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Nová složka (3)\Fifa\19\"/>
    </mc:Choice>
  </mc:AlternateContent>
  <bookViews>
    <workbookView xWindow="360" yWindow="360" windowWidth="17220" windowHeight="9240" tabRatio="873"/>
  </bookViews>
  <sheets>
    <sheet name="Story" sheetId="20" r:id="rId1"/>
    <sheet name="Overview" sheetId="2" r:id="rId2"/>
    <sheet name="Data Totals" sheetId="5" r:id="rId3"/>
    <sheet name="Yearly Data" sheetId="4" state="hidden" r:id="rId4"/>
    <sheet name="Season 1" sheetId="61" r:id="rId5"/>
    <sheet name="Season 2" sheetId="62" r:id="rId6"/>
    <sheet name="Season 3" sheetId="60" r:id="rId7"/>
    <sheet name="Season 4" sheetId="63" r:id="rId8"/>
    <sheet name="Season 5" sheetId="64" r:id="rId9"/>
    <sheet name="Season 6" sheetId="65" r:id="rId10"/>
    <sheet name="Season 7" sheetId="66" r:id="rId11"/>
    <sheet name="Season 8" sheetId="67" r:id="rId12"/>
    <sheet name="Season 9" sheetId="68" r:id="rId13"/>
    <sheet name="Season 10" sheetId="69" r:id="rId14"/>
    <sheet name="Season 11" sheetId="70" r:id="rId15"/>
    <sheet name="Season 12" sheetId="71" r:id="rId16"/>
    <sheet name="Season 13" sheetId="72" r:id="rId17"/>
    <sheet name="Season 14" sheetId="73" r:id="rId18"/>
    <sheet name="Season 15" sheetId="74" r:id="rId19"/>
  </sheets>
  <calcPr calcId="162913" calcOnSave="0"/>
</workbook>
</file>

<file path=xl/calcChain.xml><?xml version="1.0" encoding="utf-8"?>
<calcChain xmlns="http://schemas.openxmlformats.org/spreadsheetml/2006/main">
  <c r="O64" i="62" l="1"/>
  <c r="O63" i="62"/>
  <c r="N64" i="62"/>
  <c r="N63" i="62"/>
  <c r="M64" i="62"/>
  <c r="M63" i="62"/>
  <c r="AT3" i="5" l="1"/>
  <c r="AS3" i="5"/>
  <c r="AR3" i="5"/>
  <c r="AQ3" i="5"/>
  <c r="AP3" i="5"/>
  <c r="AP4" i="5"/>
  <c r="AQ4" i="5"/>
  <c r="AR4" i="5"/>
  <c r="AS4" i="5"/>
  <c r="AT4" i="5"/>
  <c r="AP5" i="5"/>
  <c r="AQ5" i="5"/>
  <c r="AR5" i="5"/>
  <c r="AS5" i="5"/>
  <c r="AT5" i="5"/>
  <c r="AP6" i="5"/>
  <c r="AQ6" i="5"/>
  <c r="AR6" i="5"/>
  <c r="AS6" i="5"/>
  <c r="AT6" i="5"/>
  <c r="AP7" i="5"/>
  <c r="AQ7" i="5"/>
  <c r="AR7" i="5"/>
  <c r="AS7" i="5"/>
  <c r="AT7" i="5"/>
  <c r="AP8" i="5"/>
  <c r="AQ8" i="5"/>
  <c r="AR8" i="5"/>
  <c r="AS8" i="5"/>
  <c r="AT8" i="5"/>
  <c r="AP9" i="5"/>
  <c r="AQ9" i="5"/>
  <c r="AR9" i="5"/>
  <c r="AS9" i="5"/>
  <c r="AT9" i="5"/>
  <c r="AP10" i="5"/>
  <c r="AQ10" i="5"/>
  <c r="AR10" i="5"/>
  <c r="AS10" i="5"/>
  <c r="AT10" i="5"/>
  <c r="AP11" i="5"/>
  <c r="AQ11" i="5"/>
  <c r="AR11" i="5"/>
  <c r="AS11" i="5"/>
  <c r="AT11" i="5"/>
  <c r="AP12" i="5"/>
  <c r="AQ12" i="5"/>
  <c r="AR12" i="5"/>
  <c r="AS12" i="5"/>
  <c r="AT12" i="5"/>
  <c r="AP13" i="5"/>
  <c r="AQ13" i="5"/>
  <c r="AR13" i="5"/>
  <c r="AS13" i="5"/>
  <c r="AT13" i="5"/>
  <c r="AP14" i="5"/>
  <c r="AQ14" i="5"/>
  <c r="AR14" i="5"/>
  <c r="AS14" i="5"/>
  <c r="AT14" i="5"/>
  <c r="AP15" i="5"/>
  <c r="AQ15" i="5"/>
  <c r="AR15" i="5"/>
  <c r="AS15" i="5"/>
  <c r="AT15" i="5"/>
  <c r="AP16" i="5"/>
  <c r="AQ16" i="5"/>
  <c r="AR16" i="5"/>
  <c r="AS16" i="5"/>
  <c r="AT16" i="5"/>
  <c r="AP17" i="5"/>
  <c r="AQ17" i="5"/>
  <c r="AR17" i="5"/>
  <c r="AS17" i="5"/>
  <c r="AT17" i="5"/>
  <c r="AP18" i="5"/>
  <c r="AQ18" i="5"/>
  <c r="AR18" i="5"/>
  <c r="AS18" i="5"/>
  <c r="AT18" i="5"/>
  <c r="AP19" i="5"/>
  <c r="AQ19" i="5"/>
  <c r="AR19" i="5"/>
  <c r="AS19" i="5"/>
  <c r="AT19" i="5"/>
  <c r="AP20" i="5"/>
  <c r="AQ20" i="5"/>
  <c r="AR20" i="5"/>
  <c r="AS20" i="5"/>
  <c r="AT20" i="5"/>
  <c r="AP21" i="5"/>
  <c r="AQ21" i="5"/>
  <c r="AR21" i="5"/>
  <c r="AS21" i="5"/>
  <c r="AT21" i="5"/>
  <c r="AP22" i="5"/>
  <c r="AQ22" i="5"/>
  <c r="AR22" i="5"/>
  <c r="AS22" i="5"/>
  <c r="AT22" i="5"/>
  <c r="AP23" i="5"/>
  <c r="AQ23" i="5"/>
  <c r="AR23" i="5"/>
  <c r="AS23" i="5"/>
  <c r="AT23" i="5"/>
  <c r="AP24" i="5"/>
  <c r="AQ24" i="5"/>
  <c r="AR24" i="5"/>
  <c r="AS24" i="5"/>
  <c r="AT24" i="5"/>
  <c r="AP25" i="5"/>
  <c r="AQ25" i="5"/>
  <c r="AR25" i="5"/>
  <c r="AS25" i="5"/>
  <c r="AT25" i="5"/>
  <c r="AP26" i="5"/>
  <c r="AQ26" i="5"/>
  <c r="AR26" i="5"/>
  <c r="AS26" i="5"/>
  <c r="AT26" i="5"/>
  <c r="AP27" i="5"/>
  <c r="AQ27" i="5"/>
  <c r="AR27" i="5"/>
  <c r="AS27" i="5"/>
  <c r="AT27" i="5"/>
  <c r="AP28" i="5"/>
  <c r="AQ28" i="5"/>
  <c r="AR28" i="5"/>
  <c r="AS28" i="5"/>
  <c r="AT28" i="5"/>
  <c r="AP29" i="5"/>
  <c r="AQ29" i="5"/>
  <c r="AR29" i="5"/>
  <c r="AS29" i="5"/>
  <c r="AT29" i="5"/>
  <c r="AP30" i="5"/>
  <c r="AQ30" i="5"/>
  <c r="AR30" i="5"/>
  <c r="AS30" i="5"/>
  <c r="AT30" i="5"/>
  <c r="AP31" i="5"/>
  <c r="AQ31" i="5"/>
  <c r="AR31" i="5"/>
  <c r="AS31" i="5"/>
  <c r="AT31" i="5"/>
  <c r="AP32" i="5"/>
  <c r="AQ32" i="5"/>
  <c r="AR32" i="5"/>
  <c r="AS32" i="5"/>
  <c r="AT32" i="5"/>
  <c r="AP33" i="5"/>
  <c r="AQ33" i="5"/>
  <c r="AR33" i="5"/>
  <c r="AS33" i="5"/>
  <c r="AT33" i="5"/>
  <c r="AP34" i="5"/>
  <c r="AQ34" i="5"/>
  <c r="AR34" i="5"/>
  <c r="AS34" i="5"/>
  <c r="AT34" i="5"/>
  <c r="AP35" i="5"/>
  <c r="AQ35" i="5"/>
  <c r="AR35" i="5"/>
  <c r="AS35" i="5"/>
  <c r="AT35" i="5"/>
  <c r="AP36" i="5"/>
  <c r="AQ36" i="5"/>
  <c r="AR36" i="5"/>
  <c r="AS36" i="5"/>
  <c r="AT36" i="5"/>
  <c r="AP37" i="5"/>
  <c r="AQ37" i="5"/>
  <c r="AR37" i="5"/>
  <c r="AS37" i="5"/>
  <c r="AT37" i="5"/>
  <c r="AP38" i="5"/>
  <c r="AQ38" i="5"/>
  <c r="AR38" i="5"/>
  <c r="AS38" i="5"/>
  <c r="AT38" i="5"/>
  <c r="AP39" i="5"/>
  <c r="AQ39" i="5"/>
  <c r="AR39" i="5"/>
  <c r="AS39" i="5"/>
  <c r="AT39" i="5"/>
  <c r="AP40" i="5"/>
  <c r="AQ40" i="5"/>
  <c r="AR40" i="5"/>
  <c r="AS40" i="5"/>
  <c r="AT40" i="5"/>
  <c r="AP41" i="5"/>
  <c r="AQ41" i="5"/>
  <c r="AR41" i="5"/>
  <c r="AS41" i="5"/>
  <c r="AT41" i="5"/>
  <c r="AP42" i="5"/>
  <c r="AQ42" i="5"/>
  <c r="AR42" i="5"/>
  <c r="AS42" i="5"/>
  <c r="AT42" i="5"/>
  <c r="AP43" i="5"/>
  <c r="AQ43" i="5"/>
  <c r="AR43" i="5"/>
  <c r="AS43" i="5"/>
  <c r="AT43" i="5"/>
  <c r="AP44" i="5"/>
  <c r="AQ44" i="5"/>
  <c r="AR44" i="5"/>
  <c r="AS44" i="5"/>
  <c r="AT44" i="5"/>
  <c r="AP45" i="5"/>
  <c r="AQ45" i="5"/>
  <c r="AR45" i="5"/>
  <c r="AS45" i="5"/>
  <c r="AT45" i="5"/>
  <c r="AP46" i="5"/>
  <c r="AQ46" i="5"/>
  <c r="AR46" i="5"/>
  <c r="AS46" i="5"/>
  <c r="AT46" i="5"/>
  <c r="AP47" i="5"/>
  <c r="AQ47" i="5"/>
  <c r="AR47" i="5"/>
  <c r="AS47" i="5"/>
  <c r="AT47" i="5"/>
  <c r="AP48" i="5"/>
  <c r="AQ48" i="5"/>
  <c r="AR48" i="5"/>
  <c r="AS48" i="5"/>
  <c r="AT48" i="5"/>
  <c r="AP49" i="5"/>
  <c r="AQ49" i="5"/>
  <c r="AR49" i="5"/>
  <c r="AS49" i="5"/>
  <c r="AT49" i="5"/>
  <c r="AP50" i="5"/>
  <c r="AQ50" i="5"/>
  <c r="AR50" i="5"/>
  <c r="AS50" i="5"/>
  <c r="AT50" i="5"/>
  <c r="AP51" i="5"/>
  <c r="AQ51" i="5"/>
  <c r="AR51" i="5"/>
  <c r="AS51" i="5"/>
  <c r="AT51" i="5"/>
  <c r="AP52" i="5"/>
  <c r="AQ52" i="5"/>
  <c r="AR52" i="5"/>
  <c r="AS52" i="5"/>
  <c r="AT52" i="5"/>
  <c r="AP53" i="5"/>
  <c r="AQ53" i="5"/>
  <c r="AR53" i="5"/>
  <c r="AS53" i="5"/>
  <c r="AT53" i="5"/>
  <c r="AP54" i="5"/>
  <c r="AQ54" i="5"/>
  <c r="AR54" i="5"/>
  <c r="AS54" i="5"/>
  <c r="AT54" i="5"/>
  <c r="AP55" i="5"/>
  <c r="AQ55" i="5"/>
  <c r="AR55" i="5"/>
  <c r="AS55" i="5"/>
  <c r="AT55" i="5"/>
  <c r="AP56" i="5"/>
  <c r="AQ56" i="5"/>
  <c r="AR56" i="5"/>
  <c r="AS56" i="5"/>
  <c r="AT56" i="5"/>
  <c r="AP57" i="5"/>
  <c r="AQ57" i="5"/>
  <c r="AR57" i="5"/>
  <c r="AS57" i="5"/>
  <c r="AT57" i="5"/>
  <c r="AP58" i="5"/>
  <c r="AQ58" i="5"/>
  <c r="AR58" i="5"/>
  <c r="AS58" i="5"/>
  <c r="AT58" i="5"/>
  <c r="AP59" i="5"/>
  <c r="AQ59" i="5"/>
  <c r="AR59" i="5"/>
  <c r="AS59" i="5"/>
  <c r="AT59" i="5"/>
  <c r="AP60" i="5"/>
  <c r="AQ60" i="5"/>
  <c r="AR60" i="5"/>
  <c r="AS60" i="5"/>
  <c r="AT60" i="5"/>
  <c r="AP61" i="5"/>
  <c r="AQ61" i="5"/>
  <c r="AR61" i="5"/>
  <c r="AS61" i="5"/>
  <c r="AT61" i="5"/>
  <c r="AP62" i="5"/>
  <c r="AQ62" i="5"/>
  <c r="AR62" i="5"/>
  <c r="AS62" i="5"/>
  <c r="AT62" i="5"/>
  <c r="AP63" i="5"/>
  <c r="AQ63" i="5"/>
  <c r="AR63" i="5"/>
  <c r="AS63" i="5"/>
  <c r="AT63" i="5"/>
  <c r="AP64" i="5"/>
  <c r="AQ64" i="5"/>
  <c r="AR64" i="5"/>
  <c r="AS64" i="5"/>
  <c r="AT64" i="5"/>
  <c r="AP65" i="5"/>
  <c r="AQ65" i="5"/>
  <c r="AR65" i="5"/>
  <c r="AS65" i="5"/>
  <c r="AT65" i="5"/>
  <c r="AP66" i="5"/>
  <c r="AQ66" i="5"/>
  <c r="AR66" i="5"/>
  <c r="AS66" i="5"/>
  <c r="AT66" i="5"/>
  <c r="AP67" i="5"/>
  <c r="AQ67" i="5"/>
  <c r="AR67" i="5"/>
  <c r="AS67" i="5"/>
  <c r="AT67" i="5"/>
  <c r="AP68" i="5"/>
  <c r="AQ68" i="5"/>
  <c r="AR68" i="5"/>
  <c r="AS68" i="5"/>
  <c r="AT68" i="5"/>
  <c r="AP69" i="5"/>
  <c r="AQ69" i="5"/>
  <c r="AR69" i="5"/>
  <c r="AS69" i="5"/>
  <c r="AT69" i="5"/>
  <c r="AP70" i="5"/>
  <c r="AQ70" i="5"/>
  <c r="AR70" i="5"/>
  <c r="AS70" i="5"/>
  <c r="AT70" i="5"/>
  <c r="AP71" i="5"/>
  <c r="AQ71" i="5"/>
  <c r="AR71" i="5"/>
  <c r="AS71" i="5"/>
  <c r="AT71" i="5"/>
  <c r="AP72" i="5"/>
  <c r="AQ72" i="5"/>
  <c r="AR72" i="5"/>
  <c r="AS72" i="5"/>
  <c r="AT72" i="5"/>
  <c r="AP73" i="5"/>
  <c r="AQ73" i="5"/>
  <c r="AR73" i="5"/>
  <c r="AS73" i="5"/>
  <c r="AT73" i="5"/>
  <c r="AP74" i="5"/>
  <c r="AQ74" i="5"/>
  <c r="AR74" i="5"/>
  <c r="AS74" i="5"/>
  <c r="AT74" i="5"/>
  <c r="AP75" i="5"/>
  <c r="AQ75" i="5"/>
  <c r="AR75" i="5"/>
  <c r="AS75" i="5"/>
  <c r="AT75" i="5"/>
  <c r="AP76" i="5"/>
  <c r="AQ76" i="5"/>
  <c r="AR76" i="5"/>
  <c r="AS76" i="5"/>
  <c r="AT76" i="5"/>
  <c r="AP77" i="5"/>
  <c r="AQ77" i="5"/>
  <c r="AR77" i="5"/>
  <c r="AS77" i="5"/>
  <c r="AT77" i="5"/>
  <c r="AP78" i="5"/>
  <c r="AQ78" i="5"/>
  <c r="AR78" i="5"/>
  <c r="AS78" i="5"/>
  <c r="AT78" i="5"/>
  <c r="AP79" i="5"/>
  <c r="AQ79" i="5"/>
  <c r="AR79" i="5"/>
  <c r="AS79" i="5"/>
  <c r="AT79" i="5"/>
  <c r="AP80" i="5"/>
  <c r="AQ80" i="5"/>
  <c r="AR80" i="5"/>
  <c r="AS80" i="5"/>
  <c r="AT80" i="5"/>
  <c r="AP81" i="5"/>
  <c r="AQ81" i="5"/>
  <c r="AR81" i="5"/>
  <c r="AS81" i="5"/>
  <c r="AT81" i="5"/>
  <c r="AP82" i="5"/>
  <c r="AQ82" i="5"/>
  <c r="AR82" i="5"/>
  <c r="AS82" i="5"/>
  <c r="AT82" i="5"/>
  <c r="AP83" i="5"/>
  <c r="AQ83" i="5"/>
  <c r="AR83" i="5"/>
  <c r="AS83" i="5"/>
  <c r="AT83" i="5"/>
  <c r="AP84" i="5"/>
  <c r="AQ84" i="5"/>
  <c r="AR84" i="5"/>
  <c r="AS84" i="5"/>
  <c r="AT84" i="5"/>
  <c r="AP85" i="5"/>
  <c r="AQ85" i="5"/>
  <c r="AR85" i="5"/>
  <c r="AS85" i="5"/>
  <c r="AT85" i="5"/>
  <c r="AP86" i="5"/>
  <c r="AQ86" i="5"/>
  <c r="AR86" i="5"/>
  <c r="AS86" i="5"/>
  <c r="AT86" i="5"/>
  <c r="AP87" i="5"/>
  <c r="AQ87" i="5"/>
  <c r="AR87" i="5"/>
  <c r="AS87" i="5"/>
  <c r="AT87" i="5"/>
  <c r="AP88" i="5"/>
  <c r="AQ88" i="5"/>
  <c r="AR88" i="5"/>
  <c r="AS88" i="5"/>
  <c r="AT88" i="5"/>
  <c r="AP89" i="5"/>
  <c r="AQ89" i="5"/>
  <c r="AR89" i="5"/>
  <c r="AS89" i="5"/>
  <c r="AT89" i="5"/>
  <c r="AP90" i="5"/>
  <c r="AQ90" i="5"/>
  <c r="AR90" i="5"/>
  <c r="AS90" i="5"/>
  <c r="AT90" i="5"/>
  <c r="AP91" i="5"/>
  <c r="AQ91" i="5"/>
  <c r="AR91" i="5"/>
  <c r="AS91" i="5"/>
  <c r="AT91" i="5"/>
  <c r="AP92" i="5"/>
  <c r="AQ92" i="5"/>
  <c r="AR92" i="5"/>
  <c r="AS92" i="5"/>
  <c r="AT92" i="5"/>
  <c r="AP93" i="5"/>
  <c r="AQ93" i="5"/>
  <c r="AR93" i="5"/>
  <c r="AS93" i="5"/>
  <c r="AT93" i="5"/>
  <c r="AP94" i="5"/>
  <c r="AQ94" i="5"/>
  <c r="AR94" i="5"/>
  <c r="AS94" i="5"/>
  <c r="AT94" i="5"/>
  <c r="AP95" i="5"/>
  <c r="AQ95" i="5"/>
  <c r="AR95" i="5"/>
  <c r="AS95" i="5"/>
  <c r="AT95" i="5"/>
  <c r="AP96" i="5"/>
  <c r="AQ96" i="5"/>
  <c r="AR96" i="5"/>
  <c r="AS96" i="5"/>
  <c r="AT96" i="5"/>
  <c r="AP97" i="5"/>
  <c r="AQ97" i="5"/>
  <c r="AR97" i="5"/>
  <c r="AS97" i="5"/>
  <c r="AT97" i="5"/>
  <c r="AP98" i="5"/>
  <c r="AQ98" i="5"/>
  <c r="AR98" i="5"/>
  <c r="AS98" i="5"/>
  <c r="AT98" i="5"/>
  <c r="AP99" i="5"/>
  <c r="AQ99" i="5"/>
  <c r="AR99" i="5"/>
  <c r="AS99" i="5"/>
  <c r="AT99" i="5"/>
  <c r="AP100" i="5"/>
  <c r="AQ100" i="5"/>
  <c r="AR100" i="5"/>
  <c r="AS100" i="5"/>
  <c r="AT100" i="5"/>
  <c r="AP101" i="5"/>
  <c r="AQ101" i="5"/>
  <c r="AR101" i="5"/>
  <c r="AS101" i="5"/>
  <c r="AT101" i="5"/>
  <c r="AP102" i="5"/>
  <c r="AQ102" i="5"/>
  <c r="AR102" i="5"/>
  <c r="AS102" i="5"/>
  <c r="AT102" i="5"/>
  <c r="AP103" i="5"/>
  <c r="AQ103" i="5"/>
  <c r="AR103" i="5"/>
  <c r="AS103" i="5"/>
  <c r="AT103" i="5"/>
  <c r="AP104" i="5"/>
  <c r="AQ104" i="5"/>
  <c r="AR104" i="5"/>
  <c r="AS104" i="5"/>
  <c r="AT104" i="5"/>
  <c r="AP105" i="5"/>
  <c r="AQ105" i="5"/>
  <c r="AR105" i="5"/>
  <c r="AS105" i="5"/>
  <c r="AT105" i="5"/>
  <c r="AP106" i="5"/>
  <c r="AQ106" i="5"/>
  <c r="AR106" i="5"/>
  <c r="AS106" i="5"/>
  <c r="AT106" i="5"/>
  <c r="AP107" i="5"/>
  <c r="AQ107" i="5"/>
  <c r="AR107" i="5"/>
  <c r="AS107" i="5"/>
  <c r="AT107" i="5"/>
  <c r="AP108" i="5"/>
  <c r="AQ108" i="5"/>
  <c r="AR108" i="5"/>
  <c r="AS108" i="5"/>
  <c r="AT108" i="5"/>
  <c r="AP109" i="5"/>
  <c r="AQ109" i="5"/>
  <c r="AR109" i="5"/>
  <c r="AS109" i="5"/>
  <c r="AT109" i="5"/>
  <c r="AP110" i="5"/>
  <c r="AQ110" i="5"/>
  <c r="AR110" i="5"/>
  <c r="AS110" i="5"/>
  <c r="AT110" i="5"/>
  <c r="AP111" i="5"/>
  <c r="AQ111" i="5"/>
  <c r="AR111" i="5"/>
  <c r="AS111" i="5"/>
  <c r="AT111" i="5"/>
  <c r="AP112" i="5"/>
  <c r="AQ112" i="5"/>
  <c r="AR112" i="5"/>
  <c r="AS112" i="5"/>
  <c r="AT112" i="5"/>
  <c r="AP113" i="5"/>
  <c r="AQ113" i="5"/>
  <c r="AR113" i="5"/>
  <c r="AS113" i="5"/>
  <c r="AT113" i="5"/>
  <c r="AP114" i="5"/>
  <c r="AQ114" i="5"/>
  <c r="AR114" i="5"/>
  <c r="AS114" i="5"/>
  <c r="AT114" i="5"/>
  <c r="AP115" i="5"/>
  <c r="AQ115" i="5"/>
  <c r="AR115" i="5"/>
  <c r="AS115" i="5"/>
  <c r="AT115" i="5"/>
  <c r="AP116" i="5"/>
  <c r="AQ116" i="5"/>
  <c r="AR116" i="5"/>
  <c r="AS116" i="5"/>
  <c r="AT116" i="5"/>
  <c r="AP117" i="5"/>
  <c r="AQ117" i="5"/>
  <c r="AR117" i="5"/>
  <c r="AS117" i="5"/>
  <c r="AT117" i="5"/>
  <c r="AP118" i="5"/>
  <c r="AQ118" i="5"/>
  <c r="AR118" i="5"/>
  <c r="AS118" i="5"/>
  <c r="AT118" i="5"/>
  <c r="AP119" i="5"/>
  <c r="AQ119" i="5"/>
  <c r="AR119" i="5"/>
  <c r="AS119" i="5"/>
  <c r="AT119" i="5"/>
  <c r="AP120" i="5"/>
  <c r="AQ120" i="5"/>
  <c r="AR120" i="5"/>
  <c r="AS120" i="5"/>
  <c r="AT120" i="5"/>
  <c r="AP121" i="5"/>
  <c r="AQ121" i="5"/>
  <c r="AR121" i="5"/>
  <c r="AS121" i="5"/>
  <c r="AT121" i="5"/>
  <c r="AP122" i="5"/>
  <c r="AQ122" i="5"/>
  <c r="AR122" i="5"/>
  <c r="AS122" i="5"/>
  <c r="AT122" i="5"/>
  <c r="AP123" i="5"/>
  <c r="AQ123" i="5"/>
  <c r="AR123" i="5"/>
  <c r="AS123" i="5"/>
  <c r="AT123" i="5"/>
  <c r="AP124" i="5"/>
  <c r="AQ124" i="5"/>
  <c r="AR124" i="5"/>
  <c r="AS124" i="5"/>
  <c r="AT124" i="5"/>
  <c r="AP125" i="5"/>
  <c r="AQ125" i="5"/>
  <c r="AR125" i="5"/>
  <c r="AS125" i="5"/>
  <c r="AT125" i="5"/>
  <c r="AP126" i="5"/>
  <c r="AQ126" i="5"/>
  <c r="AR126" i="5"/>
  <c r="AS126" i="5"/>
  <c r="AT126" i="5"/>
  <c r="AP127" i="5"/>
  <c r="AQ127" i="5"/>
  <c r="AR127" i="5"/>
  <c r="AS127" i="5"/>
  <c r="AT127" i="5"/>
  <c r="AP128" i="5"/>
  <c r="AQ128" i="5"/>
  <c r="AR128" i="5"/>
  <c r="AS128" i="5"/>
  <c r="AT128" i="5"/>
  <c r="AP129" i="5"/>
  <c r="AQ129" i="5"/>
  <c r="AR129" i="5"/>
  <c r="AS129" i="5"/>
  <c r="AT129" i="5"/>
  <c r="AP130" i="5"/>
  <c r="AQ130" i="5"/>
  <c r="AR130" i="5"/>
  <c r="AS130" i="5"/>
  <c r="AT130" i="5"/>
  <c r="AP131" i="5"/>
  <c r="AQ131" i="5"/>
  <c r="AR131" i="5"/>
  <c r="AS131" i="5"/>
  <c r="AT131" i="5"/>
  <c r="AP132" i="5"/>
  <c r="AQ132" i="5"/>
  <c r="AR132" i="5"/>
  <c r="AS132" i="5"/>
  <c r="AT132" i="5"/>
  <c r="AP133" i="5"/>
  <c r="AQ133" i="5"/>
  <c r="AR133" i="5"/>
  <c r="AS133" i="5"/>
  <c r="AT133" i="5"/>
  <c r="AP134" i="5"/>
  <c r="AQ134" i="5"/>
  <c r="AR134" i="5"/>
  <c r="AS134" i="5"/>
  <c r="AT134" i="5"/>
  <c r="AP135" i="5"/>
  <c r="AQ135" i="5"/>
  <c r="AR135" i="5"/>
  <c r="AS135" i="5"/>
  <c r="AT135" i="5"/>
  <c r="AP136" i="5"/>
  <c r="AQ136" i="5"/>
  <c r="AR136" i="5"/>
  <c r="AS136" i="5"/>
  <c r="AT136" i="5"/>
  <c r="AP137" i="5"/>
  <c r="AQ137" i="5"/>
  <c r="AR137" i="5"/>
  <c r="AS137" i="5"/>
  <c r="AT137" i="5"/>
  <c r="AP138" i="5"/>
  <c r="AQ138" i="5"/>
  <c r="AR138" i="5"/>
  <c r="AS138" i="5"/>
  <c r="AT138" i="5"/>
  <c r="AP139" i="5"/>
  <c r="AQ139" i="5"/>
  <c r="AR139" i="5"/>
  <c r="AS139" i="5"/>
  <c r="AT139" i="5"/>
  <c r="AP140" i="5"/>
  <c r="AQ140" i="5"/>
  <c r="AR140" i="5"/>
  <c r="AS140" i="5"/>
  <c r="AT140" i="5"/>
  <c r="AP141" i="5"/>
  <c r="AQ141" i="5"/>
  <c r="AR141" i="5"/>
  <c r="AS141" i="5"/>
  <c r="AT141" i="5"/>
  <c r="AP142" i="5"/>
  <c r="AQ142" i="5"/>
  <c r="AR142" i="5"/>
  <c r="AS142" i="5"/>
  <c r="AT142" i="5"/>
  <c r="AP143" i="5"/>
  <c r="AQ143" i="5"/>
  <c r="AR143" i="5"/>
  <c r="AS143" i="5"/>
  <c r="AT143" i="5"/>
  <c r="AP144" i="5"/>
  <c r="AQ144" i="5"/>
  <c r="AR144" i="5"/>
  <c r="AS144" i="5"/>
  <c r="AT144" i="5"/>
  <c r="AP145" i="5"/>
  <c r="AQ145" i="5"/>
  <c r="AR145" i="5"/>
  <c r="AS145" i="5"/>
  <c r="AT145" i="5"/>
  <c r="AP146" i="5"/>
  <c r="AQ146" i="5"/>
  <c r="AR146" i="5"/>
  <c r="AS146" i="5"/>
  <c r="AT146" i="5"/>
  <c r="AP147" i="5"/>
  <c r="AQ147" i="5"/>
  <c r="AR147" i="5"/>
  <c r="AS147" i="5"/>
  <c r="AT147" i="5"/>
  <c r="AP148" i="5"/>
  <c r="AQ148" i="5"/>
  <c r="AR148" i="5"/>
  <c r="AS148" i="5"/>
  <c r="AT148" i="5"/>
  <c r="AP149" i="5"/>
  <c r="AQ149" i="5"/>
  <c r="AR149" i="5"/>
  <c r="AS149" i="5"/>
  <c r="AT149" i="5"/>
  <c r="AP150" i="5"/>
  <c r="AQ150" i="5"/>
  <c r="AR150" i="5"/>
  <c r="AS150" i="5"/>
  <c r="AT150" i="5"/>
  <c r="AP151" i="5"/>
  <c r="AQ151" i="5"/>
  <c r="AR151" i="5"/>
  <c r="AS151" i="5"/>
  <c r="AT151" i="5"/>
  <c r="AP152" i="5"/>
  <c r="AQ152" i="5"/>
  <c r="AR152" i="5"/>
  <c r="AS152" i="5"/>
  <c r="AT152" i="5"/>
  <c r="AU4" i="5"/>
  <c r="AV4" i="5"/>
  <c r="AW4" i="5"/>
  <c r="AX4" i="5"/>
  <c r="AY4" i="5"/>
  <c r="AU5" i="5"/>
  <c r="AV5" i="5"/>
  <c r="AW5" i="5"/>
  <c r="AX5" i="5"/>
  <c r="AY5" i="5"/>
  <c r="AU6" i="5"/>
  <c r="AV6" i="5"/>
  <c r="AW6" i="5"/>
  <c r="AX6" i="5"/>
  <c r="AY6" i="5"/>
  <c r="AU7" i="5"/>
  <c r="AV7" i="5"/>
  <c r="AW7" i="5"/>
  <c r="AX7" i="5"/>
  <c r="AY7" i="5"/>
  <c r="AU8" i="5"/>
  <c r="AV8" i="5"/>
  <c r="AW8" i="5"/>
  <c r="AX8" i="5"/>
  <c r="AY8" i="5"/>
  <c r="AU9" i="5"/>
  <c r="AV9" i="5"/>
  <c r="AW9" i="5"/>
  <c r="AX9" i="5"/>
  <c r="AY9" i="5"/>
  <c r="AU10" i="5"/>
  <c r="AV10" i="5"/>
  <c r="AW10" i="5"/>
  <c r="AX10" i="5"/>
  <c r="AY10" i="5"/>
  <c r="AU11" i="5"/>
  <c r="AV11" i="5"/>
  <c r="AW11" i="5"/>
  <c r="AX11" i="5"/>
  <c r="AY11" i="5"/>
  <c r="AU12" i="5"/>
  <c r="AV12" i="5"/>
  <c r="AW12" i="5"/>
  <c r="AX12" i="5"/>
  <c r="AY12" i="5"/>
  <c r="AU13" i="5"/>
  <c r="AV13" i="5"/>
  <c r="AW13" i="5"/>
  <c r="AX13" i="5"/>
  <c r="AY13" i="5"/>
  <c r="AU14" i="5"/>
  <c r="AV14" i="5"/>
  <c r="AW14" i="5"/>
  <c r="AX14" i="5"/>
  <c r="AY14" i="5"/>
  <c r="AU15" i="5"/>
  <c r="AV15" i="5"/>
  <c r="AW15" i="5"/>
  <c r="AX15" i="5"/>
  <c r="AY15" i="5"/>
  <c r="AU16" i="5"/>
  <c r="AV16" i="5"/>
  <c r="AW16" i="5"/>
  <c r="AX16" i="5"/>
  <c r="AY16" i="5"/>
  <c r="AU17" i="5"/>
  <c r="AV17" i="5"/>
  <c r="AW17" i="5"/>
  <c r="AX17" i="5"/>
  <c r="AY17" i="5"/>
  <c r="AU18" i="5"/>
  <c r="AV18" i="5"/>
  <c r="AW18" i="5"/>
  <c r="AX18" i="5"/>
  <c r="AY18" i="5"/>
  <c r="AU19" i="5"/>
  <c r="AV19" i="5"/>
  <c r="AW19" i="5"/>
  <c r="AX19" i="5"/>
  <c r="AY19" i="5"/>
  <c r="AU20" i="5"/>
  <c r="AV20" i="5"/>
  <c r="AW20" i="5"/>
  <c r="AX20" i="5"/>
  <c r="AY20" i="5"/>
  <c r="AU21" i="5"/>
  <c r="AV21" i="5"/>
  <c r="AW21" i="5"/>
  <c r="AX21" i="5"/>
  <c r="AY21" i="5"/>
  <c r="AU22" i="5"/>
  <c r="AV22" i="5"/>
  <c r="AW22" i="5"/>
  <c r="AX22" i="5"/>
  <c r="AY22" i="5"/>
  <c r="AU23" i="5"/>
  <c r="AV23" i="5"/>
  <c r="AW23" i="5"/>
  <c r="AX23" i="5"/>
  <c r="AY23" i="5"/>
  <c r="AU24" i="5"/>
  <c r="AV24" i="5"/>
  <c r="AW24" i="5"/>
  <c r="AX24" i="5"/>
  <c r="AY24" i="5"/>
  <c r="AU25" i="5"/>
  <c r="AV25" i="5"/>
  <c r="AW25" i="5"/>
  <c r="AX25" i="5"/>
  <c r="AY25" i="5"/>
  <c r="AU26" i="5"/>
  <c r="AV26" i="5"/>
  <c r="AW26" i="5"/>
  <c r="AX26" i="5"/>
  <c r="AY26" i="5"/>
  <c r="AU27" i="5"/>
  <c r="AV27" i="5"/>
  <c r="AW27" i="5"/>
  <c r="AX27" i="5"/>
  <c r="AY27" i="5"/>
  <c r="AU28" i="5"/>
  <c r="AV28" i="5"/>
  <c r="AW28" i="5"/>
  <c r="AX28" i="5"/>
  <c r="AY28" i="5"/>
  <c r="AU29" i="5"/>
  <c r="AV29" i="5"/>
  <c r="AW29" i="5"/>
  <c r="AX29" i="5"/>
  <c r="AY29" i="5"/>
  <c r="AU30" i="5"/>
  <c r="AV30" i="5"/>
  <c r="AW30" i="5"/>
  <c r="AX30" i="5"/>
  <c r="AY30" i="5"/>
  <c r="AU31" i="5"/>
  <c r="AV31" i="5"/>
  <c r="AW31" i="5"/>
  <c r="AX31" i="5"/>
  <c r="AY31" i="5"/>
  <c r="AU32" i="5"/>
  <c r="AV32" i="5"/>
  <c r="AW32" i="5"/>
  <c r="AX32" i="5"/>
  <c r="AY32" i="5"/>
  <c r="AU33" i="5"/>
  <c r="AV33" i="5"/>
  <c r="AW33" i="5"/>
  <c r="AX33" i="5"/>
  <c r="AY33" i="5"/>
  <c r="AU34" i="5"/>
  <c r="AV34" i="5"/>
  <c r="AW34" i="5"/>
  <c r="AX34" i="5"/>
  <c r="AY34" i="5"/>
  <c r="AU35" i="5"/>
  <c r="AV35" i="5"/>
  <c r="AW35" i="5"/>
  <c r="AX35" i="5"/>
  <c r="AY35" i="5"/>
  <c r="AU36" i="5"/>
  <c r="AV36" i="5"/>
  <c r="AW36" i="5"/>
  <c r="AX36" i="5"/>
  <c r="AY36" i="5"/>
  <c r="AU37" i="5"/>
  <c r="AV37" i="5"/>
  <c r="AW37" i="5"/>
  <c r="AX37" i="5"/>
  <c r="AY37" i="5"/>
  <c r="AU38" i="5"/>
  <c r="AV38" i="5"/>
  <c r="AW38" i="5"/>
  <c r="AX38" i="5"/>
  <c r="AY38" i="5"/>
  <c r="AU39" i="5"/>
  <c r="AV39" i="5"/>
  <c r="AW39" i="5"/>
  <c r="AX39" i="5"/>
  <c r="AY39" i="5"/>
  <c r="AU40" i="5"/>
  <c r="AV40" i="5"/>
  <c r="AW40" i="5"/>
  <c r="AX40" i="5"/>
  <c r="AY40" i="5"/>
  <c r="AU41" i="5"/>
  <c r="AV41" i="5"/>
  <c r="AW41" i="5"/>
  <c r="AX41" i="5"/>
  <c r="AY41" i="5"/>
  <c r="AU42" i="5"/>
  <c r="AV42" i="5"/>
  <c r="AW42" i="5"/>
  <c r="AX42" i="5"/>
  <c r="AY42" i="5"/>
  <c r="AU43" i="5"/>
  <c r="AV43" i="5"/>
  <c r="AW43" i="5"/>
  <c r="AX43" i="5"/>
  <c r="AY43" i="5"/>
  <c r="AU44" i="5"/>
  <c r="AV44" i="5"/>
  <c r="AW44" i="5"/>
  <c r="AX44" i="5"/>
  <c r="AY44" i="5"/>
  <c r="AU45" i="5"/>
  <c r="AV45" i="5"/>
  <c r="AW45" i="5"/>
  <c r="AX45" i="5"/>
  <c r="AY45" i="5"/>
  <c r="AU46" i="5"/>
  <c r="AV46" i="5"/>
  <c r="AW46" i="5"/>
  <c r="AX46" i="5"/>
  <c r="AY46" i="5"/>
  <c r="AU47" i="5"/>
  <c r="AV47" i="5"/>
  <c r="AW47" i="5"/>
  <c r="AX47" i="5"/>
  <c r="AY47" i="5"/>
  <c r="AU48" i="5"/>
  <c r="AV48" i="5"/>
  <c r="AW48" i="5"/>
  <c r="AX48" i="5"/>
  <c r="AY48" i="5"/>
  <c r="AU49" i="5"/>
  <c r="AV49" i="5"/>
  <c r="AW49" i="5"/>
  <c r="AX49" i="5"/>
  <c r="AY49" i="5"/>
  <c r="AU50" i="5"/>
  <c r="AV50" i="5"/>
  <c r="AW50" i="5"/>
  <c r="AX50" i="5"/>
  <c r="AY50" i="5"/>
  <c r="AU51" i="5"/>
  <c r="AV51" i="5"/>
  <c r="AW51" i="5"/>
  <c r="AX51" i="5"/>
  <c r="AY51" i="5"/>
  <c r="AU52" i="5"/>
  <c r="AV52" i="5"/>
  <c r="AW52" i="5"/>
  <c r="AX52" i="5"/>
  <c r="AY52" i="5"/>
  <c r="AU53" i="5"/>
  <c r="AV53" i="5"/>
  <c r="AW53" i="5"/>
  <c r="AX53" i="5"/>
  <c r="AY53" i="5"/>
  <c r="AU54" i="5"/>
  <c r="AV54" i="5"/>
  <c r="AW54" i="5"/>
  <c r="AX54" i="5"/>
  <c r="AY54" i="5"/>
  <c r="AU55" i="5"/>
  <c r="AV55" i="5"/>
  <c r="AW55" i="5"/>
  <c r="AX55" i="5"/>
  <c r="AY55" i="5"/>
  <c r="AU56" i="5"/>
  <c r="AV56" i="5"/>
  <c r="AW56" i="5"/>
  <c r="AX56" i="5"/>
  <c r="AY56" i="5"/>
  <c r="AU57" i="5"/>
  <c r="AV57" i="5"/>
  <c r="AW57" i="5"/>
  <c r="AX57" i="5"/>
  <c r="AY57" i="5"/>
  <c r="AU58" i="5"/>
  <c r="AV58" i="5"/>
  <c r="AW58" i="5"/>
  <c r="AX58" i="5"/>
  <c r="AY58" i="5"/>
  <c r="AU59" i="5"/>
  <c r="AV59" i="5"/>
  <c r="AW59" i="5"/>
  <c r="AX59" i="5"/>
  <c r="AY59" i="5"/>
  <c r="AU60" i="5"/>
  <c r="AV60" i="5"/>
  <c r="AW60" i="5"/>
  <c r="AX60" i="5"/>
  <c r="AY60" i="5"/>
  <c r="AU61" i="5"/>
  <c r="AV61" i="5"/>
  <c r="AW61" i="5"/>
  <c r="AX61" i="5"/>
  <c r="AY61" i="5"/>
  <c r="AU62" i="5"/>
  <c r="AV62" i="5"/>
  <c r="AW62" i="5"/>
  <c r="AX62" i="5"/>
  <c r="AY62" i="5"/>
  <c r="AU63" i="5"/>
  <c r="AV63" i="5"/>
  <c r="AW63" i="5"/>
  <c r="AX63" i="5"/>
  <c r="AY63" i="5"/>
  <c r="AU64" i="5"/>
  <c r="AV64" i="5"/>
  <c r="AW64" i="5"/>
  <c r="AX64" i="5"/>
  <c r="AY64" i="5"/>
  <c r="AU65" i="5"/>
  <c r="AV65" i="5"/>
  <c r="AW65" i="5"/>
  <c r="AX65" i="5"/>
  <c r="AY65" i="5"/>
  <c r="AU66" i="5"/>
  <c r="AV66" i="5"/>
  <c r="AW66" i="5"/>
  <c r="AX66" i="5"/>
  <c r="AY66" i="5"/>
  <c r="AU67" i="5"/>
  <c r="AV67" i="5"/>
  <c r="AW67" i="5"/>
  <c r="AX67" i="5"/>
  <c r="AY67" i="5"/>
  <c r="AU68" i="5"/>
  <c r="AV68" i="5"/>
  <c r="AW68" i="5"/>
  <c r="AX68" i="5"/>
  <c r="AY68" i="5"/>
  <c r="AU69" i="5"/>
  <c r="AV69" i="5"/>
  <c r="AW69" i="5"/>
  <c r="AX69" i="5"/>
  <c r="AY69" i="5"/>
  <c r="AU70" i="5"/>
  <c r="AV70" i="5"/>
  <c r="AW70" i="5"/>
  <c r="AX70" i="5"/>
  <c r="AY70" i="5"/>
  <c r="AU71" i="5"/>
  <c r="AV71" i="5"/>
  <c r="AW71" i="5"/>
  <c r="AX71" i="5"/>
  <c r="AY71" i="5"/>
  <c r="AU72" i="5"/>
  <c r="AV72" i="5"/>
  <c r="AW72" i="5"/>
  <c r="AX72" i="5"/>
  <c r="AY72" i="5"/>
  <c r="AU73" i="5"/>
  <c r="AV73" i="5"/>
  <c r="AW73" i="5"/>
  <c r="AX73" i="5"/>
  <c r="AY73" i="5"/>
  <c r="AU74" i="5"/>
  <c r="AV74" i="5"/>
  <c r="AW74" i="5"/>
  <c r="AX74" i="5"/>
  <c r="AY74" i="5"/>
  <c r="AU75" i="5"/>
  <c r="AV75" i="5"/>
  <c r="AW75" i="5"/>
  <c r="AX75" i="5"/>
  <c r="AY75" i="5"/>
  <c r="AU76" i="5"/>
  <c r="AV76" i="5"/>
  <c r="AW76" i="5"/>
  <c r="AX76" i="5"/>
  <c r="AY76" i="5"/>
  <c r="AU77" i="5"/>
  <c r="AV77" i="5"/>
  <c r="AW77" i="5"/>
  <c r="AX77" i="5"/>
  <c r="AY77" i="5"/>
  <c r="AU78" i="5"/>
  <c r="AV78" i="5"/>
  <c r="AW78" i="5"/>
  <c r="AX78" i="5"/>
  <c r="AY78" i="5"/>
  <c r="AU79" i="5"/>
  <c r="AV79" i="5"/>
  <c r="AW79" i="5"/>
  <c r="AX79" i="5"/>
  <c r="AY79" i="5"/>
  <c r="AU80" i="5"/>
  <c r="AV80" i="5"/>
  <c r="AW80" i="5"/>
  <c r="AX80" i="5"/>
  <c r="AY80" i="5"/>
  <c r="AU81" i="5"/>
  <c r="AV81" i="5"/>
  <c r="AW81" i="5"/>
  <c r="AX81" i="5"/>
  <c r="AY81" i="5"/>
  <c r="AU82" i="5"/>
  <c r="AV82" i="5"/>
  <c r="AW82" i="5"/>
  <c r="AX82" i="5"/>
  <c r="AY82" i="5"/>
  <c r="AU83" i="5"/>
  <c r="AV83" i="5"/>
  <c r="AW83" i="5"/>
  <c r="AX83" i="5"/>
  <c r="AY83" i="5"/>
  <c r="AU84" i="5"/>
  <c r="AV84" i="5"/>
  <c r="AW84" i="5"/>
  <c r="AX84" i="5"/>
  <c r="AY84" i="5"/>
  <c r="AU85" i="5"/>
  <c r="AV85" i="5"/>
  <c r="AW85" i="5"/>
  <c r="AX85" i="5"/>
  <c r="AY85" i="5"/>
  <c r="AU86" i="5"/>
  <c r="AV86" i="5"/>
  <c r="AW86" i="5"/>
  <c r="AX86" i="5"/>
  <c r="AY86" i="5"/>
  <c r="AU87" i="5"/>
  <c r="AV87" i="5"/>
  <c r="AW87" i="5"/>
  <c r="AX87" i="5"/>
  <c r="AY87" i="5"/>
  <c r="AU88" i="5"/>
  <c r="AV88" i="5"/>
  <c r="AW88" i="5"/>
  <c r="AX88" i="5"/>
  <c r="AY88" i="5"/>
  <c r="AU89" i="5"/>
  <c r="AV89" i="5"/>
  <c r="AW89" i="5"/>
  <c r="AX89" i="5"/>
  <c r="AY89" i="5"/>
  <c r="AU90" i="5"/>
  <c r="AV90" i="5"/>
  <c r="AW90" i="5"/>
  <c r="AX90" i="5"/>
  <c r="AY90" i="5"/>
  <c r="AU91" i="5"/>
  <c r="AV91" i="5"/>
  <c r="AW91" i="5"/>
  <c r="AX91" i="5"/>
  <c r="AY91" i="5"/>
  <c r="AU92" i="5"/>
  <c r="AV92" i="5"/>
  <c r="AW92" i="5"/>
  <c r="AX92" i="5"/>
  <c r="AY92" i="5"/>
  <c r="AU93" i="5"/>
  <c r="AV93" i="5"/>
  <c r="AW93" i="5"/>
  <c r="AX93" i="5"/>
  <c r="AY93" i="5"/>
  <c r="AU94" i="5"/>
  <c r="AV94" i="5"/>
  <c r="AW94" i="5"/>
  <c r="AX94" i="5"/>
  <c r="AY94" i="5"/>
  <c r="AU95" i="5"/>
  <c r="AV95" i="5"/>
  <c r="AW95" i="5"/>
  <c r="AX95" i="5"/>
  <c r="AY95" i="5"/>
  <c r="AU96" i="5"/>
  <c r="AV96" i="5"/>
  <c r="AW96" i="5"/>
  <c r="AX96" i="5"/>
  <c r="AY96" i="5"/>
  <c r="AU97" i="5"/>
  <c r="AV97" i="5"/>
  <c r="AW97" i="5"/>
  <c r="AX97" i="5"/>
  <c r="AY97" i="5"/>
  <c r="AU98" i="5"/>
  <c r="AV98" i="5"/>
  <c r="AW98" i="5"/>
  <c r="AX98" i="5"/>
  <c r="AY98" i="5"/>
  <c r="AU99" i="5"/>
  <c r="AV99" i="5"/>
  <c r="AW99" i="5"/>
  <c r="AX99" i="5"/>
  <c r="AY99" i="5"/>
  <c r="AU100" i="5"/>
  <c r="AV100" i="5"/>
  <c r="AW100" i="5"/>
  <c r="AX100" i="5"/>
  <c r="AY100" i="5"/>
  <c r="AU101" i="5"/>
  <c r="AV101" i="5"/>
  <c r="AW101" i="5"/>
  <c r="AX101" i="5"/>
  <c r="AY101" i="5"/>
  <c r="AU102" i="5"/>
  <c r="AV102" i="5"/>
  <c r="AW102" i="5"/>
  <c r="AX102" i="5"/>
  <c r="AY102" i="5"/>
  <c r="AU103" i="5"/>
  <c r="AV103" i="5"/>
  <c r="AW103" i="5"/>
  <c r="AX103" i="5"/>
  <c r="AY103" i="5"/>
  <c r="AU104" i="5"/>
  <c r="AV104" i="5"/>
  <c r="AW104" i="5"/>
  <c r="AX104" i="5"/>
  <c r="AY104" i="5"/>
  <c r="AU105" i="5"/>
  <c r="AV105" i="5"/>
  <c r="AW105" i="5"/>
  <c r="AX105" i="5"/>
  <c r="AY105" i="5"/>
  <c r="AU106" i="5"/>
  <c r="AV106" i="5"/>
  <c r="AW106" i="5"/>
  <c r="AX106" i="5"/>
  <c r="AY106" i="5"/>
  <c r="AU107" i="5"/>
  <c r="AV107" i="5"/>
  <c r="AW107" i="5"/>
  <c r="AX107" i="5"/>
  <c r="AY107" i="5"/>
  <c r="AU108" i="5"/>
  <c r="AV108" i="5"/>
  <c r="AW108" i="5"/>
  <c r="AX108" i="5"/>
  <c r="AY108" i="5"/>
  <c r="AU109" i="5"/>
  <c r="AV109" i="5"/>
  <c r="AW109" i="5"/>
  <c r="AX109" i="5"/>
  <c r="AY109" i="5"/>
  <c r="AU110" i="5"/>
  <c r="AV110" i="5"/>
  <c r="AW110" i="5"/>
  <c r="AX110" i="5"/>
  <c r="AY110" i="5"/>
  <c r="AU111" i="5"/>
  <c r="AV111" i="5"/>
  <c r="AW111" i="5"/>
  <c r="AX111" i="5"/>
  <c r="AY111" i="5"/>
  <c r="AU112" i="5"/>
  <c r="AV112" i="5"/>
  <c r="AW112" i="5"/>
  <c r="AX112" i="5"/>
  <c r="AY112" i="5"/>
  <c r="AU113" i="5"/>
  <c r="AV113" i="5"/>
  <c r="AW113" i="5"/>
  <c r="AX113" i="5"/>
  <c r="AY113" i="5"/>
  <c r="AU114" i="5"/>
  <c r="AV114" i="5"/>
  <c r="AW114" i="5"/>
  <c r="AX114" i="5"/>
  <c r="AY114" i="5"/>
  <c r="AU115" i="5"/>
  <c r="AV115" i="5"/>
  <c r="AW115" i="5"/>
  <c r="AX115" i="5"/>
  <c r="AY115" i="5"/>
  <c r="AU116" i="5"/>
  <c r="AV116" i="5"/>
  <c r="AW116" i="5"/>
  <c r="AX116" i="5"/>
  <c r="AY116" i="5"/>
  <c r="AU117" i="5"/>
  <c r="AV117" i="5"/>
  <c r="AW117" i="5"/>
  <c r="AX117" i="5"/>
  <c r="AY117" i="5"/>
  <c r="AU118" i="5"/>
  <c r="AV118" i="5"/>
  <c r="AW118" i="5"/>
  <c r="AX118" i="5"/>
  <c r="AY118" i="5"/>
  <c r="AU119" i="5"/>
  <c r="AV119" i="5"/>
  <c r="AW119" i="5"/>
  <c r="AX119" i="5"/>
  <c r="AY119" i="5"/>
  <c r="AU120" i="5"/>
  <c r="AV120" i="5"/>
  <c r="AW120" i="5"/>
  <c r="AX120" i="5"/>
  <c r="AY120" i="5"/>
  <c r="AU121" i="5"/>
  <c r="AV121" i="5"/>
  <c r="AW121" i="5"/>
  <c r="AX121" i="5"/>
  <c r="AY121" i="5"/>
  <c r="AU122" i="5"/>
  <c r="AV122" i="5"/>
  <c r="AW122" i="5"/>
  <c r="AX122" i="5"/>
  <c r="AY122" i="5"/>
  <c r="AU123" i="5"/>
  <c r="AV123" i="5"/>
  <c r="AW123" i="5"/>
  <c r="AX123" i="5"/>
  <c r="AY123" i="5"/>
  <c r="AU124" i="5"/>
  <c r="AV124" i="5"/>
  <c r="AW124" i="5"/>
  <c r="AX124" i="5"/>
  <c r="AY124" i="5"/>
  <c r="AU125" i="5"/>
  <c r="AV125" i="5"/>
  <c r="AW125" i="5"/>
  <c r="AX125" i="5"/>
  <c r="AY125" i="5"/>
  <c r="AU126" i="5"/>
  <c r="AV126" i="5"/>
  <c r="AW126" i="5"/>
  <c r="AX126" i="5"/>
  <c r="AY126" i="5"/>
  <c r="AU127" i="5"/>
  <c r="AV127" i="5"/>
  <c r="AW127" i="5"/>
  <c r="AX127" i="5"/>
  <c r="AY127" i="5"/>
  <c r="AU128" i="5"/>
  <c r="AV128" i="5"/>
  <c r="AW128" i="5"/>
  <c r="AX128" i="5"/>
  <c r="AY128" i="5"/>
  <c r="AU129" i="5"/>
  <c r="AV129" i="5"/>
  <c r="AW129" i="5"/>
  <c r="AX129" i="5"/>
  <c r="AY129" i="5"/>
  <c r="AU130" i="5"/>
  <c r="AV130" i="5"/>
  <c r="AW130" i="5"/>
  <c r="AX130" i="5"/>
  <c r="AY130" i="5"/>
  <c r="AU131" i="5"/>
  <c r="AV131" i="5"/>
  <c r="AW131" i="5"/>
  <c r="AX131" i="5"/>
  <c r="AY131" i="5"/>
  <c r="AU132" i="5"/>
  <c r="AV132" i="5"/>
  <c r="AW132" i="5"/>
  <c r="AX132" i="5"/>
  <c r="AY132" i="5"/>
  <c r="AU133" i="5"/>
  <c r="AV133" i="5"/>
  <c r="AW133" i="5"/>
  <c r="AX133" i="5"/>
  <c r="AY133" i="5"/>
  <c r="AU134" i="5"/>
  <c r="AV134" i="5"/>
  <c r="AW134" i="5"/>
  <c r="AX134" i="5"/>
  <c r="AY134" i="5"/>
  <c r="AU135" i="5"/>
  <c r="AV135" i="5"/>
  <c r="AW135" i="5"/>
  <c r="AX135" i="5"/>
  <c r="AY135" i="5"/>
  <c r="AU136" i="5"/>
  <c r="AV136" i="5"/>
  <c r="AW136" i="5"/>
  <c r="AX136" i="5"/>
  <c r="AY136" i="5"/>
  <c r="AU137" i="5"/>
  <c r="AV137" i="5"/>
  <c r="AW137" i="5"/>
  <c r="AX137" i="5"/>
  <c r="AY137" i="5"/>
  <c r="AU138" i="5"/>
  <c r="AV138" i="5"/>
  <c r="AW138" i="5"/>
  <c r="AX138" i="5"/>
  <c r="AY138" i="5"/>
  <c r="AU139" i="5"/>
  <c r="AV139" i="5"/>
  <c r="AW139" i="5"/>
  <c r="AX139" i="5"/>
  <c r="AY139" i="5"/>
  <c r="AU140" i="5"/>
  <c r="AV140" i="5"/>
  <c r="AW140" i="5"/>
  <c r="AX140" i="5"/>
  <c r="AY140" i="5"/>
  <c r="AU141" i="5"/>
  <c r="AV141" i="5"/>
  <c r="AW141" i="5"/>
  <c r="AX141" i="5"/>
  <c r="AY141" i="5"/>
  <c r="AU142" i="5"/>
  <c r="AV142" i="5"/>
  <c r="AW142" i="5"/>
  <c r="AX142" i="5"/>
  <c r="AY142" i="5"/>
  <c r="AU143" i="5"/>
  <c r="AV143" i="5"/>
  <c r="AW143" i="5"/>
  <c r="AX143" i="5"/>
  <c r="AY143" i="5"/>
  <c r="AU144" i="5"/>
  <c r="AV144" i="5"/>
  <c r="AW144" i="5"/>
  <c r="AX144" i="5"/>
  <c r="AY144" i="5"/>
  <c r="AU145" i="5"/>
  <c r="AV145" i="5"/>
  <c r="AW145" i="5"/>
  <c r="AX145" i="5"/>
  <c r="AY145" i="5"/>
  <c r="AU146" i="5"/>
  <c r="AV146" i="5"/>
  <c r="AW146" i="5"/>
  <c r="AX146" i="5"/>
  <c r="AY146" i="5"/>
  <c r="AU147" i="5"/>
  <c r="AV147" i="5"/>
  <c r="AW147" i="5"/>
  <c r="AX147" i="5"/>
  <c r="AY147" i="5"/>
  <c r="AU148" i="5"/>
  <c r="AV148" i="5"/>
  <c r="AW148" i="5"/>
  <c r="AX148" i="5"/>
  <c r="AY148" i="5"/>
  <c r="AU149" i="5"/>
  <c r="AV149" i="5"/>
  <c r="AW149" i="5"/>
  <c r="AX149" i="5"/>
  <c r="AY149" i="5"/>
  <c r="AU150" i="5"/>
  <c r="AV150" i="5"/>
  <c r="AW150" i="5"/>
  <c r="AX150" i="5"/>
  <c r="AY150" i="5"/>
  <c r="AU151" i="5"/>
  <c r="AV151" i="5"/>
  <c r="AW151" i="5"/>
  <c r="AX151" i="5"/>
  <c r="AY151" i="5"/>
  <c r="AU152" i="5"/>
  <c r="AV152" i="5"/>
  <c r="AW152" i="5"/>
  <c r="AX152" i="5"/>
  <c r="AY152" i="5"/>
  <c r="AY3" i="5"/>
  <c r="AX3" i="5"/>
  <c r="AW3" i="5"/>
  <c r="AV3" i="5"/>
  <c r="AU3" i="5"/>
  <c r="CA4" i="5"/>
  <c r="CB4" i="5"/>
  <c r="CC4" i="5"/>
  <c r="CD4" i="5"/>
  <c r="CE4" i="5"/>
  <c r="CF4" i="5"/>
  <c r="CG4" i="5"/>
  <c r="CH4" i="5"/>
  <c r="CI4" i="5"/>
  <c r="CJ4" i="5"/>
  <c r="CK4" i="5"/>
  <c r="CL4" i="5"/>
  <c r="CM4" i="5"/>
  <c r="CN4" i="5"/>
  <c r="CO4" i="5"/>
  <c r="CP4" i="5"/>
  <c r="CQ4" i="5"/>
  <c r="CR4" i="5"/>
  <c r="CS4" i="5"/>
  <c r="CT4" i="5"/>
  <c r="CU4" i="5"/>
  <c r="CV4" i="5"/>
  <c r="CA5" i="5"/>
  <c r="CB5" i="5"/>
  <c r="CC5" i="5"/>
  <c r="CD5" i="5"/>
  <c r="CE5" i="5"/>
  <c r="CF5" i="5"/>
  <c r="CG5" i="5"/>
  <c r="CH5" i="5"/>
  <c r="CI5" i="5"/>
  <c r="CJ5" i="5"/>
  <c r="CK5" i="5"/>
  <c r="CL5" i="5"/>
  <c r="CM5" i="5"/>
  <c r="CN5" i="5"/>
  <c r="CO5" i="5"/>
  <c r="CP5" i="5"/>
  <c r="CQ5" i="5"/>
  <c r="CR5" i="5"/>
  <c r="CS5" i="5"/>
  <c r="CT5" i="5"/>
  <c r="CU5" i="5"/>
  <c r="CV5" i="5"/>
  <c r="CA6" i="5"/>
  <c r="CB6" i="5"/>
  <c r="CC6" i="5"/>
  <c r="CD6" i="5"/>
  <c r="CE6" i="5"/>
  <c r="CF6" i="5"/>
  <c r="CG6" i="5"/>
  <c r="CH6" i="5"/>
  <c r="CI6" i="5"/>
  <c r="CJ6" i="5"/>
  <c r="CK6" i="5"/>
  <c r="CL6" i="5"/>
  <c r="CM6" i="5"/>
  <c r="CN6" i="5"/>
  <c r="CO6" i="5"/>
  <c r="CP6" i="5"/>
  <c r="CQ6" i="5"/>
  <c r="CR6" i="5"/>
  <c r="CS6" i="5"/>
  <c r="CT6" i="5"/>
  <c r="CU6" i="5"/>
  <c r="CV6" i="5"/>
  <c r="CA7" i="5"/>
  <c r="CB7" i="5"/>
  <c r="CC7" i="5"/>
  <c r="CD7" i="5"/>
  <c r="CE7" i="5"/>
  <c r="CF7" i="5"/>
  <c r="CG7" i="5"/>
  <c r="CH7" i="5"/>
  <c r="CI7" i="5"/>
  <c r="CJ7" i="5"/>
  <c r="CK7" i="5"/>
  <c r="CL7" i="5"/>
  <c r="CM7" i="5"/>
  <c r="CN7" i="5"/>
  <c r="CO7" i="5"/>
  <c r="CP7" i="5"/>
  <c r="CQ7" i="5"/>
  <c r="CR7" i="5"/>
  <c r="CS7" i="5"/>
  <c r="CT7" i="5"/>
  <c r="CU7" i="5"/>
  <c r="CV7" i="5"/>
  <c r="CA8" i="5"/>
  <c r="CB8" i="5"/>
  <c r="CC8" i="5"/>
  <c r="CD8" i="5"/>
  <c r="CE8" i="5"/>
  <c r="CF8" i="5"/>
  <c r="CG8" i="5"/>
  <c r="CH8" i="5"/>
  <c r="CI8" i="5"/>
  <c r="CJ8" i="5"/>
  <c r="CK8" i="5"/>
  <c r="CL8" i="5"/>
  <c r="CM8" i="5"/>
  <c r="CN8" i="5"/>
  <c r="CO8" i="5"/>
  <c r="CP8" i="5"/>
  <c r="CQ8" i="5"/>
  <c r="CR8" i="5"/>
  <c r="CS8" i="5"/>
  <c r="CT8" i="5"/>
  <c r="CU8" i="5"/>
  <c r="CV8" i="5"/>
  <c r="CA9" i="5"/>
  <c r="CB9" i="5"/>
  <c r="CC9" i="5"/>
  <c r="CD9" i="5"/>
  <c r="CE9" i="5"/>
  <c r="CF9" i="5"/>
  <c r="CG9" i="5"/>
  <c r="CH9" i="5"/>
  <c r="CI9" i="5"/>
  <c r="CJ9" i="5"/>
  <c r="CK9" i="5"/>
  <c r="CL9" i="5"/>
  <c r="CM9" i="5"/>
  <c r="CN9" i="5"/>
  <c r="CO9" i="5"/>
  <c r="CP9" i="5"/>
  <c r="CQ9" i="5"/>
  <c r="CR9" i="5"/>
  <c r="CS9" i="5"/>
  <c r="CT9" i="5"/>
  <c r="CU9" i="5"/>
  <c r="CV9" i="5"/>
  <c r="CA10" i="5"/>
  <c r="CB10" i="5"/>
  <c r="CC10" i="5"/>
  <c r="CD10" i="5"/>
  <c r="CE10" i="5"/>
  <c r="CF10" i="5"/>
  <c r="CG10" i="5"/>
  <c r="CH10" i="5"/>
  <c r="CI10" i="5"/>
  <c r="CJ10" i="5"/>
  <c r="CK10" i="5"/>
  <c r="CL10" i="5"/>
  <c r="CM10" i="5"/>
  <c r="CN10" i="5"/>
  <c r="CO10" i="5"/>
  <c r="CP10" i="5"/>
  <c r="CQ10" i="5"/>
  <c r="CR10" i="5"/>
  <c r="CS10" i="5"/>
  <c r="CT10" i="5"/>
  <c r="CU10" i="5"/>
  <c r="CV10" i="5"/>
  <c r="CA11" i="5"/>
  <c r="CB11" i="5"/>
  <c r="CC11" i="5"/>
  <c r="CD11" i="5"/>
  <c r="CE11" i="5"/>
  <c r="CF11" i="5"/>
  <c r="CG11" i="5"/>
  <c r="CH11" i="5"/>
  <c r="CI11" i="5"/>
  <c r="CJ11" i="5"/>
  <c r="CK11" i="5"/>
  <c r="CL11" i="5"/>
  <c r="CM11" i="5"/>
  <c r="CN11" i="5"/>
  <c r="CO11" i="5"/>
  <c r="CP11" i="5"/>
  <c r="CQ11" i="5"/>
  <c r="CR11" i="5"/>
  <c r="CS11" i="5"/>
  <c r="CT11" i="5"/>
  <c r="CU11" i="5"/>
  <c r="CV11" i="5"/>
  <c r="CA12" i="5"/>
  <c r="CB12" i="5"/>
  <c r="CC12" i="5"/>
  <c r="CD12" i="5"/>
  <c r="CE12" i="5"/>
  <c r="CF12" i="5"/>
  <c r="CG12" i="5"/>
  <c r="CH12" i="5"/>
  <c r="CI12" i="5"/>
  <c r="CJ12" i="5"/>
  <c r="CK12" i="5"/>
  <c r="CL12" i="5"/>
  <c r="CM12" i="5"/>
  <c r="CN12" i="5"/>
  <c r="CO12" i="5"/>
  <c r="CP12" i="5"/>
  <c r="CQ12" i="5"/>
  <c r="CR12" i="5"/>
  <c r="CS12" i="5"/>
  <c r="CT12" i="5"/>
  <c r="CU12" i="5"/>
  <c r="CV12" i="5"/>
  <c r="CA13" i="5"/>
  <c r="CB13" i="5"/>
  <c r="CC13" i="5"/>
  <c r="CD13" i="5"/>
  <c r="CE13" i="5"/>
  <c r="CF13" i="5"/>
  <c r="CG13" i="5"/>
  <c r="CH13" i="5"/>
  <c r="CI13" i="5"/>
  <c r="CJ13" i="5"/>
  <c r="CK13" i="5"/>
  <c r="CL13" i="5"/>
  <c r="CM13" i="5"/>
  <c r="CN13" i="5"/>
  <c r="CO13" i="5"/>
  <c r="CP13" i="5"/>
  <c r="CQ13" i="5"/>
  <c r="CR13" i="5"/>
  <c r="CS13" i="5"/>
  <c r="CT13" i="5"/>
  <c r="CU13" i="5"/>
  <c r="CV13" i="5"/>
  <c r="CA14" i="5"/>
  <c r="CB14" i="5"/>
  <c r="CC14" i="5"/>
  <c r="CD14" i="5"/>
  <c r="CE14" i="5"/>
  <c r="CF14" i="5"/>
  <c r="CG14" i="5"/>
  <c r="CH14" i="5"/>
  <c r="CI14" i="5"/>
  <c r="CJ14" i="5"/>
  <c r="CK14" i="5"/>
  <c r="CL14" i="5"/>
  <c r="CM14" i="5"/>
  <c r="CN14" i="5"/>
  <c r="CO14" i="5"/>
  <c r="CP14" i="5"/>
  <c r="CQ14" i="5"/>
  <c r="CR14" i="5"/>
  <c r="CS14" i="5"/>
  <c r="CT14" i="5"/>
  <c r="CU14" i="5"/>
  <c r="CV14" i="5"/>
  <c r="CA15" i="5"/>
  <c r="CB15" i="5"/>
  <c r="CC15" i="5"/>
  <c r="CD15" i="5"/>
  <c r="CE15" i="5"/>
  <c r="CF15" i="5"/>
  <c r="CG15" i="5"/>
  <c r="CH15" i="5"/>
  <c r="CI15" i="5"/>
  <c r="CJ15" i="5"/>
  <c r="CK15" i="5"/>
  <c r="CL15" i="5"/>
  <c r="CM15" i="5"/>
  <c r="CN15" i="5"/>
  <c r="CO15" i="5"/>
  <c r="CP15" i="5"/>
  <c r="CQ15" i="5"/>
  <c r="CR15" i="5"/>
  <c r="CS15" i="5"/>
  <c r="CT15" i="5"/>
  <c r="CU15" i="5"/>
  <c r="CV15" i="5"/>
  <c r="CA16" i="5"/>
  <c r="CB16" i="5"/>
  <c r="CC16" i="5"/>
  <c r="CD16" i="5"/>
  <c r="CE16" i="5"/>
  <c r="CF16" i="5"/>
  <c r="CG16" i="5"/>
  <c r="CH16" i="5"/>
  <c r="CI16" i="5"/>
  <c r="CJ16" i="5"/>
  <c r="CK16" i="5"/>
  <c r="CL16" i="5"/>
  <c r="CM16" i="5"/>
  <c r="CN16" i="5"/>
  <c r="CO16" i="5"/>
  <c r="CP16" i="5"/>
  <c r="CQ16" i="5"/>
  <c r="CR16" i="5"/>
  <c r="CS16" i="5"/>
  <c r="CT16" i="5"/>
  <c r="CU16" i="5"/>
  <c r="CV16" i="5"/>
  <c r="CA17" i="5"/>
  <c r="CB17" i="5"/>
  <c r="CC17" i="5"/>
  <c r="CD17" i="5"/>
  <c r="CE17" i="5"/>
  <c r="CF17" i="5"/>
  <c r="CG17" i="5"/>
  <c r="CH17" i="5"/>
  <c r="CI17" i="5"/>
  <c r="CJ17" i="5"/>
  <c r="CK17" i="5"/>
  <c r="CL17" i="5"/>
  <c r="CM17" i="5"/>
  <c r="CN17" i="5"/>
  <c r="CO17" i="5"/>
  <c r="CP17" i="5"/>
  <c r="CQ17" i="5"/>
  <c r="CR17" i="5"/>
  <c r="CS17" i="5"/>
  <c r="CT17" i="5"/>
  <c r="CU17" i="5"/>
  <c r="CV17" i="5"/>
  <c r="CA18" i="5"/>
  <c r="CB18" i="5"/>
  <c r="CC18" i="5"/>
  <c r="CD18" i="5"/>
  <c r="CE18" i="5"/>
  <c r="CF18" i="5"/>
  <c r="CG18" i="5"/>
  <c r="CH18" i="5"/>
  <c r="CI18" i="5"/>
  <c r="CJ18" i="5"/>
  <c r="CK18" i="5"/>
  <c r="CL18" i="5"/>
  <c r="CM18" i="5"/>
  <c r="CN18" i="5"/>
  <c r="CO18" i="5"/>
  <c r="CP18" i="5"/>
  <c r="CQ18" i="5"/>
  <c r="CR18" i="5"/>
  <c r="CS18" i="5"/>
  <c r="CT18" i="5"/>
  <c r="CU18" i="5"/>
  <c r="CV18" i="5"/>
  <c r="CA19" i="5"/>
  <c r="CB19" i="5"/>
  <c r="CC19" i="5"/>
  <c r="CD19" i="5"/>
  <c r="CE19" i="5"/>
  <c r="CF19" i="5"/>
  <c r="CG19" i="5"/>
  <c r="CH19" i="5"/>
  <c r="CI19" i="5"/>
  <c r="CJ19" i="5"/>
  <c r="CK19" i="5"/>
  <c r="CL19" i="5"/>
  <c r="CM19" i="5"/>
  <c r="CN19" i="5"/>
  <c r="CO19" i="5"/>
  <c r="CP19" i="5"/>
  <c r="CQ19" i="5"/>
  <c r="CR19" i="5"/>
  <c r="CS19" i="5"/>
  <c r="CT19" i="5"/>
  <c r="CU19" i="5"/>
  <c r="CV19" i="5"/>
  <c r="CA20" i="5"/>
  <c r="CB20" i="5"/>
  <c r="CC20" i="5"/>
  <c r="CD20" i="5"/>
  <c r="CE20" i="5"/>
  <c r="CF20" i="5"/>
  <c r="CG20" i="5"/>
  <c r="CH20" i="5"/>
  <c r="CI20" i="5"/>
  <c r="CJ20" i="5"/>
  <c r="CK20" i="5"/>
  <c r="CL20" i="5"/>
  <c r="CM20" i="5"/>
  <c r="CN20" i="5"/>
  <c r="CO20" i="5"/>
  <c r="CP20" i="5"/>
  <c r="CQ20" i="5"/>
  <c r="CR20" i="5"/>
  <c r="CS20" i="5"/>
  <c r="CT20" i="5"/>
  <c r="CU20" i="5"/>
  <c r="CV20" i="5"/>
  <c r="CA21" i="5"/>
  <c r="CB21" i="5"/>
  <c r="CC21" i="5"/>
  <c r="CD21" i="5"/>
  <c r="CE21" i="5"/>
  <c r="CF21" i="5"/>
  <c r="CG21" i="5"/>
  <c r="CH21" i="5"/>
  <c r="CI21" i="5"/>
  <c r="CJ21" i="5"/>
  <c r="CK21" i="5"/>
  <c r="CL21" i="5"/>
  <c r="CM21" i="5"/>
  <c r="CN21" i="5"/>
  <c r="CO21" i="5"/>
  <c r="CP21" i="5"/>
  <c r="CQ21" i="5"/>
  <c r="CR21" i="5"/>
  <c r="CS21" i="5"/>
  <c r="CT21" i="5"/>
  <c r="CU21" i="5"/>
  <c r="CV21" i="5"/>
  <c r="CA22" i="5"/>
  <c r="CB22" i="5"/>
  <c r="CC22" i="5"/>
  <c r="CD22" i="5"/>
  <c r="CE22" i="5"/>
  <c r="CF22" i="5"/>
  <c r="CG22" i="5"/>
  <c r="CH22" i="5"/>
  <c r="CI22" i="5"/>
  <c r="CJ22" i="5"/>
  <c r="CK22" i="5"/>
  <c r="CL22" i="5"/>
  <c r="CM22" i="5"/>
  <c r="CN22" i="5"/>
  <c r="CO22" i="5"/>
  <c r="CP22" i="5"/>
  <c r="CQ22" i="5"/>
  <c r="CR22" i="5"/>
  <c r="CS22" i="5"/>
  <c r="CT22" i="5"/>
  <c r="CU22" i="5"/>
  <c r="CV22" i="5"/>
  <c r="CA23" i="5"/>
  <c r="CB23" i="5"/>
  <c r="CC23" i="5"/>
  <c r="CD23" i="5"/>
  <c r="CE23" i="5"/>
  <c r="CF23" i="5"/>
  <c r="CG23" i="5"/>
  <c r="CH23" i="5"/>
  <c r="CI23" i="5"/>
  <c r="CJ23" i="5"/>
  <c r="CK23" i="5"/>
  <c r="CL23" i="5"/>
  <c r="CM23" i="5"/>
  <c r="CN23" i="5"/>
  <c r="CO23" i="5"/>
  <c r="CP23" i="5"/>
  <c r="CQ23" i="5"/>
  <c r="CR23" i="5"/>
  <c r="CS23" i="5"/>
  <c r="CT23" i="5"/>
  <c r="CU23" i="5"/>
  <c r="CV23" i="5"/>
  <c r="CA24" i="5"/>
  <c r="CB24" i="5"/>
  <c r="CC24" i="5"/>
  <c r="CD24" i="5"/>
  <c r="CE24" i="5"/>
  <c r="CF24" i="5"/>
  <c r="CG24" i="5"/>
  <c r="CH24" i="5"/>
  <c r="CI24" i="5"/>
  <c r="CJ24" i="5"/>
  <c r="CK24" i="5"/>
  <c r="CL24" i="5"/>
  <c r="CM24" i="5"/>
  <c r="CN24" i="5"/>
  <c r="CO24" i="5"/>
  <c r="CP24" i="5"/>
  <c r="CQ24" i="5"/>
  <c r="CR24" i="5"/>
  <c r="CS24" i="5"/>
  <c r="CT24" i="5"/>
  <c r="CU24" i="5"/>
  <c r="CV24" i="5"/>
  <c r="CA25" i="5"/>
  <c r="CB25" i="5"/>
  <c r="CC25" i="5"/>
  <c r="CD25" i="5"/>
  <c r="CE25" i="5"/>
  <c r="CF25" i="5"/>
  <c r="CG25" i="5"/>
  <c r="CH25" i="5"/>
  <c r="CI25" i="5"/>
  <c r="CJ25" i="5"/>
  <c r="CK25" i="5"/>
  <c r="CL25" i="5"/>
  <c r="CM25" i="5"/>
  <c r="CN25" i="5"/>
  <c r="CO25" i="5"/>
  <c r="CP25" i="5"/>
  <c r="CQ25" i="5"/>
  <c r="CR25" i="5"/>
  <c r="CS25" i="5"/>
  <c r="CT25" i="5"/>
  <c r="CU25" i="5"/>
  <c r="CV25" i="5"/>
  <c r="CA26" i="5"/>
  <c r="CB26" i="5"/>
  <c r="CC26" i="5"/>
  <c r="CD26" i="5"/>
  <c r="CE26" i="5"/>
  <c r="CF26" i="5"/>
  <c r="CG26" i="5"/>
  <c r="CH26" i="5"/>
  <c r="CI26" i="5"/>
  <c r="CJ26" i="5"/>
  <c r="CK26" i="5"/>
  <c r="CL26" i="5"/>
  <c r="CM26" i="5"/>
  <c r="CN26" i="5"/>
  <c r="CO26" i="5"/>
  <c r="CP26" i="5"/>
  <c r="CQ26" i="5"/>
  <c r="CR26" i="5"/>
  <c r="CS26" i="5"/>
  <c r="CT26" i="5"/>
  <c r="CU26" i="5"/>
  <c r="CV26" i="5"/>
  <c r="CA27" i="5"/>
  <c r="CB27" i="5"/>
  <c r="CC27" i="5"/>
  <c r="CD27" i="5"/>
  <c r="CE27" i="5"/>
  <c r="CF27" i="5"/>
  <c r="CG27" i="5"/>
  <c r="CH27" i="5"/>
  <c r="CI27" i="5"/>
  <c r="CJ27" i="5"/>
  <c r="CK27" i="5"/>
  <c r="CL27" i="5"/>
  <c r="CM27" i="5"/>
  <c r="CN27" i="5"/>
  <c r="CO27" i="5"/>
  <c r="CP27" i="5"/>
  <c r="CQ27" i="5"/>
  <c r="CR27" i="5"/>
  <c r="CS27" i="5"/>
  <c r="CT27" i="5"/>
  <c r="CU27" i="5"/>
  <c r="CV27" i="5"/>
  <c r="CA28" i="5"/>
  <c r="CB28" i="5"/>
  <c r="CC28" i="5"/>
  <c r="CD28" i="5"/>
  <c r="CE28" i="5"/>
  <c r="CF28" i="5"/>
  <c r="CG28" i="5"/>
  <c r="CH28" i="5"/>
  <c r="CI28" i="5"/>
  <c r="CJ28" i="5"/>
  <c r="CK28" i="5"/>
  <c r="CL28" i="5"/>
  <c r="CM28" i="5"/>
  <c r="CN28" i="5"/>
  <c r="CO28" i="5"/>
  <c r="CP28" i="5"/>
  <c r="CQ28" i="5"/>
  <c r="CR28" i="5"/>
  <c r="CS28" i="5"/>
  <c r="CT28" i="5"/>
  <c r="CU28" i="5"/>
  <c r="CV28" i="5"/>
  <c r="CA29" i="5"/>
  <c r="CB29" i="5"/>
  <c r="CC29" i="5"/>
  <c r="CD29" i="5"/>
  <c r="CE29" i="5"/>
  <c r="CF29" i="5"/>
  <c r="CG29" i="5"/>
  <c r="CH29" i="5"/>
  <c r="CI29" i="5"/>
  <c r="CJ29" i="5"/>
  <c r="CK29" i="5"/>
  <c r="CL29" i="5"/>
  <c r="CM29" i="5"/>
  <c r="CN29" i="5"/>
  <c r="CO29" i="5"/>
  <c r="CP29" i="5"/>
  <c r="CQ29" i="5"/>
  <c r="CR29" i="5"/>
  <c r="CS29" i="5"/>
  <c r="CT29" i="5"/>
  <c r="CU29" i="5"/>
  <c r="CV29" i="5"/>
  <c r="CA30" i="5"/>
  <c r="CB30" i="5"/>
  <c r="CC30" i="5"/>
  <c r="CD30" i="5"/>
  <c r="CE30" i="5"/>
  <c r="CF30" i="5"/>
  <c r="CG30" i="5"/>
  <c r="CH30" i="5"/>
  <c r="CI30" i="5"/>
  <c r="CJ30" i="5"/>
  <c r="CK30" i="5"/>
  <c r="CL30" i="5"/>
  <c r="CM30" i="5"/>
  <c r="CN30" i="5"/>
  <c r="CO30" i="5"/>
  <c r="CP30" i="5"/>
  <c r="CQ30" i="5"/>
  <c r="CR30" i="5"/>
  <c r="CS30" i="5"/>
  <c r="CT30" i="5"/>
  <c r="CU30" i="5"/>
  <c r="CV30" i="5"/>
  <c r="CA31" i="5"/>
  <c r="CB31" i="5"/>
  <c r="CC31" i="5"/>
  <c r="CD31" i="5"/>
  <c r="CE31" i="5"/>
  <c r="CF31" i="5"/>
  <c r="CG31" i="5"/>
  <c r="CH31" i="5"/>
  <c r="CI31" i="5"/>
  <c r="CJ31" i="5"/>
  <c r="CK31" i="5"/>
  <c r="CL31" i="5"/>
  <c r="CM31" i="5"/>
  <c r="CN31" i="5"/>
  <c r="CO31" i="5"/>
  <c r="CP31" i="5"/>
  <c r="CQ31" i="5"/>
  <c r="CR31" i="5"/>
  <c r="CS31" i="5"/>
  <c r="CT31" i="5"/>
  <c r="CU31" i="5"/>
  <c r="CV31" i="5"/>
  <c r="CA32" i="5"/>
  <c r="CB32" i="5"/>
  <c r="CC32" i="5"/>
  <c r="CD32" i="5"/>
  <c r="CE32" i="5"/>
  <c r="CF32" i="5"/>
  <c r="CG32" i="5"/>
  <c r="CH32" i="5"/>
  <c r="CI32" i="5"/>
  <c r="CJ32" i="5"/>
  <c r="CK32" i="5"/>
  <c r="CL32" i="5"/>
  <c r="CM32" i="5"/>
  <c r="CN32" i="5"/>
  <c r="CO32" i="5"/>
  <c r="CP32" i="5"/>
  <c r="CQ32" i="5"/>
  <c r="CR32" i="5"/>
  <c r="CS32" i="5"/>
  <c r="CT32" i="5"/>
  <c r="CU32" i="5"/>
  <c r="CV32" i="5"/>
  <c r="CA33" i="5"/>
  <c r="CB33" i="5"/>
  <c r="CC33" i="5"/>
  <c r="CD33" i="5"/>
  <c r="CE33" i="5"/>
  <c r="CF33" i="5"/>
  <c r="CG33" i="5"/>
  <c r="CH33" i="5"/>
  <c r="CI33" i="5"/>
  <c r="CJ33" i="5"/>
  <c r="CK33" i="5"/>
  <c r="CL33" i="5"/>
  <c r="CM33" i="5"/>
  <c r="CN33" i="5"/>
  <c r="CO33" i="5"/>
  <c r="CP33" i="5"/>
  <c r="CQ33" i="5"/>
  <c r="CR33" i="5"/>
  <c r="CS33" i="5"/>
  <c r="CT33" i="5"/>
  <c r="CU33" i="5"/>
  <c r="CV33" i="5"/>
  <c r="CA34" i="5"/>
  <c r="CB34" i="5"/>
  <c r="CC34" i="5"/>
  <c r="CD34" i="5"/>
  <c r="CE34" i="5"/>
  <c r="CF34" i="5"/>
  <c r="CG34" i="5"/>
  <c r="CH34" i="5"/>
  <c r="CI34" i="5"/>
  <c r="CJ34" i="5"/>
  <c r="CK34" i="5"/>
  <c r="CL34" i="5"/>
  <c r="CM34" i="5"/>
  <c r="CN34" i="5"/>
  <c r="CO34" i="5"/>
  <c r="CP34" i="5"/>
  <c r="CQ34" i="5"/>
  <c r="CR34" i="5"/>
  <c r="CS34" i="5"/>
  <c r="CT34" i="5"/>
  <c r="CU34" i="5"/>
  <c r="CV34" i="5"/>
  <c r="CA35" i="5"/>
  <c r="CB35" i="5"/>
  <c r="CC35" i="5"/>
  <c r="CD35" i="5"/>
  <c r="CE35" i="5"/>
  <c r="CF35" i="5"/>
  <c r="CG35" i="5"/>
  <c r="CH35" i="5"/>
  <c r="CI35" i="5"/>
  <c r="CJ35" i="5"/>
  <c r="CK35" i="5"/>
  <c r="CL35" i="5"/>
  <c r="CM35" i="5"/>
  <c r="CN35" i="5"/>
  <c r="CO35" i="5"/>
  <c r="CP35" i="5"/>
  <c r="CQ35" i="5"/>
  <c r="CR35" i="5"/>
  <c r="CS35" i="5"/>
  <c r="CT35" i="5"/>
  <c r="CU35" i="5"/>
  <c r="CV35" i="5"/>
  <c r="CA36" i="5"/>
  <c r="CB36" i="5"/>
  <c r="CC36" i="5"/>
  <c r="CD36" i="5"/>
  <c r="CE36" i="5"/>
  <c r="CF36" i="5"/>
  <c r="CG36" i="5"/>
  <c r="CH36" i="5"/>
  <c r="CI36" i="5"/>
  <c r="CJ36" i="5"/>
  <c r="CK36" i="5"/>
  <c r="CL36" i="5"/>
  <c r="CM36" i="5"/>
  <c r="CN36" i="5"/>
  <c r="CO36" i="5"/>
  <c r="CP36" i="5"/>
  <c r="CQ36" i="5"/>
  <c r="CR36" i="5"/>
  <c r="CS36" i="5"/>
  <c r="CT36" i="5"/>
  <c r="CU36" i="5"/>
  <c r="CV36" i="5"/>
  <c r="CA37" i="5"/>
  <c r="CB37" i="5"/>
  <c r="CC37" i="5"/>
  <c r="CD37" i="5"/>
  <c r="CE37" i="5"/>
  <c r="CF37" i="5"/>
  <c r="CG37" i="5"/>
  <c r="CH37" i="5"/>
  <c r="CI37" i="5"/>
  <c r="CJ37" i="5"/>
  <c r="CK37" i="5"/>
  <c r="CL37" i="5"/>
  <c r="CM37" i="5"/>
  <c r="CN37" i="5"/>
  <c r="CO37" i="5"/>
  <c r="CP37" i="5"/>
  <c r="CQ37" i="5"/>
  <c r="CR37" i="5"/>
  <c r="CS37" i="5"/>
  <c r="CT37" i="5"/>
  <c r="CU37" i="5"/>
  <c r="CV37" i="5"/>
  <c r="CA38" i="5"/>
  <c r="CB38" i="5"/>
  <c r="CC38" i="5"/>
  <c r="CD38" i="5"/>
  <c r="CE38" i="5"/>
  <c r="CF38" i="5"/>
  <c r="CG38" i="5"/>
  <c r="CH38" i="5"/>
  <c r="CI38" i="5"/>
  <c r="CJ38" i="5"/>
  <c r="CK38" i="5"/>
  <c r="CL38" i="5"/>
  <c r="CM38" i="5"/>
  <c r="CN38" i="5"/>
  <c r="CO38" i="5"/>
  <c r="CP38" i="5"/>
  <c r="CQ38" i="5"/>
  <c r="CR38" i="5"/>
  <c r="CS38" i="5"/>
  <c r="CT38" i="5"/>
  <c r="CU38" i="5"/>
  <c r="CV38" i="5"/>
  <c r="CA39" i="5"/>
  <c r="CB39" i="5"/>
  <c r="CC39" i="5"/>
  <c r="CD39" i="5"/>
  <c r="CE39" i="5"/>
  <c r="CF39" i="5"/>
  <c r="CG39" i="5"/>
  <c r="CH39" i="5"/>
  <c r="CI39" i="5"/>
  <c r="CJ39" i="5"/>
  <c r="CK39" i="5"/>
  <c r="CL39" i="5"/>
  <c r="CM39" i="5"/>
  <c r="CN39" i="5"/>
  <c r="CO39" i="5"/>
  <c r="CP39" i="5"/>
  <c r="CQ39" i="5"/>
  <c r="CR39" i="5"/>
  <c r="CS39" i="5"/>
  <c r="CT39" i="5"/>
  <c r="CU39" i="5"/>
  <c r="CV39" i="5"/>
  <c r="CA40" i="5"/>
  <c r="CB40" i="5"/>
  <c r="CC40" i="5"/>
  <c r="CD40" i="5"/>
  <c r="CE40" i="5"/>
  <c r="CF40" i="5"/>
  <c r="CG40" i="5"/>
  <c r="CH40" i="5"/>
  <c r="CI40" i="5"/>
  <c r="CJ40" i="5"/>
  <c r="CK40" i="5"/>
  <c r="CL40" i="5"/>
  <c r="CM40" i="5"/>
  <c r="CN40" i="5"/>
  <c r="CO40" i="5"/>
  <c r="CP40" i="5"/>
  <c r="CQ40" i="5"/>
  <c r="CR40" i="5"/>
  <c r="CS40" i="5"/>
  <c r="CT40" i="5"/>
  <c r="CU40" i="5"/>
  <c r="CV40" i="5"/>
  <c r="CA41" i="5"/>
  <c r="CB41" i="5"/>
  <c r="CC41" i="5"/>
  <c r="CD41" i="5"/>
  <c r="CE41" i="5"/>
  <c r="CF41" i="5"/>
  <c r="CG41" i="5"/>
  <c r="CH41" i="5"/>
  <c r="CI41" i="5"/>
  <c r="CJ41" i="5"/>
  <c r="CK41" i="5"/>
  <c r="CL41" i="5"/>
  <c r="CM41" i="5"/>
  <c r="CN41" i="5"/>
  <c r="CO41" i="5"/>
  <c r="CP41" i="5"/>
  <c r="CQ41" i="5"/>
  <c r="CR41" i="5"/>
  <c r="CS41" i="5"/>
  <c r="CT41" i="5"/>
  <c r="CU41" i="5"/>
  <c r="CV41" i="5"/>
  <c r="CA42" i="5"/>
  <c r="CB42" i="5"/>
  <c r="CC42" i="5"/>
  <c r="CD42" i="5"/>
  <c r="CE42" i="5"/>
  <c r="CF42" i="5"/>
  <c r="CG42" i="5"/>
  <c r="CH42" i="5"/>
  <c r="CI42" i="5"/>
  <c r="CJ42" i="5"/>
  <c r="CK42" i="5"/>
  <c r="CL42" i="5"/>
  <c r="CM42" i="5"/>
  <c r="CN42" i="5"/>
  <c r="CO42" i="5"/>
  <c r="CP42" i="5"/>
  <c r="CQ42" i="5"/>
  <c r="CR42" i="5"/>
  <c r="CS42" i="5"/>
  <c r="CT42" i="5"/>
  <c r="CU42" i="5"/>
  <c r="CV42" i="5"/>
  <c r="CA43" i="5"/>
  <c r="CB43" i="5"/>
  <c r="CC43" i="5"/>
  <c r="CD43" i="5"/>
  <c r="CE43" i="5"/>
  <c r="CF43" i="5"/>
  <c r="CG43" i="5"/>
  <c r="CH43" i="5"/>
  <c r="CI43" i="5"/>
  <c r="CJ43" i="5"/>
  <c r="CK43" i="5"/>
  <c r="CL43" i="5"/>
  <c r="CM43" i="5"/>
  <c r="CN43" i="5"/>
  <c r="CO43" i="5"/>
  <c r="CP43" i="5"/>
  <c r="CQ43" i="5"/>
  <c r="CR43" i="5"/>
  <c r="CS43" i="5"/>
  <c r="CT43" i="5"/>
  <c r="CU43" i="5"/>
  <c r="CV43" i="5"/>
  <c r="CA44" i="5"/>
  <c r="CB44" i="5"/>
  <c r="CC44" i="5"/>
  <c r="CD44" i="5"/>
  <c r="CE44" i="5"/>
  <c r="CF44" i="5"/>
  <c r="CG44" i="5"/>
  <c r="CH44" i="5"/>
  <c r="CI44" i="5"/>
  <c r="CJ44" i="5"/>
  <c r="CK44" i="5"/>
  <c r="CL44" i="5"/>
  <c r="CM44" i="5"/>
  <c r="CN44" i="5"/>
  <c r="CO44" i="5"/>
  <c r="CP44" i="5"/>
  <c r="CQ44" i="5"/>
  <c r="CR44" i="5"/>
  <c r="CS44" i="5"/>
  <c r="CT44" i="5"/>
  <c r="CU44" i="5"/>
  <c r="CV44" i="5"/>
  <c r="CA45" i="5"/>
  <c r="CB45" i="5"/>
  <c r="CC45" i="5"/>
  <c r="CD45" i="5"/>
  <c r="CE45" i="5"/>
  <c r="CF45" i="5"/>
  <c r="CG45" i="5"/>
  <c r="CH45" i="5"/>
  <c r="CI45" i="5"/>
  <c r="CJ45" i="5"/>
  <c r="CK45" i="5"/>
  <c r="CL45" i="5"/>
  <c r="CM45" i="5"/>
  <c r="CN45" i="5"/>
  <c r="CO45" i="5"/>
  <c r="CP45" i="5"/>
  <c r="CQ45" i="5"/>
  <c r="CR45" i="5"/>
  <c r="CS45" i="5"/>
  <c r="CT45" i="5"/>
  <c r="CU45" i="5"/>
  <c r="CV45" i="5"/>
  <c r="CA46" i="5"/>
  <c r="CB46" i="5"/>
  <c r="CC46" i="5"/>
  <c r="CD46" i="5"/>
  <c r="CE46" i="5"/>
  <c r="CF46" i="5"/>
  <c r="CG46" i="5"/>
  <c r="CH46" i="5"/>
  <c r="CI46" i="5"/>
  <c r="CJ46" i="5"/>
  <c r="CK46" i="5"/>
  <c r="CL46" i="5"/>
  <c r="CM46" i="5"/>
  <c r="CN46" i="5"/>
  <c r="CO46" i="5"/>
  <c r="CP46" i="5"/>
  <c r="CQ46" i="5"/>
  <c r="CR46" i="5"/>
  <c r="CS46" i="5"/>
  <c r="CT46" i="5"/>
  <c r="CU46" i="5"/>
  <c r="CV46" i="5"/>
  <c r="CA47" i="5"/>
  <c r="CB47" i="5"/>
  <c r="CC47" i="5"/>
  <c r="CD47" i="5"/>
  <c r="CE47" i="5"/>
  <c r="CF47" i="5"/>
  <c r="CG47" i="5"/>
  <c r="CH47" i="5"/>
  <c r="CI47" i="5"/>
  <c r="CJ47" i="5"/>
  <c r="CK47" i="5"/>
  <c r="CL47" i="5"/>
  <c r="CM47" i="5"/>
  <c r="CN47" i="5"/>
  <c r="CO47" i="5"/>
  <c r="CP47" i="5"/>
  <c r="CQ47" i="5"/>
  <c r="CR47" i="5"/>
  <c r="CS47" i="5"/>
  <c r="CT47" i="5"/>
  <c r="CU47" i="5"/>
  <c r="CV47" i="5"/>
  <c r="CA48" i="5"/>
  <c r="CB48" i="5"/>
  <c r="CC48" i="5"/>
  <c r="CD48" i="5"/>
  <c r="CE48" i="5"/>
  <c r="CF48" i="5"/>
  <c r="CG48" i="5"/>
  <c r="CH48" i="5"/>
  <c r="CI48" i="5"/>
  <c r="CJ48" i="5"/>
  <c r="CK48" i="5"/>
  <c r="CL48" i="5"/>
  <c r="CM48" i="5"/>
  <c r="CN48" i="5"/>
  <c r="CO48" i="5"/>
  <c r="CP48" i="5"/>
  <c r="CQ48" i="5"/>
  <c r="CR48" i="5"/>
  <c r="CS48" i="5"/>
  <c r="CT48" i="5"/>
  <c r="CU48" i="5"/>
  <c r="CV48" i="5"/>
  <c r="CA49" i="5"/>
  <c r="CB49" i="5"/>
  <c r="CC49" i="5"/>
  <c r="CD49" i="5"/>
  <c r="CE49" i="5"/>
  <c r="CF49" i="5"/>
  <c r="CG49" i="5"/>
  <c r="CH49" i="5"/>
  <c r="CI49" i="5"/>
  <c r="CJ49" i="5"/>
  <c r="CK49" i="5"/>
  <c r="CL49" i="5"/>
  <c r="CM49" i="5"/>
  <c r="CN49" i="5"/>
  <c r="CO49" i="5"/>
  <c r="CP49" i="5"/>
  <c r="CQ49" i="5"/>
  <c r="CR49" i="5"/>
  <c r="CS49" i="5"/>
  <c r="CT49" i="5"/>
  <c r="CU49" i="5"/>
  <c r="CV49" i="5"/>
  <c r="CA50" i="5"/>
  <c r="CB50" i="5"/>
  <c r="CC50" i="5"/>
  <c r="CD50" i="5"/>
  <c r="CE50" i="5"/>
  <c r="CF50" i="5"/>
  <c r="CG50" i="5"/>
  <c r="CH50" i="5"/>
  <c r="CI50" i="5"/>
  <c r="CJ50" i="5"/>
  <c r="CK50" i="5"/>
  <c r="CL50" i="5"/>
  <c r="CM50" i="5"/>
  <c r="CN50" i="5"/>
  <c r="CO50" i="5"/>
  <c r="CP50" i="5"/>
  <c r="CQ50" i="5"/>
  <c r="CR50" i="5"/>
  <c r="CS50" i="5"/>
  <c r="CT50" i="5"/>
  <c r="CU50" i="5"/>
  <c r="CV50" i="5"/>
  <c r="CA51" i="5"/>
  <c r="CB51" i="5"/>
  <c r="CC51" i="5"/>
  <c r="CD51" i="5"/>
  <c r="CE51" i="5"/>
  <c r="CF51" i="5"/>
  <c r="CG51" i="5"/>
  <c r="CH51" i="5"/>
  <c r="CI51" i="5"/>
  <c r="CJ51" i="5"/>
  <c r="CK51" i="5"/>
  <c r="CL51" i="5"/>
  <c r="CM51" i="5"/>
  <c r="CN51" i="5"/>
  <c r="CO51" i="5"/>
  <c r="CP51" i="5"/>
  <c r="CQ51" i="5"/>
  <c r="CR51" i="5"/>
  <c r="CS51" i="5"/>
  <c r="CT51" i="5"/>
  <c r="CU51" i="5"/>
  <c r="CV51" i="5"/>
  <c r="CA52" i="5"/>
  <c r="CB52" i="5"/>
  <c r="CC52" i="5"/>
  <c r="CD52" i="5"/>
  <c r="CE52" i="5"/>
  <c r="CF52" i="5"/>
  <c r="CG52" i="5"/>
  <c r="CH52" i="5"/>
  <c r="CI52" i="5"/>
  <c r="CJ52" i="5"/>
  <c r="CK52" i="5"/>
  <c r="CL52" i="5"/>
  <c r="CM52" i="5"/>
  <c r="CN52" i="5"/>
  <c r="CO52" i="5"/>
  <c r="CP52" i="5"/>
  <c r="CQ52" i="5"/>
  <c r="CR52" i="5"/>
  <c r="CS52" i="5"/>
  <c r="CT52" i="5"/>
  <c r="CU52" i="5"/>
  <c r="CV52" i="5"/>
  <c r="CA53" i="5"/>
  <c r="CB53" i="5"/>
  <c r="CC53" i="5"/>
  <c r="CD53" i="5"/>
  <c r="CE53" i="5"/>
  <c r="CF53" i="5"/>
  <c r="CG53" i="5"/>
  <c r="CH53" i="5"/>
  <c r="CI53" i="5"/>
  <c r="CJ53" i="5"/>
  <c r="CK53" i="5"/>
  <c r="CL53" i="5"/>
  <c r="CM53" i="5"/>
  <c r="CN53" i="5"/>
  <c r="CO53" i="5"/>
  <c r="CP53" i="5"/>
  <c r="CQ53" i="5"/>
  <c r="CR53" i="5"/>
  <c r="CS53" i="5"/>
  <c r="CT53" i="5"/>
  <c r="CU53" i="5"/>
  <c r="CV53" i="5"/>
  <c r="CA54" i="5"/>
  <c r="CB54" i="5"/>
  <c r="CC54" i="5"/>
  <c r="CD54" i="5"/>
  <c r="CE54" i="5"/>
  <c r="CF54" i="5"/>
  <c r="CG54" i="5"/>
  <c r="CH54" i="5"/>
  <c r="CI54" i="5"/>
  <c r="CJ54" i="5"/>
  <c r="CK54" i="5"/>
  <c r="CL54" i="5"/>
  <c r="CM54" i="5"/>
  <c r="CN54" i="5"/>
  <c r="CO54" i="5"/>
  <c r="CP54" i="5"/>
  <c r="CQ54" i="5"/>
  <c r="CR54" i="5"/>
  <c r="CS54" i="5"/>
  <c r="CT54" i="5"/>
  <c r="CU54" i="5"/>
  <c r="CV54" i="5"/>
  <c r="CA55" i="5"/>
  <c r="CB55" i="5"/>
  <c r="CC55" i="5"/>
  <c r="CD55" i="5"/>
  <c r="CE55" i="5"/>
  <c r="CF55" i="5"/>
  <c r="CG55" i="5"/>
  <c r="CH55" i="5"/>
  <c r="CI55" i="5"/>
  <c r="CJ55" i="5"/>
  <c r="CK55" i="5"/>
  <c r="CL55" i="5"/>
  <c r="CM55" i="5"/>
  <c r="CN55" i="5"/>
  <c r="CO55" i="5"/>
  <c r="CP55" i="5"/>
  <c r="CQ55" i="5"/>
  <c r="CR55" i="5"/>
  <c r="CS55" i="5"/>
  <c r="CT55" i="5"/>
  <c r="CU55" i="5"/>
  <c r="CV55" i="5"/>
  <c r="CA56" i="5"/>
  <c r="CB56" i="5"/>
  <c r="CC56" i="5"/>
  <c r="CD56" i="5"/>
  <c r="CE56" i="5"/>
  <c r="CF56" i="5"/>
  <c r="CG56" i="5"/>
  <c r="CH56" i="5"/>
  <c r="CI56" i="5"/>
  <c r="CJ56" i="5"/>
  <c r="CK56" i="5"/>
  <c r="CL56" i="5"/>
  <c r="CM56" i="5"/>
  <c r="CN56" i="5"/>
  <c r="CO56" i="5"/>
  <c r="CP56" i="5"/>
  <c r="CQ56" i="5"/>
  <c r="CR56" i="5"/>
  <c r="CS56" i="5"/>
  <c r="CT56" i="5"/>
  <c r="CU56" i="5"/>
  <c r="CV56" i="5"/>
  <c r="CA57" i="5"/>
  <c r="CB57" i="5"/>
  <c r="CC57" i="5"/>
  <c r="CD57" i="5"/>
  <c r="CE57" i="5"/>
  <c r="CF57" i="5"/>
  <c r="CG57" i="5"/>
  <c r="CH57" i="5"/>
  <c r="CI57" i="5"/>
  <c r="CJ57" i="5"/>
  <c r="CK57" i="5"/>
  <c r="CL57" i="5"/>
  <c r="CM57" i="5"/>
  <c r="CN57" i="5"/>
  <c r="CO57" i="5"/>
  <c r="CP57" i="5"/>
  <c r="CQ57" i="5"/>
  <c r="CR57" i="5"/>
  <c r="CS57" i="5"/>
  <c r="CT57" i="5"/>
  <c r="CU57" i="5"/>
  <c r="CV57" i="5"/>
  <c r="CA58" i="5"/>
  <c r="CB58" i="5"/>
  <c r="CC58" i="5"/>
  <c r="CD58" i="5"/>
  <c r="CE58" i="5"/>
  <c r="CF58" i="5"/>
  <c r="CG58" i="5"/>
  <c r="CH58" i="5"/>
  <c r="CI58" i="5"/>
  <c r="CJ58" i="5"/>
  <c r="CK58" i="5"/>
  <c r="CL58" i="5"/>
  <c r="CM58" i="5"/>
  <c r="CN58" i="5"/>
  <c r="CO58" i="5"/>
  <c r="CP58" i="5"/>
  <c r="CQ58" i="5"/>
  <c r="CR58" i="5"/>
  <c r="CS58" i="5"/>
  <c r="CT58" i="5"/>
  <c r="CU58" i="5"/>
  <c r="CV58" i="5"/>
  <c r="CA59" i="5"/>
  <c r="CB59" i="5"/>
  <c r="CC59" i="5"/>
  <c r="CD59" i="5"/>
  <c r="CE59" i="5"/>
  <c r="CF59" i="5"/>
  <c r="CG59" i="5"/>
  <c r="CH59" i="5"/>
  <c r="CI59" i="5"/>
  <c r="CJ59" i="5"/>
  <c r="CK59" i="5"/>
  <c r="CL59" i="5"/>
  <c r="CM59" i="5"/>
  <c r="CN59" i="5"/>
  <c r="CO59" i="5"/>
  <c r="CP59" i="5"/>
  <c r="CQ59" i="5"/>
  <c r="CR59" i="5"/>
  <c r="CS59" i="5"/>
  <c r="CT59" i="5"/>
  <c r="CU59" i="5"/>
  <c r="CV59" i="5"/>
  <c r="CA60" i="5"/>
  <c r="CB60" i="5"/>
  <c r="CC60" i="5"/>
  <c r="CD60" i="5"/>
  <c r="CE60" i="5"/>
  <c r="CF60" i="5"/>
  <c r="CG60" i="5"/>
  <c r="CH60" i="5"/>
  <c r="CI60" i="5"/>
  <c r="CJ60" i="5"/>
  <c r="CK60" i="5"/>
  <c r="CL60" i="5"/>
  <c r="CM60" i="5"/>
  <c r="CN60" i="5"/>
  <c r="CO60" i="5"/>
  <c r="CP60" i="5"/>
  <c r="CQ60" i="5"/>
  <c r="CR60" i="5"/>
  <c r="CS60" i="5"/>
  <c r="CT60" i="5"/>
  <c r="CU60" i="5"/>
  <c r="CV60" i="5"/>
  <c r="CA61" i="5"/>
  <c r="CB61" i="5"/>
  <c r="CC61" i="5"/>
  <c r="CD61" i="5"/>
  <c r="CE61" i="5"/>
  <c r="CF61" i="5"/>
  <c r="CG61" i="5"/>
  <c r="CH61" i="5"/>
  <c r="CI61" i="5"/>
  <c r="CJ61" i="5"/>
  <c r="CK61" i="5"/>
  <c r="CL61" i="5"/>
  <c r="CM61" i="5"/>
  <c r="CN61" i="5"/>
  <c r="CO61" i="5"/>
  <c r="CP61" i="5"/>
  <c r="CQ61" i="5"/>
  <c r="CR61" i="5"/>
  <c r="CS61" i="5"/>
  <c r="CT61" i="5"/>
  <c r="CU61" i="5"/>
  <c r="CV61" i="5"/>
  <c r="CA62" i="5"/>
  <c r="CB62" i="5"/>
  <c r="CC62" i="5"/>
  <c r="CD62" i="5"/>
  <c r="CE62" i="5"/>
  <c r="CF62" i="5"/>
  <c r="CG62" i="5"/>
  <c r="CH62" i="5"/>
  <c r="CI62" i="5"/>
  <c r="CJ62" i="5"/>
  <c r="CK62" i="5"/>
  <c r="CL62" i="5"/>
  <c r="CM62" i="5"/>
  <c r="CN62" i="5"/>
  <c r="CO62" i="5"/>
  <c r="CP62" i="5"/>
  <c r="CQ62" i="5"/>
  <c r="CR62" i="5"/>
  <c r="CS62" i="5"/>
  <c r="CT62" i="5"/>
  <c r="CU62" i="5"/>
  <c r="CV62" i="5"/>
  <c r="CA63" i="5"/>
  <c r="CB63" i="5"/>
  <c r="CC63" i="5"/>
  <c r="CD63" i="5"/>
  <c r="CE63" i="5"/>
  <c r="CF63" i="5"/>
  <c r="CG63" i="5"/>
  <c r="CH63" i="5"/>
  <c r="CI63" i="5"/>
  <c r="CJ63" i="5"/>
  <c r="CK63" i="5"/>
  <c r="CL63" i="5"/>
  <c r="CM63" i="5"/>
  <c r="CN63" i="5"/>
  <c r="CO63" i="5"/>
  <c r="CP63" i="5"/>
  <c r="CQ63" i="5"/>
  <c r="CR63" i="5"/>
  <c r="CS63" i="5"/>
  <c r="CT63" i="5"/>
  <c r="CU63" i="5"/>
  <c r="CV63" i="5"/>
  <c r="CA64" i="5"/>
  <c r="CB64" i="5"/>
  <c r="CC64" i="5"/>
  <c r="CD64" i="5"/>
  <c r="CE64" i="5"/>
  <c r="CF64" i="5"/>
  <c r="CG64" i="5"/>
  <c r="CH64" i="5"/>
  <c r="CI64" i="5"/>
  <c r="CJ64" i="5"/>
  <c r="CK64" i="5"/>
  <c r="CL64" i="5"/>
  <c r="CM64" i="5"/>
  <c r="CN64" i="5"/>
  <c r="CO64" i="5"/>
  <c r="CP64" i="5"/>
  <c r="CQ64" i="5"/>
  <c r="CR64" i="5"/>
  <c r="CS64" i="5"/>
  <c r="CT64" i="5"/>
  <c r="CU64" i="5"/>
  <c r="CV64" i="5"/>
  <c r="CA65" i="5"/>
  <c r="CB65" i="5"/>
  <c r="CC65" i="5"/>
  <c r="CD65" i="5"/>
  <c r="CE65" i="5"/>
  <c r="CF65" i="5"/>
  <c r="CG65" i="5"/>
  <c r="CH65" i="5"/>
  <c r="CI65" i="5"/>
  <c r="CJ65" i="5"/>
  <c r="CK65" i="5"/>
  <c r="CL65" i="5"/>
  <c r="CM65" i="5"/>
  <c r="CN65" i="5"/>
  <c r="CO65" i="5"/>
  <c r="CP65" i="5"/>
  <c r="CQ65" i="5"/>
  <c r="CR65" i="5"/>
  <c r="CS65" i="5"/>
  <c r="CT65" i="5"/>
  <c r="CU65" i="5"/>
  <c r="CV65" i="5"/>
  <c r="CA66" i="5"/>
  <c r="CB66" i="5"/>
  <c r="CC66" i="5"/>
  <c r="CD66" i="5"/>
  <c r="CE66" i="5"/>
  <c r="CF66" i="5"/>
  <c r="CG66" i="5"/>
  <c r="CH66" i="5"/>
  <c r="CI66" i="5"/>
  <c r="CJ66" i="5"/>
  <c r="CK66" i="5"/>
  <c r="CL66" i="5"/>
  <c r="CM66" i="5"/>
  <c r="CN66" i="5"/>
  <c r="CO66" i="5"/>
  <c r="CP66" i="5"/>
  <c r="CQ66" i="5"/>
  <c r="CR66" i="5"/>
  <c r="CS66" i="5"/>
  <c r="CT66" i="5"/>
  <c r="CU66" i="5"/>
  <c r="CV66" i="5"/>
  <c r="CA67" i="5"/>
  <c r="CB67" i="5"/>
  <c r="CC67" i="5"/>
  <c r="CD67" i="5"/>
  <c r="CE67" i="5"/>
  <c r="CF67" i="5"/>
  <c r="CG67" i="5"/>
  <c r="CH67" i="5"/>
  <c r="CI67" i="5"/>
  <c r="CJ67" i="5"/>
  <c r="CK67" i="5"/>
  <c r="CL67" i="5"/>
  <c r="CM67" i="5"/>
  <c r="CN67" i="5"/>
  <c r="CO67" i="5"/>
  <c r="CP67" i="5"/>
  <c r="CQ67" i="5"/>
  <c r="CR67" i="5"/>
  <c r="CS67" i="5"/>
  <c r="CT67" i="5"/>
  <c r="CU67" i="5"/>
  <c r="CV67" i="5"/>
  <c r="CA68" i="5"/>
  <c r="CB68" i="5"/>
  <c r="CC68" i="5"/>
  <c r="CD68" i="5"/>
  <c r="CE68" i="5"/>
  <c r="CF68" i="5"/>
  <c r="CG68" i="5"/>
  <c r="CH68" i="5"/>
  <c r="CI68" i="5"/>
  <c r="CJ68" i="5"/>
  <c r="CK68" i="5"/>
  <c r="CL68" i="5"/>
  <c r="CM68" i="5"/>
  <c r="CN68" i="5"/>
  <c r="CO68" i="5"/>
  <c r="CP68" i="5"/>
  <c r="CQ68" i="5"/>
  <c r="CR68" i="5"/>
  <c r="CS68" i="5"/>
  <c r="CT68" i="5"/>
  <c r="CU68" i="5"/>
  <c r="CV68" i="5"/>
  <c r="CA69" i="5"/>
  <c r="CB69" i="5"/>
  <c r="CC69" i="5"/>
  <c r="CD69" i="5"/>
  <c r="CE69" i="5"/>
  <c r="CF69" i="5"/>
  <c r="CG69" i="5"/>
  <c r="CH69" i="5"/>
  <c r="CI69" i="5"/>
  <c r="CJ69" i="5"/>
  <c r="CK69" i="5"/>
  <c r="CL69" i="5"/>
  <c r="CM69" i="5"/>
  <c r="CN69" i="5"/>
  <c r="CO69" i="5"/>
  <c r="CP69" i="5"/>
  <c r="CQ69" i="5"/>
  <c r="CR69" i="5"/>
  <c r="CS69" i="5"/>
  <c r="CT69" i="5"/>
  <c r="CU69" i="5"/>
  <c r="CV69" i="5"/>
  <c r="CA70" i="5"/>
  <c r="CB70" i="5"/>
  <c r="CC70" i="5"/>
  <c r="CD70" i="5"/>
  <c r="CE70" i="5"/>
  <c r="CF70" i="5"/>
  <c r="CG70" i="5"/>
  <c r="CH70" i="5"/>
  <c r="CI70" i="5"/>
  <c r="CJ70" i="5"/>
  <c r="CK70" i="5"/>
  <c r="CL70" i="5"/>
  <c r="CM70" i="5"/>
  <c r="CN70" i="5"/>
  <c r="CO70" i="5"/>
  <c r="CP70" i="5"/>
  <c r="CQ70" i="5"/>
  <c r="CR70" i="5"/>
  <c r="CS70" i="5"/>
  <c r="CT70" i="5"/>
  <c r="CU70" i="5"/>
  <c r="CV70" i="5"/>
  <c r="CA71" i="5"/>
  <c r="CB71" i="5"/>
  <c r="CC71" i="5"/>
  <c r="CD71" i="5"/>
  <c r="CE71" i="5"/>
  <c r="CF71" i="5"/>
  <c r="CG71" i="5"/>
  <c r="CH71" i="5"/>
  <c r="CI71" i="5"/>
  <c r="CJ71" i="5"/>
  <c r="CK71" i="5"/>
  <c r="CL71" i="5"/>
  <c r="CM71" i="5"/>
  <c r="CN71" i="5"/>
  <c r="CO71" i="5"/>
  <c r="CP71" i="5"/>
  <c r="CQ71" i="5"/>
  <c r="CR71" i="5"/>
  <c r="CS71" i="5"/>
  <c r="CT71" i="5"/>
  <c r="CU71" i="5"/>
  <c r="CV71" i="5"/>
  <c r="CA72" i="5"/>
  <c r="CB72" i="5"/>
  <c r="CC72" i="5"/>
  <c r="CD72" i="5"/>
  <c r="CE72" i="5"/>
  <c r="CF72" i="5"/>
  <c r="CG72" i="5"/>
  <c r="CH72" i="5"/>
  <c r="CI72" i="5"/>
  <c r="CJ72" i="5"/>
  <c r="CK72" i="5"/>
  <c r="CL72" i="5"/>
  <c r="CM72" i="5"/>
  <c r="CN72" i="5"/>
  <c r="CO72" i="5"/>
  <c r="CP72" i="5"/>
  <c r="CQ72" i="5"/>
  <c r="CR72" i="5"/>
  <c r="CS72" i="5"/>
  <c r="CT72" i="5"/>
  <c r="CU72" i="5"/>
  <c r="CV72" i="5"/>
  <c r="CA73" i="5"/>
  <c r="CB73" i="5"/>
  <c r="CC73" i="5"/>
  <c r="CD73" i="5"/>
  <c r="CE73" i="5"/>
  <c r="CF73" i="5"/>
  <c r="CG73" i="5"/>
  <c r="CH73" i="5"/>
  <c r="CI73" i="5"/>
  <c r="CJ73" i="5"/>
  <c r="CK73" i="5"/>
  <c r="CL73" i="5"/>
  <c r="CM73" i="5"/>
  <c r="CN73" i="5"/>
  <c r="CO73" i="5"/>
  <c r="CP73" i="5"/>
  <c r="CQ73" i="5"/>
  <c r="CR73" i="5"/>
  <c r="CS73" i="5"/>
  <c r="CT73" i="5"/>
  <c r="CU73" i="5"/>
  <c r="CV73" i="5"/>
  <c r="CA74" i="5"/>
  <c r="CB74" i="5"/>
  <c r="CC74" i="5"/>
  <c r="CD74" i="5"/>
  <c r="CE74" i="5"/>
  <c r="CF74" i="5"/>
  <c r="CG74" i="5"/>
  <c r="CH74" i="5"/>
  <c r="CI74" i="5"/>
  <c r="CJ74" i="5"/>
  <c r="CK74" i="5"/>
  <c r="CL74" i="5"/>
  <c r="CM74" i="5"/>
  <c r="CN74" i="5"/>
  <c r="CO74" i="5"/>
  <c r="CP74" i="5"/>
  <c r="CQ74" i="5"/>
  <c r="CR74" i="5"/>
  <c r="CS74" i="5"/>
  <c r="CT74" i="5"/>
  <c r="CU74" i="5"/>
  <c r="CV74" i="5"/>
  <c r="CA75" i="5"/>
  <c r="CB75" i="5"/>
  <c r="CC75" i="5"/>
  <c r="CD75" i="5"/>
  <c r="CE75" i="5"/>
  <c r="CF75" i="5"/>
  <c r="CG75" i="5"/>
  <c r="CH75" i="5"/>
  <c r="CI75" i="5"/>
  <c r="CJ75" i="5"/>
  <c r="CK75" i="5"/>
  <c r="CL75" i="5"/>
  <c r="CM75" i="5"/>
  <c r="CN75" i="5"/>
  <c r="CO75" i="5"/>
  <c r="CP75" i="5"/>
  <c r="CQ75" i="5"/>
  <c r="CR75" i="5"/>
  <c r="CS75" i="5"/>
  <c r="CT75" i="5"/>
  <c r="CU75" i="5"/>
  <c r="CV75" i="5"/>
  <c r="CA76" i="5"/>
  <c r="CB76" i="5"/>
  <c r="CC76" i="5"/>
  <c r="CD76" i="5"/>
  <c r="CE76" i="5"/>
  <c r="CF76" i="5"/>
  <c r="CG76" i="5"/>
  <c r="CH76" i="5"/>
  <c r="CI76" i="5"/>
  <c r="CJ76" i="5"/>
  <c r="CK76" i="5"/>
  <c r="CL76" i="5"/>
  <c r="CM76" i="5"/>
  <c r="CN76" i="5"/>
  <c r="CO76" i="5"/>
  <c r="CP76" i="5"/>
  <c r="CQ76" i="5"/>
  <c r="CR76" i="5"/>
  <c r="CS76" i="5"/>
  <c r="CT76" i="5"/>
  <c r="CU76" i="5"/>
  <c r="CV76" i="5"/>
  <c r="CA77" i="5"/>
  <c r="CB77" i="5"/>
  <c r="CC77" i="5"/>
  <c r="CD77" i="5"/>
  <c r="CE77" i="5"/>
  <c r="CF77" i="5"/>
  <c r="CG77" i="5"/>
  <c r="CH77" i="5"/>
  <c r="CI77" i="5"/>
  <c r="CJ77" i="5"/>
  <c r="CK77" i="5"/>
  <c r="CL77" i="5"/>
  <c r="CM77" i="5"/>
  <c r="CN77" i="5"/>
  <c r="CO77" i="5"/>
  <c r="CP77" i="5"/>
  <c r="CQ77" i="5"/>
  <c r="CR77" i="5"/>
  <c r="CS77" i="5"/>
  <c r="CT77" i="5"/>
  <c r="CU77" i="5"/>
  <c r="CV77" i="5"/>
  <c r="CA78" i="5"/>
  <c r="CB78" i="5"/>
  <c r="CC78" i="5"/>
  <c r="CD78" i="5"/>
  <c r="CE78" i="5"/>
  <c r="CF78" i="5"/>
  <c r="CG78" i="5"/>
  <c r="CH78" i="5"/>
  <c r="CI78" i="5"/>
  <c r="CJ78" i="5"/>
  <c r="CK78" i="5"/>
  <c r="CL78" i="5"/>
  <c r="CM78" i="5"/>
  <c r="CN78" i="5"/>
  <c r="CO78" i="5"/>
  <c r="CP78" i="5"/>
  <c r="CQ78" i="5"/>
  <c r="CR78" i="5"/>
  <c r="CS78" i="5"/>
  <c r="CT78" i="5"/>
  <c r="CU78" i="5"/>
  <c r="CV78" i="5"/>
  <c r="CA79" i="5"/>
  <c r="CB79" i="5"/>
  <c r="CC79" i="5"/>
  <c r="CD79" i="5"/>
  <c r="CE79" i="5"/>
  <c r="CF79" i="5"/>
  <c r="CG79" i="5"/>
  <c r="CH79" i="5"/>
  <c r="CI79" i="5"/>
  <c r="CJ79" i="5"/>
  <c r="CK79" i="5"/>
  <c r="CL79" i="5"/>
  <c r="CM79" i="5"/>
  <c r="CN79" i="5"/>
  <c r="CO79" i="5"/>
  <c r="CP79" i="5"/>
  <c r="CQ79" i="5"/>
  <c r="CR79" i="5"/>
  <c r="CS79" i="5"/>
  <c r="CT79" i="5"/>
  <c r="CU79" i="5"/>
  <c r="CV79" i="5"/>
  <c r="CA80" i="5"/>
  <c r="CB80" i="5"/>
  <c r="CC80" i="5"/>
  <c r="CD80" i="5"/>
  <c r="CE80" i="5"/>
  <c r="CF80" i="5"/>
  <c r="CG80" i="5"/>
  <c r="CH80" i="5"/>
  <c r="CI80" i="5"/>
  <c r="CJ80" i="5"/>
  <c r="CK80" i="5"/>
  <c r="CL80" i="5"/>
  <c r="CM80" i="5"/>
  <c r="CN80" i="5"/>
  <c r="CO80" i="5"/>
  <c r="CP80" i="5"/>
  <c r="CQ80" i="5"/>
  <c r="CR80" i="5"/>
  <c r="CS80" i="5"/>
  <c r="CT80" i="5"/>
  <c r="CU80" i="5"/>
  <c r="CV80" i="5"/>
  <c r="CA81" i="5"/>
  <c r="CB81" i="5"/>
  <c r="CC81" i="5"/>
  <c r="CD81" i="5"/>
  <c r="CE81" i="5"/>
  <c r="CF81" i="5"/>
  <c r="CG81" i="5"/>
  <c r="CH81" i="5"/>
  <c r="CI81" i="5"/>
  <c r="CJ81" i="5"/>
  <c r="CK81" i="5"/>
  <c r="CL81" i="5"/>
  <c r="CM81" i="5"/>
  <c r="CN81" i="5"/>
  <c r="CO81" i="5"/>
  <c r="CP81" i="5"/>
  <c r="CQ81" i="5"/>
  <c r="CR81" i="5"/>
  <c r="CS81" i="5"/>
  <c r="CT81" i="5"/>
  <c r="CU81" i="5"/>
  <c r="CV81" i="5"/>
  <c r="CA82" i="5"/>
  <c r="CB82" i="5"/>
  <c r="CC82" i="5"/>
  <c r="CD82" i="5"/>
  <c r="CE82" i="5"/>
  <c r="CF82" i="5"/>
  <c r="CG82" i="5"/>
  <c r="CH82" i="5"/>
  <c r="CI82" i="5"/>
  <c r="CJ82" i="5"/>
  <c r="CK82" i="5"/>
  <c r="CL82" i="5"/>
  <c r="CM82" i="5"/>
  <c r="CN82" i="5"/>
  <c r="CO82" i="5"/>
  <c r="CP82" i="5"/>
  <c r="CQ82" i="5"/>
  <c r="CR82" i="5"/>
  <c r="CS82" i="5"/>
  <c r="CT82" i="5"/>
  <c r="CU82" i="5"/>
  <c r="CV82" i="5"/>
  <c r="CA83" i="5"/>
  <c r="CB83" i="5"/>
  <c r="CC83" i="5"/>
  <c r="CD83" i="5"/>
  <c r="CE83" i="5"/>
  <c r="CF83" i="5"/>
  <c r="CG83" i="5"/>
  <c r="CH83" i="5"/>
  <c r="CI83" i="5"/>
  <c r="CJ83" i="5"/>
  <c r="CK83" i="5"/>
  <c r="CL83" i="5"/>
  <c r="CM83" i="5"/>
  <c r="CN83" i="5"/>
  <c r="CO83" i="5"/>
  <c r="CP83" i="5"/>
  <c r="CQ83" i="5"/>
  <c r="CR83" i="5"/>
  <c r="CS83" i="5"/>
  <c r="CT83" i="5"/>
  <c r="CU83" i="5"/>
  <c r="CV83" i="5"/>
  <c r="CA84" i="5"/>
  <c r="CB84" i="5"/>
  <c r="CC84" i="5"/>
  <c r="CD84" i="5"/>
  <c r="CE84" i="5"/>
  <c r="CF84" i="5"/>
  <c r="CG84" i="5"/>
  <c r="CH84" i="5"/>
  <c r="CI84" i="5"/>
  <c r="CJ84" i="5"/>
  <c r="CK84" i="5"/>
  <c r="CL84" i="5"/>
  <c r="CM84" i="5"/>
  <c r="CN84" i="5"/>
  <c r="CO84" i="5"/>
  <c r="CP84" i="5"/>
  <c r="CQ84" i="5"/>
  <c r="CR84" i="5"/>
  <c r="CS84" i="5"/>
  <c r="CT84" i="5"/>
  <c r="CU84" i="5"/>
  <c r="CV84" i="5"/>
  <c r="CA85" i="5"/>
  <c r="CB85" i="5"/>
  <c r="CC85" i="5"/>
  <c r="CD85" i="5"/>
  <c r="CE85" i="5"/>
  <c r="CF85" i="5"/>
  <c r="CG85" i="5"/>
  <c r="CH85" i="5"/>
  <c r="CI85" i="5"/>
  <c r="CJ85" i="5"/>
  <c r="CK85" i="5"/>
  <c r="CL85" i="5"/>
  <c r="CM85" i="5"/>
  <c r="CN85" i="5"/>
  <c r="CO85" i="5"/>
  <c r="CP85" i="5"/>
  <c r="CQ85" i="5"/>
  <c r="CR85" i="5"/>
  <c r="CS85" i="5"/>
  <c r="CT85" i="5"/>
  <c r="CU85" i="5"/>
  <c r="CV85" i="5"/>
  <c r="CA86" i="5"/>
  <c r="CB86" i="5"/>
  <c r="CC86" i="5"/>
  <c r="CD86" i="5"/>
  <c r="CE86" i="5"/>
  <c r="CF86" i="5"/>
  <c r="CG86" i="5"/>
  <c r="CH86" i="5"/>
  <c r="CI86" i="5"/>
  <c r="CJ86" i="5"/>
  <c r="CK86" i="5"/>
  <c r="CL86" i="5"/>
  <c r="CM86" i="5"/>
  <c r="CN86" i="5"/>
  <c r="CO86" i="5"/>
  <c r="CP86" i="5"/>
  <c r="CQ86" i="5"/>
  <c r="CR86" i="5"/>
  <c r="CS86" i="5"/>
  <c r="CT86" i="5"/>
  <c r="CU86" i="5"/>
  <c r="CV86" i="5"/>
  <c r="CA87" i="5"/>
  <c r="CB87" i="5"/>
  <c r="CC87" i="5"/>
  <c r="CD87" i="5"/>
  <c r="CE87" i="5"/>
  <c r="CF87" i="5"/>
  <c r="CG87" i="5"/>
  <c r="CH87" i="5"/>
  <c r="CI87" i="5"/>
  <c r="CJ87" i="5"/>
  <c r="CK87" i="5"/>
  <c r="CL87" i="5"/>
  <c r="CM87" i="5"/>
  <c r="CN87" i="5"/>
  <c r="CO87" i="5"/>
  <c r="CP87" i="5"/>
  <c r="CQ87" i="5"/>
  <c r="CR87" i="5"/>
  <c r="CS87" i="5"/>
  <c r="CT87" i="5"/>
  <c r="CU87" i="5"/>
  <c r="CV87" i="5"/>
  <c r="CA88" i="5"/>
  <c r="CB88" i="5"/>
  <c r="CC88" i="5"/>
  <c r="CD88" i="5"/>
  <c r="CE88" i="5"/>
  <c r="CF88" i="5"/>
  <c r="CG88" i="5"/>
  <c r="CH88" i="5"/>
  <c r="CI88" i="5"/>
  <c r="CJ88" i="5"/>
  <c r="CK88" i="5"/>
  <c r="CL88" i="5"/>
  <c r="CM88" i="5"/>
  <c r="CN88" i="5"/>
  <c r="CO88" i="5"/>
  <c r="CP88" i="5"/>
  <c r="CQ88" i="5"/>
  <c r="CR88" i="5"/>
  <c r="CS88" i="5"/>
  <c r="CT88" i="5"/>
  <c r="CU88" i="5"/>
  <c r="CV88" i="5"/>
  <c r="CA89" i="5"/>
  <c r="CB89" i="5"/>
  <c r="CC89" i="5"/>
  <c r="CD89" i="5"/>
  <c r="CE89" i="5"/>
  <c r="CF89" i="5"/>
  <c r="CG89" i="5"/>
  <c r="CH89" i="5"/>
  <c r="CI89" i="5"/>
  <c r="CJ89" i="5"/>
  <c r="CK89" i="5"/>
  <c r="CL89" i="5"/>
  <c r="CM89" i="5"/>
  <c r="CN89" i="5"/>
  <c r="CO89" i="5"/>
  <c r="CP89" i="5"/>
  <c r="CQ89" i="5"/>
  <c r="CR89" i="5"/>
  <c r="CS89" i="5"/>
  <c r="CT89" i="5"/>
  <c r="CU89" i="5"/>
  <c r="CV89" i="5"/>
  <c r="CA90" i="5"/>
  <c r="CB90" i="5"/>
  <c r="CC90" i="5"/>
  <c r="CD90" i="5"/>
  <c r="CE90" i="5"/>
  <c r="CF90" i="5"/>
  <c r="CG90" i="5"/>
  <c r="CH90" i="5"/>
  <c r="CI90" i="5"/>
  <c r="CJ90" i="5"/>
  <c r="CK90" i="5"/>
  <c r="CL90" i="5"/>
  <c r="CM90" i="5"/>
  <c r="CN90" i="5"/>
  <c r="CO90" i="5"/>
  <c r="CP90" i="5"/>
  <c r="CQ90" i="5"/>
  <c r="CR90" i="5"/>
  <c r="CS90" i="5"/>
  <c r="CT90" i="5"/>
  <c r="CU90" i="5"/>
  <c r="CV90" i="5"/>
  <c r="CA91" i="5"/>
  <c r="CB91" i="5"/>
  <c r="CC91" i="5"/>
  <c r="CD91" i="5"/>
  <c r="CE91" i="5"/>
  <c r="CF91" i="5"/>
  <c r="CG91" i="5"/>
  <c r="CH91" i="5"/>
  <c r="CI91" i="5"/>
  <c r="CJ91" i="5"/>
  <c r="CK91" i="5"/>
  <c r="CL91" i="5"/>
  <c r="CM91" i="5"/>
  <c r="CN91" i="5"/>
  <c r="CO91" i="5"/>
  <c r="CP91" i="5"/>
  <c r="CQ91" i="5"/>
  <c r="CR91" i="5"/>
  <c r="CS91" i="5"/>
  <c r="CT91" i="5"/>
  <c r="CU91" i="5"/>
  <c r="CV91" i="5"/>
  <c r="CA92" i="5"/>
  <c r="CB92" i="5"/>
  <c r="CC92" i="5"/>
  <c r="CD92" i="5"/>
  <c r="CE92" i="5"/>
  <c r="CF92" i="5"/>
  <c r="CG92" i="5"/>
  <c r="CH92" i="5"/>
  <c r="CI92" i="5"/>
  <c r="CJ92" i="5"/>
  <c r="CK92" i="5"/>
  <c r="CL92" i="5"/>
  <c r="CM92" i="5"/>
  <c r="CN92" i="5"/>
  <c r="CO92" i="5"/>
  <c r="CP92" i="5"/>
  <c r="CQ92" i="5"/>
  <c r="CR92" i="5"/>
  <c r="CS92" i="5"/>
  <c r="CT92" i="5"/>
  <c r="CU92" i="5"/>
  <c r="CV92" i="5"/>
  <c r="CA93" i="5"/>
  <c r="CB93" i="5"/>
  <c r="CC93" i="5"/>
  <c r="CD93" i="5"/>
  <c r="CE93" i="5"/>
  <c r="CF93" i="5"/>
  <c r="CG93" i="5"/>
  <c r="CH93" i="5"/>
  <c r="CI93" i="5"/>
  <c r="CJ93" i="5"/>
  <c r="CK93" i="5"/>
  <c r="CL93" i="5"/>
  <c r="CM93" i="5"/>
  <c r="CN93" i="5"/>
  <c r="CO93" i="5"/>
  <c r="CP93" i="5"/>
  <c r="CQ93" i="5"/>
  <c r="CR93" i="5"/>
  <c r="CS93" i="5"/>
  <c r="CT93" i="5"/>
  <c r="CU93" i="5"/>
  <c r="CV93" i="5"/>
  <c r="CA94" i="5"/>
  <c r="CB94" i="5"/>
  <c r="CC94" i="5"/>
  <c r="CD94" i="5"/>
  <c r="CE94" i="5"/>
  <c r="CF94" i="5"/>
  <c r="CG94" i="5"/>
  <c r="CH94" i="5"/>
  <c r="CI94" i="5"/>
  <c r="CJ94" i="5"/>
  <c r="CK94" i="5"/>
  <c r="CL94" i="5"/>
  <c r="CM94" i="5"/>
  <c r="CN94" i="5"/>
  <c r="CO94" i="5"/>
  <c r="CP94" i="5"/>
  <c r="CQ94" i="5"/>
  <c r="CR94" i="5"/>
  <c r="CS94" i="5"/>
  <c r="CT94" i="5"/>
  <c r="CU94" i="5"/>
  <c r="CV94" i="5"/>
  <c r="CA95" i="5"/>
  <c r="CB95" i="5"/>
  <c r="CC95" i="5"/>
  <c r="CD95" i="5"/>
  <c r="CE95" i="5"/>
  <c r="CF95" i="5"/>
  <c r="CG95" i="5"/>
  <c r="CH95" i="5"/>
  <c r="CI95" i="5"/>
  <c r="CJ95" i="5"/>
  <c r="CK95" i="5"/>
  <c r="CL95" i="5"/>
  <c r="CM95" i="5"/>
  <c r="CN95" i="5"/>
  <c r="CO95" i="5"/>
  <c r="CP95" i="5"/>
  <c r="CQ95" i="5"/>
  <c r="CR95" i="5"/>
  <c r="CS95" i="5"/>
  <c r="CT95" i="5"/>
  <c r="CU95" i="5"/>
  <c r="CV95" i="5"/>
  <c r="CA96" i="5"/>
  <c r="CB96" i="5"/>
  <c r="CC96" i="5"/>
  <c r="CD96" i="5"/>
  <c r="CE96" i="5"/>
  <c r="CF96" i="5"/>
  <c r="CG96" i="5"/>
  <c r="CH96" i="5"/>
  <c r="CI96" i="5"/>
  <c r="CJ96" i="5"/>
  <c r="CK96" i="5"/>
  <c r="CL96" i="5"/>
  <c r="CM96" i="5"/>
  <c r="CN96" i="5"/>
  <c r="CO96" i="5"/>
  <c r="CP96" i="5"/>
  <c r="CQ96" i="5"/>
  <c r="CR96" i="5"/>
  <c r="CS96" i="5"/>
  <c r="CT96" i="5"/>
  <c r="CU96" i="5"/>
  <c r="CV96" i="5"/>
  <c r="CA97" i="5"/>
  <c r="CB97" i="5"/>
  <c r="CC97" i="5"/>
  <c r="CD97" i="5"/>
  <c r="CE97" i="5"/>
  <c r="CF97" i="5"/>
  <c r="CG97" i="5"/>
  <c r="CH97" i="5"/>
  <c r="CI97" i="5"/>
  <c r="CJ97" i="5"/>
  <c r="CK97" i="5"/>
  <c r="CL97" i="5"/>
  <c r="CM97" i="5"/>
  <c r="CN97" i="5"/>
  <c r="CO97" i="5"/>
  <c r="CP97" i="5"/>
  <c r="CQ97" i="5"/>
  <c r="CR97" i="5"/>
  <c r="CS97" i="5"/>
  <c r="CT97" i="5"/>
  <c r="CU97" i="5"/>
  <c r="CV97" i="5"/>
  <c r="CA98" i="5"/>
  <c r="CB98" i="5"/>
  <c r="CC98" i="5"/>
  <c r="CD98" i="5"/>
  <c r="CE98" i="5"/>
  <c r="CF98" i="5"/>
  <c r="CG98" i="5"/>
  <c r="CH98" i="5"/>
  <c r="CI98" i="5"/>
  <c r="CJ98" i="5"/>
  <c r="CK98" i="5"/>
  <c r="CL98" i="5"/>
  <c r="CM98" i="5"/>
  <c r="CN98" i="5"/>
  <c r="CO98" i="5"/>
  <c r="CP98" i="5"/>
  <c r="CQ98" i="5"/>
  <c r="CR98" i="5"/>
  <c r="CS98" i="5"/>
  <c r="CT98" i="5"/>
  <c r="CU98" i="5"/>
  <c r="CV98" i="5"/>
  <c r="CA99" i="5"/>
  <c r="CB99" i="5"/>
  <c r="CC99" i="5"/>
  <c r="CD99" i="5"/>
  <c r="CE99" i="5"/>
  <c r="CF99" i="5"/>
  <c r="CG99" i="5"/>
  <c r="CH99" i="5"/>
  <c r="CI99" i="5"/>
  <c r="CJ99" i="5"/>
  <c r="CK99" i="5"/>
  <c r="CL99" i="5"/>
  <c r="CM99" i="5"/>
  <c r="CN99" i="5"/>
  <c r="CO99" i="5"/>
  <c r="CP99" i="5"/>
  <c r="CQ99" i="5"/>
  <c r="CR99" i="5"/>
  <c r="CS99" i="5"/>
  <c r="CT99" i="5"/>
  <c r="CU99" i="5"/>
  <c r="CV99" i="5"/>
  <c r="CA100" i="5"/>
  <c r="CB100" i="5"/>
  <c r="CC100" i="5"/>
  <c r="CD100" i="5"/>
  <c r="CE100" i="5"/>
  <c r="CF100" i="5"/>
  <c r="CG100" i="5"/>
  <c r="CH100" i="5"/>
  <c r="CI100" i="5"/>
  <c r="CJ100" i="5"/>
  <c r="CK100" i="5"/>
  <c r="CL100" i="5"/>
  <c r="CM100" i="5"/>
  <c r="CN100" i="5"/>
  <c r="CO100" i="5"/>
  <c r="CP100" i="5"/>
  <c r="CQ100" i="5"/>
  <c r="CR100" i="5"/>
  <c r="CS100" i="5"/>
  <c r="CT100" i="5"/>
  <c r="CU100" i="5"/>
  <c r="CV100" i="5"/>
  <c r="CA101" i="5"/>
  <c r="CB101" i="5"/>
  <c r="CC101" i="5"/>
  <c r="CD101" i="5"/>
  <c r="CE101" i="5"/>
  <c r="CF101" i="5"/>
  <c r="CG101" i="5"/>
  <c r="CH101" i="5"/>
  <c r="CI101" i="5"/>
  <c r="CJ101" i="5"/>
  <c r="CK101" i="5"/>
  <c r="CL101" i="5"/>
  <c r="CM101" i="5"/>
  <c r="CN101" i="5"/>
  <c r="CO101" i="5"/>
  <c r="CP101" i="5"/>
  <c r="CQ101" i="5"/>
  <c r="CR101" i="5"/>
  <c r="CS101" i="5"/>
  <c r="CT101" i="5"/>
  <c r="CU101" i="5"/>
  <c r="CV101" i="5"/>
  <c r="CA102" i="5"/>
  <c r="CB102" i="5"/>
  <c r="CC102" i="5"/>
  <c r="CD102" i="5"/>
  <c r="CE102" i="5"/>
  <c r="CF102" i="5"/>
  <c r="CG102" i="5"/>
  <c r="CH102" i="5"/>
  <c r="CI102" i="5"/>
  <c r="CJ102" i="5"/>
  <c r="CK102" i="5"/>
  <c r="CL102" i="5"/>
  <c r="CM102" i="5"/>
  <c r="CN102" i="5"/>
  <c r="CO102" i="5"/>
  <c r="CP102" i="5"/>
  <c r="CQ102" i="5"/>
  <c r="CR102" i="5"/>
  <c r="CS102" i="5"/>
  <c r="CT102" i="5"/>
  <c r="CU102" i="5"/>
  <c r="CV102" i="5"/>
  <c r="CA103" i="5"/>
  <c r="CB103" i="5"/>
  <c r="CC103" i="5"/>
  <c r="CD103" i="5"/>
  <c r="CE103" i="5"/>
  <c r="CF103" i="5"/>
  <c r="CG103" i="5"/>
  <c r="CH103" i="5"/>
  <c r="CI103" i="5"/>
  <c r="CJ103" i="5"/>
  <c r="CK103" i="5"/>
  <c r="CL103" i="5"/>
  <c r="CM103" i="5"/>
  <c r="CN103" i="5"/>
  <c r="CO103" i="5"/>
  <c r="CP103" i="5"/>
  <c r="CQ103" i="5"/>
  <c r="CR103" i="5"/>
  <c r="CS103" i="5"/>
  <c r="CT103" i="5"/>
  <c r="CU103" i="5"/>
  <c r="CV103" i="5"/>
  <c r="CA104" i="5"/>
  <c r="CB104" i="5"/>
  <c r="CC104" i="5"/>
  <c r="CD104" i="5"/>
  <c r="CE104" i="5"/>
  <c r="CF104" i="5"/>
  <c r="CG104" i="5"/>
  <c r="CH104" i="5"/>
  <c r="CI104" i="5"/>
  <c r="CJ104" i="5"/>
  <c r="CK104" i="5"/>
  <c r="CL104" i="5"/>
  <c r="CM104" i="5"/>
  <c r="CN104" i="5"/>
  <c r="CO104" i="5"/>
  <c r="CP104" i="5"/>
  <c r="CQ104" i="5"/>
  <c r="CR104" i="5"/>
  <c r="CS104" i="5"/>
  <c r="CT104" i="5"/>
  <c r="CU104" i="5"/>
  <c r="CV104" i="5"/>
  <c r="CA105" i="5"/>
  <c r="CB105" i="5"/>
  <c r="CC105" i="5"/>
  <c r="CD105" i="5"/>
  <c r="CE105" i="5"/>
  <c r="CF105" i="5"/>
  <c r="CG105" i="5"/>
  <c r="CH105" i="5"/>
  <c r="CI105" i="5"/>
  <c r="CJ105" i="5"/>
  <c r="CK105" i="5"/>
  <c r="CL105" i="5"/>
  <c r="CM105" i="5"/>
  <c r="CN105" i="5"/>
  <c r="CO105" i="5"/>
  <c r="CP105" i="5"/>
  <c r="CQ105" i="5"/>
  <c r="CR105" i="5"/>
  <c r="CS105" i="5"/>
  <c r="CT105" i="5"/>
  <c r="CU105" i="5"/>
  <c r="CV105" i="5"/>
  <c r="CA106" i="5"/>
  <c r="CB106" i="5"/>
  <c r="CC106" i="5"/>
  <c r="CD106" i="5"/>
  <c r="CE106" i="5"/>
  <c r="CF106" i="5"/>
  <c r="CG106" i="5"/>
  <c r="CH106" i="5"/>
  <c r="CI106" i="5"/>
  <c r="CJ106" i="5"/>
  <c r="CK106" i="5"/>
  <c r="CL106" i="5"/>
  <c r="CM106" i="5"/>
  <c r="CN106" i="5"/>
  <c r="CO106" i="5"/>
  <c r="CP106" i="5"/>
  <c r="CQ106" i="5"/>
  <c r="CR106" i="5"/>
  <c r="CS106" i="5"/>
  <c r="CT106" i="5"/>
  <c r="CU106" i="5"/>
  <c r="CV106" i="5"/>
  <c r="CA107" i="5"/>
  <c r="CB107" i="5"/>
  <c r="CC107" i="5"/>
  <c r="CD107" i="5"/>
  <c r="CE107" i="5"/>
  <c r="CF107" i="5"/>
  <c r="CG107" i="5"/>
  <c r="CH107" i="5"/>
  <c r="CI107" i="5"/>
  <c r="CJ107" i="5"/>
  <c r="CK107" i="5"/>
  <c r="CL107" i="5"/>
  <c r="CM107" i="5"/>
  <c r="CN107" i="5"/>
  <c r="CO107" i="5"/>
  <c r="CP107" i="5"/>
  <c r="CQ107" i="5"/>
  <c r="CR107" i="5"/>
  <c r="CS107" i="5"/>
  <c r="CT107" i="5"/>
  <c r="CU107" i="5"/>
  <c r="CV107" i="5"/>
  <c r="CA108" i="5"/>
  <c r="CB108" i="5"/>
  <c r="CC108" i="5"/>
  <c r="CD108" i="5"/>
  <c r="CE108" i="5"/>
  <c r="CF108" i="5"/>
  <c r="CG108" i="5"/>
  <c r="CH108" i="5"/>
  <c r="CI108" i="5"/>
  <c r="CJ108" i="5"/>
  <c r="CK108" i="5"/>
  <c r="CL108" i="5"/>
  <c r="CM108" i="5"/>
  <c r="CN108" i="5"/>
  <c r="CO108" i="5"/>
  <c r="CP108" i="5"/>
  <c r="CQ108" i="5"/>
  <c r="CR108" i="5"/>
  <c r="CS108" i="5"/>
  <c r="CT108" i="5"/>
  <c r="CU108" i="5"/>
  <c r="CV108" i="5"/>
  <c r="CA109" i="5"/>
  <c r="CB109" i="5"/>
  <c r="CC109" i="5"/>
  <c r="CD109" i="5"/>
  <c r="CE109" i="5"/>
  <c r="CF109" i="5"/>
  <c r="CG109" i="5"/>
  <c r="CH109" i="5"/>
  <c r="CI109" i="5"/>
  <c r="CJ109" i="5"/>
  <c r="CK109" i="5"/>
  <c r="CL109" i="5"/>
  <c r="CM109" i="5"/>
  <c r="CN109" i="5"/>
  <c r="CO109" i="5"/>
  <c r="CP109" i="5"/>
  <c r="CQ109" i="5"/>
  <c r="CR109" i="5"/>
  <c r="CS109" i="5"/>
  <c r="CT109" i="5"/>
  <c r="CU109" i="5"/>
  <c r="CV109" i="5"/>
  <c r="CA110" i="5"/>
  <c r="CB110" i="5"/>
  <c r="CC110" i="5"/>
  <c r="CD110" i="5"/>
  <c r="CE110" i="5"/>
  <c r="CF110" i="5"/>
  <c r="CG110" i="5"/>
  <c r="CH110" i="5"/>
  <c r="CI110" i="5"/>
  <c r="CJ110" i="5"/>
  <c r="CK110" i="5"/>
  <c r="CL110" i="5"/>
  <c r="CM110" i="5"/>
  <c r="CN110" i="5"/>
  <c r="CO110" i="5"/>
  <c r="CP110" i="5"/>
  <c r="CQ110" i="5"/>
  <c r="CR110" i="5"/>
  <c r="CS110" i="5"/>
  <c r="CT110" i="5"/>
  <c r="CU110" i="5"/>
  <c r="CV110" i="5"/>
  <c r="CA111" i="5"/>
  <c r="CB111" i="5"/>
  <c r="CC111" i="5"/>
  <c r="CD111" i="5"/>
  <c r="CE111" i="5"/>
  <c r="CF111" i="5"/>
  <c r="CG111" i="5"/>
  <c r="CH111" i="5"/>
  <c r="CI111" i="5"/>
  <c r="CJ111" i="5"/>
  <c r="CK111" i="5"/>
  <c r="CL111" i="5"/>
  <c r="CM111" i="5"/>
  <c r="CN111" i="5"/>
  <c r="CO111" i="5"/>
  <c r="CP111" i="5"/>
  <c r="CQ111" i="5"/>
  <c r="CR111" i="5"/>
  <c r="CS111" i="5"/>
  <c r="CT111" i="5"/>
  <c r="CU111" i="5"/>
  <c r="CV111" i="5"/>
  <c r="CA112" i="5"/>
  <c r="CB112" i="5"/>
  <c r="CC112" i="5"/>
  <c r="CD112" i="5"/>
  <c r="CE112" i="5"/>
  <c r="CF112" i="5"/>
  <c r="CG112" i="5"/>
  <c r="CH112" i="5"/>
  <c r="CI112" i="5"/>
  <c r="CJ112" i="5"/>
  <c r="CK112" i="5"/>
  <c r="CL112" i="5"/>
  <c r="CM112" i="5"/>
  <c r="CN112" i="5"/>
  <c r="CO112" i="5"/>
  <c r="CP112" i="5"/>
  <c r="CQ112" i="5"/>
  <c r="CR112" i="5"/>
  <c r="CS112" i="5"/>
  <c r="CT112" i="5"/>
  <c r="CU112" i="5"/>
  <c r="CV112" i="5"/>
  <c r="CA113" i="5"/>
  <c r="CB113" i="5"/>
  <c r="CC113" i="5"/>
  <c r="CD113" i="5"/>
  <c r="CE113" i="5"/>
  <c r="CF113" i="5"/>
  <c r="CG113" i="5"/>
  <c r="CH113" i="5"/>
  <c r="CI113" i="5"/>
  <c r="CJ113" i="5"/>
  <c r="CK113" i="5"/>
  <c r="CL113" i="5"/>
  <c r="CM113" i="5"/>
  <c r="CN113" i="5"/>
  <c r="CO113" i="5"/>
  <c r="CP113" i="5"/>
  <c r="CQ113" i="5"/>
  <c r="CR113" i="5"/>
  <c r="CS113" i="5"/>
  <c r="CT113" i="5"/>
  <c r="CU113" i="5"/>
  <c r="CV113" i="5"/>
  <c r="CA114" i="5"/>
  <c r="CB114" i="5"/>
  <c r="CC114" i="5"/>
  <c r="CD114" i="5"/>
  <c r="CE114" i="5"/>
  <c r="CF114" i="5"/>
  <c r="CG114" i="5"/>
  <c r="CH114" i="5"/>
  <c r="CI114" i="5"/>
  <c r="CJ114" i="5"/>
  <c r="CK114" i="5"/>
  <c r="CL114" i="5"/>
  <c r="CM114" i="5"/>
  <c r="CN114" i="5"/>
  <c r="CO114" i="5"/>
  <c r="CP114" i="5"/>
  <c r="CQ114" i="5"/>
  <c r="CR114" i="5"/>
  <c r="CS114" i="5"/>
  <c r="CT114" i="5"/>
  <c r="CU114" i="5"/>
  <c r="CV114" i="5"/>
  <c r="CA115" i="5"/>
  <c r="CB115" i="5"/>
  <c r="CC115" i="5"/>
  <c r="CD115" i="5"/>
  <c r="CE115" i="5"/>
  <c r="CF115" i="5"/>
  <c r="CG115" i="5"/>
  <c r="CH115" i="5"/>
  <c r="CI115" i="5"/>
  <c r="CJ115" i="5"/>
  <c r="CK115" i="5"/>
  <c r="CL115" i="5"/>
  <c r="CM115" i="5"/>
  <c r="CN115" i="5"/>
  <c r="CO115" i="5"/>
  <c r="CP115" i="5"/>
  <c r="CQ115" i="5"/>
  <c r="CR115" i="5"/>
  <c r="CS115" i="5"/>
  <c r="CT115" i="5"/>
  <c r="CU115" i="5"/>
  <c r="CV115" i="5"/>
  <c r="CA116" i="5"/>
  <c r="CB116" i="5"/>
  <c r="CC116" i="5"/>
  <c r="CD116" i="5"/>
  <c r="CE116" i="5"/>
  <c r="CF116" i="5"/>
  <c r="CG116" i="5"/>
  <c r="CH116" i="5"/>
  <c r="CI116" i="5"/>
  <c r="CJ116" i="5"/>
  <c r="CK116" i="5"/>
  <c r="CL116" i="5"/>
  <c r="CM116" i="5"/>
  <c r="CN116" i="5"/>
  <c r="CO116" i="5"/>
  <c r="CP116" i="5"/>
  <c r="CQ116" i="5"/>
  <c r="CR116" i="5"/>
  <c r="CS116" i="5"/>
  <c r="CT116" i="5"/>
  <c r="CU116" i="5"/>
  <c r="CV116" i="5"/>
  <c r="CA117" i="5"/>
  <c r="CB117" i="5"/>
  <c r="CC117" i="5"/>
  <c r="CD117" i="5"/>
  <c r="CE117" i="5"/>
  <c r="CF117" i="5"/>
  <c r="CG117" i="5"/>
  <c r="CH117" i="5"/>
  <c r="CI117" i="5"/>
  <c r="CJ117" i="5"/>
  <c r="CK117" i="5"/>
  <c r="CL117" i="5"/>
  <c r="CM117" i="5"/>
  <c r="CN117" i="5"/>
  <c r="CO117" i="5"/>
  <c r="CP117" i="5"/>
  <c r="CQ117" i="5"/>
  <c r="CR117" i="5"/>
  <c r="CS117" i="5"/>
  <c r="CT117" i="5"/>
  <c r="CU117" i="5"/>
  <c r="CV117" i="5"/>
  <c r="CA118" i="5"/>
  <c r="CB118" i="5"/>
  <c r="CC118" i="5"/>
  <c r="CD118" i="5"/>
  <c r="CE118" i="5"/>
  <c r="CF118" i="5"/>
  <c r="CG118" i="5"/>
  <c r="CH118" i="5"/>
  <c r="CI118" i="5"/>
  <c r="CJ118" i="5"/>
  <c r="CK118" i="5"/>
  <c r="CL118" i="5"/>
  <c r="CM118" i="5"/>
  <c r="CN118" i="5"/>
  <c r="CO118" i="5"/>
  <c r="CP118" i="5"/>
  <c r="CQ118" i="5"/>
  <c r="CR118" i="5"/>
  <c r="CS118" i="5"/>
  <c r="CT118" i="5"/>
  <c r="CU118" i="5"/>
  <c r="CV118" i="5"/>
  <c r="CA119" i="5"/>
  <c r="CB119" i="5"/>
  <c r="CC119" i="5"/>
  <c r="CD119" i="5"/>
  <c r="CE119" i="5"/>
  <c r="CF119" i="5"/>
  <c r="CG119" i="5"/>
  <c r="CH119" i="5"/>
  <c r="CI119" i="5"/>
  <c r="CJ119" i="5"/>
  <c r="CK119" i="5"/>
  <c r="CL119" i="5"/>
  <c r="CM119" i="5"/>
  <c r="CN119" i="5"/>
  <c r="CO119" i="5"/>
  <c r="CP119" i="5"/>
  <c r="CQ119" i="5"/>
  <c r="CR119" i="5"/>
  <c r="CS119" i="5"/>
  <c r="CT119" i="5"/>
  <c r="CU119" i="5"/>
  <c r="CV119" i="5"/>
  <c r="CA120" i="5"/>
  <c r="CB120" i="5"/>
  <c r="CC120" i="5"/>
  <c r="CD120" i="5"/>
  <c r="CE120" i="5"/>
  <c r="CF120" i="5"/>
  <c r="CG120" i="5"/>
  <c r="CH120" i="5"/>
  <c r="CI120" i="5"/>
  <c r="CJ120" i="5"/>
  <c r="CK120" i="5"/>
  <c r="CL120" i="5"/>
  <c r="CM120" i="5"/>
  <c r="CN120" i="5"/>
  <c r="CO120" i="5"/>
  <c r="CP120" i="5"/>
  <c r="CQ120" i="5"/>
  <c r="CR120" i="5"/>
  <c r="CS120" i="5"/>
  <c r="CT120" i="5"/>
  <c r="CU120" i="5"/>
  <c r="CV120" i="5"/>
  <c r="CA121" i="5"/>
  <c r="CB121" i="5"/>
  <c r="CC121" i="5"/>
  <c r="CD121" i="5"/>
  <c r="CE121" i="5"/>
  <c r="CF121" i="5"/>
  <c r="CG121" i="5"/>
  <c r="CH121" i="5"/>
  <c r="CI121" i="5"/>
  <c r="CJ121" i="5"/>
  <c r="CK121" i="5"/>
  <c r="CL121" i="5"/>
  <c r="CM121" i="5"/>
  <c r="CN121" i="5"/>
  <c r="CO121" i="5"/>
  <c r="CP121" i="5"/>
  <c r="CQ121" i="5"/>
  <c r="CR121" i="5"/>
  <c r="CS121" i="5"/>
  <c r="CT121" i="5"/>
  <c r="CU121" i="5"/>
  <c r="CV121" i="5"/>
  <c r="CA122" i="5"/>
  <c r="CB122" i="5"/>
  <c r="CC122" i="5"/>
  <c r="CD122" i="5"/>
  <c r="CE122" i="5"/>
  <c r="CF122" i="5"/>
  <c r="CG122" i="5"/>
  <c r="CH122" i="5"/>
  <c r="CI122" i="5"/>
  <c r="CJ122" i="5"/>
  <c r="CK122" i="5"/>
  <c r="CL122" i="5"/>
  <c r="CM122" i="5"/>
  <c r="CN122" i="5"/>
  <c r="CO122" i="5"/>
  <c r="CP122" i="5"/>
  <c r="CQ122" i="5"/>
  <c r="CR122" i="5"/>
  <c r="CS122" i="5"/>
  <c r="CT122" i="5"/>
  <c r="CU122" i="5"/>
  <c r="CV122" i="5"/>
  <c r="CA123" i="5"/>
  <c r="CB123" i="5"/>
  <c r="CC123" i="5"/>
  <c r="CD123" i="5"/>
  <c r="CE123" i="5"/>
  <c r="CF123" i="5"/>
  <c r="CG123" i="5"/>
  <c r="CH123" i="5"/>
  <c r="CI123" i="5"/>
  <c r="CJ123" i="5"/>
  <c r="CK123" i="5"/>
  <c r="CL123" i="5"/>
  <c r="CM123" i="5"/>
  <c r="CN123" i="5"/>
  <c r="CO123" i="5"/>
  <c r="CP123" i="5"/>
  <c r="CQ123" i="5"/>
  <c r="CR123" i="5"/>
  <c r="CS123" i="5"/>
  <c r="CT123" i="5"/>
  <c r="CU123" i="5"/>
  <c r="CV123" i="5"/>
  <c r="CA124" i="5"/>
  <c r="CB124" i="5"/>
  <c r="CC124" i="5"/>
  <c r="CD124" i="5"/>
  <c r="CE124" i="5"/>
  <c r="CF124" i="5"/>
  <c r="CG124" i="5"/>
  <c r="CH124" i="5"/>
  <c r="CI124" i="5"/>
  <c r="CJ124" i="5"/>
  <c r="CK124" i="5"/>
  <c r="CL124" i="5"/>
  <c r="CM124" i="5"/>
  <c r="CN124" i="5"/>
  <c r="CO124" i="5"/>
  <c r="CP124" i="5"/>
  <c r="CQ124" i="5"/>
  <c r="CR124" i="5"/>
  <c r="CS124" i="5"/>
  <c r="CT124" i="5"/>
  <c r="CU124" i="5"/>
  <c r="CV124" i="5"/>
  <c r="CA125" i="5"/>
  <c r="CB125" i="5"/>
  <c r="CC125" i="5"/>
  <c r="CD125" i="5"/>
  <c r="CE125" i="5"/>
  <c r="CF125" i="5"/>
  <c r="CG125" i="5"/>
  <c r="CH125" i="5"/>
  <c r="CI125" i="5"/>
  <c r="CJ125" i="5"/>
  <c r="CK125" i="5"/>
  <c r="CL125" i="5"/>
  <c r="CM125" i="5"/>
  <c r="CN125" i="5"/>
  <c r="CO125" i="5"/>
  <c r="CP125" i="5"/>
  <c r="CQ125" i="5"/>
  <c r="CR125" i="5"/>
  <c r="CS125" i="5"/>
  <c r="CT125" i="5"/>
  <c r="CU125" i="5"/>
  <c r="CV125" i="5"/>
  <c r="CA126" i="5"/>
  <c r="CB126" i="5"/>
  <c r="CC126" i="5"/>
  <c r="CD126" i="5"/>
  <c r="CE126" i="5"/>
  <c r="CF126" i="5"/>
  <c r="CG126" i="5"/>
  <c r="CH126" i="5"/>
  <c r="CI126" i="5"/>
  <c r="CJ126" i="5"/>
  <c r="CK126" i="5"/>
  <c r="CL126" i="5"/>
  <c r="CM126" i="5"/>
  <c r="CN126" i="5"/>
  <c r="CO126" i="5"/>
  <c r="CP126" i="5"/>
  <c r="CQ126" i="5"/>
  <c r="CR126" i="5"/>
  <c r="CS126" i="5"/>
  <c r="CT126" i="5"/>
  <c r="CU126" i="5"/>
  <c r="CV126" i="5"/>
  <c r="CA127" i="5"/>
  <c r="CB127" i="5"/>
  <c r="CC127" i="5"/>
  <c r="CD127" i="5"/>
  <c r="CE127" i="5"/>
  <c r="CF127" i="5"/>
  <c r="CG127" i="5"/>
  <c r="CH127" i="5"/>
  <c r="CI127" i="5"/>
  <c r="CJ127" i="5"/>
  <c r="CK127" i="5"/>
  <c r="CL127" i="5"/>
  <c r="CM127" i="5"/>
  <c r="CN127" i="5"/>
  <c r="CO127" i="5"/>
  <c r="CP127" i="5"/>
  <c r="CQ127" i="5"/>
  <c r="CR127" i="5"/>
  <c r="CS127" i="5"/>
  <c r="CT127" i="5"/>
  <c r="CU127" i="5"/>
  <c r="CV127" i="5"/>
  <c r="CA128" i="5"/>
  <c r="CB128" i="5"/>
  <c r="CC128" i="5"/>
  <c r="CD128" i="5"/>
  <c r="CE128" i="5"/>
  <c r="CF128" i="5"/>
  <c r="CG128" i="5"/>
  <c r="CH128" i="5"/>
  <c r="CI128" i="5"/>
  <c r="CJ128" i="5"/>
  <c r="CK128" i="5"/>
  <c r="CL128" i="5"/>
  <c r="CM128" i="5"/>
  <c r="CN128" i="5"/>
  <c r="CO128" i="5"/>
  <c r="CP128" i="5"/>
  <c r="CQ128" i="5"/>
  <c r="CR128" i="5"/>
  <c r="CS128" i="5"/>
  <c r="CT128" i="5"/>
  <c r="CU128" i="5"/>
  <c r="CV128" i="5"/>
  <c r="CA129" i="5"/>
  <c r="CB129" i="5"/>
  <c r="CC129" i="5"/>
  <c r="CD129" i="5"/>
  <c r="CE129" i="5"/>
  <c r="CF129" i="5"/>
  <c r="CG129" i="5"/>
  <c r="CH129" i="5"/>
  <c r="CI129" i="5"/>
  <c r="CJ129" i="5"/>
  <c r="CK129" i="5"/>
  <c r="CL129" i="5"/>
  <c r="CM129" i="5"/>
  <c r="CN129" i="5"/>
  <c r="CO129" i="5"/>
  <c r="CP129" i="5"/>
  <c r="CQ129" i="5"/>
  <c r="CR129" i="5"/>
  <c r="CS129" i="5"/>
  <c r="CT129" i="5"/>
  <c r="CU129" i="5"/>
  <c r="CV129" i="5"/>
  <c r="CA130" i="5"/>
  <c r="CB130" i="5"/>
  <c r="CC130" i="5"/>
  <c r="CD130" i="5"/>
  <c r="CE130" i="5"/>
  <c r="CF130" i="5"/>
  <c r="CG130" i="5"/>
  <c r="CH130" i="5"/>
  <c r="CI130" i="5"/>
  <c r="CJ130" i="5"/>
  <c r="CK130" i="5"/>
  <c r="CL130" i="5"/>
  <c r="CM130" i="5"/>
  <c r="CN130" i="5"/>
  <c r="CO130" i="5"/>
  <c r="CP130" i="5"/>
  <c r="CQ130" i="5"/>
  <c r="CR130" i="5"/>
  <c r="CS130" i="5"/>
  <c r="CT130" i="5"/>
  <c r="CU130" i="5"/>
  <c r="CV130" i="5"/>
  <c r="CA131" i="5"/>
  <c r="CB131" i="5"/>
  <c r="CC131" i="5"/>
  <c r="CD131" i="5"/>
  <c r="CE131" i="5"/>
  <c r="CF131" i="5"/>
  <c r="CG131" i="5"/>
  <c r="CH131" i="5"/>
  <c r="CI131" i="5"/>
  <c r="CJ131" i="5"/>
  <c r="CK131" i="5"/>
  <c r="CL131" i="5"/>
  <c r="CM131" i="5"/>
  <c r="CN131" i="5"/>
  <c r="CO131" i="5"/>
  <c r="CP131" i="5"/>
  <c r="CQ131" i="5"/>
  <c r="CR131" i="5"/>
  <c r="CS131" i="5"/>
  <c r="CT131" i="5"/>
  <c r="CU131" i="5"/>
  <c r="CV131" i="5"/>
  <c r="CA132" i="5"/>
  <c r="CB132" i="5"/>
  <c r="CC132" i="5"/>
  <c r="CD132" i="5"/>
  <c r="CE132" i="5"/>
  <c r="CF132" i="5"/>
  <c r="CG132" i="5"/>
  <c r="CH132" i="5"/>
  <c r="CI132" i="5"/>
  <c r="CJ132" i="5"/>
  <c r="CK132" i="5"/>
  <c r="CL132" i="5"/>
  <c r="CM132" i="5"/>
  <c r="CN132" i="5"/>
  <c r="CO132" i="5"/>
  <c r="CP132" i="5"/>
  <c r="CQ132" i="5"/>
  <c r="CR132" i="5"/>
  <c r="CS132" i="5"/>
  <c r="CT132" i="5"/>
  <c r="CU132" i="5"/>
  <c r="CV132" i="5"/>
  <c r="CA133" i="5"/>
  <c r="CB133" i="5"/>
  <c r="CC133" i="5"/>
  <c r="CD133" i="5"/>
  <c r="CE133" i="5"/>
  <c r="CF133" i="5"/>
  <c r="CG133" i="5"/>
  <c r="CH133" i="5"/>
  <c r="CI133" i="5"/>
  <c r="CJ133" i="5"/>
  <c r="CK133" i="5"/>
  <c r="CL133" i="5"/>
  <c r="CM133" i="5"/>
  <c r="CN133" i="5"/>
  <c r="CO133" i="5"/>
  <c r="CP133" i="5"/>
  <c r="CQ133" i="5"/>
  <c r="CR133" i="5"/>
  <c r="CS133" i="5"/>
  <c r="CT133" i="5"/>
  <c r="CU133" i="5"/>
  <c r="CV133" i="5"/>
  <c r="CA134" i="5"/>
  <c r="CB134" i="5"/>
  <c r="CC134" i="5"/>
  <c r="CD134" i="5"/>
  <c r="CE134" i="5"/>
  <c r="CF134" i="5"/>
  <c r="CG134" i="5"/>
  <c r="CH134" i="5"/>
  <c r="CI134" i="5"/>
  <c r="CJ134" i="5"/>
  <c r="CK134" i="5"/>
  <c r="CL134" i="5"/>
  <c r="CM134" i="5"/>
  <c r="CN134" i="5"/>
  <c r="CO134" i="5"/>
  <c r="CP134" i="5"/>
  <c r="CQ134" i="5"/>
  <c r="CR134" i="5"/>
  <c r="CS134" i="5"/>
  <c r="CT134" i="5"/>
  <c r="CU134" i="5"/>
  <c r="CV134" i="5"/>
  <c r="CA135" i="5"/>
  <c r="CB135" i="5"/>
  <c r="CC135" i="5"/>
  <c r="CD135" i="5"/>
  <c r="CE135" i="5"/>
  <c r="CF135" i="5"/>
  <c r="CG135" i="5"/>
  <c r="CH135" i="5"/>
  <c r="CI135" i="5"/>
  <c r="CJ135" i="5"/>
  <c r="CK135" i="5"/>
  <c r="CL135" i="5"/>
  <c r="CM135" i="5"/>
  <c r="CN135" i="5"/>
  <c r="CO135" i="5"/>
  <c r="CP135" i="5"/>
  <c r="CQ135" i="5"/>
  <c r="CR135" i="5"/>
  <c r="CS135" i="5"/>
  <c r="CT135" i="5"/>
  <c r="CU135" i="5"/>
  <c r="CV135" i="5"/>
  <c r="CA136" i="5"/>
  <c r="CB136" i="5"/>
  <c r="CC136" i="5"/>
  <c r="CD136" i="5"/>
  <c r="CE136" i="5"/>
  <c r="CF136" i="5"/>
  <c r="CG136" i="5"/>
  <c r="CH136" i="5"/>
  <c r="CI136" i="5"/>
  <c r="CJ136" i="5"/>
  <c r="CK136" i="5"/>
  <c r="CL136" i="5"/>
  <c r="CM136" i="5"/>
  <c r="CN136" i="5"/>
  <c r="CO136" i="5"/>
  <c r="CP136" i="5"/>
  <c r="CQ136" i="5"/>
  <c r="CR136" i="5"/>
  <c r="CS136" i="5"/>
  <c r="CT136" i="5"/>
  <c r="CU136" i="5"/>
  <c r="CV136" i="5"/>
  <c r="CA137" i="5"/>
  <c r="CB137" i="5"/>
  <c r="CC137" i="5"/>
  <c r="CD137" i="5"/>
  <c r="CE137" i="5"/>
  <c r="CF137" i="5"/>
  <c r="CG137" i="5"/>
  <c r="CH137" i="5"/>
  <c r="CI137" i="5"/>
  <c r="CJ137" i="5"/>
  <c r="CK137" i="5"/>
  <c r="CL137" i="5"/>
  <c r="CM137" i="5"/>
  <c r="CN137" i="5"/>
  <c r="CO137" i="5"/>
  <c r="CP137" i="5"/>
  <c r="CQ137" i="5"/>
  <c r="CR137" i="5"/>
  <c r="CS137" i="5"/>
  <c r="CT137" i="5"/>
  <c r="CU137" i="5"/>
  <c r="CV137" i="5"/>
  <c r="CA138" i="5"/>
  <c r="CB138" i="5"/>
  <c r="CC138" i="5"/>
  <c r="CD138" i="5"/>
  <c r="CE138" i="5"/>
  <c r="CF138" i="5"/>
  <c r="CG138" i="5"/>
  <c r="CH138" i="5"/>
  <c r="CI138" i="5"/>
  <c r="CJ138" i="5"/>
  <c r="CK138" i="5"/>
  <c r="CL138" i="5"/>
  <c r="CM138" i="5"/>
  <c r="CN138" i="5"/>
  <c r="CO138" i="5"/>
  <c r="CP138" i="5"/>
  <c r="CQ138" i="5"/>
  <c r="CR138" i="5"/>
  <c r="CS138" i="5"/>
  <c r="CT138" i="5"/>
  <c r="CU138" i="5"/>
  <c r="CV138" i="5"/>
  <c r="CA139" i="5"/>
  <c r="CB139" i="5"/>
  <c r="CC139" i="5"/>
  <c r="CD139" i="5"/>
  <c r="CE139" i="5"/>
  <c r="CF139" i="5"/>
  <c r="CG139" i="5"/>
  <c r="CH139" i="5"/>
  <c r="CI139" i="5"/>
  <c r="CJ139" i="5"/>
  <c r="CK139" i="5"/>
  <c r="CL139" i="5"/>
  <c r="CM139" i="5"/>
  <c r="CN139" i="5"/>
  <c r="CO139" i="5"/>
  <c r="CP139" i="5"/>
  <c r="CQ139" i="5"/>
  <c r="CR139" i="5"/>
  <c r="CS139" i="5"/>
  <c r="CT139" i="5"/>
  <c r="CU139" i="5"/>
  <c r="CV139" i="5"/>
  <c r="CA140" i="5"/>
  <c r="CB140" i="5"/>
  <c r="CC140" i="5"/>
  <c r="CD140" i="5"/>
  <c r="CE140" i="5"/>
  <c r="CF140" i="5"/>
  <c r="CG140" i="5"/>
  <c r="CH140" i="5"/>
  <c r="CI140" i="5"/>
  <c r="CJ140" i="5"/>
  <c r="CK140" i="5"/>
  <c r="CL140" i="5"/>
  <c r="CM140" i="5"/>
  <c r="CN140" i="5"/>
  <c r="CO140" i="5"/>
  <c r="CP140" i="5"/>
  <c r="CQ140" i="5"/>
  <c r="CR140" i="5"/>
  <c r="CS140" i="5"/>
  <c r="CT140" i="5"/>
  <c r="CU140" i="5"/>
  <c r="CV140" i="5"/>
  <c r="CA141" i="5"/>
  <c r="CB141" i="5"/>
  <c r="CC141" i="5"/>
  <c r="CD141" i="5"/>
  <c r="CE141" i="5"/>
  <c r="CF141" i="5"/>
  <c r="CG141" i="5"/>
  <c r="CH141" i="5"/>
  <c r="CI141" i="5"/>
  <c r="CJ141" i="5"/>
  <c r="CK141" i="5"/>
  <c r="CL141" i="5"/>
  <c r="CM141" i="5"/>
  <c r="CN141" i="5"/>
  <c r="CO141" i="5"/>
  <c r="CP141" i="5"/>
  <c r="CQ141" i="5"/>
  <c r="CR141" i="5"/>
  <c r="CS141" i="5"/>
  <c r="CT141" i="5"/>
  <c r="CU141" i="5"/>
  <c r="CV141" i="5"/>
  <c r="CA142" i="5"/>
  <c r="CB142" i="5"/>
  <c r="CC142" i="5"/>
  <c r="CD142" i="5"/>
  <c r="CE142" i="5"/>
  <c r="CF142" i="5"/>
  <c r="CG142" i="5"/>
  <c r="CH142" i="5"/>
  <c r="CI142" i="5"/>
  <c r="CJ142" i="5"/>
  <c r="CK142" i="5"/>
  <c r="CL142" i="5"/>
  <c r="CM142" i="5"/>
  <c r="CN142" i="5"/>
  <c r="CO142" i="5"/>
  <c r="CP142" i="5"/>
  <c r="CQ142" i="5"/>
  <c r="CR142" i="5"/>
  <c r="CS142" i="5"/>
  <c r="CT142" i="5"/>
  <c r="CU142" i="5"/>
  <c r="CV142" i="5"/>
  <c r="CA143" i="5"/>
  <c r="CB143" i="5"/>
  <c r="CC143" i="5"/>
  <c r="CD143" i="5"/>
  <c r="CE143" i="5"/>
  <c r="CF143" i="5"/>
  <c r="CG143" i="5"/>
  <c r="CH143" i="5"/>
  <c r="CI143" i="5"/>
  <c r="CJ143" i="5"/>
  <c r="CK143" i="5"/>
  <c r="CL143" i="5"/>
  <c r="CM143" i="5"/>
  <c r="CN143" i="5"/>
  <c r="CO143" i="5"/>
  <c r="CP143" i="5"/>
  <c r="CQ143" i="5"/>
  <c r="CR143" i="5"/>
  <c r="CS143" i="5"/>
  <c r="CT143" i="5"/>
  <c r="CU143" i="5"/>
  <c r="CV143" i="5"/>
  <c r="CA144" i="5"/>
  <c r="CB144" i="5"/>
  <c r="CC144" i="5"/>
  <c r="CD144" i="5"/>
  <c r="CE144" i="5"/>
  <c r="CF144" i="5"/>
  <c r="CG144" i="5"/>
  <c r="CH144" i="5"/>
  <c r="CI144" i="5"/>
  <c r="CJ144" i="5"/>
  <c r="CK144" i="5"/>
  <c r="CL144" i="5"/>
  <c r="CM144" i="5"/>
  <c r="CN144" i="5"/>
  <c r="CO144" i="5"/>
  <c r="CP144" i="5"/>
  <c r="CQ144" i="5"/>
  <c r="CR144" i="5"/>
  <c r="CS144" i="5"/>
  <c r="CT144" i="5"/>
  <c r="CU144" i="5"/>
  <c r="CV144" i="5"/>
  <c r="CA145" i="5"/>
  <c r="CB145" i="5"/>
  <c r="CC145" i="5"/>
  <c r="CD145" i="5"/>
  <c r="CE145" i="5"/>
  <c r="CF145" i="5"/>
  <c r="CG145" i="5"/>
  <c r="CH145" i="5"/>
  <c r="CI145" i="5"/>
  <c r="CJ145" i="5"/>
  <c r="CK145" i="5"/>
  <c r="CL145" i="5"/>
  <c r="CM145" i="5"/>
  <c r="CN145" i="5"/>
  <c r="CO145" i="5"/>
  <c r="CP145" i="5"/>
  <c r="CQ145" i="5"/>
  <c r="CR145" i="5"/>
  <c r="CS145" i="5"/>
  <c r="CT145" i="5"/>
  <c r="CU145" i="5"/>
  <c r="CV145" i="5"/>
  <c r="CA146" i="5"/>
  <c r="CB146" i="5"/>
  <c r="CC146" i="5"/>
  <c r="CD146" i="5"/>
  <c r="CE146" i="5"/>
  <c r="CF146" i="5"/>
  <c r="CG146" i="5"/>
  <c r="CH146" i="5"/>
  <c r="CI146" i="5"/>
  <c r="CJ146" i="5"/>
  <c r="CK146" i="5"/>
  <c r="CL146" i="5"/>
  <c r="CM146" i="5"/>
  <c r="CN146" i="5"/>
  <c r="CO146" i="5"/>
  <c r="CP146" i="5"/>
  <c r="CQ146" i="5"/>
  <c r="CR146" i="5"/>
  <c r="CS146" i="5"/>
  <c r="CT146" i="5"/>
  <c r="CU146" i="5"/>
  <c r="CV146" i="5"/>
  <c r="CA147" i="5"/>
  <c r="CB147" i="5"/>
  <c r="CC147" i="5"/>
  <c r="CD147" i="5"/>
  <c r="CE147" i="5"/>
  <c r="CF147" i="5"/>
  <c r="CG147" i="5"/>
  <c r="CH147" i="5"/>
  <c r="CI147" i="5"/>
  <c r="CJ147" i="5"/>
  <c r="CK147" i="5"/>
  <c r="CL147" i="5"/>
  <c r="CM147" i="5"/>
  <c r="CN147" i="5"/>
  <c r="CO147" i="5"/>
  <c r="CP147" i="5"/>
  <c r="CQ147" i="5"/>
  <c r="CR147" i="5"/>
  <c r="CS147" i="5"/>
  <c r="CT147" i="5"/>
  <c r="CU147" i="5"/>
  <c r="CV147" i="5"/>
  <c r="CA148" i="5"/>
  <c r="CB148" i="5"/>
  <c r="CC148" i="5"/>
  <c r="CD148" i="5"/>
  <c r="CE148" i="5"/>
  <c r="CF148" i="5"/>
  <c r="CG148" i="5"/>
  <c r="CH148" i="5"/>
  <c r="CI148" i="5"/>
  <c r="CJ148" i="5"/>
  <c r="CK148" i="5"/>
  <c r="CL148" i="5"/>
  <c r="CM148" i="5"/>
  <c r="CN148" i="5"/>
  <c r="CO148" i="5"/>
  <c r="CP148" i="5"/>
  <c r="CQ148" i="5"/>
  <c r="CR148" i="5"/>
  <c r="CS148" i="5"/>
  <c r="CT148" i="5"/>
  <c r="CU148" i="5"/>
  <c r="CV148" i="5"/>
  <c r="CA149" i="5"/>
  <c r="CB149" i="5"/>
  <c r="CC149" i="5"/>
  <c r="CD149" i="5"/>
  <c r="CE149" i="5"/>
  <c r="CF149" i="5"/>
  <c r="CG149" i="5"/>
  <c r="CH149" i="5"/>
  <c r="CI149" i="5"/>
  <c r="CJ149" i="5"/>
  <c r="CK149" i="5"/>
  <c r="CL149" i="5"/>
  <c r="CM149" i="5"/>
  <c r="CN149" i="5"/>
  <c r="CO149" i="5"/>
  <c r="CP149" i="5"/>
  <c r="CQ149" i="5"/>
  <c r="CR149" i="5"/>
  <c r="CS149" i="5"/>
  <c r="CT149" i="5"/>
  <c r="CU149" i="5"/>
  <c r="CV149" i="5"/>
  <c r="CA150" i="5"/>
  <c r="CB150" i="5"/>
  <c r="CC150" i="5"/>
  <c r="CD150" i="5"/>
  <c r="CE150" i="5"/>
  <c r="CF150" i="5"/>
  <c r="CG150" i="5"/>
  <c r="CH150" i="5"/>
  <c r="CI150" i="5"/>
  <c r="CJ150" i="5"/>
  <c r="CK150" i="5"/>
  <c r="CL150" i="5"/>
  <c r="CM150" i="5"/>
  <c r="CN150" i="5"/>
  <c r="CO150" i="5"/>
  <c r="CP150" i="5"/>
  <c r="CQ150" i="5"/>
  <c r="CR150" i="5"/>
  <c r="CS150" i="5"/>
  <c r="CT150" i="5"/>
  <c r="CU150" i="5"/>
  <c r="CV150" i="5"/>
  <c r="CA151" i="5"/>
  <c r="CB151" i="5"/>
  <c r="CC151" i="5"/>
  <c r="CD151" i="5"/>
  <c r="CE151" i="5"/>
  <c r="CF151" i="5"/>
  <c r="CG151" i="5"/>
  <c r="CH151" i="5"/>
  <c r="CI151" i="5"/>
  <c r="CJ151" i="5"/>
  <c r="CK151" i="5"/>
  <c r="CL151" i="5"/>
  <c r="CM151" i="5"/>
  <c r="CN151" i="5"/>
  <c r="CO151" i="5"/>
  <c r="CP151" i="5"/>
  <c r="CQ151" i="5"/>
  <c r="CR151" i="5"/>
  <c r="CS151" i="5"/>
  <c r="CT151" i="5"/>
  <c r="CU151" i="5"/>
  <c r="CV151" i="5"/>
  <c r="CA152" i="5"/>
  <c r="CB152" i="5"/>
  <c r="CC152" i="5"/>
  <c r="CD152" i="5"/>
  <c r="CE152" i="5"/>
  <c r="CF152" i="5"/>
  <c r="CG152" i="5"/>
  <c r="CH152" i="5"/>
  <c r="CI152" i="5"/>
  <c r="CJ152" i="5"/>
  <c r="CK152" i="5"/>
  <c r="CL152" i="5"/>
  <c r="CM152" i="5"/>
  <c r="CN152" i="5"/>
  <c r="CO152" i="5"/>
  <c r="CP152" i="5"/>
  <c r="CQ152" i="5"/>
  <c r="CR152" i="5"/>
  <c r="CS152" i="5"/>
  <c r="CT152" i="5"/>
  <c r="CU152" i="5"/>
  <c r="CV152" i="5"/>
  <c r="CV3" i="5"/>
  <c r="CU3" i="5"/>
  <c r="CT3" i="5"/>
  <c r="CS3" i="5"/>
  <c r="CR3" i="5"/>
  <c r="CQ3" i="5"/>
  <c r="CP3" i="5"/>
  <c r="CO3" i="5"/>
  <c r="CN3" i="5"/>
  <c r="CM3" i="5"/>
  <c r="CL3" i="5"/>
  <c r="CK3" i="5"/>
  <c r="CJ3" i="5"/>
  <c r="CI3" i="5"/>
  <c r="CH3" i="5"/>
  <c r="CG3" i="5"/>
  <c r="CF3" i="5"/>
  <c r="CE3" i="5"/>
  <c r="CD3" i="5"/>
  <c r="CC3" i="5"/>
  <c r="CB3" i="5"/>
  <c r="CA3" i="5"/>
  <c r="BE31" i="5"/>
  <c r="BF31" i="5"/>
  <c r="BE32" i="5"/>
  <c r="BF32" i="5"/>
  <c r="BE33" i="5"/>
  <c r="BF33" i="5"/>
  <c r="BE34" i="5"/>
  <c r="BF34" i="5"/>
  <c r="BE35" i="5"/>
  <c r="BF35" i="5"/>
  <c r="BE36" i="5"/>
  <c r="BF36" i="5"/>
  <c r="BE37" i="5"/>
  <c r="BF37" i="5"/>
  <c r="BE38" i="5"/>
  <c r="BF38" i="5"/>
  <c r="BE39" i="5"/>
  <c r="BF39" i="5"/>
  <c r="BE40" i="5"/>
  <c r="BF40" i="5"/>
  <c r="BE41" i="5"/>
  <c r="BF41" i="5"/>
  <c r="BE42" i="5"/>
  <c r="BF42" i="5"/>
  <c r="BE43" i="5"/>
  <c r="BF43" i="5"/>
  <c r="BE44" i="5"/>
  <c r="BF44" i="5"/>
  <c r="BE45" i="5"/>
  <c r="BF45" i="5"/>
  <c r="BE46" i="5"/>
  <c r="BF46" i="5"/>
  <c r="BE47" i="5"/>
  <c r="BF47" i="5"/>
  <c r="BE48" i="5"/>
  <c r="BF48" i="5"/>
  <c r="BE49" i="5"/>
  <c r="BF49" i="5"/>
  <c r="BE50" i="5"/>
  <c r="BF50" i="5"/>
  <c r="BE51" i="5"/>
  <c r="BF51" i="5"/>
  <c r="BE52" i="5"/>
  <c r="BF52" i="5"/>
  <c r="BE53" i="5"/>
  <c r="BF53" i="5"/>
  <c r="BE54" i="5"/>
  <c r="BF54" i="5"/>
  <c r="BE55" i="5"/>
  <c r="BF55" i="5"/>
  <c r="BE56" i="5"/>
  <c r="BF56" i="5"/>
  <c r="BE57" i="5"/>
  <c r="BF57" i="5"/>
  <c r="BE58" i="5"/>
  <c r="BF58" i="5"/>
  <c r="BE59" i="5"/>
  <c r="BF59" i="5"/>
  <c r="BE60" i="5"/>
  <c r="BF60" i="5"/>
  <c r="BE61" i="5"/>
  <c r="BF61" i="5"/>
  <c r="BE62" i="5"/>
  <c r="BF62" i="5"/>
  <c r="BE63" i="5"/>
  <c r="BF63" i="5"/>
  <c r="BE64" i="5"/>
  <c r="BF64" i="5"/>
  <c r="BE65" i="5"/>
  <c r="BF65" i="5"/>
  <c r="BE66" i="5"/>
  <c r="BF66" i="5"/>
  <c r="BE67" i="5"/>
  <c r="BF67" i="5"/>
  <c r="BE68" i="5"/>
  <c r="BF68" i="5"/>
  <c r="BE69" i="5"/>
  <c r="BF69" i="5"/>
  <c r="BE70" i="5"/>
  <c r="BF70" i="5"/>
  <c r="BE71" i="5"/>
  <c r="BF71" i="5"/>
  <c r="BE72" i="5"/>
  <c r="BF72" i="5"/>
  <c r="BE73" i="5"/>
  <c r="BF73" i="5"/>
  <c r="BE74" i="5"/>
  <c r="BF74" i="5"/>
  <c r="BE75" i="5"/>
  <c r="BF75" i="5"/>
  <c r="BE76" i="5"/>
  <c r="BF76" i="5"/>
  <c r="BE77" i="5"/>
  <c r="BF77" i="5"/>
  <c r="BE78" i="5"/>
  <c r="BF78" i="5"/>
  <c r="BE79" i="5"/>
  <c r="BF79" i="5"/>
  <c r="BE80" i="5"/>
  <c r="BF80" i="5"/>
  <c r="BE81" i="5"/>
  <c r="BF81" i="5"/>
  <c r="BE82" i="5"/>
  <c r="BF82" i="5"/>
  <c r="BE83" i="5"/>
  <c r="BF83" i="5"/>
  <c r="BE84" i="5"/>
  <c r="BF84" i="5"/>
  <c r="BE85" i="5"/>
  <c r="BF85" i="5"/>
  <c r="BE86" i="5"/>
  <c r="BF86" i="5"/>
  <c r="BE87" i="5"/>
  <c r="BF87" i="5"/>
  <c r="BE88" i="5"/>
  <c r="BF88" i="5"/>
  <c r="BE89" i="5"/>
  <c r="BF89" i="5"/>
  <c r="BE90" i="5"/>
  <c r="BF90" i="5"/>
  <c r="BE91" i="5"/>
  <c r="BF91" i="5"/>
  <c r="BE92" i="5"/>
  <c r="BF92" i="5"/>
  <c r="BE93" i="5"/>
  <c r="BF93" i="5"/>
  <c r="BE94" i="5"/>
  <c r="BF94" i="5"/>
  <c r="BE95" i="5"/>
  <c r="BF95" i="5"/>
  <c r="BE96" i="5"/>
  <c r="BF96" i="5"/>
  <c r="BE97" i="5"/>
  <c r="BF97" i="5"/>
  <c r="BE98" i="5"/>
  <c r="BF98" i="5"/>
  <c r="BE99" i="5"/>
  <c r="BF99" i="5"/>
  <c r="BE100" i="5"/>
  <c r="BF100" i="5"/>
  <c r="BE101" i="5"/>
  <c r="BF101" i="5"/>
  <c r="BE102" i="5"/>
  <c r="BF102" i="5"/>
  <c r="BE103" i="5"/>
  <c r="BF103" i="5"/>
  <c r="BE104" i="5"/>
  <c r="BF104" i="5"/>
  <c r="BE105" i="5"/>
  <c r="BF105" i="5"/>
  <c r="BE106" i="5"/>
  <c r="BF106" i="5"/>
  <c r="BE107" i="5"/>
  <c r="BF107" i="5"/>
  <c r="BE108" i="5"/>
  <c r="BF108" i="5"/>
  <c r="BE109" i="5"/>
  <c r="BF109" i="5"/>
  <c r="BE110" i="5"/>
  <c r="BF110" i="5"/>
  <c r="BE111" i="5"/>
  <c r="BF111" i="5"/>
  <c r="BE112" i="5"/>
  <c r="BF112" i="5"/>
  <c r="BE113" i="5"/>
  <c r="BF113" i="5"/>
  <c r="BE114" i="5"/>
  <c r="BF114" i="5"/>
  <c r="BE115" i="5"/>
  <c r="BF115" i="5"/>
  <c r="BE116" i="5"/>
  <c r="BF116" i="5"/>
  <c r="BE117" i="5"/>
  <c r="BF117" i="5"/>
  <c r="BE118" i="5"/>
  <c r="BF118" i="5"/>
  <c r="BE119" i="5"/>
  <c r="BF119" i="5"/>
  <c r="BE120" i="5"/>
  <c r="BF120" i="5"/>
  <c r="BE121" i="5"/>
  <c r="BF121" i="5"/>
  <c r="BE122" i="5"/>
  <c r="BF122" i="5"/>
  <c r="BE123" i="5"/>
  <c r="BF123" i="5"/>
  <c r="BE124" i="5"/>
  <c r="BF124" i="5"/>
  <c r="BE125" i="5"/>
  <c r="BF125" i="5"/>
  <c r="BE126" i="5"/>
  <c r="BF126" i="5"/>
  <c r="BE127" i="5"/>
  <c r="BF127" i="5"/>
  <c r="BE128" i="5"/>
  <c r="BF128" i="5"/>
  <c r="BE129" i="5"/>
  <c r="BF129" i="5"/>
  <c r="BE130" i="5"/>
  <c r="BF130" i="5"/>
  <c r="BE131" i="5"/>
  <c r="BF131" i="5"/>
  <c r="BE132" i="5"/>
  <c r="BF132" i="5"/>
  <c r="BE133" i="5"/>
  <c r="BF133" i="5"/>
  <c r="BE134" i="5"/>
  <c r="BF134" i="5"/>
  <c r="BE135" i="5"/>
  <c r="BF135" i="5"/>
  <c r="BE136" i="5"/>
  <c r="BF136" i="5"/>
  <c r="BE137" i="5"/>
  <c r="BF137" i="5"/>
  <c r="BE138" i="5"/>
  <c r="BF138" i="5"/>
  <c r="BE139" i="5"/>
  <c r="BF139" i="5"/>
  <c r="BE140" i="5"/>
  <c r="BF140" i="5"/>
  <c r="BE141" i="5"/>
  <c r="BF141" i="5"/>
  <c r="BE142" i="5"/>
  <c r="BF142" i="5"/>
  <c r="BE143" i="5"/>
  <c r="BF143" i="5"/>
  <c r="BE144" i="5"/>
  <c r="BF144" i="5"/>
  <c r="BE145" i="5"/>
  <c r="BF145" i="5"/>
  <c r="BE146" i="5"/>
  <c r="BF146" i="5"/>
  <c r="BE147" i="5"/>
  <c r="BF147" i="5"/>
  <c r="BE148" i="5"/>
  <c r="BF148" i="5"/>
  <c r="BE149" i="5"/>
  <c r="BF149" i="5"/>
  <c r="BE150" i="5"/>
  <c r="BF150" i="5"/>
  <c r="BE151" i="5"/>
  <c r="BF151" i="5"/>
  <c r="BE152" i="5"/>
  <c r="BF152" i="5"/>
  <c r="BE25" i="5"/>
  <c r="BF25" i="5"/>
  <c r="BE26" i="5"/>
  <c r="BF26" i="5"/>
  <c r="BE27" i="5"/>
  <c r="BF27" i="5"/>
  <c r="BE28" i="5"/>
  <c r="BF28" i="5"/>
  <c r="BE29" i="5"/>
  <c r="BF29" i="5"/>
  <c r="BE30" i="5"/>
  <c r="BF30" i="5"/>
  <c r="BE4" i="5"/>
  <c r="BF4" i="5"/>
  <c r="BE5" i="5"/>
  <c r="BF5" i="5"/>
  <c r="BE6" i="5"/>
  <c r="BF6" i="5"/>
  <c r="BE7" i="5"/>
  <c r="BF7" i="5"/>
  <c r="BE8" i="5"/>
  <c r="BF8" i="5"/>
  <c r="BE9" i="5"/>
  <c r="BF9" i="5"/>
  <c r="BE10" i="5"/>
  <c r="BF10" i="5"/>
  <c r="BE11" i="5"/>
  <c r="BF11" i="5"/>
  <c r="BE12" i="5"/>
  <c r="BF12" i="5"/>
  <c r="BE13" i="5"/>
  <c r="BF13" i="5"/>
  <c r="BE14" i="5"/>
  <c r="BF14" i="5"/>
  <c r="BE15" i="5"/>
  <c r="BF15" i="5"/>
  <c r="BE16" i="5"/>
  <c r="BF16" i="5"/>
  <c r="BE17" i="5"/>
  <c r="BF17" i="5"/>
  <c r="BE18" i="5"/>
  <c r="BF18" i="5"/>
  <c r="BE19" i="5"/>
  <c r="BF19" i="5"/>
  <c r="BE20" i="5"/>
  <c r="BF20" i="5"/>
  <c r="BE21" i="5"/>
  <c r="BF21" i="5"/>
  <c r="BE22" i="5"/>
  <c r="BF22" i="5"/>
  <c r="BE23" i="5"/>
  <c r="BF23" i="5"/>
  <c r="BE24" i="5"/>
  <c r="BF24" i="5"/>
  <c r="BF3" i="5"/>
  <c r="BE3" i="5"/>
  <c r="BS4" i="5"/>
  <c r="BT4" i="5"/>
  <c r="BU4" i="5"/>
  <c r="BV4" i="5"/>
  <c r="BW4" i="5"/>
  <c r="BX4" i="5"/>
  <c r="BY4" i="5"/>
  <c r="BZ4" i="5"/>
  <c r="BS5" i="5"/>
  <c r="BT5" i="5"/>
  <c r="BU5" i="5"/>
  <c r="BV5" i="5"/>
  <c r="BW5" i="5"/>
  <c r="BX5" i="5"/>
  <c r="BY5" i="5"/>
  <c r="BZ5" i="5"/>
  <c r="BS6" i="5"/>
  <c r="BT6" i="5"/>
  <c r="BU6" i="5"/>
  <c r="BV6" i="5"/>
  <c r="BW6" i="5"/>
  <c r="BX6" i="5"/>
  <c r="BY6" i="5"/>
  <c r="BZ6" i="5"/>
  <c r="BS7" i="5"/>
  <c r="BT7" i="5"/>
  <c r="BU7" i="5"/>
  <c r="BV7" i="5"/>
  <c r="BW7" i="5"/>
  <c r="BX7" i="5"/>
  <c r="BY7" i="5"/>
  <c r="BZ7" i="5"/>
  <c r="BS8" i="5"/>
  <c r="BT8" i="5"/>
  <c r="BU8" i="5"/>
  <c r="BV8" i="5"/>
  <c r="BW8" i="5"/>
  <c r="BX8" i="5"/>
  <c r="BY8" i="5"/>
  <c r="BZ8" i="5"/>
  <c r="BS9" i="5"/>
  <c r="BT9" i="5"/>
  <c r="BU9" i="5"/>
  <c r="BV9" i="5"/>
  <c r="BW9" i="5"/>
  <c r="BX9" i="5"/>
  <c r="BY9" i="5"/>
  <c r="BZ9" i="5"/>
  <c r="BS10" i="5"/>
  <c r="BT10" i="5"/>
  <c r="BU10" i="5"/>
  <c r="BV10" i="5"/>
  <c r="BW10" i="5"/>
  <c r="BX10" i="5"/>
  <c r="BY10" i="5"/>
  <c r="BZ10" i="5"/>
  <c r="BS11" i="5"/>
  <c r="BT11" i="5"/>
  <c r="BU11" i="5"/>
  <c r="BV11" i="5"/>
  <c r="BW11" i="5"/>
  <c r="BX11" i="5"/>
  <c r="BY11" i="5"/>
  <c r="BZ11" i="5"/>
  <c r="BS12" i="5"/>
  <c r="BT12" i="5"/>
  <c r="BU12" i="5"/>
  <c r="BV12" i="5"/>
  <c r="BW12" i="5"/>
  <c r="BX12" i="5"/>
  <c r="BY12" i="5"/>
  <c r="BZ12" i="5"/>
  <c r="BS13" i="5"/>
  <c r="BT13" i="5"/>
  <c r="BU13" i="5"/>
  <c r="BV13" i="5"/>
  <c r="BW13" i="5"/>
  <c r="BX13" i="5"/>
  <c r="BY13" i="5"/>
  <c r="BZ13" i="5"/>
  <c r="BS14" i="5"/>
  <c r="BT14" i="5"/>
  <c r="BU14" i="5"/>
  <c r="BV14" i="5"/>
  <c r="BW14" i="5"/>
  <c r="BX14" i="5"/>
  <c r="BY14" i="5"/>
  <c r="BZ14" i="5"/>
  <c r="BS15" i="5"/>
  <c r="BT15" i="5"/>
  <c r="BU15" i="5"/>
  <c r="BV15" i="5"/>
  <c r="BW15" i="5"/>
  <c r="BX15" i="5"/>
  <c r="BY15" i="5"/>
  <c r="BZ15" i="5"/>
  <c r="BS16" i="5"/>
  <c r="BT16" i="5"/>
  <c r="BU16" i="5"/>
  <c r="BV16" i="5"/>
  <c r="BW16" i="5"/>
  <c r="BX16" i="5"/>
  <c r="BY16" i="5"/>
  <c r="BZ16" i="5"/>
  <c r="BS17" i="5"/>
  <c r="BT17" i="5"/>
  <c r="BU17" i="5"/>
  <c r="BV17" i="5"/>
  <c r="BW17" i="5"/>
  <c r="BX17" i="5"/>
  <c r="BY17" i="5"/>
  <c r="BZ17" i="5"/>
  <c r="BS18" i="5"/>
  <c r="BT18" i="5"/>
  <c r="BU18" i="5"/>
  <c r="BV18" i="5"/>
  <c r="BW18" i="5"/>
  <c r="BX18" i="5"/>
  <c r="BY18" i="5"/>
  <c r="BZ18" i="5"/>
  <c r="BS19" i="5"/>
  <c r="BT19" i="5"/>
  <c r="BU19" i="5"/>
  <c r="BV19" i="5"/>
  <c r="BW19" i="5"/>
  <c r="BX19" i="5"/>
  <c r="BY19" i="5"/>
  <c r="BZ19" i="5"/>
  <c r="BS20" i="5"/>
  <c r="BT20" i="5"/>
  <c r="BU20" i="5"/>
  <c r="BV20" i="5"/>
  <c r="BW20" i="5"/>
  <c r="BX20" i="5"/>
  <c r="BY20" i="5"/>
  <c r="BZ20" i="5"/>
  <c r="BS21" i="5"/>
  <c r="BT21" i="5"/>
  <c r="BU21" i="5"/>
  <c r="BV21" i="5"/>
  <c r="BW21" i="5"/>
  <c r="BX21" i="5"/>
  <c r="BY21" i="5"/>
  <c r="BZ21" i="5"/>
  <c r="BS22" i="5"/>
  <c r="BT22" i="5"/>
  <c r="BU22" i="5"/>
  <c r="BV22" i="5"/>
  <c r="BW22" i="5"/>
  <c r="BX22" i="5"/>
  <c r="BY22" i="5"/>
  <c r="BZ22" i="5"/>
  <c r="BS23" i="5"/>
  <c r="BT23" i="5"/>
  <c r="BU23" i="5"/>
  <c r="BV23" i="5"/>
  <c r="BW23" i="5"/>
  <c r="BX23" i="5"/>
  <c r="BY23" i="5"/>
  <c r="BZ23" i="5"/>
  <c r="BS24" i="5"/>
  <c r="BT24" i="5"/>
  <c r="BU24" i="5"/>
  <c r="BV24" i="5"/>
  <c r="BW24" i="5"/>
  <c r="BX24" i="5"/>
  <c r="BY24" i="5"/>
  <c r="BZ24" i="5"/>
  <c r="BS25" i="5"/>
  <c r="BT25" i="5"/>
  <c r="BU25" i="5"/>
  <c r="BV25" i="5"/>
  <c r="BW25" i="5"/>
  <c r="BX25" i="5"/>
  <c r="BY25" i="5"/>
  <c r="BZ25" i="5"/>
  <c r="BS26" i="5"/>
  <c r="BT26" i="5"/>
  <c r="BU26" i="5"/>
  <c r="BV26" i="5"/>
  <c r="BW26" i="5"/>
  <c r="BX26" i="5"/>
  <c r="BY26" i="5"/>
  <c r="BZ26" i="5"/>
  <c r="BS27" i="5"/>
  <c r="BT27" i="5"/>
  <c r="BU27" i="5"/>
  <c r="BV27" i="5"/>
  <c r="BW27" i="5"/>
  <c r="BX27" i="5"/>
  <c r="BY27" i="5"/>
  <c r="BZ27" i="5"/>
  <c r="BS28" i="5"/>
  <c r="BT28" i="5"/>
  <c r="BU28" i="5"/>
  <c r="BV28" i="5"/>
  <c r="BW28" i="5"/>
  <c r="BX28" i="5"/>
  <c r="BY28" i="5"/>
  <c r="BZ28" i="5"/>
  <c r="BS29" i="5"/>
  <c r="BT29" i="5"/>
  <c r="BU29" i="5"/>
  <c r="BV29" i="5"/>
  <c r="BW29" i="5"/>
  <c r="BX29" i="5"/>
  <c r="BY29" i="5"/>
  <c r="BZ29" i="5"/>
  <c r="BS30" i="5"/>
  <c r="BT30" i="5"/>
  <c r="BU30" i="5"/>
  <c r="BV30" i="5"/>
  <c r="BW30" i="5"/>
  <c r="BX30" i="5"/>
  <c r="BY30" i="5"/>
  <c r="BZ30" i="5"/>
  <c r="BS31" i="5"/>
  <c r="BT31" i="5"/>
  <c r="BU31" i="5"/>
  <c r="BV31" i="5"/>
  <c r="BW31" i="5"/>
  <c r="BX31" i="5"/>
  <c r="BY31" i="5"/>
  <c r="BZ31" i="5"/>
  <c r="BS32" i="5"/>
  <c r="BT32" i="5"/>
  <c r="BU32" i="5"/>
  <c r="BV32" i="5"/>
  <c r="BW32" i="5"/>
  <c r="BX32" i="5"/>
  <c r="BY32" i="5"/>
  <c r="BZ32" i="5"/>
  <c r="BS33" i="5"/>
  <c r="BT33" i="5"/>
  <c r="BU33" i="5"/>
  <c r="BV33" i="5"/>
  <c r="BW33" i="5"/>
  <c r="BX33" i="5"/>
  <c r="BY33" i="5"/>
  <c r="BZ33" i="5"/>
  <c r="BS34" i="5"/>
  <c r="BT34" i="5"/>
  <c r="BU34" i="5"/>
  <c r="BV34" i="5"/>
  <c r="BW34" i="5"/>
  <c r="BX34" i="5"/>
  <c r="BY34" i="5"/>
  <c r="BZ34" i="5"/>
  <c r="BS35" i="5"/>
  <c r="BT35" i="5"/>
  <c r="BU35" i="5"/>
  <c r="BV35" i="5"/>
  <c r="BW35" i="5"/>
  <c r="BX35" i="5"/>
  <c r="BY35" i="5"/>
  <c r="BZ35" i="5"/>
  <c r="BS36" i="5"/>
  <c r="BT36" i="5"/>
  <c r="BU36" i="5"/>
  <c r="BV36" i="5"/>
  <c r="BW36" i="5"/>
  <c r="BX36" i="5"/>
  <c r="BY36" i="5"/>
  <c r="BZ36" i="5"/>
  <c r="BS37" i="5"/>
  <c r="BT37" i="5"/>
  <c r="BU37" i="5"/>
  <c r="BV37" i="5"/>
  <c r="BW37" i="5"/>
  <c r="BX37" i="5"/>
  <c r="BY37" i="5"/>
  <c r="BZ37" i="5"/>
  <c r="BS38" i="5"/>
  <c r="BT38" i="5"/>
  <c r="BU38" i="5"/>
  <c r="BV38" i="5"/>
  <c r="BW38" i="5"/>
  <c r="BX38" i="5"/>
  <c r="BY38" i="5"/>
  <c r="BZ38" i="5"/>
  <c r="BS39" i="5"/>
  <c r="BT39" i="5"/>
  <c r="BU39" i="5"/>
  <c r="BV39" i="5"/>
  <c r="BW39" i="5"/>
  <c r="BX39" i="5"/>
  <c r="BY39" i="5"/>
  <c r="BZ39" i="5"/>
  <c r="BS40" i="5"/>
  <c r="BT40" i="5"/>
  <c r="BU40" i="5"/>
  <c r="BV40" i="5"/>
  <c r="BW40" i="5"/>
  <c r="BX40" i="5"/>
  <c r="BY40" i="5"/>
  <c r="BZ40" i="5"/>
  <c r="BS41" i="5"/>
  <c r="BT41" i="5"/>
  <c r="BU41" i="5"/>
  <c r="BV41" i="5"/>
  <c r="BW41" i="5"/>
  <c r="BX41" i="5"/>
  <c r="BY41" i="5"/>
  <c r="BZ41" i="5"/>
  <c r="BS42" i="5"/>
  <c r="BT42" i="5"/>
  <c r="BU42" i="5"/>
  <c r="BV42" i="5"/>
  <c r="BW42" i="5"/>
  <c r="BX42" i="5"/>
  <c r="BY42" i="5"/>
  <c r="BZ42" i="5"/>
  <c r="BS43" i="5"/>
  <c r="BT43" i="5"/>
  <c r="BU43" i="5"/>
  <c r="BV43" i="5"/>
  <c r="BW43" i="5"/>
  <c r="BX43" i="5"/>
  <c r="BY43" i="5"/>
  <c r="BZ43" i="5"/>
  <c r="BS44" i="5"/>
  <c r="BT44" i="5"/>
  <c r="BU44" i="5"/>
  <c r="BV44" i="5"/>
  <c r="BW44" i="5"/>
  <c r="BX44" i="5"/>
  <c r="BY44" i="5"/>
  <c r="BZ44" i="5"/>
  <c r="BS45" i="5"/>
  <c r="BT45" i="5"/>
  <c r="BU45" i="5"/>
  <c r="BV45" i="5"/>
  <c r="BW45" i="5"/>
  <c r="BX45" i="5"/>
  <c r="BY45" i="5"/>
  <c r="BZ45" i="5"/>
  <c r="BS46" i="5"/>
  <c r="BT46" i="5"/>
  <c r="BU46" i="5"/>
  <c r="BV46" i="5"/>
  <c r="BW46" i="5"/>
  <c r="BX46" i="5"/>
  <c r="BY46" i="5"/>
  <c r="BZ46" i="5"/>
  <c r="BS47" i="5"/>
  <c r="BT47" i="5"/>
  <c r="BU47" i="5"/>
  <c r="BV47" i="5"/>
  <c r="BW47" i="5"/>
  <c r="BX47" i="5"/>
  <c r="BY47" i="5"/>
  <c r="BZ47" i="5"/>
  <c r="BS48" i="5"/>
  <c r="BT48" i="5"/>
  <c r="BU48" i="5"/>
  <c r="BV48" i="5"/>
  <c r="BW48" i="5"/>
  <c r="BX48" i="5"/>
  <c r="BY48" i="5"/>
  <c r="BZ48" i="5"/>
  <c r="BS49" i="5"/>
  <c r="BT49" i="5"/>
  <c r="BU49" i="5"/>
  <c r="BV49" i="5"/>
  <c r="BW49" i="5"/>
  <c r="BX49" i="5"/>
  <c r="BY49" i="5"/>
  <c r="BZ49" i="5"/>
  <c r="BS50" i="5"/>
  <c r="BT50" i="5"/>
  <c r="BU50" i="5"/>
  <c r="BV50" i="5"/>
  <c r="BW50" i="5"/>
  <c r="BX50" i="5"/>
  <c r="BY50" i="5"/>
  <c r="BZ50" i="5"/>
  <c r="BS51" i="5"/>
  <c r="BT51" i="5"/>
  <c r="BU51" i="5"/>
  <c r="BV51" i="5"/>
  <c r="BW51" i="5"/>
  <c r="BX51" i="5"/>
  <c r="BY51" i="5"/>
  <c r="BZ51" i="5"/>
  <c r="BS52" i="5"/>
  <c r="BT52" i="5"/>
  <c r="BU52" i="5"/>
  <c r="BV52" i="5"/>
  <c r="BW52" i="5"/>
  <c r="BX52" i="5"/>
  <c r="BY52" i="5"/>
  <c r="BZ52" i="5"/>
  <c r="BS53" i="5"/>
  <c r="BT53" i="5"/>
  <c r="BU53" i="5"/>
  <c r="BV53" i="5"/>
  <c r="BW53" i="5"/>
  <c r="BX53" i="5"/>
  <c r="BY53" i="5"/>
  <c r="BZ53" i="5"/>
  <c r="BS54" i="5"/>
  <c r="BT54" i="5"/>
  <c r="BU54" i="5"/>
  <c r="BV54" i="5"/>
  <c r="BW54" i="5"/>
  <c r="BX54" i="5"/>
  <c r="BY54" i="5"/>
  <c r="BZ54" i="5"/>
  <c r="BS55" i="5"/>
  <c r="BT55" i="5"/>
  <c r="BU55" i="5"/>
  <c r="BV55" i="5"/>
  <c r="BW55" i="5"/>
  <c r="BX55" i="5"/>
  <c r="BY55" i="5"/>
  <c r="BZ55" i="5"/>
  <c r="BS56" i="5"/>
  <c r="BT56" i="5"/>
  <c r="BU56" i="5"/>
  <c r="BV56" i="5"/>
  <c r="BW56" i="5"/>
  <c r="BX56" i="5"/>
  <c r="BY56" i="5"/>
  <c r="BZ56" i="5"/>
  <c r="BS57" i="5"/>
  <c r="BT57" i="5"/>
  <c r="BU57" i="5"/>
  <c r="BV57" i="5"/>
  <c r="BW57" i="5"/>
  <c r="BX57" i="5"/>
  <c r="BY57" i="5"/>
  <c r="BZ57" i="5"/>
  <c r="BS58" i="5"/>
  <c r="BT58" i="5"/>
  <c r="BU58" i="5"/>
  <c r="BV58" i="5"/>
  <c r="BW58" i="5"/>
  <c r="BX58" i="5"/>
  <c r="BY58" i="5"/>
  <c r="BZ58" i="5"/>
  <c r="BS59" i="5"/>
  <c r="BT59" i="5"/>
  <c r="BU59" i="5"/>
  <c r="BV59" i="5"/>
  <c r="BW59" i="5"/>
  <c r="BX59" i="5"/>
  <c r="BY59" i="5"/>
  <c r="BZ59" i="5"/>
  <c r="BS60" i="5"/>
  <c r="BT60" i="5"/>
  <c r="BU60" i="5"/>
  <c r="BV60" i="5"/>
  <c r="BW60" i="5"/>
  <c r="BX60" i="5"/>
  <c r="BY60" i="5"/>
  <c r="BZ60" i="5"/>
  <c r="BS61" i="5"/>
  <c r="BT61" i="5"/>
  <c r="BU61" i="5"/>
  <c r="BV61" i="5"/>
  <c r="BW61" i="5"/>
  <c r="BX61" i="5"/>
  <c r="BY61" i="5"/>
  <c r="BZ61" i="5"/>
  <c r="BS62" i="5"/>
  <c r="BT62" i="5"/>
  <c r="BU62" i="5"/>
  <c r="BV62" i="5"/>
  <c r="BW62" i="5"/>
  <c r="BX62" i="5"/>
  <c r="BY62" i="5"/>
  <c r="BZ62" i="5"/>
  <c r="BS63" i="5"/>
  <c r="BT63" i="5"/>
  <c r="BU63" i="5"/>
  <c r="BV63" i="5"/>
  <c r="BW63" i="5"/>
  <c r="BX63" i="5"/>
  <c r="BY63" i="5"/>
  <c r="BZ63" i="5"/>
  <c r="BS64" i="5"/>
  <c r="BT64" i="5"/>
  <c r="BU64" i="5"/>
  <c r="BV64" i="5"/>
  <c r="BW64" i="5"/>
  <c r="BX64" i="5"/>
  <c r="BY64" i="5"/>
  <c r="BZ64" i="5"/>
  <c r="BS65" i="5"/>
  <c r="BT65" i="5"/>
  <c r="BU65" i="5"/>
  <c r="BV65" i="5"/>
  <c r="BW65" i="5"/>
  <c r="BX65" i="5"/>
  <c r="BY65" i="5"/>
  <c r="BZ65" i="5"/>
  <c r="BS66" i="5"/>
  <c r="BT66" i="5"/>
  <c r="BU66" i="5"/>
  <c r="BV66" i="5"/>
  <c r="BW66" i="5"/>
  <c r="BX66" i="5"/>
  <c r="BY66" i="5"/>
  <c r="BZ66" i="5"/>
  <c r="BS67" i="5"/>
  <c r="BT67" i="5"/>
  <c r="BU67" i="5"/>
  <c r="BV67" i="5"/>
  <c r="BW67" i="5"/>
  <c r="BX67" i="5"/>
  <c r="BY67" i="5"/>
  <c r="BZ67" i="5"/>
  <c r="BS68" i="5"/>
  <c r="BT68" i="5"/>
  <c r="BU68" i="5"/>
  <c r="BV68" i="5"/>
  <c r="BW68" i="5"/>
  <c r="BX68" i="5"/>
  <c r="BY68" i="5"/>
  <c r="BZ68" i="5"/>
  <c r="BS69" i="5"/>
  <c r="BT69" i="5"/>
  <c r="BU69" i="5"/>
  <c r="BV69" i="5"/>
  <c r="BW69" i="5"/>
  <c r="BX69" i="5"/>
  <c r="BY69" i="5"/>
  <c r="BZ69" i="5"/>
  <c r="BS70" i="5"/>
  <c r="BT70" i="5"/>
  <c r="BU70" i="5"/>
  <c r="BV70" i="5"/>
  <c r="BW70" i="5"/>
  <c r="BX70" i="5"/>
  <c r="BY70" i="5"/>
  <c r="BZ70" i="5"/>
  <c r="BS71" i="5"/>
  <c r="BT71" i="5"/>
  <c r="BU71" i="5"/>
  <c r="BV71" i="5"/>
  <c r="BW71" i="5"/>
  <c r="BX71" i="5"/>
  <c r="BY71" i="5"/>
  <c r="BZ71" i="5"/>
  <c r="BS72" i="5"/>
  <c r="BT72" i="5"/>
  <c r="BU72" i="5"/>
  <c r="BV72" i="5"/>
  <c r="BW72" i="5"/>
  <c r="BX72" i="5"/>
  <c r="BY72" i="5"/>
  <c r="BZ72" i="5"/>
  <c r="BS73" i="5"/>
  <c r="BT73" i="5"/>
  <c r="BU73" i="5"/>
  <c r="BV73" i="5"/>
  <c r="BW73" i="5"/>
  <c r="BX73" i="5"/>
  <c r="BY73" i="5"/>
  <c r="BZ73" i="5"/>
  <c r="BS74" i="5"/>
  <c r="BT74" i="5"/>
  <c r="BU74" i="5"/>
  <c r="BV74" i="5"/>
  <c r="BW74" i="5"/>
  <c r="BX74" i="5"/>
  <c r="BY74" i="5"/>
  <c r="BZ74" i="5"/>
  <c r="BS75" i="5"/>
  <c r="BT75" i="5"/>
  <c r="BU75" i="5"/>
  <c r="BV75" i="5"/>
  <c r="BW75" i="5"/>
  <c r="BX75" i="5"/>
  <c r="BY75" i="5"/>
  <c r="BZ75" i="5"/>
  <c r="BS76" i="5"/>
  <c r="BT76" i="5"/>
  <c r="BU76" i="5"/>
  <c r="BV76" i="5"/>
  <c r="BW76" i="5"/>
  <c r="BX76" i="5"/>
  <c r="BY76" i="5"/>
  <c r="BZ76" i="5"/>
  <c r="BS77" i="5"/>
  <c r="BT77" i="5"/>
  <c r="BU77" i="5"/>
  <c r="BV77" i="5"/>
  <c r="BW77" i="5"/>
  <c r="BX77" i="5"/>
  <c r="BY77" i="5"/>
  <c r="BZ77" i="5"/>
  <c r="BS78" i="5"/>
  <c r="BT78" i="5"/>
  <c r="BU78" i="5"/>
  <c r="BV78" i="5"/>
  <c r="BW78" i="5"/>
  <c r="BX78" i="5"/>
  <c r="BY78" i="5"/>
  <c r="BZ78" i="5"/>
  <c r="BS79" i="5"/>
  <c r="BT79" i="5"/>
  <c r="BU79" i="5"/>
  <c r="BV79" i="5"/>
  <c r="BW79" i="5"/>
  <c r="BX79" i="5"/>
  <c r="BY79" i="5"/>
  <c r="BZ79" i="5"/>
  <c r="BS80" i="5"/>
  <c r="BT80" i="5"/>
  <c r="BU80" i="5"/>
  <c r="BV80" i="5"/>
  <c r="BW80" i="5"/>
  <c r="BX80" i="5"/>
  <c r="BY80" i="5"/>
  <c r="BZ80" i="5"/>
  <c r="BS81" i="5"/>
  <c r="BT81" i="5"/>
  <c r="BU81" i="5"/>
  <c r="BV81" i="5"/>
  <c r="BW81" i="5"/>
  <c r="BX81" i="5"/>
  <c r="BY81" i="5"/>
  <c r="BZ81" i="5"/>
  <c r="BS82" i="5"/>
  <c r="BT82" i="5"/>
  <c r="BU82" i="5"/>
  <c r="BV82" i="5"/>
  <c r="BW82" i="5"/>
  <c r="BX82" i="5"/>
  <c r="BY82" i="5"/>
  <c r="BZ82" i="5"/>
  <c r="BS83" i="5"/>
  <c r="BT83" i="5"/>
  <c r="BU83" i="5"/>
  <c r="BV83" i="5"/>
  <c r="BW83" i="5"/>
  <c r="BX83" i="5"/>
  <c r="BY83" i="5"/>
  <c r="BZ83" i="5"/>
  <c r="BS84" i="5"/>
  <c r="BT84" i="5"/>
  <c r="BU84" i="5"/>
  <c r="BV84" i="5"/>
  <c r="BW84" i="5"/>
  <c r="BX84" i="5"/>
  <c r="BY84" i="5"/>
  <c r="BZ84" i="5"/>
  <c r="BS85" i="5"/>
  <c r="BT85" i="5"/>
  <c r="BU85" i="5"/>
  <c r="BV85" i="5"/>
  <c r="BW85" i="5"/>
  <c r="BX85" i="5"/>
  <c r="BY85" i="5"/>
  <c r="BZ85" i="5"/>
  <c r="BS86" i="5"/>
  <c r="BT86" i="5"/>
  <c r="BU86" i="5"/>
  <c r="BV86" i="5"/>
  <c r="BW86" i="5"/>
  <c r="BX86" i="5"/>
  <c r="BY86" i="5"/>
  <c r="BZ86" i="5"/>
  <c r="BS87" i="5"/>
  <c r="BT87" i="5"/>
  <c r="BU87" i="5"/>
  <c r="BV87" i="5"/>
  <c r="BW87" i="5"/>
  <c r="BX87" i="5"/>
  <c r="BY87" i="5"/>
  <c r="BZ87" i="5"/>
  <c r="BS88" i="5"/>
  <c r="BT88" i="5"/>
  <c r="BU88" i="5"/>
  <c r="BV88" i="5"/>
  <c r="BW88" i="5"/>
  <c r="BX88" i="5"/>
  <c r="BY88" i="5"/>
  <c r="BZ88" i="5"/>
  <c r="BS89" i="5"/>
  <c r="BT89" i="5"/>
  <c r="BU89" i="5"/>
  <c r="BV89" i="5"/>
  <c r="BW89" i="5"/>
  <c r="BX89" i="5"/>
  <c r="BY89" i="5"/>
  <c r="BZ89" i="5"/>
  <c r="BS90" i="5"/>
  <c r="BT90" i="5"/>
  <c r="BU90" i="5"/>
  <c r="BV90" i="5"/>
  <c r="BW90" i="5"/>
  <c r="BX90" i="5"/>
  <c r="BY90" i="5"/>
  <c r="BZ90" i="5"/>
  <c r="BS91" i="5"/>
  <c r="BT91" i="5"/>
  <c r="BU91" i="5"/>
  <c r="BV91" i="5"/>
  <c r="BW91" i="5"/>
  <c r="BX91" i="5"/>
  <c r="BY91" i="5"/>
  <c r="BZ91" i="5"/>
  <c r="BS92" i="5"/>
  <c r="BT92" i="5"/>
  <c r="BU92" i="5"/>
  <c r="BV92" i="5"/>
  <c r="BW92" i="5"/>
  <c r="BX92" i="5"/>
  <c r="BY92" i="5"/>
  <c r="BZ92" i="5"/>
  <c r="BS93" i="5"/>
  <c r="BT93" i="5"/>
  <c r="BU93" i="5"/>
  <c r="BV93" i="5"/>
  <c r="BW93" i="5"/>
  <c r="BX93" i="5"/>
  <c r="BY93" i="5"/>
  <c r="BZ93" i="5"/>
  <c r="BS94" i="5"/>
  <c r="BT94" i="5"/>
  <c r="BU94" i="5"/>
  <c r="BV94" i="5"/>
  <c r="BW94" i="5"/>
  <c r="BX94" i="5"/>
  <c r="BY94" i="5"/>
  <c r="BZ94" i="5"/>
  <c r="BS95" i="5"/>
  <c r="BT95" i="5"/>
  <c r="BU95" i="5"/>
  <c r="BV95" i="5"/>
  <c r="BW95" i="5"/>
  <c r="BX95" i="5"/>
  <c r="BY95" i="5"/>
  <c r="BZ95" i="5"/>
  <c r="BS96" i="5"/>
  <c r="BT96" i="5"/>
  <c r="BU96" i="5"/>
  <c r="BV96" i="5"/>
  <c r="BW96" i="5"/>
  <c r="BX96" i="5"/>
  <c r="BY96" i="5"/>
  <c r="BZ96" i="5"/>
  <c r="BS97" i="5"/>
  <c r="BT97" i="5"/>
  <c r="BU97" i="5"/>
  <c r="BV97" i="5"/>
  <c r="BW97" i="5"/>
  <c r="BX97" i="5"/>
  <c r="BY97" i="5"/>
  <c r="BZ97" i="5"/>
  <c r="BS98" i="5"/>
  <c r="BT98" i="5"/>
  <c r="BU98" i="5"/>
  <c r="BV98" i="5"/>
  <c r="BW98" i="5"/>
  <c r="BX98" i="5"/>
  <c r="BY98" i="5"/>
  <c r="BZ98" i="5"/>
  <c r="BS99" i="5"/>
  <c r="BT99" i="5"/>
  <c r="BU99" i="5"/>
  <c r="BV99" i="5"/>
  <c r="BW99" i="5"/>
  <c r="BX99" i="5"/>
  <c r="BY99" i="5"/>
  <c r="BZ99" i="5"/>
  <c r="BS100" i="5"/>
  <c r="BT100" i="5"/>
  <c r="BU100" i="5"/>
  <c r="BV100" i="5"/>
  <c r="BW100" i="5"/>
  <c r="BX100" i="5"/>
  <c r="BY100" i="5"/>
  <c r="BZ100" i="5"/>
  <c r="BS101" i="5"/>
  <c r="BT101" i="5"/>
  <c r="BU101" i="5"/>
  <c r="BV101" i="5"/>
  <c r="BW101" i="5"/>
  <c r="BX101" i="5"/>
  <c r="BY101" i="5"/>
  <c r="BZ101" i="5"/>
  <c r="BS102" i="5"/>
  <c r="BT102" i="5"/>
  <c r="BU102" i="5"/>
  <c r="BV102" i="5"/>
  <c r="BW102" i="5"/>
  <c r="BX102" i="5"/>
  <c r="BY102" i="5"/>
  <c r="BZ102" i="5"/>
  <c r="BS103" i="5"/>
  <c r="BT103" i="5"/>
  <c r="BU103" i="5"/>
  <c r="BV103" i="5"/>
  <c r="BW103" i="5"/>
  <c r="BX103" i="5"/>
  <c r="BY103" i="5"/>
  <c r="BZ103" i="5"/>
  <c r="BS104" i="5"/>
  <c r="BT104" i="5"/>
  <c r="BU104" i="5"/>
  <c r="BV104" i="5"/>
  <c r="BW104" i="5"/>
  <c r="BX104" i="5"/>
  <c r="BY104" i="5"/>
  <c r="BZ104" i="5"/>
  <c r="BS105" i="5"/>
  <c r="BT105" i="5"/>
  <c r="BU105" i="5"/>
  <c r="BV105" i="5"/>
  <c r="BW105" i="5"/>
  <c r="BX105" i="5"/>
  <c r="BY105" i="5"/>
  <c r="BZ105" i="5"/>
  <c r="BS106" i="5"/>
  <c r="BT106" i="5"/>
  <c r="BU106" i="5"/>
  <c r="BV106" i="5"/>
  <c r="BW106" i="5"/>
  <c r="BX106" i="5"/>
  <c r="BY106" i="5"/>
  <c r="BZ106" i="5"/>
  <c r="BS107" i="5"/>
  <c r="BT107" i="5"/>
  <c r="BU107" i="5"/>
  <c r="BV107" i="5"/>
  <c r="BW107" i="5"/>
  <c r="BX107" i="5"/>
  <c r="BY107" i="5"/>
  <c r="BZ107" i="5"/>
  <c r="BS108" i="5"/>
  <c r="BT108" i="5"/>
  <c r="BU108" i="5"/>
  <c r="BV108" i="5"/>
  <c r="BW108" i="5"/>
  <c r="BX108" i="5"/>
  <c r="BY108" i="5"/>
  <c r="BZ108" i="5"/>
  <c r="BS109" i="5"/>
  <c r="BT109" i="5"/>
  <c r="BU109" i="5"/>
  <c r="BV109" i="5"/>
  <c r="BW109" i="5"/>
  <c r="BX109" i="5"/>
  <c r="BY109" i="5"/>
  <c r="BZ109" i="5"/>
  <c r="BS110" i="5"/>
  <c r="BT110" i="5"/>
  <c r="BU110" i="5"/>
  <c r="BV110" i="5"/>
  <c r="BW110" i="5"/>
  <c r="BX110" i="5"/>
  <c r="BY110" i="5"/>
  <c r="BZ110" i="5"/>
  <c r="BS111" i="5"/>
  <c r="BT111" i="5"/>
  <c r="BU111" i="5"/>
  <c r="BV111" i="5"/>
  <c r="BW111" i="5"/>
  <c r="BX111" i="5"/>
  <c r="BY111" i="5"/>
  <c r="BZ111" i="5"/>
  <c r="BS112" i="5"/>
  <c r="BT112" i="5"/>
  <c r="BU112" i="5"/>
  <c r="BV112" i="5"/>
  <c r="BW112" i="5"/>
  <c r="BX112" i="5"/>
  <c r="BY112" i="5"/>
  <c r="BZ112" i="5"/>
  <c r="BS113" i="5"/>
  <c r="BT113" i="5"/>
  <c r="BU113" i="5"/>
  <c r="BV113" i="5"/>
  <c r="BW113" i="5"/>
  <c r="BX113" i="5"/>
  <c r="BY113" i="5"/>
  <c r="BZ113" i="5"/>
  <c r="BS114" i="5"/>
  <c r="BT114" i="5"/>
  <c r="BU114" i="5"/>
  <c r="BV114" i="5"/>
  <c r="BW114" i="5"/>
  <c r="BX114" i="5"/>
  <c r="BY114" i="5"/>
  <c r="BZ114" i="5"/>
  <c r="BS115" i="5"/>
  <c r="BT115" i="5"/>
  <c r="BU115" i="5"/>
  <c r="BV115" i="5"/>
  <c r="BW115" i="5"/>
  <c r="BX115" i="5"/>
  <c r="BY115" i="5"/>
  <c r="BZ115" i="5"/>
  <c r="BS116" i="5"/>
  <c r="BT116" i="5"/>
  <c r="BU116" i="5"/>
  <c r="BV116" i="5"/>
  <c r="BW116" i="5"/>
  <c r="BX116" i="5"/>
  <c r="BY116" i="5"/>
  <c r="BZ116" i="5"/>
  <c r="BS117" i="5"/>
  <c r="BT117" i="5"/>
  <c r="BU117" i="5"/>
  <c r="BV117" i="5"/>
  <c r="BW117" i="5"/>
  <c r="BX117" i="5"/>
  <c r="BY117" i="5"/>
  <c r="BZ117" i="5"/>
  <c r="BS118" i="5"/>
  <c r="BT118" i="5"/>
  <c r="BU118" i="5"/>
  <c r="BV118" i="5"/>
  <c r="BW118" i="5"/>
  <c r="BX118" i="5"/>
  <c r="BY118" i="5"/>
  <c r="BZ118" i="5"/>
  <c r="BS119" i="5"/>
  <c r="BT119" i="5"/>
  <c r="BU119" i="5"/>
  <c r="BV119" i="5"/>
  <c r="BW119" i="5"/>
  <c r="BX119" i="5"/>
  <c r="BY119" i="5"/>
  <c r="BZ119" i="5"/>
  <c r="BS120" i="5"/>
  <c r="BT120" i="5"/>
  <c r="BU120" i="5"/>
  <c r="BV120" i="5"/>
  <c r="BW120" i="5"/>
  <c r="BX120" i="5"/>
  <c r="BY120" i="5"/>
  <c r="BZ120" i="5"/>
  <c r="BS121" i="5"/>
  <c r="BT121" i="5"/>
  <c r="BU121" i="5"/>
  <c r="BV121" i="5"/>
  <c r="BW121" i="5"/>
  <c r="BX121" i="5"/>
  <c r="BY121" i="5"/>
  <c r="BZ121" i="5"/>
  <c r="BS122" i="5"/>
  <c r="BT122" i="5"/>
  <c r="BU122" i="5"/>
  <c r="BV122" i="5"/>
  <c r="BW122" i="5"/>
  <c r="BX122" i="5"/>
  <c r="BY122" i="5"/>
  <c r="BZ122" i="5"/>
  <c r="BS123" i="5"/>
  <c r="BT123" i="5"/>
  <c r="BU123" i="5"/>
  <c r="BV123" i="5"/>
  <c r="BW123" i="5"/>
  <c r="BX123" i="5"/>
  <c r="BY123" i="5"/>
  <c r="BZ123" i="5"/>
  <c r="BS124" i="5"/>
  <c r="BT124" i="5"/>
  <c r="BU124" i="5"/>
  <c r="BV124" i="5"/>
  <c r="BW124" i="5"/>
  <c r="BX124" i="5"/>
  <c r="BY124" i="5"/>
  <c r="BZ124" i="5"/>
  <c r="BS125" i="5"/>
  <c r="BT125" i="5"/>
  <c r="BU125" i="5"/>
  <c r="BV125" i="5"/>
  <c r="BW125" i="5"/>
  <c r="BX125" i="5"/>
  <c r="BY125" i="5"/>
  <c r="BZ125" i="5"/>
  <c r="BS126" i="5"/>
  <c r="BT126" i="5"/>
  <c r="BU126" i="5"/>
  <c r="BV126" i="5"/>
  <c r="BW126" i="5"/>
  <c r="BX126" i="5"/>
  <c r="BY126" i="5"/>
  <c r="BZ126" i="5"/>
  <c r="BS127" i="5"/>
  <c r="BT127" i="5"/>
  <c r="BU127" i="5"/>
  <c r="BV127" i="5"/>
  <c r="BW127" i="5"/>
  <c r="BX127" i="5"/>
  <c r="BY127" i="5"/>
  <c r="BZ127" i="5"/>
  <c r="BS128" i="5"/>
  <c r="BT128" i="5"/>
  <c r="BU128" i="5"/>
  <c r="BV128" i="5"/>
  <c r="BW128" i="5"/>
  <c r="BX128" i="5"/>
  <c r="BY128" i="5"/>
  <c r="BZ128" i="5"/>
  <c r="BS129" i="5"/>
  <c r="BT129" i="5"/>
  <c r="BU129" i="5"/>
  <c r="BV129" i="5"/>
  <c r="BW129" i="5"/>
  <c r="BX129" i="5"/>
  <c r="BY129" i="5"/>
  <c r="BZ129" i="5"/>
  <c r="BS130" i="5"/>
  <c r="BT130" i="5"/>
  <c r="BU130" i="5"/>
  <c r="BV130" i="5"/>
  <c r="BW130" i="5"/>
  <c r="BX130" i="5"/>
  <c r="BY130" i="5"/>
  <c r="BZ130" i="5"/>
  <c r="BS131" i="5"/>
  <c r="BT131" i="5"/>
  <c r="BU131" i="5"/>
  <c r="BV131" i="5"/>
  <c r="BW131" i="5"/>
  <c r="BX131" i="5"/>
  <c r="BY131" i="5"/>
  <c r="BZ131" i="5"/>
  <c r="BS132" i="5"/>
  <c r="BT132" i="5"/>
  <c r="BU132" i="5"/>
  <c r="BV132" i="5"/>
  <c r="BW132" i="5"/>
  <c r="BX132" i="5"/>
  <c r="BY132" i="5"/>
  <c r="BZ132" i="5"/>
  <c r="BS133" i="5"/>
  <c r="BT133" i="5"/>
  <c r="BU133" i="5"/>
  <c r="BV133" i="5"/>
  <c r="BW133" i="5"/>
  <c r="BX133" i="5"/>
  <c r="BY133" i="5"/>
  <c r="BZ133" i="5"/>
  <c r="BS134" i="5"/>
  <c r="BT134" i="5"/>
  <c r="BU134" i="5"/>
  <c r="BV134" i="5"/>
  <c r="BW134" i="5"/>
  <c r="BX134" i="5"/>
  <c r="BY134" i="5"/>
  <c r="BZ134" i="5"/>
  <c r="BS135" i="5"/>
  <c r="BT135" i="5"/>
  <c r="BU135" i="5"/>
  <c r="BV135" i="5"/>
  <c r="BW135" i="5"/>
  <c r="BX135" i="5"/>
  <c r="BY135" i="5"/>
  <c r="BZ135" i="5"/>
  <c r="BS136" i="5"/>
  <c r="BT136" i="5"/>
  <c r="BU136" i="5"/>
  <c r="BV136" i="5"/>
  <c r="BW136" i="5"/>
  <c r="BX136" i="5"/>
  <c r="BY136" i="5"/>
  <c r="BZ136" i="5"/>
  <c r="BS137" i="5"/>
  <c r="BT137" i="5"/>
  <c r="BU137" i="5"/>
  <c r="BV137" i="5"/>
  <c r="BW137" i="5"/>
  <c r="BX137" i="5"/>
  <c r="BY137" i="5"/>
  <c r="BZ137" i="5"/>
  <c r="BS138" i="5"/>
  <c r="BT138" i="5"/>
  <c r="BU138" i="5"/>
  <c r="BV138" i="5"/>
  <c r="BW138" i="5"/>
  <c r="BX138" i="5"/>
  <c r="BY138" i="5"/>
  <c r="BZ138" i="5"/>
  <c r="BS139" i="5"/>
  <c r="BT139" i="5"/>
  <c r="BU139" i="5"/>
  <c r="BV139" i="5"/>
  <c r="BW139" i="5"/>
  <c r="BX139" i="5"/>
  <c r="BY139" i="5"/>
  <c r="BZ139" i="5"/>
  <c r="BS140" i="5"/>
  <c r="BT140" i="5"/>
  <c r="BU140" i="5"/>
  <c r="BV140" i="5"/>
  <c r="BW140" i="5"/>
  <c r="BX140" i="5"/>
  <c r="BY140" i="5"/>
  <c r="BZ140" i="5"/>
  <c r="BS141" i="5"/>
  <c r="BT141" i="5"/>
  <c r="BU141" i="5"/>
  <c r="BV141" i="5"/>
  <c r="BW141" i="5"/>
  <c r="BX141" i="5"/>
  <c r="BY141" i="5"/>
  <c r="BZ141" i="5"/>
  <c r="BS142" i="5"/>
  <c r="BT142" i="5"/>
  <c r="BU142" i="5"/>
  <c r="BV142" i="5"/>
  <c r="BW142" i="5"/>
  <c r="BX142" i="5"/>
  <c r="BY142" i="5"/>
  <c r="BZ142" i="5"/>
  <c r="BS143" i="5"/>
  <c r="BT143" i="5"/>
  <c r="BU143" i="5"/>
  <c r="BV143" i="5"/>
  <c r="BW143" i="5"/>
  <c r="BX143" i="5"/>
  <c r="BY143" i="5"/>
  <c r="BZ143" i="5"/>
  <c r="BS144" i="5"/>
  <c r="BT144" i="5"/>
  <c r="BU144" i="5"/>
  <c r="BV144" i="5"/>
  <c r="BW144" i="5"/>
  <c r="BX144" i="5"/>
  <c r="BY144" i="5"/>
  <c r="BZ144" i="5"/>
  <c r="BS145" i="5"/>
  <c r="BT145" i="5"/>
  <c r="BU145" i="5"/>
  <c r="BV145" i="5"/>
  <c r="BW145" i="5"/>
  <c r="BX145" i="5"/>
  <c r="BY145" i="5"/>
  <c r="BZ145" i="5"/>
  <c r="BS146" i="5"/>
  <c r="BT146" i="5"/>
  <c r="BU146" i="5"/>
  <c r="BV146" i="5"/>
  <c r="BW146" i="5"/>
  <c r="BX146" i="5"/>
  <c r="BY146" i="5"/>
  <c r="BZ146" i="5"/>
  <c r="BS147" i="5"/>
  <c r="BT147" i="5"/>
  <c r="BU147" i="5"/>
  <c r="BV147" i="5"/>
  <c r="BW147" i="5"/>
  <c r="BX147" i="5"/>
  <c r="BY147" i="5"/>
  <c r="BZ147" i="5"/>
  <c r="BS148" i="5"/>
  <c r="BT148" i="5"/>
  <c r="BU148" i="5"/>
  <c r="BV148" i="5"/>
  <c r="BW148" i="5"/>
  <c r="BX148" i="5"/>
  <c r="BY148" i="5"/>
  <c r="BZ148" i="5"/>
  <c r="BS149" i="5"/>
  <c r="BT149" i="5"/>
  <c r="BU149" i="5"/>
  <c r="BV149" i="5"/>
  <c r="BW149" i="5"/>
  <c r="BX149" i="5"/>
  <c r="BY149" i="5"/>
  <c r="BZ149" i="5"/>
  <c r="BS150" i="5"/>
  <c r="BT150" i="5"/>
  <c r="BU150" i="5"/>
  <c r="BV150" i="5"/>
  <c r="BW150" i="5"/>
  <c r="BX150" i="5"/>
  <c r="BY150" i="5"/>
  <c r="BZ150" i="5"/>
  <c r="BS151" i="5"/>
  <c r="BT151" i="5"/>
  <c r="BU151" i="5"/>
  <c r="BV151" i="5"/>
  <c r="BW151" i="5"/>
  <c r="BX151" i="5"/>
  <c r="BY151" i="5"/>
  <c r="BZ151" i="5"/>
  <c r="BS152" i="5"/>
  <c r="BT152" i="5"/>
  <c r="BU152" i="5"/>
  <c r="BV152" i="5"/>
  <c r="BW152" i="5"/>
  <c r="BX152" i="5"/>
  <c r="BY152" i="5"/>
  <c r="BZ152" i="5"/>
  <c r="BZ3" i="5"/>
  <c r="BY3" i="5"/>
  <c r="BX3" i="5"/>
  <c r="BW3" i="5"/>
  <c r="BV3" i="5"/>
  <c r="BU3" i="5"/>
  <c r="BT3" i="5"/>
  <c r="BS3" i="5"/>
  <c r="BG3" i="5" l="1"/>
  <c r="BG136" i="5"/>
  <c r="BG73" i="5"/>
  <c r="BG97" i="5"/>
  <c r="BG58" i="5"/>
  <c r="BG25" i="5"/>
  <c r="BG78" i="5"/>
  <c r="BG33" i="5"/>
  <c r="BG30" i="5"/>
  <c r="BG12" i="5"/>
  <c r="BG26" i="5"/>
  <c r="BG17" i="5"/>
  <c r="BG8" i="5"/>
  <c r="BG39" i="5"/>
  <c r="BG20" i="5"/>
  <c r="BG16" i="5"/>
  <c r="BG46" i="5"/>
  <c r="BG13" i="5"/>
  <c r="BG7" i="5"/>
  <c r="BG103" i="5"/>
  <c r="BG57" i="5"/>
  <c r="BG51" i="5"/>
  <c r="BG44" i="5"/>
  <c r="BG38" i="5"/>
  <c r="BG124" i="5"/>
  <c r="BG79" i="5"/>
  <c r="BG64" i="5"/>
  <c r="BG121" i="5"/>
  <c r="BG94" i="5"/>
  <c r="BG70" i="5"/>
  <c r="BG52" i="5"/>
  <c r="BG31" i="5"/>
  <c r="BG24" i="5"/>
  <c r="BG21" i="5"/>
  <c r="BG119" i="5"/>
  <c r="BG113" i="5"/>
  <c r="BG89" i="5"/>
  <c r="BG65" i="5"/>
  <c r="BG53" i="5"/>
  <c r="BG137" i="5"/>
  <c r="BG125" i="5"/>
  <c r="BG101" i="5"/>
  <c r="BG77" i="5"/>
  <c r="BG62" i="5"/>
  <c r="BG47" i="5"/>
  <c r="BG29" i="5"/>
  <c r="BG23" i="5"/>
  <c r="BG11" i="5"/>
  <c r="BG5" i="5"/>
  <c r="BG150" i="5"/>
  <c r="BG141" i="5"/>
  <c r="BG129" i="5"/>
  <c r="BG102" i="5"/>
  <c r="BG138" i="5"/>
  <c r="BG126" i="5"/>
  <c r="BG114" i="5"/>
  <c r="BG90" i="5"/>
  <c r="BG66" i="5"/>
  <c r="BG133" i="5"/>
  <c r="BG130" i="5"/>
  <c r="BG112" i="5"/>
  <c r="BG88" i="5"/>
  <c r="BG118" i="5"/>
  <c r="BG109" i="5"/>
  <c r="BG106" i="5"/>
  <c r="BG100" i="5"/>
  <c r="BG91" i="5"/>
  <c r="BG85" i="5"/>
  <c r="BG82" i="5"/>
  <c r="BG76" i="5"/>
  <c r="BG67" i="5"/>
  <c r="BG61" i="5"/>
  <c r="BG55" i="5"/>
  <c r="BG49" i="5"/>
  <c r="BG43" i="5"/>
  <c r="BG40" i="5"/>
  <c r="BG34" i="5"/>
  <c r="BG28" i="5"/>
  <c r="BG22" i="5"/>
  <c r="BG19" i="5"/>
  <c r="BG10" i="5"/>
  <c r="BG4" i="5"/>
  <c r="BG152" i="5"/>
  <c r="BG143" i="5"/>
  <c r="BG140" i="5"/>
  <c r="BG128" i="5"/>
  <c r="BG116" i="5"/>
  <c r="BG108" i="5"/>
  <c r="BG131" i="5"/>
  <c r="BG147" i="5"/>
  <c r="BG144" i="5"/>
  <c r="BG135" i="5"/>
  <c r="BG120" i="5"/>
  <c r="BG132" i="5"/>
  <c r="BG123" i="5"/>
  <c r="BG111" i="5"/>
  <c r="BG148" i="5"/>
  <c r="BG139" i="5"/>
  <c r="BG145" i="5"/>
  <c r="BG127" i="5"/>
  <c r="BG146" i="5"/>
  <c r="BG134" i="5"/>
  <c r="BG122" i="5"/>
  <c r="BG117" i="5"/>
  <c r="BG110" i="5"/>
  <c r="BG107" i="5"/>
  <c r="BG105" i="5"/>
  <c r="BG104" i="5"/>
  <c r="BG99" i="5"/>
  <c r="BG98" i="5"/>
  <c r="BG96" i="5"/>
  <c r="BG95" i="5"/>
  <c r="BG93" i="5"/>
  <c r="BG92" i="5"/>
  <c r="BG87" i="5"/>
  <c r="BG86" i="5"/>
  <c r="BG84" i="5"/>
  <c r="BG83" i="5"/>
  <c r="BG81" i="5"/>
  <c r="BG80" i="5"/>
  <c r="BG75" i="5"/>
  <c r="BG74" i="5"/>
  <c r="BG72" i="5"/>
  <c r="BG71" i="5"/>
  <c r="BG69" i="5"/>
  <c r="BG68" i="5"/>
  <c r="BG63" i="5"/>
  <c r="BG60" i="5"/>
  <c r="BG59" i="5"/>
  <c r="BG56" i="5"/>
  <c r="BG54" i="5"/>
  <c r="BG50" i="5"/>
  <c r="BG48" i="5"/>
  <c r="BG45" i="5"/>
  <c r="BG42" i="5"/>
  <c r="BG41" i="5"/>
  <c r="BG36" i="5"/>
  <c r="BG35" i="5"/>
  <c r="BG32" i="5"/>
  <c r="BG27" i="5"/>
  <c r="BG18" i="5"/>
  <c r="BG15" i="5"/>
  <c r="BG14" i="5"/>
  <c r="BG9" i="5"/>
  <c r="BG6" i="5"/>
  <c r="BG151" i="5"/>
  <c r="BG149" i="5"/>
  <c r="BG142" i="5"/>
  <c r="BG115" i="5"/>
  <c r="BG37" i="5"/>
  <c r="AZ4" i="5" l="1"/>
  <c r="BA4" i="5"/>
  <c r="BB4" i="5"/>
  <c r="BC4" i="5"/>
  <c r="BD4" i="5"/>
  <c r="AZ5" i="5"/>
  <c r="BA5" i="5"/>
  <c r="BB5" i="5"/>
  <c r="BC5" i="5"/>
  <c r="BD5" i="5"/>
  <c r="AZ6" i="5"/>
  <c r="BA6" i="5"/>
  <c r="BB6" i="5"/>
  <c r="BC6" i="5"/>
  <c r="BD6" i="5"/>
  <c r="AZ7" i="5"/>
  <c r="BA7" i="5"/>
  <c r="BB7" i="5"/>
  <c r="BC7" i="5"/>
  <c r="BD7" i="5"/>
  <c r="AZ8" i="5"/>
  <c r="BA8" i="5"/>
  <c r="BB8" i="5"/>
  <c r="BC8" i="5"/>
  <c r="BD8" i="5"/>
  <c r="AZ9" i="5"/>
  <c r="BA9" i="5"/>
  <c r="BB9" i="5"/>
  <c r="BC9" i="5"/>
  <c r="BD9" i="5"/>
  <c r="AZ10" i="5"/>
  <c r="BA10" i="5"/>
  <c r="BB10" i="5"/>
  <c r="BC10" i="5"/>
  <c r="BD10" i="5"/>
  <c r="AZ11" i="5"/>
  <c r="BA11" i="5"/>
  <c r="BB11" i="5"/>
  <c r="BC11" i="5"/>
  <c r="BD11" i="5"/>
  <c r="AZ12" i="5"/>
  <c r="BA12" i="5"/>
  <c r="BB12" i="5"/>
  <c r="BC12" i="5"/>
  <c r="BD12" i="5"/>
  <c r="AZ13" i="5"/>
  <c r="BA13" i="5"/>
  <c r="BB13" i="5"/>
  <c r="BC13" i="5"/>
  <c r="BD13" i="5"/>
  <c r="AZ14" i="5"/>
  <c r="BA14" i="5"/>
  <c r="BB14" i="5"/>
  <c r="BC14" i="5"/>
  <c r="BD14" i="5"/>
  <c r="AZ15" i="5"/>
  <c r="BA15" i="5"/>
  <c r="BB15" i="5"/>
  <c r="BC15" i="5"/>
  <c r="BD15" i="5"/>
  <c r="AZ16" i="5"/>
  <c r="BA16" i="5"/>
  <c r="BB16" i="5"/>
  <c r="BC16" i="5"/>
  <c r="BD16" i="5"/>
  <c r="AZ17" i="5"/>
  <c r="BA17" i="5"/>
  <c r="BB17" i="5"/>
  <c r="BC17" i="5"/>
  <c r="BD17" i="5"/>
  <c r="AZ18" i="5"/>
  <c r="BA18" i="5"/>
  <c r="BB18" i="5"/>
  <c r="BC18" i="5"/>
  <c r="BD18" i="5"/>
  <c r="AZ19" i="5"/>
  <c r="BA19" i="5"/>
  <c r="BB19" i="5"/>
  <c r="BC19" i="5"/>
  <c r="BD19" i="5"/>
  <c r="AZ20" i="5"/>
  <c r="BA20" i="5"/>
  <c r="BB20" i="5"/>
  <c r="BC20" i="5"/>
  <c r="BD20" i="5"/>
  <c r="AZ21" i="5"/>
  <c r="BA21" i="5"/>
  <c r="BB21" i="5"/>
  <c r="BC21" i="5"/>
  <c r="BD21" i="5"/>
  <c r="AZ22" i="5"/>
  <c r="BA22" i="5"/>
  <c r="BB22" i="5"/>
  <c r="BC22" i="5"/>
  <c r="BD22" i="5"/>
  <c r="AZ23" i="5"/>
  <c r="BA23" i="5"/>
  <c r="BB23" i="5"/>
  <c r="BC23" i="5"/>
  <c r="BD23" i="5"/>
  <c r="AZ24" i="5"/>
  <c r="BA24" i="5"/>
  <c r="BB24" i="5"/>
  <c r="BC24" i="5"/>
  <c r="BD24" i="5"/>
  <c r="AZ25" i="5"/>
  <c r="BA25" i="5"/>
  <c r="BB25" i="5"/>
  <c r="BC25" i="5"/>
  <c r="BD25" i="5"/>
  <c r="AZ26" i="5"/>
  <c r="BA26" i="5"/>
  <c r="BB26" i="5"/>
  <c r="BC26" i="5"/>
  <c r="BD26" i="5"/>
  <c r="AZ27" i="5"/>
  <c r="BA27" i="5"/>
  <c r="BB27" i="5"/>
  <c r="BC27" i="5"/>
  <c r="BD27" i="5"/>
  <c r="AZ28" i="5"/>
  <c r="BA28" i="5"/>
  <c r="BB28" i="5"/>
  <c r="BC28" i="5"/>
  <c r="BD28" i="5"/>
  <c r="AZ29" i="5"/>
  <c r="BA29" i="5"/>
  <c r="BB29" i="5"/>
  <c r="BC29" i="5"/>
  <c r="BD29" i="5"/>
  <c r="AZ30" i="5"/>
  <c r="BA30" i="5"/>
  <c r="BB30" i="5"/>
  <c r="BC30" i="5"/>
  <c r="BD30" i="5"/>
  <c r="AZ31" i="5"/>
  <c r="BA31" i="5"/>
  <c r="BB31" i="5"/>
  <c r="BC31" i="5"/>
  <c r="BD31" i="5"/>
  <c r="AZ32" i="5"/>
  <c r="BA32" i="5"/>
  <c r="BB32" i="5"/>
  <c r="BC32" i="5"/>
  <c r="BD32" i="5"/>
  <c r="AZ33" i="5"/>
  <c r="BA33" i="5"/>
  <c r="BB33" i="5"/>
  <c r="BC33" i="5"/>
  <c r="BD33" i="5"/>
  <c r="AZ34" i="5"/>
  <c r="BA34" i="5"/>
  <c r="BB34" i="5"/>
  <c r="BC34" i="5"/>
  <c r="BD34" i="5"/>
  <c r="AZ35" i="5"/>
  <c r="BA35" i="5"/>
  <c r="BB35" i="5"/>
  <c r="BC35" i="5"/>
  <c r="BD35" i="5"/>
  <c r="AZ36" i="5"/>
  <c r="BA36" i="5"/>
  <c r="BB36" i="5"/>
  <c r="BC36" i="5"/>
  <c r="BD36" i="5"/>
  <c r="AZ37" i="5"/>
  <c r="BA37" i="5"/>
  <c r="BB37" i="5"/>
  <c r="BC37" i="5"/>
  <c r="BD37" i="5"/>
  <c r="AZ38" i="5"/>
  <c r="BA38" i="5"/>
  <c r="BB38" i="5"/>
  <c r="BC38" i="5"/>
  <c r="BD38" i="5"/>
  <c r="AZ39" i="5"/>
  <c r="BA39" i="5"/>
  <c r="BB39" i="5"/>
  <c r="BC39" i="5"/>
  <c r="BD39" i="5"/>
  <c r="AZ40" i="5"/>
  <c r="BA40" i="5"/>
  <c r="BB40" i="5"/>
  <c r="BC40" i="5"/>
  <c r="BD40" i="5"/>
  <c r="AZ41" i="5"/>
  <c r="BA41" i="5"/>
  <c r="BB41" i="5"/>
  <c r="BC41" i="5"/>
  <c r="BD41" i="5"/>
  <c r="AZ42" i="5"/>
  <c r="BA42" i="5"/>
  <c r="BB42" i="5"/>
  <c r="BC42" i="5"/>
  <c r="BD42" i="5"/>
  <c r="AZ43" i="5"/>
  <c r="BA43" i="5"/>
  <c r="BB43" i="5"/>
  <c r="BC43" i="5"/>
  <c r="BD43" i="5"/>
  <c r="AZ44" i="5"/>
  <c r="BA44" i="5"/>
  <c r="BB44" i="5"/>
  <c r="BC44" i="5"/>
  <c r="BD44" i="5"/>
  <c r="AZ45" i="5"/>
  <c r="BA45" i="5"/>
  <c r="BB45" i="5"/>
  <c r="BC45" i="5"/>
  <c r="BD45" i="5"/>
  <c r="AZ46" i="5"/>
  <c r="BA46" i="5"/>
  <c r="BB46" i="5"/>
  <c r="BC46" i="5"/>
  <c r="BD46" i="5"/>
  <c r="AZ47" i="5"/>
  <c r="BA47" i="5"/>
  <c r="BB47" i="5"/>
  <c r="BC47" i="5"/>
  <c r="BD47" i="5"/>
  <c r="AZ48" i="5"/>
  <c r="BA48" i="5"/>
  <c r="BB48" i="5"/>
  <c r="BC48" i="5"/>
  <c r="BD48" i="5"/>
  <c r="AZ49" i="5"/>
  <c r="BA49" i="5"/>
  <c r="BB49" i="5"/>
  <c r="BC49" i="5"/>
  <c r="BD49" i="5"/>
  <c r="AZ50" i="5"/>
  <c r="BA50" i="5"/>
  <c r="BB50" i="5"/>
  <c r="BC50" i="5"/>
  <c r="BD50" i="5"/>
  <c r="AZ51" i="5"/>
  <c r="BA51" i="5"/>
  <c r="BB51" i="5"/>
  <c r="BC51" i="5"/>
  <c r="BD51" i="5"/>
  <c r="AZ52" i="5"/>
  <c r="BA52" i="5"/>
  <c r="BB52" i="5"/>
  <c r="BC52" i="5"/>
  <c r="BD52" i="5"/>
  <c r="AZ53" i="5"/>
  <c r="BA53" i="5"/>
  <c r="BB53" i="5"/>
  <c r="BC53" i="5"/>
  <c r="BD53" i="5"/>
  <c r="AZ54" i="5"/>
  <c r="BA54" i="5"/>
  <c r="BB54" i="5"/>
  <c r="BC54" i="5"/>
  <c r="BD54" i="5"/>
  <c r="AZ55" i="5"/>
  <c r="BA55" i="5"/>
  <c r="BB55" i="5"/>
  <c r="BC55" i="5"/>
  <c r="BD55" i="5"/>
  <c r="AZ56" i="5"/>
  <c r="BA56" i="5"/>
  <c r="BB56" i="5"/>
  <c r="BC56" i="5"/>
  <c r="BD56" i="5"/>
  <c r="AZ57" i="5"/>
  <c r="BA57" i="5"/>
  <c r="BB57" i="5"/>
  <c r="BC57" i="5"/>
  <c r="BD57" i="5"/>
  <c r="AZ58" i="5"/>
  <c r="BA58" i="5"/>
  <c r="BB58" i="5"/>
  <c r="BC58" i="5"/>
  <c r="BD58" i="5"/>
  <c r="AZ59" i="5"/>
  <c r="BA59" i="5"/>
  <c r="BB59" i="5"/>
  <c r="BC59" i="5"/>
  <c r="BD59" i="5"/>
  <c r="AZ60" i="5"/>
  <c r="BA60" i="5"/>
  <c r="BB60" i="5"/>
  <c r="BC60" i="5"/>
  <c r="BD60" i="5"/>
  <c r="AZ61" i="5"/>
  <c r="BA61" i="5"/>
  <c r="BB61" i="5"/>
  <c r="BC61" i="5"/>
  <c r="BD61" i="5"/>
  <c r="AZ62" i="5"/>
  <c r="BA62" i="5"/>
  <c r="BB62" i="5"/>
  <c r="BC62" i="5"/>
  <c r="BD62" i="5"/>
  <c r="AZ63" i="5"/>
  <c r="BA63" i="5"/>
  <c r="BB63" i="5"/>
  <c r="BC63" i="5"/>
  <c r="BD63" i="5"/>
  <c r="AZ64" i="5"/>
  <c r="BA64" i="5"/>
  <c r="BB64" i="5"/>
  <c r="BC64" i="5"/>
  <c r="BD64" i="5"/>
  <c r="AZ65" i="5"/>
  <c r="BA65" i="5"/>
  <c r="BB65" i="5"/>
  <c r="BC65" i="5"/>
  <c r="BD65" i="5"/>
  <c r="AZ66" i="5"/>
  <c r="BA66" i="5"/>
  <c r="BB66" i="5"/>
  <c r="BC66" i="5"/>
  <c r="BD66" i="5"/>
  <c r="AZ67" i="5"/>
  <c r="BA67" i="5"/>
  <c r="BB67" i="5"/>
  <c r="BC67" i="5"/>
  <c r="BD67" i="5"/>
  <c r="AZ68" i="5"/>
  <c r="BA68" i="5"/>
  <c r="BB68" i="5"/>
  <c r="BC68" i="5"/>
  <c r="BD68" i="5"/>
  <c r="AZ69" i="5"/>
  <c r="BA69" i="5"/>
  <c r="BB69" i="5"/>
  <c r="BC69" i="5"/>
  <c r="BD69" i="5"/>
  <c r="AZ70" i="5"/>
  <c r="BA70" i="5"/>
  <c r="BB70" i="5"/>
  <c r="BC70" i="5"/>
  <c r="BD70" i="5"/>
  <c r="AZ71" i="5"/>
  <c r="BA71" i="5"/>
  <c r="BB71" i="5"/>
  <c r="BC71" i="5"/>
  <c r="BD71" i="5"/>
  <c r="AZ72" i="5"/>
  <c r="BA72" i="5"/>
  <c r="BB72" i="5"/>
  <c r="BC72" i="5"/>
  <c r="BD72" i="5"/>
  <c r="AZ73" i="5"/>
  <c r="BA73" i="5"/>
  <c r="BB73" i="5"/>
  <c r="BC73" i="5"/>
  <c r="BD73" i="5"/>
  <c r="AZ74" i="5"/>
  <c r="BA74" i="5"/>
  <c r="BB74" i="5"/>
  <c r="BC74" i="5"/>
  <c r="BD74" i="5"/>
  <c r="AZ75" i="5"/>
  <c r="BA75" i="5"/>
  <c r="BB75" i="5"/>
  <c r="BC75" i="5"/>
  <c r="BD75" i="5"/>
  <c r="AZ76" i="5"/>
  <c r="BA76" i="5"/>
  <c r="BB76" i="5"/>
  <c r="BC76" i="5"/>
  <c r="BD76" i="5"/>
  <c r="AZ77" i="5"/>
  <c r="BA77" i="5"/>
  <c r="BB77" i="5"/>
  <c r="BC77" i="5"/>
  <c r="BD77" i="5"/>
  <c r="AZ78" i="5"/>
  <c r="BA78" i="5"/>
  <c r="BB78" i="5"/>
  <c r="BC78" i="5"/>
  <c r="BD78" i="5"/>
  <c r="AZ79" i="5"/>
  <c r="BA79" i="5"/>
  <c r="BB79" i="5"/>
  <c r="BC79" i="5"/>
  <c r="BD79" i="5"/>
  <c r="AZ80" i="5"/>
  <c r="BA80" i="5"/>
  <c r="BB80" i="5"/>
  <c r="BC80" i="5"/>
  <c r="BD80" i="5"/>
  <c r="AZ81" i="5"/>
  <c r="BA81" i="5"/>
  <c r="BB81" i="5"/>
  <c r="BC81" i="5"/>
  <c r="BD81" i="5"/>
  <c r="AZ82" i="5"/>
  <c r="BA82" i="5"/>
  <c r="BB82" i="5"/>
  <c r="BC82" i="5"/>
  <c r="BD82" i="5"/>
  <c r="AZ83" i="5"/>
  <c r="BA83" i="5"/>
  <c r="BB83" i="5"/>
  <c r="BC83" i="5"/>
  <c r="BD83" i="5"/>
  <c r="AZ84" i="5"/>
  <c r="BA84" i="5"/>
  <c r="BB84" i="5"/>
  <c r="BC84" i="5"/>
  <c r="BD84" i="5"/>
  <c r="AZ85" i="5"/>
  <c r="BA85" i="5"/>
  <c r="BB85" i="5"/>
  <c r="BC85" i="5"/>
  <c r="BD85" i="5"/>
  <c r="AZ86" i="5"/>
  <c r="BA86" i="5"/>
  <c r="BB86" i="5"/>
  <c r="BC86" i="5"/>
  <c r="BD86" i="5"/>
  <c r="AZ87" i="5"/>
  <c r="BA87" i="5"/>
  <c r="BB87" i="5"/>
  <c r="BC87" i="5"/>
  <c r="BD87" i="5"/>
  <c r="AZ88" i="5"/>
  <c r="BA88" i="5"/>
  <c r="BB88" i="5"/>
  <c r="BC88" i="5"/>
  <c r="BD88" i="5"/>
  <c r="AZ89" i="5"/>
  <c r="BA89" i="5"/>
  <c r="BB89" i="5"/>
  <c r="BC89" i="5"/>
  <c r="BD89" i="5"/>
  <c r="AZ90" i="5"/>
  <c r="BA90" i="5"/>
  <c r="BB90" i="5"/>
  <c r="BC90" i="5"/>
  <c r="BD90" i="5"/>
  <c r="AZ91" i="5"/>
  <c r="BA91" i="5"/>
  <c r="BB91" i="5"/>
  <c r="BC91" i="5"/>
  <c r="BD91" i="5"/>
  <c r="AZ92" i="5"/>
  <c r="BA92" i="5"/>
  <c r="BB92" i="5"/>
  <c r="BC92" i="5"/>
  <c r="BD92" i="5"/>
  <c r="AZ93" i="5"/>
  <c r="BA93" i="5"/>
  <c r="BB93" i="5"/>
  <c r="BC93" i="5"/>
  <c r="BD93" i="5"/>
  <c r="AZ94" i="5"/>
  <c r="BA94" i="5"/>
  <c r="BB94" i="5"/>
  <c r="BC94" i="5"/>
  <c r="BD94" i="5"/>
  <c r="AZ95" i="5"/>
  <c r="BA95" i="5"/>
  <c r="BB95" i="5"/>
  <c r="BC95" i="5"/>
  <c r="BD95" i="5"/>
  <c r="AZ96" i="5"/>
  <c r="BA96" i="5"/>
  <c r="BB96" i="5"/>
  <c r="BC96" i="5"/>
  <c r="BD96" i="5"/>
  <c r="AZ97" i="5"/>
  <c r="BA97" i="5"/>
  <c r="BB97" i="5"/>
  <c r="BC97" i="5"/>
  <c r="BD97" i="5"/>
  <c r="AZ98" i="5"/>
  <c r="BA98" i="5"/>
  <c r="BB98" i="5"/>
  <c r="BC98" i="5"/>
  <c r="BD98" i="5"/>
  <c r="AZ99" i="5"/>
  <c r="BA99" i="5"/>
  <c r="BB99" i="5"/>
  <c r="BC99" i="5"/>
  <c r="BD99" i="5"/>
  <c r="AZ100" i="5"/>
  <c r="BA100" i="5"/>
  <c r="BB100" i="5"/>
  <c r="BC100" i="5"/>
  <c r="BD100" i="5"/>
  <c r="AZ101" i="5"/>
  <c r="BA101" i="5"/>
  <c r="BB101" i="5"/>
  <c r="BC101" i="5"/>
  <c r="BD101" i="5"/>
  <c r="AZ102" i="5"/>
  <c r="BA102" i="5"/>
  <c r="BB102" i="5"/>
  <c r="BC102" i="5"/>
  <c r="BD102" i="5"/>
  <c r="AZ103" i="5"/>
  <c r="BA103" i="5"/>
  <c r="BB103" i="5"/>
  <c r="BC103" i="5"/>
  <c r="BD103" i="5"/>
  <c r="AZ104" i="5"/>
  <c r="BA104" i="5"/>
  <c r="BB104" i="5"/>
  <c r="BC104" i="5"/>
  <c r="BD104" i="5"/>
  <c r="AZ105" i="5"/>
  <c r="BA105" i="5"/>
  <c r="BB105" i="5"/>
  <c r="BC105" i="5"/>
  <c r="BD105" i="5"/>
  <c r="AZ106" i="5"/>
  <c r="BA106" i="5"/>
  <c r="BB106" i="5"/>
  <c r="BC106" i="5"/>
  <c r="BD106" i="5"/>
  <c r="AZ107" i="5"/>
  <c r="BA107" i="5"/>
  <c r="BB107" i="5"/>
  <c r="BC107" i="5"/>
  <c r="BD107" i="5"/>
  <c r="AZ108" i="5"/>
  <c r="BA108" i="5"/>
  <c r="BB108" i="5"/>
  <c r="BC108" i="5"/>
  <c r="BD108" i="5"/>
  <c r="AZ109" i="5"/>
  <c r="BA109" i="5"/>
  <c r="BB109" i="5"/>
  <c r="BC109" i="5"/>
  <c r="BD109" i="5"/>
  <c r="AZ110" i="5"/>
  <c r="BA110" i="5"/>
  <c r="BB110" i="5"/>
  <c r="BC110" i="5"/>
  <c r="BD110" i="5"/>
  <c r="AZ111" i="5"/>
  <c r="BA111" i="5"/>
  <c r="BB111" i="5"/>
  <c r="BC111" i="5"/>
  <c r="BD111" i="5"/>
  <c r="AZ112" i="5"/>
  <c r="BA112" i="5"/>
  <c r="BB112" i="5"/>
  <c r="BC112" i="5"/>
  <c r="BD112" i="5"/>
  <c r="AZ113" i="5"/>
  <c r="BA113" i="5"/>
  <c r="BB113" i="5"/>
  <c r="BC113" i="5"/>
  <c r="BD113" i="5"/>
  <c r="AZ114" i="5"/>
  <c r="BA114" i="5"/>
  <c r="BB114" i="5"/>
  <c r="BC114" i="5"/>
  <c r="BD114" i="5"/>
  <c r="AZ115" i="5"/>
  <c r="BA115" i="5"/>
  <c r="BB115" i="5"/>
  <c r="BC115" i="5"/>
  <c r="BD115" i="5"/>
  <c r="AZ116" i="5"/>
  <c r="BA116" i="5"/>
  <c r="BB116" i="5"/>
  <c r="BC116" i="5"/>
  <c r="BD116" i="5"/>
  <c r="AZ117" i="5"/>
  <c r="BA117" i="5"/>
  <c r="BB117" i="5"/>
  <c r="BC117" i="5"/>
  <c r="BD117" i="5"/>
  <c r="AZ118" i="5"/>
  <c r="BA118" i="5"/>
  <c r="BB118" i="5"/>
  <c r="BC118" i="5"/>
  <c r="BD118" i="5"/>
  <c r="AZ119" i="5"/>
  <c r="BA119" i="5"/>
  <c r="BB119" i="5"/>
  <c r="BC119" i="5"/>
  <c r="BD119" i="5"/>
  <c r="AZ120" i="5"/>
  <c r="BA120" i="5"/>
  <c r="BB120" i="5"/>
  <c r="BC120" i="5"/>
  <c r="BD120" i="5"/>
  <c r="AZ121" i="5"/>
  <c r="BA121" i="5"/>
  <c r="BB121" i="5"/>
  <c r="BC121" i="5"/>
  <c r="BD121" i="5"/>
  <c r="AZ122" i="5"/>
  <c r="BA122" i="5"/>
  <c r="BB122" i="5"/>
  <c r="BC122" i="5"/>
  <c r="BD122" i="5"/>
  <c r="AZ123" i="5"/>
  <c r="BA123" i="5"/>
  <c r="BB123" i="5"/>
  <c r="BC123" i="5"/>
  <c r="BD123" i="5"/>
  <c r="AZ124" i="5"/>
  <c r="BA124" i="5"/>
  <c r="BB124" i="5"/>
  <c r="BC124" i="5"/>
  <c r="BD124" i="5"/>
  <c r="AZ125" i="5"/>
  <c r="BA125" i="5"/>
  <c r="BB125" i="5"/>
  <c r="BC125" i="5"/>
  <c r="BD125" i="5"/>
  <c r="AZ126" i="5"/>
  <c r="BA126" i="5"/>
  <c r="BB126" i="5"/>
  <c r="BC126" i="5"/>
  <c r="BD126" i="5"/>
  <c r="AZ127" i="5"/>
  <c r="BA127" i="5"/>
  <c r="BB127" i="5"/>
  <c r="BC127" i="5"/>
  <c r="BD127" i="5"/>
  <c r="AZ128" i="5"/>
  <c r="BA128" i="5"/>
  <c r="BB128" i="5"/>
  <c r="BC128" i="5"/>
  <c r="BD128" i="5"/>
  <c r="AZ129" i="5"/>
  <c r="BA129" i="5"/>
  <c r="BB129" i="5"/>
  <c r="BC129" i="5"/>
  <c r="BD129" i="5"/>
  <c r="AZ130" i="5"/>
  <c r="BA130" i="5"/>
  <c r="BB130" i="5"/>
  <c r="BC130" i="5"/>
  <c r="BD130" i="5"/>
  <c r="AZ131" i="5"/>
  <c r="BA131" i="5"/>
  <c r="BB131" i="5"/>
  <c r="BC131" i="5"/>
  <c r="BD131" i="5"/>
  <c r="AZ132" i="5"/>
  <c r="BA132" i="5"/>
  <c r="BB132" i="5"/>
  <c r="BC132" i="5"/>
  <c r="BD132" i="5"/>
  <c r="AZ133" i="5"/>
  <c r="BA133" i="5"/>
  <c r="BB133" i="5"/>
  <c r="BC133" i="5"/>
  <c r="BD133" i="5"/>
  <c r="AZ134" i="5"/>
  <c r="BA134" i="5"/>
  <c r="BB134" i="5"/>
  <c r="BC134" i="5"/>
  <c r="BD134" i="5"/>
  <c r="AZ135" i="5"/>
  <c r="BA135" i="5"/>
  <c r="BB135" i="5"/>
  <c r="BC135" i="5"/>
  <c r="BD135" i="5"/>
  <c r="AZ136" i="5"/>
  <c r="BA136" i="5"/>
  <c r="BB136" i="5"/>
  <c r="BC136" i="5"/>
  <c r="BD136" i="5"/>
  <c r="AZ137" i="5"/>
  <c r="BA137" i="5"/>
  <c r="BB137" i="5"/>
  <c r="BC137" i="5"/>
  <c r="BD137" i="5"/>
  <c r="AZ138" i="5"/>
  <c r="BA138" i="5"/>
  <c r="BB138" i="5"/>
  <c r="BC138" i="5"/>
  <c r="BD138" i="5"/>
  <c r="AZ139" i="5"/>
  <c r="BA139" i="5"/>
  <c r="BB139" i="5"/>
  <c r="BC139" i="5"/>
  <c r="BD139" i="5"/>
  <c r="AZ140" i="5"/>
  <c r="BA140" i="5"/>
  <c r="BB140" i="5"/>
  <c r="BC140" i="5"/>
  <c r="BD140" i="5"/>
  <c r="AZ141" i="5"/>
  <c r="BA141" i="5"/>
  <c r="BB141" i="5"/>
  <c r="BC141" i="5"/>
  <c r="BD141" i="5"/>
  <c r="AZ142" i="5"/>
  <c r="BA142" i="5"/>
  <c r="BB142" i="5"/>
  <c r="BC142" i="5"/>
  <c r="BD142" i="5"/>
  <c r="AZ143" i="5"/>
  <c r="BA143" i="5"/>
  <c r="BB143" i="5"/>
  <c r="BC143" i="5"/>
  <c r="BD143" i="5"/>
  <c r="AZ144" i="5"/>
  <c r="BA144" i="5"/>
  <c r="BB144" i="5"/>
  <c r="BC144" i="5"/>
  <c r="BD144" i="5"/>
  <c r="AZ145" i="5"/>
  <c r="BA145" i="5"/>
  <c r="BB145" i="5"/>
  <c r="BC145" i="5"/>
  <c r="BD145" i="5"/>
  <c r="AZ146" i="5"/>
  <c r="BA146" i="5"/>
  <c r="BB146" i="5"/>
  <c r="BC146" i="5"/>
  <c r="BD146" i="5"/>
  <c r="AZ147" i="5"/>
  <c r="BA147" i="5"/>
  <c r="BB147" i="5"/>
  <c r="BC147" i="5"/>
  <c r="BD147" i="5"/>
  <c r="AZ148" i="5"/>
  <c r="BA148" i="5"/>
  <c r="BB148" i="5"/>
  <c r="BC148" i="5"/>
  <c r="BD148" i="5"/>
  <c r="AZ149" i="5"/>
  <c r="BA149" i="5"/>
  <c r="BB149" i="5"/>
  <c r="BC149" i="5"/>
  <c r="BD149" i="5"/>
  <c r="AZ150" i="5"/>
  <c r="BA150" i="5"/>
  <c r="BB150" i="5"/>
  <c r="BC150" i="5"/>
  <c r="BD150" i="5"/>
  <c r="AZ151" i="5"/>
  <c r="BA151" i="5"/>
  <c r="BB151" i="5"/>
  <c r="BC151" i="5"/>
  <c r="BD151" i="5"/>
  <c r="AZ152" i="5"/>
  <c r="BA152" i="5"/>
  <c r="BB152" i="5"/>
  <c r="BC152" i="5"/>
  <c r="BD152" i="5"/>
  <c r="BD3" i="5"/>
  <c r="BC3" i="5"/>
  <c r="BB3" i="5"/>
  <c r="BA3" i="5"/>
  <c r="AZ3" i="5"/>
  <c r="AK4" i="5"/>
  <c r="AL4" i="5"/>
  <c r="AM4" i="5"/>
  <c r="AN4" i="5"/>
  <c r="AO4" i="5"/>
  <c r="AK5" i="5"/>
  <c r="AL5" i="5"/>
  <c r="AM5" i="5"/>
  <c r="AN5" i="5"/>
  <c r="AO5" i="5"/>
  <c r="AK6" i="5"/>
  <c r="AL6" i="5"/>
  <c r="AM6" i="5"/>
  <c r="AN6" i="5"/>
  <c r="AO6" i="5"/>
  <c r="AK7" i="5"/>
  <c r="AL7" i="5"/>
  <c r="AM7" i="5"/>
  <c r="AN7" i="5"/>
  <c r="AO7" i="5"/>
  <c r="AK8" i="5"/>
  <c r="AL8" i="5"/>
  <c r="AM8" i="5"/>
  <c r="AN8" i="5"/>
  <c r="AO8" i="5"/>
  <c r="AK9" i="5"/>
  <c r="AL9" i="5"/>
  <c r="AM9" i="5"/>
  <c r="AN9" i="5"/>
  <c r="AO9" i="5"/>
  <c r="AK10" i="5"/>
  <c r="AL10" i="5"/>
  <c r="AM10" i="5"/>
  <c r="AN10" i="5"/>
  <c r="AO10" i="5"/>
  <c r="AK11" i="5"/>
  <c r="AL11" i="5"/>
  <c r="AM11" i="5"/>
  <c r="AN11" i="5"/>
  <c r="AO11" i="5"/>
  <c r="AK12" i="5"/>
  <c r="AL12" i="5"/>
  <c r="AM12" i="5"/>
  <c r="AN12" i="5"/>
  <c r="AO12" i="5"/>
  <c r="AK13" i="5"/>
  <c r="AL13" i="5"/>
  <c r="AM13" i="5"/>
  <c r="AN13" i="5"/>
  <c r="AO13" i="5"/>
  <c r="AK14" i="5"/>
  <c r="AL14" i="5"/>
  <c r="AM14" i="5"/>
  <c r="AN14" i="5"/>
  <c r="AO14" i="5"/>
  <c r="AK15" i="5"/>
  <c r="AL15" i="5"/>
  <c r="AM15" i="5"/>
  <c r="AN15" i="5"/>
  <c r="AO15" i="5"/>
  <c r="AK16" i="5"/>
  <c r="AL16" i="5"/>
  <c r="AM16" i="5"/>
  <c r="AN16" i="5"/>
  <c r="AO16" i="5"/>
  <c r="AK17" i="5"/>
  <c r="AL17" i="5"/>
  <c r="AM17" i="5"/>
  <c r="AN17" i="5"/>
  <c r="AO17" i="5"/>
  <c r="AK18" i="5"/>
  <c r="AL18" i="5"/>
  <c r="AM18" i="5"/>
  <c r="AN18" i="5"/>
  <c r="AO18" i="5"/>
  <c r="AK19" i="5"/>
  <c r="AL19" i="5"/>
  <c r="AM19" i="5"/>
  <c r="AN19" i="5"/>
  <c r="AO19" i="5"/>
  <c r="AK20" i="5"/>
  <c r="AL20" i="5"/>
  <c r="AM20" i="5"/>
  <c r="AN20" i="5"/>
  <c r="AO20" i="5"/>
  <c r="AK21" i="5"/>
  <c r="AL21" i="5"/>
  <c r="AM21" i="5"/>
  <c r="AN21" i="5"/>
  <c r="AO21" i="5"/>
  <c r="AK22" i="5"/>
  <c r="AL22" i="5"/>
  <c r="AM22" i="5"/>
  <c r="AN22" i="5"/>
  <c r="AO22" i="5"/>
  <c r="AK23" i="5"/>
  <c r="AL23" i="5"/>
  <c r="AM23" i="5"/>
  <c r="AN23" i="5"/>
  <c r="AO23" i="5"/>
  <c r="AK24" i="5"/>
  <c r="AL24" i="5"/>
  <c r="AM24" i="5"/>
  <c r="AN24" i="5"/>
  <c r="AO24" i="5"/>
  <c r="AK25" i="5"/>
  <c r="AL25" i="5"/>
  <c r="AM25" i="5"/>
  <c r="AN25" i="5"/>
  <c r="AO25" i="5"/>
  <c r="AK26" i="5"/>
  <c r="AL26" i="5"/>
  <c r="AM26" i="5"/>
  <c r="AN26" i="5"/>
  <c r="AO26" i="5"/>
  <c r="AK27" i="5"/>
  <c r="AL27" i="5"/>
  <c r="AM27" i="5"/>
  <c r="AN27" i="5"/>
  <c r="AO27" i="5"/>
  <c r="AK28" i="5"/>
  <c r="AL28" i="5"/>
  <c r="AM28" i="5"/>
  <c r="AN28" i="5"/>
  <c r="AO28" i="5"/>
  <c r="AK29" i="5"/>
  <c r="AL29" i="5"/>
  <c r="AM29" i="5"/>
  <c r="AN29" i="5"/>
  <c r="AO29" i="5"/>
  <c r="AK30" i="5"/>
  <c r="AL30" i="5"/>
  <c r="AM30" i="5"/>
  <c r="AN30" i="5"/>
  <c r="AO30" i="5"/>
  <c r="AK31" i="5"/>
  <c r="AL31" i="5"/>
  <c r="AM31" i="5"/>
  <c r="AN31" i="5"/>
  <c r="AO31" i="5"/>
  <c r="AK32" i="5"/>
  <c r="AL32" i="5"/>
  <c r="AM32" i="5"/>
  <c r="AN32" i="5"/>
  <c r="AO32" i="5"/>
  <c r="AK33" i="5"/>
  <c r="AL33" i="5"/>
  <c r="AM33" i="5"/>
  <c r="AN33" i="5"/>
  <c r="AO33" i="5"/>
  <c r="AK34" i="5"/>
  <c r="AL34" i="5"/>
  <c r="AM34" i="5"/>
  <c r="AN34" i="5"/>
  <c r="AO34" i="5"/>
  <c r="AK35" i="5"/>
  <c r="AL35" i="5"/>
  <c r="AM35" i="5"/>
  <c r="AN35" i="5"/>
  <c r="AO35" i="5"/>
  <c r="AK36" i="5"/>
  <c r="AL36" i="5"/>
  <c r="AM36" i="5"/>
  <c r="AN36" i="5"/>
  <c r="AO36" i="5"/>
  <c r="AK37" i="5"/>
  <c r="AL37" i="5"/>
  <c r="AM37" i="5"/>
  <c r="AN37" i="5"/>
  <c r="AO37" i="5"/>
  <c r="AK38" i="5"/>
  <c r="AL38" i="5"/>
  <c r="AM38" i="5"/>
  <c r="AN38" i="5"/>
  <c r="AO38" i="5"/>
  <c r="AK39" i="5"/>
  <c r="AL39" i="5"/>
  <c r="AM39" i="5"/>
  <c r="AN39" i="5"/>
  <c r="AO39" i="5"/>
  <c r="AK40" i="5"/>
  <c r="AL40" i="5"/>
  <c r="AM40" i="5"/>
  <c r="AN40" i="5"/>
  <c r="AO40" i="5"/>
  <c r="AK41" i="5"/>
  <c r="AL41" i="5"/>
  <c r="AM41" i="5"/>
  <c r="AN41" i="5"/>
  <c r="AO41" i="5"/>
  <c r="AK42" i="5"/>
  <c r="AL42" i="5"/>
  <c r="AM42" i="5"/>
  <c r="AN42" i="5"/>
  <c r="AO42" i="5"/>
  <c r="AK43" i="5"/>
  <c r="AL43" i="5"/>
  <c r="AM43" i="5"/>
  <c r="AN43" i="5"/>
  <c r="AO43" i="5"/>
  <c r="AK44" i="5"/>
  <c r="AL44" i="5"/>
  <c r="AM44" i="5"/>
  <c r="AN44" i="5"/>
  <c r="AO44" i="5"/>
  <c r="AK45" i="5"/>
  <c r="AL45" i="5"/>
  <c r="AM45" i="5"/>
  <c r="AN45" i="5"/>
  <c r="AO45" i="5"/>
  <c r="AK46" i="5"/>
  <c r="AL46" i="5"/>
  <c r="AM46" i="5"/>
  <c r="AN46" i="5"/>
  <c r="AO46" i="5"/>
  <c r="AK47" i="5"/>
  <c r="AL47" i="5"/>
  <c r="AM47" i="5"/>
  <c r="AN47" i="5"/>
  <c r="AO47" i="5"/>
  <c r="AK48" i="5"/>
  <c r="AL48" i="5"/>
  <c r="AM48" i="5"/>
  <c r="AN48" i="5"/>
  <c r="AO48" i="5"/>
  <c r="AK49" i="5"/>
  <c r="AL49" i="5"/>
  <c r="AM49" i="5"/>
  <c r="AN49" i="5"/>
  <c r="AO49" i="5"/>
  <c r="AK50" i="5"/>
  <c r="AL50" i="5"/>
  <c r="AM50" i="5"/>
  <c r="AN50" i="5"/>
  <c r="AO50" i="5"/>
  <c r="AK51" i="5"/>
  <c r="AL51" i="5"/>
  <c r="AM51" i="5"/>
  <c r="AN51" i="5"/>
  <c r="AO51" i="5"/>
  <c r="AK52" i="5"/>
  <c r="AL52" i="5"/>
  <c r="AM52" i="5"/>
  <c r="AN52" i="5"/>
  <c r="AO52" i="5"/>
  <c r="AK53" i="5"/>
  <c r="AL53" i="5"/>
  <c r="AM53" i="5"/>
  <c r="AN53" i="5"/>
  <c r="AO53" i="5"/>
  <c r="AK54" i="5"/>
  <c r="AL54" i="5"/>
  <c r="AM54" i="5"/>
  <c r="AN54" i="5"/>
  <c r="AO54" i="5"/>
  <c r="AK55" i="5"/>
  <c r="AL55" i="5"/>
  <c r="AM55" i="5"/>
  <c r="AN55" i="5"/>
  <c r="AO55" i="5"/>
  <c r="AK56" i="5"/>
  <c r="AL56" i="5"/>
  <c r="AM56" i="5"/>
  <c r="AN56" i="5"/>
  <c r="AO56" i="5"/>
  <c r="AK57" i="5"/>
  <c r="AL57" i="5"/>
  <c r="AM57" i="5"/>
  <c r="AN57" i="5"/>
  <c r="AO57" i="5"/>
  <c r="AK58" i="5"/>
  <c r="AL58" i="5"/>
  <c r="AM58" i="5"/>
  <c r="AN58" i="5"/>
  <c r="AO58" i="5"/>
  <c r="AK59" i="5"/>
  <c r="AL59" i="5"/>
  <c r="AM59" i="5"/>
  <c r="AN59" i="5"/>
  <c r="AO59" i="5"/>
  <c r="AK60" i="5"/>
  <c r="AL60" i="5"/>
  <c r="AM60" i="5"/>
  <c r="AN60" i="5"/>
  <c r="AO60" i="5"/>
  <c r="AK61" i="5"/>
  <c r="AL61" i="5"/>
  <c r="AM61" i="5"/>
  <c r="AN61" i="5"/>
  <c r="AO61" i="5"/>
  <c r="AK62" i="5"/>
  <c r="AL62" i="5"/>
  <c r="AM62" i="5"/>
  <c r="AN62" i="5"/>
  <c r="AO62" i="5"/>
  <c r="AK63" i="5"/>
  <c r="AL63" i="5"/>
  <c r="AM63" i="5"/>
  <c r="AN63" i="5"/>
  <c r="AO63" i="5"/>
  <c r="AK64" i="5"/>
  <c r="AL64" i="5"/>
  <c r="AM64" i="5"/>
  <c r="AN64" i="5"/>
  <c r="AO64" i="5"/>
  <c r="AK65" i="5"/>
  <c r="AL65" i="5"/>
  <c r="AM65" i="5"/>
  <c r="AN65" i="5"/>
  <c r="AO65" i="5"/>
  <c r="AK66" i="5"/>
  <c r="AL66" i="5"/>
  <c r="AM66" i="5"/>
  <c r="AN66" i="5"/>
  <c r="AO66" i="5"/>
  <c r="AK67" i="5"/>
  <c r="AL67" i="5"/>
  <c r="AM67" i="5"/>
  <c r="AN67" i="5"/>
  <c r="AO67" i="5"/>
  <c r="AK68" i="5"/>
  <c r="AL68" i="5"/>
  <c r="AM68" i="5"/>
  <c r="AN68" i="5"/>
  <c r="AO68" i="5"/>
  <c r="AK69" i="5"/>
  <c r="AL69" i="5"/>
  <c r="AM69" i="5"/>
  <c r="AN69" i="5"/>
  <c r="AO69" i="5"/>
  <c r="AK70" i="5"/>
  <c r="AL70" i="5"/>
  <c r="AM70" i="5"/>
  <c r="AN70" i="5"/>
  <c r="AO70" i="5"/>
  <c r="AK71" i="5"/>
  <c r="AL71" i="5"/>
  <c r="AM71" i="5"/>
  <c r="AN71" i="5"/>
  <c r="AO71" i="5"/>
  <c r="AK72" i="5"/>
  <c r="AL72" i="5"/>
  <c r="AM72" i="5"/>
  <c r="AN72" i="5"/>
  <c r="AO72" i="5"/>
  <c r="AK73" i="5"/>
  <c r="AL73" i="5"/>
  <c r="AM73" i="5"/>
  <c r="AN73" i="5"/>
  <c r="AO73" i="5"/>
  <c r="AK74" i="5"/>
  <c r="AL74" i="5"/>
  <c r="AM74" i="5"/>
  <c r="AN74" i="5"/>
  <c r="AO74" i="5"/>
  <c r="AK75" i="5"/>
  <c r="AL75" i="5"/>
  <c r="AM75" i="5"/>
  <c r="AN75" i="5"/>
  <c r="AO75" i="5"/>
  <c r="AK76" i="5"/>
  <c r="AL76" i="5"/>
  <c r="AM76" i="5"/>
  <c r="AN76" i="5"/>
  <c r="AO76" i="5"/>
  <c r="AK77" i="5"/>
  <c r="AL77" i="5"/>
  <c r="AM77" i="5"/>
  <c r="AN77" i="5"/>
  <c r="AO77" i="5"/>
  <c r="AK78" i="5"/>
  <c r="AL78" i="5"/>
  <c r="AM78" i="5"/>
  <c r="AN78" i="5"/>
  <c r="AO78" i="5"/>
  <c r="AK79" i="5"/>
  <c r="AL79" i="5"/>
  <c r="AM79" i="5"/>
  <c r="AN79" i="5"/>
  <c r="AO79" i="5"/>
  <c r="AK80" i="5"/>
  <c r="AL80" i="5"/>
  <c r="AM80" i="5"/>
  <c r="AN80" i="5"/>
  <c r="AO80" i="5"/>
  <c r="AK81" i="5"/>
  <c r="AL81" i="5"/>
  <c r="AM81" i="5"/>
  <c r="AN81" i="5"/>
  <c r="AO81" i="5"/>
  <c r="AK82" i="5"/>
  <c r="AL82" i="5"/>
  <c r="AM82" i="5"/>
  <c r="AN82" i="5"/>
  <c r="AO82" i="5"/>
  <c r="AK83" i="5"/>
  <c r="AL83" i="5"/>
  <c r="AM83" i="5"/>
  <c r="AN83" i="5"/>
  <c r="AO83" i="5"/>
  <c r="AK84" i="5"/>
  <c r="AL84" i="5"/>
  <c r="AM84" i="5"/>
  <c r="AN84" i="5"/>
  <c r="AO84" i="5"/>
  <c r="AK85" i="5"/>
  <c r="AL85" i="5"/>
  <c r="AM85" i="5"/>
  <c r="AN85" i="5"/>
  <c r="AO85" i="5"/>
  <c r="AK86" i="5"/>
  <c r="AL86" i="5"/>
  <c r="AM86" i="5"/>
  <c r="AN86" i="5"/>
  <c r="AO86" i="5"/>
  <c r="AK87" i="5"/>
  <c r="AL87" i="5"/>
  <c r="AM87" i="5"/>
  <c r="AN87" i="5"/>
  <c r="AO87" i="5"/>
  <c r="AK88" i="5"/>
  <c r="AL88" i="5"/>
  <c r="AM88" i="5"/>
  <c r="AN88" i="5"/>
  <c r="AO88" i="5"/>
  <c r="AK89" i="5"/>
  <c r="AL89" i="5"/>
  <c r="AM89" i="5"/>
  <c r="AN89" i="5"/>
  <c r="AO89" i="5"/>
  <c r="AK90" i="5"/>
  <c r="AL90" i="5"/>
  <c r="AM90" i="5"/>
  <c r="AN90" i="5"/>
  <c r="AO90" i="5"/>
  <c r="AK91" i="5"/>
  <c r="AL91" i="5"/>
  <c r="AM91" i="5"/>
  <c r="AN91" i="5"/>
  <c r="AO91" i="5"/>
  <c r="AK92" i="5"/>
  <c r="AL92" i="5"/>
  <c r="AM92" i="5"/>
  <c r="AN92" i="5"/>
  <c r="AO92" i="5"/>
  <c r="AK93" i="5"/>
  <c r="AL93" i="5"/>
  <c r="AM93" i="5"/>
  <c r="AN93" i="5"/>
  <c r="AO93" i="5"/>
  <c r="AK94" i="5"/>
  <c r="AL94" i="5"/>
  <c r="AM94" i="5"/>
  <c r="AN94" i="5"/>
  <c r="AO94" i="5"/>
  <c r="AK95" i="5"/>
  <c r="AL95" i="5"/>
  <c r="AM95" i="5"/>
  <c r="AN95" i="5"/>
  <c r="AO95" i="5"/>
  <c r="AK96" i="5"/>
  <c r="AL96" i="5"/>
  <c r="AM96" i="5"/>
  <c r="AN96" i="5"/>
  <c r="AO96" i="5"/>
  <c r="AK97" i="5"/>
  <c r="AL97" i="5"/>
  <c r="AM97" i="5"/>
  <c r="AN97" i="5"/>
  <c r="AO97" i="5"/>
  <c r="AK98" i="5"/>
  <c r="AL98" i="5"/>
  <c r="AM98" i="5"/>
  <c r="AN98" i="5"/>
  <c r="AO98" i="5"/>
  <c r="AK99" i="5"/>
  <c r="AL99" i="5"/>
  <c r="AM99" i="5"/>
  <c r="AN99" i="5"/>
  <c r="AO99" i="5"/>
  <c r="AK100" i="5"/>
  <c r="AL100" i="5"/>
  <c r="AM100" i="5"/>
  <c r="AN100" i="5"/>
  <c r="AO100" i="5"/>
  <c r="AK101" i="5"/>
  <c r="AL101" i="5"/>
  <c r="AM101" i="5"/>
  <c r="AN101" i="5"/>
  <c r="AO101" i="5"/>
  <c r="AK102" i="5"/>
  <c r="AL102" i="5"/>
  <c r="AM102" i="5"/>
  <c r="AN102" i="5"/>
  <c r="AO102" i="5"/>
  <c r="AK103" i="5"/>
  <c r="AL103" i="5"/>
  <c r="AM103" i="5"/>
  <c r="AN103" i="5"/>
  <c r="AO103" i="5"/>
  <c r="AK104" i="5"/>
  <c r="AL104" i="5"/>
  <c r="AM104" i="5"/>
  <c r="AN104" i="5"/>
  <c r="AO104" i="5"/>
  <c r="AK105" i="5"/>
  <c r="AL105" i="5"/>
  <c r="AM105" i="5"/>
  <c r="AN105" i="5"/>
  <c r="AO105" i="5"/>
  <c r="AK106" i="5"/>
  <c r="AL106" i="5"/>
  <c r="AM106" i="5"/>
  <c r="AN106" i="5"/>
  <c r="AO106" i="5"/>
  <c r="AK107" i="5"/>
  <c r="AL107" i="5"/>
  <c r="AM107" i="5"/>
  <c r="AN107" i="5"/>
  <c r="AO107" i="5"/>
  <c r="AK108" i="5"/>
  <c r="AL108" i="5"/>
  <c r="AM108" i="5"/>
  <c r="AN108" i="5"/>
  <c r="AO108" i="5"/>
  <c r="AK109" i="5"/>
  <c r="AL109" i="5"/>
  <c r="AM109" i="5"/>
  <c r="AN109" i="5"/>
  <c r="AO109" i="5"/>
  <c r="AK110" i="5"/>
  <c r="AL110" i="5"/>
  <c r="AM110" i="5"/>
  <c r="AN110" i="5"/>
  <c r="AO110" i="5"/>
  <c r="AK111" i="5"/>
  <c r="AL111" i="5"/>
  <c r="AM111" i="5"/>
  <c r="AN111" i="5"/>
  <c r="AO111" i="5"/>
  <c r="AK112" i="5"/>
  <c r="AL112" i="5"/>
  <c r="AM112" i="5"/>
  <c r="AN112" i="5"/>
  <c r="AO112" i="5"/>
  <c r="AK113" i="5"/>
  <c r="AL113" i="5"/>
  <c r="AM113" i="5"/>
  <c r="AN113" i="5"/>
  <c r="AO113" i="5"/>
  <c r="AK114" i="5"/>
  <c r="AL114" i="5"/>
  <c r="AM114" i="5"/>
  <c r="AN114" i="5"/>
  <c r="AO114" i="5"/>
  <c r="AK115" i="5"/>
  <c r="AL115" i="5"/>
  <c r="AM115" i="5"/>
  <c r="AN115" i="5"/>
  <c r="AO115" i="5"/>
  <c r="AK116" i="5"/>
  <c r="AL116" i="5"/>
  <c r="AM116" i="5"/>
  <c r="AN116" i="5"/>
  <c r="AO116" i="5"/>
  <c r="AK117" i="5"/>
  <c r="AL117" i="5"/>
  <c r="AM117" i="5"/>
  <c r="AN117" i="5"/>
  <c r="AO117" i="5"/>
  <c r="AK118" i="5"/>
  <c r="AL118" i="5"/>
  <c r="AM118" i="5"/>
  <c r="AN118" i="5"/>
  <c r="AO118" i="5"/>
  <c r="AK119" i="5"/>
  <c r="AL119" i="5"/>
  <c r="AM119" i="5"/>
  <c r="AN119" i="5"/>
  <c r="AO119" i="5"/>
  <c r="AK120" i="5"/>
  <c r="AL120" i="5"/>
  <c r="AM120" i="5"/>
  <c r="AN120" i="5"/>
  <c r="AO120" i="5"/>
  <c r="AK121" i="5"/>
  <c r="AL121" i="5"/>
  <c r="AM121" i="5"/>
  <c r="AN121" i="5"/>
  <c r="AO121" i="5"/>
  <c r="AK122" i="5"/>
  <c r="AL122" i="5"/>
  <c r="AM122" i="5"/>
  <c r="AN122" i="5"/>
  <c r="AO122" i="5"/>
  <c r="AK123" i="5"/>
  <c r="AL123" i="5"/>
  <c r="AM123" i="5"/>
  <c r="AN123" i="5"/>
  <c r="AO123" i="5"/>
  <c r="AK124" i="5"/>
  <c r="AL124" i="5"/>
  <c r="AM124" i="5"/>
  <c r="AN124" i="5"/>
  <c r="AO124" i="5"/>
  <c r="AK125" i="5"/>
  <c r="AL125" i="5"/>
  <c r="AM125" i="5"/>
  <c r="AN125" i="5"/>
  <c r="AO125" i="5"/>
  <c r="AK126" i="5"/>
  <c r="AL126" i="5"/>
  <c r="AM126" i="5"/>
  <c r="AN126" i="5"/>
  <c r="AO126" i="5"/>
  <c r="AK127" i="5"/>
  <c r="AL127" i="5"/>
  <c r="AM127" i="5"/>
  <c r="AN127" i="5"/>
  <c r="AO127" i="5"/>
  <c r="AK128" i="5"/>
  <c r="AL128" i="5"/>
  <c r="AM128" i="5"/>
  <c r="AN128" i="5"/>
  <c r="AO128" i="5"/>
  <c r="AK129" i="5"/>
  <c r="AL129" i="5"/>
  <c r="AM129" i="5"/>
  <c r="AN129" i="5"/>
  <c r="AO129" i="5"/>
  <c r="AK130" i="5"/>
  <c r="AL130" i="5"/>
  <c r="AM130" i="5"/>
  <c r="AN130" i="5"/>
  <c r="AO130" i="5"/>
  <c r="AK131" i="5"/>
  <c r="AL131" i="5"/>
  <c r="AM131" i="5"/>
  <c r="AN131" i="5"/>
  <c r="AO131" i="5"/>
  <c r="AK132" i="5"/>
  <c r="AL132" i="5"/>
  <c r="AM132" i="5"/>
  <c r="AN132" i="5"/>
  <c r="AO132" i="5"/>
  <c r="AK133" i="5"/>
  <c r="AL133" i="5"/>
  <c r="AM133" i="5"/>
  <c r="AN133" i="5"/>
  <c r="AO133" i="5"/>
  <c r="AK134" i="5"/>
  <c r="AL134" i="5"/>
  <c r="AM134" i="5"/>
  <c r="AN134" i="5"/>
  <c r="AO134" i="5"/>
  <c r="AK135" i="5"/>
  <c r="AL135" i="5"/>
  <c r="AM135" i="5"/>
  <c r="AN135" i="5"/>
  <c r="AO135" i="5"/>
  <c r="AK136" i="5"/>
  <c r="AL136" i="5"/>
  <c r="AM136" i="5"/>
  <c r="AN136" i="5"/>
  <c r="AO136" i="5"/>
  <c r="AK137" i="5"/>
  <c r="AL137" i="5"/>
  <c r="AM137" i="5"/>
  <c r="AN137" i="5"/>
  <c r="AO137" i="5"/>
  <c r="AK138" i="5"/>
  <c r="AL138" i="5"/>
  <c r="AM138" i="5"/>
  <c r="AN138" i="5"/>
  <c r="AO138" i="5"/>
  <c r="AK139" i="5"/>
  <c r="AL139" i="5"/>
  <c r="AM139" i="5"/>
  <c r="AN139" i="5"/>
  <c r="AO139" i="5"/>
  <c r="AK140" i="5"/>
  <c r="AL140" i="5"/>
  <c r="AM140" i="5"/>
  <c r="AN140" i="5"/>
  <c r="AO140" i="5"/>
  <c r="AK141" i="5"/>
  <c r="AL141" i="5"/>
  <c r="AM141" i="5"/>
  <c r="AN141" i="5"/>
  <c r="AO141" i="5"/>
  <c r="AK142" i="5"/>
  <c r="AL142" i="5"/>
  <c r="AM142" i="5"/>
  <c r="AN142" i="5"/>
  <c r="AO142" i="5"/>
  <c r="AK143" i="5"/>
  <c r="AL143" i="5"/>
  <c r="AM143" i="5"/>
  <c r="AN143" i="5"/>
  <c r="AO143" i="5"/>
  <c r="AK144" i="5"/>
  <c r="AL144" i="5"/>
  <c r="AM144" i="5"/>
  <c r="AN144" i="5"/>
  <c r="AO144" i="5"/>
  <c r="AK145" i="5"/>
  <c r="AL145" i="5"/>
  <c r="AM145" i="5"/>
  <c r="AN145" i="5"/>
  <c r="AO145" i="5"/>
  <c r="AK146" i="5"/>
  <c r="AL146" i="5"/>
  <c r="AM146" i="5"/>
  <c r="AN146" i="5"/>
  <c r="AO146" i="5"/>
  <c r="AK147" i="5"/>
  <c r="AL147" i="5"/>
  <c r="AM147" i="5"/>
  <c r="AN147" i="5"/>
  <c r="AO147" i="5"/>
  <c r="AK148" i="5"/>
  <c r="AL148" i="5"/>
  <c r="AM148" i="5"/>
  <c r="AN148" i="5"/>
  <c r="AO148" i="5"/>
  <c r="AK149" i="5"/>
  <c r="AL149" i="5"/>
  <c r="AM149" i="5"/>
  <c r="AN149" i="5"/>
  <c r="AO149" i="5"/>
  <c r="AK150" i="5"/>
  <c r="AL150" i="5"/>
  <c r="AM150" i="5"/>
  <c r="AN150" i="5"/>
  <c r="AO150" i="5"/>
  <c r="AK151" i="5"/>
  <c r="AL151" i="5"/>
  <c r="AM151" i="5"/>
  <c r="AN151" i="5"/>
  <c r="AO151" i="5"/>
  <c r="AK152" i="5"/>
  <c r="AL152" i="5"/>
  <c r="AM152" i="5"/>
  <c r="AN152" i="5"/>
  <c r="AO152" i="5"/>
  <c r="AO3" i="5"/>
  <c r="AN3" i="5"/>
  <c r="AM3" i="5"/>
  <c r="AL3" i="5"/>
  <c r="AK3" i="5"/>
  <c r="AF4" i="5"/>
  <c r="AG4" i="5"/>
  <c r="AH4" i="5"/>
  <c r="AI4" i="5"/>
  <c r="AJ4" i="5"/>
  <c r="AF5" i="5"/>
  <c r="AG5" i="5"/>
  <c r="AH5" i="5"/>
  <c r="AI5" i="5"/>
  <c r="AJ5" i="5"/>
  <c r="AF6" i="5"/>
  <c r="AG6" i="5"/>
  <c r="AH6" i="5"/>
  <c r="AI6" i="5"/>
  <c r="AJ6" i="5"/>
  <c r="AF7" i="5"/>
  <c r="AG7" i="5"/>
  <c r="AH7" i="5"/>
  <c r="AI7" i="5"/>
  <c r="AJ7" i="5"/>
  <c r="AF8" i="5"/>
  <c r="AG8" i="5"/>
  <c r="AH8" i="5"/>
  <c r="AI8" i="5"/>
  <c r="AJ8" i="5"/>
  <c r="AF9" i="5"/>
  <c r="AG9" i="5"/>
  <c r="AH9" i="5"/>
  <c r="AI9" i="5"/>
  <c r="AJ9" i="5"/>
  <c r="AF10" i="5"/>
  <c r="AG10" i="5"/>
  <c r="AH10" i="5"/>
  <c r="AI10" i="5"/>
  <c r="AJ10" i="5"/>
  <c r="AF11" i="5"/>
  <c r="AG11" i="5"/>
  <c r="AH11" i="5"/>
  <c r="AI11" i="5"/>
  <c r="AJ11" i="5"/>
  <c r="AF12" i="5"/>
  <c r="AG12" i="5"/>
  <c r="AH12" i="5"/>
  <c r="AI12" i="5"/>
  <c r="AJ12" i="5"/>
  <c r="AF13" i="5"/>
  <c r="AG13" i="5"/>
  <c r="AH13" i="5"/>
  <c r="AI13" i="5"/>
  <c r="AJ13" i="5"/>
  <c r="AF14" i="5"/>
  <c r="AG14" i="5"/>
  <c r="AH14" i="5"/>
  <c r="AI14" i="5"/>
  <c r="AJ14" i="5"/>
  <c r="AF15" i="5"/>
  <c r="AG15" i="5"/>
  <c r="AH15" i="5"/>
  <c r="AI15" i="5"/>
  <c r="AJ15" i="5"/>
  <c r="AF16" i="5"/>
  <c r="AG16" i="5"/>
  <c r="AH16" i="5"/>
  <c r="AI16" i="5"/>
  <c r="AJ16" i="5"/>
  <c r="AF17" i="5"/>
  <c r="AG17" i="5"/>
  <c r="AH17" i="5"/>
  <c r="AI17" i="5"/>
  <c r="AJ17" i="5"/>
  <c r="AF18" i="5"/>
  <c r="AG18" i="5"/>
  <c r="AH18" i="5"/>
  <c r="AI18" i="5"/>
  <c r="AJ18" i="5"/>
  <c r="AF19" i="5"/>
  <c r="AG19" i="5"/>
  <c r="AH19" i="5"/>
  <c r="AI19" i="5"/>
  <c r="AJ19" i="5"/>
  <c r="AF20" i="5"/>
  <c r="AG20" i="5"/>
  <c r="AH20" i="5"/>
  <c r="AI20" i="5"/>
  <c r="AJ20" i="5"/>
  <c r="AF21" i="5"/>
  <c r="AG21" i="5"/>
  <c r="AH21" i="5"/>
  <c r="AI21" i="5"/>
  <c r="AJ21" i="5"/>
  <c r="AF22" i="5"/>
  <c r="AG22" i="5"/>
  <c r="AH22" i="5"/>
  <c r="AI22" i="5"/>
  <c r="AJ22" i="5"/>
  <c r="AF23" i="5"/>
  <c r="AG23" i="5"/>
  <c r="AH23" i="5"/>
  <c r="AI23" i="5"/>
  <c r="AJ23" i="5"/>
  <c r="AF24" i="5"/>
  <c r="AG24" i="5"/>
  <c r="AH24" i="5"/>
  <c r="AI24" i="5"/>
  <c r="AJ24" i="5"/>
  <c r="AF25" i="5"/>
  <c r="AG25" i="5"/>
  <c r="AH25" i="5"/>
  <c r="AI25" i="5"/>
  <c r="AJ25" i="5"/>
  <c r="AF26" i="5"/>
  <c r="AG26" i="5"/>
  <c r="AH26" i="5"/>
  <c r="AI26" i="5"/>
  <c r="AJ26" i="5"/>
  <c r="AF27" i="5"/>
  <c r="AG27" i="5"/>
  <c r="AH27" i="5"/>
  <c r="AI27" i="5"/>
  <c r="AJ27" i="5"/>
  <c r="AF28" i="5"/>
  <c r="AG28" i="5"/>
  <c r="AH28" i="5"/>
  <c r="AI28" i="5"/>
  <c r="AJ28" i="5"/>
  <c r="AF29" i="5"/>
  <c r="AG29" i="5"/>
  <c r="AH29" i="5"/>
  <c r="AI29" i="5"/>
  <c r="AJ29" i="5"/>
  <c r="AF30" i="5"/>
  <c r="AG30" i="5"/>
  <c r="AH30" i="5"/>
  <c r="AI30" i="5"/>
  <c r="AJ30" i="5"/>
  <c r="AF31" i="5"/>
  <c r="AG31" i="5"/>
  <c r="AH31" i="5"/>
  <c r="AI31" i="5"/>
  <c r="AJ31" i="5"/>
  <c r="AF32" i="5"/>
  <c r="AG32" i="5"/>
  <c r="AH32" i="5"/>
  <c r="AI32" i="5"/>
  <c r="AJ32" i="5"/>
  <c r="AF33" i="5"/>
  <c r="AG33" i="5"/>
  <c r="AH33" i="5"/>
  <c r="AI33" i="5"/>
  <c r="AJ33" i="5"/>
  <c r="AF34" i="5"/>
  <c r="AG34" i="5"/>
  <c r="AH34" i="5"/>
  <c r="AI34" i="5"/>
  <c r="AJ34" i="5"/>
  <c r="AF35" i="5"/>
  <c r="AG35" i="5"/>
  <c r="AH35" i="5"/>
  <c r="AI35" i="5"/>
  <c r="AJ35" i="5"/>
  <c r="AF36" i="5"/>
  <c r="AG36" i="5"/>
  <c r="AH36" i="5"/>
  <c r="AI36" i="5"/>
  <c r="AJ36" i="5"/>
  <c r="AF37" i="5"/>
  <c r="AG37" i="5"/>
  <c r="AH37" i="5"/>
  <c r="AI37" i="5"/>
  <c r="AJ37" i="5"/>
  <c r="AF38" i="5"/>
  <c r="AG38" i="5"/>
  <c r="AH38" i="5"/>
  <c r="AI38" i="5"/>
  <c r="AJ38" i="5"/>
  <c r="AF39" i="5"/>
  <c r="AG39" i="5"/>
  <c r="AH39" i="5"/>
  <c r="AI39" i="5"/>
  <c r="AJ39" i="5"/>
  <c r="AF40" i="5"/>
  <c r="AG40" i="5"/>
  <c r="AH40" i="5"/>
  <c r="AI40" i="5"/>
  <c r="AJ40" i="5"/>
  <c r="AF41" i="5"/>
  <c r="AG41" i="5"/>
  <c r="AH41" i="5"/>
  <c r="AI41" i="5"/>
  <c r="AJ41" i="5"/>
  <c r="AF42" i="5"/>
  <c r="AG42" i="5"/>
  <c r="AH42" i="5"/>
  <c r="AI42" i="5"/>
  <c r="AJ42" i="5"/>
  <c r="AF43" i="5"/>
  <c r="AG43" i="5"/>
  <c r="AH43" i="5"/>
  <c r="AI43" i="5"/>
  <c r="AJ43" i="5"/>
  <c r="AF44" i="5"/>
  <c r="AG44" i="5"/>
  <c r="AH44" i="5"/>
  <c r="AI44" i="5"/>
  <c r="AJ44" i="5"/>
  <c r="AF45" i="5"/>
  <c r="AG45" i="5"/>
  <c r="AH45" i="5"/>
  <c r="AI45" i="5"/>
  <c r="AJ45" i="5"/>
  <c r="AF46" i="5"/>
  <c r="AG46" i="5"/>
  <c r="AH46" i="5"/>
  <c r="AI46" i="5"/>
  <c r="AJ46" i="5"/>
  <c r="AF47" i="5"/>
  <c r="AG47" i="5"/>
  <c r="AH47" i="5"/>
  <c r="AI47" i="5"/>
  <c r="AJ47" i="5"/>
  <c r="AF48" i="5"/>
  <c r="AG48" i="5"/>
  <c r="AH48" i="5"/>
  <c r="AI48" i="5"/>
  <c r="AJ48" i="5"/>
  <c r="AF49" i="5"/>
  <c r="AG49" i="5"/>
  <c r="AH49" i="5"/>
  <c r="AI49" i="5"/>
  <c r="AJ49" i="5"/>
  <c r="AF50" i="5"/>
  <c r="AG50" i="5"/>
  <c r="AH50" i="5"/>
  <c r="AI50" i="5"/>
  <c r="AJ50" i="5"/>
  <c r="AF51" i="5"/>
  <c r="AG51" i="5"/>
  <c r="AH51" i="5"/>
  <c r="AI51" i="5"/>
  <c r="AJ51" i="5"/>
  <c r="AF52" i="5"/>
  <c r="AG52" i="5"/>
  <c r="AH52" i="5"/>
  <c r="AI52" i="5"/>
  <c r="AJ52" i="5"/>
  <c r="AF53" i="5"/>
  <c r="AG53" i="5"/>
  <c r="AH53" i="5"/>
  <c r="AI53" i="5"/>
  <c r="AJ53" i="5"/>
  <c r="AF54" i="5"/>
  <c r="AG54" i="5"/>
  <c r="AH54" i="5"/>
  <c r="AI54" i="5"/>
  <c r="AJ54" i="5"/>
  <c r="AF55" i="5"/>
  <c r="AG55" i="5"/>
  <c r="AH55" i="5"/>
  <c r="AI55" i="5"/>
  <c r="AJ55" i="5"/>
  <c r="AF56" i="5"/>
  <c r="AG56" i="5"/>
  <c r="AH56" i="5"/>
  <c r="AI56" i="5"/>
  <c r="AJ56" i="5"/>
  <c r="AF57" i="5"/>
  <c r="AG57" i="5"/>
  <c r="AH57" i="5"/>
  <c r="AI57" i="5"/>
  <c r="AJ57" i="5"/>
  <c r="AF58" i="5"/>
  <c r="AG58" i="5"/>
  <c r="AH58" i="5"/>
  <c r="AI58" i="5"/>
  <c r="AJ58" i="5"/>
  <c r="AF59" i="5"/>
  <c r="AG59" i="5"/>
  <c r="AH59" i="5"/>
  <c r="AI59" i="5"/>
  <c r="AJ59" i="5"/>
  <c r="AF60" i="5"/>
  <c r="AG60" i="5"/>
  <c r="AH60" i="5"/>
  <c r="AI60" i="5"/>
  <c r="AJ60" i="5"/>
  <c r="AF61" i="5"/>
  <c r="AG61" i="5"/>
  <c r="AH61" i="5"/>
  <c r="AI61" i="5"/>
  <c r="AJ61" i="5"/>
  <c r="AF62" i="5"/>
  <c r="AG62" i="5"/>
  <c r="AH62" i="5"/>
  <c r="AI62" i="5"/>
  <c r="AJ62" i="5"/>
  <c r="AF63" i="5"/>
  <c r="AG63" i="5"/>
  <c r="AH63" i="5"/>
  <c r="AI63" i="5"/>
  <c r="AJ63" i="5"/>
  <c r="AF64" i="5"/>
  <c r="AG64" i="5"/>
  <c r="AH64" i="5"/>
  <c r="AI64" i="5"/>
  <c r="AJ64" i="5"/>
  <c r="AF65" i="5"/>
  <c r="AG65" i="5"/>
  <c r="AH65" i="5"/>
  <c r="AI65" i="5"/>
  <c r="AJ65" i="5"/>
  <c r="AF66" i="5"/>
  <c r="AG66" i="5"/>
  <c r="AH66" i="5"/>
  <c r="AI66" i="5"/>
  <c r="AJ66" i="5"/>
  <c r="AF67" i="5"/>
  <c r="AG67" i="5"/>
  <c r="AH67" i="5"/>
  <c r="AI67" i="5"/>
  <c r="AJ67" i="5"/>
  <c r="AF68" i="5"/>
  <c r="AG68" i="5"/>
  <c r="AH68" i="5"/>
  <c r="AI68" i="5"/>
  <c r="AJ68" i="5"/>
  <c r="AF69" i="5"/>
  <c r="AG69" i="5"/>
  <c r="AH69" i="5"/>
  <c r="AI69" i="5"/>
  <c r="AJ69" i="5"/>
  <c r="AF70" i="5"/>
  <c r="AG70" i="5"/>
  <c r="AH70" i="5"/>
  <c r="AI70" i="5"/>
  <c r="AJ70" i="5"/>
  <c r="AF71" i="5"/>
  <c r="AG71" i="5"/>
  <c r="AH71" i="5"/>
  <c r="AI71" i="5"/>
  <c r="AJ71" i="5"/>
  <c r="AF72" i="5"/>
  <c r="AG72" i="5"/>
  <c r="AH72" i="5"/>
  <c r="AI72" i="5"/>
  <c r="AJ72" i="5"/>
  <c r="AF73" i="5"/>
  <c r="AG73" i="5"/>
  <c r="AH73" i="5"/>
  <c r="AI73" i="5"/>
  <c r="AJ73" i="5"/>
  <c r="AF74" i="5"/>
  <c r="AG74" i="5"/>
  <c r="AH74" i="5"/>
  <c r="AI74" i="5"/>
  <c r="AJ74" i="5"/>
  <c r="AF75" i="5"/>
  <c r="AG75" i="5"/>
  <c r="AH75" i="5"/>
  <c r="AI75" i="5"/>
  <c r="AJ75" i="5"/>
  <c r="AF76" i="5"/>
  <c r="AG76" i="5"/>
  <c r="AH76" i="5"/>
  <c r="AI76" i="5"/>
  <c r="AJ76" i="5"/>
  <c r="AF77" i="5"/>
  <c r="AG77" i="5"/>
  <c r="AH77" i="5"/>
  <c r="AI77" i="5"/>
  <c r="AJ77" i="5"/>
  <c r="AF78" i="5"/>
  <c r="AG78" i="5"/>
  <c r="AH78" i="5"/>
  <c r="AI78" i="5"/>
  <c r="AJ78" i="5"/>
  <c r="AF79" i="5"/>
  <c r="AG79" i="5"/>
  <c r="AH79" i="5"/>
  <c r="AI79" i="5"/>
  <c r="AJ79" i="5"/>
  <c r="AF80" i="5"/>
  <c r="AG80" i="5"/>
  <c r="AH80" i="5"/>
  <c r="AI80" i="5"/>
  <c r="AJ80" i="5"/>
  <c r="AF81" i="5"/>
  <c r="AG81" i="5"/>
  <c r="AH81" i="5"/>
  <c r="AI81" i="5"/>
  <c r="AJ81" i="5"/>
  <c r="AF82" i="5"/>
  <c r="AG82" i="5"/>
  <c r="AH82" i="5"/>
  <c r="AI82" i="5"/>
  <c r="AJ82" i="5"/>
  <c r="AF83" i="5"/>
  <c r="AG83" i="5"/>
  <c r="AH83" i="5"/>
  <c r="AI83" i="5"/>
  <c r="AJ83" i="5"/>
  <c r="AF84" i="5"/>
  <c r="AG84" i="5"/>
  <c r="AH84" i="5"/>
  <c r="AI84" i="5"/>
  <c r="AJ84" i="5"/>
  <c r="AF85" i="5"/>
  <c r="AG85" i="5"/>
  <c r="AH85" i="5"/>
  <c r="AI85" i="5"/>
  <c r="AJ85" i="5"/>
  <c r="AF86" i="5"/>
  <c r="AG86" i="5"/>
  <c r="AH86" i="5"/>
  <c r="AI86" i="5"/>
  <c r="AJ86" i="5"/>
  <c r="AF87" i="5"/>
  <c r="AG87" i="5"/>
  <c r="AH87" i="5"/>
  <c r="AI87" i="5"/>
  <c r="AJ87" i="5"/>
  <c r="AF88" i="5"/>
  <c r="AG88" i="5"/>
  <c r="AH88" i="5"/>
  <c r="AI88" i="5"/>
  <c r="AJ88" i="5"/>
  <c r="AF89" i="5"/>
  <c r="AG89" i="5"/>
  <c r="AH89" i="5"/>
  <c r="AI89" i="5"/>
  <c r="AJ89" i="5"/>
  <c r="AF90" i="5"/>
  <c r="AG90" i="5"/>
  <c r="AH90" i="5"/>
  <c r="AI90" i="5"/>
  <c r="AJ90" i="5"/>
  <c r="AF91" i="5"/>
  <c r="AG91" i="5"/>
  <c r="AH91" i="5"/>
  <c r="AI91" i="5"/>
  <c r="AJ91" i="5"/>
  <c r="AF92" i="5"/>
  <c r="AG92" i="5"/>
  <c r="AH92" i="5"/>
  <c r="AI92" i="5"/>
  <c r="AJ92" i="5"/>
  <c r="AF93" i="5"/>
  <c r="AG93" i="5"/>
  <c r="AH93" i="5"/>
  <c r="AI93" i="5"/>
  <c r="AJ93" i="5"/>
  <c r="AF94" i="5"/>
  <c r="AG94" i="5"/>
  <c r="AH94" i="5"/>
  <c r="AI94" i="5"/>
  <c r="AJ94" i="5"/>
  <c r="AF95" i="5"/>
  <c r="AG95" i="5"/>
  <c r="AH95" i="5"/>
  <c r="AI95" i="5"/>
  <c r="AJ95" i="5"/>
  <c r="AF96" i="5"/>
  <c r="AG96" i="5"/>
  <c r="AH96" i="5"/>
  <c r="AI96" i="5"/>
  <c r="AJ96" i="5"/>
  <c r="AF97" i="5"/>
  <c r="AG97" i="5"/>
  <c r="AH97" i="5"/>
  <c r="AI97" i="5"/>
  <c r="AJ97" i="5"/>
  <c r="AF98" i="5"/>
  <c r="AG98" i="5"/>
  <c r="AH98" i="5"/>
  <c r="AI98" i="5"/>
  <c r="AJ98" i="5"/>
  <c r="AF99" i="5"/>
  <c r="AG99" i="5"/>
  <c r="AH99" i="5"/>
  <c r="AI99" i="5"/>
  <c r="AJ99" i="5"/>
  <c r="AF100" i="5"/>
  <c r="AG100" i="5"/>
  <c r="AH100" i="5"/>
  <c r="AI100" i="5"/>
  <c r="AJ100" i="5"/>
  <c r="AF101" i="5"/>
  <c r="AG101" i="5"/>
  <c r="AH101" i="5"/>
  <c r="AI101" i="5"/>
  <c r="AJ101" i="5"/>
  <c r="AF102" i="5"/>
  <c r="AG102" i="5"/>
  <c r="AH102" i="5"/>
  <c r="AI102" i="5"/>
  <c r="AJ102" i="5"/>
  <c r="AF103" i="5"/>
  <c r="AG103" i="5"/>
  <c r="AH103" i="5"/>
  <c r="AI103" i="5"/>
  <c r="AJ103" i="5"/>
  <c r="AF104" i="5"/>
  <c r="AG104" i="5"/>
  <c r="AH104" i="5"/>
  <c r="AI104" i="5"/>
  <c r="AJ104" i="5"/>
  <c r="AF105" i="5"/>
  <c r="AG105" i="5"/>
  <c r="AH105" i="5"/>
  <c r="AI105" i="5"/>
  <c r="AJ105" i="5"/>
  <c r="AF106" i="5"/>
  <c r="AG106" i="5"/>
  <c r="AH106" i="5"/>
  <c r="AI106" i="5"/>
  <c r="AJ106" i="5"/>
  <c r="AF107" i="5"/>
  <c r="AG107" i="5"/>
  <c r="AH107" i="5"/>
  <c r="AI107" i="5"/>
  <c r="AJ107" i="5"/>
  <c r="AF108" i="5"/>
  <c r="AG108" i="5"/>
  <c r="AH108" i="5"/>
  <c r="AI108" i="5"/>
  <c r="AJ108" i="5"/>
  <c r="AF109" i="5"/>
  <c r="AG109" i="5"/>
  <c r="AH109" i="5"/>
  <c r="AI109" i="5"/>
  <c r="AJ109" i="5"/>
  <c r="AF110" i="5"/>
  <c r="AG110" i="5"/>
  <c r="AH110" i="5"/>
  <c r="AI110" i="5"/>
  <c r="AJ110" i="5"/>
  <c r="AF111" i="5"/>
  <c r="AG111" i="5"/>
  <c r="AH111" i="5"/>
  <c r="AI111" i="5"/>
  <c r="AJ111" i="5"/>
  <c r="AF112" i="5"/>
  <c r="AG112" i="5"/>
  <c r="AH112" i="5"/>
  <c r="AI112" i="5"/>
  <c r="AJ112" i="5"/>
  <c r="AF113" i="5"/>
  <c r="AG113" i="5"/>
  <c r="AH113" i="5"/>
  <c r="AI113" i="5"/>
  <c r="AJ113" i="5"/>
  <c r="AF114" i="5"/>
  <c r="AG114" i="5"/>
  <c r="AH114" i="5"/>
  <c r="AI114" i="5"/>
  <c r="AJ114" i="5"/>
  <c r="AF115" i="5"/>
  <c r="AG115" i="5"/>
  <c r="AH115" i="5"/>
  <c r="AI115" i="5"/>
  <c r="AJ115" i="5"/>
  <c r="AF116" i="5"/>
  <c r="AG116" i="5"/>
  <c r="AH116" i="5"/>
  <c r="AI116" i="5"/>
  <c r="AJ116" i="5"/>
  <c r="AF117" i="5"/>
  <c r="AG117" i="5"/>
  <c r="AH117" i="5"/>
  <c r="AI117" i="5"/>
  <c r="AJ117" i="5"/>
  <c r="AF118" i="5"/>
  <c r="AG118" i="5"/>
  <c r="AH118" i="5"/>
  <c r="AI118" i="5"/>
  <c r="AJ118" i="5"/>
  <c r="AF119" i="5"/>
  <c r="AG119" i="5"/>
  <c r="AH119" i="5"/>
  <c r="AI119" i="5"/>
  <c r="AJ119" i="5"/>
  <c r="AF120" i="5"/>
  <c r="AG120" i="5"/>
  <c r="AH120" i="5"/>
  <c r="AI120" i="5"/>
  <c r="AJ120" i="5"/>
  <c r="AF121" i="5"/>
  <c r="AG121" i="5"/>
  <c r="AH121" i="5"/>
  <c r="AI121" i="5"/>
  <c r="AJ121" i="5"/>
  <c r="AF122" i="5"/>
  <c r="AG122" i="5"/>
  <c r="AH122" i="5"/>
  <c r="AI122" i="5"/>
  <c r="AJ122" i="5"/>
  <c r="AF123" i="5"/>
  <c r="AG123" i="5"/>
  <c r="AH123" i="5"/>
  <c r="AI123" i="5"/>
  <c r="AJ123" i="5"/>
  <c r="AF124" i="5"/>
  <c r="AG124" i="5"/>
  <c r="AH124" i="5"/>
  <c r="AI124" i="5"/>
  <c r="AJ124" i="5"/>
  <c r="AF125" i="5"/>
  <c r="AG125" i="5"/>
  <c r="AH125" i="5"/>
  <c r="AI125" i="5"/>
  <c r="AJ125" i="5"/>
  <c r="AF126" i="5"/>
  <c r="AG126" i="5"/>
  <c r="AH126" i="5"/>
  <c r="AI126" i="5"/>
  <c r="AJ126" i="5"/>
  <c r="AF127" i="5"/>
  <c r="AG127" i="5"/>
  <c r="AH127" i="5"/>
  <c r="AI127" i="5"/>
  <c r="AJ127" i="5"/>
  <c r="AF128" i="5"/>
  <c r="AG128" i="5"/>
  <c r="AH128" i="5"/>
  <c r="AI128" i="5"/>
  <c r="AJ128" i="5"/>
  <c r="AF129" i="5"/>
  <c r="AG129" i="5"/>
  <c r="AH129" i="5"/>
  <c r="AI129" i="5"/>
  <c r="AJ129" i="5"/>
  <c r="AF130" i="5"/>
  <c r="AG130" i="5"/>
  <c r="AH130" i="5"/>
  <c r="AI130" i="5"/>
  <c r="AJ130" i="5"/>
  <c r="AF131" i="5"/>
  <c r="AG131" i="5"/>
  <c r="AH131" i="5"/>
  <c r="AI131" i="5"/>
  <c r="AJ131" i="5"/>
  <c r="AF132" i="5"/>
  <c r="AG132" i="5"/>
  <c r="AH132" i="5"/>
  <c r="AI132" i="5"/>
  <c r="AJ132" i="5"/>
  <c r="AF133" i="5"/>
  <c r="AG133" i="5"/>
  <c r="AH133" i="5"/>
  <c r="AI133" i="5"/>
  <c r="AJ133" i="5"/>
  <c r="AF134" i="5"/>
  <c r="AG134" i="5"/>
  <c r="AH134" i="5"/>
  <c r="AI134" i="5"/>
  <c r="AJ134" i="5"/>
  <c r="AF135" i="5"/>
  <c r="AG135" i="5"/>
  <c r="AH135" i="5"/>
  <c r="AI135" i="5"/>
  <c r="AJ135" i="5"/>
  <c r="AF136" i="5"/>
  <c r="AG136" i="5"/>
  <c r="AH136" i="5"/>
  <c r="AI136" i="5"/>
  <c r="AJ136" i="5"/>
  <c r="AF137" i="5"/>
  <c r="AG137" i="5"/>
  <c r="AH137" i="5"/>
  <c r="AI137" i="5"/>
  <c r="AJ137" i="5"/>
  <c r="AF138" i="5"/>
  <c r="AG138" i="5"/>
  <c r="AH138" i="5"/>
  <c r="AI138" i="5"/>
  <c r="AJ138" i="5"/>
  <c r="AF139" i="5"/>
  <c r="AG139" i="5"/>
  <c r="AH139" i="5"/>
  <c r="AI139" i="5"/>
  <c r="AJ139" i="5"/>
  <c r="AF140" i="5"/>
  <c r="AG140" i="5"/>
  <c r="AH140" i="5"/>
  <c r="AI140" i="5"/>
  <c r="AJ140" i="5"/>
  <c r="AF141" i="5"/>
  <c r="AG141" i="5"/>
  <c r="AH141" i="5"/>
  <c r="AI141" i="5"/>
  <c r="AJ141" i="5"/>
  <c r="AF142" i="5"/>
  <c r="AG142" i="5"/>
  <c r="AH142" i="5"/>
  <c r="AI142" i="5"/>
  <c r="AJ142" i="5"/>
  <c r="AF143" i="5"/>
  <c r="AG143" i="5"/>
  <c r="AH143" i="5"/>
  <c r="AI143" i="5"/>
  <c r="AJ143" i="5"/>
  <c r="AF144" i="5"/>
  <c r="AG144" i="5"/>
  <c r="AH144" i="5"/>
  <c r="AI144" i="5"/>
  <c r="AJ144" i="5"/>
  <c r="AF145" i="5"/>
  <c r="AG145" i="5"/>
  <c r="AH145" i="5"/>
  <c r="AI145" i="5"/>
  <c r="AJ145" i="5"/>
  <c r="AF146" i="5"/>
  <c r="AG146" i="5"/>
  <c r="AH146" i="5"/>
  <c r="AI146" i="5"/>
  <c r="AJ146" i="5"/>
  <c r="AF147" i="5"/>
  <c r="AG147" i="5"/>
  <c r="AH147" i="5"/>
  <c r="AI147" i="5"/>
  <c r="AJ147" i="5"/>
  <c r="AF148" i="5"/>
  <c r="AG148" i="5"/>
  <c r="AH148" i="5"/>
  <c r="AI148" i="5"/>
  <c r="AJ148" i="5"/>
  <c r="AF149" i="5"/>
  <c r="AG149" i="5"/>
  <c r="AH149" i="5"/>
  <c r="AI149" i="5"/>
  <c r="AJ149" i="5"/>
  <c r="AF150" i="5"/>
  <c r="AG150" i="5"/>
  <c r="AH150" i="5"/>
  <c r="AI150" i="5"/>
  <c r="AJ150" i="5"/>
  <c r="AF151" i="5"/>
  <c r="AG151" i="5"/>
  <c r="AH151" i="5"/>
  <c r="AI151" i="5"/>
  <c r="AJ151" i="5"/>
  <c r="AF152" i="5"/>
  <c r="AG152" i="5"/>
  <c r="AH152" i="5"/>
  <c r="AI152" i="5"/>
  <c r="AJ152" i="5"/>
  <c r="AJ3" i="5"/>
  <c r="AI3" i="5"/>
  <c r="AH3" i="5"/>
  <c r="AG3" i="5"/>
  <c r="AF3" i="5"/>
  <c r="AB5" i="5" l="1"/>
  <c r="AC5" i="5"/>
  <c r="AD5" i="5"/>
  <c r="AE5" i="5"/>
  <c r="AB6" i="5"/>
  <c r="AC6" i="5"/>
  <c r="AD6" i="5"/>
  <c r="AE6" i="5"/>
  <c r="AB7" i="5"/>
  <c r="AC7" i="5"/>
  <c r="AD7" i="5"/>
  <c r="AE7" i="5"/>
  <c r="AB8" i="5"/>
  <c r="AC8" i="5"/>
  <c r="AD8" i="5"/>
  <c r="AE8" i="5"/>
  <c r="AB9" i="5"/>
  <c r="AC9" i="5"/>
  <c r="AD9" i="5"/>
  <c r="AE9" i="5"/>
  <c r="AB10" i="5"/>
  <c r="AC10" i="5"/>
  <c r="AD10" i="5"/>
  <c r="AE10" i="5"/>
  <c r="AB11" i="5"/>
  <c r="AC11" i="5"/>
  <c r="AD11" i="5"/>
  <c r="AE11" i="5"/>
  <c r="AB12" i="5"/>
  <c r="AC12" i="5"/>
  <c r="AD12" i="5"/>
  <c r="AE12" i="5"/>
  <c r="AB13" i="5"/>
  <c r="AC13" i="5"/>
  <c r="AD13" i="5"/>
  <c r="AE13" i="5"/>
  <c r="AB14" i="5"/>
  <c r="AC14" i="5"/>
  <c r="AD14" i="5"/>
  <c r="AE14" i="5"/>
  <c r="AB15" i="5"/>
  <c r="AC15" i="5"/>
  <c r="AD15" i="5"/>
  <c r="AE15" i="5"/>
  <c r="AB16" i="5"/>
  <c r="AC16" i="5"/>
  <c r="AD16" i="5"/>
  <c r="AE16" i="5"/>
  <c r="AB17" i="5"/>
  <c r="AC17" i="5"/>
  <c r="AD17" i="5"/>
  <c r="AE17" i="5"/>
  <c r="AB18" i="5"/>
  <c r="AC18" i="5"/>
  <c r="AD18" i="5"/>
  <c r="AE18" i="5"/>
  <c r="AB19" i="5"/>
  <c r="AC19" i="5"/>
  <c r="AD19" i="5"/>
  <c r="AE19" i="5"/>
  <c r="AB20" i="5"/>
  <c r="AC20" i="5"/>
  <c r="AD20" i="5"/>
  <c r="AE20" i="5"/>
  <c r="AB21" i="5"/>
  <c r="AC21" i="5"/>
  <c r="AD21" i="5"/>
  <c r="AE21" i="5"/>
  <c r="AB22" i="5"/>
  <c r="AC22" i="5"/>
  <c r="AD22" i="5"/>
  <c r="AE22" i="5"/>
  <c r="AB23" i="5"/>
  <c r="AC23" i="5"/>
  <c r="AD23" i="5"/>
  <c r="AE23" i="5"/>
  <c r="AB24" i="5"/>
  <c r="AC24" i="5"/>
  <c r="AD24" i="5"/>
  <c r="AE24" i="5"/>
  <c r="AB25" i="5"/>
  <c r="AC25" i="5"/>
  <c r="AD25" i="5"/>
  <c r="AE25" i="5"/>
  <c r="AB26" i="5"/>
  <c r="AC26" i="5"/>
  <c r="AD26" i="5"/>
  <c r="AE26" i="5"/>
  <c r="AB27" i="5"/>
  <c r="AC27" i="5"/>
  <c r="AD27" i="5"/>
  <c r="AE27" i="5"/>
  <c r="AB28" i="5"/>
  <c r="AC28" i="5"/>
  <c r="AD28" i="5"/>
  <c r="AE28" i="5"/>
  <c r="AB29" i="5"/>
  <c r="AC29" i="5"/>
  <c r="AD29" i="5"/>
  <c r="AE29" i="5"/>
  <c r="AB30" i="5"/>
  <c r="AC30" i="5"/>
  <c r="AD30" i="5"/>
  <c r="AE30" i="5"/>
  <c r="AB31" i="5"/>
  <c r="AC31" i="5"/>
  <c r="AD31" i="5"/>
  <c r="AE31" i="5"/>
  <c r="AB32" i="5"/>
  <c r="AC32" i="5"/>
  <c r="AD32" i="5"/>
  <c r="AE32" i="5"/>
  <c r="AB33" i="5"/>
  <c r="AC33" i="5"/>
  <c r="AD33" i="5"/>
  <c r="AE33" i="5"/>
  <c r="AB34" i="5"/>
  <c r="AC34" i="5"/>
  <c r="AD34" i="5"/>
  <c r="AE34" i="5"/>
  <c r="AB35" i="5"/>
  <c r="AC35" i="5"/>
  <c r="AD35" i="5"/>
  <c r="AE35" i="5"/>
  <c r="AB36" i="5"/>
  <c r="AC36" i="5"/>
  <c r="AD36" i="5"/>
  <c r="AE36" i="5"/>
  <c r="AB37" i="5"/>
  <c r="AC37" i="5"/>
  <c r="AD37" i="5"/>
  <c r="AE37" i="5"/>
  <c r="AB38" i="5"/>
  <c r="AC38" i="5"/>
  <c r="AD38" i="5"/>
  <c r="AE38" i="5"/>
  <c r="AB39" i="5"/>
  <c r="AC39" i="5"/>
  <c r="AD39" i="5"/>
  <c r="AE39" i="5"/>
  <c r="AB40" i="5"/>
  <c r="AC40" i="5"/>
  <c r="AD40" i="5"/>
  <c r="AE40" i="5"/>
  <c r="AB41" i="5"/>
  <c r="AC41" i="5"/>
  <c r="AD41" i="5"/>
  <c r="AE41" i="5"/>
  <c r="AB42" i="5"/>
  <c r="AC42" i="5"/>
  <c r="AD42" i="5"/>
  <c r="AE42" i="5"/>
  <c r="AB43" i="5"/>
  <c r="AC43" i="5"/>
  <c r="AD43" i="5"/>
  <c r="AE43" i="5"/>
  <c r="AB44" i="5"/>
  <c r="AC44" i="5"/>
  <c r="AD44" i="5"/>
  <c r="AE44" i="5"/>
  <c r="AB45" i="5"/>
  <c r="AC45" i="5"/>
  <c r="AD45" i="5"/>
  <c r="AE45" i="5"/>
  <c r="AB46" i="5"/>
  <c r="AC46" i="5"/>
  <c r="AD46" i="5"/>
  <c r="AE46" i="5"/>
  <c r="AB47" i="5"/>
  <c r="AC47" i="5"/>
  <c r="AD47" i="5"/>
  <c r="AE47" i="5"/>
  <c r="AB48" i="5"/>
  <c r="AC48" i="5"/>
  <c r="AD48" i="5"/>
  <c r="AE48" i="5"/>
  <c r="AB49" i="5"/>
  <c r="AC49" i="5"/>
  <c r="AD49" i="5"/>
  <c r="AE49" i="5"/>
  <c r="AB50" i="5"/>
  <c r="AC50" i="5"/>
  <c r="AD50" i="5"/>
  <c r="AE50" i="5"/>
  <c r="AB51" i="5"/>
  <c r="AC51" i="5"/>
  <c r="AD51" i="5"/>
  <c r="AE51" i="5"/>
  <c r="AB52" i="5"/>
  <c r="AC52" i="5"/>
  <c r="AD52" i="5"/>
  <c r="AE52" i="5"/>
  <c r="AB53" i="5"/>
  <c r="AC53" i="5"/>
  <c r="AD53" i="5"/>
  <c r="AE53" i="5"/>
  <c r="AB54" i="5"/>
  <c r="AC54" i="5"/>
  <c r="AD54" i="5"/>
  <c r="AE54" i="5"/>
  <c r="AB55" i="5"/>
  <c r="AC55" i="5"/>
  <c r="AD55" i="5"/>
  <c r="AE55" i="5"/>
  <c r="AB56" i="5"/>
  <c r="AC56" i="5"/>
  <c r="AD56" i="5"/>
  <c r="AE56" i="5"/>
  <c r="AB57" i="5"/>
  <c r="AC57" i="5"/>
  <c r="AD57" i="5"/>
  <c r="AE57" i="5"/>
  <c r="AB58" i="5"/>
  <c r="AC58" i="5"/>
  <c r="AD58" i="5"/>
  <c r="AE58" i="5"/>
  <c r="AB59" i="5"/>
  <c r="AC59" i="5"/>
  <c r="AD59" i="5"/>
  <c r="AE59" i="5"/>
  <c r="AB60" i="5"/>
  <c r="AC60" i="5"/>
  <c r="AD60" i="5"/>
  <c r="AE60" i="5"/>
  <c r="AB61" i="5"/>
  <c r="AC61" i="5"/>
  <c r="AD61" i="5"/>
  <c r="AE61" i="5"/>
  <c r="AB62" i="5"/>
  <c r="AC62" i="5"/>
  <c r="AD62" i="5"/>
  <c r="AE62" i="5"/>
  <c r="AB63" i="5"/>
  <c r="AC63" i="5"/>
  <c r="AD63" i="5"/>
  <c r="AE63" i="5"/>
  <c r="AB64" i="5"/>
  <c r="AC64" i="5"/>
  <c r="AD64" i="5"/>
  <c r="AE64" i="5"/>
  <c r="AB65" i="5"/>
  <c r="AC65" i="5"/>
  <c r="AD65" i="5"/>
  <c r="AE65" i="5"/>
  <c r="AB66" i="5"/>
  <c r="AC66" i="5"/>
  <c r="AD66" i="5"/>
  <c r="AE66" i="5"/>
  <c r="AB67" i="5"/>
  <c r="AC67" i="5"/>
  <c r="AD67" i="5"/>
  <c r="AE67" i="5"/>
  <c r="AB68" i="5"/>
  <c r="AC68" i="5"/>
  <c r="AD68" i="5"/>
  <c r="AE68" i="5"/>
  <c r="AB69" i="5"/>
  <c r="AC69" i="5"/>
  <c r="AD69" i="5"/>
  <c r="AE69" i="5"/>
  <c r="AB70" i="5"/>
  <c r="AC70" i="5"/>
  <c r="AD70" i="5"/>
  <c r="AE70" i="5"/>
  <c r="AB71" i="5"/>
  <c r="AC71" i="5"/>
  <c r="AD71" i="5"/>
  <c r="AE71" i="5"/>
  <c r="AB72" i="5"/>
  <c r="AC72" i="5"/>
  <c r="AD72" i="5"/>
  <c r="AE72" i="5"/>
  <c r="AB73" i="5"/>
  <c r="AC73" i="5"/>
  <c r="AD73" i="5"/>
  <c r="AE73" i="5"/>
  <c r="AB74" i="5"/>
  <c r="AC74" i="5"/>
  <c r="AD74" i="5"/>
  <c r="AE74" i="5"/>
  <c r="AB75" i="5"/>
  <c r="AC75" i="5"/>
  <c r="AD75" i="5"/>
  <c r="AE75" i="5"/>
  <c r="AB76" i="5"/>
  <c r="AC76" i="5"/>
  <c r="AD76" i="5"/>
  <c r="AE76" i="5"/>
  <c r="AB77" i="5"/>
  <c r="AC77" i="5"/>
  <c r="AD77" i="5"/>
  <c r="AE77" i="5"/>
  <c r="AB78" i="5"/>
  <c r="AC78" i="5"/>
  <c r="AD78" i="5"/>
  <c r="AE78" i="5"/>
  <c r="AB79" i="5"/>
  <c r="AC79" i="5"/>
  <c r="AD79" i="5"/>
  <c r="AE79" i="5"/>
  <c r="AB80" i="5"/>
  <c r="AC80" i="5"/>
  <c r="AD80" i="5"/>
  <c r="AE80" i="5"/>
  <c r="AB81" i="5"/>
  <c r="AC81" i="5"/>
  <c r="AD81" i="5"/>
  <c r="AE81" i="5"/>
  <c r="AB82" i="5"/>
  <c r="AC82" i="5"/>
  <c r="AD82" i="5"/>
  <c r="AE82" i="5"/>
  <c r="AB83" i="5"/>
  <c r="AC83" i="5"/>
  <c r="AD83" i="5"/>
  <c r="AE83" i="5"/>
  <c r="AB84" i="5"/>
  <c r="AC84" i="5"/>
  <c r="AD84" i="5"/>
  <c r="AE84" i="5"/>
  <c r="AB85" i="5"/>
  <c r="AC85" i="5"/>
  <c r="AD85" i="5"/>
  <c r="AE85" i="5"/>
  <c r="AB86" i="5"/>
  <c r="AC86" i="5"/>
  <c r="AD86" i="5"/>
  <c r="AE86" i="5"/>
  <c r="AB87" i="5"/>
  <c r="AC87" i="5"/>
  <c r="AD87" i="5"/>
  <c r="AE87" i="5"/>
  <c r="AB88" i="5"/>
  <c r="AC88" i="5"/>
  <c r="AD88" i="5"/>
  <c r="AE88" i="5"/>
  <c r="AB89" i="5"/>
  <c r="AC89" i="5"/>
  <c r="AD89" i="5"/>
  <c r="AE89" i="5"/>
  <c r="AB90" i="5"/>
  <c r="AC90" i="5"/>
  <c r="AD90" i="5"/>
  <c r="AE90" i="5"/>
  <c r="AB91" i="5"/>
  <c r="AC91" i="5"/>
  <c r="AD91" i="5"/>
  <c r="AE91" i="5"/>
  <c r="AB92" i="5"/>
  <c r="AC92" i="5"/>
  <c r="AD92" i="5"/>
  <c r="AE92" i="5"/>
  <c r="AB93" i="5"/>
  <c r="AC93" i="5"/>
  <c r="AD93" i="5"/>
  <c r="AE93" i="5"/>
  <c r="AB94" i="5"/>
  <c r="AC94" i="5"/>
  <c r="AD94" i="5"/>
  <c r="AE94" i="5"/>
  <c r="AB95" i="5"/>
  <c r="AC95" i="5"/>
  <c r="AD95" i="5"/>
  <c r="AE95" i="5"/>
  <c r="AB96" i="5"/>
  <c r="AC96" i="5"/>
  <c r="AD96" i="5"/>
  <c r="AE96" i="5"/>
  <c r="AB97" i="5"/>
  <c r="AC97" i="5"/>
  <c r="AD97" i="5"/>
  <c r="AE97" i="5"/>
  <c r="AB98" i="5"/>
  <c r="AC98" i="5"/>
  <c r="AD98" i="5"/>
  <c r="AE98" i="5"/>
  <c r="AB99" i="5"/>
  <c r="AC99" i="5"/>
  <c r="AD99" i="5"/>
  <c r="AE99" i="5"/>
  <c r="AB100" i="5"/>
  <c r="AC100" i="5"/>
  <c r="AD100" i="5"/>
  <c r="AE100" i="5"/>
  <c r="AB101" i="5"/>
  <c r="AC101" i="5"/>
  <c r="AD101" i="5"/>
  <c r="AE101" i="5"/>
  <c r="AB102" i="5"/>
  <c r="AC102" i="5"/>
  <c r="AD102" i="5"/>
  <c r="AE102" i="5"/>
  <c r="AB103" i="5"/>
  <c r="AC103" i="5"/>
  <c r="AD103" i="5"/>
  <c r="AE103" i="5"/>
  <c r="AB104" i="5"/>
  <c r="AC104" i="5"/>
  <c r="AD104" i="5"/>
  <c r="AE104" i="5"/>
  <c r="AB105" i="5"/>
  <c r="AC105" i="5"/>
  <c r="AD105" i="5"/>
  <c r="AE105" i="5"/>
  <c r="AB106" i="5"/>
  <c r="AC106" i="5"/>
  <c r="AD106" i="5"/>
  <c r="AE106" i="5"/>
  <c r="AB107" i="5"/>
  <c r="AC107" i="5"/>
  <c r="AD107" i="5"/>
  <c r="AE107" i="5"/>
  <c r="AB108" i="5"/>
  <c r="AC108" i="5"/>
  <c r="AD108" i="5"/>
  <c r="AE108" i="5"/>
  <c r="AB109" i="5"/>
  <c r="AC109" i="5"/>
  <c r="AD109" i="5"/>
  <c r="AE109" i="5"/>
  <c r="AB110" i="5"/>
  <c r="AC110" i="5"/>
  <c r="AD110" i="5"/>
  <c r="AE110" i="5"/>
  <c r="AB111" i="5"/>
  <c r="AC111" i="5"/>
  <c r="AD111" i="5"/>
  <c r="AE111" i="5"/>
  <c r="AB112" i="5"/>
  <c r="AC112" i="5"/>
  <c r="AD112" i="5"/>
  <c r="AE112" i="5"/>
  <c r="AB113" i="5"/>
  <c r="AC113" i="5"/>
  <c r="AD113" i="5"/>
  <c r="AE113" i="5"/>
  <c r="AB114" i="5"/>
  <c r="AC114" i="5"/>
  <c r="AD114" i="5"/>
  <c r="AE114" i="5"/>
  <c r="AB115" i="5"/>
  <c r="AC115" i="5"/>
  <c r="AD115" i="5"/>
  <c r="AE115" i="5"/>
  <c r="AB116" i="5"/>
  <c r="AC116" i="5"/>
  <c r="AD116" i="5"/>
  <c r="AE116" i="5"/>
  <c r="AB117" i="5"/>
  <c r="AC117" i="5"/>
  <c r="AD117" i="5"/>
  <c r="AE117" i="5"/>
  <c r="AB118" i="5"/>
  <c r="AC118" i="5"/>
  <c r="AD118" i="5"/>
  <c r="AE118" i="5"/>
  <c r="AB119" i="5"/>
  <c r="AC119" i="5"/>
  <c r="AD119" i="5"/>
  <c r="AE119" i="5"/>
  <c r="AB120" i="5"/>
  <c r="AC120" i="5"/>
  <c r="AD120" i="5"/>
  <c r="AE120" i="5"/>
  <c r="AB121" i="5"/>
  <c r="AC121" i="5"/>
  <c r="AD121" i="5"/>
  <c r="AE121" i="5"/>
  <c r="AB122" i="5"/>
  <c r="AC122" i="5"/>
  <c r="AD122" i="5"/>
  <c r="AE122" i="5"/>
  <c r="AB123" i="5"/>
  <c r="AC123" i="5"/>
  <c r="AD123" i="5"/>
  <c r="AE123" i="5"/>
  <c r="AB124" i="5"/>
  <c r="AC124" i="5"/>
  <c r="AD124" i="5"/>
  <c r="AE124" i="5"/>
  <c r="AB125" i="5"/>
  <c r="AC125" i="5"/>
  <c r="AD125" i="5"/>
  <c r="AE125" i="5"/>
  <c r="AB126" i="5"/>
  <c r="AC126" i="5"/>
  <c r="AD126" i="5"/>
  <c r="AE126" i="5"/>
  <c r="AB127" i="5"/>
  <c r="AC127" i="5"/>
  <c r="AD127" i="5"/>
  <c r="AE127" i="5"/>
  <c r="AB128" i="5"/>
  <c r="AC128" i="5"/>
  <c r="AD128" i="5"/>
  <c r="AE128" i="5"/>
  <c r="AB129" i="5"/>
  <c r="AC129" i="5"/>
  <c r="AD129" i="5"/>
  <c r="AE129" i="5"/>
  <c r="AB130" i="5"/>
  <c r="AC130" i="5"/>
  <c r="AD130" i="5"/>
  <c r="AE130" i="5"/>
  <c r="AB131" i="5"/>
  <c r="AC131" i="5"/>
  <c r="AD131" i="5"/>
  <c r="AE131" i="5"/>
  <c r="AB132" i="5"/>
  <c r="AC132" i="5"/>
  <c r="AD132" i="5"/>
  <c r="AE132" i="5"/>
  <c r="AB133" i="5"/>
  <c r="AC133" i="5"/>
  <c r="AD133" i="5"/>
  <c r="AE133" i="5"/>
  <c r="AB134" i="5"/>
  <c r="AC134" i="5"/>
  <c r="AD134" i="5"/>
  <c r="AE134" i="5"/>
  <c r="AB135" i="5"/>
  <c r="AC135" i="5"/>
  <c r="AD135" i="5"/>
  <c r="AE135" i="5"/>
  <c r="AB136" i="5"/>
  <c r="AC136" i="5"/>
  <c r="AD136" i="5"/>
  <c r="AE136" i="5"/>
  <c r="AB137" i="5"/>
  <c r="AC137" i="5"/>
  <c r="AD137" i="5"/>
  <c r="AE137" i="5"/>
  <c r="AB138" i="5"/>
  <c r="AC138" i="5"/>
  <c r="AD138" i="5"/>
  <c r="AE138" i="5"/>
  <c r="AB139" i="5"/>
  <c r="AC139" i="5"/>
  <c r="AD139" i="5"/>
  <c r="AE139" i="5"/>
  <c r="AB140" i="5"/>
  <c r="AC140" i="5"/>
  <c r="AD140" i="5"/>
  <c r="AE140" i="5"/>
  <c r="AB141" i="5"/>
  <c r="AC141" i="5"/>
  <c r="AD141" i="5"/>
  <c r="AE141" i="5"/>
  <c r="AB142" i="5"/>
  <c r="AC142" i="5"/>
  <c r="AD142" i="5"/>
  <c r="AE142" i="5"/>
  <c r="AB143" i="5"/>
  <c r="AC143" i="5"/>
  <c r="AD143" i="5"/>
  <c r="AE143" i="5"/>
  <c r="AB144" i="5"/>
  <c r="AC144" i="5"/>
  <c r="AD144" i="5"/>
  <c r="AE144" i="5"/>
  <c r="AB145" i="5"/>
  <c r="AC145" i="5"/>
  <c r="AD145" i="5"/>
  <c r="AE145" i="5"/>
  <c r="AB146" i="5"/>
  <c r="AC146" i="5"/>
  <c r="AD146" i="5"/>
  <c r="AE146" i="5"/>
  <c r="AB147" i="5"/>
  <c r="AC147" i="5"/>
  <c r="AD147" i="5"/>
  <c r="AE147" i="5"/>
  <c r="AB148" i="5"/>
  <c r="AC148" i="5"/>
  <c r="AD148" i="5"/>
  <c r="AE148" i="5"/>
  <c r="AB149" i="5"/>
  <c r="AC149" i="5"/>
  <c r="AD149" i="5"/>
  <c r="AE149" i="5"/>
  <c r="AB150" i="5"/>
  <c r="AC150" i="5"/>
  <c r="AD150" i="5"/>
  <c r="AE150" i="5"/>
  <c r="AB151" i="5"/>
  <c r="AC151" i="5"/>
  <c r="AD151" i="5"/>
  <c r="AE151" i="5"/>
  <c r="AB152" i="5"/>
  <c r="AC152" i="5"/>
  <c r="AD152" i="5"/>
  <c r="AE152" i="5"/>
  <c r="AE4" i="5"/>
  <c r="AD4" i="5"/>
  <c r="AE3" i="5"/>
  <c r="AD3" i="5"/>
  <c r="AC4" i="5"/>
  <c r="AB4" i="5"/>
  <c r="AC3" i="5"/>
  <c r="AB3"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3" i="5"/>
  <c r="Z4"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Z3" i="5"/>
  <c r="Y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3"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4" i="5"/>
  <c r="V5" i="5"/>
  <c r="V6" i="5"/>
  <c r="V7" i="5"/>
  <c r="V8" i="5"/>
  <c r="V9" i="5"/>
  <c r="V10" i="5"/>
  <c r="V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3"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4" i="5"/>
  <c r="T5" i="5"/>
  <c r="T6" i="5"/>
  <c r="T7" i="5"/>
  <c r="T8" i="5"/>
  <c r="T9" i="5"/>
  <c r="T10" i="5"/>
  <c r="T11" i="5"/>
  <c r="T12" i="5"/>
  <c r="T13" i="5"/>
  <c r="T14" i="5"/>
  <c r="T15" i="5"/>
  <c r="T16" i="5"/>
  <c r="T17" i="5"/>
  <c r="T18" i="5"/>
  <c r="T19" i="5"/>
  <c r="T20" i="5"/>
  <c r="T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3"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4" i="5"/>
  <c r="Q5" i="5"/>
  <c r="Q6" i="5"/>
  <c r="Q7" i="5"/>
  <c r="Q8" i="5"/>
  <c r="Q9" i="5"/>
  <c r="Q10" i="5"/>
  <c r="Q11" i="5"/>
  <c r="Q12" i="5"/>
  <c r="Q13" i="5"/>
  <c r="Q14" i="5"/>
  <c r="Q15" i="5"/>
  <c r="Q16" i="5"/>
  <c r="Q17" i="5"/>
  <c r="Q18" i="5"/>
  <c r="Q19" i="5"/>
  <c r="Q20" i="5"/>
  <c r="Q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3"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4" i="5"/>
  <c r="M5" i="5"/>
  <c r="M6" i="5"/>
  <c r="M7" i="5"/>
  <c r="M8" i="5"/>
  <c r="M9" i="5"/>
  <c r="M10" i="5"/>
  <c r="M11" i="5"/>
  <c r="M12" i="5"/>
  <c r="M13" i="5"/>
  <c r="M14" i="5"/>
  <c r="M15" i="5"/>
  <c r="M16" i="5"/>
  <c r="M17" i="5"/>
  <c r="M18" i="5"/>
  <c r="M19" i="5"/>
  <c r="M20" i="5"/>
  <c r="M21" i="5"/>
  <c r="M22" i="5"/>
  <c r="M23" i="5"/>
  <c r="M24" i="5"/>
  <c r="M25" i="5"/>
  <c r="M26" i="5"/>
  <c r="M27" i="5"/>
  <c r="M3"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55" i="5"/>
  <c r="L56" i="5"/>
  <c r="L57" i="5"/>
  <c r="L58" i="5"/>
  <c r="L59" i="5"/>
  <c r="L60" i="5"/>
  <c r="L61" i="5"/>
  <c r="L62" i="5"/>
  <c r="L41" i="5"/>
  <c r="L42" i="5"/>
  <c r="L43" i="5"/>
  <c r="L44" i="5"/>
  <c r="L45" i="5"/>
  <c r="L46" i="5"/>
  <c r="L47" i="5"/>
  <c r="L48" i="5"/>
  <c r="L49" i="5"/>
  <c r="L50" i="5"/>
  <c r="L51" i="5"/>
  <c r="L52" i="5"/>
  <c r="L53" i="5"/>
  <c r="L54" i="5"/>
  <c r="L27" i="5"/>
  <c r="L28" i="5"/>
  <c r="L29" i="5"/>
  <c r="L30" i="5"/>
  <c r="L31" i="5"/>
  <c r="L32" i="5"/>
  <c r="L33" i="5"/>
  <c r="L34" i="5"/>
  <c r="L35" i="5"/>
  <c r="L36" i="5"/>
  <c r="L37" i="5"/>
  <c r="L38" i="5"/>
  <c r="L39" i="5"/>
  <c r="L40" i="5"/>
  <c r="L18" i="5"/>
  <c r="L19" i="5"/>
  <c r="L20" i="5"/>
  <c r="L21" i="5"/>
  <c r="L22" i="5"/>
  <c r="L23" i="5"/>
  <c r="L24" i="5"/>
  <c r="L25" i="5"/>
  <c r="L26" i="5"/>
  <c r="L4" i="5"/>
  <c r="L5" i="5"/>
  <c r="L6" i="5"/>
  <c r="L7" i="5"/>
  <c r="L8" i="5"/>
  <c r="L9" i="5"/>
  <c r="L10" i="5"/>
  <c r="L11" i="5"/>
  <c r="L12" i="5"/>
  <c r="L13" i="5"/>
  <c r="L14" i="5"/>
  <c r="L15" i="5"/>
  <c r="L16" i="5"/>
  <c r="L17" i="5"/>
  <c r="L3" i="5"/>
  <c r="K3" i="5"/>
  <c r="F16" i="2" s="1"/>
  <c r="K19" i="5"/>
  <c r="K20" i="5"/>
  <c r="K21" i="5"/>
  <c r="K22" i="5"/>
  <c r="F29" i="2" s="1"/>
  <c r="K23" i="5"/>
  <c r="K24" i="5"/>
  <c r="K25" i="5"/>
  <c r="K26" i="5"/>
  <c r="F20" i="2" s="1"/>
  <c r="K27" i="5"/>
  <c r="K28" i="5"/>
  <c r="F19" i="2" s="1"/>
  <c r="K29" i="5"/>
  <c r="F30" i="2" s="1"/>
  <c r="K30" i="5"/>
  <c r="F18" i="2" s="1"/>
  <c r="K31" i="5"/>
  <c r="F37" i="2" s="1"/>
  <c r="K32" i="5"/>
  <c r="F38" i="2" s="1"/>
  <c r="K33" i="5"/>
  <c r="F26" i="2" s="1"/>
  <c r="K34" i="5"/>
  <c r="F28" i="2" s="1"/>
  <c r="K35" i="5"/>
  <c r="K36" i="5"/>
  <c r="K37" i="5"/>
  <c r="K38" i="5"/>
  <c r="K39" i="5"/>
  <c r="K40" i="5"/>
  <c r="K41" i="5"/>
  <c r="K42" i="5"/>
  <c r="K43" i="5"/>
  <c r="K44" i="5"/>
  <c r="K45" i="5"/>
  <c r="K46" i="5"/>
  <c r="K47" i="5"/>
  <c r="K48" i="5"/>
  <c r="K49" i="5"/>
  <c r="K50" i="5"/>
  <c r="K51" i="5"/>
  <c r="K52" i="5"/>
  <c r="K53" i="5"/>
  <c r="F39" i="2" s="1"/>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4" i="5"/>
  <c r="K5" i="5"/>
  <c r="K6" i="5"/>
  <c r="K7" i="5"/>
  <c r="K8" i="5"/>
  <c r="F17" i="2" s="1"/>
  <c r="K9" i="5"/>
  <c r="K10" i="5"/>
  <c r="F27" i="2" s="1"/>
  <c r="K11" i="5"/>
  <c r="K12" i="5"/>
  <c r="F36" i="2" s="1"/>
  <c r="K13" i="5"/>
  <c r="K14" i="5"/>
  <c r="K15" i="5"/>
  <c r="K16" i="5"/>
  <c r="K17" i="5"/>
  <c r="K18"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55" i="5"/>
  <c r="J56" i="5"/>
  <c r="J57" i="5"/>
  <c r="J58" i="5"/>
  <c r="J59" i="5"/>
  <c r="J60" i="5"/>
  <c r="J61" i="5"/>
  <c r="J62" i="5"/>
  <c r="J63" i="5"/>
  <c r="J64" i="5"/>
  <c r="J65" i="5"/>
  <c r="J66" i="5"/>
  <c r="J44" i="5"/>
  <c r="J45" i="5"/>
  <c r="J46" i="5"/>
  <c r="J47" i="5"/>
  <c r="J48" i="5"/>
  <c r="J49" i="5"/>
  <c r="J50" i="5"/>
  <c r="J51" i="5"/>
  <c r="J52" i="5"/>
  <c r="J53" i="5"/>
  <c r="E39" i="2" s="1"/>
  <c r="J54" i="5"/>
  <c r="J34" i="5"/>
  <c r="E28" i="2" s="1"/>
  <c r="J35" i="5"/>
  <c r="J36" i="5"/>
  <c r="J37" i="5"/>
  <c r="J38" i="5"/>
  <c r="J39" i="5"/>
  <c r="J40" i="5"/>
  <c r="J41" i="5"/>
  <c r="J42" i="5"/>
  <c r="J43" i="5"/>
  <c r="J28" i="5"/>
  <c r="E19" i="2" s="1"/>
  <c r="J29" i="5"/>
  <c r="E30" i="2" s="1"/>
  <c r="J30" i="5"/>
  <c r="E18" i="2" s="1"/>
  <c r="J31" i="5"/>
  <c r="E37" i="2" s="1"/>
  <c r="J32" i="5"/>
  <c r="E38" i="2" s="1"/>
  <c r="J33" i="5"/>
  <c r="E26" i="2" s="1"/>
  <c r="J14" i="5"/>
  <c r="J15" i="5"/>
  <c r="J16" i="5"/>
  <c r="J17" i="5"/>
  <c r="J18" i="5"/>
  <c r="J19" i="5"/>
  <c r="J20" i="5"/>
  <c r="J21" i="5"/>
  <c r="J22" i="5"/>
  <c r="E29" i="2" s="1"/>
  <c r="J23" i="5"/>
  <c r="J24" i="5"/>
  <c r="J25" i="5"/>
  <c r="J26" i="5"/>
  <c r="E20" i="2" s="1"/>
  <c r="J27" i="5"/>
  <c r="J4" i="5"/>
  <c r="J5" i="5"/>
  <c r="J6" i="5"/>
  <c r="J7" i="5"/>
  <c r="J8" i="5"/>
  <c r="E17" i="2" s="1"/>
  <c r="J9" i="5"/>
  <c r="J10" i="5"/>
  <c r="E27" i="2" s="1"/>
  <c r="J11" i="5"/>
  <c r="J12" i="5"/>
  <c r="E36" i="2" s="1"/>
  <c r="J13" i="5"/>
  <c r="J3" i="5"/>
  <c r="E16" i="2" s="1"/>
  <c r="I37" i="5"/>
  <c r="I38" i="5"/>
  <c r="I39" i="5"/>
  <c r="I40" i="5"/>
  <c r="I41" i="5"/>
  <c r="I42" i="5"/>
  <c r="I43" i="5"/>
  <c r="I44" i="5"/>
  <c r="I45" i="5"/>
  <c r="I46" i="5"/>
  <c r="I47" i="5"/>
  <c r="I48" i="5"/>
  <c r="I49" i="5"/>
  <c r="I50" i="5"/>
  <c r="I51" i="5"/>
  <c r="I52" i="5"/>
  <c r="I53" i="5"/>
  <c r="D39" i="2" s="1"/>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24" i="5"/>
  <c r="I25" i="5"/>
  <c r="I26" i="5"/>
  <c r="D20" i="2" s="1"/>
  <c r="I27" i="5"/>
  <c r="I28" i="5"/>
  <c r="D19" i="2" s="1"/>
  <c r="I29" i="5"/>
  <c r="D30" i="2" s="1"/>
  <c r="I30" i="5"/>
  <c r="D18" i="2" s="1"/>
  <c r="I31" i="5"/>
  <c r="D37" i="2" s="1"/>
  <c r="I32" i="5"/>
  <c r="D38" i="2" s="1"/>
  <c r="I33" i="5"/>
  <c r="D26" i="2" s="1"/>
  <c r="I34" i="5"/>
  <c r="D28" i="2" s="1"/>
  <c r="I35" i="5"/>
  <c r="I36" i="5"/>
  <c r="I4" i="5"/>
  <c r="I5" i="5"/>
  <c r="I6" i="5"/>
  <c r="I7" i="5"/>
  <c r="I8" i="5"/>
  <c r="D17" i="2" s="1"/>
  <c r="I9" i="5"/>
  <c r="I10" i="5"/>
  <c r="D27" i="2" s="1"/>
  <c r="I11" i="5"/>
  <c r="I12" i="5"/>
  <c r="D36" i="2" s="1"/>
  <c r="I13" i="5"/>
  <c r="I14" i="5"/>
  <c r="I15" i="5"/>
  <c r="I16" i="5"/>
  <c r="I17" i="5"/>
  <c r="I18" i="5"/>
  <c r="I19" i="5"/>
  <c r="I20" i="5"/>
  <c r="I21" i="5"/>
  <c r="I22" i="5"/>
  <c r="D29" i="2" s="1"/>
  <c r="I23" i="5"/>
  <c r="I3" i="5"/>
  <c r="D16" i="2" s="1"/>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22" i="5"/>
  <c r="H23" i="5"/>
  <c r="H24" i="5"/>
  <c r="H25" i="5"/>
  <c r="H26" i="5"/>
  <c r="H27" i="5"/>
  <c r="H28" i="5"/>
  <c r="H29" i="5"/>
  <c r="H30" i="5"/>
  <c r="H31" i="5"/>
  <c r="H32" i="5"/>
  <c r="H4" i="5"/>
  <c r="H5" i="5"/>
  <c r="H6" i="5"/>
  <c r="H7" i="5"/>
  <c r="H8" i="5"/>
  <c r="H9" i="5"/>
  <c r="H10" i="5"/>
  <c r="H11" i="5"/>
  <c r="H12" i="5"/>
  <c r="H13" i="5"/>
  <c r="H14" i="5"/>
  <c r="H15" i="5"/>
  <c r="H16" i="5"/>
  <c r="H17" i="5"/>
  <c r="H18" i="5"/>
  <c r="H19" i="5"/>
  <c r="H20" i="5"/>
  <c r="H21" i="5"/>
  <c r="H3"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4" i="5"/>
  <c r="G5" i="5"/>
  <c r="G6" i="5"/>
  <c r="G7" i="5"/>
  <c r="G8" i="5"/>
  <c r="G9" i="5"/>
  <c r="G10" i="5"/>
  <c r="G11" i="5"/>
  <c r="G12" i="5"/>
  <c r="G13" i="5"/>
  <c r="G14" i="5"/>
  <c r="G15" i="5"/>
  <c r="G16" i="5"/>
  <c r="G3"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39" i="5"/>
  <c r="F40" i="5"/>
  <c r="F41" i="5"/>
  <c r="F42" i="5"/>
  <c r="F43" i="5"/>
  <c r="F44" i="5"/>
  <c r="F45" i="5"/>
  <c r="F46" i="5"/>
  <c r="F31" i="5"/>
  <c r="F32" i="5"/>
  <c r="F33" i="5"/>
  <c r="F34" i="5"/>
  <c r="F35" i="5"/>
  <c r="F36" i="5"/>
  <c r="F37" i="5"/>
  <c r="F38" i="5"/>
  <c r="F23" i="5"/>
  <c r="F24" i="5"/>
  <c r="F25" i="5"/>
  <c r="F26" i="5"/>
  <c r="F27" i="5"/>
  <c r="F28" i="5"/>
  <c r="F29" i="5"/>
  <c r="F30" i="5"/>
  <c r="F16" i="5"/>
  <c r="F17" i="5"/>
  <c r="F18" i="5"/>
  <c r="F19" i="5"/>
  <c r="F20" i="5"/>
  <c r="F21" i="5"/>
  <c r="F22" i="5"/>
  <c r="F4" i="5"/>
  <c r="F5" i="5"/>
  <c r="F6" i="5"/>
  <c r="F7" i="5"/>
  <c r="F8" i="5"/>
  <c r="F9" i="5"/>
  <c r="F10" i="5"/>
  <c r="F11" i="5"/>
  <c r="F12" i="5"/>
  <c r="F13" i="5"/>
  <c r="F14" i="5"/>
  <c r="F15" i="5"/>
  <c r="F3"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59" i="5"/>
  <c r="D60" i="5"/>
  <c r="D61" i="5"/>
  <c r="D62" i="5"/>
  <c r="D63" i="5"/>
  <c r="D64" i="5"/>
  <c r="D65" i="5"/>
  <c r="D66" i="5"/>
  <c r="D67" i="5"/>
  <c r="D68" i="5"/>
  <c r="D69" i="5"/>
  <c r="D35" i="5"/>
  <c r="D36" i="5"/>
  <c r="D37" i="5"/>
  <c r="D38" i="5"/>
  <c r="D39" i="5"/>
  <c r="D40" i="5"/>
  <c r="D41" i="5"/>
  <c r="D42" i="5"/>
  <c r="D43" i="5"/>
  <c r="D44" i="5"/>
  <c r="D45" i="5"/>
  <c r="D46" i="5"/>
  <c r="D47" i="5"/>
  <c r="D48" i="5"/>
  <c r="D49" i="5"/>
  <c r="D50" i="5"/>
  <c r="D51" i="5"/>
  <c r="D52" i="5"/>
  <c r="D53" i="5"/>
  <c r="D54" i="5"/>
  <c r="D55" i="5"/>
  <c r="D56" i="5"/>
  <c r="D57" i="5"/>
  <c r="D58" i="5"/>
  <c r="D23" i="5"/>
  <c r="D24" i="5"/>
  <c r="D25" i="5"/>
  <c r="D26" i="5"/>
  <c r="D27" i="5"/>
  <c r="D28" i="5"/>
  <c r="D29" i="5"/>
  <c r="D30" i="5"/>
  <c r="D31" i="5"/>
  <c r="D32" i="5"/>
  <c r="D33" i="5"/>
  <c r="D34" i="5"/>
  <c r="D13" i="5"/>
  <c r="D14" i="5"/>
  <c r="D15" i="5"/>
  <c r="D16" i="5"/>
  <c r="D17" i="5"/>
  <c r="D18" i="5"/>
  <c r="D19" i="5"/>
  <c r="D20" i="5"/>
  <c r="D21" i="5"/>
  <c r="D22" i="5"/>
  <c r="D4" i="5"/>
  <c r="D5" i="5"/>
  <c r="D6" i="5"/>
  <c r="D7" i="5"/>
  <c r="D8" i="5"/>
  <c r="D9" i="5"/>
  <c r="D10" i="5"/>
  <c r="D11" i="5"/>
  <c r="D12" i="5"/>
  <c r="D3"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4" i="5"/>
  <c r="C5" i="5"/>
  <c r="C6" i="5"/>
  <c r="C7" i="5"/>
  <c r="C8" i="5"/>
  <c r="C9" i="5"/>
  <c r="C10" i="5"/>
  <c r="C11" i="5"/>
  <c r="C12" i="5"/>
  <c r="C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3" i="5"/>
  <c r="D25" i="2" l="1"/>
  <c r="D50" i="2"/>
  <c r="D40" i="2"/>
  <c r="D51" i="2"/>
  <c r="D57" i="2"/>
  <c r="D52" i="2"/>
  <c r="D41" i="2"/>
  <c r="D53" i="2"/>
  <c r="D54" i="2"/>
  <c r="D42" i="2"/>
  <c r="D49" i="2"/>
  <c r="D31" i="2"/>
  <c r="D43" i="2"/>
  <c r="D55" i="2"/>
  <c r="D33" i="2"/>
  <c r="D32" i="2"/>
  <c r="D44" i="2"/>
  <c r="D56" i="2"/>
  <c r="D21" i="2"/>
  <c r="D48" i="2"/>
  <c r="D45" i="2"/>
  <c r="D24" i="2"/>
  <c r="D22" i="2"/>
  <c r="D34" i="2"/>
  <c r="D46" i="2"/>
  <c r="D23" i="2"/>
  <c r="D35" i="2"/>
  <c r="D47" i="2"/>
  <c r="F57" i="2"/>
  <c r="F42" i="2"/>
  <c r="F54" i="2"/>
  <c r="F43" i="2"/>
  <c r="F56" i="2"/>
  <c r="F52" i="2"/>
  <c r="F31" i="2"/>
  <c r="F55" i="2"/>
  <c r="F44" i="2"/>
  <c r="F32" i="2"/>
  <c r="F33" i="2"/>
  <c r="F45" i="2"/>
  <c r="F34" i="2"/>
  <c r="F24" i="2"/>
  <c r="F46" i="2"/>
  <c r="F35" i="2"/>
  <c r="F47" i="2"/>
  <c r="F48" i="2"/>
  <c r="F49" i="2"/>
  <c r="F40" i="2"/>
  <c r="F25" i="2"/>
  <c r="F21" i="2"/>
  <c r="F50" i="2"/>
  <c r="F22" i="2"/>
  <c r="F51" i="2"/>
  <c r="F23" i="2"/>
  <c r="F41" i="2"/>
  <c r="F53" i="2"/>
  <c r="E32" i="2"/>
  <c r="E21" i="2"/>
  <c r="E33" i="2"/>
  <c r="E45" i="2"/>
  <c r="E46" i="2"/>
  <c r="E47" i="2"/>
  <c r="E22" i="2"/>
  <c r="E34" i="2"/>
  <c r="E35" i="2"/>
  <c r="E23" i="2"/>
  <c r="E24" i="2"/>
  <c r="E48" i="2"/>
  <c r="E25" i="2"/>
  <c r="E49" i="2"/>
  <c r="E50" i="2"/>
  <c r="E57" i="2"/>
  <c r="E51" i="2"/>
  <c r="E40" i="2"/>
  <c r="E52" i="2"/>
  <c r="E43" i="2"/>
  <c r="E44" i="2"/>
  <c r="E41" i="2"/>
  <c r="E53" i="2"/>
  <c r="E54" i="2"/>
  <c r="E56" i="2"/>
  <c r="E42" i="2"/>
  <c r="E31" i="2"/>
  <c r="E55" i="2"/>
  <c r="CH59" i="74"/>
  <c r="CG59" i="74"/>
  <c r="CG60" i="74" s="1"/>
  <c r="CF59" i="74"/>
  <c r="CE59" i="74"/>
  <c r="CD59" i="74"/>
  <c r="CC59" i="74"/>
  <c r="CB59" i="74"/>
  <c r="CA59" i="74"/>
  <c r="BZ59" i="74"/>
  <c r="BY59" i="74"/>
  <c r="BX59" i="74"/>
  <c r="BW59" i="74"/>
  <c r="BV59" i="74"/>
  <c r="BU59" i="74"/>
  <c r="BT59" i="74"/>
  <c r="BS59" i="74"/>
  <c r="BR59" i="74"/>
  <c r="BQ59" i="74"/>
  <c r="BP59" i="74"/>
  <c r="BO59" i="74"/>
  <c r="BN59" i="74"/>
  <c r="BM59" i="74"/>
  <c r="BL59" i="74"/>
  <c r="BK59" i="74"/>
  <c r="BJ59" i="74"/>
  <c r="BI59" i="74"/>
  <c r="BH59" i="74"/>
  <c r="BG59" i="74"/>
  <c r="BF59" i="74"/>
  <c r="BE59" i="74"/>
  <c r="BD59" i="74"/>
  <c r="BC59" i="74"/>
  <c r="BB59" i="74"/>
  <c r="BA59" i="74"/>
  <c r="AZ59" i="74"/>
  <c r="AY59" i="74"/>
  <c r="AX59" i="74"/>
  <c r="AW59" i="74"/>
  <c r="AV59" i="74"/>
  <c r="AU59" i="74"/>
  <c r="AT59" i="74"/>
  <c r="AS59" i="74"/>
  <c r="AR59" i="74"/>
  <c r="AQ59" i="74"/>
  <c r="AP59" i="74"/>
  <c r="AO59" i="74"/>
  <c r="AN59" i="74"/>
  <c r="AM59" i="74"/>
  <c r="AL59" i="74"/>
  <c r="AK59" i="74"/>
  <c r="O57" i="74"/>
  <c r="N57" i="74"/>
  <c r="M57" i="74"/>
  <c r="J57" i="74"/>
  <c r="I57" i="74"/>
  <c r="H57" i="74"/>
  <c r="E57" i="74"/>
  <c r="D57" i="74"/>
  <c r="C57" i="74"/>
  <c r="O56" i="74"/>
  <c r="N56" i="74"/>
  <c r="M56" i="74"/>
  <c r="J56" i="74"/>
  <c r="I56" i="74"/>
  <c r="I55" i="74" s="1"/>
  <c r="H56" i="74"/>
  <c r="E56" i="74"/>
  <c r="D56" i="74"/>
  <c r="C56" i="74"/>
  <c r="O55" i="74"/>
  <c r="N55" i="74"/>
  <c r="M55" i="74"/>
  <c r="J55" i="74"/>
  <c r="H55" i="74"/>
  <c r="E55" i="74"/>
  <c r="D55" i="74"/>
  <c r="C55" i="74"/>
  <c r="U52" i="74"/>
  <c r="T52" i="74"/>
  <c r="S52" i="74"/>
  <c r="O52" i="74"/>
  <c r="N52" i="74"/>
  <c r="M52" i="74"/>
  <c r="J52" i="74"/>
  <c r="I52" i="74"/>
  <c r="H52" i="74"/>
  <c r="E52" i="74"/>
  <c r="U57" i="74" s="1"/>
  <c r="D52" i="74"/>
  <c r="T57" i="74" s="1"/>
  <c r="C52" i="74"/>
  <c r="S57" i="74" s="1"/>
  <c r="U51" i="74"/>
  <c r="T51" i="74"/>
  <c r="S51" i="74"/>
  <c r="O51" i="74"/>
  <c r="N51" i="74"/>
  <c r="M51" i="74"/>
  <c r="J51" i="74"/>
  <c r="I51" i="74"/>
  <c r="I50" i="74" s="1"/>
  <c r="H51" i="74"/>
  <c r="E51" i="74"/>
  <c r="U56" i="74" s="1"/>
  <c r="U55" i="74" s="1"/>
  <c r="D51" i="74"/>
  <c r="T56" i="74" s="1"/>
  <c r="T55" i="74" s="1"/>
  <c r="C51" i="74"/>
  <c r="S56" i="74" s="1"/>
  <c r="S55" i="74" s="1"/>
  <c r="U50" i="74"/>
  <c r="T50" i="74"/>
  <c r="S50" i="74"/>
  <c r="O50" i="74"/>
  <c r="N50" i="74"/>
  <c r="M50" i="74"/>
  <c r="J50" i="74"/>
  <c r="H50" i="74"/>
  <c r="E50" i="74"/>
  <c r="D50" i="74"/>
  <c r="C50" i="74"/>
  <c r="AB48" i="74"/>
  <c r="AB49" i="74" s="1"/>
  <c r="X48" i="74"/>
  <c r="U47" i="74"/>
  <c r="T47" i="74"/>
  <c r="N47" i="74"/>
  <c r="U46" i="74"/>
  <c r="T46" i="74"/>
  <c r="N46" i="74"/>
  <c r="U45" i="74"/>
  <c r="T45" i="74"/>
  <c r="N45" i="74"/>
  <c r="U44" i="74"/>
  <c r="T44" i="74"/>
  <c r="N44" i="74"/>
  <c r="U43" i="74"/>
  <c r="T43" i="74"/>
  <c r="N43" i="74"/>
  <c r="U42" i="74"/>
  <c r="T42" i="74"/>
  <c r="N42" i="74"/>
  <c r="U41" i="74"/>
  <c r="T41" i="74"/>
  <c r="N41" i="74"/>
  <c r="U40" i="74"/>
  <c r="T40" i="74"/>
  <c r="N40" i="74"/>
  <c r="U39" i="74"/>
  <c r="T39" i="74"/>
  <c r="N39" i="74"/>
  <c r="U38" i="74"/>
  <c r="T38" i="74"/>
  <c r="N38" i="74"/>
  <c r="U37" i="74"/>
  <c r="T37" i="74"/>
  <c r="N37" i="74"/>
  <c r="U36" i="74"/>
  <c r="T36" i="74"/>
  <c r="N36" i="74"/>
  <c r="U35" i="74"/>
  <c r="T35" i="74"/>
  <c r="N35" i="74"/>
  <c r="U34" i="74"/>
  <c r="T34" i="74"/>
  <c r="N34" i="74"/>
  <c r="U33" i="74"/>
  <c r="T33" i="74"/>
  <c r="N33" i="74"/>
  <c r="U32" i="74"/>
  <c r="T32" i="74"/>
  <c r="N32" i="74"/>
  <c r="U31" i="74"/>
  <c r="T31" i="74"/>
  <c r="N31" i="74"/>
  <c r="U30" i="74"/>
  <c r="T30" i="74"/>
  <c r="N30" i="74"/>
  <c r="U29" i="74"/>
  <c r="T29" i="74"/>
  <c r="N29" i="74"/>
  <c r="U28" i="74"/>
  <c r="T28" i="74"/>
  <c r="N28" i="74"/>
  <c r="CH59" i="73"/>
  <c r="CG59" i="73"/>
  <c r="CG60" i="73" s="1"/>
  <c r="CF59" i="73"/>
  <c r="CE59" i="73"/>
  <c r="CD59" i="73"/>
  <c r="CC59" i="73"/>
  <c r="CB59" i="73"/>
  <c r="CA59" i="73"/>
  <c r="BZ59" i="73"/>
  <c r="BY59" i="73"/>
  <c r="BX59" i="73"/>
  <c r="BW59" i="73"/>
  <c r="BV59" i="73"/>
  <c r="BU59" i="73"/>
  <c r="BT59" i="73"/>
  <c r="BS59" i="73"/>
  <c r="BR59" i="73"/>
  <c r="BQ59" i="73"/>
  <c r="BP59" i="73"/>
  <c r="BO59" i="73"/>
  <c r="BN59" i="73"/>
  <c r="BM59" i="73"/>
  <c r="BL59" i="73"/>
  <c r="BK59" i="73"/>
  <c r="BJ59" i="73"/>
  <c r="BI59" i="73"/>
  <c r="BH59" i="73"/>
  <c r="BG59" i="73"/>
  <c r="BF59" i="73"/>
  <c r="BE59" i="73"/>
  <c r="BD59" i="73"/>
  <c r="BC59" i="73"/>
  <c r="BB59" i="73"/>
  <c r="BA59" i="73"/>
  <c r="AZ59" i="73"/>
  <c r="AY59" i="73"/>
  <c r="AX59" i="73"/>
  <c r="AW59" i="73"/>
  <c r="AV59" i="73"/>
  <c r="AU59" i="73"/>
  <c r="AT59" i="73"/>
  <c r="AS59" i="73"/>
  <c r="AR59" i="73"/>
  <c r="AQ59" i="73"/>
  <c r="AP59" i="73"/>
  <c r="AO59" i="73"/>
  <c r="AN59" i="73"/>
  <c r="AM59" i="73"/>
  <c r="AL59" i="73"/>
  <c r="AK59" i="73"/>
  <c r="O57" i="73"/>
  <c r="N57" i="73"/>
  <c r="M57" i="73"/>
  <c r="J57" i="73"/>
  <c r="I57" i="73"/>
  <c r="H57" i="73"/>
  <c r="E57" i="73"/>
  <c r="D57" i="73"/>
  <c r="C57" i="73"/>
  <c r="O56" i="73"/>
  <c r="N56" i="73"/>
  <c r="M56" i="73"/>
  <c r="J56" i="73"/>
  <c r="I56" i="73"/>
  <c r="H56" i="73"/>
  <c r="H55" i="73" s="1"/>
  <c r="E56" i="73"/>
  <c r="D56" i="73"/>
  <c r="C56" i="73"/>
  <c r="O55" i="73"/>
  <c r="N55" i="73"/>
  <c r="M55" i="73"/>
  <c r="J55" i="73"/>
  <c r="I55" i="73"/>
  <c r="E55" i="73"/>
  <c r="D55" i="73"/>
  <c r="C55" i="73"/>
  <c r="U52" i="73"/>
  <c r="T52" i="73"/>
  <c r="S52" i="73"/>
  <c r="O52" i="73"/>
  <c r="N52" i="73"/>
  <c r="M52" i="73"/>
  <c r="J52" i="73"/>
  <c r="I52" i="73"/>
  <c r="H52" i="73"/>
  <c r="E52" i="73"/>
  <c r="U57" i="73" s="1"/>
  <c r="D52" i="73"/>
  <c r="T57" i="73" s="1"/>
  <c r="C52" i="73"/>
  <c r="S57" i="73" s="1"/>
  <c r="U51" i="73"/>
  <c r="T51" i="73"/>
  <c r="S51" i="73"/>
  <c r="O51" i="73"/>
  <c r="N51" i="73"/>
  <c r="M51" i="73"/>
  <c r="J51" i="73"/>
  <c r="I51" i="73"/>
  <c r="I50" i="73" s="1"/>
  <c r="H51" i="73"/>
  <c r="E51" i="73"/>
  <c r="U56" i="73" s="1"/>
  <c r="U55" i="73" s="1"/>
  <c r="D51" i="73"/>
  <c r="T56" i="73" s="1"/>
  <c r="T55" i="73" s="1"/>
  <c r="C51" i="73"/>
  <c r="S56" i="73" s="1"/>
  <c r="S55" i="73" s="1"/>
  <c r="U50" i="73"/>
  <c r="T50" i="73"/>
  <c r="S50" i="73"/>
  <c r="O50" i="73"/>
  <c r="N50" i="73"/>
  <c r="M50" i="73"/>
  <c r="J50" i="73"/>
  <c r="H50" i="73"/>
  <c r="E50" i="73"/>
  <c r="D50" i="73"/>
  <c r="C50" i="73"/>
  <c r="AB48" i="73"/>
  <c r="AB49" i="73" s="1"/>
  <c r="X48" i="73"/>
  <c r="U47" i="73"/>
  <c r="T47" i="73"/>
  <c r="N47" i="73"/>
  <c r="U46" i="73"/>
  <c r="T46" i="73"/>
  <c r="N46" i="73"/>
  <c r="U45" i="73"/>
  <c r="T45" i="73"/>
  <c r="N45" i="73"/>
  <c r="U44" i="73"/>
  <c r="T44" i="73"/>
  <c r="N44" i="73"/>
  <c r="U43" i="73"/>
  <c r="T43" i="73"/>
  <c r="N43" i="73"/>
  <c r="U42" i="73"/>
  <c r="T42" i="73"/>
  <c r="N42" i="73"/>
  <c r="U41" i="73"/>
  <c r="T41" i="73"/>
  <c r="N41" i="73"/>
  <c r="U40" i="73"/>
  <c r="T40" i="73"/>
  <c r="N40" i="73"/>
  <c r="U39" i="73"/>
  <c r="T39" i="73"/>
  <c r="N39" i="73"/>
  <c r="U38" i="73"/>
  <c r="T38" i="73"/>
  <c r="N38" i="73"/>
  <c r="U37" i="73"/>
  <c r="T37" i="73"/>
  <c r="N37" i="73"/>
  <c r="U36" i="73"/>
  <c r="T36" i="73"/>
  <c r="N36" i="73"/>
  <c r="U35" i="73"/>
  <c r="T35" i="73"/>
  <c r="N35" i="73"/>
  <c r="U34" i="73"/>
  <c r="T34" i="73"/>
  <c r="N34" i="73"/>
  <c r="U33" i="73"/>
  <c r="T33" i="73"/>
  <c r="N33" i="73"/>
  <c r="U32" i="73"/>
  <c r="T32" i="73"/>
  <c r="N32" i="73"/>
  <c r="U31" i="73"/>
  <c r="T31" i="73"/>
  <c r="N31" i="73"/>
  <c r="U30" i="73"/>
  <c r="T30" i="73"/>
  <c r="N30" i="73"/>
  <c r="U29" i="73"/>
  <c r="T29" i="73"/>
  <c r="N29" i="73"/>
  <c r="U28" i="73"/>
  <c r="T28" i="73"/>
  <c r="N28" i="73"/>
  <c r="CH59" i="72"/>
  <c r="CG59" i="72"/>
  <c r="CG60" i="72" s="1"/>
  <c r="CF59" i="72"/>
  <c r="CE59" i="72"/>
  <c r="CD59" i="72"/>
  <c r="CC59" i="72"/>
  <c r="CB59" i="72"/>
  <c r="CA59" i="72"/>
  <c r="BZ59" i="72"/>
  <c r="BY59" i="72"/>
  <c r="BX59" i="72"/>
  <c r="BW59" i="72"/>
  <c r="BV59" i="72"/>
  <c r="BU59" i="72"/>
  <c r="BT59" i="72"/>
  <c r="BS59" i="72"/>
  <c r="BR59" i="72"/>
  <c r="BQ59" i="72"/>
  <c r="BP59" i="72"/>
  <c r="BO59" i="72"/>
  <c r="BN59" i="72"/>
  <c r="BM59" i="72"/>
  <c r="BL59" i="72"/>
  <c r="BK59" i="72"/>
  <c r="BJ59" i="72"/>
  <c r="BI59" i="72"/>
  <c r="BH59" i="72"/>
  <c r="BG59" i="72"/>
  <c r="BF59" i="72"/>
  <c r="BE59" i="72"/>
  <c r="BD59" i="72"/>
  <c r="BC59" i="72"/>
  <c r="BB59" i="72"/>
  <c r="BA59" i="72"/>
  <c r="AZ59" i="72"/>
  <c r="AY59" i="72"/>
  <c r="AX59" i="72"/>
  <c r="AW59" i="72"/>
  <c r="AV59" i="72"/>
  <c r="AU59" i="72"/>
  <c r="AT59" i="72"/>
  <c r="AS59" i="72"/>
  <c r="AR59" i="72"/>
  <c r="AQ59" i="72"/>
  <c r="AP59" i="72"/>
  <c r="AO59" i="72"/>
  <c r="AN59" i="72"/>
  <c r="AM59" i="72"/>
  <c r="AL59" i="72"/>
  <c r="AK59" i="72"/>
  <c r="O57" i="72"/>
  <c r="N57" i="72"/>
  <c r="M57" i="72"/>
  <c r="J57" i="72"/>
  <c r="I57" i="72"/>
  <c r="I55" i="72" s="1"/>
  <c r="H57" i="72"/>
  <c r="E57" i="72"/>
  <c r="D57" i="72"/>
  <c r="C57" i="72"/>
  <c r="O56" i="72"/>
  <c r="N56" i="72"/>
  <c r="M56" i="72"/>
  <c r="J56" i="72"/>
  <c r="I56" i="72"/>
  <c r="H56" i="72"/>
  <c r="E56" i="72"/>
  <c r="D56" i="72"/>
  <c r="C56" i="72"/>
  <c r="O55" i="72"/>
  <c r="N55" i="72"/>
  <c r="M55" i="72"/>
  <c r="J55" i="72"/>
  <c r="H55" i="72"/>
  <c r="E55" i="72"/>
  <c r="D55" i="72"/>
  <c r="C55" i="72"/>
  <c r="U52" i="72"/>
  <c r="T52" i="72"/>
  <c r="S52" i="72"/>
  <c r="O52" i="72"/>
  <c r="N52" i="72"/>
  <c r="M52" i="72"/>
  <c r="J52" i="72"/>
  <c r="I52" i="72"/>
  <c r="H52" i="72"/>
  <c r="E52" i="72"/>
  <c r="U57" i="72" s="1"/>
  <c r="D52" i="72"/>
  <c r="T57" i="72" s="1"/>
  <c r="C52" i="72"/>
  <c r="S57" i="72" s="1"/>
  <c r="U51" i="72"/>
  <c r="T51" i="72"/>
  <c r="S51" i="72"/>
  <c r="O51" i="72"/>
  <c r="N51" i="72"/>
  <c r="M51" i="72"/>
  <c r="J51" i="72"/>
  <c r="I51" i="72"/>
  <c r="I50" i="72" s="1"/>
  <c r="H51" i="72"/>
  <c r="E51" i="72"/>
  <c r="U56" i="72" s="1"/>
  <c r="U55" i="72" s="1"/>
  <c r="D51" i="72"/>
  <c r="T56" i="72" s="1"/>
  <c r="T55" i="72" s="1"/>
  <c r="C51" i="72"/>
  <c r="S56" i="72" s="1"/>
  <c r="S55" i="72" s="1"/>
  <c r="U50" i="72"/>
  <c r="T50" i="72"/>
  <c r="S50" i="72"/>
  <c r="O50" i="72"/>
  <c r="N50" i="72"/>
  <c r="M50" i="72"/>
  <c r="J50" i="72"/>
  <c r="H50" i="72"/>
  <c r="E50" i="72"/>
  <c r="D50" i="72"/>
  <c r="C50" i="72"/>
  <c r="AB48" i="72"/>
  <c r="AB49" i="72" s="1"/>
  <c r="X48" i="72"/>
  <c r="U47" i="72"/>
  <c r="T47" i="72"/>
  <c r="N47" i="72"/>
  <c r="U46" i="72"/>
  <c r="T46" i="72"/>
  <c r="N46" i="72"/>
  <c r="U45" i="72"/>
  <c r="T45" i="72"/>
  <c r="N45" i="72"/>
  <c r="U44" i="72"/>
  <c r="T44" i="72"/>
  <c r="N44" i="72"/>
  <c r="U43" i="72"/>
  <c r="T43" i="72"/>
  <c r="N43" i="72"/>
  <c r="U42" i="72"/>
  <c r="T42" i="72"/>
  <c r="N42" i="72"/>
  <c r="U41" i="72"/>
  <c r="T41" i="72"/>
  <c r="N41" i="72"/>
  <c r="U40" i="72"/>
  <c r="T40" i="72"/>
  <c r="N40" i="72"/>
  <c r="U39" i="72"/>
  <c r="T39" i="72"/>
  <c r="N39" i="72"/>
  <c r="U38" i="72"/>
  <c r="T38" i="72"/>
  <c r="N38" i="72"/>
  <c r="U37" i="72"/>
  <c r="T37" i="72"/>
  <c r="N37" i="72"/>
  <c r="U36" i="72"/>
  <c r="T36" i="72"/>
  <c r="N36" i="72"/>
  <c r="U35" i="72"/>
  <c r="T35" i="72"/>
  <c r="N35" i="72"/>
  <c r="U34" i="72"/>
  <c r="T34" i="72"/>
  <c r="N34" i="72"/>
  <c r="U33" i="72"/>
  <c r="T33" i="72"/>
  <c r="N33" i="72"/>
  <c r="U32" i="72"/>
  <c r="T32" i="72"/>
  <c r="N32" i="72"/>
  <c r="U31" i="72"/>
  <c r="T31" i="72"/>
  <c r="N31" i="72"/>
  <c r="U30" i="72"/>
  <c r="T30" i="72"/>
  <c r="N30" i="72"/>
  <c r="U29" i="72"/>
  <c r="T29" i="72"/>
  <c r="N29" i="72"/>
  <c r="U28" i="72"/>
  <c r="T28" i="72"/>
  <c r="N28" i="72"/>
  <c r="CH59" i="71"/>
  <c r="CG59" i="71"/>
  <c r="CG60" i="71" s="1"/>
  <c r="CF59" i="71"/>
  <c r="CE59" i="71"/>
  <c r="CD59" i="71"/>
  <c r="CC59" i="71"/>
  <c r="CB59" i="71"/>
  <c r="CA59" i="71"/>
  <c r="BZ59" i="71"/>
  <c r="BY59" i="71"/>
  <c r="BX59" i="71"/>
  <c r="BW59" i="71"/>
  <c r="BV59" i="71"/>
  <c r="BU59" i="71"/>
  <c r="BT59" i="71"/>
  <c r="BS59" i="71"/>
  <c r="BR59" i="71"/>
  <c r="BQ59" i="71"/>
  <c r="BP59" i="71"/>
  <c r="BO59" i="71"/>
  <c r="BN59" i="71"/>
  <c r="BM59" i="71"/>
  <c r="BL59" i="71"/>
  <c r="BK59" i="71"/>
  <c r="BJ59" i="71"/>
  <c r="BI59" i="71"/>
  <c r="BH59" i="71"/>
  <c r="BG59" i="71"/>
  <c r="BF59" i="71"/>
  <c r="BE59" i="71"/>
  <c r="BD59" i="71"/>
  <c r="BC59" i="71"/>
  <c r="BB59" i="71"/>
  <c r="BA59" i="71"/>
  <c r="AZ59" i="71"/>
  <c r="AY59" i="71"/>
  <c r="AX59" i="71"/>
  <c r="AW59" i="71"/>
  <c r="AV59" i="71"/>
  <c r="AU59" i="71"/>
  <c r="AT59" i="71"/>
  <c r="AS59" i="71"/>
  <c r="AR59" i="71"/>
  <c r="AQ59" i="71"/>
  <c r="AP59" i="71"/>
  <c r="AO59" i="71"/>
  <c r="AN59" i="71"/>
  <c r="AM59" i="71"/>
  <c r="AL59" i="71"/>
  <c r="AK59" i="71"/>
  <c r="O57" i="71"/>
  <c r="N57" i="71"/>
  <c r="M57" i="71"/>
  <c r="J57" i="71"/>
  <c r="I57" i="71"/>
  <c r="H57" i="71"/>
  <c r="E57" i="71"/>
  <c r="D57" i="71"/>
  <c r="C57" i="71"/>
  <c r="O56" i="71"/>
  <c r="N56" i="71"/>
  <c r="M56" i="71"/>
  <c r="J56" i="71"/>
  <c r="I56" i="71"/>
  <c r="I55" i="71" s="1"/>
  <c r="H56" i="71"/>
  <c r="H55" i="71" s="1"/>
  <c r="E56" i="71"/>
  <c r="D56" i="71"/>
  <c r="C56" i="71"/>
  <c r="O55" i="71"/>
  <c r="N55" i="71"/>
  <c r="M55" i="71"/>
  <c r="J55" i="71"/>
  <c r="E55" i="71"/>
  <c r="D55" i="71"/>
  <c r="C55" i="71"/>
  <c r="U52" i="71"/>
  <c r="T52" i="71"/>
  <c r="S52" i="71"/>
  <c r="O52" i="71"/>
  <c r="N52" i="71"/>
  <c r="M52" i="71"/>
  <c r="J52" i="71"/>
  <c r="I52" i="71"/>
  <c r="H52" i="71"/>
  <c r="E52" i="71"/>
  <c r="U57" i="71" s="1"/>
  <c r="D52" i="71"/>
  <c r="T57" i="71" s="1"/>
  <c r="C52" i="71"/>
  <c r="S57" i="71" s="1"/>
  <c r="U51" i="71"/>
  <c r="T51" i="71"/>
  <c r="S51" i="71"/>
  <c r="O51" i="71"/>
  <c r="N51" i="71"/>
  <c r="M51" i="71"/>
  <c r="J51" i="71"/>
  <c r="I51" i="71"/>
  <c r="I50" i="71" s="1"/>
  <c r="H51" i="71"/>
  <c r="H50" i="71" s="1"/>
  <c r="E51" i="71"/>
  <c r="U56" i="71" s="1"/>
  <c r="U55" i="71" s="1"/>
  <c r="D51" i="71"/>
  <c r="T56" i="71" s="1"/>
  <c r="T55" i="71" s="1"/>
  <c r="C51" i="71"/>
  <c r="S56" i="71" s="1"/>
  <c r="S55" i="71" s="1"/>
  <c r="U50" i="71"/>
  <c r="T50" i="71"/>
  <c r="S50" i="71"/>
  <c r="O50" i="71"/>
  <c r="N50" i="71"/>
  <c r="M50" i="71"/>
  <c r="J50" i="71"/>
  <c r="E50" i="71"/>
  <c r="D50" i="71"/>
  <c r="C50" i="71"/>
  <c r="AB48" i="71"/>
  <c r="AB49" i="71" s="1"/>
  <c r="X48" i="71"/>
  <c r="U47" i="71"/>
  <c r="T47" i="71"/>
  <c r="N47" i="71"/>
  <c r="U46" i="71"/>
  <c r="T46" i="71"/>
  <c r="N46" i="71"/>
  <c r="U45" i="71"/>
  <c r="T45" i="71"/>
  <c r="N45" i="71"/>
  <c r="U44" i="71"/>
  <c r="T44" i="71"/>
  <c r="N44" i="71"/>
  <c r="U43" i="71"/>
  <c r="T43" i="71"/>
  <c r="N43" i="71"/>
  <c r="U42" i="71"/>
  <c r="T42" i="71"/>
  <c r="N42" i="71"/>
  <c r="U41" i="71"/>
  <c r="T41" i="71"/>
  <c r="N41" i="71"/>
  <c r="U40" i="71"/>
  <c r="T40" i="71"/>
  <c r="N40" i="71"/>
  <c r="U39" i="71"/>
  <c r="T39" i="71"/>
  <c r="N39" i="71"/>
  <c r="U38" i="71"/>
  <c r="T38" i="71"/>
  <c r="N38" i="71"/>
  <c r="U37" i="71"/>
  <c r="T37" i="71"/>
  <c r="N37" i="71"/>
  <c r="U36" i="71"/>
  <c r="T36" i="71"/>
  <c r="N36" i="71"/>
  <c r="U35" i="71"/>
  <c r="T35" i="71"/>
  <c r="N35" i="71"/>
  <c r="U34" i="71"/>
  <c r="T34" i="71"/>
  <c r="N34" i="71"/>
  <c r="U33" i="71"/>
  <c r="T33" i="71"/>
  <c r="N33" i="71"/>
  <c r="U32" i="71"/>
  <c r="T32" i="71"/>
  <c r="N32" i="71"/>
  <c r="U31" i="71"/>
  <c r="T31" i="71"/>
  <c r="N31" i="71"/>
  <c r="U30" i="71"/>
  <c r="T30" i="71"/>
  <c r="N30" i="71"/>
  <c r="U29" i="71"/>
  <c r="T29" i="71"/>
  <c r="N29" i="71"/>
  <c r="U28" i="71"/>
  <c r="T28" i="71"/>
  <c r="N28" i="71"/>
  <c r="CH59" i="70"/>
  <c r="CG59" i="70"/>
  <c r="CG60" i="70" s="1"/>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AP59" i="70"/>
  <c r="AO59" i="70"/>
  <c r="AN59" i="70"/>
  <c r="AM59" i="70"/>
  <c r="AL59" i="70"/>
  <c r="AK59" i="70"/>
  <c r="O57" i="70"/>
  <c r="N57" i="70"/>
  <c r="M57" i="70"/>
  <c r="J57" i="70"/>
  <c r="I57" i="70"/>
  <c r="H57" i="70"/>
  <c r="E57" i="70"/>
  <c r="D57" i="70"/>
  <c r="C57" i="70"/>
  <c r="O56" i="70"/>
  <c r="N56" i="70"/>
  <c r="M56" i="70"/>
  <c r="J56" i="70"/>
  <c r="I56" i="70"/>
  <c r="H56" i="70"/>
  <c r="H55" i="70" s="1"/>
  <c r="E56" i="70"/>
  <c r="D56" i="70"/>
  <c r="C56" i="70"/>
  <c r="O55" i="70"/>
  <c r="N55" i="70"/>
  <c r="M55" i="70"/>
  <c r="J55" i="70"/>
  <c r="I55" i="70"/>
  <c r="E55" i="70"/>
  <c r="D55" i="70"/>
  <c r="C55" i="70"/>
  <c r="U52" i="70"/>
  <c r="T52" i="70"/>
  <c r="S52" i="70"/>
  <c r="O52" i="70"/>
  <c r="N52" i="70"/>
  <c r="M52" i="70"/>
  <c r="J52" i="70"/>
  <c r="I52" i="70"/>
  <c r="H52" i="70"/>
  <c r="E52" i="70"/>
  <c r="U57" i="70" s="1"/>
  <c r="D52" i="70"/>
  <c r="T57" i="70" s="1"/>
  <c r="C52" i="70"/>
  <c r="S57" i="70" s="1"/>
  <c r="U51" i="70"/>
  <c r="T51" i="70"/>
  <c r="S51" i="70"/>
  <c r="O51" i="70"/>
  <c r="N51" i="70"/>
  <c r="M51" i="70"/>
  <c r="J51" i="70"/>
  <c r="I51" i="70"/>
  <c r="H51" i="70"/>
  <c r="H50" i="70" s="1"/>
  <c r="E51" i="70"/>
  <c r="U56" i="70" s="1"/>
  <c r="U55" i="70" s="1"/>
  <c r="D51" i="70"/>
  <c r="T56" i="70" s="1"/>
  <c r="T55" i="70" s="1"/>
  <c r="C51" i="70"/>
  <c r="S56" i="70" s="1"/>
  <c r="S55" i="70" s="1"/>
  <c r="U50" i="70"/>
  <c r="T50" i="70"/>
  <c r="S50" i="70"/>
  <c r="O50" i="70"/>
  <c r="N50" i="70"/>
  <c r="M50" i="70"/>
  <c r="J50" i="70"/>
  <c r="I50" i="70"/>
  <c r="E50" i="70"/>
  <c r="D50" i="70"/>
  <c r="C50" i="70"/>
  <c r="AB48" i="70"/>
  <c r="AB49" i="70" s="1"/>
  <c r="X48" i="70"/>
  <c r="U47" i="70"/>
  <c r="T47" i="70"/>
  <c r="N47" i="70"/>
  <c r="U46" i="70"/>
  <c r="T46" i="70"/>
  <c r="N46" i="70"/>
  <c r="U45" i="70"/>
  <c r="T45" i="70"/>
  <c r="N45" i="70"/>
  <c r="U44" i="70"/>
  <c r="T44" i="70"/>
  <c r="N44" i="70"/>
  <c r="U43" i="70"/>
  <c r="T43" i="70"/>
  <c r="N43" i="70"/>
  <c r="U42" i="70"/>
  <c r="T42" i="70"/>
  <c r="N42" i="70"/>
  <c r="U41" i="70"/>
  <c r="T41" i="70"/>
  <c r="N41" i="70"/>
  <c r="U40" i="70"/>
  <c r="T40" i="70"/>
  <c r="N40" i="70"/>
  <c r="U39" i="70"/>
  <c r="T39" i="70"/>
  <c r="N39" i="70"/>
  <c r="U38" i="70"/>
  <c r="T38" i="70"/>
  <c r="N38" i="70"/>
  <c r="U37" i="70"/>
  <c r="T37" i="70"/>
  <c r="N37" i="70"/>
  <c r="U36" i="70"/>
  <c r="T36" i="70"/>
  <c r="N36" i="70"/>
  <c r="U35" i="70"/>
  <c r="T35" i="70"/>
  <c r="N35" i="70"/>
  <c r="U34" i="70"/>
  <c r="T34" i="70"/>
  <c r="N34" i="70"/>
  <c r="U33" i="70"/>
  <c r="T33" i="70"/>
  <c r="N33" i="70"/>
  <c r="U32" i="70"/>
  <c r="T32" i="70"/>
  <c r="N32" i="70"/>
  <c r="U31" i="70"/>
  <c r="T31" i="70"/>
  <c r="N31" i="70"/>
  <c r="U30" i="70"/>
  <c r="T30" i="70"/>
  <c r="N30" i="70"/>
  <c r="U29" i="70"/>
  <c r="T29" i="70"/>
  <c r="N29" i="70"/>
  <c r="U28" i="70"/>
  <c r="T28" i="70"/>
  <c r="N28" i="70"/>
  <c r="CH59" i="69"/>
  <c r="CG59" i="69"/>
  <c r="CG60" i="69" s="1"/>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AP59" i="69"/>
  <c r="AO59" i="69"/>
  <c r="AN59" i="69"/>
  <c r="AM59" i="69"/>
  <c r="AL59" i="69"/>
  <c r="AK59" i="69"/>
  <c r="O57" i="69"/>
  <c r="N57" i="69"/>
  <c r="M57" i="69"/>
  <c r="J57" i="69"/>
  <c r="I57" i="69"/>
  <c r="H57" i="69"/>
  <c r="E57" i="69"/>
  <c r="D57" i="69"/>
  <c r="C57" i="69"/>
  <c r="O56" i="69"/>
  <c r="N56" i="69"/>
  <c r="M56" i="69"/>
  <c r="J56" i="69"/>
  <c r="I56" i="69"/>
  <c r="I55" i="69" s="1"/>
  <c r="H56" i="69"/>
  <c r="E56" i="69"/>
  <c r="D56" i="69"/>
  <c r="C56" i="69"/>
  <c r="O55" i="69"/>
  <c r="N55" i="69"/>
  <c r="M55" i="69"/>
  <c r="J55" i="69"/>
  <c r="H55" i="69"/>
  <c r="E55" i="69"/>
  <c r="D55" i="69"/>
  <c r="C55" i="69"/>
  <c r="U52" i="69"/>
  <c r="T52" i="69"/>
  <c r="S52" i="69"/>
  <c r="O52" i="69"/>
  <c r="N52" i="69"/>
  <c r="M52" i="69"/>
  <c r="J52" i="69"/>
  <c r="I52" i="69"/>
  <c r="H52" i="69"/>
  <c r="E52" i="69"/>
  <c r="U57" i="69" s="1"/>
  <c r="D52" i="69"/>
  <c r="T57" i="69" s="1"/>
  <c r="C52" i="69"/>
  <c r="S57" i="69" s="1"/>
  <c r="U51" i="69"/>
  <c r="T51" i="69"/>
  <c r="S51" i="69"/>
  <c r="O51" i="69"/>
  <c r="N51" i="69"/>
  <c r="M51" i="69"/>
  <c r="J51" i="69"/>
  <c r="I51" i="69"/>
  <c r="I50" i="69" s="1"/>
  <c r="H51" i="69"/>
  <c r="E51" i="69"/>
  <c r="U56" i="69" s="1"/>
  <c r="U55" i="69" s="1"/>
  <c r="D51" i="69"/>
  <c r="T56" i="69" s="1"/>
  <c r="T55" i="69" s="1"/>
  <c r="C51" i="69"/>
  <c r="S56" i="69" s="1"/>
  <c r="S55" i="69" s="1"/>
  <c r="U50" i="69"/>
  <c r="T50" i="69"/>
  <c r="S50" i="69"/>
  <c r="O50" i="69"/>
  <c r="N50" i="69"/>
  <c r="M50" i="69"/>
  <c r="J50" i="69"/>
  <c r="H50" i="69"/>
  <c r="E50" i="69"/>
  <c r="D50" i="69"/>
  <c r="C50" i="69"/>
  <c r="AB49" i="69"/>
  <c r="AB48" i="69"/>
  <c r="X48" i="69"/>
  <c r="U47" i="69"/>
  <c r="T47" i="69"/>
  <c r="N47" i="69"/>
  <c r="U46" i="69"/>
  <c r="T46" i="69"/>
  <c r="N46" i="69"/>
  <c r="U45" i="69"/>
  <c r="T45" i="69"/>
  <c r="N45" i="69"/>
  <c r="U44" i="69"/>
  <c r="T44" i="69"/>
  <c r="N44" i="69"/>
  <c r="U43" i="69"/>
  <c r="T43" i="69"/>
  <c r="N43" i="69"/>
  <c r="U42" i="69"/>
  <c r="T42" i="69"/>
  <c r="N42" i="69"/>
  <c r="U41" i="69"/>
  <c r="T41" i="69"/>
  <c r="N41" i="69"/>
  <c r="U40" i="69"/>
  <c r="T40" i="69"/>
  <c r="N40" i="69"/>
  <c r="U39" i="69"/>
  <c r="T39" i="69"/>
  <c r="N39" i="69"/>
  <c r="U38" i="69"/>
  <c r="T38" i="69"/>
  <c r="N38" i="69"/>
  <c r="U37" i="69"/>
  <c r="T37" i="69"/>
  <c r="N37" i="69"/>
  <c r="U36" i="69"/>
  <c r="T36" i="69"/>
  <c r="N36" i="69"/>
  <c r="U35" i="69"/>
  <c r="T35" i="69"/>
  <c r="N35" i="69"/>
  <c r="U34" i="69"/>
  <c r="T34" i="69"/>
  <c r="N34" i="69"/>
  <c r="U33" i="69"/>
  <c r="T33" i="69"/>
  <c r="N33" i="69"/>
  <c r="U32" i="69"/>
  <c r="T32" i="69"/>
  <c r="N32" i="69"/>
  <c r="U31" i="69"/>
  <c r="T31" i="69"/>
  <c r="N31" i="69"/>
  <c r="U30" i="69"/>
  <c r="T30" i="69"/>
  <c r="N30" i="69"/>
  <c r="U29" i="69"/>
  <c r="T29" i="69"/>
  <c r="N29" i="69"/>
  <c r="U28" i="69"/>
  <c r="T28" i="69"/>
  <c r="N28" i="69"/>
  <c r="CH59" i="68"/>
  <c r="CG59" i="68"/>
  <c r="CG60" i="68" s="1"/>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AP59" i="68"/>
  <c r="AO59" i="68"/>
  <c r="AN59" i="68"/>
  <c r="AM59" i="68"/>
  <c r="AL59" i="68"/>
  <c r="AK59" i="68"/>
  <c r="O57" i="68"/>
  <c r="N57" i="68"/>
  <c r="M57" i="68"/>
  <c r="J57" i="68"/>
  <c r="I57" i="68"/>
  <c r="H57" i="68"/>
  <c r="E57" i="68"/>
  <c r="D57" i="68"/>
  <c r="C57" i="68"/>
  <c r="O56" i="68"/>
  <c r="N56" i="68"/>
  <c r="M56" i="68"/>
  <c r="J56" i="68"/>
  <c r="I56" i="68"/>
  <c r="H56" i="68"/>
  <c r="H55" i="68" s="1"/>
  <c r="E56" i="68"/>
  <c r="D56" i="68"/>
  <c r="C56" i="68"/>
  <c r="O55" i="68"/>
  <c r="N55" i="68"/>
  <c r="M55" i="68"/>
  <c r="J55" i="68"/>
  <c r="I55" i="68"/>
  <c r="E55" i="68"/>
  <c r="D55" i="68"/>
  <c r="C55" i="68"/>
  <c r="U52" i="68"/>
  <c r="T52" i="68"/>
  <c r="S52" i="68"/>
  <c r="O52" i="68"/>
  <c r="N52" i="68"/>
  <c r="M52" i="68"/>
  <c r="J52" i="68"/>
  <c r="I52" i="68"/>
  <c r="H52" i="68"/>
  <c r="E52" i="68"/>
  <c r="U57" i="68" s="1"/>
  <c r="D52" i="68"/>
  <c r="T57" i="68" s="1"/>
  <c r="C52" i="68"/>
  <c r="S57" i="68" s="1"/>
  <c r="U51" i="68"/>
  <c r="T51" i="68"/>
  <c r="S51" i="68"/>
  <c r="O51" i="68"/>
  <c r="N51" i="68"/>
  <c r="M51" i="68"/>
  <c r="J51" i="68"/>
  <c r="I51" i="68"/>
  <c r="H51" i="68"/>
  <c r="H50" i="68" s="1"/>
  <c r="E51" i="68"/>
  <c r="U56" i="68" s="1"/>
  <c r="U55" i="68" s="1"/>
  <c r="D51" i="68"/>
  <c r="T56" i="68" s="1"/>
  <c r="T55" i="68" s="1"/>
  <c r="C51" i="68"/>
  <c r="S56" i="68" s="1"/>
  <c r="S55" i="68" s="1"/>
  <c r="U50" i="68"/>
  <c r="T50" i="68"/>
  <c r="S50" i="68"/>
  <c r="O50" i="68"/>
  <c r="N50" i="68"/>
  <c r="M50" i="68"/>
  <c r="J50" i="68"/>
  <c r="I50" i="68"/>
  <c r="E50" i="68"/>
  <c r="D50" i="68"/>
  <c r="C50" i="68"/>
  <c r="AB49" i="68"/>
  <c r="AB48" i="68"/>
  <c r="X48" i="68"/>
  <c r="U47" i="68"/>
  <c r="T47" i="68"/>
  <c r="N47" i="68"/>
  <c r="U46" i="68"/>
  <c r="T46" i="68"/>
  <c r="N46" i="68"/>
  <c r="U45" i="68"/>
  <c r="T45" i="68"/>
  <c r="N45" i="68"/>
  <c r="U44" i="68"/>
  <c r="T44" i="68"/>
  <c r="N44" i="68"/>
  <c r="U43" i="68"/>
  <c r="T43" i="68"/>
  <c r="N43" i="68"/>
  <c r="U42" i="68"/>
  <c r="T42" i="68"/>
  <c r="N42" i="68"/>
  <c r="U41" i="68"/>
  <c r="T41" i="68"/>
  <c r="N41" i="68"/>
  <c r="U40" i="68"/>
  <c r="T40" i="68"/>
  <c r="N40" i="68"/>
  <c r="U39" i="68"/>
  <c r="T39" i="68"/>
  <c r="N39" i="68"/>
  <c r="U38" i="68"/>
  <c r="T38" i="68"/>
  <c r="N38" i="68"/>
  <c r="U37" i="68"/>
  <c r="T37" i="68"/>
  <c r="N37" i="68"/>
  <c r="U36" i="68"/>
  <c r="T36" i="68"/>
  <c r="N36" i="68"/>
  <c r="U35" i="68"/>
  <c r="T35" i="68"/>
  <c r="N35" i="68"/>
  <c r="U34" i="68"/>
  <c r="T34" i="68"/>
  <c r="N34" i="68"/>
  <c r="U33" i="68"/>
  <c r="T33" i="68"/>
  <c r="N33" i="68"/>
  <c r="U32" i="68"/>
  <c r="T32" i="68"/>
  <c r="N32" i="68"/>
  <c r="U31" i="68"/>
  <c r="T31" i="68"/>
  <c r="N31" i="68"/>
  <c r="U30" i="68"/>
  <c r="T30" i="68"/>
  <c r="N30" i="68"/>
  <c r="U29" i="68"/>
  <c r="T29" i="68"/>
  <c r="N29" i="68"/>
  <c r="U28" i="68"/>
  <c r="T28" i="68"/>
  <c r="N28" i="68"/>
  <c r="CH59" i="67"/>
  <c r="CG59" i="67"/>
  <c r="CG60" i="67" s="1"/>
  <c r="CF59" i="67"/>
  <c r="CE59" i="67"/>
  <c r="CD59" i="67"/>
  <c r="CC59" i="67"/>
  <c r="CB59" i="67"/>
  <c r="CA59" i="67"/>
  <c r="BZ59" i="67"/>
  <c r="BY59" i="67"/>
  <c r="BX59" i="67"/>
  <c r="BW59" i="67"/>
  <c r="BV59" i="67"/>
  <c r="BU59" i="67"/>
  <c r="BT59" i="67"/>
  <c r="BS59" i="67"/>
  <c r="BR59" i="67"/>
  <c r="BQ59" i="67"/>
  <c r="BP59" i="67"/>
  <c r="BO59" i="67"/>
  <c r="BN59" i="67"/>
  <c r="BM59" i="67"/>
  <c r="BL59" i="67"/>
  <c r="BK59" i="67"/>
  <c r="BJ59" i="67"/>
  <c r="BI59" i="67"/>
  <c r="BH59" i="67"/>
  <c r="BG59" i="67"/>
  <c r="BF59" i="67"/>
  <c r="BE59" i="67"/>
  <c r="BD59" i="67"/>
  <c r="BC59" i="67"/>
  <c r="BB59" i="67"/>
  <c r="BA59" i="67"/>
  <c r="AZ59" i="67"/>
  <c r="AY59" i="67"/>
  <c r="AX59" i="67"/>
  <c r="AW59" i="67"/>
  <c r="AV59" i="67"/>
  <c r="AU59" i="67"/>
  <c r="AT59" i="67"/>
  <c r="AS59" i="67"/>
  <c r="AR59" i="67"/>
  <c r="AQ59" i="67"/>
  <c r="AP59" i="67"/>
  <c r="AO59" i="67"/>
  <c r="AN59" i="67"/>
  <c r="AM59" i="67"/>
  <c r="AL59" i="67"/>
  <c r="AK59" i="67"/>
  <c r="O57" i="67"/>
  <c r="N57" i="67"/>
  <c r="M57" i="67"/>
  <c r="J57" i="67"/>
  <c r="I57" i="67"/>
  <c r="H57" i="67"/>
  <c r="E57" i="67"/>
  <c r="D57" i="67"/>
  <c r="C57" i="67"/>
  <c r="O56" i="67"/>
  <c r="N56" i="67"/>
  <c r="M56" i="67"/>
  <c r="J56" i="67"/>
  <c r="I56" i="67"/>
  <c r="H56" i="67"/>
  <c r="H55" i="67" s="1"/>
  <c r="E56" i="67"/>
  <c r="E55" i="67" s="1"/>
  <c r="D56" i="67"/>
  <c r="C56" i="67"/>
  <c r="O55" i="67"/>
  <c r="N55" i="67"/>
  <c r="M55" i="67"/>
  <c r="J55" i="67"/>
  <c r="I55" i="67"/>
  <c r="D55" i="67"/>
  <c r="C55" i="67"/>
  <c r="U52" i="67"/>
  <c r="T52" i="67"/>
  <c r="S52" i="67"/>
  <c r="O52" i="67"/>
  <c r="N52" i="67"/>
  <c r="M52" i="67"/>
  <c r="J52" i="67"/>
  <c r="I52" i="67"/>
  <c r="H52" i="67"/>
  <c r="E52" i="67"/>
  <c r="U57" i="67" s="1"/>
  <c r="D52" i="67"/>
  <c r="T57" i="67" s="1"/>
  <c r="C52" i="67"/>
  <c r="S57" i="67" s="1"/>
  <c r="U51" i="67"/>
  <c r="T51" i="67"/>
  <c r="S51" i="67"/>
  <c r="O51" i="67"/>
  <c r="N51" i="67"/>
  <c r="M51" i="67"/>
  <c r="J51" i="67"/>
  <c r="I51" i="67"/>
  <c r="H51" i="67"/>
  <c r="H50" i="67" s="1"/>
  <c r="E51" i="67"/>
  <c r="U56" i="67" s="1"/>
  <c r="U55" i="67" s="1"/>
  <c r="D51" i="67"/>
  <c r="T56" i="67" s="1"/>
  <c r="T55" i="67" s="1"/>
  <c r="C51" i="67"/>
  <c r="S56" i="67" s="1"/>
  <c r="S55" i="67" s="1"/>
  <c r="U50" i="67"/>
  <c r="T50" i="67"/>
  <c r="S50" i="67"/>
  <c r="O50" i="67"/>
  <c r="N50" i="67"/>
  <c r="M50" i="67"/>
  <c r="J50" i="67"/>
  <c r="I50" i="67"/>
  <c r="D50" i="67"/>
  <c r="C50" i="67"/>
  <c r="AB48" i="67"/>
  <c r="AB49" i="67" s="1"/>
  <c r="X48" i="67"/>
  <c r="U47" i="67"/>
  <c r="T47" i="67"/>
  <c r="N47" i="67"/>
  <c r="U46" i="67"/>
  <c r="T46" i="67"/>
  <c r="N46" i="67"/>
  <c r="U45" i="67"/>
  <c r="T45" i="67"/>
  <c r="N45" i="67"/>
  <c r="U44" i="67"/>
  <c r="T44" i="67"/>
  <c r="N44" i="67"/>
  <c r="U43" i="67"/>
  <c r="T43" i="67"/>
  <c r="N43" i="67"/>
  <c r="U42" i="67"/>
  <c r="T42" i="67"/>
  <c r="N42" i="67"/>
  <c r="U41" i="67"/>
  <c r="T41" i="67"/>
  <c r="N41" i="67"/>
  <c r="U40" i="67"/>
  <c r="T40" i="67"/>
  <c r="N40" i="67"/>
  <c r="U39" i="67"/>
  <c r="T39" i="67"/>
  <c r="N39" i="67"/>
  <c r="U38" i="67"/>
  <c r="T38" i="67"/>
  <c r="N38" i="67"/>
  <c r="U37" i="67"/>
  <c r="T37" i="67"/>
  <c r="N37" i="67"/>
  <c r="U36" i="67"/>
  <c r="T36" i="67"/>
  <c r="N36" i="67"/>
  <c r="U35" i="67"/>
  <c r="T35" i="67"/>
  <c r="N35" i="67"/>
  <c r="U34" i="67"/>
  <c r="T34" i="67"/>
  <c r="N34" i="67"/>
  <c r="U33" i="67"/>
  <c r="T33" i="67"/>
  <c r="N33" i="67"/>
  <c r="U32" i="67"/>
  <c r="T32" i="67"/>
  <c r="N32" i="67"/>
  <c r="U31" i="67"/>
  <c r="T31" i="67"/>
  <c r="N31" i="67"/>
  <c r="U30" i="67"/>
  <c r="T30" i="67"/>
  <c r="N30" i="67"/>
  <c r="U29" i="67"/>
  <c r="T29" i="67"/>
  <c r="N29" i="67"/>
  <c r="U28" i="67"/>
  <c r="T28" i="67"/>
  <c r="N28" i="67"/>
  <c r="CH59" i="66"/>
  <c r="CG59" i="66"/>
  <c r="CG60" i="66" s="1"/>
  <c r="CF59" i="66"/>
  <c r="CE59" i="66"/>
  <c r="CD59" i="66"/>
  <c r="CC59" i="66"/>
  <c r="CB59" i="66"/>
  <c r="CA59" i="66"/>
  <c r="BZ59" i="66"/>
  <c r="BY59" i="66"/>
  <c r="BX59" i="66"/>
  <c r="BW59" i="66"/>
  <c r="BV59" i="66"/>
  <c r="BU59" i="66"/>
  <c r="BT59" i="66"/>
  <c r="BS59" i="66"/>
  <c r="BR59" i="66"/>
  <c r="BQ59" i="66"/>
  <c r="BP59" i="66"/>
  <c r="BO59" i="66"/>
  <c r="BN59" i="66"/>
  <c r="BM59" i="66"/>
  <c r="BL59" i="66"/>
  <c r="BK59" i="66"/>
  <c r="BJ59" i="66"/>
  <c r="BI59" i="66"/>
  <c r="BH59" i="66"/>
  <c r="BG59" i="66"/>
  <c r="BF59" i="66"/>
  <c r="BE59" i="66"/>
  <c r="BD59" i="66"/>
  <c r="BC59" i="66"/>
  <c r="BB59" i="66"/>
  <c r="BA59" i="66"/>
  <c r="AZ59" i="66"/>
  <c r="AY59" i="66"/>
  <c r="AX59" i="66"/>
  <c r="AW59" i="66"/>
  <c r="AV59" i="66"/>
  <c r="AU59" i="66"/>
  <c r="AT59" i="66"/>
  <c r="AS59" i="66"/>
  <c r="AR59" i="66"/>
  <c r="AQ59" i="66"/>
  <c r="AP59" i="66"/>
  <c r="AO59" i="66"/>
  <c r="AN59" i="66"/>
  <c r="AM59" i="66"/>
  <c r="AL59" i="66"/>
  <c r="AK59" i="66"/>
  <c r="O57" i="66"/>
  <c r="N57" i="66"/>
  <c r="M57" i="66"/>
  <c r="J57" i="66"/>
  <c r="I57" i="66"/>
  <c r="H57" i="66"/>
  <c r="E57" i="66"/>
  <c r="D57" i="66"/>
  <c r="C57" i="66"/>
  <c r="O56" i="66"/>
  <c r="N56" i="66"/>
  <c r="M56" i="66"/>
  <c r="J56" i="66"/>
  <c r="J55" i="66" s="1"/>
  <c r="I56" i="66"/>
  <c r="I55" i="66" s="1"/>
  <c r="H56" i="66"/>
  <c r="E56" i="66"/>
  <c r="D56" i="66"/>
  <c r="C56" i="66"/>
  <c r="O55" i="66"/>
  <c r="N55" i="66"/>
  <c r="M55" i="66"/>
  <c r="H55" i="66"/>
  <c r="E55" i="66"/>
  <c r="D55" i="66"/>
  <c r="C55" i="66"/>
  <c r="U52" i="66"/>
  <c r="T52" i="66"/>
  <c r="S52" i="66"/>
  <c r="O52" i="66"/>
  <c r="N52" i="66"/>
  <c r="M52" i="66"/>
  <c r="J52" i="66"/>
  <c r="I52" i="66"/>
  <c r="H52" i="66"/>
  <c r="E52" i="66"/>
  <c r="U57" i="66" s="1"/>
  <c r="D52" i="66"/>
  <c r="T57" i="66" s="1"/>
  <c r="C52" i="66"/>
  <c r="S57" i="66" s="1"/>
  <c r="U51" i="66"/>
  <c r="T51" i="66"/>
  <c r="S51" i="66"/>
  <c r="O51" i="66"/>
  <c r="N51" i="66"/>
  <c r="M51" i="66"/>
  <c r="J51" i="66"/>
  <c r="J50" i="66" s="1"/>
  <c r="I51" i="66"/>
  <c r="I50" i="66" s="1"/>
  <c r="H51" i="66"/>
  <c r="E51" i="66"/>
  <c r="U56" i="66" s="1"/>
  <c r="U55" i="66" s="1"/>
  <c r="D51" i="66"/>
  <c r="T56" i="66" s="1"/>
  <c r="T55" i="66" s="1"/>
  <c r="C51" i="66"/>
  <c r="S56" i="66" s="1"/>
  <c r="S55" i="66" s="1"/>
  <c r="U50" i="66"/>
  <c r="T50" i="66"/>
  <c r="S50" i="66"/>
  <c r="O50" i="66"/>
  <c r="N50" i="66"/>
  <c r="M50" i="66"/>
  <c r="H50" i="66"/>
  <c r="E50" i="66"/>
  <c r="D50" i="66"/>
  <c r="C50" i="66"/>
  <c r="AB48" i="66"/>
  <c r="AB49" i="66" s="1"/>
  <c r="X48" i="66"/>
  <c r="U47" i="66"/>
  <c r="T47" i="66"/>
  <c r="N47" i="66"/>
  <c r="U46" i="66"/>
  <c r="T46" i="66"/>
  <c r="N46" i="66"/>
  <c r="U45" i="66"/>
  <c r="T45" i="66"/>
  <c r="N45" i="66"/>
  <c r="U44" i="66"/>
  <c r="T44" i="66"/>
  <c r="N44" i="66"/>
  <c r="U43" i="66"/>
  <c r="T43" i="66"/>
  <c r="N43" i="66"/>
  <c r="U42" i="66"/>
  <c r="T42" i="66"/>
  <c r="N42" i="66"/>
  <c r="U41" i="66"/>
  <c r="T41" i="66"/>
  <c r="N41" i="66"/>
  <c r="U40" i="66"/>
  <c r="T40" i="66"/>
  <c r="N40" i="66"/>
  <c r="U39" i="66"/>
  <c r="T39" i="66"/>
  <c r="N39" i="66"/>
  <c r="U38" i="66"/>
  <c r="T38" i="66"/>
  <c r="N38" i="66"/>
  <c r="U37" i="66"/>
  <c r="T37" i="66"/>
  <c r="N37" i="66"/>
  <c r="U36" i="66"/>
  <c r="T36" i="66"/>
  <c r="N36" i="66"/>
  <c r="U35" i="66"/>
  <c r="T35" i="66"/>
  <c r="N35" i="66"/>
  <c r="U34" i="66"/>
  <c r="T34" i="66"/>
  <c r="N34" i="66"/>
  <c r="U33" i="66"/>
  <c r="T33" i="66"/>
  <c r="N33" i="66"/>
  <c r="U32" i="66"/>
  <c r="T32" i="66"/>
  <c r="N32" i="66"/>
  <c r="U31" i="66"/>
  <c r="T31" i="66"/>
  <c r="N31" i="66"/>
  <c r="U30" i="66"/>
  <c r="T30" i="66"/>
  <c r="N30" i="66"/>
  <c r="U29" i="66"/>
  <c r="T29" i="66"/>
  <c r="N29" i="66"/>
  <c r="U28" i="66"/>
  <c r="T28" i="66"/>
  <c r="N28" i="66"/>
  <c r="CH59" i="65"/>
  <c r="CG59" i="65"/>
  <c r="CG60" i="65" s="1"/>
  <c r="CF59" i="65"/>
  <c r="CE59" i="65"/>
  <c r="CD59" i="65"/>
  <c r="CC59" i="65"/>
  <c r="CB59" i="65"/>
  <c r="CA59" i="65"/>
  <c r="BZ59" i="65"/>
  <c r="BY59" i="65"/>
  <c r="BX59" i="65"/>
  <c r="BW59" i="65"/>
  <c r="BV59" i="65"/>
  <c r="BU59" i="65"/>
  <c r="BT59" i="65"/>
  <c r="BS59" i="65"/>
  <c r="BR59" i="65"/>
  <c r="BQ59" i="65"/>
  <c r="BP59" i="65"/>
  <c r="BO59" i="65"/>
  <c r="BN59" i="65"/>
  <c r="BM59" i="65"/>
  <c r="BL59" i="65"/>
  <c r="BK59" i="65"/>
  <c r="BJ59" i="65"/>
  <c r="BI59" i="65"/>
  <c r="BH59" i="65"/>
  <c r="BG59" i="65"/>
  <c r="BF59" i="65"/>
  <c r="BE59" i="65"/>
  <c r="BD59" i="65"/>
  <c r="BC59" i="65"/>
  <c r="BB59" i="65"/>
  <c r="BA59" i="65"/>
  <c r="AZ59" i="65"/>
  <c r="AY59" i="65"/>
  <c r="AX59" i="65"/>
  <c r="AW59" i="65"/>
  <c r="AV59" i="65"/>
  <c r="AU59" i="65"/>
  <c r="AT59" i="65"/>
  <c r="AS59" i="65"/>
  <c r="AR59" i="65"/>
  <c r="AQ59" i="65"/>
  <c r="AP59" i="65"/>
  <c r="AO59" i="65"/>
  <c r="AN59" i="65"/>
  <c r="AM59" i="65"/>
  <c r="AL59" i="65"/>
  <c r="AK59" i="65"/>
  <c r="O57" i="65"/>
  <c r="N57" i="65"/>
  <c r="M57" i="65"/>
  <c r="J57" i="65"/>
  <c r="I57" i="65"/>
  <c r="H57" i="65"/>
  <c r="E57" i="65"/>
  <c r="D57" i="65"/>
  <c r="C57" i="65"/>
  <c r="O56" i="65"/>
  <c r="N56" i="65"/>
  <c r="M56" i="65"/>
  <c r="J56" i="65"/>
  <c r="J55" i="65" s="1"/>
  <c r="I56" i="65"/>
  <c r="I55" i="65" s="1"/>
  <c r="H56" i="65"/>
  <c r="E56" i="65"/>
  <c r="D56" i="65"/>
  <c r="C56" i="65"/>
  <c r="O55" i="65"/>
  <c r="N55" i="65"/>
  <c r="M55" i="65"/>
  <c r="H55" i="65"/>
  <c r="E55" i="65"/>
  <c r="D55" i="65"/>
  <c r="C55" i="65"/>
  <c r="U52" i="65"/>
  <c r="T52" i="65"/>
  <c r="S52" i="65"/>
  <c r="O52" i="65"/>
  <c r="N52" i="65"/>
  <c r="M52" i="65"/>
  <c r="J52" i="65"/>
  <c r="I52" i="65"/>
  <c r="H52" i="65"/>
  <c r="E52" i="65"/>
  <c r="U57" i="65" s="1"/>
  <c r="D52" i="65"/>
  <c r="T57" i="65" s="1"/>
  <c r="C52" i="65"/>
  <c r="S57" i="65" s="1"/>
  <c r="U51" i="65"/>
  <c r="T51" i="65"/>
  <c r="S51" i="65"/>
  <c r="O51" i="65"/>
  <c r="N51" i="65"/>
  <c r="M51" i="65"/>
  <c r="J51" i="65"/>
  <c r="J50" i="65" s="1"/>
  <c r="I51" i="65"/>
  <c r="I50" i="65" s="1"/>
  <c r="H51" i="65"/>
  <c r="E51" i="65"/>
  <c r="U56" i="65" s="1"/>
  <c r="U55" i="65" s="1"/>
  <c r="D51" i="65"/>
  <c r="T56" i="65" s="1"/>
  <c r="T55" i="65" s="1"/>
  <c r="C51" i="65"/>
  <c r="S56" i="65" s="1"/>
  <c r="S55" i="65" s="1"/>
  <c r="U50" i="65"/>
  <c r="T50" i="65"/>
  <c r="S50" i="65"/>
  <c r="O50" i="65"/>
  <c r="N50" i="65"/>
  <c r="M50" i="65"/>
  <c r="H50" i="65"/>
  <c r="E50" i="65"/>
  <c r="D50" i="65"/>
  <c r="C50" i="65"/>
  <c r="AB48" i="65"/>
  <c r="AB49" i="65" s="1"/>
  <c r="X48" i="65"/>
  <c r="U47" i="65"/>
  <c r="T47" i="65"/>
  <c r="N47" i="65"/>
  <c r="U46" i="65"/>
  <c r="T46" i="65"/>
  <c r="N46" i="65"/>
  <c r="U45" i="65"/>
  <c r="T45" i="65"/>
  <c r="N45" i="65"/>
  <c r="U44" i="65"/>
  <c r="T44" i="65"/>
  <c r="N44" i="65"/>
  <c r="U43" i="65"/>
  <c r="T43" i="65"/>
  <c r="N43" i="65"/>
  <c r="U42" i="65"/>
  <c r="T42" i="65"/>
  <c r="N42" i="65"/>
  <c r="U41" i="65"/>
  <c r="T41" i="65"/>
  <c r="N41" i="65"/>
  <c r="U40" i="65"/>
  <c r="T40" i="65"/>
  <c r="N40" i="65"/>
  <c r="U39" i="65"/>
  <c r="T39" i="65"/>
  <c r="N39" i="65"/>
  <c r="U38" i="65"/>
  <c r="T38" i="65"/>
  <c r="N38" i="65"/>
  <c r="U37" i="65"/>
  <c r="T37" i="65"/>
  <c r="N37" i="65"/>
  <c r="U36" i="65"/>
  <c r="T36" i="65"/>
  <c r="N36" i="65"/>
  <c r="U35" i="65"/>
  <c r="T35" i="65"/>
  <c r="N35" i="65"/>
  <c r="U34" i="65"/>
  <c r="T34" i="65"/>
  <c r="N34" i="65"/>
  <c r="U33" i="65"/>
  <c r="T33" i="65"/>
  <c r="N33" i="65"/>
  <c r="U32" i="65"/>
  <c r="T32" i="65"/>
  <c r="N32" i="65"/>
  <c r="U31" i="65"/>
  <c r="T31" i="65"/>
  <c r="N31" i="65"/>
  <c r="U30" i="65"/>
  <c r="T30" i="65"/>
  <c r="N30" i="65"/>
  <c r="U29" i="65"/>
  <c r="T29" i="65"/>
  <c r="N29" i="65"/>
  <c r="U28" i="65"/>
  <c r="T28" i="65"/>
  <c r="N28" i="65"/>
  <c r="O57" i="64"/>
  <c r="N57" i="64"/>
  <c r="M57" i="64"/>
  <c r="J57" i="64"/>
  <c r="I57" i="64"/>
  <c r="H57" i="64"/>
  <c r="E57" i="64"/>
  <c r="U57" i="64" s="1"/>
  <c r="D57" i="64"/>
  <c r="T57" i="64" s="1"/>
  <c r="C57" i="64"/>
  <c r="S57" i="64" s="1"/>
  <c r="O56" i="64"/>
  <c r="O55" i="64" s="1"/>
  <c r="N56" i="64"/>
  <c r="N55" i="64" s="1"/>
  <c r="M56" i="64"/>
  <c r="J56" i="64"/>
  <c r="J55" i="64" s="1"/>
  <c r="I56" i="64"/>
  <c r="I55" i="64" s="1"/>
  <c r="H56" i="64"/>
  <c r="E56" i="64"/>
  <c r="U56" i="64" s="1"/>
  <c r="D56" i="64"/>
  <c r="T56" i="64" s="1"/>
  <c r="C56" i="64"/>
  <c r="S56" i="64" s="1"/>
  <c r="M55" i="64"/>
  <c r="H55" i="64"/>
  <c r="E55" i="64"/>
  <c r="D55" i="64"/>
  <c r="E51" i="63"/>
  <c r="E52" i="63"/>
  <c r="D52" i="63"/>
  <c r="D51" i="63"/>
  <c r="E52" i="64"/>
  <c r="E51" i="64"/>
  <c r="D51" i="64"/>
  <c r="D52" i="64"/>
  <c r="C52" i="64"/>
  <c r="C51" i="64"/>
  <c r="U52" i="64"/>
  <c r="T52" i="64"/>
  <c r="S52" i="64"/>
  <c r="O52" i="64"/>
  <c r="N52" i="64"/>
  <c r="M52" i="64"/>
  <c r="J52" i="64"/>
  <c r="I52" i="64"/>
  <c r="H52" i="64"/>
  <c r="U51" i="64"/>
  <c r="T51" i="64"/>
  <c r="S51" i="64"/>
  <c r="O51" i="64"/>
  <c r="N51" i="64"/>
  <c r="M51" i="64"/>
  <c r="J51" i="64"/>
  <c r="I51" i="64"/>
  <c r="H51" i="64"/>
  <c r="U50" i="64"/>
  <c r="T50" i="64"/>
  <c r="S50" i="64"/>
  <c r="O50" i="64"/>
  <c r="N50" i="64"/>
  <c r="M50" i="64"/>
  <c r="J50" i="64"/>
  <c r="I50" i="64"/>
  <c r="H50" i="64"/>
  <c r="O57" i="63"/>
  <c r="N57" i="63"/>
  <c r="M57" i="63"/>
  <c r="J57" i="63"/>
  <c r="I57" i="63"/>
  <c r="H57" i="63"/>
  <c r="E57" i="63"/>
  <c r="D57" i="63"/>
  <c r="C57" i="63"/>
  <c r="S57" i="63" s="1"/>
  <c r="O56" i="63"/>
  <c r="O55" i="63" s="1"/>
  <c r="N56" i="63"/>
  <c r="N55" i="63" s="1"/>
  <c r="M56" i="63"/>
  <c r="J56" i="63"/>
  <c r="J55" i="63" s="1"/>
  <c r="I56" i="63"/>
  <c r="I55" i="63" s="1"/>
  <c r="H56" i="63"/>
  <c r="E56" i="63"/>
  <c r="E55" i="63" s="1"/>
  <c r="D56" i="63"/>
  <c r="C56" i="63"/>
  <c r="S56" i="63" s="1"/>
  <c r="M55" i="63"/>
  <c r="H55" i="63"/>
  <c r="D55" i="63"/>
  <c r="I51" i="63"/>
  <c r="I50" i="63" s="1"/>
  <c r="C52" i="63"/>
  <c r="C51" i="63"/>
  <c r="U52" i="63"/>
  <c r="T52" i="63"/>
  <c r="S52" i="63"/>
  <c r="O52" i="63"/>
  <c r="N52" i="63"/>
  <c r="M52" i="63"/>
  <c r="J52" i="63"/>
  <c r="I52" i="63"/>
  <c r="H52" i="63"/>
  <c r="U51" i="63"/>
  <c r="T51" i="63"/>
  <c r="S51" i="63"/>
  <c r="O51" i="63"/>
  <c r="N51" i="63"/>
  <c r="M51" i="63"/>
  <c r="J51" i="63"/>
  <c r="H51" i="63"/>
  <c r="U50" i="63"/>
  <c r="T50" i="63"/>
  <c r="S50" i="63"/>
  <c r="O50" i="63"/>
  <c r="N50" i="63"/>
  <c r="M50" i="63"/>
  <c r="J50" i="63"/>
  <c r="H50" i="63"/>
  <c r="E50" i="67" l="1"/>
  <c r="T55" i="64"/>
  <c r="U55" i="64"/>
  <c r="S55" i="64"/>
  <c r="C55" i="64"/>
  <c r="S55" i="63"/>
  <c r="C55" i="63"/>
  <c r="CH59" i="64"/>
  <c r="CG59" i="64"/>
  <c r="CG60" i="64" s="1"/>
  <c r="CF59" i="64"/>
  <c r="CE59" i="64"/>
  <c r="CD59" i="64"/>
  <c r="CC59" i="64"/>
  <c r="CB59" i="64"/>
  <c r="CA59" i="64"/>
  <c r="BZ59" i="64"/>
  <c r="BY59" i="64"/>
  <c r="BX59" i="64"/>
  <c r="BW59" i="64"/>
  <c r="BV59" i="64"/>
  <c r="BU59" i="64"/>
  <c r="BT59" i="64"/>
  <c r="BS59" i="64"/>
  <c r="BR59" i="64"/>
  <c r="BQ59" i="64"/>
  <c r="BP59" i="64"/>
  <c r="BO59" i="64"/>
  <c r="BN59" i="64"/>
  <c r="BM59" i="64"/>
  <c r="BL59" i="64"/>
  <c r="BK59" i="64"/>
  <c r="BJ59" i="64"/>
  <c r="BI59" i="64"/>
  <c r="BH59" i="64"/>
  <c r="BG59" i="64"/>
  <c r="BF59" i="64"/>
  <c r="BE59" i="64"/>
  <c r="BD59" i="64"/>
  <c r="BC59" i="64"/>
  <c r="BB59" i="64"/>
  <c r="BA59" i="64"/>
  <c r="AZ59" i="64"/>
  <c r="AY59" i="64"/>
  <c r="AX59" i="64"/>
  <c r="AW59" i="64"/>
  <c r="AV59" i="64"/>
  <c r="AU59" i="64"/>
  <c r="AT59" i="64"/>
  <c r="AS59" i="64"/>
  <c r="AR59" i="64"/>
  <c r="AQ59" i="64"/>
  <c r="AP59" i="64"/>
  <c r="AO59" i="64"/>
  <c r="AN59" i="64"/>
  <c r="AM59" i="64"/>
  <c r="AL59" i="64"/>
  <c r="AK59" i="64"/>
  <c r="AB48" i="64"/>
  <c r="AB49" i="64" s="1"/>
  <c r="X48" i="64"/>
  <c r="U47" i="64"/>
  <c r="T47" i="64"/>
  <c r="N47" i="64"/>
  <c r="U46" i="64"/>
  <c r="T46" i="64"/>
  <c r="N46" i="64"/>
  <c r="U45" i="64"/>
  <c r="T45" i="64"/>
  <c r="N45" i="64"/>
  <c r="U44" i="64"/>
  <c r="T44" i="64"/>
  <c r="N44" i="64"/>
  <c r="U43" i="64"/>
  <c r="T43" i="64"/>
  <c r="N43" i="64"/>
  <c r="U42" i="64"/>
  <c r="T42" i="64"/>
  <c r="N42" i="64"/>
  <c r="U41" i="64"/>
  <c r="T41" i="64"/>
  <c r="N41" i="64"/>
  <c r="U40" i="64"/>
  <c r="T40" i="64"/>
  <c r="N40" i="64"/>
  <c r="U39" i="64"/>
  <c r="T39" i="64"/>
  <c r="N39" i="64"/>
  <c r="U38" i="64"/>
  <c r="T38" i="64"/>
  <c r="N38" i="64"/>
  <c r="U37" i="64"/>
  <c r="T37" i="64"/>
  <c r="N37" i="64"/>
  <c r="U36" i="64"/>
  <c r="T36" i="64"/>
  <c r="N36" i="64"/>
  <c r="U35" i="64"/>
  <c r="T35" i="64"/>
  <c r="N35" i="64"/>
  <c r="U34" i="64"/>
  <c r="T34" i="64"/>
  <c r="N34" i="64"/>
  <c r="U33" i="64"/>
  <c r="T33" i="64"/>
  <c r="N33" i="64"/>
  <c r="U32" i="64"/>
  <c r="T32" i="64"/>
  <c r="N32" i="64"/>
  <c r="U31" i="64"/>
  <c r="T31" i="64"/>
  <c r="N31" i="64"/>
  <c r="U30" i="64"/>
  <c r="T30" i="64"/>
  <c r="N30" i="64"/>
  <c r="U29" i="64"/>
  <c r="T29" i="64"/>
  <c r="N29" i="64"/>
  <c r="U28" i="64"/>
  <c r="T28" i="64"/>
  <c r="N28" i="64"/>
  <c r="CD59" i="63"/>
  <c r="CC59" i="63"/>
  <c r="CB59" i="63"/>
  <c r="CA59" i="63"/>
  <c r="BZ59" i="63"/>
  <c r="BY59" i="63"/>
  <c r="BX59" i="63"/>
  <c r="BW59" i="63"/>
  <c r="BV59" i="63"/>
  <c r="BU59" i="63"/>
  <c r="BT59" i="63"/>
  <c r="BS59" i="63"/>
  <c r="BR59" i="63"/>
  <c r="BQ59" i="63"/>
  <c r="BP59" i="63"/>
  <c r="CD59" i="60"/>
  <c r="CC59" i="60"/>
  <c r="CB59" i="60"/>
  <c r="CA59" i="60"/>
  <c r="BZ59" i="60"/>
  <c r="BY59" i="60"/>
  <c r="BX59" i="60"/>
  <c r="BW59" i="60"/>
  <c r="BV59" i="60"/>
  <c r="BU59" i="60"/>
  <c r="BT59" i="60"/>
  <c r="BS59" i="60"/>
  <c r="BR59" i="60"/>
  <c r="BQ59" i="60"/>
  <c r="BP59" i="60"/>
  <c r="BY59" i="62"/>
  <c r="BX59" i="62"/>
  <c r="BW59" i="62"/>
  <c r="BV59" i="62"/>
  <c r="BU59" i="62"/>
  <c r="BO59" i="61"/>
  <c r="BN59" i="61"/>
  <c r="BM59" i="61"/>
  <c r="BL59" i="61"/>
  <c r="BK59" i="61"/>
  <c r="BT59" i="62"/>
  <c r="BS59" i="62"/>
  <c r="BR59" i="62"/>
  <c r="BQ59" i="62"/>
  <c r="BP59" i="62"/>
  <c r="BO59" i="62"/>
  <c r="BN59" i="62"/>
  <c r="BM59" i="62"/>
  <c r="BL59" i="62"/>
  <c r="BK59" i="62"/>
  <c r="U47" i="63" l="1"/>
  <c r="U46" i="63"/>
  <c r="U45" i="63"/>
  <c r="U44" i="63"/>
  <c r="U43" i="63"/>
  <c r="U42" i="63"/>
  <c r="U41" i="63"/>
  <c r="U40" i="63"/>
  <c r="U39" i="63"/>
  <c r="U38" i="63"/>
  <c r="U37" i="63"/>
  <c r="U36" i="63"/>
  <c r="U35" i="63"/>
  <c r="U34" i="63"/>
  <c r="U33" i="63"/>
  <c r="U32" i="63"/>
  <c r="U31" i="63"/>
  <c r="U30" i="63"/>
  <c r="U29" i="63"/>
  <c r="U28" i="63"/>
  <c r="T29" i="63"/>
  <c r="T30" i="63"/>
  <c r="T31" i="63"/>
  <c r="T32" i="63"/>
  <c r="T33" i="63"/>
  <c r="T34" i="63"/>
  <c r="T35" i="63"/>
  <c r="T36" i="63"/>
  <c r="T37" i="63"/>
  <c r="T38" i="63"/>
  <c r="T39" i="63"/>
  <c r="T40" i="63"/>
  <c r="T41" i="63"/>
  <c r="T42" i="63"/>
  <c r="T43" i="63"/>
  <c r="T44" i="63"/>
  <c r="T45" i="63"/>
  <c r="T46" i="63"/>
  <c r="T47" i="63"/>
  <c r="T28" i="63"/>
  <c r="N47" i="63"/>
  <c r="N46" i="63"/>
  <c r="N45" i="63"/>
  <c r="N44" i="63"/>
  <c r="N43" i="63"/>
  <c r="N42" i="63"/>
  <c r="N41" i="63"/>
  <c r="N40" i="63"/>
  <c r="N39" i="63"/>
  <c r="N38" i="63"/>
  <c r="N37" i="63"/>
  <c r="N36" i="63"/>
  <c r="N35" i="63"/>
  <c r="N34" i="63"/>
  <c r="N33" i="63"/>
  <c r="N32" i="63"/>
  <c r="N31" i="63"/>
  <c r="N30" i="63"/>
  <c r="N29" i="63"/>
  <c r="N28" i="63"/>
  <c r="CH59" i="63" l="1"/>
  <c r="CG59" i="63"/>
  <c r="CG60" i="63" s="1"/>
  <c r="CF59" i="63"/>
  <c r="CE59" i="63"/>
  <c r="BO59" i="63"/>
  <c r="BN59" i="63"/>
  <c r="BM59" i="63"/>
  <c r="BL59" i="63"/>
  <c r="BK59" i="63"/>
  <c r="BJ59" i="63"/>
  <c r="BI59" i="63"/>
  <c r="BH59" i="63"/>
  <c r="BG59" i="63"/>
  <c r="BF59" i="63"/>
  <c r="BE59" i="63"/>
  <c r="BD59" i="63"/>
  <c r="BC59" i="63"/>
  <c r="BB59" i="63"/>
  <c r="BA59" i="63"/>
  <c r="AZ59" i="63"/>
  <c r="AY59" i="63"/>
  <c r="AX59" i="63"/>
  <c r="AW59" i="63"/>
  <c r="AV59" i="63"/>
  <c r="AU59" i="63"/>
  <c r="AT59" i="63"/>
  <c r="AS59" i="63"/>
  <c r="AR59" i="63"/>
  <c r="AQ59" i="63"/>
  <c r="AP59" i="63"/>
  <c r="AO59" i="63"/>
  <c r="AN59" i="63"/>
  <c r="AM59" i="63"/>
  <c r="AL59" i="63"/>
  <c r="AK59" i="63"/>
  <c r="AB48" i="63"/>
  <c r="AB49" i="63" s="1"/>
  <c r="X48" i="63"/>
  <c r="I63" i="62"/>
  <c r="I62" i="62" s="1"/>
  <c r="J64" i="61"/>
  <c r="J63" i="61"/>
  <c r="H63" i="61"/>
  <c r="H64" i="61"/>
  <c r="I64" i="61"/>
  <c r="I63" i="61"/>
  <c r="J64" i="62"/>
  <c r="I64" i="62"/>
  <c r="H64" i="62"/>
  <c r="E64" i="62"/>
  <c r="D64" i="62"/>
  <c r="C64" i="62"/>
  <c r="O62" i="62"/>
  <c r="J63" i="62"/>
  <c r="J62" i="62" s="1"/>
  <c r="H63" i="62"/>
  <c r="H62" i="62" s="1"/>
  <c r="E63" i="62"/>
  <c r="E62" i="62" s="1"/>
  <c r="D63" i="62"/>
  <c r="D62" i="62" s="1"/>
  <c r="C63" i="62"/>
  <c r="C62" i="62" s="1"/>
  <c r="CC59" i="62"/>
  <c r="CB59" i="62"/>
  <c r="CA59" i="62"/>
  <c r="BZ59" i="62"/>
  <c r="BJ59" i="62"/>
  <c r="BI59" i="62"/>
  <c r="BH59" i="62"/>
  <c r="BG59" i="62"/>
  <c r="BF59" i="62"/>
  <c r="BE59" i="62"/>
  <c r="BD59" i="62"/>
  <c r="BC59" i="62"/>
  <c r="BB59" i="62"/>
  <c r="BA59" i="62"/>
  <c r="AZ59" i="62"/>
  <c r="AY59" i="62"/>
  <c r="AX59" i="62"/>
  <c r="AW59" i="62"/>
  <c r="AV59" i="62"/>
  <c r="AU59" i="62"/>
  <c r="AT59" i="62"/>
  <c r="AS59" i="62"/>
  <c r="AR59" i="62"/>
  <c r="AQ59" i="62"/>
  <c r="AP59" i="62"/>
  <c r="AO59" i="62"/>
  <c r="AN59" i="62"/>
  <c r="AM59" i="62"/>
  <c r="AL59" i="62"/>
  <c r="AK59" i="62"/>
  <c r="U59" i="62"/>
  <c r="T59" i="62"/>
  <c r="S59" i="62"/>
  <c r="O59" i="62"/>
  <c r="N59" i="62"/>
  <c r="M59" i="62"/>
  <c r="M57" i="62" s="1"/>
  <c r="J59" i="62"/>
  <c r="I59" i="62"/>
  <c r="H59" i="62"/>
  <c r="E59" i="62"/>
  <c r="D59" i="62"/>
  <c r="C59" i="62"/>
  <c r="U58" i="62"/>
  <c r="U57" i="62" s="1"/>
  <c r="T58" i="62"/>
  <c r="S58" i="62"/>
  <c r="O58" i="62"/>
  <c r="N58" i="62"/>
  <c r="N57" i="62" s="1"/>
  <c r="M58" i="62"/>
  <c r="J58" i="62"/>
  <c r="J57" i="62" s="1"/>
  <c r="I58" i="62"/>
  <c r="H58" i="62"/>
  <c r="H57" i="62" s="1"/>
  <c r="E58" i="62"/>
  <c r="D58" i="62"/>
  <c r="C58" i="62"/>
  <c r="C57" i="62" s="1"/>
  <c r="T57" i="62"/>
  <c r="I57" i="62"/>
  <c r="U51" i="62"/>
  <c r="T51" i="62"/>
  <c r="N51" i="62"/>
  <c r="U50" i="62"/>
  <c r="T50" i="62"/>
  <c r="N50" i="62"/>
  <c r="U49" i="62"/>
  <c r="T49" i="62"/>
  <c r="N49" i="62"/>
  <c r="AB48" i="62"/>
  <c r="AB49" i="62" s="1"/>
  <c r="X48" i="62"/>
  <c r="U48" i="62"/>
  <c r="T48" i="62"/>
  <c r="N48" i="62"/>
  <c r="U47" i="62"/>
  <c r="T47" i="62"/>
  <c r="N47" i="62"/>
  <c r="U46" i="62"/>
  <c r="T46" i="62"/>
  <c r="N46" i="62"/>
  <c r="U45" i="62"/>
  <c r="T45" i="62"/>
  <c r="N45" i="62"/>
  <c r="U44" i="62"/>
  <c r="T44" i="62"/>
  <c r="N44" i="62"/>
  <c r="U43" i="62"/>
  <c r="T43" i="62"/>
  <c r="N43" i="62"/>
  <c r="U42" i="62"/>
  <c r="T42" i="62"/>
  <c r="N42" i="62"/>
  <c r="U41" i="62"/>
  <c r="T41" i="62"/>
  <c r="N41" i="62"/>
  <c r="U40" i="62"/>
  <c r="T40" i="62"/>
  <c r="N40" i="62"/>
  <c r="U39" i="62"/>
  <c r="T39" i="62"/>
  <c r="N39" i="62"/>
  <c r="U38" i="62"/>
  <c r="T38" i="62"/>
  <c r="N38" i="62"/>
  <c r="U37" i="62"/>
  <c r="T37" i="62"/>
  <c r="N37" i="62"/>
  <c r="U36" i="62"/>
  <c r="T36" i="62"/>
  <c r="N36" i="62"/>
  <c r="U35" i="62"/>
  <c r="T35" i="62"/>
  <c r="N35" i="62"/>
  <c r="U34" i="62"/>
  <c r="T34" i="62"/>
  <c r="N34" i="62"/>
  <c r="U33" i="62"/>
  <c r="T33" i="62"/>
  <c r="N33" i="62"/>
  <c r="U32" i="62"/>
  <c r="T32" i="62"/>
  <c r="N32" i="62"/>
  <c r="U31" i="62"/>
  <c r="T31" i="62"/>
  <c r="N31" i="62"/>
  <c r="U30" i="62"/>
  <c r="T30" i="62"/>
  <c r="N30" i="62"/>
  <c r="U29" i="62"/>
  <c r="T29" i="62"/>
  <c r="N29" i="62"/>
  <c r="U28" i="62"/>
  <c r="T28" i="62"/>
  <c r="N28" i="62"/>
  <c r="E64" i="61"/>
  <c r="D64" i="61"/>
  <c r="C64" i="61"/>
  <c r="C62" i="61" s="1"/>
  <c r="E63" i="61"/>
  <c r="E62" i="61" s="1"/>
  <c r="D63" i="61"/>
  <c r="D62" i="61" s="1"/>
  <c r="C63" i="61"/>
  <c r="BS59" i="61"/>
  <c r="BR59" i="61"/>
  <c r="BQ59" i="61"/>
  <c r="BP59" i="61"/>
  <c r="BJ59" i="61"/>
  <c r="BI59" i="61"/>
  <c r="BH59" i="61"/>
  <c r="BG59" i="61"/>
  <c r="BF59" i="61"/>
  <c r="BE59" i="61"/>
  <c r="BD59" i="61"/>
  <c r="BC59" i="61"/>
  <c r="BB59" i="61"/>
  <c r="BA59" i="61"/>
  <c r="AZ59" i="61"/>
  <c r="AY59" i="61"/>
  <c r="AX59" i="61"/>
  <c r="AW59" i="61"/>
  <c r="AV59" i="61"/>
  <c r="AU59" i="61"/>
  <c r="AT59" i="61"/>
  <c r="AS59" i="61"/>
  <c r="AR59" i="61"/>
  <c r="AQ59" i="61"/>
  <c r="AP59" i="61"/>
  <c r="AO59" i="61"/>
  <c r="AN59" i="61"/>
  <c r="AM59" i="61"/>
  <c r="AL59" i="61"/>
  <c r="AK59" i="61"/>
  <c r="O59" i="61"/>
  <c r="N59" i="61"/>
  <c r="M59" i="61"/>
  <c r="J59" i="61"/>
  <c r="I59" i="61"/>
  <c r="H59" i="61"/>
  <c r="E59" i="61"/>
  <c r="D59" i="61"/>
  <c r="C59" i="61"/>
  <c r="O58" i="61"/>
  <c r="N58" i="61"/>
  <c r="M58" i="61"/>
  <c r="M57" i="61" s="1"/>
  <c r="J58" i="61"/>
  <c r="J57" i="61" s="1"/>
  <c r="I58" i="61"/>
  <c r="I57" i="61" s="1"/>
  <c r="H58" i="61"/>
  <c r="H57" i="61" s="1"/>
  <c r="E58" i="61"/>
  <c r="D58" i="61"/>
  <c r="C58" i="61"/>
  <c r="U51" i="61"/>
  <c r="T51" i="61"/>
  <c r="N51" i="61"/>
  <c r="U50" i="61"/>
  <c r="T50" i="61"/>
  <c r="N50" i="61"/>
  <c r="U49" i="61"/>
  <c r="T49" i="61"/>
  <c r="N49" i="61"/>
  <c r="AB48" i="61"/>
  <c r="AB49" i="61" s="1"/>
  <c r="X48" i="61"/>
  <c r="U48" i="61"/>
  <c r="T48" i="61"/>
  <c r="N48" i="61"/>
  <c r="U47" i="61"/>
  <c r="T47" i="61"/>
  <c r="N47" i="61"/>
  <c r="U46" i="61"/>
  <c r="T46" i="61"/>
  <c r="N46" i="61"/>
  <c r="U45" i="61"/>
  <c r="T45" i="61"/>
  <c r="N45" i="61"/>
  <c r="U44" i="61"/>
  <c r="T44" i="61"/>
  <c r="N44" i="61"/>
  <c r="U43" i="61"/>
  <c r="T43" i="61"/>
  <c r="N43" i="61"/>
  <c r="U42" i="61"/>
  <c r="T42" i="61"/>
  <c r="N42" i="61"/>
  <c r="U41" i="61"/>
  <c r="T41" i="61"/>
  <c r="N41" i="61"/>
  <c r="U40" i="61"/>
  <c r="T40" i="61"/>
  <c r="N40" i="61"/>
  <c r="U39" i="61"/>
  <c r="T39" i="61"/>
  <c r="N39" i="61"/>
  <c r="U38" i="61"/>
  <c r="T38" i="61"/>
  <c r="N38" i="61"/>
  <c r="U37" i="61"/>
  <c r="T37" i="61"/>
  <c r="N37" i="61"/>
  <c r="U36" i="61"/>
  <c r="T36" i="61"/>
  <c r="N36" i="61"/>
  <c r="U35" i="61"/>
  <c r="T35" i="61"/>
  <c r="N35" i="61"/>
  <c r="U34" i="61"/>
  <c r="T34" i="61"/>
  <c r="N34" i="61"/>
  <c r="U33" i="61"/>
  <c r="T33" i="61"/>
  <c r="N33" i="61"/>
  <c r="U32" i="61"/>
  <c r="T32" i="61"/>
  <c r="N32" i="61"/>
  <c r="U31" i="61"/>
  <c r="T31" i="61"/>
  <c r="N31" i="61"/>
  <c r="U30" i="61"/>
  <c r="T30" i="61"/>
  <c r="N30" i="61"/>
  <c r="U29" i="61"/>
  <c r="T29" i="61"/>
  <c r="N29" i="61"/>
  <c r="U28" i="61"/>
  <c r="T28" i="61"/>
  <c r="N28" i="61"/>
  <c r="O57" i="62" l="1"/>
  <c r="S57" i="62"/>
  <c r="N62" i="62"/>
  <c r="CB60" i="62"/>
  <c r="N57" i="61"/>
  <c r="O57" i="61"/>
  <c r="O64" i="61"/>
  <c r="N64" i="61"/>
  <c r="BR60" i="61"/>
  <c r="M64" i="61"/>
  <c r="M63" i="61"/>
  <c r="J62" i="61"/>
  <c r="O63" i="61"/>
  <c r="H62" i="61"/>
  <c r="I62" i="61"/>
  <c r="N63" i="61"/>
  <c r="S64" i="62"/>
  <c r="M62" i="62"/>
  <c r="U64" i="62"/>
  <c r="S63" i="62"/>
  <c r="T64" i="62"/>
  <c r="U63" i="62"/>
  <c r="T63" i="62"/>
  <c r="D57" i="62"/>
  <c r="E57" i="62"/>
  <c r="D57" i="61"/>
  <c r="C57" i="61"/>
  <c r="E57" i="61"/>
  <c r="CH59" i="60"/>
  <c r="CG59" i="60"/>
  <c r="CF59" i="60"/>
  <c r="CE59" i="60"/>
  <c r="BO59" i="60"/>
  <c r="BN59" i="60"/>
  <c r="BM59" i="60"/>
  <c r="BL59" i="60"/>
  <c r="BK59" i="60"/>
  <c r="BJ59" i="60"/>
  <c r="BI59" i="60"/>
  <c r="BH59" i="60"/>
  <c r="BG59" i="60"/>
  <c r="BF59" i="60"/>
  <c r="BE59" i="60"/>
  <c r="BD59" i="60"/>
  <c r="BC59" i="60"/>
  <c r="BB59" i="60"/>
  <c r="BA59" i="60"/>
  <c r="AZ59" i="60"/>
  <c r="AY59" i="60"/>
  <c r="AX59" i="60"/>
  <c r="AW59" i="60"/>
  <c r="AV59" i="60"/>
  <c r="AS59" i="60"/>
  <c r="AU59" i="60"/>
  <c r="AT59" i="60"/>
  <c r="AR59" i="60"/>
  <c r="AQ59" i="60"/>
  <c r="AP59" i="60"/>
  <c r="AO59" i="60"/>
  <c r="AN59" i="60"/>
  <c r="AM59" i="60"/>
  <c r="AL59" i="60"/>
  <c r="AK59" i="60"/>
  <c r="AB48" i="60"/>
  <c r="AB49" i="60" s="1"/>
  <c r="X48" i="60"/>
  <c r="O59" i="60"/>
  <c r="O58" i="60"/>
  <c r="N59" i="60"/>
  <c r="N58" i="60"/>
  <c r="M59" i="60"/>
  <c r="M58" i="60"/>
  <c r="J64" i="60"/>
  <c r="J63" i="60"/>
  <c r="H64" i="60"/>
  <c r="H63" i="60"/>
  <c r="I64" i="60"/>
  <c r="I63" i="60"/>
  <c r="S59" i="60"/>
  <c r="S58" i="60"/>
  <c r="T51" i="60"/>
  <c r="T50" i="60"/>
  <c r="T49" i="60"/>
  <c r="T48" i="60"/>
  <c r="T30" i="60"/>
  <c r="T31" i="60"/>
  <c r="T32" i="60"/>
  <c r="T33" i="60"/>
  <c r="T34" i="60"/>
  <c r="T35" i="60"/>
  <c r="T36" i="60"/>
  <c r="T37" i="60"/>
  <c r="T38" i="60"/>
  <c r="T39" i="60"/>
  <c r="T40" i="60"/>
  <c r="T41" i="60"/>
  <c r="T42" i="60"/>
  <c r="T43" i="60"/>
  <c r="T44" i="60"/>
  <c r="T45" i="60"/>
  <c r="T46" i="60"/>
  <c r="T47" i="60"/>
  <c r="T29" i="60"/>
  <c r="T28" i="60"/>
  <c r="J59" i="60"/>
  <c r="J58" i="60"/>
  <c r="I59" i="60"/>
  <c r="I58" i="60"/>
  <c r="H59" i="60"/>
  <c r="H58" i="60"/>
  <c r="E64" i="60"/>
  <c r="E63" i="60"/>
  <c r="D64" i="60"/>
  <c r="D63" i="60"/>
  <c r="C64" i="60"/>
  <c r="C63" i="60"/>
  <c r="O64" i="60"/>
  <c r="O63" i="60"/>
  <c r="N64" i="60"/>
  <c r="N63" i="60"/>
  <c r="M64" i="60"/>
  <c r="M63" i="60"/>
  <c r="U59" i="60"/>
  <c r="T59" i="60"/>
  <c r="E59" i="60"/>
  <c r="D59" i="60"/>
  <c r="C59" i="60"/>
  <c r="U58" i="60"/>
  <c r="T58" i="60"/>
  <c r="T57" i="60" s="1"/>
  <c r="E58" i="60"/>
  <c r="D58" i="60"/>
  <c r="C58" i="60"/>
  <c r="U62" i="62" l="1"/>
  <c r="S62" i="62"/>
  <c r="CG60" i="60"/>
  <c r="M62" i="61"/>
  <c r="S64" i="60"/>
  <c r="T64" i="60"/>
  <c r="U64" i="60"/>
  <c r="O62" i="61"/>
  <c r="T62" i="62"/>
  <c r="N62" i="61"/>
  <c r="C57" i="60"/>
  <c r="T63" i="60"/>
  <c r="T62" i="60" s="1"/>
  <c r="E57" i="60"/>
  <c r="U57" i="60"/>
  <c r="S57" i="60"/>
  <c r="S63" i="60"/>
  <c r="S62" i="60" s="1"/>
  <c r="U63" i="60"/>
  <c r="D57" i="60"/>
  <c r="O57" i="60"/>
  <c r="N57" i="60"/>
  <c r="M57" i="60"/>
  <c r="J57" i="60"/>
  <c r="I57" i="60"/>
  <c r="H57" i="60"/>
  <c r="E62" i="60"/>
  <c r="D62" i="60"/>
  <c r="C62" i="60"/>
  <c r="O62" i="60"/>
  <c r="N62" i="60"/>
  <c r="M62" i="60"/>
  <c r="J62" i="60"/>
  <c r="U51" i="60"/>
  <c r="N51" i="60"/>
  <c r="U50" i="60"/>
  <c r="N50" i="60"/>
  <c r="U49" i="60"/>
  <c r="N49" i="60"/>
  <c r="U48" i="60"/>
  <c r="N48" i="60"/>
  <c r="U47" i="60"/>
  <c r="N47" i="60"/>
  <c r="U46" i="60"/>
  <c r="N46" i="60"/>
  <c r="U45" i="60"/>
  <c r="N45" i="60"/>
  <c r="U44" i="60"/>
  <c r="N44" i="60"/>
  <c r="U43" i="60"/>
  <c r="N43" i="60"/>
  <c r="U42" i="60"/>
  <c r="N42" i="60"/>
  <c r="U41" i="60"/>
  <c r="N41" i="60"/>
  <c r="U40" i="60"/>
  <c r="N40" i="60"/>
  <c r="U39" i="60"/>
  <c r="N39" i="60"/>
  <c r="U38" i="60"/>
  <c r="N38" i="60"/>
  <c r="U37" i="60"/>
  <c r="N37" i="60"/>
  <c r="U36" i="60"/>
  <c r="N36" i="60"/>
  <c r="U35" i="60"/>
  <c r="N35" i="60"/>
  <c r="U34" i="60"/>
  <c r="N34" i="60"/>
  <c r="U33" i="60"/>
  <c r="N33" i="60"/>
  <c r="U32" i="60"/>
  <c r="N32" i="60"/>
  <c r="U31" i="60"/>
  <c r="N31" i="60"/>
  <c r="U30" i="60"/>
  <c r="N30" i="60"/>
  <c r="U29" i="60"/>
  <c r="N29" i="60"/>
  <c r="U28" i="60"/>
  <c r="N28" i="60"/>
  <c r="U62" i="60" l="1"/>
  <c r="I62" i="60"/>
  <c r="H62" i="60"/>
  <c r="C21" i="2" l="1"/>
  <c r="C26" i="2"/>
  <c r="C34" i="2"/>
  <c r="C46" i="2"/>
  <c r="C16" i="2"/>
  <c r="C18" i="2"/>
  <c r="C42" i="2"/>
  <c r="C19" i="2"/>
  <c r="C23" i="2"/>
  <c r="C27" i="2"/>
  <c r="C31" i="2"/>
  <c r="C35" i="2"/>
  <c r="C39" i="2"/>
  <c r="C43" i="2"/>
  <c r="C47" i="2"/>
  <c r="C51" i="2"/>
  <c r="C55" i="2"/>
  <c r="C54" i="2"/>
  <c r="C20" i="2"/>
  <c r="C24" i="2"/>
  <c r="C28" i="2"/>
  <c r="C32" i="2"/>
  <c r="C36" i="2"/>
  <c r="C40" i="2"/>
  <c r="C44" i="2"/>
  <c r="C48" i="2"/>
  <c r="C52" i="2"/>
  <c r="C56" i="2"/>
  <c r="C17" i="2"/>
  <c r="C25" i="2"/>
  <c r="C29" i="2"/>
  <c r="C33" i="2"/>
  <c r="C37" i="2"/>
  <c r="C41" i="2"/>
  <c r="C45" i="2"/>
  <c r="C49" i="2"/>
  <c r="C53" i="2"/>
  <c r="C57" i="2"/>
  <c r="C22" i="2"/>
  <c r="C30" i="2"/>
  <c r="C38" i="2"/>
  <c r="C50" i="2"/>
  <c r="E149" i="5"/>
  <c r="E141" i="5"/>
  <c r="E129" i="5"/>
  <c r="E121" i="5"/>
  <c r="E117" i="5"/>
  <c r="E109" i="5"/>
  <c r="E130" i="5"/>
  <c r="E152" i="5"/>
  <c r="E140" i="5"/>
  <c r="E136" i="5"/>
  <c r="E120" i="5"/>
  <c r="E150" i="5"/>
  <c r="E146" i="5"/>
  <c r="E142" i="5"/>
  <c r="E134" i="5"/>
  <c r="E118" i="5"/>
  <c r="E114" i="5"/>
  <c r="E148" i="5"/>
  <c r="E128" i="5"/>
  <c r="E108" i="5"/>
  <c r="E144" i="5"/>
  <c r="E132" i="5"/>
  <c r="E124" i="5"/>
  <c r="E116" i="5"/>
  <c r="E112" i="5"/>
  <c r="E104" i="5"/>
  <c r="E145" i="5"/>
  <c r="E137" i="5"/>
  <c r="E133" i="5"/>
  <c r="E125" i="5"/>
  <c r="E113" i="5"/>
  <c r="E105" i="5"/>
  <c r="E138" i="5"/>
  <c r="E126" i="5"/>
  <c r="E122" i="5"/>
  <c r="E110" i="5"/>
  <c r="E106" i="5"/>
  <c r="E151" i="5"/>
  <c r="E147" i="5"/>
  <c r="E143" i="5"/>
  <c r="E139" i="5"/>
  <c r="E135" i="5"/>
  <c r="E131" i="5"/>
  <c r="E127" i="5"/>
  <c r="E123" i="5"/>
  <c r="E119" i="5"/>
  <c r="E115" i="5"/>
  <c r="E111" i="5"/>
  <c r="E107"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3" i="5" l="1"/>
  <c r="A49" i="2" l="1"/>
  <c r="A39" i="2"/>
  <c r="A28" i="2"/>
  <c r="A23" i="2"/>
  <c r="A44" i="2"/>
  <c r="A36" i="2"/>
  <c r="A20" i="2"/>
  <c r="A47" i="2"/>
  <c r="A31" i="2"/>
  <c r="A43" i="2"/>
  <c r="A35" i="2"/>
  <c r="A27" i="2"/>
  <c r="A19" i="2"/>
  <c r="A48" i="2"/>
  <c r="A40" i="2"/>
  <c r="A32" i="2"/>
  <c r="A24" i="2"/>
  <c r="A46" i="2"/>
  <c r="A42" i="2"/>
  <c r="A38" i="2"/>
  <c r="A34" i="2"/>
  <c r="A30" i="2"/>
  <c r="A26" i="2"/>
  <c r="A22" i="2"/>
  <c r="A17" i="2"/>
  <c r="A45" i="2"/>
  <c r="A41" i="2"/>
  <c r="A37" i="2"/>
  <c r="A33" i="2"/>
  <c r="A29" i="2"/>
  <c r="A25" i="2"/>
  <c r="A21" i="2"/>
  <c r="A18" i="2"/>
  <c r="A16" i="2"/>
  <c r="A54" i="2"/>
  <c r="A52" i="2"/>
  <c r="A57" i="2"/>
  <c r="A51" i="2"/>
  <c r="A56" i="2"/>
  <c r="A50" i="2"/>
  <c r="A53" i="2"/>
  <c r="A55" i="2"/>
  <c r="BA73" i="4" l="1"/>
  <c r="DF73" i="4"/>
  <c r="GW73" i="4"/>
  <c r="JB73" i="4"/>
  <c r="O73" i="4"/>
  <c r="AH5" i="4"/>
  <c r="AH9" i="4"/>
  <c r="AH17" i="4"/>
  <c r="AH21" i="4"/>
  <c r="AH25" i="4"/>
  <c r="AH33" i="4"/>
  <c r="AH37" i="4"/>
  <c r="AH41" i="4"/>
  <c r="AH45" i="4"/>
  <c r="AH49" i="4"/>
  <c r="AH53" i="4"/>
  <c r="AH57" i="4"/>
  <c r="AH58" i="4"/>
  <c r="AH61" i="4"/>
  <c r="AH62" i="4"/>
  <c r="AH65" i="4"/>
  <c r="AH69" i="4"/>
  <c r="AH70" i="4"/>
  <c r="AH73" i="4"/>
  <c r="BA11" i="4"/>
  <c r="BA15" i="4"/>
  <c r="BA19" i="4"/>
  <c r="BA27" i="4"/>
  <c r="BA31" i="4"/>
  <c r="BA35" i="4"/>
  <c r="BA39" i="4"/>
  <c r="BA43" i="4"/>
  <c r="BA47" i="4"/>
  <c r="BA51" i="4"/>
  <c r="BA59" i="4"/>
  <c r="BA60" i="4"/>
  <c r="BA63" i="4"/>
  <c r="BA67" i="4"/>
  <c r="BA68" i="4"/>
  <c r="BA71" i="4"/>
  <c r="BA72" i="4"/>
  <c r="BT5" i="4"/>
  <c r="BT9" i="4"/>
  <c r="BT17" i="4"/>
  <c r="BT21" i="4"/>
  <c r="BT25" i="4"/>
  <c r="BT33" i="4"/>
  <c r="BT37" i="4"/>
  <c r="BT41" i="4"/>
  <c r="BT47" i="4"/>
  <c r="BT49" i="4"/>
  <c r="BT53" i="4"/>
  <c r="BT57" i="4"/>
  <c r="BT58" i="4"/>
  <c r="BT59" i="4"/>
  <c r="BT63" i="4"/>
  <c r="BT65" i="4"/>
  <c r="BT69" i="4"/>
  <c r="BT71" i="4"/>
  <c r="BT73" i="4"/>
  <c r="CM11" i="4"/>
  <c r="CM15" i="4"/>
  <c r="CM19" i="4"/>
  <c r="CM27" i="4"/>
  <c r="CM31" i="4"/>
  <c r="CM35" i="4"/>
  <c r="CM43" i="4"/>
  <c r="CM45" i="4"/>
  <c r="CM47" i="4"/>
  <c r="CM51" i="4"/>
  <c r="CM59" i="4"/>
  <c r="CM61" i="4"/>
  <c r="CM63" i="4"/>
  <c r="CM65" i="4"/>
  <c r="CM69" i="4"/>
  <c r="CM71" i="4"/>
  <c r="DF5" i="4"/>
  <c r="DF9" i="4"/>
  <c r="DF13" i="4"/>
  <c r="DF17" i="4"/>
  <c r="DF21" i="4"/>
  <c r="DF25" i="4"/>
  <c r="DF29" i="4"/>
  <c r="DF33" i="4"/>
  <c r="DF37" i="4"/>
  <c r="DF41" i="4"/>
  <c r="DF44" i="4"/>
  <c r="DF45" i="4"/>
  <c r="DF49" i="4"/>
  <c r="DF57" i="4"/>
  <c r="DF59" i="4"/>
  <c r="DF60" i="4"/>
  <c r="DF61" i="4"/>
  <c r="DF64" i="4"/>
  <c r="DF65" i="4"/>
  <c r="DF68" i="4"/>
  <c r="DY11" i="4"/>
  <c r="DY19" i="4"/>
  <c r="DY23" i="4"/>
  <c r="DY27" i="4"/>
  <c r="DY35" i="4"/>
  <c r="DY39" i="4"/>
  <c r="DY43" i="4"/>
  <c r="DY46" i="4"/>
  <c r="DY47" i="4"/>
  <c r="DY50" i="4"/>
  <c r="DY51" i="4"/>
  <c r="DY54" i="4"/>
  <c r="DY62" i="4"/>
  <c r="DY63" i="4"/>
  <c r="DY66" i="4"/>
  <c r="DY67" i="4"/>
  <c r="DY70" i="4"/>
  <c r="DY71" i="4"/>
  <c r="ER9" i="4"/>
  <c r="ER13" i="4"/>
  <c r="ER17" i="4"/>
  <c r="ER21" i="4"/>
  <c r="ER25" i="4"/>
  <c r="ER29" i="4"/>
  <c r="ER33" i="4"/>
  <c r="ER37" i="4"/>
  <c r="ER41" i="4"/>
  <c r="ER45" i="4"/>
  <c r="ER49" i="4"/>
  <c r="ER53" i="4"/>
  <c r="ER57" i="4"/>
  <c r="ER60" i="4"/>
  <c r="ER61" i="4"/>
  <c r="ER65" i="4"/>
  <c r="ER69" i="4"/>
  <c r="ER73" i="4"/>
  <c r="FK7" i="4"/>
  <c r="FK11" i="4"/>
  <c r="FK15" i="4"/>
  <c r="FK19" i="4"/>
  <c r="FK23" i="4"/>
  <c r="FK27" i="4"/>
  <c r="FK31" i="4"/>
  <c r="FK35" i="4"/>
  <c r="FK39" i="4"/>
  <c r="FK43" i="4"/>
  <c r="FK47" i="4"/>
  <c r="FK51" i="4"/>
  <c r="FK55" i="4"/>
  <c r="FK59" i="4"/>
  <c r="FK63" i="4"/>
  <c r="FK67" i="4"/>
  <c r="FK71" i="4"/>
  <c r="GD5" i="4"/>
  <c r="GD6" i="4"/>
  <c r="GD9" i="4"/>
  <c r="GD10" i="4"/>
  <c r="GD13" i="4"/>
  <c r="GD17" i="4"/>
  <c r="GD21" i="4"/>
  <c r="GD22" i="4"/>
  <c r="GD25" i="4"/>
  <c r="GD33" i="4"/>
  <c r="GD37" i="4"/>
  <c r="GD38" i="4"/>
  <c r="GD41" i="4"/>
  <c r="GD49" i="4"/>
  <c r="GD50" i="4"/>
  <c r="GD53" i="4"/>
  <c r="GD54" i="4"/>
  <c r="GD57" i="4"/>
  <c r="GD58" i="4"/>
  <c r="GD61" i="4"/>
  <c r="GD62" i="4"/>
  <c r="GD65" i="4"/>
  <c r="GD66" i="4"/>
  <c r="GD69" i="4"/>
  <c r="GD70" i="4"/>
  <c r="GD73" i="4"/>
  <c r="GW4" i="4"/>
  <c r="GW7" i="4"/>
  <c r="GW8" i="4"/>
  <c r="GW11" i="4"/>
  <c r="GW15" i="4"/>
  <c r="GW16" i="4"/>
  <c r="GW19" i="4"/>
  <c r="GW20" i="4"/>
  <c r="GW24" i="4"/>
  <c r="GW27" i="4"/>
  <c r="GW31" i="4"/>
  <c r="GW32" i="4"/>
  <c r="GW35" i="4"/>
  <c r="GW36" i="4"/>
  <c r="GW40" i="4"/>
  <c r="GW43" i="4"/>
  <c r="GW47" i="4"/>
  <c r="GW48" i="4"/>
  <c r="GW51" i="4"/>
  <c r="GW56" i="4"/>
  <c r="GW59" i="4"/>
  <c r="GW60" i="4"/>
  <c r="GW63" i="4"/>
  <c r="GW64" i="4"/>
  <c r="GW67" i="4"/>
  <c r="GW68" i="4"/>
  <c r="GW71" i="4"/>
  <c r="GW72" i="4"/>
  <c r="HP7" i="4"/>
  <c r="HP9" i="4"/>
  <c r="HP11" i="4"/>
  <c r="HP13" i="4"/>
  <c r="HP15" i="4"/>
  <c r="HP17" i="4"/>
  <c r="HP21" i="4"/>
  <c r="HP23" i="4"/>
  <c r="HP25" i="4"/>
  <c r="HP27" i="4"/>
  <c r="HP29" i="4"/>
  <c r="HP31" i="4"/>
  <c r="HP33" i="4"/>
  <c r="HP37" i="4"/>
  <c r="HP39" i="4"/>
  <c r="HP41" i="4"/>
  <c r="HP43" i="4"/>
  <c r="HP45" i="4"/>
  <c r="HP47" i="4"/>
  <c r="HP49" i="4"/>
  <c r="HP55" i="4"/>
  <c r="HP57" i="4"/>
  <c r="HP58" i="4"/>
  <c r="HP59" i="4"/>
  <c r="HP61" i="4"/>
  <c r="HP63" i="4"/>
  <c r="HP65" i="4"/>
  <c r="HP67" i="4"/>
  <c r="HP71" i="4"/>
  <c r="HP73" i="4"/>
  <c r="II7" i="4"/>
  <c r="II9" i="4"/>
  <c r="II11" i="4"/>
  <c r="II13" i="4"/>
  <c r="II15" i="4"/>
  <c r="II17" i="4"/>
  <c r="II19" i="4"/>
  <c r="II23" i="4"/>
  <c r="II25" i="4"/>
  <c r="II27" i="4"/>
  <c r="II29" i="4"/>
  <c r="II31" i="4"/>
  <c r="II33" i="4"/>
  <c r="II35" i="4"/>
  <c r="II39" i="4"/>
  <c r="II41" i="4"/>
  <c r="II43" i="4"/>
  <c r="II45" i="4"/>
  <c r="II47" i="4"/>
  <c r="II51" i="4"/>
  <c r="II53" i="4"/>
  <c r="II57" i="4"/>
  <c r="II59" i="4"/>
  <c r="II61" i="4"/>
  <c r="II63" i="4"/>
  <c r="II65" i="4"/>
  <c r="II69" i="4"/>
  <c r="II71" i="4"/>
  <c r="JB4" i="4"/>
  <c r="JB5" i="4"/>
  <c r="JB9" i="4"/>
  <c r="JB12" i="4"/>
  <c r="JB13" i="4"/>
  <c r="JB16" i="4"/>
  <c r="JB17" i="4"/>
  <c r="JB20" i="4"/>
  <c r="JB21" i="4"/>
  <c r="JB25" i="4"/>
  <c r="JB28" i="4"/>
  <c r="JB29" i="4"/>
  <c r="JB32" i="4"/>
  <c r="JB33" i="4"/>
  <c r="JB36" i="4"/>
  <c r="JB37" i="4"/>
  <c r="JB41" i="4"/>
  <c r="JB44" i="4"/>
  <c r="JB45" i="4"/>
  <c r="JB49" i="4"/>
  <c r="JB52" i="4"/>
  <c r="JB56" i="4"/>
  <c r="JB57" i="4"/>
  <c r="JB59" i="4"/>
  <c r="JB60" i="4"/>
  <c r="JB61" i="4"/>
  <c r="JB63" i="4"/>
  <c r="JB64" i="4"/>
  <c r="JB65" i="4"/>
  <c r="JB68" i="4"/>
  <c r="JB72" i="4"/>
  <c r="JU11" i="4"/>
  <c r="JU15" i="4"/>
  <c r="JU19" i="4"/>
  <c r="JU23" i="4"/>
  <c r="JU27" i="4"/>
  <c r="JU31" i="4"/>
  <c r="JU35" i="4"/>
  <c r="JU39" i="4"/>
  <c r="JU43" i="4"/>
  <c r="JU46" i="4"/>
  <c r="JU47" i="4"/>
  <c r="JU51" i="4"/>
  <c r="JU58" i="4"/>
  <c r="JU59" i="4"/>
  <c r="JU62" i="4"/>
  <c r="JU63" i="4"/>
  <c r="JU66" i="4"/>
  <c r="JU70" i="4"/>
  <c r="JU71" i="4"/>
  <c r="O4" i="4"/>
  <c r="O7" i="4"/>
  <c r="O8" i="4"/>
  <c r="O9" i="4"/>
  <c r="O11" i="4"/>
  <c r="O12" i="4"/>
  <c r="O13" i="4"/>
  <c r="O15" i="4"/>
  <c r="O16" i="4"/>
  <c r="O17" i="4"/>
  <c r="O18" i="4"/>
  <c r="O19" i="4"/>
  <c r="O20" i="4"/>
  <c r="O21" i="4"/>
  <c r="O22" i="4"/>
  <c r="O23" i="4"/>
  <c r="O24" i="4"/>
  <c r="O25" i="4"/>
  <c r="O26" i="4"/>
  <c r="O27" i="4"/>
  <c r="O28" i="4"/>
  <c r="O29" i="4"/>
  <c r="O32" i="4"/>
  <c r="O33" i="4"/>
  <c r="O37" i="4"/>
  <c r="O41" i="4"/>
  <c r="O44" i="4"/>
  <c r="O45" i="4"/>
  <c r="O48" i="4"/>
  <c r="O49" i="4"/>
  <c r="O53" i="4"/>
  <c r="O56" i="4"/>
  <c r="O57" i="4"/>
  <c r="O58" i="4"/>
  <c r="O60" i="4"/>
  <c r="O61" i="4"/>
  <c r="O64" i="4"/>
  <c r="O65" i="4"/>
  <c r="O66" i="4"/>
  <c r="O68" i="4"/>
  <c r="O69" i="4"/>
  <c r="O71" i="4"/>
  <c r="O72" i="4"/>
  <c r="JU3" i="4"/>
  <c r="O3" i="4"/>
  <c r="AH13" i="4"/>
  <c r="AH29" i="4"/>
  <c r="BA7" i="4"/>
  <c r="BA23" i="4"/>
  <c r="BT13" i="4"/>
  <c r="BT29" i="4"/>
  <c r="BT45" i="4"/>
  <c r="BT61" i="4"/>
  <c r="CM7" i="4"/>
  <c r="CM23" i="4"/>
  <c r="CM39" i="4"/>
  <c r="CM67" i="4"/>
  <c r="DF53" i="4"/>
  <c r="DF69" i="4"/>
  <c r="DY15" i="4"/>
  <c r="DY31" i="4"/>
  <c r="DY59" i="4"/>
  <c r="GD29" i="4"/>
  <c r="GD45" i="4"/>
  <c r="GW23" i="4"/>
  <c r="GW39" i="4"/>
  <c r="HP53" i="4"/>
  <c r="HP69" i="4"/>
  <c r="II67" i="4"/>
  <c r="JB53" i="4"/>
  <c r="JB69" i="4"/>
  <c r="JU67" i="4"/>
  <c r="C58" i="4"/>
  <c r="D58" i="4"/>
  <c r="E58" i="4"/>
  <c r="F58" i="4"/>
  <c r="G58" i="4"/>
  <c r="H58" i="4"/>
  <c r="I58" i="4"/>
  <c r="J58" i="4"/>
  <c r="K58" i="4"/>
  <c r="L58" i="4"/>
  <c r="M58" i="4"/>
  <c r="N58" i="4"/>
  <c r="P58" i="4"/>
  <c r="Q58" i="4"/>
  <c r="R58" i="4"/>
  <c r="S58" i="4"/>
  <c r="U58" i="4"/>
  <c r="V58" i="4"/>
  <c r="W58" i="4"/>
  <c r="X58" i="4"/>
  <c r="Y58" i="4"/>
  <c r="Z58" i="4"/>
  <c r="AA58" i="4"/>
  <c r="AB58" i="4"/>
  <c r="AC58" i="4"/>
  <c r="AD58" i="4"/>
  <c r="AE58" i="4"/>
  <c r="AF58" i="4"/>
  <c r="AG58" i="4"/>
  <c r="AI58" i="4"/>
  <c r="AJ58" i="4"/>
  <c r="AK58" i="4"/>
  <c r="AL58" i="4"/>
  <c r="AN58" i="4"/>
  <c r="AO58" i="4"/>
  <c r="AP58" i="4"/>
  <c r="AQ58" i="4"/>
  <c r="AR58" i="4"/>
  <c r="AS58" i="4"/>
  <c r="AT58" i="4"/>
  <c r="AU58" i="4"/>
  <c r="AV58" i="4"/>
  <c r="AW58" i="4"/>
  <c r="AX58" i="4"/>
  <c r="AY58" i="4"/>
  <c r="AZ58" i="4"/>
  <c r="BA58" i="4"/>
  <c r="BB58" i="4"/>
  <c r="BC58" i="4"/>
  <c r="BD58" i="4"/>
  <c r="BE58" i="4"/>
  <c r="BG58" i="4"/>
  <c r="BH58" i="4"/>
  <c r="BI58" i="4"/>
  <c r="BJ58" i="4"/>
  <c r="BK58" i="4"/>
  <c r="BL58" i="4"/>
  <c r="BM58" i="4"/>
  <c r="BN58" i="4"/>
  <c r="BO58" i="4"/>
  <c r="BP58" i="4"/>
  <c r="BQ58" i="4"/>
  <c r="BR58" i="4"/>
  <c r="BS58" i="4"/>
  <c r="BU58" i="4"/>
  <c r="BV58" i="4"/>
  <c r="BW58" i="4"/>
  <c r="BX58" i="4"/>
  <c r="BZ58" i="4"/>
  <c r="CA58" i="4"/>
  <c r="CB58" i="4"/>
  <c r="CC58" i="4"/>
  <c r="CD58" i="4"/>
  <c r="CE58" i="4"/>
  <c r="CF58" i="4"/>
  <c r="CG58" i="4"/>
  <c r="CH58" i="4"/>
  <c r="CI58" i="4"/>
  <c r="CJ58" i="4"/>
  <c r="CK58" i="4"/>
  <c r="CL58" i="4"/>
  <c r="CM58" i="4"/>
  <c r="CN58" i="4"/>
  <c r="CO58" i="4"/>
  <c r="CP58" i="4"/>
  <c r="CQ58" i="4"/>
  <c r="CS58" i="4"/>
  <c r="CT58" i="4"/>
  <c r="CU58" i="4"/>
  <c r="CV58" i="4"/>
  <c r="CW58" i="4"/>
  <c r="CX58" i="4"/>
  <c r="CY58" i="4"/>
  <c r="CZ58" i="4"/>
  <c r="DA58" i="4"/>
  <c r="DB58" i="4"/>
  <c r="DC58" i="4"/>
  <c r="DD58" i="4"/>
  <c r="DE58" i="4"/>
  <c r="DF58" i="4"/>
  <c r="DG58" i="4"/>
  <c r="DH58" i="4"/>
  <c r="DI58" i="4"/>
  <c r="DJ58" i="4"/>
  <c r="DL58" i="4"/>
  <c r="DM58" i="4"/>
  <c r="DN58" i="4"/>
  <c r="DO58" i="4"/>
  <c r="DP58" i="4"/>
  <c r="DQ58" i="4"/>
  <c r="DR58" i="4"/>
  <c r="DS58" i="4"/>
  <c r="DT58" i="4"/>
  <c r="DU58" i="4"/>
  <c r="DV58" i="4"/>
  <c r="DW58" i="4"/>
  <c r="DX58" i="4"/>
  <c r="DY58" i="4"/>
  <c r="DZ58" i="4"/>
  <c r="EA58" i="4"/>
  <c r="EB58" i="4"/>
  <c r="EC58" i="4"/>
  <c r="EE58" i="4"/>
  <c r="EF58" i="4"/>
  <c r="EG58" i="4"/>
  <c r="EH58" i="4"/>
  <c r="EI58" i="4"/>
  <c r="EJ58" i="4"/>
  <c r="EK58" i="4"/>
  <c r="EL58" i="4"/>
  <c r="EM58" i="4"/>
  <c r="EN58" i="4"/>
  <c r="EO58" i="4"/>
  <c r="EP58" i="4"/>
  <c r="EQ58" i="4"/>
  <c r="ER58" i="4"/>
  <c r="ES58" i="4"/>
  <c r="ET58" i="4"/>
  <c r="EU58" i="4"/>
  <c r="EV58" i="4"/>
  <c r="EX58" i="4"/>
  <c r="EY58" i="4"/>
  <c r="EZ58" i="4"/>
  <c r="FA58" i="4"/>
  <c r="FB58" i="4"/>
  <c r="FC58" i="4"/>
  <c r="FD58" i="4"/>
  <c r="FE58" i="4"/>
  <c r="FF58" i="4"/>
  <c r="FG58" i="4"/>
  <c r="FH58" i="4"/>
  <c r="FI58" i="4"/>
  <c r="FJ58" i="4"/>
  <c r="FK58" i="4"/>
  <c r="FL58" i="4"/>
  <c r="FM58" i="4"/>
  <c r="FN58" i="4"/>
  <c r="FO58" i="4"/>
  <c r="FQ58" i="4"/>
  <c r="FR58" i="4"/>
  <c r="FS58" i="4"/>
  <c r="FT58" i="4"/>
  <c r="FU58" i="4"/>
  <c r="FV58" i="4"/>
  <c r="FW58" i="4"/>
  <c r="FX58" i="4"/>
  <c r="FY58" i="4"/>
  <c r="FZ58" i="4"/>
  <c r="GA58" i="4"/>
  <c r="GB58" i="4"/>
  <c r="GC58" i="4"/>
  <c r="GE58" i="4"/>
  <c r="GF58" i="4"/>
  <c r="GG58" i="4"/>
  <c r="GH58" i="4"/>
  <c r="GJ58" i="4"/>
  <c r="GK58" i="4"/>
  <c r="GL58" i="4"/>
  <c r="GM58" i="4"/>
  <c r="GN58" i="4"/>
  <c r="GO58" i="4"/>
  <c r="GP58" i="4"/>
  <c r="GQ58" i="4"/>
  <c r="GR58" i="4"/>
  <c r="GS58" i="4"/>
  <c r="GT58" i="4"/>
  <c r="GU58" i="4"/>
  <c r="GV58" i="4"/>
  <c r="GW58" i="4"/>
  <c r="GX58" i="4"/>
  <c r="GY58" i="4"/>
  <c r="GZ58" i="4"/>
  <c r="HA58" i="4"/>
  <c r="HC58" i="4"/>
  <c r="HD58" i="4"/>
  <c r="HE58" i="4"/>
  <c r="HF58" i="4"/>
  <c r="HG58" i="4"/>
  <c r="HH58" i="4"/>
  <c r="HI58" i="4"/>
  <c r="HJ58" i="4"/>
  <c r="HK58" i="4"/>
  <c r="HL58" i="4"/>
  <c r="HM58" i="4"/>
  <c r="HN58" i="4"/>
  <c r="HO58" i="4"/>
  <c r="HQ58" i="4"/>
  <c r="HR58" i="4"/>
  <c r="HS58" i="4"/>
  <c r="HT58" i="4"/>
  <c r="HV58" i="4"/>
  <c r="HW58" i="4"/>
  <c r="HX58" i="4"/>
  <c r="HY58" i="4"/>
  <c r="HZ58" i="4"/>
  <c r="IA58" i="4"/>
  <c r="IB58" i="4"/>
  <c r="IC58" i="4"/>
  <c r="ID58" i="4"/>
  <c r="IE58" i="4"/>
  <c r="IF58" i="4"/>
  <c r="IG58" i="4"/>
  <c r="IH58" i="4"/>
  <c r="II58" i="4"/>
  <c r="IJ58" i="4"/>
  <c r="IK58" i="4"/>
  <c r="IL58" i="4"/>
  <c r="IM58" i="4"/>
  <c r="IO58" i="4"/>
  <c r="IP58" i="4"/>
  <c r="IQ58" i="4"/>
  <c r="IR58" i="4"/>
  <c r="IS58" i="4"/>
  <c r="IT58" i="4"/>
  <c r="IU58" i="4"/>
  <c r="IV58" i="4"/>
  <c r="IW58" i="4"/>
  <c r="IX58" i="4"/>
  <c r="IY58" i="4"/>
  <c r="IZ58" i="4"/>
  <c r="JA58" i="4"/>
  <c r="JB58" i="4"/>
  <c r="JC58" i="4"/>
  <c r="JD58" i="4"/>
  <c r="JE58" i="4"/>
  <c r="JF58" i="4"/>
  <c r="JH58" i="4"/>
  <c r="JI58" i="4"/>
  <c r="JJ58" i="4"/>
  <c r="JK58" i="4"/>
  <c r="JL58" i="4"/>
  <c r="JM58" i="4"/>
  <c r="JN58" i="4"/>
  <c r="JO58" i="4"/>
  <c r="JP58" i="4"/>
  <c r="JQ58" i="4"/>
  <c r="JR58" i="4"/>
  <c r="JS58" i="4"/>
  <c r="JT58" i="4"/>
  <c r="JV58" i="4"/>
  <c r="JW58" i="4"/>
  <c r="JX58" i="4"/>
  <c r="JY58" i="4"/>
  <c r="C59" i="4"/>
  <c r="D59" i="4"/>
  <c r="E59" i="4"/>
  <c r="F59" i="4"/>
  <c r="G59" i="4"/>
  <c r="H59" i="4"/>
  <c r="I59" i="4"/>
  <c r="J59" i="4"/>
  <c r="K59" i="4"/>
  <c r="L59" i="4"/>
  <c r="M59" i="4"/>
  <c r="N59" i="4"/>
  <c r="O59" i="4"/>
  <c r="P59" i="4"/>
  <c r="Q59" i="4"/>
  <c r="R59" i="4"/>
  <c r="S59" i="4"/>
  <c r="U59" i="4"/>
  <c r="V59" i="4"/>
  <c r="W59" i="4"/>
  <c r="X59" i="4"/>
  <c r="Y59" i="4"/>
  <c r="Z59" i="4"/>
  <c r="AA59" i="4"/>
  <c r="AB59" i="4"/>
  <c r="AC59" i="4"/>
  <c r="AD59" i="4"/>
  <c r="AE59" i="4"/>
  <c r="AF59" i="4"/>
  <c r="AG59" i="4"/>
  <c r="AH59" i="4"/>
  <c r="AI59" i="4"/>
  <c r="AJ59" i="4"/>
  <c r="AK59" i="4"/>
  <c r="AL59" i="4"/>
  <c r="AN59" i="4"/>
  <c r="AO59" i="4"/>
  <c r="AP59" i="4"/>
  <c r="AQ59" i="4"/>
  <c r="AR59" i="4"/>
  <c r="AS59" i="4"/>
  <c r="AT59" i="4"/>
  <c r="AU59" i="4"/>
  <c r="AV59" i="4"/>
  <c r="AW59" i="4"/>
  <c r="AX59" i="4"/>
  <c r="AY59" i="4"/>
  <c r="AZ59" i="4"/>
  <c r="BB59" i="4"/>
  <c r="BC59" i="4"/>
  <c r="BD59" i="4"/>
  <c r="BE59" i="4"/>
  <c r="BG59" i="4"/>
  <c r="BH59" i="4"/>
  <c r="BI59" i="4"/>
  <c r="BJ59" i="4"/>
  <c r="BK59" i="4"/>
  <c r="BL59" i="4"/>
  <c r="BM59" i="4"/>
  <c r="BN59" i="4"/>
  <c r="BO59" i="4"/>
  <c r="BP59" i="4"/>
  <c r="BQ59" i="4"/>
  <c r="BR59" i="4"/>
  <c r="BS59" i="4"/>
  <c r="BU59" i="4"/>
  <c r="BV59" i="4"/>
  <c r="BW59" i="4"/>
  <c r="BX59" i="4"/>
  <c r="BZ59" i="4"/>
  <c r="CA59" i="4"/>
  <c r="CB59" i="4"/>
  <c r="CC59" i="4"/>
  <c r="CD59" i="4"/>
  <c r="CE59" i="4"/>
  <c r="CF59" i="4"/>
  <c r="CG59" i="4"/>
  <c r="CH59" i="4"/>
  <c r="CI59" i="4"/>
  <c r="CJ59" i="4"/>
  <c r="CK59" i="4"/>
  <c r="CL59" i="4"/>
  <c r="CN59" i="4"/>
  <c r="CO59" i="4"/>
  <c r="CP59" i="4"/>
  <c r="CQ59" i="4"/>
  <c r="CS59" i="4"/>
  <c r="CT59" i="4"/>
  <c r="CU59" i="4"/>
  <c r="CV59" i="4"/>
  <c r="CW59" i="4"/>
  <c r="CX59" i="4"/>
  <c r="CY59" i="4"/>
  <c r="CZ59" i="4"/>
  <c r="DA59" i="4"/>
  <c r="DB59" i="4"/>
  <c r="DC59" i="4"/>
  <c r="DD59" i="4"/>
  <c r="DE59" i="4"/>
  <c r="DG59" i="4"/>
  <c r="DH59" i="4"/>
  <c r="DI59" i="4"/>
  <c r="DJ59" i="4"/>
  <c r="DL59" i="4"/>
  <c r="DM59" i="4"/>
  <c r="DN59" i="4"/>
  <c r="DO59" i="4"/>
  <c r="DP59" i="4"/>
  <c r="DQ59" i="4"/>
  <c r="DR59" i="4"/>
  <c r="DS59" i="4"/>
  <c r="DT59" i="4"/>
  <c r="DU59" i="4"/>
  <c r="DV59" i="4"/>
  <c r="DW59" i="4"/>
  <c r="DX59" i="4"/>
  <c r="DZ59" i="4"/>
  <c r="EA59" i="4"/>
  <c r="EB59" i="4"/>
  <c r="EC59" i="4"/>
  <c r="EE59" i="4"/>
  <c r="EF59" i="4"/>
  <c r="EG59" i="4"/>
  <c r="EH59" i="4"/>
  <c r="EI59" i="4"/>
  <c r="EJ59" i="4"/>
  <c r="EK59" i="4"/>
  <c r="EL59" i="4"/>
  <c r="EM59" i="4"/>
  <c r="EN59" i="4"/>
  <c r="EO59" i="4"/>
  <c r="EP59" i="4"/>
  <c r="EQ59" i="4"/>
  <c r="ER59" i="4"/>
  <c r="ES59" i="4"/>
  <c r="ET59" i="4"/>
  <c r="EU59" i="4"/>
  <c r="EV59" i="4"/>
  <c r="EX59" i="4"/>
  <c r="EY59" i="4"/>
  <c r="EZ59" i="4"/>
  <c r="FA59" i="4"/>
  <c r="FB59" i="4"/>
  <c r="FC59" i="4"/>
  <c r="FD59" i="4"/>
  <c r="FE59" i="4"/>
  <c r="FF59" i="4"/>
  <c r="FG59" i="4"/>
  <c r="FH59" i="4"/>
  <c r="FI59" i="4"/>
  <c r="FJ59" i="4"/>
  <c r="FL59" i="4"/>
  <c r="FM59" i="4"/>
  <c r="FN59" i="4"/>
  <c r="FO59" i="4"/>
  <c r="FQ59" i="4"/>
  <c r="FR59" i="4"/>
  <c r="FS59" i="4"/>
  <c r="FT59" i="4"/>
  <c r="FU59" i="4"/>
  <c r="FV59" i="4"/>
  <c r="FW59" i="4"/>
  <c r="FX59" i="4"/>
  <c r="FY59" i="4"/>
  <c r="FZ59" i="4"/>
  <c r="GA59" i="4"/>
  <c r="GB59" i="4"/>
  <c r="GC59" i="4"/>
  <c r="GD59" i="4"/>
  <c r="GE59" i="4"/>
  <c r="GF59" i="4"/>
  <c r="GG59" i="4"/>
  <c r="GH59" i="4"/>
  <c r="GJ59" i="4"/>
  <c r="GK59" i="4"/>
  <c r="GL59" i="4"/>
  <c r="GM59" i="4"/>
  <c r="GN59" i="4"/>
  <c r="GO59" i="4"/>
  <c r="GP59" i="4"/>
  <c r="GQ59" i="4"/>
  <c r="GR59" i="4"/>
  <c r="GS59" i="4"/>
  <c r="GT59" i="4"/>
  <c r="GU59" i="4"/>
  <c r="GV59" i="4"/>
  <c r="GX59" i="4"/>
  <c r="GY59" i="4"/>
  <c r="GZ59" i="4"/>
  <c r="HA59" i="4"/>
  <c r="HC59" i="4"/>
  <c r="HD59" i="4"/>
  <c r="HE59" i="4"/>
  <c r="HF59" i="4"/>
  <c r="HG59" i="4"/>
  <c r="HH59" i="4"/>
  <c r="HI59" i="4"/>
  <c r="HJ59" i="4"/>
  <c r="HK59" i="4"/>
  <c r="HL59" i="4"/>
  <c r="HM59" i="4"/>
  <c r="HN59" i="4"/>
  <c r="HO59" i="4"/>
  <c r="HQ59" i="4"/>
  <c r="HR59" i="4"/>
  <c r="HS59" i="4"/>
  <c r="HT59" i="4"/>
  <c r="HV59" i="4"/>
  <c r="HW59" i="4"/>
  <c r="HX59" i="4"/>
  <c r="HY59" i="4"/>
  <c r="HZ59" i="4"/>
  <c r="IA59" i="4"/>
  <c r="IB59" i="4"/>
  <c r="IC59" i="4"/>
  <c r="ID59" i="4"/>
  <c r="IE59" i="4"/>
  <c r="IF59" i="4"/>
  <c r="IG59" i="4"/>
  <c r="IH59" i="4"/>
  <c r="IJ59" i="4"/>
  <c r="IK59" i="4"/>
  <c r="IL59" i="4"/>
  <c r="IM59" i="4"/>
  <c r="IO59" i="4"/>
  <c r="IP59" i="4"/>
  <c r="IQ59" i="4"/>
  <c r="IR59" i="4"/>
  <c r="IS59" i="4"/>
  <c r="IT59" i="4"/>
  <c r="IU59" i="4"/>
  <c r="IV59" i="4"/>
  <c r="IW59" i="4"/>
  <c r="IX59" i="4"/>
  <c r="IY59" i="4"/>
  <c r="IZ59" i="4"/>
  <c r="JA59" i="4"/>
  <c r="JC59" i="4"/>
  <c r="JD59" i="4"/>
  <c r="JE59" i="4"/>
  <c r="JF59" i="4"/>
  <c r="JH59" i="4"/>
  <c r="JI59" i="4"/>
  <c r="JJ59" i="4"/>
  <c r="JK59" i="4"/>
  <c r="JL59" i="4"/>
  <c r="JM59" i="4"/>
  <c r="JN59" i="4"/>
  <c r="JO59" i="4"/>
  <c r="JP59" i="4"/>
  <c r="JQ59" i="4"/>
  <c r="JR59" i="4"/>
  <c r="JS59" i="4"/>
  <c r="JT59" i="4"/>
  <c r="JV59" i="4"/>
  <c r="JW59" i="4"/>
  <c r="JX59" i="4"/>
  <c r="JY59" i="4"/>
  <c r="C60" i="4"/>
  <c r="D60" i="4"/>
  <c r="E60" i="4"/>
  <c r="F60" i="4"/>
  <c r="G60" i="4"/>
  <c r="H60" i="4"/>
  <c r="I60" i="4"/>
  <c r="J60" i="4"/>
  <c r="K60" i="4"/>
  <c r="L60" i="4"/>
  <c r="M60" i="4"/>
  <c r="N60" i="4"/>
  <c r="P60" i="4"/>
  <c r="Q60" i="4"/>
  <c r="R60" i="4"/>
  <c r="S60" i="4"/>
  <c r="U60" i="4"/>
  <c r="V60" i="4"/>
  <c r="W60" i="4"/>
  <c r="X60" i="4"/>
  <c r="Y60" i="4"/>
  <c r="Z60" i="4"/>
  <c r="AA60" i="4"/>
  <c r="AB60" i="4"/>
  <c r="AC60" i="4"/>
  <c r="AD60" i="4"/>
  <c r="AE60" i="4"/>
  <c r="AF60" i="4"/>
  <c r="AG60" i="4"/>
  <c r="AH60" i="4"/>
  <c r="AI60" i="4"/>
  <c r="AJ60" i="4"/>
  <c r="AK60" i="4"/>
  <c r="AL60" i="4"/>
  <c r="AN60" i="4"/>
  <c r="AO60" i="4"/>
  <c r="AP60" i="4"/>
  <c r="AQ60" i="4"/>
  <c r="AR60" i="4"/>
  <c r="AS60" i="4"/>
  <c r="AT60" i="4"/>
  <c r="AU60" i="4"/>
  <c r="AV60" i="4"/>
  <c r="AW60" i="4"/>
  <c r="AX60" i="4"/>
  <c r="AY60" i="4"/>
  <c r="AZ60" i="4"/>
  <c r="BB60" i="4"/>
  <c r="BC60" i="4"/>
  <c r="BD60" i="4"/>
  <c r="BE60" i="4"/>
  <c r="BG60" i="4"/>
  <c r="BH60" i="4"/>
  <c r="BI60" i="4"/>
  <c r="BJ60" i="4"/>
  <c r="BK60" i="4"/>
  <c r="BL60" i="4"/>
  <c r="BM60" i="4"/>
  <c r="BN60" i="4"/>
  <c r="BO60" i="4"/>
  <c r="BP60" i="4"/>
  <c r="BQ60" i="4"/>
  <c r="BR60" i="4"/>
  <c r="BS60" i="4"/>
  <c r="BT60" i="4"/>
  <c r="BU60" i="4"/>
  <c r="BV60" i="4"/>
  <c r="BW60" i="4"/>
  <c r="BX60" i="4"/>
  <c r="BZ60" i="4"/>
  <c r="CA60" i="4"/>
  <c r="CB60" i="4"/>
  <c r="CC60" i="4"/>
  <c r="CD60" i="4"/>
  <c r="CE60" i="4"/>
  <c r="CF60" i="4"/>
  <c r="CG60" i="4"/>
  <c r="CH60" i="4"/>
  <c r="CI60" i="4"/>
  <c r="CJ60" i="4"/>
  <c r="CK60" i="4"/>
  <c r="CL60" i="4"/>
  <c r="CM60" i="4"/>
  <c r="CN60" i="4"/>
  <c r="CO60" i="4"/>
  <c r="CP60" i="4"/>
  <c r="CQ60" i="4"/>
  <c r="CS60" i="4"/>
  <c r="CT60" i="4"/>
  <c r="CU60" i="4"/>
  <c r="CV60" i="4"/>
  <c r="CW60" i="4"/>
  <c r="CX60" i="4"/>
  <c r="CY60" i="4"/>
  <c r="CZ60" i="4"/>
  <c r="DA60" i="4"/>
  <c r="DB60" i="4"/>
  <c r="DC60" i="4"/>
  <c r="DD60" i="4"/>
  <c r="DE60" i="4"/>
  <c r="DG60" i="4"/>
  <c r="DH60" i="4"/>
  <c r="DI60" i="4"/>
  <c r="DJ60" i="4"/>
  <c r="DL60" i="4"/>
  <c r="DM60" i="4"/>
  <c r="DN60" i="4"/>
  <c r="DO60" i="4"/>
  <c r="DP60" i="4"/>
  <c r="DQ60" i="4"/>
  <c r="DR60" i="4"/>
  <c r="DS60" i="4"/>
  <c r="DT60" i="4"/>
  <c r="DU60" i="4"/>
  <c r="DV60" i="4"/>
  <c r="DW60" i="4"/>
  <c r="DX60" i="4"/>
  <c r="DY60" i="4"/>
  <c r="DZ60" i="4"/>
  <c r="EA60" i="4"/>
  <c r="EB60" i="4"/>
  <c r="EC60" i="4"/>
  <c r="EE60" i="4"/>
  <c r="EF60" i="4"/>
  <c r="EG60" i="4"/>
  <c r="EH60" i="4"/>
  <c r="EI60" i="4"/>
  <c r="EJ60" i="4"/>
  <c r="EK60" i="4"/>
  <c r="EL60" i="4"/>
  <c r="EM60" i="4"/>
  <c r="EN60" i="4"/>
  <c r="EO60" i="4"/>
  <c r="EP60" i="4"/>
  <c r="EQ60" i="4"/>
  <c r="ES60" i="4"/>
  <c r="ET60" i="4"/>
  <c r="EU60" i="4"/>
  <c r="EV60" i="4"/>
  <c r="EX60" i="4"/>
  <c r="EY60" i="4"/>
  <c r="EZ60" i="4"/>
  <c r="FA60" i="4"/>
  <c r="FB60" i="4"/>
  <c r="FC60" i="4"/>
  <c r="FD60" i="4"/>
  <c r="FE60" i="4"/>
  <c r="FF60" i="4"/>
  <c r="FG60" i="4"/>
  <c r="FH60" i="4"/>
  <c r="FI60" i="4"/>
  <c r="FJ60" i="4"/>
  <c r="FK60" i="4"/>
  <c r="FL60" i="4"/>
  <c r="FM60" i="4"/>
  <c r="FN60" i="4"/>
  <c r="FO60" i="4"/>
  <c r="FQ60" i="4"/>
  <c r="FR60" i="4"/>
  <c r="FS60" i="4"/>
  <c r="FT60" i="4"/>
  <c r="FU60" i="4"/>
  <c r="FV60" i="4"/>
  <c r="FW60" i="4"/>
  <c r="FX60" i="4"/>
  <c r="FY60" i="4"/>
  <c r="FZ60" i="4"/>
  <c r="GA60" i="4"/>
  <c r="GB60" i="4"/>
  <c r="GC60" i="4"/>
  <c r="GD60" i="4"/>
  <c r="GE60" i="4"/>
  <c r="GF60" i="4"/>
  <c r="GG60" i="4"/>
  <c r="GH60" i="4"/>
  <c r="GJ60" i="4"/>
  <c r="GK60" i="4"/>
  <c r="GL60" i="4"/>
  <c r="GM60" i="4"/>
  <c r="GN60" i="4"/>
  <c r="GO60" i="4"/>
  <c r="GP60" i="4"/>
  <c r="GQ60" i="4"/>
  <c r="GR60" i="4"/>
  <c r="GS60" i="4"/>
  <c r="GT60" i="4"/>
  <c r="GU60" i="4"/>
  <c r="GV60" i="4"/>
  <c r="GX60" i="4"/>
  <c r="GY60" i="4"/>
  <c r="GZ60" i="4"/>
  <c r="HA60" i="4"/>
  <c r="HC60" i="4"/>
  <c r="HD60" i="4"/>
  <c r="HE60" i="4"/>
  <c r="HF60" i="4"/>
  <c r="HG60" i="4"/>
  <c r="HH60" i="4"/>
  <c r="HI60" i="4"/>
  <c r="HJ60" i="4"/>
  <c r="HK60" i="4"/>
  <c r="HL60" i="4"/>
  <c r="HM60" i="4"/>
  <c r="HN60" i="4"/>
  <c r="HO60" i="4"/>
  <c r="HP60" i="4"/>
  <c r="HQ60" i="4"/>
  <c r="HR60" i="4"/>
  <c r="HS60" i="4"/>
  <c r="HT60" i="4"/>
  <c r="HV60" i="4"/>
  <c r="HW60" i="4"/>
  <c r="HX60" i="4"/>
  <c r="HY60" i="4"/>
  <c r="HZ60" i="4"/>
  <c r="IA60" i="4"/>
  <c r="IB60" i="4"/>
  <c r="IC60" i="4"/>
  <c r="ID60" i="4"/>
  <c r="IE60" i="4"/>
  <c r="IF60" i="4"/>
  <c r="IG60" i="4"/>
  <c r="IH60" i="4"/>
  <c r="II60" i="4"/>
  <c r="IJ60" i="4"/>
  <c r="IK60" i="4"/>
  <c r="IL60" i="4"/>
  <c r="IM60" i="4"/>
  <c r="IO60" i="4"/>
  <c r="IP60" i="4"/>
  <c r="IQ60" i="4"/>
  <c r="IR60" i="4"/>
  <c r="IS60" i="4"/>
  <c r="IT60" i="4"/>
  <c r="IU60" i="4"/>
  <c r="IV60" i="4"/>
  <c r="IW60" i="4"/>
  <c r="IX60" i="4"/>
  <c r="IY60" i="4"/>
  <c r="IZ60" i="4"/>
  <c r="JA60" i="4"/>
  <c r="JC60" i="4"/>
  <c r="JD60" i="4"/>
  <c r="JE60" i="4"/>
  <c r="JF60" i="4"/>
  <c r="JH60" i="4"/>
  <c r="JI60" i="4"/>
  <c r="JJ60" i="4"/>
  <c r="JK60" i="4"/>
  <c r="JL60" i="4"/>
  <c r="JM60" i="4"/>
  <c r="JN60" i="4"/>
  <c r="JO60" i="4"/>
  <c r="JP60" i="4"/>
  <c r="JQ60" i="4"/>
  <c r="JR60" i="4"/>
  <c r="JS60" i="4"/>
  <c r="JT60" i="4"/>
  <c r="JU60" i="4"/>
  <c r="JV60" i="4"/>
  <c r="JW60" i="4"/>
  <c r="JX60" i="4"/>
  <c r="JY60" i="4"/>
  <c r="C61" i="4"/>
  <c r="D61" i="4"/>
  <c r="E61" i="4"/>
  <c r="F61" i="4"/>
  <c r="G61" i="4"/>
  <c r="H61" i="4"/>
  <c r="I61" i="4"/>
  <c r="J61" i="4"/>
  <c r="K61" i="4"/>
  <c r="L61" i="4"/>
  <c r="M61" i="4"/>
  <c r="N61" i="4"/>
  <c r="P61" i="4"/>
  <c r="Q61" i="4"/>
  <c r="R61" i="4"/>
  <c r="S61" i="4"/>
  <c r="U61" i="4"/>
  <c r="V61" i="4"/>
  <c r="W61" i="4"/>
  <c r="X61" i="4"/>
  <c r="Y61" i="4"/>
  <c r="Z61" i="4"/>
  <c r="AA61" i="4"/>
  <c r="AB61" i="4"/>
  <c r="AC61" i="4"/>
  <c r="AD61" i="4"/>
  <c r="AE61" i="4"/>
  <c r="AF61" i="4"/>
  <c r="AG61" i="4"/>
  <c r="AI61" i="4"/>
  <c r="AJ61" i="4"/>
  <c r="AK61" i="4"/>
  <c r="AL61" i="4"/>
  <c r="AN61" i="4"/>
  <c r="AO61" i="4"/>
  <c r="AP61" i="4"/>
  <c r="AQ61" i="4"/>
  <c r="AR61" i="4"/>
  <c r="AS61" i="4"/>
  <c r="AT61" i="4"/>
  <c r="AU61" i="4"/>
  <c r="AV61" i="4"/>
  <c r="AW61" i="4"/>
  <c r="AX61" i="4"/>
  <c r="AY61" i="4"/>
  <c r="AZ61" i="4"/>
  <c r="BA61" i="4"/>
  <c r="BB61" i="4"/>
  <c r="BC61" i="4"/>
  <c r="BD61" i="4"/>
  <c r="BE61" i="4"/>
  <c r="BG61" i="4"/>
  <c r="BH61" i="4"/>
  <c r="BI61" i="4"/>
  <c r="BJ61" i="4"/>
  <c r="BK61" i="4"/>
  <c r="BL61" i="4"/>
  <c r="BM61" i="4"/>
  <c r="BN61" i="4"/>
  <c r="BO61" i="4"/>
  <c r="BP61" i="4"/>
  <c r="BQ61" i="4"/>
  <c r="BR61" i="4"/>
  <c r="BS61" i="4"/>
  <c r="BU61" i="4"/>
  <c r="BV61" i="4"/>
  <c r="BW61" i="4"/>
  <c r="BX61" i="4"/>
  <c r="BZ61" i="4"/>
  <c r="CA61" i="4"/>
  <c r="CB61" i="4"/>
  <c r="CC61" i="4"/>
  <c r="CD61" i="4"/>
  <c r="CE61" i="4"/>
  <c r="CF61" i="4"/>
  <c r="CG61" i="4"/>
  <c r="CH61" i="4"/>
  <c r="CI61" i="4"/>
  <c r="CJ61" i="4"/>
  <c r="CK61" i="4"/>
  <c r="CL61" i="4"/>
  <c r="CN61" i="4"/>
  <c r="CO61" i="4"/>
  <c r="CP61" i="4"/>
  <c r="CQ61" i="4"/>
  <c r="CS61" i="4"/>
  <c r="CT61" i="4"/>
  <c r="CU61" i="4"/>
  <c r="CV61" i="4"/>
  <c r="CW61" i="4"/>
  <c r="CX61" i="4"/>
  <c r="CY61" i="4"/>
  <c r="CZ61" i="4"/>
  <c r="DA61" i="4"/>
  <c r="DB61" i="4"/>
  <c r="DC61" i="4"/>
  <c r="DD61" i="4"/>
  <c r="DE61" i="4"/>
  <c r="DG61" i="4"/>
  <c r="DH61" i="4"/>
  <c r="DI61" i="4"/>
  <c r="DJ61" i="4"/>
  <c r="DL61" i="4"/>
  <c r="DM61" i="4"/>
  <c r="DN61" i="4"/>
  <c r="DO61" i="4"/>
  <c r="DP61" i="4"/>
  <c r="DQ61" i="4"/>
  <c r="DR61" i="4"/>
  <c r="DS61" i="4"/>
  <c r="DT61" i="4"/>
  <c r="DU61" i="4"/>
  <c r="DV61" i="4"/>
  <c r="DW61" i="4"/>
  <c r="DX61" i="4"/>
  <c r="DY61" i="4"/>
  <c r="DZ61" i="4"/>
  <c r="EA61" i="4"/>
  <c r="EB61" i="4"/>
  <c r="EC61" i="4"/>
  <c r="EE61" i="4"/>
  <c r="EF61" i="4"/>
  <c r="EG61" i="4"/>
  <c r="EH61" i="4"/>
  <c r="EI61" i="4"/>
  <c r="EJ61" i="4"/>
  <c r="EK61" i="4"/>
  <c r="EL61" i="4"/>
  <c r="EM61" i="4"/>
  <c r="EN61" i="4"/>
  <c r="EO61" i="4"/>
  <c r="EP61" i="4"/>
  <c r="EQ61" i="4"/>
  <c r="ES61" i="4"/>
  <c r="ET61" i="4"/>
  <c r="EU61" i="4"/>
  <c r="EV61" i="4"/>
  <c r="EX61" i="4"/>
  <c r="EY61" i="4"/>
  <c r="EZ61" i="4"/>
  <c r="FA61" i="4"/>
  <c r="FB61" i="4"/>
  <c r="FC61" i="4"/>
  <c r="FD61" i="4"/>
  <c r="FE61" i="4"/>
  <c r="FF61" i="4"/>
  <c r="FG61" i="4"/>
  <c r="FH61" i="4"/>
  <c r="FI61" i="4"/>
  <c r="FJ61" i="4"/>
  <c r="FK61" i="4"/>
  <c r="FL61" i="4"/>
  <c r="FM61" i="4"/>
  <c r="FN61" i="4"/>
  <c r="FO61" i="4"/>
  <c r="FQ61" i="4"/>
  <c r="FR61" i="4"/>
  <c r="FS61" i="4"/>
  <c r="FT61" i="4"/>
  <c r="FU61" i="4"/>
  <c r="FV61" i="4"/>
  <c r="FW61" i="4"/>
  <c r="FX61" i="4"/>
  <c r="FY61" i="4"/>
  <c r="FZ61" i="4"/>
  <c r="GA61" i="4"/>
  <c r="GB61" i="4"/>
  <c r="GC61" i="4"/>
  <c r="GE61" i="4"/>
  <c r="GF61" i="4"/>
  <c r="GG61" i="4"/>
  <c r="GH61" i="4"/>
  <c r="GJ61" i="4"/>
  <c r="GK61" i="4"/>
  <c r="GL61" i="4"/>
  <c r="GM61" i="4"/>
  <c r="GN61" i="4"/>
  <c r="GO61" i="4"/>
  <c r="GP61" i="4"/>
  <c r="GQ61" i="4"/>
  <c r="GR61" i="4"/>
  <c r="GS61" i="4"/>
  <c r="GT61" i="4"/>
  <c r="GU61" i="4"/>
  <c r="GV61" i="4"/>
  <c r="GW61" i="4"/>
  <c r="GX61" i="4"/>
  <c r="GY61" i="4"/>
  <c r="GZ61" i="4"/>
  <c r="HA61" i="4"/>
  <c r="HC61" i="4"/>
  <c r="HD61" i="4"/>
  <c r="HE61" i="4"/>
  <c r="HF61" i="4"/>
  <c r="HG61" i="4"/>
  <c r="HH61" i="4"/>
  <c r="HI61" i="4"/>
  <c r="HJ61" i="4"/>
  <c r="HK61" i="4"/>
  <c r="HL61" i="4"/>
  <c r="HM61" i="4"/>
  <c r="HN61" i="4"/>
  <c r="HO61" i="4"/>
  <c r="HQ61" i="4"/>
  <c r="HR61" i="4"/>
  <c r="HS61" i="4"/>
  <c r="HT61" i="4"/>
  <c r="HV61" i="4"/>
  <c r="HW61" i="4"/>
  <c r="HX61" i="4"/>
  <c r="HY61" i="4"/>
  <c r="HZ61" i="4"/>
  <c r="IA61" i="4"/>
  <c r="IB61" i="4"/>
  <c r="IC61" i="4"/>
  <c r="ID61" i="4"/>
  <c r="IE61" i="4"/>
  <c r="IF61" i="4"/>
  <c r="IG61" i="4"/>
  <c r="IH61" i="4"/>
  <c r="IJ61" i="4"/>
  <c r="IK61" i="4"/>
  <c r="IL61" i="4"/>
  <c r="IM61" i="4"/>
  <c r="IO61" i="4"/>
  <c r="IP61" i="4"/>
  <c r="IQ61" i="4"/>
  <c r="IR61" i="4"/>
  <c r="IS61" i="4"/>
  <c r="IT61" i="4"/>
  <c r="IU61" i="4"/>
  <c r="IV61" i="4"/>
  <c r="IW61" i="4"/>
  <c r="IX61" i="4"/>
  <c r="IY61" i="4"/>
  <c r="IZ61" i="4"/>
  <c r="JA61" i="4"/>
  <c r="JC61" i="4"/>
  <c r="JD61" i="4"/>
  <c r="JE61" i="4"/>
  <c r="JF61" i="4"/>
  <c r="JH61" i="4"/>
  <c r="JI61" i="4"/>
  <c r="JJ61" i="4"/>
  <c r="JK61" i="4"/>
  <c r="JL61" i="4"/>
  <c r="JM61" i="4"/>
  <c r="JN61" i="4"/>
  <c r="JO61" i="4"/>
  <c r="JP61" i="4"/>
  <c r="JQ61" i="4"/>
  <c r="JR61" i="4"/>
  <c r="JS61" i="4"/>
  <c r="JT61" i="4"/>
  <c r="JU61" i="4"/>
  <c r="JV61" i="4"/>
  <c r="JW61" i="4"/>
  <c r="JX61" i="4"/>
  <c r="JY61" i="4"/>
  <c r="C62" i="4"/>
  <c r="D62" i="4"/>
  <c r="E62" i="4"/>
  <c r="F62" i="4"/>
  <c r="G62" i="4"/>
  <c r="H62" i="4"/>
  <c r="I62" i="4"/>
  <c r="J62" i="4"/>
  <c r="K62" i="4"/>
  <c r="L62" i="4"/>
  <c r="M62" i="4"/>
  <c r="N62" i="4"/>
  <c r="O62" i="4"/>
  <c r="P62" i="4"/>
  <c r="Q62" i="4"/>
  <c r="R62" i="4"/>
  <c r="S62" i="4"/>
  <c r="U62" i="4"/>
  <c r="V62" i="4"/>
  <c r="W62" i="4"/>
  <c r="X62" i="4"/>
  <c r="Y62" i="4"/>
  <c r="Z62" i="4"/>
  <c r="AA62" i="4"/>
  <c r="AB62" i="4"/>
  <c r="AC62" i="4"/>
  <c r="AD62" i="4"/>
  <c r="AE62" i="4"/>
  <c r="AF62" i="4"/>
  <c r="AG62" i="4"/>
  <c r="AI62" i="4"/>
  <c r="AJ62" i="4"/>
  <c r="AK62" i="4"/>
  <c r="AL62" i="4"/>
  <c r="AN62" i="4"/>
  <c r="AO62" i="4"/>
  <c r="AP62" i="4"/>
  <c r="AQ62" i="4"/>
  <c r="AR62" i="4"/>
  <c r="AS62" i="4"/>
  <c r="AT62" i="4"/>
  <c r="AU62" i="4"/>
  <c r="AV62" i="4"/>
  <c r="AW62" i="4"/>
  <c r="AX62" i="4"/>
  <c r="AY62" i="4"/>
  <c r="AZ62" i="4"/>
  <c r="BA62" i="4"/>
  <c r="BB62" i="4"/>
  <c r="BC62" i="4"/>
  <c r="BD62" i="4"/>
  <c r="BE62" i="4"/>
  <c r="BG62" i="4"/>
  <c r="BH62" i="4"/>
  <c r="BI62" i="4"/>
  <c r="BJ62" i="4"/>
  <c r="BK62" i="4"/>
  <c r="BL62" i="4"/>
  <c r="BM62" i="4"/>
  <c r="BN62" i="4"/>
  <c r="BO62" i="4"/>
  <c r="BP62" i="4"/>
  <c r="BQ62" i="4"/>
  <c r="BR62" i="4"/>
  <c r="BS62" i="4"/>
  <c r="BT62" i="4"/>
  <c r="BU62" i="4"/>
  <c r="BV62" i="4"/>
  <c r="BW62" i="4"/>
  <c r="BX62" i="4"/>
  <c r="BZ62" i="4"/>
  <c r="CA62" i="4"/>
  <c r="CB62" i="4"/>
  <c r="CC62" i="4"/>
  <c r="CD62" i="4"/>
  <c r="CE62" i="4"/>
  <c r="CF62" i="4"/>
  <c r="CG62" i="4"/>
  <c r="CH62" i="4"/>
  <c r="CI62" i="4"/>
  <c r="CJ62" i="4"/>
  <c r="CK62" i="4"/>
  <c r="CL62" i="4"/>
  <c r="CM62" i="4"/>
  <c r="CN62" i="4"/>
  <c r="CO62" i="4"/>
  <c r="CP62" i="4"/>
  <c r="CQ62" i="4"/>
  <c r="CS62" i="4"/>
  <c r="CT62" i="4"/>
  <c r="CU62" i="4"/>
  <c r="CV62" i="4"/>
  <c r="CW62" i="4"/>
  <c r="CX62" i="4"/>
  <c r="CY62" i="4"/>
  <c r="CZ62" i="4"/>
  <c r="DA62" i="4"/>
  <c r="DB62" i="4"/>
  <c r="DC62" i="4"/>
  <c r="DD62" i="4"/>
  <c r="DE62" i="4"/>
  <c r="DF62" i="4"/>
  <c r="DG62" i="4"/>
  <c r="DH62" i="4"/>
  <c r="DI62" i="4"/>
  <c r="DJ62" i="4"/>
  <c r="DL62" i="4"/>
  <c r="DM62" i="4"/>
  <c r="DN62" i="4"/>
  <c r="DO62" i="4"/>
  <c r="DP62" i="4"/>
  <c r="DQ62" i="4"/>
  <c r="DR62" i="4"/>
  <c r="DS62" i="4"/>
  <c r="DT62" i="4"/>
  <c r="DU62" i="4"/>
  <c r="DV62" i="4"/>
  <c r="DW62" i="4"/>
  <c r="DX62" i="4"/>
  <c r="DZ62" i="4"/>
  <c r="EA62" i="4"/>
  <c r="EB62" i="4"/>
  <c r="EC62" i="4"/>
  <c r="EE62" i="4"/>
  <c r="EF62" i="4"/>
  <c r="EG62" i="4"/>
  <c r="EH62" i="4"/>
  <c r="EI62" i="4"/>
  <c r="EJ62" i="4"/>
  <c r="EK62" i="4"/>
  <c r="EL62" i="4"/>
  <c r="EM62" i="4"/>
  <c r="EN62" i="4"/>
  <c r="EO62" i="4"/>
  <c r="EP62" i="4"/>
  <c r="EQ62" i="4"/>
  <c r="ER62" i="4"/>
  <c r="ES62" i="4"/>
  <c r="ET62" i="4"/>
  <c r="EU62" i="4"/>
  <c r="EV62" i="4"/>
  <c r="EX62" i="4"/>
  <c r="EY62" i="4"/>
  <c r="EZ62" i="4"/>
  <c r="FA62" i="4"/>
  <c r="FB62" i="4"/>
  <c r="FC62" i="4"/>
  <c r="FD62" i="4"/>
  <c r="FE62" i="4"/>
  <c r="FF62" i="4"/>
  <c r="FG62" i="4"/>
  <c r="FH62" i="4"/>
  <c r="FI62" i="4"/>
  <c r="FJ62" i="4"/>
  <c r="FK62" i="4"/>
  <c r="FL62" i="4"/>
  <c r="FM62" i="4"/>
  <c r="FN62" i="4"/>
  <c r="FO62" i="4"/>
  <c r="FQ62" i="4"/>
  <c r="FR62" i="4"/>
  <c r="FS62" i="4"/>
  <c r="FT62" i="4"/>
  <c r="FU62" i="4"/>
  <c r="FV62" i="4"/>
  <c r="FW62" i="4"/>
  <c r="FX62" i="4"/>
  <c r="FY62" i="4"/>
  <c r="FZ62" i="4"/>
  <c r="GA62" i="4"/>
  <c r="GB62" i="4"/>
  <c r="GC62" i="4"/>
  <c r="GE62" i="4"/>
  <c r="GF62" i="4"/>
  <c r="GG62" i="4"/>
  <c r="GH62" i="4"/>
  <c r="GJ62" i="4"/>
  <c r="GK62" i="4"/>
  <c r="GL62" i="4"/>
  <c r="GM62" i="4"/>
  <c r="GN62" i="4"/>
  <c r="GO62" i="4"/>
  <c r="GP62" i="4"/>
  <c r="GQ62" i="4"/>
  <c r="GR62" i="4"/>
  <c r="GS62" i="4"/>
  <c r="GT62" i="4"/>
  <c r="GU62" i="4"/>
  <c r="GV62" i="4"/>
  <c r="GW62" i="4"/>
  <c r="GX62" i="4"/>
  <c r="GY62" i="4"/>
  <c r="GZ62" i="4"/>
  <c r="HA62" i="4"/>
  <c r="HC62" i="4"/>
  <c r="HD62" i="4"/>
  <c r="HE62" i="4"/>
  <c r="HF62" i="4"/>
  <c r="HG62" i="4"/>
  <c r="HH62" i="4"/>
  <c r="HI62" i="4"/>
  <c r="HJ62" i="4"/>
  <c r="HK62" i="4"/>
  <c r="HL62" i="4"/>
  <c r="HM62" i="4"/>
  <c r="HN62" i="4"/>
  <c r="HO62" i="4"/>
  <c r="HP62" i="4"/>
  <c r="HQ62" i="4"/>
  <c r="HR62" i="4"/>
  <c r="HS62" i="4"/>
  <c r="HT62" i="4"/>
  <c r="HV62" i="4"/>
  <c r="HW62" i="4"/>
  <c r="HX62" i="4"/>
  <c r="HY62" i="4"/>
  <c r="HZ62" i="4"/>
  <c r="IA62" i="4"/>
  <c r="IB62" i="4"/>
  <c r="IC62" i="4"/>
  <c r="ID62" i="4"/>
  <c r="IE62" i="4"/>
  <c r="IF62" i="4"/>
  <c r="IG62" i="4"/>
  <c r="IH62" i="4"/>
  <c r="II62" i="4"/>
  <c r="IJ62" i="4"/>
  <c r="IK62" i="4"/>
  <c r="IL62" i="4"/>
  <c r="IM62" i="4"/>
  <c r="IO62" i="4"/>
  <c r="IP62" i="4"/>
  <c r="IQ62" i="4"/>
  <c r="IR62" i="4"/>
  <c r="IS62" i="4"/>
  <c r="IT62" i="4"/>
  <c r="IU62" i="4"/>
  <c r="IV62" i="4"/>
  <c r="IW62" i="4"/>
  <c r="IX62" i="4"/>
  <c r="IY62" i="4"/>
  <c r="IZ62" i="4"/>
  <c r="JA62" i="4"/>
  <c r="JB62" i="4"/>
  <c r="JC62" i="4"/>
  <c r="JD62" i="4"/>
  <c r="JE62" i="4"/>
  <c r="JF62" i="4"/>
  <c r="JH62" i="4"/>
  <c r="JI62" i="4"/>
  <c r="JJ62" i="4"/>
  <c r="JK62" i="4"/>
  <c r="JL62" i="4"/>
  <c r="JM62" i="4"/>
  <c r="JN62" i="4"/>
  <c r="JO62" i="4"/>
  <c r="JP62" i="4"/>
  <c r="JQ62" i="4"/>
  <c r="JR62" i="4"/>
  <c r="JS62" i="4"/>
  <c r="JT62" i="4"/>
  <c r="JV62" i="4"/>
  <c r="JW62" i="4"/>
  <c r="JX62" i="4"/>
  <c r="JY62" i="4"/>
  <c r="C63" i="4"/>
  <c r="D63" i="4"/>
  <c r="E63" i="4"/>
  <c r="F63" i="4"/>
  <c r="G63" i="4"/>
  <c r="H63" i="4"/>
  <c r="I63" i="4"/>
  <c r="J63" i="4"/>
  <c r="K63" i="4"/>
  <c r="L63" i="4"/>
  <c r="M63" i="4"/>
  <c r="N63" i="4"/>
  <c r="O63" i="4"/>
  <c r="P63" i="4"/>
  <c r="Q63" i="4"/>
  <c r="R63" i="4"/>
  <c r="S63" i="4"/>
  <c r="U63" i="4"/>
  <c r="V63" i="4"/>
  <c r="W63" i="4"/>
  <c r="X63" i="4"/>
  <c r="Y63" i="4"/>
  <c r="Z63" i="4"/>
  <c r="AA63" i="4"/>
  <c r="AB63" i="4"/>
  <c r="AC63" i="4"/>
  <c r="AD63" i="4"/>
  <c r="AE63" i="4"/>
  <c r="AF63" i="4"/>
  <c r="AG63" i="4"/>
  <c r="AH63" i="4"/>
  <c r="AI63" i="4"/>
  <c r="AJ63" i="4"/>
  <c r="AK63" i="4"/>
  <c r="AL63" i="4"/>
  <c r="AN63" i="4"/>
  <c r="AO63" i="4"/>
  <c r="AP63" i="4"/>
  <c r="AQ63" i="4"/>
  <c r="AR63" i="4"/>
  <c r="AS63" i="4"/>
  <c r="AT63" i="4"/>
  <c r="AU63" i="4"/>
  <c r="AV63" i="4"/>
  <c r="AW63" i="4"/>
  <c r="AX63" i="4"/>
  <c r="AY63" i="4"/>
  <c r="AZ63" i="4"/>
  <c r="BB63" i="4"/>
  <c r="BC63" i="4"/>
  <c r="BD63" i="4"/>
  <c r="BE63" i="4"/>
  <c r="BG63" i="4"/>
  <c r="BH63" i="4"/>
  <c r="BI63" i="4"/>
  <c r="BJ63" i="4"/>
  <c r="BK63" i="4"/>
  <c r="BL63" i="4"/>
  <c r="BM63" i="4"/>
  <c r="BN63" i="4"/>
  <c r="BO63" i="4"/>
  <c r="BP63" i="4"/>
  <c r="BQ63" i="4"/>
  <c r="BR63" i="4"/>
  <c r="BS63" i="4"/>
  <c r="BU63" i="4"/>
  <c r="BV63" i="4"/>
  <c r="BW63" i="4"/>
  <c r="BX63" i="4"/>
  <c r="BZ63" i="4"/>
  <c r="CA63" i="4"/>
  <c r="CB63" i="4"/>
  <c r="CC63" i="4"/>
  <c r="CD63" i="4"/>
  <c r="CE63" i="4"/>
  <c r="CF63" i="4"/>
  <c r="CG63" i="4"/>
  <c r="CH63" i="4"/>
  <c r="CI63" i="4"/>
  <c r="CJ63" i="4"/>
  <c r="CK63" i="4"/>
  <c r="CL63" i="4"/>
  <c r="CN63" i="4"/>
  <c r="CO63" i="4"/>
  <c r="CP63" i="4"/>
  <c r="CQ63" i="4"/>
  <c r="CS63" i="4"/>
  <c r="CT63" i="4"/>
  <c r="CU63" i="4"/>
  <c r="CV63" i="4"/>
  <c r="CW63" i="4"/>
  <c r="CX63" i="4"/>
  <c r="CY63" i="4"/>
  <c r="CZ63" i="4"/>
  <c r="DA63" i="4"/>
  <c r="DB63" i="4"/>
  <c r="DC63" i="4"/>
  <c r="DD63" i="4"/>
  <c r="DE63" i="4"/>
  <c r="DF63" i="4"/>
  <c r="DG63" i="4"/>
  <c r="DH63" i="4"/>
  <c r="DI63" i="4"/>
  <c r="DJ63" i="4"/>
  <c r="DL63" i="4"/>
  <c r="DM63" i="4"/>
  <c r="DN63" i="4"/>
  <c r="DO63" i="4"/>
  <c r="DP63" i="4"/>
  <c r="DQ63" i="4"/>
  <c r="DR63" i="4"/>
  <c r="DS63" i="4"/>
  <c r="DT63" i="4"/>
  <c r="DU63" i="4"/>
  <c r="DV63" i="4"/>
  <c r="DW63" i="4"/>
  <c r="DX63" i="4"/>
  <c r="DZ63" i="4"/>
  <c r="EA63" i="4"/>
  <c r="EB63" i="4"/>
  <c r="EC63" i="4"/>
  <c r="EE63" i="4"/>
  <c r="EF63" i="4"/>
  <c r="EG63" i="4"/>
  <c r="EH63" i="4"/>
  <c r="EI63" i="4"/>
  <c r="EJ63" i="4"/>
  <c r="EK63" i="4"/>
  <c r="EL63" i="4"/>
  <c r="EM63" i="4"/>
  <c r="EN63" i="4"/>
  <c r="EO63" i="4"/>
  <c r="EP63" i="4"/>
  <c r="EQ63" i="4"/>
  <c r="ER63" i="4"/>
  <c r="ES63" i="4"/>
  <c r="ET63" i="4"/>
  <c r="EU63" i="4"/>
  <c r="EV63" i="4"/>
  <c r="EX63" i="4"/>
  <c r="EY63" i="4"/>
  <c r="EZ63" i="4"/>
  <c r="FA63" i="4"/>
  <c r="FB63" i="4"/>
  <c r="FC63" i="4"/>
  <c r="FD63" i="4"/>
  <c r="FE63" i="4"/>
  <c r="FF63" i="4"/>
  <c r="FG63" i="4"/>
  <c r="FH63" i="4"/>
  <c r="FI63" i="4"/>
  <c r="FJ63" i="4"/>
  <c r="FL63" i="4"/>
  <c r="FM63" i="4"/>
  <c r="FN63" i="4"/>
  <c r="FO63" i="4"/>
  <c r="FQ63" i="4"/>
  <c r="FR63" i="4"/>
  <c r="FS63" i="4"/>
  <c r="FT63" i="4"/>
  <c r="FU63" i="4"/>
  <c r="FV63" i="4"/>
  <c r="FW63" i="4"/>
  <c r="FX63" i="4"/>
  <c r="FY63" i="4"/>
  <c r="FZ63" i="4"/>
  <c r="GA63" i="4"/>
  <c r="GB63" i="4"/>
  <c r="GC63" i="4"/>
  <c r="GD63" i="4"/>
  <c r="GE63" i="4"/>
  <c r="GF63" i="4"/>
  <c r="GG63" i="4"/>
  <c r="GH63" i="4"/>
  <c r="GJ63" i="4"/>
  <c r="GK63" i="4"/>
  <c r="GL63" i="4"/>
  <c r="GM63" i="4"/>
  <c r="GN63" i="4"/>
  <c r="GO63" i="4"/>
  <c r="GP63" i="4"/>
  <c r="GQ63" i="4"/>
  <c r="GR63" i="4"/>
  <c r="GS63" i="4"/>
  <c r="GT63" i="4"/>
  <c r="GU63" i="4"/>
  <c r="GV63" i="4"/>
  <c r="GX63" i="4"/>
  <c r="GY63" i="4"/>
  <c r="GZ63" i="4"/>
  <c r="HA63" i="4"/>
  <c r="HC63" i="4"/>
  <c r="HD63" i="4"/>
  <c r="HE63" i="4"/>
  <c r="HF63" i="4"/>
  <c r="HG63" i="4"/>
  <c r="HH63" i="4"/>
  <c r="HI63" i="4"/>
  <c r="HJ63" i="4"/>
  <c r="HK63" i="4"/>
  <c r="HL63" i="4"/>
  <c r="HM63" i="4"/>
  <c r="HN63" i="4"/>
  <c r="HO63" i="4"/>
  <c r="HQ63" i="4"/>
  <c r="HR63" i="4"/>
  <c r="HS63" i="4"/>
  <c r="HT63" i="4"/>
  <c r="HV63" i="4"/>
  <c r="HW63" i="4"/>
  <c r="HX63" i="4"/>
  <c r="HY63" i="4"/>
  <c r="HZ63" i="4"/>
  <c r="IA63" i="4"/>
  <c r="IB63" i="4"/>
  <c r="IC63" i="4"/>
  <c r="ID63" i="4"/>
  <c r="IE63" i="4"/>
  <c r="IF63" i="4"/>
  <c r="IG63" i="4"/>
  <c r="IH63" i="4"/>
  <c r="IJ63" i="4"/>
  <c r="IK63" i="4"/>
  <c r="IL63" i="4"/>
  <c r="IM63" i="4"/>
  <c r="IO63" i="4"/>
  <c r="IP63" i="4"/>
  <c r="IQ63" i="4"/>
  <c r="IR63" i="4"/>
  <c r="IS63" i="4"/>
  <c r="IT63" i="4"/>
  <c r="IU63" i="4"/>
  <c r="IV63" i="4"/>
  <c r="IW63" i="4"/>
  <c r="IX63" i="4"/>
  <c r="IY63" i="4"/>
  <c r="IZ63" i="4"/>
  <c r="JA63" i="4"/>
  <c r="JC63" i="4"/>
  <c r="JD63" i="4"/>
  <c r="JE63" i="4"/>
  <c r="JF63" i="4"/>
  <c r="JH63" i="4"/>
  <c r="JI63" i="4"/>
  <c r="JJ63" i="4"/>
  <c r="JK63" i="4"/>
  <c r="JL63" i="4"/>
  <c r="JM63" i="4"/>
  <c r="JN63" i="4"/>
  <c r="JO63" i="4"/>
  <c r="JP63" i="4"/>
  <c r="JQ63" i="4"/>
  <c r="JR63" i="4"/>
  <c r="JS63" i="4"/>
  <c r="JT63" i="4"/>
  <c r="JV63" i="4"/>
  <c r="JW63" i="4"/>
  <c r="JX63" i="4"/>
  <c r="JY63" i="4"/>
  <c r="C64" i="4"/>
  <c r="D64" i="4"/>
  <c r="E64" i="4"/>
  <c r="F64" i="4"/>
  <c r="G64" i="4"/>
  <c r="H64" i="4"/>
  <c r="I64" i="4"/>
  <c r="J64" i="4"/>
  <c r="K64" i="4"/>
  <c r="L64" i="4"/>
  <c r="M64" i="4"/>
  <c r="N64" i="4"/>
  <c r="P64" i="4"/>
  <c r="Q64" i="4"/>
  <c r="R64" i="4"/>
  <c r="S64" i="4"/>
  <c r="U64" i="4"/>
  <c r="V64" i="4"/>
  <c r="W64" i="4"/>
  <c r="X64" i="4"/>
  <c r="Y64" i="4"/>
  <c r="Z64" i="4"/>
  <c r="AA64" i="4"/>
  <c r="AB64" i="4"/>
  <c r="AC64" i="4"/>
  <c r="AD64" i="4"/>
  <c r="AE64" i="4"/>
  <c r="AF64" i="4"/>
  <c r="AG64" i="4"/>
  <c r="AH64" i="4"/>
  <c r="AI64" i="4"/>
  <c r="AJ64" i="4"/>
  <c r="AK64" i="4"/>
  <c r="AL64" i="4"/>
  <c r="AN64" i="4"/>
  <c r="AO64" i="4"/>
  <c r="AP64" i="4"/>
  <c r="AQ64" i="4"/>
  <c r="AR64" i="4"/>
  <c r="AS64" i="4"/>
  <c r="AT64" i="4"/>
  <c r="AU64" i="4"/>
  <c r="AV64" i="4"/>
  <c r="AW64" i="4"/>
  <c r="AX64" i="4"/>
  <c r="AY64" i="4"/>
  <c r="AZ64" i="4"/>
  <c r="BA64" i="4"/>
  <c r="BB64" i="4"/>
  <c r="BC64" i="4"/>
  <c r="BD64" i="4"/>
  <c r="BE64" i="4"/>
  <c r="BG64" i="4"/>
  <c r="BH64" i="4"/>
  <c r="BI64" i="4"/>
  <c r="BJ64" i="4"/>
  <c r="BK64" i="4"/>
  <c r="BL64" i="4"/>
  <c r="BM64" i="4"/>
  <c r="BN64" i="4"/>
  <c r="BO64" i="4"/>
  <c r="BP64" i="4"/>
  <c r="BQ64" i="4"/>
  <c r="BR64" i="4"/>
  <c r="BS64" i="4"/>
  <c r="BT64" i="4"/>
  <c r="BU64" i="4"/>
  <c r="BV64" i="4"/>
  <c r="BW64" i="4"/>
  <c r="BX64" i="4"/>
  <c r="BZ64" i="4"/>
  <c r="CA64" i="4"/>
  <c r="CB64" i="4"/>
  <c r="CC64" i="4"/>
  <c r="CD64" i="4"/>
  <c r="CE64" i="4"/>
  <c r="CF64" i="4"/>
  <c r="CG64" i="4"/>
  <c r="CH64" i="4"/>
  <c r="CI64" i="4"/>
  <c r="CJ64" i="4"/>
  <c r="CK64" i="4"/>
  <c r="CL64" i="4"/>
  <c r="CM64" i="4"/>
  <c r="CN64" i="4"/>
  <c r="CO64" i="4"/>
  <c r="CP64" i="4"/>
  <c r="CQ64" i="4"/>
  <c r="CS64" i="4"/>
  <c r="CT64" i="4"/>
  <c r="CU64" i="4"/>
  <c r="CV64" i="4"/>
  <c r="CW64" i="4"/>
  <c r="CX64" i="4"/>
  <c r="CY64" i="4"/>
  <c r="CZ64" i="4"/>
  <c r="DA64" i="4"/>
  <c r="DB64" i="4"/>
  <c r="DC64" i="4"/>
  <c r="DD64" i="4"/>
  <c r="DE64" i="4"/>
  <c r="DG64" i="4"/>
  <c r="DH64" i="4"/>
  <c r="DI64" i="4"/>
  <c r="DJ64" i="4"/>
  <c r="DL64" i="4"/>
  <c r="DM64" i="4"/>
  <c r="DN64" i="4"/>
  <c r="DO64" i="4"/>
  <c r="DP64" i="4"/>
  <c r="DQ64" i="4"/>
  <c r="DR64" i="4"/>
  <c r="DS64" i="4"/>
  <c r="DT64" i="4"/>
  <c r="DU64" i="4"/>
  <c r="DV64" i="4"/>
  <c r="DW64" i="4"/>
  <c r="DX64" i="4"/>
  <c r="DY64" i="4"/>
  <c r="DZ64" i="4"/>
  <c r="EA64" i="4"/>
  <c r="EB64" i="4"/>
  <c r="EC64" i="4"/>
  <c r="EE64" i="4"/>
  <c r="EF64" i="4"/>
  <c r="EG64" i="4"/>
  <c r="EH64" i="4"/>
  <c r="EI64" i="4"/>
  <c r="EJ64" i="4"/>
  <c r="EK64" i="4"/>
  <c r="EL64" i="4"/>
  <c r="EM64" i="4"/>
  <c r="EN64" i="4"/>
  <c r="EO64" i="4"/>
  <c r="EP64" i="4"/>
  <c r="EQ64" i="4"/>
  <c r="ER64" i="4"/>
  <c r="ES64" i="4"/>
  <c r="ET64" i="4"/>
  <c r="EU64" i="4"/>
  <c r="EV64" i="4"/>
  <c r="EX64" i="4"/>
  <c r="EY64" i="4"/>
  <c r="EZ64" i="4"/>
  <c r="FA64" i="4"/>
  <c r="FB64" i="4"/>
  <c r="FC64" i="4"/>
  <c r="FD64" i="4"/>
  <c r="FE64" i="4"/>
  <c r="FF64" i="4"/>
  <c r="FG64" i="4"/>
  <c r="FH64" i="4"/>
  <c r="FI64" i="4"/>
  <c r="FJ64" i="4"/>
  <c r="FK64" i="4"/>
  <c r="FL64" i="4"/>
  <c r="FM64" i="4"/>
  <c r="FN64" i="4"/>
  <c r="FO64" i="4"/>
  <c r="FQ64" i="4"/>
  <c r="FR64" i="4"/>
  <c r="FS64" i="4"/>
  <c r="FT64" i="4"/>
  <c r="FU64" i="4"/>
  <c r="FV64" i="4"/>
  <c r="FW64" i="4"/>
  <c r="FX64" i="4"/>
  <c r="FY64" i="4"/>
  <c r="FZ64" i="4"/>
  <c r="GA64" i="4"/>
  <c r="GB64" i="4"/>
  <c r="GC64" i="4"/>
  <c r="GD64" i="4"/>
  <c r="GE64" i="4"/>
  <c r="GF64" i="4"/>
  <c r="GG64" i="4"/>
  <c r="GH64" i="4"/>
  <c r="GJ64" i="4"/>
  <c r="GK64" i="4"/>
  <c r="GL64" i="4"/>
  <c r="GM64" i="4"/>
  <c r="GN64" i="4"/>
  <c r="GO64" i="4"/>
  <c r="GP64" i="4"/>
  <c r="GQ64" i="4"/>
  <c r="GR64" i="4"/>
  <c r="GS64" i="4"/>
  <c r="GT64" i="4"/>
  <c r="GU64" i="4"/>
  <c r="GV64" i="4"/>
  <c r="GX64" i="4"/>
  <c r="GY64" i="4"/>
  <c r="GZ64" i="4"/>
  <c r="HA64" i="4"/>
  <c r="HC64" i="4"/>
  <c r="HD64" i="4"/>
  <c r="HE64" i="4"/>
  <c r="HF64" i="4"/>
  <c r="HG64" i="4"/>
  <c r="HH64" i="4"/>
  <c r="HI64" i="4"/>
  <c r="HJ64" i="4"/>
  <c r="HK64" i="4"/>
  <c r="HL64" i="4"/>
  <c r="HM64" i="4"/>
  <c r="HN64" i="4"/>
  <c r="HO64" i="4"/>
  <c r="HP64" i="4"/>
  <c r="HQ64" i="4"/>
  <c r="HR64" i="4"/>
  <c r="HS64" i="4"/>
  <c r="HT64" i="4"/>
  <c r="HV64" i="4"/>
  <c r="HW64" i="4"/>
  <c r="HX64" i="4"/>
  <c r="HY64" i="4"/>
  <c r="HZ64" i="4"/>
  <c r="IA64" i="4"/>
  <c r="IB64" i="4"/>
  <c r="IC64" i="4"/>
  <c r="ID64" i="4"/>
  <c r="IE64" i="4"/>
  <c r="IF64" i="4"/>
  <c r="IG64" i="4"/>
  <c r="IH64" i="4"/>
  <c r="II64" i="4"/>
  <c r="IJ64" i="4"/>
  <c r="IK64" i="4"/>
  <c r="IL64" i="4"/>
  <c r="IM64" i="4"/>
  <c r="IO64" i="4"/>
  <c r="IP64" i="4"/>
  <c r="IQ64" i="4"/>
  <c r="IR64" i="4"/>
  <c r="IS64" i="4"/>
  <c r="IT64" i="4"/>
  <c r="IU64" i="4"/>
  <c r="IV64" i="4"/>
  <c r="IW64" i="4"/>
  <c r="IX64" i="4"/>
  <c r="IY64" i="4"/>
  <c r="IZ64" i="4"/>
  <c r="JA64" i="4"/>
  <c r="JC64" i="4"/>
  <c r="JD64" i="4"/>
  <c r="JE64" i="4"/>
  <c r="JF64" i="4"/>
  <c r="JH64" i="4"/>
  <c r="JI64" i="4"/>
  <c r="JJ64" i="4"/>
  <c r="JK64" i="4"/>
  <c r="JL64" i="4"/>
  <c r="JM64" i="4"/>
  <c r="JN64" i="4"/>
  <c r="JO64" i="4"/>
  <c r="JP64" i="4"/>
  <c r="JQ64" i="4"/>
  <c r="JR64" i="4"/>
  <c r="JS64" i="4"/>
  <c r="JT64" i="4"/>
  <c r="JU64" i="4"/>
  <c r="JV64" i="4"/>
  <c r="JW64" i="4"/>
  <c r="JX64" i="4"/>
  <c r="JY64" i="4"/>
  <c r="C65" i="4"/>
  <c r="D65" i="4"/>
  <c r="E65" i="4"/>
  <c r="F65" i="4"/>
  <c r="G65" i="4"/>
  <c r="H65" i="4"/>
  <c r="I65" i="4"/>
  <c r="J65" i="4"/>
  <c r="K65" i="4"/>
  <c r="L65" i="4"/>
  <c r="M65" i="4"/>
  <c r="N65" i="4"/>
  <c r="P65" i="4"/>
  <c r="Q65" i="4"/>
  <c r="R65" i="4"/>
  <c r="S65" i="4"/>
  <c r="U65" i="4"/>
  <c r="V65" i="4"/>
  <c r="W65" i="4"/>
  <c r="X65" i="4"/>
  <c r="Y65" i="4"/>
  <c r="Z65" i="4"/>
  <c r="AA65" i="4"/>
  <c r="AB65" i="4"/>
  <c r="AC65" i="4"/>
  <c r="AD65" i="4"/>
  <c r="AE65" i="4"/>
  <c r="AF65" i="4"/>
  <c r="AG65" i="4"/>
  <c r="AI65" i="4"/>
  <c r="AJ65" i="4"/>
  <c r="AK65" i="4"/>
  <c r="AL65" i="4"/>
  <c r="AN65" i="4"/>
  <c r="AO65" i="4"/>
  <c r="AP65" i="4"/>
  <c r="AQ65" i="4"/>
  <c r="AR65" i="4"/>
  <c r="AS65" i="4"/>
  <c r="AT65" i="4"/>
  <c r="AU65" i="4"/>
  <c r="AV65" i="4"/>
  <c r="AW65" i="4"/>
  <c r="AX65" i="4"/>
  <c r="AY65" i="4"/>
  <c r="AZ65" i="4"/>
  <c r="BA65" i="4"/>
  <c r="BB65" i="4"/>
  <c r="BC65" i="4"/>
  <c r="BD65" i="4"/>
  <c r="BE65" i="4"/>
  <c r="BG65" i="4"/>
  <c r="BH65" i="4"/>
  <c r="BI65" i="4"/>
  <c r="BJ65" i="4"/>
  <c r="BK65" i="4"/>
  <c r="BL65" i="4"/>
  <c r="BM65" i="4"/>
  <c r="BN65" i="4"/>
  <c r="BO65" i="4"/>
  <c r="BP65" i="4"/>
  <c r="BQ65" i="4"/>
  <c r="BR65" i="4"/>
  <c r="BS65" i="4"/>
  <c r="BU65" i="4"/>
  <c r="BV65" i="4"/>
  <c r="BW65" i="4"/>
  <c r="BX65" i="4"/>
  <c r="BZ65" i="4"/>
  <c r="CA65" i="4"/>
  <c r="CB65" i="4"/>
  <c r="CC65" i="4"/>
  <c r="CD65" i="4"/>
  <c r="CE65" i="4"/>
  <c r="CF65" i="4"/>
  <c r="CG65" i="4"/>
  <c r="CH65" i="4"/>
  <c r="CI65" i="4"/>
  <c r="CJ65" i="4"/>
  <c r="CK65" i="4"/>
  <c r="CL65" i="4"/>
  <c r="CN65" i="4"/>
  <c r="CO65" i="4"/>
  <c r="CP65" i="4"/>
  <c r="CQ65" i="4"/>
  <c r="CS65" i="4"/>
  <c r="CT65" i="4"/>
  <c r="CU65" i="4"/>
  <c r="CV65" i="4"/>
  <c r="CW65" i="4"/>
  <c r="CX65" i="4"/>
  <c r="CY65" i="4"/>
  <c r="CZ65" i="4"/>
  <c r="DA65" i="4"/>
  <c r="DB65" i="4"/>
  <c r="DC65" i="4"/>
  <c r="DD65" i="4"/>
  <c r="DE65" i="4"/>
  <c r="DG65" i="4"/>
  <c r="DH65" i="4"/>
  <c r="DI65" i="4"/>
  <c r="DJ65" i="4"/>
  <c r="DL65" i="4"/>
  <c r="DM65" i="4"/>
  <c r="DN65" i="4"/>
  <c r="DO65" i="4"/>
  <c r="DP65" i="4"/>
  <c r="DQ65" i="4"/>
  <c r="DR65" i="4"/>
  <c r="DS65" i="4"/>
  <c r="DT65" i="4"/>
  <c r="DU65" i="4"/>
  <c r="DV65" i="4"/>
  <c r="DW65" i="4"/>
  <c r="DX65" i="4"/>
  <c r="DY65" i="4"/>
  <c r="DZ65" i="4"/>
  <c r="EA65" i="4"/>
  <c r="EB65" i="4"/>
  <c r="EC65" i="4"/>
  <c r="EE65" i="4"/>
  <c r="EF65" i="4"/>
  <c r="EG65" i="4"/>
  <c r="EH65" i="4"/>
  <c r="EI65" i="4"/>
  <c r="EJ65" i="4"/>
  <c r="EK65" i="4"/>
  <c r="EL65" i="4"/>
  <c r="EM65" i="4"/>
  <c r="EN65" i="4"/>
  <c r="EO65" i="4"/>
  <c r="EP65" i="4"/>
  <c r="EQ65" i="4"/>
  <c r="ES65" i="4"/>
  <c r="ET65" i="4"/>
  <c r="EU65" i="4"/>
  <c r="EV65" i="4"/>
  <c r="EX65" i="4"/>
  <c r="EY65" i="4"/>
  <c r="EZ65" i="4"/>
  <c r="FA65" i="4"/>
  <c r="FB65" i="4"/>
  <c r="FC65" i="4"/>
  <c r="FD65" i="4"/>
  <c r="FE65" i="4"/>
  <c r="FF65" i="4"/>
  <c r="FG65" i="4"/>
  <c r="FH65" i="4"/>
  <c r="FI65" i="4"/>
  <c r="FJ65" i="4"/>
  <c r="FK65" i="4"/>
  <c r="FL65" i="4"/>
  <c r="FM65" i="4"/>
  <c r="FN65" i="4"/>
  <c r="FO65" i="4"/>
  <c r="FQ65" i="4"/>
  <c r="FR65" i="4"/>
  <c r="FS65" i="4"/>
  <c r="FT65" i="4"/>
  <c r="FU65" i="4"/>
  <c r="FV65" i="4"/>
  <c r="FW65" i="4"/>
  <c r="FX65" i="4"/>
  <c r="FY65" i="4"/>
  <c r="FZ65" i="4"/>
  <c r="GA65" i="4"/>
  <c r="GB65" i="4"/>
  <c r="GC65" i="4"/>
  <c r="GE65" i="4"/>
  <c r="GF65" i="4"/>
  <c r="GG65" i="4"/>
  <c r="GH65" i="4"/>
  <c r="GJ65" i="4"/>
  <c r="GK65" i="4"/>
  <c r="GL65" i="4"/>
  <c r="GM65" i="4"/>
  <c r="GN65" i="4"/>
  <c r="GO65" i="4"/>
  <c r="GP65" i="4"/>
  <c r="GQ65" i="4"/>
  <c r="GR65" i="4"/>
  <c r="GS65" i="4"/>
  <c r="GT65" i="4"/>
  <c r="GU65" i="4"/>
  <c r="GV65" i="4"/>
  <c r="GW65" i="4"/>
  <c r="GX65" i="4"/>
  <c r="GY65" i="4"/>
  <c r="GZ65" i="4"/>
  <c r="HA65" i="4"/>
  <c r="HC65" i="4"/>
  <c r="HD65" i="4"/>
  <c r="HE65" i="4"/>
  <c r="HF65" i="4"/>
  <c r="HG65" i="4"/>
  <c r="HH65" i="4"/>
  <c r="HI65" i="4"/>
  <c r="HJ65" i="4"/>
  <c r="HK65" i="4"/>
  <c r="HL65" i="4"/>
  <c r="HM65" i="4"/>
  <c r="HN65" i="4"/>
  <c r="HO65" i="4"/>
  <c r="HQ65" i="4"/>
  <c r="HR65" i="4"/>
  <c r="HS65" i="4"/>
  <c r="HT65" i="4"/>
  <c r="HV65" i="4"/>
  <c r="HW65" i="4"/>
  <c r="HX65" i="4"/>
  <c r="HY65" i="4"/>
  <c r="HZ65" i="4"/>
  <c r="IA65" i="4"/>
  <c r="IB65" i="4"/>
  <c r="IC65" i="4"/>
  <c r="ID65" i="4"/>
  <c r="IE65" i="4"/>
  <c r="IF65" i="4"/>
  <c r="IG65" i="4"/>
  <c r="IH65" i="4"/>
  <c r="IJ65" i="4"/>
  <c r="IK65" i="4"/>
  <c r="IL65" i="4"/>
  <c r="IM65" i="4"/>
  <c r="IO65" i="4"/>
  <c r="IP65" i="4"/>
  <c r="IQ65" i="4"/>
  <c r="IR65" i="4"/>
  <c r="IS65" i="4"/>
  <c r="IT65" i="4"/>
  <c r="IU65" i="4"/>
  <c r="IV65" i="4"/>
  <c r="IW65" i="4"/>
  <c r="IX65" i="4"/>
  <c r="IY65" i="4"/>
  <c r="IZ65" i="4"/>
  <c r="JA65" i="4"/>
  <c r="JC65" i="4"/>
  <c r="JD65" i="4"/>
  <c r="JE65" i="4"/>
  <c r="JF65" i="4"/>
  <c r="JH65" i="4"/>
  <c r="JI65" i="4"/>
  <c r="JJ65" i="4"/>
  <c r="JK65" i="4"/>
  <c r="JL65" i="4"/>
  <c r="JM65" i="4"/>
  <c r="JN65" i="4"/>
  <c r="JO65" i="4"/>
  <c r="JP65" i="4"/>
  <c r="JQ65" i="4"/>
  <c r="JR65" i="4"/>
  <c r="JS65" i="4"/>
  <c r="JT65" i="4"/>
  <c r="JU65" i="4"/>
  <c r="JV65" i="4"/>
  <c r="JW65" i="4"/>
  <c r="JX65" i="4"/>
  <c r="JY65" i="4"/>
  <c r="C66" i="4"/>
  <c r="D66" i="4"/>
  <c r="E66" i="4"/>
  <c r="F66" i="4"/>
  <c r="G66" i="4"/>
  <c r="H66" i="4"/>
  <c r="I66" i="4"/>
  <c r="J66" i="4"/>
  <c r="K66" i="4"/>
  <c r="L66" i="4"/>
  <c r="M66" i="4"/>
  <c r="N66" i="4"/>
  <c r="P66" i="4"/>
  <c r="Q66" i="4"/>
  <c r="R66" i="4"/>
  <c r="S66" i="4"/>
  <c r="U66" i="4"/>
  <c r="V66" i="4"/>
  <c r="W66" i="4"/>
  <c r="X66" i="4"/>
  <c r="Y66" i="4"/>
  <c r="Z66" i="4"/>
  <c r="AA66" i="4"/>
  <c r="AB66" i="4"/>
  <c r="AC66" i="4"/>
  <c r="AD66" i="4"/>
  <c r="AE66" i="4"/>
  <c r="AF66" i="4"/>
  <c r="AG66" i="4"/>
  <c r="AH66" i="4"/>
  <c r="AI66" i="4"/>
  <c r="AJ66" i="4"/>
  <c r="AK66" i="4"/>
  <c r="AL66" i="4"/>
  <c r="AN66" i="4"/>
  <c r="AO66" i="4"/>
  <c r="AP66" i="4"/>
  <c r="AQ66" i="4"/>
  <c r="AR66" i="4"/>
  <c r="AS66" i="4"/>
  <c r="AT66" i="4"/>
  <c r="AU66" i="4"/>
  <c r="AV66" i="4"/>
  <c r="AW66" i="4"/>
  <c r="AX66" i="4"/>
  <c r="AY66" i="4"/>
  <c r="AZ66" i="4"/>
  <c r="BA66" i="4"/>
  <c r="BB66" i="4"/>
  <c r="BC66" i="4"/>
  <c r="BD66" i="4"/>
  <c r="BE66" i="4"/>
  <c r="BG66" i="4"/>
  <c r="BH66" i="4"/>
  <c r="BI66" i="4"/>
  <c r="BJ66" i="4"/>
  <c r="BK66" i="4"/>
  <c r="BL66" i="4"/>
  <c r="BM66" i="4"/>
  <c r="BN66" i="4"/>
  <c r="BO66" i="4"/>
  <c r="BP66" i="4"/>
  <c r="BQ66" i="4"/>
  <c r="BR66" i="4"/>
  <c r="BS66" i="4"/>
  <c r="BT66" i="4"/>
  <c r="BU66" i="4"/>
  <c r="BV66" i="4"/>
  <c r="BW66" i="4"/>
  <c r="BX66" i="4"/>
  <c r="BZ66" i="4"/>
  <c r="CA66" i="4"/>
  <c r="CB66" i="4"/>
  <c r="CC66" i="4"/>
  <c r="CD66" i="4"/>
  <c r="CE66" i="4"/>
  <c r="CF66" i="4"/>
  <c r="CG66" i="4"/>
  <c r="CH66" i="4"/>
  <c r="CI66" i="4"/>
  <c r="CJ66" i="4"/>
  <c r="CK66" i="4"/>
  <c r="CL66" i="4"/>
  <c r="CM66" i="4"/>
  <c r="CN66" i="4"/>
  <c r="CO66" i="4"/>
  <c r="CP66" i="4"/>
  <c r="CQ66" i="4"/>
  <c r="CS66" i="4"/>
  <c r="CT66" i="4"/>
  <c r="CU66" i="4"/>
  <c r="CV66" i="4"/>
  <c r="CW66" i="4"/>
  <c r="CX66" i="4"/>
  <c r="CY66" i="4"/>
  <c r="CZ66" i="4"/>
  <c r="DA66" i="4"/>
  <c r="DB66" i="4"/>
  <c r="DC66" i="4"/>
  <c r="DD66" i="4"/>
  <c r="DE66" i="4"/>
  <c r="DF66" i="4"/>
  <c r="DG66" i="4"/>
  <c r="DH66" i="4"/>
  <c r="DI66" i="4"/>
  <c r="DJ66" i="4"/>
  <c r="DL66" i="4"/>
  <c r="DM66" i="4"/>
  <c r="DN66" i="4"/>
  <c r="DO66" i="4"/>
  <c r="DP66" i="4"/>
  <c r="DQ66" i="4"/>
  <c r="DR66" i="4"/>
  <c r="DS66" i="4"/>
  <c r="DT66" i="4"/>
  <c r="DU66" i="4"/>
  <c r="DV66" i="4"/>
  <c r="DW66" i="4"/>
  <c r="DX66" i="4"/>
  <c r="DZ66" i="4"/>
  <c r="EA66" i="4"/>
  <c r="EB66" i="4"/>
  <c r="EC66" i="4"/>
  <c r="EE66" i="4"/>
  <c r="EF66" i="4"/>
  <c r="EG66" i="4"/>
  <c r="EH66" i="4"/>
  <c r="EI66" i="4"/>
  <c r="EJ66" i="4"/>
  <c r="EK66" i="4"/>
  <c r="EL66" i="4"/>
  <c r="EM66" i="4"/>
  <c r="EN66" i="4"/>
  <c r="EO66" i="4"/>
  <c r="EP66" i="4"/>
  <c r="EQ66" i="4"/>
  <c r="ER66" i="4"/>
  <c r="ES66" i="4"/>
  <c r="ET66" i="4"/>
  <c r="EU66" i="4"/>
  <c r="EV66" i="4"/>
  <c r="EX66" i="4"/>
  <c r="EY66" i="4"/>
  <c r="EZ66" i="4"/>
  <c r="FA66" i="4"/>
  <c r="FB66" i="4"/>
  <c r="FC66" i="4"/>
  <c r="FD66" i="4"/>
  <c r="FE66" i="4"/>
  <c r="FF66" i="4"/>
  <c r="FG66" i="4"/>
  <c r="FH66" i="4"/>
  <c r="FI66" i="4"/>
  <c r="FJ66" i="4"/>
  <c r="FK66" i="4"/>
  <c r="FL66" i="4"/>
  <c r="FM66" i="4"/>
  <c r="FN66" i="4"/>
  <c r="FO66" i="4"/>
  <c r="FQ66" i="4"/>
  <c r="FR66" i="4"/>
  <c r="FS66" i="4"/>
  <c r="FT66" i="4"/>
  <c r="FU66" i="4"/>
  <c r="FV66" i="4"/>
  <c r="FW66" i="4"/>
  <c r="FX66" i="4"/>
  <c r="FY66" i="4"/>
  <c r="FZ66" i="4"/>
  <c r="GA66" i="4"/>
  <c r="GB66" i="4"/>
  <c r="GC66" i="4"/>
  <c r="GE66" i="4"/>
  <c r="GF66" i="4"/>
  <c r="GG66" i="4"/>
  <c r="GH66" i="4"/>
  <c r="GJ66" i="4"/>
  <c r="GK66" i="4"/>
  <c r="GL66" i="4"/>
  <c r="GM66" i="4"/>
  <c r="GN66" i="4"/>
  <c r="GO66" i="4"/>
  <c r="GP66" i="4"/>
  <c r="GQ66" i="4"/>
  <c r="GR66" i="4"/>
  <c r="GS66" i="4"/>
  <c r="GT66" i="4"/>
  <c r="GU66" i="4"/>
  <c r="GV66" i="4"/>
  <c r="GW66" i="4"/>
  <c r="GX66" i="4"/>
  <c r="GY66" i="4"/>
  <c r="GZ66" i="4"/>
  <c r="HA66" i="4"/>
  <c r="HC66" i="4"/>
  <c r="HD66" i="4"/>
  <c r="HE66" i="4"/>
  <c r="HF66" i="4"/>
  <c r="HG66" i="4"/>
  <c r="HH66" i="4"/>
  <c r="HI66" i="4"/>
  <c r="HJ66" i="4"/>
  <c r="HK66" i="4"/>
  <c r="HL66" i="4"/>
  <c r="HM66" i="4"/>
  <c r="HN66" i="4"/>
  <c r="HO66" i="4"/>
  <c r="HP66" i="4"/>
  <c r="HQ66" i="4"/>
  <c r="HR66" i="4"/>
  <c r="HS66" i="4"/>
  <c r="HT66" i="4"/>
  <c r="HV66" i="4"/>
  <c r="HW66" i="4"/>
  <c r="HX66" i="4"/>
  <c r="HY66" i="4"/>
  <c r="HZ66" i="4"/>
  <c r="IA66" i="4"/>
  <c r="IB66" i="4"/>
  <c r="IC66" i="4"/>
  <c r="ID66" i="4"/>
  <c r="IE66" i="4"/>
  <c r="IF66" i="4"/>
  <c r="IG66" i="4"/>
  <c r="IH66" i="4"/>
  <c r="II66" i="4"/>
  <c r="IJ66" i="4"/>
  <c r="IK66" i="4"/>
  <c r="IL66" i="4"/>
  <c r="IM66" i="4"/>
  <c r="IO66" i="4"/>
  <c r="IP66" i="4"/>
  <c r="IQ66" i="4"/>
  <c r="IR66" i="4"/>
  <c r="IS66" i="4"/>
  <c r="IT66" i="4"/>
  <c r="IU66" i="4"/>
  <c r="IV66" i="4"/>
  <c r="IW66" i="4"/>
  <c r="IX66" i="4"/>
  <c r="IY66" i="4"/>
  <c r="IZ66" i="4"/>
  <c r="JA66" i="4"/>
  <c r="JB66" i="4"/>
  <c r="JC66" i="4"/>
  <c r="JD66" i="4"/>
  <c r="JE66" i="4"/>
  <c r="JF66" i="4"/>
  <c r="JH66" i="4"/>
  <c r="JI66" i="4"/>
  <c r="JJ66" i="4"/>
  <c r="JK66" i="4"/>
  <c r="JL66" i="4"/>
  <c r="JM66" i="4"/>
  <c r="JN66" i="4"/>
  <c r="JO66" i="4"/>
  <c r="JP66" i="4"/>
  <c r="JQ66" i="4"/>
  <c r="JR66" i="4"/>
  <c r="JS66" i="4"/>
  <c r="JT66" i="4"/>
  <c r="JV66" i="4"/>
  <c r="JW66" i="4"/>
  <c r="JX66" i="4"/>
  <c r="JY66" i="4"/>
  <c r="C67" i="4"/>
  <c r="D67" i="4"/>
  <c r="E67" i="4"/>
  <c r="F67" i="4"/>
  <c r="G67" i="4"/>
  <c r="H67" i="4"/>
  <c r="I67" i="4"/>
  <c r="J67" i="4"/>
  <c r="K67" i="4"/>
  <c r="L67" i="4"/>
  <c r="M67" i="4"/>
  <c r="N67" i="4"/>
  <c r="O67" i="4"/>
  <c r="P67" i="4"/>
  <c r="Q67" i="4"/>
  <c r="R67" i="4"/>
  <c r="S67" i="4"/>
  <c r="U67" i="4"/>
  <c r="V67" i="4"/>
  <c r="W67" i="4"/>
  <c r="X67" i="4"/>
  <c r="Y67" i="4"/>
  <c r="Z67" i="4"/>
  <c r="AA67" i="4"/>
  <c r="AB67" i="4"/>
  <c r="AC67" i="4"/>
  <c r="AD67" i="4"/>
  <c r="AE67" i="4"/>
  <c r="AF67" i="4"/>
  <c r="AG67" i="4"/>
  <c r="AH67" i="4"/>
  <c r="AI67" i="4"/>
  <c r="AJ67" i="4"/>
  <c r="AK67" i="4"/>
  <c r="AL67" i="4"/>
  <c r="AN67" i="4"/>
  <c r="AO67" i="4"/>
  <c r="AP67" i="4"/>
  <c r="AQ67" i="4"/>
  <c r="AR67" i="4"/>
  <c r="AS67" i="4"/>
  <c r="AT67" i="4"/>
  <c r="AU67" i="4"/>
  <c r="AV67" i="4"/>
  <c r="AW67" i="4"/>
  <c r="AX67" i="4"/>
  <c r="AY67" i="4"/>
  <c r="AZ67" i="4"/>
  <c r="BB67" i="4"/>
  <c r="BC67" i="4"/>
  <c r="BD67" i="4"/>
  <c r="BE67" i="4"/>
  <c r="BG67" i="4"/>
  <c r="BH67" i="4"/>
  <c r="BI67" i="4"/>
  <c r="BJ67" i="4"/>
  <c r="BK67" i="4"/>
  <c r="BL67" i="4"/>
  <c r="BM67" i="4"/>
  <c r="BN67" i="4"/>
  <c r="BO67" i="4"/>
  <c r="BP67" i="4"/>
  <c r="BQ67" i="4"/>
  <c r="BR67" i="4"/>
  <c r="BS67" i="4"/>
  <c r="BT67" i="4"/>
  <c r="BU67" i="4"/>
  <c r="BV67" i="4"/>
  <c r="BW67" i="4"/>
  <c r="BX67" i="4"/>
  <c r="BZ67" i="4"/>
  <c r="CA67" i="4"/>
  <c r="CB67" i="4"/>
  <c r="CC67" i="4"/>
  <c r="CD67" i="4"/>
  <c r="CE67" i="4"/>
  <c r="CF67" i="4"/>
  <c r="CG67" i="4"/>
  <c r="CH67" i="4"/>
  <c r="CI67" i="4"/>
  <c r="CJ67" i="4"/>
  <c r="CK67" i="4"/>
  <c r="CL67" i="4"/>
  <c r="CN67" i="4"/>
  <c r="CO67" i="4"/>
  <c r="CP67" i="4"/>
  <c r="CQ67" i="4"/>
  <c r="CS67" i="4"/>
  <c r="CT67" i="4"/>
  <c r="CU67" i="4"/>
  <c r="CV67" i="4"/>
  <c r="CW67" i="4"/>
  <c r="CX67" i="4"/>
  <c r="CY67" i="4"/>
  <c r="CZ67" i="4"/>
  <c r="DA67" i="4"/>
  <c r="DB67" i="4"/>
  <c r="DC67" i="4"/>
  <c r="DD67" i="4"/>
  <c r="DE67" i="4"/>
  <c r="DF67" i="4"/>
  <c r="DG67" i="4"/>
  <c r="DH67" i="4"/>
  <c r="DI67" i="4"/>
  <c r="DJ67" i="4"/>
  <c r="DL67" i="4"/>
  <c r="DM67" i="4"/>
  <c r="DN67" i="4"/>
  <c r="DO67" i="4"/>
  <c r="DP67" i="4"/>
  <c r="DQ67" i="4"/>
  <c r="DR67" i="4"/>
  <c r="DS67" i="4"/>
  <c r="DT67" i="4"/>
  <c r="DU67" i="4"/>
  <c r="DV67" i="4"/>
  <c r="DW67" i="4"/>
  <c r="DX67" i="4"/>
  <c r="DZ67" i="4"/>
  <c r="EA67" i="4"/>
  <c r="EB67" i="4"/>
  <c r="EC67" i="4"/>
  <c r="EE67" i="4"/>
  <c r="EF67" i="4"/>
  <c r="EG67" i="4"/>
  <c r="EH67" i="4"/>
  <c r="EI67" i="4"/>
  <c r="EJ67" i="4"/>
  <c r="EK67" i="4"/>
  <c r="EL67" i="4"/>
  <c r="EM67" i="4"/>
  <c r="EN67" i="4"/>
  <c r="EO67" i="4"/>
  <c r="EP67" i="4"/>
  <c r="EQ67" i="4"/>
  <c r="ER67" i="4"/>
  <c r="ES67" i="4"/>
  <c r="ET67" i="4"/>
  <c r="EU67" i="4"/>
  <c r="EV67" i="4"/>
  <c r="EX67" i="4"/>
  <c r="EY67" i="4"/>
  <c r="EZ67" i="4"/>
  <c r="FA67" i="4"/>
  <c r="FB67" i="4"/>
  <c r="FC67" i="4"/>
  <c r="FD67" i="4"/>
  <c r="FE67" i="4"/>
  <c r="FF67" i="4"/>
  <c r="FG67" i="4"/>
  <c r="FH67" i="4"/>
  <c r="FI67" i="4"/>
  <c r="FJ67" i="4"/>
  <c r="FL67" i="4"/>
  <c r="FM67" i="4"/>
  <c r="FN67" i="4"/>
  <c r="FO67" i="4"/>
  <c r="FQ67" i="4"/>
  <c r="FR67" i="4"/>
  <c r="FS67" i="4"/>
  <c r="FT67" i="4"/>
  <c r="FU67" i="4"/>
  <c r="FV67" i="4"/>
  <c r="FW67" i="4"/>
  <c r="FX67" i="4"/>
  <c r="FY67" i="4"/>
  <c r="FZ67" i="4"/>
  <c r="GA67" i="4"/>
  <c r="GB67" i="4"/>
  <c r="GC67" i="4"/>
  <c r="GD67" i="4"/>
  <c r="GE67" i="4"/>
  <c r="GF67" i="4"/>
  <c r="GG67" i="4"/>
  <c r="GH67" i="4"/>
  <c r="GJ67" i="4"/>
  <c r="GK67" i="4"/>
  <c r="GL67" i="4"/>
  <c r="GM67" i="4"/>
  <c r="GN67" i="4"/>
  <c r="GO67" i="4"/>
  <c r="GP67" i="4"/>
  <c r="GQ67" i="4"/>
  <c r="GR67" i="4"/>
  <c r="GS67" i="4"/>
  <c r="GT67" i="4"/>
  <c r="GU67" i="4"/>
  <c r="GV67" i="4"/>
  <c r="GX67" i="4"/>
  <c r="GY67" i="4"/>
  <c r="GZ67" i="4"/>
  <c r="HA67" i="4"/>
  <c r="HC67" i="4"/>
  <c r="HD67" i="4"/>
  <c r="HE67" i="4"/>
  <c r="HF67" i="4"/>
  <c r="HG67" i="4"/>
  <c r="HH67" i="4"/>
  <c r="HI67" i="4"/>
  <c r="HJ67" i="4"/>
  <c r="HK67" i="4"/>
  <c r="HL67" i="4"/>
  <c r="HM67" i="4"/>
  <c r="HN67" i="4"/>
  <c r="HO67" i="4"/>
  <c r="HQ67" i="4"/>
  <c r="HR67" i="4"/>
  <c r="HS67" i="4"/>
  <c r="HT67" i="4"/>
  <c r="HV67" i="4"/>
  <c r="HW67" i="4"/>
  <c r="HX67" i="4"/>
  <c r="HY67" i="4"/>
  <c r="HZ67" i="4"/>
  <c r="IA67" i="4"/>
  <c r="IB67" i="4"/>
  <c r="IC67" i="4"/>
  <c r="ID67" i="4"/>
  <c r="IE67" i="4"/>
  <c r="IF67" i="4"/>
  <c r="IG67" i="4"/>
  <c r="IH67" i="4"/>
  <c r="IJ67" i="4"/>
  <c r="IK67" i="4"/>
  <c r="IL67" i="4"/>
  <c r="IM67" i="4"/>
  <c r="IO67" i="4"/>
  <c r="IP67" i="4"/>
  <c r="IQ67" i="4"/>
  <c r="IR67" i="4"/>
  <c r="IS67" i="4"/>
  <c r="IT67" i="4"/>
  <c r="IU67" i="4"/>
  <c r="IV67" i="4"/>
  <c r="IW67" i="4"/>
  <c r="IX67" i="4"/>
  <c r="IY67" i="4"/>
  <c r="IZ67" i="4"/>
  <c r="JA67" i="4"/>
  <c r="JB67" i="4"/>
  <c r="JC67" i="4"/>
  <c r="JD67" i="4"/>
  <c r="JE67" i="4"/>
  <c r="JF67" i="4"/>
  <c r="JH67" i="4"/>
  <c r="JI67" i="4"/>
  <c r="JJ67" i="4"/>
  <c r="JK67" i="4"/>
  <c r="JL67" i="4"/>
  <c r="JM67" i="4"/>
  <c r="JN67" i="4"/>
  <c r="JO67" i="4"/>
  <c r="JP67" i="4"/>
  <c r="JQ67" i="4"/>
  <c r="JR67" i="4"/>
  <c r="JS67" i="4"/>
  <c r="JT67" i="4"/>
  <c r="JV67" i="4"/>
  <c r="JW67" i="4"/>
  <c r="JX67" i="4"/>
  <c r="JY67" i="4"/>
  <c r="C68" i="4"/>
  <c r="D68" i="4"/>
  <c r="E68" i="4"/>
  <c r="F68" i="4"/>
  <c r="G68" i="4"/>
  <c r="H68" i="4"/>
  <c r="I68" i="4"/>
  <c r="J68" i="4"/>
  <c r="K68" i="4"/>
  <c r="L68" i="4"/>
  <c r="M68" i="4"/>
  <c r="N68" i="4"/>
  <c r="P68" i="4"/>
  <c r="Q68" i="4"/>
  <c r="R68" i="4"/>
  <c r="S68" i="4"/>
  <c r="U68" i="4"/>
  <c r="V68" i="4"/>
  <c r="W68" i="4"/>
  <c r="X68" i="4"/>
  <c r="Y68" i="4"/>
  <c r="Z68" i="4"/>
  <c r="AA68" i="4"/>
  <c r="AB68" i="4"/>
  <c r="AC68" i="4"/>
  <c r="AD68" i="4"/>
  <c r="AE68" i="4"/>
  <c r="AF68" i="4"/>
  <c r="AG68" i="4"/>
  <c r="AH68" i="4"/>
  <c r="AI68" i="4"/>
  <c r="AJ68" i="4"/>
  <c r="AK68" i="4"/>
  <c r="AL68" i="4"/>
  <c r="AN68" i="4"/>
  <c r="AO68" i="4"/>
  <c r="AP68" i="4"/>
  <c r="AQ68" i="4"/>
  <c r="AR68" i="4"/>
  <c r="AS68" i="4"/>
  <c r="AT68" i="4"/>
  <c r="AU68" i="4"/>
  <c r="AV68" i="4"/>
  <c r="AW68" i="4"/>
  <c r="AX68" i="4"/>
  <c r="AY68" i="4"/>
  <c r="AZ68" i="4"/>
  <c r="BB68" i="4"/>
  <c r="BC68" i="4"/>
  <c r="BD68" i="4"/>
  <c r="BE68" i="4"/>
  <c r="BG68" i="4"/>
  <c r="BH68" i="4"/>
  <c r="BI68" i="4"/>
  <c r="BJ68" i="4"/>
  <c r="BK68" i="4"/>
  <c r="BL68" i="4"/>
  <c r="BM68" i="4"/>
  <c r="BN68" i="4"/>
  <c r="BO68" i="4"/>
  <c r="BP68" i="4"/>
  <c r="BQ68" i="4"/>
  <c r="BR68" i="4"/>
  <c r="BS68" i="4"/>
  <c r="BT68" i="4"/>
  <c r="BU68" i="4"/>
  <c r="BV68" i="4"/>
  <c r="BW68" i="4"/>
  <c r="BX68" i="4"/>
  <c r="BZ68" i="4"/>
  <c r="CA68" i="4"/>
  <c r="CB68" i="4"/>
  <c r="CC68" i="4"/>
  <c r="CD68" i="4"/>
  <c r="CE68" i="4"/>
  <c r="CF68" i="4"/>
  <c r="CG68" i="4"/>
  <c r="CH68" i="4"/>
  <c r="CI68" i="4"/>
  <c r="CJ68" i="4"/>
  <c r="CK68" i="4"/>
  <c r="CL68" i="4"/>
  <c r="CM68" i="4"/>
  <c r="CN68" i="4"/>
  <c r="CO68" i="4"/>
  <c r="CP68" i="4"/>
  <c r="CQ68" i="4"/>
  <c r="CS68" i="4"/>
  <c r="CT68" i="4"/>
  <c r="CU68" i="4"/>
  <c r="CV68" i="4"/>
  <c r="CW68" i="4"/>
  <c r="CX68" i="4"/>
  <c r="CY68" i="4"/>
  <c r="CZ68" i="4"/>
  <c r="DA68" i="4"/>
  <c r="DB68" i="4"/>
  <c r="DC68" i="4"/>
  <c r="DD68" i="4"/>
  <c r="DE68" i="4"/>
  <c r="DG68" i="4"/>
  <c r="DH68" i="4"/>
  <c r="DI68" i="4"/>
  <c r="DJ68" i="4"/>
  <c r="DL68" i="4"/>
  <c r="DM68" i="4"/>
  <c r="DN68" i="4"/>
  <c r="DO68" i="4"/>
  <c r="DP68" i="4"/>
  <c r="DQ68" i="4"/>
  <c r="DR68" i="4"/>
  <c r="DS68" i="4"/>
  <c r="DT68" i="4"/>
  <c r="DU68" i="4"/>
  <c r="DV68" i="4"/>
  <c r="DW68" i="4"/>
  <c r="DX68" i="4"/>
  <c r="DY68" i="4"/>
  <c r="DZ68" i="4"/>
  <c r="EA68" i="4"/>
  <c r="EB68" i="4"/>
  <c r="EC68" i="4"/>
  <c r="EE68" i="4"/>
  <c r="EF68" i="4"/>
  <c r="EG68" i="4"/>
  <c r="EH68" i="4"/>
  <c r="EI68" i="4"/>
  <c r="EJ68" i="4"/>
  <c r="EK68" i="4"/>
  <c r="EL68" i="4"/>
  <c r="EM68" i="4"/>
  <c r="EN68" i="4"/>
  <c r="EO68" i="4"/>
  <c r="EP68" i="4"/>
  <c r="EQ68" i="4"/>
  <c r="ER68" i="4"/>
  <c r="ES68" i="4"/>
  <c r="ET68" i="4"/>
  <c r="EU68" i="4"/>
  <c r="EV68" i="4"/>
  <c r="EX68" i="4"/>
  <c r="EY68" i="4"/>
  <c r="EZ68" i="4"/>
  <c r="FA68" i="4"/>
  <c r="FB68" i="4"/>
  <c r="FC68" i="4"/>
  <c r="FD68" i="4"/>
  <c r="FE68" i="4"/>
  <c r="FF68" i="4"/>
  <c r="FG68" i="4"/>
  <c r="FH68" i="4"/>
  <c r="FI68" i="4"/>
  <c r="FJ68" i="4"/>
  <c r="FK68" i="4"/>
  <c r="FL68" i="4"/>
  <c r="FM68" i="4"/>
  <c r="FN68" i="4"/>
  <c r="FO68" i="4"/>
  <c r="FQ68" i="4"/>
  <c r="FR68" i="4"/>
  <c r="FS68" i="4"/>
  <c r="FT68" i="4"/>
  <c r="FU68" i="4"/>
  <c r="FV68" i="4"/>
  <c r="FW68" i="4"/>
  <c r="FX68" i="4"/>
  <c r="FY68" i="4"/>
  <c r="FZ68" i="4"/>
  <c r="GA68" i="4"/>
  <c r="GB68" i="4"/>
  <c r="GC68" i="4"/>
  <c r="GD68" i="4"/>
  <c r="GE68" i="4"/>
  <c r="GF68" i="4"/>
  <c r="GG68" i="4"/>
  <c r="GH68" i="4"/>
  <c r="GJ68" i="4"/>
  <c r="GK68" i="4"/>
  <c r="GL68" i="4"/>
  <c r="GM68" i="4"/>
  <c r="GN68" i="4"/>
  <c r="GO68" i="4"/>
  <c r="GP68" i="4"/>
  <c r="GQ68" i="4"/>
  <c r="GR68" i="4"/>
  <c r="GS68" i="4"/>
  <c r="GT68" i="4"/>
  <c r="GU68" i="4"/>
  <c r="GV68" i="4"/>
  <c r="GX68" i="4"/>
  <c r="GY68" i="4"/>
  <c r="GZ68" i="4"/>
  <c r="HA68" i="4"/>
  <c r="HC68" i="4"/>
  <c r="HD68" i="4"/>
  <c r="HE68" i="4"/>
  <c r="HF68" i="4"/>
  <c r="HG68" i="4"/>
  <c r="HH68" i="4"/>
  <c r="HI68" i="4"/>
  <c r="HJ68" i="4"/>
  <c r="HK68" i="4"/>
  <c r="HL68" i="4"/>
  <c r="HM68" i="4"/>
  <c r="HN68" i="4"/>
  <c r="HO68" i="4"/>
  <c r="HP68" i="4"/>
  <c r="HQ68" i="4"/>
  <c r="HR68" i="4"/>
  <c r="HS68" i="4"/>
  <c r="HT68" i="4"/>
  <c r="HV68" i="4"/>
  <c r="HW68" i="4"/>
  <c r="HX68" i="4"/>
  <c r="HY68" i="4"/>
  <c r="HZ68" i="4"/>
  <c r="IA68" i="4"/>
  <c r="IB68" i="4"/>
  <c r="IC68" i="4"/>
  <c r="ID68" i="4"/>
  <c r="IE68" i="4"/>
  <c r="IF68" i="4"/>
  <c r="IG68" i="4"/>
  <c r="IH68" i="4"/>
  <c r="II68" i="4"/>
  <c r="IJ68" i="4"/>
  <c r="IK68" i="4"/>
  <c r="IL68" i="4"/>
  <c r="IM68" i="4"/>
  <c r="IO68" i="4"/>
  <c r="IP68" i="4"/>
  <c r="IQ68" i="4"/>
  <c r="IR68" i="4"/>
  <c r="IS68" i="4"/>
  <c r="IT68" i="4"/>
  <c r="IU68" i="4"/>
  <c r="IV68" i="4"/>
  <c r="IW68" i="4"/>
  <c r="IX68" i="4"/>
  <c r="IY68" i="4"/>
  <c r="IZ68" i="4"/>
  <c r="JA68" i="4"/>
  <c r="JC68" i="4"/>
  <c r="JD68" i="4"/>
  <c r="JE68" i="4"/>
  <c r="JF68" i="4"/>
  <c r="JH68" i="4"/>
  <c r="JI68" i="4"/>
  <c r="JJ68" i="4"/>
  <c r="JK68" i="4"/>
  <c r="JL68" i="4"/>
  <c r="JM68" i="4"/>
  <c r="JN68" i="4"/>
  <c r="JO68" i="4"/>
  <c r="JP68" i="4"/>
  <c r="JQ68" i="4"/>
  <c r="JR68" i="4"/>
  <c r="JS68" i="4"/>
  <c r="JT68" i="4"/>
  <c r="JU68" i="4"/>
  <c r="JV68" i="4"/>
  <c r="JW68" i="4"/>
  <c r="JX68" i="4"/>
  <c r="JY68" i="4"/>
  <c r="C69" i="4"/>
  <c r="D69" i="4"/>
  <c r="E69" i="4"/>
  <c r="F69" i="4"/>
  <c r="G69" i="4"/>
  <c r="H69" i="4"/>
  <c r="I69" i="4"/>
  <c r="J69" i="4"/>
  <c r="K69" i="4"/>
  <c r="L69" i="4"/>
  <c r="M69" i="4"/>
  <c r="N69" i="4"/>
  <c r="P69" i="4"/>
  <c r="Q69" i="4"/>
  <c r="R69" i="4"/>
  <c r="S69" i="4"/>
  <c r="U69" i="4"/>
  <c r="V69" i="4"/>
  <c r="W69" i="4"/>
  <c r="X69" i="4"/>
  <c r="Y69" i="4"/>
  <c r="Z69" i="4"/>
  <c r="AA69" i="4"/>
  <c r="AB69" i="4"/>
  <c r="AC69" i="4"/>
  <c r="AD69" i="4"/>
  <c r="AE69" i="4"/>
  <c r="AF69" i="4"/>
  <c r="AG69" i="4"/>
  <c r="AI69" i="4"/>
  <c r="AJ69" i="4"/>
  <c r="AK69" i="4"/>
  <c r="AL69" i="4"/>
  <c r="AN69" i="4"/>
  <c r="AO69" i="4"/>
  <c r="AP69" i="4"/>
  <c r="AQ69" i="4"/>
  <c r="AR69" i="4"/>
  <c r="AS69" i="4"/>
  <c r="AT69" i="4"/>
  <c r="AU69" i="4"/>
  <c r="AV69" i="4"/>
  <c r="AW69" i="4"/>
  <c r="AX69" i="4"/>
  <c r="AY69" i="4"/>
  <c r="AZ69" i="4"/>
  <c r="BA69" i="4"/>
  <c r="BB69" i="4"/>
  <c r="BC69" i="4"/>
  <c r="BD69" i="4"/>
  <c r="BE69" i="4"/>
  <c r="BG69" i="4"/>
  <c r="BH69" i="4"/>
  <c r="BI69" i="4"/>
  <c r="BJ69" i="4"/>
  <c r="BK69" i="4"/>
  <c r="BL69" i="4"/>
  <c r="BM69" i="4"/>
  <c r="BN69" i="4"/>
  <c r="BO69" i="4"/>
  <c r="BP69" i="4"/>
  <c r="BQ69" i="4"/>
  <c r="BR69" i="4"/>
  <c r="BS69" i="4"/>
  <c r="BU69" i="4"/>
  <c r="BV69" i="4"/>
  <c r="BW69" i="4"/>
  <c r="BX69" i="4"/>
  <c r="BZ69" i="4"/>
  <c r="CA69" i="4"/>
  <c r="CB69" i="4"/>
  <c r="CC69" i="4"/>
  <c r="CD69" i="4"/>
  <c r="CE69" i="4"/>
  <c r="CF69" i="4"/>
  <c r="CG69" i="4"/>
  <c r="CH69" i="4"/>
  <c r="CI69" i="4"/>
  <c r="CJ69" i="4"/>
  <c r="CK69" i="4"/>
  <c r="CL69" i="4"/>
  <c r="CN69" i="4"/>
  <c r="CO69" i="4"/>
  <c r="CP69" i="4"/>
  <c r="CQ69" i="4"/>
  <c r="CS69" i="4"/>
  <c r="CT69" i="4"/>
  <c r="CU69" i="4"/>
  <c r="CV69" i="4"/>
  <c r="CW69" i="4"/>
  <c r="CX69" i="4"/>
  <c r="CY69" i="4"/>
  <c r="CZ69" i="4"/>
  <c r="DA69" i="4"/>
  <c r="DB69" i="4"/>
  <c r="DC69" i="4"/>
  <c r="DD69" i="4"/>
  <c r="DE69" i="4"/>
  <c r="DG69" i="4"/>
  <c r="DH69" i="4"/>
  <c r="DI69" i="4"/>
  <c r="DJ69" i="4"/>
  <c r="DL69" i="4"/>
  <c r="DM69" i="4"/>
  <c r="DN69" i="4"/>
  <c r="DO69" i="4"/>
  <c r="DP69" i="4"/>
  <c r="DQ69" i="4"/>
  <c r="DR69" i="4"/>
  <c r="DS69" i="4"/>
  <c r="DT69" i="4"/>
  <c r="DU69" i="4"/>
  <c r="DV69" i="4"/>
  <c r="DW69" i="4"/>
  <c r="DX69" i="4"/>
  <c r="DY69" i="4"/>
  <c r="DZ69" i="4"/>
  <c r="EA69" i="4"/>
  <c r="EB69" i="4"/>
  <c r="EC69" i="4"/>
  <c r="EE69" i="4"/>
  <c r="EF69" i="4"/>
  <c r="EG69" i="4"/>
  <c r="EH69" i="4"/>
  <c r="EI69" i="4"/>
  <c r="EJ69" i="4"/>
  <c r="EK69" i="4"/>
  <c r="EL69" i="4"/>
  <c r="EM69" i="4"/>
  <c r="EN69" i="4"/>
  <c r="EO69" i="4"/>
  <c r="EP69" i="4"/>
  <c r="EQ69" i="4"/>
  <c r="ES69" i="4"/>
  <c r="ET69" i="4"/>
  <c r="EU69" i="4"/>
  <c r="EV69" i="4"/>
  <c r="EX69" i="4"/>
  <c r="EY69" i="4"/>
  <c r="EZ69" i="4"/>
  <c r="FA69" i="4"/>
  <c r="FB69" i="4"/>
  <c r="FC69" i="4"/>
  <c r="FD69" i="4"/>
  <c r="FE69" i="4"/>
  <c r="FF69" i="4"/>
  <c r="FG69" i="4"/>
  <c r="FH69" i="4"/>
  <c r="FI69" i="4"/>
  <c r="FJ69" i="4"/>
  <c r="FK69" i="4"/>
  <c r="FL69" i="4"/>
  <c r="FM69" i="4"/>
  <c r="FN69" i="4"/>
  <c r="FO69" i="4"/>
  <c r="FQ69" i="4"/>
  <c r="FR69" i="4"/>
  <c r="FS69" i="4"/>
  <c r="FT69" i="4"/>
  <c r="FU69" i="4"/>
  <c r="FV69" i="4"/>
  <c r="FW69" i="4"/>
  <c r="FX69" i="4"/>
  <c r="FY69" i="4"/>
  <c r="FZ69" i="4"/>
  <c r="GA69" i="4"/>
  <c r="GB69" i="4"/>
  <c r="GC69" i="4"/>
  <c r="GE69" i="4"/>
  <c r="GF69" i="4"/>
  <c r="GG69" i="4"/>
  <c r="GH69" i="4"/>
  <c r="GJ69" i="4"/>
  <c r="GK69" i="4"/>
  <c r="GL69" i="4"/>
  <c r="GM69" i="4"/>
  <c r="GN69" i="4"/>
  <c r="GO69" i="4"/>
  <c r="GP69" i="4"/>
  <c r="GQ69" i="4"/>
  <c r="GR69" i="4"/>
  <c r="GS69" i="4"/>
  <c r="GT69" i="4"/>
  <c r="GU69" i="4"/>
  <c r="GV69" i="4"/>
  <c r="GW69" i="4"/>
  <c r="GX69" i="4"/>
  <c r="GY69" i="4"/>
  <c r="GZ69" i="4"/>
  <c r="HA69" i="4"/>
  <c r="HC69" i="4"/>
  <c r="HD69" i="4"/>
  <c r="HE69" i="4"/>
  <c r="HF69" i="4"/>
  <c r="HG69" i="4"/>
  <c r="HH69" i="4"/>
  <c r="HI69" i="4"/>
  <c r="HJ69" i="4"/>
  <c r="HK69" i="4"/>
  <c r="HL69" i="4"/>
  <c r="HM69" i="4"/>
  <c r="HN69" i="4"/>
  <c r="HO69" i="4"/>
  <c r="HQ69" i="4"/>
  <c r="HR69" i="4"/>
  <c r="HS69" i="4"/>
  <c r="HT69" i="4"/>
  <c r="HV69" i="4"/>
  <c r="HW69" i="4"/>
  <c r="HX69" i="4"/>
  <c r="HY69" i="4"/>
  <c r="HZ69" i="4"/>
  <c r="IA69" i="4"/>
  <c r="IB69" i="4"/>
  <c r="IC69" i="4"/>
  <c r="ID69" i="4"/>
  <c r="IE69" i="4"/>
  <c r="IF69" i="4"/>
  <c r="IG69" i="4"/>
  <c r="IH69" i="4"/>
  <c r="IJ69" i="4"/>
  <c r="IK69" i="4"/>
  <c r="IL69" i="4"/>
  <c r="IM69" i="4"/>
  <c r="IO69" i="4"/>
  <c r="IP69" i="4"/>
  <c r="IQ69" i="4"/>
  <c r="IR69" i="4"/>
  <c r="IS69" i="4"/>
  <c r="IT69" i="4"/>
  <c r="IU69" i="4"/>
  <c r="IV69" i="4"/>
  <c r="IW69" i="4"/>
  <c r="IX69" i="4"/>
  <c r="IY69" i="4"/>
  <c r="IZ69" i="4"/>
  <c r="JA69" i="4"/>
  <c r="JC69" i="4"/>
  <c r="JD69" i="4"/>
  <c r="JE69" i="4"/>
  <c r="JF69" i="4"/>
  <c r="JH69" i="4"/>
  <c r="JI69" i="4"/>
  <c r="JJ69" i="4"/>
  <c r="JK69" i="4"/>
  <c r="JL69" i="4"/>
  <c r="JM69" i="4"/>
  <c r="JN69" i="4"/>
  <c r="JO69" i="4"/>
  <c r="JP69" i="4"/>
  <c r="JQ69" i="4"/>
  <c r="JR69" i="4"/>
  <c r="JS69" i="4"/>
  <c r="JT69" i="4"/>
  <c r="JU69" i="4"/>
  <c r="JV69" i="4"/>
  <c r="JW69" i="4"/>
  <c r="JX69" i="4"/>
  <c r="JY69" i="4"/>
  <c r="C70" i="4"/>
  <c r="D70" i="4"/>
  <c r="E70" i="4"/>
  <c r="F70" i="4"/>
  <c r="G70" i="4"/>
  <c r="H70" i="4"/>
  <c r="I70" i="4"/>
  <c r="J70" i="4"/>
  <c r="K70" i="4"/>
  <c r="L70" i="4"/>
  <c r="M70" i="4"/>
  <c r="N70" i="4"/>
  <c r="O70" i="4"/>
  <c r="P70" i="4"/>
  <c r="Q70" i="4"/>
  <c r="R70" i="4"/>
  <c r="S70" i="4"/>
  <c r="U70" i="4"/>
  <c r="V70" i="4"/>
  <c r="W70" i="4"/>
  <c r="X70" i="4"/>
  <c r="Y70" i="4"/>
  <c r="Z70" i="4"/>
  <c r="AA70" i="4"/>
  <c r="AB70" i="4"/>
  <c r="AC70" i="4"/>
  <c r="AD70" i="4"/>
  <c r="AE70" i="4"/>
  <c r="AF70" i="4"/>
  <c r="AG70" i="4"/>
  <c r="AI70" i="4"/>
  <c r="AJ70" i="4"/>
  <c r="AK70" i="4"/>
  <c r="AL70" i="4"/>
  <c r="AN70" i="4"/>
  <c r="AO70" i="4"/>
  <c r="AP70" i="4"/>
  <c r="AQ70" i="4"/>
  <c r="AR70" i="4"/>
  <c r="AS70" i="4"/>
  <c r="AT70" i="4"/>
  <c r="AU70" i="4"/>
  <c r="AV70" i="4"/>
  <c r="AW70" i="4"/>
  <c r="AX70" i="4"/>
  <c r="AY70" i="4"/>
  <c r="AZ70" i="4"/>
  <c r="BA70" i="4"/>
  <c r="BB70" i="4"/>
  <c r="BC70" i="4"/>
  <c r="BD70" i="4"/>
  <c r="BE70" i="4"/>
  <c r="BG70" i="4"/>
  <c r="BH70" i="4"/>
  <c r="BI70" i="4"/>
  <c r="BJ70" i="4"/>
  <c r="BK70" i="4"/>
  <c r="BL70" i="4"/>
  <c r="BM70" i="4"/>
  <c r="BN70" i="4"/>
  <c r="BO70" i="4"/>
  <c r="BP70" i="4"/>
  <c r="BQ70" i="4"/>
  <c r="BR70" i="4"/>
  <c r="BS70" i="4"/>
  <c r="BT70" i="4"/>
  <c r="BU70" i="4"/>
  <c r="BV70" i="4"/>
  <c r="BW70" i="4"/>
  <c r="BX70" i="4"/>
  <c r="BZ70" i="4"/>
  <c r="CA70" i="4"/>
  <c r="CB70" i="4"/>
  <c r="CC70" i="4"/>
  <c r="CD70" i="4"/>
  <c r="CE70" i="4"/>
  <c r="CF70" i="4"/>
  <c r="CG70" i="4"/>
  <c r="CH70" i="4"/>
  <c r="CI70" i="4"/>
  <c r="CJ70" i="4"/>
  <c r="CK70" i="4"/>
  <c r="CL70" i="4"/>
  <c r="CM70" i="4"/>
  <c r="CN70" i="4"/>
  <c r="CO70" i="4"/>
  <c r="CP70" i="4"/>
  <c r="CQ70" i="4"/>
  <c r="CS70" i="4"/>
  <c r="CT70" i="4"/>
  <c r="CU70" i="4"/>
  <c r="CV70" i="4"/>
  <c r="CW70" i="4"/>
  <c r="CX70" i="4"/>
  <c r="CY70" i="4"/>
  <c r="CZ70" i="4"/>
  <c r="DA70" i="4"/>
  <c r="DB70" i="4"/>
  <c r="DC70" i="4"/>
  <c r="DD70" i="4"/>
  <c r="DE70" i="4"/>
  <c r="DF70" i="4"/>
  <c r="DG70" i="4"/>
  <c r="DH70" i="4"/>
  <c r="DI70" i="4"/>
  <c r="DJ70" i="4"/>
  <c r="DL70" i="4"/>
  <c r="DM70" i="4"/>
  <c r="DN70" i="4"/>
  <c r="DO70" i="4"/>
  <c r="DP70" i="4"/>
  <c r="DQ70" i="4"/>
  <c r="DR70" i="4"/>
  <c r="DS70" i="4"/>
  <c r="DT70" i="4"/>
  <c r="DU70" i="4"/>
  <c r="DV70" i="4"/>
  <c r="DW70" i="4"/>
  <c r="DX70" i="4"/>
  <c r="DZ70" i="4"/>
  <c r="EA70" i="4"/>
  <c r="EB70" i="4"/>
  <c r="EC70" i="4"/>
  <c r="EE70" i="4"/>
  <c r="EF70" i="4"/>
  <c r="EG70" i="4"/>
  <c r="EH70" i="4"/>
  <c r="EI70" i="4"/>
  <c r="EJ70" i="4"/>
  <c r="EK70" i="4"/>
  <c r="EL70" i="4"/>
  <c r="EM70" i="4"/>
  <c r="EN70" i="4"/>
  <c r="EO70" i="4"/>
  <c r="EP70" i="4"/>
  <c r="EQ70" i="4"/>
  <c r="ER70" i="4"/>
  <c r="ES70" i="4"/>
  <c r="ET70" i="4"/>
  <c r="EU70" i="4"/>
  <c r="EV70" i="4"/>
  <c r="EX70" i="4"/>
  <c r="EY70" i="4"/>
  <c r="EZ70" i="4"/>
  <c r="FA70" i="4"/>
  <c r="FB70" i="4"/>
  <c r="FC70" i="4"/>
  <c r="FD70" i="4"/>
  <c r="FE70" i="4"/>
  <c r="FF70" i="4"/>
  <c r="FG70" i="4"/>
  <c r="FH70" i="4"/>
  <c r="FI70" i="4"/>
  <c r="FJ70" i="4"/>
  <c r="FK70" i="4"/>
  <c r="FL70" i="4"/>
  <c r="FM70" i="4"/>
  <c r="FN70" i="4"/>
  <c r="FO70" i="4"/>
  <c r="FQ70" i="4"/>
  <c r="FR70" i="4"/>
  <c r="FS70" i="4"/>
  <c r="FT70" i="4"/>
  <c r="FU70" i="4"/>
  <c r="FV70" i="4"/>
  <c r="FW70" i="4"/>
  <c r="FX70" i="4"/>
  <c r="FY70" i="4"/>
  <c r="FZ70" i="4"/>
  <c r="GA70" i="4"/>
  <c r="GB70" i="4"/>
  <c r="GC70" i="4"/>
  <c r="GE70" i="4"/>
  <c r="GF70" i="4"/>
  <c r="GG70" i="4"/>
  <c r="GH70" i="4"/>
  <c r="GJ70" i="4"/>
  <c r="GK70" i="4"/>
  <c r="GL70" i="4"/>
  <c r="GM70" i="4"/>
  <c r="GN70" i="4"/>
  <c r="GO70" i="4"/>
  <c r="GP70" i="4"/>
  <c r="GQ70" i="4"/>
  <c r="GR70" i="4"/>
  <c r="GS70" i="4"/>
  <c r="GT70" i="4"/>
  <c r="GU70" i="4"/>
  <c r="GV70" i="4"/>
  <c r="GW70" i="4"/>
  <c r="GX70" i="4"/>
  <c r="GY70" i="4"/>
  <c r="GZ70" i="4"/>
  <c r="HA70" i="4"/>
  <c r="HC70" i="4"/>
  <c r="HD70" i="4"/>
  <c r="HE70" i="4"/>
  <c r="HF70" i="4"/>
  <c r="HG70" i="4"/>
  <c r="HH70" i="4"/>
  <c r="HI70" i="4"/>
  <c r="HJ70" i="4"/>
  <c r="HK70" i="4"/>
  <c r="HL70" i="4"/>
  <c r="HM70" i="4"/>
  <c r="HN70" i="4"/>
  <c r="HO70" i="4"/>
  <c r="HP70" i="4"/>
  <c r="HQ70" i="4"/>
  <c r="HR70" i="4"/>
  <c r="HS70" i="4"/>
  <c r="HT70" i="4"/>
  <c r="HV70" i="4"/>
  <c r="HW70" i="4"/>
  <c r="HX70" i="4"/>
  <c r="HY70" i="4"/>
  <c r="HZ70" i="4"/>
  <c r="IA70" i="4"/>
  <c r="IB70" i="4"/>
  <c r="IC70" i="4"/>
  <c r="ID70" i="4"/>
  <c r="IE70" i="4"/>
  <c r="IF70" i="4"/>
  <c r="IG70" i="4"/>
  <c r="IH70" i="4"/>
  <c r="II70" i="4"/>
  <c r="IJ70" i="4"/>
  <c r="IK70" i="4"/>
  <c r="IL70" i="4"/>
  <c r="IM70" i="4"/>
  <c r="IO70" i="4"/>
  <c r="IP70" i="4"/>
  <c r="IQ70" i="4"/>
  <c r="IR70" i="4"/>
  <c r="IS70" i="4"/>
  <c r="IT70" i="4"/>
  <c r="IU70" i="4"/>
  <c r="IV70" i="4"/>
  <c r="IW70" i="4"/>
  <c r="IX70" i="4"/>
  <c r="IY70" i="4"/>
  <c r="IZ70" i="4"/>
  <c r="JA70" i="4"/>
  <c r="JB70" i="4"/>
  <c r="JC70" i="4"/>
  <c r="JD70" i="4"/>
  <c r="JE70" i="4"/>
  <c r="JF70" i="4"/>
  <c r="JH70" i="4"/>
  <c r="JI70" i="4"/>
  <c r="JJ70" i="4"/>
  <c r="JK70" i="4"/>
  <c r="JL70" i="4"/>
  <c r="JM70" i="4"/>
  <c r="JN70" i="4"/>
  <c r="JO70" i="4"/>
  <c r="JP70" i="4"/>
  <c r="JQ70" i="4"/>
  <c r="JR70" i="4"/>
  <c r="JS70" i="4"/>
  <c r="JT70" i="4"/>
  <c r="JV70" i="4"/>
  <c r="JW70" i="4"/>
  <c r="JX70" i="4"/>
  <c r="JY70" i="4"/>
  <c r="C71" i="4"/>
  <c r="D71" i="4"/>
  <c r="E71" i="4"/>
  <c r="F71" i="4"/>
  <c r="G71" i="4"/>
  <c r="H71" i="4"/>
  <c r="I71" i="4"/>
  <c r="J71" i="4"/>
  <c r="K71" i="4"/>
  <c r="L71" i="4"/>
  <c r="M71" i="4"/>
  <c r="N71" i="4"/>
  <c r="P71" i="4"/>
  <c r="Q71" i="4"/>
  <c r="R71" i="4"/>
  <c r="S71" i="4"/>
  <c r="U71" i="4"/>
  <c r="V71" i="4"/>
  <c r="W71" i="4"/>
  <c r="X71" i="4"/>
  <c r="Y71" i="4"/>
  <c r="Z71" i="4"/>
  <c r="AA71" i="4"/>
  <c r="AB71" i="4"/>
  <c r="AC71" i="4"/>
  <c r="AD71" i="4"/>
  <c r="AE71" i="4"/>
  <c r="AF71" i="4"/>
  <c r="AG71" i="4"/>
  <c r="AH71" i="4"/>
  <c r="AI71" i="4"/>
  <c r="AJ71" i="4"/>
  <c r="AK71" i="4"/>
  <c r="AL71" i="4"/>
  <c r="AN71" i="4"/>
  <c r="AO71" i="4"/>
  <c r="AP71" i="4"/>
  <c r="AQ71" i="4"/>
  <c r="AR71" i="4"/>
  <c r="AS71" i="4"/>
  <c r="AT71" i="4"/>
  <c r="AU71" i="4"/>
  <c r="AV71" i="4"/>
  <c r="AW71" i="4"/>
  <c r="AX71" i="4"/>
  <c r="AY71" i="4"/>
  <c r="AZ71" i="4"/>
  <c r="BB71" i="4"/>
  <c r="BC71" i="4"/>
  <c r="BD71" i="4"/>
  <c r="BE71" i="4"/>
  <c r="BG71" i="4"/>
  <c r="BH71" i="4"/>
  <c r="BI71" i="4"/>
  <c r="BJ71" i="4"/>
  <c r="BK71" i="4"/>
  <c r="BL71" i="4"/>
  <c r="BM71" i="4"/>
  <c r="BN71" i="4"/>
  <c r="BO71" i="4"/>
  <c r="BP71" i="4"/>
  <c r="BQ71" i="4"/>
  <c r="BR71" i="4"/>
  <c r="BS71" i="4"/>
  <c r="BU71" i="4"/>
  <c r="BV71" i="4"/>
  <c r="BW71" i="4"/>
  <c r="BX71" i="4"/>
  <c r="BZ71" i="4"/>
  <c r="CA71" i="4"/>
  <c r="CB71" i="4"/>
  <c r="CC71" i="4"/>
  <c r="CD71" i="4"/>
  <c r="CE71" i="4"/>
  <c r="CF71" i="4"/>
  <c r="CG71" i="4"/>
  <c r="CH71" i="4"/>
  <c r="CI71" i="4"/>
  <c r="CJ71" i="4"/>
  <c r="CK71" i="4"/>
  <c r="CL71" i="4"/>
  <c r="CN71" i="4"/>
  <c r="CO71" i="4"/>
  <c r="CP71" i="4"/>
  <c r="CQ71" i="4"/>
  <c r="CS71" i="4"/>
  <c r="CT71" i="4"/>
  <c r="CU71" i="4"/>
  <c r="CV71" i="4"/>
  <c r="CW71" i="4"/>
  <c r="CX71" i="4"/>
  <c r="CY71" i="4"/>
  <c r="CZ71" i="4"/>
  <c r="DA71" i="4"/>
  <c r="DB71" i="4"/>
  <c r="DC71" i="4"/>
  <c r="DD71" i="4"/>
  <c r="DE71" i="4"/>
  <c r="DF71" i="4"/>
  <c r="DG71" i="4"/>
  <c r="DH71" i="4"/>
  <c r="DI71" i="4"/>
  <c r="DJ71" i="4"/>
  <c r="DL71" i="4"/>
  <c r="DM71" i="4"/>
  <c r="DN71" i="4"/>
  <c r="DO71" i="4"/>
  <c r="DP71" i="4"/>
  <c r="DQ71" i="4"/>
  <c r="DR71" i="4"/>
  <c r="DS71" i="4"/>
  <c r="DT71" i="4"/>
  <c r="DU71" i="4"/>
  <c r="DV71" i="4"/>
  <c r="DW71" i="4"/>
  <c r="DX71" i="4"/>
  <c r="DZ71" i="4"/>
  <c r="EA71" i="4"/>
  <c r="EB71" i="4"/>
  <c r="EC71" i="4"/>
  <c r="EE71" i="4"/>
  <c r="EF71" i="4"/>
  <c r="EG71" i="4"/>
  <c r="EH71" i="4"/>
  <c r="EI71" i="4"/>
  <c r="EJ71" i="4"/>
  <c r="EK71" i="4"/>
  <c r="EL71" i="4"/>
  <c r="EM71" i="4"/>
  <c r="EN71" i="4"/>
  <c r="EO71" i="4"/>
  <c r="EP71" i="4"/>
  <c r="EQ71" i="4"/>
  <c r="ER71" i="4"/>
  <c r="ES71" i="4"/>
  <c r="ET71" i="4"/>
  <c r="EU71" i="4"/>
  <c r="EV71" i="4"/>
  <c r="EX71" i="4"/>
  <c r="EY71" i="4"/>
  <c r="EZ71" i="4"/>
  <c r="FA71" i="4"/>
  <c r="FB71" i="4"/>
  <c r="FC71" i="4"/>
  <c r="FD71" i="4"/>
  <c r="FE71" i="4"/>
  <c r="FF71" i="4"/>
  <c r="FG71" i="4"/>
  <c r="FH71" i="4"/>
  <c r="FI71" i="4"/>
  <c r="FJ71" i="4"/>
  <c r="FL71" i="4"/>
  <c r="FM71" i="4"/>
  <c r="FN71" i="4"/>
  <c r="FO71" i="4"/>
  <c r="FQ71" i="4"/>
  <c r="FR71" i="4"/>
  <c r="FS71" i="4"/>
  <c r="FT71" i="4"/>
  <c r="FU71" i="4"/>
  <c r="FV71" i="4"/>
  <c r="FW71" i="4"/>
  <c r="FX71" i="4"/>
  <c r="FY71" i="4"/>
  <c r="FZ71" i="4"/>
  <c r="GA71" i="4"/>
  <c r="GB71" i="4"/>
  <c r="GC71" i="4"/>
  <c r="GD71" i="4"/>
  <c r="GE71" i="4"/>
  <c r="GF71" i="4"/>
  <c r="GG71" i="4"/>
  <c r="GH71" i="4"/>
  <c r="GJ71" i="4"/>
  <c r="GK71" i="4"/>
  <c r="GL71" i="4"/>
  <c r="GM71" i="4"/>
  <c r="GN71" i="4"/>
  <c r="GO71" i="4"/>
  <c r="GP71" i="4"/>
  <c r="GQ71" i="4"/>
  <c r="GR71" i="4"/>
  <c r="GS71" i="4"/>
  <c r="GT71" i="4"/>
  <c r="GU71" i="4"/>
  <c r="GV71" i="4"/>
  <c r="GX71" i="4"/>
  <c r="GY71" i="4"/>
  <c r="GZ71" i="4"/>
  <c r="HA71" i="4"/>
  <c r="HC71" i="4"/>
  <c r="HD71" i="4"/>
  <c r="HE71" i="4"/>
  <c r="HF71" i="4"/>
  <c r="HG71" i="4"/>
  <c r="HH71" i="4"/>
  <c r="HI71" i="4"/>
  <c r="HJ71" i="4"/>
  <c r="HK71" i="4"/>
  <c r="HL71" i="4"/>
  <c r="HM71" i="4"/>
  <c r="HN71" i="4"/>
  <c r="HO71" i="4"/>
  <c r="HQ71" i="4"/>
  <c r="HR71" i="4"/>
  <c r="HS71" i="4"/>
  <c r="HT71" i="4"/>
  <c r="HV71" i="4"/>
  <c r="HW71" i="4"/>
  <c r="HX71" i="4"/>
  <c r="HY71" i="4"/>
  <c r="HZ71" i="4"/>
  <c r="IA71" i="4"/>
  <c r="IB71" i="4"/>
  <c r="IC71" i="4"/>
  <c r="ID71" i="4"/>
  <c r="IE71" i="4"/>
  <c r="IF71" i="4"/>
  <c r="IG71" i="4"/>
  <c r="IH71" i="4"/>
  <c r="IJ71" i="4"/>
  <c r="IK71" i="4"/>
  <c r="IL71" i="4"/>
  <c r="IM71" i="4"/>
  <c r="IO71" i="4"/>
  <c r="IP71" i="4"/>
  <c r="IQ71" i="4"/>
  <c r="IR71" i="4"/>
  <c r="IS71" i="4"/>
  <c r="IT71" i="4"/>
  <c r="IU71" i="4"/>
  <c r="IV71" i="4"/>
  <c r="IW71" i="4"/>
  <c r="IX71" i="4"/>
  <c r="IY71" i="4"/>
  <c r="IZ71" i="4"/>
  <c r="JA71" i="4"/>
  <c r="JB71" i="4"/>
  <c r="JC71" i="4"/>
  <c r="JD71" i="4"/>
  <c r="JE71" i="4"/>
  <c r="JF71" i="4"/>
  <c r="JH71" i="4"/>
  <c r="JI71" i="4"/>
  <c r="JJ71" i="4"/>
  <c r="JK71" i="4"/>
  <c r="JL71" i="4"/>
  <c r="JM71" i="4"/>
  <c r="JN71" i="4"/>
  <c r="JO71" i="4"/>
  <c r="JP71" i="4"/>
  <c r="JQ71" i="4"/>
  <c r="JR71" i="4"/>
  <c r="JS71" i="4"/>
  <c r="JT71" i="4"/>
  <c r="JV71" i="4"/>
  <c r="JW71" i="4"/>
  <c r="JX71" i="4"/>
  <c r="JY71" i="4"/>
  <c r="C72" i="4"/>
  <c r="D72" i="4"/>
  <c r="E72" i="4"/>
  <c r="F72" i="4"/>
  <c r="G72" i="4"/>
  <c r="H72" i="4"/>
  <c r="I72" i="4"/>
  <c r="J72" i="4"/>
  <c r="K72" i="4"/>
  <c r="L72" i="4"/>
  <c r="M72" i="4"/>
  <c r="N72" i="4"/>
  <c r="P72" i="4"/>
  <c r="Q72" i="4"/>
  <c r="R72" i="4"/>
  <c r="S72" i="4"/>
  <c r="U72" i="4"/>
  <c r="V72" i="4"/>
  <c r="W72" i="4"/>
  <c r="X72" i="4"/>
  <c r="Y72" i="4"/>
  <c r="Z72" i="4"/>
  <c r="AA72" i="4"/>
  <c r="AB72" i="4"/>
  <c r="AC72" i="4"/>
  <c r="AD72" i="4"/>
  <c r="AE72" i="4"/>
  <c r="AF72" i="4"/>
  <c r="AG72" i="4"/>
  <c r="AH72" i="4"/>
  <c r="AI72" i="4"/>
  <c r="AJ72" i="4"/>
  <c r="AK72" i="4"/>
  <c r="AL72" i="4"/>
  <c r="AN72" i="4"/>
  <c r="AO72" i="4"/>
  <c r="AP72" i="4"/>
  <c r="AQ72" i="4"/>
  <c r="AR72" i="4"/>
  <c r="AS72" i="4"/>
  <c r="AT72" i="4"/>
  <c r="AU72" i="4"/>
  <c r="AV72" i="4"/>
  <c r="AW72" i="4"/>
  <c r="AX72" i="4"/>
  <c r="AY72" i="4"/>
  <c r="AZ72" i="4"/>
  <c r="BB72" i="4"/>
  <c r="BC72" i="4"/>
  <c r="BD72" i="4"/>
  <c r="BE72" i="4"/>
  <c r="BG72" i="4"/>
  <c r="BH72" i="4"/>
  <c r="BI72" i="4"/>
  <c r="BJ72" i="4"/>
  <c r="BK72" i="4"/>
  <c r="BL72" i="4"/>
  <c r="BM72" i="4"/>
  <c r="BN72" i="4"/>
  <c r="BO72" i="4"/>
  <c r="BP72" i="4"/>
  <c r="BQ72" i="4"/>
  <c r="BR72" i="4"/>
  <c r="BS72" i="4"/>
  <c r="BT72" i="4"/>
  <c r="BU72" i="4"/>
  <c r="BV72" i="4"/>
  <c r="BW72" i="4"/>
  <c r="BX72" i="4"/>
  <c r="BZ72" i="4"/>
  <c r="CA72" i="4"/>
  <c r="CB72" i="4"/>
  <c r="CC72" i="4"/>
  <c r="CD72" i="4"/>
  <c r="CE72" i="4"/>
  <c r="CF72" i="4"/>
  <c r="CG72" i="4"/>
  <c r="CH72" i="4"/>
  <c r="CI72" i="4"/>
  <c r="CJ72" i="4"/>
  <c r="CK72" i="4"/>
  <c r="CL72" i="4"/>
  <c r="CM72" i="4"/>
  <c r="CN72" i="4"/>
  <c r="CO72" i="4"/>
  <c r="CP72" i="4"/>
  <c r="CQ72" i="4"/>
  <c r="CS72" i="4"/>
  <c r="CT72" i="4"/>
  <c r="CU72" i="4"/>
  <c r="CV72" i="4"/>
  <c r="CW72" i="4"/>
  <c r="CX72" i="4"/>
  <c r="CY72" i="4"/>
  <c r="CZ72" i="4"/>
  <c r="DA72" i="4"/>
  <c r="DB72" i="4"/>
  <c r="DC72" i="4"/>
  <c r="DD72" i="4"/>
  <c r="DE72" i="4"/>
  <c r="DF72" i="4"/>
  <c r="DG72" i="4"/>
  <c r="DH72" i="4"/>
  <c r="DI72" i="4"/>
  <c r="DJ72" i="4"/>
  <c r="DL72" i="4"/>
  <c r="DM72" i="4"/>
  <c r="DN72" i="4"/>
  <c r="DO72" i="4"/>
  <c r="DP72" i="4"/>
  <c r="DQ72" i="4"/>
  <c r="DR72" i="4"/>
  <c r="DS72" i="4"/>
  <c r="DT72" i="4"/>
  <c r="DU72" i="4"/>
  <c r="DV72" i="4"/>
  <c r="DW72" i="4"/>
  <c r="DX72" i="4"/>
  <c r="DY72" i="4"/>
  <c r="DZ72" i="4"/>
  <c r="EA72" i="4"/>
  <c r="EB72" i="4"/>
  <c r="EC72" i="4"/>
  <c r="EE72" i="4"/>
  <c r="EF72" i="4"/>
  <c r="EG72" i="4"/>
  <c r="EH72" i="4"/>
  <c r="EI72" i="4"/>
  <c r="EJ72" i="4"/>
  <c r="EK72" i="4"/>
  <c r="EL72" i="4"/>
  <c r="EM72" i="4"/>
  <c r="EN72" i="4"/>
  <c r="EO72" i="4"/>
  <c r="EP72" i="4"/>
  <c r="EQ72" i="4"/>
  <c r="ER72" i="4"/>
  <c r="ES72" i="4"/>
  <c r="ET72" i="4"/>
  <c r="EU72" i="4"/>
  <c r="EV72" i="4"/>
  <c r="EX72" i="4"/>
  <c r="EY72" i="4"/>
  <c r="EZ72" i="4"/>
  <c r="FA72" i="4"/>
  <c r="FB72" i="4"/>
  <c r="FC72" i="4"/>
  <c r="FD72" i="4"/>
  <c r="FE72" i="4"/>
  <c r="FF72" i="4"/>
  <c r="FG72" i="4"/>
  <c r="FH72" i="4"/>
  <c r="FI72" i="4"/>
  <c r="FJ72" i="4"/>
  <c r="FK72" i="4"/>
  <c r="FL72" i="4"/>
  <c r="FM72" i="4"/>
  <c r="FN72" i="4"/>
  <c r="FO72" i="4"/>
  <c r="FQ72" i="4"/>
  <c r="FR72" i="4"/>
  <c r="FS72" i="4"/>
  <c r="FT72" i="4"/>
  <c r="FU72" i="4"/>
  <c r="FV72" i="4"/>
  <c r="FW72" i="4"/>
  <c r="FX72" i="4"/>
  <c r="FY72" i="4"/>
  <c r="FZ72" i="4"/>
  <c r="GA72" i="4"/>
  <c r="GB72" i="4"/>
  <c r="GC72" i="4"/>
  <c r="GD72" i="4"/>
  <c r="GE72" i="4"/>
  <c r="GF72" i="4"/>
  <c r="GG72" i="4"/>
  <c r="GH72" i="4"/>
  <c r="GJ72" i="4"/>
  <c r="GK72" i="4"/>
  <c r="GL72" i="4"/>
  <c r="GM72" i="4"/>
  <c r="GN72" i="4"/>
  <c r="GO72" i="4"/>
  <c r="GP72" i="4"/>
  <c r="GQ72" i="4"/>
  <c r="GR72" i="4"/>
  <c r="GS72" i="4"/>
  <c r="GT72" i="4"/>
  <c r="GU72" i="4"/>
  <c r="GV72" i="4"/>
  <c r="GX72" i="4"/>
  <c r="GY72" i="4"/>
  <c r="GZ72" i="4"/>
  <c r="HA72" i="4"/>
  <c r="HC72" i="4"/>
  <c r="HD72" i="4"/>
  <c r="HE72" i="4"/>
  <c r="HF72" i="4"/>
  <c r="HG72" i="4"/>
  <c r="HH72" i="4"/>
  <c r="HI72" i="4"/>
  <c r="HJ72" i="4"/>
  <c r="HK72" i="4"/>
  <c r="HL72" i="4"/>
  <c r="HM72" i="4"/>
  <c r="HN72" i="4"/>
  <c r="HO72" i="4"/>
  <c r="HP72" i="4"/>
  <c r="HQ72" i="4"/>
  <c r="HR72" i="4"/>
  <c r="HS72" i="4"/>
  <c r="HT72" i="4"/>
  <c r="HV72" i="4"/>
  <c r="HW72" i="4"/>
  <c r="HX72" i="4"/>
  <c r="HY72" i="4"/>
  <c r="HZ72" i="4"/>
  <c r="IA72" i="4"/>
  <c r="IB72" i="4"/>
  <c r="IC72" i="4"/>
  <c r="ID72" i="4"/>
  <c r="IE72" i="4"/>
  <c r="IF72" i="4"/>
  <c r="IG72" i="4"/>
  <c r="IH72" i="4"/>
  <c r="II72" i="4"/>
  <c r="IJ72" i="4"/>
  <c r="IK72" i="4"/>
  <c r="IL72" i="4"/>
  <c r="IM72" i="4"/>
  <c r="IO72" i="4"/>
  <c r="IP72" i="4"/>
  <c r="IQ72" i="4"/>
  <c r="IR72" i="4"/>
  <c r="IS72" i="4"/>
  <c r="IT72" i="4"/>
  <c r="IU72" i="4"/>
  <c r="IV72" i="4"/>
  <c r="IW72" i="4"/>
  <c r="IX72" i="4"/>
  <c r="IY72" i="4"/>
  <c r="IZ72" i="4"/>
  <c r="JA72" i="4"/>
  <c r="JC72" i="4"/>
  <c r="JD72" i="4"/>
  <c r="JE72" i="4"/>
  <c r="JF72" i="4"/>
  <c r="JH72" i="4"/>
  <c r="JI72" i="4"/>
  <c r="JJ72" i="4"/>
  <c r="JK72" i="4"/>
  <c r="JL72" i="4"/>
  <c r="JM72" i="4"/>
  <c r="JN72" i="4"/>
  <c r="JO72" i="4"/>
  <c r="JP72" i="4"/>
  <c r="JQ72" i="4"/>
  <c r="JR72" i="4"/>
  <c r="JS72" i="4"/>
  <c r="JT72" i="4"/>
  <c r="JU72" i="4"/>
  <c r="JV72" i="4"/>
  <c r="JW72" i="4"/>
  <c r="JX72" i="4"/>
  <c r="JY72" i="4"/>
  <c r="C73" i="4"/>
  <c r="D73" i="4"/>
  <c r="E73" i="4"/>
  <c r="F73" i="4"/>
  <c r="G73" i="4"/>
  <c r="H73" i="4"/>
  <c r="I73" i="4"/>
  <c r="J73" i="4"/>
  <c r="K73" i="4"/>
  <c r="L73" i="4"/>
  <c r="M73" i="4"/>
  <c r="N73" i="4"/>
  <c r="P73" i="4"/>
  <c r="Q73" i="4"/>
  <c r="R73" i="4"/>
  <c r="S73" i="4"/>
  <c r="U73" i="4"/>
  <c r="V73" i="4"/>
  <c r="W73" i="4"/>
  <c r="X73" i="4"/>
  <c r="Y73" i="4"/>
  <c r="Z73" i="4"/>
  <c r="AA73" i="4"/>
  <c r="AB73" i="4"/>
  <c r="AC73" i="4"/>
  <c r="AD73" i="4"/>
  <c r="AE73" i="4"/>
  <c r="AF73" i="4"/>
  <c r="AG73" i="4"/>
  <c r="AI73" i="4"/>
  <c r="AJ73" i="4"/>
  <c r="AK73" i="4"/>
  <c r="AL73" i="4"/>
  <c r="AN73" i="4"/>
  <c r="AO73" i="4"/>
  <c r="AP73" i="4"/>
  <c r="AQ73" i="4"/>
  <c r="AR73" i="4"/>
  <c r="AS73" i="4"/>
  <c r="AT73" i="4"/>
  <c r="AU73" i="4"/>
  <c r="AV73" i="4"/>
  <c r="AW73" i="4"/>
  <c r="AX73" i="4"/>
  <c r="AY73" i="4"/>
  <c r="AZ73" i="4"/>
  <c r="BB73" i="4"/>
  <c r="BC73" i="4"/>
  <c r="BD73" i="4"/>
  <c r="BE73" i="4"/>
  <c r="BG73" i="4"/>
  <c r="BH73" i="4"/>
  <c r="BI73" i="4"/>
  <c r="BJ73" i="4"/>
  <c r="BK73" i="4"/>
  <c r="BL73" i="4"/>
  <c r="BM73" i="4"/>
  <c r="BN73" i="4"/>
  <c r="BO73" i="4"/>
  <c r="BP73" i="4"/>
  <c r="BQ73" i="4"/>
  <c r="BR73" i="4"/>
  <c r="BS73" i="4"/>
  <c r="BU73" i="4"/>
  <c r="BV73" i="4"/>
  <c r="BW73" i="4"/>
  <c r="BX73" i="4"/>
  <c r="BZ73" i="4"/>
  <c r="CA73" i="4"/>
  <c r="CB73" i="4"/>
  <c r="CC73" i="4"/>
  <c r="CD73" i="4"/>
  <c r="CE73" i="4"/>
  <c r="CF73" i="4"/>
  <c r="CG73" i="4"/>
  <c r="CH73" i="4"/>
  <c r="CI73" i="4"/>
  <c r="CJ73" i="4"/>
  <c r="CK73" i="4"/>
  <c r="CL73" i="4"/>
  <c r="CM73" i="4"/>
  <c r="CN73" i="4"/>
  <c r="CO73" i="4"/>
  <c r="CP73" i="4"/>
  <c r="CQ73" i="4"/>
  <c r="CS73" i="4"/>
  <c r="CT73" i="4"/>
  <c r="CU73" i="4"/>
  <c r="CV73" i="4"/>
  <c r="CW73" i="4"/>
  <c r="CX73" i="4"/>
  <c r="CY73" i="4"/>
  <c r="CZ73" i="4"/>
  <c r="DA73" i="4"/>
  <c r="DB73" i="4"/>
  <c r="DC73" i="4"/>
  <c r="DD73" i="4"/>
  <c r="DE73" i="4"/>
  <c r="DG73" i="4"/>
  <c r="DH73" i="4"/>
  <c r="DI73" i="4"/>
  <c r="DJ73" i="4"/>
  <c r="DL73" i="4"/>
  <c r="DM73" i="4"/>
  <c r="DN73" i="4"/>
  <c r="DO73" i="4"/>
  <c r="DP73" i="4"/>
  <c r="DQ73" i="4"/>
  <c r="DR73" i="4"/>
  <c r="DS73" i="4"/>
  <c r="DT73" i="4"/>
  <c r="DU73" i="4"/>
  <c r="DV73" i="4"/>
  <c r="DW73" i="4"/>
  <c r="DX73" i="4"/>
  <c r="DY73" i="4"/>
  <c r="DZ73" i="4"/>
  <c r="EA73" i="4"/>
  <c r="EB73" i="4"/>
  <c r="EC73" i="4"/>
  <c r="EE73" i="4"/>
  <c r="EF73" i="4"/>
  <c r="EG73" i="4"/>
  <c r="EH73" i="4"/>
  <c r="EI73" i="4"/>
  <c r="EJ73" i="4"/>
  <c r="EK73" i="4"/>
  <c r="EL73" i="4"/>
  <c r="EM73" i="4"/>
  <c r="EN73" i="4"/>
  <c r="EO73" i="4"/>
  <c r="EP73" i="4"/>
  <c r="EQ73" i="4"/>
  <c r="ES73" i="4"/>
  <c r="ET73" i="4"/>
  <c r="EU73" i="4"/>
  <c r="EV73" i="4"/>
  <c r="EX73" i="4"/>
  <c r="EY73" i="4"/>
  <c r="EZ73" i="4"/>
  <c r="FA73" i="4"/>
  <c r="FB73" i="4"/>
  <c r="FC73" i="4"/>
  <c r="FD73" i="4"/>
  <c r="FE73" i="4"/>
  <c r="FF73" i="4"/>
  <c r="FG73" i="4"/>
  <c r="FH73" i="4"/>
  <c r="FI73" i="4"/>
  <c r="FJ73" i="4"/>
  <c r="FK73" i="4"/>
  <c r="FL73" i="4"/>
  <c r="FM73" i="4"/>
  <c r="FN73" i="4"/>
  <c r="FO73" i="4"/>
  <c r="FQ73" i="4"/>
  <c r="FR73" i="4"/>
  <c r="FS73" i="4"/>
  <c r="FT73" i="4"/>
  <c r="FU73" i="4"/>
  <c r="FV73" i="4"/>
  <c r="FW73" i="4"/>
  <c r="FX73" i="4"/>
  <c r="FY73" i="4"/>
  <c r="FZ73" i="4"/>
  <c r="GA73" i="4"/>
  <c r="GB73" i="4"/>
  <c r="GC73" i="4"/>
  <c r="GE73" i="4"/>
  <c r="GF73" i="4"/>
  <c r="GG73" i="4"/>
  <c r="GH73" i="4"/>
  <c r="GJ73" i="4"/>
  <c r="GK73" i="4"/>
  <c r="GL73" i="4"/>
  <c r="GM73" i="4"/>
  <c r="GN73" i="4"/>
  <c r="GO73" i="4"/>
  <c r="GP73" i="4"/>
  <c r="GQ73" i="4"/>
  <c r="GR73" i="4"/>
  <c r="GS73" i="4"/>
  <c r="GT73" i="4"/>
  <c r="GU73" i="4"/>
  <c r="GV73" i="4"/>
  <c r="GX73" i="4"/>
  <c r="GY73" i="4"/>
  <c r="GZ73" i="4"/>
  <c r="HA73" i="4"/>
  <c r="HC73" i="4"/>
  <c r="HD73" i="4"/>
  <c r="HE73" i="4"/>
  <c r="HF73" i="4"/>
  <c r="HG73" i="4"/>
  <c r="HH73" i="4"/>
  <c r="HI73" i="4"/>
  <c r="HJ73" i="4"/>
  <c r="HK73" i="4"/>
  <c r="HL73" i="4"/>
  <c r="HM73" i="4"/>
  <c r="HN73" i="4"/>
  <c r="HO73" i="4"/>
  <c r="HQ73" i="4"/>
  <c r="HR73" i="4"/>
  <c r="HS73" i="4"/>
  <c r="HT73" i="4"/>
  <c r="HV73" i="4"/>
  <c r="HW73" i="4"/>
  <c r="HX73" i="4"/>
  <c r="HY73" i="4"/>
  <c r="HZ73" i="4"/>
  <c r="IA73" i="4"/>
  <c r="IB73" i="4"/>
  <c r="IC73" i="4"/>
  <c r="ID73" i="4"/>
  <c r="IE73" i="4"/>
  <c r="IF73" i="4"/>
  <c r="IG73" i="4"/>
  <c r="IH73" i="4"/>
  <c r="II73" i="4"/>
  <c r="IJ73" i="4"/>
  <c r="IK73" i="4"/>
  <c r="IL73" i="4"/>
  <c r="IM73" i="4"/>
  <c r="IO73" i="4"/>
  <c r="IP73" i="4"/>
  <c r="IQ73" i="4"/>
  <c r="IR73" i="4"/>
  <c r="IS73" i="4"/>
  <c r="IT73" i="4"/>
  <c r="IU73" i="4"/>
  <c r="IV73" i="4"/>
  <c r="IW73" i="4"/>
  <c r="IX73" i="4"/>
  <c r="IY73" i="4"/>
  <c r="IZ73" i="4"/>
  <c r="JA73" i="4"/>
  <c r="JC73" i="4"/>
  <c r="JD73" i="4"/>
  <c r="JE73" i="4"/>
  <c r="JF73" i="4"/>
  <c r="JH73" i="4"/>
  <c r="JI73" i="4"/>
  <c r="JJ73" i="4"/>
  <c r="JK73" i="4"/>
  <c r="JL73" i="4"/>
  <c r="JM73" i="4"/>
  <c r="JN73" i="4"/>
  <c r="JO73" i="4"/>
  <c r="JP73" i="4"/>
  <c r="JQ73" i="4"/>
  <c r="JR73" i="4"/>
  <c r="JS73" i="4"/>
  <c r="JT73" i="4"/>
  <c r="JU73" i="4"/>
  <c r="JV73" i="4"/>
  <c r="JW73" i="4"/>
  <c r="JX73" i="4"/>
  <c r="JY73" i="4"/>
  <c r="B58" i="4"/>
  <c r="B59" i="4"/>
  <c r="B60" i="4"/>
  <c r="B61" i="4"/>
  <c r="B62" i="4"/>
  <c r="B63" i="4"/>
  <c r="B64" i="4"/>
  <c r="B65" i="4"/>
  <c r="B66" i="4"/>
  <c r="B67" i="4"/>
  <c r="B68" i="4"/>
  <c r="B69" i="4"/>
  <c r="B70" i="4"/>
  <c r="B71" i="4"/>
  <c r="B72" i="4"/>
  <c r="B73" i="4"/>
  <c r="U44" i="4"/>
  <c r="V44" i="4"/>
  <c r="W44" i="4"/>
  <c r="X44" i="4"/>
  <c r="Y44" i="4"/>
  <c r="Z44" i="4"/>
  <c r="AA44" i="4"/>
  <c r="AB44" i="4"/>
  <c r="AC44" i="4"/>
  <c r="AD44" i="4"/>
  <c r="AE44" i="4"/>
  <c r="AF44" i="4"/>
  <c r="AG44" i="4"/>
  <c r="AH44" i="4"/>
  <c r="AI44" i="4"/>
  <c r="AJ44" i="4"/>
  <c r="AK44" i="4"/>
  <c r="AL44" i="4"/>
  <c r="AN44" i="4"/>
  <c r="AO44" i="4"/>
  <c r="AP44" i="4"/>
  <c r="AQ44" i="4"/>
  <c r="AR44" i="4"/>
  <c r="AS44" i="4"/>
  <c r="AT44" i="4"/>
  <c r="AU44" i="4"/>
  <c r="AV44" i="4"/>
  <c r="AW44" i="4"/>
  <c r="AX44" i="4"/>
  <c r="AY44" i="4"/>
  <c r="AZ44" i="4"/>
  <c r="BA44" i="4"/>
  <c r="BB44" i="4"/>
  <c r="BC44" i="4"/>
  <c r="BD44" i="4"/>
  <c r="BE44" i="4"/>
  <c r="BG44" i="4"/>
  <c r="BH44" i="4"/>
  <c r="BI44" i="4"/>
  <c r="BJ44" i="4"/>
  <c r="BK44" i="4"/>
  <c r="BL44" i="4"/>
  <c r="BM44" i="4"/>
  <c r="BN44" i="4"/>
  <c r="BO44" i="4"/>
  <c r="BP44" i="4"/>
  <c r="BQ44" i="4"/>
  <c r="BR44" i="4"/>
  <c r="BS44" i="4"/>
  <c r="BT44" i="4"/>
  <c r="BU44" i="4"/>
  <c r="BV44" i="4"/>
  <c r="BW44" i="4"/>
  <c r="BX44" i="4"/>
  <c r="BZ44" i="4"/>
  <c r="CA44" i="4"/>
  <c r="CB44" i="4"/>
  <c r="CC44" i="4"/>
  <c r="CD44" i="4"/>
  <c r="CE44" i="4"/>
  <c r="CF44" i="4"/>
  <c r="CG44" i="4"/>
  <c r="CH44" i="4"/>
  <c r="CI44" i="4"/>
  <c r="CJ44" i="4"/>
  <c r="CK44" i="4"/>
  <c r="CL44" i="4"/>
  <c r="CM44" i="4"/>
  <c r="CN44" i="4"/>
  <c r="CO44" i="4"/>
  <c r="CP44" i="4"/>
  <c r="CQ44" i="4"/>
  <c r="CS44" i="4"/>
  <c r="CT44" i="4"/>
  <c r="CU44" i="4"/>
  <c r="CV44" i="4"/>
  <c r="CW44" i="4"/>
  <c r="CX44" i="4"/>
  <c r="CY44" i="4"/>
  <c r="CZ44" i="4"/>
  <c r="DA44" i="4"/>
  <c r="DB44" i="4"/>
  <c r="DC44" i="4"/>
  <c r="DD44" i="4"/>
  <c r="DE44" i="4"/>
  <c r="DG44" i="4"/>
  <c r="DH44" i="4"/>
  <c r="DI44" i="4"/>
  <c r="DJ44" i="4"/>
  <c r="DL44" i="4"/>
  <c r="DM44" i="4"/>
  <c r="DN44" i="4"/>
  <c r="DO44" i="4"/>
  <c r="DP44" i="4"/>
  <c r="DQ44" i="4"/>
  <c r="DR44" i="4"/>
  <c r="DS44" i="4"/>
  <c r="DT44" i="4"/>
  <c r="DU44" i="4"/>
  <c r="DV44" i="4"/>
  <c r="DW44" i="4"/>
  <c r="DX44" i="4"/>
  <c r="DY44" i="4"/>
  <c r="DZ44" i="4"/>
  <c r="EA44" i="4"/>
  <c r="EB44" i="4"/>
  <c r="EC44" i="4"/>
  <c r="EE44" i="4"/>
  <c r="EF44" i="4"/>
  <c r="EG44" i="4"/>
  <c r="EH44" i="4"/>
  <c r="EI44" i="4"/>
  <c r="EJ44" i="4"/>
  <c r="EK44" i="4"/>
  <c r="EL44" i="4"/>
  <c r="EM44" i="4"/>
  <c r="EN44" i="4"/>
  <c r="EO44" i="4"/>
  <c r="EP44" i="4"/>
  <c r="EQ44" i="4"/>
  <c r="ER44" i="4"/>
  <c r="ES44" i="4"/>
  <c r="ET44" i="4"/>
  <c r="EU44" i="4"/>
  <c r="EV44" i="4"/>
  <c r="EX44" i="4"/>
  <c r="EY44" i="4"/>
  <c r="EZ44" i="4"/>
  <c r="FA44" i="4"/>
  <c r="FB44" i="4"/>
  <c r="FC44" i="4"/>
  <c r="FD44" i="4"/>
  <c r="FE44" i="4"/>
  <c r="FF44" i="4"/>
  <c r="FG44" i="4"/>
  <c r="FH44" i="4"/>
  <c r="FI44" i="4"/>
  <c r="FJ44" i="4"/>
  <c r="FK44" i="4"/>
  <c r="FL44" i="4"/>
  <c r="FM44" i="4"/>
  <c r="FN44" i="4"/>
  <c r="FO44" i="4"/>
  <c r="FQ44" i="4"/>
  <c r="FR44" i="4"/>
  <c r="FS44" i="4"/>
  <c r="FT44" i="4"/>
  <c r="FU44" i="4"/>
  <c r="FV44" i="4"/>
  <c r="FW44" i="4"/>
  <c r="FX44" i="4"/>
  <c r="FY44" i="4"/>
  <c r="FZ44" i="4"/>
  <c r="GA44" i="4"/>
  <c r="GB44" i="4"/>
  <c r="GC44" i="4"/>
  <c r="GD44" i="4"/>
  <c r="GE44" i="4"/>
  <c r="GF44" i="4"/>
  <c r="GG44" i="4"/>
  <c r="GH44" i="4"/>
  <c r="GJ44" i="4"/>
  <c r="GK44" i="4"/>
  <c r="GL44" i="4"/>
  <c r="GM44" i="4"/>
  <c r="GN44" i="4"/>
  <c r="GO44" i="4"/>
  <c r="GP44" i="4"/>
  <c r="GQ44" i="4"/>
  <c r="GR44" i="4"/>
  <c r="GS44" i="4"/>
  <c r="GT44" i="4"/>
  <c r="GU44" i="4"/>
  <c r="GV44" i="4"/>
  <c r="GW44" i="4"/>
  <c r="GX44" i="4"/>
  <c r="GY44" i="4"/>
  <c r="GZ44" i="4"/>
  <c r="HA44" i="4"/>
  <c r="HC44" i="4"/>
  <c r="HD44" i="4"/>
  <c r="HE44" i="4"/>
  <c r="HF44" i="4"/>
  <c r="HG44" i="4"/>
  <c r="HH44" i="4"/>
  <c r="HI44" i="4"/>
  <c r="HJ44" i="4"/>
  <c r="HK44" i="4"/>
  <c r="HL44" i="4"/>
  <c r="HM44" i="4"/>
  <c r="HN44" i="4"/>
  <c r="HO44" i="4"/>
  <c r="HP44" i="4"/>
  <c r="HQ44" i="4"/>
  <c r="HR44" i="4"/>
  <c r="HS44" i="4"/>
  <c r="HT44" i="4"/>
  <c r="HV44" i="4"/>
  <c r="HW44" i="4"/>
  <c r="HX44" i="4"/>
  <c r="HY44" i="4"/>
  <c r="HZ44" i="4"/>
  <c r="IA44" i="4"/>
  <c r="IB44" i="4"/>
  <c r="IC44" i="4"/>
  <c r="ID44" i="4"/>
  <c r="IE44" i="4"/>
  <c r="IF44" i="4"/>
  <c r="IG44" i="4"/>
  <c r="IH44" i="4"/>
  <c r="II44" i="4"/>
  <c r="IJ44" i="4"/>
  <c r="IK44" i="4"/>
  <c r="IL44" i="4"/>
  <c r="IM44" i="4"/>
  <c r="IO44" i="4"/>
  <c r="IP44" i="4"/>
  <c r="IQ44" i="4"/>
  <c r="IR44" i="4"/>
  <c r="IS44" i="4"/>
  <c r="IT44" i="4"/>
  <c r="IU44" i="4"/>
  <c r="IV44" i="4"/>
  <c r="IW44" i="4"/>
  <c r="IX44" i="4"/>
  <c r="IY44" i="4"/>
  <c r="IZ44" i="4"/>
  <c r="JA44" i="4"/>
  <c r="JC44" i="4"/>
  <c r="JD44" i="4"/>
  <c r="JE44" i="4"/>
  <c r="JF44" i="4"/>
  <c r="JH44" i="4"/>
  <c r="JI44" i="4"/>
  <c r="JJ44" i="4"/>
  <c r="JK44" i="4"/>
  <c r="JL44" i="4"/>
  <c r="JM44" i="4"/>
  <c r="JN44" i="4"/>
  <c r="JO44" i="4"/>
  <c r="JP44" i="4"/>
  <c r="JQ44" i="4"/>
  <c r="JR44" i="4"/>
  <c r="JS44" i="4"/>
  <c r="JT44" i="4"/>
  <c r="JU44" i="4"/>
  <c r="JV44" i="4"/>
  <c r="JW44" i="4"/>
  <c r="JX44" i="4"/>
  <c r="JY44" i="4"/>
  <c r="U45" i="4"/>
  <c r="V45" i="4"/>
  <c r="W45" i="4"/>
  <c r="X45" i="4"/>
  <c r="Y45" i="4"/>
  <c r="Z45" i="4"/>
  <c r="AA45" i="4"/>
  <c r="AB45" i="4"/>
  <c r="AC45" i="4"/>
  <c r="AD45" i="4"/>
  <c r="AE45" i="4"/>
  <c r="AF45" i="4"/>
  <c r="AG45" i="4"/>
  <c r="AI45" i="4"/>
  <c r="AJ45" i="4"/>
  <c r="AK45" i="4"/>
  <c r="AL45" i="4"/>
  <c r="AN45" i="4"/>
  <c r="AO45" i="4"/>
  <c r="AP45" i="4"/>
  <c r="AQ45" i="4"/>
  <c r="AR45" i="4"/>
  <c r="AS45" i="4"/>
  <c r="AT45" i="4"/>
  <c r="AU45" i="4"/>
  <c r="AV45" i="4"/>
  <c r="AW45" i="4"/>
  <c r="AX45" i="4"/>
  <c r="AY45" i="4"/>
  <c r="AZ45" i="4"/>
  <c r="BA45" i="4"/>
  <c r="BB45" i="4"/>
  <c r="BC45" i="4"/>
  <c r="BD45" i="4"/>
  <c r="BE45" i="4"/>
  <c r="BG45" i="4"/>
  <c r="BH45" i="4"/>
  <c r="BI45" i="4"/>
  <c r="BJ45" i="4"/>
  <c r="BK45" i="4"/>
  <c r="BL45" i="4"/>
  <c r="BM45" i="4"/>
  <c r="BN45" i="4"/>
  <c r="BO45" i="4"/>
  <c r="BP45" i="4"/>
  <c r="BQ45" i="4"/>
  <c r="BR45" i="4"/>
  <c r="BS45" i="4"/>
  <c r="BU45" i="4"/>
  <c r="BV45" i="4"/>
  <c r="BW45" i="4"/>
  <c r="BX45" i="4"/>
  <c r="BZ45" i="4"/>
  <c r="CA45" i="4"/>
  <c r="CB45" i="4"/>
  <c r="CC45" i="4"/>
  <c r="CD45" i="4"/>
  <c r="CE45" i="4"/>
  <c r="CF45" i="4"/>
  <c r="CG45" i="4"/>
  <c r="CH45" i="4"/>
  <c r="CI45" i="4"/>
  <c r="CJ45" i="4"/>
  <c r="CK45" i="4"/>
  <c r="CL45" i="4"/>
  <c r="CN45" i="4"/>
  <c r="CO45" i="4"/>
  <c r="CP45" i="4"/>
  <c r="CQ45" i="4"/>
  <c r="CS45" i="4"/>
  <c r="CT45" i="4"/>
  <c r="CU45" i="4"/>
  <c r="CV45" i="4"/>
  <c r="CW45" i="4"/>
  <c r="CX45" i="4"/>
  <c r="CY45" i="4"/>
  <c r="CZ45" i="4"/>
  <c r="DA45" i="4"/>
  <c r="DB45" i="4"/>
  <c r="DC45" i="4"/>
  <c r="DD45" i="4"/>
  <c r="DE45" i="4"/>
  <c r="DG45" i="4"/>
  <c r="DH45" i="4"/>
  <c r="DI45" i="4"/>
  <c r="DJ45" i="4"/>
  <c r="DL45" i="4"/>
  <c r="DM45" i="4"/>
  <c r="DN45" i="4"/>
  <c r="DO45" i="4"/>
  <c r="DP45" i="4"/>
  <c r="DQ45" i="4"/>
  <c r="DR45" i="4"/>
  <c r="DS45" i="4"/>
  <c r="DT45" i="4"/>
  <c r="DU45" i="4"/>
  <c r="DV45" i="4"/>
  <c r="DW45" i="4"/>
  <c r="DX45" i="4"/>
  <c r="DY45" i="4"/>
  <c r="DZ45" i="4"/>
  <c r="EA45" i="4"/>
  <c r="EB45" i="4"/>
  <c r="EC45" i="4"/>
  <c r="EE45" i="4"/>
  <c r="EF45" i="4"/>
  <c r="EG45" i="4"/>
  <c r="EH45" i="4"/>
  <c r="EI45" i="4"/>
  <c r="EJ45" i="4"/>
  <c r="EK45" i="4"/>
  <c r="EL45" i="4"/>
  <c r="EM45" i="4"/>
  <c r="EN45" i="4"/>
  <c r="EO45" i="4"/>
  <c r="EP45" i="4"/>
  <c r="EQ45" i="4"/>
  <c r="ES45" i="4"/>
  <c r="ET45" i="4"/>
  <c r="EU45" i="4"/>
  <c r="EV45" i="4"/>
  <c r="EX45" i="4"/>
  <c r="EY45" i="4"/>
  <c r="EZ45" i="4"/>
  <c r="FA45" i="4"/>
  <c r="FB45" i="4"/>
  <c r="FC45" i="4"/>
  <c r="FD45" i="4"/>
  <c r="FE45" i="4"/>
  <c r="FF45" i="4"/>
  <c r="FG45" i="4"/>
  <c r="FH45" i="4"/>
  <c r="FI45" i="4"/>
  <c r="FJ45" i="4"/>
  <c r="FK45" i="4"/>
  <c r="FL45" i="4"/>
  <c r="FM45" i="4"/>
  <c r="FN45" i="4"/>
  <c r="FO45" i="4"/>
  <c r="FQ45" i="4"/>
  <c r="FR45" i="4"/>
  <c r="FS45" i="4"/>
  <c r="FT45" i="4"/>
  <c r="FU45" i="4"/>
  <c r="FV45" i="4"/>
  <c r="FW45" i="4"/>
  <c r="FX45" i="4"/>
  <c r="FY45" i="4"/>
  <c r="FZ45" i="4"/>
  <c r="GA45" i="4"/>
  <c r="GB45" i="4"/>
  <c r="GC45" i="4"/>
  <c r="GE45" i="4"/>
  <c r="GF45" i="4"/>
  <c r="GG45" i="4"/>
  <c r="GH45" i="4"/>
  <c r="GJ45" i="4"/>
  <c r="GK45" i="4"/>
  <c r="GL45" i="4"/>
  <c r="GM45" i="4"/>
  <c r="GN45" i="4"/>
  <c r="GO45" i="4"/>
  <c r="GP45" i="4"/>
  <c r="GQ45" i="4"/>
  <c r="GR45" i="4"/>
  <c r="GS45" i="4"/>
  <c r="GT45" i="4"/>
  <c r="GU45" i="4"/>
  <c r="GV45" i="4"/>
  <c r="GW45" i="4"/>
  <c r="GX45" i="4"/>
  <c r="GY45" i="4"/>
  <c r="GZ45" i="4"/>
  <c r="HA45" i="4"/>
  <c r="HC45" i="4"/>
  <c r="HD45" i="4"/>
  <c r="HE45" i="4"/>
  <c r="HF45" i="4"/>
  <c r="HG45" i="4"/>
  <c r="HH45" i="4"/>
  <c r="HI45" i="4"/>
  <c r="HJ45" i="4"/>
  <c r="HK45" i="4"/>
  <c r="HL45" i="4"/>
  <c r="HM45" i="4"/>
  <c r="HN45" i="4"/>
  <c r="HO45" i="4"/>
  <c r="HQ45" i="4"/>
  <c r="HR45" i="4"/>
  <c r="HS45" i="4"/>
  <c r="HT45" i="4"/>
  <c r="HV45" i="4"/>
  <c r="HW45" i="4"/>
  <c r="HX45" i="4"/>
  <c r="HY45" i="4"/>
  <c r="HZ45" i="4"/>
  <c r="IA45" i="4"/>
  <c r="IB45" i="4"/>
  <c r="IC45" i="4"/>
  <c r="ID45" i="4"/>
  <c r="IE45" i="4"/>
  <c r="IF45" i="4"/>
  <c r="IG45" i="4"/>
  <c r="IH45" i="4"/>
  <c r="IJ45" i="4"/>
  <c r="IK45" i="4"/>
  <c r="IL45" i="4"/>
  <c r="IM45" i="4"/>
  <c r="IO45" i="4"/>
  <c r="IP45" i="4"/>
  <c r="IQ45" i="4"/>
  <c r="IR45" i="4"/>
  <c r="IS45" i="4"/>
  <c r="IT45" i="4"/>
  <c r="IU45" i="4"/>
  <c r="IV45" i="4"/>
  <c r="IW45" i="4"/>
  <c r="IX45" i="4"/>
  <c r="IY45" i="4"/>
  <c r="IZ45" i="4"/>
  <c r="JA45" i="4"/>
  <c r="JC45" i="4"/>
  <c r="JD45" i="4"/>
  <c r="JE45" i="4"/>
  <c r="JF45" i="4"/>
  <c r="JH45" i="4"/>
  <c r="JI45" i="4"/>
  <c r="JJ45" i="4"/>
  <c r="JK45" i="4"/>
  <c r="JL45" i="4"/>
  <c r="JM45" i="4"/>
  <c r="JN45" i="4"/>
  <c r="JO45" i="4"/>
  <c r="JP45" i="4"/>
  <c r="JQ45" i="4"/>
  <c r="JR45" i="4"/>
  <c r="JS45" i="4"/>
  <c r="JT45" i="4"/>
  <c r="JU45" i="4"/>
  <c r="JV45" i="4"/>
  <c r="JW45" i="4"/>
  <c r="JX45" i="4"/>
  <c r="JY45" i="4"/>
  <c r="U46" i="4"/>
  <c r="V46" i="4"/>
  <c r="W46" i="4"/>
  <c r="X46" i="4"/>
  <c r="Y46" i="4"/>
  <c r="Z46" i="4"/>
  <c r="AA46" i="4"/>
  <c r="AB46" i="4"/>
  <c r="AC46" i="4"/>
  <c r="AD46" i="4"/>
  <c r="AE46" i="4"/>
  <c r="AF46" i="4"/>
  <c r="AG46" i="4"/>
  <c r="AH46" i="4"/>
  <c r="AI46" i="4"/>
  <c r="AJ46" i="4"/>
  <c r="AK46" i="4"/>
  <c r="AL46" i="4"/>
  <c r="AN46" i="4"/>
  <c r="AO46" i="4"/>
  <c r="AP46" i="4"/>
  <c r="AQ46" i="4"/>
  <c r="AR46" i="4"/>
  <c r="AS46" i="4"/>
  <c r="AT46" i="4"/>
  <c r="AU46" i="4"/>
  <c r="AV46" i="4"/>
  <c r="AW46" i="4"/>
  <c r="AX46" i="4"/>
  <c r="AY46" i="4"/>
  <c r="AZ46" i="4"/>
  <c r="BA46" i="4"/>
  <c r="BB46" i="4"/>
  <c r="BC46" i="4"/>
  <c r="BD46" i="4"/>
  <c r="BE46" i="4"/>
  <c r="BG46" i="4"/>
  <c r="BH46" i="4"/>
  <c r="BI46" i="4"/>
  <c r="BJ46" i="4"/>
  <c r="BK46" i="4"/>
  <c r="BL46" i="4"/>
  <c r="BM46" i="4"/>
  <c r="BN46" i="4"/>
  <c r="BO46" i="4"/>
  <c r="BP46" i="4"/>
  <c r="BQ46" i="4"/>
  <c r="BR46" i="4"/>
  <c r="BS46" i="4"/>
  <c r="BT46" i="4"/>
  <c r="BU46" i="4"/>
  <c r="BV46" i="4"/>
  <c r="BW46" i="4"/>
  <c r="BX46" i="4"/>
  <c r="BZ46" i="4"/>
  <c r="CA46" i="4"/>
  <c r="CB46" i="4"/>
  <c r="CC46" i="4"/>
  <c r="CD46" i="4"/>
  <c r="CE46" i="4"/>
  <c r="CF46" i="4"/>
  <c r="CG46" i="4"/>
  <c r="CH46" i="4"/>
  <c r="CI46" i="4"/>
  <c r="CJ46" i="4"/>
  <c r="CK46" i="4"/>
  <c r="CL46" i="4"/>
  <c r="CM46" i="4"/>
  <c r="CN46" i="4"/>
  <c r="CO46" i="4"/>
  <c r="CP46" i="4"/>
  <c r="CQ46" i="4"/>
  <c r="CS46" i="4"/>
  <c r="CT46" i="4"/>
  <c r="CU46" i="4"/>
  <c r="CV46" i="4"/>
  <c r="CW46" i="4"/>
  <c r="CX46" i="4"/>
  <c r="CY46" i="4"/>
  <c r="CZ46" i="4"/>
  <c r="DA46" i="4"/>
  <c r="DB46" i="4"/>
  <c r="DC46" i="4"/>
  <c r="DD46" i="4"/>
  <c r="DE46" i="4"/>
  <c r="DF46" i="4"/>
  <c r="DG46" i="4"/>
  <c r="DH46" i="4"/>
  <c r="DI46" i="4"/>
  <c r="DJ46" i="4"/>
  <c r="DL46" i="4"/>
  <c r="DM46" i="4"/>
  <c r="DN46" i="4"/>
  <c r="DO46" i="4"/>
  <c r="DP46" i="4"/>
  <c r="DQ46" i="4"/>
  <c r="DR46" i="4"/>
  <c r="DS46" i="4"/>
  <c r="DT46" i="4"/>
  <c r="DU46" i="4"/>
  <c r="DV46" i="4"/>
  <c r="DW46" i="4"/>
  <c r="DX46" i="4"/>
  <c r="DZ46" i="4"/>
  <c r="EA46" i="4"/>
  <c r="EB46" i="4"/>
  <c r="EC46" i="4"/>
  <c r="EE46" i="4"/>
  <c r="EF46" i="4"/>
  <c r="EG46" i="4"/>
  <c r="EH46" i="4"/>
  <c r="EI46" i="4"/>
  <c r="EJ46" i="4"/>
  <c r="EK46" i="4"/>
  <c r="EL46" i="4"/>
  <c r="EM46" i="4"/>
  <c r="EN46" i="4"/>
  <c r="EO46" i="4"/>
  <c r="EP46" i="4"/>
  <c r="EQ46" i="4"/>
  <c r="ER46" i="4"/>
  <c r="ES46" i="4"/>
  <c r="ET46" i="4"/>
  <c r="EU46" i="4"/>
  <c r="EV46" i="4"/>
  <c r="EX46" i="4"/>
  <c r="EY46" i="4"/>
  <c r="EZ46" i="4"/>
  <c r="FA46" i="4"/>
  <c r="FB46" i="4"/>
  <c r="FC46" i="4"/>
  <c r="FD46" i="4"/>
  <c r="FE46" i="4"/>
  <c r="FF46" i="4"/>
  <c r="FG46" i="4"/>
  <c r="FH46" i="4"/>
  <c r="FI46" i="4"/>
  <c r="FJ46" i="4"/>
  <c r="FK46" i="4"/>
  <c r="FL46" i="4"/>
  <c r="FM46" i="4"/>
  <c r="FN46" i="4"/>
  <c r="FO46" i="4"/>
  <c r="FQ46" i="4"/>
  <c r="FR46" i="4"/>
  <c r="FS46" i="4"/>
  <c r="FT46" i="4"/>
  <c r="FU46" i="4"/>
  <c r="FV46" i="4"/>
  <c r="FW46" i="4"/>
  <c r="FX46" i="4"/>
  <c r="FY46" i="4"/>
  <c r="FZ46" i="4"/>
  <c r="GA46" i="4"/>
  <c r="GB46" i="4"/>
  <c r="GC46" i="4"/>
  <c r="GD46" i="4"/>
  <c r="GE46" i="4"/>
  <c r="GF46" i="4"/>
  <c r="GG46" i="4"/>
  <c r="GH46" i="4"/>
  <c r="GJ46" i="4"/>
  <c r="GK46" i="4"/>
  <c r="GL46" i="4"/>
  <c r="GM46" i="4"/>
  <c r="GN46" i="4"/>
  <c r="GO46" i="4"/>
  <c r="GP46" i="4"/>
  <c r="GQ46" i="4"/>
  <c r="GR46" i="4"/>
  <c r="GS46" i="4"/>
  <c r="GT46" i="4"/>
  <c r="GU46" i="4"/>
  <c r="GV46" i="4"/>
  <c r="GW46" i="4"/>
  <c r="GX46" i="4"/>
  <c r="GY46" i="4"/>
  <c r="GZ46" i="4"/>
  <c r="HA46" i="4"/>
  <c r="HC46" i="4"/>
  <c r="HD46" i="4"/>
  <c r="HE46" i="4"/>
  <c r="HF46" i="4"/>
  <c r="HG46" i="4"/>
  <c r="HH46" i="4"/>
  <c r="HI46" i="4"/>
  <c r="HJ46" i="4"/>
  <c r="HK46" i="4"/>
  <c r="HL46" i="4"/>
  <c r="HM46" i="4"/>
  <c r="HN46" i="4"/>
  <c r="HO46" i="4"/>
  <c r="HP46" i="4"/>
  <c r="HQ46" i="4"/>
  <c r="HR46" i="4"/>
  <c r="HS46" i="4"/>
  <c r="HT46" i="4"/>
  <c r="HV46" i="4"/>
  <c r="HW46" i="4"/>
  <c r="HX46" i="4"/>
  <c r="HY46" i="4"/>
  <c r="HZ46" i="4"/>
  <c r="IA46" i="4"/>
  <c r="IB46" i="4"/>
  <c r="IC46" i="4"/>
  <c r="ID46" i="4"/>
  <c r="IE46" i="4"/>
  <c r="IF46" i="4"/>
  <c r="IG46" i="4"/>
  <c r="IH46" i="4"/>
  <c r="II46" i="4"/>
  <c r="IJ46" i="4"/>
  <c r="IK46" i="4"/>
  <c r="IL46" i="4"/>
  <c r="IM46" i="4"/>
  <c r="IO46" i="4"/>
  <c r="IP46" i="4"/>
  <c r="IQ46" i="4"/>
  <c r="IR46" i="4"/>
  <c r="IS46" i="4"/>
  <c r="IT46" i="4"/>
  <c r="IU46" i="4"/>
  <c r="IV46" i="4"/>
  <c r="IW46" i="4"/>
  <c r="IX46" i="4"/>
  <c r="IY46" i="4"/>
  <c r="IZ46" i="4"/>
  <c r="JA46" i="4"/>
  <c r="JB46" i="4"/>
  <c r="JC46" i="4"/>
  <c r="JD46" i="4"/>
  <c r="JE46" i="4"/>
  <c r="JF46" i="4"/>
  <c r="JH46" i="4"/>
  <c r="JI46" i="4"/>
  <c r="JJ46" i="4"/>
  <c r="JK46" i="4"/>
  <c r="JL46" i="4"/>
  <c r="JM46" i="4"/>
  <c r="JN46" i="4"/>
  <c r="JO46" i="4"/>
  <c r="JP46" i="4"/>
  <c r="JQ46" i="4"/>
  <c r="JR46" i="4"/>
  <c r="JS46" i="4"/>
  <c r="JT46" i="4"/>
  <c r="JV46" i="4"/>
  <c r="JW46" i="4"/>
  <c r="JX46" i="4"/>
  <c r="JY46" i="4"/>
  <c r="U47" i="4"/>
  <c r="V47" i="4"/>
  <c r="W47" i="4"/>
  <c r="X47" i="4"/>
  <c r="Y47" i="4"/>
  <c r="Z47" i="4"/>
  <c r="AA47" i="4"/>
  <c r="AB47" i="4"/>
  <c r="AC47" i="4"/>
  <c r="AD47" i="4"/>
  <c r="AE47" i="4"/>
  <c r="AF47" i="4"/>
  <c r="AG47" i="4"/>
  <c r="AH47" i="4"/>
  <c r="AI47" i="4"/>
  <c r="AJ47" i="4"/>
  <c r="AK47" i="4"/>
  <c r="AL47" i="4"/>
  <c r="AN47" i="4"/>
  <c r="AO47" i="4"/>
  <c r="AP47" i="4"/>
  <c r="AQ47" i="4"/>
  <c r="AR47" i="4"/>
  <c r="AS47" i="4"/>
  <c r="AT47" i="4"/>
  <c r="AU47" i="4"/>
  <c r="AV47" i="4"/>
  <c r="AW47" i="4"/>
  <c r="AX47" i="4"/>
  <c r="AY47" i="4"/>
  <c r="AZ47" i="4"/>
  <c r="BB47" i="4"/>
  <c r="BC47" i="4"/>
  <c r="BD47" i="4"/>
  <c r="BE47" i="4"/>
  <c r="BG47" i="4"/>
  <c r="BH47" i="4"/>
  <c r="BI47" i="4"/>
  <c r="BJ47" i="4"/>
  <c r="BK47" i="4"/>
  <c r="BL47" i="4"/>
  <c r="BM47" i="4"/>
  <c r="BN47" i="4"/>
  <c r="BO47" i="4"/>
  <c r="BP47" i="4"/>
  <c r="BQ47" i="4"/>
  <c r="BR47" i="4"/>
  <c r="BS47" i="4"/>
  <c r="BU47" i="4"/>
  <c r="BV47" i="4"/>
  <c r="BW47" i="4"/>
  <c r="BX47" i="4"/>
  <c r="BZ47" i="4"/>
  <c r="CA47" i="4"/>
  <c r="CB47" i="4"/>
  <c r="CC47" i="4"/>
  <c r="CD47" i="4"/>
  <c r="CE47" i="4"/>
  <c r="CF47" i="4"/>
  <c r="CG47" i="4"/>
  <c r="CH47" i="4"/>
  <c r="CI47" i="4"/>
  <c r="CJ47" i="4"/>
  <c r="CK47" i="4"/>
  <c r="CL47" i="4"/>
  <c r="CN47" i="4"/>
  <c r="CO47" i="4"/>
  <c r="CP47" i="4"/>
  <c r="CQ47" i="4"/>
  <c r="CS47" i="4"/>
  <c r="CT47" i="4"/>
  <c r="CU47" i="4"/>
  <c r="CV47" i="4"/>
  <c r="CW47" i="4"/>
  <c r="CX47" i="4"/>
  <c r="CY47" i="4"/>
  <c r="CZ47" i="4"/>
  <c r="DA47" i="4"/>
  <c r="DB47" i="4"/>
  <c r="DC47" i="4"/>
  <c r="DD47" i="4"/>
  <c r="DE47" i="4"/>
  <c r="DF47" i="4"/>
  <c r="DG47" i="4"/>
  <c r="DH47" i="4"/>
  <c r="DI47" i="4"/>
  <c r="DJ47" i="4"/>
  <c r="DL47" i="4"/>
  <c r="DM47" i="4"/>
  <c r="DN47" i="4"/>
  <c r="DO47" i="4"/>
  <c r="DP47" i="4"/>
  <c r="DQ47" i="4"/>
  <c r="DR47" i="4"/>
  <c r="DS47" i="4"/>
  <c r="DT47" i="4"/>
  <c r="DU47" i="4"/>
  <c r="DV47" i="4"/>
  <c r="DW47" i="4"/>
  <c r="DX47" i="4"/>
  <c r="DZ47" i="4"/>
  <c r="EA47" i="4"/>
  <c r="EB47" i="4"/>
  <c r="EC47" i="4"/>
  <c r="EE47" i="4"/>
  <c r="EF47" i="4"/>
  <c r="EG47" i="4"/>
  <c r="EH47" i="4"/>
  <c r="EI47" i="4"/>
  <c r="EJ47" i="4"/>
  <c r="EK47" i="4"/>
  <c r="EL47" i="4"/>
  <c r="EM47" i="4"/>
  <c r="EN47" i="4"/>
  <c r="EO47" i="4"/>
  <c r="EP47" i="4"/>
  <c r="EQ47" i="4"/>
  <c r="ER47" i="4"/>
  <c r="ES47" i="4"/>
  <c r="ET47" i="4"/>
  <c r="EU47" i="4"/>
  <c r="EV47" i="4"/>
  <c r="EX47" i="4"/>
  <c r="EY47" i="4"/>
  <c r="EZ47" i="4"/>
  <c r="FA47" i="4"/>
  <c r="FB47" i="4"/>
  <c r="FC47" i="4"/>
  <c r="FD47" i="4"/>
  <c r="FE47" i="4"/>
  <c r="FF47" i="4"/>
  <c r="FG47" i="4"/>
  <c r="FH47" i="4"/>
  <c r="FI47" i="4"/>
  <c r="FJ47" i="4"/>
  <c r="FL47" i="4"/>
  <c r="FM47" i="4"/>
  <c r="FN47" i="4"/>
  <c r="FO47" i="4"/>
  <c r="FQ47" i="4"/>
  <c r="FR47" i="4"/>
  <c r="FS47" i="4"/>
  <c r="FT47" i="4"/>
  <c r="FU47" i="4"/>
  <c r="FV47" i="4"/>
  <c r="FW47" i="4"/>
  <c r="FX47" i="4"/>
  <c r="FY47" i="4"/>
  <c r="FZ47" i="4"/>
  <c r="GA47" i="4"/>
  <c r="GB47" i="4"/>
  <c r="GC47" i="4"/>
  <c r="GD47" i="4"/>
  <c r="GE47" i="4"/>
  <c r="GF47" i="4"/>
  <c r="GG47" i="4"/>
  <c r="GH47" i="4"/>
  <c r="GJ47" i="4"/>
  <c r="GK47" i="4"/>
  <c r="GL47" i="4"/>
  <c r="GM47" i="4"/>
  <c r="GN47" i="4"/>
  <c r="GO47" i="4"/>
  <c r="GP47" i="4"/>
  <c r="GQ47" i="4"/>
  <c r="GR47" i="4"/>
  <c r="GS47" i="4"/>
  <c r="GT47" i="4"/>
  <c r="GU47" i="4"/>
  <c r="GV47" i="4"/>
  <c r="GX47" i="4"/>
  <c r="GY47" i="4"/>
  <c r="GZ47" i="4"/>
  <c r="HA47" i="4"/>
  <c r="HC47" i="4"/>
  <c r="HD47" i="4"/>
  <c r="HE47" i="4"/>
  <c r="HF47" i="4"/>
  <c r="HG47" i="4"/>
  <c r="HH47" i="4"/>
  <c r="HI47" i="4"/>
  <c r="HJ47" i="4"/>
  <c r="HK47" i="4"/>
  <c r="HL47" i="4"/>
  <c r="HM47" i="4"/>
  <c r="HN47" i="4"/>
  <c r="HO47" i="4"/>
  <c r="HQ47" i="4"/>
  <c r="HR47" i="4"/>
  <c r="HS47" i="4"/>
  <c r="HT47" i="4"/>
  <c r="HV47" i="4"/>
  <c r="HW47" i="4"/>
  <c r="HX47" i="4"/>
  <c r="HY47" i="4"/>
  <c r="HZ47" i="4"/>
  <c r="IA47" i="4"/>
  <c r="IB47" i="4"/>
  <c r="IC47" i="4"/>
  <c r="ID47" i="4"/>
  <c r="IE47" i="4"/>
  <c r="IF47" i="4"/>
  <c r="IG47" i="4"/>
  <c r="IH47" i="4"/>
  <c r="IJ47" i="4"/>
  <c r="IK47" i="4"/>
  <c r="IL47" i="4"/>
  <c r="IM47" i="4"/>
  <c r="IO47" i="4"/>
  <c r="IP47" i="4"/>
  <c r="IQ47" i="4"/>
  <c r="IR47" i="4"/>
  <c r="IS47" i="4"/>
  <c r="IT47" i="4"/>
  <c r="IU47" i="4"/>
  <c r="IV47" i="4"/>
  <c r="IW47" i="4"/>
  <c r="IX47" i="4"/>
  <c r="IY47" i="4"/>
  <c r="IZ47" i="4"/>
  <c r="JA47" i="4"/>
  <c r="JB47" i="4"/>
  <c r="JC47" i="4"/>
  <c r="JD47" i="4"/>
  <c r="JE47" i="4"/>
  <c r="JF47" i="4"/>
  <c r="JH47" i="4"/>
  <c r="JI47" i="4"/>
  <c r="JJ47" i="4"/>
  <c r="JK47" i="4"/>
  <c r="JL47" i="4"/>
  <c r="JM47" i="4"/>
  <c r="JN47" i="4"/>
  <c r="JO47" i="4"/>
  <c r="JP47" i="4"/>
  <c r="JQ47" i="4"/>
  <c r="JR47" i="4"/>
  <c r="JS47" i="4"/>
  <c r="JT47" i="4"/>
  <c r="JV47" i="4"/>
  <c r="JW47" i="4"/>
  <c r="JX47" i="4"/>
  <c r="JY47" i="4"/>
  <c r="U48" i="4"/>
  <c r="V48" i="4"/>
  <c r="W48" i="4"/>
  <c r="X48" i="4"/>
  <c r="Y48" i="4"/>
  <c r="Z48" i="4"/>
  <c r="AA48" i="4"/>
  <c r="AB48" i="4"/>
  <c r="AC48" i="4"/>
  <c r="AD48" i="4"/>
  <c r="AE48" i="4"/>
  <c r="AF48" i="4"/>
  <c r="AG48" i="4"/>
  <c r="AH48" i="4"/>
  <c r="AI48" i="4"/>
  <c r="AJ48" i="4"/>
  <c r="AK48" i="4"/>
  <c r="AL48" i="4"/>
  <c r="AN48" i="4"/>
  <c r="AO48" i="4"/>
  <c r="AP48" i="4"/>
  <c r="AQ48" i="4"/>
  <c r="AR48" i="4"/>
  <c r="AS48" i="4"/>
  <c r="AT48" i="4"/>
  <c r="AU48" i="4"/>
  <c r="AV48" i="4"/>
  <c r="AW48" i="4"/>
  <c r="AX48" i="4"/>
  <c r="AY48" i="4"/>
  <c r="AZ48" i="4"/>
  <c r="BA48" i="4"/>
  <c r="BB48" i="4"/>
  <c r="BC48" i="4"/>
  <c r="BD48" i="4"/>
  <c r="BE48" i="4"/>
  <c r="BG48" i="4"/>
  <c r="BH48" i="4"/>
  <c r="BI48" i="4"/>
  <c r="BJ48" i="4"/>
  <c r="BK48" i="4"/>
  <c r="BL48" i="4"/>
  <c r="BM48" i="4"/>
  <c r="BN48" i="4"/>
  <c r="BO48" i="4"/>
  <c r="BP48" i="4"/>
  <c r="BQ48" i="4"/>
  <c r="BR48" i="4"/>
  <c r="BS48" i="4"/>
  <c r="BT48" i="4"/>
  <c r="BU48" i="4"/>
  <c r="BV48" i="4"/>
  <c r="BW48" i="4"/>
  <c r="BX48" i="4"/>
  <c r="BZ48" i="4"/>
  <c r="CA48" i="4"/>
  <c r="CB48" i="4"/>
  <c r="CC48" i="4"/>
  <c r="CD48" i="4"/>
  <c r="CE48" i="4"/>
  <c r="CF48" i="4"/>
  <c r="CG48" i="4"/>
  <c r="CH48" i="4"/>
  <c r="CI48" i="4"/>
  <c r="CJ48" i="4"/>
  <c r="CK48" i="4"/>
  <c r="CL48" i="4"/>
  <c r="CM48" i="4"/>
  <c r="CN48" i="4"/>
  <c r="CO48" i="4"/>
  <c r="CP48" i="4"/>
  <c r="CQ48" i="4"/>
  <c r="CS48" i="4"/>
  <c r="CT48" i="4"/>
  <c r="CU48" i="4"/>
  <c r="CV48" i="4"/>
  <c r="CW48" i="4"/>
  <c r="CX48" i="4"/>
  <c r="CY48" i="4"/>
  <c r="CZ48" i="4"/>
  <c r="DA48" i="4"/>
  <c r="DB48" i="4"/>
  <c r="DC48" i="4"/>
  <c r="DD48" i="4"/>
  <c r="DE48" i="4"/>
  <c r="DF48" i="4"/>
  <c r="DG48" i="4"/>
  <c r="DH48" i="4"/>
  <c r="DI48" i="4"/>
  <c r="DJ48" i="4"/>
  <c r="DL48" i="4"/>
  <c r="DM48" i="4"/>
  <c r="DN48" i="4"/>
  <c r="DO48" i="4"/>
  <c r="DP48" i="4"/>
  <c r="DQ48" i="4"/>
  <c r="DR48" i="4"/>
  <c r="DS48" i="4"/>
  <c r="DT48" i="4"/>
  <c r="DU48" i="4"/>
  <c r="DV48" i="4"/>
  <c r="DW48" i="4"/>
  <c r="DX48" i="4"/>
  <c r="DY48" i="4"/>
  <c r="DZ48" i="4"/>
  <c r="EA48" i="4"/>
  <c r="EB48" i="4"/>
  <c r="EC48" i="4"/>
  <c r="EE48" i="4"/>
  <c r="EF48" i="4"/>
  <c r="EG48" i="4"/>
  <c r="EH48" i="4"/>
  <c r="EI48" i="4"/>
  <c r="EJ48" i="4"/>
  <c r="EK48" i="4"/>
  <c r="EL48" i="4"/>
  <c r="EM48" i="4"/>
  <c r="EN48" i="4"/>
  <c r="EO48" i="4"/>
  <c r="EP48" i="4"/>
  <c r="EQ48" i="4"/>
  <c r="ER48" i="4"/>
  <c r="ES48" i="4"/>
  <c r="ET48" i="4"/>
  <c r="EU48" i="4"/>
  <c r="EV48" i="4"/>
  <c r="EX48" i="4"/>
  <c r="EY48" i="4"/>
  <c r="EZ48" i="4"/>
  <c r="FA48" i="4"/>
  <c r="FB48" i="4"/>
  <c r="FC48" i="4"/>
  <c r="FD48" i="4"/>
  <c r="FE48" i="4"/>
  <c r="FF48" i="4"/>
  <c r="FG48" i="4"/>
  <c r="FH48" i="4"/>
  <c r="FI48" i="4"/>
  <c r="FJ48" i="4"/>
  <c r="FK48" i="4"/>
  <c r="FL48" i="4"/>
  <c r="FM48" i="4"/>
  <c r="FN48" i="4"/>
  <c r="FO48" i="4"/>
  <c r="FQ48" i="4"/>
  <c r="FR48" i="4"/>
  <c r="FS48" i="4"/>
  <c r="FT48" i="4"/>
  <c r="FU48" i="4"/>
  <c r="FV48" i="4"/>
  <c r="FW48" i="4"/>
  <c r="FX48" i="4"/>
  <c r="FY48" i="4"/>
  <c r="FZ48" i="4"/>
  <c r="GA48" i="4"/>
  <c r="GB48" i="4"/>
  <c r="GC48" i="4"/>
  <c r="GD48" i="4"/>
  <c r="GE48" i="4"/>
  <c r="GF48" i="4"/>
  <c r="GG48" i="4"/>
  <c r="GH48" i="4"/>
  <c r="GJ48" i="4"/>
  <c r="GK48" i="4"/>
  <c r="GL48" i="4"/>
  <c r="GM48" i="4"/>
  <c r="GN48" i="4"/>
  <c r="GO48" i="4"/>
  <c r="GP48" i="4"/>
  <c r="GQ48" i="4"/>
  <c r="GR48" i="4"/>
  <c r="GS48" i="4"/>
  <c r="GT48" i="4"/>
  <c r="GU48" i="4"/>
  <c r="GV48" i="4"/>
  <c r="GX48" i="4"/>
  <c r="GY48" i="4"/>
  <c r="GZ48" i="4"/>
  <c r="HA48" i="4"/>
  <c r="HC48" i="4"/>
  <c r="HD48" i="4"/>
  <c r="HE48" i="4"/>
  <c r="HF48" i="4"/>
  <c r="HG48" i="4"/>
  <c r="HH48" i="4"/>
  <c r="HI48" i="4"/>
  <c r="HJ48" i="4"/>
  <c r="HK48" i="4"/>
  <c r="HL48" i="4"/>
  <c r="HM48" i="4"/>
  <c r="HN48" i="4"/>
  <c r="HO48" i="4"/>
  <c r="HP48" i="4"/>
  <c r="HQ48" i="4"/>
  <c r="HR48" i="4"/>
  <c r="HS48" i="4"/>
  <c r="HT48" i="4"/>
  <c r="HV48" i="4"/>
  <c r="HW48" i="4"/>
  <c r="HX48" i="4"/>
  <c r="HY48" i="4"/>
  <c r="HZ48" i="4"/>
  <c r="IA48" i="4"/>
  <c r="IB48" i="4"/>
  <c r="IC48" i="4"/>
  <c r="ID48" i="4"/>
  <c r="IE48" i="4"/>
  <c r="IF48" i="4"/>
  <c r="IG48" i="4"/>
  <c r="IH48" i="4"/>
  <c r="II48" i="4"/>
  <c r="IJ48" i="4"/>
  <c r="IK48" i="4"/>
  <c r="IL48" i="4"/>
  <c r="IM48" i="4"/>
  <c r="IO48" i="4"/>
  <c r="IP48" i="4"/>
  <c r="IQ48" i="4"/>
  <c r="IR48" i="4"/>
  <c r="IS48" i="4"/>
  <c r="IT48" i="4"/>
  <c r="IU48" i="4"/>
  <c r="IV48" i="4"/>
  <c r="IW48" i="4"/>
  <c r="IX48" i="4"/>
  <c r="IY48" i="4"/>
  <c r="IZ48" i="4"/>
  <c r="JA48" i="4"/>
  <c r="JB48" i="4"/>
  <c r="JC48" i="4"/>
  <c r="JD48" i="4"/>
  <c r="JE48" i="4"/>
  <c r="JF48" i="4"/>
  <c r="JH48" i="4"/>
  <c r="JI48" i="4"/>
  <c r="JJ48" i="4"/>
  <c r="JK48" i="4"/>
  <c r="JL48" i="4"/>
  <c r="JM48" i="4"/>
  <c r="JN48" i="4"/>
  <c r="JO48" i="4"/>
  <c r="JP48" i="4"/>
  <c r="JQ48" i="4"/>
  <c r="JR48" i="4"/>
  <c r="JS48" i="4"/>
  <c r="JT48" i="4"/>
  <c r="JU48" i="4"/>
  <c r="JV48" i="4"/>
  <c r="JW48" i="4"/>
  <c r="JX48" i="4"/>
  <c r="JY48" i="4"/>
  <c r="U49" i="4"/>
  <c r="V49" i="4"/>
  <c r="W49" i="4"/>
  <c r="X49" i="4"/>
  <c r="Y49" i="4"/>
  <c r="Z49" i="4"/>
  <c r="AA49" i="4"/>
  <c r="AB49" i="4"/>
  <c r="AC49" i="4"/>
  <c r="AD49" i="4"/>
  <c r="AE49" i="4"/>
  <c r="AF49" i="4"/>
  <c r="AG49" i="4"/>
  <c r="AI49" i="4"/>
  <c r="AJ49" i="4"/>
  <c r="AK49" i="4"/>
  <c r="AL49" i="4"/>
  <c r="AN49" i="4"/>
  <c r="AO49" i="4"/>
  <c r="AP49" i="4"/>
  <c r="AQ49" i="4"/>
  <c r="AR49" i="4"/>
  <c r="AS49" i="4"/>
  <c r="AT49" i="4"/>
  <c r="AU49" i="4"/>
  <c r="AV49" i="4"/>
  <c r="AW49" i="4"/>
  <c r="AX49" i="4"/>
  <c r="AY49" i="4"/>
  <c r="AZ49" i="4"/>
  <c r="BA49" i="4"/>
  <c r="BB49" i="4"/>
  <c r="BC49" i="4"/>
  <c r="BD49" i="4"/>
  <c r="BE49" i="4"/>
  <c r="BG49" i="4"/>
  <c r="BH49" i="4"/>
  <c r="BI49" i="4"/>
  <c r="BJ49" i="4"/>
  <c r="BK49" i="4"/>
  <c r="BL49" i="4"/>
  <c r="BM49" i="4"/>
  <c r="BN49" i="4"/>
  <c r="BO49" i="4"/>
  <c r="BP49" i="4"/>
  <c r="BQ49" i="4"/>
  <c r="BR49" i="4"/>
  <c r="BS49" i="4"/>
  <c r="BU49" i="4"/>
  <c r="BV49" i="4"/>
  <c r="BW49" i="4"/>
  <c r="BX49" i="4"/>
  <c r="BZ49" i="4"/>
  <c r="CA49" i="4"/>
  <c r="CB49" i="4"/>
  <c r="CC49" i="4"/>
  <c r="CD49" i="4"/>
  <c r="CE49" i="4"/>
  <c r="CF49" i="4"/>
  <c r="CG49" i="4"/>
  <c r="CH49" i="4"/>
  <c r="CI49" i="4"/>
  <c r="CJ49" i="4"/>
  <c r="CK49" i="4"/>
  <c r="CL49" i="4"/>
  <c r="CM49" i="4"/>
  <c r="CN49" i="4"/>
  <c r="CO49" i="4"/>
  <c r="CP49" i="4"/>
  <c r="CQ49" i="4"/>
  <c r="CS49" i="4"/>
  <c r="CT49" i="4"/>
  <c r="CU49" i="4"/>
  <c r="CV49" i="4"/>
  <c r="CW49" i="4"/>
  <c r="CX49" i="4"/>
  <c r="CY49" i="4"/>
  <c r="CZ49" i="4"/>
  <c r="DA49" i="4"/>
  <c r="DB49" i="4"/>
  <c r="DC49" i="4"/>
  <c r="DD49" i="4"/>
  <c r="DE49" i="4"/>
  <c r="DG49" i="4"/>
  <c r="DH49" i="4"/>
  <c r="DI49" i="4"/>
  <c r="DJ49" i="4"/>
  <c r="DL49" i="4"/>
  <c r="DM49" i="4"/>
  <c r="DN49" i="4"/>
  <c r="DO49" i="4"/>
  <c r="DP49" i="4"/>
  <c r="DQ49" i="4"/>
  <c r="DR49" i="4"/>
  <c r="DS49" i="4"/>
  <c r="DT49" i="4"/>
  <c r="DU49" i="4"/>
  <c r="DV49" i="4"/>
  <c r="DW49" i="4"/>
  <c r="DX49" i="4"/>
  <c r="DY49" i="4"/>
  <c r="DZ49" i="4"/>
  <c r="EA49" i="4"/>
  <c r="EB49" i="4"/>
  <c r="EC49" i="4"/>
  <c r="EE49" i="4"/>
  <c r="EF49" i="4"/>
  <c r="EG49" i="4"/>
  <c r="EH49" i="4"/>
  <c r="EI49" i="4"/>
  <c r="EJ49" i="4"/>
  <c r="EK49" i="4"/>
  <c r="EL49" i="4"/>
  <c r="EM49" i="4"/>
  <c r="EN49" i="4"/>
  <c r="EO49" i="4"/>
  <c r="EP49" i="4"/>
  <c r="EQ49" i="4"/>
  <c r="ES49" i="4"/>
  <c r="ET49" i="4"/>
  <c r="EU49" i="4"/>
  <c r="EV49" i="4"/>
  <c r="EX49" i="4"/>
  <c r="EY49" i="4"/>
  <c r="EZ49" i="4"/>
  <c r="FA49" i="4"/>
  <c r="FB49" i="4"/>
  <c r="FC49" i="4"/>
  <c r="FD49" i="4"/>
  <c r="FE49" i="4"/>
  <c r="FF49" i="4"/>
  <c r="FG49" i="4"/>
  <c r="FH49" i="4"/>
  <c r="FI49" i="4"/>
  <c r="FJ49" i="4"/>
  <c r="FK49" i="4"/>
  <c r="FL49" i="4"/>
  <c r="FM49" i="4"/>
  <c r="FN49" i="4"/>
  <c r="FO49" i="4"/>
  <c r="FQ49" i="4"/>
  <c r="FR49" i="4"/>
  <c r="FS49" i="4"/>
  <c r="FT49" i="4"/>
  <c r="FU49" i="4"/>
  <c r="FV49" i="4"/>
  <c r="FW49" i="4"/>
  <c r="FX49" i="4"/>
  <c r="FY49" i="4"/>
  <c r="FZ49" i="4"/>
  <c r="GA49" i="4"/>
  <c r="GB49" i="4"/>
  <c r="GC49" i="4"/>
  <c r="GE49" i="4"/>
  <c r="GF49" i="4"/>
  <c r="GG49" i="4"/>
  <c r="GH49" i="4"/>
  <c r="GJ49" i="4"/>
  <c r="GK49" i="4"/>
  <c r="GL49" i="4"/>
  <c r="GM49" i="4"/>
  <c r="GN49" i="4"/>
  <c r="GO49" i="4"/>
  <c r="GP49" i="4"/>
  <c r="GQ49" i="4"/>
  <c r="GR49" i="4"/>
  <c r="GS49" i="4"/>
  <c r="GT49" i="4"/>
  <c r="GU49" i="4"/>
  <c r="GV49" i="4"/>
  <c r="GW49" i="4"/>
  <c r="GX49" i="4"/>
  <c r="GY49" i="4"/>
  <c r="GZ49" i="4"/>
  <c r="HA49" i="4"/>
  <c r="HC49" i="4"/>
  <c r="HD49" i="4"/>
  <c r="HE49" i="4"/>
  <c r="HF49" i="4"/>
  <c r="HG49" i="4"/>
  <c r="HH49" i="4"/>
  <c r="HI49" i="4"/>
  <c r="HJ49" i="4"/>
  <c r="HK49" i="4"/>
  <c r="HL49" i="4"/>
  <c r="HM49" i="4"/>
  <c r="HN49" i="4"/>
  <c r="HO49" i="4"/>
  <c r="HQ49" i="4"/>
  <c r="HR49" i="4"/>
  <c r="HS49" i="4"/>
  <c r="HT49" i="4"/>
  <c r="HV49" i="4"/>
  <c r="HW49" i="4"/>
  <c r="HX49" i="4"/>
  <c r="HY49" i="4"/>
  <c r="HZ49" i="4"/>
  <c r="IA49" i="4"/>
  <c r="IB49" i="4"/>
  <c r="IC49" i="4"/>
  <c r="ID49" i="4"/>
  <c r="IE49" i="4"/>
  <c r="IF49" i="4"/>
  <c r="IG49" i="4"/>
  <c r="IH49" i="4"/>
  <c r="II49" i="4"/>
  <c r="IJ49" i="4"/>
  <c r="IK49" i="4"/>
  <c r="IL49" i="4"/>
  <c r="IM49" i="4"/>
  <c r="IO49" i="4"/>
  <c r="IP49" i="4"/>
  <c r="IQ49" i="4"/>
  <c r="IR49" i="4"/>
  <c r="IS49" i="4"/>
  <c r="IT49" i="4"/>
  <c r="IU49" i="4"/>
  <c r="IV49" i="4"/>
  <c r="IW49" i="4"/>
  <c r="IX49" i="4"/>
  <c r="IY49" i="4"/>
  <c r="IZ49" i="4"/>
  <c r="JA49" i="4"/>
  <c r="JC49" i="4"/>
  <c r="JD49" i="4"/>
  <c r="JE49" i="4"/>
  <c r="JF49" i="4"/>
  <c r="JH49" i="4"/>
  <c r="JI49" i="4"/>
  <c r="JJ49" i="4"/>
  <c r="JK49" i="4"/>
  <c r="JL49" i="4"/>
  <c r="JM49" i="4"/>
  <c r="JN49" i="4"/>
  <c r="JO49" i="4"/>
  <c r="JP49" i="4"/>
  <c r="JQ49" i="4"/>
  <c r="JR49" i="4"/>
  <c r="JS49" i="4"/>
  <c r="JT49" i="4"/>
  <c r="JU49" i="4"/>
  <c r="JV49" i="4"/>
  <c r="JW49" i="4"/>
  <c r="JX49" i="4"/>
  <c r="JY49" i="4"/>
  <c r="U50" i="4"/>
  <c r="V50" i="4"/>
  <c r="W50" i="4"/>
  <c r="X50" i="4"/>
  <c r="Y50" i="4"/>
  <c r="Z50" i="4"/>
  <c r="AA50" i="4"/>
  <c r="AB50" i="4"/>
  <c r="AC50" i="4"/>
  <c r="AD50" i="4"/>
  <c r="AE50" i="4"/>
  <c r="AF50" i="4"/>
  <c r="AG50" i="4"/>
  <c r="AH50" i="4"/>
  <c r="AI50" i="4"/>
  <c r="AJ50" i="4"/>
  <c r="AK50" i="4"/>
  <c r="AL50" i="4"/>
  <c r="AN50" i="4"/>
  <c r="AO50" i="4"/>
  <c r="AP50" i="4"/>
  <c r="AQ50" i="4"/>
  <c r="AR50" i="4"/>
  <c r="AS50" i="4"/>
  <c r="AT50" i="4"/>
  <c r="AU50" i="4"/>
  <c r="AV50" i="4"/>
  <c r="AW50" i="4"/>
  <c r="AX50" i="4"/>
  <c r="AY50" i="4"/>
  <c r="AZ50" i="4"/>
  <c r="BA50" i="4"/>
  <c r="BB50" i="4"/>
  <c r="BC50" i="4"/>
  <c r="BD50" i="4"/>
  <c r="BE50" i="4"/>
  <c r="BG50" i="4"/>
  <c r="BH50" i="4"/>
  <c r="BI50" i="4"/>
  <c r="BJ50" i="4"/>
  <c r="BK50" i="4"/>
  <c r="BL50" i="4"/>
  <c r="BM50" i="4"/>
  <c r="BN50" i="4"/>
  <c r="BO50" i="4"/>
  <c r="BP50" i="4"/>
  <c r="BQ50" i="4"/>
  <c r="BR50" i="4"/>
  <c r="BS50" i="4"/>
  <c r="BT50" i="4"/>
  <c r="BU50" i="4"/>
  <c r="BV50" i="4"/>
  <c r="BW50" i="4"/>
  <c r="BX50" i="4"/>
  <c r="BZ50" i="4"/>
  <c r="CA50" i="4"/>
  <c r="CB50" i="4"/>
  <c r="CC50" i="4"/>
  <c r="CD50" i="4"/>
  <c r="CE50" i="4"/>
  <c r="CF50" i="4"/>
  <c r="CG50" i="4"/>
  <c r="CH50" i="4"/>
  <c r="CI50" i="4"/>
  <c r="CJ50" i="4"/>
  <c r="CK50" i="4"/>
  <c r="CL50" i="4"/>
  <c r="CM50" i="4"/>
  <c r="CN50" i="4"/>
  <c r="CO50" i="4"/>
  <c r="CP50" i="4"/>
  <c r="CQ50" i="4"/>
  <c r="CS50" i="4"/>
  <c r="CT50" i="4"/>
  <c r="CU50" i="4"/>
  <c r="CV50" i="4"/>
  <c r="CW50" i="4"/>
  <c r="CX50" i="4"/>
  <c r="CY50" i="4"/>
  <c r="CZ50" i="4"/>
  <c r="DA50" i="4"/>
  <c r="DB50" i="4"/>
  <c r="DC50" i="4"/>
  <c r="DD50" i="4"/>
  <c r="DE50" i="4"/>
  <c r="DF50" i="4"/>
  <c r="DG50" i="4"/>
  <c r="DH50" i="4"/>
  <c r="DI50" i="4"/>
  <c r="DJ50" i="4"/>
  <c r="DL50" i="4"/>
  <c r="DM50" i="4"/>
  <c r="DN50" i="4"/>
  <c r="DO50" i="4"/>
  <c r="DP50" i="4"/>
  <c r="DQ50" i="4"/>
  <c r="DR50" i="4"/>
  <c r="DS50" i="4"/>
  <c r="DT50" i="4"/>
  <c r="DU50" i="4"/>
  <c r="DV50" i="4"/>
  <c r="DW50" i="4"/>
  <c r="DX50" i="4"/>
  <c r="DZ50" i="4"/>
  <c r="EA50" i="4"/>
  <c r="EB50" i="4"/>
  <c r="EC50" i="4"/>
  <c r="EE50" i="4"/>
  <c r="EF50" i="4"/>
  <c r="EG50" i="4"/>
  <c r="EH50" i="4"/>
  <c r="EI50" i="4"/>
  <c r="EJ50" i="4"/>
  <c r="EK50" i="4"/>
  <c r="EL50" i="4"/>
  <c r="EM50" i="4"/>
  <c r="EN50" i="4"/>
  <c r="EO50" i="4"/>
  <c r="EP50" i="4"/>
  <c r="EQ50" i="4"/>
  <c r="ER50" i="4"/>
  <c r="ES50" i="4"/>
  <c r="ET50" i="4"/>
  <c r="EU50" i="4"/>
  <c r="EV50" i="4"/>
  <c r="EX50" i="4"/>
  <c r="EY50" i="4"/>
  <c r="EZ50" i="4"/>
  <c r="FA50" i="4"/>
  <c r="FB50" i="4"/>
  <c r="FC50" i="4"/>
  <c r="FD50" i="4"/>
  <c r="FE50" i="4"/>
  <c r="FF50" i="4"/>
  <c r="FG50" i="4"/>
  <c r="FH50" i="4"/>
  <c r="FI50" i="4"/>
  <c r="FJ50" i="4"/>
  <c r="FK50" i="4"/>
  <c r="FL50" i="4"/>
  <c r="FM50" i="4"/>
  <c r="FN50" i="4"/>
  <c r="FO50" i="4"/>
  <c r="FQ50" i="4"/>
  <c r="FR50" i="4"/>
  <c r="FS50" i="4"/>
  <c r="FT50" i="4"/>
  <c r="FU50" i="4"/>
  <c r="FV50" i="4"/>
  <c r="FW50" i="4"/>
  <c r="FX50" i="4"/>
  <c r="FY50" i="4"/>
  <c r="FZ50" i="4"/>
  <c r="GA50" i="4"/>
  <c r="GB50" i="4"/>
  <c r="GC50" i="4"/>
  <c r="GE50" i="4"/>
  <c r="GF50" i="4"/>
  <c r="GG50" i="4"/>
  <c r="GH50" i="4"/>
  <c r="GJ50" i="4"/>
  <c r="GK50" i="4"/>
  <c r="GL50" i="4"/>
  <c r="GM50" i="4"/>
  <c r="GN50" i="4"/>
  <c r="GO50" i="4"/>
  <c r="GP50" i="4"/>
  <c r="GQ50" i="4"/>
  <c r="GR50" i="4"/>
  <c r="GS50" i="4"/>
  <c r="GT50" i="4"/>
  <c r="GU50" i="4"/>
  <c r="GV50" i="4"/>
  <c r="GW50" i="4"/>
  <c r="GX50" i="4"/>
  <c r="GY50" i="4"/>
  <c r="GZ50" i="4"/>
  <c r="HA50" i="4"/>
  <c r="HC50" i="4"/>
  <c r="HD50" i="4"/>
  <c r="HE50" i="4"/>
  <c r="HF50" i="4"/>
  <c r="HG50" i="4"/>
  <c r="HH50" i="4"/>
  <c r="HI50" i="4"/>
  <c r="HJ50" i="4"/>
  <c r="HK50" i="4"/>
  <c r="HL50" i="4"/>
  <c r="HM50" i="4"/>
  <c r="HN50" i="4"/>
  <c r="HO50" i="4"/>
  <c r="HP50" i="4"/>
  <c r="HQ50" i="4"/>
  <c r="HR50" i="4"/>
  <c r="HS50" i="4"/>
  <c r="HT50" i="4"/>
  <c r="HV50" i="4"/>
  <c r="HW50" i="4"/>
  <c r="HX50" i="4"/>
  <c r="HY50" i="4"/>
  <c r="HZ50" i="4"/>
  <c r="IA50" i="4"/>
  <c r="IB50" i="4"/>
  <c r="IC50" i="4"/>
  <c r="ID50" i="4"/>
  <c r="IE50" i="4"/>
  <c r="IF50" i="4"/>
  <c r="IG50" i="4"/>
  <c r="IH50" i="4"/>
  <c r="II50" i="4"/>
  <c r="IJ50" i="4"/>
  <c r="IK50" i="4"/>
  <c r="IL50" i="4"/>
  <c r="IM50" i="4"/>
  <c r="IO50" i="4"/>
  <c r="IP50" i="4"/>
  <c r="IQ50" i="4"/>
  <c r="IR50" i="4"/>
  <c r="IS50" i="4"/>
  <c r="IT50" i="4"/>
  <c r="IU50" i="4"/>
  <c r="IV50" i="4"/>
  <c r="IW50" i="4"/>
  <c r="IX50" i="4"/>
  <c r="IY50" i="4"/>
  <c r="IZ50" i="4"/>
  <c r="JA50" i="4"/>
  <c r="JB50" i="4"/>
  <c r="JC50" i="4"/>
  <c r="JD50" i="4"/>
  <c r="JE50" i="4"/>
  <c r="JF50" i="4"/>
  <c r="JH50" i="4"/>
  <c r="JI50" i="4"/>
  <c r="JJ50" i="4"/>
  <c r="JK50" i="4"/>
  <c r="JL50" i="4"/>
  <c r="JM50" i="4"/>
  <c r="JN50" i="4"/>
  <c r="JO50" i="4"/>
  <c r="JP50" i="4"/>
  <c r="JQ50" i="4"/>
  <c r="JR50" i="4"/>
  <c r="JS50" i="4"/>
  <c r="JT50" i="4"/>
  <c r="JU50" i="4"/>
  <c r="JV50" i="4"/>
  <c r="JW50" i="4"/>
  <c r="JX50" i="4"/>
  <c r="JY50" i="4"/>
  <c r="U51" i="4"/>
  <c r="V51" i="4"/>
  <c r="W51" i="4"/>
  <c r="X51" i="4"/>
  <c r="Y51" i="4"/>
  <c r="Z51" i="4"/>
  <c r="AA51" i="4"/>
  <c r="AB51" i="4"/>
  <c r="AC51" i="4"/>
  <c r="AD51" i="4"/>
  <c r="AE51" i="4"/>
  <c r="AF51" i="4"/>
  <c r="AG51" i="4"/>
  <c r="AH51" i="4"/>
  <c r="AI51" i="4"/>
  <c r="AJ51" i="4"/>
  <c r="AK51" i="4"/>
  <c r="AL51" i="4"/>
  <c r="AN51" i="4"/>
  <c r="AO51" i="4"/>
  <c r="AP51" i="4"/>
  <c r="AQ51" i="4"/>
  <c r="AR51" i="4"/>
  <c r="AS51" i="4"/>
  <c r="AT51" i="4"/>
  <c r="AU51" i="4"/>
  <c r="AV51" i="4"/>
  <c r="AW51" i="4"/>
  <c r="AX51" i="4"/>
  <c r="AY51" i="4"/>
  <c r="AZ51" i="4"/>
  <c r="BB51" i="4"/>
  <c r="BC51" i="4"/>
  <c r="BD51" i="4"/>
  <c r="BE51" i="4"/>
  <c r="BG51" i="4"/>
  <c r="BH51" i="4"/>
  <c r="BI51" i="4"/>
  <c r="BJ51" i="4"/>
  <c r="BK51" i="4"/>
  <c r="BL51" i="4"/>
  <c r="BM51" i="4"/>
  <c r="BN51" i="4"/>
  <c r="BO51" i="4"/>
  <c r="BP51" i="4"/>
  <c r="BQ51" i="4"/>
  <c r="BR51" i="4"/>
  <c r="BS51" i="4"/>
  <c r="BT51" i="4"/>
  <c r="BU51" i="4"/>
  <c r="BV51" i="4"/>
  <c r="BW51" i="4"/>
  <c r="BX51" i="4"/>
  <c r="BZ51" i="4"/>
  <c r="CA51" i="4"/>
  <c r="CB51" i="4"/>
  <c r="CC51" i="4"/>
  <c r="CD51" i="4"/>
  <c r="CE51" i="4"/>
  <c r="CF51" i="4"/>
  <c r="CG51" i="4"/>
  <c r="CH51" i="4"/>
  <c r="CI51" i="4"/>
  <c r="CJ51" i="4"/>
  <c r="CK51" i="4"/>
  <c r="CL51" i="4"/>
  <c r="CN51" i="4"/>
  <c r="CO51" i="4"/>
  <c r="CP51" i="4"/>
  <c r="CQ51" i="4"/>
  <c r="CS51" i="4"/>
  <c r="CT51" i="4"/>
  <c r="CU51" i="4"/>
  <c r="CV51" i="4"/>
  <c r="CW51" i="4"/>
  <c r="CX51" i="4"/>
  <c r="CY51" i="4"/>
  <c r="CZ51" i="4"/>
  <c r="DA51" i="4"/>
  <c r="DB51" i="4"/>
  <c r="DC51" i="4"/>
  <c r="DD51" i="4"/>
  <c r="DE51" i="4"/>
  <c r="DF51" i="4"/>
  <c r="DG51" i="4"/>
  <c r="DH51" i="4"/>
  <c r="DI51" i="4"/>
  <c r="DJ51" i="4"/>
  <c r="DL51" i="4"/>
  <c r="DM51" i="4"/>
  <c r="DN51" i="4"/>
  <c r="DO51" i="4"/>
  <c r="DP51" i="4"/>
  <c r="DQ51" i="4"/>
  <c r="DR51" i="4"/>
  <c r="DS51" i="4"/>
  <c r="DT51" i="4"/>
  <c r="DU51" i="4"/>
  <c r="DV51" i="4"/>
  <c r="DW51" i="4"/>
  <c r="DX51" i="4"/>
  <c r="DZ51" i="4"/>
  <c r="EA51" i="4"/>
  <c r="EB51" i="4"/>
  <c r="EC51" i="4"/>
  <c r="EE51" i="4"/>
  <c r="EF51" i="4"/>
  <c r="EG51" i="4"/>
  <c r="EH51" i="4"/>
  <c r="EI51" i="4"/>
  <c r="EJ51" i="4"/>
  <c r="EK51" i="4"/>
  <c r="EL51" i="4"/>
  <c r="EM51" i="4"/>
  <c r="EN51" i="4"/>
  <c r="EO51" i="4"/>
  <c r="EP51" i="4"/>
  <c r="EQ51" i="4"/>
  <c r="ER51" i="4"/>
  <c r="ES51" i="4"/>
  <c r="ET51" i="4"/>
  <c r="EU51" i="4"/>
  <c r="EV51" i="4"/>
  <c r="EX51" i="4"/>
  <c r="EY51" i="4"/>
  <c r="EZ51" i="4"/>
  <c r="FA51" i="4"/>
  <c r="FB51" i="4"/>
  <c r="FC51" i="4"/>
  <c r="FD51" i="4"/>
  <c r="FE51" i="4"/>
  <c r="FF51" i="4"/>
  <c r="FG51" i="4"/>
  <c r="FH51" i="4"/>
  <c r="FI51" i="4"/>
  <c r="FJ51" i="4"/>
  <c r="FL51" i="4"/>
  <c r="FM51" i="4"/>
  <c r="FN51" i="4"/>
  <c r="FO51" i="4"/>
  <c r="FQ51" i="4"/>
  <c r="FR51" i="4"/>
  <c r="FS51" i="4"/>
  <c r="FT51" i="4"/>
  <c r="FU51" i="4"/>
  <c r="FV51" i="4"/>
  <c r="FW51" i="4"/>
  <c r="FX51" i="4"/>
  <c r="FY51" i="4"/>
  <c r="FZ51" i="4"/>
  <c r="GA51" i="4"/>
  <c r="GB51" i="4"/>
  <c r="GC51" i="4"/>
  <c r="GD51" i="4"/>
  <c r="GE51" i="4"/>
  <c r="GF51" i="4"/>
  <c r="GG51" i="4"/>
  <c r="GH51" i="4"/>
  <c r="GJ51" i="4"/>
  <c r="GK51" i="4"/>
  <c r="GL51" i="4"/>
  <c r="GM51" i="4"/>
  <c r="GN51" i="4"/>
  <c r="GO51" i="4"/>
  <c r="GP51" i="4"/>
  <c r="GQ51" i="4"/>
  <c r="GR51" i="4"/>
  <c r="GS51" i="4"/>
  <c r="GT51" i="4"/>
  <c r="GU51" i="4"/>
  <c r="GV51" i="4"/>
  <c r="GX51" i="4"/>
  <c r="GY51" i="4"/>
  <c r="GZ51" i="4"/>
  <c r="HA51" i="4"/>
  <c r="HC51" i="4"/>
  <c r="HD51" i="4"/>
  <c r="HE51" i="4"/>
  <c r="HF51" i="4"/>
  <c r="HG51" i="4"/>
  <c r="HH51" i="4"/>
  <c r="HI51" i="4"/>
  <c r="HJ51" i="4"/>
  <c r="HK51" i="4"/>
  <c r="HL51" i="4"/>
  <c r="HM51" i="4"/>
  <c r="HN51" i="4"/>
  <c r="HO51" i="4"/>
  <c r="HP51" i="4"/>
  <c r="HQ51" i="4"/>
  <c r="HR51" i="4"/>
  <c r="HS51" i="4"/>
  <c r="HT51" i="4"/>
  <c r="HV51" i="4"/>
  <c r="HW51" i="4"/>
  <c r="HX51" i="4"/>
  <c r="HY51" i="4"/>
  <c r="HZ51" i="4"/>
  <c r="IA51" i="4"/>
  <c r="IB51" i="4"/>
  <c r="IC51" i="4"/>
  <c r="ID51" i="4"/>
  <c r="IE51" i="4"/>
  <c r="IF51" i="4"/>
  <c r="IG51" i="4"/>
  <c r="IH51" i="4"/>
  <c r="IJ51" i="4"/>
  <c r="IK51" i="4"/>
  <c r="IL51" i="4"/>
  <c r="IM51" i="4"/>
  <c r="IO51" i="4"/>
  <c r="IP51" i="4"/>
  <c r="IQ51" i="4"/>
  <c r="IR51" i="4"/>
  <c r="IS51" i="4"/>
  <c r="IT51" i="4"/>
  <c r="IU51" i="4"/>
  <c r="IV51" i="4"/>
  <c r="IW51" i="4"/>
  <c r="IX51" i="4"/>
  <c r="IY51" i="4"/>
  <c r="IZ51" i="4"/>
  <c r="JA51" i="4"/>
  <c r="JB51" i="4"/>
  <c r="JC51" i="4"/>
  <c r="JD51" i="4"/>
  <c r="JE51" i="4"/>
  <c r="JF51" i="4"/>
  <c r="JH51" i="4"/>
  <c r="JI51" i="4"/>
  <c r="JJ51" i="4"/>
  <c r="JK51" i="4"/>
  <c r="JL51" i="4"/>
  <c r="JM51" i="4"/>
  <c r="JN51" i="4"/>
  <c r="JO51" i="4"/>
  <c r="JP51" i="4"/>
  <c r="JQ51" i="4"/>
  <c r="JR51" i="4"/>
  <c r="JS51" i="4"/>
  <c r="JT51" i="4"/>
  <c r="JV51" i="4"/>
  <c r="JW51" i="4"/>
  <c r="JX51" i="4"/>
  <c r="JY51" i="4"/>
  <c r="U52" i="4"/>
  <c r="V52" i="4"/>
  <c r="W52" i="4"/>
  <c r="X52" i="4"/>
  <c r="Y52" i="4"/>
  <c r="Z52" i="4"/>
  <c r="AA52" i="4"/>
  <c r="AB52" i="4"/>
  <c r="AC52" i="4"/>
  <c r="AD52" i="4"/>
  <c r="AE52" i="4"/>
  <c r="AF52" i="4"/>
  <c r="AG52" i="4"/>
  <c r="AH52" i="4"/>
  <c r="AI52" i="4"/>
  <c r="AJ52" i="4"/>
  <c r="AK52" i="4"/>
  <c r="AL52" i="4"/>
  <c r="AN52" i="4"/>
  <c r="AO52" i="4"/>
  <c r="AP52" i="4"/>
  <c r="AQ52" i="4"/>
  <c r="AR52" i="4"/>
  <c r="AS52" i="4"/>
  <c r="AT52" i="4"/>
  <c r="AU52" i="4"/>
  <c r="AV52" i="4"/>
  <c r="AW52" i="4"/>
  <c r="AX52" i="4"/>
  <c r="AY52" i="4"/>
  <c r="AZ52" i="4"/>
  <c r="BA52" i="4"/>
  <c r="BB52" i="4"/>
  <c r="BC52" i="4"/>
  <c r="BD52" i="4"/>
  <c r="BE52" i="4"/>
  <c r="BG52" i="4"/>
  <c r="BH52" i="4"/>
  <c r="BI52" i="4"/>
  <c r="BJ52" i="4"/>
  <c r="BK52" i="4"/>
  <c r="BL52" i="4"/>
  <c r="BM52" i="4"/>
  <c r="BN52" i="4"/>
  <c r="BO52" i="4"/>
  <c r="BP52" i="4"/>
  <c r="BQ52" i="4"/>
  <c r="BR52" i="4"/>
  <c r="BS52" i="4"/>
  <c r="BT52" i="4"/>
  <c r="BU52" i="4"/>
  <c r="BV52" i="4"/>
  <c r="BW52" i="4"/>
  <c r="BX52" i="4"/>
  <c r="BZ52" i="4"/>
  <c r="CA52" i="4"/>
  <c r="CB52" i="4"/>
  <c r="CC52" i="4"/>
  <c r="CD52" i="4"/>
  <c r="CE52" i="4"/>
  <c r="CF52" i="4"/>
  <c r="CG52" i="4"/>
  <c r="CH52" i="4"/>
  <c r="CI52" i="4"/>
  <c r="CJ52" i="4"/>
  <c r="CK52" i="4"/>
  <c r="CL52" i="4"/>
  <c r="CM52" i="4"/>
  <c r="CN52" i="4"/>
  <c r="CO52" i="4"/>
  <c r="CP52" i="4"/>
  <c r="CQ52" i="4"/>
  <c r="CS52" i="4"/>
  <c r="CT52" i="4"/>
  <c r="CU52" i="4"/>
  <c r="CV52" i="4"/>
  <c r="CW52" i="4"/>
  <c r="CX52" i="4"/>
  <c r="CY52" i="4"/>
  <c r="CZ52" i="4"/>
  <c r="DA52" i="4"/>
  <c r="DB52" i="4"/>
  <c r="DC52" i="4"/>
  <c r="DD52" i="4"/>
  <c r="DE52" i="4"/>
  <c r="DF52" i="4"/>
  <c r="DG52" i="4"/>
  <c r="DH52" i="4"/>
  <c r="DI52" i="4"/>
  <c r="DJ52" i="4"/>
  <c r="DL52" i="4"/>
  <c r="DM52" i="4"/>
  <c r="DN52" i="4"/>
  <c r="DO52" i="4"/>
  <c r="DP52" i="4"/>
  <c r="DQ52" i="4"/>
  <c r="DR52" i="4"/>
  <c r="DS52" i="4"/>
  <c r="DT52" i="4"/>
  <c r="DU52" i="4"/>
  <c r="DV52" i="4"/>
  <c r="DW52" i="4"/>
  <c r="DX52" i="4"/>
  <c r="DY52" i="4"/>
  <c r="DZ52" i="4"/>
  <c r="EA52" i="4"/>
  <c r="EB52" i="4"/>
  <c r="EC52" i="4"/>
  <c r="EE52" i="4"/>
  <c r="EF52" i="4"/>
  <c r="EG52" i="4"/>
  <c r="EH52" i="4"/>
  <c r="EI52" i="4"/>
  <c r="EJ52" i="4"/>
  <c r="EK52" i="4"/>
  <c r="EL52" i="4"/>
  <c r="EM52" i="4"/>
  <c r="EN52" i="4"/>
  <c r="EO52" i="4"/>
  <c r="EP52" i="4"/>
  <c r="EQ52" i="4"/>
  <c r="ER52" i="4"/>
  <c r="ES52" i="4"/>
  <c r="ET52" i="4"/>
  <c r="EU52" i="4"/>
  <c r="EV52" i="4"/>
  <c r="EX52" i="4"/>
  <c r="EY52" i="4"/>
  <c r="EZ52" i="4"/>
  <c r="FA52" i="4"/>
  <c r="FB52" i="4"/>
  <c r="FC52" i="4"/>
  <c r="FD52" i="4"/>
  <c r="FE52" i="4"/>
  <c r="FF52" i="4"/>
  <c r="FG52" i="4"/>
  <c r="FH52" i="4"/>
  <c r="FI52" i="4"/>
  <c r="FJ52" i="4"/>
  <c r="FK52" i="4"/>
  <c r="FL52" i="4"/>
  <c r="FM52" i="4"/>
  <c r="FN52" i="4"/>
  <c r="FO52" i="4"/>
  <c r="FQ52" i="4"/>
  <c r="FR52" i="4"/>
  <c r="FS52" i="4"/>
  <c r="FT52" i="4"/>
  <c r="FU52" i="4"/>
  <c r="FV52" i="4"/>
  <c r="FW52" i="4"/>
  <c r="FX52" i="4"/>
  <c r="FY52" i="4"/>
  <c r="FZ52" i="4"/>
  <c r="GA52" i="4"/>
  <c r="GB52" i="4"/>
  <c r="GC52" i="4"/>
  <c r="GD52" i="4"/>
  <c r="GE52" i="4"/>
  <c r="GF52" i="4"/>
  <c r="GG52" i="4"/>
  <c r="GH52" i="4"/>
  <c r="GJ52" i="4"/>
  <c r="GK52" i="4"/>
  <c r="GL52" i="4"/>
  <c r="GM52" i="4"/>
  <c r="GN52" i="4"/>
  <c r="GO52" i="4"/>
  <c r="GP52" i="4"/>
  <c r="GQ52" i="4"/>
  <c r="GR52" i="4"/>
  <c r="GS52" i="4"/>
  <c r="GT52" i="4"/>
  <c r="GU52" i="4"/>
  <c r="GV52" i="4"/>
  <c r="GW52" i="4"/>
  <c r="GX52" i="4"/>
  <c r="GY52" i="4"/>
  <c r="GZ52" i="4"/>
  <c r="HA52" i="4"/>
  <c r="HC52" i="4"/>
  <c r="HD52" i="4"/>
  <c r="HE52" i="4"/>
  <c r="HF52" i="4"/>
  <c r="HG52" i="4"/>
  <c r="HH52" i="4"/>
  <c r="HI52" i="4"/>
  <c r="HJ52" i="4"/>
  <c r="HK52" i="4"/>
  <c r="HL52" i="4"/>
  <c r="HM52" i="4"/>
  <c r="HN52" i="4"/>
  <c r="HO52" i="4"/>
  <c r="HP52" i="4"/>
  <c r="HQ52" i="4"/>
  <c r="HR52" i="4"/>
  <c r="HS52" i="4"/>
  <c r="HT52" i="4"/>
  <c r="HV52" i="4"/>
  <c r="HW52" i="4"/>
  <c r="HX52" i="4"/>
  <c r="HY52" i="4"/>
  <c r="HZ52" i="4"/>
  <c r="IA52" i="4"/>
  <c r="IB52" i="4"/>
  <c r="IC52" i="4"/>
  <c r="ID52" i="4"/>
  <c r="IE52" i="4"/>
  <c r="IF52" i="4"/>
  <c r="IG52" i="4"/>
  <c r="IH52" i="4"/>
  <c r="II52" i="4"/>
  <c r="IJ52" i="4"/>
  <c r="IK52" i="4"/>
  <c r="IL52" i="4"/>
  <c r="IM52" i="4"/>
  <c r="IO52" i="4"/>
  <c r="IP52" i="4"/>
  <c r="IQ52" i="4"/>
  <c r="IR52" i="4"/>
  <c r="IS52" i="4"/>
  <c r="IT52" i="4"/>
  <c r="IU52" i="4"/>
  <c r="IV52" i="4"/>
  <c r="IW52" i="4"/>
  <c r="IX52" i="4"/>
  <c r="IY52" i="4"/>
  <c r="IZ52" i="4"/>
  <c r="JA52" i="4"/>
  <c r="JC52" i="4"/>
  <c r="JD52" i="4"/>
  <c r="JE52" i="4"/>
  <c r="JF52" i="4"/>
  <c r="JH52" i="4"/>
  <c r="JI52" i="4"/>
  <c r="JJ52" i="4"/>
  <c r="JK52" i="4"/>
  <c r="JL52" i="4"/>
  <c r="JM52" i="4"/>
  <c r="JN52" i="4"/>
  <c r="JO52" i="4"/>
  <c r="JP52" i="4"/>
  <c r="JQ52" i="4"/>
  <c r="JR52" i="4"/>
  <c r="JS52" i="4"/>
  <c r="JT52" i="4"/>
  <c r="JU52" i="4"/>
  <c r="JV52" i="4"/>
  <c r="JW52" i="4"/>
  <c r="JX52" i="4"/>
  <c r="JY52" i="4"/>
  <c r="U53" i="4"/>
  <c r="V53" i="4"/>
  <c r="W53" i="4"/>
  <c r="X53" i="4"/>
  <c r="Y53" i="4"/>
  <c r="Z53" i="4"/>
  <c r="AA53" i="4"/>
  <c r="AB53" i="4"/>
  <c r="AC53" i="4"/>
  <c r="AD53" i="4"/>
  <c r="AE53" i="4"/>
  <c r="AF53" i="4"/>
  <c r="AG53" i="4"/>
  <c r="AI53" i="4"/>
  <c r="AJ53" i="4"/>
  <c r="AK53" i="4"/>
  <c r="AL53" i="4"/>
  <c r="AN53" i="4"/>
  <c r="AO53" i="4"/>
  <c r="AP53" i="4"/>
  <c r="AQ53" i="4"/>
  <c r="AR53" i="4"/>
  <c r="AS53" i="4"/>
  <c r="AT53" i="4"/>
  <c r="AU53" i="4"/>
  <c r="AV53" i="4"/>
  <c r="AW53" i="4"/>
  <c r="AX53" i="4"/>
  <c r="AY53" i="4"/>
  <c r="AZ53" i="4"/>
  <c r="BA53" i="4"/>
  <c r="BB53" i="4"/>
  <c r="BC53" i="4"/>
  <c r="BD53" i="4"/>
  <c r="BE53" i="4"/>
  <c r="BG53" i="4"/>
  <c r="BH53" i="4"/>
  <c r="BI53" i="4"/>
  <c r="BJ53" i="4"/>
  <c r="BK53" i="4"/>
  <c r="BL53" i="4"/>
  <c r="BM53" i="4"/>
  <c r="BN53" i="4"/>
  <c r="BO53" i="4"/>
  <c r="BP53" i="4"/>
  <c r="BQ53" i="4"/>
  <c r="BR53" i="4"/>
  <c r="BS53" i="4"/>
  <c r="BU53" i="4"/>
  <c r="BV53" i="4"/>
  <c r="BW53" i="4"/>
  <c r="BX53" i="4"/>
  <c r="BZ53" i="4"/>
  <c r="CA53" i="4"/>
  <c r="CB53" i="4"/>
  <c r="CC53" i="4"/>
  <c r="CD53" i="4"/>
  <c r="CE53" i="4"/>
  <c r="CF53" i="4"/>
  <c r="CG53" i="4"/>
  <c r="CH53" i="4"/>
  <c r="CI53" i="4"/>
  <c r="CJ53" i="4"/>
  <c r="CK53" i="4"/>
  <c r="CL53" i="4"/>
  <c r="CM53" i="4"/>
  <c r="CN53" i="4"/>
  <c r="CO53" i="4"/>
  <c r="CP53" i="4"/>
  <c r="CQ53" i="4"/>
  <c r="CS53" i="4"/>
  <c r="CT53" i="4"/>
  <c r="CU53" i="4"/>
  <c r="CV53" i="4"/>
  <c r="CW53" i="4"/>
  <c r="CX53" i="4"/>
  <c r="CY53" i="4"/>
  <c r="CZ53" i="4"/>
  <c r="DA53" i="4"/>
  <c r="DB53" i="4"/>
  <c r="DC53" i="4"/>
  <c r="DD53" i="4"/>
  <c r="DE53" i="4"/>
  <c r="DG53" i="4"/>
  <c r="DH53" i="4"/>
  <c r="DI53" i="4"/>
  <c r="DJ53" i="4"/>
  <c r="DL53" i="4"/>
  <c r="DM53" i="4"/>
  <c r="DN53" i="4"/>
  <c r="DO53" i="4"/>
  <c r="DP53" i="4"/>
  <c r="DQ53" i="4"/>
  <c r="DR53" i="4"/>
  <c r="DS53" i="4"/>
  <c r="DT53" i="4"/>
  <c r="DU53" i="4"/>
  <c r="DV53" i="4"/>
  <c r="DW53" i="4"/>
  <c r="DX53" i="4"/>
  <c r="DY53" i="4"/>
  <c r="DZ53" i="4"/>
  <c r="EA53" i="4"/>
  <c r="EB53" i="4"/>
  <c r="EC53" i="4"/>
  <c r="EE53" i="4"/>
  <c r="EF53" i="4"/>
  <c r="EG53" i="4"/>
  <c r="EH53" i="4"/>
  <c r="EI53" i="4"/>
  <c r="EJ53" i="4"/>
  <c r="EK53" i="4"/>
  <c r="EL53" i="4"/>
  <c r="EM53" i="4"/>
  <c r="EN53" i="4"/>
  <c r="EO53" i="4"/>
  <c r="EP53" i="4"/>
  <c r="EQ53" i="4"/>
  <c r="ES53" i="4"/>
  <c r="ET53" i="4"/>
  <c r="EU53" i="4"/>
  <c r="EV53" i="4"/>
  <c r="EX53" i="4"/>
  <c r="EY53" i="4"/>
  <c r="EZ53" i="4"/>
  <c r="FA53" i="4"/>
  <c r="FB53" i="4"/>
  <c r="FC53" i="4"/>
  <c r="FD53" i="4"/>
  <c r="FE53" i="4"/>
  <c r="FF53" i="4"/>
  <c r="FG53" i="4"/>
  <c r="FH53" i="4"/>
  <c r="FI53" i="4"/>
  <c r="FJ53" i="4"/>
  <c r="FK53" i="4"/>
  <c r="FL53" i="4"/>
  <c r="FM53" i="4"/>
  <c r="FN53" i="4"/>
  <c r="FO53" i="4"/>
  <c r="FQ53" i="4"/>
  <c r="FR53" i="4"/>
  <c r="FS53" i="4"/>
  <c r="FT53" i="4"/>
  <c r="FU53" i="4"/>
  <c r="FV53" i="4"/>
  <c r="FW53" i="4"/>
  <c r="FX53" i="4"/>
  <c r="FY53" i="4"/>
  <c r="FZ53" i="4"/>
  <c r="GA53" i="4"/>
  <c r="GB53" i="4"/>
  <c r="GC53" i="4"/>
  <c r="GE53" i="4"/>
  <c r="GF53" i="4"/>
  <c r="GG53" i="4"/>
  <c r="GH53" i="4"/>
  <c r="GJ53" i="4"/>
  <c r="GK53" i="4"/>
  <c r="GL53" i="4"/>
  <c r="GM53" i="4"/>
  <c r="GN53" i="4"/>
  <c r="GO53" i="4"/>
  <c r="GP53" i="4"/>
  <c r="GQ53" i="4"/>
  <c r="GR53" i="4"/>
  <c r="GS53" i="4"/>
  <c r="GT53" i="4"/>
  <c r="GU53" i="4"/>
  <c r="GV53" i="4"/>
  <c r="GW53" i="4"/>
  <c r="GX53" i="4"/>
  <c r="GY53" i="4"/>
  <c r="GZ53" i="4"/>
  <c r="HA53" i="4"/>
  <c r="HC53" i="4"/>
  <c r="HD53" i="4"/>
  <c r="HE53" i="4"/>
  <c r="HF53" i="4"/>
  <c r="HG53" i="4"/>
  <c r="HH53" i="4"/>
  <c r="HI53" i="4"/>
  <c r="HJ53" i="4"/>
  <c r="HK53" i="4"/>
  <c r="HL53" i="4"/>
  <c r="HM53" i="4"/>
  <c r="HN53" i="4"/>
  <c r="HO53" i="4"/>
  <c r="HQ53" i="4"/>
  <c r="HR53" i="4"/>
  <c r="HS53" i="4"/>
  <c r="HT53" i="4"/>
  <c r="HV53" i="4"/>
  <c r="HW53" i="4"/>
  <c r="HX53" i="4"/>
  <c r="HY53" i="4"/>
  <c r="HZ53" i="4"/>
  <c r="IA53" i="4"/>
  <c r="IB53" i="4"/>
  <c r="IC53" i="4"/>
  <c r="ID53" i="4"/>
  <c r="IE53" i="4"/>
  <c r="IF53" i="4"/>
  <c r="IG53" i="4"/>
  <c r="IH53" i="4"/>
  <c r="IJ53" i="4"/>
  <c r="IK53" i="4"/>
  <c r="IL53" i="4"/>
  <c r="IM53" i="4"/>
  <c r="IO53" i="4"/>
  <c r="IP53" i="4"/>
  <c r="IQ53" i="4"/>
  <c r="IR53" i="4"/>
  <c r="IS53" i="4"/>
  <c r="IT53" i="4"/>
  <c r="IU53" i="4"/>
  <c r="IV53" i="4"/>
  <c r="IW53" i="4"/>
  <c r="IX53" i="4"/>
  <c r="IY53" i="4"/>
  <c r="IZ53" i="4"/>
  <c r="JA53" i="4"/>
  <c r="JC53" i="4"/>
  <c r="JD53" i="4"/>
  <c r="JE53" i="4"/>
  <c r="JF53" i="4"/>
  <c r="JH53" i="4"/>
  <c r="JI53" i="4"/>
  <c r="JJ53" i="4"/>
  <c r="JK53" i="4"/>
  <c r="JL53" i="4"/>
  <c r="JM53" i="4"/>
  <c r="JN53" i="4"/>
  <c r="JO53" i="4"/>
  <c r="JP53" i="4"/>
  <c r="JQ53" i="4"/>
  <c r="JR53" i="4"/>
  <c r="JS53" i="4"/>
  <c r="JT53" i="4"/>
  <c r="JU53" i="4"/>
  <c r="JV53" i="4"/>
  <c r="JW53" i="4"/>
  <c r="JX53" i="4"/>
  <c r="JY53" i="4"/>
  <c r="U54" i="4"/>
  <c r="V54" i="4"/>
  <c r="W54" i="4"/>
  <c r="X54" i="4"/>
  <c r="Y54" i="4"/>
  <c r="Z54" i="4"/>
  <c r="AA54" i="4"/>
  <c r="AB54" i="4"/>
  <c r="AC54" i="4"/>
  <c r="AD54" i="4"/>
  <c r="AE54" i="4"/>
  <c r="AF54" i="4"/>
  <c r="AG54" i="4"/>
  <c r="AH54" i="4"/>
  <c r="AI54" i="4"/>
  <c r="AJ54" i="4"/>
  <c r="AK54" i="4"/>
  <c r="AL54" i="4"/>
  <c r="AN54" i="4"/>
  <c r="AO54" i="4"/>
  <c r="AP54" i="4"/>
  <c r="AQ54" i="4"/>
  <c r="AR54" i="4"/>
  <c r="AS54" i="4"/>
  <c r="AT54" i="4"/>
  <c r="AU54" i="4"/>
  <c r="AV54" i="4"/>
  <c r="AW54" i="4"/>
  <c r="AX54" i="4"/>
  <c r="AY54" i="4"/>
  <c r="AZ54" i="4"/>
  <c r="BA54" i="4"/>
  <c r="BB54" i="4"/>
  <c r="BC54" i="4"/>
  <c r="BD54" i="4"/>
  <c r="BE54" i="4"/>
  <c r="BG54" i="4"/>
  <c r="BH54" i="4"/>
  <c r="BI54" i="4"/>
  <c r="BJ54" i="4"/>
  <c r="BK54" i="4"/>
  <c r="BL54" i="4"/>
  <c r="BM54" i="4"/>
  <c r="BN54" i="4"/>
  <c r="BO54" i="4"/>
  <c r="BP54" i="4"/>
  <c r="BQ54" i="4"/>
  <c r="BR54" i="4"/>
  <c r="BS54" i="4"/>
  <c r="BT54" i="4"/>
  <c r="BU54" i="4"/>
  <c r="BV54" i="4"/>
  <c r="BW54" i="4"/>
  <c r="BX54" i="4"/>
  <c r="BZ54" i="4"/>
  <c r="CA54" i="4"/>
  <c r="CB54" i="4"/>
  <c r="CC54" i="4"/>
  <c r="CD54" i="4"/>
  <c r="CE54" i="4"/>
  <c r="CF54" i="4"/>
  <c r="CG54" i="4"/>
  <c r="CH54" i="4"/>
  <c r="CI54" i="4"/>
  <c r="CJ54" i="4"/>
  <c r="CK54" i="4"/>
  <c r="CL54" i="4"/>
  <c r="CM54" i="4"/>
  <c r="CN54" i="4"/>
  <c r="CO54" i="4"/>
  <c r="CP54" i="4"/>
  <c r="CQ54" i="4"/>
  <c r="CS54" i="4"/>
  <c r="CT54" i="4"/>
  <c r="CU54" i="4"/>
  <c r="CV54" i="4"/>
  <c r="CW54" i="4"/>
  <c r="CX54" i="4"/>
  <c r="CY54" i="4"/>
  <c r="CZ54" i="4"/>
  <c r="DA54" i="4"/>
  <c r="DB54" i="4"/>
  <c r="DC54" i="4"/>
  <c r="DD54" i="4"/>
  <c r="DE54" i="4"/>
  <c r="DF54" i="4"/>
  <c r="DG54" i="4"/>
  <c r="DH54" i="4"/>
  <c r="DI54" i="4"/>
  <c r="DJ54" i="4"/>
  <c r="DL54" i="4"/>
  <c r="DM54" i="4"/>
  <c r="DN54" i="4"/>
  <c r="DO54" i="4"/>
  <c r="DP54" i="4"/>
  <c r="DQ54" i="4"/>
  <c r="DR54" i="4"/>
  <c r="DS54" i="4"/>
  <c r="DT54" i="4"/>
  <c r="DU54" i="4"/>
  <c r="DV54" i="4"/>
  <c r="DW54" i="4"/>
  <c r="DX54" i="4"/>
  <c r="DZ54" i="4"/>
  <c r="EA54" i="4"/>
  <c r="EB54" i="4"/>
  <c r="EC54" i="4"/>
  <c r="EE54" i="4"/>
  <c r="EF54" i="4"/>
  <c r="EG54" i="4"/>
  <c r="EH54" i="4"/>
  <c r="EI54" i="4"/>
  <c r="EJ54" i="4"/>
  <c r="EK54" i="4"/>
  <c r="EL54" i="4"/>
  <c r="EM54" i="4"/>
  <c r="EN54" i="4"/>
  <c r="EO54" i="4"/>
  <c r="EP54" i="4"/>
  <c r="EQ54" i="4"/>
  <c r="ER54" i="4"/>
  <c r="ES54" i="4"/>
  <c r="ET54" i="4"/>
  <c r="EU54" i="4"/>
  <c r="EV54" i="4"/>
  <c r="EX54" i="4"/>
  <c r="EY54" i="4"/>
  <c r="EZ54" i="4"/>
  <c r="FA54" i="4"/>
  <c r="FB54" i="4"/>
  <c r="FC54" i="4"/>
  <c r="FD54" i="4"/>
  <c r="FE54" i="4"/>
  <c r="FF54" i="4"/>
  <c r="FG54" i="4"/>
  <c r="FH54" i="4"/>
  <c r="FI54" i="4"/>
  <c r="FJ54" i="4"/>
  <c r="FK54" i="4"/>
  <c r="FL54" i="4"/>
  <c r="FM54" i="4"/>
  <c r="FN54" i="4"/>
  <c r="FO54" i="4"/>
  <c r="FQ54" i="4"/>
  <c r="FR54" i="4"/>
  <c r="FS54" i="4"/>
  <c r="FT54" i="4"/>
  <c r="FU54" i="4"/>
  <c r="FV54" i="4"/>
  <c r="FW54" i="4"/>
  <c r="FX54" i="4"/>
  <c r="FY54" i="4"/>
  <c r="FZ54" i="4"/>
  <c r="GA54" i="4"/>
  <c r="GB54" i="4"/>
  <c r="GC54" i="4"/>
  <c r="GE54" i="4"/>
  <c r="GF54" i="4"/>
  <c r="GG54" i="4"/>
  <c r="GH54" i="4"/>
  <c r="GJ54" i="4"/>
  <c r="GK54" i="4"/>
  <c r="GL54" i="4"/>
  <c r="GM54" i="4"/>
  <c r="GN54" i="4"/>
  <c r="GO54" i="4"/>
  <c r="GP54" i="4"/>
  <c r="GQ54" i="4"/>
  <c r="GR54" i="4"/>
  <c r="GS54" i="4"/>
  <c r="GT54" i="4"/>
  <c r="GU54" i="4"/>
  <c r="GV54" i="4"/>
  <c r="GW54" i="4"/>
  <c r="GX54" i="4"/>
  <c r="GY54" i="4"/>
  <c r="GZ54" i="4"/>
  <c r="HA54" i="4"/>
  <c r="HC54" i="4"/>
  <c r="HD54" i="4"/>
  <c r="HE54" i="4"/>
  <c r="HF54" i="4"/>
  <c r="HG54" i="4"/>
  <c r="HH54" i="4"/>
  <c r="HI54" i="4"/>
  <c r="HJ54" i="4"/>
  <c r="HK54" i="4"/>
  <c r="HL54" i="4"/>
  <c r="HM54" i="4"/>
  <c r="HN54" i="4"/>
  <c r="HO54" i="4"/>
  <c r="HP54" i="4"/>
  <c r="HQ54" i="4"/>
  <c r="HR54" i="4"/>
  <c r="HS54" i="4"/>
  <c r="HT54" i="4"/>
  <c r="HV54" i="4"/>
  <c r="HW54" i="4"/>
  <c r="HX54" i="4"/>
  <c r="HY54" i="4"/>
  <c r="HZ54" i="4"/>
  <c r="IA54" i="4"/>
  <c r="IB54" i="4"/>
  <c r="IC54" i="4"/>
  <c r="ID54" i="4"/>
  <c r="IE54" i="4"/>
  <c r="IF54" i="4"/>
  <c r="IG54" i="4"/>
  <c r="IH54" i="4"/>
  <c r="II54" i="4"/>
  <c r="IJ54" i="4"/>
  <c r="IK54" i="4"/>
  <c r="IL54" i="4"/>
  <c r="IM54" i="4"/>
  <c r="IO54" i="4"/>
  <c r="IP54" i="4"/>
  <c r="IQ54" i="4"/>
  <c r="IR54" i="4"/>
  <c r="IS54" i="4"/>
  <c r="IT54" i="4"/>
  <c r="IU54" i="4"/>
  <c r="IV54" i="4"/>
  <c r="IW54" i="4"/>
  <c r="IX54" i="4"/>
  <c r="IY54" i="4"/>
  <c r="IZ54" i="4"/>
  <c r="JA54" i="4"/>
  <c r="JB54" i="4"/>
  <c r="JC54" i="4"/>
  <c r="JD54" i="4"/>
  <c r="JE54" i="4"/>
  <c r="JF54" i="4"/>
  <c r="JH54" i="4"/>
  <c r="JI54" i="4"/>
  <c r="JJ54" i="4"/>
  <c r="JK54" i="4"/>
  <c r="JL54" i="4"/>
  <c r="JM54" i="4"/>
  <c r="JN54" i="4"/>
  <c r="JO54" i="4"/>
  <c r="JP54" i="4"/>
  <c r="JQ54" i="4"/>
  <c r="JR54" i="4"/>
  <c r="JS54" i="4"/>
  <c r="JT54" i="4"/>
  <c r="JU54" i="4"/>
  <c r="JV54" i="4"/>
  <c r="JW54" i="4"/>
  <c r="JX54" i="4"/>
  <c r="JY54" i="4"/>
  <c r="U55" i="4"/>
  <c r="V55" i="4"/>
  <c r="W55" i="4"/>
  <c r="X55" i="4"/>
  <c r="Y55" i="4"/>
  <c r="Z55" i="4"/>
  <c r="AA55" i="4"/>
  <c r="AB55" i="4"/>
  <c r="AC55" i="4"/>
  <c r="AD55" i="4"/>
  <c r="AE55" i="4"/>
  <c r="AF55" i="4"/>
  <c r="AG55" i="4"/>
  <c r="AH55" i="4"/>
  <c r="AI55" i="4"/>
  <c r="AJ55" i="4"/>
  <c r="AK55" i="4"/>
  <c r="AL55" i="4"/>
  <c r="AN55" i="4"/>
  <c r="AO55" i="4"/>
  <c r="AP55" i="4"/>
  <c r="AQ55" i="4"/>
  <c r="AR55" i="4"/>
  <c r="AS55" i="4"/>
  <c r="AT55" i="4"/>
  <c r="AU55" i="4"/>
  <c r="AV55" i="4"/>
  <c r="AW55" i="4"/>
  <c r="AX55" i="4"/>
  <c r="AY55" i="4"/>
  <c r="AZ55" i="4"/>
  <c r="BA55" i="4"/>
  <c r="BB55" i="4"/>
  <c r="BC55" i="4"/>
  <c r="BD55" i="4"/>
  <c r="BE55" i="4"/>
  <c r="BG55" i="4"/>
  <c r="BH55" i="4"/>
  <c r="BI55" i="4"/>
  <c r="BJ55" i="4"/>
  <c r="BK55" i="4"/>
  <c r="BL55" i="4"/>
  <c r="BM55" i="4"/>
  <c r="BN55" i="4"/>
  <c r="BO55" i="4"/>
  <c r="BP55" i="4"/>
  <c r="BQ55" i="4"/>
  <c r="BR55" i="4"/>
  <c r="BS55" i="4"/>
  <c r="BT55" i="4"/>
  <c r="BU55" i="4"/>
  <c r="BV55" i="4"/>
  <c r="BW55" i="4"/>
  <c r="BX55" i="4"/>
  <c r="BZ55" i="4"/>
  <c r="CA55" i="4"/>
  <c r="CB55" i="4"/>
  <c r="CC55" i="4"/>
  <c r="CD55" i="4"/>
  <c r="CE55" i="4"/>
  <c r="CF55" i="4"/>
  <c r="CG55" i="4"/>
  <c r="CH55" i="4"/>
  <c r="CI55" i="4"/>
  <c r="CJ55" i="4"/>
  <c r="CK55" i="4"/>
  <c r="CL55" i="4"/>
  <c r="CM55" i="4"/>
  <c r="CN55" i="4"/>
  <c r="CO55" i="4"/>
  <c r="CP55" i="4"/>
  <c r="CQ55" i="4"/>
  <c r="CS55" i="4"/>
  <c r="CT55" i="4"/>
  <c r="CU55" i="4"/>
  <c r="CV55" i="4"/>
  <c r="CW55" i="4"/>
  <c r="CX55" i="4"/>
  <c r="CY55" i="4"/>
  <c r="CZ55" i="4"/>
  <c r="DA55" i="4"/>
  <c r="DB55" i="4"/>
  <c r="DC55" i="4"/>
  <c r="DD55" i="4"/>
  <c r="DE55" i="4"/>
  <c r="DF55" i="4"/>
  <c r="DG55" i="4"/>
  <c r="DH55" i="4"/>
  <c r="DI55" i="4"/>
  <c r="DJ55" i="4"/>
  <c r="DL55" i="4"/>
  <c r="DM55" i="4"/>
  <c r="DN55" i="4"/>
  <c r="DO55" i="4"/>
  <c r="DP55" i="4"/>
  <c r="DQ55" i="4"/>
  <c r="DR55" i="4"/>
  <c r="DS55" i="4"/>
  <c r="DT55" i="4"/>
  <c r="DU55" i="4"/>
  <c r="DV55" i="4"/>
  <c r="DW55" i="4"/>
  <c r="DX55" i="4"/>
  <c r="DY55" i="4"/>
  <c r="DZ55" i="4"/>
  <c r="EA55" i="4"/>
  <c r="EB55" i="4"/>
  <c r="EC55" i="4"/>
  <c r="EE55" i="4"/>
  <c r="EF55" i="4"/>
  <c r="EG55" i="4"/>
  <c r="EH55" i="4"/>
  <c r="EI55" i="4"/>
  <c r="EJ55" i="4"/>
  <c r="EK55" i="4"/>
  <c r="EL55" i="4"/>
  <c r="EM55" i="4"/>
  <c r="EN55" i="4"/>
  <c r="EO55" i="4"/>
  <c r="EP55" i="4"/>
  <c r="EQ55" i="4"/>
  <c r="ER55" i="4"/>
  <c r="ES55" i="4"/>
  <c r="ET55" i="4"/>
  <c r="EU55" i="4"/>
  <c r="EV55" i="4"/>
  <c r="EX55" i="4"/>
  <c r="EY55" i="4"/>
  <c r="EZ55" i="4"/>
  <c r="FA55" i="4"/>
  <c r="FB55" i="4"/>
  <c r="FC55" i="4"/>
  <c r="FD55" i="4"/>
  <c r="FE55" i="4"/>
  <c r="FF55" i="4"/>
  <c r="FG55" i="4"/>
  <c r="FH55" i="4"/>
  <c r="FI55" i="4"/>
  <c r="FJ55" i="4"/>
  <c r="FL55" i="4"/>
  <c r="FM55" i="4"/>
  <c r="FN55" i="4"/>
  <c r="FO55" i="4"/>
  <c r="FQ55" i="4"/>
  <c r="FR55" i="4"/>
  <c r="FS55" i="4"/>
  <c r="FT55" i="4"/>
  <c r="FU55" i="4"/>
  <c r="FV55" i="4"/>
  <c r="FW55" i="4"/>
  <c r="FX55" i="4"/>
  <c r="FY55" i="4"/>
  <c r="FZ55" i="4"/>
  <c r="GA55" i="4"/>
  <c r="GB55" i="4"/>
  <c r="GC55" i="4"/>
  <c r="GD55" i="4"/>
  <c r="GE55" i="4"/>
  <c r="GF55" i="4"/>
  <c r="GG55" i="4"/>
  <c r="GH55" i="4"/>
  <c r="GJ55" i="4"/>
  <c r="GK55" i="4"/>
  <c r="GL55" i="4"/>
  <c r="GM55" i="4"/>
  <c r="GN55" i="4"/>
  <c r="GO55" i="4"/>
  <c r="GP55" i="4"/>
  <c r="GQ55" i="4"/>
  <c r="GR55" i="4"/>
  <c r="GS55" i="4"/>
  <c r="GT55" i="4"/>
  <c r="GU55" i="4"/>
  <c r="GV55" i="4"/>
  <c r="GW55" i="4"/>
  <c r="GX55" i="4"/>
  <c r="GY55" i="4"/>
  <c r="GZ55" i="4"/>
  <c r="HA55" i="4"/>
  <c r="HC55" i="4"/>
  <c r="HD55" i="4"/>
  <c r="HE55" i="4"/>
  <c r="HF55" i="4"/>
  <c r="HG55" i="4"/>
  <c r="HH55" i="4"/>
  <c r="HI55" i="4"/>
  <c r="HJ55" i="4"/>
  <c r="HK55" i="4"/>
  <c r="HL55" i="4"/>
  <c r="HM55" i="4"/>
  <c r="HN55" i="4"/>
  <c r="HO55" i="4"/>
  <c r="HQ55" i="4"/>
  <c r="HR55" i="4"/>
  <c r="HS55" i="4"/>
  <c r="HT55" i="4"/>
  <c r="HV55" i="4"/>
  <c r="HW55" i="4"/>
  <c r="HX55" i="4"/>
  <c r="HY55" i="4"/>
  <c r="HZ55" i="4"/>
  <c r="IA55" i="4"/>
  <c r="IB55" i="4"/>
  <c r="IC55" i="4"/>
  <c r="ID55" i="4"/>
  <c r="IE55" i="4"/>
  <c r="IF55" i="4"/>
  <c r="IG55" i="4"/>
  <c r="IH55" i="4"/>
  <c r="II55" i="4"/>
  <c r="IJ55" i="4"/>
  <c r="IK55" i="4"/>
  <c r="IL55" i="4"/>
  <c r="IM55" i="4"/>
  <c r="IO55" i="4"/>
  <c r="IP55" i="4"/>
  <c r="IQ55" i="4"/>
  <c r="IR55" i="4"/>
  <c r="IS55" i="4"/>
  <c r="IT55" i="4"/>
  <c r="IU55" i="4"/>
  <c r="IV55" i="4"/>
  <c r="IW55" i="4"/>
  <c r="IX55" i="4"/>
  <c r="IY55" i="4"/>
  <c r="IZ55" i="4"/>
  <c r="JA55" i="4"/>
  <c r="JB55" i="4"/>
  <c r="JC55" i="4"/>
  <c r="JD55" i="4"/>
  <c r="JE55" i="4"/>
  <c r="JF55" i="4"/>
  <c r="JH55" i="4"/>
  <c r="JI55" i="4"/>
  <c r="JJ55" i="4"/>
  <c r="JK55" i="4"/>
  <c r="JL55" i="4"/>
  <c r="JM55" i="4"/>
  <c r="JN55" i="4"/>
  <c r="JO55" i="4"/>
  <c r="JP55" i="4"/>
  <c r="JQ55" i="4"/>
  <c r="JR55" i="4"/>
  <c r="JS55" i="4"/>
  <c r="JT55" i="4"/>
  <c r="JU55" i="4"/>
  <c r="JV55" i="4"/>
  <c r="JW55" i="4"/>
  <c r="JX55" i="4"/>
  <c r="JY55" i="4"/>
  <c r="U56" i="4"/>
  <c r="V56" i="4"/>
  <c r="W56" i="4"/>
  <c r="X56" i="4"/>
  <c r="Y56" i="4"/>
  <c r="Z56" i="4"/>
  <c r="AA56" i="4"/>
  <c r="AB56" i="4"/>
  <c r="AC56" i="4"/>
  <c r="AD56" i="4"/>
  <c r="AE56" i="4"/>
  <c r="AF56" i="4"/>
  <c r="AG56" i="4"/>
  <c r="AH56" i="4"/>
  <c r="AI56" i="4"/>
  <c r="AJ56" i="4"/>
  <c r="AK56" i="4"/>
  <c r="AL56" i="4"/>
  <c r="AN56" i="4"/>
  <c r="AO56" i="4"/>
  <c r="AP56" i="4"/>
  <c r="AQ56" i="4"/>
  <c r="AR56" i="4"/>
  <c r="AS56" i="4"/>
  <c r="AT56" i="4"/>
  <c r="AU56" i="4"/>
  <c r="AV56" i="4"/>
  <c r="AW56" i="4"/>
  <c r="AX56" i="4"/>
  <c r="AY56" i="4"/>
  <c r="AZ56" i="4"/>
  <c r="BA56" i="4"/>
  <c r="BB56" i="4"/>
  <c r="BC56" i="4"/>
  <c r="BD56" i="4"/>
  <c r="BE56" i="4"/>
  <c r="BG56" i="4"/>
  <c r="BH56" i="4"/>
  <c r="BI56" i="4"/>
  <c r="BJ56" i="4"/>
  <c r="BK56" i="4"/>
  <c r="BL56" i="4"/>
  <c r="BM56" i="4"/>
  <c r="BN56" i="4"/>
  <c r="BO56" i="4"/>
  <c r="BP56" i="4"/>
  <c r="BQ56" i="4"/>
  <c r="BR56" i="4"/>
  <c r="BS56" i="4"/>
  <c r="BT56" i="4"/>
  <c r="BU56" i="4"/>
  <c r="BV56" i="4"/>
  <c r="BW56" i="4"/>
  <c r="BX56" i="4"/>
  <c r="BZ56" i="4"/>
  <c r="CA56" i="4"/>
  <c r="CB56" i="4"/>
  <c r="CC56" i="4"/>
  <c r="CD56" i="4"/>
  <c r="CE56" i="4"/>
  <c r="CF56" i="4"/>
  <c r="CG56" i="4"/>
  <c r="CH56" i="4"/>
  <c r="CI56" i="4"/>
  <c r="CJ56" i="4"/>
  <c r="CK56" i="4"/>
  <c r="CL56" i="4"/>
  <c r="CM56" i="4"/>
  <c r="CN56" i="4"/>
  <c r="CO56" i="4"/>
  <c r="CP56" i="4"/>
  <c r="CQ56" i="4"/>
  <c r="CS56" i="4"/>
  <c r="CT56" i="4"/>
  <c r="CU56" i="4"/>
  <c r="CV56" i="4"/>
  <c r="CW56" i="4"/>
  <c r="CX56" i="4"/>
  <c r="CY56" i="4"/>
  <c r="CZ56" i="4"/>
  <c r="DA56" i="4"/>
  <c r="DB56" i="4"/>
  <c r="DC56" i="4"/>
  <c r="DD56" i="4"/>
  <c r="DE56" i="4"/>
  <c r="DF56" i="4"/>
  <c r="DG56" i="4"/>
  <c r="DH56" i="4"/>
  <c r="DI56" i="4"/>
  <c r="DJ56" i="4"/>
  <c r="DL56" i="4"/>
  <c r="DM56" i="4"/>
  <c r="DN56" i="4"/>
  <c r="DO56" i="4"/>
  <c r="DP56" i="4"/>
  <c r="DQ56" i="4"/>
  <c r="DR56" i="4"/>
  <c r="DS56" i="4"/>
  <c r="DT56" i="4"/>
  <c r="DU56" i="4"/>
  <c r="DV56" i="4"/>
  <c r="DW56" i="4"/>
  <c r="DX56" i="4"/>
  <c r="DY56" i="4"/>
  <c r="DZ56" i="4"/>
  <c r="EA56" i="4"/>
  <c r="EB56" i="4"/>
  <c r="EC56" i="4"/>
  <c r="EE56" i="4"/>
  <c r="EF56" i="4"/>
  <c r="EG56" i="4"/>
  <c r="EH56" i="4"/>
  <c r="EI56" i="4"/>
  <c r="EJ56" i="4"/>
  <c r="EK56" i="4"/>
  <c r="EL56" i="4"/>
  <c r="EM56" i="4"/>
  <c r="EN56" i="4"/>
  <c r="EO56" i="4"/>
  <c r="EP56" i="4"/>
  <c r="EQ56" i="4"/>
  <c r="ER56" i="4"/>
  <c r="ES56" i="4"/>
  <c r="ET56" i="4"/>
  <c r="EU56" i="4"/>
  <c r="EV56" i="4"/>
  <c r="EX56" i="4"/>
  <c r="EY56" i="4"/>
  <c r="EZ56" i="4"/>
  <c r="FA56" i="4"/>
  <c r="FB56" i="4"/>
  <c r="FC56" i="4"/>
  <c r="FD56" i="4"/>
  <c r="FE56" i="4"/>
  <c r="FF56" i="4"/>
  <c r="FG56" i="4"/>
  <c r="FH56" i="4"/>
  <c r="FI56" i="4"/>
  <c r="FJ56" i="4"/>
  <c r="FK56" i="4"/>
  <c r="FL56" i="4"/>
  <c r="FM56" i="4"/>
  <c r="FN56" i="4"/>
  <c r="FO56" i="4"/>
  <c r="FQ56" i="4"/>
  <c r="FR56" i="4"/>
  <c r="FS56" i="4"/>
  <c r="FT56" i="4"/>
  <c r="FU56" i="4"/>
  <c r="FV56" i="4"/>
  <c r="FW56" i="4"/>
  <c r="FX56" i="4"/>
  <c r="FY56" i="4"/>
  <c r="FZ56" i="4"/>
  <c r="GA56" i="4"/>
  <c r="GB56" i="4"/>
  <c r="GC56" i="4"/>
  <c r="GD56" i="4"/>
  <c r="GE56" i="4"/>
  <c r="GF56" i="4"/>
  <c r="GG56" i="4"/>
  <c r="GH56" i="4"/>
  <c r="GJ56" i="4"/>
  <c r="GK56" i="4"/>
  <c r="GL56" i="4"/>
  <c r="GM56" i="4"/>
  <c r="GN56" i="4"/>
  <c r="GO56" i="4"/>
  <c r="GP56" i="4"/>
  <c r="GQ56" i="4"/>
  <c r="GR56" i="4"/>
  <c r="GS56" i="4"/>
  <c r="GT56" i="4"/>
  <c r="GU56" i="4"/>
  <c r="GV56" i="4"/>
  <c r="GX56" i="4"/>
  <c r="GY56" i="4"/>
  <c r="GZ56" i="4"/>
  <c r="HA56" i="4"/>
  <c r="HC56" i="4"/>
  <c r="HD56" i="4"/>
  <c r="HE56" i="4"/>
  <c r="HF56" i="4"/>
  <c r="HG56" i="4"/>
  <c r="HH56" i="4"/>
  <c r="HI56" i="4"/>
  <c r="HJ56" i="4"/>
  <c r="HK56" i="4"/>
  <c r="HL56" i="4"/>
  <c r="HM56" i="4"/>
  <c r="HN56" i="4"/>
  <c r="HO56" i="4"/>
  <c r="HP56" i="4"/>
  <c r="HQ56" i="4"/>
  <c r="HR56" i="4"/>
  <c r="HS56" i="4"/>
  <c r="HT56" i="4"/>
  <c r="HV56" i="4"/>
  <c r="HW56" i="4"/>
  <c r="HX56" i="4"/>
  <c r="HY56" i="4"/>
  <c r="HZ56" i="4"/>
  <c r="IA56" i="4"/>
  <c r="IB56" i="4"/>
  <c r="IC56" i="4"/>
  <c r="ID56" i="4"/>
  <c r="IE56" i="4"/>
  <c r="IF56" i="4"/>
  <c r="IG56" i="4"/>
  <c r="IH56" i="4"/>
  <c r="II56" i="4"/>
  <c r="IJ56" i="4"/>
  <c r="IK56" i="4"/>
  <c r="IL56" i="4"/>
  <c r="IM56" i="4"/>
  <c r="IO56" i="4"/>
  <c r="IP56" i="4"/>
  <c r="IQ56" i="4"/>
  <c r="IR56" i="4"/>
  <c r="IS56" i="4"/>
  <c r="IT56" i="4"/>
  <c r="IU56" i="4"/>
  <c r="IV56" i="4"/>
  <c r="IW56" i="4"/>
  <c r="IX56" i="4"/>
  <c r="IY56" i="4"/>
  <c r="IZ56" i="4"/>
  <c r="JA56" i="4"/>
  <c r="JC56" i="4"/>
  <c r="JD56" i="4"/>
  <c r="JE56" i="4"/>
  <c r="JF56" i="4"/>
  <c r="JH56" i="4"/>
  <c r="JI56" i="4"/>
  <c r="JJ56" i="4"/>
  <c r="JK56" i="4"/>
  <c r="JL56" i="4"/>
  <c r="JM56" i="4"/>
  <c r="JN56" i="4"/>
  <c r="JO56" i="4"/>
  <c r="JP56" i="4"/>
  <c r="JQ56" i="4"/>
  <c r="JR56" i="4"/>
  <c r="JS56" i="4"/>
  <c r="JT56" i="4"/>
  <c r="JU56" i="4"/>
  <c r="JV56" i="4"/>
  <c r="JW56" i="4"/>
  <c r="JX56" i="4"/>
  <c r="JY56" i="4"/>
  <c r="U57" i="4"/>
  <c r="V57" i="4"/>
  <c r="W57" i="4"/>
  <c r="X57" i="4"/>
  <c r="Y57" i="4"/>
  <c r="Z57" i="4"/>
  <c r="AA57" i="4"/>
  <c r="AB57" i="4"/>
  <c r="AC57" i="4"/>
  <c r="AD57" i="4"/>
  <c r="AE57" i="4"/>
  <c r="AF57" i="4"/>
  <c r="AG57" i="4"/>
  <c r="AI57" i="4"/>
  <c r="AJ57" i="4"/>
  <c r="AK57" i="4"/>
  <c r="AL57" i="4"/>
  <c r="AN57" i="4"/>
  <c r="AO57" i="4"/>
  <c r="AP57" i="4"/>
  <c r="AQ57" i="4"/>
  <c r="AR57" i="4"/>
  <c r="AS57" i="4"/>
  <c r="AT57" i="4"/>
  <c r="AU57" i="4"/>
  <c r="AV57" i="4"/>
  <c r="AW57" i="4"/>
  <c r="AX57" i="4"/>
  <c r="AY57" i="4"/>
  <c r="AZ57" i="4"/>
  <c r="BA57" i="4"/>
  <c r="BB57" i="4"/>
  <c r="BC57" i="4"/>
  <c r="BD57" i="4"/>
  <c r="BE57" i="4"/>
  <c r="BG57" i="4"/>
  <c r="BH57" i="4"/>
  <c r="BI57" i="4"/>
  <c r="BJ57" i="4"/>
  <c r="BK57" i="4"/>
  <c r="BL57" i="4"/>
  <c r="BM57" i="4"/>
  <c r="BN57" i="4"/>
  <c r="BO57" i="4"/>
  <c r="BP57" i="4"/>
  <c r="BQ57" i="4"/>
  <c r="BR57" i="4"/>
  <c r="BS57" i="4"/>
  <c r="BU57" i="4"/>
  <c r="BV57" i="4"/>
  <c r="BW57" i="4"/>
  <c r="BX57" i="4"/>
  <c r="BZ57" i="4"/>
  <c r="CA57" i="4"/>
  <c r="CB57" i="4"/>
  <c r="CC57" i="4"/>
  <c r="CD57" i="4"/>
  <c r="CE57" i="4"/>
  <c r="CF57" i="4"/>
  <c r="CG57" i="4"/>
  <c r="CH57" i="4"/>
  <c r="CI57" i="4"/>
  <c r="CJ57" i="4"/>
  <c r="CK57" i="4"/>
  <c r="CL57" i="4"/>
  <c r="CM57" i="4"/>
  <c r="CN57" i="4"/>
  <c r="CO57" i="4"/>
  <c r="CP57" i="4"/>
  <c r="CQ57" i="4"/>
  <c r="CS57" i="4"/>
  <c r="CT57" i="4"/>
  <c r="CU57" i="4"/>
  <c r="CV57" i="4"/>
  <c r="CW57" i="4"/>
  <c r="CX57" i="4"/>
  <c r="CY57" i="4"/>
  <c r="CZ57" i="4"/>
  <c r="DA57" i="4"/>
  <c r="DB57" i="4"/>
  <c r="DC57" i="4"/>
  <c r="DD57" i="4"/>
  <c r="DE57" i="4"/>
  <c r="DG57" i="4"/>
  <c r="DH57" i="4"/>
  <c r="DI57" i="4"/>
  <c r="DJ57" i="4"/>
  <c r="DL57" i="4"/>
  <c r="DM57" i="4"/>
  <c r="DN57" i="4"/>
  <c r="DO57" i="4"/>
  <c r="DP57" i="4"/>
  <c r="DQ57" i="4"/>
  <c r="DR57" i="4"/>
  <c r="DS57" i="4"/>
  <c r="DT57" i="4"/>
  <c r="DU57" i="4"/>
  <c r="DV57" i="4"/>
  <c r="DW57" i="4"/>
  <c r="DX57" i="4"/>
  <c r="DY57" i="4"/>
  <c r="DZ57" i="4"/>
  <c r="EA57" i="4"/>
  <c r="EB57" i="4"/>
  <c r="EC57" i="4"/>
  <c r="EE57" i="4"/>
  <c r="EF57" i="4"/>
  <c r="EG57" i="4"/>
  <c r="EH57" i="4"/>
  <c r="EI57" i="4"/>
  <c r="EJ57" i="4"/>
  <c r="EK57" i="4"/>
  <c r="EL57" i="4"/>
  <c r="EM57" i="4"/>
  <c r="EN57" i="4"/>
  <c r="EO57" i="4"/>
  <c r="EP57" i="4"/>
  <c r="EQ57" i="4"/>
  <c r="ES57" i="4"/>
  <c r="ET57" i="4"/>
  <c r="EU57" i="4"/>
  <c r="EV57" i="4"/>
  <c r="EX57" i="4"/>
  <c r="EY57" i="4"/>
  <c r="EZ57" i="4"/>
  <c r="FA57" i="4"/>
  <c r="FB57" i="4"/>
  <c r="FC57" i="4"/>
  <c r="FD57" i="4"/>
  <c r="FE57" i="4"/>
  <c r="FF57" i="4"/>
  <c r="FG57" i="4"/>
  <c r="FH57" i="4"/>
  <c r="FI57" i="4"/>
  <c r="FJ57" i="4"/>
  <c r="FK57" i="4"/>
  <c r="FL57" i="4"/>
  <c r="FM57" i="4"/>
  <c r="FN57" i="4"/>
  <c r="FO57" i="4"/>
  <c r="FQ57" i="4"/>
  <c r="FR57" i="4"/>
  <c r="FS57" i="4"/>
  <c r="FT57" i="4"/>
  <c r="FU57" i="4"/>
  <c r="FV57" i="4"/>
  <c r="FW57" i="4"/>
  <c r="FX57" i="4"/>
  <c r="FY57" i="4"/>
  <c r="FZ57" i="4"/>
  <c r="GA57" i="4"/>
  <c r="GB57" i="4"/>
  <c r="GC57" i="4"/>
  <c r="GE57" i="4"/>
  <c r="GF57" i="4"/>
  <c r="GG57" i="4"/>
  <c r="GH57" i="4"/>
  <c r="GJ57" i="4"/>
  <c r="GK57" i="4"/>
  <c r="GL57" i="4"/>
  <c r="GM57" i="4"/>
  <c r="GN57" i="4"/>
  <c r="GO57" i="4"/>
  <c r="GP57" i="4"/>
  <c r="GQ57" i="4"/>
  <c r="GR57" i="4"/>
  <c r="GS57" i="4"/>
  <c r="GT57" i="4"/>
  <c r="GU57" i="4"/>
  <c r="GV57" i="4"/>
  <c r="GW57" i="4"/>
  <c r="GX57" i="4"/>
  <c r="GY57" i="4"/>
  <c r="GZ57" i="4"/>
  <c r="HA57" i="4"/>
  <c r="HC57" i="4"/>
  <c r="HD57" i="4"/>
  <c r="HE57" i="4"/>
  <c r="HF57" i="4"/>
  <c r="HG57" i="4"/>
  <c r="HH57" i="4"/>
  <c r="HI57" i="4"/>
  <c r="HJ57" i="4"/>
  <c r="HK57" i="4"/>
  <c r="HL57" i="4"/>
  <c r="HM57" i="4"/>
  <c r="HN57" i="4"/>
  <c r="HO57" i="4"/>
  <c r="HQ57" i="4"/>
  <c r="HR57" i="4"/>
  <c r="HS57" i="4"/>
  <c r="HT57" i="4"/>
  <c r="HV57" i="4"/>
  <c r="HW57" i="4"/>
  <c r="HX57" i="4"/>
  <c r="HY57" i="4"/>
  <c r="HZ57" i="4"/>
  <c r="IA57" i="4"/>
  <c r="IB57" i="4"/>
  <c r="IC57" i="4"/>
  <c r="ID57" i="4"/>
  <c r="IE57" i="4"/>
  <c r="IF57" i="4"/>
  <c r="IG57" i="4"/>
  <c r="IH57" i="4"/>
  <c r="IJ57" i="4"/>
  <c r="IK57" i="4"/>
  <c r="IL57" i="4"/>
  <c r="IM57" i="4"/>
  <c r="IO57" i="4"/>
  <c r="IP57" i="4"/>
  <c r="IQ57" i="4"/>
  <c r="IR57" i="4"/>
  <c r="IS57" i="4"/>
  <c r="IT57" i="4"/>
  <c r="IU57" i="4"/>
  <c r="IV57" i="4"/>
  <c r="IW57" i="4"/>
  <c r="IX57" i="4"/>
  <c r="IY57" i="4"/>
  <c r="IZ57" i="4"/>
  <c r="JA57" i="4"/>
  <c r="JC57" i="4"/>
  <c r="JD57" i="4"/>
  <c r="JE57" i="4"/>
  <c r="JF57" i="4"/>
  <c r="JH57" i="4"/>
  <c r="JI57" i="4"/>
  <c r="JJ57" i="4"/>
  <c r="JK57" i="4"/>
  <c r="JL57" i="4"/>
  <c r="JM57" i="4"/>
  <c r="JN57" i="4"/>
  <c r="JO57" i="4"/>
  <c r="JP57" i="4"/>
  <c r="JQ57" i="4"/>
  <c r="JR57" i="4"/>
  <c r="JS57" i="4"/>
  <c r="JT57" i="4"/>
  <c r="JU57" i="4"/>
  <c r="JV57" i="4"/>
  <c r="JW57" i="4"/>
  <c r="JX57" i="4"/>
  <c r="JY57" i="4"/>
  <c r="C44" i="4"/>
  <c r="D44" i="4"/>
  <c r="E44" i="4"/>
  <c r="F44" i="4"/>
  <c r="G44" i="4"/>
  <c r="H44" i="4"/>
  <c r="I44" i="4"/>
  <c r="J44" i="4"/>
  <c r="K44" i="4"/>
  <c r="L44" i="4"/>
  <c r="M44" i="4"/>
  <c r="N44" i="4"/>
  <c r="P44" i="4"/>
  <c r="Q44" i="4"/>
  <c r="R44" i="4"/>
  <c r="S44" i="4"/>
  <c r="C45" i="4"/>
  <c r="D45" i="4"/>
  <c r="E45" i="4"/>
  <c r="F45" i="4"/>
  <c r="G45" i="4"/>
  <c r="H45" i="4"/>
  <c r="I45" i="4"/>
  <c r="J45" i="4"/>
  <c r="K45" i="4"/>
  <c r="L45" i="4"/>
  <c r="M45" i="4"/>
  <c r="N45" i="4"/>
  <c r="P45" i="4"/>
  <c r="Q45" i="4"/>
  <c r="R45" i="4"/>
  <c r="S45" i="4"/>
  <c r="C46" i="4"/>
  <c r="D46" i="4"/>
  <c r="E46" i="4"/>
  <c r="F46" i="4"/>
  <c r="G46" i="4"/>
  <c r="H46" i="4"/>
  <c r="I46" i="4"/>
  <c r="J46" i="4"/>
  <c r="K46" i="4"/>
  <c r="L46" i="4"/>
  <c r="M46" i="4"/>
  <c r="N46" i="4"/>
  <c r="O46" i="4"/>
  <c r="P46" i="4"/>
  <c r="Q46" i="4"/>
  <c r="R46" i="4"/>
  <c r="S46" i="4"/>
  <c r="C47" i="4"/>
  <c r="D47" i="4"/>
  <c r="E47" i="4"/>
  <c r="F47" i="4"/>
  <c r="G47" i="4"/>
  <c r="H47" i="4"/>
  <c r="I47" i="4"/>
  <c r="J47" i="4"/>
  <c r="K47" i="4"/>
  <c r="L47" i="4"/>
  <c r="M47" i="4"/>
  <c r="N47" i="4"/>
  <c r="O47" i="4"/>
  <c r="P47" i="4"/>
  <c r="Q47" i="4"/>
  <c r="R47" i="4"/>
  <c r="S47" i="4"/>
  <c r="C48" i="4"/>
  <c r="D48" i="4"/>
  <c r="E48" i="4"/>
  <c r="F48" i="4"/>
  <c r="G48" i="4"/>
  <c r="H48" i="4"/>
  <c r="I48" i="4"/>
  <c r="J48" i="4"/>
  <c r="K48" i="4"/>
  <c r="L48" i="4"/>
  <c r="M48" i="4"/>
  <c r="N48" i="4"/>
  <c r="P48" i="4"/>
  <c r="Q48" i="4"/>
  <c r="R48" i="4"/>
  <c r="S48" i="4"/>
  <c r="C49" i="4"/>
  <c r="D49" i="4"/>
  <c r="E49" i="4"/>
  <c r="F49" i="4"/>
  <c r="G49" i="4"/>
  <c r="H49" i="4"/>
  <c r="I49" i="4"/>
  <c r="J49" i="4"/>
  <c r="K49" i="4"/>
  <c r="L49" i="4"/>
  <c r="M49" i="4"/>
  <c r="N49" i="4"/>
  <c r="P49" i="4"/>
  <c r="Q49" i="4"/>
  <c r="R49" i="4"/>
  <c r="S49" i="4"/>
  <c r="C50" i="4"/>
  <c r="D50" i="4"/>
  <c r="E50" i="4"/>
  <c r="F50" i="4"/>
  <c r="G50" i="4"/>
  <c r="H50" i="4"/>
  <c r="I50" i="4"/>
  <c r="J50" i="4"/>
  <c r="K50" i="4"/>
  <c r="L50" i="4"/>
  <c r="M50" i="4"/>
  <c r="N50" i="4"/>
  <c r="O50" i="4"/>
  <c r="P50" i="4"/>
  <c r="Q50" i="4"/>
  <c r="R50" i="4"/>
  <c r="S50" i="4"/>
  <c r="C51" i="4"/>
  <c r="D51" i="4"/>
  <c r="E51" i="4"/>
  <c r="F51" i="4"/>
  <c r="G51" i="4"/>
  <c r="H51" i="4"/>
  <c r="I51" i="4"/>
  <c r="J51" i="4"/>
  <c r="K51" i="4"/>
  <c r="L51" i="4"/>
  <c r="M51" i="4"/>
  <c r="N51" i="4"/>
  <c r="O51" i="4"/>
  <c r="P51" i="4"/>
  <c r="Q51" i="4"/>
  <c r="R51" i="4"/>
  <c r="S51" i="4"/>
  <c r="C52" i="4"/>
  <c r="D52" i="4"/>
  <c r="E52" i="4"/>
  <c r="F52" i="4"/>
  <c r="G52" i="4"/>
  <c r="H52" i="4"/>
  <c r="I52" i="4"/>
  <c r="J52" i="4"/>
  <c r="K52" i="4"/>
  <c r="L52" i="4"/>
  <c r="M52" i="4"/>
  <c r="N52" i="4"/>
  <c r="O52" i="4"/>
  <c r="P52" i="4"/>
  <c r="Q52" i="4"/>
  <c r="R52" i="4"/>
  <c r="S52" i="4"/>
  <c r="C53" i="4"/>
  <c r="D53" i="4"/>
  <c r="E53" i="4"/>
  <c r="F53" i="4"/>
  <c r="G53" i="4"/>
  <c r="H53" i="4"/>
  <c r="I53" i="4"/>
  <c r="J53" i="4"/>
  <c r="K53" i="4"/>
  <c r="L53" i="4"/>
  <c r="M53" i="4"/>
  <c r="N53" i="4"/>
  <c r="P53" i="4"/>
  <c r="Q53" i="4"/>
  <c r="R53" i="4"/>
  <c r="S53" i="4"/>
  <c r="C54" i="4"/>
  <c r="D54" i="4"/>
  <c r="E54" i="4"/>
  <c r="F54" i="4"/>
  <c r="G54" i="4"/>
  <c r="H54" i="4"/>
  <c r="I54" i="4"/>
  <c r="J54" i="4"/>
  <c r="K54" i="4"/>
  <c r="L54" i="4"/>
  <c r="M54" i="4"/>
  <c r="N54" i="4"/>
  <c r="O54" i="4"/>
  <c r="P54" i="4"/>
  <c r="Q54" i="4"/>
  <c r="R54" i="4"/>
  <c r="S54" i="4"/>
  <c r="C55" i="4"/>
  <c r="D55" i="4"/>
  <c r="E55" i="4"/>
  <c r="F55" i="4"/>
  <c r="G55" i="4"/>
  <c r="H55" i="4"/>
  <c r="I55" i="4"/>
  <c r="J55" i="4"/>
  <c r="K55" i="4"/>
  <c r="L55" i="4"/>
  <c r="M55" i="4"/>
  <c r="N55" i="4"/>
  <c r="O55" i="4"/>
  <c r="P55" i="4"/>
  <c r="Q55" i="4"/>
  <c r="R55" i="4"/>
  <c r="S55" i="4"/>
  <c r="C56" i="4"/>
  <c r="D56" i="4"/>
  <c r="E56" i="4"/>
  <c r="F56" i="4"/>
  <c r="G56" i="4"/>
  <c r="H56" i="4"/>
  <c r="I56" i="4"/>
  <c r="J56" i="4"/>
  <c r="K56" i="4"/>
  <c r="L56" i="4"/>
  <c r="M56" i="4"/>
  <c r="N56" i="4"/>
  <c r="P56" i="4"/>
  <c r="Q56" i="4"/>
  <c r="R56" i="4"/>
  <c r="S56" i="4"/>
  <c r="C57" i="4"/>
  <c r="D57" i="4"/>
  <c r="E57" i="4"/>
  <c r="F57" i="4"/>
  <c r="G57" i="4"/>
  <c r="H57" i="4"/>
  <c r="I57" i="4"/>
  <c r="J57" i="4"/>
  <c r="K57" i="4"/>
  <c r="L57" i="4"/>
  <c r="M57" i="4"/>
  <c r="N57" i="4"/>
  <c r="P57" i="4"/>
  <c r="Q57" i="4"/>
  <c r="R57" i="4"/>
  <c r="S57" i="4"/>
  <c r="B44" i="4"/>
  <c r="B45" i="4"/>
  <c r="B46" i="4"/>
  <c r="B47" i="4"/>
  <c r="B48" i="4"/>
  <c r="B49" i="4"/>
  <c r="B50" i="4"/>
  <c r="B51" i="4"/>
  <c r="B52" i="4"/>
  <c r="B53" i="4"/>
  <c r="B54" i="4"/>
  <c r="B55" i="4"/>
  <c r="B56" i="4"/>
  <c r="B57" i="4"/>
  <c r="JS3" i="4"/>
  <c r="JT3" i="4"/>
  <c r="JV3" i="4"/>
  <c r="JW3" i="4"/>
  <c r="JX3" i="4"/>
  <c r="JY3" i="4"/>
  <c r="JS4" i="4"/>
  <c r="JT4" i="4"/>
  <c r="JU4" i="4"/>
  <c r="JV4" i="4"/>
  <c r="JW4" i="4"/>
  <c r="JX4" i="4"/>
  <c r="JY4" i="4"/>
  <c r="JS5" i="4"/>
  <c r="JT5" i="4"/>
  <c r="JU5" i="4"/>
  <c r="JV5" i="4"/>
  <c r="JW5" i="4"/>
  <c r="JX5" i="4"/>
  <c r="JY5" i="4"/>
  <c r="JS6" i="4"/>
  <c r="JT6" i="4"/>
  <c r="JU6" i="4"/>
  <c r="JV6" i="4"/>
  <c r="JW6" i="4"/>
  <c r="JX6" i="4"/>
  <c r="JY6" i="4"/>
  <c r="JS7" i="4"/>
  <c r="JT7" i="4"/>
  <c r="JV7" i="4"/>
  <c r="JW7" i="4"/>
  <c r="JX7" i="4"/>
  <c r="JY7" i="4"/>
  <c r="JS8" i="4"/>
  <c r="JT8" i="4"/>
  <c r="JU8" i="4"/>
  <c r="JV8" i="4"/>
  <c r="JW8" i="4"/>
  <c r="JX8" i="4"/>
  <c r="JY8" i="4"/>
  <c r="JS9" i="4"/>
  <c r="JT9" i="4"/>
  <c r="JU9" i="4"/>
  <c r="JV9" i="4"/>
  <c r="JW9" i="4"/>
  <c r="JX9" i="4"/>
  <c r="JY9" i="4"/>
  <c r="JS10" i="4"/>
  <c r="JT10" i="4"/>
  <c r="JU10" i="4"/>
  <c r="JV10" i="4"/>
  <c r="JW10" i="4"/>
  <c r="JX10" i="4"/>
  <c r="JY10" i="4"/>
  <c r="JS11" i="4"/>
  <c r="JT11" i="4"/>
  <c r="JV11" i="4"/>
  <c r="JW11" i="4"/>
  <c r="JX11" i="4"/>
  <c r="JY11" i="4"/>
  <c r="JS12" i="4"/>
  <c r="JT12" i="4"/>
  <c r="JU12" i="4"/>
  <c r="JV12" i="4"/>
  <c r="JW12" i="4"/>
  <c r="JX12" i="4"/>
  <c r="JY12" i="4"/>
  <c r="JS13" i="4"/>
  <c r="JT13" i="4"/>
  <c r="JU13" i="4"/>
  <c r="JV13" i="4"/>
  <c r="JW13" i="4"/>
  <c r="JX13" i="4"/>
  <c r="JY13" i="4"/>
  <c r="JS14" i="4"/>
  <c r="JT14" i="4"/>
  <c r="JU14" i="4"/>
  <c r="JV14" i="4"/>
  <c r="JW14" i="4"/>
  <c r="JX14" i="4"/>
  <c r="JY14" i="4"/>
  <c r="JS15" i="4"/>
  <c r="JT15" i="4"/>
  <c r="JV15" i="4"/>
  <c r="JW15" i="4"/>
  <c r="JX15" i="4"/>
  <c r="JY15" i="4"/>
  <c r="JS16" i="4"/>
  <c r="JT16" i="4"/>
  <c r="JU16" i="4"/>
  <c r="JV16" i="4"/>
  <c r="JW16" i="4"/>
  <c r="JX16" i="4"/>
  <c r="JY16" i="4"/>
  <c r="JS17" i="4"/>
  <c r="JT17" i="4"/>
  <c r="JU17" i="4"/>
  <c r="JV17" i="4"/>
  <c r="JW17" i="4"/>
  <c r="JX17" i="4"/>
  <c r="JY17" i="4"/>
  <c r="JS18" i="4"/>
  <c r="JT18" i="4"/>
  <c r="JU18" i="4"/>
  <c r="JV18" i="4"/>
  <c r="JW18" i="4"/>
  <c r="JX18" i="4"/>
  <c r="JY18" i="4"/>
  <c r="JS19" i="4"/>
  <c r="JT19" i="4"/>
  <c r="JV19" i="4"/>
  <c r="JW19" i="4"/>
  <c r="JX19" i="4"/>
  <c r="JY19" i="4"/>
  <c r="JS20" i="4"/>
  <c r="JT20" i="4"/>
  <c r="JU20" i="4"/>
  <c r="JV20" i="4"/>
  <c r="JW20" i="4"/>
  <c r="JX20" i="4"/>
  <c r="JY20" i="4"/>
  <c r="JS21" i="4"/>
  <c r="JT21" i="4"/>
  <c r="JU21" i="4"/>
  <c r="JV21" i="4"/>
  <c r="JW21" i="4"/>
  <c r="JX21" i="4"/>
  <c r="JY21" i="4"/>
  <c r="JS22" i="4"/>
  <c r="JT22" i="4"/>
  <c r="JU22" i="4"/>
  <c r="JV22" i="4"/>
  <c r="JW22" i="4"/>
  <c r="JX22" i="4"/>
  <c r="JY22" i="4"/>
  <c r="JS23" i="4"/>
  <c r="JT23" i="4"/>
  <c r="JV23" i="4"/>
  <c r="JW23" i="4"/>
  <c r="JX23" i="4"/>
  <c r="JY23" i="4"/>
  <c r="JS24" i="4"/>
  <c r="JT24" i="4"/>
  <c r="JU24" i="4"/>
  <c r="JV24" i="4"/>
  <c r="JW24" i="4"/>
  <c r="JX24" i="4"/>
  <c r="JY24" i="4"/>
  <c r="JS25" i="4"/>
  <c r="JT25" i="4"/>
  <c r="JU25" i="4"/>
  <c r="JV25" i="4"/>
  <c r="JW25" i="4"/>
  <c r="JX25" i="4"/>
  <c r="JY25" i="4"/>
  <c r="JS26" i="4"/>
  <c r="JT26" i="4"/>
  <c r="JU26" i="4"/>
  <c r="JV26" i="4"/>
  <c r="JW26" i="4"/>
  <c r="JX26" i="4"/>
  <c r="JY26" i="4"/>
  <c r="JS27" i="4"/>
  <c r="JT27" i="4"/>
  <c r="JV27" i="4"/>
  <c r="JW27" i="4"/>
  <c r="JX27" i="4"/>
  <c r="JY27" i="4"/>
  <c r="JS28" i="4"/>
  <c r="JT28" i="4"/>
  <c r="JU28" i="4"/>
  <c r="JV28" i="4"/>
  <c r="JW28" i="4"/>
  <c r="JX28" i="4"/>
  <c r="JY28" i="4"/>
  <c r="JS29" i="4"/>
  <c r="JT29" i="4"/>
  <c r="JU29" i="4"/>
  <c r="JV29" i="4"/>
  <c r="JW29" i="4"/>
  <c r="JX29" i="4"/>
  <c r="JY29" i="4"/>
  <c r="JS30" i="4"/>
  <c r="JT30" i="4"/>
  <c r="JU30" i="4"/>
  <c r="JV30" i="4"/>
  <c r="JW30" i="4"/>
  <c r="JX30" i="4"/>
  <c r="JY30" i="4"/>
  <c r="JS31" i="4"/>
  <c r="JT31" i="4"/>
  <c r="JV31" i="4"/>
  <c r="JW31" i="4"/>
  <c r="JX31" i="4"/>
  <c r="JY31" i="4"/>
  <c r="JS32" i="4"/>
  <c r="JT32" i="4"/>
  <c r="JU32" i="4"/>
  <c r="JV32" i="4"/>
  <c r="JW32" i="4"/>
  <c r="JX32" i="4"/>
  <c r="JY32" i="4"/>
  <c r="JS33" i="4"/>
  <c r="JT33" i="4"/>
  <c r="JU33" i="4"/>
  <c r="JV33" i="4"/>
  <c r="JW33" i="4"/>
  <c r="JX33" i="4"/>
  <c r="JY33" i="4"/>
  <c r="JS34" i="4"/>
  <c r="JT34" i="4"/>
  <c r="JU34" i="4"/>
  <c r="JV34" i="4"/>
  <c r="JW34" i="4"/>
  <c r="JX34" i="4"/>
  <c r="JY34" i="4"/>
  <c r="JS35" i="4"/>
  <c r="JT35" i="4"/>
  <c r="JV35" i="4"/>
  <c r="JW35" i="4"/>
  <c r="JX35" i="4"/>
  <c r="JY35" i="4"/>
  <c r="JS36" i="4"/>
  <c r="JT36" i="4"/>
  <c r="JU36" i="4"/>
  <c r="JV36" i="4"/>
  <c r="JW36" i="4"/>
  <c r="JX36" i="4"/>
  <c r="JY36" i="4"/>
  <c r="JS37" i="4"/>
  <c r="JT37" i="4"/>
  <c r="JU37" i="4"/>
  <c r="JV37" i="4"/>
  <c r="JW37" i="4"/>
  <c r="JX37" i="4"/>
  <c r="JY37" i="4"/>
  <c r="JS38" i="4"/>
  <c r="JT38" i="4"/>
  <c r="JU38" i="4"/>
  <c r="JV38" i="4"/>
  <c r="JW38" i="4"/>
  <c r="JX38" i="4"/>
  <c r="JY38" i="4"/>
  <c r="JS39" i="4"/>
  <c r="JT39" i="4"/>
  <c r="JV39" i="4"/>
  <c r="JW39" i="4"/>
  <c r="JX39" i="4"/>
  <c r="JY39" i="4"/>
  <c r="JS40" i="4"/>
  <c r="JT40" i="4"/>
  <c r="JU40" i="4"/>
  <c r="JV40" i="4"/>
  <c r="JW40" i="4"/>
  <c r="JX40" i="4"/>
  <c r="JY40" i="4"/>
  <c r="JS41" i="4"/>
  <c r="JT41" i="4"/>
  <c r="JU41" i="4"/>
  <c r="JV41" i="4"/>
  <c r="JW41" i="4"/>
  <c r="JX41" i="4"/>
  <c r="JY41" i="4"/>
  <c r="JS42" i="4"/>
  <c r="JT42" i="4"/>
  <c r="JU42" i="4"/>
  <c r="JV42" i="4"/>
  <c r="JW42" i="4"/>
  <c r="JX42" i="4"/>
  <c r="JY42" i="4"/>
  <c r="JS43" i="4"/>
  <c r="JT43" i="4"/>
  <c r="JV43" i="4"/>
  <c r="JW43" i="4"/>
  <c r="JX43" i="4"/>
  <c r="JY43" i="4"/>
  <c r="JR4" i="4"/>
  <c r="JR5" i="4"/>
  <c r="JR6" i="4"/>
  <c r="JR7" i="4"/>
  <c r="JR8" i="4"/>
  <c r="JR9" i="4"/>
  <c r="JR10" i="4"/>
  <c r="JR11" i="4"/>
  <c r="JR12" i="4"/>
  <c r="JR13" i="4"/>
  <c r="JR14" i="4"/>
  <c r="JR15" i="4"/>
  <c r="JR16" i="4"/>
  <c r="JR17" i="4"/>
  <c r="JR18" i="4"/>
  <c r="JR19" i="4"/>
  <c r="JR20" i="4"/>
  <c r="JR21" i="4"/>
  <c r="JR22" i="4"/>
  <c r="JR23" i="4"/>
  <c r="JR24" i="4"/>
  <c r="JR25" i="4"/>
  <c r="JR26" i="4"/>
  <c r="JR27" i="4"/>
  <c r="JR28" i="4"/>
  <c r="JR29" i="4"/>
  <c r="JR30" i="4"/>
  <c r="JR31" i="4"/>
  <c r="JR32" i="4"/>
  <c r="JR33" i="4"/>
  <c r="JR34" i="4"/>
  <c r="JR35" i="4"/>
  <c r="JR36" i="4"/>
  <c r="JR37" i="4"/>
  <c r="JR38" i="4"/>
  <c r="JR39" i="4"/>
  <c r="JR40" i="4"/>
  <c r="JR41" i="4"/>
  <c r="JR42" i="4"/>
  <c r="JR43" i="4"/>
  <c r="JR3" i="4"/>
  <c r="JQ3" i="4"/>
  <c r="JQ4" i="4"/>
  <c r="JQ5" i="4"/>
  <c r="JQ6" i="4"/>
  <c r="JQ7" i="4"/>
  <c r="JQ8" i="4"/>
  <c r="JQ9" i="4"/>
  <c r="JQ10" i="4"/>
  <c r="JQ11" i="4"/>
  <c r="JQ12" i="4"/>
  <c r="JQ13" i="4"/>
  <c r="JQ14" i="4"/>
  <c r="JQ15" i="4"/>
  <c r="JQ16" i="4"/>
  <c r="JQ17" i="4"/>
  <c r="JQ18" i="4"/>
  <c r="JQ19" i="4"/>
  <c r="JQ20" i="4"/>
  <c r="JQ21" i="4"/>
  <c r="JQ22" i="4"/>
  <c r="JQ23" i="4"/>
  <c r="JQ24" i="4"/>
  <c r="JQ25" i="4"/>
  <c r="JQ26" i="4"/>
  <c r="JQ27" i="4"/>
  <c r="JQ28" i="4"/>
  <c r="JQ29" i="4"/>
  <c r="JQ30" i="4"/>
  <c r="JQ31" i="4"/>
  <c r="JQ32" i="4"/>
  <c r="JQ33" i="4"/>
  <c r="JQ34" i="4"/>
  <c r="JQ35" i="4"/>
  <c r="JQ36" i="4"/>
  <c r="JQ37" i="4"/>
  <c r="JQ38" i="4"/>
  <c r="JQ39" i="4"/>
  <c r="JQ40" i="4"/>
  <c r="JQ41" i="4"/>
  <c r="JQ42" i="4"/>
  <c r="JQ43" i="4"/>
  <c r="JP4" i="4"/>
  <c r="JP5" i="4"/>
  <c r="JP6" i="4"/>
  <c r="JP7" i="4"/>
  <c r="JP8" i="4"/>
  <c r="JP9" i="4"/>
  <c r="JP10" i="4"/>
  <c r="JP11" i="4"/>
  <c r="JP12" i="4"/>
  <c r="JP13" i="4"/>
  <c r="JP14" i="4"/>
  <c r="JP15" i="4"/>
  <c r="JP16" i="4"/>
  <c r="JP17" i="4"/>
  <c r="JP18" i="4"/>
  <c r="JP19" i="4"/>
  <c r="JP20" i="4"/>
  <c r="JP21" i="4"/>
  <c r="JP22" i="4"/>
  <c r="JP23" i="4"/>
  <c r="JP24" i="4"/>
  <c r="JP25" i="4"/>
  <c r="JP26" i="4"/>
  <c r="JP27" i="4"/>
  <c r="JP28" i="4"/>
  <c r="JP29" i="4"/>
  <c r="JP30" i="4"/>
  <c r="JP31" i="4"/>
  <c r="JP32" i="4"/>
  <c r="JP33" i="4"/>
  <c r="JP34" i="4"/>
  <c r="JP35" i="4"/>
  <c r="JP36" i="4"/>
  <c r="JP37" i="4"/>
  <c r="JP38" i="4"/>
  <c r="JP39" i="4"/>
  <c r="JP40" i="4"/>
  <c r="JP41" i="4"/>
  <c r="JP42" i="4"/>
  <c r="JP43" i="4"/>
  <c r="JP3" i="4"/>
  <c r="JI3" i="4"/>
  <c r="JJ3" i="4"/>
  <c r="JK3" i="4"/>
  <c r="JL3" i="4"/>
  <c r="JM3" i="4"/>
  <c r="JN3" i="4"/>
  <c r="JO3" i="4"/>
  <c r="JI4" i="4"/>
  <c r="JJ4" i="4"/>
  <c r="JK4" i="4"/>
  <c r="JL4" i="4"/>
  <c r="JM4" i="4"/>
  <c r="JN4" i="4"/>
  <c r="JO4" i="4"/>
  <c r="JI5" i="4"/>
  <c r="JJ5" i="4"/>
  <c r="JK5" i="4"/>
  <c r="JL5" i="4"/>
  <c r="JM5" i="4"/>
  <c r="JN5" i="4"/>
  <c r="JO5" i="4"/>
  <c r="JI6" i="4"/>
  <c r="JJ6" i="4"/>
  <c r="JK6" i="4"/>
  <c r="JL6" i="4"/>
  <c r="JM6" i="4"/>
  <c r="JN6" i="4"/>
  <c r="JO6" i="4"/>
  <c r="JI7" i="4"/>
  <c r="JJ7" i="4"/>
  <c r="JK7" i="4"/>
  <c r="JL7" i="4"/>
  <c r="JM7" i="4"/>
  <c r="JN7" i="4"/>
  <c r="JO7" i="4"/>
  <c r="JI8" i="4"/>
  <c r="JJ8" i="4"/>
  <c r="JK8" i="4"/>
  <c r="JL8" i="4"/>
  <c r="JM8" i="4"/>
  <c r="JN8" i="4"/>
  <c r="JO8" i="4"/>
  <c r="JI9" i="4"/>
  <c r="JJ9" i="4"/>
  <c r="JK9" i="4"/>
  <c r="JL9" i="4"/>
  <c r="JM9" i="4"/>
  <c r="JN9" i="4"/>
  <c r="JO9" i="4"/>
  <c r="JI10" i="4"/>
  <c r="JJ10" i="4"/>
  <c r="JK10" i="4"/>
  <c r="JL10" i="4"/>
  <c r="JM10" i="4"/>
  <c r="JN10" i="4"/>
  <c r="JO10" i="4"/>
  <c r="JI11" i="4"/>
  <c r="JJ11" i="4"/>
  <c r="JK11" i="4"/>
  <c r="JL11" i="4"/>
  <c r="JM11" i="4"/>
  <c r="JN11" i="4"/>
  <c r="JO11" i="4"/>
  <c r="JI12" i="4"/>
  <c r="JJ12" i="4"/>
  <c r="JK12" i="4"/>
  <c r="JL12" i="4"/>
  <c r="JM12" i="4"/>
  <c r="JN12" i="4"/>
  <c r="JO12" i="4"/>
  <c r="JI13" i="4"/>
  <c r="JJ13" i="4"/>
  <c r="JK13" i="4"/>
  <c r="JL13" i="4"/>
  <c r="JM13" i="4"/>
  <c r="JN13" i="4"/>
  <c r="JO13" i="4"/>
  <c r="JI14" i="4"/>
  <c r="JJ14" i="4"/>
  <c r="JK14" i="4"/>
  <c r="JL14" i="4"/>
  <c r="JM14" i="4"/>
  <c r="JN14" i="4"/>
  <c r="JO14" i="4"/>
  <c r="JI15" i="4"/>
  <c r="JJ15" i="4"/>
  <c r="JK15" i="4"/>
  <c r="JL15" i="4"/>
  <c r="JM15" i="4"/>
  <c r="JN15" i="4"/>
  <c r="JO15" i="4"/>
  <c r="JI16" i="4"/>
  <c r="JJ16" i="4"/>
  <c r="JK16" i="4"/>
  <c r="JL16" i="4"/>
  <c r="JM16" i="4"/>
  <c r="JN16" i="4"/>
  <c r="JO16" i="4"/>
  <c r="JI17" i="4"/>
  <c r="JJ17" i="4"/>
  <c r="JK17" i="4"/>
  <c r="JL17" i="4"/>
  <c r="JM17" i="4"/>
  <c r="JN17" i="4"/>
  <c r="JO17" i="4"/>
  <c r="JI18" i="4"/>
  <c r="JJ18" i="4"/>
  <c r="JK18" i="4"/>
  <c r="JL18" i="4"/>
  <c r="JM18" i="4"/>
  <c r="JN18" i="4"/>
  <c r="JO18" i="4"/>
  <c r="JI19" i="4"/>
  <c r="JJ19" i="4"/>
  <c r="JK19" i="4"/>
  <c r="JL19" i="4"/>
  <c r="JM19" i="4"/>
  <c r="JN19" i="4"/>
  <c r="JO19" i="4"/>
  <c r="JI20" i="4"/>
  <c r="JJ20" i="4"/>
  <c r="JK20" i="4"/>
  <c r="JL20" i="4"/>
  <c r="JM20" i="4"/>
  <c r="JN20" i="4"/>
  <c r="JO20" i="4"/>
  <c r="JI21" i="4"/>
  <c r="JJ21" i="4"/>
  <c r="JK21" i="4"/>
  <c r="JL21" i="4"/>
  <c r="JM21" i="4"/>
  <c r="JN21" i="4"/>
  <c r="JO21" i="4"/>
  <c r="JI22" i="4"/>
  <c r="JJ22" i="4"/>
  <c r="JK22" i="4"/>
  <c r="JL22" i="4"/>
  <c r="JM22" i="4"/>
  <c r="JN22" i="4"/>
  <c r="JO22" i="4"/>
  <c r="JI23" i="4"/>
  <c r="JJ23" i="4"/>
  <c r="JK23" i="4"/>
  <c r="JL23" i="4"/>
  <c r="JM23" i="4"/>
  <c r="JN23" i="4"/>
  <c r="JO23" i="4"/>
  <c r="JI24" i="4"/>
  <c r="JJ24" i="4"/>
  <c r="JK24" i="4"/>
  <c r="JL24" i="4"/>
  <c r="JM24" i="4"/>
  <c r="JN24" i="4"/>
  <c r="JO24" i="4"/>
  <c r="JI25" i="4"/>
  <c r="JJ25" i="4"/>
  <c r="JK25" i="4"/>
  <c r="JL25" i="4"/>
  <c r="JM25" i="4"/>
  <c r="JN25" i="4"/>
  <c r="JO25" i="4"/>
  <c r="JI26" i="4"/>
  <c r="JJ26" i="4"/>
  <c r="JK26" i="4"/>
  <c r="JL26" i="4"/>
  <c r="JM26" i="4"/>
  <c r="JN26" i="4"/>
  <c r="JO26" i="4"/>
  <c r="JI27" i="4"/>
  <c r="JJ27" i="4"/>
  <c r="JK27" i="4"/>
  <c r="JL27" i="4"/>
  <c r="JM27" i="4"/>
  <c r="JN27" i="4"/>
  <c r="JO27" i="4"/>
  <c r="JI28" i="4"/>
  <c r="JJ28" i="4"/>
  <c r="JK28" i="4"/>
  <c r="JL28" i="4"/>
  <c r="JM28" i="4"/>
  <c r="JN28" i="4"/>
  <c r="JO28" i="4"/>
  <c r="JI29" i="4"/>
  <c r="JJ29" i="4"/>
  <c r="JK29" i="4"/>
  <c r="JL29" i="4"/>
  <c r="JM29" i="4"/>
  <c r="JN29" i="4"/>
  <c r="JO29" i="4"/>
  <c r="JI30" i="4"/>
  <c r="JJ30" i="4"/>
  <c r="JK30" i="4"/>
  <c r="JL30" i="4"/>
  <c r="JM30" i="4"/>
  <c r="JN30" i="4"/>
  <c r="JO30" i="4"/>
  <c r="JI31" i="4"/>
  <c r="JJ31" i="4"/>
  <c r="JK31" i="4"/>
  <c r="JL31" i="4"/>
  <c r="JM31" i="4"/>
  <c r="JN31" i="4"/>
  <c r="JO31" i="4"/>
  <c r="JI32" i="4"/>
  <c r="JJ32" i="4"/>
  <c r="JK32" i="4"/>
  <c r="JL32" i="4"/>
  <c r="JM32" i="4"/>
  <c r="JN32" i="4"/>
  <c r="JO32" i="4"/>
  <c r="JI33" i="4"/>
  <c r="JJ33" i="4"/>
  <c r="JK33" i="4"/>
  <c r="JL33" i="4"/>
  <c r="JM33" i="4"/>
  <c r="JN33" i="4"/>
  <c r="JO33" i="4"/>
  <c r="JI34" i="4"/>
  <c r="JJ34" i="4"/>
  <c r="JK34" i="4"/>
  <c r="JL34" i="4"/>
  <c r="JM34" i="4"/>
  <c r="JN34" i="4"/>
  <c r="JO34" i="4"/>
  <c r="JI35" i="4"/>
  <c r="JJ35" i="4"/>
  <c r="JK35" i="4"/>
  <c r="JL35" i="4"/>
  <c r="JM35" i="4"/>
  <c r="JN35" i="4"/>
  <c r="JO35" i="4"/>
  <c r="JI36" i="4"/>
  <c r="JJ36" i="4"/>
  <c r="JK36" i="4"/>
  <c r="JL36" i="4"/>
  <c r="JM36" i="4"/>
  <c r="JN36" i="4"/>
  <c r="JO36" i="4"/>
  <c r="JI37" i="4"/>
  <c r="JJ37" i="4"/>
  <c r="JK37" i="4"/>
  <c r="JL37" i="4"/>
  <c r="JM37" i="4"/>
  <c r="JN37" i="4"/>
  <c r="JO37" i="4"/>
  <c r="JI38" i="4"/>
  <c r="JJ38" i="4"/>
  <c r="JK38" i="4"/>
  <c r="JL38" i="4"/>
  <c r="JM38" i="4"/>
  <c r="JN38" i="4"/>
  <c r="JO38" i="4"/>
  <c r="JI39" i="4"/>
  <c r="JJ39" i="4"/>
  <c r="JK39" i="4"/>
  <c r="JL39" i="4"/>
  <c r="JM39" i="4"/>
  <c r="JN39" i="4"/>
  <c r="JO39" i="4"/>
  <c r="JI40" i="4"/>
  <c r="JJ40" i="4"/>
  <c r="JK40" i="4"/>
  <c r="JL40" i="4"/>
  <c r="JM40" i="4"/>
  <c r="JN40" i="4"/>
  <c r="JO40" i="4"/>
  <c r="JI41" i="4"/>
  <c r="JJ41" i="4"/>
  <c r="JK41" i="4"/>
  <c r="JL41" i="4"/>
  <c r="JM41" i="4"/>
  <c r="JN41" i="4"/>
  <c r="JO41" i="4"/>
  <c r="JI42" i="4"/>
  <c r="JJ42" i="4"/>
  <c r="JK42" i="4"/>
  <c r="JL42" i="4"/>
  <c r="JM42" i="4"/>
  <c r="JN42" i="4"/>
  <c r="JO42" i="4"/>
  <c r="JI43" i="4"/>
  <c r="JJ43" i="4"/>
  <c r="JK43" i="4"/>
  <c r="JL43" i="4"/>
  <c r="JM43" i="4"/>
  <c r="JN43" i="4"/>
  <c r="JO43" i="4"/>
  <c r="JH4" i="4"/>
  <c r="JH5" i="4"/>
  <c r="JH6" i="4"/>
  <c r="JH7" i="4"/>
  <c r="JH8" i="4"/>
  <c r="JH9" i="4"/>
  <c r="JH10" i="4"/>
  <c r="JH11" i="4"/>
  <c r="JH12" i="4"/>
  <c r="JH13" i="4"/>
  <c r="JH14" i="4"/>
  <c r="JH15" i="4"/>
  <c r="JH16" i="4"/>
  <c r="JH17" i="4"/>
  <c r="JH18" i="4"/>
  <c r="JH19" i="4"/>
  <c r="JH20" i="4"/>
  <c r="JH21" i="4"/>
  <c r="JH22" i="4"/>
  <c r="JH23" i="4"/>
  <c r="JH24" i="4"/>
  <c r="JH25" i="4"/>
  <c r="JH26" i="4"/>
  <c r="JH27" i="4"/>
  <c r="JH28" i="4"/>
  <c r="JH29" i="4"/>
  <c r="JH30" i="4"/>
  <c r="JH31" i="4"/>
  <c r="JH32" i="4"/>
  <c r="JH33" i="4"/>
  <c r="JH34" i="4"/>
  <c r="JH35" i="4"/>
  <c r="JH36" i="4"/>
  <c r="JH37" i="4"/>
  <c r="JH38" i="4"/>
  <c r="JH39" i="4"/>
  <c r="JH40" i="4"/>
  <c r="JH41" i="4"/>
  <c r="JH42" i="4"/>
  <c r="JH43" i="4"/>
  <c r="JH3" i="4"/>
  <c r="IZ3" i="4"/>
  <c r="JA3" i="4"/>
  <c r="JB3" i="4"/>
  <c r="JC3" i="4"/>
  <c r="JD3" i="4"/>
  <c r="JE3" i="4"/>
  <c r="JF3" i="4"/>
  <c r="IZ4" i="4"/>
  <c r="JA4" i="4"/>
  <c r="JC4" i="4"/>
  <c r="JD4" i="4"/>
  <c r="JE4" i="4"/>
  <c r="JF4" i="4"/>
  <c r="IZ5" i="4"/>
  <c r="JA5" i="4"/>
  <c r="JC5" i="4"/>
  <c r="JD5" i="4"/>
  <c r="JE5" i="4"/>
  <c r="JF5" i="4"/>
  <c r="IZ6" i="4"/>
  <c r="JA6" i="4"/>
  <c r="JB6" i="4"/>
  <c r="JC6" i="4"/>
  <c r="JD6" i="4"/>
  <c r="JE6" i="4"/>
  <c r="JF6" i="4"/>
  <c r="IZ7" i="4"/>
  <c r="JA7" i="4"/>
  <c r="JB7" i="4"/>
  <c r="JC7" i="4"/>
  <c r="JD7" i="4"/>
  <c r="JE7" i="4"/>
  <c r="JF7" i="4"/>
  <c r="IZ8" i="4"/>
  <c r="JA8" i="4"/>
  <c r="JB8" i="4"/>
  <c r="JC8" i="4"/>
  <c r="JD8" i="4"/>
  <c r="JE8" i="4"/>
  <c r="JF8" i="4"/>
  <c r="IZ9" i="4"/>
  <c r="JA9" i="4"/>
  <c r="JC9" i="4"/>
  <c r="JD9" i="4"/>
  <c r="JE9" i="4"/>
  <c r="JF9" i="4"/>
  <c r="IZ10" i="4"/>
  <c r="JA10" i="4"/>
  <c r="JB10" i="4"/>
  <c r="JC10" i="4"/>
  <c r="JD10" i="4"/>
  <c r="JE10" i="4"/>
  <c r="JF10" i="4"/>
  <c r="IZ11" i="4"/>
  <c r="JA11" i="4"/>
  <c r="JB11" i="4"/>
  <c r="JC11" i="4"/>
  <c r="JD11" i="4"/>
  <c r="JE11" i="4"/>
  <c r="JF11" i="4"/>
  <c r="IZ12" i="4"/>
  <c r="JA12" i="4"/>
  <c r="JC12" i="4"/>
  <c r="JD12" i="4"/>
  <c r="JE12" i="4"/>
  <c r="JF12" i="4"/>
  <c r="IZ13" i="4"/>
  <c r="JA13" i="4"/>
  <c r="JC13" i="4"/>
  <c r="JD13" i="4"/>
  <c r="JE13" i="4"/>
  <c r="JF13" i="4"/>
  <c r="IZ14" i="4"/>
  <c r="JA14" i="4"/>
  <c r="JB14" i="4"/>
  <c r="JC14" i="4"/>
  <c r="JD14" i="4"/>
  <c r="JE14" i="4"/>
  <c r="JF14" i="4"/>
  <c r="IZ15" i="4"/>
  <c r="JA15" i="4"/>
  <c r="JB15" i="4"/>
  <c r="JC15" i="4"/>
  <c r="JD15" i="4"/>
  <c r="JE15" i="4"/>
  <c r="JF15" i="4"/>
  <c r="IZ16" i="4"/>
  <c r="JA16" i="4"/>
  <c r="JC16" i="4"/>
  <c r="JD16" i="4"/>
  <c r="JE16" i="4"/>
  <c r="JF16" i="4"/>
  <c r="IZ17" i="4"/>
  <c r="JA17" i="4"/>
  <c r="JC17" i="4"/>
  <c r="JD17" i="4"/>
  <c r="JE17" i="4"/>
  <c r="JF17" i="4"/>
  <c r="IZ18" i="4"/>
  <c r="JA18" i="4"/>
  <c r="JB18" i="4"/>
  <c r="JC18" i="4"/>
  <c r="JD18" i="4"/>
  <c r="JE18" i="4"/>
  <c r="JF18" i="4"/>
  <c r="IZ19" i="4"/>
  <c r="JA19" i="4"/>
  <c r="JB19" i="4"/>
  <c r="JC19" i="4"/>
  <c r="JD19" i="4"/>
  <c r="JE19" i="4"/>
  <c r="JF19" i="4"/>
  <c r="IZ20" i="4"/>
  <c r="JA20" i="4"/>
  <c r="JC20" i="4"/>
  <c r="JD20" i="4"/>
  <c r="JE20" i="4"/>
  <c r="JF20" i="4"/>
  <c r="IZ21" i="4"/>
  <c r="JA21" i="4"/>
  <c r="JC21" i="4"/>
  <c r="JD21" i="4"/>
  <c r="JE21" i="4"/>
  <c r="JF21" i="4"/>
  <c r="IZ22" i="4"/>
  <c r="JA22" i="4"/>
  <c r="JB22" i="4"/>
  <c r="JC22" i="4"/>
  <c r="JD22" i="4"/>
  <c r="JE22" i="4"/>
  <c r="JF22" i="4"/>
  <c r="IZ23" i="4"/>
  <c r="JA23" i="4"/>
  <c r="JB23" i="4"/>
  <c r="JC23" i="4"/>
  <c r="JD23" i="4"/>
  <c r="JE23" i="4"/>
  <c r="JF23" i="4"/>
  <c r="IZ24" i="4"/>
  <c r="JA24" i="4"/>
  <c r="JB24" i="4"/>
  <c r="JC24" i="4"/>
  <c r="JD24" i="4"/>
  <c r="JE24" i="4"/>
  <c r="JF24" i="4"/>
  <c r="IZ25" i="4"/>
  <c r="JA25" i="4"/>
  <c r="JC25" i="4"/>
  <c r="JD25" i="4"/>
  <c r="JE25" i="4"/>
  <c r="JF25" i="4"/>
  <c r="IZ26" i="4"/>
  <c r="JA26" i="4"/>
  <c r="JB26" i="4"/>
  <c r="JC26" i="4"/>
  <c r="JD26" i="4"/>
  <c r="JE26" i="4"/>
  <c r="JF26" i="4"/>
  <c r="IZ27" i="4"/>
  <c r="JA27" i="4"/>
  <c r="JB27" i="4"/>
  <c r="JC27" i="4"/>
  <c r="JD27" i="4"/>
  <c r="JE27" i="4"/>
  <c r="JF27" i="4"/>
  <c r="IZ28" i="4"/>
  <c r="JA28" i="4"/>
  <c r="JC28" i="4"/>
  <c r="JD28" i="4"/>
  <c r="JE28" i="4"/>
  <c r="JF28" i="4"/>
  <c r="IZ29" i="4"/>
  <c r="JA29" i="4"/>
  <c r="JC29" i="4"/>
  <c r="JD29" i="4"/>
  <c r="JE29" i="4"/>
  <c r="JF29" i="4"/>
  <c r="IZ30" i="4"/>
  <c r="JA30" i="4"/>
  <c r="JB30" i="4"/>
  <c r="JC30" i="4"/>
  <c r="JD30" i="4"/>
  <c r="JE30" i="4"/>
  <c r="JF30" i="4"/>
  <c r="IZ31" i="4"/>
  <c r="JA31" i="4"/>
  <c r="JB31" i="4"/>
  <c r="JC31" i="4"/>
  <c r="JD31" i="4"/>
  <c r="JE31" i="4"/>
  <c r="JF31" i="4"/>
  <c r="IZ32" i="4"/>
  <c r="JA32" i="4"/>
  <c r="JC32" i="4"/>
  <c r="JD32" i="4"/>
  <c r="JE32" i="4"/>
  <c r="JF32" i="4"/>
  <c r="IZ33" i="4"/>
  <c r="JA33" i="4"/>
  <c r="JC33" i="4"/>
  <c r="JD33" i="4"/>
  <c r="JE33" i="4"/>
  <c r="JF33" i="4"/>
  <c r="IZ34" i="4"/>
  <c r="JA34" i="4"/>
  <c r="JB34" i="4"/>
  <c r="JC34" i="4"/>
  <c r="JD34" i="4"/>
  <c r="JE34" i="4"/>
  <c r="JF34" i="4"/>
  <c r="IZ35" i="4"/>
  <c r="JA35" i="4"/>
  <c r="JB35" i="4"/>
  <c r="JC35" i="4"/>
  <c r="JD35" i="4"/>
  <c r="JE35" i="4"/>
  <c r="JF35" i="4"/>
  <c r="IZ36" i="4"/>
  <c r="JA36" i="4"/>
  <c r="JC36" i="4"/>
  <c r="JD36" i="4"/>
  <c r="JE36" i="4"/>
  <c r="JF36" i="4"/>
  <c r="IZ37" i="4"/>
  <c r="JA37" i="4"/>
  <c r="JC37" i="4"/>
  <c r="JD37" i="4"/>
  <c r="JE37" i="4"/>
  <c r="JF37" i="4"/>
  <c r="IZ38" i="4"/>
  <c r="JA38" i="4"/>
  <c r="JB38" i="4"/>
  <c r="JC38" i="4"/>
  <c r="JD38" i="4"/>
  <c r="JE38" i="4"/>
  <c r="JF38" i="4"/>
  <c r="IZ39" i="4"/>
  <c r="JA39" i="4"/>
  <c r="JB39" i="4"/>
  <c r="JC39" i="4"/>
  <c r="JD39" i="4"/>
  <c r="JE39" i="4"/>
  <c r="JF39" i="4"/>
  <c r="IZ40" i="4"/>
  <c r="JA40" i="4"/>
  <c r="JB40" i="4"/>
  <c r="JC40" i="4"/>
  <c r="JD40" i="4"/>
  <c r="JE40" i="4"/>
  <c r="JF40" i="4"/>
  <c r="IZ41" i="4"/>
  <c r="JA41" i="4"/>
  <c r="JC41" i="4"/>
  <c r="JD41" i="4"/>
  <c r="JE41" i="4"/>
  <c r="JF41" i="4"/>
  <c r="IZ42" i="4"/>
  <c r="JA42" i="4"/>
  <c r="JB42" i="4"/>
  <c r="JC42" i="4"/>
  <c r="JD42" i="4"/>
  <c r="JE42" i="4"/>
  <c r="JF42" i="4"/>
  <c r="IZ43" i="4"/>
  <c r="JA43" i="4"/>
  <c r="JB43" i="4"/>
  <c r="JC43" i="4"/>
  <c r="JD43" i="4"/>
  <c r="JE43" i="4"/>
  <c r="JF43" i="4"/>
  <c r="IY4" i="4"/>
  <c r="IY5" i="4"/>
  <c r="IY6" i="4"/>
  <c r="IY7" i="4"/>
  <c r="IY8" i="4"/>
  <c r="IY9" i="4"/>
  <c r="IY10" i="4"/>
  <c r="IY11" i="4"/>
  <c r="IY12" i="4"/>
  <c r="IY13" i="4"/>
  <c r="IY14" i="4"/>
  <c r="IY15" i="4"/>
  <c r="IY16" i="4"/>
  <c r="IY17" i="4"/>
  <c r="IY18" i="4"/>
  <c r="IY19" i="4"/>
  <c r="IY20" i="4"/>
  <c r="IY21" i="4"/>
  <c r="IY22" i="4"/>
  <c r="IY23" i="4"/>
  <c r="IY24" i="4"/>
  <c r="IY25" i="4"/>
  <c r="IY26" i="4"/>
  <c r="IY27" i="4"/>
  <c r="IY28" i="4"/>
  <c r="IY29" i="4"/>
  <c r="IY30" i="4"/>
  <c r="IY31" i="4"/>
  <c r="IY32" i="4"/>
  <c r="IY33" i="4"/>
  <c r="IY34" i="4"/>
  <c r="IY35" i="4"/>
  <c r="IY36" i="4"/>
  <c r="IY37" i="4"/>
  <c r="IY38" i="4"/>
  <c r="IY39" i="4"/>
  <c r="IY40" i="4"/>
  <c r="IY41" i="4"/>
  <c r="IY42" i="4"/>
  <c r="IY43" i="4"/>
  <c r="IY3" i="4"/>
  <c r="IX3" i="4"/>
  <c r="IX4" i="4"/>
  <c r="IX5" i="4"/>
  <c r="IX6" i="4"/>
  <c r="IX7" i="4"/>
  <c r="IX8" i="4"/>
  <c r="IX9" i="4"/>
  <c r="IX10" i="4"/>
  <c r="IX11" i="4"/>
  <c r="IX12" i="4"/>
  <c r="IX13" i="4"/>
  <c r="IX14" i="4"/>
  <c r="IX15" i="4"/>
  <c r="IX16" i="4"/>
  <c r="IX17" i="4"/>
  <c r="IX18" i="4"/>
  <c r="IX19" i="4"/>
  <c r="IX20" i="4"/>
  <c r="IX21" i="4"/>
  <c r="IX22" i="4"/>
  <c r="IX23" i="4"/>
  <c r="IX24" i="4"/>
  <c r="IX25" i="4"/>
  <c r="IX26" i="4"/>
  <c r="IX27" i="4"/>
  <c r="IX28" i="4"/>
  <c r="IX29" i="4"/>
  <c r="IX30" i="4"/>
  <c r="IX31" i="4"/>
  <c r="IX32" i="4"/>
  <c r="IX33" i="4"/>
  <c r="IX34" i="4"/>
  <c r="IX35" i="4"/>
  <c r="IX36" i="4"/>
  <c r="IX37" i="4"/>
  <c r="IX38" i="4"/>
  <c r="IX39" i="4"/>
  <c r="IX40" i="4"/>
  <c r="IX41" i="4"/>
  <c r="IX42" i="4"/>
  <c r="IX43" i="4"/>
  <c r="IW4" i="4"/>
  <c r="IW5" i="4"/>
  <c r="IW6" i="4"/>
  <c r="IW7" i="4"/>
  <c r="IW8" i="4"/>
  <c r="IW9" i="4"/>
  <c r="IW10" i="4"/>
  <c r="IW11" i="4"/>
  <c r="IW12" i="4"/>
  <c r="IW13" i="4"/>
  <c r="IW14" i="4"/>
  <c r="IW15" i="4"/>
  <c r="IW16" i="4"/>
  <c r="IW17" i="4"/>
  <c r="IW18" i="4"/>
  <c r="IW19" i="4"/>
  <c r="IW20" i="4"/>
  <c r="IW21" i="4"/>
  <c r="IW22" i="4"/>
  <c r="IW23" i="4"/>
  <c r="IW24" i="4"/>
  <c r="IW25" i="4"/>
  <c r="IW26" i="4"/>
  <c r="IW27" i="4"/>
  <c r="IW28" i="4"/>
  <c r="IW29" i="4"/>
  <c r="IW30" i="4"/>
  <c r="IW31" i="4"/>
  <c r="IW32" i="4"/>
  <c r="IW33" i="4"/>
  <c r="IW34" i="4"/>
  <c r="IW35" i="4"/>
  <c r="IW36" i="4"/>
  <c r="IW37" i="4"/>
  <c r="IW38" i="4"/>
  <c r="IW39" i="4"/>
  <c r="IW40" i="4"/>
  <c r="IW41" i="4"/>
  <c r="IW42" i="4"/>
  <c r="IW43" i="4"/>
  <c r="IW3" i="4"/>
  <c r="IP3" i="4"/>
  <c r="IQ3" i="4"/>
  <c r="IR3" i="4"/>
  <c r="IS3" i="4"/>
  <c r="IT3" i="4"/>
  <c r="IU3" i="4"/>
  <c r="IV3" i="4"/>
  <c r="IP4" i="4"/>
  <c r="IQ4" i="4"/>
  <c r="IR4" i="4"/>
  <c r="IS4" i="4"/>
  <c r="IT4" i="4"/>
  <c r="IU4" i="4"/>
  <c r="IV4" i="4"/>
  <c r="IP5" i="4"/>
  <c r="IQ5" i="4"/>
  <c r="IR5" i="4"/>
  <c r="IS5" i="4"/>
  <c r="IT5" i="4"/>
  <c r="IU5" i="4"/>
  <c r="IV5" i="4"/>
  <c r="IP6" i="4"/>
  <c r="IQ6" i="4"/>
  <c r="IR6" i="4"/>
  <c r="IS6" i="4"/>
  <c r="IT6" i="4"/>
  <c r="IU6" i="4"/>
  <c r="IV6" i="4"/>
  <c r="IP7" i="4"/>
  <c r="IQ7" i="4"/>
  <c r="IR7" i="4"/>
  <c r="IS7" i="4"/>
  <c r="IT7" i="4"/>
  <c r="IU7" i="4"/>
  <c r="IV7" i="4"/>
  <c r="IP8" i="4"/>
  <c r="IQ8" i="4"/>
  <c r="IR8" i="4"/>
  <c r="IS8" i="4"/>
  <c r="IT8" i="4"/>
  <c r="IU8" i="4"/>
  <c r="IV8" i="4"/>
  <c r="IP9" i="4"/>
  <c r="IQ9" i="4"/>
  <c r="IR9" i="4"/>
  <c r="IS9" i="4"/>
  <c r="IT9" i="4"/>
  <c r="IU9" i="4"/>
  <c r="IV9" i="4"/>
  <c r="IP10" i="4"/>
  <c r="IQ10" i="4"/>
  <c r="IR10" i="4"/>
  <c r="IS10" i="4"/>
  <c r="IT10" i="4"/>
  <c r="IU10" i="4"/>
  <c r="IV10" i="4"/>
  <c r="IP11" i="4"/>
  <c r="IQ11" i="4"/>
  <c r="IR11" i="4"/>
  <c r="IS11" i="4"/>
  <c r="IT11" i="4"/>
  <c r="IU11" i="4"/>
  <c r="IV11" i="4"/>
  <c r="IP12" i="4"/>
  <c r="IQ12" i="4"/>
  <c r="IR12" i="4"/>
  <c r="IS12" i="4"/>
  <c r="IT12" i="4"/>
  <c r="IU12" i="4"/>
  <c r="IV12" i="4"/>
  <c r="IP13" i="4"/>
  <c r="IQ13" i="4"/>
  <c r="IR13" i="4"/>
  <c r="IS13" i="4"/>
  <c r="IT13" i="4"/>
  <c r="IU13" i="4"/>
  <c r="IV13" i="4"/>
  <c r="IP14" i="4"/>
  <c r="IQ14" i="4"/>
  <c r="IR14" i="4"/>
  <c r="IS14" i="4"/>
  <c r="IT14" i="4"/>
  <c r="IU14" i="4"/>
  <c r="IV14" i="4"/>
  <c r="IP15" i="4"/>
  <c r="IQ15" i="4"/>
  <c r="IR15" i="4"/>
  <c r="IS15" i="4"/>
  <c r="IT15" i="4"/>
  <c r="IU15" i="4"/>
  <c r="IV15" i="4"/>
  <c r="IP16" i="4"/>
  <c r="IQ16" i="4"/>
  <c r="IR16" i="4"/>
  <c r="IS16" i="4"/>
  <c r="IT16" i="4"/>
  <c r="IU16" i="4"/>
  <c r="IV16" i="4"/>
  <c r="IP17" i="4"/>
  <c r="IQ17" i="4"/>
  <c r="IR17" i="4"/>
  <c r="IS17" i="4"/>
  <c r="IT17" i="4"/>
  <c r="IU17" i="4"/>
  <c r="IV17" i="4"/>
  <c r="IP18" i="4"/>
  <c r="IQ18" i="4"/>
  <c r="IR18" i="4"/>
  <c r="IS18" i="4"/>
  <c r="IT18" i="4"/>
  <c r="IU18" i="4"/>
  <c r="IV18" i="4"/>
  <c r="IP19" i="4"/>
  <c r="IQ19" i="4"/>
  <c r="IR19" i="4"/>
  <c r="IS19" i="4"/>
  <c r="IT19" i="4"/>
  <c r="IU19" i="4"/>
  <c r="IV19" i="4"/>
  <c r="IP20" i="4"/>
  <c r="IQ20" i="4"/>
  <c r="IR20" i="4"/>
  <c r="IS20" i="4"/>
  <c r="IT20" i="4"/>
  <c r="IU20" i="4"/>
  <c r="IV20" i="4"/>
  <c r="IP21" i="4"/>
  <c r="IQ21" i="4"/>
  <c r="IR21" i="4"/>
  <c r="IS21" i="4"/>
  <c r="IT21" i="4"/>
  <c r="IU21" i="4"/>
  <c r="IV21" i="4"/>
  <c r="IP22" i="4"/>
  <c r="IQ22" i="4"/>
  <c r="IR22" i="4"/>
  <c r="IS22" i="4"/>
  <c r="IT22" i="4"/>
  <c r="IU22" i="4"/>
  <c r="IV22" i="4"/>
  <c r="IP23" i="4"/>
  <c r="IQ23" i="4"/>
  <c r="IR23" i="4"/>
  <c r="IS23" i="4"/>
  <c r="IT23" i="4"/>
  <c r="IU23" i="4"/>
  <c r="IV23" i="4"/>
  <c r="IP24" i="4"/>
  <c r="IQ24" i="4"/>
  <c r="IR24" i="4"/>
  <c r="IS24" i="4"/>
  <c r="IT24" i="4"/>
  <c r="IU24" i="4"/>
  <c r="IV24" i="4"/>
  <c r="IP25" i="4"/>
  <c r="IQ25" i="4"/>
  <c r="IR25" i="4"/>
  <c r="IS25" i="4"/>
  <c r="IT25" i="4"/>
  <c r="IU25" i="4"/>
  <c r="IV25" i="4"/>
  <c r="IP26" i="4"/>
  <c r="IQ26" i="4"/>
  <c r="IR26" i="4"/>
  <c r="IS26" i="4"/>
  <c r="IT26" i="4"/>
  <c r="IU26" i="4"/>
  <c r="IV26" i="4"/>
  <c r="IP27" i="4"/>
  <c r="IQ27" i="4"/>
  <c r="IR27" i="4"/>
  <c r="IS27" i="4"/>
  <c r="IT27" i="4"/>
  <c r="IU27" i="4"/>
  <c r="IV27" i="4"/>
  <c r="IP28" i="4"/>
  <c r="IQ28" i="4"/>
  <c r="IR28" i="4"/>
  <c r="IS28" i="4"/>
  <c r="IT28" i="4"/>
  <c r="IU28" i="4"/>
  <c r="IV28" i="4"/>
  <c r="IP29" i="4"/>
  <c r="IQ29" i="4"/>
  <c r="IR29" i="4"/>
  <c r="IS29" i="4"/>
  <c r="IT29" i="4"/>
  <c r="IU29" i="4"/>
  <c r="IV29" i="4"/>
  <c r="IP30" i="4"/>
  <c r="IQ30" i="4"/>
  <c r="IR30" i="4"/>
  <c r="IS30" i="4"/>
  <c r="IT30" i="4"/>
  <c r="IU30" i="4"/>
  <c r="IV30" i="4"/>
  <c r="IP31" i="4"/>
  <c r="IQ31" i="4"/>
  <c r="IR31" i="4"/>
  <c r="IS31" i="4"/>
  <c r="IT31" i="4"/>
  <c r="IU31" i="4"/>
  <c r="IV31" i="4"/>
  <c r="IP32" i="4"/>
  <c r="IQ32" i="4"/>
  <c r="IR32" i="4"/>
  <c r="IS32" i="4"/>
  <c r="IT32" i="4"/>
  <c r="IU32" i="4"/>
  <c r="IV32" i="4"/>
  <c r="IP33" i="4"/>
  <c r="IQ33" i="4"/>
  <c r="IR33" i="4"/>
  <c r="IS33" i="4"/>
  <c r="IT33" i="4"/>
  <c r="IU33" i="4"/>
  <c r="IV33" i="4"/>
  <c r="IP34" i="4"/>
  <c r="IQ34" i="4"/>
  <c r="IR34" i="4"/>
  <c r="IS34" i="4"/>
  <c r="IT34" i="4"/>
  <c r="IU34" i="4"/>
  <c r="IV34" i="4"/>
  <c r="IP35" i="4"/>
  <c r="IQ35" i="4"/>
  <c r="IR35" i="4"/>
  <c r="IS35" i="4"/>
  <c r="IT35" i="4"/>
  <c r="IU35" i="4"/>
  <c r="IV35" i="4"/>
  <c r="IP36" i="4"/>
  <c r="IQ36" i="4"/>
  <c r="IR36" i="4"/>
  <c r="IS36" i="4"/>
  <c r="IT36" i="4"/>
  <c r="IU36" i="4"/>
  <c r="IV36" i="4"/>
  <c r="IP37" i="4"/>
  <c r="IQ37" i="4"/>
  <c r="IR37" i="4"/>
  <c r="IS37" i="4"/>
  <c r="IT37" i="4"/>
  <c r="IU37" i="4"/>
  <c r="IV37" i="4"/>
  <c r="IP38" i="4"/>
  <c r="IQ38" i="4"/>
  <c r="IR38" i="4"/>
  <c r="IS38" i="4"/>
  <c r="IT38" i="4"/>
  <c r="IU38" i="4"/>
  <c r="IV38" i="4"/>
  <c r="IP39" i="4"/>
  <c r="IQ39" i="4"/>
  <c r="IR39" i="4"/>
  <c r="IS39" i="4"/>
  <c r="IT39" i="4"/>
  <c r="IU39" i="4"/>
  <c r="IV39" i="4"/>
  <c r="IP40" i="4"/>
  <c r="IQ40" i="4"/>
  <c r="IR40" i="4"/>
  <c r="IS40" i="4"/>
  <c r="IT40" i="4"/>
  <c r="IU40" i="4"/>
  <c r="IV40" i="4"/>
  <c r="IP41" i="4"/>
  <c r="IQ41" i="4"/>
  <c r="IR41" i="4"/>
  <c r="IS41" i="4"/>
  <c r="IT41" i="4"/>
  <c r="IU41" i="4"/>
  <c r="IV41" i="4"/>
  <c r="IP42" i="4"/>
  <c r="IQ42" i="4"/>
  <c r="IR42" i="4"/>
  <c r="IS42" i="4"/>
  <c r="IT42" i="4"/>
  <c r="IU42" i="4"/>
  <c r="IV42" i="4"/>
  <c r="IP43" i="4"/>
  <c r="IQ43" i="4"/>
  <c r="IR43" i="4"/>
  <c r="IS43" i="4"/>
  <c r="IT43" i="4"/>
  <c r="IU43" i="4"/>
  <c r="IV43" i="4"/>
  <c r="IO4" i="4"/>
  <c r="IO5" i="4"/>
  <c r="IO6" i="4"/>
  <c r="IO7" i="4"/>
  <c r="IO8" i="4"/>
  <c r="IO9" i="4"/>
  <c r="IO10" i="4"/>
  <c r="IO11" i="4"/>
  <c r="IO12" i="4"/>
  <c r="IO13" i="4"/>
  <c r="IO14" i="4"/>
  <c r="IO15" i="4"/>
  <c r="IO16" i="4"/>
  <c r="IO17" i="4"/>
  <c r="IO18" i="4"/>
  <c r="IO19" i="4"/>
  <c r="IO20" i="4"/>
  <c r="IO21" i="4"/>
  <c r="IO22" i="4"/>
  <c r="IO23" i="4"/>
  <c r="IO24" i="4"/>
  <c r="IO25" i="4"/>
  <c r="IO26" i="4"/>
  <c r="IO27" i="4"/>
  <c r="IO28" i="4"/>
  <c r="IO29" i="4"/>
  <c r="IO30" i="4"/>
  <c r="IO31" i="4"/>
  <c r="IO32" i="4"/>
  <c r="IO33" i="4"/>
  <c r="IO34" i="4"/>
  <c r="IO35" i="4"/>
  <c r="IO36" i="4"/>
  <c r="IO37" i="4"/>
  <c r="IO38" i="4"/>
  <c r="IO39" i="4"/>
  <c r="IO40" i="4"/>
  <c r="IO41" i="4"/>
  <c r="IO42" i="4"/>
  <c r="IO43" i="4"/>
  <c r="IO3" i="4"/>
  <c r="IG3" i="4"/>
  <c r="IH3" i="4"/>
  <c r="II3" i="4"/>
  <c r="IJ3" i="4"/>
  <c r="IK3" i="4"/>
  <c r="IL3" i="4"/>
  <c r="IM3" i="4"/>
  <c r="IG4" i="4"/>
  <c r="IH4" i="4"/>
  <c r="II4" i="4"/>
  <c r="IJ4" i="4"/>
  <c r="IK4" i="4"/>
  <c r="IL4" i="4"/>
  <c r="IM4" i="4"/>
  <c r="IG5" i="4"/>
  <c r="IH5" i="4"/>
  <c r="II5" i="4"/>
  <c r="IJ5" i="4"/>
  <c r="IK5" i="4"/>
  <c r="IL5" i="4"/>
  <c r="IM5" i="4"/>
  <c r="IG6" i="4"/>
  <c r="IH6" i="4"/>
  <c r="II6" i="4"/>
  <c r="IJ6" i="4"/>
  <c r="IK6" i="4"/>
  <c r="IL6" i="4"/>
  <c r="IM6" i="4"/>
  <c r="IG7" i="4"/>
  <c r="IH7" i="4"/>
  <c r="IJ7" i="4"/>
  <c r="IK7" i="4"/>
  <c r="IL7" i="4"/>
  <c r="IM7" i="4"/>
  <c r="IG8" i="4"/>
  <c r="IH8" i="4"/>
  <c r="II8" i="4"/>
  <c r="IJ8" i="4"/>
  <c r="IK8" i="4"/>
  <c r="IL8" i="4"/>
  <c r="IM8" i="4"/>
  <c r="IG9" i="4"/>
  <c r="IH9" i="4"/>
  <c r="IJ9" i="4"/>
  <c r="IK9" i="4"/>
  <c r="IL9" i="4"/>
  <c r="IM9" i="4"/>
  <c r="IG10" i="4"/>
  <c r="IH10" i="4"/>
  <c r="II10" i="4"/>
  <c r="IJ10" i="4"/>
  <c r="IK10" i="4"/>
  <c r="IL10" i="4"/>
  <c r="IM10" i="4"/>
  <c r="IG11" i="4"/>
  <c r="IH11" i="4"/>
  <c r="IJ11" i="4"/>
  <c r="IK11" i="4"/>
  <c r="IL11" i="4"/>
  <c r="IM11" i="4"/>
  <c r="IG12" i="4"/>
  <c r="IH12" i="4"/>
  <c r="II12" i="4"/>
  <c r="IJ12" i="4"/>
  <c r="IK12" i="4"/>
  <c r="IL12" i="4"/>
  <c r="IM12" i="4"/>
  <c r="IG13" i="4"/>
  <c r="IH13" i="4"/>
  <c r="IJ13" i="4"/>
  <c r="IK13" i="4"/>
  <c r="IL13" i="4"/>
  <c r="IM13" i="4"/>
  <c r="IG14" i="4"/>
  <c r="IH14" i="4"/>
  <c r="II14" i="4"/>
  <c r="IJ14" i="4"/>
  <c r="IK14" i="4"/>
  <c r="IL14" i="4"/>
  <c r="IM14" i="4"/>
  <c r="IG15" i="4"/>
  <c r="IH15" i="4"/>
  <c r="IJ15" i="4"/>
  <c r="IK15" i="4"/>
  <c r="IL15" i="4"/>
  <c r="IM15" i="4"/>
  <c r="IG16" i="4"/>
  <c r="IH16" i="4"/>
  <c r="II16" i="4"/>
  <c r="IJ16" i="4"/>
  <c r="IK16" i="4"/>
  <c r="IL16" i="4"/>
  <c r="IM16" i="4"/>
  <c r="IG17" i="4"/>
  <c r="IH17" i="4"/>
  <c r="IJ17" i="4"/>
  <c r="IK17" i="4"/>
  <c r="IL17" i="4"/>
  <c r="IM17" i="4"/>
  <c r="IG18" i="4"/>
  <c r="IH18" i="4"/>
  <c r="II18" i="4"/>
  <c r="IJ18" i="4"/>
  <c r="IK18" i="4"/>
  <c r="IL18" i="4"/>
  <c r="IM18" i="4"/>
  <c r="IG19" i="4"/>
  <c r="IH19" i="4"/>
  <c r="IJ19" i="4"/>
  <c r="IK19" i="4"/>
  <c r="IL19" i="4"/>
  <c r="IM19" i="4"/>
  <c r="IG20" i="4"/>
  <c r="IH20" i="4"/>
  <c r="II20" i="4"/>
  <c r="IJ20" i="4"/>
  <c r="IK20" i="4"/>
  <c r="IL20" i="4"/>
  <c r="IM20" i="4"/>
  <c r="IG21" i="4"/>
  <c r="IH21" i="4"/>
  <c r="II21" i="4"/>
  <c r="IJ21" i="4"/>
  <c r="IK21" i="4"/>
  <c r="IL21" i="4"/>
  <c r="IM21" i="4"/>
  <c r="IG22" i="4"/>
  <c r="IH22" i="4"/>
  <c r="II22" i="4"/>
  <c r="IJ22" i="4"/>
  <c r="IK22" i="4"/>
  <c r="IL22" i="4"/>
  <c r="IM22" i="4"/>
  <c r="IG23" i="4"/>
  <c r="IH23" i="4"/>
  <c r="IJ23" i="4"/>
  <c r="IK23" i="4"/>
  <c r="IL23" i="4"/>
  <c r="IM23" i="4"/>
  <c r="IG24" i="4"/>
  <c r="IH24" i="4"/>
  <c r="II24" i="4"/>
  <c r="IJ24" i="4"/>
  <c r="IK24" i="4"/>
  <c r="IL24" i="4"/>
  <c r="IM24" i="4"/>
  <c r="IG25" i="4"/>
  <c r="IH25" i="4"/>
  <c r="IJ25" i="4"/>
  <c r="IK25" i="4"/>
  <c r="IL25" i="4"/>
  <c r="IM25" i="4"/>
  <c r="IG26" i="4"/>
  <c r="IH26" i="4"/>
  <c r="II26" i="4"/>
  <c r="IJ26" i="4"/>
  <c r="IK26" i="4"/>
  <c r="IL26" i="4"/>
  <c r="IM26" i="4"/>
  <c r="IG27" i="4"/>
  <c r="IH27" i="4"/>
  <c r="IJ27" i="4"/>
  <c r="IK27" i="4"/>
  <c r="IL27" i="4"/>
  <c r="IM27" i="4"/>
  <c r="IG28" i="4"/>
  <c r="IH28" i="4"/>
  <c r="II28" i="4"/>
  <c r="IJ28" i="4"/>
  <c r="IK28" i="4"/>
  <c r="IL28" i="4"/>
  <c r="IM28" i="4"/>
  <c r="IG29" i="4"/>
  <c r="IH29" i="4"/>
  <c r="IJ29" i="4"/>
  <c r="IK29" i="4"/>
  <c r="IL29" i="4"/>
  <c r="IM29" i="4"/>
  <c r="IG30" i="4"/>
  <c r="IH30" i="4"/>
  <c r="II30" i="4"/>
  <c r="IJ30" i="4"/>
  <c r="IK30" i="4"/>
  <c r="IL30" i="4"/>
  <c r="IM30" i="4"/>
  <c r="IG31" i="4"/>
  <c r="IH31" i="4"/>
  <c r="IJ31" i="4"/>
  <c r="IK31" i="4"/>
  <c r="IL31" i="4"/>
  <c r="IM31" i="4"/>
  <c r="IG32" i="4"/>
  <c r="IH32" i="4"/>
  <c r="II32" i="4"/>
  <c r="IJ32" i="4"/>
  <c r="IK32" i="4"/>
  <c r="IL32" i="4"/>
  <c r="IM32" i="4"/>
  <c r="IG33" i="4"/>
  <c r="IH33" i="4"/>
  <c r="IJ33" i="4"/>
  <c r="IK33" i="4"/>
  <c r="IL33" i="4"/>
  <c r="IM33" i="4"/>
  <c r="IG34" i="4"/>
  <c r="IH34" i="4"/>
  <c r="II34" i="4"/>
  <c r="IJ34" i="4"/>
  <c r="IK34" i="4"/>
  <c r="IL34" i="4"/>
  <c r="IM34" i="4"/>
  <c r="IG35" i="4"/>
  <c r="IH35" i="4"/>
  <c r="IJ35" i="4"/>
  <c r="IK35" i="4"/>
  <c r="IL35" i="4"/>
  <c r="IM35" i="4"/>
  <c r="IG36" i="4"/>
  <c r="IH36" i="4"/>
  <c r="II36" i="4"/>
  <c r="IJ36" i="4"/>
  <c r="IK36" i="4"/>
  <c r="IL36" i="4"/>
  <c r="IM36" i="4"/>
  <c r="IG37" i="4"/>
  <c r="IH37" i="4"/>
  <c r="II37" i="4"/>
  <c r="IJ37" i="4"/>
  <c r="IK37" i="4"/>
  <c r="IL37" i="4"/>
  <c r="IM37" i="4"/>
  <c r="IG38" i="4"/>
  <c r="IH38" i="4"/>
  <c r="II38" i="4"/>
  <c r="IJ38" i="4"/>
  <c r="IK38" i="4"/>
  <c r="IL38" i="4"/>
  <c r="IM38" i="4"/>
  <c r="IG39" i="4"/>
  <c r="IH39" i="4"/>
  <c r="IJ39" i="4"/>
  <c r="IK39" i="4"/>
  <c r="IL39" i="4"/>
  <c r="IM39" i="4"/>
  <c r="IG40" i="4"/>
  <c r="IH40" i="4"/>
  <c r="II40" i="4"/>
  <c r="IJ40" i="4"/>
  <c r="IK40" i="4"/>
  <c r="IL40" i="4"/>
  <c r="IM40" i="4"/>
  <c r="IG41" i="4"/>
  <c r="IH41" i="4"/>
  <c r="IJ41" i="4"/>
  <c r="IK41" i="4"/>
  <c r="IL41" i="4"/>
  <c r="IM41" i="4"/>
  <c r="IG42" i="4"/>
  <c r="IH42" i="4"/>
  <c r="II42" i="4"/>
  <c r="IJ42" i="4"/>
  <c r="IK42" i="4"/>
  <c r="IL42" i="4"/>
  <c r="IM42" i="4"/>
  <c r="IG43" i="4"/>
  <c r="IH43" i="4"/>
  <c r="IJ43" i="4"/>
  <c r="IK43" i="4"/>
  <c r="IL43" i="4"/>
  <c r="IM43" i="4"/>
  <c r="IF4" i="4"/>
  <c r="IF5" i="4"/>
  <c r="IF6" i="4"/>
  <c r="IF7" i="4"/>
  <c r="IF8" i="4"/>
  <c r="IF9" i="4"/>
  <c r="IF10" i="4"/>
  <c r="IF11" i="4"/>
  <c r="IF12" i="4"/>
  <c r="IF13" i="4"/>
  <c r="IF14" i="4"/>
  <c r="IF15" i="4"/>
  <c r="IF16" i="4"/>
  <c r="IF17" i="4"/>
  <c r="IF18" i="4"/>
  <c r="IF19" i="4"/>
  <c r="IF20" i="4"/>
  <c r="IF21" i="4"/>
  <c r="IF22" i="4"/>
  <c r="IF23" i="4"/>
  <c r="IF24" i="4"/>
  <c r="IF25" i="4"/>
  <c r="IF26" i="4"/>
  <c r="IF27" i="4"/>
  <c r="IF28" i="4"/>
  <c r="IF29" i="4"/>
  <c r="IF30" i="4"/>
  <c r="IF31" i="4"/>
  <c r="IF32" i="4"/>
  <c r="IF33" i="4"/>
  <c r="IF34" i="4"/>
  <c r="IF35" i="4"/>
  <c r="IF36" i="4"/>
  <c r="IF37" i="4"/>
  <c r="IF38" i="4"/>
  <c r="IF39" i="4"/>
  <c r="IF40" i="4"/>
  <c r="IF41" i="4"/>
  <c r="IF42" i="4"/>
  <c r="IF43" i="4"/>
  <c r="IF3" i="4"/>
  <c r="IE3" i="4"/>
  <c r="IE4" i="4"/>
  <c r="IE5" i="4"/>
  <c r="IE6" i="4"/>
  <c r="IE7" i="4"/>
  <c r="IE8" i="4"/>
  <c r="IE9" i="4"/>
  <c r="IE10" i="4"/>
  <c r="IE11" i="4"/>
  <c r="IE12" i="4"/>
  <c r="IE13" i="4"/>
  <c r="IE14" i="4"/>
  <c r="IE15" i="4"/>
  <c r="IE16" i="4"/>
  <c r="IE17" i="4"/>
  <c r="IE18" i="4"/>
  <c r="IE19" i="4"/>
  <c r="IE20" i="4"/>
  <c r="IE21" i="4"/>
  <c r="IE22" i="4"/>
  <c r="IE23" i="4"/>
  <c r="IE24" i="4"/>
  <c r="IE25" i="4"/>
  <c r="IE26" i="4"/>
  <c r="IE27" i="4"/>
  <c r="IE28" i="4"/>
  <c r="IE29" i="4"/>
  <c r="IE30" i="4"/>
  <c r="IE31" i="4"/>
  <c r="IE32" i="4"/>
  <c r="IE33" i="4"/>
  <c r="IE34" i="4"/>
  <c r="IE35" i="4"/>
  <c r="IE36" i="4"/>
  <c r="IE37" i="4"/>
  <c r="IE38" i="4"/>
  <c r="IE39" i="4"/>
  <c r="IE40" i="4"/>
  <c r="IE41" i="4"/>
  <c r="IE42" i="4"/>
  <c r="IE43" i="4"/>
  <c r="ID4" i="4"/>
  <c r="ID5" i="4"/>
  <c r="ID6" i="4"/>
  <c r="ID7" i="4"/>
  <c r="ID8" i="4"/>
  <c r="ID9" i="4"/>
  <c r="ID10" i="4"/>
  <c r="ID11" i="4"/>
  <c r="ID12" i="4"/>
  <c r="ID13" i="4"/>
  <c r="ID14" i="4"/>
  <c r="ID15" i="4"/>
  <c r="ID16" i="4"/>
  <c r="ID17" i="4"/>
  <c r="ID18" i="4"/>
  <c r="ID19" i="4"/>
  <c r="ID20" i="4"/>
  <c r="ID21" i="4"/>
  <c r="ID22" i="4"/>
  <c r="ID23" i="4"/>
  <c r="ID24" i="4"/>
  <c r="ID25" i="4"/>
  <c r="ID26" i="4"/>
  <c r="ID27" i="4"/>
  <c r="ID28" i="4"/>
  <c r="ID29" i="4"/>
  <c r="ID30" i="4"/>
  <c r="ID31" i="4"/>
  <c r="ID32" i="4"/>
  <c r="ID33" i="4"/>
  <c r="ID34" i="4"/>
  <c r="ID35" i="4"/>
  <c r="ID36" i="4"/>
  <c r="ID37" i="4"/>
  <c r="ID38" i="4"/>
  <c r="ID39" i="4"/>
  <c r="ID40" i="4"/>
  <c r="ID41" i="4"/>
  <c r="ID42" i="4"/>
  <c r="ID43" i="4"/>
  <c r="ID3" i="4"/>
  <c r="HW3" i="4"/>
  <c r="HX3" i="4"/>
  <c r="HY3" i="4"/>
  <c r="HZ3" i="4"/>
  <c r="IA3" i="4"/>
  <c r="IB3" i="4"/>
  <c r="IC3" i="4"/>
  <c r="HW4" i="4"/>
  <c r="HX4" i="4"/>
  <c r="HY4" i="4"/>
  <c r="HZ4" i="4"/>
  <c r="IA4" i="4"/>
  <c r="IB4" i="4"/>
  <c r="IC4" i="4"/>
  <c r="HW5" i="4"/>
  <c r="HX5" i="4"/>
  <c r="HY5" i="4"/>
  <c r="HZ5" i="4"/>
  <c r="IA5" i="4"/>
  <c r="IB5" i="4"/>
  <c r="IC5" i="4"/>
  <c r="HW6" i="4"/>
  <c r="HX6" i="4"/>
  <c r="HY6" i="4"/>
  <c r="HZ6" i="4"/>
  <c r="IA6" i="4"/>
  <c r="IB6" i="4"/>
  <c r="IC6" i="4"/>
  <c r="HW7" i="4"/>
  <c r="HX7" i="4"/>
  <c r="HY7" i="4"/>
  <c r="HZ7" i="4"/>
  <c r="IA7" i="4"/>
  <c r="IB7" i="4"/>
  <c r="IC7" i="4"/>
  <c r="HW8" i="4"/>
  <c r="HX8" i="4"/>
  <c r="HY8" i="4"/>
  <c r="HZ8" i="4"/>
  <c r="IA8" i="4"/>
  <c r="IB8" i="4"/>
  <c r="IC8" i="4"/>
  <c r="HW9" i="4"/>
  <c r="HX9" i="4"/>
  <c r="HY9" i="4"/>
  <c r="HZ9" i="4"/>
  <c r="IA9" i="4"/>
  <c r="IB9" i="4"/>
  <c r="IC9" i="4"/>
  <c r="HW10" i="4"/>
  <c r="HX10" i="4"/>
  <c r="HY10" i="4"/>
  <c r="HZ10" i="4"/>
  <c r="IA10" i="4"/>
  <c r="IB10" i="4"/>
  <c r="IC10" i="4"/>
  <c r="HW11" i="4"/>
  <c r="HX11" i="4"/>
  <c r="HY11" i="4"/>
  <c r="HZ11" i="4"/>
  <c r="IA11" i="4"/>
  <c r="IB11" i="4"/>
  <c r="IC11" i="4"/>
  <c r="HW12" i="4"/>
  <c r="HX12" i="4"/>
  <c r="HY12" i="4"/>
  <c r="HZ12" i="4"/>
  <c r="IA12" i="4"/>
  <c r="IB12" i="4"/>
  <c r="IC12" i="4"/>
  <c r="HW13" i="4"/>
  <c r="HX13" i="4"/>
  <c r="HY13" i="4"/>
  <c r="HZ13" i="4"/>
  <c r="IA13" i="4"/>
  <c r="IB13" i="4"/>
  <c r="IC13" i="4"/>
  <c r="HW14" i="4"/>
  <c r="HX14" i="4"/>
  <c r="HY14" i="4"/>
  <c r="HZ14" i="4"/>
  <c r="IA14" i="4"/>
  <c r="IB14" i="4"/>
  <c r="IC14" i="4"/>
  <c r="HW15" i="4"/>
  <c r="HX15" i="4"/>
  <c r="HY15" i="4"/>
  <c r="HZ15" i="4"/>
  <c r="IA15" i="4"/>
  <c r="IB15" i="4"/>
  <c r="IC15" i="4"/>
  <c r="HW16" i="4"/>
  <c r="HX16" i="4"/>
  <c r="HY16" i="4"/>
  <c r="HZ16" i="4"/>
  <c r="IA16" i="4"/>
  <c r="IB16" i="4"/>
  <c r="IC16" i="4"/>
  <c r="HW17" i="4"/>
  <c r="HX17" i="4"/>
  <c r="HY17" i="4"/>
  <c r="HZ17" i="4"/>
  <c r="IA17" i="4"/>
  <c r="IB17" i="4"/>
  <c r="IC17" i="4"/>
  <c r="HW18" i="4"/>
  <c r="HX18" i="4"/>
  <c r="HY18" i="4"/>
  <c r="HZ18" i="4"/>
  <c r="IA18" i="4"/>
  <c r="IB18" i="4"/>
  <c r="IC18" i="4"/>
  <c r="HW19" i="4"/>
  <c r="HX19" i="4"/>
  <c r="HY19" i="4"/>
  <c r="HZ19" i="4"/>
  <c r="IA19" i="4"/>
  <c r="IB19" i="4"/>
  <c r="IC19" i="4"/>
  <c r="HW20" i="4"/>
  <c r="HX20" i="4"/>
  <c r="HY20" i="4"/>
  <c r="HZ20" i="4"/>
  <c r="IA20" i="4"/>
  <c r="IB20" i="4"/>
  <c r="IC20" i="4"/>
  <c r="HW21" i="4"/>
  <c r="HX21" i="4"/>
  <c r="HY21" i="4"/>
  <c r="HZ21" i="4"/>
  <c r="IA21" i="4"/>
  <c r="IB21" i="4"/>
  <c r="IC21" i="4"/>
  <c r="HW22" i="4"/>
  <c r="HX22" i="4"/>
  <c r="HY22" i="4"/>
  <c r="HZ22" i="4"/>
  <c r="IA22" i="4"/>
  <c r="IB22" i="4"/>
  <c r="IC22" i="4"/>
  <c r="HW23" i="4"/>
  <c r="HX23" i="4"/>
  <c r="HY23" i="4"/>
  <c r="HZ23" i="4"/>
  <c r="IA23" i="4"/>
  <c r="IB23" i="4"/>
  <c r="IC23" i="4"/>
  <c r="HW24" i="4"/>
  <c r="HX24" i="4"/>
  <c r="HY24" i="4"/>
  <c r="HZ24" i="4"/>
  <c r="IA24" i="4"/>
  <c r="IB24" i="4"/>
  <c r="IC24" i="4"/>
  <c r="HW25" i="4"/>
  <c r="HX25" i="4"/>
  <c r="HY25" i="4"/>
  <c r="HZ25" i="4"/>
  <c r="IA25" i="4"/>
  <c r="IB25" i="4"/>
  <c r="IC25" i="4"/>
  <c r="HW26" i="4"/>
  <c r="HX26" i="4"/>
  <c r="HY26" i="4"/>
  <c r="HZ26" i="4"/>
  <c r="IA26" i="4"/>
  <c r="IB26" i="4"/>
  <c r="IC26" i="4"/>
  <c r="HW27" i="4"/>
  <c r="HX27" i="4"/>
  <c r="HY27" i="4"/>
  <c r="HZ27" i="4"/>
  <c r="IA27" i="4"/>
  <c r="IB27" i="4"/>
  <c r="IC27" i="4"/>
  <c r="HW28" i="4"/>
  <c r="HX28" i="4"/>
  <c r="HY28" i="4"/>
  <c r="HZ28" i="4"/>
  <c r="IA28" i="4"/>
  <c r="IB28" i="4"/>
  <c r="IC28" i="4"/>
  <c r="HW29" i="4"/>
  <c r="HX29" i="4"/>
  <c r="HY29" i="4"/>
  <c r="HZ29" i="4"/>
  <c r="IA29" i="4"/>
  <c r="IB29" i="4"/>
  <c r="IC29" i="4"/>
  <c r="HW30" i="4"/>
  <c r="HX30" i="4"/>
  <c r="HY30" i="4"/>
  <c r="HZ30" i="4"/>
  <c r="IA30" i="4"/>
  <c r="IB30" i="4"/>
  <c r="IC30" i="4"/>
  <c r="HW31" i="4"/>
  <c r="HX31" i="4"/>
  <c r="HY31" i="4"/>
  <c r="HZ31" i="4"/>
  <c r="IA31" i="4"/>
  <c r="IB31" i="4"/>
  <c r="IC31" i="4"/>
  <c r="HW32" i="4"/>
  <c r="HX32" i="4"/>
  <c r="HY32" i="4"/>
  <c r="HZ32" i="4"/>
  <c r="IA32" i="4"/>
  <c r="IB32" i="4"/>
  <c r="IC32" i="4"/>
  <c r="HW33" i="4"/>
  <c r="HX33" i="4"/>
  <c r="HY33" i="4"/>
  <c r="HZ33" i="4"/>
  <c r="IA33" i="4"/>
  <c r="IB33" i="4"/>
  <c r="IC33" i="4"/>
  <c r="HW34" i="4"/>
  <c r="HX34" i="4"/>
  <c r="HY34" i="4"/>
  <c r="HZ34" i="4"/>
  <c r="IA34" i="4"/>
  <c r="IB34" i="4"/>
  <c r="IC34" i="4"/>
  <c r="HW35" i="4"/>
  <c r="HX35" i="4"/>
  <c r="HY35" i="4"/>
  <c r="HZ35" i="4"/>
  <c r="IA35" i="4"/>
  <c r="IB35" i="4"/>
  <c r="IC35" i="4"/>
  <c r="HW36" i="4"/>
  <c r="HX36" i="4"/>
  <c r="HY36" i="4"/>
  <c r="HZ36" i="4"/>
  <c r="IA36" i="4"/>
  <c r="IB36" i="4"/>
  <c r="IC36" i="4"/>
  <c r="HW37" i="4"/>
  <c r="HX37" i="4"/>
  <c r="HY37" i="4"/>
  <c r="HZ37" i="4"/>
  <c r="IA37" i="4"/>
  <c r="IB37" i="4"/>
  <c r="IC37" i="4"/>
  <c r="HW38" i="4"/>
  <c r="HX38" i="4"/>
  <c r="HY38" i="4"/>
  <c r="HZ38" i="4"/>
  <c r="IA38" i="4"/>
  <c r="IB38" i="4"/>
  <c r="IC38" i="4"/>
  <c r="HW39" i="4"/>
  <c r="HX39" i="4"/>
  <c r="HY39" i="4"/>
  <c r="HZ39" i="4"/>
  <c r="IA39" i="4"/>
  <c r="IB39" i="4"/>
  <c r="IC39" i="4"/>
  <c r="HW40" i="4"/>
  <c r="HX40" i="4"/>
  <c r="HY40" i="4"/>
  <c r="HZ40" i="4"/>
  <c r="IA40" i="4"/>
  <c r="IB40" i="4"/>
  <c r="IC40" i="4"/>
  <c r="HW41" i="4"/>
  <c r="HX41" i="4"/>
  <c r="HY41" i="4"/>
  <c r="HZ41" i="4"/>
  <c r="IA41" i="4"/>
  <c r="IB41" i="4"/>
  <c r="IC41" i="4"/>
  <c r="HW42" i="4"/>
  <c r="HX42" i="4"/>
  <c r="HY42" i="4"/>
  <c r="HZ42" i="4"/>
  <c r="IA42" i="4"/>
  <c r="IB42" i="4"/>
  <c r="IC42" i="4"/>
  <c r="HW43" i="4"/>
  <c r="HX43" i="4"/>
  <c r="HY43" i="4"/>
  <c r="HZ43" i="4"/>
  <c r="IA43" i="4"/>
  <c r="IB43" i="4"/>
  <c r="IC43" i="4"/>
  <c r="HV4" i="4"/>
  <c r="HV5" i="4"/>
  <c r="HV6" i="4"/>
  <c r="HV7" i="4"/>
  <c r="HV8" i="4"/>
  <c r="HV9" i="4"/>
  <c r="HV10" i="4"/>
  <c r="HV11" i="4"/>
  <c r="HV12" i="4"/>
  <c r="HV13" i="4"/>
  <c r="HV14" i="4"/>
  <c r="HV15" i="4"/>
  <c r="HV16" i="4"/>
  <c r="HV17" i="4"/>
  <c r="HV18" i="4"/>
  <c r="HV19" i="4"/>
  <c r="HV20" i="4"/>
  <c r="HV21" i="4"/>
  <c r="HV22" i="4"/>
  <c r="HV23" i="4"/>
  <c r="HV24" i="4"/>
  <c r="HV25" i="4"/>
  <c r="HV26" i="4"/>
  <c r="HV27" i="4"/>
  <c r="HV28" i="4"/>
  <c r="HV29" i="4"/>
  <c r="HV30" i="4"/>
  <c r="HV31" i="4"/>
  <c r="HV32" i="4"/>
  <c r="HV33" i="4"/>
  <c r="HV34" i="4"/>
  <c r="HV35" i="4"/>
  <c r="HV36" i="4"/>
  <c r="HV37" i="4"/>
  <c r="HV38" i="4"/>
  <c r="HV39" i="4"/>
  <c r="HV40" i="4"/>
  <c r="HV41" i="4"/>
  <c r="HV42" i="4"/>
  <c r="HV43" i="4"/>
  <c r="HV3" i="4"/>
  <c r="HO3" i="4"/>
  <c r="HQ3" i="4"/>
  <c r="HR3" i="4"/>
  <c r="HS3" i="4"/>
  <c r="HT3" i="4"/>
  <c r="HO4" i="4"/>
  <c r="HP4" i="4"/>
  <c r="HQ4" i="4"/>
  <c r="HR4" i="4"/>
  <c r="HS4" i="4"/>
  <c r="HT4" i="4"/>
  <c r="HO5" i="4"/>
  <c r="HQ5" i="4"/>
  <c r="HR5" i="4"/>
  <c r="HS5" i="4"/>
  <c r="HT5" i="4"/>
  <c r="HO6" i="4"/>
  <c r="HP6" i="4"/>
  <c r="HQ6" i="4"/>
  <c r="HR6" i="4"/>
  <c r="HS6" i="4"/>
  <c r="HT6" i="4"/>
  <c r="HO7" i="4"/>
  <c r="HQ7" i="4"/>
  <c r="HR7" i="4"/>
  <c r="HS7" i="4"/>
  <c r="HT7" i="4"/>
  <c r="HO8" i="4"/>
  <c r="HP8" i="4"/>
  <c r="HQ8" i="4"/>
  <c r="HR8" i="4"/>
  <c r="HS8" i="4"/>
  <c r="HT8" i="4"/>
  <c r="HO9" i="4"/>
  <c r="HQ9" i="4"/>
  <c r="HR9" i="4"/>
  <c r="HS9" i="4"/>
  <c r="HT9" i="4"/>
  <c r="HO10" i="4"/>
  <c r="HP10" i="4"/>
  <c r="HQ10" i="4"/>
  <c r="HR10" i="4"/>
  <c r="HS10" i="4"/>
  <c r="HT10" i="4"/>
  <c r="HO11" i="4"/>
  <c r="HQ11" i="4"/>
  <c r="HR11" i="4"/>
  <c r="HS11" i="4"/>
  <c r="HT11" i="4"/>
  <c r="HO12" i="4"/>
  <c r="HP12" i="4"/>
  <c r="HQ12" i="4"/>
  <c r="HR12" i="4"/>
  <c r="HS12" i="4"/>
  <c r="HT12" i="4"/>
  <c r="HO13" i="4"/>
  <c r="HQ13" i="4"/>
  <c r="HR13" i="4"/>
  <c r="HS13" i="4"/>
  <c r="HT13" i="4"/>
  <c r="HO14" i="4"/>
  <c r="HP14" i="4"/>
  <c r="HQ14" i="4"/>
  <c r="HR14" i="4"/>
  <c r="HS14" i="4"/>
  <c r="HT14" i="4"/>
  <c r="HO15" i="4"/>
  <c r="HQ15" i="4"/>
  <c r="HR15" i="4"/>
  <c r="HS15" i="4"/>
  <c r="HT15" i="4"/>
  <c r="HO16" i="4"/>
  <c r="HP16" i="4"/>
  <c r="HQ16" i="4"/>
  <c r="HR16" i="4"/>
  <c r="HS16" i="4"/>
  <c r="HT16" i="4"/>
  <c r="HO17" i="4"/>
  <c r="HQ17" i="4"/>
  <c r="HR17" i="4"/>
  <c r="HS17" i="4"/>
  <c r="HT17" i="4"/>
  <c r="HO18" i="4"/>
  <c r="HP18" i="4"/>
  <c r="HQ18" i="4"/>
  <c r="HR18" i="4"/>
  <c r="HS18" i="4"/>
  <c r="HT18" i="4"/>
  <c r="HO19" i="4"/>
  <c r="HP19" i="4"/>
  <c r="HQ19" i="4"/>
  <c r="HR19" i="4"/>
  <c r="HS19" i="4"/>
  <c r="HT19" i="4"/>
  <c r="HO20" i="4"/>
  <c r="HP20" i="4"/>
  <c r="HQ20" i="4"/>
  <c r="HR20" i="4"/>
  <c r="HS20" i="4"/>
  <c r="HT20" i="4"/>
  <c r="HO21" i="4"/>
  <c r="HQ21" i="4"/>
  <c r="HR21" i="4"/>
  <c r="HS21" i="4"/>
  <c r="HT21" i="4"/>
  <c r="HO22" i="4"/>
  <c r="HP22" i="4"/>
  <c r="HQ22" i="4"/>
  <c r="HR22" i="4"/>
  <c r="HS22" i="4"/>
  <c r="HT22" i="4"/>
  <c r="HO23" i="4"/>
  <c r="HQ23" i="4"/>
  <c r="HR23" i="4"/>
  <c r="HS23" i="4"/>
  <c r="HT23" i="4"/>
  <c r="HO24" i="4"/>
  <c r="HP24" i="4"/>
  <c r="HQ24" i="4"/>
  <c r="HR24" i="4"/>
  <c r="HS24" i="4"/>
  <c r="HT24" i="4"/>
  <c r="HO25" i="4"/>
  <c r="HQ25" i="4"/>
  <c r="HR25" i="4"/>
  <c r="HS25" i="4"/>
  <c r="HT25" i="4"/>
  <c r="HO26" i="4"/>
  <c r="HP26" i="4"/>
  <c r="HQ26" i="4"/>
  <c r="HR26" i="4"/>
  <c r="HS26" i="4"/>
  <c r="HT26" i="4"/>
  <c r="HO27" i="4"/>
  <c r="HQ27" i="4"/>
  <c r="HR27" i="4"/>
  <c r="HS27" i="4"/>
  <c r="HT27" i="4"/>
  <c r="HO28" i="4"/>
  <c r="HP28" i="4"/>
  <c r="HQ28" i="4"/>
  <c r="HR28" i="4"/>
  <c r="HS28" i="4"/>
  <c r="HT28" i="4"/>
  <c r="HO29" i="4"/>
  <c r="HQ29" i="4"/>
  <c r="HR29" i="4"/>
  <c r="HS29" i="4"/>
  <c r="HT29" i="4"/>
  <c r="HO30" i="4"/>
  <c r="HP30" i="4"/>
  <c r="HQ30" i="4"/>
  <c r="HR30" i="4"/>
  <c r="HS30" i="4"/>
  <c r="HT30" i="4"/>
  <c r="HO31" i="4"/>
  <c r="HQ31" i="4"/>
  <c r="HR31" i="4"/>
  <c r="HS31" i="4"/>
  <c r="HT31" i="4"/>
  <c r="HO32" i="4"/>
  <c r="HP32" i="4"/>
  <c r="HQ32" i="4"/>
  <c r="HR32" i="4"/>
  <c r="HS32" i="4"/>
  <c r="HT32" i="4"/>
  <c r="HO33" i="4"/>
  <c r="HQ33" i="4"/>
  <c r="HR33" i="4"/>
  <c r="HS33" i="4"/>
  <c r="HT33" i="4"/>
  <c r="HO34" i="4"/>
  <c r="HP34" i="4"/>
  <c r="HQ34" i="4"/>
  <c r="HR34" i="4"/>
  <c r="HS34" i="4"/>
  <c r="HT34" i="4"/>
  <c r="HO35" i="4"/>
  <c r="HP35" i="4"/>
  <c r="HQ35" i="4"/>
  <c r="HR35" i="4"/>
  <c r="HS35" i="4"/>
  <c r="HT35" i="4"/>
  <c r="HO36" i="4"/>
  <c r="HP36" i="4"/>
  <c r="HQ36" i="4"/>
  <c r="HR36" i="4"/>
  <c r="HS36" i="4"/>
  <c r="HT36" i="4"/>
  <c r="HO37" i="4"/>
  <c r="HQ37" i="4"/>
  <c r="HR37" i="4"/>
  <c r="HS37" i="4"/>
  <c r="HT37" i="4"/>
  <c r="HO38" i="4"/>
  <c r="HP38" i="4"/>
  <c r="HQ38" i="4"/>
  <c r="HR38" i="4"/>
  <c r="HS38" i="4"/>
  <c r="HT38" i="4"/>
  <c r="HO39" i="4"/>
  <c r="HQ39" i="4"/>
  <c r="HR39" i="4"/>
  <c r="HS39" i="4"/>
  <c r="HT39" i="4"/>
  <c r="HO40" i="4"/>
  <c r="HP40" i="4"/>
  <c r="HQ40" i="4"/>
  <c r="HR40" i="4"/>
  <c r="HS40" i="4"/>
  <c r="HT40" i="4"/>
  <c r="HO41" i="4"/>
  <c r="HQ41" i="4"/>
  <c r="HR41" i="4"/>
  <c r="HS41" i="4"/>
  <c r="HT41" i="4"/>
  <c r="HO42" i="4"/>
  <c r="HP42" i="4"/>
  <c r="HQ42" i="4"/>
  <c r="HR42" i="4"/>
  <c r="HS42" i="4"/>
  <c r="HT42" i="4"/>
  <c r="HO43" i="4"/>
  <c r="HQ43" i="4"/>
  <c r="HR43" i="4"/>
  <c r="HS43" i="4"/>
  <c r="HT43" i="4"/>
  <c r="HN3" i="4"/>
  <c r="HN4" i="4"/>
  <c r="HN5" i="4"/>
  <c r="HN6" i="4"/>
  <c r="HN7" i="4"/>
  <c r="HN8" i="4"/>
  <c r="HN9" i="4"/>
  <c r="HN10" i="4"/>
  <c r="HN11" i="4"/>
  <c r="HN12" i="4"/>
  <c r="HN13" i="4"/>
  <c r="HN14" i="4"/>
  <c r="HN15" i="4"/>
  <c r="HN16" i="4"/>
  <c r="HN17" i="4"/>
  <c r="HN18" i="4"/>
  <c r="HN19" i="4"/>
  <c r="HN20" i="4"/>
  <c r="HN21" i="4"/>
  <c r="HN22" i="4"/>
  <c r="HN23" i="4"/>
  <c r="HN24" i="4"/>
  <c r="HN25" i="4"/>
  <c r="HN26" i="4"/>
  <c r="HN27" i="4"/>
  <c r="HN28" i="4"/>
  <c r="HN29" i="4"/>
  <c r="HN30" i="4"/>
  <c r="HN31" i="4"/>
  <c r="HN32" i="4"/>
  <c r="HN33" i="4"/>
  <c r="HN34" i="4"/>
  <c r="HN35" i="4"/>
  <c r="HN36" i="4"/>
  <c r="HN37" i="4"/>
  <c r="HN38" i="4"/>
  <c r="HN39" i="4"/>
  <c r="HN40" i="4"/>
  <c r="HN41" i="4"/>
  <c r="HN42" i="4"/>
  <c r="HN43" i="4"/>
  <c r="HM4" i="4"/>
  <c r="HM5" i="4"/>
  <c r="HM6" i="4"/>
  <c r="HM7" i="4"/>
  <c r="HM8" i="4"/>
  <c r="HM9" i="4"/>
  <c r="HM10" i="4"/>
  <c r="HM11" i="4"/>
  <c r="HM12" i="4"/>
  <c r="HM13" i="4"/>
  <c r="HM14" i="4"/>
  <c r="HM15" i="4"/>
  <c r="HM16" i="4"/>
  <c r="HM17" i="4"/>
  <c r="HM18" i="4"/>
  <c r="HM19" i="4"/>
  <c r="HM20" i="4"/>
  <c r="HM21" i="4"/>
  <c r="HM22" i="4"/>
  <c r="HM23" i="4"/>
  <c r="HM24" i="4"/>
  <c r="HM25" i="4"/>
  <c r="HM26" i="4"/>
  <c r="HM27" i="4"/>
  <c r="HM28" i="4"/>
  <c r="HM29" i="4"/>
  <c r="HM30" i="4"/>
  <c r="HM31" i="4"/>
  <c r="HM32" i="4"/>
  <c r="HM33" i="4"/>
  <c r="HM34" i="4"/>
  <c r="HM35" i="4"/>
  <c r="HM36" i="4"/>
  <c r="HM37" i="4"/>
  <c r="HM38" i="4"/>
  <c r="HM39" i="4"/>
  <c r="HM40" i="4"/>
  <c r="HM41" i="4"/>
  <c r="HM42" i="4"/>
  <c r="HM43" i="4"/>
  <c r="HM3" i="4"/>
  <c r="HL3" i="4"/>
  <c r="HL4" i="4"/>
  <c r="HL5" i="4"/>
  <c r="HL6" i="4"/>
  <c r="HL7" i="4"/>
  <c r="HL8" i="4"/>
  <c r="HL9" i="4"/>
  <c r="HL10" i="4"/>
  <c r="HL11" i="4"/>
  <c r="HL12" i="4"/>
  <c r="HL13" i="4"/>
  <c r="HL14" i="4"/>
  <c r="HL15" i="4"/>
  <c r="HL16" i="4"/>
  <c r="HL17" i="4"/>
  <c r="HL18" i="4"/>
  <c r="HL19" i="4"/>
  <c r="HL20" i="4"/>
  <c r="HL21" i="4"/>
  <c r="HL22" i="4"/>
  <c r="HL23" i="4"/>
  <c r="HL24" i="4"/>
  <c r="HL25" i="4"/>
  <c r="HL26" i="4"/>
  <c r="HL27" i="4"/>
  <c r="HL28" i="4"/>
  <c r="HL29" i="4"/>
  <c r="HL30" i="4"/>
  <c r="HL31" i="4"/>
  <c r="HL32" i="4"/>
  <c r="HL33" i="4"/>
  <c r="HL34" i="4"/>
  <c r="HL35" i="4"/>
  <c r="HL36" i="4"/>
  <c r="HL37" i="4"/>
  <c r="HL38" i="4"/>
  <c r="HL39" i="4"/>
  <c r="HL40" i="4"/>
  <c r="HL41" i="4"/>
  <c r="HL42" i="4"/>
  <c r="HL43" i="4"/>
  <c r="HK4" i="4"/>
  <c r="HK5" i="4"/>
  <c r="HK6" i="4"/>
  <c r="HK7" i="4"/>
  <c r="HK8" i="4"/>
  <c r="HK9" i="4"/>
  <c r="HK10" i="4"/>
  <c r="HK11" i="4"/>
  <c r="HK12" i="4"/>
  <c r="HK13" i="4"/>
  <c r="HK14" i="4"/>
  <c r="HK15" i="4"/>
  <c r="HK16" i="4"/>
  <c r="HK17" i="4"/>
  <c r="HK18" i="4"/>
  <c r="HK19" i="4"/>
  <c r="HK20" i="4"/>
  <c r="HK21" i="4"/>
  <c r="HK22" i="4"/>
  <c r="HK23" i="4"/>
  <c r="HK24" i="4"/>
  <c r="HK25" i="4"/>
  <c r="HK26" i="4"/>
  <c r="HK27" i="4"/>
  <c r="HK28" i="4"/>
  <c r="HK29" i="4"/>
  <c r="HK30" i="4"/>
  <c r="HK31" i="4"/>
  <c r="HK32" i="4"/>
  <c r="HK33" i="4"/>
  <c r="HK34" i="4"/>
  <c r="HK35" i="4"/>
  <c r="HK36" i="4"/>
  <c r="HK37" i="4"/>
  <c r="HK38" i="4"/>
  <c r="HK39" i="4"/>
  <c r="HK40" i="4"/>
  <c r="HK41" i="4"/>
  <c r="HK42" i="4"/>
  <c r="HK43" i="4"/>
  <c r="HK3" i="4"/>
  <c r="HD3" i="4"/>
  <c r="HE3" i="4"/>
  <c r="HF3" i="4"/>
  <c r="HG3" i="4"/>
  <c r="HH3" i="4"/>
  <c r="HI3" i="4"/>
  <c r="HJ3" i="4"/>
  <c r="HD4" i="4"/>
  <c r="HE4" i="4"/>
  <c r="HF4" i="4"/>
  <c r="HG4" i="4"/>
  <c r="HH4" i="4"/>
  <c r="HI4" i="4"/>
  <c r="HJ4" i="4"/>
  <c r="HD5" i="4"/>
  <c r="HE5" i="4"/>
  <c r="HF5" i="4"/>
  <c r="HG5" i="4"/>
  <c r="HH5" i="4"/>
  <c r="HI5" i="4"/>
  <c r="HJ5" i="4"/>
  <c r="HD6" i="4"/>
  <c r="HE6" i="4"/>
  <c r="HF6" i="4"/>
  <c r="HG6" i="4"/>
  <c r="HH6" i="4"/>
  <c r="HI6" i="4"/>
  <c r="HJ6" i="4"/>
  <c r="HD7" i="4"/>
  <c r="HE7" i="4"/>
  <c r="HF7" i="4"/>
  <c r="HG7" i="4"/>
  <c r="HH7" i="4"/>
  <c r="HI7" i="4"/>
  <c r="HJ7" i="4"/>
  <c r="HD8" i="4"/>
  <c r="HE8" i="4"/>
  <c r="HF8" i="4"/>
  <c r="HG8" i="4"/>
  <c r="HH8" i="4"/>
  <c r="HI8" i="4"/>
  <c r="HJ8" i="4"/>
  <c r="HD9" i="4"/>
  <c r="HE9" i="4"/>
  <c r="HF9" i="4"/>
  <c r="HG9" i="4"/>
  <c r="HH9" i="4"/>
  <c r="HI9" i="4"/>
  <c r="HJ9" i="4"/>
  <c r="HD10" i="4"/>
  <c r="HE10" i="4"/>
  <c r="HF10" i="4"/>
  <c r="HG10" i="4"/>
  <c r="HH10" i="4"/>
  <c r="HI10" i="4"/>
  <c r="HJ10" i="4"/>
  <c r="HD11" i="4"/>
  <c r="HE11" i="4"/>
  <c r="HF11" i="4"/>
  <c r="HG11" i="4"/>
  <c r="HH11" i="4"/>
  <c r="HI11" i="4"/>
  <c r="HJ11" i="4"/>
  <c r="HD12" i="4"/>
  <c r="HE12" i="4"/>
  <c r="HF12" i="4"/>
  <c r="HG12" i="4"/>
  <c r="HH12" i="4"/>
  <c r="HI12" i="4"/>
  <c r="HJ12" i="4"/>
  <c r="HD13" i="4"/>
  <c r="HE13" i="4"/>
  <c r="HF13" i="4"/>
  <c r="HG13" i="4"/>
  <c r="HH13" i="4"/>
  <c r="HI13" i="4"/>
  <c r="HJ13" i="4"/>
  <c r="HD14" i="4"/>
  <c r="HE14" i="4"/>
  <c r="HF14" i="4"/>
  <c r="HG14" i="4"/>
  <c r="HH14" i="4"/>
  <c r="HI14" i="4"/>
  <c r="HJ14" i="4"/>
  <c r="HD15" i="4"/>
  <c r="HE15" i="4"/>
  <c r="HF15" i="4"/>
  <c r="HG15" i="4"/>
  <c r="HH15" i="4"/>
  <c r="HI15" i="4"/>
  <c r="HJ15" i="4"/>
  <c r="HD16" i="4"/>
  <c r="HE16" i="4"/>
  <c r="HF16" i="4"/>
  <c r="HG16" i="4"/>
  <c r="HH16" i="4"/>
  <c r="HI16" i="4"/>
  <c r="HJ16" i="4"/>
  <c r="HD17" i="4"/>
  <c r="HE17" i="4"/>
  <c r="HF17" i="4"/>
  <c r="HG17" i="4"/>
  <c r="HH17" i="4"/>
  <c r="HI17" i="4"/>
  <c r="HJ17" i="4"/>
  <c r="HD18" i="4"/>
  <c r="HE18" i="4"/>
  <c r="HF18" i="4"/>
  <c r="HG18" i="4"/>
  <c r="HH18" i="4"/>
  <c r="HI18" i="4"/>
  <c r="HJ18" i="4"/>
  <c r="HD19" i="4"/>
  <c r="HE19" i="4"/>
  <c r="HF19" i="4"/>
  <c r="HG19" i="4"/>
  <c r="HH19" i="4"/>
  <c r="HI19" i="4"/>
  <c r="HJ19" i="4"/>
  <c r="HD20" i="4"/>
  <c r="HE20" i="4"/>
  <c r="HF20" i="4"/>
  <c r="HG20" i="4"/>
  <c r="HH20" i="4"/>
  <c r="HI20" i="4"/>
  <c r="HJ20" i="4"/>
  <c r="HD21" i="4"/>
  <c r="HE21" i="4"/>
  <c r="HF21" i="4"/>
  <c r="HG21" i="4"/>
  <c r="HH21" i="4"/>
  <c r="HI21" i="4"/>
  <c r="HJ21" i="4"/>
  <c r="HD22" i="4"/>
  <c r="HE22" i="4"/>
  <c r="HF22" i="4"/>
  <c r="HG22" i="4"/>
  <c r="HH22" i="4"/>
  <c r="HI22" i="4"/>
  <c r="HJ22" i="4"/>
  <c r="HD23" i="4"/>
  <c r="HE23" i="4"/>
  <c r="HF23" i="4"/>
  <c r="HG23" i="4"/>
  <c r="HH23" i="4"/>
  <c r="HI23" i="4"/>
  <c r="HJ23" i="4"/>
  <c r="HD24" i="4"/>
  <c r="HE24" i="4"/>
  <c r="HF24" i="4"/>
  <c r="HG24" i="4"/>
  <c r="HH24" i="4"/>
  <c r="HI24" i="4"/>
  <c r="HJ24" i="4"/>
  <c r="HD25" i="4"/>
  <c r="HE25" i="4"/>
  <c r="HF25" i="4"/>
  <c r="HG25" i="4"/>
  <c r="HH25" i="4"/>
  <c r="HI25" i="4"/>
  <c r="HJ25" i="4"/>
  <c r="HD26" i="4"/>
  <c r="HE26" i="4"/>
  <c r="HF26" i="4"/>
  <c r="HG26" i="4"/>
  <c r="HH26" i="4"/>
  <c r="HI26" i="4"/>
  <c r="HJ26" i="4"/>
  <c r="HD27" i="4"/>
  <c r="HE27" i="4"/>
  <c r="HF27" i="4"/>
  <c r="HG27" i="4"/>
  <c r="HH27" i="4"/>
  <c r="HI27" i="4"/>
  <c r="HJ27" i="4"/>
  <c r="HD28" i="4"/>
  <c r="HE28" i="4"/>
  <c r="HF28" i="4"/>
  <c r="HG28" i="4"/>
  <c r="HH28" i="4"/>
  <c r="HI28" i="4"/>
  <c r="HJ28" i="4"/>
  <c r="HD29" i="4"/>
  <c r="HE29" i="4"/>
  <c r="HF29" i="4"/>
  <c r="HG29" i="4"/>
  <c r="HH29" i="4"/>
  <c r="HI29" i="4"/>
  <c r="HJ29" i="4"/>
  <c r="HD30" i="4"/>
  <c r="HE30" i="4"/>
  <c r="HF30" i="4"/>
  <c r="HG30" i="4"/>
  <c r="HH30" i="4"/>
  <c r="HI30" i="4"/>
  <c r="HJ30" i="4"/>
  <c r="HD31" i="4"/>
  <c r="HE31" i="4"/>
  <c r="HF31" i="4"/>
  <c r="HG31" i="4"/>
  <c r="HH31" i="4"/>
  <c r="HI31" i="4"/>
  <c r="HJ31" i="4"/>
  <c r="HD32" i="4"/>
  <c r="HE32" i="4"/>
  <c r="HF32" i="4"/>
  <c r="HG32" i="4"/>
  <c r="HH32" i="4"/>
  <c r="HI32" i="4"/>
  <c r="HJ32" i="4"/>
  <c r="HD33" i="4"/>
  <c r="HE33" i="4"/>
  <c r="HF33" i="4"/>
  <c r="HG33" i="4"/>
  <c r="HH33" i="4"/>
  <c r="HI33" i="4"/>
  <c r="HJ33" i="4"/>
  <c r="HD34" i="4"/>
  <c r="HE34" i="4"/>
  <c r="HF34" i="4"/>
  <c r="HG34" i="4"/>
  <c r="HH34" i="4"/>
  <c r="HI34" i="4"/>
  <c r="HJ34" i="4"/>
  <c r="HD35" i="4"/>
  <c r="HE35" i="4"/>
  <c r="HF35" i="4"/>
  <c r="HG35" i="4"/>
  <c r="HH35" i="4"/>
  <c r="HI35" i="4"/>
  <c r="HJ35" i="4"/>
  <c r="HD36" i="4"/>
  <c r="HE36" i="4"/>
  <c r="HF36" i="4"/>
  <c r="HG36" i="4"/>
  <c r="HH36" i="4"/>
  <c r="HI36" i="4"/>
  <c r="HJ36" i="4"/>
  <c r="HD37" i="4"/>
  <c r="HE37" i="4"/>
  <c r="HF37" i="4"/>
  <c r="HG37" i="4"/>
  <c r="HH37" i="4"/>
  <c r="HI37" i="4"/>
  <c r="HJ37" i="4"/>
  <c r="HD38" i="4"/>
  <c r="HE38" i="4"/>
  <c r="HF38" i="4"/>
  <c r="HG38" i="4"/>
  <c r="HH38" i="4"/>
  <c r="HI38" i="4"/>
  <c r="HJ38" i="4"/>
  <c r="HD39" i="4"/>
  <c r="HE39" i="4"/>
  <c r="HF39" i="4"/>
  <c r="HG39" i="4"/>
  <c r="HH39" i="4"/>
  <c r="HI39" i="4"/>
  <c r="HJ39" i="4"/>
  <c r="HD40" i="4"/>
  <c r="HE40" i="4"/>
  <c r="HF40" i="4"/>
  <c r="HG40" i="4"/>
  <c r="HH40" i="4"/>
  <c r="HI40" i="4"/>
  <c r="HJ40" i="4"/>
  <c r="HD41" i="4"/>
  <c r="HE41" i="4"/>
  <c r="HF41" i="4"/>
  <c r="HG41" i="4"/>
  <c r="HH41" i="4"/>
  <c r="HI41" i="4"/>
  <c r="HJ41" i="4"/>
  <c r="HD42" i="4"/>
  <c r="HE42" i="4"/>
  <c r="HF42" i="4"/>
  <c r="HG42" i="4"/>
  <c r="HH42" i="4"/>
  <c r="HI42" i="4"/>
  <c r="HJ42" i="4"/>
  <c r="HD43" i="4"/>
  <c r="HE43" i="4"/>
  <c r="HF43" i="4"/>
  <c r="HG43" i="4"/>
  <c r="HH43" i="4"/>
  <c r="HI43" i="4"/>
  <c r="HJ4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3" i="4"/>
  <c r="GV3" i="4"/>
  <c r="GW3" i="4"/>
  <c r="GX3" i="4"/>
  <c r="GY3" i="4"/>
  <c r="GZ3" i="4"/>
  <c r="HA3" i="4"/>
  <c r="GV4" i="4"/>
  <c r="GX4" i="4"/>
  <c r="GY4" i="4"/>
  <c r="GZ4" i="4"/>
  <c r="HA4" i="4"/>
  <c r="GV5" i="4"/>
  <c r="GW5" i="4"/>
  <c r="GX5" i="4"/>
  <c r="GY5" i="4"/>
  <c r="GZ5" i="4"/>
  <c r="HA5" i="4"/>
  <c r="GV6" i="4"/>
  <c r="GW6" i="4"/>
  <c r="GX6" i="4"/>
  <c r="GY6" i="4"/>
  <c r="GZ6" i="4"/>
  <c r="HA6" i="4"/>
  <c r="GV7" i="4"/>
  <c r="GX7" i="4"/>
  <c r="GY7" i="4"/>
  <c r="GZ7" i="4"/>
  <c r="HA7" i="4"/>
  <c r="GV8" i="4"/>
  <c r="GX8" i="4"/>
  <c r="GY8" i="4"/>
  <c r="GZ8" i="4"/>
  <c r="HA8" i="4"/>
  <c r="GV9" i="4"/>
  <c r="GW9" i="4"/>
  <c r="GX9" i="4"/>
  <c r="GY9" i="4"/>
  <c r="GZ9" i="4"/>
  <c r="HA9" i="4"/>
  <c r="GV10" i="4"/>
  <c r="GW10" i="4"/>
  <c r="GX10" i="4"/>
  <c r="GY10" i="4"/>
  <c r="GZ10" i="4"/>
  <c r="HA10" i="4"/>
  <c r="GV11" i="4"/>
  <c r="GX11" i="4"/>
  <c r="GY11" i="4"/>
  <c r="GZ11" i="4"/>
  <c r="HA11" i="4"/>
  <c r="GV12" i="4"/>
  <c r="GW12" i="4"/>
  <c r="GX12" i="4"/>
  <c r="GY12" i="4"/>
  <c r="GZ12" i="4"/>
  <c r="HA12" i="4"/>
  <c r="GV13" i="4"/>
  <c r="GW13" i="4"/>
  <c r="GX13" i="4"/>
  <c r="GY13" i="4"/>
  <c r="GZ13" i="4"/>
  <c r="HA13" i="4"/>
  <c r="GV14" i="4"/>
  <c r="GW14" i="4"/>
  <c r="GX14" i="4"/>
  <c r="GY14" i="4"/>
  <c r="GZ14" i="4"/>
  <c r="HA14" i="4"/>
  <c r="GV15" i="4"/>
  <c r="GX15" i="4"/>
  <c r="GY15" i="4"/>
  <c r="GZ15" i="4"/>
  <c r="HA15" i="4"/>
  <c r="GV16" i="4"/>
  <c r="GX16" i="4"/>
  <c r="GY16" i="4"/>
  <c r="GZ16" i="4"/>
  <c r="HA16" i="4"/>
  <c r="GV17" i="4"/>
  <c r="GW17" i="4"/>
  <c r="GX17" i="4"/>
  <c r="GY17" i="4"/>
  <c r="GZ17" i="4"/>
  <c r="HA17" i="4"/>
  <c r="GV18" i="4"/>
  <c r="GW18" i="4"/>
  <c r="GX18" i="4"/>
  <c r="GY18" i="4"/>
  <c r="GZ18" i="4"/>
  <c r="HA18" i="4"/>
  <c r="GV19" i="4"/>
  <c r="GX19" i="4"/>
  <c r="GY19" i="4"/>
  <c r="GZ19" i="4"/>
  <c r="HA19" i="4"/>
  <c r="GV20" i="4"/>
  <c r="GX20" i="4"/>
  <c r="GY20" i="4"/>
  <c r="GZ20" i="4"/>
  <c r="HA20" i="4"/>
  <c r="GV21" i="4"/>
  <c r="GW21" i="4"/>
  <c r="GX21" i="4"/>
  <c r="GY21" i="4"/>
  <c r="GZ21" i="4"/>
  <c r="HA21" i="4"/>
  <c r="GV22" i="4"/>
  <c r="GW22" i="4"/>
  <c r="GX22" i="4"/>
  <c r="GY22" i="4"/>
  <c r="GZ22" i="4"/>
  <c r="HA22" i="4"/>
  <c r="GV23" i="4"/>
  <c r="GX23" i="4"/>
  <c r="GY23" i="4"/>
  <c r="GZ23" i="4"/>
  <c r="HA23" i="4"/>
  <c r="GV24" i="4"/>
  <c r="GX24" i="4"/>
  <c r="GY24" i="4"/>
  <c r="GZ24" i="4"/>
  <c r="HA24" i="4"/>
  <c r="GV25" i="4"/>
  <c r="GW25" i="4"/>
  <c r="GX25" i="4"/>
  <c r="GY25" i="4"/>
  <c r="GZ25" i="4"/>
  <c r="HA25" i="4"/>
  <c r="GV26" i="4"/>
  <c r="GW26" i="4"/>
  <c r="GX26" i="4"/>
  <c r="GY26" i="4"/>
  <c r="GZ26" i="4"/>
  <c r="HA26" i="4"/>
  <c r="GV27" i="4"/>
  <c r="GX27" i="4"/>
  <c r="GY27" i="4"/>
  <c r="GZ27" i="4"/>
  <c r="HA27" i="4"/>
  <c r="GV28" i="4"/>
  <c r="GW28" i="4"/>
  <c r="GX28" i="4"/>
  <c r="GY28" i="4"/>
  <c r="GZ28" i="4"/>
  <c r="HA28" i="4"/>
  <c r="GV29" i="4"/>
  <c r="GW29" i="4"/>
  <c r="GX29" i="4"/>
  <c r="GY29" i="4"/>
  <c r="GZ29" i="4"/>
  <c r="HA29" i="4"/>
  <c r="GV30" i="4"/>
  <c r="GW30" i="4"/>
  <c r="GX30" i="4"/>
  <c r="GY30" i="4"/>
  <c r="GZ30" i="4"/>
  <c r="HA30" i="4"/>
  <c r="GV31" i="4"/>
  <c r="GX31" i="4"/>
  <c r="GY31" i="4"/>
  <c r="GZ31" i="4"/>
  <c r="HA31" i="4"/>
  <c r="GV32" i="4"/>
  <c r="GX32" i="4"/>
  <c r="GY32" i="4"/>
  <c r="GZ32" i="4"/>
  <c r="HA32" i="4"/>
  <c r="GV33" i="4"/>
  <c r="GW33" i="4"/>
  <c r="GX33" i="4"/>
  <c r="GY33" i="4"/>
  <c r="GZ33" i="4"/>
  <c r="HA33" i="4"/>
  <c r="GV34" i="4"/>
  <c r="GW34" i="4"/>
  <c r="GX34" i="4"/>
  <c r="GY34" i="4"/>
  <c r="GZ34" i="4"/>
  <c r="HA34" i="4"/>
  <c r="GV35" i="4"/>
  <c r="GX35" i="4"/>
  <c r="GY35" i="4"/>
  <c r="GZ35" i="4"/>
  <c r="HA35" i="4"/>
  <c r="GV36" i="4"/>
  <c r="GX36" i="4"/>
  <c r="GY36" i="4"/>
  <c r="GZ36" i="4"/>
  <c r="HA36" i="4"/>
  <c r="GV37" i="4"/>
  <c r="GW37" i="4"/>
  <c r="GX37" i="4"/>
  <c r="GY37" i="4"/>
  <c r="GZ37" i="4"/>
  <c r="HA37" i="4"/>
  <c r="GV38" i="4"/>
  <c r="GW38" i="4"/>
  <c r="GX38" i="4"/>
  <c r="GY38" i="4"/>
  <c r="GZ38" i="4"/>
  <c r="HA38" i="4"/>
  <c r="GV39" i="4"/>
  <c r="GX39" i="4"/>
  <c r="GY39" i="4"/>
  <c r="GZ39" i="4"/>
  <c r="HA39" i="4"/>
  <c r="GV40" i="4"/>
  <c r="GX40" i="4"/>
  <c r="GY40" i="4"/>
  <c r="GZ40" i="4"/>
  <c r="HA40" i="4"/>
  <c r="GV41" i="4"/>
  <c r="GW41" i="4"/>
  <c r="GX41" i="4"/>
  <c r="GY41" i="4"/>
  <c r="GZ41" i="4"/>
  <c r="HA41" i="4"/>
  <c r="GV42" i="4"/>
  <c r="GW42" i="4"/>
  <c r="GX42" i="4"/>
  <c r="GY42" i="4"/>
  <c r="GZ42" i="4"/>
  <c r="HA42" i="4"/>
  <c r="GV43" i="4"/>
  <c r="GX43" i="4"/>
  <c r="GY43" i="4"/>
  <c r="GZ43" i="4"/>
  <c r="HA43" i="4"/>
  <c r="GU3" i="4"/>
  <c r="GU4" i="4"/>
  <c r="GU5" i="4"/>
  <c r="GU6" i="4"/>
  <c r="GU7" i="4"/>
  <c r="GU8" i="4"/>
  <c r="GU9" i="4"/>
  <c r="GU10" i="4"/>
  <c r="GU11" i="4"/>
  <c r="GU12" i="4"/>
  <c r="GU13" i="4"/>
  <c r="GU14" i="4"/>
  <c r="GU15" i="4"/>
  <c r="GU16" i="4"/>
  <c r="GU17" i="4"/>
  <c r="GU18" i="4"/>
  <c r="GU19" i="4"/>
  <c r="GU20" i="4"/>
  <c r="GU21" i="4"/>
  <c r="GU22" i="4"/>
  <c r="GU23" i="4"/>
  <c r="GU24" i="4"/>
  <c r="GU25" i="4"/>
  <c r="GU26" i="4"/>
  <c r="GU27" i="4"/>
  <c r="GU28" i="4"/>
  <c r="GU29" i="4"/>
  <c r="GU30" i="4"/>
  <c r="GU31" i="4"/>
  <c r="GU32" i="4"/>
  <c r="GU33" i="4"/>
  <c r="GU34" i="4"/>
  <c r="GU35" i="4"/>
  <c r="GU36" i="4"/>
  <c r="GU37" i="4"/>
  <c r="GU38" i="4"/>
  <c r="GU39" i="4"/>
  <c r="GU40" i="4"/>
  <c r="GU41" i="4"/>
  <c r="GU42" i="4"/>
  <c r="GU43" i="4"/>
  <c r="GT4" i="4"/>
  <c r="GT5" i="4"/>
  <c r="GT6" i="4"/>
  <c r="GT7" i="4"/>
  <c r="GT8" i="4"/>
  <c r="GT9" i="4"/>
  <c r="GT10" i="4"/>
  <c r="GT11" i="4"/>
  <c r="GT12" i="4"/>
  <c r="GT13" i="4"/>
  <c r="GT14" i="4"/>
  <c r="GT15" i="4"/>
  <c r="GT16" i="4"/>
  <c r="GT17" i="4"/>
  <c r="GT18" i="4"/>
  <c r="GT19" i="4"/>
  <c r="GT20" i="4"/>
  <c r="GT21" i="4"/>
  <c r="GT22" i="4"/>
  <c r="GT23" i="4"/>
  <c r="GT24" i="4"/>
  <c r="GT25" i="4"/>
  <c r="GT26" i="4"/>
  <c r="GT27" i="4"/>
  <c r="GT28" i="4"/>
  <c r="GT29" i="4"/>
  <c r="GT30" i="4"/>
  <c r="GT31" i="4"/>
  <c r="GT32" i="4"/>
  <c r="GT33" i="4"/>
  <c r="GT34" i="4"/>
  <c r="GT35" i="4"/>
  <c r="GT36" i="4"/>
  <c r="GT37" i="4"/>
  <c r="GT38" i="4"/>
  <c r="GT39" i="4"/>
  <c r="GT40" i="4"/>
  <c r="GT41" i="4"/>
  <c r="GT42" i="4"/>
  <c r="GT43" i="4"/>
  <c r="GT3" i="4"/>
  <c r="GS3" i="4"/>
  <c r="GS4" i="4"/>
  <c r="GS5" i="4"/>
  <c r="GS6" i="4"/>
  <c r="GS7" i="4"/>
  <c r="GS8" i="4"/>
  <c r="GS9" i="4"/>
  <c r="GS10" i="4"/>
  <c r="GS11" i="4"/>
  <c r="GS12" i="4"/>
  <c r="GS13" i="4"/>
  <c r="GS14" i="4"/>
  <c r="GS15" i="4"/>
  <c r="GS16" i="4"/>
  <c r="GS17" i="4"/>
  <c r="GS18" i="4"/>
  <c r="GS19" i="4"/>
  <c r="GS20" i="4"/>
  <c r="GS21" i="4"/>
  <c r="GS22" i="4"/>
  <c r="GS23" i="4"/>
  <c r="GS24" i="4"/>
  <c r="GS25" i="4"/>
  <c r="GS26" i="4"/>
  <c r="GS27" i="4"/>
  <c r="GS28" i="4"/>
  <c r="GS29" i="4"/>
  <c r="GS30" i="4"/>
  <c r="GS31" i="4"/>
  <c r="GS32" i="4"/>
  <c r="GS33" i="4"/>
  <c r="GS34" i="4"/>
  <c r="GS35" i="4"/>
  <c r="GS36" i="4"/>
  <c r="GS37" i="4"/>
  <c r="GS38" i="4"/>
  <c r="GS39" i="4"/>
  <c r="GS40" i="4"/>
  <c r="GS41" i="4"/>
  <c r="GS42" i="4"/>
  <c r="GS43" i="4"/>
  <c r="GR4" i="4"/>
  <c r="GR5" i="4"/>
  <c r="GR6" i="4"/>
  <c r="GR7" i="4"/>
  <c r="GR8" i="4"/>
  <c r="GR9" i="4"/>
  <c r="GR10" i="4"/>
  <c r="GR11" i="4"/>
  <c r="GR12" i="4"/>
  <c r="GR13" i="4"/>
  <c r="GR14" i="4"/>
  <c r="GR15" i="4"/>
  <c r="GR16" i="4"/>
  <c r="GR17" i="4"/>
  <c r="GR18" i="4"/>
  <c r="GR19" i="4"/>
  <c r="GR20" i="4"/>
  <c r="GR21" i="4"/>
  <c r="GR22" i="4"/>
  <c r="GR23" i="4"/>
  <c r="GR24" i="4"/>
  <c r="GR25" i="4"/>
  <c r="GR26" i="4"/>
  <c r="GR27" i="4"/>
  <c r="GR28" i="4"/>
  <c r="GR29" i="4"/>
  <c r="GR30" i="4"/>
  <c r="GR31" i="4"/>
  <c r="GR32" i="4"/>
  <c r="GR33" i="4"/>
  <c r="GR34" i="4"/>
  <c r="GR35" i="4"/>
  <c r="GR36" i="4"/>
  <c r="GR37" i="4"/>
  <c r="GR38" i="4"/>
  <c r="GR39" i="4"/>
  <c r="GR40" i="4"/>
  <c r="GR41" i="4"/>
  <c r="GR42" i="4"/>
  <c r="GR43" i="4"/>
  <c r="GR3" i="4"/>
  <c r="GK3" i="4"/>
  <c r="GL3" i="4"/>
  <c r="GM3" i="4"/>
  <c r="GN3" i="4"/>
  <c r="GO3" i="4"/>
  <c r="GP3" i="4"/>
  <c r="GQ3" i="4"/>
  <c r="GK4" i="4"/>
  <c r="GL4" i="4"/>
  <c r="GM4" i="4"/>
  <c r="GN4" i="4"/>
  <c r="GO4" i="4"/>
  <c r="GP4" i="4"/>
  <c r="GQ4" i="4"/>
  <c r="GK5" i="4"/>
  <c r="GL5" i="4"/>
  <c r="GM5" i="4"/>
  <c r="GN5" i="4"/>
  <c r="GO5" i="4"/>
  <c r="GP5" i="4"/>
  <c r="GQ5" i="4"/>
  <c r="GK6" i="4"/>
  <c r="GL6" i="4"/>
  <c r="GM6" i="4"/>
  <c r="GN6" i="4"/>
  <c r="GO6" i="4"/>
  <c r="GP6" i="4"/>
  <c r="GQ6" i="4"/>
  <c r="GK7" i="4"/>
  <c r="GL7" i="4"/>
  <c r="GM7" i="4"/>
  <c r="GN7" i="4"/>
  <c r="GO7" i="4"/>
  <c r="GP7" i="4"/>
  <c r="GQ7" i="4"/>
  <c r="GK8" i="4"/>
  <c r="GL8" i="4"/>
  <c r="GM8" i="4"/>
  <c r="GN8" i="4"/>
  <c r="GO8" i="4"/>
  <c r="GP8" i="4"/>
  <c r="GQ8" i="4"/>
  <c r="GK9" i="4"/>
  <c r="GL9" i="4"/>
  <c r="GM9" i="4"/>
  <c r="GN9" i="4"/>
  <c r="GO9" i="4"/>
  <c r="GP9" i="4"/>
  <c r="GQ9" i="4"/>
  <c r="GK10" i="4"/>
  <c r="GL10" i="4"/>
  <c r="GM10" i="4"/>
  <c r="GN10" i="4"/>
  <c r="GO10" i="4"/>
  <c r="GP10" i="4"/>
  <c r="GQ10" i="4"/>
  <c r="GK11" i="4"/>
  <c r="GL11" i="4"/>
  <c r="GM11" i="4"/>
  <c r="GN11" i="4"/>
  <c r="GO11" i="4"/>
  <c r="GP11" i="4"/>
  <c r="GQ11" i="4"/>
  <c r="GK12" i="4"/>
  <c r="GL12" i="4"/>
  <c r="GM12" i="4"/>
  <c r="GN12" i="4"/>
  <c r="GO12" i="4"/>
  <c r="GP12" i="4"/>
  <c r="GQ12" i="4"/>
  <c r="GK13" i="4"/>
  <c r="GL13" i="4"/>
  <c r="GM13" i="4"/>
  <c r="GN13" i="4"/>
  <c r="GO13" i="4"/>
  <c r="GP13" i="4"/>
  <c r="GQ13" i="4"/>
  <c r="GK14" i="4"/>
  <c r="GL14" i="4"/>
  <c r="GM14" i="4"/>
  <c r="GN14" i="4"/>
  <c r="GO14" i="4"/>
  <c r="GP14" i="4"/>
  <c r="GQ14" i="4"/>
  <c r="GK15" i="4"/>
  <c r="GL15" i="4"/>
  <c r="GM15" i="4"/>
  <c r="GN15" i="4"/>
  <c r="GO15" i="4"/>
  <c r="GP15" i="4"/>
  <c r="GQ15" i="4"/>
  <c r="GK16" i="4"/>
  <c r="GL16" i="4"/>
  <c r="GM16" i="4"/>
  <c r="GN16" i="4"/>
  <c r="GO16" i="4"/>
  <c r="GP16" i="4"/>
  <c r="GQ16" i="4"/>
  <c r="GK17" i="4"/>
  <c r="GL17" i="4"/>
  <c r="GM17" i="4"/>
  <c r="GN17" i="4"/>
  <c r="GO17" i="4"/>
  <c r="GP17" i="4"/>
  <c r="GQ17" i="4"/>
  <c r="GK18" i="4"/>
  <c r="GL18" i="4"/>
  <c r="GM18" i="4"/>
  <c r="GN18" i="4"/>
  <c r="GO18" i="4"/>
  <c r="GP18" i="4"/>
  <c r="GQ18" i="4"/>
  <c r="GK19" i="4"/>
  <c r="GL19" i="4"/>
  <c r="GM19" i="4"/>
  <c r="GN19" i="4"/>
  <c r="GO19" i="4"/>
  <c r="GP19" i="4"/>
  <c r="GQ19" i="4"/>
  <c r="GK20" i="4"/>
  <c r="GL20" i="4"/>
  <c r="GM20" i="4"/>
  <c r="GN20" i="4"/>
  <c r="GO20" i="4"/>
  <c r="GP20" i="4"/>
  <c r="GQ20" i="4"/>
  <c r="GK21" i="4"/>
  <c r="GL21" i="4"/>
  <c r="GM21" i="4"/>
  <c r="GN21" i="4"/>
  <c r="GO21" i="4"/>
  <c r="GP21" i="4"/>
  <c r="GQ21" i="4"/>
  <c r="GK22" i="4"/>
  <c r="GL22" i="4"/>
  <c r="GM22" i="4"/>
  <c r="GN22" i="4"/>
  <c r="GO22" i="4"/>
  <c r="GP22" i="4"/>
  <c r="GQ22" i="4"/>
  <c r="GK23" i="4"/>
  <c r="GL23" i="4"/>
  <c r="GM23" i="4"/>
  <c r="GN23" i="4"/>
  <c r="GO23" i="4"/>
  <c r="GP23" i="4"/>
  <c r="GQ23" i="4"/>
  <c r="GK24" i="4"/>
  <c r="GL24" i="4"/>
  <c r="GM24" i="4"/>
  <c r="GN24" i="4"/>
  <c r="GO24" i="4"/>
  <c r="GP24" i="4"/>
  <c r="GQ24" i="4"/>
  <c r="GK25" i="4"/>
  <c r="GL25" i="4"/>
  <c r="GM25" i="4"/>
  <c r="GN25" i="4"/>
  <c r="GO25" i="4"/>
  <c r="GP25" i="4"/>
  <c r="GQ25" i="4"/>
  <c r="GK26" i="4"/>
  <c r="GL26" i="4"/>
  <c r="GM26" i="4"/>
  <c r="GN26" i="4"/>
  <c r="GO26" i="4"/>
  <c r="GP26" i="4"/>
  <c r="GQ26" i="4"/>
  <c r="GK27" i="4"/>
  <c r="GL27" i="4"/>
  <c r="GM27" i="4"/>
  <c r="GN27" i="4"/>
  <c r="GO27" i="4"/>
  <c r="GP27" i="4"/>
  <c r="GQ27" i="4"/>
  <c r="GK28" i="4"/>
  <c r="GL28" i="4"/>
  <c r="GM28" i="4"/>
  <c r="GN28" i="4"/>
  <c r="GO28" i="4"/>
  <c r="GP28" i="4"/>
  <c r="GQ28" i="4"/>
  <c r="GK29" i="4"/>
  <c r="GL29" i="4"/>
  <c r="GM29" i="4"/>
  <c r="GN29" i="4"/>
  <c r="GO29" i="4"/>
  <c r="GP29" i="4"/>
  <c r="GQ29" i="4"/>
  <c r="GK30" i="4"/>
  <c r="GL30" i="4"/>
  <c r="GM30" i="4"/>
  <c r="GN30" i="4"/>
  <c r="GO30" i="4"/>
  <c r="GP30" i="4"/>
  <c r="GQ30" i="4"/>
  <c r="GK31" i="4"/>
  <c r="GL31" i="4"/>
  <c r="GM31" i="4"/>
  <c r="GN31" i="4"/>
  <c r="GO31" i="4"/>
  <c r="GP31" i="4"/>
  <c r="GQ31" i="4"/>
  <c r="GK32" i="4"/>
  <c r="GL32" i="4"/>
  <c r="GM32" i="4"/>
  <c r="GN32" i="4"/>
  <c r="GO32" i="4"/>
  <c r="GP32" i="4"/>
  <c r="GQ32" i="4"/>
  <c r="GK33" i="4"/>
  <c r="GL33" i="4"/>
  <c r="GM33" i="4"/>
  <c r="GN33" i="4"/>
  <c r="GO33" i="4"/>
  <c r="GP33" i="4"/>
  <c r="GQ33" i="4"/>
  <c r="GK34" i="4"/>
  <c r="GL34" i="4"/>
  <c r="GM34" i="4"/>
  <c r="GN34" i="4"/>
  <c r="GO34" i="4"/>
  <c r="GP34" i="4"/>
  <c r="GQ34" i="4"/>
  <c r="GK35" i="4"/>
  <c r="GL35" i="4"/>
  <c r="GM35" i="4"/>
  <c r="GN35" i="4"/>
  <c r="GO35" i="4"/>
  <c r="GP35" i="4"/>
  <c r="GQ35" i="4"/>
  <c r="GK36" i="4"/>
  <c r="GL36" i="4"/>
  <c r="GM36" i="4"/>
  <c r="GN36" i="4"/>
  <c r="GO36" i="4"/>
  <c r="GP36" i="4"/>
  <c r="GQ36" i="4"/>
  <c r="GK37" i="4"/>
  <c r="GL37" i="4"/>
  <c r="GM37" i="4"/>
  <c r="GN37" i="4"/>
  <c r="GO37" i="4"/>
  <c r="GP37" i="4"/>
  <c r="GQ37" i="4"/>
  <c r="GK38" i="4"/>
  <c r="GL38" i="4"/>
  <c r="GM38" i="4"/>
  <c r="GN38" i="4"/>
  <c r="GO38" i="4"/>
  <c r="GP38" i="4"/>
  <c r="GQ38" i="4"/>
  <c r="GK39" i="4"/>
  <c r="GL39" i="4"/>
  <c r="GM39" i="4"/>
  <c r="GN39" i="4"/>
  <c r="GO39" i="4"/>
  <c r="GP39" i="4"/>
  <c r="GQ39" i="4"/>
  <c r="GK40" i="4"/>
  <c r="GL40" i="4"/>
  <c r="GM40" i="4"/>
  <c r="GN40" i="4"/>
  <c r="GO40" i="4"/>
  <c r="GP40" i="4"/>
  <c r="GQ40" i="4"/>
  <c r="GK41" i="4"/>
  <c r="GL41" i="4"/>
  <c r="GM41" i="4"/>
  <c r="GN41" i="4"/>
  <c r="GO41" i="4"/>
  <c r="GP41" i="4"/>
  <c r="GQ41" i="4"/>
  <c r="GK42" i="4"/>
  <c r="GL42" i="4"/>
  <c r="GM42" i="4"/>
  <c r="GN42" i="4"/>
  <c r="GO42" i="4"/>
  <c r="GP42" i="4"/>
  <c r="GQ42" i="4"/>
  <c r="GK43" i="4"/>
  <c r="GL43" i="4"/>
  <c r="GM43" i="4"/>
  <c r="GN43" i="4"/>
  <c r="GO43" i="4"/>
  <c r="GP43" i="4"/>
  <c r="GQ43" i="4"/>
  <c r="GJ4" i="4"/>
  <c r="GJ5" i="4"/>
  <c r="GJ6" i="4"/>
  <c r="GJ7" i="4"/>
  <c r="GJ8" i="4"/>
  <c r="GJ9" i="4"/>
  <c r="GJ10" i="4"/>
  <c r="GJ11" i="4"/>
  <c r="GJ12" i="4"/>
  <c r="GJ13" i="4"/>
  <c r="GJ14" i="4"/>
  <c r="GJ15" i="4"/>
  <c r="GJ16" i="4"/>
  <c r="GJ17" i="4"/>
  <c r="GJ18" i="4"/>
  <c r="GJ19" i="4"/>
  <c r="GJ20" i="4"/>
  <c r="GJ21" i="4"/>
  <c r="GJ22" i="4"/>
  <c r="GJ23" i="4"/>
  <c r="GJ24" i="4"/>
  <c r="GJ25" i="4"/>
  <c r="GJ26" i="4"/>
  <c r="GJ27" i="4"/>
  <c r="GJ28" i="4"/>
  <c r="GJ29" i="4"/>
  <c r="GJ30" i="4"/>
  <c r="GJ31" i="4"/>
  <c r="GJ32" i="4"/>
  <c r="GJ33" i="4"/>
  <c r="GJ34" i="4"/>
  <c r="GJ35" i="4"/>
  <c r="GJ36" i="4"/>
  <c r="GJ37" i="4"/>
  <c r="GJ38" i="4"/>
  <c r="GJ39" i="4"/>
  <c r="GJ40" i="4"/>
  <c r="GJ41" i="4"/>
  <c r="GJ42" i="4"/>
  <c r="GJ43" i="4"/>
  <c r="GJ3" i="4"/>
  <c r="FY3" i="4"/>
  <c r="FZ3" i="4"/>
  <c r="GA3" i="4"/>
  <c r="GB3" i="4"/>
  <c r="GC3" i="4"/>
  <c r="GD3" i="4"/>
  <c r="FY4" i="4"/>
  <c r="FZ4" i="4"/>
  <c r="GA4" i="4"/>
  <c r="GB4" i="4"/>
  <c r="GC4" i="4"/>
  <c r="GD4" i="4"/>
  <c r="FY5" i="4"/>
  <c r="FZ5" i="4"/>
  <c r="GA5" i="4"/>
  <c r="GB5" i="4"/>
  <c r="GC5" i="4"/>
  <c r="FY6" i="4"/>
  <c r="FZ6" i="4"/>
  <c r="GA6" i="4"/>
  <c r="GB6" i="4"/>
  <c r="GC6" i="4"/>
  <c r="FY7" i="4"/>
  <c r="FZ7" i="4"/>
  <c r="GA7" i="4"/>
  <c r="GB7" i="4"/>
  <c r="GC7" i="4"/>
  <c r="GD7" i="4"/>
  <c r="FY8" i="4"/>
  <c r="FZ8" i="4"/>
  <c r="GA8" i="4"/>
  <c r="GB8" i="4"/>
  <c r="GC8" i="4"/>
  <c r="GD8" i="4"/>
  <c r="FY9" i="4"/>
  <c r="FZ9" i="4"/>
  <c r="GA9" i="4"/>
  <c r="GB9" i="4"/>
  <c r="GC9" i="4"/>
  <c r="FY10" i="4"/>
  <c r="FZ10" i="4"/>
  <c r="GA10" i="4"/>
  <c r="GB10" i="4"/>
  <c r="GC10" i="4"/>
  <c r="FY11" i="4"/>
  <c r="FZ11" i="4"/>
  <c r="GA11" i="4"/>
  <c r="GB11" i="4"/>
  <c r="GC11" i="4"/>
  <c r="GD11" i="4"/>
  <c r="FY12" i="4"/>
  <c r="FZ12" i="4"/>
  <c r="GA12" i="4"/>
  <c r="GB12" i="4"/>
  <c r="GC12" i="4"/>
  <c r="GD12" i="4"/>
  <c r="FY13" i="4"/>
  <c r="FZ13" i="4"/>
  <c r="GA13" i="4"/>
  <c r="GB13" i="4"/>
  <c r="GC13" i="4"/>
  <c r="FY14" i="4"/>
  <c r="FZ14" i="4"/>
  <c r="GA14" i="4"/>
  <c r="GB14" i="4"/>
  <c r="GC14" i="4"/>
  <c r="GD14" i="4"/>
  <c r="FY15" i="4"/>
  <c r="FZ15" i="4"/>
  <c r="GA15" i="4"/>
  <c r="GB15" i="4"/>
  <c r="GC15" i="4"/>
  <c r="GD15" i="4"/>
  <c r="FY16" i="4"/>
  <c r="FZ16" i="4"/>
  <c r="GA16" i="4"/>
  <c r="GB16" i="4"/>
  <c r="GC16" i="4"/>
  <c r="GD16" i="4"/>
  <c r="FY17" i="4"/>
  <c r="FZ17" i="4"/>
  <c r="GA17" i="4"/>
  <c r="GB17" i="4"/>
  <c r="GC17" i="4"/>
  <c r="FY18" i="4"/>
  <c r="FZ18" i="4"/>
  <c r="GA18" i="4"/>
  <c r="GB18" i="4"/>
  <c r="GC18" i="4"/>
  <c r="GD18" i="4"/>
  <c r="FY19" i="4"/>
  <c r="FZ19" i="4"/>
  <c r="GA19" i="4"/>
  <c r="GB19" i="4"/>
  <c r="GC19" i="4"/>
  <c r="GD19" i="4"/>
  <c r="FY20" i="4"/>
  <c r="FZ20" i="4"/>
  <c r="GA20" i="4"/>
  <c r="GB20" i="4"/>
  <c r="GC20" i="4"/>
  <c r="GD20" i="4"/>
  <c r="FY21" i="4"/>
  <c r="FZ21" i="4"/>
  <c r="GA21" i="4"/>
  <c r="GB21" i="4"/>
  <c r="GC21" i="4"/>
  <c r="FY22" i="4"/>
  <c r="FZ22" i="4"/>
  <c r="GA22" i="4"/>
  <c r="GB22" i="4"/>
  <c r="GC22" i="4"/>
  <c r="FY23" i="4"/>
  <c r="FZ23" i="4"/>
  <c r="GA23" i="4"/>
  <c r="GB23" i="4"/>
  <c r="GC23" i="4"/>
  <c r="GD23" i="4"/>
  <c r="FY24" i="4"/>
  <c r="FZ24" i="4"/>
  <c r="GA24" i="4"/>
  <c r="GB24" i="4"/>
  <c r="GC24" i="4"/>
  <c r="GD24" i="4"/>
  <c r="FY25" i="4"/>
  <c r="FZ25" i="4"/>
  <c r="GA25" i="4"/>
  <c r="GB25" i="4"/>
  <c r="GC25" i="4"/>
  <c r="FY26" i="4"/>
  <c r="FZ26" i="4"/>
  <c r="GA26" i="4"/>
  <c r="GB26" i="4"/>
  <c r="GC26" i="4"/>
  <c r="GD26" i="4"/>
  <c r="FY27" i="4"/>
  <c r="FZ27" i="4"/>
  <c r="GA27" i="4"/>
  <c r="GB27" i="4"/>
  <c r="GC27" i="4"/>
  <c r="GD27" i="4"/>
  <c r="FY28" i="4"/>
  <c r="FZ28" i="4"/>
  <c r="GA28" i="4"/>
  <c r="GB28" i="4"/>
  <c r="GC28" i="4"/>
  <c r="GD28" i="4"/>
  <c r="FY29" i="4"/>
  <c r="FZ29" i="4"/>
  <c r="GA29" i="4"/>
  <c r="GB29" i="4"/>
  <c r="GC29" i="4"/>
  <c r="FY30" i="4"/>
  <c r="FZ30" i="4"/>
  <c r="GA30" i="4"/>
  <c r="GB30" i="4"/>
  <c r="GC30" i="4"/>
  <c r="GD30" i="4"/>
  <c r="FY31" i="4"/>
  <c r="FZ31" i="4"/>
  <c r="GA31" i="4"/>
  <c r="GB31" i="4"/>
  <c r="GC31" i="4"/>
  <c r="GD31" i="4"/>
  <c r="FY32" i="4"/>
  <c r="FZ32" i="4"/>
  <c r="GA32" i="4"/>
  <c r="GB32" i="4"/>
  <c r="GC32" i="4"/>
  <c r="GD32" i="4"/>
  <c r="FY33" i="4"/>
  <c r="FZ33" i="4"/>
  <c r="GA33" i="4"/>
  <c r="GB33" i="4"/>
  <c r="GC33" i="4"/>
  <c r="FY34" i="4"/>
  <c r="FZ34" i="4"/>
  <c r="GA34" i="4"/>
  <c r="GB34" i="4"/>
  <c r="GC34" i="4"/>
  <c r="GD34" i="4"/>
  <c r="FY35" i="4"/>
  <c r="FZ35" i="4"/>
  <c r="GA35" i="4"/>
  <c r="GB35" i="4"/>
  <c r="GC35" i="4"/>
  <c r="GD35" i="4"/>
  <c r="FY36" i="4"/>
  <c r="FZ36" i="4"/>
  <c r="GA36" i="4"/>
  <c r="GB36" i="4"/>
  <c r="GC36" i="4"/>
  <c r="GD36" i="4"/>
  <c r="FY37" i="4"/>
  <c r="FZ37" i="4"/>
  <c r="GA37" i="4"/>
  <c r="GB37" i="4"/>
  <c r="GC37" i="4"/>
  <c r="FY38" i="4"/>
  <c r="FZ38" i="4"/>
  <c r="GA38" i="4"/>
  <c r="GB38" i="4"/>
  <c r="GC38" i="4"/>
  <c r="FY39" i="4"/>
  <c r="FZ39" i="4"/>
  <c r="GA39" i="4"/>
  <c r="GB39" i="4"/>
  <c r="GC39" i="4"/>
  <c r="GD39" i="4"/>
  <c r="FY40" i="4"/>
  <c r="FZ40" i="4"/>
  <c r="GA40" i="4"/>
  <c r="GB40" i="4"/>
  <c r="GC40" i="4"/>
  <c r="GD40" i="4"/>
  <c r="FY41" i="4"/>
  <c r="FZ41" i="4"/>
  <c r="GA41" i="4"/>
  <c r="GB41" i="4"/>
  <c r="GC41" i="4"/>
  <c r="FY42" i="4"/>
  <c r="FZ42" i="4"/>
  <c r="GA42" i="4"/>
  <c r="GB42" i="4"/>
  <c r="GC42" i="4"/>
  <c r="GD42" i="4"/>
  <c r="FY43" i="4"/>
  <c r="FZ43" i="4"/>
  <c r="GA43" i="4"/>
  <c r="GB43" i="4"/>
  <c r="GC43" i="4"/>
  <c r="GD43" i="4"/>
  <c r="FF3" i="4"/>
  <c r="FG3" i="4"/>
  <c r="FH3" i="4"/>
  <c r="FI3" i="4"/>
  <c r="FJ3" i="4"/>
  <c r="FK3" i="4"/>
  <c r="FF4" i="4"/>
  <c r="FG4" i="4"/>
  <c r="FH4" i="4"/>
  <c r="FI4" i="4"/>
  <c r="FJ4" i="4"/>
  <c r="FK4" i="4"/>
  <c r="FF5" i="4"/>
  <c r="FG5" i="4"/>
  <c r="FH5" i="4"/>
  <c r="FI5" i="4"/>
  <c r="FJ5" i="4"/>
  <c r="FK5" i="4"/>
  <c r="FF6" i="4"/>
  <c r="FG6" i="4"/>
  <c r="FH6" i="4"/>
  <c r="FI6" i="4"/>
  <c r="FJ6" i="4"/>
  <c r="FK6" i="4"/>
  <c r="FF7" i="4"/>
  <c r="FG7" i="4"/>
  <c r="FH7" i="4"/>
  <c r="FI7" i="4"/>
  <c r="FJ7" i="4"/>
  <c r="FF8" i="4"/>
  <c r="FG8" i="4"/>
  <c r="FH8" i="4"/>
  <c r="FI8" i="4"/>
  <c r="FJ8" i="4"/>
  <c r="FK8" i="4"/>
  <c r="FF9" i="4"/>
  <c r="FG9" i="4"/>
  <c r="FH9" i="4"/>
  <c r="FI9" i="4"/>
  <c r="FJ9" i="4"/>
  <c r="FK9" i="4"/>
  <c r="FF10" i="4"/>
  <c r="FG10" i="4"/>
  <c r="FH10" i="4"/>
  <c r="FI10" i="4"/>
  <c r="FJ10" i="4"/>
  <c r="FK10" i="4"/>
  <c r="FF11" i="4"/>
  <c r="FG11" i="4"/>
  <c r="FH11" i="4"/>
  <c r="FI11" i="4"/>
  <c r="FJ11" i="4"/>
  <c r="FF12" i="4"/>
  <c r="FG12" i="4"/>
  <c r="FH12" i="4"/>
  <c r="FI12" i="4"/>
  <c r="FJ12" i="4"/>
  <c r="FK12" i="4"/>
  <c r="FF13" i="4"/>
  <c r="FG13" i="4"/>
  <c r="FH13" i="4"/>
  <c r="FI13" i="4"/>
  <c r="FJ13" i="4"/>
  <c r="FK13" i="4"/>
  <c r="FF14" i="4"/>
  <c r="FG14" i="4"/>
  <c r="FH14" i="4"/>
  <c r="FI14" i="4"/>
  <c r="FJ14" i="4"/>
  <c r="FK14" i="4"/>
  <c r="FF15" i="4"/>
  <c r="FG15" i="4"/>
  <c r="FH15" i="4"/>
  <c r="FI15" i="4"/>
  <c r="FJ15" i="4"/>
  <c r="FF16" i="4"/>
  <c r="FG16" i="4"/>
  <c r="FH16" i="4"/>
  <c r="FI16" i="4"/>
  <c r="FJ16" i="4"/>
  <c r="FK16" i="4"/>
  <c r="FF17" i="4"/>
  <c r="FG17" i="4"/>
  <c r="FH17" i="4"/>
  <c r="FI17" i="4"/>
  <c r="FJ17" i="4"/>
  <c r="FK17" i="4"/>
  <c r="FF18" i="4"/>
  <c r="FG18" i="4"/>
  <c r="FH18" i="4"/>
  <c r="FI18" i="4"/>
  <c r="FJ18" i="4"/>
  <c r="FK18" i="4"/>
  <c r="FF19" i="4"/>
  <c r="FG19" i="4"/>
  <c r="FH19" i="4"/>
  <c r="FI19" i="4"/>
  <c r="FJ19" i="4"/>
  <c r="FF20" i="4"/>
  <c r="FG20" i="4"/>
  <c r="FH20" i="4"/>
  <c r="FI20" i="4"/>
  <c r="FJ20" i="4"/>
  <c r="FK20" i="4"/>
  <c r="FF21" i="4"/>
  <c r="FG21" i="4"/>
  <c r="FH21" i="4"/>
  <c r="FI21" i="4"/>
  <c r="FJ21" i="4"/>
  <c r="FK21" i="4"/>
  <c r="FF22" i="4"/>
  <c r="FG22" i="4"/>
  <c r="FH22" i="4"/>
  <c r="FI22" i="4"/>
  <c r="FJ22" i="4"/>
  <c r="FK22" i="4"/>
  <c r="FF23" i="4"/>
  <c r="FG23" i="4"/>
  <c r="FH23" i="4"/>
  <c r="FI23" i="4"/>
  <c r="FJ23" i="4"/>
  <c r="FF24" i="4"/>
  <c r="FG24" i="4"/>
  <c r="FH24" i="4"/>
  <c r="FI24" i="4"/>
  <c r="FJ24" i="4"/>
  <c r="FK24" i="4"/>
  <c r="FF25" i="4"/>
  <c r="FG25" i="4"/>
  <c r="FH25" i="4"/>
  <c r="FI25" i="4"/>
  <c r="FJ25" i="4"/>
  <c r="FK25" i="4"/>
  <c r="FF26" i="4"/>
  <c r="FG26" i="4"/>
  <c r="FH26" i="4"/>
  <c r="FI26" i="4"/>
  <c r="FJ26" i="4"/>
  <c r="FK26" i="4"/>
  <c r="FF27" i="4"/>
  <c r="FG27" i="4"/>
  <c r="FH27" i="4"/>
  <c r="FI27" i="4"/>
  <c r="FJ27" i="4"/>
  <c r="FF28" i="4"/>
  <c r="FG28" i="4"/>
  <c r="FH28" i="4"/>
  <c r="FI28" i="4"/>
  <c r="FJ28" i="4"/>
  <c r="FK28" i="4"/>
  <c r="FF29" i="4"/>
  <c r="FG29" i="4"/>
  <c r="FH29" i="4"/>
  <c r="FI29" i="4"/>
  <c r="FJ29" i="4"/>
  <c r="FK29" i="4"/>
  <c r="FF30" i="4"/>
  <c r="FG30" i="4"/>
  <c r="FH30" i="4"/>
  <c r="FI30" i="4"/>
  <c r="FJ30" i="4"/>
  <c r="FK30" i="4"/>
  <c r="FF31" i="4"/>
  <c r="FG31" i="4"/>
  <c r="FH31" i="4"/>
  <c r="FI31" i="4"/>
  <c r="FJ31" i="4"/>
  <c r="FF32" i="4"/>
  <c r="FG32" i="4"/>
  <c r="FH32" i="4"/>
  <c r="FI32" i="4"/>
  <c r="FJ32" i="4"/>
  <c r="FK32" i="4"/>
  <c r="FF33" i="4"/>
  <c r="FG33" i="4"/>
  <c r="FH33" i="4"/>
  <c r="FI33" i="4"/>
  <c r="FJ33" i="4"/>
  <c r="FK33" i="4"/>
  <c r="FF34" i="4"/>
  <c r="FG34" i="4"/>
  <c r="FH34" i="4"/>
  <c r="FI34" i="4"/>
  <c r="FJ34" i="4"/>
  <c r="FK34" i="4"/>
  <c r="FF35" i="4"/>
  <c r="FG35" i="4"/>
  <c r="FH35" i="4"/>
  <c r="FI35" i="4"/>
  <c r="FJ35" i="4"/>
  <c r="FF36" i="4"/>
  <c r="FG36" i="4"/>
  <c r="FH36" i="4"/>
  <c r="FI36" i="4"/>
  <c r="FJ36" i="4"/>
  <c r="FK36" i="4"/>
  <c r="FF37" i="4"/>
  <c r="FG37" i="4"/>
  <c r="FH37" i="4"/>
  <c r="FI37" i="4"/>
  <c r="FJ37" i="4"/>
  <c r="FK37" i="4"/>
  <c r="FF38" i="4"/>
  <c r="FG38" i="4"/>
  <c r="FH38" i="4"/>
  <c r="FI38" i="4"/>
  <c r="FJ38" i="4"/>
  <c r="FK38" i="4"/>
  <c r="FF39" i="4"/>
  <c r="FG39" i="4"/>
  <c r="FH39" i="4"/>
  <c r="FI39" i="4"/>
  <c r="FJ39" i="4"/>
  <c r="FF40" i="4"/>
  <c r="FG40" i="4"/>
  <c r="FH40" i="4"/>
  <c r="FI40" i="4"/>
  <c r="FJ40" i="4"/>
  <c r="FK40" i="4"/>
  <c r="FF41" i="4"/>
  <c r="FG41" i="4"/>
  <c r="FH41" i="4"/>
  <c r="FI41" i="4"/>
  <c r="FJ41" i="4"/>
  <c r="FK41" i="4"/>
  <c r="FF42" i="4"/>
  <c r="FG42" i="4"/>
  <c r="FH42" i="4"/>
  <c r="FI42" i="4"/>
  <c r="FJ42" i="4"/>
  <c r="FK42" i="4"/>
  <c r="FF43" i="4"/>
  <c r="FG43" i="4"/>
  <c r="FH43" i="4"/>
  <c r="FI43" i="4"/>
  <c r="FJ43" i="4"/>
  <c r="EM3" i="4"/>
  <c r="EN3" i="4"/>
  <c r="EO3" i="4"/>
  <c r="EP3" i="4"/>
  <c r="EQ3" i="4"/>
  <c r="EM4" i="4"/>
  <c r="EN4" i="4"/>
  <c r="EO4" i="4"/>
  <c r="EP4" i="4"/>
  <c r="EQ4" i="4"/>
  <c r="ER4" i="4"/>
  <c r="EM5" i="4"/>
  <c r="EN5" i="4"/>
  <c r="EO5" i="4"/>
  <c r="EP5" i="4"/>
  <c r="EQ5" i="4"/>
  <c r="EM6" i="4"/>
  <c r="EN6" i="4"/>
  <c r="EO6" i="4"/>
  <c r="EP6" i="4"/>
  <c r="EQ6" i="4"/>
  <c r="ER6" i="4"/>
  <c r="EM7" i="4"/>
  <c r="EN7" i="4"/>
  <c r="EO7" i="4"/>
  <c r="EP7" i="4"/>
  <c r="EQ7" i="4"/>
  <c r="ER7" i="4"/>
  <c r="EM8" i="4"/>
  <c r="EN8" i="4"/>
  <c r="EO8" i="4"/>
  <c r="EP8" i="4"/>
  <c r="EQ8" i="4"/>
  <c r="ER8" i="4"/>
  <c r="EM9" i="4"/>
  <c r="EN9" i="4"/>
  <c r="EO9" i="4"/>
  <c r="EP9" i="4"/>
  <c r="EQ9" i="4"/>
  <c r="EM10" i="4"/>
  <c r="EN10" i="4"/>
  <c r="EO10" i="4"/>
  <c r="EP10" i="4"/>
  <c r="EQ10" i="4"/>
  <c r="ER10" i="4"/>
  <c r="EM11" i="4"/>
  <c r="EN11" i="4"/>
  <c r="EO11" i="4"/>
  <c r="EP11" i="4"/>
  <c r="EQ11" i="4"/>
  <c r="ER11" i="4"/>
  <c r="EM12" i="4"/>
  <c r="EN12" i="4"/>
  <c r="EO12" i="4"/>
  <c r="EP12" i="4"/>
  <c r="EQ12" i="4"/>
  <c r="ER12" i="4"/>
  <c r="EM13" i="4"/>
  <c r="EN13" i="4"/>
  <c r="EO13" i="4"/>
  <c r="EP13" i="4"/>
  <c r="EQ13" i="4"/>
  <c r="EM14" i="4"/>
  <c r="EN14" i="4"/>
  <c r="EO14" i="4"/>
  <c r="EP14" i="4"/>
  <c r="EQ14" i="4"/>
  <c r="ER14" i="4"/>
  <c r="EM15" i="4"/>
  <c r="EN15" i="4"/>
  <c r="EO15" i="4"/>
  <c r="EP15" i="4"/>
  <c r="EQ15" i="4"/>
  <c r="ER15" i="4"/>
  <c r="EM16" i="4"/>
  <c r="EN16" i="4"/>
  <c r="EO16" i="4"/>
  <c r="EP16" i="4"/>
  <c r="EQ16" i="4"/>
  <c r="ER16" i="4"/>
  <c r="EM17" i="4"/>
  <c r="EN17" i="4"/>
  <c r="EO17" i="4"/>
  <c r="EP17" i="4"/>
  <c r="EQ17" i="4"/>
  <c r="EM18" i="4"/>
  <c r="EN18" i="4"/>
  <c r="EO18" i="4"/>
  <c r="EP18" i="4"/>
  <c r="EQ18" i="4"/>
  <c r="ER18" i="4"/>
  <c r="EM19" i="4"/>
  <c r="EN19" i="4"/>
  <c r="EO19" i="4"/>
  <c r="EP19" i="4"/>
  <c r="EQ19" i="4"/>
  <c r="ER19" i="4"/>
  <c r="EM20" i="4"/>
  <c r="EN20" i="4"/>
  <c r="EO20" i="4"/>
  <c r="EP20" i="4"/>
  <c r="EQ20" i="4"/>
  <c r="ER20" i="4"/>
  <c r="EM21" i="4"/>
  <c r="EN21" i="4"/>
  <c r="EO21" i="4"/>
  <c r="EP21" i="4"/>
  <c r="EQ21" i="4"/>
  <c r="EM22" i="4"/>
  <c r="EN22" i="4"/>
  <c r="EO22" i="4"/>
  <c r="EP22" i="4"/>
  <c r="EQ22" i="4"/>
  <c r="ER22" i="4"/>
  <c r="EM23" i="4"/>
  <c r="EN23" i="4"/>
  <c r="EO23" i="4"/>
  <c r="EP23" i="4"/>
  <c r="EQ23" i="4"/>
  <c r="ER23" i="4"/>
  <c r="EM24" i="4"/>
  <c r="EN24" i="4"/>
  <c r="EO24" i="4"/>
  <c r="EP24" i="4"/>
  <c r="EQ24" i="4"/>
  <c r="ER24" i="4"/>
  <c r="EM25" i="4"/>
  <c r="EN25" i="4"/>
  <c r="EO25" i="4"/>
  <c r="EP25" i="4"/>
  <c r="EQ25" i="4"/>
  <c r="EM26" i="4"/>
  <c r="EN26" i="4"/>
  <c r="EO26" i="4"/>
  <c r="EP26" i="4"/>
  <c r="EQ26" i="4"/>
  <c r="ER26" i="4"/>
  <c r="EM27" i="4"/>
  <c r="EN27" i="4"/>
  <c r="EO27" i="4"/>
  <c r="EP27" i="4"/>
  <c r="EQ27" i="4"/>
  <c r="ER27" i="4"/>
  <c r="EM28" i="4"/>
  <c r="EN28" i="4"/>
  <c r="EO28" i="4"/>
  <c r="EP28" i="4"/>
  <c r="EQ28" i="4"/>
  <c r="ER28" i="4"/>
  <c r="EM29" i="4"/>
  <c r="EN29" i="4"/>
  <c r="EO29" i="4"/>
  <c r="EP29" i="4"/>
  <c r="EQ29" i="4"/>
  <c r="EM30" i="4"/>
  <c r="EN30" i="4"/>
  <c r="EO30" i="4"/>
  <c r="EP30" i="4"/>
  <c r="EQ30" i="4"/>
  <c r="ER30" i="4"/>
  <c r="EM31" i="4"/>
  <c r="EN31" i="4"/>
  <c r="EO31" i="4"/>
  <c r="EP31" i="4"/>
  <c r="EQ31" i="4"/>
  <c r="ER31" i="4"/>
  <c r="EM32" i="4"/>
  <c r="EN32" i="4"/>
  <c r="EO32" i="4"/>
  <c r="EP32" i="4"/>
  <c r="EQ32" i="4"/>
  <c r="ER32" i="4"/>
  <c r="EM33" i="4"/>
  <c r="EN33" i="4"/>
  <c r="EO33" i="4"/>
  <c r="EP33" i="4"/>
  <c r="EQ33" i="4"/>
  <c r="EM34" i="4"/>
  <c r="EN34" i="4"/>
  <c r="EO34" i="4"/>
  <c r="EP34" i="4"/>
  <c r="EQ34" i="4"/>
  <c r="ER34" i="4"/>
  <c r="EM35" i="4"/>
  <c r="EN35" i="4"/>
  <c r="EO35" i="4"/>
  <c r="EP35" i="4"/>
  <c r="EQ35" i="4"/>
  <c r="ER35" i="4"/>
  <c r="EM36" i="4"/>
  <c r="EN36" i="4"/>
  <c r="EO36" i="4"/>
  <c r="EP36" i="4"/>
  <c r="EQ36" i="4"/>
  <c r="ER36" i="4"/>
  <c r="EM37" i="4"/>
  <c r="EN37" i="4"/>
  <c r="EO37" i="4"/>
  <c r="EP37" i="4"/>
  <c r="EQ37" i="4"/>
  <c r="EM38" i="4"/>
  <c r="EN38" i="4"/>
  <c r="EO38" i="4"/>
  <c r="EP38" i="4"/>
  <c r="EQ38" i="4"/>
  <c r="ER38" i="4"/>
  <c r="EM39" i="4"/>
  <c r="EN39" i="4"/>
  <c r="EO39" i="4"/>
  <c r="EP39" i="4"/>
  <c r="EQ39" i="4"/>
  <c r="ER39" i="4"/>
  <c r="EM40" i="4"/>
  <c r="EN40" i="4"/>
  <c r="EO40" i="4"/>
  <c r="EP40" i="4"/>
  <c r="EQ40" i="4"/>
  <c r="ER40" i="4"/>
  <c r="EM41" i="4"/>
  <c r="EN41" i="4"/>
  <c r="EO41" i="4"/>
  <c r="EP41" i="4"/>
  <c r="EQ41" i="4"/>
  <c r="EM42" i="4"/>
  <c r="EN42" i="4"/>
  <c r="EO42" i="4"/>
  <c r="EP42" i="4"/>
  <c r="EQ42" i="4"/>
  <c r="ER42" i="4"/>
  <c r="EM43" i="4"/>
  <c r="EN43" i="4"/>
  <c r="EO43" i="4"/>
  <c r="EP43" i="4"/>
  <c r="EQ43" i="4"/>
  <c r="ER43" i="4"/>
  <c r="DT3" i="4"/>
  <c r="DU3" i="4"/>
  <c r="DV3" i="4"/>
  <c r="DW3" i="4"/>
  <c r="DX3" i="4"/>
  <c r="DY3" i="4"/>
  <c r="DT4" i="4"/>
  <c r="DU4" i="4"/>
  <c r="DV4" i="4"/>
  <c r="DW4" i="4"/>
  <c r="DX4" i="4"/>
  <c r="DY4" i="4"/>
  <c r="DT5" i="4"/>
  <c r="DU5" i="4"/>
  <c r="DV5" i="4"/>
  <c r="DW5" i="4"/>
  <c r="DX5" i="4"/>
  <c r="DY5" i="4"/>
  <c r="DT6" i="4"/>
  <c r="DU6" i="4"/>
  <c r="DV6" i="4"/>
  <c r="DW6" i="4"/>
  <c r="DX6" i="4"/>
  <c r="DY6" i="4"/>
  <c r="DT7" i="4"/>
  <c r="DU7" i="4"/>
  <c r="DV7" i="4"/>
  <c r="DW7" i="4"/>
  <c r="DX7" i="4"/>
  <c r="DT8" i="4"/>
  <c r="DU8" i="4"/>
  <c r="DV8" i="4"/>
  <c r="DW8" i="4"/>
  <c r="DX8" i="4"/>
  <c r="DY8" i="4"/>
  <c r="DT9" i="4"/>
  <c r="DU9" i="4"/>
  <c r="DV9" i="4"/>
  <c r="DW9" i="4"/>
  <c r="DX9" i="4"/>
  <c r="DY9" i="4"/>
  <c r="DT10" i="4"/>
  <c r="DU10" i="4"/>
  <c r="DV10" i="4"/>
  <c r="DW10" i="4"/>
  <c r="DX10" i="4"/>
  <c r="DY10" i="4"/>
  <c r="DT11" i="4"/>
  <c r="DU11" i="4"/>
  <c r="DV11" i="4"/>
  <c r="DW11" i="4"/>
  <c r="DX11" i="4"/>
  <c r="DT12" i="4"/>
  <c r="DU12" i="4"/>
  <c r="DV12" i="4"/>
  <c r="DW12" i="4"/>
  <c r="DX12" i="4"/>
  <c r="DY12" i="4"/>
  <c r="DT13" i="4"/>
  <c r="DU13" i="4"/>
  <c r="DV13" i="4"/>
  <c r="DW13" i="4"/>
  <c r="DX13" i="4"/>
  <c r="DY13" i="4"/>
  <c r="DT14" i="4"/>
  <c r="DU14" i="4"/>
  <c r="DV14" i="4"/>
  <c r="DW14" i="4"/>
  <c r="DX14" i="4"/>
  <c r="DY14" i="4"/>
  <c r="DT15" i="4"/>
  <c r="DU15" i="4"/>
  <c r="DV15" i="4"/>
  <c r="DW15" i="4"/>
  <c r="DX15" i="4"/>
  <c r="DT16" i="4"/>
  <c r="DU16" i="4"/>
  <c r="DV16" i="4"/>
  <c r="DW16" i="4"/>
  <c r="DX16" i="4"/>
  <c r="DY16" i="4"/>
  <c r="DT17" i="4"/>
  <c r="DU17" i="4"/>
  <c r="DV17" i="4"/>
  <c r="DW17" i="4"/>
  <c r="DX17" i="4"/>
  <c r="DY17" i="4"/>
  <c r="DT18" i="4"/>
  <c r="DU18" i="4"/>
  <c r="DV18" i="4"/>
  <c r="DW18" i="4"/>
  <c r="DX18" i="4"/>
  <c r="DY18" i="4"/>
  <c r="DT19" i="4"/>
  <c r="DU19" i="4"/>
  <c r="DV19" i="4"/>
  <c r="DW19" i="4"/>
  <c r="DX19" i="4"/>
  <c r="DT20" i="4"/>
  <c r="DU20" i="4"/>
  <c r="DV20" i="4"/>
  <c r="DW20" i="4"/>
  <c r="DX20" i="4"/>
  <c r="DY20" i="4"/>
  <c r="DT21" i="4"/>
  <c r="DU21" i="4"/>
  <c r="DV21" i="4"/>
  <c r="DW21" i="4"/>
  <c r="DX21" i="4"/>
  <c r="DY21" i="4"/>
  <c r="DT22" i="4"/>
  <c r="DU22" i="4"/>
  <c r="DV22" i="4"/>
  <c r="DW22" i="4"/>
  <c r="DX22" i="4"/>
  <c r="DY22" i="4"/>
  <c r="DT23" i="4"/>
  <c r="DU23" i="4"/>
  <c r="DV23" i="4"/>
  <c r="DW23" i="4"/>
  <c r="DX23" i="4"/>
  <c r="DT24" i="4"/>
  <c r="DU24" i="4"/>
  <c r="DV24" i="4"/>
  <c r="DW24" i="4"/>
  <c r="DX24" i="4"/>
  <c r="DY24" i="4"/>
  <c r="DT25" i="4"/>
  <c r="DU25" i="4"/>
  <c r="DV25" i="4"/>
  <c r="DW25" i="4"/>
  <c r="DX25" i="4"/>
  <c r="DY25" i="4"/>
  <c r="DT26" i="4"/>
  <c r="DU26" i="4"/>
  <c r="DV26" i="4"/>
  <c r="DW26" i="4"/>
  <c r="DX26" i="4"/>
  <c r="DY26" i="4"/>
  <c r="DT27" i="4"/>
  <c r="DU27" i="4"/>
  <c r="DV27" i="4"/>
  <c r="DW27" i="4"/>
  <c r="DX27" i="4"/>
  <c r="DT28" i="4"/>
  <c r="DU28" i="4"/>
  <c r="DV28" i="4"/>
  <c r="DW28" i="4"/>
  <c r="DX28" i="4"/>
  <c r="DY28" i="4"/>
  <c r="DT29" i="4"/>
  <c r="DU29" i="4"/>
  <c r="DV29" i="4"/>
  <c r="DW29" i="4"/>
  <c r="DX29" i="4"/>
  <c r="DY29" i="4"/>
  <c r="DT30" i="4"/>
  <c r="DU30" i="4"/>
  <c r="DV30" i="4"/>
  <c r="DW30" i="4"/>
  <c r="DX30" i="4"/>
  <c r="DY30" i="4"/>
  <c r="DT31" i="4"/>
  <c r="DU31" i="4"/>
  <c r="DV31" i="4"/>
  <c r="DW31" i="4"/>
  <c r="DX31" i="4"/>
  <c r="DT32" i="4"/>
  <c r="DU32" i="4"/>
  <c r="DV32" i="4"/>
  <c r="DW32" i="4"/>
  <c r="DX32" i="4"/>
  <c r="DY32" i="4"/>
  <c r="DT33" i="4"/>
  <c r="DU33" i="4"/>
  <c r="DV33" i="4"/>
  <c r="DW33" i="4"/>
  <c r="DX33" i="4"/>
  <c r="DY33" i="4"/>
  <c r="DT34" i="4"/>
  <c r="DU34" i="4"/>
  <c r="DV34" i="4"/>
  <c r="DW34" i="4"/>
  <c r="DX34" i="4"/>
  <c r="DY34" i="4"/>
  <c r="DT35" i="4"/>
  <c r="DU35" i="4"/>
  <c r="DV35" i="4"/>
  <c r="DW35" i="4"/>
  <c r="DX35" i="4"/>
  <c r="DT36" i="4"/>
  <c r="DU36" i="4"/>
  <c r="DV36" i="4"/>
  <c r="DW36" i="4"/>
  <c r="DX36" i="4"/>
  <c r="DY36" i="4"/>
  <c r="DT37" i="4"/>
  <c r="DU37" i="4"/>
  <c r="DV37" i="4"/>
  <c r="DW37" i="4"/>
  <c r="DX37" i="4"/>
  <c r="DY37" i="4"/>
  <c r="DT38" i="4"/>
  <c r="DU38" i="4"/>
  <c r="DV38" i="4"/>
  <c r="DW38" i="4"/>
  <c r="DX38" i="4"/>
  <c r="DY38" i="4"/>
  <c r="DT39" i="4"/>
  <c r="DU39" i="4"/>
  <c r="DV39" i="4"/>
  <c r="DW39" i="4"/>
  <c r="DX39" i="4"/>
  <c r="DT40" i="4"/>
  <c r="DU40" i="4"/>
  <c r="DV40" i="4"/>
  <c r="DW40" i="4"/>
  <c r="DX40" i="4"/>
  <c r="DY40" i="4"/>
  <c r="DT41" i="4"/>
  <c r="DU41" i="4"/>
  <c r="DV41" i="4"/>
  <c r="DW41" i="4"/>
  <c r="DX41" i="4"/>
  <c r="DY41" i="4"/>
  <c r="DT42" i="4"/>
  <c r="DU42" i="4"/>
  <c r="DV42" i="4"/>
  <c r="DW42" i="4"/>
  <c r="DX42" i="4"/>
  <c r="DY42" i="4"/>
  <c r="DT43" i="4"/>
  <c r="DU43" i="4"/>
  <c r="DV43" i="4"/>
  <c r="DW43" i="4"/>
  <c r="DX43" i="4"/>
  <c r="DA3" i="4"/>
  <c r="DB3" i="4"/>
  <c r="DC3" i="4"/>
  <c r="DD3" i="4"/>
  <c r="DE3" i="4"/>
  <c r="DF3" i="4"/>
  <c r="DA4" i="4"/>
  <c r="DB4" i="4"/>
  <c r="DC4" i="4"/>
  <c r="DD4" i="4"/>
  <c r="DE4" i="4"/>
  <c r="DF4" i="4"/>
  <c r="DA5" i="4"/>
  <c r="DB5" i="4"/>
  <c r="DC5" i="4"/>
  <c r="DD5" i="4"/>
  <c r="DE5" i="4"/>
  <c r="DA6" i="4"/>
  <c r="DB6" i="4"/>
  <c r="DC6" i="4"/>
  <c r="DD6" i="4"/>
  <c r="DE6" i="4"/>
  <c r="DF6" i="4"/>
  <c r="DA7" i="4"/>
  <c r="DB7" i="4"/>
  <c r="DC7" i="4"/>
  <c r="DD7" i="4"/>
  <c r="DE7" i="4"/>
  <c r="DF7" i="4"/>
  <c r="DA8" i="4"/>
  <c r="DB8" i="4"/>
  <c r="DC8" i="4"/>
  <c r="DD8" i="4"/>
  <c r="DE8" i="4"/>
  <c r="DF8" i="4"/>
  <c r="DA9" i="4"/>
  <c r="DB9" i="4"/>
  <c r="DC9" i="4"/>
  <c r="DD9" i="4"/>
  <c r="DE9" i="4"/>
  <c r="DA10" i="4"/>
  <c r="DB10" i="4"/>
  <c r="DC10" i="4"/>
  <c r="DD10" i="4"/>
  <c r="DE10" i="4"/>
  <c r="DF10" i="4"/>
  <c r="DA11" i="4"/>
  <c r="DB11" i="4"/>
  <c r="DC11" i="4"/>
  <c r="DD11" i="4"/>
  <c r="DE11" i="4"/>
  <c r="DF11" i="4"/>
  <c r="DA12" i="4"/>
  <c r="DB12" i="4"/>
  <c r="DC12" i="4"/>
  <c r="DD12" i="4"/>
  <c r="DE12" i="4"/>
  <c r="DF12" i="4"/>
  <c r="DA13" i="4"/>
  <c r="DB13" i="4"/>
  <c r="DC13" i="4"/>
  <c r="DD13" i="4"/>
  <c r="DE13" i="4"/>
  <c r="DA14" i="4"/>
  <c r="DB14" i="4"/>
  <c r="DC14" i="4"/>
  <c r="DD14" i="4"/>
  <c r="DE14" i="4"/>
  <c r="DF14" i="4"/>
  <c r="DA15" i="4"/>
  <c r="DB15" i="4"/>
  <c r="DC15" i="4"/>
  <c r="DD15" i="4"/>
  <c r="DE15" i="4"/>
  <c r="DF15" i="4"/>
  <c r="DA16" i="4"/>
  <c r="DB16" i="4"/>
  <c r="DC16" i="4"/>
  <c r="DD16" i="4"/>
  <c r="DE16" i="4"/>
  <c r="DF16" i="4"/>
  <c r="DA17" i="4"/>
  <c r="DB17" i="4"/>
  <c r="DC17" i="4"/>
  <c r="DD17" i="4"/>
  <c r="DE17" i="4"/>
  <c r="DA18" i="4"/>
  <c r="DB18" i="4"/>
  <c r="DC18" i="4"/>
  <c r="DD18" i="4"/>
  <c r="DE18" i="4"/>
  <c r="DF18" i="4"/>
  <c r="DA19" i="4"/>
  <c r="DB19" i="4"/>
  <c r="DC19" i="4"/>
  <c r="DD19" i="4"/>
  <c r="DE19" i="4"/>
  <c r="DF19" i="4"/>
  <c r="DA20" i="4"/>
  <c r="DB20" i="4"/>
  <c r="DC20" i="4"/>
  <c r="DD20" i="4"/>
  <c r="DE20" i="4"/>
  <c r="DF20" i="4"/>
  <c r="DA21" i="4"/>
  <c r="DB21" i="4"/>
  <c r="DC21" i="4"/>
  <c r="DD21" i="4"/>
  <c r="DE21" i="4"/>
  <c r="DA22" i="4"/>
  <c r="DB22" i="4"/>
  <c r="DC22" i="4"/>
  <c r="DD22" i="4"/>
  <c r="DE22" i="4"/>
  <c r="DF22" i="4"/>
  <c r="DA23" i="4"/>
  <c r="DB23" i="4"/>
  <c r="DC23" i="4"/>
  <c r="DD23" i="4"/>
  <c r="DE23" i="4"/>
  <c r="DF23" i="4"/>
  <c r="DA24" i="4"/>
  <c r="DB24" i="4"/>
  <c r="DC24" i="4"/>
  <c r="DD24" i="4"/>
  <c r="DE24" i="4"/>
  <c r="DF24" i="4"/>
  <c r="DA25" i="4"/>
  <c r="DB25" i="4"/>
  <c r="DC25" i="4"/>
  <c r="DD25" i="4"/>
  <c r="DE25" i="4"/>
  <c r="DA26" i="4"/>
  <c r="DB26" i="4"/>
  <c r="DC26" i="4"/>
  <c r="DD26" i="4"/>
  <c r="DE26" i="4"/>
  <c r="DF26" i="4"/>
  <c r="DA27" i="4"/>
  <c r="DB27" i="4"/>
  <c r="DC27" i="4"/>
  <c r="DD27" i="4"/>
  <c r="DE27" i="4"/>
  <c r="DF27" i="4"/>
  <c r="DA28" i="4"/>
  <c r="DB28" i="4"/>
  <c r="DC28" i="4"/>
  <c r="DD28" i="4"/>
  <c r="DE28" i="4"/>
  <c r="DF28" i="4"/>
  <c r="DA29" i="4"/>
  <c r="DB29" i="4"/>
  <c r="DC29" i="4"/>
  <c r="DD29" i="4"/>
  <c r="DE29" i="4"/>
  <c r="DA30" i="4"/>
  <c r="DB30" i="4"/>
  <c r="DC30" i="4"/>
  <c r="DD30" i="4"/>
  <c r="DE30" i="4"/>
  <c r="DF30" i="4"/>
  <c r="DA31" i="4"/>
  <c r="DB31" i="4"/>
  <c r="DC31" i="4"/>
  <c r="DD31" i="4"/>
  <c r="DE31" i="4"/>
  <c r="DF31" i="4"/>
  <c r="DA32" i="4"/>
  <c r="DB32" i="4"/>
  <c r="DC32" i="4"/>
  <c r="DD32" i="4"/>
  <c r="DE32" i="4"/>
  <c r="DF32" i="4"/>
  <c r="DA33" i="4"/>
  <c r="DB33" i="4"/>
  <c r="DC33" i="4"/>
  <c r="DD33" i="4"/>
  <c r="DE33" i="4"/>
  <c r="DA34" i="4"/>
  <c r="DB34" i="4"/>
  <c r="DC34" i="4"/>
  <c r="DD34" i="4"/>
  <c r="DE34" i="4"/>
  <c r="DF34" i="4"/>
  <c r="DA35" i="4"/>
  <c r="DB35" i="4"/>
  <c r="DC35" i="4"/>
  <c r="DD35" i="4"/>
  <c r="DE35" i="4"/>
  <c r="DF35" i="4"/>
  <c r="DA36" i="4"/>
  <c r="DB36" i="4"/>
  <c r="DC36" i="4"/>
  <c r="DD36" i="4"/>
  <c r="DE36" i="4"/>
  <c r="DF36" i="4"/>
  <c r="DA37" i="4"/>
  <c r="DB37" i="4"/>
  <c r="DC37" i="4"/>
  <c r="DD37" i="4"/>
  <c r="DE37" i="4"/>
  <c r="DA38" i="4"/>
  <c r="DB38" i="4"/>
  <c r="DC38" i="4"/>
  <c r="DD38" i="4"/>
  <c r="DE38" i="4"/>
  <c r="DF38" i="4"/>
  <c r="DA39" i="4"/>
  <c r="DB39" i="4"/>
  <c r="DC39" i="4"/>
  <c r="DD39" i="4"/>
  <c r="DE39" i="4"/>
  <c r="DF39" i="4"/>
  <c r="DA40" i="4"/>
  <c r="DB40" i="4"/>
  <c r="DC40" i="4"/>
  <c r="DD40" i="4"/>
  <c r="DE40" i="4"/>
  <c r="DF40" i="4"/>
  <c r="DA41" i="4"/>
  <c r="DB41" i="4"/>
  <c r="DC41" i="4"/>
  <c r="DD41" i="4"/>
  <c r="DE41" i="4"/>
  <c r="DA42" i="4"/>
  <c r="DB42" i="4"/>
  <c r="DC42" i="4"/>
  <c r="DD42" i="4"/>
  <c r="DE42" i="4"/>
  <c r="DF42" i="4"/>
  <c r="DA43" i="4"/>
  <c r="DB43" i="4"/>
  <c r="DC43" i="4"/>
  <c r="DD43" i="4"/>
  <c r="DE43" i="4"/>
  <c r="DF43" i="4"/>
  <c r="CH3" i="4"/>
  <c r="CI3" i="4"/>
  <c r="CJ3" i="4"/>
  <c r="CK3" i="4"/>
  <c r="CL3" i="4"/>
  <c r="CM3" i="4"/>
  <c r="CH4" i="4"/>
  <c r="CI4" i="4"/>
  <c r="CJ4" i="4"/>
  <c r="CK4" i="4"/>
  <c r="CL4" i="4"/>
  <c r="CM4" i="4"/>
  <c r="CH5" i="4"/>
  <c r="CI5" i="4"/>
  <c r="CJ5" i="4"/>
  <c r="CK5" i="4"/>
  <c r="CL5" i="4"/>
  <c r="CM5" i="4"/>
  <c r="CH6" i="4"/>
  <c r="CI6" i="4"/>
  <c r="CJ6" i="4"/>
  <c r="CK6" i="4"/>
  <c r="CL6" i="4"/>
  <c r="CM6" i="4"/>
  <c r="CH7" i="4"/>
  <c r="CI7" i="4"/>
  <c r="CJ7" i="4"/>
  <c r="CK7" i="4"/>
  <c r="CL7" i="4"/>
  <c r="CH8" i="4"/>
  <c r="CI8" i="4"/>
  <c r="CJ8" i="4"/>
  <c r="CK8" i="4"/>
  <c r="CL8" i="4"/>
  <c r="CM8" i="4"/>
  <c r="CH9" i="4"/>
  <c r="CI9" i="4"/>
  <c r="CJ9" i="4"/>
  <c r="CK9" i="4"/>
  <c r="CL9" i="4"/>
  <c r="CM9" i="4"/>
  <c r="CH10" i="4"/>
  <c r="CI10" i="4"/>
  <c r="CJ10" i="4"/>
  <c r="CK10" i="4"/>
  <c r="CL10" i="4"/>
  <c r="CM10" i="4"/>
  <c r="CH11" i="4"/>
  <c r="CI11" i="4"/>
  <c r="CJ11" i="4"/>
  <c r="CK11" i="4"/>
  <c r="CL11" i="4"/>
  <c r="CH12" i="4"/>
  <c r="CI12" i="4"/>
  <c r="CJ12" i="4"/>
  <c r="CK12" i="4"/>
  <c r="CL12" i="4"/>
  <c r="CM12" i="4"/>
  <c r="CH13" i="4"/>
  <c r="CI13" i="4"/>
  <c r="CJ13" i="4"/>
  <c r="CK13" i="4"/>
  <c r="CL13" i="4"/>
  <c r="CM13" i="4"/>
  <c r="CH14" i="4"/>
  <c r="CI14" i="4"/>
  <c r="CJ14" i="4"/>
  <c r="CK14" i="4"/>
  <c r="CL14" i="4"/>
  <c r="CM14" i="4"/>
  <c r="CH15" i="4"/>
  <c r="CI15" i="4"/>
  <c r="CJ15" i="4"/>
  <c r="CK15" i="4"/>
  <c r="CL15" i="4"/>
  <c r="CH16" i="4"/>
  <c r="CI16" i="4"/>
  <c r="CJ16" i="4"/>
  <c r="CK16" i="4"/>
  <c r="CL16" i="4"/>
  <c r="CM16" i="4"/>
  <c r="CH17" i="4"/>
  <c r="CI17" i="4"/>
  <c r="CJ17" i="4"/>
  <c r="CK17" i="4"/>
  <c r="CL17" i="4"/>
  <c r="CM17" i="4"/>
  <c r="CH18" i="4"/>
  <c r="CI18" i="4"/>
  <c r="CJ18" i="4"/>
  <c r="CK18" i="4"/>
  <c r="CL18" i="4"/>
  <c r="CM18" i="4"/>
  <c r="CH19" i="4"/>
  <c r="CI19" i="4"/>
  <c r="CJ19" i="4"/>
  <c r="CK19" i="4"/>
  <c r="CL19" i="4"/>
  <c r="CH20" i="4"/>
  <c r="CI20" i="4"/>
  <c r="CJ20" i="4"/>
  <c r="CK20" i="4"/>
  <c r="CL20" i="4"/>
  <c r="CM20" i="4"/>
  <c r="CH21" i="4"/>
  <c r="CI21" i="4"/>
  <c r="CJ21" i="4"/>
  <c r="CK21" i="4"/>
  <c r="CL21" i="4"/>
  <c r="CM21" i="4"/>
  <c r="CH22" i="4"/>
  <c r="CI22" i="4"/>
  <c r="CJ22" i="4"/>
  <c r="CK22" i="4"/>
  <c r="CL22" i="4"/>
  <c r="CM22" i="4"/>
  <c r="CH23" i="4"/>
  <c r="CI23" i="4"/>
  <c r="CJ23" i="4"/>
  <c r="CK23" i="4"/>
  <c r="CL23" i="4"/>
  <c r="CH24" i="4"/>
  <c r="CI24" i="4"/>
  <c r="CJ24" i="4"/>
  <c r="CK24" i="4"/>
  <c r="CL24" i="4"/>
  <c r="CM24" i="4"/>
  <c r="CH25" i="4"/>
  <c r="CI25" i="4"/>
  <c r="CJ25" i="4"/>
  <c r="CK25" i="4"/>
  <c r="CL25" i="4"/>
  <c r="CM25" i="4"/>
  <c r="CH26" i="4"/>
  <c r="CI26" i="4"/>
  <c r="CJ26" i="4"/>
  <c r="CK26" i="4"/>
  <c r="CL26" i="4"/>
  <c r="CM26" i="4"/>
  <c r="CH27" i="4"/>
  <c r="CI27" i="4"/>
  <c r="CJ27" i="4"/>
  <c r="CK27" i="4"/>
  <c r="CL27" i="4"/>
  <c r="CH28" i="4"/>
  <c r="CI28" i="4"/>
  <c r="CJ28" i="4"/>
  <c r="CK28" i="4"/>
  <c r="CL28" i="4"/>
  <c r="CM28" i="4"/>
  <c r="CH29" i="4"/>
  <c r="CI29" i="4"/>
  <c r="CJ29" i="4"/>
  <c r="CK29" i="4"/>
  <c r="CL29" i="4"/>
  <c r="CM29" i="4"/>
  <c r="CH30" i="4"/>
  <c r="CI30" i="4"/>
  <c r="CJ30" i="4"/>
  <c r="CK30" i="4"/>
  <c r="CL30" i="4"/>
  <c r="CM30" i="4"/>
  <c r="CH31" i="4"/>
  <c r="CI31" i="4"/>
  <c r="CJ31" i="4"/>
  <c r="CK31" i="4"/>
  <c r="CL31" i="4"/>
  <c r="CH32" i="4"/>
  <c r="CI32" i="4"/>
  <c r="CJ32" i="4"/>
  <c r="CK32" i="4"/>
  <c r="CL32" i="4"/>
  <c r="CM32" i="4"/>
  <c r="CH33" i="4"/>
  <c r="CI33" i="4"/>
  <c r="CJ33" i="4"/>
  <c r="CK33" i="4"/>
  <c r="CL33" i="4"/>
  <c r="CM33" i="4"/>
  <c r="CH34" i="4"/>
  <c r="CI34" i="4"/>
  <c r="CJ34" i="4"/>
  <c r="CK34" i="4"/>
  <c r="CL34" i="4"/>
  <c r="CM34" i="4"/>
  <c r="CH35" i="4"/>
  <c r="CI35" i="4"/>
  <c r="CJ35" i="4"/>
  <c r="CK35" i="4"/>
  <c r="CL35" i="4"/>
  <c r="CH36" i="4"/>
  <c r="CI36" i="4"/>
  <c r="CJ36" i="4"/>
  <c r="CK36" i="4"/>
  <c r="CL36" i="4"/>
  <c r="CM36" i="4"/>
  <c r="CH37" i="4"/>
  <c r="CI37" i="4"/>
  <c r="CJ37" i="4"/>
  <c r="CK37" i="4"/>
  <c r="CL37" i="4"/>
  <c r="CM37" i="4"/>
  <c r="CH38" i="4"/>
  <c r="CI38" i="4"/>
  <c r="CJ38" i="4"/>
  <c r="CK38" i="4"/>
  <c r="CL38" i="4"/>
  <c r="CM38" i="4"/>
  <c r="CH39" i="4"/>
  <c r="CI39" i="4"/>
  <c r="CJ39" i="4"/>
  <c r="CK39" i="4"/>
  <c r="CL39" i="4"/>
  <c r="CH40" i="4"/>
  <c r="CI40" i="4"/>
  <c r="CJ40" i="4"/>
  <c r="CK40" i="4"/>
  <c r="CL40" i="4"/>
  <c r="CM40" i="4"/>
  <c r="CH41" i="4"/>
  <c r="CI41" i="4"/>
  <c r="CJ41" i="4"/>
  <c r="CK41" i="4"/>
  <c r="CL41" i="4"/>
  <c r="CM41" i="4"/>
  <c r="CH42" i="4"/>
  <c r="CI42" i="4"/>
  <c r="CJ42" i="4"/>
  <c r="CK42" i="4"/>
  <c r="CL42" i="4"/>
  <c r="CM42" i="4"/>
  <c r="CH43" i="4"/>
  <c r="CI43" i="4"/>
  <c r="CJ43" i="4"/>
  <c r="CK43" i="4"/>
  <c r="CL43" i="4"/>
  <c r="BO3" i="4"/>
  <c r="BP3" i="4"/>
  <c r="BQ3" i="4"/>
  <c r="BR3" i="4"/>
  <c r="BS3" i="4"/>
  <c r="BO4" i="4"/>
  <c r="BP4" i="4"/>
  <c r="BQ4" i="4"/>
  <c r="BR4" i="4"/>
  <c r="BS4" i="4"/>
  <c r="BT4" i="4"/>
  <c r="BO5" i="4"/>
  <c r="BP5" i="4"/>
  <c r="BQ5" i="4"/>
  <c r="BR5" i="4"/>
  <c r="BS5" i="4"/>
  <c r="BO6" i="4"/>
  <c r="BP6" i="4"/>
  <c r="BQ6" i="4"/>
  <c r="BR6" i="4"/>
  <c r="BS6" i="4"/>
  <c r="BT6" i="4"/>
  <c r="BO7" i="4"/>
  <c r="BP7" i="4"/>
  <c r="BQ7" i="4"/>
  <c r="BR7" i="4"/>
  <c r="BS7" i="4"/>
  <c r="BT7" i="4"/>
  <c r="BO8" i="4"/>
  <c r="BP8" i="4"/>
  <c r="BQ8" i="4"/>
  <c r="BR8" i="4"/>
  <c r="BS8" i="4"/>
  <c r="BT8" i="4"/>
  <c r="BO9" i="4"/>
  <c r="BP9" i="4"/>
  <c r="BQ9" i="4"/>
  <c r="BR9" i="4"/>
  <c r="BS9" i="4"/>
  <c r="BO10" i="4"/>
  <c r="BP10" i="4"/>
  <c r="BQ10" i="4"/>
  <c r="BR10" i="4"/>
  <c r="BS10" i="4"/>
  <c r="BT10" i="4"/>
  <c r="BO11" i="4"/>
  <c r="BP11" i="4"/>
  <c r="BQ11" i="4"/>
  <c r="BR11" i="4"/>
  <c r="BS11" i="4"/>
  <c r="BT11" i="4"/>
  <c r="BO12" i="4"/>
  <c r="BP12" i="4"/>
  <c r="BQ12" i="4"/>
  <c r="BR12" i="4"/>
  <c r="BS12" i="4"/>
  <c r="BT12" i="4"/>
  <c r="BO13" i="4"/>
  <c r="BP13" i="4"/>
  <c r="BQ13" i="4"/>
  <c r="BR13" i="4"/>
  <c r="BS13" i="4"/>
  <c r="BO14" i="4"/>
  <c r="BP14" i="4"/>
  <c r="BQ14" i="4"/>
  <c r="BR14" i="4"/>
  <c r="BS14" i="4"/>
  <c r="BT14" i="4"/>
  <c r="BO15" i="4"/>
  <c r="BP15" i="4"/>
  <c r="BQ15" i="4"/>
  <c r="BR15" i="4"/>
  <c r="BS15" i="4"/>
  <c r="BT15" i="4"/>
  <c r="BO16" i="4"/>
  <c r="BP16" i="4"/>
  <c r="BQ16" i="4"/>
  <c r="BR16" i="4"/>
  <c r="BS16" i="4"/>
  <c r="BT16" i="4"/>
  <c r="BO17" i="4"/>
  <c r="BP17" i="4"/>
  <c r="BQ17" i="4"/>
  <c r="BR17" i="4"/>
  <c r="BS17" i="4"/>
  <c r="BO18" i="4"/>
  <c r="BP18" i="4"/>
  <c r="BQ18" i="4"/>
  <c r="BR18" i="4"/>
  <c r="BS18" i="4"/>
  <c r="BT18" i="4"/>
  <c r="BO19" i="4"/>
  <c r="BP19" i="4"/>
  <c r="BQ19" i="4"/>
  <c r="BR19" i="4"/>
  <c r="BS19" i="4"/>
  <c r="BT19" i="4"/>
  <c r="BO20" i="4"/>
  <c r="BP20" i="4"/>
  <c r="BQ20" i="4"/>
  <c r="BR20" i="4"/>
  <c r="BS20" i="4"/>
  <c r="BT20" i="4"/>
  <c r="BO21" i="4"/>
  <c r="BP21" i="4"/>
  <c r="BQ21" i="4"/>
  <c r="BR21" i="4"/>
  <c r="BS21" i="4"/>
  <c r="BO22" i="4"/>
  <c r="BP22" i="4"/>
  <c r="BQ22" i="4"/>
  <c r="BR22" i="4"/>
  <c r="BS22" i="4"/>
  <c r="BT22" i="4"/>
  <c r="BO23" i="4"/>
  <c r="BP23" i="4"/>
  <c r="BQ23" i="4"/>
  <c r="BR23" i="4"/>
  <c r="BS23" i="4"/>
  <c r="BT23" i="4"/>
  <c r="BO24" i="4"/>
  <c r="BP24" i="4"/>
  <c r="BQ24" i="4"/>
  <c r="BR24" i="4"/>
  <c r="BS24" i="4"/>
  <c r="BT24" i="4"/>
  <c r="BO25" i="4"/>
  <c r="BP25" i="4"/>
  <c r="BQ25" i="4"/>
  <c r="BR25" i="4"/>
  <c r="BS25" i="4"/>
  <c r="BO26" i="4"/>
  <c r="BP26" i="4"/>
  <c r="BQ26" i="4"/>
  <c r="BR26" i="4"/>
  <c r="BS26" i="4"/>
  <c r="BT26" i="4"/>
  <c r="BO27" i="4"/>
  <c r="BP27" i="4"/>
  <c r="BQ27" i="4"/>
  <c r="BR27" i="4"/>
  <c r="BS27" i="4"/>
  <c r="BT27" i="4"/>
  <c r="BO28" i="4"/>
  <c r="BP28" i="4"/>
  <c r="BQ28" i="4"/>
  <c r="BR28" i="4"/>
  <c r="BS28" i="4"/>
  <c r="BT28" i="4"/>
  <c r="BO29" i="4"/>
  <c r="BP29" i="4"/>
  <c r="BQ29" i="4"/>
  <c r="BR29" i="4"/>
  <c r="BS29" i="4"/>
  <c r="BO30" i="4"/>
  <c r="BP30" i="4"/>
  <c r="BQ30" i="4"/>
  <c r="BR30" i="4"/>
  <c r="BS30" i="4"/>
  <c r="BT30" i="4"/>
  <c r="BO31" i="4"/>
  <c r="BP31" i="4"/>
  <c r="BQ31" i="4"/>
  <c r="BR31" i="4"/>
  <c r="BS31" i="4"/>
  <c r="BT31" i="4"/>
  <c r="BO32" i="4"/>
  <c r="BP32" i="4"/>
  <c r="BQ32" i="4"/>
  <c r="BR32" i="4"/>
  <c r="BS32" i="4"/>
  <c r="BT32" i="4"/>
  <c r="BO33" i="4"/>
  <c r="BP33" i="4"/>
  <c r="BQ33" i="4"/>
  <c r="BR33" i="4"/>
  <c r="BS33" i="4"/>
  <c r="BO34" i="4"/>
  <c r="BP34" i="4"/>
  <c r="BQ34" i="4"/>
  <c r="BR34" i="4"/>
  <c r="BS34" i="4"/>
  <c r="BT34" i="4"/>
  <c r="BO35" i="4"/>
  <c r="BP35" i="4"/>
  <c r="BQ35" i="4"/>
  <c r="BR35" i="4"/>
  <c r="BS35" i="4"/>
  <c r="BT35" i="4"/>
  <c r="BO36" i="4"/>
  <c r="BP36" i="4"/>
  <c r="BQ36" i="4"/>
  <c r="BR36" i="4"/>
  <c r="BS36" i="4"/>
  <c r="BT36" i="4"/>
  <c r="BO37" i="4"/>
  <c r="BP37" i="4"/>
  <c r="BQ37" i="4"/>
  <c r="BR37" i="4"/>
  <c r="BS37" i="4"/>
  <c r="BO38" i="4"/>
  <c r="BP38" i="4"/>
  <c r="BQ38" i="4"/>
  <c r="BR38" i="4"/>
  <c r="BS38" i="4"/>
  <c r="BT38" i="4"/>
  <c r="BO39" i="4"/>
  <c r="BP39" i="4"/>
  <c r="BQ39" i="4"/>
  <c r="BR39" i="4"/>
  <c r="BS39" i="4"/>
  <c r="BT39" i="4"/>
  <c r="BO40" i="4"/>
  <c r="BP40" i="4"/>
  <c r="BQ40" i="4"/>
  <c r="BR40" i="4"/>
  <c r="BS40" i="4"/>
  <c r="BT40" i="4"/>
  <c r="BO41" i="4"/>
  <c r="BP41" i="4"/>
  <c r="BQ41" i="4"/>
  <c r="BR41" i="4"/>
  <c r="BS41" i="4"/>
  <c r="BO42" i="4"/>
  <c r="BP42" i="4"/>
  <c r="BQ42" i="4"/>
  <c r="BR42" i="4"/>
  <c r="BS42" i="4"/>
  <c r="BT42" i="4"/>
  <c r="BO43" i="4"/>
  <c r="BP43" i="4"/>
  <c r="BQ43" i="4"/>
  <c r="BR43" i="4"/>
  <c r="BS43" i="4"/>
  <c r="BT43" i="4"/>
  <c r="AV3" i="4"/>
  <c r="AW3" i="4"/>
  <c r="AX3" i="4"/>
  <c r="AY3" i="4"/>
  <c r="AZ3" i="4"/>
  <c r="BA3" i="4"/>
  <c r="AV4" i="4"/>
  <c r="AW4" i="4"/>
  <c r="AX4" i="4"/>
  <c r="AY4" i="4"/>
  <c r="AZ4" i="4"/>
  <c r="BA4" i="4"/>
  <c r="AV5" i="4"/>
  <c r="AW5" i="4"/>
  <c r="AX5" i="4"/>
  <c r="AY5" i="4"/>
  <c r="AZ5" i="4"/>
  <c r="BA5" i="4"/>
  <c r="AV6" i="4"/>
  <c r="AW6" i="4"/>
  <c r="AX6" i="4"/>
  <c r="AY6" i="4"/>
  <c r="AZ6" i="4"/>
  <c r="BA6" i="4"/>
  <c r="AV7" i="4"/>
  <c r="AW7" i="4"/>
  <c r="AX7" i="4"/>
  <c r="AY7" i="4"/>
  <c r="AZ7" i="4"/>
  <c r="AV8" i="4"/>
  <c r="AW8" i="4"/>
  <c r="AX8" i="4"/>
  <c r="AY8" i="4"/>
  <c r="AZ8" i="4"/>
  <c r="BA8" i="4"/>
  <c r="AV9" i="4"/>
  <c r="AW9" i="4"/>
  <c r="AX9" i="4"/>
  <c r="AY9" i="4"/>
  <c r="AZ9" i="4"/>
  <c r="BA9" i="4"/>
  <c r="AV10" i="4"/>
  <c r="AW10" i="4"/>
  <c r="AX10" i="4"/>
  <c r="AY10" i="4"/>
  <c r="AZ10" i="4"/>
  <c r="BA10" i="4"/>
  <c r="AV11" i="4"/>
  <c r="AW11" i="4"/>
  <c r="AX11" i="4"/>
  <c r="AY11" i="4"/>
  <c r="AZ11" i="4"/>
  <c r="AV12" i="4"/>
  <c r="AW12" i="4"/>
  <c r="AX12" i="4"/>
  <c r="AY12" i="4"/>
  <c r="AZ12" i="4"/>
  <c r="BA12" i="4"/>
  <c r="AV13" i="4"/>
  <c r="AW13" i="4"/>
  <c r="AX13" i="4"/>
  <c r="AY13" i="4"/>
  <c r="AZ13" i="4"/>
  <c r="BA13" i="4"/>
  <c r="AV14" i="4"/>
  <c r="AW14" i="4"/>
  <c r="AX14" i="4"/>
  <c r="AY14" i="4"/>
  <c r="AZ14" i="4"/>
  <c r="BA14" i="4"/>
  <c r="AV15" i="4"/>
  <c r="AW15" i="4"/>
  <c r="AX15" i="4"/>
  <c r="AY15" i="4"/>
  <c r="AZ15" i="4"/>
  <c r="AV16" i="4"/>
  <c r="AW16" i="4"/>
  <c r="AX16" i="4"/>
  <c r="AY16" i="4"/>
  <c r="AZ16" i="4"/>
  <c r="BA16" i="4"/>
  <c r="AV17" i="4"/>
  <c r="AW17" i="4"/>
  <c r="AX17" i="4"/>
  <c r="AY17" i="4"/>
  <c r="AZ17" i="4"/>
  <c r="BA17" i="4"/>
  <c r="AV18" i="4"/>
  <c r="AW18" i="4"/>
  <c r="AX18" i="4"/>
  <c r="AY18" i="4"/>
  <c r="AZ18" i="4"/>
  <c r="BA18" i="4"/>
  <c r="AV19" i="4"/>
  <c r="AW19" i="4"/>
  <c r="AX19" i="4"/>
  <c r="AY19" i="4"/>
  <c r="AZ19" i="4"/>
  <c r="AV20" i="4"/>
  <c r="AW20" i="4"/>
  <c r="AX20" i="4"/>
  <c r="AY20" i="4"/>
  <c r="AZ20" i="4"/>
  <c r="BA20" i="4"/>
  <c r="AV21" i="4"/>
  <c r="AW21" i="4"/>
  <c r="AX21" i="4"/>
  <c r="AY21" i="4"/>
  <c r="AZ21" i="4"/>
  <c r="BA21" i="4"/>
  <c r="AV22" i="4"/>
  <c r="AW22" i="4"/>
  <c r="AX22" i="4"/>
  <c r="AY22" i="4"/>
  <c r="AZ22" i="4"/>
  <c r="BA22" i="4"/>
  <c r="AV23" i="4"/>
  <c r="AW23" i="4"/>
  <c r="AX23" i="4"/>
  <c r="AY23" i="4"/>
  <c r="AZ23" i="4"/>
  <c r="AV24" i="4"/>
  <c r="AW24" i="4"/>
  <c r="AX24" i="4"/>
  <c r="AY24" i="4"/>
  <c r="AZ24" i="4"/>
  <c r="BA24" i="4"/>
  <c r="AV25" i="4"/>
  <c r="AW25" i="4"/>
  <c r="AX25" i="4"/>
  <c r="AY25" i="4"/>
  <c r="AZ25" i="4"/>
  <c r="BA25" i="4"/>
  <c r="AV26" i="4"/>
  <c r="AW26" i="4"/>
  <c r="AX26" i="4"/>
  <c r="AY26" i="4"/>
  <c r="AZ26" i="4"/>
  <c r="BA26" i="4"/>
  <c r="AV27" i="4"/>
  <c r="AW27" i="4"/>
  <c r="AX27" i="4"/>
  <c r="AY27" i="4"/>
  <c r="AZ27" i="4"/>
  <c r="AV28" i="4"/>
  <c r="AW28" i="4"/>
  <c r="AX28" i="4"/>
  <c r="AY28" i="4"/>
  <c r="AZ28" i="4"/>
  <c r="BA28" i="4"/>
  <c r="AV29" i="4"/>
  <c r="AW29" i="4"/>
  <c r="AX29" i="4"/>
  <c r="AY29" i="4"/>
  <c r="AZ29" i="4"/>
  <c r="BA29" i="4"/>
  <c r="AV30" i="4"/>
  <c r="AW30" i="4"/>
  <c r="AX30" i="4"/>
  <c r="AY30" i="4"/>
  <c r="AZ30" i="4"/>
  <c r="BA30" i="4"/>
  <c r="AV31" i="4"/>
  <c r="AW31" i="4"/>
  <c r="AX31" i="4"/>
  <c r="AY31" i="4"/>
  <c r="AZ31" i="4"/>
  <c r="AV32" i="4"/>
  <c r="AW32" i="4"/>
  <c r="AX32" i="4"/>
  <c r="AY32" i="4"/>
  <c r="AZ32" i="4"/>
  <c r="BA32" i="4"/>
  <c r="AV33" i="4"/>
  <c r="AW33" i="4"/>
  <c r="AX33" i="4"/>
  <c r="AY33" i="4"/>
  <c r="AZ33" i="4"/>
  <c r="BA33" i="4"/>
  <c r="AV34" i="4"/>
  <c r="AW34" i="4"/>
  <c r="AX34" i="4"/>
  <c r="AY34" i="4"/>
  <c r="AZ34" i="4"/>
  <c r="BA34" i="4"/>
  <c r="AV35" i="4"/>
  <c r="AW35" i="4"/>
  <c r="AX35" i="4"/>
  <c r="AY35" i="4"/>
  <c r="AZ35" i="4"/>
  <c r="AV36" i="4"/>
  <c r="AW36" i="4"/>
  <c r="AX36" i="4"/>
  <c r="AY36" i="4"/>
  <c r="AZ36" i="4"/>
  <c r="BA36" i="4"/>
  <c r="AV37" i="4"/>
  <c r="AW37" i="4"/>
  <c r="AX37" i="4"/>
  <c r="AY37" i="4"/>
  <c r="AZ37" i="4"/>
  <c r="BA37" i="4"/>
  <c r="AV38" i="4"/>
  <c r="AW38" i="4"/>
  <c r="AX38" i="4"/>
  <c r="AY38" i="4"/>
  <c r="AZ38" i="4"/>
  <c r="BA38" i="4"/>
  <c r="AV39" i="4"/>
  <c r="AW39" i="4"/>
  <c r="AX39" i="4"/>
  <c r="AY39" i="4"/>
  <c r="AZ39" i="4"/>
  <c r="AV40" i="4"/>
  <c r="AW40" i="4"/>
  <c r="AX40" i="4"/>
  <c r="AY40" i="4"/>
  <c r="AZ40" i="4"/>
  <c r="BA40" i="4"/>
  <c r="AV41" i="4"/>
  <c r="AW41" i="4"/>
  <c r="AX41" i="4"/>
  <c r="AY41" i="4"/>
  <c r="AZ41" i="4"/>
  <c r="BA41" i="4"/>
  <c r="AV42" i="4"/>
  <c r="AW42" i="4"/>
  <c r="AX42" i="4"/>
  <c r="AY42" i="4"/>
  <c r="AZ42" i="4"/>
  <c r="BA42" i="4"/>
  <c r="AV43" i="4"/>
  <c r="AW43" i="4"/>
  <c r="AX43" i="4"/>
  <c r="AY43" i="4"/>
  <c r="AZ43" i="4"/>
  <c r="AC3" i="4"/>
  <c r="AD3" i="4"/>
  <c r="AE3" i="4"/>
  <c r="AF3" i="4"/>
  <c r="AG3" i="4"/>
  <c r="AH3" i="4"/>
  <c r="AC4" i="4"/>
  <c r="AD4" i="4"/>
  <c r="AE4" i="4"/>
  <c r="AF4" i="4"/>
  <c r="AG4" i="4"/>
  <c r="AH4" i="4"/>
  <c r="AC5" i="4"/>
  <c r="AD5" i="4"/>
  <c r="AE5" i="4"/>
  <c r="AF5" i="4"/>
  <c r="AG5" i="4"/>
  <c r="AC6" i="4"/>
  <c r="AD6" i="4"/>
  <c r="AE6" i="4"/>
  <c r="AF6" i="4"/>
  <c r="AG6" i="4"/>
  <c r="AH6" i="4"/>
  <c r="AC7" i="4"/>
  <c r="AD7" i="4"/>
  <c r="AE7" i="4"/>
  <c r="AF7" i="4"/>
  <c r="AG7" i="4"/>
  <c r="AH7" i="4"/>
  <c r="AC8" i="4"/>
  <c r="AD8" i="4"/>
  <c r="AE8" i="4"/>
  <c r="AF8" i="4"/>
  <c r="AG8" i="4"/>
  <c r="AH8" i="4"/>
  <c r="AC9" i="4"/>
  <c r="AD9" i="4"/>
  <c r="AE9" i="4"/>
  <c r="AF9" i="4"/>
  <c r="AG9" i="4"/>
  <c r="AC10" i="4"/>
  <c r="AD10" i="4"/>
  <c r="AE10" i="4"/>
  <c r="AF10" i="4"/>
  <c r="AG10" i="4"/>
  <c r="AH10" i="4"/>
  <c r="AC11" i="4"/>
  <c r="AD11" i="4"/>
  <c r="AE11" i="4"/>
  <c r="AF11" i="4"/>
  <c r="AG11" i="4"/>
  <c r="AH11" i="4"/>
  <c r="AC12" i="4"/>
  <c r="AD12" i="4"/>
  <c r="AE12" i="4"/>
  <c r="AF12" i="4"/>
  <c r="AG12" i="4"/>
  <c r="AH12" i="4"/>
  <c r="AC13" i="4"/>
  <c r="AD13" i="4"/>
  <c r="AE13" i="4"/>
  <c r="AF13" i="4"/>
  <c r="AG13" i="4"/>
  <c r="AC14" i="4"/>
  <c r="AD14" i="4"/>
  <c r="AE14" i="4"/>
  <c r="AF14" i="4"/>
  <c r="AG14" i="4"/>
  <c r="AH14" i="4"/>
  <c r="AC15" i="4"/>
  <c r="AD15" i="4"/>
  <c r="AE15" i="4"/>
  <c r="AF15" i="4"/>
  <c r="AG15" i="4"/>
  <c r="AH15" i="4"/>
  <c r="AC16" i="4"/>
  <c r="AD16" i="4"/>
  <c r="AE16" i="4"/>
  <c r="AF16" i="4"/>
  <c r="AG16" i="4"/>
  <c r="AH16" i="4"/>
  <c r="AC17" i="4"/>
  <c r="AD17" i="4"/>
  <c r="AE17" i="4"/>
  <c r="AF17" i="4"/>
  <c r="AG17" i="4"/>
  <c r="AC18" i="4"/>
  <c r="AD18" i="4"/>
  <c r="AE18" i="4"/>
  <c r="AF18" i="4"/>
  <c r="AG18" i="4"/>
  <c r="AH18" i="4"/>
  <c r="AC19" i="4"/>
  <c r="AD19" i="4"/>
  <c r="AE19" i="4"/>
  <c r="AF19" i="4"/>
  <c r="AG19" i="4"/>
  <c r="AH19" i="4"/>
  <c r="AC20" i="4"/>
  <c r="AD20" i="4"/>
  <c r="AE20" i="4"/>
  <c r="AF20" i="4"/>
  <c r="AG20" i="4"/>
  <c r="AH20" i="4"/>
  <c r="AC21" i="4"/>
  <c r="AD21" i="4"/>
  <c r="AE21" i="4"/>
  <c r="AF21" i="4"/>
  <c r="AG21" i="4"/>
  <c r="AC22" i="4"/>
  <c r="AD22" i="4"/>
  <c r="AE22" i="4"/>
  <c r="AF22" i="4"/>
  <c r="AG22" i="4"/>
  <c r="AH22" i="4"/>
  <c r="AC23" i="4"/>
  <c r="AD23" i="4"/>
  <c r="AE23" i="4"/>
  <c r="AF23" i="4"/>
  <c r="AG23" i="4"/>
  <c r="AH23" i="4"/>
  <c r="AC24" i="4"/>
  <c r="AD24" i="4"/>
  <c r="AE24" i="4"/>
  <c r="AF24" i="4"/>
  <c r="AG24" i="4"/>
  <c r="AH24" i="4"/>
  <c r="AC25" i="4"/>
  <c r="AD25" i="4"/>
  <c r="AE25" i="4"/>
  <c r="AF25" i="4"/>
  <c r="AG25" i="4"/>
  <c r="AC26" i="4"/>
  <c r="AD26" i="4"/>
  <c r="AE26" i="4"/>
  <c r="AF26" i="4"/>
  <c r="AG26" i="4"/>
  <c r="AH26" i="4"/>
  <c r="AC27" i="4"/>
  <c r="AD27" i="4"/>
  <c r="AE27" i="4"/>
  <c r="AF27" i="4"/>
  <c r="AG27" i="4"/>
  <c r="AH27" i="4"/>
  <c r="AC28" i="4"/>
  <c r="AD28" i="4"/>
  <c r="AE28" i="4"/>
  <c r="AF28" i="4"/>
  <c r="AG28" i="4"/>
  <c r="AH28" i="4"/>
  <c r="AC29" i="4"/>
  <c r="AD29" i="4"/>
  <c r="AE29" i="4"/>
  <c r="AF29" i="4"/>
  <c r="AG29" i="4"/>
  <c r="AC30" i="4"/>
  <c r="AD30" i="4"/>
  <c r="AE30" i="4"/>
  <c r="AF30" i="4"/>
  <c r="AG30" i="4"/>
  <c r="AH30" i="4"/>
  <c r="AC31" i="4"/>
  <c r="AD31" i="4"/>
  <c r="AE31" i="4"/>
  <c r="AF31" i="4"/>
  <c r="AG31" i="4"/>
  <c r="AH31" i="4"/>
  <c r="AC32" i="4"/>
  <c r="AD32" i="4"/>
  <c r="AE32" i="4"/>
  <c r="AF32" i="4"/>
  <c r="AG32" i="4"/>
  <c r="AH32" i="4"/>
  <c r="AC33" i="4"/>
  <c r="AD33" i="4"/>
  <c r="AE33" i="4"/>
  <c r="AF33" i="4"/>
  <c r="AG33" i="4"/>
  <c r="AC34" i="4"/>
  <c r="AD34" i="4"/>
  <c r="AE34" i="4"/>
  <c r="AF34" i="4"/>
  <c r="AG34" i="4"/>
  <c r="AH34" i="4"/>
  <c r="AC35" i="4"/>
  <c r="AD35" i="4"/>
  <c r="AE35" i="4"/>
  <c r="AF35" i="4"/>
  <c r="AG35" i="4"/>
  <c r="AH35" i="4"/>
  <c r="AC36" i="4"/>
  <c r="AD36" i="4"/>
  <c r="AE36" i="4"/>
  <c r="AF36" i="4"/>
  <c r="AG36" i="4"/>
  <c r="AH36" i="4"/>
  <c r="AC37" i="4"/>
  <c r="AD37" i="4"/>
  <c r="AE37" i="4"/>
  <c r="AF37" i="4"/>
  <c r="AG37" i="4"/>
  <c r="AC38" i="4"/>
  <c r="AD38" i="4"/>
  <c r="AE38" i="4"/>
  <c r="AF38" i="4"/>
  <c r="AG38" i="4"/>
  <c r="AH38" i="4"/>
  <c r="AC39" i="4"/>
  <c r="AD39" i="4"/>
  <c r="AE39" i="4"/>
  <c r="AF39" i="4"/>
  <c r="AG39" i="4"/>
  <c r="AH39" i="4"/>
  <c r="AC40" i="4"/>
  <c r="AD40" i="4"/>
  <c r="AE40" i="4"/>
  <c r="AF40" i="4"/>
  <c r="AG40" i="4"/>
  <c r="AH40" i="4"/>
  <c r="AC41" i="4"/>
  <c r="AD41" i="4"/>
  <c r="AE41" i="4"/>
  <c r="AF41" i="4"/>
  <c r="AG41" i="4"/>
  <c r="AC42" i="4"/>
  <c r="AD42" i="4"/>
  <c r="AE42" i="4"/>
  <c r="AF42" i="4"/>
  <c r="AG42" i="4"/>
  <c r="AH42" i="4"/>
  <c r="AC43" i="4"/>
  <c r="AD43" i="4"/>
  <c r="AE43" i="4"/>
  <c r="AF43" i="4"/>
  <c r="AG43" i="4"/>
  <c r="AH43" i="4"/>
  <c r="J3" i="4"/>
  <c r="K3" i="4"/>
  <c r="L3" i="4"/>
  <c r="M3" i="4"/>
  <c r="N3" i="4"/>
  <c r="J4" i="4"/>
  <c r="K4" i="4"/>
  <c r="L4" i="4"/>
  <c r="M4" i="4"/>
  <c r="N4" i="4"/>
  <c r="J5" i="4"/>
  <c r="K5" i="4"/>
  <c r="L5" i="4"/>
  <c r="M5" i="4"/>
  <c r="N5" i="4"/>
  <c r="J6" i="4"/>
  <c r="K6" i="4"/>
  <c r="L6" i="4"/>
  <c r="M6" i="4"/>
  <c r="N6" i="4"/>
  <c r="O6" i="4"/>
  <c r="J7" i="4"/>
  <c r="K7" i="4"/>
  <c r="L7" i="4"/>
  <c r="M7" i="4"/>
  <c r="N7" i="4"/>
  <c r="J8" i="4"/>
  <c r="K8" i="4"/>
  <c r="L8" i="4"/>
  <c r="M8" i="4"/>
  <c r="N8" i="4"/>
  <c r="J9" i="4"/>
  <c r="K9" i="4"/>
  <c r="L9" i="4"/>
  <c r="M9" i="4"/>
  <c r="N9" i="4"/>
  <c r="J10" i="4"/>
  <c r="K10" i="4"/>
  <c r="L10" i="4"/>
  <c r="M10" i="4"/>
  <c r="N10" i="4"/>
  <c r="O10" i="4"/>
  <c r="J11" i="4"/>
  <c r="K11" i="4"/>
  <c r="L11" i="4"/>
  <c r="M11" i="4"/>
  <c r="N11" i="4"/>
  <c r="J12" i="4"/>
  <c r="K12" i="4"/>
  <c r="L12" i="4"/>
  <c r="M12" i="4"/>
  <c r="N12" i="4"/>
  <c r="J13" i="4"/>
  <c r="K13" i="4"/>
  <c r="L13" i="4"/>
  <c r="M13" i="4"/>
  <c r="N13" i="4"/>
  <c r="J14" i="4"/>
  <c r="K14" i="4"/>
  <c r="L14" i="4"/>
  <c r="M14" i="4"/>
  <c r="N14" i="4"/>
  <c r="O14" i="4"/>
  <c r="J15" i="4"/>
  <c r="K15" i="4"/>
  <c r="L15" i="4"/>
  <c r="M15" i="4"/>
  <c r="N15" i="4"/>
  <c r="J16" i="4"/>
  <c r="K16" i="4"/>
  <c r="L16" i="4"/>
  <c r="M16" i="4"/>
  <c r="N16" i="4"/>
  <c r="J17" i="4"/>
  <c r="K17" i="4"/>
  <c r="L17" i="4"/>
  <c r="M17" i="4"/>
  <c r="N17" i="4"/>
  <c r="J18" i="4"/>
  <c r="K18" i="4"/>
  <c r="L18" i="4"/>
  <c r="M18" i="4"/>
  <c r="N18" i="4"/>
  <c r="J19" i="4"/>
  <c r="K19" i="4"/>
  <c r="L19" i="4"/>
  <c r="M19" i="4"/>
  <c r="N19" i="4"/>
  <c r="J20" i="4"/>
  <c r="K20" i="4"/>
  <c r="L20" i="4"/>
  <c r="M20" i="4"/>
  <c r="N20" i="4"/>
  <c r="J21" i="4"/>
  <c r="K21" i="4"/>
  <c r="L21" i="4"/>
  <c r="M21" i="4"/>
  <c r="N21" i="4"/>
  <c r="J22" i="4"/>
  <c r="K22" i="4"/>
  <c r="L22" i="4"/>
  <c r="M22" i="4"/>
  <c r="N22" i="4"/>
  <c r="J23" i="4"/>
  <c r="K23" i="4"/>
  <c r="L23" i="4"/>
  <c r="M23" i="4"/>
  <c r="N23" i="4"/>
  <c r="J24" i="4"/>
  <c r="K24" i="4"/>
  <c r="L24" i="4"/>
  <c r="M24" i="4"/>
  <c r="N24" i="4"/>
  <c r="J25" i="4"/>
  <c r="K25" i="4"/>
  <c r="L25" i="4"/>
  <c r="M25" i="4"/>
  <c r="N25" i="4"/>
  <c r="J26" i="4"/>
  <c r="K26" i="4"/>
  <c r="L26" i="4"/>
  <c r="M26" i="4"/>
  <c r="N26" i="4"/>
  <c r="J27" i="4"/>
  <c r="K27" i="4"/>
  <c r="L27" i="4"/>
  <c r="M27" i="4"/>
  <c r="N27" i="4"/>
  <c r="J28" i="4"/>
  <c r="K28" i="4"/>
  <c r="L28" i="4"/>
  <c r="M28" i="4"/>
  <c r="N28" i="4"/>
  <c r="J29" i="4"/>
  <c r="K29" i="4"/>
  <c r="L29" i="4"/>
  <c r="M29" i="4"/>
  <c r="N29" i="4"/>
  <c r="J30" i="4"/>
  <c r="K30" i="4"/>
  <c r="L30" i="4"/>
  <c r="M30" i="4"/>
  <c r="N30" i="4"/>
  <c r="O30" i="4"/>
  <c r="J31" i="4"/>
  <c r="K31" i="4"/>
  <c r="L31" i="4"/>
  <c r="M31" i="4"/>
  <c r="N31" i="4"/>
  <c r="O31" i="4"/>
  <c r="J32" i="4"/>
  <c r="K32" i="4"/>
  <c r="L32" i="4"/>
  <c r="M32" i="4"/>
  <c r="N32" i="4"/>
  <c r="J33" i="4"/>
  <c r="K33" i="4"/>
  <c r="L33" i="4"/>
  <c r="M33" i="4"/>
  <c r="N33" i="4"/>
  <c r="J34" i="4"/>
  <c r="K34" i="4"/>
  <c r="L34" i="4"/>
  <c r="M34" i="4"/>
  <c r="N34" i="4"/>
  <c r="O34" i="4"/>
  <c r="J35" i="4"/>
  <c r="K35" i="4"/>
  <c r="L35" i="4"/>
  <c r="M35" i="4"/>
  <c r="N35" i="4"/>
  <c r="O35" i="4"/>
  <c r="J36" i="4"/>
  <c r="K36" i="4"/>
  <c r="L36" i="4"/>
  <c r="M36" i="4"/>
  <c r="N36" i="4"/>
  <c r="O36" i="4"/>
  <c r="J37" i="4"/>
  <c r="K37" i="4"/>
  <c r="L37" i="4"/>
  <c r="M37" i="4"/>
  <c r="N37" i="4"/>
  <c r="J38" i="4"/>
  <c r="K38" i="4"/>
  <c r="L38" i="4"/>
  <c r="M38" i="4"/>
  <c r="N38" i="4"/>
  <c r="O38" i="4"/>
  <c r="J39" i="4"/>
  <c r="K39" i="4"/>
  <c r="L39" i="4"/>
  <c r="M39" i="4"/>
  <c r="N39" i="4"/>
  <c r="O39" i="4"/>
  <c r="J40" i="4"/>
  <c r="K40" i="4"/>
  <c r="L40" i="4"/>
  <c r="M40" i="4"/>
  <c r="N40" i="4"/>
  <c r="O40" i="4"/>
  <c r="J41" i="4"/>
  <c r="K41" i="4"/>
  <c r="L41" i="4"/>
  <c r="M41" i="4"/>
  <c r="N41" i="4"/>
  <c r="J42" i="4"/>
  <c r="K42" i="4"/>
  <c r="L42" i="4"/>
  <c r="M42" i="4"/>
  <c r="N42" i="4"/>
  <c r="O42" i="4"/>
  <c r="J43" i="4"/>
  <c r="K43" i="4"/>
  <c r="L43" i="4"/>
  <c r="M43" i="4"/>
  <c r="N43" i="4"/>
  <c r="O43" i="4"/>
  <c r="FQ4" i="4"/>
  <c r="FQ5" i="4"/>
  <c r="FQ6" i="4"/>
  <c r="FQ7" i="4"/>
  <c r="FQ8" i="4"/>
  <c r="FQ9" i="4"/>
  <c r="FQ10" i="4"/>
  <c r="FQ11" i="4"/>
  <c r="FQ12" i="4"/>
  <c r="FQ13" i="4"/>
  <c r="FQ14" i="4"/>
  <c r="FQ15" i="4"/>
  <c r="FQ16" i="4"/>
  <c r="FQ17" i="4"/>
  <c r="FQ18" i="4"/>
  <c r="FQ19" i="4"/>
  <c r="FQ20" i="4"/>
  <c r="FQ21" i="4"/>
  <c r="FQ22" i="4"/>
  <c r="FQ23" i="4"/>
  <c r="FQ24" i="4"/>
  <c r="FQ25" i="4"/>
  <c r="FQ26" i="4"/>
  <c r="FQ27" i="4"/>
  <c r="FQ28" i="4"/>
  <c r="FQ29" i="4"/>
  <c r="FQ30" i="4"/>
  <c r="FQ31" i="4"/>
  <c r="FQ32" i="4"/>
  <c r="FQ33" i="4"/>
  <c r="FQ34" i="4"/>
  <c r="FQ35" i="4"/>
  <c r="FQ36" i="4"/>
  <c r="FQ37" i="4"/>
  <c r="FQ38" i="4"/>
  <c r="FQ39" i="4"/>
  <c r="FQ40" i="4"/>
  <c r="FQ41" i="4"/>
  <c r="FQ42" i="4"/>
  <c r="FQ43" i="4"/>
  <c r="FQ3" i="4"/>
  <c r="EX4" i="4"/>
  <c r="EX5" i="4"/>
  <c r="EX6" i="4"/>
  <c r="EX7" i="4"/>
  <c r="EX8" i="4"/>
  <c r="EX9" i="4"/>
  <c r="EX10" i="4"/>
  <c r="EX11" i="4"/>
  <c r="EX12" i="4"/>
  <c r="EX13" i="4"/>
  <c r="EX14" i="4"/>
  <c r="EX15" i="4"/>
  <c r="EX16" i="4"/>
  <c r="EX17" i="4"/>
  <c r="EX18" i="4"/>
  <c r="EX19" i="4"/>
  <c r="EX20" i="4"/>
  <c r="EX21" i="4"/>
  <c r="EX22" i="4"/>
  <c r="EX23" i="4"/>
  <c r="EX24" i="4"/>
  <c r="EX25" i="4"/>
  <c r="EX26" i="4"/>
  <c r="EX27" i="4"/>
  <c r="EX28" i="4"/>
  <c r="EX29" i="4"/>
  <c r="EX30" i="4"/>
  <c r="EX31" i="4"/>
  <c r="EX32" i="4"/>
  <c r="EX33" i="4"/>
  <c r="EX34" i="4"/>
  <c r="EX35" i="4"/>
  <c r="EX36" i="4"/>
  <c r="EX37" i="4"/>
  <c r="EX38" i="4"/>
  <c r="EX39" i="4"/>
  <c r="EX40" i="4"/>
  <c r="EX41" i="4"/>
  <c r="EX42" i="4"/>
  <c r="EX43" i="4"/>
  <c r="EX3" i="4"/>
  <c r="EE4" i="4"/>
  <c r="EE5" i="4"/>
  <c r="EE6" i="4"/>
  <c r="EE7" i="4"/>
  <c r="EE8" i="4"/>
  <c r="EE9" i="4"/>
  <c r="EE10" i="4"/>
  <c r="EE11" i="4"/>
  <c r="EE12" i="4"/>
  <c r="EE13" i="4"/>
  <c r="EE14" i="4"/>
  <c r="EE15" i="4"/>
  <c r="EE16" i="4"/>
  <c r="EE17" i="4"/>
  <c r="EE18" i="4"/>
  <c r="EE19" i="4"/>
  <c r="EE20" i="4"/>
  <c r="EE21" i="4"/>
  <c r="EE22" i="4"/>
  <c r="EE23" i="4"/>
  <c r="EE24" i="4"/>
  <c r="EE25" i="4"/>
  <c r="EE26" i="4"/>
  <c r="EE27" i="4"/>
  <c r="EE28" i="4"/>
  <c r="EE29" i="4"/>
  <c r="EE30" i="4"/>
  <c r="EE31" i="4"/>
  <c r="EE32" i="4"/>
  <c r="EE33" i="4"/>
  <c r="EE34" i="4"/>
  <c r="EE35" i="4"/>
  <c r="EE36" i="4"/>
  <c r="EE37" i="4"/>
  <c r="EE38" i="4"/>
  <c r="EE39" i="4"/>
  <c r="EE40" i="4"/>
  <c r="EE41" i="4"/>
  <c r="EE42" i="4"/>
  <c r="EE43" i="4"/>
  <c r="EE3" i="4"/>
  <c r="DL4" i="4"/>
  <c r="DL5" i="4"/>
  <c r="DL6" i="4"/>
  <c r="DL7" i="4"/>
  <c r="DL8" i="4"/>
  <c r="DL9" i="4"/>
  <c r="DL10" i="4"/>
  <c r="DL11" i="4"/>
  <c r="DL12" i="4"/>
  <c r="DL13" i="4"/>
  <c r="DL14" i="4"/>
  <c r="DL15" i="4"/>
  <c r="DL16" i="4"/>
  <c r="DL17" i="4"/>
  <c r="DL18" i="4"/>
  <c r="DL19" i="4"/>
  <c r="DL20" i="4"/>
  <c r="DL21" i="4"/>
  <c r="DL22" i="4"/>
  <c r="DL23" i="4"/>
  <c r="DL24" i="4"/>
  <c r="DL25" i="4"/>
  <c r="DL26" i="4"/>
  <c r="DL27" i="4"/>
  <c r="DL28" i="4"/>
  <c r="DL29" i="4"/>
  <c r="DL30" i="4"/>
  <c r="DL31" i="4"/>
  <c r="DL32" i="4"/>
  <c r="DL33" i="4"/>
  <c r="DL34" i="4"/>
  <c r="DL35" i="4"/>
  <c r="DL36" i="4"/>
  <c r="DL37" i="4"/>
  <c r="DL38" i="4"/>
  <c r="DL39" i="4"/>
  <c r="DL40" i="4"/>
  <c r="DL41" i="4"/>
  <c r="DL42" i="4"/>
  <c r="DL43" i="4"/>
  <c r="DL3" i="4"/>
  <c r="CS4" i="4"/>
  <c r="CS5" i="4"/>
  <c r="CS6" i="4"/>
  <c r="CS7" i="4"/>
  <c r="CS8" i="4"/>
  <c r="CS9" i="4"/>
  <c r="CS10" i="4"/>
  <c r="CS11" i="4"/>
  <c r="CS12" i="4"/>
  <c r="CS13" i="4"/>
  <c r="CS14" i="4"/>
  <c r="CS15" i="4"/>
  <c r="CS16" i="4"/>
  <c r="CS17" i="4"/>
  <c r="CS18" i="4"/>
  <c r="CS19" i="4"/>
  <c r="CS20" i="4"/>
  <c r="CS21" i="4"/>
  <c r="CS22" i="4"/>
  <c r="CS23" i="4"/>
  <c r="CS24" i="4"/>
  <c r="CS25" i="4"/>
  <c r="CS26" i="4"/>
  <c r="CS27" i="4"/>
  <c r="CS28" i="4"/>
  <c r="CS29" i="4"/>
  <c r="CS30" i="4"/>
  <c r="CS31" i="4"/>
  <c r="CS32" i="4"/>
  <c r="CS33" i="4"/>
  <c r="CS34" i="4"/>
  <c r="CS35" i="4"/>
  <c r="CS36" i="4"/>
  <c r="CS37" i="4"/>
  <c r="CS38" i="4"/>
  <c r="CS39" i="4"/>
  <c r="CS40" i="4"/>
  <c r="CS41" i="4"/>
  <c r="CS42" i="4"/>
  <c r="CS43" i="4"/>
  <c r="CS3" i="4"/>
  <c r="BZ4" i="4"/>
  <c r="BZ5" i="4"/>
  <c r="BZ6" i="4"/>
  <c r="BZ7" i="4"/>
  <c r="BZ8" i="4"/>
  <c r="BZ9" i="4"/>
  <c r="BZ10" i="4"/>
  <c r="BZ11" i="4"/>
  <c r="BZ12" i="4"/>
  <c r="BZ13" i="4"/>
  <c r="BZ14" i="4"/>
  <c r="BZ15" i="4"/>
  <c r="BZ16" i="4"/>
  <c r="BZ17" i="4"/>
  <c r="BZ18" i="4"/>
  <c r="BZ19" i="4"/>
  <c r="BZ20" i="4"/>
  <c r="BZ21" i="4"/>
  <c r="BZ22" i="4"/>
  <c r="BZ23" i="4"/>
  <c r="BZ24" i="4"/>
  <c r="BZ25" i="4"/>
  <c r="BZ26" i="4"/>
  <c r="BZ27" i="4"/>
  <c r="BZ28" i="4"/>
  <c r="BZ29" i="4"/>
  <c r="BZ30" i="4"/>
  <c r="BZ31" i="4"/>
  <c r="BZ32" i="4"/>
  <c r="BZ33" i="4"/>
  <c r="BZ34" i="4"/>
  <c r="BZ35" i="4"/>
  <c r="BZ36" i="4"/>
  <c r="BZ37" i="4"/>
  <c r="BZ38" i="4"/>
  <c r="BZ39" i="4"/>
  <c r="BZ40" i="4"/>
  <c r="BZ41" i="4"/>
  <c r="BZ42" i="4"/>
  <c r="BZ43" i="4"/>
  <c r="BZ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3" i="4"/>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3" i="4"/>
  <c r="FR4" i="4"/>
  <c r="FS4" i="4"/>
  <c r="FT4" i="4"/>
  <c r="FU4" i="4"/>
  <c r="FV4" i="4"/>
  <c r="FW4" i="4"/>
  <c r="FX4" i="4"/>
  <c r="GE4" i="4"/>
  <c r="GF4" i="4"/>
  <c r="GG4" i="4"/>
  <c r="GH4" i="4"/>
  <c r="FR5" i="4"/>
  <c r="FS5" i="4"/>
  <c r="FT5" i="4"/>
  <c r="FU5" i="4"/>
  <c r="FV5" i="4"/>
  <c r="FW5" i="4"/>
  <c r="FX5" i="4"/>
  <c r="GE5" i="4"/>
  <c r="GF5" i="4"/>
  <c r="GG5" i="4"/>
  <c r="GH5" i="4"/>
  <c r="FR6" i="4"/>
  <c r="FS6" i="4"/>
  <c r="FT6" i="4"/>
  <c r="FU6" i="4"/>
  <c r="FV6" i="4"/>
  <c r="FW6" i="4"/>
  <c r="FX6" i="4"/>
  <c r="GE6" i="4"/>
  <c r="GF6" i="4"/>
  <c r="GG6" i="4"/>
  <c r="GH6" i="4"/>
  <c r="FR7" i="4"/>
  <c r="FS7" i="4"/>
  <c r="FT7" i="4"/>
  <c r="FU7" i="4"/>
  <c r="FV7" i="4"/>
  <c r="FW7" i="4"/>
  <c r="FX7" i="4"/>
  <c r="GE7" i="4"/>
  <c r="GF7" i="4"/>
  <c r="GG7" i="4"/>
  <c r="GH7" i="4"/>
  <c r="FR8" i="4"/>
  <c r="FS8" i="4"/>
  <c r="FT8" i="4"/>
  <c r="FU8" i="4"/>
  <c r="FV8" i="4"/>
  <c r="FW8" i="4"/>
  <c r="FX8" i="4"/>
  <c r="GE8" i="4"/>
  <c r="GF8" i="4"/>
  <c r="GG8" i="4"/>
  <c r="GH8" i="4"/>
  <c r="FR9" i="4"/>
  <c r="FS9" i="4"/>
  <c r="FT9" i="4"/>
  <c r="FU9" i="4"/>
  <c r="FV9" i="4"/>
  <c r="FW9" i="4"/>
  <c r="FX9" i="4"/>
  <c r="GE9" i="4"/>
  <c r="GF9" i="4"/>
  <c r="GG9" i="4"/>
  <c r="GH9" i="4"/>
  <c r="FR10" i="4"/>
  <c r="FS10" i="4"/>
  <c r="FT10" i="4"/>
  <c r="FU10" i="4"/>
  <c r="FV10" i="4"/>
  <c r="FW10" i="4"/>
  <c r="FX10" i="4"/>
  <c r="GE10" i="4"/>
  <c r="GF10" i="4"/>
  <c r="GG10" i="4"/>
  <c r="GH10" i="4"/>
  <c r="FR11" i="4"/>
  <c r="FS11" i="4"/>
  <c r="FT11" i="4"/>
  <c r="FU11" i="4"/>
  <c r="FV11" i="4"/>
  <c r="FW11" i="4"/>
  <c r="FX11" i="4"/>
  <c r="GE11" i="4"/>
  <c r="GF11" i="4"/>
  <c r="GG11" i="4"/>
  <c r="GH11" i="4"/>
  <c r="FR12" i="4"/>
  <c r="FS12" i="4"/>
  <c r="FT12" i="4"/>
  <c r="FU12" i="4"/>
  <c r="FV12" i="4"/>
  <c r="FW12" i="4"/>
  <c r="FX12" i="4"/>
  <c r="GE12" i="4"/>
  <c r="GF12" i="4"/>
  <c r="GG12" i="4"/>
  <c r="GH12" i="4"/>
  <c r="FR13" i="4"/>
  <c r="FS13" i="4"/>
  <c r="FT13" i="4"/>
  <c r="FU13" i="4"/>
  <c r="FV13" i="4"/>
  <c r="FW13" i="4"/>
  <c r="FX13" i="4"/>
  <c r="GE13" i="4"/>
  <c r="GF13" i="4"/>
  <c r="GG13" i="4"/>
  <c r="GH13" i="4"/>
  <c r="FR14" i="4"/>
  <c r="FS14" i="4"/>
  <c r="FT14" i="4"/>
  <c r="FU14" i="4"/>
  <c r="FV14" i="4"/>
  <c r="FW14" i="4"/>
  <c r="FX14" i="4"/>
  <c r="GE14" i="4"/>
  <c r="GF14" i="4"/>
  <c r="GG14" i="4"/>
  <c r="GH14" i="4"/>
  <c r="FR15" i="4"/>
  <c r="FS15" i="4"/>
  <c r="FT15" i="4"/>
  <c r="FU15" i="4"/>
  <c r="FV15" i="4"/>
  <c r="FW15" i="4"/>
  <c r="FX15" i="4"/>
  <c r="GE15" i="4"/>
  <c r="GF15" i="4"/>
  <c r="GG15" i="4"/>
  <c r="GH15" i="4"/>
  <c r="FR16" i="4"/>
  <c r="FS16" i="4"/>
  <c r="FT16" i="4"/>
  <c r="FU16" i="4"/>
  <c r="FV16" i="4"/>
  <c r="FW16" i="4"/>
  <c r="FX16" i="4"/>
  <c r="GE16" i="4"/>
  <c r="GF16" i="4"/>
  <c r="GG16" i="4"/>
  <c r="GH16" i="4"/>
  <c r="FR17" i="4"/>
  <c r="FS17" i="4"/>
  <c r="FT17" i="4"/>
  <c r="FU17" i="4"/>
  <c r="FV17" i="4"/>
  <c r="FW17" i="4"/>
  <c r="FX17" i="4"/>
  <c r="GE17" i="4"/>
  <c r="GF17" i="4"/>
  <c r="GG17" i="4"/>
  <c r="GH17" i="4"/>
  <c r="FR18" i="4"/>
  <c r="FS18" i="4"/>
  <c r="FT18" i="4"/>
  <c r="FU18" i="4"/>
  <c r="FV18" i="4"/>
  <c r="FW18" i="4"/>
  <c r="FX18" i="4"/>
  <c r="GE18" i="4"/>
  <c r="GF18" i="4"/>
  <c r="GG18" i="4"/>
  <c r="GH18" i="4"/>
  <c r="FR19" i="4"/>
  <c r="FS19" i="4"/>
  <c r="FT19" i="4"/>
  <c r="FU19" i="4"/>
  <c r="FV19" i="4"/>
  <c r="FW19" i="4"/>
  <c r="FX19" i="4"/>
  <c r="GE19" i="4"/>
  <c r="GF19" i="4"/>
  <c r="GG19" i="4"/>
  <c r="GH19" i="4"/>
  <c r="FR20" i="4"/>
  <c r="FS20" i="4"/>
  <c r="FT20" i="4"/>
  <c r="FU20" i="4"/>
  <c r="FV20" i="4"/>
  <c r="FW20" i="4"/>
  <c r="FX20" i="4"/>
  <c r="GE20" i="4"/>
  <c r="GF20" i="4"/>
  <c r="GG20" i="4"/>
  <c r="GH20" i="4"/>
  <c r="FR21" i="4"/>
  <c r="FS21" i="4"/>
  <c r="FT21" i="4"/>
  <c r="FU21" i="4"/>
  <c r="FV21" i="4"/>
  <c r="FW21" i="4"/>
  <c r="FX21" i="4"/>
  <c r="GE21" i="4"/>
  <c r="GF21" i="4"/>
  <c r="GG21" i="4"/>
  <c r="GH21" i="4"/>
  <c r="FR22" i="4"/>
  <c r="FS22" i="4"/>
  <c r="FT22" i="4"/>
  <c r="FU22" i="4"/>
  <c r="FV22" i="4"/>
  <c r="FW22" i="4"/>
  <c r="FX22" i="4"/>
  <c r="GE22" i="4"/>
  <c r="GF22" i="4"/>
  <c r="GG22" i="4"/>
  <c r="GH22" i="4"/>
  <c r="FR23" i="4"/>
  <c r="FS23" i="4"/>
  <c r="FT23" i="4"/>
  <c r="FU23" i="4"/>
  <c r="FV23" i="4"/>
  <c r="FW23" i="4"/>
  <c r="FX23" i="4"/>
  <c r="GE23" i="4"/>
  <c r="GF23" i="4"/>
  <c r="GG23" i="4"/>
  <c r="GH23" i="4"/>
  <c r="FR24" i="4"/>
  <c r="FS24" i="4"/>
  <c r="FT24" i="4"/>
  <c r="FU24" i="4"/>
  <c r="FV24" i="4"/>
  <c r="FW24" i="4"/>
  <c r="FX24" i="4"/>
  <c r="GE24" i="4"/>
  <c r="GF24" i="4"/>
  <c r="GG24" i="4"/>
  <c r="GH24" i="4"/>
  <c r="FR25" i="4"/>
  <c r="FS25" i="4"/>
  <c r="FT25" i="4"/>
  <c r="FU25" i="4"/>
  <c r="FV25" i="4"/>
  <c r="FW25" i="4"/>
  <c r="FX25" i="4"/>
  <c r="GE25" i="4"/>
  <c r="GF25" i="4"/>
  <c r="GG25" i="4"/>
  <c r="GH25" i="4"/>
  <c r="FR26" i="4"/>
  <c r="FS26" i="4"/>
  <c r="FT26" i="4"/>
  <c r="FU26" i="4"/>
  <c r="FV26" i="4"/>
  <c r="FW26" i="4"/>
  <c r="FX26" i="4"/>
  <c r="GE26" i="4"/>
  <c r="GF26" i="4"/>
  <c r="GG26" i="4"/>
  <c r="GH26" i="4"/>
  <c r="FR27" i="4"/>
  <c r="FS27" i="4"/>
  <c r="FT27" i="4"/>
  <c r="FU27" i="4"/>
  <c r="FV27" i="4"/>
  <c r="FW27" i="4"/>
  <c r="FX27" i="4"/>
  <c r="GE27" i="4"/>
  <c r="GF27" i="4"/>
  <c r="GG27" i="4"/>
  <c r="GH27" i="4"/>
  <c r="FR28" i="4"/>
  <c r="FS28" i="4"/>
  <c r="FT28" i="4"/>
  <c r="FU28" i="4"/>
  <c r="FV28" i="4"/>
  <c r="FW28" i="4"/>
  <c r="FX28" i="4"/>
  <c r="GE28" i="4"/>
  <c r="GF28" i="4"/>
  <c r="GG28" i="4"/>
  <c r="GH28" i="4"/>
  <c r="FR29" i="4"/>
  <c r="FS29" i="4"/>
  <c r="FT29" i="4"/>
  <c r="FU29" i="4"/>
  <c r="FV29" i="4"/>
  <c r="FW29" i="4"/>
  <c r="FX29" i="4"/>
  <c r="GE29" i="4"/>
  <c r="GF29" i="4"/>
  <c r="GG29" i="4"/>
  <c r="GH29" i="4"/>
  <c r="FR30" i="4"/>
  <c r="FS30" i="4"/>
  <c r="FT30" i="4"/>
  <c r="FU30" i="4"/>
  <c r="FV30" i="4"/>
  <c r="FW30" i="4"/>
  <c r="FX30" i="4"/>
  <c r="GE30" i="4"/>
  <c r="GF30" i="4"/>
  <c r="GG30" i="4"/>
  <c r="GH30" i="4"/>
  <c r="FR31" i="4"/>
  <c r="FS31" i="4"/>
  <c r="FT31" i="4"/>
  <c r="FU31" i="4"/>
  <c r="FV31" i="4"/>
  <c r="FW31" i="4"/>
  <c r="FX31" i="4"/>
  <c r="GE31" i="4"/>
  <c r="GF31" i="4"/>
  <c r="GG31" i="4"/>
  <c r="GH31" i="4"/>
  <c r="FR32" i="4"/>
  <c r="FS32" i="4"/>
  <c r="FT32" i="4"/>
  <c r="FU32" i="4"/>
  <c r="FV32" i="4"/>
  <c r="FW32" i="4"/>
  <c r="FX32" i="4"/>
  <c r="GE32" i="4"/>
  <c r="GF32" i="4"/>
  <c r="GG32" i="4"/>
  <c r="GH32" i="4"/>
  <c r="FR33" i="4"/>
  <c r="FS33" i="4"/>
  <c r="FT33" i="4"/>
  <c r="FU33" i="4"/>
  <c r="FV33" i="4"/>
  <c r="FW33" i="4"/>
  <c r="FX33" i="4"/>
  <c r="GE33" i="4"/>
  <c r="GF33" i="4"/>
  <c r="GG33" i="4"/>
  <c r="GH33" i="4"/>
  <c r="FR34" i="4"/>
  <c r="FS34" i="4"/>
  <c r="FT34" i="4"/>
  <c r="FU34" i="4"/>
  <c r="FV34" i="4"/>
  <c r="FW34" i="4"/>
  <c r="FX34" i="4"/>
  <c r="GE34" i="4"/>
  <c r="GF34" i="4"/>
  <c r="GG34" i="4"/>
  <c r="GH34" i="4"/>
  <c r="FR35" i="4"/>
  <c r="FS35" i="4"/>
  <c r="FT35" i="4"/>
  <c r="FU35" i="4"/>
  <c r="FV35" i="4"/>
  <c r="FW35" i="4"/>
  <c r="FX35" i="4"/>
  <c r="GE35" i="4"/>
  <c r="GF35" i="4"/>
  <c r="GG35" i="4"/>
  <c r="GH35" i="4"/>
  <c r="FR36" i="4"/>
  <c r="FS36" i="4"/>
  <c r="FT36" i="4"/>
  <c r="FU36" i="4"/>
  <c r="FV36" i="4"/>
  <c r="FW36" i="4"/>
  <c r="FX36" i="4"/>
  <c r="GE36" i="4"/>
  <c r="GF36" i="4"/>
  <c r="GG36" i="4"/>
  <c r="GH36" i="4"/>
  <c r="FR37" i="4"/>
  <c r="FS37" i="4"/>
  <c r="FT37" i="4"/>
  <c r="FU37" i="4"/>
  <c r="FV37" i="4"/>
  <c r="FW37" i="4"/>
  <c r="FX37" i="4"/>
  <c r="GE37" i="4"/>
  <c r="GF37" i="4"/>
  <c r="GG37" i="4"/>
  <c r="GH37" i="4"/>
  <c r="FR38" i="4"/>
  <c r="FS38" i="4"/>
  <c r="FT38" i="4"/>
  <c r="FU38" i="4"/>
  <c r="FV38" i="4"/>
  <c r="FW38" i="4"/>
  <c r="FX38" i="4"/>
  <c r="GE38" i="4"/>
  <c r="GF38" i="4"/>
  <c r="GG38" i="4"/>
  <c r="GH38" i="4"/>
  <c r="FR39" i="4"/>
  <c r="FS39" i="4"/>
  <c r="FT39" i="4"/>
  <c r="FU39" i="4"/>
  <c r="FV39" i="4"/>
  <c r="FW39" i="4"/>
  <c r="FX39" i="4"/>
  <c r="GE39" i="4"/>
  <c r="GF39" i="4"/>
  <c r="GG39" i="4"/>
  <c r="GH39" i="4"/>
  <c r="FR40" i="4"/>
  <c r="FS40" i="4"/>
  <c r="FT40" i="4"/>
  <c r="FU40" i="4"/>
  <c r="FV40" i="4"/>
  <c r="FW40" i="4"/>
  <c r="FX40" i="4"/>
  <c r="GE40" i="4"/>
  <c r="GF40" i="4"/>
  <c r="GG40" i="4"/>
  <c r="GH40" i="4"/>
  <c r="FR41" i="4"/>
  <c r="FS41" i="4"/>
  <c r="FT41" i="4"/>
  <c r="FU41" i="4"/>
  <c r="FV41" i="4"/>
  <c r="FW41" i="4"/>
  <c r="FX41" i="4"/>
  <c r="GE41" i="4"/>
  <c r="GF41" i="4"/>
  <c r="GG41" i="4"/>
  <c r="GH41" i="4"/>
  <c r="FR42" i="4"/>
  <c r="FS42" i="4"/>
  <c r="FT42" i="4"/>
  <c r="FU42" i="4"/>
  <c r="FV42" i="4"/>
  <c r="FW42" i="4"/>
  <c r="FX42" i="4"/>
  <c r="GE42" i="4"/>
  <c r="GF42" i="4"/>
  <c r="GG42" i="4"/>
  <c r="GH42" i="4"/>
  <c r="FR43" i="4"/>
  <c r="FS43" i="4"/>
  <c r="FT43" i="4"/>
  <c r="FU43" i="4"/>
  <c r="FV43" i="4"/>
  <c r="FW43" i="4"/>
  <c r="FX43" i="4"/>
  <c r="GE43" i="4"/>
  <c r="GF43" i="4"/>
  <c r="GG43" i="4"/>
  <c r="GH43" i="4"/>
  <c r="FS3" i="4"/>
  <c r="FT3" i="4"/>
  <c r="FU3" i="4"/>
  <c r="FV3" i="4"/>
  <c r="FW3" i="4"/>
  <c r="FX3" i="4"/>
  <c r="GE3" i="4"/>
  <c r="GF3" i="4"/>
  <c r="GG3" i="4"/>
  <c r="GH3" i="4"/>
  <c r="FR3" i="4"/>
  <c r="EY4" i="4"/>
  <c r="EZ4" i="4"/>
  <c r="FA4" i="4"/>
  <c r="FB4" i="4"/>
  <c r="FC4" i="4"/>
  <c r="FD4" i="4"/>
  <c r="FE4" i="4"/>
  <c r="FL4" i="4"/>
  <c r="FM4" i="4"/>
  <c r="FN4" i="4"/>
  <c r="FO4" i="4"/>
  <c r="EY5" i="4"/>
  <c r="EZ5" i="4"/>
  <c r="FA5" i="4"/>
  <c r="FB5" i="4"/>
  <c r="FC5" i="4"/>
  <c r="FD5" i="4"/>
  <c r="FE5" i="4"/>
  <c r="FL5" i="4"/>
  <c r="FM5" i="4"/>
  <c r="FN5" i="4"/>
  <c r="FO5" i="4"/>
  <c r="EY6" i="4"/>
  <c r="EZ6" i="4"/>
  <c r="FA6" i="4"/>
  <c r="FB6" i="4"/>
  <c r="FC6" i="4"/>
  <c r="FD6" i="4"/>
  <c r="FE6" i="4"/>
  <c r="FL6" i="4"/>
  <c r="FM6" i="4"/>
  <c r="FN6" i="4"/>
  <c r="FO6" i="4"/>
  <c r="EY7" i="4"/>
  <c r="EZ7" i="4"/>
  <c r="FA7" i="4"/>
  <c r="FB7" i="4"/>
  <c r="FC7" i="4"/>
  <c r="FD7" i="4"/>
  <c r="FE7" i="4"/>
  <c r="FL7" i="4"/>
  <c r="FM7" i="4"/>
  <c r="FN7" i="4"/>
  <c r="FO7" i="4"/>
  <c r="EY8" i="4"/>
  <c r="EZ8" i="4"/>
  <c r="FA8" i="4"/>
  <c r="FB8" i="4"/>
  <c r="FC8" i="4"/>
  <c r="FD8" i="4"/>
  <c r="FE8" i="4"/>
  <c r="FL8" i="4"/>
  <c r="FM8" i="4"/>
  <c r="FN8" i="4"/>
  <c r="FO8" i="4"/>
  <c r="EY9" i="4"/>
  <c r="EZ9" i="4"/>
  <c r="FA9" i="4"/>
  <c r="FB9" i="4"/>
  <c r="FC9" i="4"/>
  <c r="FD9" i="4"/>
  <c r="FE9" i="4"/>
  <c r="FL9" i="4"/>
  <c r="FM9" i="4"/>
  <c r="FN9" i="4"/>
  <c r="FO9" i="4"/>
  <c r="EY10" i="4"/>
  <c r="EZ10" i="4"/>
  <c r="FA10" i="4"/>
  <c r="FB10" i="4"/>
  <c r="FC10" i="4"/>
  <c r="FD10" i="4"/>
  <c r="FE10" i="4"/>
  <c r="FL10" i="4"/>
  <c r="FM10" i="4"/>
  <c r="FN10" i="4"/>
  <c r="FO10" i="4"/>
  <c r="EY11" i="4"/>
  <c r="EZ11" i="4"/>
  <c r="FA11" i="4"/>
  <c r="FB11" i="4"/>
  <c r="FC11" i="4"/>
  <c r="FD11" i="4"/>
  <c r="FE11" i="4"/>
  <c r="FL11" i="4"/>
  <c r="FM11" i="4"/>
  <c r="FN11" i="4"/>
  <c r="FO11" i="4"/>
  <c r="EY12" i="4"/>
  <c r="EZ12" i="4"/>
  <c r="FA12" i="4"/>
  <c r="FB12" i="4"/>
  <c r="FC12" i="4"/>
  <c r="FD12" i="4"/>
  <c r="FE12" i="4"/>
  <c r="FL12" i="4"/>
  <c r="FM12" i="4"/>
  <c r="FN12" i="4"/>
  <c r="FO12" i="4"/>
  <c r="EY13" i="4"/>
  <c r="EZ13" i="4"/>
  <c r="FA13" i="4"/>
  <c r="FB13" i="4"/>
  <c r="FC13" i="4"/>
  <c r="FD13" i="4"/>
  <c r="FE13" i="4"/>
  <c r="FL13" i="4"/>
  <c r="FM13" i="4"/>
  <c r="FN13" i="4"/>
  <c r="FO13" i="4"/>
  <c r="EY14" i="4"/>
  <c r="EZ14" i="4"/>
  <c r="FA14" i="4"/>
  <c r="FB14" i="4"/>
  <c r="FC14" i="4"/>
  <c r="FD14" i="4"/>
  <c r="FE14" i="4"/>
  <c r="FL14" i="4"/>
  <c r="FM14" i="4"/>
  <c r="FN14" i="4"/>
  <c r="FO14" i="4"/>
  <c r="EY15" i="4"/>
  <c r="EZ15" i="4"/>
  <c r="FA15" i="4"/>
  <c r="FB15" i="4"/>
  <c r="FC15" i="4"/>
  <c r="FD15" i="4"/>
  <c r="FE15" i="4"/>
  <c r="FL15" i="4"/>
  <c r="FM15" i="4"/>
  <c r="FN15" i="4"/>
  <c r="FO15" i="4"/>
  <c r="EY16" i="4"/>
  <c r="EZ16" i="4"/>
  <c r="FA16" i="4"/>
  <c r="FB16" i="4"/>
  <c r="FC16" i="4"/>
  <c r="FD16" i="4"/>
  <c r="FE16" i="4"/>
  <c r="FL16" i="4"/>
  <c r="FM16" i="4"/>
  <c r="FN16" i="4"/>
  <c r="FO16" i="4"/>
  <c r="EY17" i="4"/>
  <c r="EZ17" i="4"/>
  <c r="FA17" i="4"/>
  <c r="FB17" i="4"/>
  <c r="FC17" i="4"/>
  <c r="FD17" i="4"/>
  <c r="FE17" i="4"/>
  <c r="FL17" i="4"/>
  <c r="FM17" i="4"/>
  <c r="FN17" i="4"/>
  <c r="FO17" i="4"/>
  <c r="EY18" i="4"/>
  <c r="EZ18" i="4"/>
  <c r="FA18" i="4"/>
  <c r="FB18" i="4"/>
  <c r="FC18" i="4"/>
  <c r="FD18" i="4"/>
  <c r="FE18" i="4"/>
  <c r="FL18" i="4"/>
  <c r="FM18" i="4"/>
  <c r="FN18" i="4"/>
  <c r="FO18" i="4"/>
  <c r="EY19" i="4"/>
  <c r="EZ19" i="4"/>
  <c r="FA19" i="4"/>
  <c r="FB19" i="4"/>
  <c r="FC19" i="4"/>
  <c r="FD19" i="4"/>
  <c r="FE19" i="4"/>
  <c r="FL19" i="4"/>
  <c r="FM19" i="4"/>
  <c r="FN19" i="4"/>
  <c r="FO19" i="4"/>
  <c r="EY20" i="4"/>
  <c r="EZ20" i="4"/>
  <c r="FA20" i="4"/>
  <c r="FB20" i="4"/>
  <c r="FC20" i="4"/>
  <c r="FD20" i="4"/>
  <c r="FE20" i="4"/>
  <c r="FL20" i="4"/>
  <c r="FM20" i="4"/>
  <c r="FN20" i="4"/>
  <c r="FO20" i="4"/>
  <c r="EY21" i="4"/>
  <c r="EZ21" i="4"/>
  <c r="FA21" i="4"/>
  <c r="FB21" i="4"/>
  <c r="FC21" i="4"/>
  <c r="FD21" i="4"/>
  <c r="FE21" i="4"/>
  <c r="FL21" i="4"/>
  <c r="FM21" i="4"/>
  <c r="FN21" i="4"/>
  <c r="FO21" i="4"/>
  <c r="EY22" i="4"/>
  <c r="EZ22" i="4"/>
  <c r="FA22" i="4"/>
  <c r="FB22" i="4"/>
  <c r="FC22" i="4"/>
  <c r="FD22" i="4"/>
  <c r="FE22" i="4"/>
  <c r="FL22" i="4"/>
  <c r="FM22" i="4"/>
  <c r="FN22" i="4"/>
  <c r="FO22" i="4"/>
  <c r="EY23" i="4"/>
  <c r="EZ23" i="4"/>
  <c r="FA23" i="4"/>
  <c r="FB23" i="4"/>
  <c r="FC23" i="4"/>
  <c r="FD23" i="4"/>
  <c r="FE23" i="4"/>
  <c r="FL23" i="4"/>
  <c r="FM23" i="4"/>
  <c r="FN23" i="4"/>
  <c r="FO23" i="4"/>
  <c r="EY24" i="4"/>
  <c r="EZ24" i="4"/>
  <c r="FA24" i="4"/>
  <c r="FB24" i="4"/>
  <c r="FC24" i="4"/>
  <c r="FD24" i="4"/>
  <c r="FE24" i="4"/>
  <c r="FL24" i="4"/>
  <c r="FM24" i="4"/>
  <c r="FN24" i="4"/>
  <c r="FO24" i="4"/>
  <c r="EY25" i="4"/>
  <c r="EZ25" i="4"/>
  <c r="FA25" i="4"/>
  <c r="FB25" i="4"/>
  <c r="FC25" i="4"/>
  <c r="FD25" i="4"/>
  <c r="FE25" i="4"/>
  <c r="FL25" i="4"/>
  <c r="FM25" i="4"/>
  <c r="FN25" i="4"/>
  <c r="FO25" i="4"/>
  <c r="EY26" i="4"/>
  <c r="EZ26" i="4"/>
  <c r="FA26" i="4"/>
  <c r="FB26" i="4"/>
  <c r="FC26" i="4"/>
  <c r="FD26" i="4"/>
  <c r="FE26" i="4"/>
  <c r="FL26" i="4"/>
  <c r="FM26" i="4"/>
  <c r="FN26" i="4"/>
  <c r="FO26" i="4"/>
  <c r="EY27" i="4"/>
  <c r="EZ27" i="4"/>
  <c r="FA27" i="4"/>
  <c r="FB27" i="4"/>
  <c r="FC27" i="4"/>
  <c r="FD27" i="4"/>
  <c r="FE27" i="4"/>
  <c r="FL27" i="4"/>
  <c r="FM27" i="4"/>
  <c r="FN27" i="4"/>
  <c r="FO27" i="4"/>
  <c r="EY28" i="4"/>
  <c r="EZ28" i="4"/>
  <c r="FA28" i="4"/>
  <c r="FB28" i="4"/>
  <c r="FC28" i="4"/>
  <c r="FD28" i="4"/>
  <c r="FE28" i="4"/>
  <c r="FL28" i="4"/>
  <c r="FM28" i="4"/>
  <c r="FN28" i="4"/>
  <c r="FO28" i="4"/>
  <c r="EY29" i="4"/>
  <c r="EZ29" i="4"/>
  <c r="FA29" i="4"/>
  <c r="FB29" i="4"/>
  <c r="FC29" i="4"/>
  <c r="FD29" i="4"/>
  <c r="FE29" i="4"/>
  <c r="FL29" i="4"/>
  <c r="FM29" i="4"/>
  <c r="FN29" i="4"/>
  <c r="FO29" i="4"/>
  <c r="EY30" i="4"/>
  <c r="EZ30" i="4"/>
  <c r="FA30" i="4"/>
  <c r="FB30" i="4"/>
  <c r="FC30" i="4"/>
  <c r="FD30" i="4"/>
  <c r="FE30" i="4"/>
  <c r="FL30" i="4"/>
  <c r="FM30" i="4"/>
  <c r="FN30" i="4"/>
  <c r="FO30" i="4"/>
  <c r="EY31" i="4"/>
  <c r="EZ31" i="4"/>
  <c r="FA31" i="4"/>
  <c r="FB31" i="4"/>
  <c r="FC31" i="4"/>
  <c r="FD31" i="4"/>
  <c r="FE31" i="4"/>
  <c r="FL31" i="4"/>
  <c r="FM31" i="4"/>
  <c r="FN31" i="4"/>
  <c r="FO31" i="4"/>
  <c r="EY32" i="4"/>
  <c r="EZ32" i="4"/>
  <c r="FA32" i="4"/>
  <c r="FB32" i="4"/>
  <c r="FC32" i="4"/>
  <c r="FD32" i="4"/>
  <c r="FE32" i="4"/>
  <c r="FL32" i="4"/>
  <c r="FM32" i="4"/>
  <c r="FN32" i="4"/>
  <c r="FO32" i="4"/>
  <c r="EY33" i="4"/>
  <c r="EZ33" i="4"/>
  <c r="FA33" i="4"/>
  <c r="FB33" i="4"/>
  <c r="FC33" i="4"/>
  <c r="FD33" i="4"/>
  <c r="FE33" i="4"/>
  <c r="FL33" i="4"/>
  <c r="FM33" i="4"/>
  <c r="FN33" i="4"/>
  <c r="FO33" i="4"/>
  <c r="EY34" i="4"/>
  <c r="EZ34" i="4"/>
  <c r="FA34" i="4"/>
  <c r="FB34" i="4"/>
  <c r="FC34" i="4"/>
  <c r="FD34" i="4"/>
  <c r="FE34" i="4"/>
  <c r="FL34" i="4"/>
  <c r="FM34" i="4"/>
  <c r="FN34" i="4"/>
  <c r="FO34" i="4"/>
  <c r="EY35" i="4"/>
  <c r="EZ35" i="4"/>
  <c r="FA35" i="4"/>
  <c r="FB35" i="4"/>
  <c r="FC35" i="4"/>
  <c r="FD35" i="4"/>
  <c r="FE35" i="4"/>
  <c r="FL35" i="4"/>
  <c r="FM35" i="4"/>
  <c r="FN35" i="4"/>
  <c r="FO35" i="4"/>
  <c r="EY36" i="4"/>
  <c r="EZ36" i="4"/>
  <c r="FA36" i="4"/>
  <c r="FB36" i="4"/>
  <c r="FC36" i="4"/>
  <c r="FD36" i="4"/>
  <c r="FE36" i="4"/>
  <c r="FL36" i="4"/>
  <c r="FM36" i="4"/>
  <c r="FN36" i="4"/>
  <c r="FO36" i="4"/>
  <c r="EY37" i="4"/>
  <c r="EZ37" i="4"/>
  <c r="FA37" i="4"/>
  <c r="FB37" i="4"/>
  <c r="FC37" i="4"/>
  <c r="FD37" i="4"/>
  <c r="FE37" i="4"/>
  <c r="FL37" i="4"/>
  <c r="FM37" i="4"/>
  <c r="FN37" i="4"/>
  <c r="FO37" i="4"/>
  <c r="EY38" i="4"/>
  <c r="EZ38" i="4"/>
  <c r="FA38" i="4"/>
  <c r="FB38" i="4"/>
  <c r="FC38" i="4"/>
  <c r="FD38" i="4"/>
  <c r="FE38" i="4"/>
  <c r="FL38" i="4"/>
  <c r="FM38" i="4"/>
  <c r="FN38" i="4"/>
  <c r="FO38" i="4"/>
  <c r="EY39" i="4"/>
  <c r="EZ39" i="4"/>
  <c r="FA39" i="4"/>
  <c r="FB39" i="4"/>
  <c r="FC39" i="4"/>
  <c r="FD39" i="4"/>
  <c r="FE39" i="4"/>
  <c r="FL39" i="4"/>
  <c r="FM39" i="4"/>
  <c r="FN39" i="4"/>
  <c r="FO39" i="4"/>
  <c r="EY40" i="4"/>
  <c r="EZ40" i="4"/>
  <c r="FA40" i="4"/>
  <c r="FB40" i="4"/>
  <c r="FC40" i="4"/>
  <c r="FD40" i="4"/>
  <c r="FE40" i="4"/>
  <c r="FL40" i="4"/>
  <c r="FM40" i="4"/>
  <c r="FN40" i="4"/>
  <c r="FO40" i="4"/>
  <c r="EY41" i="4"/>
  <c r="EZ41" i="4"/>
  <c r="FA41" i="4"/>
  <c r="FB41" i="4"/>
  <c r="FC41" i="4"/>
  <c r="FD41" i="4"/>
  <c r="FE41" i="4"/>
  <c r="FL41" i="4"/>
  <c r="FM41" i="4"/>
  <c r="FN41" i="4"/>
  <c r="FO41" i="4"/>
  <c r="EY42" i="4"/>
  <c r="EZ42" i="4"/>
  <c r="FA42" i="4"/>
  <c r="FB42" i="4"/>
  <c r="FC42" i="4"/>
  <c r="FD42" i="4"/>
  <c r="FE42" i="4"/>
  <c r="FL42" i="4"/>
  <c r="FM42" i="4"/>
  <c r="FN42" i="4"/>
  <c r="FO42" i="4"/>
  <c r="EY43" i="4"/>
  <c r="EZ43" i="4"/>
  <c r="FA43" i="4"/>
  <c r="FB43" i="4"/>
  <c r="FC43" i="4"/>
  <c r="FD43" i="4"/>
  <c r="FE43" i="4"/>
  <c r="FL43" i="4"/>
  <c r="FM43" i="4"/>
  <c r="FN43" i="4"/>
  <c r="FO43" i="4"/>
  <c r="EZ3" i="4"/>
  <c r="FA3" i="4"/>
  <c r="FB3" i="4"/>
  <c r="FC3" i="4"/>
  <c r="FD3" i="4"/>
  <c r="FE3" i="4"/>
  <c r="FL3" i="4"/>
  <c r="FM3" i="4"/>
  <c r="FN3" i="4"/>
  <c r="FO3" i="4"/>
  <c r="EY3" i="4"/>
  <c r="EF4" i="4"/>
  <c r="EG4" i="4"/>
  <c r="EH4" i="4"/>
  <c r="EI4" i="4"/>
  <c r="EJ4" i="4"/>
  <c r="EK4" i="4"/>
  <c r="EL4" i="4"/>
  <c r="ES4" i="4"/>
  <c r="ET4" i="4"/>
  <c r="EU4" i="4"/>
  <c r="EV4" i="4"/>
  <c r="EF5" i="4"/>
  <c r="EG5" i="4"/>
  <c r="EH5" i="4"/>
  <c r="EI5" i="4"/>
  <c r="EJ5" i="4"/>
  <c r="EK5" i="4"/>
  <c r="EL5" i="4"/>
  <c r="ES5" i="4"/>
  <c r="ET5" i="4"/>
  <c r="EU5" i="4"/>
  <c r="EV5" i="4"/>
  <c r="EF6" i="4"/>
  <c r="EG6" i="4"/>
  <c r="EH6" i="4"/>
  <c r="EI6" i="4"/>
  <c r="EJ6" i="4"/>
  <c r="EK6" i="4"/>
  <c r="EL6" i="4"/>
  <c r="ES6" i="4"/>
  <c r="ET6" i="4"/>
  <c r="EU6" i="4"/>
  <c r="EV6" i="4"/>
  <c r="EF7" i="4"/>
  <c r="EG7" i="4"/>
  <c r="EH7" i="4"/>
  <c r="EI7" i="4"/>
  <c r="EJ7" i="4"/>
  <c r="EK7" i="4"/>
  <c r="EL7" i="4"/>
  <c r="ES7" i="4"/>
  <c r="ET7" i="4"/>
  <c r="EU7" i="4"/>
  <c r="EV7" i="4"/>
  <c r="EF8" i="4"/>
  <c r="EG8" i="4"/>
  <c r="EH8" i="4"/>
  <c r="EI8" i="4"/>
  <c r="EJ8" i="4"/>
  <c r="EK8" i="4"/>
  <c r="EL8" i="4"/>
  <c r="ES8" i="4"/>
  <c r="ET8" i="4"/>
  <c r="EU8" i="4"/>
  <c r="EV8" i="4"/>
  <c r="EF9" i="4"/>
  <c r="EG9" i="4"/>
  <c r="EH9" i="4"/>
  <c r="EI9" i="4"/>
  <c r="EJ9" i="4"/>
  <c r="EK9" i="4"/>
  <c r="EL9" i="4"/>
  <c r="ES9" i="4"/>
  <c r="ET9" i="4"/>
  <c r="EU9" i="4"/>
  <c r="EV9" i="4"/>
  <c r="EF10" i="4"/>
  <c r="EG10" i="4"/>
  <c r="EH10" i="4"/>
  <c r="EI10" i="4"/>
  <c r="EJ10" i="4"/>
  <c r="EK10" i="4"/>
  <c r="EL10" i="4"/>
  <c r="ES10" i="4"/>
  <c r="ET10" i="4"/>
  <c r="EU10" i="4"/>
  <c r="EV10" i="4"/>
  <c r="EF11" i="4"/>
  <c r="EG11" i="4"/>
  <c r="EH11" i="4"/>
  <c r="EI11" i="4"/>
  <c r="EJ11" i="4"/>
  <c r="EK11" i="4"/>
  <c r="EL11" i="4"/>
  <c r="ES11" i="4"/>
  <c r="ET11" i="4"/>
  <c r="EU11" i="4"/>
  <c r="EV11" i="4"/>
  <c r="EF12" i="4"/>
  <c r="EG12" i="4"/>
  <c r="EH12" i="4"/>
  <c r="EI12" i="4"/>
  <c r="EJ12" i="4"/>
  <c r="EK12" i="4"/>
  <c r="EL12" i="4"/>
  <c r="ES12" i="4"/>
  <c r="ET12" i="4"/>
  <c r="EU12" i="4"/>
  <c r="EV12" i="4"/>
  <c r="EF13" i="4"/>
  <c r="EG13" i="4"/>
  <c r="EH13" i="4"/>
  <c r="EI13" i="4"/>
  <c r="EJ13" i="4"/>
  <c r="EK13" i="4"/>
  <c r="EL13" i="4"/>
  <c r="ES13" i="4"/>
  <c r="ET13" i="4"/>
  <c r="EU13" i="4"/>
  <c r="EV13" i="4"/>
  <c r="EF14" i="4"/>
  <c r="EG14" i="4"/>
  <c r="EH14" i="4"/>
  <c r="EI14" i="4"/>
  <c r="EJ14" i="4"/>
  <c r="EK14" i="4"/>
  <c r="EL14" i="4"/>
  <c r="ES14" i="4"/>
  <c r="ET14" i="4"/>
  <c r="EU14" i="4"/>
  <c r="EV14" i="4"/>
  <c r="EF15" i="4"/>
  <c r="EG15" i="4"/>
  <c r="EH15" i="4"/>
  <c r="EI15" i="4"/>
  <c r="EJ15" i="4"/>
  <c r="EK15" i="4"/>
  <c r="EL15" i="4"/>
  <c r="ES15" i="4"/>
  <c r="ET15" i="4"/>
  <c r="EU15" i="4"/>
  <c r="EV15" i="4"/>
  <c r="EF16" i="4"/>
  <c r="EG16" i="4"/>
  <c r="EH16" i="4"/>
  <c r="EI16" i="4"/>
  <c r="EJ16" i="4"/>
  <c r="EK16" i="4"/>
  <c r="EL16" i="4"/>
  <c r="ES16" i="4"/>
  <c r="ET16" i="4"/>
  <c r="EU16" i="4"/>
  <c r="EV16" i="4"/>
  <c r="EF17" i="4"/>
  <c r="EG17" i="4"/>
  <c r="EH17" i="4"/>
  <c r="EI17" i="4"/>
  <c r="EJ17" i="4"/>
  <c r="EK17" i="4"/>
  <c r="EL17" i="4"/>
  <c r="ES17" i="4"/>
  <c r="ET17" i="4"/>
  <c r="EU17" i="4"/>
  <c r="EV17" i="4"/>
  <c r="EF18" i="4"/>
  <c r="EG18" i="4"/>
  <c r="EH18" i="4"/>
  <c r="EI18" i="4"/>
  <c r="EJ18" i="4"/>
  <c r="EK18" i="4"/>
  <c r="EL18" i="4"/>
  <c r="ES18" i="4"/>
  <c r="ET18" i="4"/>
  <c r="EU18" i="4"/>
  <c r="EV18" i="4"/>
  <c r="EF19" i="4"/>
  <c r="EG19" i="4"/>
  <c r="EH19" i="4"/>
  <c r="EI19" i="4"/>
  <c r="EJ19" i="4"/>
  <c r="EK19" i="4"/>
  <c r="EL19" i="4"/>
  <c r="ES19" i="4"/>
  <c r="ET19" i="4"/>
  <c r="EU19" i="4"/>
  <c r="EV19" i="4"/>
  <c r="EF20" i="4"/>
  <c r="EG20" i="4"/>
  <c r="EH20" i="4"/>
  <c r="EI20" i="4"/>
  <c r="EJ20" i="4"/>
  <c r="EK20" i="4"/>
  <c r="EL20" i="4"/>
  <c r="ES20" i="4"/>
  <c r="ET20" i="4"/>
  <c r="EU20" i="4"/>
  <c r="EV20" i="4"/>
  <c r="EF21" i="4"/>
  <c r="EG21" i="4"/>
  <c r="EH21" i="4"/>
  <c r="EI21" i="4"/>
  <c r="EJ21" i="4"/>
  <c r="EK21" i="4"/>
  <c r="EL21" i="4"/>
  <c r="ES21" i="4"/>
  <c r="ET21" i="4"/>
  <c r="EU21" i="4"/>
  <c r="EV21" i="4"/>
  <c r="EF22" i="4"/>
  <c r="EG22" i="4"/>
  <c r="EH22" i="4"/>
  <c r="EI22" i="4"/>
  <c r="EJ22" i="4"/>
  <c r="EK22" i="4"/>
  <c r="EL22" i="4"/>
  <c r="ES22" i="4"/>
  <c r="ET22" i="4"/>
  <c r="EU22" i="4"/>
  <c r="EV22" i="4"/>
  <c r="EF23" i="4"/>
  <c r="EG23" i="4"/>
  <c r="EH23" i="4"/>
  <c r="EI23" i="4"/>
  <c r="EJ23" i="4"/>
  <c r="EK23" i="4"/>
  <c r="EL23" i="4"/>
  <c r="ES23" i="4"/>
  <c r="ET23" i="4"/>
  <c r="EU23" i="4"/>
  <c r="EV23" i="4"/>
  <c r="EF24" i="4"/>
  <c r="EG24" i="4"/>
  <c r="EH24" i="4"/>
  <c r="EI24" i="4"/>
  <c r="EJ24" i="4"/>
  <c r="EK24" i="4"/>
  <c r="EL24" i="4"/>
  <c r="ES24" i="4"/>
  <c r="ET24" i="4"/>
  <c r="EU24" i="4"/>
  <c r="EV24" i="4"/>
  <c r="EF25" i="4"/>
  <c r="EG25" i="4"/>
  <c r="EH25" i="4"/>
  <c r="EI25" i="4"/>
  <c r="EJ25" i="4"/>
  <c r="EK25" i="4"/>
  <c r="EL25" i="4"/>
  <c r="ES25" i="4"/>
  <c r="ET25" i="4"/>
  <c r="EU25" i="4"/>
  <c r="EV25" i="4"/>
  <c r="EF26" i="4"/>
  <c r="EG26" i="4"/>
  <c r="EH26" i="4"/>
  <c r="EI26" i="4"/>
  <c r="EJ26" i="4"/>
  <c r="EK26" i="4"/>
  <c r="EL26" i="4"/>
  <c r="ES26" i="4"/>
  <c r="ET26" i="4"/>
  <c r="EU26" i="4"/>
  <c r="EV26" i="4"/>
  <c r="EF27" i="4"/>
  <c r="EG27" i="4"/>
  <c r="EH27" i="4"/>
  <c r="EI27" i="4"/>
  <c r="EJ27" i="4"/>
  <c r="EK27" i="4"/>
  <c r="EL27" i="4"/>
  <c r="ES27" i="4"/>
  <c r="ET27" i="4"/>
  <c r="EU27" i="4"/>
  <c r="EV27" i="4"/>
  <c r="EF28" i="4"/>
  <c r="EG28" i="4"/>
  <c r="EH28" i="4"/>
  <c r="EI28" i="4"/>
  <c r="EJ28" i="4"/>
  <c r="EK28" i="4"/>
  <c r="EL28" i="4"/>
  <c r="ES28" i="4"/>
  <c r="ET28" i="4"/>
  <c r="EU28" i="4"/>
  <c r="EV28" i="4"/>
  <c r="EF29" i="4"/>
  <c r="EG29" i="4"/>
  <c r="EH29" i="4"/>
  <c r="EI29" i="4"/>
  <c r="EJ29" i="4"/>
  <c r="EK29" i="4"/>
  <c r="EL29" i="4"/>
  <c r="ES29" i="4"/>
  <c r="ET29" i="4"/>
  <c r="EU29" i="4"/>
  <c r="EV29" i="4"/>
  <c r="EF30" i="4"/>
  <c r="EG30" i="4"/>
  <c r="EH30" i="4"/>
  <c r="EI30" i="4"/>
  <c r="EJ30" i="4"/>
  <c r="EK30" i="4"/>
  <c r="EL30" i="4"/>
  <c r="ES30" i="4"/>
  <c r="ET30" i="4"/>
  <c r="EU30" i="4"/>
  <c r="EV30" i="4"/>
  <c r="EF31" i="4"/>
  <c r="EG31" i="4"/>
  <c r="EH31" i="4"/>
  <c r="EI31" i="4"/>
  <c r="EJ31" i="4"/>
  <c r="EK31" i="4"/>
  <c r="EL31" i="4"/>
  <c r="ES31" i="4"/>
  <c r="ET31" i="4"/>
  <c r="EU31" i="4"/>
  <c r="EV31" i="4"/>
  <c r="EF32" i="4"/>
  <c r="EG32" i="4"/>
  <c r="EH32" i="4"/>
  <c r="EI32" i="4"/>
  <c r="EJ32" i="4"/>
  <c r="EK32" i="4"/>
  <c r="EL32" i="4"/>
  <c r="ES32" i="4"/>
  <c r="ET32" i="4"/>
  <c r="EU32" i="4"/>
  <c r="EV32" i="4"/>
  <c r="EF33" i="4"/>
  <c r="EG33" i="4"/>
  <c r="EH33" i="4"/>
  <c r="EI33" i="4"/>
  <c r="EJ33" i="4"/>
  <c r="EK33" i="4"/>
  <c r="EL33" i="4"/>
  <c r="ES33" i="4"/>
  <c r="ET33" i="4"/>
  <c r="EU33" i="4"/>
  <c r="EV33" i="4"/>
  <c r="EF34" i="4"/>
  <c r="EG34" i="4"/>
  <c r="EH34" i="4"/>
  <c r="EI34" i="4"/>
  <c r="EJ34" i="4"/>
  <c r="EK34" i="4"/>
  <c r="EL34" i="4"/>
  <c r="ES34" i="4"/>
  <c r="ET34" i="4"/>
  <c r="EU34" i="4"/>
  <c r="EV34" i="4"/>
  <c r="EF35" i="4"/>
  <c r="EG35" i="4"/>
  <c r="EH35" i="4"/>
  <c r="EI35" i="4"/>
  <c r="EJ35" i="4"/>
  <c r="EK35" i="4"/>
  <c r="EL35" i="4"/>
  <c r="ES35" i="4"/>
  <c r="ET35" i="4"/>
  <c r="EU35" i="4"/>
  <c r="EV35" i="4"/>
  <c r="EF36" i="4"/>
  <c r="EG36" i="4"/>
  <c r="EH36" i="4"/>
  <c r="EI36" i="4"/>
  <c r="EJ36" i="4"/>
  <c r="EK36" i="4"/>
  <c r="EL36" i="4"/>
  <c r="ES36" i="4"/>
  <c r="ET36" i="4"/>
  <c r="EU36" i="4"/>
  <c r="EV36" i="4"/>
  <c r="EF37" i="4"/>
  <c r="EG37" i="4"/>
  <c r="EH37" i="4"/>
  <c r="EI37" i="4"/>
  <c r="EJ37" i="4"/>
  <c r="EK37" i="4"/>
  <c r="EL37" i="4"/>
  <c r="ES37" i="4"/>
  <c r="ET37" i="4"/>
  <c r="EU37" i="4"/>
  <c r="EV37" i="4"/>
  <c r="EF38" i="4"/>
  <c r="EG38" i="4"/>
  <c r="EH38" i="4"/>
  <c r="EI38" i="4"/>
  <c r="EJ38" i="4"/>
  <c r="EK38" i="4"/>
  <c r="EL38" i="4"/>
  <c r="ES38" i="4"/>
  <c r="ET38" i="4"/>
  <c r="EU38" i="4"/>
  <c r="EV38" i="4"/>
  <c r="EF39" i="4"/>
  <c r="EG39" i="4"/>
  <c r="EH39" i="4"/>
  <c r="EI39" i="4"/>
  <c r="EJ39" i="4"/>
  <c r="EK39" i="4"/>
  <c r="EL39" i="4"/>
  <c r="ES39" i="4"/>
  <c r="ET39" i="4"/>
  <c r="EU39" i="4"/>
  <c r="EV39" i="4"/>
  <c r="EF40" i="4"/>
  <c r="EG40" i="4"/>
  <c r="EH40" i="4"/>
  <c r="EI40" i="4"/>
  <c r="EJ40" i="4"/>
  <c r="EK40" i="4"/>
  <c r="EL40" i="4"/>
  <c r="ES40" i="4"/>
  <c r="ET40" i="4"/>
  <c r="EU40" i="4"/>
  <c r="EV40" i="4"/>
  <c r="EF41" i="4"/>
  <c r="EG41" i="4"/>
  <c r="EH41" i="4"/>
  <c r="EI41" i="4"/>
  <c r="EJ41" i="4"/>
  <c r="EK41" i="4"/>
  <c r="EL41" i="4"/>
  <c r="ES41" i="4"/>
  <c r="ET41" i="4"/>
  <c r="EU41" i="4"/>
  <c r="EV41" i="4"/>
  <c r="EF42" i="4"/>
  <c r="EG42" i="4"/>
  <c r="EH42" i="4"/>
  <c r="EI42" i="4"/>
  <c r="EJ42" i="4"/>
  <c r="EK42" i="4"/>
  <c r="EL42" i="4"/>
  <c r="ES42" i="4"/>
  <c r="ET42" i="4"/>
  <c r="EU42" i="4"/>
  <c r="EV42" i="4"/>
  <c r="EF43" i="4"/>
  <c r="EG43" i="4"/>
  <c r="EH43" i="4"/>
  <c r="EI43" i="4"/>
  <c r="EJ43" i="4"/>
  <c r="EK43" i="4"/>
  <c r="EL43" i="4"/>
  <c r="ES43" i="4"/>
  <c r="ET43" i="4"/>
  <c r="EU43" i="4"/>
  <c r="EV43" i="4"/>
  <c r="EG3" i="4"/>
  <c r="EH3" i="4"/>
  <c r="EI3" i="4"/>
  <c r="EJ3" i="4"/>
  <c r="EK3" i="4"/>
  <c r="EL3" i="4"/>
  <c r="ES3" i="4"/>
  <c r="ET3" i="4"/>
  <c r="EU3" i="4"/>
  <c r="EV3" i="4"/>
  <c r="EF3" i="4"/>
  <c r="DM4" i="4"/>
  <c r="DN4" i="4"/>
  <c r="DO4" i="4"/>
  <c r="DP4" i="4"/>
  <c r="DQ4" i="4"/>
  <c r="DR4" i="4"/>
  <c r="DS4" i="4"/>
  <c r="DZ4" i="4"/>
  <c r="EA4" i="4"/>
  <c r="EB4" i="4"/>
  <c r="EC4" i="4"/>
  <c r="DM5" i="4"/>
  <c r="DN5" i="4"/>
  <c r="DO5" i="4"/>
  <c r="DP5" i="4"/>
  <c r="DQ5" i="4"/>
  <c r="DR5" i="4"/>
  <c r="DS5" i="4"/>
  <c r="DZ5" i="4"/>
  <c r="EA5" i="4"/>
  <c r="EB5" i="4"/>
  <c r="EC5" i="4"/>
  <c r="DM6" i="4"/>
  <c r="DN6" i="4"/>
  <c r="DO6" i="4"/>
  <c r="DP6" i="4"/>
  <c r="DQ6" i="4"/>
  <c r="DR6" i="4"/>
  <c r="DS6" i="4"/>
  <c r="DZ6" i="4"/>
  <c r="EA6" i="4"/>
  <c r="EB6" i="4"/>
  <c r="EC6" i="4"/>
  <c r="DM7" i="4"/>
  <c r="DN7" i="4"/>
  <c r="DO7" i="4"/>
  <c r="DP7" i="4"/>
  <c r="DQ7" i="4"/>
  <c r="DR7" i="4"/>
  <c r="DS7" i="4"/>
  <c r="DZ7" i="4"/>
  <c r="EA7" i="4"/>
  <c r="EB7" i="4"/>
  <c r="EC7" i="4"/>
  <c r="DM8" i="4"/>
  <c r="DN8" i="4"/>
  <c r="DO8" i="4"/>
  <c r="DP8" i="4"/>
  <c r="DQ8" i="4"/>
  <c r="DR8" i="4"/>
  <c r="DS8" i="4"/>
  <c r="DZ8" i="4"/>
  <c r="EA8" i="4"/>
  <c r="EB8" i="4"/>
  <c r="EC8" i="4"/>
  <c r="DM9" i="4"/>
  <c r="DN9" i="4"/>
  <c r="DO9" i="4"/>
  <c r="DP9" i="4"/>
  <c r="DQ9" i="4"/>
  <c r="DR9" i="4"/>
  <c r="DS9" i="4"/>
  <c r="DZ9" i="4"/>
  <c r="EA9" i="4"/>
  <c r="EB9" i="4"/>
  <c r="EC9" i="4"/>
  <c r="DM10" i="4"/>
  <c r="DN10" i="4"/>
  <c r="DO10" i="4"/>
  <c r="DP10" i="4"/>
  <c r="DQ10" i="4"/>
  <c r="DR10" i="4"/>
  <c r="DS10" i="4"/>
  <c r="DZ10" i="4"/>
  <c r="EA10" i="4"/>
  <c r="EB10" i="4"/>
  <c r="EC10" i="4"/>
  <c r="DM11" i="4"/>
  <c r="DN11" i="4"/>
  <c r="DO11" i="4"/>
  <c r="DP11" i="4"/>
  <c r="DQ11" i="4"/>
  <c r="DR11" i="4"/>
  <c r="DS11" i="4"/>
  <c r="DZ11" i="4"/>
  <c r="EA11" i="4"/>
  <c r="EB11" i="4"/>
  <c r="EC11" i="4"/>
  <c r="DM12" i="4"/>
  <c r="DN12" i="4"/>
  <c r="DO12" i="4"/>
  <c r="DP12" i="4"/>
  <c r="DQ12" i="4"/>
  <c r="DR12" i="4"/>
  <c r="DS12" i="4"/>
  <c r="DZ12" i="4"/>
  <c r="EA12" i="4"/>
  <c r="EB12" i="4"/>
  <c r="EC12" i="4"/>
  <c r="DM13" i="4"/>
  <c r="DN13" i="4"/>
  <c r="DO13" i="4"/>
  <c r="DP13" i="4"/>
  <c r="DQ13" i="4"/>
  <c r="DR13" i="4"/>
  <c r="DS13" i="4"/>
  <c r="DZ13" i="4"/>
  <c r="EA13" i="4"/>
  <c r="EB13" i="4"/>
  <c r="EC13" i="4"/>
  <c r="DM14" i="4"/>
  <c r="DN14" i="4"/>
  <c r="DO14" i="4"/>
  <c r="DP14" i="4"/>
  <c r="DQ14" i="4"/>
  <c r="DR14" i="4"/>
  <c r="DS14" i="4"/>
  <c r="DZ14" i="4"/>
  <c r="EA14" i="4"/>
  <c r="EB14" i="4"/>
  <c r="EC14" i="4"/>
  <c r="DM15" i="4"/>
  <c r="DN15" i="4"/>
  <c r="DO15" i="4"/>
  <c r="DP15" i="4"/>
  <c r="DQ15" i="4"/>
  <c r="DR15" i="4"/>
  <c r="DS15" i="4"/>
  <c r="DZ15" i="4"/>
  <c r="EA15" i="4"/>
  <c r="EB15" i="4"/>
  <c r="EC15" i="4"/>
  <c r="DM16" i="4"/>
  <c r="DN16" i="4"/>
  <c r="DO16" i="4"/>
  <c r="DP16" i="4"/>
  <c r="DQ16" i="4"/>
  <c r="DR16" i="4"/>
  <c r="DS16" i="4"/>
  <c r="DZ16" i="4"/>
  <c r="EA16" i="4"/>
  <c r="EB16" i="4"/>
  <c r="EC16" i="4"/>
  <c r="DM17" i="4"/>
  <c r="DN17" i="4"/>
  <c r="DO17" i="4"/>
  <c r="DP17" i="4"/>
  <c r="DQ17" i="4"/>
  <c r="DR17" i="4"/>
  <c r="DS17" i="4"/>
  <c r="DZ17" i="4"/>
  <c r="EA17" i="4"/>
  <c r="EB17" i="4"/>
  <c r="EC17" i="4"/>
  <c r="DM18" i="4"/>
  <c r="DN18" i="4"/>
  <c r="DO18" i="4"/>
  <c r="DP18" i="4"/>
  <c r="DQ18" i="4"/>
  <c r="DR18" i="4"/>
  <c r="DS18" i="4"/>
  <c r="DZ18" i="4"/>
  <c r="EA18" i="4"/>
  <c r="EB18" i="4"/>
  <c r="EC18" i="4"/>
  <c r="DM19" i="4"/>
  <c r="DN19" i="4"/>
  <c r="DO19" i="4"/>
  <c r="DP19" i="4"/>
  <c r="DQ19" i="4"/>
  <c r="DR19" i="4"/>
  <c r="DS19" i="4"/>
  <c r="DZ19" i="4"/>
  <c r="EA19" i="4"/>
  <c r="EB19" i="4"/>
  <c r="EC19" i="4"/>
  <c r="DM20" i="4"/>
  <c r="DN20" i="4"/>
  <c r="DO20" i="4"/>
  <c r="DP20" i="4"/>
  <c r="DQ20" i="4"/>
  <c r="DR20" i="4"/>
  <c r="DS20" i="4"/>
  <c r="DZ20" i="4"/>
  <c r="EA20" i="4"/>
  <c r="EB20" i="4"/>
  <c r="EC20" i="4"/>
  <c r="DM21" i="4"/>
  <c r="DN21" i="4"/>
  <c r="DO21" i="4"/>
  <c r="DP21" i="4"/>
  <c r="DQ21" i="4"/>
  <c r="DR21" i="4"/>
  <c r="DS21" i="4"/>
  <c r="DZ21" i="4"/>
  <c r="EA21" i="4"/>
  <c r="EB21" i="4"/>
  <c r="EC21" i="4"/>
  <c r="DM22" i="4"/>
  <c r="DN22" i="4"/>
  <c r="DO22" i="4"/>
  <c r="DP22" i="4"/>
  <c r="DQ22" i="4"/>
  <c r="DR22" i="4"/>
  <c r="DS22" i="4"/>
  <c r="DZ22" i="4"/>
  <c r="EA22" i="4"/>
  <c r="EB22" i="4"/>
  <c r="EC22" i="4"/>
  <c r="DM23" i="4"/>
  <c r="DN23" i="4"/>
  <c r="DO23" i="4"/>
  <c r="DP23" i="4"/>
  <c r="DQ23" i="4"/>
  <c r="DR23" i="4"/>
  <c r="DS23" i="4"/>
  <c r="DZ23" i="4"/>
  <c r="EA23" i="4"/>
  <c r="EB23" i="4"/>
  <c r="EC23" i="4"/>
  <c r="DM24" i="4"/>
  <c r="DN24" i="4"/>
  <c r="DO24" i="4"/>
  <c r="DP24" i="4"/>
  <c r="DQ24" i="4"/>
  <c r="DR24" i="4"/>
  <c r="DS24" i="4"/>
  <c r="DZ24" i="4"/>
  <c r="EA24" i="4"/>
  <c r="EB24" i="4"/>
  <c r="EC24" i="4"/>
  <c r="DM25" i="4"/>
  <c r="DN25" i="4"/>
  <c r="DO25" i="4"/>
  <c r="DP25" i="4"/>
  <c r="DQ25" i="4"/>
  <c r="DR25" i="4"/>
  <c r="DS25" i="4"/>
  <c r="DZ25" i="4"/>
  <c r="EA25" i="4"/>
  <c r="EB25" i="4"/>
  <c r="EC25" i="4"/>
  <c r="DM26" i="4"/>
  <c r="DN26" i="4"/>
  <c r="DO26" i="4"/>
  <c r="DP26" i="4"/>
  <c r="DQ26" i="4"/>
  <c r="DR26" i="4"/>
  <c r="DS26" i="4"/>
  <c r="DZ26" i="4"/>
  <c r="EA26" i="4"/>
  <c r="EB26" i="4"/>
  <c r="EC26" i="4"/>
  <c r="DM27" i="4"/>
  <c r="DN27" i="4"/>
  <c r="DO27" i="4"/>
  <c r="DP27" i="4"/>
  <c r="DQ27" i="4"/>
  <c r="DR27" i="4"/>
  <c r="DS27" i="4"/>
  <c r="DZ27" i="4"/>
  <c r="EA27" i="4"/>
  <c r="EB27" i="4"/>
  <c r="EC27" i="4"/>
  <c r="DM28" i="4"/>
  <c r="DN28" i="4"/>
  <c r="DO28" i="4"/>
  <c r="DP28" i="4"/>
  <c r="DQ28" i="4"/>
  <c r="DR28" i="4"/>
  <c r="DS28" i="4"/>
  <c r="DZ28" i="4"/>
  <c r="EA28" i="4"/>
  <c r="EB28" i="4"/>
  <c r="EC28" i="4"/>
  <c r="DM29" i="4"/>
  <c r="DN29" i="4"/>
  <c r="DO29" i="4"/>
  <c r="DP29" i="4"/>
  <c r="DQ29" i="4"/>
  <c r="DR29" i="4"/>
  <c r="DS29" i="4"/>
  <c r="DZ29" i="4"/>
  <c r="EA29" i="4"/>
  <c r="EB29" i="4"/>
  <c r="EC29" i="4"/>
  <c r="DM30" i="4"/>
  <c r="DN30" i="4"/>
  <c r="DO30" i="4"/>
  <c r="DP30" i="4"/>
  <c r="DQ30" i="4"/>
  <c r="DR30" i="4"/>
  <c r="DS30" i="4"/>
  <c r="DZ30" i="4"/>
  <c r="EA30" i="4"/>
  <c r="EB30" i="4"/>
  <c r="EC30" i="4"/>
  <c r="DM31" i="4"/>
  <c r="DN31" i="4"/>
  <c r="DO31" i="4"/>
  <c r="DP31" i="4"/>
  <c r="DQ31" i="4"/>
  <c r="DR31" i="4"/>
  <c r="DS31" i="4"/>
  <c r="DZ31" i="4"/>
  <c r="EA31" i="4"/>
  <c r="EB31" i="4"/>
  <c r="EC31" i="4"/>
  <c r="DM32" i="4"/>
  <c r="DN32" i="4"/>
  <c r="DO32" i="4"/>
  <c r="DP32" i="4"/>
  <c r="DQ32" i="4"/>
  <c r="DR32" i="4"/>
  <c r="DS32" i="4"/>
  <c r="DZ32" i="4"/>
  <c r="EA32" i="4"/>
  <c r="EB32" i="4"/>
  <c r="EC32" i="4"/>
  <c r="DM33" i="4"/>
  <c r="DN33" i="4"/>
  <c r="DO33" i="4"/>
  <c r="DP33" i="4"/>
  <c r="DQ33" i="4"/>
  <c r="DR33" i="4"/>
  <c r="DS33" i="4"/>
  <c r="DZ33" i="4"/>
  <c r="EA33" i="4"/>
  <c r="EB33" i="4"/>
  <c r="EC33" i="4"/>
  <c r="DM34" i="4"/>
  <c r="DN34" i="4"/>
  <c r="DO34" i="4"/>
  <c r="DP34" i="4"/>
  <c r="DQ34" i="4"/>
  <c r="DR34" i="4"/>
  <c r="DS34" i="4"/>
  <c r="DZ34" i="4"/>
  <c r="EA34" i="4"/>
  <c r="EB34" i="4"/>
  <c r="EC34" i="4"/>
  <c r="DM35" i="4"/>
  <c r="DN35" i="4"/>
  <c r="DO35" i="4"/>
  <c r="DP35" i="4"/>
  <c r="DQ35" i="4"/>
  <c r="DR35" i="4"/>
  <c r="DS35" i="4"/>
  <c r="DZ35" i="4"/>
  <c r="EA35" i="4"/>
  <c r="EB35" i="4"/>
  <c r="EC35" i="4"/>
  <c r="DM36" i="4"/>
  <c r="DN36" i="4"/>
  <c r="DO36" i="4"/>
  <c r="DP36" i="4"/>
  <c r="DQ36" i="4"/>
  <c r="DR36" i="4"/>
  <c r="DS36" i="4"/>
  <c r="DZ36" i="4"/>
  <c r="EA36" i="4"/>
  <c r="EB36" i="4"/>
  <c r="EC36" i="4"/>
  <c r="DM37" i="4"/>
  <c r="DN37" i="4"/>
  <c r="DO37" i="4"/>
  <c r="DP37" i="4"/>
  <c r="DQ37" i="4"/>
  <c r="DR37" i="4"/>
  <c r="DS37" i="4"/>
  <c r="DZ37" i="4"/>
  <c r="EA37" i="4"/>
  <c r="EB37" i="4"/>
  <c r="EC37" i="4"/>
  <c r="DM38" i="4"/>
  <c r="DN38" i="4"/>
  <c r="DO38" i="4"/>
  <c r="DP38" i="4"/>
  <c r="DQ38" i="4"/>
  <c r="DR38" i="4"/>
  <c r="DS38" i="4"/>
  <c r="DZ38" i="4"/>
  <c r="EA38" i="4"/>
  <c r="EB38" i="4"/>
  <c r="EC38" i="4"/>
  <c r="DM39" i="4"/>
  <c r="DN39" i="4"/>
  <c r="DO39" i="4"/>
  <c r="DP39" i="4"/>
  <c r="DQ39" i="4"/>
  <c r="DR39" i="4"/>
  <c r="DS39" i="4"/>
  <c r="DZ39" i="4"/>
  <c r="EA39" i="4"/>
  <c r="EB39" i="4"/>
  <c r="EC39" i="4"/>
  <c r="DM40" i="4"/>
  <c r="DN40" i="4"/>
  <c r="DO40" i="4"/>
  <c r="DP40" i="4"/>
  <c r="DQ40" i="4"/>
  <c r="DR40" i="4"/>
  <c r="DS40" i="4"/>
  <c r="DZ40" i="4"/>
  <c r="EA40" i="4"/>
  <c r="EB40" i="4"/>
  <c r="EC40" i="4"/>
  <c r="DM41" i="4"/>
  <c r="DN41" i="4"/>
  <c r="DO41" i="4"/>
  <c r="DP41" i="4"/>
  <c r="DQ41" i="4"/>
  <c r="DR41" i="4"/>
  <c r="DS41" i="4"/>
  <c r="DZ41" i="4"/>
  <c r="EA41" i="4"/>
  <c r="EB41" i="4"/>
  <c r="EC41" i="4"/>
  <c r="DM42" i="4"/>
  <c r="DN42" i="4"/>
  <c r="DO42" i="4"/>
  <c r="DP42" i="4"/>
  <c r="DQ42" i="4"/>
  <c r="DR42" i="4"/>
  <c r="DS42" i="4"/>
  <c r="DZ42" i="4"/>
  <c r="EA42" i="4"/>
  <c r="EB42" i="4"/>
  <c r="EC42" i="4"/>
  <c r="DM43" i="4"/>
  <c r="DN43" i="4"/>
  <c r="DO43" i="4"/>
  <c r="DP43" i="4"/>
  <c r="DQ43" i="4"/>
  <c r="DR43" i="4"/>
  <c r="DS43" i="4"/>
  <c r="DZ43" i="4"/>
  <c r="EA43" i="4"/>
  <c r="EB43" i="4"/>
  <c r="EC43" i="4"/>
  <c r="DN3" i="4"/>
  <c r="DO3" i="4"/>
  <c r="DP3" i="4"/>
  <c r="DQ3" i="4"/>
  <c r="DR3" i="4"/>
  <c r="DS3" i="4"/>
  <c r="DZ3" i="4"/>
  <c r="EA3" i="4"/>
  <c r="EB3" i="4"/>
  <c r="EC3" i="4"/>
  <c r="DM3" i="4"/>
  <c r="CT4" i="4"/>
  <c r="CU4" i="4"/>
  <c r="CV4" i="4"/>
  <c r="CW4" i="4"/>
  <c r="CX4" i="4"/>
  <c r="CY4" i="4"/>
  <c r="CZ4" i="4"/>
  <c r="DG4" i="4"/>
  <c r="DH4" i="4"/>
  <c r="DI4" i="4"/>
  <c r="DJ4" i="4"/>
  <c r="CT5" i="4"/>
  <c r="CU5" i="4"/>
  <c r="CV5" i="4"/>
  <c r="CW5" i="4"/>
  <c r="CX5" i="4"/>
  <c r="CY5" i="4"/>
  <c r="CZ5" i="4"/>
  <c r="DG5" i="4"/>
  <c r="DH5" i="4"/>
  <c r="DI5" i="4"/>
  <c r="DJ5" i="4"/>
  <c r="CT6" i="4"/>
  <c r="CU6" i="4"/>
  <c r="CV6" i="4"/>
  <c r="CW6" i="4"/>
  <c r="CX6" i="4"/>
  <c r="CY6" i="4"/>
  <c r="CZ6" i="4"/>
  <c r="DG6" i="4"/>
  <c r="DH6" i="4"/>
  <c r="DI6" i="4"/>
  <c r="DJ6" i="4"/>
  <c r="CT7" i="4"/>
  <c r="CU7" i="4"/>
  <c r="CV7" i="4"/>
  <c r="CW7" i="4"/>
  <c r="CX7" i="4"/>
  <c r="CY7" i="4"/>
  <c r="CZ7" i="4"/>
  <c r="DG7" i="4"/>
  <c r="DH7" i="4"/>
  <c r="DI7" i="4"/>
  <c r="DJ7" i="4"/>
  <c r="CT8" i="4"/>
  <c r="CU8" i="4"/>
  <c r="CV8" i="4"/>
  <c r="CW8" i="4"/>
  <c r="CX8" i="4"/>
  <c r="CY8" i="4"/>
  <c r="CZ8" i="4"/>
  <c r="DG8" i="4"/>
  <c r="DH8" i="4"/>
  <c r="DI8" i="4"/>
  <c r="DJ8" i="4"/>
  <c r="CT9" i="4"/>
  <c r="CU9" i="4"/>
  <c r="CV9" i="4"/>
  <c r="CW9" i="4"/>
  <c r="CX9" i="4"/>
  <c r="CY9" i="4"/>
  <c r="CZ9" i="4"/>
  <c r="DG9" i="4"/>
  <c r="DH9" i="4"/>
  <c r="DI9" i="4"/>
  <c r="DJ9" i="4"/>
  <c r="CT10" i="4"/>
  <c r="CU10" i="4"/>
  <c r="CV10" i="4"/>
  <c r="CW10" i="4"/>
  <c r="CX10" i="4"/>
  <c r="CY10" i="4"/>
  <c r="CZ10" i="4"/>
  <c r="DG10" i="4"/>
  <c r="DH10" i="4"/>
  <c r="DI10" i="4"/>
  <c r="DJ10" i="4"/>
  <c r="CT11" i="4"/>
  <c r="CU11" i="4"/>
  <c r="CV11" i="4"/>
  <c r="CW11" i="4"/>
  <c r="CX11" i="4"/>
  <c r="CY11" i="4"/>
  <c r="CZ11" i="4"/>
  <c r="DG11" i="4"/>
  <c r="DH11" i="4"/>
  <c r="DI11" i="4"/>
  <c r="DJ11" i="4"/>
  <c r="CT12" i="4"/>
  <c r="CU12" i="4"/>
  <c r="CV12" i="4"/>
  <c r="CW12" i="4"/>
  <c r="CX12" i="4"/>
  <c r="CY12" i="4"/>
  <c r="CZ12" i="4"/>
  <c r="DG12" i="4"/>
  <c r="DH12" i="4"/>
  <c r="DI12" i="4"/>
  <c r="DJ12" i="4"/>
  <c r="CT13" i="4"/>
  <c r="CU13" i="4"/>
  <c r="CV13" i="4"/>
  <c r="CW13" i="4"/>
  <c r="CX13" i="4"/>
  <c r="CY13" i="4"/>
  <c r="CZ13" i="4"/>
  <c r="DG13" i="4"/>
  <c r="DH13" i="4"/>
  <c r="DI13" i="4"/>
  <c r="DJ13" i="4"/>
  <c r="CT14" i="4"/>
  <c r="CU14" i="4"/>
  <c r="CV14" i="4"/>
  <c r="CW14" i="4"/>
  <c r="CX14" i="4"/>
  <c r="CY14" i="4"/>
  <c r="CZ14" i="4"/>
  <c r="DG14" i="4"/>
  <c r="DH14" i="4"/>
  <c r="DI14" i="4"/>
  <c r="DJ14" i="4"/>
  <c r="CT15" i="4"/>
  <c r="CU15" i="4"/>
  <c r="CV15" i="4"/>
  <c r="CW15" i="4"/>
  <c r="CX15" i="4"/>
  <c r="CY15" i="4"/>
  <c r="CZ15" i="4"/>
  <c r="DG15" i="4"/>
  <c r="DH15" i="4"/>
  <c r="DI15" i="4"/>
  <c r="DJ15" i="4"/>
  <c r="CT16" i="4"/>
  <c r="CU16" i="4"/>
  <c r="CV16" i="4"/>
  <c r="CW16" i="4"/>
  <c r="CX16" i="4"/>
  <c r="CY16" i="4"/>
  <c r="CZ16" i="4"/>
  <c r="DG16" i="4"/>
  <c r="DH16" i="4"/>
  <c r="DI16" i="4"/>
  <c r="DJ16" i="4"/>
  <c r="CT17" i="4"/>
  <c r="CU17" i="4"/>
  <c r="CV17" i="4"/>
  <c r="CW17" i="4"/>
  <c r="CX17" i="4"/>
  <c r="CY17" i="4"/>
  <c r="CZ17" i="4"/>
  <c r="DG17" i="4"/>
  <c r="DH17" i="4"/>
  <c r="DI17" i="4"/>
  <c r="DJ17" i="4"/>
  <c r="CT18" i="4"/>
  <c r="CU18" i="4"/>
  <c r="CV18" i="4"/>
  <c r="CW18" i="4"/>
  <c r="CX18" i="4"/>
  <c r="CY18" i="4"/>
  <c r="CZ18" i="4"/>
  <c r="DG18" i="4"/>
  <c r="DH18" i="4"/>
  <c r="DI18" i="4"/>
  <c r="DJ18" i="4"/>
  <c r="CT19" i="4"/>
  <c r="CU19" i="4"/>
  <c r="CV19" i="4"/>
  <c r="CW19" i="4"/>
  <c r="CX19" i="4"/>
  <c r="CY19" i="4"/>
  <c r="CZ19" i="4"/>
  <c r="DG19" i="4"/>
  <c r="DH19" i="4"/>
  <c r="DI19" i="4"/>
  <c r="DJ19" i="4"/>
  <c r="CT20" i="4"/>
  <c r="CU20" i="4"/>
  <c r="CV20" i="4"/>
  <c r="CW20" i="4"/>
  <c r="CX20" i="4"/>
  <c r="CY20" i="4"/>
  <c r="CZ20" i="4"/>
  <c r="DG20" i="4"/>
  <c r="DH20" i="4"/>
  <c r="DI20" i="4"/>
  <c r="DJ20" i="4"/>
  <c r="CT21" i="4"/>
  <c r="CU21" i="4"/>
  <c r="CV21" i="4"/>
  <c r="CW21" i="4"/>
  <c r="CX21" i="4"/>
  <c r="CY21" i="4"/>
  <c r="CZ21" i="4"/>
  <c r="DG21" i="4"/>
  <c r="DH21" i="4"/>
  <c r="DI21" i="4"/>
  <c r="DJ21" i="4"/>
  <c r="CT22" i="4"/>
  <c r="CU22" i="4"/>
  <c r="CV22" i="4"/>
  <c r="CW22" i="4"/>
  <c r="CX22" i="4"/>
  <c r="CY22" i="4"/>
  <c r="CZ22" i="4"/>
  <c r="DG22" i="4"/>
  <c r="DH22" i="4"/>
  <c r="DI22" i="4"/>
  <c r="DJ22" i="4"/>
  <c r="CT23" i="4"/>
  <c r="CU23" i="4"/>
  <c r="CV23" i="4"/>
  <c r="CW23" i="4"/>
  <c r="CX23" i="4"/>
  <c r="CY23" i="4"/>
  <c r="CZ23" i="4"/>
  <c r="DG23" i="4"/>
  <c r="DH23" i="4"/>
  <c r="DI23" i="4"/>
  <c r="DJ23" i="4"/>
  <c r="CT24" i="4"/>
  <c r="CU24" i="4"/>
  <c r="CV24" i="4"/>
  <c r="CW24" i="4"/>
  <c r="CX24" i="4"/>
  <c r="CY24" i="4"/>
  <c r="CZ24" i="4"/>
  <c r="DG24" i="4"/>
  <c r="DH24" i="4"/>
  <c r="DI24" i="4"/>
  <c r="DJ24" i="4"/>
  <c r="CT25" i="4"/>
  <c r="CU25" i="4"/>
  <c r="CV25" i="4"/>
  <c r="CW25" i="4"/>
  <c r="CX25" i="4"/>
  <c r="CY25" i="4"/>
  <c r="CZ25" i="4"/>
  <c r="DG25" i="4"/>
  <c r="DH25" i="4"/>
  <c r="DI25" i="4"/>
  <c r="DJ25" i="4"/>
  <c r="CT26" i="4"/>
  <c r="CU26" i="4"/>
  <c r="CV26" i="4"/>
  <c r="CW26" i="4"/>
  <c r="CX26" i="4"/>
  <c r="CY26" i="4"/>
  <c r="CZ26" i="4"/>
  <c r="DG26" i="4"/>
  <c r="DH26" i="4"/>
  <c r="DI26" i="4"/>
  <c r="DJ26" i="4"/>
  <c r="CT27" i="4"/>
  <c r="CU27" i="4"/>
  <c r="CV27" i="4"/>
  <c r="CW27" i="4"/>
  <c r="CX27" i="4"/>
  <c r="CY27" i="4"/>
  <c r="CZ27" i="4"/>
  <c r="DG27" i="4"/>
  <c r="DH27" i="4"/>
  <c r="DI27" i="4"/>
  <c r="DJ27" i="4"/>
  <c r="CT28" i="4"/>
  <c r="CU28" i="4"/>
  <c r="CV28" i="4"/>
  <c r="CW28" i="4"/>
  <c r="CX28" i="4"/>
  <c r="CY28" i="4"/>
  <c r="CZ28" i="4"/>
  <c r="DG28" i="4"/>
  <c r="DH28" i="4"/>
  <c r="DI28" i="4"/>
  <c r="DJ28" i="4"/>
  <c r="CT29" i="4"/>
  <c r="CU29" i="4"/>
  <c r="CV29" i="4"/>
  <c r="CW29" i="4"/>
  <c r="CX29" i="4"/>
  <c r="CY29" i="4"/>
  <c r="CZ29" i="4"/>
  <c r="DG29" i="4"/>
  <c r="DH29" i="4"/>
  <c r="DI29" i="4"/>
  <c r="DJ29" i="4"/>
  <c r="CT30" i="4"/>
  <c r="CU30" i="4"/>
  <c r="CV30" i="4"/>
  <c r="CW30" i="4"/>
  <c r="CX30" i="4"/>
  <c r="CY30" i="4"/>
  <c r="CZ30" i="4"/>
  <c r="DG30" i="4"/>
  <c r="DH30" i="4"/>
  <c r="DI30" i="4"/>
  <c r="DJ30" i="4"/>
  <c r="CT31" i="4"/>
  <c r="CU31" i="4"/>
  <c r="CV31" i="4"/>
  <c r="CW31" i="4"/>
  <c r="CX31" i="4"/>
  <c r="CY31" i="4"/>
  <c r="CZ31" i="4"/>
  <c r="DG31" i="4"/>
  <c r="DH31" i="4"/>
  <c r="DI31" i="4"/>
  <c r="DJ31" i="4"/>
  <c r="CT32" i="4"/>
  <c r="CU32" i="4"/>
  <c r="CV32" i="4"/>
  <c r="CW32" i="4"/>
  <c r="CX32" i="4"/>
  <c r="CY32" i="4"/>
  <c r="CZ32" i="4"/>
  <c r="DG32" i="4"/>
  <c r="DH32" i="4"/>
  <c r="DI32" i="4"/>
  <c r="DJ32" i="4"/>
  <c r="CT33" i="4"/>
  <c r="CU33" i="4"/>
  <c r="CV33" i="4"/>
  <c r="CW33" i="4"/>
  <c r="CX33" i="4"/>
  <c r="CY33" i="4"/>
  <c r="CZ33" i="4"/>
  <c r="DG33" i="4"/>
  <c r="DH33" i="4"/>
  <c r="DI33" i="4"/>
  <c r="DJ33" i="4"/>
  <c r="CT34" i="4"/>
  <c r="CU34" i="4"/>
  <c r="CV34" i="4"/>
  <c r="CW34" i="4"/>
  <c r="CX34" i="4"/>
  <c r="CY34" i="4"/>
  <c r="CZ34" i="4"/>
  <c r="DG34" i="4"/>
  <c r="DH34" i="4"/>
  <c r="DI34" i="4"/>
  <c r="DJ34" i="4"/>
  <c r="CT35" i="4"/>
  <c r="CU35" i="4"/>
  <c r="CV35" i="4"/>
  <c r="CW35" i="4"/>
  <c r="CX35" i="4"/>
  <c r="CY35" i="4"/>
  <c r="CZ35" i="4"/>
  <c r="DG35" i="4"/>
  <c r="DH35" i="4"/>
  <c r="DI35" i="4"/>
  <c r="DJ35" i="4"/>
  <c r="CT36" i="4"/>
  <c r="CU36" i="4"/>
  <c r="CV36" i="4"/>
  <c r="CW36" i="4"/>
  <c r="CX36" i="4"/>
  <c r="CY36" i="4"/>
  <c r="CZ36" i="4"/>
  <c r="DG36" i="4"/>
  <c r="DH36" i="4"/>
  <c r="DI36" i="4"/>
  <c r="DJ36" i="4"/>
  <c r="CT37" i="4"/>
  <c r="CU37" i="4"/>
  <c r="CV37" i="4"/>
  <c r="CW37" i="4"/>
  <c r="CX37" i="4"/>
  <c r="CY37" i="4"/>
  <c r="CZ37" i="4"/>
  <c r="DG37" i="4"/>
  <c r="DH37" i="4"/>
  <c r="DI37" i="4"/>
  <c r="DJ37" i="4"/>
  <c r="CT38" i="4"/>
  <c r="CU38" i="4"/>
  <c r="CV38" i="4"/>
  <c r="CW38" i="4"/>
  <c r="CX38" i="4"/>
  <c r="CY38" i="4"/>
  <c r="CZ38" i="4"/>
  <c r="DG38" i="4"/>
  <c r="DH38" i="4"/>
  <c r="DI38" i="4"/>
  <c r="DJ38" i="4"/>
  <c r="CT39" i="4"/>
  <c r="CU39" i="4"/>
  <c r="CV39" i="4"/>
  <c r="CW39" i="4"/>
  <c r="CX39" i="4"/>
  <c r="CY39" i="4"/>
  <c r="CZ39" i="4"/>
  <c r="DG39" i="4"/>
  <c r="DH39" i="4"/>
  <c r="DI39" i="4"/>
  <c r="DJ39" i="4"/>
  <c r="CT40" i="4"/>
  <c r="CU40" i="4"/>
  <c r="CV40" i="4"/>
  <c r="CW40" i="4"/>
  <c r="CX40" i="4"/>
  <c r="CY40" i="4"/>
  <c r="CZ40" i="4"/>
  <c r="DG40" i="4"/>
  <c r="DH40" i="4"/>
  <c r="DI40" i="4"/>
  <c r="DJ40" i="4"/>
  <c r="CT41" i="4"/>
  <c r="CU41" i="4"/>
  <c r="CV41" i="4"/>
  <c r="CW41" i="4"/>
  <c r="CX41" i="4"/>
  <c r="CY41" i="4"/>
  <c r="CZ41" i="4"/>
  <c r="DG41" i="4"/>
  <c r="DH41" i="4"/>
  <c r="DI41" i="4"/>
  <c r="DJ41" i="4"/>
  <c r="CT42" i="4"/>
  <c r="CU42" i="4"/>
  <c r="CV42" i="4"/>
  <c r="CW42" i="4"/>
  <c r="CX42" i="4"/>
  <c r="CY42" i="4"/>
  <c r="CZ42" i="4"/>
  <c r="DG42" i="4"/>
  <c r="DH42" i="4"/>
  <c r="DI42" i="4"/>
  <c r="DJ42" i="4"/>
  <c r="CT43" i="4"/>
  <c r="CU43" i="4"/>
  <c r="CV43" i="4"/>
  <c r="CW43" i="4"/>
  <c r="CX43" i="4"/>
  <c r="CY43" i="4"/>
  <c r="CZ43" i="4"/>
  <c r="DG43" i="4"/>
  <c r="DH43" i="4"/>
  <c r="DI43" i="4"/>
  <c r="DJ43" i="4"/>
  <c r="CU3" i="4"/>
  <c r="CV3" i="4"/>
  <c r="CW3" i="4"/>
  <c r="CX3" i="4"/>
  <c r="CY3" i="4"/>
  <c r="CZ3" i="4"/>
  <c r="DG3" i="4"/>
  <c r="DH3" i="4"/>
  <c r="DI3" i="4"/>
  <c r="DJ3" i="4"/>
  <c r="CT3" i="4"/>
  <c r="CA4" i="4"/>
  <c r="CB4" i="4"/>
  <c r="CC4" i="4"/>
  <c r="CD4" i="4"/>
  <c r="CE4" i="4"/>
  <c r="CF4" i="4"/>
  <c r="CG4" i="4"/>
  <c r="CN4" i="4"/>
  <c r="CO4" i="4"/>
  <c r="CP4" i="4"/>
  <c r="CQ4" i="4"/>
  <c r="CA5" i="4"/>
  <c r="CB5" i="4"/>
  <c r="CC5" i="4"/>
  <c r="CD5" i="4"/>
  <c r="CE5" i="4"/>
  <c r="CF5" i="4"/>
  <c r="CG5" i="4"/>
  <c r="CN5" i="4"/>
  <c r="CO5" i="4"/>
  <c r="CP5" i="4"/>
  <c r="CQ5" i="4"/>
  <c r="CA6" i="4"/>
  <c r="CB6" i="4"/>
  <c r="CC6" i="4"/>
  <c r="CD6" i="4"/>
  <c r="CE6" i="4"/>
  <c r="CF6" i="4"/>
  <c r="CG6" i="4"/>
  <c r="CN6" i="4"/>
  <c r="CO6" i="4"/>
  <c r="CP6" i="4"/>
  <c r="CQ6" i="4"/>
  <c r="CA7" i="4"/>
  <c r="CB7" i="4"/>
  <c r="CC7" i="4"/>
  <c r="CD7" i="4"/>
  <c r="CE7" i="4"/>
  <c r="CF7" i="4"/>
  <c r="CG7" i="4"/>
  <c r="CN7" i="4"/>
  <c r="CO7" i="4"/>
  <c r="CP7" i="4"/>
  <c r="CQ7" i="4"/>
  <c r="CA8" i="4"/>
  <c r="CB8" i="4"/>
  <c r="CC8" i="4"/>
  <c r="CD8" i="4"/>
  <c r="CE8" i="4"/>
  <c r="CF8" i="4"/>
  <c r="CG8" i="4"/>
  <c r="CN8" i="4"/>
  <c r="CO8" i="4"/>
  <c r="CP8" i="4"/>
  <c r="CQ8" i="4"/>
  <c r="CA9" i="4"/>
  <c r="CB9" i="4"/>
  <c r="CC9" i="4"/>
  <c r="CD9" i="4"/>
  <c r="CE9" i="4"/>
  <c r="CF9" i="4"/>
  <c r="CG9" i="4"/>
  <c r="CN9" i="4"/>
  <c r="CO9" i="4"/>
  <c r="CP9" i="4"/>
  <c r="CQ9" i="4"/>
  <c r="CA10" i="4"/>
  <c r="CB10" i="4"/>
  <c r="CC10" i="4"/>
  <c r="CD10" i="4"/>
  <c r="CE10" i="4"/>
  <c r="CF10" i="4"/>
  <c r="CG10" i="4"/>
  <c r="CN10" i="4"/>
  <c r="CO10" i="4"/>
  <c r="CP10" i="4"/>
  <c r="CQ10" i="4"/>
  <c r="CA11" i="4"/>
  <c r="CB11" i="4"/>
  <c r="CC11" i="4"/>
  <c r="CD11" i="4"/>
  <c r="CE11" i="4"/>
  <c r="CF11" i="4"/>
  <c r="CG11" i="4"/>
  <c r="CN11" i="4"/>
  <c r="CO11" i="4"/>
  <c r="CP11" i="4"/>
  <c r="CQ11" i="4"/>
  <c r="CA12" i="4"/>
  <c r="CB12" i="4"/>
  <c r="CC12" i="4"/>
  <c r="CD12" i="4"/>
  <c r="CE12" i="4"/>
  <c r="CF12" i="4"/>
  <c r="CG12" i="4"/>
  <c r="CN12" i="4"/>
  <c r="CO12" i="4"/>
  <c r="CP12" i="4"/>
  <c r="CQ12" i="4"/>
  <c r="CA13" i="4"/>
  <c r="CB13" i="4"/>
  <c r="CC13" i="4"/>
  <c r="CD13" i="4"/>
  <c r="CE13" i="4"/>
  <c r="CF13" i="4"/>
  <c r="CG13" i="4"/>
  <c r="CN13" i="4"/>
  <c r="CO13" i="4"/>
  <c r="CP13" i="4"/>
  <c r="CQ13" i="4"/>
  <c r="CA14" i="4"/>
  <c r="CB14" i="4"/>
  <c r="CC14" i="4"/>
  <c r="CD14" i="4"/>
  <c r="CE14" i="4"/>
  <c r="CF14" i="4"/>
  <c r="CG14" i="4"/>
  <c r="CN14" i="4"/>
  <c r="CO14" i="4"/>
  <c r="CP14" i="4"/>
  <c r="CQ14" i="4"/>
  <c r="CA15" i="4"/>
  <c r="CB15" i="4"/>
  <c r="CC15" i="4"/>
  <c r="CD15" i="4"/>
  <c r="CE15" i="4"/>
  <c r="CF15" i="4"/>
  <c r="CG15" i="4"/>
  <c r="CN15" i="4"/>
  <c r="CO15" i="4"/>
  <c r="CP15" i="4"/>
  <c r="CQ15" i="4"/>
  <c r="CA16" i="4"/>
  <c r="CB16" i="4"/>
  <c r="CC16" i="4"/>
  <c r="CD16" i="4"/>
  <c r="CE16" i="4"/>
  <c r="CF16" i="4"/>
  <c r="CG16" i="4"/>
  <c r="CN16" i="4"/>
  <c r="CO16" i="4"/>
  <c r="CP16" i="4"/>
  <c r="CQ16" i="4"/>
  <c r="CA17" i="4"/>
  <c r="CB17" i="4"/>
  <c r="CC17" i="4"/>
  <c r="CD17" i="4"/>
  <c r="CE17" i="4"/>
  <c r="CF17" i="4"/>
  <c r="CG17" i="4"/>
  <c r="CN17" i="4"/>
  <c r="CO17" i="4"/>
  <c r="CP17" i="4"/>
  <c r="CQ17" i="4"/>
  <c r="CA18" i="4"/>
  <c r="CB18" i="4"/>
  <c r="CC18" i="4"/>
  <c r="CD18" i="4"/>
  <c r="CE18" i="4"/>
  <c r="CF18" i="4"/>
  <c r="CG18" i="4"/>
  <c r="CN18" i="4"/>
  <c r="CO18" i="4"/>
  <c r="CP18" i="4"/>
  <c r="CQ18" i="4"/>
  <c r="CA19" i="4"/>
  <c r="CB19" i="4"/>
  <c r="CC19" i="4"/>
  <c r="CD19" i="4"/>
  <c r="CE19" i="4"/>
  <c r="CF19" i="4"/>
  <c r="CG19" i="4"/>
  <c r="CN19" i="4"/>
  <c r="CO19" i="4"/>
  <c r="CP19" i="4"/>
  <c r="CQ19" i="4"/>
  <c r="CA20" i="4"/>
  <c r="CB20" i="4"/>
  <c r="CC20" i="4"/>
  <c r="CD20" i="4"/>
  <c r="CE20" i="4"/>
  <c r="CF20" i="4"/>
  <c r="CG20" i="4"/>
  <c r="CN20" i="4"/>
  <c r="CO20" i="4"/>
  <c r="CP20" i="4"/>
  <c r="CQ20" i="4"/>
  <c r="CA21" i="4"/>
  <c r="CB21" i="4"/>
  <c r="CC21" i="4"/>
  <c r="CD21" i="4"/>
  <c r="CE21" i="4"/>
  <c r="CF21" i="4"/>
  <c r="CG21" i="4"/>
  <c r="CN21" i="4"/>
  <c r="CO21" i="4"/>
  <c r="CP21" i="4"/>
  <c r="CQ21" i="4"/>
  <c r="CA22" i="4"/>
  <c r="CB22" i="4"/>
  <c r="CC22" i="4"/>
  <c r="CD22" i="4"/>
  <c r="CE22" i="4"/>
  <c r="CF22" i="4"/>
  <c r="CG22" i="4"/>
  <c r="CN22" i="4"/>
  <c r="CO22" i="4"/>
  <c r="CP22" i="4"/>
  <c r="CQ22" i="4"/>
  <c r="CA23" i="4"/>
  <c r="CB23" i="4"/>
  <c r="CC23" i="4"/>
  <c r="CD23" i="4"/>
  <c r="CE23" i="4"/>
  <c r="CF23" i="4"/>
  <c r="CG23" i="4"/>
  <c r="CN23" i="4"/>
  <c r="CO23" i="4"/>
  <c r="CP23" i="4"/>
  <c r="CQ23" i="4"/>
  <c r="CA24" i="4"/>
  <c r="CB24" i="4"/>
  <c r="CC24" i="4"/>
  <c r="CD24" i="4"/>
  <c r="CE24" i="4"/>
  <c r="CF24" i="4"/>
  <c r="CG24" i="4"/>
  <c r="CN24" i="4"/>
  <c r="CO24" i="4"/>
  <c r="CP24" i="4"/>
  <c r="CQ24" i="4"/>
  <c r="CA25" i="4"/>
  <c r="CB25" i="4"/>
  <c r="CC25" i="4"/>
  <c r="CD25" i="4"/>
  <c r="CE25" i="4"/>
  <c r="CF25" i="4"/>
  <c r="CG25" i="4"/>
  <c r="CN25" i="4"/>
  <c r="CO25" i="4"/>
  <c r="CP25" i="4"/>
  <c r="CQ25" i="4"/>
  <c r="CA26" i="4"/>
  <c r="CB26" i="4"/>
  <c r="CC26" i="4"/>
  <c r="CD26" i="4"/>
  <c r="CE26" i="4"/>
  <c r="CF26" i="4"/>
  <c r="CG26" i="4"/>
  <c r="CN26" i="4"/>
  <c r="CO26" i="4"/>
  <c r="CP26" i="4"/>
  <c r="CQ26" i="4"/>
  <c r="CA27" i="4"/>
  <c r="CB27" i="4"/>
  <c r="CC27" i="4"/>
  <c r="CD27" i="4"/>
  <c r="CE27" i="4"/>
  <c r="CF27" i="4"/>
  <c r="CG27" i="4"/>
  <c r="CN27" i="4"/>
  <c r="CO27" i="4"/>
  <c r="CP27" i="4"/>
  <c r="CQ27" i="4"/>
  <c r="CA28" i="4"/>
  <c r="CB28" i="4"/>
  <c r="CC28" i="4"/>
  <c r="CD28" i="4"/>
  <c r="CE28" i="4"/>
  <c r="CF28" i="4"/>
  <c r="CG28" i="4"/>
  <c r="CN28" i="4"/>
  <c r="CO28" i="4"/>
  <c r="CP28" i="4"/>
  <c r="CQ28" i="4"/>
  <c r="CA29" i="4"/>
  <c r="CB29" i="4"/>
  <c r="CC29" i="4"/>
  <c r="CD29" i="4"/>
  <c r="CE29" i="4"/>
  <c r="CF29" i="4"/>
  <c r="CG29" i="4"/>
  <c r="CN29" i="4"/>
  <c r="CO29" i="4"/>
  <c r="CP29" i="4"/>
  <c r="CQ29" i="4"/>
  <c r="CA30" i="4"/>
  <c r="CB30" i="4"/>
  <c r="CC30" i="4"/>
  <c r="CD30" i="4"/>
  <c r="CE30" i="4"/>
  <c r="CF30" i="4"/>
  <c r="CG30" i="4"/>
  <c r="CN30" i="4"/>
  <c r="CO30" i="4"/>
  <c r="CP30" i="4"/>
  <c r="CQ30" i="4"/>
  <c r="CA31" i="4"/>
  <c r="CB31" i="4"/>
  <c r="CC31" i="4"/>
  <c r="CD31" i="4"/>
  <c r="CE31" i="4"/>
  <c r="CF31" i="4"/>
  <c r="CG31" i="4"/>
  <c r="CN31" i="4"/>
  <c r="CO31" i="4"/>
  <c r="CP31" i="4"/>
  <c r="CQ31" i="4"/>
  <c r="CA32" i="4"/>
  <c r="CB32" i="4"/>
  <c r="CC32" i="4"/>
  <c r="CD32" i="4"/>
  <c r="CE32" i="4"/>
  <c r="CF32" i="4"/>
  <c r="CG32" i="4"/>
  <c r="CN32" i="4"/>
  <c r="CO32" i="4"/>
  <c r="CP32" i="4"/>
  <c r="CQ32" i="4"/>
  <c r="CA33" i="4"/>
  <c r="CB33" i="4"/>
  <c r="CC33" i="4"/>
  <c r="CD33" i="4"/>
  <c r="CE33" i="4"/>
  <c r="CF33" i="4"/>
  <c r="CG33" i="4"/>
  <c r="CN33" i="4"/>
  <c r="CO33" i="4"/>
  <c r="CP33" i="4"/>
  <c r="CQ33" i="4"/>
  <c r="CA34" i="4"/>
  <c r="CB34" i="4"/>
  <c r="CC34" i="4"/>
  <c r="CD34" i="4"/>
  <c r="CE34" i="4"/>
  <c r="CF34" i="4"/>
  <c r="CG34" i="4"/>
  <c r="CN34" i="4"/>
  <c r="CO34" i="4"/>
  <c r="CP34" i="4"/>
  <c r="CQ34" i="4"/>
  <c r="CA35" i="4"/>
  <c r="CB35" i="4"/>
  <c r="CC35" i="4"/>
  <c r="CD35" i="4"/>
  <c r="CE35" i="4"/>
  <c r="CF35" i="4"/>
  <c r="CG35" i="4"/>
  <c r="CN35" i="4"/>
  <c r="CO35" i="4"/>
  <c r="CP35" i="4"/>
  <c r="CQ35" i="4"/>
  <c r="CA36" i="4"/>
  <c r="CB36" i="4"/>
  <c r="CC36" i="4"/>
  <c r="CD36" i="4"/>
  <c r="CE36" i="4"/>
  <c r="CF36" i="4"/>
  <c r="CG36" i="4"/>
  <c r="CN36" i="4"/>
  <c r="CO36" i="4"/>
  <c r="CP36" i="4"/>
  <c r="CQ36" i="4"/>
  <c r="CA37" i="4"/>
  <c r="CB37" i="4"/>
  <c r="CC37" i="4"/>
  <c r="CD37" i="4"/>
  <c r="CE37" i="4"/>
  <c r="CF37" i="4"/>
  <c r="CG37" i="4"/>
  <c r="CN37" i="4"/>
  <c r="CO37" i="4"/>
  <c r="CP37" i="4"/>
  <c r="CQ37" i="4"/>
  <c r="CA38" i="4"/>
  <c r="CB38" i="4"/>
  <c r="CC38" i="4"/>
  <c r="CD38" i="4"/>
  <c r="CE38" i="4"/>
  <c r="CF38" i="4"/>
  <c r="CG38" i="4"/>
  <c r="CN38" i="4"/>
  <c r="CO38" i="4"/>
  <c r="CP38" i="4"/>
  <c r="CQ38" i="4"/>
  <c r="CA39" i="4"/>
  <c r="CB39" i="4"/>
  <c r="CC39" i="4"/>
  <c r="CD39" i="4"/>
  <c r="CE39" i="4"/>
  <c r="CF39" i="4"/>
  <c r="CG39" i="4"/>
  <c r="CN39" i="4"/>
  <c r="CO39" i="4"/>
  <c r="CP39" i="4"/>
  <c r="CQ39" i="4"/>
  <c r="CA40" i="4"/>
  <c r="CB40" i="4"/>
  <c r="CC40" i="4"/>
  <c r="CD40" i="4"/>
  <c r="CE40" i="4"/>
  <c r="CF40" i="4"/>
  <c r="CG40" i="4"/>
  <c r="CN40" i="4"/>
  <c r="CO40" i="4"/>
  <c r="CP40" i="4"/>
  <c r="CQ40" i="4"/>
  <c r="CA41" i="4"/>
  <c r="CB41" i="4"/>
  <c r="CC41" i="4"/>
  <c r="CD41" i="4"/>
  <c r="CE41" i="4"/>
  <c r="CF41" i="4"/>
  <c r="CG41" i="4"/>
  <c r="CN41" i="4"/>
  <c r="CO41" i="4"/>
  <c r="CP41" i="4"/>
  <c r="CQ41" i="4"/>
  <c r="CA42" i="4"/>
  <c r="CB42" i="4"/>
  <c r="CC42" i="4"/>
  <c r="CD42" i="4"/>
  <c r="CE42" i="4"/>
  <c r="CF42" i="4"/>
  <c r="CG42" i="4"/>
  <c r="CN42" i="4"/>
  <c r="CO42" i="4"/>
  <c r="CP42" i="4"/>
  <c r="CQ42" i="4"/>
  <c r="CA43" i="4"/>
  <c r="CB43" i="4"/>
  <c r="CC43" i="4"/>
  <c r="CD43" i="4"/>
  <c r="CE43" i="4"/>
  <c r="CF43" i="4"/>
  <c r="CG43" i="4"/>
  <c r="CN43" i="4"/>
  <c r="CO43" i="4"/>
  <c r="CP43" i="4"/>
  <c r="CQ43" i="4"/>
  <c r="CB3" i="4"/>
  <c r="CC3" i="4"/>
  <c r="CD3" i="4"/>
  <c r="CE3" i="4"/>
  <c r="CF3" i="4"/>
  <c r="CG3" i="4"/>
  <c r="CN3" i="4"/>
  <c r="CO3" i="4"/>
  <c r="CP3" i="4"/>
  <c r="CQ3" i="4"/>
  <c r="CA3" i="4"/>
  <c r="BH4" i="4"/>
  <c r="BI4" i="4"/>
  <c r="BJ4" i="4"/>
  <c r="BK4" i="4"/>
  <c r="BL4" i="4"/>
  <c r="BM4" i="4"/>
  <c r="BN4" i="4"/>
  <c r="BU4" i="4"/>
  <c r="BV4" i="4"/>
  <c r="BW4" i="4"/>
  <c r="BX4" i="4"/>
  <c r="BH5" i="4"/>
  <c r="BI5" i="4"/>
  <c r="BJ5" i="4"/>
  <c r="BK5" i="4"/>
  <c r="BL5" i="4"/>
  <c r="BM5" i="4"/>
  <c r="BN5" i="4"/>
  <c r="BU5" i="4"/>
  <c r="BV5" i="4"/>
  <c r="BW5" i="4"/>
  <c r="BX5" i="4"/>
  <c r="BH6" i="4"/>
  <c r="BI6" i="4"/>
  <c r="BJ6" i="4"/>
  <c r="BK6" i="4"/>
  <c r="BL6" i="4"/>
  <c r="BM6" i="4"/>
  <c r="BN6" i="4"/>
  <c r="BU6" i="4"/>
  <c r="BV6" i="4"/>
  <c r="BW6" i="4"/>
  <c r="BX6" i="4"/>
  <c r="BH7" i="4"/>
  <c r="BI7" i="4"/>
  <c r="BJ7" i="4"/>
  <c r="BK7" i="4"/>
  <c r="BL7" i="4"/>
  <c r="BM7" i="4"/>
  <c r="BN7" i="4"/>
  <c r="BU7" i="4"/>
  <c r="BV7" i="4"/>
  <c r="BW7" i="4"/>
  <c r="BX7" i="4"/>
  <c r="BH8" i="4"/>
  <c r="BI8" i="4"/>
  <c r="BJ8" i="4"/>
  <c r="BK8" i="4"/>
  <c r="BL8" i="4"/>
  <c r="BM8" i="4"/>
  <c r="BN8" i="4"/>
  <c r="BU8" i="4"/>
  <c r="BV8" i="4"/>
  <c r="BW8" i="4"/>
  <c r="BX8" i="4"/>
  <c r="BH9" i="4"/>
  <c r="BI9" i="4"/>
  <c r="BJ9" i="4"/>
  <c r="BK9" i="4"/>
  <c r="BL9" i="4"/>
  <c r="BM9" i="4"/>
  <c r="BN9" i="4"/>
  <c r="BU9" i="4"/>
  <c r="BV9" i="4"/>
  <c r="BW9" i="4"/>
  <c r="BX9" i="4"/>
  <c r="BH10" i="4"/>
  <c r="BI10" i="4"/>
  <c r="BJ10" i="4"/>
  <c r="BK10" i="4"/>
  <c r="BL10" i="4"/>
  <c r="BM10" i="4"/>
  <c r="BN10" i="4"/>
  <c r="BU10" i="4"/>
  <c r="BV10" i="4"/>
  <c r="BW10" i="4"/>
  <c r="BX10" i="4"/>
  <c r="BH11" i="4"/>
  <c r="BI11" i="4"/>
  <c r="BJ11" i="4"/>
  <c r="BK11" i="4"/>
  <c r="BL11" i="4"/>
  <c r="BM11" i="4"/>
  <c r="BN11" i="4"/>
  <c r="BU11" i="4"/>
  <c r="BV11" i="4"/>
  <c r="BW11" i="4"/>
  <c r="BX11" i="4"/>
  <c r="BH12" i="4"/>
  <c r="BI12" i="4"/>
  <c r="BJ12" i="4"/>
  <c r="BK12" i="4"/>
  <c r="BL12" i="4"/>
  <c r="BM12" i="4"/>
  <c r="BN12" i="4"/>
  <c r="BU12" i="4"/>
  <c r="BV12" i="4"/>
  <c r="BW12" i="4"/>
  <c r="BX12" i="4"/>
  <c r="BH13" i="4"/>
  <c r="BI13" i="4"/>
  <c r="BJ13" i="4"/>
  <c r="BK13" i="4"/>
  <c r="BL13" i="4"/>
  <c r="BM13" i="4"/>
  <c r="BN13" i="4"/>
  <c r="BU13" i="4"/>
  <c r="BV13" i="4"/>
  <c r="BW13" i="4"/>
  <c r="BX13" i="4"/>
  <c r="BH14" i="4"/>
  <c r="BI14" i="4"/>
  <c r="BJ14" i="4"/>
  <c r="BK14" i="4"/>
  <c r="BL14" i="4"/>
  <c r="BM14" i="4"/>
  <c r="BN14" i="4"/>
  <c r="BU14" i="4"/>
  <c r="BV14" i="4"/>
  <c r="BW14" i="4"/>
  <c r="BX14" i="4"/>
  <c r="BH15" i="4"/>
  <c r="BI15" i="4"/>
  <c r="BJ15" i="4"/>
  <c r="BK15" i="4"/>
  <c r="BL15" i="4"/>
  <c r="BM15" i="4"/>
  <c r="BN15" i="4"/>
  <c r="BU15" i="4"/>
  <c r="BV15" i="4"/>
  <c r="BW15" i="4"/>
  <c r="BX15" i="4"/>
  <c r="BH16" i="4"/>
  <c r="BI16" i="4"/>
  <c r="BJ16" i="4"/>
  <c r="BK16" i="4"/>
  <c r="BL16" i="4"/>
  <c r="BM16" i="4"/>
  <c r="BN16" i="4"/>
  <c r="BU16" i="4"/>
  <c r="BV16" i="4"/>
  <c r="BW16" i="4"/>
  <c r="BX16" i="4"/>
  <c r="BH17" i="4"/>
  <c r="BI17" i="4"/>
  <c r="BJ17" i="4"/>
  <c r="BK17" i="4"/>
  <c r="BL17" i="4"/>
  <c r="BM17" i="4"/>
  <c r="BN17" i="4"/>
  <c r="BU17" i="4"/>
  <c r="BV17" i="4"/>
  <c r="BW17" i="4"/>
  <c r="BX17" i="4"/>
  <c r="BH18" i="4"/>
  <c r="BI18" i="4"/>
  <c r="BJ18" i="4"/>
  <c r="BK18" i="4"/>
  <c r="BL18" i="4"/>
  <c r="BM18" i="4"/>
  <c r="BN18" i="4"/>
  <c r="BU18" i="4"/>
  <c r="BV18" i="4"/>
  <c r="BW18" i="4"/>
  <c r="BX18" i="4"/>
  <c r="BH19" i="4"/>
  <c r="BI19" i="4"/>
  <c r="BJ19" i="4"/>
  <c r="BK19" i="4"/>
  <c r="BL19" i="4"/>
  <c r="BM19" i="4"/>
  <c r="BN19" i="4"/>
  <c r="BU19" i="4"/>
  <c r="BV19" i="4"/>
  <c r="BW19" i="4"/>
  <c r="BX19" i="4"/>
  <c r="BH20" i="4"/>
  <c r="BI20" i="4"/>
  <c r="BJ20" i="4"/>
  <c r="BK20" i="4"/>
  <c r="BL20" i="4"/>
  <c r="BM20" i="4"/>
  <c r="BN20" i="4"/>
  <c r="BU20" i="4"/>
  <c r="BV20" i="4"/>
  <c r="BW20" i="4"/>
  <c r="BX20" i="4"/>
  <c r="BH21" i="4"/>
  <c r="BI21" i="4"/>
  <c r="BJ21" i="4"/>
  <c r="BK21" i="4"/>
  <c r="BL21" i="4"/>
  <c r="BM21" i="4"/>
  <c r="BN21" i="4"/>
  <c r="BU21" i="4"/>
  <c r="BV21" i="4"/>
  <c r="BW21" i="4"/>
  <c r="BX21" i="4"/>
  <c r="BH22" i="4"/>
  <c r="BI22" i="4"/>
  <c r="BJ22" i="4"/>
  <c r="BK22" i="4"/>
  <c r="BL22" i="4"/>
  <c r="BM22" i="4"/>
  <c r="BN22" i="4"/>
  <c r="BU22" i="4"/>
  <c r="BV22" i="4"/>
  <c r="BW22" i="4"/>
  <c r="BX22" i="4"/>
  <c r="BH23" i="4"/>
  <c r="BI23" i="4"/>
  <c r="BJ23" i="4"/>
  <c r="BK23" i="4"/>
  <c r="BL23" i="4"/>
  <c r="BM23" i="4"/>
  <c r="BN23" i="4"/>
  <c r="BU23" i="4"/>
  <c r="BV23" i="4"/>
  <c r="BW23" i="4"/>
  <c r="BX23" i="4"/>
  <c r="BH24" i="4"/>
  <c r="BI24" i="4"/>
  <c r="BJ24" i="4"/>
  <c r="BK24" i="4"/>
  <c r="BL24" i="4"/>
  <c r="BM24" i="4"/>
  <c r="BN24" i="4"/>
  <c r="BU24" i="4"/>
  <c r="BV24" i="4"/>
  <c r="BW24" i="4"/>
  <c r="BX24" i="4"/>
  <c r="BH25" i="4"/>
  <c r="BI25" i="4"/>
  <c r="BJ25" i="4"/>
  <c r="BK25" i="4"/>
  <c r="BL25" i="4"/>
  <c r="BM25" i="4"/>
  <c r="BN25" i="4"/>
  <c r="BU25" i="4"/>
  <c r="BV25" i="4"/>
  <c r="BW25" i="4"/>
  <c r="BX25" i="4"/>
  <c r="BH26" i="4"/>
  <c r="BI26" i="4"/>
  <c r="BJ26" i="4"/>
  <c r="BK26" i="4"/>
  <c r="BL26" i="4"/>
  <c r="BM26" i="4"/>
  <c r="BN26" i="4"/>
  <c r="BU26" i="4"/>
  <c r="BV26" i="4"/>
  <c r="BW26" i="4"/>
  <c r="BX26" i="4"/>
  <c r="BH27" i="4"/>
  <c r="BI27" i="4"/>
  <c r="BJ27" i="4"/>
  <c r="BK27" i="4"/>
  <c r="BL27" i="4"/>
  <c r="BM27" i="4"/>
  <c r="BN27" i="4"/>
  <c r="BU27" i="4"/>
  <c r="BV27" i="4"/>
  <c r="BW27" i="4"/>
  <c r="BX27" i="4"/>
  <c r="BH28" i="4"/>
  <c r="BI28" i="4"/>
  <c r="BJ28" i="4"/>
  <c r="BK28" i="4"/>
  <c r="BL28" i="4"/>
  <c r="BM28" i="4"/>
  <c r="BN28" i="4"/>
  <c r="BU28" i="4"/>
  <c r="BV28" i="4"/>
  <c r="BW28" i="4"/>
  <c r="BX28" i="4"/>
  <c r="BH29" i="4"/>
  <c r="BI29" i="4"/>
  <c r="BJ29" i="4"/>
  <c r="BK29" i="4"/>
  <c r="BL29" i="4"/>
  <c r="BM29" i="4"/>
  <c r="BN29" i="4"/>
  <c r="BU29" i="4"/>
  <c r="BV29" i="4"/>
  <c r="BW29" i="4"/>
  <c r="BX29" i="4"/>
  <c r="BH30" i="4"/>
  <c r="BI30" i="4"/>
  <c r="BJ30" i="4"/>
  <c r="BK30" i="4"/>
  <c r="BL30" i="4"/>
  <c r="BM30" i="4"/>
  <c r="BN30" i="4"/>
  <c r="BU30" i="4"/>
  <c r="BV30" i="4"/>
  <c r="BW30" i="4"/>
  <c r="BX30" i="4"/>
  <c r="BH31" i="4"/>
  <c r="BI31" i="4"/>
  <c r="BJ31" i="4"/>
  <c r="BK31" i="4"/>
  <c r="BL31" i="4"/>
  <c r="BM31" i="4"/>
  <c r="BN31" i="4"/>
  <c r="BU31" i="4"/>
  <c r="BV31" i="4"/>
  <c r="BW31" i="4"/>
  <c r="BX31" i="4"/>
  <c r="BH32" i="4"/>
  <c r="BI32" i="4"/>
  <c r="BJ32" i="4"/>
  <c r="BK32" i="4"/>
  <c r="BL32" i="4"/>
  <c r="BM32" i="4"/>
  <c r="BN32" i="4"/>
  <c r="BU32" i="4"/>
  <c r="BV32" i="4"/>
  <c r="BW32" i="4"/>
  <c r="BX32" i="4"/>
  <c r="BH33" i="4"/>
  <c r="BI33" i="4"/>
  <c r="BJ33" i="4"/>
  <c r="BK33" i="4"/>
  <c r="BL33" i="4"/>
  <c r="BM33" i="4"/>
  <c r="BN33" i="4"/>
  <c r="BU33" i="4"/>
  <c r="BV33" i="4"/>
  <c r="BW33" i="4"/>
  <c r="BX33" i="4"/>
  <c r="BH34" i="4"/>
  <c r="BI34" i="4"/>
  <c r="BJ34" i="4"/>
  <c r="BK34" i="4"/>
  <c r="BL34" i="4"/>
  <c r="BM34" i="4"/>
  <c r="BN34" i="4"/>
  <c r="BU34" i="4"/>
  <c r="BV34" i="4"/>
  <c r="BW34" i="4"/>
  <c r="BX34" i="4"/>
  <c r="BH35" i="4"/>
  <c r="BI35" i="4"/>
  <c r="BJ35" i="4"/>
  <c r="BK35" i="4"/>
  <c r="BL35" i="4"/>
  <c r="BM35" i="4"/>
  <c r="BN35" i="4"/>
  <c r="BU35" i="4"/>
  <c r="BV35" i="4"/>
  <c r="BW35" i="4"/>
  <c r="BX35" i="4"/>
  <c r="BH36" i="4"/>
  <c r="BI36" i="4"/>
  <c r="BJ36" i="4"/>
  <c r="BK36" i="4"/>
  <c r="BL36" i="4"/>
  <c r="BM36" i="4"/>
  <c r="BN36" i="4"/>
  <c r="BU36" i="4"/>
  <c r="BV36" i="4"/>
  <c r="BW36" i="4"/>
  <c r="BX36" i="4"/>
  <c r="BH37" i="4"/>
  <c r="BI37" i="4"/>
  <c r="BJ37" i="4"/>
  <c r="BK37" i="4"/>
  <c r="BL37" i="4"/>
  <c r="BM37" i="4"/>
  <c r="BN37" i="4"/>
  <c r="BU37" i="4"/>
  <c r="BV37" i="4"/>
  <c r="BW37" i="4"/>
  <c r="BX37" i="4"/>
  <c r="BH38" i="4"/>
  <c r="BI38" i="4"/>
  <c r="BJ38" i="4"/>
  <c r="BK38" i="4"/>
  <c r="BL38" i="4"/>
  <c r="BM38" i="4"/>
  <c r="BN38" i="4"/>
  <c r="BU38" i="4"/>
  <c r="BV38" i="4"/>
  <c r="BW38" i="4"/>
  <c r="BX38" i="4"/>
  <c r="BH39" i="4"/>
  <c r="BI39" i="4"/>
  <c r="BJ39" i="4"/>
  <c r="BK39" i="4"/>
  <c r="BL39" i="4"/>
  <c r="BM39" i="4"/>
  <c r="BN39" i="4"/>
  <c r="BU39" i="4"/>
  <c r="BV39" i="4"/>
  <c r="BW39" i="4"/>
  <c r="BX39" i="4"/>
  <c r="BH40" i="4"/>
  <c r="BI40" i="4"/>
  <c r="BJ40" i="4"/>
  <c r="BK40" i="4"/>
  <c r="BL40" i="4"/>
  <c r="BM40" i="4"/>
  <c r="BN40" i="4"/>
  <c r="BU40" i="4"/>
  <c r="BV40" i="4"/>
  <c r="BW40" i="4"/>
  <c r="BX40" i="4"/>
  <c r="BH41" i="4"/>
  <c r="BI41" i="4"/>
  <c r="BJ41" i="4"/>
  <c r="BK41" i="4"/>
  <c r="BL41" i="4"/>
  <c r="BM41" i="4"/>
  <c r="BN41" i="4"/>
  <c r="BU41" i="4"/>
  <c r="BV41" i="4"/>
  <c r="BW41" i="4"/>
  <c r="BX41" i="4"/>
  <c r="BH42" i="4"/>
  <c r="BI42" i="4"/>
  <c r="BJ42" i="4"/>
  <c r="BK42" i="4"/>
  <c r="BL42" i="4"/>
  <c r="BM42" i="4"/>
  <c r="BN42" i="4"/>
  <c r="BU42" i="4"/>
  <c r="BV42" i="4"/>
  <c r="BW42" i="4"/>
  <c r="BX42" i="4"/>
  <c r="BH43" i="4"/>
  <c r="BI43" i="4"/>
  <c r="BJ43" i="4"/>
  <c r="BK43" i="4"/>
  <c r="BL43" i="4"/>
  <c r="BM43" i="4"/>
  <c r="BN43" i="4"/>
  <c r="BU43" i="4"/>
  <c r="BV43" i="4"/>
  <c r="BW43" i="4"/>
  <c r="BX43" i="4"/>
  <c r="BI3" i="4"/>
  <c r="BJ3" i="4"/>
  <c r="BK3" i="4"/>
  <c r="BL3" i="4"/>
  <c r="BM3" i="4"/>
  <c r="BN3" i="4"/>
  <c r="BU3" i="4"/>
  <c r="BV3" i="4"/>
  <c r="BW3" i="4"/>
  <c r="BX3" i="4"/>
  <c r="BH3" i="4"/>
  <c r="AO4" i="4"/>
  <c r="AP4" i="4"/>
  <c r="AQ4" i="4"/>
  <c r="AR4" i="4"/>
  <c r="AS4" i="4"/>
  <c r="AT4" i="4"/>
  <c r="AU4" i="4"/>
  <c r="BB4" i="4"/>
  <c r="BC4" i="4"/>
  <c r="BD4" i="4"/>
  <c r="BE4" i="4"/>
  <c r="AO5" i="4"/>
  <c r="AP5" i="4"/>
  <c r="AQ5" i="4"/>
  <c r="AR5" i="4"/>
  <c r="AS5" i="4"/>
  <c r="AT5" i="4"/>
  <c r="AU5" i="4"/>
  <c r="BB5" i="4"/>
  <c r="BC5" i="4"/>
  <c r="BD5" i="4"/>
  <c r="BE5" i="4"/>
  <c r="AO6" i="4"/>
  <c r="AP6" i="4"/>
  <c r="AQ6" i="4"/>
  <c r="AR6" i="4"/>
  <c r="AS6" i="4"/>
  <c r="AT6" i="4"/>
  <c r="AU6" i="4"/>
  <c r="BB6" i="4"/>
  <c r="BC6" i="4"/>
  <c r="BD6" i="4"/>
  <c r="BE6" i="4"/>
  <c r="AO7" i="4"/>
  <c r="AP7" i="4"/>
  <c r="AQ7" i="4"/>
  <c r="AR7" i="4"/>
  <c r="AS7" i="4"/>
  <c r="AT7" i="4"/>
  <c r="AU7" i="4"/>
  <c r="BB7" i="4"/>
  <c r="BC7" i="4"/>
  <c r="BD7" i="4"/>
  <c r="BE7" i="4"/>
  <c r="AO8" i="4"/>
  <c r="AP8" i="4"/>
  <c r="AQ8" i="4"/>
  <c r="AR8" i="4"/>
  <c r="AS8" i="4"/>
  <c r="AT8" i="4"/>
  <c r="AU8" i="4"/>
  <c r="BB8" i="4"/>
  <c r="BC8" i="4"/>
  <c r="BD8" i="4"/>
  <c r="BE8" i="4"/>
  <c r="AO9" i="4"/>
  <c r="AP9" i="4"/>
  <c r="AQ9" i="4"/>
  <c r="AR9" i="4"/>
  <c r="AS9" i="4"/>
  <c r="AT9" i="4"/>
  <c r="AU9" i="4"/>
  <c r="BB9" i="4"/>
  <c r="BC9" i="4"/>
  <c r="BD9" i="4"/>
  <c r="BE9" i="4"/>
  <c r="AO10" i="4"/>
  <c r="AP10" i="4"/>
  <c r="AQ10" i="4"/>
  <c r="AR10" i="4"/>
  <c r="AS10" i="4"/>
  <c r="AT10" i="4"/>
  <c r="AU10" i="4"/>
  <c r="BB10" i="4"/>
  <c r="BC10" i="4"/>
  <c r="BD10" i="4"/>
  <c r="BE10" i="4"/>
  <c r="AO11" i="4"/>
  <c r="AP11" i="4"/>
  <c r="AQ11" i="4"/>
  <c r="AR11" i="4"/>
  <c r="AS11" i="4"/>
  <c r="AT11" i="4"/>
  <c r="AU11" i="4"/>
  <c r="BB11" i="4"/>
  <c r="BC11" i="4"/>
  <c r="BD11" i="4"/>
  <c r="BE11" i="4"/>
  <c r="AO12" i="4"/>
  <c r="AP12" i="4"/>
  <c r="AQ12" i="4"/>
  <c r="AR12" i="4"/>
  <c r="AS12" i="4"/>
  <c r="AT12" i="4"/>
  <c r="AU12" i="4"/>
  <c r="BB12" i="4"/>
  <c r="BC12" i="4"/>
  <c r="BD12" i="4"/>
  <c r="BE12" i="4"/>
  <c r="AO13" i="4"/>
  <c r="AP13" i="4"/>
  <c r="AQ13" i="4"/>
  <c r="AR13" i="4"/>
  <c r="AS13" i="4"/>
  <c r="AT13" i="4"/>
  <c r="AU13" i="4"/>
  <c r="BB13" i="4"/>
  <c r="BC13" i="4"/>
  <c r="BD13" i="4"/>
  <c r="BE13" i="4"/>
  <c r="AO14" i="4"/>
  <c r="AP14" i="4"/>
  <c r="AQ14" i="4"/>
  <c r="AR14" i="4"/>
  <c r="AS14" i="4"/>
  <c r="AT14" i="4"/>
  <c r="AU14" i="4"/>
  <c r="BB14" i="4"/>
  <c r="BC14" i="4"/>
  <c r="BD14" i="4"/>
  <c r="BE14" i="4"/>
  <c r="AO15" i="4"/>
  <c r="AP15" i="4"/>
  <c r="AQ15" i="4"/>
  <c r="AR15" i="4"/>
  <c r="AS15" i="4"/>
  <c r="AT15" i="4"/>
  <c r="AU15" i="4"/>
  <c r="BB15" i="4"/>
  <c r="BC15" i="4"/>
  <c r="BD15" i="4"/>
  <c r="BE15" i="4"/>
  <c r="AO16" i="4"/>
  <c r="AP16" i="4"/>
  <c r="AQ16" i="4"/>
  <c r="AR16" i="4"/>
  <c r="AS16" i="4"/>
  <c r="AT16" i="4"/>
  <c r="AU16" i="4"/>
  <c r="BB16" i="4"/>
  <c r="BC16" i="4"/>
  <c r="BD16" i="4"/>
  <c r="BE16" i="4"/>
  <c r="AO17" i="4"/>
  <c r="AP17" i="4"/>
  <c r="AQ17" i="4"/>
  <c r="AR17" i="4"/>
  <c r="AS17" i="4"/>
  <c r="AT17" i="4"/>
  <c r="AU17" i="4"/>
  <c r="BB17" i="4"/>
  <c r="BC17" i="4"/>
  <c r="BD17" i="4"/>
  <c r="BE17" i="4"/>
  <c r="AO18" i="4"/>
  <c r="AP18" i="4"/>
  <c r="AQ18" i="4"/>
  <c r="AR18" i="4"/>
  <c r="AS18" i="4"/>
  <c r="AT18" i="4"/>
  <c r="AU18" i="4"/>
  <c r="BB18" i="4"/>
  <c r="BC18" i="4"/>
  <c r="BD18" i="4"/>
  <c r="BE18" i="4"/>
  <c r="AO19" i="4"/>
  <c r="AP19" i="4"/>
  <c r="AQ19" i="4"/>
  <c r="AR19" i="4"/>
  <c r="AS19" i="4"/>
  <c r="AT19" i="4"/>
  <c r="AU19" i="4"/>
  <c r="BB19" i="4"/>
  <c r="BC19" i="4"/>
  <c r="BD19" i="4"/>
  <c r="BE19" i="4"/>
  <c r="AO20" i="4"/>
  <c r="AP20" i="4"/>
  <c r="AQ20" i="4"/>
  <c r="AR20" i="4"/>
  <c r="AS20" i="4"/>
  <c r="AT20" i="4"/>
  <c r="AU20" i="4"/>
  <c r="BB20" i="4"/>
  <c r="BC20" i="4"/>
  <c r="BD20" i="4"/>
  <c r="BE20" i="4"/>
  <c r="AO21" i="4"/>
  <c r="AP21" i="4"/>
  <c r="AQ21" i="4"/>
  <c r="AR21" i="4"/>
  <c r="AS21" i="4"/>
  <c r="AT21" i="4"/>
  <c r="AU21" i="4"/>
  <c r="BB21" i="4"/>
  <c r="BC21" i="4"/>
  <c r="BD21" i="4"/>
  <c r="BE21" i="4"/>
  <c r="AO22" i="4"/>
  <c r="AP22" i="4"/>
  <c r="AQ22" i="4"/>
  <c r="AR22" i="4"/>
  <c r="AS22" i="4"/>
  <c r="AT22" i="4"/>
  <c r="AU22" i="4"/>
  <c r="BB22" i="4"/>
  <c r="BC22" i="4"/>
  <c r="BD22" i="4"/>
  <c r="BE22" i="4"/>
  <c r="AO23" i="4"/>
  <c r="AP23" i="4"/>
  <c r="AQ23" i="4"/>
  <c r="AR23" i="4"/>
  <c r="AS23" i="4"/>
  <c r="AT23" i="4"/>
  <c r="AU23" i="4"/>
  <c r="BB23" i="4"/>
  <c r="BC23" i="4"/>
  <c r="BD23" i="4"/>
  <c r="BE23" i="4"/>
  <c r="AO24" i="4"/>
  <c r="AP24" i="4"/>
  <c r="AQ24" i="4"/>
  <c r="AR24" i="4"/>
  <c r="AS24" i="4"/>
  <c r="AT24" i="4"/>
  <c r="AU24" i="4"/>
  <c r="BB24" i="4"/>
  <c r="BC24" i="4"/>
  <c r="BD24" i="4"/>
  <c r="BE24" i="4"/>
  <c r="AO25" i="4"/>
  <c r="AP25" i="4"/>
  <c r="AQ25" i="4"/>
  <c r="AR25" i="4"/>
  <c r="AS25" i="4"/>
  <c r="AT25" i="4"/>
  <c r="AU25" i="4"/>
  <c r="BB25" i="4"/>
  <c r="BC25" i="4"/>
  <c r="BD25" i="4"/>
  <c r="BE25" i="4"/>
  <c r="AO26" i="4"/>
  <c r="AP26" i="4"/>
  <c r="AQ26" i="4"/>
  <c r="AR26" i="4"/>
  <c r="AS26" i="4"/>
  <c r="AT26" i="4"/>
  <c r="AU26" i="4"/>
  <c r="BB26" i="4"/>
  <c r="BC26" i="4"/>
  <c r="BD26" i="4"/>
  <c r="BE26" i="4"/>
  <c r="AO27" i="4"/>
  <c r="AP27" i="4"/>
  <c r="AQ27" i="4"/>
  <c r="AR27" i="4"/>
  <c r="AS27" i="4"/>
  <c r="AT27" i="4"/>
  <c r="AU27" i="4"/>
  <c r="BB27" i="4"/>
  <c r="BC27" i="4"/>
  <c r="BD27" i="4"/>
  <c r="BE27" i="4"/>
  <c r="AO28" i="4"/>
  <c r="AP28" i="4"/>
  <c r="AQ28" i="4"/>
  <c r="AR28" i="4"/>
  <c r="AS28" i="4"/>
  <c r="AT28" i="4"/>
  <c r="AU28" i="4"/>
  <c r="BB28" i="4"/>
  <c r="BC28" i="4"/>
  <c r="BD28" i="4"/>
  <c r="BE28" i="4"/>
  <c r="AO29" i="4"/>
  <c r="AP29" i="4"/>
  <c r="AQ29" i="4"/>
  <c r="AR29" i="4"/>
  <c r="AS29" i="4"/>
  <c r="AT29" i="4"/>
  <c r="AU29" i="4"/>
  <c r="BB29" i="4"/>
  <c r="BC29" i="4"/>
  <c r="BD29" i="4"/>
  <c r="BE29" i="4"/>
  <c r="AO30" i="4"/>
  <c r="AP30" i="4"/>
  <c r="AQ30" i="4"/>
  <c r="AR30" i="4"/>
  <c r="AS30" i="4"/>
  <c r="AT30" i="4"/>
  <c r="AU30" i="4"/>
  <c r="BB30" i="4"/>
  <c r="BC30" i="4"/>
  <c r="BD30" i="4"/>
  <c r="BE30" i="4"/>
  <c r="AO31" i="4"/>
  <c r="AP31" i="4"/>
  <c r="AQ31" i="4"/>
  <c r="AR31" i="4"/>
  <c r="AS31" i="4"/>
  <c r="AT31" i="4"/>
  <c r="AU31" i="4"/>
  <c r="BB31" i="4"/>
  <c r="BC31" i="4"/>
  <c r="BD31" i="4"/>
  <c r="BE31" i="4"/>
  <c r="AO32" i="4"/>
  <c r="AP32" i="4"/>
  <c r="AQ32" i="4"/>
  <c r="AR32" i="4"/>
  <c r="AS32" i="4"/>
  <c r="AT32" i="4"/>
  <c r="AU32" i="4"/>
  <c r="BB32" i="4"/>
  <c r="BC32" i="4"/>
  <c r="BD32" i="4"/>
  <c r="BE32" i="4"/>
  <c r="AO33" i="4"/>
  <c r="AP33" i="4"/>
  <c r="AQ33" i="4"/>
  <c r="AR33" i="4"/>
  <c r="AS33" i="4"/>
  <c r="AT33" i="4"/>
  <c r="AU33" i="4"/>
  <c r="BB33" i="4"/>
  <c r="BC33" i="4"/>
  <c r="BD33" i="4"/>
  <c r="BE33" i="4"/>
  <c r="AO34" i="4"/>
  <c r="AP34" i="4"/>
  <c r="AQ34" i="4"/>
  <c r="AR34" i="4"/>
  <c r="AS34" i="4"/>
  <c r="AT34" i="4"/>
  <c r="AU34" i="4"/>
  <c r="BB34" i="4"/>
  <c r="BC34" i="4"/>
  <c r="BD34" i="4"/>
  <c r="BE34" i="4"/>
  <c r="AO35" i="4"/>
  <c r="AP35" i="4"/>
  <c r="AQ35" i="4"/>
  <c r="AR35" i="4"/>
  <c r="AS35" i="4"/>
  <c r="AT35" i="4"/>
  <c r="AU35" i="4"/>
  <c r="BB35" i="4"/>
  <c r="BC35" i="4"/>
  <c r="BD35" i="4"/>
  <c r="BE35" i="4"/>
  <c r="AO36" i="4"/>
  <c r="AP36" i="4"/>
  <c r="AQ36" i="4"/>
  <c r="AR36" i="4"/>
  <c r="AS36" i="4"/>
  <c r="AT36" i="4"/>
  <c r="AU36" i="4"/>
  <c r="BB36" i="4"/>
  <c r="BC36" i="4"/>
  <c r="BD36" i="4"/>
  <c r="BE36" i="4"/>
  <c r="AO37" i="4"/>
  <c r="AP37" i="4"/>
  <c r="AQ37" i="4"/>
  <c r="AR37" i="4"/>
  <c r="AS37" i="4"/>
  <c r="AT37" i="4"/>
  <c r="AU37" i="4"/>
  <c r="BB37" i="4"/>
  <c r="BC37" i="4"/>
  <c r="BD37" i="4"/>
  <c r="BE37" i="4"/>
  <c r="AO38" i="4"/>
  <c r="AP38" i="4"/>
  <c r="AQ38" i="4"/>
  <c r="AR38" i="4"/>
  <c r="AS38" i="4"/>
  <c r="AT38" i="4"/>
  <c r="AU38" i="4"/>
  <c r="BB38" i="4"/>
  <c r="BC38" i="4"/>
  <c r="BD38" i="4"/>
  <c r="BE38" i="4"/>
  <c r="AO39" i="4"/>
  <c r="AP39" i="4"/>
  <c r="AQ39" i="4"/>
  <c r="AR39" i="4"/>
  <c r="AS39" i="4"/>
  <c r="AT39" i="4"/>
  <c r="AU39" i="4"/>
  <c r="BB39" i="4"/>
  <c r="BC39" i="4"/>
  <c r="BD39" i="4"/>
  <c r="BE39" i="4"/>
  <c r="AO40" i="4"/>
  <c r="AP40" i="4"/>
  <c r="AQ40" i="4"/>
  <c r="AR40" i="4"/>
  <c r="AS40" i="4"/>
  <c r="AT40" i="4"/>
  <c r="AU40" i="4"/>
  <c r="BB40" i="4"/>
  <c r="BC40" i="4"/>
  <c r="BD40" i="4"/>
  <c r="BE40" i="4"/>
  <c r="AO41" i="4"/>
  <c r="AP41" i="4"/>
  <c r="AQ41" i="4"/>
  <c r="AR41" i="4"/>
  <c r="AS41" i="4"/>
  <c r="AT41" i="4"/>
  <c r="AU41" i="4"/>
  <c r="BB41" i="4"/>
  <c r="BC41" i="4"/>
  <c r="BD41" i="4"/>
  <c r="BE41" i="4"/>
  <c r="AO42" i="4"/>
  <c r="AP42" i="4"/>
  <c r="AQ42" i="4"/>
  <c r="AR42" i="4"/>
  <c r="AS42" i="4"/>
  <c r="AT42" i="4"/>
  <c r="AU42" i="4"/>
  <c r="BB42" i="4"/>
  <c r="BC42" i="4"/>
  <c r="BD42" i="4"/>
  <c r="BE42" i="4"/>
  <c r="AO43" i="4"/>
  <c r="AP43" i="4"/>
  <c r="AQ43" i="4"/>
  <c r="AR43" i="4"/>
  <c r="AS43" i="4"/>
  <c r="AT43" i="4"/>
  <c r="AU43" i="4"/>
  <c r="BB43" i="4"/>
  <c r="BC43" i="4"/>
  <c r="BD43" i="4"/>
  <c r="BE43" i="4"/>
  <c r="AP3" i="4"/>
  <c r="AQ3" i="4"/>
  <c r="AR3" i="4"/>
  <c r="AS3" i="4"/>
  <c r="AT3" i="4"/>
  <c r="AU3" i="4"/>
  <c r="BB3" i="4"/>
  <c r="BC3" i="4"/>
  <c r="BD3" i="4"/>
  <c r="BE3" i="4"/>
  <c r="AO3" i="4"/>
  <c r="V4" i="4"/>
  <c r="W4" i="4"/>
  <c r="X4" i="4"/>
  <c r="Y4" i="4"/>
  <c r="Z4" i="4"/>
  <c r="AA4" i="4"/>
  <c r="AB4" i="4"/>
  <c r="AI4" i="4"/>
  <c r="AJ4" i="4"/>
  <c r="AK4" i="4"/>
  <c r="AL4" i="4"/>
  <c r="V5" i="4"/>
  <c r="W5" i="4"/>
  <c r="X5" i="4"/>
  <c r="Y5" i="4"/>
  <c r="Z5" i="4"/>
  <c r="AA5" i="4"/>
  <c r="AB5" i="4"/>
  <c r="AI5" i="4"/>
  <c r="AJ5" i="4"/>
  <c r="AK5" i="4"/>
  <c r="AL5" i="4"/>
  <c r="V6" i="4"/>
  <c r="W6" i="4"/>
  <c r="X6" i="4"/>
  <c r="Y6" i="4"/>
  <c r="Z6" i="4"/>
  <c r="AA6" i="4"/>
  <c r="AB6" i="4"/>
  <c r="AI6" i="4"/>
  <c r="AJ6" i="4"/>
  <c r="AK6" i="4"/>
  <c r="AL6" i="4"/>
  <c r="V7" i="4"/>
  <c r="W7" i="4"/>
  <c r="X7" i="4"/>
  <c r="Y7" i="4"/>
  <c r="Z7" i="4"/>
  <c r="AA7" i="4"/>
  <c r="AB7" i="4"/>
  <c r="AI7" i="4"/>
  <c r="AJ7" i="4"/>
  <c r="AK7" i="4"/>
  <c r="AL7" i="4"/>
  <c r="V8" i="4"/>
  <c r="W8" i="4"/>
  <c r="X8" i="4"/>
  <c r="Y8" i="4"/>
  <c r="Z8" i="4"/>
  <c r="AA8" i="4"/>
  <c r="AB8" i="4"/>
  <c r="AI8" i="4"/>
  <c r="AJ8" i="4"/>
  <c r="AK8" i="4"/>
  <c r="AL8" i="4"/>
  <c r="V9" i="4"/>
  <c r="W9" i="4"/>
  <c r="X9" i="4"/>
  <c r="Y9" i="4"/>
  <c r="Z9" i="4"/>
  <c r="AA9" i="4"/>
  <c r="AB9" i="4"/>
  <c r="AI9" i="4"/>
  <c r="AJ9" i="4"/>
  <c r="AK9" i="4"/>
  <c r="AL9" i="4"/>
  <c r="V10" i="4"/>
  <c r="W10" i="4"/>
  <c r="X10" i="4"/>
  <c r="Y10" i="4"/>
  <c r="Z10" i="4"/>
  <c r="AA10" i="4"/>
  <c r="AB10" i="4"/>
  <c r="AI10" i="4"/>
  <c r="AJ10" i="4"/>
  <c r="AK10" i="4"/>
  <c r="AL10" i="4"/>
  <c r="V11" i="4"/>
  <c r="W11" i="4"/>
  <c r="X11" i="4"/>
  <c r="Y11" i="4"/>
  <c r="Z11" i="4"/>
  <c r="AA11" i="4"/>
  <c r="AB11" i="4"/>
  <c r="AI11" i="4"/>
  <c r="AJ11" i="4"/>
  <c r="AK11" i="4"/>
  <c r="AL11" i="4"/>
  <c r="V12" i="4"/>
  <c r="W12" i="4"/>
  <c r="X12" i="4"/>
  <c r="Y12" i="4"/>
  <c r="Z12" i="4"/>
  <c r="AA12" i="4"/>
  <c r="AB12" i="4"/>
  <c r="AI12" i="4"/>
  <c r="AJ12" i="4"/>
  <c r="AK12" i="4"/>
  <c r="AL12" i="4"/>
  <c r="V13" i="4"/>
  <c r="W13" i="4"/>
  <c r="X13" i="4"/>
  <c r="Y13" i="4"/>
  <c r="Z13" i="4"/>
  <c r="AA13" i="4"/>
  <c r="AB13" i="4"/>
  <c r="AI13" i="4"/>
  <c r="AJ13" i="4"/>
  <c r="AK13" i="4"/>
  <c r="AL13" i="4"/>
  <c r="V14" i="4"/>
  <c r="W14" i="4"/>
  <c r="X14" i="4"/>
  <c r="Y14" i="4"/>
  <c r="Z14" i="4"/>
  <c r="AA14" i="4"/>
  <c r="AB14" i="4"/>
  <c r="AI14" i="4"/>
  <c r="AJ14" i="4"/>
  <c r="AK14" i="4"/>
  <c r="AL14" i="4"/>
  <c r="V15" i="4"/>
  <c r="W15" i="4"/>
  <c r="X15" i="4"/>
  <c r="Y15" i="4"/>
  <c r="Z15" i="4"/>
  <c r="AA15" i="4"/>
  <c r="AB15" i="4"/>
  <c r="AI15" i="4"/>
  <c r="AJ15" i="4"/>
  <c r="AK15" i="4"/>
  <c r="AL15" i="4"/>
  <c r="V16" i="4"/>
  <c r="W16" i="4"/>
  <c r="X16" i="4"/>
  <c r="Y16" i="4"/>
  <c r="Z16" i="4"/>
  <c r="AA16" i="4"/>
  <c r="AB16" i="4"/>
  <c r="AI16" i="4"/>
  <c r="AJ16" i="4"/>
  <c r="AK16" i="4"/>
  <c r="AL16" i="4"/>
  <c r="V17" i="4"/>
  <c r="W17" i="4"/>
  <c r="X17" i="4"/>
  <c r="Y17" i="4"/>
  <c r="Z17" i="4"/>
  <c r="AA17" i="4"/>
  <c r="AB17" i="4"/>
  <c r="AI17" i="4"/>
  <c r="AJ17" i="4"/>
  <c r="AK17" i="4"/>
  <c r="AL17" i="4"/>
  <c r="V18" i="4"/>
  <c r="W18" i="4"/>
  <c r="X18" i="4"/>
  <c r="Y18" i="4"/>
  <c r="Z18" i="4"/>
  <c r="AA18" i="4"/>
  <c r="AB18" i="4"/>
  <c r="AI18" i="4"/>
  <c r="AJ18" i="4"/>
  <c r="AK18" i="4"/>
  <c r="AL18" i="4"/>
  <c r="V19" i="4"/>
  <c r="W19" i="4"/>
  <c r="X19" i="4"/>
  <c r="Y19" i="4"/>
  <c r="Z19" i="4"/>
  <c r="AA19" i="4"/>
  <c r="AB19" i="4"/>
  <c r="AI19" i="4"/>
  <c r="AJ19" i="4"/>
  <c r="AK19" i="4"/>
  <c r="AL19" i="4"/>
  <c r="V20" i="4"/>
  <c r="W20" i="4"/>
  <c r="X20" i="4"/>
  <c r="Y20" i="4"/>
  <c r="Z20" i="4"/>
  <c r="AA20" i="4"/>
  <c r="AB20" i="4"/>
  <c r="AI20" i="4"/>
  <c r="AJ20" i="4"/>
  <c r="AK20" i="4"/>
  <c r="AL20" i="4"/>
  <c r="V21" i="4"/>
  <c r="W21" i="4"/>
  <c r="X21" i="4"/>
  <c r="Y21" i="4"/>
  <c r="Z21" i="4"/>
  <c r="AA21" i="4"/>
  <c r="AB21" i="4"/>
  <c r="AI21" i="4"/>
  <c r="AJ21" i="4"/>
  <c r="AK21" i="4"/>
  <c r="AL21" i="4"/>
  <c r="V22" i="4"/>
  <c r="W22" i="4"/>
  <c r="X22" i="4"/>
  <c r="Y22" i="4"/>
  <c r="Z22" i="4"/>
  <c r="AA22" i="4"/>
  <c r="AB22" i="4"/>
  <c r="AI22" i="4"/>
  <c r="AJ22" i="4"/>
  <c r="AK22" i="4"/>
  <c r="AL22" i="4"/>
  <c r="V23" i="4"/>
  <c r="W23" i="4"/>
  <c r="X23" i="4"/>
  <c r="Y23" i="4"/>
  <c r="Z23" i="4"/>
  <c r="AA23" i="4"/>
  <c r="AB23" i="4"/>
  <c r="AI23" i="4"/>
  <c r="AJ23" i="4"/>
  <c r="AK23" i="4"/>
  <c r="AL23" i="4"/>
  <c r="V24" i="4"/>
  <c r="W24" i="4"/>
  <c r="X24" i="4"/>
  <c r="Y24" i="4"/>
  <c r="Z24" i="4"/>
  <c r="AA24" i="4"/>
  <c r="AB24" i="4"/>
  <c r="AI24" i="4"/>
  <c r="AJ24" i="4"/>
  <c r="AK24" i="4"/>
  <c r="AL24" i="4"/>
  <c r="V25" i="4"/>
  <c r="W25" i="4"/>
  <c r="X25" i="4"/>
  <c r="Y25" i="4"/>
  <c r="Z25" i="4"/>
  <c r="AA25" i="4"/>
  <c r="AB25" i="4"/>
  <c r="AI25" i="4"/>
  <c r="AJ25" i="4"/>
  <c r="AK25" i="4"/>
  <c r="AL25" i="4"/>
  <c r="V26" i="4"/>
  <c r="W26" i="4"/>
  <c r="X26" i="4"/>
  <c r="Y26" i="4"/>
  <c r="Z26" i="4"/>
  <c r="AA26" i="4"/>
  <c r="AB26" i="4"/>
  <c r="AI26" i="4"/>
  <c r="AJ26" i="4"/>
  <c r="AK26" i="4"/>
  <c r="AL26" i="4"/>
  <c r="V27" i="4"/>
  <c r="W27" i="4"/>
  <c r="X27" i="4"/>
  <c r="Y27" i="4"/>
  <c r="Z27" i="4"/>
  <c r="AA27" i="4"/>
  <c r="AB27" i="4"/>
  <c r="AI27" i="4"/>
  <c r="AJ27" i="4"/>
  <c r="AK27" i="4"/>
  <c r="AL27" i="4"/>
  <c r="V28" i="4"/>
  <c r="W28" i="4"/>
  <c r="X28" i="4"/>
  <c r="Y28" i="4"/>
  <c r="Z28" i="4"/>
  <c r="AA28" i="4"/>
  <c r="AB28" i="4"/>
  <c r="AI28" i="4"/>
  <c r="AJ28" i="4"/>
  <c r="AK28" i="4"/>
  <c r="AL28" i="4"/>
  <c r="V29" i="4"/>
  <c r="W29" i="4"/>
  <c r="X29" i="4"/>
  <c r="Y29" i="4"/>
  <c r="Z29" i="4"/>
  <c r="AA29" i="4"/>
  <c r="AB29" i="4"/>
  <c r="AI29" i="4"/>
  <c r="AJ29" i="4"/>
  <c r="AK29" i="4"/>
  <c r="AL29" i="4"/>
  <c r="V30" i="4"/>
  <c r="W30" i="4"/>
  <c r="X30" i="4"/>
  <c r="Y30" i="4"/>
  <c r="Z30" i="4"/>
  <c r="AA30" i="4"/>
  <c r="AB30" i="4"/>
  <c r="AI30" i="4"/>
  <c r="AJ30" i="4"/>
  <c r="AK30" i="4"/>
  <c r="AL30" i="4"/>
  <c r="V31" i="4"/>
  <c r="W31" i="4"/>
  <c r="X31" i="4"/>
  <c r="Y31" i="4"/>
  <c r="Z31" i="4"/>
  <c r="AA31" i="4"/>
  <c r="AB31" i="4"/>
  <c r="AI31" i="4"/>
  <c r="AJ31" i="4"/>
  <c r="AK31" i="4"/>
  <c r="AL31" i="4"/>
  <c r="V32" i="4"/>
  <c r="W32" i="4"/>
  <c r="X32" i="4"/>
  <c r="Y32" i="4"/>
  <c r="Z32" i="4"/>
  <c r="AA32" i="4"/>
  <c r="AB32" i="4"/>
  <c r="AI32" i="4"/>
  <c r="AJ32" i="4"/>
  <c r="AK32" i="4"/>
  <c r="AL32" i="4"/>
  <c r="V33" i="4"/>
  <c r="W33" i="4"/>
  <c r="X33" i="4"/>
  <c r="Y33" i="4"/>
  <c r="Z33" i="4"/>
  <c r="AA33" i="4"/>
  <c r="AB33" i="4"/>
  <c r="AI33" i="4"/>
  <c r="AJ33" i="4"/>
  <c r="AK33" i="4"/>
  <c r="AL33" i="4"/>
  <c r="V34" i="4"/>
  <c r="W34" i="4"/>
  <c r="X34" i="4"/>
  <c r="Y34" i="4"/>
  <c r="Z34" i="4"/>
  <c r="AA34" i="4"/>
  <c r="AB34" i="4"/>
  <c r="AI34" i="4"/>
  <c r="AJ34" i="4"/>
  <c r="AK34" i="4"/>
  <c r="AL34" i="4"/>
  <c r="V35" i="4"/>
  <c r="W35" i="4"/>
  <c r="X35" i="4"/>
  <c r="Y35" i="4"/>
  <c r="Z35" i="4"/>
  <c r="AA35" i="4"/>
  <c r="AB35" i="4"/>
  <c r="AI35" i="4"/>
  <c r="AJ35" i="4"/>
  <c r="AK35" i="4"/>
  <c r="AL35" i="4"/>
  <c r="V36" i="4"/>
  <c r="W36" i="4"/>
  <c r="X36" i="4"/>
  <c r="Y36" i="4"/>
  <c r="Z36" i="4"/>
  <c r="AA36" i="4"/>
  <c r="AB36" i="4"/>
  <c r="AI36" i="4"/>
  <c r="AJ36" i="4"/>
  <c r="AK36" i="4"/>
  <c r="AL36" i="4"/>
  <c r="V37" i="4"/>
  <c r="W37" i="4"/>
  <c r="X37" i="4"/>
  <c r="Y37" i="4"/>
  <c r="Z37" i="4"/>
  <c r="AA37" i="4"/>
  <c r="AB37" i="4"/>
  <c r="AI37" i="4"/>
  <c r="AJ37" i="4"/>
  <c r="AK37" i="4"/>
  <c r="AL37" i="4"/>
  <c r="V38" i="4"/>
  <c r="W38" i="4"/>
  <c r="X38" i="4"/>
  <c r="Y38" i="4"/>
  <c r="Z38" i="4"/>
  <c r="AA38" i="4"/>
  <c r="AB38" i="4"/>
  <c r="AI38" i="4"/>
  <c r="AJ38" i="4"/>
  <c r="AK38" i="4"/>
  <c r="AL38" i="4"/>
  <c r="V39" i="4"/>
  <c r="W39" i="4"/>
  <c r="X39" i="4"/>
  <c r="Y39" i="4"/>
  <c r="Z39" i="4"/>
  <c r="AA39" i="4"/>
  <c r="AB39" i="4"/>
  <c r="AI39" i="4"/>
  <c r="AJ39" i="4"/>
  <c r="AK39" i="4"/>
  <c r="AL39" i="4"/>
  <c r="V40" i="4"/>
  <c r="W40" i="4"/>
  <c r="X40" i="4"/>
  <c r="Y40" i="4"/>
  <c r="Z40" i="4"/>
  <c r="AA40" i="4"/>
  <c r="AB40" i="4"/>
  <c r="AI40" i="4"/>
  <c r="AJ40" i="4"/>
  <c r="AK40" i="4"/>
  <c r="AL40" i="4"/>
  <c r="V41" i="4"/>
  <c r="W41" i="4"/>
  <c r="X41" i="4"/>
  <c r="Y41" i="4"/>
  <c r="Z41" i="4"/>
  <c r="AA41" i="4"/>
  <c r="AB41" i="4"/>
  <c r="AI41" i="4"/>
  <c r="AJ41" i="4"/>
  <c r="AK41" i="4"/>
  <c r="AL41" i="4"/>
  <c r="V42" i="4"/>
  <c r="W42" i="4"/>
  <c r="X42" i="4"/>
  <c r="Y42" i="4"/>
  <c r="Z42" i="4"/>
  <c r="AA42" i="4"/>
  <c r="AB42" i="4"/>
  <c r="AI42" i="4"/>
  <c r="AJ42" i="4"/>
  <c r="AK42" i="4"/>
  <c r="AL42" i="4"/>
  <c r="V43" i="4"/>
  <c r="W43" i="4"/>
  <c r="X43" i="4"/>
  <c r="Y43" i="4"/>
  <c r="Z43" i="4"/>
  <c r="AA43" i="4"/>
  <c r="AB43" i="4"/>
  <c r="AI43" i="4"/>
  <c r="AJ43" i="4"/>
  <c r="AK43" i="4"/>
  <c r="AL43" i="4"/>
  <c r="W3" i="4"/>
  <c r="X3" i="4"/>
  <c r="Y3" i="4"/>
  <c r="Z3" i="4"/>
  <c r="AA3" i="4"/>
  <c r="AB3" i="4"/>
  <c r="AI3" i="4"/>
  <c r="AJ3" i="4"/>
  <c r="AK3" i="4"/>
  <c r="AL3" i="4"/>
  <c r="V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3" i="4"/>
  <c r="C31" i="4"/>
  <c r="D31" i="4"/>
  <c r="E31" i="4"/>
  <c r="F31" i="4"/>
  <c r="G31" i="4"/>
  <c r="H31" i="4"/>
  <c r="I31" i="4"/>
  <c r="P31" i="4"/>
  <c r="Q31" i="4"/>
  <c r="R31" i="4"/>
  <c r="S31" i="4"/>
  <c r="C32" i="4"/>
  <c r="D32" i="4"/>
  <c r="E32" i="4"/>
  <c r="F32" i="4"/>
  <c r="G32" i="4"/>
  <c r="H32" i="4"/>
  <c r="I32" i="4"/>
  <c r="P32" i="4"/>
  <c r="Q32" i="4"/>
  <c r="R32" i="4"/>
  <c r="S32" i="4"/>
  <c r="C33" i="4"/>
  <c r="D33" i="4"/>
  <c r="E33" i="4"/>
  <c r="F33" i="4"/>
  <c r="G33" i="4"/>
  <c r="H33" i="4"/>
  <c r="I33" i="4"/>
  <c r="P33" i="4"/>
  <c r="Q33" i="4"/>
  <c r="R33" i="4"/>
  <c r="S33" i="4"/>
  <c r="C34" i="4"/>
  <c r="D34" i="4"/>
  <c r="E34" i="4"/>
  <c r="F34" i="4"/>
  <c r="G34" i="4"/>
  <c r="H34" i="4"/>
  <c r="I34" i="4"/>
  <c r="P34" i="4"/>
  <c r="Q34" i="4"/>
  <c r="R34" i="4"/>
  <c r="S34" i="4"/>
  <c r="C35" i="4"/>
  <c r="D35" i="4"/>
  <c r="E35" i="4"/>
  <c r="F35" i="4"/>
  <c r="G35" i="4"/>
  <c r="H35" i="4"/>
  <c r="I35" i="4"/>
  <c r="P35" i="4"/>
  <c r="Q35" i="4"/>
  <c r="R35" i="4"/>
  <c r="S35" i="4"/>
  <c r="C36" i="4"/>
  <c r="D36" i="4"/>
  <c r="E36" i="4"/>
  <c r="F36" i="4"/>
  <c r="G36" i="4"/>
  <c r="H36" i="4"/>
  <c r="I36" i="4"/>
  <c r="P36" i="4"/>
  <c r="Q36" i="4"/>
  <c r="R36" i="4"/>
  <c r="S36" i="4"/>
  <c r="C37" i="4"/>
  <c r="D37" i="4"/>
  <c r="E37" i="4"/>
  <c r="F37" i="4"/>
  <c r="G37" i="4"/>
  <c r="H37" i="4"/>
  <c r="I37" i="4"/>
  <c r="P37" i="4"/>
  <c r="Q37" i="4"/>
  <c r="R37" i="4"/>
  <c r="S37" i="4"/>
  <c r="C38" i="4"/>
  <c r="D38" i="4"/>
  <c r="E38" i="4"/>
  <c r="F38" i="4"/>
  <c r="G38" i="4"/>
  <c r="H38" i="4"/>
  <c r="I38" i="4"/>
  <c r="P38" i="4"/>
  <c r="Q38" i="4"/>
  <c r="R38" i="4"/>
  <c r="S38" i="4"/>
  <c r="C39" i="4"/>
  <c r="D39" i="4"/>
  <c r="E39" i="4"/>
  <c r="F39" i="4"/>
  <c r="G39" i="4"/>
  <c r="H39" i="4"/>
  <c r="I39" i="4"/>
  <c r="P39" i="4"/>
  <c r="Q39" i="4"/>
  <c r="R39" i="4"/>
  <c r="S39" i="4"/>
  <c r="C40" i="4"/>
  <c r="D40" i="4"/>
  <c r="E40" i="4"/>
  <c r="F40" i="4"/>
  <c r="G40" i="4"/>
  <c r="H40" i="4"/>
  <c r="I40" i="4"/>
  <c r="P40" i="4"/>
  <c r="Q40" i="4"/>
  <c r="R40" i="4"/>
  <c r="S40" i="4"/>
  <c r="C41" i="4"/>
  <c r="D41" i="4"/>
  <c r="E41" i="4"/>
  <c r="F41" i="4"/>
  <c r="G41" i="4"/>
  <c r="H41" i="4"/>
  <c r="I41" i="4"/>
  <c r="P41" i="4"/>
  <c r="Q41" i="4"/>
  <c r="R41" i="4"/>
  <c r="S41" i="4"/>
  <c r="C42" i="4"/>
  <c r="D42" i="4"/>
  <c r="E42" i="4"/>
  <c r="F42" i="4"/>
  <c r="G42" i="4"/>
  <c r="H42" i="4"/>
  <c r="I42" i="4"/>
  <c r="P42" i="4"/>
  <c r="Q42" i="4"/>
  <c r="R42" i="4"/>
  <c r="S42" i="4"/>
  <c r="C43" i="4"/>
  <c r="D43" i="4"/>
  <c r="E43" i="4"/>
  <c r="F43" i="4"/>
  <c r="G43" i="4"/>
  <c r="H43" i="4"/>
  <c r="I43" i="4"/>
  <c r="P43" i="4"/>
  <c r="Q43" i="4"/>
  <c r="R43" i="4"/>
  <c r="S43" i="4"/>
  <c r="S30" i="4"/>
  <c r="R30" i="4"/>
  <c r="Q30" i="4"/>
  <c r="P30" i="4"/>
  <c r="I30" i="4"/>
  <c r="H30" i="4"/>
  <c r="G30" i="4"/>
  <c r="F30" i="4"/>
  <c r="E30" i="4"/>
  <c r="D30" i="4"/>
  <c r="C30" i="4"/>
  <c r="S29" i="4"/>
  <c r="R29" i="4"/>
  <c r="Q29" i="4"/>
  <c r="P29" i="4"/>
  <c r="I29" i="4"/>
  <c r="H29" i="4"/>
  <c r="G29" i="4"/>
  <c r="F29" i="4"/>
  <c r="E29" i="4"/>
  <c r="D29" i="4"/>
  <c r="C29" i="4"/>
  <c r="S28" i="4"/>
  <c r="R28" i="4"/>
  <c r="Q28" i="4"/>
  <c r="P28" i="4"/>
  <c r="I28" i="4"/>
  <c r="H28" i="4"/>
  <c r="G28" i="4"/>
  <c r="F28" i="4"/>
  <c r="E28" i="4"/>
  <c r="D28" i="4"/>
  <c r="C28" i="4"/>
  <c r="S27" i="4"/>
  <c r="R27" i="4"/>
  <c r="Q27" i="4"/>
  <c r="P27" i="4"/>
  <c r="I27" i="4"/>
  <c r="H27" i="4"/>
  <c r="G27" i="4"/>
  <c r="F27" i="4"/>
  <c r="E27" i="4"/>
  <c r="D27" i="4"/>
  <c r="C27" i="4"/>
  <c r="S26" i="4"/>
  <c r="R26" i="4"/>
  <c r="Q26" i="4"/>
  <c r="P26" i="4"/>
  <c r="I26" i="4"/>
  <c r="H26" i="4"/>
  <c r="G26" i="4"/>
  <c r="F26" i="4"/>
  <c r="E26" i="4"/>
  <c r="D26" i="4"/>
  <c r="C26" i="4"/>
  <c r="S25" i="4"/>
  <c r="R25" i="4"/>
  <c r="Q25" i="4"/>
  <c r="P25" i="4"/>
  <c r="I25" i="4"/>
  <c r="H25" i="4"/>
  <c r="G25" i="4"/>
  <c r="F25" i="4"/>
  <c r="E25" i="4"/>
  <c r="D25" i="4"/>
  <c r="C25" i="4"/>
  <c r="S24" i="4"/>
  <c r="R24" i="4"/>
  <c r="Q24" i="4"/>
  <c r="P24" i="4"/>
  <c r="I24" i="4"/>
  <c r="H24" i="4"/>
  <c r="G24" i="4"/>
  <c r="F24" i="4"/>
  <c r="E24" i="4"/>
  <c r="D24" i="4"/>
  <c r="C24" i="4"/>
  <c r="S23" i="4"/>
  <c r="R23" i="4"/>
  <c r="Q23" i="4"/>
  <c r="P23" i="4"/>
  <c r="I23" i="4"/>
  <c r="H23" i="4"/>
  <c r="G23" i="4"/>
  <c r="F23" i="4"/>
  <c r="E23" i="4"/>
  <c r="D23" i="4"/>
  <c r="C23" i="4"/>
  <c r="S22" i="4"/>
  <c r="R22" i="4"/>
  <c r="Q22" i="4"/>
  <c r="P22" i="4"/>
  <c r="I22" i="4"/>
  <c r="H22" i="4"/>
  <c r="G22" i="4"/>
  <c r="F22" i="4"/>
  <c r="E22" i="4"/>
  <c r="D22" i="4"/>
  <c r="C22" i="4"/>
  <c r="S21" i="4"/>
  <c r="R21" i="4"/>
  <c r="Q21" i="4"/>
  <c r="P21" i="4"/>
  <c r="I21" i="4"/>
  <c r="H21" i="4"/>
  <c r="G21" i="4"/>
  <c r="F21" i="4"/>
  <c r="E21" i="4"/>
  <c r="D21" i="4"/>
  <c r="C21" i="4"/>
  <c r="S20" i="4"/>
  <c r="R20" i="4"/>
  <c r="Q20" i="4"/>
  <c r="P20" i="4"/>
  <c r="I20" i="4"/>
  <c r="H20" i="4"/>
  <c r="G20" i="4"/>
  <c r="F20" i="4"/>
  <c r="E20" i="4"/>
  <c r="D20" i="4"/>
  <c r="C20" i="4"/>
  <c r="S19" i="4"/>
  <c r="R19" i="4"/>
  <c r="Q19" i="4"/>
  <c r="P19" i="4"/>
  <c r="I19" i="4"/>
  <c r="H19" i="4"/>
  <c r="G19" i="4"/>
  <c r="F19" i="4"/>
  <c r="E19" i="4"/>
  <c r="D19" i="4"/>
  <c r="C19" i="4"/>
  <c r="S18" i="4"/>
  <c r="R18" i="4"/>
  <c r="Q18" i="4"/>
  <c r="P18" i="4"/>
  <c r="I18" i="4"/>
  <c r="H18" i="4"/>
  <c r="G18" i="4"/>
  <c r="F18" i="4"/>
  <c r="E18" i="4"/>
  <c r="D18" i="4"/>
  <c r="C18" i="4"/>
  <c r="S17" i="4"/>
  <c r="R17" i="4"/>
  <c r="Q17" i="4"/>
  <c r="P17" i="4"/>
  <c r="I17" i="4"/>
  <c r="H17" i="4"/>
  <c r="G17" i="4"/>
  <c r="F17" i="4"/>
  <c r="E17" i="4"/>
  <c r="D17" i="4"/>
  <c r="C17" i="4"/>
  <c r="S16" i="4"/>
  <c r="R16" i="4"/>
  <c r="Q16" i="4"/>
  <c r="P16" i="4"/>
  <c r="I16" i="4"/>
  <c r="H16" i="4"/>
  <c r="G16" i="4"/>
  <c r="F16" i="4"/>
  <c r="E16" i="4"/>
  <c r="D16" i="4"/>
  <c r="C16" i="4"/>
  <c r="S15" i="4"/>
  <c r="R15" i="4"/>
  <c r="Q15" i="4"/>
  <c r="P15" i="4"/>
  <c r="I15" i="4"/>
  <c r="H15" i="4"/>
  <c r="G15" i="4"/>
  <c r="F15" i="4"/>
  <c r="E15" i="4"/>
  <c r="D15" i="4"/>
  <c r="C15" i="4"/>
  <c r="S14" i="4"/>
  <c r="R14" i="4"/>
  <c r="Q14" i="4"/>
  <c r="P14" i="4"/>
  <c r="I14" i="4"/>
  <c r="H14" i="4"/>
  <c r="G14" i="4"/>
  <c r="F14" i="4"/>
  <c r="E14" i="4"/>
  <c r="D14" i="4"/>
  <c r="C14" i="4"/>
  <c r="S13" i="4"/>
  <c r="R13" i="4"/>
  <c r="Q13" i="4"/>
  <c r="P13" i="4"/>
  <c r="I13" i="4"/>
  <c r="H13" i="4"/>
  <c r="G13" i="4"/>
  <c r="F13" i="4"/>
  <c r="E13" i="4"/>
  <c r="D13" i="4"/>
  <c r="C13" i="4"/>
  <c r="S12" i="4"/>
  <c r="R12" i="4"/>
  <c r="Q12" i="4"/>
  <c r="P12" i="4"/>
  <c r="I12" i="4"/>
  <c r="H12" i="4"/>
  <c r="G12" i="4"/>
  <c r="F12" i="4"/>
  <c r="E12" i="4"/>
  <c r="D12" i="4"/>
  <c r="C12" i="4"/>
  <c r="S11" i="4"/>
  <c r="R11" i="4"/>
  <c r="Q11" i="4"/>
  <c r="P11" i="4"/>
  <c r="I11" i="4"/>
  <c r="H11" i="4"/>
  <c r="G11" i="4"/>
  <c r="F11" i="4"/>
  <c r="E11" i="4"/>
  <c r="D11" i="4"/>
  <c r="C11" i="4"/>
  <c r="S10" i="4"/>
  <c r="R10" i="4"/>
  <c r="Q10" i="4"/>
  <c r="P10" i="4"/>
  <c r="I10" i="4"/>
  <c r="H10" i="4"/>
  <c r="G10" i="4"/>
  <c r="F10" i="4"/>
  <c r="E10" i="4"/>
  <c r="D10" i="4"/>
  <c r="C10" i="4"/>
  <c r="S9" i="4"/>
  <c r="R9" i="4"/>
  <c r="Q9" i="4"/>
  <c r="P9" i="4"/>
  <c r="I9" i="4"/>
  <c r="H9" i="4"/>
  <c r="G9" i="4"/>
  <c r="F9" i="4"/>
  <c r="E9" i="4"/>
  <c r="D9" i="4"/>
  <c r="C9" i="4"/>
  <c r="S8" i="4"/>
  <c r="R8" i="4"/>
  <c r="Q8" i="4"/>
  <c r="P8" i="4"/>
  <c r="I8" i="4"/>
  <c r="H8" i="4"/>
  <c r="G8" i="4"/>
  <c r="F8" i="4"/>
  <c r="E8" i="4"/>
  <c r="D8" i="4"/>
  <c r="C8" i="4"/>
  <c r="S7" i="4"/>
  <c r="R7" i="4"/>
  <c r="Q7" i="4"/>
  <c r="P7" i="4"/>
  <c r="I7" i="4"/>
  <c r="H7" i="4"/>
  <c r="G7" i="4"/>
  <c r="F7" i="4"/>
  <c r="E7" i="4"/>
  <c r="D7" i="4"/>
  <c r="C7" i="4"/>
  <c r="S6" i="4"/>
  <c r="R6" i="4"/>
  <c r="Q6" i="4"/>
  <c r="P6" i="4"/>
  <c r="I6" i="4"/>
  <c r="H6" i="4"/>
  <c r="G6" i="4"/>
  <c r="F6" i="4"/>
  <c r="E6" i="4"/>
  <c r="D6" i="4"/>
  <c r="C6" i="4"/>
  <c r="S5" i="4"/>
  <c r="R5" i="4"/>
  <c r="Q5" i="4"/>
  <c r="P5" i="4"/>
  <c r="I5" i="4"/>
  <c r="H5" i="4"/>
  <c r="G5" i="4"/>
  <c r="F5" i="4"/>
  <c r="E5" i="4"/>
  <c r="D5" i="4"/>
  <c r="C5" i="4"/>
  <c r="S4" i="4"/>
  <c r="R4" i="4"/>
  <c r="Q4" i="4"/>
  <c r="P4" i="4"/>
  <c r="I4" i="4"/>
  <c r="H4" i="4"/>
  <c r="G4" i="4"/>
  <c r="F4" i="4"/>
  <c r="E4" i="4"/>
  <c r="D4" i="4"/>
  <c r="C4" i="4"/>
  <c r="S3" i="4"/>
  <c r="R3" i="4"/>
  <c r="Q3" i="4"/>
  <c r="P3" i="4"/>
  <c r="I3" i="4"/>
  <c r="H3" i="4"/>
  <c r="G3" i="4"/>
  <c r="F3" i="4"/>
  <c r="E3" i="4"/>
  <c r="D3" i="4"/>
  <c r="C3" i="4"/>
  <c r="ER5" i="4" l="1"/>
  <c r="O5" i="4"/>
  <c r="HP5" i="4"/>
  <c r="JU7" i="4"/>
  <c r="DY7" i="4"/>
  <c r="HP3" i="4"/>
  <c r="BT3" i="4"/>
  <c r="ER3" i="4"/>
  <c r="T56" i="63" l="1"/>
  <c r="T57" i="63"/>
  <c r="U57" i="63"/>
  <c r="U56" i="63"/>
  <c r="C50" i="63"/>
  <c r="T55" i="63" l="1"/>
  <c r="U55" i="63"/>
  <c r="D50" i="63"/>
  <c r="E50" i="63"/>
  <c r="D50" i="64"/>
  <c r="E50" i="64"/>
  <c r="C50" i="64"/>
</calcChain>
</file>

<file path=xl/sharedStrings.xml><?xml version="1.0" encoding="utf-8"?>
<sst xmlns="http://schemas.openxmlformats.org/spreadsheetml/2006/main" count="7148" uniqueCount="669">
  <si>
    <t>League</t>
  </si>
  <si>
    <t>Result</t>
  </si>
  <si>
    <t>Rd.</t>
  </si>
  <si>
    <t>Goals</t>
  </si>
  <si>
    <t>Assists</t>
  </si>
  <si>
    <t>Tackles</t>
  </si>
  <si>
    <t>ST</t>
  </si>
  <si>
    <t>CAM</t>
  </si>
  <si>
    <t>LW</t>
  </si>
  <si>
    <t>RW</t>
  </si>
  <si>
    <t>CDM</t>
  </si>
  <si>
    <t>CM</t>
  </si>
  <si>
    <t>LB</t>
  </si>
  <si>
    <t>CB</t>
  </si>
  <si>
    <t>RB</t>
  </si>
  <si>
    <t>GK</t>
  </si>
  <si>
    <t>Won</t>
  </si>
  <si>
    <t>Total</t>
  </si>
  <si>
    <t>Played</t>
  </si>
  <si>
    <t>Started</t>
  </si>
  <si>
    <t>MOTM</t>
  </si>
  <si>
    <t>Pos</t>
  </si>
  <si>
    <t>Name</t>
  </si>
  <si>
    <t>Attemp.</t>
  </si>
  <si>
    <t>W</t>
  </si>
  <si>
    <t>Score</t>
  </si>
  <si>
    <t>Opp.</t>
  </si>
  <si>
    <t>Home</t>
  </si>
  <si>
    <t>Away</t>
  </si>
  <si>
    <t>D</t>
  </si>
  <si>
    <t>L</t>
  </si>
  <si>
    <t>Season</t>
  </si>
  <si>
    <t>Champions League</t>
  </si>
  <si>
    <t>2016/17</t>
  </si>
  <si>
    <t>Potential:</t>
  </si>
  <si>
    <t>Overall:</t>
  </si>
  <si>
    <t>Position:</t>
  </si>
  <si>
    <t>Total:</t>
  </si>
  <si>
    <t>Age:</t>
  </si>
  <si>
    <t>YC</t>
  </si>
  <si>
    <t>RC</t>
  </si>
  <si>
    <t>TOTALS:</t>
  </si>
  <si>
    <t>Goals:</t>
  </si>
  <si>
    <t>Assists:</t>
  </si>
  <si>
    <t>Season 1</t>
  </si>
  <si>
    <t>Season 10</t>
  </si>
  <si>
    <t>Season 9</t>
  </si>
  <si>
    <t>Season 8</t>
  </si>
  <si>
    <t>Season 7</t>
  </si>
  <si>
    <t>Season 6</t>
  </si>
  <si>
    <t>Season 4</t>
  </si>
  <si>
    <t>Season 5</t>
  </si>
  <si>
    <t>Season 3</t>
  </si>
  <si>
    <t>Season 2</t>
  </si>
  <si>
    <t>#</t>
  </si>
  <si>
    <t>2003/04</t>
  </si>
  <si>
    <t>2015/16</t>
  </si>
  <si>
    <t>2007/08</t>
  </si>
  <si>
    <t>2014/15</t>
  </si>
  <si>
    <t>2011/12</t>
  </si>
  <si>
    <t>2009/10</t>
  </si>
  <si>
    <t>2013/14</t>
  </si>
  <si>
    <t>2008/09</t>
  </si>
  <si>
    <t>1998/99</t>
  </si>
  <si>
    <t>2012/13</t>
  </si>
  <si>
    <t>2006/07</t>
  </si>
  <si>
    <t>2005/06</t>
  </si>
  <si>
    <t>2010/11</t>
  </si>
  <si>
    <t>2001/02</t>
  </si>
  <si>
    <t>Totals</t>
  </si>
  <si>
    <t>Year</t>
  </si>
  <si>
    <t>1995/96</t>
  </si>
  <si>
    <t>1996/97</t>
  </si>
  <si>
    <t>1997/98</t>
  </si>
  <si>
    <t>1999/00</t>
  </si>
  <si>
    <t>2000/01</t>
  </si>
  <si>
    <t>2002/03</t>
  </si>
  <si>
    <t>2004/05</t>
  </si>
  <si>
    <t>QF</t>
  </si>
  <si>
    <t>SF</t>
  </si>
  <si>
    <t>2017/18</t>
  </si>
  <si>
    <t>2018/19</t>
  </si>
  <si>
    <t>2019/20</t>
  </si>
  <si>
    <t>2020/21</t>
  </si>
  <si>
    <t>2021/22</t>
  </si>
  <si>
    <t>2022/23</t>
  </si>
  <si>
    <t>2023/24</t>
  </si>
  <si>
    <t>2024/25</t>
  </si>
  <si>
    <t>2025/26</t>
  </si>
  <si>
    <t>Final</t>
  </si>
  <si>
    <t>1992/93</t>
  </si>
  <si>
    <t>never</t>
  </si>
  <si>
    <t>UEFA Europa</t>
  </si>
  <si>
    <t>Champs Lg.</t>
  </si>
  <si>
    <t>League Pos.</t>
  </si>
  <si>
    <t>Shots</t>
  </si>
  <si>
    <t>On Target</t>
  </si>
  <si>
    <t>Shots or GK-CS</t>
  </si>
  <si>
    <t>Pts</t>
  </si>
  <si>
    <t>GF</t>
  </si>
  <si>
    <t>GA</t>
  </si>
  <si>
    <t>TABLE</t>
  </si>
  <si>
    <t>Passing</t>
  </si>
  <si>
    <t>Comp.</t>
  </si>
  <si>
    <t>Attempts</t>
  </si>
  <si>
    <t>Crossing</t>
  </si>
  <si>
    <t>Dribbling</t>
  </si>
  <si>
    <t>Promoted:</t>
  </si>
  <si>
    <t>ACADEMY:</t>
  </si>
  <si>
    <t>Europa League</t>
  </si>
  <si>
    <t>2026/27</t>
  </si>
  <si>
    <t>2027/28</t>
  </si>
  <si>
    <t>2028/29</t>
  </si>
  <si>
    <t>2029/30</t>
  </si>
  <si>
    <t>2030/31</t>
  </si>
  <si>
    <t>Season 11</t>
  </si>
  <si>
    <t>Season 12</t>
  </si>
  <si>
    <t>Season 13</t>
  </si>
  <si>
    <t>Season 14</t>
  </si>
  <si>
    <t>Season 15</t>
  </si>
  <si>
    <t>Premier League</t>
  </si>
  <si>
    <t>EFL Cup</t>
  </si>
  <si>
    <t>FA Cup</t>
  </si>
  <si>
    <t>Community Shield</t>
  </si>
  <si>
    <t>EFL Trophy</t>
  </si>
  <si>
    <t>2017+ Match Records:</t>
  </si>
  <si>
    <t>2031/32</t>
  </si>
  <si>
    <t>EFL League One</t>
  </si>
  <si>
    <t>EFL League Two</t>
  </si>
  <si>
    <t>EFL Championship</t>
  </si>
  <si>
    <t>Club Performance History</t>
  </si>
  <si>
    <t>EFL Play-offs</t>
  </si>
  <si>
    <t>League 2</t>
  </si>
  <si>
    <t>League 1</t>
  </si>
  <si>
    <t>1993/94</t>
  </si>
  <si>
    <t>1994/95</t>
  </si>
  <si>
    <t>Champion.</t>
  </si>
  <si>
    <t>Premier L.</t>
  </si>
  <si>
    <t>1990/91</t>
  </si>
  <si>
    <t>1991/92</t>
  </si>
  <si>
    <t>-</t>
  </si>
  <si>
    <t>Preseason Cup</t>
  </si>
  <si>
    <t>GS</t>
  </si>
  <si>
    <t>Season From</t>
  </si>
  <si>
    <t>1st Half</t>
  </si>
  <si>
    <t>2nd Half</t>
  </si>
  <si>
    <t>promotion thru playoffs</t>
  </si>
  <si>
    <t>failed playoffs</t>
  </si>
  <si>
    <t>Last Won/ Highest Finish</t>
  </si>
  <si>
    <t>Last Won/Highest Finish</t>
  </si>
  <si>
    <t>SF 2014/15</t>
  </si>
  <si>
    <t>Apps</t>
  </si>
  <si>
    <t>Morecambe</t>
  </si>
  <si>
    <t>M</t>
  </si>
  <si>
    <t>Bought</t>
  </si>
  <si>
    <t>Fee</t>
  </si>
  <si>
    <t>Sold</t>
  </si>
  <si>
    <t>Statistics</t>
  </si>
  <si>
    <t>Europa L.</t>
  </si>
  <si>
    <t>In years</t>
  </si>
  <si>
    <t>Club Season Records</t>
  </si>
  <si>
    <t>Club Records</t>
  </si>
  <si>
    <t>Rivalry stats</t>
  </si>
  <si>
    <t>Team</t>
  </si>
  <si>
    <t>W-D-L</t>
  </si>
  <si>
    <t>Prese. Cup</t>
  </si>
  <si>
    <t>C. Shield</t>
  </si>
  <si>
    <t>SF-R</t>
  </si>
  <si>
    <t>QF-R</t>
  </si>
  <si>
    <t>Summer</t>
  </si>
  <si>
    <t>Winter</t>
  </si>
  <si>
    <t>Shots:</t>
  </si>
  <si>
    <t>Injury</t>
  </si>
  <si>
    <t>INJURIES</t>
  </si>
  <si>
    <t>Liverpool</t>
  </si>
  <si>
    <t>Manchester United</t>
  </si>
  <si>
    <t>Arsenal</t>
  </si>
  <si>
    <t>Manchester City</t>
  </si>
  <si>
    <t>Spurs</t>
  </si>
  <si>
    <t>Chelsea</t>
  </si>
  <si>
    <t>Super Cup</t>
  </si>
  <si>
    <t>Out for</t>
  </si>
  <si>
    <t>Big Transfers - Summer</t>
  </si>
  <si>
    <t>Big Transfers - Winter</t>
  </si>
  <si>
    <t>Price</t>
  </si>
  <si>
    <t xml:space="preserve">From </t>
  </si>
  <si>
    <t>To</t>
  </si>
  <si>
    <t>Record Holding Strikers</t>
  </si>
  <si>
    <t>C. Ronaldo</t>
  </si>
  <si>
    <t>Falcao</t>
  </si>
  <si>
    <t>A. Cole</t>
  </si>
  <si>
    <t>A. Shearer</t>
  </si>
  <si>
    <t>Top scorer</t>
  </si>
  <si>
    <t>Per season</t>
  </si>
  <si>
    <t>Top assists</t>
  </si>
  <si>
    <t>Winner</t>
  </si>
  <si>
    <t>Player</t>
  </si>
  <si>
    <t>Ovr</t>
  </si>
  <si>
    <t>Start</t>
  </si>
  <si>
    <t>End</t>
  </si>
  <si>
    <t>Diff</t>
  </si>
  <si>
    <t>Helper table</t>
  </si>
  <si>
    <t>Date</t>
  </si>
  <si>
    <t>Opponent</t>
  </si>
  <si>
    <t>Age</t>
  </si>
  <si>
    <t>Club value</t>
  </si>
  <si>
    <t>Finish</t>
  </si>
  <si>
    <t>Player of the competition</t>
  </si>
  <si>
    <t>1910/1911</t>
  </si>
  <si>
    <t>2nd 2012/13</t>
  </si>
  <si>
    <t>Blackburn Rovers Career Mode History</t>
  </si>
  <si>
    <t>QR1</t>
  </si>
  <si>
    <t>QR2</t>
  </si>
  <si>
    <t>Rnd of 32</t>
  </si>
  <si>
    <t>QR 1</t>
  </si>
  <si>
    <t>Rnd 3</t>
  </si>
  <si>
    <t>Blackburn Rovers</t>
  </si>
  <si>
    <t>E. Ward</t>
  </si>
  <si>
    <t>P. Vincenti</t>
  </si>
  <si>
    <t>RM</t>
  </si>
  <si>
    <t>R. Nyambe</t>
  </si>
  <si>
    <t>F. Aird</t>
  </si>
  <si>
    <t>D. Jones</t>
  </si>
  <si>
    <t>M. Clarke</t>
  </si>
  <si>
    <t>D. Cole</t>
  </si>
  <si>
    <t>T. Walker</t>
  </si>
  <si>
    <t>D. Graham</t>
  </si>
  <si>
    <t>M. Doyle</t>
  </si>
  <si>
    <t>B. Galdwin</t>
  </si>
  <si>
    <t>H. Chapman</t>
  </si>
  <si>
    <t>LM</t>
  </si>
  <si>
    <t>From</t>
  </si>
  <si>
    <t>C. Evans</t>
  </si>
  <si>
    <t>Millwall</t>
  </si>
  <si>
    <t>A. Fisher</t>
  </si>
  <si>
    <t>C. Stokes</t>
  </si>
  <si>
    <t>Beavon</t>
  </si>
  <si>
    <t>POTM</t>
  </si>
  <si>
    <t>A. Forde</t>
  </si>
  <si>
    <t>C. Conway</t>
  </si>
  <si>
    <t>HD</t>
  </si>
  <si>
    <t>1-1</t>
  </si>
  <si>
    <t>S. Wharton</t>
  </si>
  <si>
    <t>Portsmouth</t>
  </si>
  <si>
    <t>D. Mayoral</t>
  </si>
  <si>
    <t>X. Schlager</t>
  </si>
  <si>
    <t>Harry Kane</t>
  </si>
  <si>
    <t>Barcelona</t>
  </si>
  <si>
    <t>Marco Asensio</t>
  </si>
  <si>
    <t>R. Madrid</t>
  </si>
  <si>
    <t>Andrea Belotti</t>
  </si>
  <si>
    <t>Torino</t>
  </si>
  <si>
    <t>Man. City</t>
  </si>
  <si>
    <t xml:space="preserve">Marco Reus </t>
  </si>
  <si>
    <t>Dortmund</t>
  </si>
  <si>
    <t>Milan</t>
  </si>
  <si>
    <t>Aymeric Laporte</t>
  </si>
  <si>
    <t>Athletic C.</t>
  </si>
  <si>
    <t>Casemiro</t>
  </si>
  <si>
    <t>Edin Džeko</t>
  </si>
  <si>
    <t>Raheem Sterling</t>
  </si>
  <si>
    <t>Roma</t>
  </si>
  <si>
    <t>Watford</t>
  </si>
  <si>
    <t>Heyun Min Son</t>
  </si>
  <si>
    <t>Schalke</t>
  </si>
  <si>
    <t>Pedro</t>
  </si>
  <si>
    <t>At.Madrid</t>
  </si>
  <si>
    <t>Lucas</t>
  </si>
  <si>
    <t>Juventus</t>
  </si>
  <si>
    <t>Danny Rose</t>
  </si>
  <si>
    <t>Theo Walcott</t>
  </si>
  <si>
    <t>B. Leverk.</t>
  </si>
  <si>
    <t>Jesse Lingard</t>
  </si>
  <si>
    <t>Man. Utd</t>
  </si>
  <si>
    <t>Juan Cuadrado</t>
  </si>
  <si>
    <t>Southam.</t>
  </si>
  <si>
    <t>Andrej Kramaric</t>
  </si>
  <si>
    <t>Hoffenh.</t>
  </si>
  <si>
    <t>Karim Bellarabi</t>
  </si>
  <si>
    <t>J. Leutwiler</t>
  </si>
  <si>
    <t>C. Jones</t>
  </si>
  <si>
    <t>L. O'Brien</t>
  </si>
  <si>
    <t>S. Hart</t>
  </si>
  <si>
    <t>R. McDonald</t>
  </si>
  <si>
    <t>AW</t>
  </si>
  <si>
    <t>4-1</t>
  </si>
  <si>
    <t>3 weeks</t>
  </si>
  <si>
    <t>M. Pedersen</t>
  </si>
  <si>
    <t>Mertens</t>
  </si>
  <si>
    <t>Shaqiri</t>
  </si>
  <si>
    <t>Horn</t>
  </si>
  <si>
    <t>Vidal</t>
  </si>
  <si>
    <t>Quaresma</t>
  </si>
  <si>
    <t>Leutwiler</t>
  </si>
  <si>
    <t>Clarke</t>
  </si>
  <si>
    <t>Hart</t>
  </si>
  <si>
    <t>Aird</t>
  </si>
  <si>
    <t>Jones</t>
  </si>
  <si>
    <t>Cole</t>
  </si>
  <si>
    <t>3 months</t>
  </si>
  <si>
    <t>Blackburn</t>
  </si>
  <si>
    <t>Lemar</t>
  </si>
  <si>
    <t>Monaco</t>
  </si>
  <si>
    <t>Napoli</t>
  </si>
  <si>
    <t>Carvalho</t>
  </si>
  <si>
    <t>Sporting</t>
  </si>
  <si>
    <t>Tah</t>
  </si>
  <si>
    <t>Leverkusen</t>
  </si>
  <si>
    <t>Stoke City</t>
  </si>
  <si>
    <t>Koln</t>
  </si>
  <si>
    <t>Sokratis</t>
  </si>
  <si>
    <t>Clyne</t>
  </si>
  <si>
    <t>Bayern</t>
  </si>
  <si>
    <t>Real M.</t>
  </si>
  <si>
    <t>El Shaaraway</t>
  </si>
  <si>
    <t>West Brom</t>
  </si>
  <si>
    <t>Marchisio</t>
  </si>
  <si>
    <t>Lovren</t>
  </si>
  <si>
    <t>Medeiros</t>
  </si>
  <si>
    <t>Leicester</t>
  </si>
  <si>
    <t>Besiktas</t>
  </si>
  <si>
    <t>Manchester Utd</t>
  </si>
  <si>
    <t>Everton</t>
  </si>
  <si>
    <t>Scunthorpe</t>
  </si>
  <si>
    <t>4-0</t>
  </si>
  <si>
    <t>HW</t>
  </si>
  <si>
    <t>Pedersen</t>
  </si>
  <si>
    <t>Walker</t>
  </si>
  <si>
    <t>AL</t>
  </si>
  <si>
    <t>1-0</t>
  </si>
  <si>
    <t>2-1</t>
  </si>
  <si>
    <t>3-0</t>
  </si>
  <si>
    <t>Oxford City</t>
  </si>
  <si>
    <t>Newport C.</t>
  </si>
  <si>
    <t>HL</t>
  </si>
  <si>
    <t>Aston Villa</t>
  </si>
  <si>
    <t>2-0</t>
  </si>
  <si>
    <t>AD</t>
  </si>
  <si>
    <t>4-2</t>
  </si>
  <si>
    <t>0-0</t>
  </si>
  <si>
    <t>T. Davies</t>
  </si>
  <si>
    <t>J. Doyle</t>
  </si>
  <si>
    <t>W. Tomlinson</t>
  </si>
  <si>
    <t>J. Hessenthaler</t>
  </si>
  <si>
    <t>J. Nuttall</t>
  </si>
  <si>
    <t>G. Hirst</t>
  </si>
  <si>
    <t>Rnd 4</t>
  </si>
  <si>
    <t>Rnd 1</t>
  </si>
  <si>
    <t>At. Madrid</t>
  </si>
  <si>
    <t>C. Burgess</t>
  </si>
  <si>
    <t>J. Sambia</t>
  </si>
  <si>
    <t>P. Shaw</t>
  </si>
  <si>
    <t>T. Ondaan</t>
  </si>
  <si>
    <t>E. Alexander</t>
  </si>
  <si>
    <t>77-83</t>
  </si>
  <si>
    <t>E. Cox</t>
  </si>
  <si>
    <t>E. Davis</t>
  </si>
  <si>
    <t>N. Bustos</t>
  </si>
  <si>
    <t>J. Grot</t>
  </si>
  <si>
    <t>E. Beltramone</t>
  </si>
  <si>
    <t>Hull City</t>
  </si>
  <si>
    <t>Leeds United</t>
  </si>
  <si>
    <t>Burgess</t>
  </si>
  <si>
    <t>P. Roberts</t>
  </si>
  <si>
    <t>Bruised Shoulder</t>
  </si>
  <si>
    <t>5 days</t>
  </si>
  <si>
    <t>Anterior Cruciate Ligament</t>
  </si>
  <si>
    <t>Burnley</t>
  </si>
  <si>
    <t>Preston</t>
  </si>
  <si>
    <t>31-29-41</t>
  </si>
  <si>
    <t>Blackpool</t>
  </si>
  <si>
    <t>Fleetwood Town</t>
  </si>
  <si>
    <t>Accrincton Stanley</t>
  </si>
  <si>
    <t>19-16-21</t>
  </si>
  <si>
    <t>1-1-0</t>
  </si>
  <si>
    <t>0-0-0</t>
  </si>
  <si>
    <t>1-1-1</t>
  </si>
  <si>
    <t>C. Curran</t>
  </si>
  <si>
    <t>Kurzawa</t>
  </si>
  <si>
    <t>R. Guerreiro</t>
  </si>
  <si>
    <t>Isco</t>
  </si>
  <si>
    <t>S. Ramos</t>
  </si>
  <si>
    <t>C. Azpilicueta</t>
  </si>
  <si>
    <t>T. Alderweireld</t>
  </si>
  <si>
    <t>J. Boateng</t>
  </si>
  <si>
    <t>A. Sanabria</t>
  </si>
  <si>
    <t>L. Vazquez</t>
  </si>
  <si>
    <t>C. Bakambu</t>
  </si>
  <si>
    <t>Villareal</t>
  </si>
  <si>
    <t>Suso</t>
  </si>
  <si>
    <t>E. Cavani</t>
  </si>
  <si>
    <t>R.Madrid</t>
  </si>
  <si>
    <t>G. Martins</t>
  </si>
  <si>
    <t>L. Vietto</t>
  </si>
  <si>
    <t>A. Madrid</t>
  </si>
  <si>
    <t>Swansea</t>
  </si>
  <si>
    <t>M. Mount</t>
  </si>
  <si>
    <t>Sheffield Utd</t>
  </si>
  <si>
    <t>R. Betis</t>
  </si>
  <si>
    <t>N. O'Conor</t>
  </si>
  <si>
    <t>82-88</t>
  </si>
  <si>
    <t>L. Cunningham</t>
  </si>
  <si>
    <t>0-1</t>
  </si>
  <si>
    <t>B. MacMahon</t>
  </si>
  <si>
    <t>E. King</t>
  </si>
  <si>
    <t>W. Cox</t>
  </si>
  <si>
    <t>R. Pereira</t>
  </si>
  <si>
    <t>R. O'Grady</t>
  </si>
  <si>
    <t>76-82</t>
  </si>
  <si>
    <t>D. Jackson</t>
  </si>
  <si>
    <t>C. Campbell</t>
  </si>
  <si>
    <t>Rotherham Utd</t>
  </si>
  <si>
    <t>Man Utd</t>
  </si>
  <si>
    <t>Sunderland</t>
  </si>
  <si>
    <t>Grot</t>
  </si>
  <si>
    <t>Majoral</t>
  </si>
  <si>
    <t>Mount</t>
  </si>
  <si>
    <t>Sambia</t>
  </si>
  <si>
    <t>Blackburn Rovers 2019/20</t>
  </si>
  <si>
    <t>F. Zucculini</t>
  </si>
  <si>
    <t>A. Castro</t>
  </si>
  <si>
    <t>J. Graham</t>
  </si>
  <si>
    <t>Benfica</t>
  </si>
  <si>
    <t>Colorado Rap.</t>
  </si>
  <si>
    <t>K. Ford</t>
  </si>
  <si>
    <t>M. Svilar</t>
  </si>
  <si>
    <t>N. Tolo</t>
  </si>
  <si>
    <t>Seattle Soun.</t>
  </si>
  <si>
    <t>&lt;-Pre-contract</t>
  </si>
  <si>
    <t>&lt;-Rel. Clause</t>
  </si>
  <si>
    <t>M.Svilar</t>
  </si>
  <si>
    <t>Hoffenheim</t>
  </si>
  <si>
    <t>Stade Reins</t>
  </si>
  <si>
    <t>Rangers</t>
  </si>
  <si>
    <t>Legia War.</t>
  </si>
  <si>
    <t>0-3</t>
  </si>
  <si>
    <t>Pre-season Cup</t>
  </si>
  <si>
    <t>Derby County</t>
  </si>
  <si>
    <t>Ipswich</t>
  </si>
  <si>
    <t>1-Y-Loan</t>
  </si>
  <si>
    <t>C. Chaplin</t>
  </si>
  <si>
    <t>E. Haland</t>
  </si>
  <si>
    <t>Molde FK</t>
  </si>
  <si>
    <t>Castro</t>
  </si>
  <si>
    <t>Broken toe</t>
  </si>
  <si>
    <t>2 months</t>
  </si>
  <si>
    <t>Euro League</t>
  </si>
  <si>
    <t>Sprained ankle</t>
  </si>
  <si>
    <t>Broken ankle</t>
  </si>
  <si>
    <t>Sheffield</t>
  </si>
  <si>
    <t>V. Marcel</t>
  </si>
  <si>
    <t>OC Nice</t>
  </si>
  <si>
    <t>D. Cissé</t>
  </si>
  <si>
    <t>76-84</t>
  </si>
  <si>
    <t>N. Brennan</t>
  </si>
  <si>
    <t>P. Jesus</t>
  </si>
  <si>
    <t>Crewe Alexa</t>
  </si>
  <si>
    <t>41-18-42</t>
  </si>
  <si>
    <t>I. Watson</t>
  </si>
  <si>
    <t>B. Fernandes</t>
  </si>
  <si>
    <t>81-87</t>
  </si>
  <si>
    <t>75-89</t>
  </si>
  <si>
    <t>T. Petersson</t>
  </si>
  <si>
    <t>N. Bastos</t>
  </si>
  <si>
    <t>Gillingham</t>
  </si>
  <si>
    <t>L. Suárez</t>
  </si>
  <si>
    <t>Man City</t>
  </si>
  <si>
    <t>D. Carvajal</t>
  </si>
  <si>
    <t>M. Kovačić</t>
  </si>
  <si>
    <t>Marquinhos</t>
  </si>
  <si>
    <t>K. Dolberg</t>
  </si>
  <si>
    <t>Ajax</t>
  </si>
  <si>
    <t>K. Koulibaly</t>
  </si>
  <si>
    <t>S. Savič</t>
  </si>
  <si>
    <t>At Madrid</t>
  </si>
  <si>
    <t>Willian</t>
  </si>
  <si>
    <t>R. Mahrez</t>
  </si>
  <si>
    <t>WestHam</t>
  </si>
  <si>
    <t>C. Immobile</t>
  </si>
  <si>
    <t>Lazio</t>
  </si>
  <si>
    <t>M. Keane</t>
  </si>
  <si>
    <t>J. Kimmich</t>
  </si>
  <si>
    <t>D. Origi</t>
  </si>
  <si>
    <t>Marcelo</t>
  </si>
  <si>
    <t>A. Grimaldo</t>
  </si>
  <si>
    <t>Q. Promes</t>
  </si>
  <si>
    <t>Wolfsburg</t>
  </si>
  <si>
    <t>Ford</t>
  </si>
  <si>
    <t>Dislocated Shoulder</t>
  </si>
  <si>
    <t>8 weeks</t>
  </si>
  <si>
    <t>Marcel</t>
  </si>
  <si>
    <t>J. Alba</t>
  </si>
  <si>
    <t>Barca</t>
  </si>
  <si>
    <t>S. Driussi</t>
  </si>
  <si>
    <t>Zenit</t>
  </si>
  <si>
    <t>West Ham</t>
  </si>
  <si>
    <t>L. Bonucci</t>
  </si>
  <si>
    <t>W. Zaha</t>
  </si>
  <si>
    <t>Crystal P.</t>
  </si>
  <si>
    <t>V. Van Dijk</t>
  </si>
  <si>
    <t>South.</t>
  </si>
  <si>
    <t>G. Higuaín</t>
  </si>
  <si>
    <t>Middlesb'</t>
  </si>
  <si>
    <t>Chaplin</t>
  </si>
  <si>
    <t>Tolo</t>
  </si>
  <si>
    <t>J. Erikksson</t>
  </si>
  <si>
    <t>M. Lundgen</t>
  </si>
  <si>
    <t>78-84</t>
  </si>
  <si>
    <t>P. Abelovsky</t>
  </si>
  <si>
    <t>PSG</t>
  </si>
  <si>
    <t>Released</t>
  </si>
  <si>
    <t>Bournemouth</t>
  </si>
  <si>
    <t>Brunley</t>
  </si>
  <si>
    <t>Wolves</t>
  </si>
  <si>
    <t>Cardiff City</t>
  </si>
  <si>
    <t>Scunthrope Utd</t>
  </si>
  <si>
    <t>MK Dons</t>
  </si>
  <si>
    <t>Ipswitch</t>
  </si>
  <si>
    <t>QPR</t>
  </si>
  <si>
    <t>Man utd</t>
  </si>
  <si>
    <t>Crystal Palace</t>
  </si>
  <si>
    <t>Sunder,Oldham</t>
  </si>
  <si>
    <t>Pre-season cup</t>
  </si>
  <si>
    <t>Olmyp. Lyon</t>
  </si>
  <si>
    <t>Atalanta, Blackburn, R.Sociedad</t>
  </si>
  <si>
    <t>Schalke 04</t>
  </si>
  <si>
    <t>Bayern Munich</t>
  </si>
  <si>
    <t>Graham</t>
  </si>
  <si>
    <t>Bourne'th</t>
  </si>
  <si>
    <t>2-2</t>
  </si>
  <si>
    <t>Bristol C.</t>
  </si>
  <si>
    <t>Norwitch</t>
  </si>
  <si>
    <t>Leeds</t>
  </si>
  <si>
    <t>Cardiff</t>
  </si>
  <si>
    <t>5-R</t>
  </si>
  <si>
    <t>Porto</t>
  </si>
  <si>
    <t>0-2</t>
  </si>
  <si>
    <t>Bordeaux</t>
  </si>
  <si>
    <t>0-0(ET3-0)</t>
  </si>
  <si>
    <t>1-4</t>
  </si>
  <si>
    <t>Cagliari</t>
  </si>
  <si>
    <t>Swindon T.</t>
  </si>
  <si>
    <t>1-2</t>
  </si>
  <si>
    <t>4-4</t>
  </si>
  <si>
    <t>3-4p</t>
  </si>
  <si>
    <t>3-R</t>
  </si>
  <si>
    <t>Krasnodar</t>
  </si>
  <si>
    <t>Bayer Lev.</t>
  </si>
  <si>
    <t>Midtjylland</t>
  </si>
  <si>
    <t>2-4</t>
  </si>
  <si>
    <t>Huddersfield</t>
  </si>
  <si>
    <t>Brentford</t>
  </si>
  <si>
    <t>Reading</t>
  </si>
  <si>
    <t>5-0</t>
  </si>
  <si>
    <t>Middle'gh</t>
  </si>
  <si>
    <t>Birmingham</t>
  </si>
  <si>
    <t>5-1</t>
  </si>
  <si>
    <t>Derby</t>
  </si>
  <si>
    <t>M. Lundgren</t>
  </si>
  <si>
    <t>T. Chancalay</t>
  </si>
  <si>
    <t>T. Sandoval</t>
  </si>
  <si>
    <t>J. Eriksson</t>
  </si>
  <si>
    <t>E. Nyström</t>
  </si>
  <si>
    <t>Blackburn Rovers 2020/21</t>
  </si>
  <si>
    <t>Fabinho</t>
  </si>
  <si>
    <t>S. Musachio</t>
  </si>
  <si>
    <t>N. Semedo</t>
  </si>
  <si>
    <t>Subed</t>
  </si>
  <si>
    <t>Supercup</t>
  </si>
  <si>
    <t>Q-R</t>
  </si>
  <si>
    <t>Q</t>
  </si>
  <si>
    <t>32-R</t>
  </si>
  <si>
    <t>16-R</t>
  </si>
  <si>
    <t>G+/-</t>
  </si>
  <si>
    <t>Actually:</t>
  </si>
  <si>
    <t>Wage</t>
  </si>
  <si>
    <t>Transfer</t>
  </si>
  <si>
    <t>Budget (85/15)</t>
  </si>
  <si>
    <t>Pre-seasons cup bonus</t>
  </si>
  <si>
    <t>Season Form</t>
  </si>
  <si>
    <t>Gooch, Osei</t>
  </si>
  <si>
    <t>Walker,Grot</t>
  </si>
  <si>
    <t>Depay</t>
  </si>
  <si>
    <t>Son</t>
  </si>
  <si>
    <t>Ucan</t>
  </si>
  <si>
    <t>Gómez, Cole, Januzaj, Chaplin</t>
  </si>
  <si>
    <t>Fernandes</t>
  </si>
  <si>
    <t>Mata, Cole</t>
  </si>
  <si>
    <t>Competition statistics</t>
  </si>
  <si>
    <t>Braithwaite</t>
  </si>
  <si>
    <t>Middlesbrough</t>
  </si>
  <si>
    <t>EFL Ch. Play-Offs</t>
  </si>
  <si>
    <t>B. Marshall</t>
  </si>
  <si>
    <t>Blackburn Rovers 2018/19</t>
  </si>
  <si>
    <t>8 months</t>
  </si>
  <si>
    <t>6 days</t>
  </si>
  <si>
    <t>EFL Throphy</t>
  </si>
  <si>
    <t>FA Community Shield</t>
  </si>
  <si>
    <t>Championship</t>
  </si>
  <si>
    <t>Form</t>
  </si>
  <si>
    <t>Blackburn Rovers 2021/22</t>
  </si>
  <si>
    <t>Blackburn Rovers 2022/23</t>
  </si>
  <si>
    <t>Before '18</t>
  </si>
  <si>
    <t>Goals/CS</t>
  </si>
  <si>
    <t>Alumni squad</t>
  </si>
  <si>
    <t>Blackburn Rovers 2023/24</t>
  </si>
  <si>
    <t>Blackburn Rovers 2024/25</t>
  </si>
  <si>
    <t>Keetley</t>
  </si>
  <si>
    <t>1930/31</t>
  </si>
  <si>
    <t>Lawton</t>
  </si>
  <si>
    <t>1949/50</t>
  </si>
  <si>
    <t>L. Hughes</t>
  </si>
  <si>
    <t>Keetly</t>
  </si>
  <si>
    <t>1931/32</t>
  </si>
  <si>
    <t>J. Peart</t>
  </si>
  <si>
    <t>1913/14</t>
  </si>
  <si>
    <t>Allsopp</t>
  </si>
  <si>
    <t>G. Jones</t>
  </si>
  <si>
    <t>McParland</t>
  </si>
  <si>
    <t>1986–87</t>
  </si>
  <si>
    <t>Hateley</t>
  </si>
  <si>
    <t>1960–61</t>
  </si>
  <si>
    <t>Sewell</t>
  </si>
  <si>
    <t>1948–49</t>
  </si>
  <si>
    <t>Iremonger</t>
  </si>
  <si>
    <t>1904-26</t>
  </si>
  <si>
    <t>Stubbs</t>
  </si>
  <si>
    <t>1968-80</t>
  </si>
  <si>
    <t>Richards</t>
  </si>
  <si>
    <t>1974-86</t>
  </si>
  <si>
    <t>Needham</t>
  </si>
  <si>
    <t>1965-77</t>
  </si>
  <si>
    <t>Masson</t>
  </si>
  <si>
    <t>1968-82</t>
  </si>
  <si>
    <t>Bradd</t>
  </si>
  <si>
    <t>1967-78</t>
  </si>
  <si>
    <t>Mills</t>
  </si>
  <si>
    <t>1927-39</t>
  </si>
  <si>
    <t>Flint</t>
  </si>
  <si>
    <t>1908-26</t>
  </si>
  <si>
    <t>Hunt</t>
  </si>
  <si>
    <t>1977-87</t>
  </si>
  <si>
    <t>Yates</t>
  </si>
  <si>
    <t>1985-95</t>
  </si>
  <si>
    <t>58-63,70-72</t>
  </si>
  <si>
    <t>1946-51</t>
  </si>
  <si>
    <t>1947-52</t>
  </si>
  <si>
    <t>1929-33</t>
  </si>
  <si>
    <t>Johnston</t>
  </si>
  <si>
    <t>1948-57</t>
  </si>
  <si>
    <t>1980-89</t>
  </si>
  <si>
    <t>Daft</t>
  </si>
  <si>
    <t>1885-95</t>
  </si>
  <si>
    <t>Stallard</t>
  </si>
  <si>
    <t>1999-04,05</t>
  </si>
  <si>
    <t>Sheehan</t>
  </si>
  <si>
    <t>B. Davies</t>
  </si>
  <si>
    <t>Judge</t>
  </si>
  <si>
    <t>Westcarr</t>
  </si>
  <si>
    <t>Cambell-Ryce</t>
  </si>
  <si>
    <t>Bishop</t>
  </si>
  <si>
    <t>J. Stead</t>
  </si>
  <si>
    <t>J. Hughes</t>
  </si>
  <si>
    <t>Hawley</t>
  </si>
  <si>
    <t>Campbel-Ryce</t>
  </si>
  <si>
    <t>McLaughlin</t>
  </si>
  <si>
    <t>Weston</t>
  </si>
  <si>
    <t>Parkinson</t>
  </si>
  <si>
    <t>MacKenzie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</si>
</sst>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 _K_č_-;\-* #,##0.00\ _K_č_-;_-* &quot;-&quot;??\ _K_č_-;_-@_-"/>
    <numFmt numFmtId="164" formatCode="_(* #,##0.00_);_(* \(#,##0.00\);_(* &quot;-&quot;??_);_(@_)"/>
    <numFmt numFmtId="165" formatCode="_(* #,##0_);_(* \(#,##0\);_(* &quot;-&quot;??_);_(@_)"/>
    <numFmt numFmtId="166" formatCode="0.0"/>
    <numFmt numFmtId="167" formatCode="[$€-2]\ #,##0"/>
    <numFmt numFmtId="168" formatCode="[$€-2]\ #,##0;[Red][$€-2]\ #,##0"/>
  </numFmts>
  <fonts count="93"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b/>
      <sz val="12"/>
      <color rgb="FFFFFF00"/>
      <name val="Calibri"/>
      <family val="2"/>
      <scheme val="minor"/>
    </font>
    <font>
      <b/>
      <sz val="12"/>
      <color theme="0"/>
      <name val="Calibri"/>
      <family val="2"/>
      <scheme val="minor"/>
    </font>
    <font>
      <sz val="10"/>
      <color theme="1"/>
      <name val="Calibri"/>
      <family val="2"/>
      <scheme val="minor"/>
    </font>
    <font>
      <sz val="9"/>
      <color theme="1"/>
      <name val="Calibri"/>
      <family val="2"/>
      <scheme val="minor"/>
    </font>
    <font>
      <b/>
      <sz val="12"/>
      <name val="Calibri"/>
      <family val="2"/>
      <scheme val="minor"/>
    </font>
    <font>
      <sz val="9"/>
      <color theme="0"/>
      <name val="Calibri"/>
      <family val="2"/>
      <scheme val="minor"/>
    </font>
    <font>
      <sz val="10"/>
      <name val="Calibri"/>
      <family val="2"/>
      <scheme val="minor"/>
    </font>
    <font>
      <sz val="7"/>
      <color theme="0"/>
      <name val="Calibri"/>
      <family val="2"/>
      <scheme val="minor"/>
    </font>
    <font>
      <sz val="11"/>
      <color theme="0"/>
      <name val="Calibri"/>
      <family val="2"/>
      <scheme val="minor"/>
    </font>
    <font>
      <b/>
      <sz val="24"/>
      <color theme="1"/>
      <name val="Calibri"/>
      <family val="2"/>
      <scheme val="minor"/>
    </font>
    <font>
      <sz val="8"/>
      <color theme="1"/>
      <name val="Calibri"/>
      <family val="2"/>
      <scheme val="minor"/>
    </font>
    <font>
      <b/>
      <sz val="11"/>
      <color theme="0"/>
      <name val="Calibri"/>
      <family val="2"/>
      <scheme val="minor"/>
    </font>
    <font>
      <b/>
      <sz val="11"/>
      <color theme="1"/>
      <name val="Calibri"/>
      <family val="2"/>
      <scheme val="minor"/>
    </font>
    <font>
      <sz val="8"/>
      <color theme="0"/>
      <name val="Calibri"/>
      <family val="2"/>
      <scheme val="minor"/>
    </font>
    <font>
      <b/>
      <sz val="24"/>
      <color rgb="FFFFFF00"/>
      <name val="Calibri"/>
      <family val="2"/>
      <scheme val="minor"/>
    </font>
    <font>
      <b/>
      <sz val="8"/>
      <color rgb="FFC00000"/>
      <name val="Calibri"/>
      <family val="2"/>
      <scheme val="minor"/>
    </font>
    <font>
      <b/>
      <sz val="8"/>
      <color theme="0"/>
      <name val="Calibri"/>
      <family val="2"/>
      <scheme val="minor"/>
    </font>
    <font>
      <b/>
      <i/>
      <sz val="10"/>
      <color rgb="FFFFFF00"/>
      <name val="Calibri"/>
      <family val="2"/>
      <scheme val="minor"/>
    </font>
    <font>
      <b/>
      <sz val="10"/>
      <color theme="0"/>
      <name val="Calibri"/>
      <family val="2"/>
      <scheme val="minor"/>
    </font>
    <font>
      <b/>
      <sz val="8"/>
      <color theme="1"/>
      <name val="Calibri"/>
      <family val="2"/>
      <scheme val="minor"/>
    </font>
    <font>
      <b/>
      <sz val="10"/>
      <color theme="1"/>
      <name val="Calibri"/>
      <family val="2"/>
      <scheme val="minor"/>
    </font>
    <font>
      <sz val="16"/>
      <color theme="1"/>
      <name val="Calibri"/>
      <family val="2"/>
      <scheme val="minor"/>
    </font>
    <font>
      <sz val="11"/>
      <name val="Calibri"/>
      <family val="2"/>
      <scheme val="minor"/>
    </font>
    <font>
      <b/>
      <sz val="9"/>
      <color rgb="FFFF0000"/>
      <name val="Calibri"/>
      <family val="2"/>
      <scheme val="minor"/>
    </font>
    <font>
      <b/>
      <u/>
      <sz val="8"/>
      <color theme="1"/>
      <name val="Calibri"/>
      <family val="2"/>
      <scheme val="minor"/>
    </font>
    <font>
      <u/>
      <sz val="9.35"/>
      <color theme="10"/>
      <name val="Calibri"/>
      <family val="2"/>
    </font>
    <font>
      <b/>
      <sz val="9"/>
      <name val="Calibri"/>
      <family val="2"/>
      <scheme val="minor"/>
    </font>
    <font>
      <b/>
      <sz val="9"/>
      <color theme="3" tint="0.39997558519241921"/>
      <name val="Calibri"/>
      <family val="2"/>
      <scheme val="minor"/>
    </font>
    <font>
      <b/>
      <sz val="9"/>
      <color theme="1"/>
      <name val="Calibri"/>
      <family val="2"/>
      <scheme val="minor"/>
    </font>
    <font>
      <b/>
      <sz val="11"/>
      <color theme="3" tint="0.39997558519241921"/>
      <name val="Calibri"/>
      <family val="2"/>
      <scheme val="minor"/>
    </font>
    <font>
      <b/>
      <sz val="9"/>
      <color rgb="FFC8B000"/>
      <name val="Calibri"/>
      <family val="2"/>
      <scheme val="minor"/>
    </font>
    <font>
      <b/>
      <sz val="11"/>
      <color theme="0"/>
      <name val="Calibri"/>
      <family val="2"/>
      <charset val="238"/>
      <scheme val="minor"/>
    </font>
    <font>
      <b/>
      <sz val="24"/>
      <color theme="0"/>
      <name val="Calibri"/>
      <family val="2"/>
      <scheme val="minor"/>
    </font>
    <font>
      <b/>
      <sz val="20"/>
      <color theme="0"/>
      <name val="Calibri"/>
      <family val="2"/>
      <charset val="238"/>
      <scheme val="minor"/>
    </font>
    <font>
      <b/>
      <sz val="16"/>
      <color theme="0"/>
      <name val="Calibri"/>
      <family val="2"/>
      <scheme val="minor"/>
    </font>
    <font>
      <sz val="7"/>
      <color theme="1"/>
      <name val="Calibri"/>
      <family val="2"/>
      <scheme val="minor"/>
    </font>
    <font>
      <b/>
      <sz val="24"/>
      <color theme="0"/>
      <name val="Calibri"/>
      <family val="2"/>
      <charset val="238"/>
      <scheme val="minor"/>
    </font>
    <font>
      <sz val="8"/>
      <color theme="0"/>
      <name val="Calibri"/>
      <family val="2"/>
      <charset val="238"/>
      <scheme val="minor"/>
    </font>
    <font>
      <b/>
      <sz val="8"/>
      <color theme="0"/>
      <name val="Calibri"/>
      <family val="2"/>
      <charset val="238"/>
      <scheme val="minor"/>
    </font>
    <font>
      <sz val="8"/>
      <color theme="1"/>
      <name val="Calibri"/>
      <family val="2"/>
      <charset val="238"/>
      <scheme val="minor"/>
    </font>
    <font>
      <b/>
      <sz val="10"/>
      <name val="Calibri"/>
      <family val="2"/>
      <scheme val="minor"/>
    </font>
    <font>
      <sz val="10"/>
      <color theme="1"/>
      <name val="Calibri"/>
      <family val="2"/>
      <charset val="238"/>
      <scheme val="minor"/>
    </font>
    <font>
      <sz val="9"/>
      <color theme="1"/>
      <name val="Calibri"/>
      <family val="2"/>
      <charset val="238"/>
      <scheme val="minor"/>
    </font>
    <font>
      <sz val="16"/>
      <color theme="0"/>
      <name val="Calibri"/>
      <family val="2"/>
      <charset val="238"/>
      <scheme val="minor"/>
    </font>
    <font>
      <sz val="8"/>
      <name val="Calibri"/>
      <family val="2"/>
      <charset val="238"/>
      <scheme val="minor"/>
    </font>
    <font>
      <b/>
      <sz val="10"/>
      <color theme="1"/>
      <name val="Calibri"/>
      <family val="2"/>
      <charset val="238"/>
      <scheme val="minor"/>
    </font>
    <font>
      <b/>
      <sz val="10"/>
      <color theme="0"/>
      <name val="Calibri"/>
      <family val="2"/>
      <charset val="238"/>
      <scheme val="minor"/>
    </font>
    <font>
      <sz val="10"/>
      <name val="Calibri"/>
      <family val="2"/>
      <charset val="238"/>
      <scheme val="minor"/>
    </font>
    <font>
      <b/>
      <sz val="10"/>
      <name val="Calibri"/>
      <family val="2"/>
      <charset val="238"/>
      <scheme val="minor"/>
    </font>
    <font>
      <b/>
      <i/>
      <sz val="10"/>
      <name val="Calibri"/>
      <family val="2"/>
      <charset val="238"/>
      <scheme val="minor"/>
    </font>
    <font>
      <b/>
      <u val="singleAccounting"/>
      <sz val="10"/>
      <color theme="1"/>
      <name val="Calibri"/>
      <family val="2"/>
      <charset val="238"/>
      <scheme val="minor"/>
    </font>
    <font>
      <b/>
      <sz val="12"/>
      <color rgb="FF0033CC"/>
      <name val="Calibri"/>
      <family val="2"/>
      <scheme val="minor"/>
    </font>
    <font>
      <b/>
      <sz val="12"/>
      <color rgb="FF00B050"/>
      <name val="Calibri"/>
      <family val="2"/>
      <scheme val="minor"/>
    </font>
    <font>
      <b/>
      <sz val="12"/>
      <color rgb="FFFF9900"/>
      <name val="Calibri"/>
      <family val="2"/>
      <scheme val="minor"/>
    </font>
    <font>
      <b/>
      <sz val="20"/>
      <color theme="0"/>
      <name val="Calibri"/>
      <family val="2"/>
      <scheme val="minor"/>
    </font>
    <font>
      <b/>
      <sz val="9"/>
      <color theme="0"/>
      <name val="Calibri"/>
      <family val="2"/>
      <charset val="238"/>
      <scheme val="minor"/>
    </font>
    <font>
      <b/>
      <sz val="7"/>
      <color theme="0"/>
      <name val="Calibri"/>
      <family val="2"/>
      <charset val="238"/>
      <scheme val="minor"/>
    </font>
    <font>
      <b/>
      <sz val="9"/>
      <color rgb="FF00B050"/>
      <name val="Calibri"/>
      <family val="2"/>
      <scheme val="minor"/>
    </font>
    <font>
      <b/>
      <sz val="11"/>
      <color rgb="FFFFC000"/>
      <name val="Calibri"/>
      <family val="2"/>
      <scheme val="minor"/>
    </font>
    <font>
      <b/>
      <sz val="11"/>
      <color rgb="FF00B050"/>
      <name val="Calibri"/>
      <family val="2"/>
      <scheme val="minor"/>
    </font>
    <font>
      <sz val="11"/>
      <color rgb="FF0070C0"/>
      <name val="Calibri"/>
      <family val="2"/>
      <scheme val="minor"/>
    </font>
    <font>
      <sz val="11"/>
      <color rgb="FF000000"/>
      <name val="Arial"/>
      <family val="2"/>
      <charset val="238"/>
    </font>
    <font>
      <b/>
      <sz val="12"/>
      <color theme="0"/>
      <name val="Calibri"/>
      <family val="2"/>
      <charset val="238"/>
      <scheme val="minor"/>
    </font>
    <font>
      <sz val="9"/>
      <color rgb="FFFF0000"/>
      <name val="Calibri"/>
      <family val="2"/>
      <charset val="238"/>
      <scheme val="minor"/>
    </font>
    <font>
      <b/>
      <sz val="10"/>
      <color rgb="FFFFFF00"/>
      <name val="Calibri"/>
      <family val="2"/>
      <charset val="238"/>
      <scheme val="minor"/>
    </font>
    <font>
      <i/>
      <sz val="10"/>
      <name val="Calibri"/>
      <family val="2"/>
      <charset val="238"/>
      <scheme val="minor"/>
    </font>
    <font>
      <b/>
      <i/>
      <sz val="10"/>
      <color rgb="FFFF0000"/>
      <name val="Calibri"/>
      <family val="2"/>
      <charset val="238"/>
      <scheme val="minor"/>
    </font>
    <font>
      <sz val="9"/>
      <color theme="0"/>
      <name val="Calibri"/>
      <family val="2"/>
      <charset val="238"/>
      <scheme val="minor"/>
    </font>
    <font>
      <sz val="10"/>
      <color theme="0"/>
      <name val="Calibri"/>
      <family val="2"/>
      <charset val="238"/>
      <scheme val="minor"/>
    </font>
    <font>
      <b/>
      <sz val="12"/>
      <color theme="1"/>
      <name val="Calibri"/>
      <family val="2"/>
      <charset val="238"/>
      <scheme val="minor"/>
    </font>
    <font>
      <sz val="9"/>
      <color rgb="FFFF0000"/>
      <name val="Calibri"/>
      <family val="2"/>
      <scheme val="minor"/>
    </font>
    <font>
      <b/>
      <sz val="9"/>
      <color theme="1"/>
      <name val="Calibri"/>
      <family val="2"/>
      <charset val="238"/>
      <scheme val="minor"/>
    </font>
    <font>
      <sz val="7"/>
      <color rgb="FFFF0000"/>
      <name val="Calibri"/>
      <family val="2"/>
      <scheme val="minor"/>
    </font>
    <font>
      <b/>
      <sz val="9"/>
      <color rgb="FFC8B000"/>
      <name val="Calibri"/>
      <family val="2"/>
      <charset val="238"/>
      <scheme val="minor"/>
    </font>
    <font>
      <sz val="11"/>
      <color theme="0"/>
      <name val="Calibri"/>
      <family val="2"/>
      <charset val="238"/>
      <scheme val="minor"/>
    </font>
    <font>
      <sz val="9"/>
      <name val="Calibri"/>
      <family val="2"/>
      <scheme val="minor"/>
    </font>
    <font>
      <b/>
      <sz val="10"/>
      <color rgb="FFFFFF00"/>
      <name val="Calibri"/>
      <family val="2"/>
      <scheme val="minor"/>
    </font>
    <font>
      <b/>
      <sz val="12"/>
      <color rgb="FF0066CC"/>
      <name val="Calibri"/>
      <family val="2"/>
      <scheme val="minor"/>
    </font>
    <font>
      <sz val="9"/>
      <name val="Calibri"/>
      <family val="2"/>
      <charset val="238"/>
      <scheme val="minor"/>
    </font>
    <font>
      <b/>
      <sz val="9"/>
      <color theme="3" tint="0.39997558519241921"/>
      <name val="Calibri"/>
      <family val="2"/>
      <charset val="238"/>
      <scheme val="minor"/>
    </font>
    <font>
      <b/>
      <sz val="9"/>
      <color rgb="FF00B050"/>
      <name val="Calibri"/>
      <family val="2"/>
      <charset val="238"/>
      <scheme val="minor"/>
    </font>
    <font>
      <sz val="10"/>
      <color theme="0"/>
      <name val="Calibri"/>
      <family val="2"/>
      <scheme val="minor"/>
    </font>
    <font>
      <b/>
      <sz val="11"/>
      <color rgb="FFC8B000"/>
      <name val="Calibri"/>
      <family val="2"/>
      <charset val="238"/>
      <scheme val="minor"/>
    </font>
    <font>
      <b/>
      <sz val="11"/>
      <color rgb="FFC8B000"/>
      <name val="Calibri"/>
      <family val="2"/>
      <scheme val="minor"/>
    </font>
    <font>
      <b/>
      <sz val="9"/>
      <name val="Calibri"/>
      <family val="2"/>
      <charset val="238"/>
      <scheme val="minor"/>
    </font>
    <font>
      <b/>
      <sz val="11"/>
      <color rgb="FF0033CC"/>
      <name val="Calibri"/>
      <family val="2"/>
      <charset val="238"/>
      <scheme val="minor"/>
    </font>
    <font>
      <b/>
      <sz val="10"/>
      <color rgb="FF0033CC"/>
      <name val="Calibri"/>
      <family val="2"/>
      <charset val="238"/>
      <scheme val="minor"/>
    </font>
    <font>
      <b/>
      <sz val="11"/>
      <color rgb="FF0033CC"/>
      <name val="Calibri"/>
      <family val="2"/>
      <scheme val="minor"/>
    </font>
  </fonts>
  <fills count="48">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bgColor indexed="64"/>
      </patternFill>
    </fill>
    <fill>
      <patternFill patternType="solid">
        <fgColor theme="4" tint="0.39997558519241921"/>
        <bgColor indexed="64"/>
      </patternFill>
    </fill>
    <fill>
      <patternFill patternType="solid">
        <fgColor rgb="FFFFFF00"/>
        <bgColor indexed="64"/>
      </patternFill>
    </fill>
    <fill>
      <patternFill patternType="solid">
        <fgColor theme="1" tint="0.34998626667073579"/>
        <bgColor indexed="64"/>
      </patternFill>
    </fill>
    <fill>
      <patternFill patternType="solid">
        <fgColor rgb="FFFFC000"/>
        <bgColor indexed="64"/>
      </patternFill>
    </fill>
    <fill>
      <patternFill patternType="solid">
        <fgColor theme="1"/>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rgb="FFFFFF99"/>
        <bgColor indexed="64"/>
      </patternFill>
    </fill>
    <fill>
      <patternFill patternType="solid">
        <fgColor theme="2" tint="-9.9978637043366805E-2"/>
        <bgColor indexed="64"/>
      </patternFill>
    </fill>
    <fill>
      <patternFill patternType="solid">
        <fgColor rgb="FF540054"/>
        <bgColor indexed="64"/>
      </patternFill>
    </fill>
    <fill>
      <patternFill patternType="solid">
        <fgColor rgb="FFFF0000"/>
        <bgColor indexed="64"/>
      </patternFill>
    </fill>
    <fill>
      <patternFill patternType="solid">
        <fgColor rgb="FFC00000"/>
        <bgColor indexed="64"/>
      </patternFill>
    </fill>
    <fill>
      <patternFill patternType="solid">
        <fgColor theme="0"/>
        <bgColor indexed="64"/>
      </patternFill>
    </fill>
    <fill>
      <patternFill patternType="solid">
        <fgColor rgb="FF0070C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rgb="FF66FF66"/>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5050"/>
        <bgColor indexed="64"/>
      </patternFill>
    </fill>
    <fill>
      <patternFill patternType="solid">
        <fgColor rgb="FFFF9999"/>
        <bgColor indexed="64"/>
      </patternFill>
    </fill>
    <fill>
      <patternFill patternType="solid">
        <fgColor rgb="FFFFCCCC"/>
        <bgColor indexed="64"/>
      </patternFill>
    </fill>
    <fill>
      <patternFill patternType="solid">
        <fgColor rgb="FFFFFFFF"/>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rgb="FF00B0F0"/>
        <bgColor indexed="64"/>
      </patternFill>
    </fill>
    <fill>
      <patternFill patternType="solid">
        <fgColor rgb="FFB4D5FC"/>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0066CC"/>
        <bgColor indexed="64"/>
      </patternFill>
    </fill>
    <fill>
      <patternFill patternType="solid">
        <fgColor rgb="FFF7F3E1"/>
        <bgColor indexed="64"/>
      </patternFill>
    </fill>
    <fill>
      <patternFill patternType="solid">
        <fgColor rgb="FFDDDDDD"/>
        <bgColor indexed="64"/>
      </patternFill>
    </fill>
    <fill>
      <patternFill patternType="solid">
        <fgColor theme="1" tint="0.499984740745262"/>
        <bgColor indexed="64"/>
      </patternFill>
    </fill>
    <fill>
      <patternFill patternType="solid">
        <fgColor rgb="FFE6B8B7"/>
        <bgColor indexed="64"/>
      </patternFill>
    </fill>
    <fill>
      <patternFill patternType="solid">
        <fgColor rgb="FF808080"/>
        <bgColor indexed="64"/>
      </patternFill>
    </fill>
  </fills>
  <borders count="382">
    <border>
      <left/>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top/>
      <bottom/>
      <diagonal/>
    </border>
    <border>
      <left style="thin">
        <color theme="0"/>
      </left>
      <right/>
      <top/>
      <bottom style="thin">
        <color theme="0"/>
      </bottom>
      <diagonal/>
    </border>
    <border>
      <left/>
      <right/>
      <top/>
      <bottom style="thin">
        <color theme="0"/>
      </bottom>
      <diagonal/>
    </border>
    <border>
      <left/>
      <right/>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540054"/>
      </left>
      <right/>
      <top style="medium">
        <color rgb="FF540054"/>
      </top>
      <bottom/>
      <diagonal/>
    </border>
    <border>
      <left/>
      <right style="medium">
        <color rgb="FF540054"/>
      </right>
      <top style="medium">
        <color rgb="FF540054"/>
      </top>
      <bottom/>
      <diagonal/>
    </border>
    <border>
      <left style="medium">
        <color rgb="FF540054"/>
      </left>
      <right/>
      <top/>
      <bottom/>
      <diagonal/>
    </border>
    <border>
      <left/>
      <right style="medium">
        <color rgb="FF540054"/>
      </right>
      <top/>
      <bottom/>
      <diagonal/>
    </border>
    <border>
      <left style="medium">
        <color rgb="FF540054"/>
      </left>
      <right/>
      <top/>
      <bottom style="medium">
        <color rgb="FF540054"/>
      </bottom>
      <diagonal/>
    </border>
    <border>
      <left/>
      <right style="medium">
        <color rgb="FF540054"/>
      </right>
      <top/>
      <bottom style="medium">
        <color rgb="FF540054"/>
      </bottom>
      <diagonal/>
    </border>
    <border>
      <left style="thin">
        <color rgb="FF540054"/>
      </left>
      <right/>
      <top/>
      <bottom/>
      <diagonal/>
    </border>
    <border>
      <left/>
      <right/>
      <top style="medium">
        <color rgb="FF540054"/>
      </top>
      <bottom/>
      <diagonal/>
    </border>
    <border>
      <left/>
      <right/>
      <top/>
      <bottom style="medium">
        <color rgb="FF540054"/>
      </bottom>
      <diagonal/>
    </border>
    <border>
      <left style="thin">
        <color rgb="FF540054"/>
      </left>
      <right/>
      <top/>
      <bottom style="medium">
        <color rgb="FF540054"/>
      </bottom>
      <diagonal/>
    </border>
    <border>
      <left style="thin">
        <color rgb="FF540054"/>
      </left>
      <right style="medium">
        <color rgb="FF540054"/>
      </right>
      <top/>
      <bottom style="medium">
        <color rgb="FF540054"/>
      </bottom>
      <diagonal/>
    </border>
    <border>
      <left style="thin">
        <color rgb="FF540054"/>
      </left>
      <right style="medium">
        <color rgb="FF540054"/>
      </right>
      <top/>
      <bottom/>
      <diagonal/>
    </border>
    <border>
      <left style="thin">
        <color rgb="FF540054"/>
      </left>
      <right style="thin">
        <color rgb="FF540054"/>
      </right>
      <top/>
      <bottom/>
      <diagonal/>
    </border>
    <border>
      <left/>
      <right/>
      <top style="medium">
        <color indexed="64"/>
      </top>
      <bottom/>
      <diagonal/>
    </border>
    <border>
      <left style="medium">
        <color indexed="64"/>
      </left>
      <right/>
      <top/>
      <bottom style="medium">
        <color indexed="64"/>
      </bottom>
      <diagonal/>
    </border>
    <border>
      <left style="thin">
        <color rgb="FF540054"/>
      </left>
      <right style="thin">
        <color rgb="FF540054"/>
      </right>
      <top/>
      <bottom style="medium">
        <color rgb="FF540054"/>
      </bottom>
      <diagonal/>
    </border>
    <border>
      <left style="thin">
        <color rgb="FF540054"/>
      </left>
      <right/>
      <top style="medium">
        <color rgb="FF540054"/>
      </top>
      <bottom/>
      <diagonal/>
    </border>
    <border>
      <left style="thin">
        <color rgb="FF540054"/>
      </left>
      <right style="medium">
        <color rgb="FF540054"/>
      </right>
      <top style="medium">
        <color rgb="FF540054"/>
      </top>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diagonal/>
    </border>
    <border>
      <left style="medium">
        <color theme="3" tint="0.39997558519241921"/>
      </left>
      <right style="medium">
        <color theme="3" tint="0.39997558519241921"/>
      </right>
      <top style="medium">
        <color theme="3" tint="0.39997558519241921"/>
      </top>
      <bottom style="medium">
        <color theme="3" tint="0.39997558519241921"/>
      </bottom>
      <diagonal/>
    </border>
    <border>
      <left style="medium">
        <color theme="3" tint="0.39997558519241921"/>
      </left>
      <right/>
      <top style="medium">
        <color theme="3" tint="0.39997558519241921"/>
      </top>
      <bottom/>
      <diagonal/>
    </border>
    <border>
      <left/>
      <right/>
      <top style="medium">
        <color theme="3" tint="0.39997558519241921"/>
      </top>
      <bottom/>
      <diagonal/>
    </border>
    <border>
      <left/>
      <right style="medium">
        <color theme="3" tint="0.39997558519241921"/>
      </right>
      <top style="medium">
        <color theme="3" tint="0.39997558519241921"/>
      </top>
      <bottom/>
      <diagonal/>
    </border>
    <border>
      <left style="medium">
        <color theme="3" tint="0.39997558519241921"/>
      </left>
      <right/>
      <top/>
      <bottom/>
      <diagonal/>
    </border>
    <border>
      <left/>
      <right style="medium">
        <color theme="3" tint="0.39997558519241921"/>
      </right>
      <top/>
      <bottom/>
      <diagonal/>
    </border>
    <border>
      <left style="medium">
        <color theme="3" tint="0.39997558519241921"/>
      </left>
      <right style="thin">
        <color indexed="64"/>
      </right>
      <top style="thin">
        <color indexed="64"/>
      </top>
      <bottom style="thin">
        <color indexed="64"/>
      </bottom>
      <diagonal/>
    </border>
    <border>
      <left style="thin">
        <color indexed="64"/>
      </left>
      <right style="medium">
        <color theme="3" tint="0.39997558519241921"/>
      </right>
      <top style="thin">
        <color indexed="64"/>
      </top>
      <bottom style="thin">
        <color indexed="64"/>
      </bottom>
      <diagonal/>
    </border>
    <border>
      <left style="medium">
        <color rgb="FF0033CC"/>
      </left>
      <right/>
      <top style="medium">
        <color rgb="FF0033CC"/>
      </top>
      <bottom/>
      <diagonal/>
    </border>
    <border>
      <left/>
      <right/>
      <top style="medium">
        <color rgb="FF0033CC"/>
      </top>
      <bottom/>
      <diagonal/>
    </border>
    <border>
      <left/>
      <right style="medium">
        <color rgb="FF0033CC"/>
      </right>
      <top style="medium">
        <color rgb="FF0033CC"/>
      </top>
      <bottom/>
      <diagonal/>
    </border>
    <border>
      <left style="medium">
        <color rgb="FF0033CC"/>
      </left>
      <right/>
      <top/>
      <bottom/>
      <diagonal/>
    </border>
    <border>
      <left/>
      <right style="medium">
        <color rgb="FF0033CC"/>
      </right>
      <top/>
      <bottom/>
      <diagonal/>
    </border>
    <border>
      <left style="thin">
        <color indexed="64"/>
      </left>
      <right style="medium">
        <color rgb="FF0033CC"/>
      </right>
      <top style="thin">
        <color indexed="64"/>
      </top>
      <bottom style="thin">
        <color indexed="64"/>
      </bottom>
      <diagonal/>
    </border>
    <border>
      <left/>
      <right/>
      <top/>
      <bottom style="medium">
        <color rgb="FF0033CC"/>
      </bottom>
      <diagonal/>
    </border>
    <border>
      <left/>
      <right style="medium">
        <color rgb="FF0033CC"/>
      </right>
      <top/>
      <bottom style="medium">
        <color rgb="FF0033CC"/>
      </bottom>
      <diagonal/>
    </border>
    <border>
      <left style="thin">
        <color indexed="64"/>
      </left>
      <right style="medium">
        <color rgb="FF0033CC"/>
      </right>
      <top style="thin">
        <color indexed="64"/>
      </top>
      <bottom/>
      <diagonal/>
    </border>
    <border>
      <left style="thin">
        <color theme="1"/>
      </left>
      <right style="medium">
        <color rgb="FF0033CC"/>
      </right>
      <top style="thin">
        <color theme="1"/>
      </top>
      <bottom style="thin">
        <color theme="1"/>
      </bottom>
      <diagonal/>
    </border>
    <border>
      <left style="thin">
        <color theme="1"/>
      </left>
      <right style="thin">
        <color theme="1"/>
      </right>
      <top style="thin">
        <color theme="1"/>
      </top>
      <bottom style="medium">
        <color rgb="FF0033CC"/>
      </bottom>
      <diagonal/>
    </border>
    <border>
      <left style="thin">
        <color theme="1"/>
      </left>
      <right style="medium">
        <color rgb="FF0033CC"/>
      </right>
      <top style="thin">
        <color theme="1"/>
      </top>
      <bottom style="medium">
        <color rgb="FF0033CC"/>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rgb="FFFF0000"/>
      </left>
      <right/>
      <top style="medium">
        <color rgb="FFFF0000"/>
      </top>
      <bottom/>
      <diagonal/>
    </border>
    <border>
      <left style="thin">
        <color rgb="FFFF0000"/>
      </left>
      <right/>
      <top/>
      <bottom/>
      <diagonal/>
    </border>
    <border>
      <left style="thin">
        <color rgb="FFFF0000"/>
      </left>
      <right/>
      <top/>
      <bottom style="medium">
        <color rgb="FFFF0000"/>
      </bottom>
      <diagonal/>
    </border>
    <border>
      <left style="thin">
        <color rgb="FFFF0000"/>
      </left>
      <right style="medium">
        <color rgb="FFFF0000"/>
      </right>
      <top style="medium">
        <color rgb="FFFF0000"/>
      </top>
      <bottom/>
      <diagonal/>
    </border>
    <border>
      <left style="thin">
        <color rgb="FFFF0000"/>
      </left>
      <right style="medium">
        <color rgb="FFFF0000"/>
      </right>
      <top/>
      <bottom/>
      <diagonal/>
    </border>
    <border>
      <left style="thin">
        <color rgb="FFFF0000"/>
      </left>
      <right style="medium">
        <color rgb="FFFF0000"/>
      </right>
      <top/>
      <bottom style="medium">
        <color rgb="FFFF0000"/>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medium">
        <color theme="3" tint="0.39997558519241921"/>
      </left>
      <right/>
      <top/>
      <bottom style="medium">
        <color theme="3" tint="0.39997558519241921"/>
      </bottom>
      <diagonal/>
    </border>
    <border>
      <left/>
      <right/>
      <top/>
      <bottom style="medium">
        <color theme="3" tint="0.39997558519241921"/>
      </bottom>
      <diagonal/>
    </border>
    <border>
      <left/>
      <right style="medium">
        <color theme="3" tint="0.39997558519241921"/>
      </right>
      <top/>
      <bottom style="medium">
        <color theme="3" tint="0.39997558519241921"/>
      </bottom>
      <diagonal/>
    </border>
    <border>
      <left style="thin">
        <color theme="3" tint="0.39997558519241921"/>
      </left>
      <right style="medium">
        <color theme="3" tint="0.39997558519241921"/>
      </right>
      <top/>
      <bottom/>
      <diagonal/>
    </border>
    <border>
      <left style="thin">
        <color theme="3" tint="0.39997558519241921"/>
      </left>
      <right style="medium">
        <color theme="3" tint="0.39997558519241921"/>
      </right>
      <top/>
      <bottom style="medium">
        <color theme="3" tint="0.39997558519241921"/>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medium">
        <color theme="3" tint="0.39997558519241921"/>
      </bottom>
      <diagonal/>
    </border>
    <border>
      <left style="medium">
        <color rgb="FF0033CC"/>
      </left>
      <right/>
      <top/>
      <bottom style="medium">
        <color rgb="FF0033CC"/>
      </bottom>
      <diagonal/>
    </border>
    <border>
      <left style="thin">
        <color rgb="FF0033CC"/>
      </left>
      <right style="medium">
        <color rgb="FF0033CC"/>
      </right>
      <top/>
      <bottom style="medium">
        <color rgb="FF0033CC"/>
      </bottom>
      <diagonal/>
    </border>
    <border>
      <left style="thin">
        <color rgb="FF0033CC"/>
      </left>
      <right style="medium">
        <color rgb="FF0033CC"/>
      </right>
      <top/>
      <bottom/>
      <diagonal/>
    </border>
    <border>
      <left style="thin">
        <color rgb="FF0033CC"/>
      </left>
      <right/>
      <top/>
      <bottom/>
      <diagonal/>
    </border>
    <border>
      <left style="thin">
        <color rgb="FF0033CC"/>
      </left>
      <right/>
      <top/>
      <bottom style="medium">
        <color rgb="FF0033CC"/>
      </bottom>
      <diagonal/>
    </border>
    <border>
      <left style="medium">
        <color rgb="FFC00000"/>
      </left>
      <right/>
      <top style="medium">
        <color rgb="FFC00000"/>
      </top>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top/>
      <bottom style="medium">
        <color rgb="FFC00000"/>
      </bottom>
      <diagonal/>
    </border>
    <border>
      <left/>
      <right style="medium">
        <color rgb="FFC00000"/>
      </right>
      <top/>
      <bottom style="medium">
        <color rgb="FFC00000"/>
      </bottom>
      <diagonal/>
    </border>
    <border>
      <left style="thin">
        <color rgb="FFC00000"/>
      </left>
      <right style="medium">
        <color rgb="FFC00000"/>
      </right>
      <top/>
      <bottom style="medium">
        <color rgb="FFC00000"/>
      </bottom>
      <diagonal/>
    </border>
    <border>
      <left style="thin">
        <color rgb="FFC00000"/>
      </left>
      <right style="medium">
        <color rgb="FFC00000"/>
      </right>
      <top/>
      <bottom/>
      <diagonal/>
    </border>
    <border>
      <left/>
      <right/>
      <top/>
      <bottom style="thin">
        <color rgb="FFFF0000"/>
      </bottom>
      <diagonal/>
    </border>
    <border>
      <left style="thin">
        <color rgb="FFFF0000"/>
      </left>
      <right/>
      <top/>
      <bottom style="thin">
        <color rgb="FFFF0000"/>
      </bottom>
      <diagonal/>
    </border>
    <border>
      <left style="thin">
        <color rgb="FFFF0000"/>
      </left>
      <right style="medium">
        <color rgb="FFFF0000"/>
      </right>
      <top/>
      <bottom style="thin">
        <color rgb="FFFF0000"/>
      </bottom>
      <diagonal/>
    </border>
    <border>
      <left/>
      <right/>
      <top/>
      <bottom style="thin">
        <color theme="3" tint="0.39997558519241921"/>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style="medium">
        <color theme="3" tint="0.39997558519241921"/>
      </right>
      <top/>
      <bottom style="thin">
        <color theme="3" tint="0.39997558519241921"/>
      </bottom>
      <diagonal/>
    </border>
    <border>
      <left style="medium">
        <color rgb="FF0033CC"/>
      </left>
      <right style="medium">
        <color rgb="FF0033CC"/>
      </right>
      <top/>
      <bottom style="medium">
        <color rgb="FF0033CC"/>
      </bottom>
      <diagonal/>
    </border>
    <border>
      <left style="thin">
        <color rgb="FFC00000"/>
      </left>
      <right/>
      <top/>
      <bottom/>
      <diagonal/>
    </border>
    <border>
      <left style="thin">
        <color rgb="FFC00000"/>
      </left>
      <right/>
      <top/>
      <bottom style="medium">
        <color rgb="FFC00000"/>
      </bottom>
      <diagonal/>
    </border>
    <border>
      <left style="medium">
        <color theme="3" tint="0.39997558519241921"/>
      </left>
      <right style="thin">
        <color indexed="64"/>
      </right>
      <top style="thin">
        <color indexed="64"/>
      </top>
      <bottom style="medium">
        <color theme="3" tint="0.39997558519241921"/>
      </bottom>
      <diagonal/>
    </border>
    <border>
      <left style="thin">
        <color indexed="64"/>
      </left>
      <right style="thin">
        <color indexed="64"/>
      </right>
      <top style="thin">
        <color indexed="64"/>
      </top>
      <bottom style="medium">
        <color theme="3" tint="0.39997558519241921"/>
      </bottom>
      <diagonal/>
    </border>
    <border>
      <left style="thin">
        <color indexed="64"/>
      </left>
      <right style="medium">
        <color theme="3" tint="0.39997558519241921"/>
      </right>
      <top style="thin">
        <color indexed="64"/>
      </top>
      <bottom style="medium">
        <color theme="3" tint="0.39997558519241921"/>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medium">
        <color rgb="FFFFC000"/>
      </left>
      <right/>
      <top/>
      <bottom/>
      <diagonal/>
    </border>
    <border>
      <left style="medium">
        <color rgb="FFFFC000"/>
      </left>
      <right/>
      <top/>
      <bottom style="medium">
        <color rgb="FFFFC000"/>
      </bottom>
      <diagonal/>
    </border>
    <border>
      <left style="thin">
        <color rgb="FFFFC000"/>
      </left>
      <right/>
      <top/>
      <bottom style="medium">
        <color rgb="FFFFC000"/>
      </bottom>
      <diagonal/>
    </border>
    <border>
      <left style="thin">
        <color rgb="FFFFC000"/>
      </left>
      <right/>
      <top/>
      <bottom/>
      <diagonal/>
    </border>
    <border>
      <left style="thin">
        <color rgb="FFFFC000"/>
      </left>
      <right style="medium">
        <color rgb="FFFFC000"/>
      </right>
      <top/>
      <bottom style="medium">
        <color rgb="FFFFC000"/>
      </bottom>
      <diagonal/>
    </border>
    <border>
      <left style="thin">
        <color rgb="FFFFC000"/>
      </left>
      <right style="medium">
        <color rgb="FFFFC000"/>
      </right>
      <top/>
      <bottom/>
      <diagonal/>
    </border>
    <border>
      <left style="thin">
        <color indexed="64"/>
      </left>
      <right/>
      <top style="thin">
        <color indexed="64"/>
      </top>
      <bottom style="medium">
        <color rgb="FFC00000"/>
      </bottom>
      <diagonal/>
    </border>
    <border>
      <left/>
      <right/>
      <top/>
      <bottom style="thick">
        <color theme="1"/>
      </bottom>
      <diagonal/>
    </border>
    <border>
      <left/>
      <right style="thin">
        <color indexed="64"/>
      </right>
      <top/>
      <bottom style="thin">
        <color indexed="64"/>
      </bottom>
      <diagonal/>
    </border>
    <border>
      <left/>
      <right/>
      <top style="medium">
        <color theme="2" tint="-0.249977111117893"/>
      </top>
      <bottom style="thick">
        <color theme="1"/>
      </bottom>
      <diagonal/>
    </border>
    <border>
      <left style="medium">
        <color theme="9" tint="-0.249977111117893"/>
      </left>
      <right/>
      <top style="medium">
        <color theme="9" tint="-0.249977111117893"/>
      </top>
      <bottom/>
      <diagonal/>
    </border>
    <border>
      <left/>
      <right/>
      <top style="medium">
        <color theme="9" tint="-0.249977111117893"/>
      </top>
      <bottom/>
      <diagonal/>
    </border>
    <border>
      <left/>
      <right style="medium">
        <color theme="9" tint="-0.249977111117893"/>
      </right>
      <top style="medium">
        <color theme="9" tint="-0.249977111117893"/>
      </top>
      <bottom/>
      <diagonal/>
    </border>
    <border>
      <left style="medium">
        <color theme="9" tint="-0.249977111117893"/>
      </left>
      <right style="thin">
        <color indexed="64"/>
      </right>
      <top style="thin">
        <color indexed="64"/>
      </top>
      <bottom style="thin">
        <color indexed="64"/>
      </bottom>
      <diagonal/>
    </border>
    <border>
      <left style="thin">
        <color indexed="64"/>
      </left>
      <right style="medium">
        <color theme="9" tint="-0.249977111117893"/>
      </right>
      <top style="thin">
        <color indexed="64"/>
      </top>
      <bottom style="thin">
        <color indexed="64"/>
      </bottom>
      <diagonal/>
    </border>
    <border>
      <left style="medium">
        <color theme="9" tint="-0.249977111117893"/>
      </left>
      <right style="thin">
        <color indexed="64"/>
      </right>
      <top style="thin">
        <color indexed="64"/>
      </top>
      <bottom style="medium">
        <color theme="9" tint="-0.249977111117893"/>
      </bottom>
      <diagonal/>
    </border>
    <border>
      <left style="thin">
        <color indexed="64"/>
      </left>
      <right style="thin">
        <color indexed="64"/>
      </right>
      <top style="thin">
        <color indexed="64"/>
      </top>
      <bottom style="medium">
        <color theme="9" tint="-0.249977111117893"/>
      </bottom>
      <diagonal/>
    </border>
    <border>
      <left style="thin">
        <color indexed="64"/>
      </left>
      <right style="medium">
        <color theme="9" tint="-0.249977111117893"/>
      </right>
      <top style="thin">
        <color indexed="64"/>
      </top>
      <bottom style="medium">
        <color theme="9" tint="-0.249977111117893"/>
      </bottom>
      <diagonal/>
    </border>
    <border>
      <left style="medium">
        <color theme="9" tint="-0.249977111117893"/>
      </left>
      <right/>
      <top/>
      <bottom/>
      <diagonal/>
    </border>
    <border>
      <left/>
      <right style="medium">
        <color theme="9" tint="-0.249977111117893"/>
      </right>
      <top/>
      <bottom/>
      <diagonal/>
    </border>
    <border>
      <left style="medium">
        <color theme="9" tint="-0.249977111117893"/>
      </left>
      <right/>
      <top/>
      <bottom style="medium">
        <color theme="9" tint="-0.249977111117893"/>
      </bottom>
      <diagonal/>
    </border>
    <border>
      <left/>
      <right/>
      <top/>
      <bottom style="medium">
        <color theme="9" tint="-0.249977111117893"/>
      </bottom>
      <diagonal/>
    </border>
    <border>
      <left/>
      <right style="medium">
        <color theme="9" tint="-0.249977111117893"/>
      </right>
      <top/>
      <bottom style="medium">
        <color theme="9" tint="-0.249977111117893"/>
      </bottom>
      <diagonal/>
    </border>
    <border>
      <left style="medium">
        <color rgb="FFFF0000"/>
      </left>
      <right style="thin">
        <color indexed="64"/>
      </right>
      <top style="thin">
        <color indexed="64"/>
      </top>
      <bottom/>
      <diagonal/>
    </border>
    <border>
      <left style="medium">
        <color rgb="FFFF0000"/>
      </left>
      <right style="thin">
        <color theme="1"/>
      </right>
      <top style="thin">
        <color theme="1"/>
      </top>
      <bottom style="thin">
        <color theme="1"/>
      </bottom>
      <diagonal/>
    </border>
    <border>
      <left/>
      <right/>
      <top/>
      <bottom style="thick">
        <color indexed="64"/>
      </bottom>
      <diagonal/>
    </border>
    <border>
      <left style="thin">
        <color indexed="64"/>
      </left>
      <right style="medium">
        <color rgb="FF540054"/>
      </right>
      <top style="thin">
        <color indexed="64"/>
      </top>
      <bottom style="thin">
        <color indexed="64"/>
      </bottom>
      <diagonal/>
    </border>
    <border>
      <left style="medium">
        <color rgb="FF540054"/>
      </left>
      <right/>
      <top/>
      <bottom style="thin">
        <color rgb="FF540054"/>
      </bottom>
      <diagonal/>
    </border>
    <border>
      <left/>
      <right/>
      <top/>
      <bottom style="thin">
        <color rgb="FF540054"/>
      </bottom>
      <diagonal/>
    </border>
    <border>
      <left style="thin">
        <color theme="9" tint="-0.249977111117893"/>
      </left>
      <right style="medium">
        <color theme="9" tint="-0.249977111117893"/>
      </right>
      <top/>
      <bottom style="medium">
        <color theme="9" tint="-0.249977111117893"/>
      </bottom>
      <diagonal/>
    </border>
    <border>
      <left style="thin">
        <color theme="9" tint="-0.249977111117893"/>
      </left>
      <right/>
      <top/>
      <bottom/>
      <diagonal/>
    </border>
    <border>
      <left style="thin">
        <color theme="9" tint="-0.249977111117893"/>
      </left>
      <right/>
      <top/>
      <bottom style="medium">
        <color theme="9" tint="-0.249977111117893"/>
      </bottom>
      <diagonal/>
    </border>
    <border>
      <left style="thin">
        <color theme="9" tint="-0.249977111117893"/>
      </left>
      <right style="medium">
        <color theme="9" tint="-0.249977111117893"/>
      </right>
      <top/>
      <bottom/>
      <diagonal/>
    </border>
    <border>
      <left/>
      <right/>
      <top/>
      <bottom style="thin">
        <color theme="9" tint="-0.249977111117893"/>
      </bottom>
      <diagonal/>
    </border>
    <border>
      <left style="thin">
        <color theme="9" tint="-0.249977111117893"/>
      </left>
      <right/>
      <top/>
      <bottom style="thin">
        <color theme="9" tint="-0.249977111117893"/>
      </bottom>
      <diagonal/>
    </border>
    <border>
      <left style="thin">
        <color theme="9" tint="-0.249977111117893"/>
      </left>
      <right style="medium">
        <color theme="9" tint="-0.249977111117893"/>
      </right>
      <top/>
      <bottom style="thin">
        <color theme="9" tint="-0.249977111117893"/>
      </bottom>
      <diagonal/>
    </border>
    <border>
      <left style="medium">
        <color rgb="FF0070C0"/>
      </left>
      <right style="thin">
        <color indexed="64"/>
      </right>
      <top style="thin">
        <color indexed="64"/>
      </top>
      <bottom style="thin">
        <color indexed="64"/>
      </bottom>
      <diagonal/>
    </border>
    <border>
      <left style="thin">
        <color indexed="64"/>
      </left>
      <right style="medium">
        <color rgb="FF0070C0"/>
      </right>
      <top style="thin">
        <color indexed="64"/>
      </top>
      <bottom style="thin">
        <color indexed="64"/>
      </bottom>
      <diagonal/>
    </border>
    <border>
      <left style="medium">
        <color rgb="FF0070C0"/>
      </left>
      <right style="thin">
        <color indexed="64"/>
      </right>
      <top style="thin">
        <color indexed="64"/>
      </top>
      <bottom style="medium">
        <color rgb="FF0070C0"/>
      </bottom>
      <diagonal/>
    </border>
    <border>
      <left style="thin">
        <color indexed="64"/>
      </left>
      <right style="thin">
        <color indexed="64"/>
      </right>
      <top style="thin">
        <color indexed="64"/>
      </top>
      <bottom style="medium">
        <color rgb="FF0070C0"/>
      </bottom>
      <diagonal/>
    </border>
    <border>
      <left style="thin">
        <color indexed="64"/>
      </left>
      <right style="medium">
        <color rgb="FF0070C0"/>
      </right>
      <top style="thin">
        <color indexed="64"/>
      </top>
      <bottom style="medium">
        <color rgb="FF0070C0"/>
      </bottom>
      <diagonal/>
    </border>
    <border>
      <left/>
      <right/>
      <top style="thin">
        <color rgb="FF540054"/>
      </top>
      <bottom/>
      <diagonal/>
    </border>
    <border>
      <left/>
      <right style="medium">
        <color rgb="FF540054"/>
      </right>
      <top style="thin">
        <color rgb="FF540054"/>
      </top>
      <bottom/>
      <diagonal/>
    </border>
    <border>
      <left/>
      <right style="medium">
        <color theme="0" tint="-0.34998626667073579"/>
      </right>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thin">
        <color theme="0" tint="-0.34998626667073579"/>
      </left>
      <right style="thin">
        <color theme="0" tint="-0.34998626667073579"/>
      </right>
      <top/>
      <bottom style="medium">
        <color theme="0" tint="-0.34998626667073579"/>
      </bottom>
      <diagonal/>
    </border>
    <border>
      <left style="thin">
        <color theme="0" tint="-0.34998626667073579"/>
      </left>
      <right style="thin">
        <color theme="0" tint="-0.34998626667073579"/>
      </right>
      <top/>
      <bottom/>
      <diagonal/>
    </border>
    <border>
      <left/>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right style="medium">
        <color theme="0" tint="-0.34998626667073579"/>
      </right>
      <top/>
      <bottom style="thin">
        <color theme="0" tint="-0.34998626667073579"/>
      </bottom>
      <diagonal/>
    </border>
    <border>
      <left style="medium">
        <color rgb="FF540054"/>
      </left>
      <right style="medium">
        <color rgb="FF540054"/>
      </right>
      <top/>
      <bottom style="medium">
        <color rgb="FF540054"/>
      </bottom>
      <diagonal/>
    </border>
    <border>
      <left style="medium">
        <color rgb="FF540054"/>
      </left>
      <right style="medium">
        <color rgb="FF540054"/>
      </right>
      <top/>
      <bottom/>
      <diagonal/>
    </border>
    <border>
      <left style="medium">
        <color rgb="FF540054"/>
      </left>
      <right style="medium">
        <color rgb="FF540054"/>
      </right>
      <top style="medium">
        <color rgb="FF540054"/>
      </top>
      <bottom/>
      <diagonal/>
    </border>
    <border>
      <left style="medium">
        <color rgb="FF540054"/>
      </left>
      <right/>
      <top style="medium">
        <color rgb="FF540054"/>
      </top>
      <bottom style="thin">
        <color rgb="FF540054"/>
      </bottom>
      <diagonal/>
    </border>
    <border>
      <left/>
      <right/>
      <top style="medium">
        <color rgb="FF540054"/>
      </top>
      <bottom style="thin">
        <color rgb="FF540054"/>
      </bottom>
      <diagonal/>
    </border>
    <border>
      <left style="thin">
        <color rgb="FF0033CC"/>
      </left>
      <right/>
      <top style="medium">
        <color rgb="FF0033CC"/>
      </top>
      <bottom/>
      <diagonal/>
    </border>
    <border>
      <left style="medium">
        <color rgb="FF0033CC"/>
      </left>
      <right/>
      <top style="medium">
        <color rgb="FF0033CC"/>
      </top>
      <bottom style="thin">
        <color rgb="FF0033CC"/>
      </bottom>
      <diagonal/>
    </border>
    <border>
      <left/>
      <right/>
      <top style="medium">
        <color rgb="FF0033CC"/>
      </top>
      <bottom style="thin">
        <color rgb="FF0033CC"/>
      </bottom>
      <diagonal/>
    </border>
    <border>
      <left style="thin">
        <color rgb="FF0033CC"/>
      </left>
      <right/>
      <top style="medium">
        <color rgb="FF0033CC"/>
      </top>
      <bottom style="thin">
        <color rgb="FF0033CC"/>
      </bottom>
      <diagonal/>
    </border>
    <border>
      <left style="thin">
        <color rgb="FF0033CC"/>
      </left>
      <right style="medium">
        <color rgb="FF0033CC"/>
      </right>
      <top style="medium">
        <color rgb="FF0033CC"/>
      </top>
      <bottom style="thin">
        <color rgb="FF0033CC"/>
      </bottom>
      <diagonal/>
    </border>
    <border>
      <left style="medium">
        <color theme="0" tint="-0.34998626667073579"/>
      </left>
      <right/>
      <top style="medium">
        <color theme="0" tint="-0.34998626667073579"/>
      </top>
      <bottom/>
      <diagonal/>
    </border>
    <border>
      <left style="medium">
        <color theme="0" tint="-0.34998626667073579"/>
      </left>
      <right/>
      <top/>
      <bottom/>
      <diagonal/>
    </border>
    <border>
      <left style="medium">
        <color theme="0" tint="-0.34998626667073579"/>
      </left>
      <right/>
      <top/>
      <bottom style="medium">
        <color theme="0" tint="-0.34998626667073579"/>
      </bottom>
      <diagonal/>
    </border>
    <border>
      <left style="medium">
        <color theme="0" tint="-0.34998626667073579"/>
      </left>
      <right style="thin">
        <color theme="1"/>
      </right>
      <top style="thin">
        <color theme="1"/>
      </top>
      <bottom style="thin">
        <color theme="1"/>
      </bottom>
      <diagonal/>
    </border>
    <border>
      <left style="thin">
        <color theme="1"/>
      </left>
      <right style="medium">
        <color theme="0" tint="-0.34998626667073579"/>
      </right>
      <top style="thin">
        <color theme="1"/>
      </top>
      <bottom style="thin">
        <color theme="1"/>
      </bottom>
      <diagonal/>
    </border>
    <border>
      <left style="medium">
        <color theme="0" tint="-0.34998626667073579"/>
      </left>
      <right style="thin">
        <color theme="1"/>
      </right>
      <top style="thin">
        <color theme="1"/>
      </top>
      <bottom style="medium">
        <color theme="0" tint="-0.34998626667073579"/>
      </bottom>
      <diagonal/>
    </border>
    <border>
      <left style="thin">
        <color theme="1"/>
      </left>
      <right style="thin">
        <color theme="1"/>
      </right>
      <top style="thin">
        <color theme="1"/>
      </top>
      <bottom style="medium">
        <color theme="0" tint="-0.34998626667073579"/>
      </bottom>
      <diagonal/>
    </border>
    <border>
      <left style="thin">
        <color theme="1"/>
      </left>
      <right style="medium">
        <color theme="0" tint="-0.34998626667073579"/>
      </right>
      <top style="thin">
        <color theme="1"/>
      </top>
      <bottom style="medium">
        <color theme="0" tint="-0.34998626667073579"/>
      </bottom>
      <diagonal/>
    </border>
    <border>
      <left style="medium">
        <color rgb="FF540054"/>
      </left>
      <right style="medium">
        <color rgb="FF540054"/>
      </right>
      <top style="medium">
        <color rgb="FF540054"/>
      </top>
      <bottom style="thin">
        <color theme="0"/>
      </bottom>
      <diagonal/>
    </border>
    <border>
      <left style="medium">
        <color rgb="FF540054"/>
      </left>
      <right style="medium">
        <color rgb="FF540054"/>
      </right>
      <top style="thin">
        <color theme="0"/>
      </top>
      <bottom style="thin">
        <color theme="0"/>
      </bottom>
      <diagonal/>
    </border>
    <border>
      <left style="medium">
        <color rgb="FF540054"/>
      </left>
      <right style="medium">
        <color rgb="FF540054"/>
      </right>
      <top style="thin">
        <color theme="0"/>
      </top>
      <bottom style="medium">
        <color rgb="FF540054"/>
      </bottom>
      <diagonal/>
    </border>
    <border>
      <left style="medium">
        <color indexed="64"/>
      </left>
      <right/>
      <top style="medium">
        <color indexed="64"/>
      </top>
      <bottom/>
      <diagonal/>
    </border>
    <border>
      <left style="medium">
        <color indexed="64"/>
      </left>
      <right/>
      <top/>
      <bottom style="thin">
        <color indexed="64"/>
      </bottom>
      <diagonal/>
    </border>
    <border>
      <left style="medium">
        <color indexed="64"/>
      </left>
      <right/>
      <top/>
      <bottom/>
      <diagonal/>
    </border>
    <border>
      <left style="medium">
        <color theme="5" tint="-0.249977111117893"/>
      </left>
      <right style="thin">
        <color indexed="64"/>
      </right>
      <top style="medium">
        <color theme="5" tint="-0.249977111117893"/>
      </top>
      <bottom style="thin">
        <color indexed="64"/>
      </bottom>
      <diagonal/>
    </border>
    <border>
      <left style="thin">
        <color indexed="64"/>
      </left>
      <right style="thin">
        <color indexed="64"/>
      </right>
      <top style="medium">
        <color theme="5" tint="-0.249977111117893"/>
      </top>
      <bottom style="thin">
        <color indexed="64"/>
      </bottom>
      <diagonal/>
    </border>
    <border>
      <left style="thin">
        <color indexed="64"/>
      </left>
      <right style="medium">
        <color theme="5" tint="-0.249977111117893"/>
      </right>
      <top style="medium">
        <color theme="5" tint="-0.249977111117893"/>
      </top>
      <bottom style="thin">
        <color indexed="64"/>
      </bottom>
      <diagonal/>
    </border>
    <border>
      <left style="medium">
        <color theme="5" tint="-0.249977111117893"/>
      </left>
      <right style="thin">
        <color indexed="64"/>
      </right>
      <top style="thin">
        <color indexed="64"/>
      </top>
      <bottom style="thin">
        <color indexed="64"/>
      </bottom>
      <diagonal/>
    </border>
    <border>
      <left style="thin">
        <color indexed="64"/>
      </left>
      <right style="medium">
        <color theme="5" tint="-0.249977111117893"/>
      </right>
      <top style="thin">
        <color indexed="64"/>
      </top>
      <bottom style="thin">
        <color indexed="64"/>
      </bottom>
      <diagonal/>
    </border>
    <border>
      <left style="medium">
        <color theme="5" tint="-0.249977111117893"/>
      </left>
      <right/>
      <top/>
      <bottom/>
      <diagonal/>
    </border>
    <border>
      <left/>
      <right style="medium">
        <color theme="5" tint="-0.249977111117893"/>
      </right>
      <top/>
      <bottom/>
      <diagonal/>
    </border>
    <border>
      <left style="medium">
        <color theme="5" tint="-0.249977111117893"/>
      </left>
      <right/>
      <top/>
      <bottom style="medium">
        <color theme="5" tint="-0.249977111117893"/>
      </bottom>
      <diagonal/>
    </border>
    <border>
      <left/>
      <right/>
      <top/>
      <bottom style="medium">
        <color theme="5" tint="-0.249977111117893"/>
      </bottom>
      <diagonal/>
    </border>
    <border>
      <left/>
      <right style="medium">
        <color theme="5" tint="-0.249977111117893"/>
      </right>
      <top/>
      <bottom style="medium">
        <color theme="5" tint="-0.249977111117893"/>
      </bottom>
      <diagonal/>
    </border>
    <border>
      <left style="medium">
        <color theme="5" tint="-0.249977111117893"/>
      </left>
      <right/>
      <top style="thin">
        <color indexed="64"/>
      </top>
      <bottom/>
      <diagonal/>
    </border>
    <border>
      <left/>
      <right/>
      <top style="thin">
        <color indexed="64"/>
      </top>
      <bottom/>
      <diagonal/>
    </border>
    <border>
      <left/>
      <right style="medium">
        <color theme="5" tint="-0.249977111117893"/>
      </right>
      <top style="thin">
        <color indexed="64"/>
      </top>
      <bottom/>
      <diagonal/>
    </border>
    <border>
      <left style="medium">
        <color theme="5" tint="-0.249977111117893"/>
      </left>
      <right/>
      <top style="medium">
        <color theme="5" tint="-0.249977111117893"/>
      </top>
      <bottom/>
      <diagonal/>
    </border>
    <border>
      <left/>
      <right/>
      <top style="medium">
        <color theme="5" tint="-0.249977111117893"/>
      </top>
      <bottom/>
      <diagonal/>
    </border>
    <border>
      <left style="thin">
        <color theme="5" tint="-0.249977111117893"/>
      </left>
      <right style="medium">
        <color theme="5" tint="-0.249977111117893"/>
      </right>
      <top/>
      <bottom style="medium">
        <color theme="5" tint="-0.249977111117893"/>
      </bottom>
      <diagonal/>
    </border>
    <border>
      <left style="thin">
        <color theme="5" tint="-0.249977111117893"/>
      </left>
      <right/>
      <top/>
      <bottom/>
      <diagonal/>
    </border>
    <border>
      <left style="thin">
        <color theme="5" tint="-0.249977111117893"/>
      </left>
      <right/>
      <top/>
      <bottom style="medium">
        <color theme="5" tint="-0.249977111117893"/>
      </bottom>
      <diagonal/>
    </border>
    <border>
      <left style="thin">
        <color theme="5" tint="-0.249977111117893"/>
      </left>
      <right style="medium">
        <color theme="5" tint="-0.249977111117893"/>
      </right>
      <top/>
      <bottom/>
      <diagonal/>
    </border>
    <border>
      <left style="medium">
        <color theme="5" tint="-0.249977111117893"/>
      </left>
      <right/>
      <top/>
      <bottom style="thin">
        <color theme="5" tint="-0.249977111117893"/>
      </bottom>
      <diagonal/>
    </border>
    <border>
      <left/>
      <right/>
      <top/>
      <bottom style="thin">
        <color theme="5" tint="-0.249977111117893"/>
      </bottom>
      <diagonal/>
    </border>
    <border>
      <left style="thin">
        <color theme="5" tint="-0.249977111117893"/>
      </left>
      <right/>
      <top/>
      <bottom style="thin">
        <color theme="5" tint="-0.249977111117893"/>
      </bottom>
      <diagonal/>
    </border>
    <border>
      <left style="thin">
        <color theme="5" tint="-0.249977111117893"/>
      </left>
      <right style="medium">
        <color theme="5" tint="-0.249977111117893"/>
      </right>
      <top/>
      <bottom style="thin">
        <color theme="5" tint="-0.249977111117893"/>
      </bottom>
      <diagonal/>
    </border>
    <border>
      <left style="medium">
        <color theme="0" tint="-0.34998626667073579"/>
      </left>
      <right/>
      <top/>
      <bottom style="thin">
        <color theme="0" tint="-0.34998626667073579"/>
      </bottom>
      <diagonal/>
    </border>
    <border>
      <left style="medium">
        <color rgb="FF0070C0"/>
      </left>
      <right/>
      <top style="medium">
        <color rgb="FF0070C0"/>
      </top>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thin">
        <color rgb="FFFFC000"/>
      </left>
      <right style="thin">
        <color rgb="FFFFC000"/>
      </right>
      <top/>
      <bottom style="medium">
        <color rgb="FFFFC000"/>
      </bottom>
      <diagonal/>
    </border>
    <border>
      <left style="thin">
        <color rgb="FFFFC000"/>
      </left>
      <right style="thin">
        <color rgb="FFFFC000"/>
      </right>
      <top/>
      <bottom/>
      <diagonal/>
    </border>
    <border>
      <left/>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top style="thin">
        <color theme="1"/>
      </top>
      <bottom/>
      <diagonal/>
    </border>
    <border>
      <left style="thin">
        <color indexed="64"/>
      </left>
      <right/>
      <top style="thin">
        <color theme="0"/>
      </top>
      <bottom/>
      <diagonal/>
    </border>
    <border>
      <left/>
      <right/>
      <top style="thin">
        <color theme="0"/>
      </top>
      <bottom/>
      <diagonal/>
    </border>
    <border>
      <left/>
      <right style="medium">
        <color rgb="FF540054"/>
      </right>
      <top/>
      <bottom style="thin">
        <color rgb="FF540054"/>
      </bottom>
      <diagonal/>
    </border>
    <border>
      <left style="medium">
        <color rgb="FFFF0000"/>
      </left>
      <right/>
      <top style="medium">
        <color rgb="FFFF0000"/>
      </top>
      <bottom style="medium">
        <color rgb="FFFF0000"/>
      </bottom>
      <diagonal/>
    </border>
    <border>
      <left style="thin">
        <color theme="1"/>
      </left>
      <right style="medium">
        <color rgb="FFFF0000"/>
      </right>
      <top/>
      <bottom style="thin">
        <color theme="1"/>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top/>
      <bottom style="thin">
        <color rgb="FFFF0000"/>
      </bottom>
      <diagonal/>
    </border>
    <border>
      <left/>
      <right/>
      <top style="thick">
        <color theme="1"/>
      </top>
      <bottom/>
      <diagonal/>
    </border>
    <border>
      <left style="medium">
        <color theme="3" tint="0.39997558519241921"/>
      </left>
      <right/>
      <top/>
      <bottom style="thin">
        <color theme="3" tint="0.39997558519241921"/>
      </bottom>
      <diagonal/>
    </border>
    <border>
      <left style="medium">
        <color theme="9" tint="-0.249977111117893"/>
      </left>
      <right/>
      <top/>
      <bottom style="thin">
        <color theme="9" tint="-0.249977111117893"/>
      </bottom>
      <diagonal/>
    </border>
    <border>
      <left style="thin">
        <color rgb="FF540054"/>
      </left>
      <right style="thin">
        <color rgb="FF540054"/>
      </right>
      <top/>
      <bottom style="thin">
        <color rgb="FF540054"/>
      </bottom>
      <diagonal/>
    </border>
    <border>
      <left style="thin">
        <color rgb="FF540054"/>
      </left>
      <right style="thin">
        <color rgb="FF540054"/>
      </right>
      <top style="thin">
        <color rgb="FF540054"/>
      </top>
      <bottom style="medium">
        <color rgb="FFFF0000"/>
      </bottom>
      <diagonal/>
    </border>
    <border>
      <left style="thin">
        <color rgb="FF540054"/>
      </left>
      <right style="medium">
        <color rgb="FFFF0000"/>
      </right>
      <top style="thin">
        <color rgb="FF540054"/>
      </top>
      <bottom style="medium">
        <color rgb="FFFF0000"/>
      </bottom>
      <diagonal/>
    </border>
    <border>
      <left style="thin">
        <color rgb="FF540054"/>
      </left>
      <right/>
      <top style="thin">
        <color rgb="FF540054"/>
      </top>
      <bottom style="thin">
        <color rgb="FF540054"/>
      </bottom>
      <diagonal/>
    </border>
    <border>
      <left style="medium">
        <color rgb="FFFF0000"/>
      </left>
      <right/>
      <top style="thin">
        <color rgb="FF540054"/>
      </top>
      <bottom style="thin">
        <color rgb="FF540054"/>
      </bottom>
      <diagonal/>
    </border>
    <border>
      <left style="thin">
        <color theme="1"/>
      </left>
      <right style="thin">
        <color theme="1"/>
      </right>
      <top/>
      <bottom style="thin">
        <color theme="1"/>
      </bottom>
      <diagonal/>
    </border>
    <border>
      <left style="thin">
        <color rgb="FF540054"/>
      </left>
      <right/>
      <top/>
      <bottom style="thin">
        <color rgb="FF540054"/>
      </bottom>
      <diagonal/>
    </border>
    <border>
      <left style="medium">
        <color rgb="FF00B0F0"/>
      </left>
      <right style="thin">
        <color indexed="64"/>
      </right>
      <top style="medium">
        <color rgb="FF00B0F0"/>
      </top>
      <bottom style="thin">
        <color indexed="64"/>
      </bottom>
      <diagonal/>
    </border>
    <border>
      <left style="thin">
        <color indexed="64"/>
      </left>
      <right style="thin">
        <color indexed="64"/>
      </right>
      <top style="medium">
        <color rgb="FF00B0F0"/>
      </top>
      <bottom style="thin">
        <color indexed="64"/>
      </bottom>
      <diagonal/>
    </border>
    <border>
      <left style="thin">
        <color indexed="64"/>
      </left>
      <right style="medium">
        <color rgb="FF00B0F0"/>
      </right>
      <top style="medium">
        <color rgb="FF00B0F0"/>
      </top>
      <bottom style="thin">
        <color indexed="64"/>
      </bottom>
      <diagonal/>
    </border>
    <border>
      <left style="medium">
        <color rgb="FF00B0F0"/>
      </left>
      <right style="thin">
        <color indexed="64"/>
      </right>
      <top style="thin">
        <color indexed="64"/>
      </top>
      <bottom style="thin">
        <color indexed="64"/>
      </bottom>
      <diagonal/>
    </border>
    <border>
      <left style="thin">
        <color indexed="64"/>
      </left>
      <right style="medium">
        <color rgb="FF00B0F0"/>
      </right>
      <top style="thin">
        <color indexed="64"/>
      </top>
      <bottom style="thin">
        <color indexed="64"/>
      </bottom>
      <diagonal/>
    </border>
    <border>
      <left style="medium">
        <color rgb="FF00B0F0"/>
      </left>
      <right/>
      <top style="thin">
        <color indexed="64"/>
      </top>
      <bottom/>
      <diagonal/>
    </border>
    <border>
      <left/>
      <right style="medium">
        <color rgb="FF00B0F0"/>
      </right>
      <top style="thin">
        <color indexed="64"/>
      </top>
      <bottom/>
      <diagonal/>
    </border>
    <border>
      <left style="medium">
        <color rgb="FF00B0F0"/>
      </left>
      <right/>
      <top/>
      <bottom/>
      <diagonal/>
    </border>
    <border>
      <left/>
      <right style="medium">
        <color rgb="FF00B0F0"/>
      </right>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medium">
        <color rgb="FF00B0F0"/>
      </left>
      <right/>
      <top/>
      <bottom style="thin">
        <color rgb="FF00B0F0"/>
      </bottom>
      <diagonal/>
    </border>
    <border>
      <left/>
      <right/>
      <top/>
      <bottom style="thin">
        <color rgb="FF00B0F0"/>
      </bottom>
      <diagonal/>
    </border>
    <border>
      <left style="thin">
        <color rgb="FF00B0F0"/>
      </left>
      <right style="medium">
        <color rgb="FF00B0F0"/>
      </right>
      <top/>
      <bottom style="medium">
        <color rgb="FF00B0F0"/>
      </bottom>
      <diagonal/>
    </border>
    <border>
      <left style="thin">
        <color rgb="FF00B0F0"/>
      </left>
      <right/>
      <top/>
      <bottom style="thin">
        <color rgb="FF00B0F0"/>
      </bottom>
      <diagonal/>
    </border>
    <border>
      <left style="thin">
        <color rgb="FF00B0F0"/>
      </left>
      <right/>
      <top/>
      <bottom/>
      <diagonal/>
    </border>
    <border>
      <left style="thin">
        <color rgb="FF00B0F0"/>
      </left>
      <right/>
      <top/>
      <bottom style="medium">
        <color rgb="FF00B0F0"/>
      </bottom>
      <diagonal/>
    </border>
    <border>
      <left style="thin">
        <color rgb="FF00B0F0"/>
      </left>
      <right style="medium">
        <color rgb="FF00B0F0"/>
      </right>
      <top/>
      <bottom style="thin">
        <color rgb="FF00B0F0"/>
      </bottom>
      <diagonal/>
    </border>
    <border>
      <left style="thin">
        <color rgb="FF00B0F0"/>
      </left>
      <right style="medium">
        <color rgb="FF00B0F0"/>
      </right>
      <top/>
      <bottom/>
      <diagonal/>
    </border>
    <border>
      <left/>
      <right style="medium">
        <color rgb="FF540054"/>
      </right>
      <top style="medium">
        <color rgb="FF540054"/>
      </top>
      <bottom style="thin">
        <color rgb="FF540054"/>
      </bottom>
      <diagonal/>
    </border>
    <border>
      <left style="thin">
        <color rgb="FF540054"/>
      </left>
      <right/>
      <top style="thin">
        <color rgb="FF540054"/>
      </top>
      <bottom/>
      <diagonal/>
    </border>
    <border>
      <left/>
      <right style="medium">
        <color rgb="FFFFC000"/>
      </right>
      <top/>
      <bottom/>
      <diagonal/>
    </border>
    <border>
      <left/>
      <right/>
      <top/>
      <bottom style="medium">
        <color rgb="FFFFC000"/>
      </bottom>
      <diagonal/>
    </border>
    <border>
      <left/>
      <right style="thin">
        <color rgb="FFFFC000"/>
      </right>
      <top/>
      <bottom/>
      <diagonal/>
    </border>
    <border>
      <left style="thin">
        <color indexed="64"/>
      </left>
      <right/>
      <top style="thick">
        <color theme="1"/>
      </top>
      <bottom style="thin">
        <color indexed="64"/>
      </bottom>
      <diagonal/>
    </border>
    <border>
      <left/>
      <right style="thin">
        <color indexed="64"/>
      </right>
      <top style="thick">
        <color theme="1"/>
      </top>
      <bottom style="thin">
        <color indexed="64"/>
      </bottom>
      <diagonal/>
    </border>
    <border>
      <left/>
      <right/>
      <top style="thick">
        <color theme="1"/>
      </top>
      <bottom style="thin">
        <color indexed="64"/>
      </bottom>
      <diagonal/>
    </border>
    <border>
      <left style="thin">
        <color indexed="64"/>
      </left>
      <right/>
      <top style="thin">
        <color indexed="64"/>
      </top>
      <bottom/>
      <diagonal/>
    </border>
    <border>
      <left/>
      <right style="thin">
        <color indexed="64"/>
      </right>
      <top/>
      <bottom/>
      <diagonal/>
    </border>
    <border>
      <left/>
      <right style="thin">
        <color theme="1"/>
      </right>
      <top style="thin">
        <color indexed="64"/>
      </top>
      <bottom style="thin">
        <color indexed="64"/>
      </bottom>
      <diagonal/>
    </border>
    <border>
      <left style="thin">
        <color theme="1"/>
      </left>
      <right style="thin">
        <color theme="1"/>
      </right>
      <top style="thin">
        <color theme="1"/>
      </top>
      <bottom/>
      <diagonal/>
    </border>
    <border>
      <left style="thin">
        <color theme="1"/>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indexed="64"/>
      </bottom>
      <diagonal/>
    </border>
    <border>
      <left/>
      <right style="thin">
        <color theme="1"/>
      </right>
      <top style="thin">
        <color theme="1"/>
      </top>
      <bottom style="thin">
        <color indexed="64"/>
      </bottom>
      <diagonal/>
    </border>
    <border>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style="thin">
        <color indexed="64"/>
      </top>
      <bottom style="thin">
        <color theme="1"/>
      </bottom>
      <diagonal/>
    </border>
    <border>
      <left/>
      <right style="thin">
        <color theme="1"/>
      </right>
      <top style="thin">
        <color indexed="64"/>
      </top>
      <bottom style="thin">
        <color theme="1"/>
      </bottom>
      <diagonal/>
    </border>
    <border>
      <left style="thin">
        <color theme="1"/>
      </left>
      <right style="thin">
        <color theme="1"/>
      </right>
      <top style="thin">
        <color theme="1"/>
      </top>
      <bottom style="thin">
        <color indexed="64"/>
      </bottom>
      <diagonal/>
    </border>
    <border>
      <left/>
      <right style="thin">
        <color indexed="64"/>
      </right>
      <top style="thin">
        <color indexed="64"/>
      </top>
      <bottom/>
      <diagonal/>
    </border>
    <border>
      <left style="medium">
        <color rgb="FFFF0000"/>
      </left>
      <right/>
      <top/>
      <bottom style="thin">
        <color rgb="FF540054"/>
      </bottom>
      <diagonal/>
    </border>
    <border>
      <left style="medium">
        <color rgb="FFFF0000"/>
      </left>
      <right/>
      <top style="thin">
        <color rgb="FF540054"/>
      </top>
      <bottom style="medium">
        <color rgb="FFFF0000"/>
      </bottom>
      <diagonal/>
    </border>
    <border>
      <left/>
      <right style="medium">
        <color rgb="FFFF0000"/>
      </right>
      <top style="thin">
        <color theme="1"/>
      </top>
      <bottom style="thin">
        <color theme="1"/>
      </bottom>
      <diagonal/>
    </border>
    <border>
      <left/>
      <right style="medium">
        <color rgb="FFFF0000"/>
      </right>
      <top/>
      <bottom style="thin">
        <color rgb="FF540054"/>
      </bottom>
      <diagonal/>
    </border>
    <border>
      <left/>
      <right style="medium">
        <color rgb="FFFF0000"/>
      </right>
      <top style="thin">
        <color rgb="FF540054"/>
      </top>
      <bottom style="thin">
        <color rgb="FF540054"/>
      </bottom>
      <diagonal/>
    </border>
    <border>
      <left style="thin">
        <color rgb="FF540054"/>
      </left>
      <right style="thin">
        <color rgb="FF540054"/>
      </right>
      <top/>
      <bottom style="medium">
        <color rgb="FFFF0000"/>
      </bottom>
      <diagonal/>
    </border>
    <border>
      <left style="medium">
        <color rgb="FF00B0F0"/>
      </left>
      <right/>
      <top style="medium">
        <color rgb="FF00B0F0"/>
      </top>
      <bottom style="medium">
        <color rgb="FF00B0F0"/>
      </bottom>
      <diagonal/>
    </border>
    <border>
      <left/>
      <right style="medium">
        <color rgb="FF00B0F0"/>
      </right>
      <top style="medium">
        <color rgb="FF00B0F0"/>
      </top>
      <bottom style="medium">
        <color rgb="FF00B0F0"/>
      </bottom>
      <diagonal/>
    </border>
    <border>
      <left/>
      <right/>
      <top style="medium">
        <color rgb="FF00B0F0"/>
      </top>
      <bottom style="medium">
        <color rgb="FF00B0F0"/>
      </bottom>
      <diagonal/>
    </border>
    <border>
      <left style="thin">
        <color indexed="64"/>
      </left>
      <right/>
      <top style="thin">
        <color indexed="64"/>
      </top>
      <bottom style="medium">
        <color theme="9" tint="-0.249977111117893"/>
      </bottom>
      <diagonal/>
    </border>
    <border>
      <left/>
      <right style="thin">
        <color indexed="64"/>
      </right>
      <top style="thin">
        <color indexed="64"/>
      </top>
      <bottom style="medium">
        <color theme="9" tint="-0.249977111117893"/>
      </bottom>
      <diagonal/>
    </border>
    <border>
      <left style="medium">
        <color theme="9" tint="-0.249977111117893"/>
      </left>
      <right/>
      <top style="thin">
        <color theme="9" tint="-0.249977111117893"/>
      </top>
      <bottom/>
      <diagonal/>
    </border>
    <border>
      <left/>
      <right/>
      <top style="thin">
        <color theme="9" tint="-0.249977111117893"/>
      </top>
      <bottom/>
      <diagonal/>
    </border>
    <border>
      <left style="medium">
        <color indexed="64"/>
      </left>
      <right/>
      <top style="thin">
        <color indexed="64"/>
      </top>
      <bottom/>
      <diagonal/>
    </border>
    <border>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ck">
        <color theme="1"/>
      </top>
      <bottom style="thin">
        <color indexed="64"/>
      </bottom>
      <diagonal/>
    </border>
    <border>
      <left style="medium">
        <color indexed="64"/>
      </left>
      <right/>
      <top style="thick">
        <color theme="1"/>
      </top>
      <bottom style="thin">
        <color indexed="64"/>
      </bottom>
      <diagonal/>
    </border>
    <border>
      <left style="thin">
        <color indexed="64"/>
      </left>
      <right style="thin">
        <color indexed="64"/>
      </right>
      <top style="thick">
        <color theme="1"/>
      </top>
      <bottom style="thin">
        <color indexed="64"/>
      </bottom>
      <diagonal/>
    </border>
    <border>
      <left style="medium">
        <color indexed="64"/>
      </left>
      <right style="medium">
        <color indexed="64"/>
      </right>
      <top style="thick">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rgb="FFFFC000"/>
      </left>
      <right style="thin">
        <color rgb="FFFFC000"/>
      </right>
      <top/>
      <bottom/>
      <diagonal/>
    </border>
    <border>
      <left/>
      <right style="medium">
        <color indexed="64"/>
      </right>
      <top style="medium">
        <color indexed="64"/>
      </top>
      <bottom/>
      <diagonal/>
    </border>
    <border>
      <left/>
      <right style="medium">
        <color indexed="64"/>
      </right>
      <top/>
      <bottom/>
      <diagonal/>
    </border>
    <border>
      <left/>
      <right style="thin">
        <color rgb="FFFFC000"/>
      </right>
      <top/>
      <bottom style="medium">
        <color indexed="64"/>
      </bottom>
      <diagonal/>
    </border>
    <border>
      <left style="thin">
        <color rgb="FFFFC000"/>
      </left>
      <right/>
      <top/>
      <bottom style="medium">
        <color indexed="64"/>
      </bottom>
      <diagonal/>
    </border>
    <border>
      <left/>
      <right style="medium">
        <color rgb="FFFFC000"/>
      </right>
      <top/>
      <bottom style="medium">
        <color indexed="64"/>
      </bottom>
      <diagonal/>
    </border>
    <border>
      <left style="thin">
        <color rgb="FFFFC000"/>
      </left>
      <right style="thin">
        <color rgb="FFFFC000"/>
      </right>
      <top/>
      <bottom style="medium">
        <color indexed="64"/>
      </bottom>
      <diagonal/>
    </border>
    <border>
      <left style="medium">
        <color rgb="FFFFC000"/>
      </left>
      <right/>
      <top/>
      <bottom style="medium">
        <color indexed="64"/>
      </bottom>
      <diagonal/>
    </border>
    <border>
      <left style="medium">
        <color rgb="FFFF0000"/>
      </left>
      <right/>
      <top style="thick">
        <color indexed="64"/>
      </top>
      <bottom/>
      <diagonal/>
    </border>
    <border>
      <left/>
      <right/>
      <top style="thick">
        <color indexed="64"/>
      </top>
      <bottom/>
      <diagonal/>
    </border>
    <border>
      <left/>
      <right style="medium">
        <color rgb="FF0066CC"/>
      </right>
      <top/>
      <bottom/>
      <diagonal/>
    </border>
    <border>
      <left style="medium">
        <color rgb="FF0066CC"/>
      </left>
      <right style="medium">
        <color theme="3" tint="0.39997558519241921"/>
      </right>
      <top/>
      <bottom/>
      <diagonal/>
    </border>
    <border>
      <left/>
      <right style="medium">
        <color rgb="FF0033CC"/>
      </right>
      <top style="thick">
        <color indexed="64"/>
      </top>
      <bottom/>
      <diagonal/>
    </border>
    <border>
      <left/>
      <right style="medium">
        <color rgb="FF0033CC"/>
      </right>
      <top/>
      <bottom style="thin">
        <color indexed="64"/>
      </bottom>
      <diagonal/>
    </border>
    <border>
      <left style="medium">
        <color rgb="FFFF0000"/>
      </left>
      <right/>
      <top/>
      <bottom style="medium">
        <color rgb="FF0033CC"/>
      </bottom>
      <diagonal/>
    </border>
    <border>
      <left style="medium">
        <color theme="5" tint="-0.249977111117893"/>
      </left>
      <right style="medium">
        <color rgb="FF0033CC"/>
      </right>
      <top/>
      <bottom/>
      <diagonal/>
    </border>
    <border>
      <left style="medium">
        <color rgb="FFFF0000"/>
      </left>
      <right style="thin">
        <color theme="1"/>
      </right>
      <top style="thin">
        <color theme="1"/>
      </top>
      <bottom style="medium">
        <color rgb="FF0033CC"/>
      </bottom>
      <diagonal/>
    </border>
    <border>
      <left style="medium">
        <color rgb="FF0033CC"/>
      </left>
      <right style="medium">
        <color rgb="FF0033CC"/>
      </right>
      <top style="medium">
        <color rgb="FF0033CC"/>
      </top>
      <bottom style="thin">
        <color rgb="FF0033CC"/>
      </bottom>
      <diagonal/>
    </border>
    <border>
      <left style="medium">
        <color rgb="FF0033CC"/>
      </left>
      <right style="medium">
        <color rgb="FF0033CC"/>
      </right>
      <top style="thin">
        <color rgb="FF0033CC"/>
      </top>
      <bottom style="thin">
        <color rgb="FF0033CC"/>
      </bottom>
      <diagonal/>
    </border>
    <border>
      <left style="thin">
        <color rgb="FF0033CC"/>
      </left>
      <right style="medium">
        <color rgb="FF0033CC"/>
      </right>
      <top style="medium">
        <color rgb="FF0033CC"/>
      </top>
      <bottom/>
      <diagonal/>
    </border>
    <border>
      <left/>
      <right style="thin">
        <color indexed="64"/>
      </right>
      <top style="thin">
        <color indexed="64"/>
      </top>
      <bottom style="medium">
        <color rgb="FFC00000"/>
      </bottom>
      <diagonal/>
    </border>
    <border>
      <left/>
      <right/>
      <top style="medium">
        <color rgb="FFC00000"/>
      </top>
      <bottom style="thin">
        <color indexed="64"/>
      </bottom>
      <diagonal/>
    </border>
    <border>
      <left style="medium">
        <color rgb="FF0033CC"/>
      </left>
      <right/>
      <top style="medium">
        <color rgb="FF0033CC"/>
      </top>
      <bottom style="medium">
        <color rgb="FF0033CC"/>
      </bottom>
      <diagonal/>
    </border>
    <border>
      <left/>
      <right/>
      <top style="medium">
        <color rgb="FF0033CC"/>
      </top>
      <bottom style="medium">
        <color rgb="FF0033CC"/>
      </bottom>
      <diagonal/>
    </border>
    <border>
      <left/>
      <right style="medium">
        <color rgb="FF0033CC"/>
      </right>
      <top style="medium">
        <color rgb="FF0033CC"/>
      </top>
      <bottom style="medium">
        <color rgb="FF0033CC"/>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rgb="FFC00000"/>
      </left>
      <right/>
      <top style="medium">
        <color rgb="FFC00000"/>
      </top>
      <bottom style="thin">
        <color rgb="FFC00000"/>
      </bottom>
      <diagonal/>
    </border>
    <border>
      <left/>
      <right/>
      <top style="medium">
        <color rgb="FFC00000"/>
      </top>
      <bottom style="thin">
        <color rgb="FFC00000"/>
      </bottom>
      <diagonal/>
    </border>
    <border>
      <left style="thin">
        <color rgb="FFC00000"/>
      </left>
      <right/>
      <top style="medium">
        <color rgb="FFC00000"/>
      </top>
      <bottom style="thin">
        <color rgb="FFC00000"/>
      </bottom>
      <diagonal/>
    </border>
    <border>
      <left style="thin">
        <color rgb="FFC00000"/>
      </left>
      <right style="medium">
        <color rgb="FFC00000"/>
      </right>
      <top style="medium">
        <color rgb="FFC00000"/>
      </top>
      <bottom style="thin">
        <color rgb="FFC00000"/>
      </bottom>
      <diagonal/>
    </border>
    <border>
      <left style="thin">
        <color indexed="64"/>
      </left>
      <right/>
      <top/>
      <bottom style="medium">
        <color indexed="64"/>
      </bottom>
      <diagonal/>
    </border>
    <border>
      <left/>
      <right style="medium">
        <color rgb="FF540054"/>
      </right>
      <top style="thick">
        <color indexed="64"/>
      </top>
      <bottom/>
      <diagonal/>
    </border>
    <border>
      <left style="medium">
        <color rgb="FFFF0000"/>
      </left>
      <right/>
      <top/>
      <bottom style="medium">
        <color rgb="FF540054"/>
      </bottom>
      <diagonal/>
    </border>
    <border>
      <left/>
      <right style="medium">
        <color rgb="FF540054"/>
      </right>
      <top style="medium">
        <color rgb="FF540054"/>
      </top>
      <bottom style="thin">
        <color indexed="64"/>
      </bottom>
      <diagonal/>
    </border>
    <border>
      <left style="medium">
        <color rgb="FF540054"/>
      </left>
      <right/>
      <top style="medium">
        <color rgb="FF540054"/>
      </top>
      <bottom style="medium">
        <color rgb="FF540054"/>
      </bottom>
      <diagonal/>
    </border>
    <border>
      <left/>
      <right/>
      <top style="medium">
        <color rgb="FF540054"/>
      </top>
      <bottom style="medium">
        <color rgb="FF540054"/>
      </bottom>
      <diagonal/>
    </border>
    <border>
      <left/>
      <right style="medium">
        <color rgb="FF540054"/>
      </right>
      <top style="medium">
        <color rgb="FF540054"/>
      </top>
      <bottom style="medium">
        <color rgb="FF540054"/>
      </bottom>
      <diagonal/>
    </border>
    <border>
      <left style="thin">
        <color rgb="FF540054"/>
      </left>
      <right style="medium">
        <color rgb="FF540054"/>
      </right>
      <top/>
      <bottom style="thin">
        <color rgb="FF540054"/>
      </bottom>
      <diagonal/>
    </border>
    <border>
      <left/>
      <right style="medium">
        <color indexed="64"/>
      </right>
      <top style="thick">
        <color theme="1"/>
      </top>
      <bottom style="thin">
        <color indexed="64"/>
      </bottom>
      <diagonal/>
    </border>
    <border>
      <left style="thin">
        <color indexed="64"/>
      </left>
      <right/>
      <top style="thick">
        <color theme="1"/>
      </top>
      <bottom/>
      <diagonal/>
    </border>
    <border>
      <left style="thin">
        <color indexed="64"/>
      </left>
      <right/>
      <top style="thin">
        <color indexed="64"/>
      </top>
      <bottom style="medium">
        <color rgb="FF0070C0"/>
      </bottom>
      <diagonal/>
    </border>
    <border>
      <left/>
      <right/>
      <top style="medium">
        <color rgb="FF0070C0"/>
      </top>
      <bottom style="thin">
        <color indexed="64"/>
      </bottom>
      <diagonal/>
    </border>
    <border>
      <left/>
      <right style="thin">
        <color indexed="64"/>
      </right>
      <top style="thin">
        <color indexed="64"/>
      </top>
      <bottom style="medium">
        <color rgb="FF0070C0"/>
      </bottom>
      <diagonal/>
    </border>
    <border>
      <left style="medium">
        <color rgb="FFFF0000"/>
      </left>
      <right style="thin">
        <color indexed="64"/>
      </right>
      <top style="thin">
        <color indexed="64"/>
      </top>
      <bottom style="medium">
        <color rgb="FF540054"/>
      </bottom>
      <diagonal/>
    </border>
    <border>
      <left style="thin">
        <color indexed="64"/>
      </left>
      <right style="thin">
        <color indexed="64"/>
      </right>
      <top style="thin">
        <color indexed="64"/>
      </top>
      <bottom style="medium">
        <color rgb="FF540054"/>
      </bottom>
      <diagonal/>
    </border>
    <border>
      <left style="thin">
        <color indexed="64"/>
      </left>
      <right style="medium">
        <color rgb="FF540054"/>
      </right>
      <top style="thin">
        <color indexed="64"/>
      </top>
      <bottom style="medium">
        <color rgb="FF540054"/>
      </bottom>
      <diagonal/>
    </border>
    <border>
      <left style="medium">
        <color rgb="FFFF0000"/>
      </left>
      <right/>
      <top style="medium">
        <color rgb="FF540054"/>
      </top>
      <bottom/>
      <diagonal/>
    </border>
    <border>
      <left/>
      <right/>
      <top style="medium">
        <color rgb="FFC00000"/>
      </top>
      <bottom/>
      <diagonal/>
    </border>
    <border>
      <left/>
      <right style="medium">
        <color rgb="FFC00000"/>
      </right>
      <top style="medium">
        <color rgb="FFC00000"/>
      </top>
      <bottom/>
      <diagonal/>
    </border>
  </borders>
  <cellStyleXfs count="8">
    <xf numFmtId="0" fontId="0" fillId="0" borderId="0"/>
    <xf numFmtId="164" fontId="4" fillId="0" borderId="0" applyFont="0" applyFill="0" applyBorder="0" applyAlignment="0" applyProtection="0"/>
    <xf numFmtId="9" fontId="4" fillId="0" borderId="0" applyFont="0" applyFill="0" applyBorder="0" applyAlignment="0" applyProtection="0"/>
    <xf numFmtId="0" fontId="30" fillId="0" borderId="0" applyNumberFormat="0" applyFill="0" applyBorder="0" applyAlignment="0" applyProtection="0">
      <alignment vertical="top"/>
      <protection locked="0"/>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1409">
    <xf numFmtId="0" fontId="0" fillId="0" borderId="0" xfId="0"/>
    <xf numFmtId="0" fontId="5" fillId="0" borderId="0" xfId="0" applyFont="1" applyAlignment="1">
      <alignment horizontal="center"/>
    </xf>
    <xf numFmtId="0" fontId="8" fillId="0" borderId="0" xfId="0" applyFont="1"/>
    <xf numFmtId="0" fontId="7" fillId="0" borderId="0" xfId="0" applyFont="1" applyAlignment="1">
      <alignment horizontal="center"/>
    </xf>
    <xf numFmtId="0" fontId="7" fillId="0" borderId="9" xfId="0" applyFont="1" applyBorder="1" applyAlignment="1">
      <alignment horizontal="center"/>
    </xf>
    <xf numFmtId="0" fontId="10" fillId="7" borderId="9" xfId="0" applyFont="1" applyFill="1" applyBorder="1" applyAlignment="1">
      <alignment horizontal="center"/>
    </xf>
    <xf numFmtId="0" fontId="0" fillId="4" borderId="9" xfId="0" applyFill="1" applyBorder="1" applyAlignment="1">
      <alignment horizontal="center"/>
    </xf>
    <xf numFmtId="0" fontId="0" fillId="5" borderId="9" xfId="0" applyFill="1" applyBorder="1" applyAlignment="1">
      <alignment horizontal="center"/>
    </xf>
    <xf numFmtId="0" fontId="0" fillId="2" borderId="9" xfId="0" applyFill="1" applyBorder="1" applyAlignment="1">
      <alignment horizontal="center"/>
    </xf>
    <xf numFmtId="0" fontId="0" fillId="6" borderId="9" xfId="0" applyFill="1" applyBorder="1" applyAlignment="1">
      <alignment horizontal="center"/>
    </xf>
    <xf numFmtId="0" fontId="0" fillId="3" borderId="9" xfId="0" applyFill="1" applyBorder="1" applyAlignment="1">
      <alignment horizontal="center"/>
    </xf>
    <xf numFmtId="0" fontId="12" fillId="7" borderId="9" xfId="0" applyFont="1" applyFill="1" applyBorder="1" applyAlignment="1">
      <alignment horizontal="center"/>
    </xf>
    <xf numFmtId="49" fontId="7" fillId="0" borderId="0" xfId="0" applyNumberFormat="1" applyFont="1" applyBorder="1" applyAlignment="1">
      <alignment horizontal="center"/>
    </xf>
    <xf numFmtId="0" fontId="10" fillId="11" borderId="9" xfId="0" applyFont="1" applyFill="1" applyBorder="1" applyAlignment="1">
      <alignment horizontal="center"/>
    </xf>
    <xf numFmtId="0" fontId="15" fillId="0" borderId="0" xfId="0" applyFont="1"/>
    <xf numFmtId="0" fontId="15" fillId="0" borderId="0" xfId="0" applyFont="1" applyAlignment="1">
      <alignment horizontal="center"/>
    </xf>
    <xf numFmtId="0" fontId="18" fillId="9" borderId="0" xfId="0" applyFont="1" applyFill="1"/>
    <xf numFmtId="0" fontId="0" fillId="9" borderId="0" xfId="0" applyFill="1"/>
    <xf numFmtId="0" fontId="0" fillId="0" borderId="9" xfId="0" applyBorder="1"/>
    <xf numFmtId="0" fontId="7" fillId="0" borderId="0" xfId="0" applyFont="1" applyFill="1" applyBorder="1" applyAlignment="1">
      <alignment horizontal="right"/>
    </xf>
    <xf numFmtId="0" fontId="22" fillId="9" borderId="0" xfId="0" applyFont="1" applyFill="1" applyAlignment="1">
      <alignment horizontal="right"/>
    </xf>
    <xf numFmtId="0" fontId="24" fillId="0" borderId="0" xfId="0" applyFont="1" applyBorder="1" applyAlignment="1">
      <alignment horizontal="left"/>
    </xf>
    <xf numFmtId="0" fontId="26" fillId="0" borderId="0" xfId="0" applyFont="1"/>
    <xf numFmtId="0" fontId="10" fillId="7" borderId="9" xfId="0" applyFont="1" applyFill="1" applyBorder="1" applyAlignment="1">
      <alignment horizontal="center"/>
    </xf>
    <xf numFmtId="0" fontId="16" fillId="9" borderId="0" xfId="0" applyFont="1" applyFill="1" applyAlignment="1">
      <alignment horizontal="center"/>
    </xf>
    <xf numFmtId="0" fontId="33" fillId="0" borderId="9" xfId="0" applyFont="1" applyBorder="1" applyAlignment="1">
      <alignment horizontal="center"/>
    </xf>
    <xf numFmtId="0" fontId="32" fillId="0" borderId="9" xfId="0" applyFont="1" applyBorder="1" applyAlignment="1">
      <alignment horizontal="center"/>
    </xf>
    <xf numFmtId="0" fontId="34" fillId="9" borderId="0" xfId="0" applyFont="1" applyFill="1" applyAlignment="1">
      <alignment horizontal="center"/>
    </xf>
    <xf numFmtId="0" fontId="0" fillId="0" borderId="0" xfId="0" applyBorder="1"/>
    <xf numFmtId="0" fontId="0" fillId="17" borderId="0" xfId="0" applyFill="1"/>
    <xf numFmtId="0" fontId="44" fillId="20" borderId="0" xfId="0" applyFont="1" applyFill="1" applyBorder="1" applyAlignment="1">
      <alignment horizontal="center"/>
    </xf>
    <xf numFmtId="0" fontId="0" fillId="20" borderId="0" xfId="0" applyFill="1" applyBorder="1" applyAlignment="1">
      <alignment horizontal="center"/>
    </xf>
    <xf numFmtId="0" fontId="25" fillId="0" borderId="0" xfId="0" applyFont="1" applyBorder="1" applyAlignment="1">
      <alignment horizontal="center"/>
    </xf>
    <xf numFmtId="0" fontId="46" fillId="0" borderId="0" xfId="0" applyFont="1" applyBorder="1" applyAlignment="1">
      <alignment horizontal="center"/>
    </xf>
    <xf numFmtId="0" fontId="46" fillId="0" borderId="29" xfId="0" applyFont="1" applyBorder="1" applyAlignment="1">
      <alignment horizontal="center"/>
    </xf>
    <xf numFmtId="0" fontId="3" fillId="20" borderId="0" xfId="0" applyFont="1" applyFill="1" applyBorder="1" applyAlignment="1">
      <alignment horizontal="center"/>
    </xf>
    <xf numFmtId="0" fontId="44" fillId="20" borderId="0" xfId="0" applyFont="1" applyFill="1" applyBorder="1"/>
    <xf numFmtId="14" fontId="44" fillId="20" borderId="0" xfId="0" applyNumberFormat="1" applyFont="1" applyFill="1" applyBorder="1" applyAlignment="1">
      <alignment horizontal="center"/>
    </xf>
    <xf numFmtId="0" fontId="38" fillId="17" borderId="0" xfId="0" quotePrefix="1" applyFont="1" applyFill="1" applyAlignment="1">
      <alignment vertical="center"/>
    </xf>
    <xf numFmtId="0" fontId="0" fillId="20" borderId="9" xfId="0" applyFill="1" applyBorder="1" applyAlignment="1">
      <alignment horizontal="center"/>
    </xf>
    <xf numFmtId="0" fontId="7" fillId="0" borderId="40" xfId="0" applyFont="1" applyBorder="1" applyAlignment="1">
      <alignment horizontal="center"/>
    </xf>
    <xf numFmtId="0" fontId="0" fillId="0" borderId="39" xfId="0" applyBorder="1"/>
    <xf numFmtId="0" fontId="7" fillId="0" borderId="47" xfId="0" applyFont="1" applyBorder="1" applyAlignment="1">
      <alignment horizontal="center"/>
    </xf>
    <xf numFmtId="49" fontId="7" fillId="0" borderId="48" xfId="0" applyNumberFormat="1" applyFont="1" applyBorder="1" applyAlignment="1">
      <alignment horizontal="center"/>
    </xf>
    <xf numFmtId="49" fontId="7" fillId="0" borderId="54" xfId="0" applyNumberFormat="1" applyFont="1" applyBorder="1" applyAlignment="1">
      <alignment horizontal="center"/>
    </xf>
    <xf numFmtId="49" fontId="7" fillId="0" borderId="57" xfId="0" applyNumberFormat="1" applyFont="1" applyBorder="1" applyAlignment="1">
      <alignment horizontal="center"/>
    </xf>
    <xf numFmtId="0" fontId="23" fillId="18" borderId="62" xfId="0" applyFont="1" applyFill="1" applyBorder="1" applyAlignment="1">
      <alignment horizontal="center"/>
    </xf>
    <xf numFmtId="0" fontId="23" fillId="18" borderId="69" xfId="0" applyFont="1" applyFill="1" applyBorder="1" applyAlignment="1">
      <alignment horizontal="center"/>
    </xf>
    <xf numFmtId="0" fontId="23" fillId="18" borderId="72" xfId="0" applyFont="1" applyFill="1" applyBorder="1" applyAlignment="1">
      <alignment horizontal="center"/>
    </xf>
    <xf numFmtId="0" fontId="51" fillId="22" borderId="43" xfId="0" applyFont="1" applyFill="1" applyBorder="1" applyAlignment="1">
      <alignment horizontal="center"/>
    </xf>
    <xf numFmtId="0" fontId="51" fillId="22" borderId="44" xfId="0" applyFont="1" applyFill="1" applyBorder="1" applyAlignment="1">
      <alignment horizontal="center"/>
    </xf>
    <xf numFmtId="0" fontId="51" fillId="22" borderId="41" xfId="0" applyFont="1" applyFill="1" applyBorder="1" applyAlignment="1">
      <alignment horizontal="center"/>
    </xf>
    <xf numFmtId="0" fontId="7" fillId="0" borderId="52" xfId="0" applyFont="1" applyBorder="1" applyAlignment="1">
      <alignment horizontal="center"/>
    </xf>
    <xf numFmtId="0" fontId="7" fillId="0" borderId="89" xfId="0" applyFont="1" applyBorder="1" applyAlignment="1">
      <alignment horizontal="center"/>
    </xf>
    <xf numFmtId="0" fontId="46" fillId="0" borderId="87" xfId="0" applyFont="1" applyBorder="1" applyAlignment="1">
      <alignment horizontal="center"/>
    </xf>
    <xf numFmtId="0" fontId="46" fillId="0" borderId="85" xfId="0" applyFont="1" applyBorder="1" applyAlignment="1">
      <alignment horizontal="center"/>
    </xf>
    <xf numFmtId="0" fontId="46" fillId="0" borderId="83" xfId="0" applyFont="1" applyBorder="1" applyAlignment="1">
      <alignment horizontal="center"/>
    </xf>
    <xf numFmtId="0" fontId="46" fillId="0" borderId="88" xfId="0" applyFont="1" applyBorder="1" applyAlignment="1">
      <alignment horizontal="center"/>
    </xf>
    <xf numFmtId="0" fontId="46" fillId="0" borderId="86" xfId="0" applyFont="1" applyBorder="1" applyAlignment="1">
      <alignment horizontal="center"/>
    </xf>
    <xf numFmtId="0" fontId="46" fillId="0" borderId="92" xfId="0" applyFont="1" applyBorder="1" applyAlignment="1">
      <alignment horizontal="center"/>
    </xf>
    <xf numFmtId="0" fontId="46" fillId="0" borderId="91" xfId="0" applyFont="1" applyBorder="1" applyAlignment="1">
      <alignment horizontal="center"/>
    </xf>
    <xf numFmtId="0" fontId="46" fillId="0" borderId="55" xfId="0" applyFont="1" applyBorder="1" applyAlignment="1">
      <alignment horizontal="center"/>
    </xf>
    <xf numFmtId="0" fontId="46" fillId="0" borderId="93" xfId="0" applyFont="1" applyBorder="1" applyAlignment="1">
      <alignment horizontal="center"/>
    </xf>
    <xf numFmtId="0" fontId="46" fillId="0" borderId="90" xfId="0" applyFont="1" applyBorder="1" applyAlignment="1">
      <alignment horizontal="center"/>
    </xf>
    <xf numFmtId="0" fontId="46" fillId="0" borderId="70" xfId="0" applyFont="1" applyBorder="1" applyAlignment="1">
      <alignment horizontal="center"/>
    </xf>
    <xf numFmtId="0" fontId="46" fillId="0" borderId="73" xfId="0" applyFont="1" applyBorder="1" applyAlignment="1">
      <alignment horizontal="center"/>
    </xf>
    <xf numFmtId="0" fontId="46" fillId="0" borderId="67" xfId="0" applyFont="1" applyBorder="1" applyAlignment="1">
      <alignment horizontal="center"/>
    </xf>
    <xf numFmtId="0" fontId="46" fillId="0" borderId="71" xfId="0" applyFont="1" applyBorder="1" applyAlignment="1">
      <alignment horizontal="center"/>
    </xf>
    <xf numFmtId="0" fontId="46" fillId="0" borderId="74" xfId="0" applyFont="1" applyBorder="1" applyAlignment="1">
      <alignment horizontal="center"/>
    </xf>
    <xf numFmtId="0" fontId="46" fillId="16" borderId="0" xfId="0" applyFont="1" applyFill="1" applyBorder="1" applyAlignment="1">
      <alignment horizontal="center"/>
    </xf>
    <xf numFmtId="0" fontId="50" fillId="0" borderId="105" xfId="0" applyFont="1" applyBorder="1" applyAlignment="1">
      <alignment horizontal="center"/>
    </xf>
    <xf numFmtId="0" fontId="50" fillId="0" borderId="106" xfId="0" applyFont="1" applyBorder="1" applyAlignment="1">
      <alignment horizontal="center"/>
    </xf>
    <xf numFmtId="0" fontId="50" fillId="0" borderId="107" xfId="0" applyFont="1" applyBorder="1" applyAlignment="1">
      <alignment horizontal="center"/>
    </xf>
    <xf numFmtId="0" fontId="50" fillId="0" borderId="102" xfId="0" applyFont="1" applyBorder="1" applyAlignment="1">
      <alignment horizontal="center"/>
    </xf>
    <xf numFmtId="0" fontId="50" fillId="0" borderId="103" xfId="0" applyFont="1" applyBorder="1" applyAlignment="1">
      <alignment horizontal="center"/>
    </xf>
    <xf numFmtId="0" fontId="50" fillId="0" borderId="104" xfId="0" applyFont="1" applyBorder="1" applyAlignment="1">
      <alignment horizontal="center"/>
    </xf>
    <xf numFmtId="0" fontId="6" fillId="20" borderId="0" xfId="0" applyFont="1" applyFill="1" applyAlignment="1"/>
    <xf numFmtId="0" fontId="8" fillId="24" borderId="92" xfId="0" applyFont="1" applyFill="1" applyBorder="1" applyAlignment="1">
      <alignment horizontal="center"/>
    </xf>
    <xf numFmtId="0" fontId="8" fillId="0" borderId="92" xfId="0" applyFont="1" applyBorder="1" applyAlignment="1">
      <alignment horizontal="center"/>
    </xf>
    <xf numFmtId="0" fontId="8" fillId="20" borderId="92" xfId="0" applyFont="1" applyFill="1" applyBorder="1" applyAlignment="1">
      <alignment horizontal="center"/>
    </xf>
    <xf numFmtId="0" fontId="8" fillId="20" borderId="92" xfId="0" applyNumberFormat="1" applyFont="1" applyFill="1" applyBorder="1" applyAlignment="1">
      <alignment horizontal="center"/>
    </xf>
    <xf numFmtId="0" fontId="8" fillId="31" borderId="92" xfId="0" applyNumberFormat="1" applyFont="1" applyFill="1" applyBorder="1" applyAlignment="1">
      <alignment horizontal="center"/>
    </xf>
    <xf numFmtId="0" fontId="8" fillId="31" borderId="93" xfId="0" applyNumberFormat="1" applyFont="1" applyFill="1" applyBorder="1" applyAlignment="1">
      <alignment horizontal="center"/>
    </xf>
    <xf numFmtId="0" fontId="5" fillId="27" borderId="0" xfId="0" applyFont="1" applyFill="1" applyBorder="1" applyAlignment="1">
      <alignment horizontal="center"/>
    </xf>
    <xf numFmtId="0" fontId="5" fillId="27" borderId="4" xfId="0" applyFont="1" applyFill="1" applyBorder="1" applyAlignment="1">
      <alignment horizontal="center"/>
    </xf>
    <xf numFmtId="0" fontId="5" fillId="27" borderId="5" xfId="0" applyFont="1" applyFill="1" applyBorder="1" applyAlignment="1">
      <alignment horizontal="center"/>
    </xf>
    <xf numFmtId="0" fontId="5" fillId="27" borderId="8" xfId="0" applyFont="1" applyFill="1" applyBorder="1" applyAlignment="1">
      <alignment horizontal="center"/>
    </xf>
    <xf numFmtId="0" fontId="5" fillId="27" borderId="1" xfId="0" applyFont="1" applyFill="1" applyBorder="1" applyAlignment="1">
      <alignment horizontal="center"/>
    </xf>
    <xf numFmtId="0" fontId="5" fillId="27" borderId="2" xfId="0" applyFont="1" applyFill="1" applyBorder="1" applyAlignment="1">
      <alignment horizontal="center"/>
    </xf>
    <xf numFmtId="0" fontId="5" fillId="27" borderId="3" xfId="0" applyFont="1" applyFill="1" applyBorder="1" applyAlignment="1">
      <alignment horizontal="center"/>
    </xf>
    <xf numFmtId="0" fontId="25" fillId="20" borderId="0" xfId="0" applyFont="1" applyFill="1" applyBorder="1" applyAlignment="1">
      <alignment horizontal="center"/>
    </xf>
    <xf numFmtId="0" fontId="25" fillId="0" borderId="0" xfId="0" applyNumberFormat="1" applyFont="1" applyBorder="1" applyAlignment="1">
      <alignment horizontal="center"/>
    </xf>
    <xf numFmtId="0" fontId="7" fillId="0" borderId="0" xfId="0" applyFont="1" applyBorder="1" applyAlignment="1">
      <alignment horizontal="right"/>
    </xf>
    <xf numFmtId="0" fontId="7" fillId="20" borderId="0" xfId="0" applyFont="1" applyFill="1" applyBorder="1" applyAlignment="1">
      <alignment horizontal="center"/>
    </xf>
    <xf numFmtId="0" fontId="27" fillId="0" borderId="0" xfId="0" applyFont="1" applyBorder="1" applyAlignment="1">
      <alignment horizontal="center"/>
    </xf>
    <xf numFmtId="0" fontId="27" fillId="0" borderId="0" xfId="0" applyFont="1"/>
    <xf numFmtId="0" fontId="27" fillId="0" borderId="0" xfId="0" applyFont="1" applyBorder="1"/>
    <xf numFmtId="0" fontId="50" fillId="20" borderId="0" xfId="0" applyFont="1" applyFill="1" applyBorder="1" applyAlignment="1">
      <alignment horizontal="center"/>
    </xf>
    <xf numFmtId="0" fontId="51" fillId="20" borderId="0" xfId="0" applyFont="1" applyFill="1" applyBorder="1" applyAlignment="1">
      <alignment horizontal="center"/>
    </xf>
    <xf numFmtId="0" fontId="25" fillId="0" borderId="42" xfId="0" applyFont="1" applyBorder="1" applyAlignment="1">
      <alignment horizontal="center"/>
    </xf>
    <xf numFmtId="0" fontId="25" fillId="0" borderId="43" xfId="0" applyFont="1" applyBorder="1" applyAlignment="1">
      <alignment horizontal="center"/>
    </xf>
    <xf numFmtId="0" fontId="25" fillId="0" borderId="44" xfId="0" applyFont="1" applyBorder="1" applyAlignment="1">
      <alignment horizontal="center"/>
    </xf>
    <xf numFmtId="0" fontId="7" fillId="0" borderId="111" xfId="0" applyFont="1" applyBorder="1" applyAlignment="1">
      <alignment horizontal="center"/>
    </xf>
    <xf numFmtId="0" fontId="7" fillId="0" borderId="112" xfId="0" applyFont="1" applyBorder="1" applyAlignment="1">
      <alignment horizontal="center"/>
    </xf>
    <xf numFmtId="49" fontId="7" fillId="0" borderId="113" xfId="0" applyNumberFormat="1" applyFont="1" applyBorder="1" applyAlignment="1">
      <alignment horizontal="center"/>
    </xf>
    <xf numFmtId="0" fontId="7" fillId="0" borderId="114" xfId="0" applyFont="1" applyBorder="1" applyAlignment="1">
      <alignment horizontal="center"/>
    </xf>
    <xf numFmtId="0" fontId="23" fillId="9" borderId="34" xfId="0" applyFont="1" applyFill="1" applyBorder="1" applyAlignment="1">
      <alignment horizontal="center"/>
    </xf>
    <xf numFmtId="0" fontId="46" fillId="16" borderId="123" xfId="0" applyFont="1" applyFill="1" applyBorder="1" applyAlignment="1">
      <alignment horizontal="center"/>
    </xf>
    <xf numFmtId="0" fontId="23" fillId="9" borderId="124" xfId="0" applyFont="1" applyFill="1" applyBorder="1" applyAlignment="1">
      <alignment horizontal="center"/>
    </xf>
    <xf numFmtId="0" fontId="46" fillId="16" borderId="125" xfId="0" applyFont="1" applyFill="1" applyBorder="1" applyAlignment="1">
      <alignment horizontal="center"/>
    </xf>
    <xf numFmtId="0" fontId="23" fillId="9" borderId="126" xfId="0" applyFont="1" applyFill="1" applyBorder="1" applyAlignment="1">
      <alignment horizontal="center"/>
    </xf>
    <xf numFmtId="0" fontId="46" fillId="16" borderId="127" xfId="0" applyFont="1" applyFill="1" applyBorder="1" applyAlignment="1">
      <alignment horizontal="center"/>
    </xf>
    <xf numFmtId="0" fontId="50" fillId="16" borderId="15" xfId="0" applyFont="1" applyFill="1" applyBorder="1" applyAlignment="1">
      <alignment horizontal="center"/>
    </xf>
    <xf numFmtId="0" fontId="50" fillId="16" borderId="19" xfId="0" applyFont="1" applyFill="1" applyBorder="1" applyAlignment="1">
      <alignment horizontal="center"/>
    </xf>
    <xf numFmtId="0" fontId="50" fillId="16" borderId="128" xfId="0" applyFont="1" applyFill="1" applyBorder="1" applyAlignment="1">
      <alignment horizontal="center"/>
    </xf>
    <xf numFmtId="0" fontId="46" fillId="0" borderId="0" xfId="0" applyFont="1" applyFill="1" applyBorder="1" applyAlignment="1">
      <alignment horizontal="center"/>
    </xf>
    <xf numFmtId="0" fontId="25" fillId="0" borderId="61" xfId="0" applyNumberFormat="1" applyFont="1" applyBorder="1" applyAlignment="1">
      <alignment horizontal="center"/>
    </xf>
    <xf numFmtId="0" fontId="25" fillId="0" borderId="62" xfId="0" applyNumberFormat="1" applyFont="1" applyBorder="1" applyAlignment="1">
      <alignment horizontal="center"/>
    </xf>
    <xf numFmtId="0" fontId="25" fillId="0" borderId="63" xfId="0" applyNumberFormat="1" applyFont="1" applyBorder="1" applyAlignment="1">
      <alignment horizontal="center"/>
    </xf>
    <xf numFmtId="0" fontId="7" fillId="0" borderId="0" xfId="0" applyNumberFormat="1" applyFont="1" applyBorder="1" applyAlignment="1">
      <alignment horizontal="center"/>
    </xf>
    <xf numFmtId="0" fontId="25" fillId="0" borderId="94" xfId="0" applyNumberFormat="1" applyFont="1" applyBorder="1" applyAlignment="1">
      <alignment horizontal="center"/>
    </xf>
    <xf numFmtId="0" fontId="7" fillId="0" borderId="114" xfId="0" applyNumberFormat="1" applyFont="1" applyBorder="1" applyAlignment="1">
      <alignment horizontal="center"/>
    </xf>
    <xf numFmtId="0" fontId="7" fillId="0" borderId="115" xfId="0" applyNumberFormat="1" applyFont="1" applyBorder="1" applyAlignment="1">
      <alignment horizontal="center"/>
    </xf>
    <xf numFmtId="0" fontId="7" fillId="0" borderId="119" xfId="0" applyNumberFormat="1" applyFont="1" applyBorder="1" applyAlignment="1">
      <alignment horizontal="center"/>
    </xf>
    <xf numFmtId="0" fontId="7" fillId="0" borderId="121" xfId="0" applyNumberFormat="1" applyFont="1" applyBorder="1" applyAlignment="1">
      <alignment horizontal="center"/>
    </xf>
    <xf numFmtId="0" fontId="7" fillId="0" borderId="116" xfId="0" applyNumberFormat="1" applyFont="1" applyBorder="1" applyAlignment="1">
      <alignment horizontal="center"/>
    </xf>
    <xf numFmtId="0" fontId="7" fillId="0" borderId="117" xfId="0" applyNumberFormat="1" applyFont="1" applyBorder="1" applyAlignment="1">
      <alignment horizontal="center"/>
    </xf>
    <xf numFmtId="0" fontId="7" fillId="0" borderId="118" xfId="0" applyNumberFormat="1" applyFont="1" applyBorder="1" applyAlignment="1">
      <alignment horizontal="center"/>
    </xf>
    <xf numFmtId="0" fontId="11" fillId="0" borderId="129" xfId="0" applyFont="1" applyBorder="1" applyAlignment="1">
      <alignment horizontal="center"/>
    </xf>
    <xf numFmtId="0" fontId="11" fillId="0" borderId="132" xfId="0" applyFont="1" applyBorder="1" applyAlignment="1">
      <alignment horizontal="center"/>
    </xf>
    <xf numFmtId="14" fontId="11" fillId="0" borderId="134" xfId="0" applyNumberFormat="1" applyFont="1" applyBorder="1" applyAlignment="1">
      <alignment horizontal="center"/>
    </xf>
    <xf numFmtId="0" fontId="11" fillId="0" borderId="134" xfId="0" applyNumberFormat="1" applyFont="1" applyBorder="1" applyAlignment="1">
      <alignment horizontal="center"/>
    </xf>
    <xf numFmtId="0" fontId="11" fillId="0" borderId="0" xfId="0" applyFont="1" applyFill="1" applyBorder="1" applyAlignment="1">
      <alignment horizontal="center"/>
    </xf>
    <xf numFmtId="0" fontId="5" fillId="0" borderId="0" xfId="0" applyFont="1" applyBorder="1" applyAlignment="1">
      <alignment horizontal="center"/>
    </xf>
    <xf numFmtId="0" fontId="53" fillId="28" borderId="13" xfId="0" applyFont="1" applyFill="1" applyBorder="1" applyAlignment="1">
      <alignment horizontal="center"/>
    </xf>
    <xf numFmtId="0" fontId="53" fillId="30" borderId="13" xfId="0" applyFont="1" applyFill="1" applyBorder="1" applyAlignment="1">
      <alignment horizontal="center"/>
    </xf>
    <xf numFmtId="0" fontId="54" fillId="0" borderId="0" xfId="0" applyFont="1" applyBorder="1" applyAlignment="1">
      <alignment horizontal="right"/>
    </xf>
    <xf numFmtId="0" fontId="9" fillId="27" borderId="0" xfId="0" applyFont="1" applyFill="1" applyBorder="1" applyAlignment="1">
      <alignment horizontal="center"/>
    </xf>
    <xf numFmtId="0" fontId="57" fillId="27" borderId="0" xfId="0" applyFont="1" applyFill="1" applyBorder="1" applyAlignment="1">
      <alignment horizontal="center"/>
    </xf>
    <xf numFmtId="0" fontId="58" fillId="27" borderId="0" xfId="0" applyFont="1" applyFill="1" applyBorder="1" applyAlignment="1">
      <alignment horizontal="center"/>
    </xf>
    <xf numFmtId="0" fontId="56" fillId="27" borderId="0" xfId="0" applyFont="1" applyFill="1" applyBorder="1" applyAlignment="1">
      <alignment horizontal="center"/>
    </xf>
    <xf numFmtId="0" fontId="46" fillId="0" borderId="0" xfId="0" applyNumberFormat="1" applyFont="1" applyBorder="1" applyAlignment="1">
      <alignment horizontal="center"/>
    </xf>
    <xf numFmtId="0" fontId="46" fillId="0" borderId="0" xfId="0" applyNumberFormat="1" applyFont="1" applyAlignment="1">
      <alignment horizontal="center"/>
    </xf>
    <xf numFmtId="0" fontId="46" fillId="0" borderId="0" xfId="0" applyNumberFormat="1" applyFont="1" applyFill="1" applyBorder="1" applyAlignment="1">
      <alignment horizontal="center"/>
    </xf>
    <xf numFmtId="0" fontId="7" fillId="0" borderId="135" xfId="0" applyNumberFormat="1" applyFont="1" applyBorder="1" applyAlignment="1">
      <alignment horizontal="center"/>
    </xf>
    <xf numFmtId="0" fontId="57" fillId="27" borderId="7" xfId="0" applyFont="1" applyFill="1" applyBorder="1" applyAlignment="1">
      <alignment horizontal="center"/>
    </xf>
    <xf numFmtId="0" fontId="25" fillId="0" borderId="139" xfId="0" applyNumberFormat="1" applyFont="1" applyBorder="1" applyAlignment="1">
      <alignment horizontal="center"/>
    </xf>
    <xf numFmtId="0" fontId="25" fillId="0" borderId="140" xfId="0" applyNumberFormat="1" applyFont="1" applyBorder="1" applyAlignment="1">
      <alignment horizontal="center"/>
    </xf>
    <xf numFmtId="0" fontId="25" fillId="0" borderId="141" xfId="0" applyNumberFormat="1" applyFont="1" applyBorder="1" applyAlignment="1">
      <alignment horizontal="center"/>
    </xf>
    <xf numFmtId="0" fontId="46" fillId="0" borderId="142" xfId="0" applyNumberFormat="1" applyFont="1" applyBorder="1" applyAlignment="1">
      <alignment horizontal="center"/>
    </xf>
    <xf numFmtId="0" fontId="46" fillId="0" borderId="142" xfId="0" applyNumberFormat="1" applyFont="1" applyFill="1" applyBorder="1" applyAlignment="1">
      <alignment horizontal="center"/>
    </xf>
    <xf numFmtId="0" fontId="46" fillId="20" borderId="142" xfId="0" applyNumberFormat="1" applyFont="1" applyFill="1" applyBorder="1" applyAlignment="1">
      <alignment horizontal="center"/>
    </xf>
    <xf numFmtId="0" fontId="47" fillId="20" borderId="142" xfId="0" applyNumberFormat="1" applyFont="1" applyFill="1" applyBorder="1" applyAlignment="1">
      <alignment horizontal="center"/>
    </xf>
    <xf numFmtId="0" fontId="46" fillId="20" borderId="144" xfId="0" applyNumberFormat="1" applyFont="1" applyFill="1" applyBorder="1" applyAlignment="1">
      <alignment horizontal="center"/>
    </xf>
    <xf numFmtId="0" fontId="7" fillId="0" borderId="152" xfId="0" applyFont="1" applyBorder="1" applyAlignment="1">
      <alignment horizontal="center"/>
    </xf>
    <xf numFmtId="0" fontId="7" fillId="0" borderId="153" xfId="0" applyFont="1" applyFill="1" applyBorder="1" applyAlignment="1">
      <alignment horizontal="center"/>
    </xf>
    <xf numFmtId="0" fontId="64" fillId="9" borderId="0" xfId="0" applyFont="1" applyFill="1" applyAlignment="1">
      <alignment horizontal="center"/>
    </xf>
    <xf numFmtId="0" fontId="23" fillId="12" borderId="140" xfId="0" applyFont="1" applyFill="1" applyBorder="1" applyAlignment="1">
      <alignment horizontal="center"/>
    </xf>
    <xf numFmtId="0" fontId="23" fillId="12" borderId="141" xfId="0" applyFont="1" applyFill="1" applyBorder="1" applyAlignment="1">
      <alignment horizontal="center"/>
    </xf>
    <xf numFmtId="0" fontId="46" fillId="0" borderId="150" xfId="0" applyFont="1" applyFill="1" applyBorder="1" applyAlignment="1">
      <alignment horizontal="center"/>
    </xf>
    <xf numFmtId="0" fontId="25" fillId="26" borderId="0" xfId="0" applyFont="1" applyFill="1" applyBorder="1" applyAlignment="1">
      <alignment horizontal="center"/>
    </xf>
    <xf numFmtId="0" fontId="7" fillId="26" borderId="0" xfId="0" applyFont="1" applyFill="1" applyBorder="1" applyAlignment="1">
      <alignment horizontal="center"/>
    </xf>
    <xf numFmtId="0" fontId="25" fillId="26" borderId="24" xfId="0" applyFont="1" applyFill="1" applyBorder="1" applyAlignment="1">
      <alignment horizontal="center"/>
    </xf>
    <xf numFmtId="49" fontId="7" fillId="26" borderId="24" xfId="0" applyNumberFormat="1" applyFont="1" applyFill="1" applyBorder="1" applyAlignment="1">
      <alignment horizontal="center"/>
    </xf>
    <xf numFmtId="0" fontId="25" fillId="26" borderId="29" xfId="0" applyFont="1" applyFill="1" applyBorder="1" applyAlignment="1">
      <alignment horizontal="center"/>
    </xf>
    <xf numFmtId="0" fontId="25" fillId="26" borderId="26" xfId="0" applyFont="1" applyFill="1" applyBorder="1" applyAlignment="1">
      <alignment horizontal="center"/>
    </xf>
    <xf numFmtId="49" fontId="7" fillId="0" borderId="155" xfId="0" applyNumberFormat="1" applyFont="1" applyBorder="1" applyAlignment="1">
      <alignment horizontal="center"/>
    </xf>
    <xf numFmtId="0" fontId="7" fillId="0" borderId="23" xfId="0" applyFont="1" applyBorder="1" applyAlignment="1">
      <alignment horizontal="center"/>
    </xf>
    <xf numFmtId="0" fontId="7" fillId="0" borderId="25" xfId="0" applyFont="1" applyBorder="1" applyAlignment="1">
      <alignment horizontal="center"/>
    </xf>
    <xf numFmtId="0" fontId="46" fillId="0" borderId="27" xfId="0" applyFont="1" applyBorder="1" applyAlignment="1">
      <alignment horizontal="center"/>
    </xf>
    <xf numFmtId="0" fontId="46" fillId="0" borderId="30" xfId="0" applyFont="1" applyBorder="1" applyAlignment="1">
      <alignment horizontal="center"/>
    </xf>
    <xf numFmtId="0" fontId="46" fillId="0" borderId="32" xfId="0" applyFont="1" applyBorder="1" applyAlignment="1">
      <alignment horizontal="center"/>
    </xf>
    <xf numFmtId="0" fontId="46" fillId="0" borderId="31" xfId="0" applyFont="1" applyBorder="1" applyAlignment="1">
      <alignment horizontal="center"/>
    </xf>
    <xf numFmtId="0" fontId="46" fillId="0" borderId="159" xfId="0" applyFont="1" applyFill="1" applyBorder="1" applyAlignment="1">
      <alignment horizontal="center"/>
    </xf>
    <xf numFmtId="0" fontId="46" fillId="0" borderId="160" xfId="0" applyFont="1" applyFill="1" applyBorder="1" applyAlignment="1">
      <alignment horizontal="center"/>
    </xf>
    <xf numFmtId="0" fontId="46" fillId="0" borderId="161" xfId="0" applyFont="1" applyFill="1" applyBorder="1" applyAlignment="1">
      <alignment horizontal="center"/>
    </xf>
    <xf numFmtId="0" fontId="46" fillId="0" borderId="158" xfId="0" applyFont="1" applyFill="1" applyBorder="1" applyAlignment="1">
      <alignment horizontal="center"/>
    </xf>
    <xf numFmtId="0" fontId="50" fillId="0" borderId="162" xfId="0" applyFont="1" applyFill="1" applyBorder="1" applyAlignment="1">
      <alignment horizontal="center"/>
    </xf>
    <xf numFmtId="0" fontId="50" fillId="0" borderId="163" xfId="0" applyFont="1" applyFill="1" applyBorder="1" applyAlignment="1">
      <alignment horizontal="center"/>
    </xf>
    <xf numFmtId="0" fontId="50" fillId="0" borderId="164" xfId="0" applyFont="1" applyFill="1" applyBorder="1" applyAlignment="1">
      <alignment horizontal="center"/>
    </xf>
    <xf numFmtId="0" fontId="0" fillId="29" borderId="147" xfId="0" applyFill="1" applyBorder="1"/>
    <xf numFmtId="0" fontId="0" fillId="29" borderId="0" xfId="0" applyFill="1" applyBorder="1"/>
    <xf numFmtId="0" fontId="0" fillId="29" borderId="148" xfId="0" applyFill="1" applyBorder="1"/>
    <xf numFmtId="0" fontId="25" fillId="29" borderId="147" xfId="0" applyFont="1" applyFill="1" applyBorder="1" applyAlignment="1">
      <alignment horizontal="center"/>
    </xf>
    <xf numFmtId="0" fontId="25" fillId="29" borderId="0" xfId="0" applyFont="1" applyFill="1" applyBorder="1" applyAlignment="1">
      <alignment horizontal="center"/>
    </xf>
    <xf numFmtId="0" fontId="25" fillId="29" borderId="148" xfId="0" applyFont="1" applyFill="1" applyBorder="1" applyAlignment="1">
      <alignment horizontal="center"/>
    </xf>
    <xf numFmtId="0" fontId="7" fillId="29" borderId="147" xfId="0" applyFont="1" applyFill="1" applyBorder="1" applyAlignment="1">
      <alignment horizontal="center"/>
    </xf>
    <xf numFmtId="0" fontId="7" fillId="29" borderId="0" xfId="0" applyFont="1" applyFill="1" applyBorder="1" applyAlignment="1">
      <alignment horizontal="center"/>
    </xf>
    <xf numFmtId="49" fontId="7" fillId="29" borderId="148" xfId="0" applyNumberFormat="1" applyFont="1" applyFill="1" applyBorder="1" applyAlignment="1">
      <alignment horizontal="center"/>
    </xf>
    <xf numFmtId="0" fontId="25" fillId="29" borderId="149" xfId="0" applyFont="1" applyFill="1" applyBorder="1" applyAlignment="1">
      <alignment horizontal="center"/>
    </xf>
    <xf numFmtId="0" fontId="25" fillId="29" borderId="150" xfId="0" applyFont="1" applyFill="1" applyBorder="1" applyAlignment="1">
      <alignment horizontal="center"/>
    </xf>
    <xf numFmtId="0" fontId="25" fillId="29" borderId="151" xfId="0" applyFont="1" applyFill="1" applyBorder="1" applyAlignment="1">
      <alignment horizontal="center"/>
    </xf>
    <xf numFmtId="0" fontId="0" fillId="25" borderId="0" xfId="0" applyFill="1" applyBorder="1"/>
    <xf numFmtId="0" fontId="25" fillId="25" borderId="0" xfId="0" applyFont="1" applyFill="1" applyBorder="1" applyAlignment="1">
      <alignment horizontal="center"/>
    </xf>
    <xf numFmtId="0" fontId="7" fillId="25" borderId="0" xfId="0" applyFont="1" applyFill="1" applyBorder="1" applyAlignment="1">
      <alignment horizontal="center"/>
    </xf>
    <xf numFmtId="0" fontId="0" fillId="33" borderId="64" xfId="0" applyFill="1" applyBorder="1"/>
    <xf numFmtId="0" fontId="0" fillId="33" borderId="0" xfId="0" applyFill="1" applyBorder="1"/>
    <xf numFmtId="0" fontId="0" fillId="33" borderId="65" xfId="0" applyFill="1" applyBorder="1"/>
    <xf numFmtId="0" fontId="6" fillId="33" borderId="64" xfId="0" applyFont="1" applyFill="1" applyBorder="1" applyAlignment="1"/>
    <xf numFmtId="0" fontId="6" fillId="33" borderId="0" xfId="0" applyFont="1" applyFill="1" applyBorder="1" applyAlignment="1"/>
    <xf numFmtId="0" fontId="6" fillId="33" borderId="65" xfId="0" applyFont="1" applyFill="1" applyBorder="1" applyAlignment="1"/>
    <xf numFmtId="0" fontId="25" fillId="33" borderId="64" xfId="0" applyFont="1" applyFill="1" applyBorder="1" applyAlignment="1">
      <alignment horizontal="center"/>
    </xf>
    <xf numFmtId="0" fontId="25" fillId="33" borderId="0" xfId="0" applyFont="1" applyFill="1" applyBorder="1" applyAlignment="1">
      <alignment horizontal="center"/>
    </xf>
    <xf numFmtId="0" fontId="25" fillId="33" borderId="65" xfId="0" applyFont="1" applyFill="1" applyBorder="1" applyAlignment="1">
      <alignment horizontal="center"/>
    </xf>
    <xf numFmtId="0" fontId="7" fillId="33" borderId="64" xfId="0" applyFont="1" applyFill="1" applyBorder="1" applyAlignment="1">
      <alignment horizontal="center"/>
    </xf>
    <xf numFmtId="49" fontId="7" fillId="33" borderId="0" xfId="0" applyNumberFormat="1" applyFont="1" applyFill="1" applyBorder="1" applyAlignment="1">
      <alignment horizontal="center"/>
    </xf>
    <xf numFmtId="0" fontId="7" fillId="33" borderId="0" xfId="0" applyFont="1" applyFill="1" applyBorder="1" applyAlignment="1">
      <alignment horizontal="center"/>
    </xf>
    <xf numFmtId="0" fontId="7" fillId="33" borderId="65" xfId="0" applyFont="1" applyFill="1" applyBorder="1" applyAlignment="1">
      <alignment horizontal="center"/>
    </xf>
    <xf numFmtId="0" fontId="25" fillId="33" borderId="66" xfId="0" applyFont="1" applyFill="1" applyBorder="1" applyAlignment="1">
      <alignment horizontal="center"/>
    </xf>
    <xf numFmtId="0" fontId="25" fillId="33" borderId="67" xfId="0" applyFont="1" applyFill="1" applyBorder="1" applyAlignment="1">
      <alignment horizontal="center"/>
    </xf>
    <xf numFmtId="0" fontId="25" fillId="33" borderId="68" xfId="0" applyFont="1" applyFill="1" applyBorder="1" applyAlignment="1">
      <alignment horizontal="center"/>
    </xf>
    <xf numFmtId="0" fontId="25" fillId="33" borderId="53" xfId="0" applyFont="1" applyFill="1" applyBorder="1" applyAlignment="1">
      <alignment horizontal="center"/>
    </xf>
    <xf numFmtId="49" fontId="7" fillId="33" borderId="53" xfId="0" applyNumberFormat="1" applyFont="1" applyFill="1" applyBorder="1" applyAlignment="1">
      <alignment horizontal="center"/>
    </xf>
    <xf numFmtId="0" fontId="25" fillId="33" borderId="55" xfId="0" applyFont="1" applyFill="1" applyBorder="1" applyAlignment="1">
      <alignment horizontal="center"/>
    </xf>
    <xf numFmtId="0" fontId="25" fillId="33" borderId="56" xfId="0" applyFont="1" applyFill="1" applyBorder="1" applyAlignment="1">
      <alignment horizontal="center"/>
    </xf>
    <xf numFmtId="0" fontId="0" fillId="25" borderId="95" xfId="0" applyFill="1" applyBorder="1"/>
    <xf numFmtId="0" fontId="0" fillId="25" borderId="96" xfId="0" applyFill="1" applyBorder="1"/>
    <xf numFmtId="0" fontId="25" fillId="25" borderId="95" xfId="0" applyFont="1" applyFill="1" applyBorder="1" applyAlignment="1">
      <alignment horizontal="center"/>
    </xf>
    <xf numFmtId="0" fontId="25" fillId="25" borderId="96" xfId="0" applyFont="1" applyFill="1" applyBorder="1" applyAlignment="1">
      <alignment horizontal="center"/>
    </xf>
    <xf numFmtId="0" fontId="7" fillId="25" borderId="95" xfId="0" applyFont="1" applyFill="1" applyBorder="1" applyAlignment="1">
      <alignment horizontal="center"/>
    </xf>
    <xf numFmtId="49" fontId="7" fillId="25" borderId="96" xfId="0" applyNumberFormat="1" applyFont="1" applyFill="1" applyBorder="1" applyAlignment="1">
      <alignment horizontal="center"/>
    </xf>
    <xf numFmtId="0" fontId="8" fillId="27" borderId="92" xfId="0" applyFont="1" applyFill="1" applyBorder="1" applyAlignment="1">
      <alignment horizontal="center"/>
    </xf>
    <xf numFmtId="0" fontId="8" fillId="31" borderId="27" xfId="0" applyFont="1" applyFill="1" applyBorder="1" applyAlignment="1">
      <alignment horizontal="center"/>
    </xf>
    <xf numFmtId="0" fontId="8" fillId="31" borderId="30" xfId="0" applyFont="1" applyFill="1" applyBorder="1" applyAlignment="1">
      <alignment horizontal="center"/>
    </xf>
    <xf numFmtId="0" fontId="8" fillId="0" borderId="27" xfId="0" applyFont="1" applyBorder="1" applyAlignment="1">
      <alignment horizontal="center"/>
    </xf>
    <xf numFmtId="0" fontId="0" fillId="0" borderId="0" xfId="0" applyAlignment="1">
      <alignment horizontal="right"/>
    </xf>
    <xf numFmtId="0" fontId="30" fillId="20" borderId="0" xfId="3" applyFill="1" applyBorder="1" applyAlignment="1" applyProtection="1">
      <alignment horizontal="left" vertical="center" wrapText="1"/>
    </xf>
    <xf numFmtId="0" fontId="66" fillId="20" borderId="0" xfId="0" applyFont="1" applyFill="1" applyBorder="1" applyAlignment="1">
      <alignment vertical="center" wrapText="1"/>
    </xf>
    <xf numFmtId="0" fontId="46" fillId="0" borderId="172" xfId="0" applyFont="1" applyBorder="1" applyAlignment="1">
      <alignment horizontal="center"/>
    </xf>
    <xf numFmtId="0" fontId="23" fillId="35" borderId="173" xfId="0" applyFont="1" applyFill="1" applyBorder="1" applyAlignment="1">
      <alignment horizontal="center"/>
    </xf>
    <xf numFmtId="0" fontId="23" fillId="35" borderId="174" xfId="0" applyFont="1" applyFill="1" applyBorder="1" applyAlignment="1">
      <alignment horizontal="center"/>
    </xf>
    <xf numFmtId="0" fontId="46" fillId="0" borderId="175" xfId="0" applyFont="1" applyBorder="1" applyAlignment="1">
      <alignment horizontal="center"/>
    </xf>
    <xf numFmtId="0" fontId="46" fillId="0" borderId="176" xfId="0" applyFont="1" applyBorder="1" applyAlignment="1">
      <alignment horizontal="center"/>
    </xf>
    <xf numFmtId="0" fontId="46" fillId="0" borderId="178" xfId="0" applyFont="1" applyBorder="1" applyAlignment="1">
      <alignment horizontal="center"/>
    </xf>
    <xf numFmtId="0" fontId="46" fillId="0" borderId="177" xfId="0" applyFont="1" applyBorder="1" applyAlignment="1">
      <alignment horizontal="center"/>
    </xf>
    <xf numFmtId="0" fontId="50" fillId="0" borderId="179" xfId="0" applyFont="1" applyBorder="1" applyAlignment="1">
      <alignment horizontal="center"/>
    </xf>
    <xf numFmtId="0" fontId="50" fillId="0" borderId="180" xfId="0" applyFont="1" applyBorder="1" applyAlignment="1">
      <alignment horizontal="center"/>
    </xf>
    <xf numFmtId="0" fontId="50" fillId="0" borderId="181" xfId="0" applyFont="1" applyBorder="1" applyAlignment="1">
      <alignment horizontal="center"/>
    </xf>
    <xf numFmtId="0" fontId="7" fillId="0" borderId="183" xfId="0" applyFont="1" applyFill="1" applyBorder="1" applyAlignment="1">
      <alignment horizontal="center"/>
    </xf>
    <xf numFmtId="0" fontId="7" fillId="0" borderId="183" xfId="0" applyFont="1" applyBorder="1" applyAlignment="1">
      <alignment horizontal="center"/>
    </xf>
    <xf numFmtId="0" fontId="7" fillId="31" borderId="183" xfId="0" applyFont="1" applyFill="1" applyBorder="1" applyAlignment="1">
      <alignment horizontal="center"/>
    </xf>
    <xf numFmtId="0" fontId="7" fillId="31" borderId="182" xfId="0" applyFont="1" applyFill="1" applyBorder="1" applyAlignment="1">
      <alignment horizontal="center"/>
    </xf>
    <xf numFmtId="0" fontId="8" fillId="10" borderId="187" xfId="0" applyFont="1" applyFill="1" applyBorder="1" applyAlignment="1">
      <alignment horizontal="center"/>
    </xf>
    <xf numFmtId="0" fontId="25" fillId="0" borderId="188" xfId="0" applyFont="1" applyBorder="1" applyAlignment="1">
      <alignment horizontal="center"/>
    </xf>
    <xf numFmtId="0" fontId="50" fillId="0" borderId="189" xfId="0" applyFont="1" applyBorder="1" applyAlignment="1">
      <alignment horizontal="center"/>
    </xf>
    <xf numFmtId="0" fontId="50" fillId="0" borderId="190" xfId="0" applyFont="1" applyBorder="1" applyAlignment="1">
      <alignment horizontal="center"/>
    </xf>
    <xf numFmtId="0" fontId="50" fillId="0" borderId="191" xfId="0" applyFont="1" applyBorder="1" applyAlignment="1">
      <alignment horizontal="center"/>
    </xf>
    <xf numFmtId="0" fontId="25" fillId="0" borderId="192" xfId="0" applyNumberFormat="1" applyFont="1" applyBorder="1" applyAlignment="1">
      <alignment horizontal="center"/>
    </xf>
    <xf numFmtId="0" fontId="25" fillId="0" borderId="173" xfId="0" applyNumberFormat="1" applyFont="1" applyBorder="1" applyAlignment="1">
      <alignment horizontal="center"/>
    </xf>
    <xf numFmtId="0" fontId="25" fillId="0" borderId="174" xfId="0" applyNumberFormat="1" applyFont="1" applyBorder="1" applyAlignment="1">
      <alignment horizontal="center"/>
    </xf>
    <xf numFmtId="0" fontId="46" fillId="11" borderId="192" xfId="0" applyFont="1" applyFill="1" applyBorder="1" applyAlignment="1">
      <alignment horizontal="center"/>
    </xf>
    <xf numFmtId="0" fontId="0" fillId="11" borderId="173" xfId="0" applyFill="1" applyBorder="1"/>
    <xf numFmtId="0" fontId="0" fillId="11" borderId="174" xfId="0" applyFill="1" applyBorder="1"/>
    <xf numFmtId="0" fontId="46" fillId="11" borderId="193" xfId="0" applyFont="1" applyFill="1" applyBorder="1" applyAlignment="1">
      <alignment horizontal="center"/>
    </xf>
    <xf numFmtId="0" fontId="0" fillId="11" borderId="0" xfId="0" applyFill="1" applyBorder="1"/>
    <xf numFmtId="0" fontId="0" fillId="11" borderId="172" xfId="0" applyFill="1" applyBorder="1"/>
    <xf numFmtId="49" fontId="7" fillId="11" borderId="193" xfId="0" applyNumberFormat="1" applyFont="1" applyFill="1" applyBorder="1" applyAlignment="1">
      <alignment horizontal="center"/>
    </xf>
    <xf numFmtId="0" fontId="51" fillId="11" borderId="193" xfId="0" applyFont="1" applyFill="1" applyBorder="1" applyAlignment="1">
      <alignment horizontal="center"/>
    </xf>
    <xf numFmtId="0" fontId="0" fillId="11" borderId="172" xfId="0" applyFill="1" applyBorder="1" applyAlignment="1">
      <alignment horizontal="center"/>
    </xf>
    <xf numFmtId="0" fontId="50" fillId="11" borderId="193" xfId="0" applyFont="1" applyFill="1" applyBorder="1" applyAlignment="1">
      <alignment horizontal="center"/>
    </xf>
    <xf numFmtId="0" fontId="7" fillId="11" borderId="0" xfId="0" applyFont="1" applyFill="1" applyBorder="1" applyAlignment="1">
      <alignment horizontal="right"/>
    </xf>
    <xf numFmtId="0" fontId="7" fillId="11" borderId="172" xfId="0" applyFont="1" applyFill="1" applyBorder="1" applyAlignment="1">
      <alignment horizontal="center"/>
    </xf>
    <xf numFmtId="0" fontId="46" fillId="11" borderId="194" xfId="0" applyFont="1" applyFill="1" applyBorder="1" applyAlignment="1">
      <alignment horizontal="center"/>
    </xf>
    <xf numFmtId="0" fontId="7" fillId="11" borderId="175" xfId="0" applyFont="1" applyFill="1" applyBorder="1" applyAlignment="1">
      <alignment horizontal="right"/>
    </xf>
    <xf numFmtId="0" fontId="7" fillId="11" borderId="176" xfId="0" applyFont="1" applyFill="1" applyBorder="1" applyAlignment="1">
      <alignment horizontal="center"/>
    </xf>
    <xf numFmtId="0" fontId="16" fillId="28" borderId="200" xfId="0" applyFont="1" applyFill="1" applyBorder="1" applyAlignment="1">
      <alignment horizontal="center"/>
    </xf>
    <xf numFmtId="0" fontId="16" fillId="28" borderId="201" xfId="0" applyFont="1" applyFill="1" applyBorder="1" applyAlignment="1">
      <alignment horizontal="center"/>
    </xf>
    <xf numFmtId="0" fontId="16" fillId="28" borderId="202" xfId="0" applyFont="1" applyFill="1" applyBorder="1" applyAlignment="1">
      <alignment horizontal="center"/>
    </xf>
    <xf numFmtId="0" fontId="7" fillId="0" borderId="194" xfId="0" applyFont="1" applyBorder="1" applyAlignment="1">
      <alignment horizontal="center"/>
    </xf>
    <xf numFmtId="0" fontId="25" fillId="0" borderId="206" xfId="0" applyNumberFormat="1" applyFont="1" applyBorder="1" applyAlignment="1">
      <alignment horizontal="center"/>
    </xf>
    <xf numFmtId="0" fontId="25" fillId="0" borderId="207" xfId="0" applyNumberFormat="1" applyFont="1" applyBorder="1" applyAlignment="1">
      <alignment horizontal="center"/>
    </xf>
    <xf numFmtId="0" fontId="25" fillId="0" borderId="208" xfId="0" applyNumberFormat="1" applyFont="1" applyBorder="1" applyAlignment="1">
      <alignment horizontal="center"/>
    </xf>
    <xf numFmtId="0" fontId="7" fillId="0" borderId="195" xfId="0" applyNumberFormat="1" applyFont="1" applyBorder="1" applyAlignment="1">
      <alignment horizontal="center"/>
    </xf>
    <xf numFmtId="0" fontId="7" fillId="0" borderId="39" xfId="0" applyNumberFormat="1" applyFont="1" applyBorder="1" applyAlignment="1">
      <alignment horizontal="center"/>
    </xf>
    <xf numFmtId="0" fontId="7" fillId="20" borderId="39" xfId="0" applyNumberFormat="1" applyFont="1" applyFill="1" applyBorder="1" applyAlignment="1">
      <alignment horizontal="center"/>
    </xf>
    <xf numFmtId="0" fontId="7" fillId="20" borderId="195" xfId="0" applyNumberFormat="1" applyFont="1" applyFill="1" applyBorder="1" applyAlignment="1">
      <alignment horizontal="center"/>
    </xf>
    <xf numFmtId="0" fontId="7" fillId="20" borderId="197" xfId="0" applyNumberFormat="1" applyFont="1" applyFill="1" applyBorder="1" applyAlignment="1">
      <alignment horizontal="center"/>
    </xf>
    <xf numFmtId="0" fontId="7" fillId="20" borderId="198" xfId="0" applyNumberFormat="1" applyFont="1" applyFill="1" applyBorder="1" applyAlignment="1">
      <alignment horizontal="center"/>
    </xf>
    <xf numFmtId="0" fontId="7" fillId="0" borderId="209" xfId="0" applyFont="1" applyBorder="1" applyAlignment="1">
      <alignment horizontal="center"/>
    </xf>
    <xf numFmtId="0" fontId="7" fillId="0" borderId="210" xfId="0" applyFont="1" applyBorder="1" applyAlignment="1">
      <alignment horizontal="center"/>
    </xf>
    <xf numFmtId="0" fontId="23" fillId="36" borderId="219" xfId="0" applyFont="1" applyFill="1" applyBorder="1" applyAlignment="1">
      <alignment horizontal="center"/>
    </xf>
    <xf numFmtId="0" fontId="23" fillId="36" borderId="220" xfId="0" applyFont="1" applyFill="1" applyBorder="1" applyAlignment="1">
      <alignment horizontal="center"/>
    </xf>
    <xf numFmtId="0" fontId="11" fillId="20" borderId="211" xfId="0" applyFont="1" applyFill="1" applyBorder="1" applyAlignment="1">
      <alignment horizontal="center"/>
    </xf>
    <xf numFmtId="0" fontId="11" fillId="20" borderId="213" xfId="0" applyFont="1" applyFill="1" applyBorder="1" applyAlignment="1">
      <alignment horizontal="center"/>
    </xf>
    <xf numFmtId="0" fontId="46" fillId="20" borderId="214" xfId="0" applyFont="1" applyFill="1" applyBorder="1" applyAlignment="1">
      <alignment horizontal="center"/>
    </xf>
    <xf numFmtId="0" fontId="46" fillId="20" borderId="222" xfId="0" applyFont="1" applyFill="1" applyBorder="1" applyAlignment="1">
      <alignment horizontal="center"/>
    </xf>
    <xf numFmtId="0" fontId="46" fillId="20" borderId="223" xfId="0" applyFont="1" applyFill="1" applyBorder="1" applyAlignment="1">
      <alignment horizontal="center"/>
    </xf>
    <xf numFmtId="0" fontId="46" fillId="20" borderId="224" xfId="0" applyFont="1" applyFill="1" applyBorder="1" applyAlignment="1">
      <alignment horizontal="center"/>
    </xf>
    <xf numFmtId="0" fontId="46" fillId="20" borderId="221" xfId="0" applyFont="1" applyFill="1" applyBorder="1" applyAlignment="1">
      <alignment horizontal="center"/>
    </xf>
    <xf numFmtId="0" fontId="45" fillId="20" borderId="225" xfId="0" applyFont="1" applyFill="1" applyBorder="1" applyAlignment="1">
      <alignment horizontal="center"/>
    </xf>
    <xf numFmtId="0" fontId="50" fillId="20" borderId="226" xfId="0" applyFont="1" applyFill="1" applyBorder="1" applyAlignment="1">
      <alignment horizontal="center"/>
    </xf>
    <xf numFmtId="0" fontId="50" fillId="20" borderId="227" xfId="0" applyFont="1" applyFill="1" applyBorder="1" applyAlignment="1">
      <alignment horizontal="center"/>
    </xf>
    <xf numFmtId="0" fontId="50" fillId="20" borderId="228" xfId="0" applyFont="1" applyFill="1" applyBorder="1" applyAlignment="1">
      <alignment horizontal="center"/>
    </xf>
    <xf numFmtId="0" fontId="7" fillId="0" borderId="0" xfId="0" applyFont="1" applyFill="1" applyBorder="1" applyAlignment="1">
      <alignment horizontal="center"/>
    </xf>
    <xf numFmtId="0" fontId="47" fillId="0" borderId="0" xfId="0" applyFont="1" applyFill="1" applyBorder="1" applyAlignment="1">
      <alignment horizontal="center"/>
    </xf>
    <xf numFmtId="0" fontId="8" fillId="0" borderId="0" xfId="0" applyNumberFormat="1" applyFont="1" applyFill="1" applyBorder="1" applyAlignment="1">
      <alignment horizontal="center"/>
    </xf>
    <xf numFmtId="0" fontId="16" fillId="0" borderId="0" xfId="0" applyFont="1" applyFill="1" applyBorder="1" applyAlignment="1">
      <alignment horizontal="center"/>
    </xf>
    <xf numFmtId="0" fontId="23" fillId="35" borderId="192" xfId="0" applyFont="1" applyFill="1" applyBorder="1" applyAlignment="1">
      <alignment horizontal="center"/>
    </xf>
    <xf numFmtId="0" fontId="25" fillId="0" borderId="229" xfId="0" applyFont="1" applyBorder="1" applyAlignment="1">
      <alignment horizontal="center"/>
    </xf>
    <xf numFmtId="0" fontId="7" fillId="0" borderId="193" xfId="0" applyFont="1" applyBorder="1" applyAlignment="1">
      <alignment horizontal="center"/>
    </xf>
    <xf numFmtId="0" fontId="8" fillId="0" borderId="92" xfId="0" applyFont="1" applyFill="1" applyBorder="1" applyAlignment="1">
      <alignment horizontal="center"/>
    </xf>
    <xf numFmtId="0" fontId="56" fillId="27" borderId="7" xfId="0" applyFont="1" applyFill="1" applyBorder="1" applyAlignment="1">
      <alignment horizontal="center"/>
    </xf>
    <xf numFmtId="0" fontId="9" fillId="8" borderId="231" xfId="0" applyFont="1" applyFill="1" applyBorder="1" applyAlignment="1">
      <alignment horizontal="center"/>
    </xf>
    <xf numFmtId="165" fontId="11" fillId="8" borderId="232" xfId="1" applyNumberFormat="1" applyFont="1" applyFill="1" applyBorder="1" applyAlignment="1">
      <alignment horizontal="center"/>
    </xf>
    <xf numFmtId="0" fontId="11" fillId="8" borderId="232" xfId="0" applyFont="1" applyFill="1" applyBorder="1" applyAlignment="1">
      <alignment horizontal="center"/>
    </xf>
    <xf numFmtId="0" fontId="11" fillId="8" borderId="233" xfId="0" applyFont="1" applyFill="1" applyBorder="1" applyAlignment="1">
      <alignment horizontal="center"/>
    </xf>
    <xf numFmtId="0" fontId="52" fillId="0" borderId="12" xfId="0" applyFont="1" applyBorder="1" applyAlignment="1">
      <alignment horizontal="center"/>
    </xf>
    <xf numFmtId="0" fontId="52" fillId="20" borderId="12" xfId="0" applyFont="1" applyFill="1" applyBorder="1" applyAlignment="1">
      <alignment horizontal="center"/>
    </xf>
    <xf numFmtId="0" fontId="53" fillId="0" borderId="239" xfId="0" applyFont="1" applyBorder="1" applyAlignment="1">
      <alignment horizontal="center"/>
    </xf>
    <xf numFmtId="0" fontId="25" fillId="0" borderId="230" xfId="0" applyNumberFormat="1" applyFont="1" applyBorder="1" applyAlignment="1">
      <alignment horizontal="center"/>
    </xf>
    <xf numFmtId="0" fontId="25" fillId="0" borderId="75" xfId="0" applyNumberFormat="1" applyFont="1" applyBorder="1" applyAlignment="1">
      <alignment horizontal="center"/>
    </xf>
    <xf numFmtId="0" fontId="25" fillId="0" borderId="76" xfId="0" applyNumberFormat="1" applyFont="1" applyBorder="1" applyAlignment="1">
      <alignment horizontal="center"/>
    </xf>
    <xf numFmtId="0" fontId="53" fillId="0" borderId="239" xfId="0" applyFont="1" applyFill="1" applyBorder="1" applyAlignment="1">
      <alignment horizontal="center"/>
    </xf>
    <xf numFmtId="0" fontId="52" fillId="30" borderId="12" xfId="0" applyFont="1" applyFill="1" applyBorder="1" applyAlignment="1">
      <alignment horizontal="center"/>
    </xf>
    <xf numFmtId="0" fontId="52" fillId="28" borderId="12" xfId="0" applyFont="1" applyFill="1" applyBorder="1" applyAlignment="1">
      <alignment horizontal="center"/>
    </xf>
    <xf numFmtId="0" fontId="69" fillId="0" borderId="12" xfId="0" applyFont="1" applyBorder="1" applyAlignment="1">
      <alignment horizontal="center"/>
    </xf>
    <xf numFmtId="0" fontId="52" fillId="30" borderId="237" xfId="0" applyFont="1" applyFill="1" applyBorder="1" applyAlignment="1">
      <alignment horizontal="center"/>
    </xf>
    <xf numFmtId="0" fontId="52" fillId="28" borderId="238" xfId="0" applyFont="1" applyFill="1" applyBorder="1" applyAlignment="1">
      <alignment horizontal="center"/>
    </xf>
    <xf numFmtId="0" fontId="70" fillId="30" borderId="12" xfId="0" applyFont="1" applyFill="1" applyBorder="1" applyAlignment="1">
      <alignment horizontal="center"/>
    </xf>
    <xf numFmtId="0" fontId="69" fillId="30" borderId="12" xfId="0" applyFont="1" applyFill="1" applyBorder="1" applyAlignment="1">
      <alignment horizontal="center"/>
    </xf>
    <xf numFmtId="165" fontId="52" fillId="30" borderId="12" xfId="1" applyNumberFormat="1" applyFont="1" applyFill="1" applyBorder="1" applyAlignment="1">
      <alignment horizontal="center"/>
    </xf>
    <xf numFmtId="0" fontId="46" fillId="30" borderId="12" xfId="0" applyFont="1" applyFill="1" applyBorder="1" applyAlignment="1">
      <alignment horizontal="center"/>
    </xf>
    <xf numFmtId="0" fontId="8" fillId="0" borderId="27" xfId="0" applyFont="1" applyFill="1" applyBorder="1" applyAlignment="1">
      <alignment horizontal="center"/>
    </xf>
    <xf numFmtId="0" fontId="7" fillId="0" borderId="9" xfId="0" applyNumberFormat="1" applyFont="1" applyBorder="1" applyAlignment="1">
      <alignment horizontal="center"/>
    </xf>
    <xf numFmtId="0" fontId="47" fillId="20" borderId="0" xfId="0" applyNumberFormat="1" applyFont="1" applyFill="1" applyBorder="1" applyAlignment="1">
      <alignment horizontal="center"/>
    </xf>
    <xf numFmtId="0" fontId="16" fillId="20" borderId="0" xfId="0" applyNumberFormat="1" applyFont="1" applyFill="1" applyBorder="1" applyAlignment="1">
      <alignment horizontal="center"/>
    </xf>
    <xf numFmtId="0" fontId="46" fillId="20" borderId="0" xfId="0" applyNumberFormat="1" applyFont="1" applyFill="1" applyBorder="1" applyAlignment="1">
      <alignment horizontal="center"/>
    </xf>
    <xf numFmtId="0" fontId="46" fillId="0" borderId="165" xfId="0" applyNumberFormat="1" applyFont="1" applyBorder="1" applyAlignment="1">
      <alignment horizontal="center"/>
    </xf>
    <xf numFmtId="0" fontId="46" fillId="0" borderId="165" xfId="0" applyNumberFormat="1" applyFont="1" applyFill="1" applyBorder="1" applyAlignment="1">
      <alignment horizontal="center"/>
    </xf>
    <xf numFmtId="0" fontId="46" fillId="20" borderId="165" xfId="0" applyNumberFormat="1" applyFont="1" applyFill="1" applyBorder="1" applyAlignment="1">
      <alignment horizontal="center"/>
    </xf>
    <xf numFmtId="0" fontId="47" fillId="20" borderId="165" xfId="0" applyNumberFormat="1" applyFont="1" applyFill="1" applyBorder="1" applyAlignment="1">
      <alignment horizontal="center"/>
    </xf>
    <xf numFmtId="0" fontId="46" fillId="20" borderId="167" xfId="0" applyNumberFormat="1" applyFont="1" applyFill="1" applyBorder="1" applyAlignment="1">
      <alignment horizontal="center"/>
    </xf>
    <xf numFmtId="0" fontId="7" fillId="0" borderId="168" xfId="0" applyNumberFormat="1" applyFont="1" applyBorder="1" applyAlignment="1">
      <alignment horizontal="center"/>
    </xf>
    <xf numFmtId="0" fontId="0" fillId="0" borderId="0" xfId="0" applyBorder="1" applyAlignment="1"/>
    <xf numFmtId="0" fontId="0" fillId="0" borderId="0" xfId="0" applyFill="1" applyBorder="1"/>
    <xf numFmtId="0" fontId="6" fillId="0" borderId="0" xfId="0" applyFont="1" applyFill="1" applyBorder="1" applyAlignment="1">
      <alignment horizontal="center"/>
    </xf>
    <xf numFmtId="0" fontId="25" fillId="0" borderId="0" xfId="0" applyFont="1" applyFill="1" applyBorder="1" applyAlignment="1">
      <alignment horizontal="center"/>
    </xf>
    <xf numFmtId="49" fontId="7" fillId="0" borderId="0" xfId="0" applyNumberFormat="1" applyFont="1" applyFill="1" applyBorder="1" applyAlignment="1">
      <alignment horizontal="center"/>
    </xf>
    <xf numFmtId="0" fontId="23" fillId="18" borderId="61" xfId="0" applyFont="1" applyFill="1" applyBorder="1" applyAlignment="1">
      <alignment horizontal="center"/>
    </xf>
    <xf numFmtId="0" fontId="25" fillId="0" borderId="247" xfId="0" applyFont="1" applyBorder="1" applyAlignment="1">
      <alignment horizontal="center"/>
    </xf>
    <xf numFmtId="0" fontId="7" fillId="0" borderId="64" xfId="0" applyFont="1" applyBorder="1" applyAlignment="1">
      <alignment horizontal="center"/>
    </xf>
    <xf numFmtId="0" fontId="7" fillId="0" borderId="66" xfId="0" applyFont="1" applyBorder="1" applyAlignment="1">
      <alignment horizontal="center"/>
    </xf>
    <xf numFmtId="0" fontId="51" fillId="22" borderId="42" xfId="0" applyFont="1" applyFill="1" applyBorder="1" applyAlignment="1">
      <alignment horizontal="center"/>
    </xf>
    <xf numFmtId="0" fontId="25" fillId="0" borderId="249" xfId="0" applyFont="1" applyBorder="1" applyAlignment="1">
      <alignment horizontal="center"/>
    </xf>
    <xf numFmtId="0" fontId="7" fillId="0" borderId="45" xfId="0" applyFont="1" applyBorder="1" applyAlignment="1">
      <alignment horizontal="center"/>
    </xf>
    <xf numFmtId="0" fontId="7" fillId="0" borderId="82" xfId="0" applyFont="1" applyBorder="1" applyAlignment="1">
      <alignment horizontal="center"/>
    </xf>
    <xf numFmtId="0" fontId="7" fillId="38" borderId="183" xfId="0" applyFont="1" applyFill="1" applyBorder="1" applyAlignment="1">
      <alignment horizontal="center"/>
    </xf>
    <xf numFmtId="0" fontId="8" fillId="38" borderId="27" xfId="0" applyFont="1" applyFill="1" applyBorder="1" applyAlignment="1">
      <alignment horizontal="center"/>
    </xf>
    <xf numFmtId="0" fontId="7" fillId="40" borderId="183" xfId="0" applyFont="1" applyFill="1" applyBorder="1" applyAlignment="1">
      <alignment horizontal="center"/>
    </xf>
    <xf numFmtId="0" fontId="8" fillId="40" borderId="27" xfId="0" applyFont="1" applyFill="1" applyBorder="1" applyAlignment="1">
      <alignment horizontal="center"/>
    </xf>
    <xf numFmtId="0" fontId="73" fillId="10" borderId="184" xfId="0" applyFont="1" applyFill="1" applyBorder="1" applyAlignment="1">
      <alignment horizontal="center"/>
    </xf>
    <xf numFmtId="0" fontId="49" fillId="0" borderId="0" xfId="0" applyFont="1" applyFill="1" applyBorder="1" applyAlignment="1">
      <alignment horizontal="center"/>
    </xf>
    <xf numFmtId="0" fontId="0" fillId="0" borderId="0" xfId="0" applyAlignment="1">
      <alignment vertical="center"/>
    </xf>
    <xf numFmtId="0" fontId="15" fillId="0" borderId="0" xfId="0" applyFont="1" applyAlignment="1">
      <alignment horizontal="right" vertical="center"/>
    </xf>
    <xf numFmtId="0" fontId="15" fillId="0" borderId="0" xfId="0" applyFont="1" applyAlignment="1">
      <alignment horizontal="left" vertical="center"/>
    </xf>
    <xf numFmtId="0" fontId="40" fillId="0" borderId="0" xfId="0" applyFont="1" applyAlignment="1">
      <alignment vertical="center"/>
    </xf>
    <xf numFmtId="0" fontId="17" fillId="0" borderId="0" xfId="0" applyFont="1" applyAlignment="1">
      <alignment vertical="center"/>
    </xf>
    <xf numFmtId="0" fontId="16" fillId="0" borderId="0" xfId="0" applyFont="1" applyFill="1" applyAlignment="1">
      <alignment vertical="center"/>
    </xf>
    <xf numFmtId="0" fontId="14" fillId="0" borderId="0" xfId="0" applyFont="1" applyAlignment="1">
      <alignment horizontal="left" vertical="center"/>
    </xf>
    <xf numFmtId="0" fontId="19" fillId="0" borderId="0" xfId="0" applyFont="1" applyFill="1" applyAlignment="1">
      <alignment horizontal="left" vertical="center"/>
    </xf>
    <xf numFmtId="0" fontId="0" fillId="0" borderId="23" xfId="0" applyBorder="1" applyAlignment="1">
      <alignment vertical="center"/>
    </xf>
    <xf numFmtId="0" fontId="0" fillId="0" borderId="24" xfId="0" applyBorder="1" applyAlignment="1">
      <alignment vertical="center"/>
    </xf>
    <xf numFmtId="0" fontId="0" fillId="0" borderId="0" xfId="0" applyFill="1" applyAlignment="1">
      <alignment vertical="center"/>
    </xf>
    <xf numFmtId="0" fontId="0" fillId="0" borderId="0" xfId="0" applyBorder="1" applyAlignment="1">
      <alignment vertical="center"/>
    </xf>
    <xf numFmtId="0" fontId="0" fillId="0" borderId="25" xfId="0" applyBorder="1" applyAlignment="1">
      <alignment vertical="center"/>
    </xf>
    <xf numFmtId="0" fontId="0" fillId="0" borderId="26" xfId="0" applyBorder="1" applyAlignment="1">
      <alignment vertical="center"/>
    </xf>
    <xf numFmtId="0" fontId="26" fillId="0" borderId="0" xfId="0" applyFont="1" applyAlignment="1">
      <alignment vertical="center"/>
    </xf>
    <xf numFmtId="0" fontId="0" fillId="20" borderId="0" xfId="0" applyFill="1" applyAlignment="1">
      <alignment vertical="center"/>
    </xf>
    <xf numFmtId="0" fontId="43" fillId="17" borderId="23" xfId="0" applyFont="1" applyFill="1" applyBorder="1" applyAlignment="1">
      <alignment vertical="center"/>
    </xf>
    <xf numFmtId="0" fontId="43" fillId="17" borderId="0" xfId="0" applyFont="1" applyFill="1" applyBorder="1" applyAlignment="1">
      <alignment vertical="center"/>
    </xf>
    <xf numFmtId="0" fontId="43" fillId="17" borderId="24" xfId="0" applyFont="1" applyFill="1" applyBorder="1" applyAlignment="1">
      <alignment vertical="center"/>
    </xf>
    <xf numFmtId="0" fontId="18" fillId="17" borderId="156" xfId="0" applyFont="1" applyFill="1" applyBorder="1" applyAlignment="1">
      <alignment vertical="center"/>
    </xf>
    <xf numFmtId="0" fontId="43" fillId="17" borderId="157" xfId="0" applyFont="1" applyFill="1" applyBorder="1" applyAlignment="1">
      <alignment vertical="center"/>
    </xf>
    <xf numFmtId="0" fontId="43" fillId="17" borderId="24" xfId="0" applyFont="1" applyFill="1" applyBorder="1" applyAlignment="1">
      <alignment horizontal="center" vertical="center"/>
    </xf>
    <xf numFmtId="0" fontId="18" fillId="17" borderId="23" xfId="0" applyFont="1" applyFill="1" applyBorder="1" applyAlignment="1">
      <alignment vertical="center"/>
    </xf>
    <xf numFmtId="0" fontId="43" fillId="17" borderId="23" xfId="0" applyFont="1" applyFill="1" applyBorder="1" applyAlignment="1">
      <alignment horizontal="center" vertical="center"/>
    </xf>
    <xf numFmtId="0" fontId="21" fillId="17" borderId="23" xfId="0" applyFont="1" applyFill="1" applyBorder="1" applyAlignment="1">
      <alignment horizontal="center" vertical="center"/>
    </xf>
    <xf numFmtId="0" fontId="21" fillId="14" borderId="0" xfId="0" applyFont="1" applyFill="1" applyBorder="1" applyAlignment="1">
      <alignment horizontal="center" vertical="center"/>
    </xf>
    <xf numFmtId="0" fontId="21" fillId="22" borderId="0" xfId="0" applyFont="1" applyFill="1" applyBorder="1" applyAlignment="1">
      <alignment horizontal="center" vertical="center"/>
    </xf>
    <xf numFmtId="0" fontId="21" fillId="18" borderId="0" xfId="0" applyFont="1" applyFill="1" applyBorder="1" applyAlignment="1">
      <alignment horizontal="center" vertical="center"/>
    </xf>
    <xf numFmtId="0" fontId="21" fillId="21" borderId="0" xfId="0" applyFont="1" applyFill="1" applyBorder="1" applyAlignment="1">
      <alignment horizontal="center" vertical="center"/>
    </xf>
    <xf numFmtId="0" fontId="21" fillId="12" borderId="0" xfId="0" applyFont="1" applyFill="1" applyBorder="1" applyAlignment="1">
      <alignment horizontal="center" vertical="center"/>
    </xf>
    <xf numFmtId="0" fontId="43" fillId="37" borderId="0" xfId="0" applyFont="1" applyFill="1" applyBorder="1" applyAlignment="1">
      <alignment horizontal="center" vertical="center"/>
    </xf>
    <xf numFmtId="0" fontId="43" fillId="19" borderId="24" xfId="0" applyFont="1" applyFill="1" applyBorder="1" applyAlignment="1">
      <alignment horizontal="center" vertical="center"/>
    </xf>
    <xf numFmtId="0" fontId="13" fillId="20" borderId="0" xfId="0" applyFont="1" applyFill="1" applyBorder="1" applyAlignment="1">
      <alignment vertical="center"/>
    </xf>
    <xf numFmtId="0" fontId="18" fillId="20" borderId="0" xfId="0" applyFont="1" applyFill="1" applyBorder="1" applyAlignment="1">
      <alignment horizontal="center" vertical="center"/>
    </xf>
    <xf numFmtId="0" fontId="47" fillId="0" borderId="27" xfId="0" applyFont="1" applyBorder="1" applyAlignment="1">
      <alignment horizontal="center" vertical="center"/>
    </xf>
    <xf numFmtId="0" fontId="47" fillId="0" borderId="32" xfId="0" applyFont="1" applyBorder="1" applyAlignment="1">
      <alignment horizontal="center" vertical="center"/>
    </xf>
    <xf numFmtId="0" fontId="15" fillId="0" borderId="0" xfId="0" applyFont="1" applyAlignment="1">
      <alignment vertical="center"/>
    </xf>
    <xf numFmtId="0" fontId="15" fillId="26" borderId="0" xfId="0" applyFont="1" applyFill="1" applyBorder="1" applyAlignment="1">
      <alignment horizontal="center" vertical="center"/>
    </xf>
    <xf numFmtId="0" fontId="15" fillId="0" borderId="27" xfId="0" applyFont="1" applyBorder="1" applyAlignment="1">
      <alignment horizontal="center" vertical="center"/>
    </xf>
    <xf numFmtId="0" fontId="15" fillId="0" borderId="32" xfId="0" applyFont="1" applyBorder="1" applyAlignment="1">
      <alignment horizontal="center" vertical="center"/>
    </xf>
    <xf numFmtId="0" fontId="15" fillId="0" borderId="0" xfId="0" applyFont="1" applyBorder="1" applyAlignment="1">
      <alignment vertical="center"/>
    </xf>
    <xf numFmtId="0" fontId="15" fillId="0" borderId="0" xfId="0" applyFont="1" applyBorder="1" applyAlignment="1">
      <alignment horizontal="center" vertical="center"/>
    </xf>
    <xf numFmtId="0" fontId="15" fillId="26" borderId="27" xfId="0" applyFont="1" applyFill="1" applyBorder="1" applyAlignment="1">
      <alignment horizontal="center" vertical="center"/>
    </xf>
    <xf numFmtId="16" fontId="15" fillId="0" borderId="32" xfId="0" applyNumberFormat="1" applyFont="1" applyBorder="1" applyAlignment="1">
      <alignment horizontal="center" vertical="center"/>
    </xf>
    <xf numFmtId="0" fontId="29" fillId="20" borderId="0" xfId="0" applyFont="1" applyFill="1" applyAlignment="1">
      <alignment horizontal="right" vertical="center"/>
    </xf>
    <xf numFmtId="0" fontId="21" fillId="17" borderId="0" xfId="0" applyFont="1" applyFill="1" applyBorder="1" applyAlignment="1">
      <alignment horizontal="center" vertical="center"/>
    </xf>
    <xf numFmtId="0" fontId="21" fillId="0" borderId="0" xfId="0" applyFont="1" applyFill="1" applyBorder="1" applyAlignment="1">
      <alignment vertical="center"/>
    </xf>
    <xf numFmtId="0" fontId="21" fillId="17" borderId="28" xfId="0" applyFont="1" applyFill="1" applyBorder="1" applyAlignment="1">
      <alignment horizontal="center" vertical="center"/>
    </xf>
    <xf numFmtId="0" fontId="21" fillId="14" borderId="37" xfId="0" applyFont="1" applyFill="1" applyBorder="1" applyAlignment="1">
      <alignment horizontal="center" vertical="center"/>
    </xf>
    <xf numFmtId="0" fontId="21" fillId="28" borderId="37" xfId="0" applyFont="1" applyFill="1" applyBorder="1" applyAlignment="1">
      <alignment horizontal="center" vertical="center"/>
    </xf>
    <xf numFmtId="0" fontId="21" fillId="26" borderId="38" xfId="0" applyFont="1" applyFill="1" applyBorder="1" applyAlignment="1">
      <alignment horizontal="center" vertical="center"/>
    </xf>
    <xf numFmtId="0" fontId="21" fillId="0" borderId="0" xfId="0" applyFont="1" applyFill="1" applyBorder="1" applyAlignment="1">
      <alignment horizontal="center" vertical="center"/>
    </xf>
    <xf numFmtId="0" fontId="15" fillId="20" borderId="0" xfId="0" applyFont="1" applyFill="1" applyAlignment="1">
      <alignment horizontal="right" vertical="center"/>
    </xf>
    <xf numFmtId="0" fontId="15" fillId="0" borderId="23" xfId="0" applyFont="1" applyBorder="1" applyAlignment="1">
      <alignment horizontal="right" vertical="center"/>
    </xf>
    <xf numFmtId="0" fontId="44" fillId="14" borderId="33" xfId="0" applyFont="1" applyFill="1" applyBorder="1" applyAlignment="1">
      <alignment horizontal="center" vertical="center"/>
    </xf>
    <xf numFmtId="0" fontId="15" fillId="0" borderId="33" xfId="0" applyFont="1" applyBorder="1" applyAlignment="1">
      <alignment horizontal="center" vertical="center"/>
    </xf>
    <xf numFmtId="0" fontId="43" fillId="0" borderId="0" xfId="0" applyFont="1" applyFill="1" applyBorder="1" applyAlignment="1">
      <alignment vertical="center"/>
    </xf>
    <xf numFmtId="0" fontId="49" fillId="20" borderId="29" xfId="0" applyFont="1" applyFill="1" applyBorder="1" applyAlignment="1">
      <alignment horizontal="center" vertical="center"/>
    </xf>
    <xf numFmtId="0" fontId="49" fillId="20" borderId="30" xfId="0" applyFont="1" applyFill="1" applyBorder="1" applyAlignment="1">
      <alignment horizontal="center" vertical="center"/>
    </xf>
    <xf numFmtId="0" fontId="49" fillId="20" borderId="31" xfId="0" applyFont="1" applyFill="1" applyBorder="1" applyAlignment="1">
      <alignment horizontal="center" vertical="center"/>
    </xf>
    <xf numFmtId="0" fontId="49" fillId="0" borderId="0" xfId="0" applyFont="1" applyFill="1" applyBorder="1" applyAlignment="1">
      <alignment horizontal="center" vertical="center"/>
    </xf>
    <xf numFmtId="0" fontId="43" fillId="17" borderId="33" xfId="0" applyFont="1" applyFill="1" applyBorder="1" applyAlignment="1">
      <alignment horizontal="center" vertical="center"/>
    </xf>
    <xf numFmtId="0" fontId="6" fillId="0" borderId="0" xfId="0" applyFont="1" applyFill="1" applyBorder="1" applyAlignment="1">
      <alignment vertical="center"/>
    </xf>
    <xf numFmtId="0" fontId="13" fillId="0" borderId="0" xfId="0" applyFont="1" applyFill="1" applyBorder="1" applyAlignment="1">
      <alignment vertical="center"/>
    </xf>
    <xf numFmtId="0" fontId="16" fillId="20" borderId="0" xfId="0" applyFont="1" applyFill="1" applyBorder="1" applyAlignment="1">
      <alignment vertical="center"/>
    </xf>
    <xf numFmtId="0" fontId="18" fillId="0" borderId="0" xfId="0" applyFont="1" applyFill="1" applyBorder="1" applyAlignment="1">
      <alignment horizontal="center" vertical="center"/>
    </xf>
    <xf numFmtId="0" fontId="15" fillId="0" borderId="0" xfId="0" applyFont="1" applyFill="1" applyBorder="1" applyAlignment="1">
      <alignment vertical="center"/>
    </xf>
    <xf numFmtId="0" fontId="15" fillId="0" borderId="23" xfId="0" applyFont="1" applyBorder="1" applyAlignment="1">
      <alignment vertical="center"/>
    </xf>
    <xf numFmtId="14" fontId="15" fillId="0" borderId="32" xfId="0" applyNumberFormat="1" applyFont="1" applyBorder="1" applyAlignment="1">
      <alignment horizontal="center" vertical="center"/>
    </xf>
    <xf numFmtId="0" fontId="43" fillId="20" borderId="0" xfId="0" applyFont="1" applyFill="1" applyBorder="1" applyAlignment="1">
      <alignment horizontal="center" vertical="center"/>
    </xf>
    <xf numFmtId="0" fontId="15" fillId="0" borderId="0" xfId="0" applyFont="1" applyFill="1" applyBorder="1" applyAlignment="1">
      <alignment horizontal="center" vertical="center"/>
    </xf>
    <xf numFmtId="14" fontId="15" fillId="0" borderId="0" xfId="0" applyNumberFormat="1" applyFont="1" applyFill="1" applyBorder="1" applyAlignment="1">
      <alignment horizontal="center" vertical="center"/>
    </xf>
    <xf numFmtId="0" fontId="44" fillId="28" borderId="33" xfId="0" applyFont="1" applyFill="1" applyBorder="1" applyAlignment="1">
      <alignment horizontal="center" vertical="center"/>
    </xf>
    <xf numFmtId="0" fontId="44" fillId="0" borderId="0" xfId="0" applyFont="1" applyFill="1" applyBorder="1" applyAlignment="1">
      <alignment vertical="center"/>
    </xf>
    <xf numFmtId="0" fontId="44" fillId="0" borderId="25" xfId="0" applyFont="1" applyFill="1" applyBorder="1" applyAlignment="1">
      <alignment vertical="center"/>
    </xf>
    <xf numFmtId="0" fontId="15" fillId="0" borderId="29" xfId="0" applyFont="1" applyFill="1" applyBorder="1" applyAlignment="1">
      <alignment horizontal="center" vertical="center"/>
    </xf>
    <xf numFmtId="0" fontId="44" fillId="0" borderId="30" xfId="0" applyFont="1" applyFill="1" applyBorder="1" applyAlignment="1">
      <alignment horizontal="center" vertical="center"/>
    </xf>
    <xf numFmtId="14" fontId="44" fillId="0" borderId="31" xfId="0" applyNumberFormat="1" applyFont="1" applyFill="1" applyBorder="1" applyAlignment="1">
      <alignment horizontal="center" vertical="center"/>
    </xf>
    <xf numFmtId="0" fontId="15" fillId="20" borderId="0" xfId="0" applyFont="1" applyFill="1" applyBorder="1" applyAlignment="1">
      <alignment horizontal="center" vertical="center"/>
    </xf>
    <xf numFmtId="0" fontId="44" fillId="0" borderId="0" xfId="0" applyFont="1" applyFill="1" applyBorder="1" applyAlignment="1">
      <alignment horizontal="center" vertical="center"/>
    </xf>
    <xf numFmtId="14" fontId="44" fillId="0" borderId="0" xfId="0" applyNumberFormat="1" applyFont="1" applyFill="1" applyBorder="1" applyAlignment="1">
      <alignment horizontal="center" vertical="center"/>
    </xf>
    <xf numFmtId="0" fontId="44" fillId="26" borderId="33" xfId="0" applyFont="1" applyFill="1" applyBorder="1" applyAlignment="1">
      <alignment horizontal="center" vertical="center"/>
    </xf>
    <xf numFmtId="0" fontId="42" fillId="0" borderId="0" xfId="0" applyFont="1" applyFill="1" applyBorder="1" applyAlignment="1">
      <alignment vertical="center"/>
    </xf>
    <xf numFmtId="0" fontId="42" fillId="0" borderId="0" xfId="0" applyFont="1" applyFill="1" applyBorder="1" applyAlignment="1">
      <alignment horizontal="center" vertical="center"/>
    </xf>
    <xf numFmtId="0" fontId="15" fillId="26" borderId="29" xfId="0" applyFont="1" applyFill="1" applyBorder="1" applyAlignment="1">
      <alignment horizontal="center" vertical="center"/>
    </xf>
    <xf numFmtId="0" fontId="15" fillId="0" borderId="30" xfId="0" applyFont="1" applyBorder="1" applyAlignment="1">
      <alignment horizontal="center" vertical="center"/>
    </xf>
    <xf numFmtId="0" fontId="15" fillId="0" borderId="31" xfId="0" applyFont="1" applyBorder="1" applyAlignment="1">
      <alignment horizontal="center" vertical="center"/>
    </xf>
    <xf numFmtId="0" fontId="15" fillId="26" borderId="30" xfId="0" applyFont="1" applyFill="1" applyBorder="1" applyAlignment="1">
      <alignment horizontal="center" vertical="center"/>
    </xf>
    <xf numFmtId="0" fontId="67" fillId="0" borderId="0" xfId="0" applyFont="1" applyFill="1" applyBorder="1" applyAlignment="1">
      <alignment vertical="center"/>
    </xf>
    <xf numFmtId="0" fontId="15" fillId="0" borderId="0" xfId="0" applyFont="1" applyAlignment="1">
      <alignment horizontal="center" vertical="center"/>
    </xf>
    <xf numFmtId="0" fontId="0" fillId="0" borderId="0" xfId="0" applyAlignment="1">
      <alignment horizontal="center" vertical="center"/>
    </xf>
    <xf numFmtId="0" fontId="18" fillId="0" borderId="0" xfId="0" applyFont="1" applyFill="1" applyBorder="1" applyAlignment="1">
      <alignment vertical="center"/>
    </xf>
    <xf numFmtId="0" fontId="18" fillId="17" borderId="21" xfId="0" applyFont="1" applyFill="1" applyBorder="1" applyAlignment="1">
      <alignment horizontal="center" vertical="center"/>
    </xf>
    <xf numFmtId="0" fontId="43" fillId="17" borderId="28" xfId="0" applyFont="1" applyFill="1" applyBorder="1" applyAlignment="1">
      <alignment vertical="center"/>
    </xf>
    <xf numFmtId="0" fontId="43" fillId="17" borderId="22" xfId="0" applyFont="1" applyFill="1" applyBorder="1" applyAlignment="1">
      <alignment horizontal="center" vertical="center"/>
    </xf>
    <xf numFmtId="0" fontId="15" fillId="0" borderId="32" xfId="0" quotePrefix="1" applyFont="1" applyBorder="1" applyAlignment="1">
      <alignment horizontal="center" vertical="center"/>
    </xf>
    <xf numFmtId="0" fontId="13" fillId="17" borderId="21" xfId="0" applyFont="1" applyFill="1" applyBorder="1" applyAlignment="1">
      <alignment horizontal="center" vertical="center"/>
    </xf>
    <xf numFmtId="0" fontId="43" fillId="17" borderId="22" xfId="0" applyFont="1" applyFill="1" applyBorder="1" applyAlignment="1">
      <alignment vertical="center"/>
    </xf>
    <xf numFmtId="0" fontId="20" fillId="0" borderId="0" xfId="0" applyFont="1" applyFill="1" applyBorder="1" applyAlignment="1">
      <alignment vertical="center"/>
    </xf>
    <xf numFmtId="0" fontId="15" fillId="26" borderId="32" xfId="0" applyFont="1" applyFill="1" applyBorder="1" applyAlignment="1">
      <alignment horizontal="center" vertical="center"/>
    </xf>
    <xf numFmtId="0" fontId="15" fillId="20" borderId="33" xfId="0" applyFont="1" applyFill="1" applyBorder="1" applyAlignment="1">
      <alignment horizontal="center" vertical="center"/>
    </xf>
    <xf numFmtId="0" fontId="15" fillId="20" borderId="0" xfId="0" applyFont="1" applyFill="1" applyBorder="1" applyAlignment="1">
      <alignment horizontal="right" vertical="center"/>
    </xf>
    <xf numFmtId="0" fontId="15" fillId="0" borderId="23" xfId="0" applyFont="1" applyFill="1" applyBorder="1" applyAlignment="1">
      <alignment horizontal="right" vertical="center"/>
    </xf>
    <xf numFmtId="0" fontId="15" fillId="26" borderId="31" xfId="0" applyFont="1" applyFill="1" applyBorder="1" applyAlignment="1">
      <alignment horizontal="center" vertical="center"/>
    </xf>
    <xf numFmtId="0" fontId="0" fillId="0" borderId="27" xfId="0" applyBorder="1" applyAlignment="1">
      <alignment vertical="center"/>
    </xf>
    <xf numFmtId="0" fontId="15" fillId="20" borderId="27" xfId="0" applyFont="1" applyFill="1" applyBorder="1" applyAlignment="1">
      <alignment horizontal="center" vertical="center"/>
    </xf>
    <xf numFmtId="0" fontId="0" fillId="20" borderId="0" xfId="0" applyFill="1" applyBorder="1" applyAlignment="1">
      <alignment vertical="center"/>
    </xf>
    <xf numFmtId="0" fontId="47" fillId="0" borderId="30" xfId="0" applyFont="1" applyBorder="1" applyAlignment="1">
      <alignment horizontal="center" vertical="center"/>
    </xf>
    <xf numFmtId="0" fontId="47" fillId="0" borderId="31" xfId="0" applyFont="1" applyBorder="1" applyAlignment="1">
      <alignment horizontal="center" vertical="center"/>
    </xf>
    <xf numFmtId="0" fontId="0" fillId="20" borderId="27" xfId="0" applyFill="1" applyBorder="1" applyAlignment="1">
      <alignment vertical="center"/>
    </xf>
    <xf numFmtId="0" fontId="15" fillId="0" borderId="25" xfId="0" applyFont="1" applyFill="1" applyBorder="1" applyAlignment="1">
      <alignment horizontal="right" vertical="center"/>
    </xf>
    <xf numFmtId="0" fontId="43" fillId="17" borderId="36" xfId="0" applyFont="1" applyFill="1" applyBorder="1" applyAlignment="1">
      <alignment horizontal="center" vertical="center"/>
    </xf>
    <xf numFmtId="0" fontId="15" fillId="20" borderId="30" xfId="0" applyFont="1" applyFill="1" applyBorder="1" applyAlignment="1">
      <alignment horizontal="center" vertical="center"/>
    </xf>
    <xf numFmtId="0" fontId="0" fillId="20" borderId="30" xfId="0" applyFill="1" applyBorder="1" applyAlignment="1">
      <alignment vertical="center"/>
    </xf>
    <xf numFmtId="0" fontId="15" fillId="20" borderId="36" xfId="0" applyFont="1" applyFill="1" applyBorder="1" applyAlignment="1">
      <alignment horizontal="center" vertical="center"/>
    </xf>
    <xf numFmtId="0" fontId="15" fillId="0" borderId="0" xfId="0" applyFont="1" applyFill="1" applyBorder="1" applyAlignment="1">
      <alignment horizontal="right" vertical="center"/>
    </xf>
    <xf numFmtId="0" fontId="15" fillId="24" borderId="0" xfId="0" applyFont="1" applyFill="1" applyBorder="1" applyAlignment="1">
      <alignment horizontal="center" vertical="center"/>
    </xf>
    <xf numFmtId="0" fontId="0" fillId="0" borderId="0" xfId="0" applyAlignment="1">
      <alignment horizontal="right" vertical="center"/>
    </xf>
    <xf numFmtId="0" fontId="30" fillId="0" borderId="0" xfId="3" applyBorder="1" applyAlignment="1" applyProtection="1">
      <alignment vertical="center"/>
    </xf>
    <xf numFmtId="17" fontId="0" fillId="0" borderId="0" xfId="0" applyNumberFormat="1" applyAlignment="1">
      <alignment vertical="center"/>
    </xf>
    <xf numFmtId="0" fontId="0" fillId="0" borderId="0" xfId="0" applyFill="1" applyBorder="1" applyAlignment="1">
      <alignment vertical="center"/>
    </xf>
    <xf numFmtId="16" fontId="0" fillId="0" borderId="0" xfId="0" applyNumberFormat="1" applyAlignment="1">
      <alignment vertical="center"/>
    </xf>
    <xf numFmtId="0" fontId="37" fillId="0" borderId="0" xfId="0" applyFont="1" applyFill="1" applyBorder="1" applyAlignment="1">
      <alignment vertical="center"/>
    </xf>
    <xf numFmtId="0" fontId="37" fillId="20" borderId="23" xfId="0" applyFont="1" applyFill="1" applyBorder="1" applyAlignment="1">
      <alignment vertical="center"/>
    </xf>
    <xf numFmtId="0" fontId="37" fillId="20" borderId="24" xfId="0" applyFont="1" applyFill="1" applyBorder="1" applyAlignment="1">
      <alignment vertical="center"/>
    </xf>
    <xf numFmtId="0" fontId="21" fillId="20" borderId="23" xfId="0" applyFont="1" applyFill="1" applyBorder="1" applyAlignment="1">
      <alignment horizontal="center" vertical="center"/>
    </xf>
    <xf numFmtId="0" fontId="21" fillId="20" borderId="24" xfId="0" applyFont="1" applyFill="1" applyBorder="1" applyAlignment="1">
      <alignment horizontal="center" vertical="center"/>
    </xf>
    <xf numFmtId="0" fontId="15" fillId="20" borderId="23" xfId="0" applyFont="1" applyFill="1" applyBorder="1" applyAlignment="1">
      <alignment horizontal="center" vertical="center"/>
    </xf>
    <xf numFmtId="0" fontId="15" fillId="20" borderId="24" xfId="0" applyFont="1" applyFill="1" applyBorder="1" applyAlignment="1">
      <alignment horizontal="center" vertical="center"/>
    </xf>
    <xf numFmtId="0" fontId="15" fillId="20" borderId="25" xfId="0" applyFont="1" applyFill="1" applyBorder="1" applyAlignment="1">
      <alignment horizontal="center" vertical="center"/>
    </xf>
    <xf numFmtId="0" fontId="15" fillId="20" borderId="26" xfId="0" applyFont="1" applyFill="1" applyBorder="1" applyAlignment="1">
      <alignment horizontal="center" vertical="center"/>
    </xf>
    <xf numFmtId="0" fontId="42" fillId="20" borderId="0" xfId="0" applyFont="1" applyFill="1" applyBorder="1" applyAlignment="1">
      <alignment horizontal="center" vertical="center"/>
    </xf>
    <xf numFmtId="0" fontId="7" fillId="0" borderId="0" xfId="0" applyFont="1" applyFill="1" applyBorder="1" applyAlignment="1"/>
    <xf numFmtId="0" fontId="25" fillId="0" borderId="258" xfId="0" applyNumberFormat="1" applyFont="1" applyBorder="1" applyAlignment="1">
      <alignment horizontal="center"/>
    </xf>
    <xf numFmtId="0" fontId="25" fillId="0" borderId="259" xfId="0" applyNumberFormat="1" applyFont="1" applyBorder="1" applyAlignment="1">
      <alignment horizontal="center"/>
    </xf>
    <xf numFmtId="0" fontId="25" fillId="0" borderId="260" xfId="0" applyNumberFormat="1" applyFont="1" applyBorder="1" applyAlignment="1">
      <alignment horizontal="center"/>
    </xf>
    <xf numFmtId="0" fontId="7" fillId="0" borderId="261" xfId="0" applyFont="1" applyBorder="1" applyAlignment="1">
      <alignment horizontal="center"/>
    </xf>
    <xf numFmtId="0" fontId="7" fillId="0" borderId="262" xfId="0" applyFont="1" applyBorder="1" applyAlignment="1">
      <alignment horizontal="center"/>
    </xf>
    <xf numFmtId="0" fontId="11" fillId="20" borderId="265" xfId="0" applyFont="1" applyFill="1" applyBorder="1" applyAlignment="1">
      <alignment horizontal="center"/>
    </xf>
    <xf numFmtId="0" fontId="11" fillId="20" borderId="267" xfId="0" applyFont="1" applyFill="1" applyBorder="1" applyAlignment="1">
      <alignment horizontal="center"/>
    </xf>
    <xf numFmtId="0" fontId="46" fillId="20" borderId="268" xfId="0" applyFont="1" applyFill="1" applyBorder="1" applyAlignment="1">
      <alignment horizontal="center"/>
    </xf>
    <xf numFmtId="0" fontId="45" fillId="20" borderId="270" xfId="0" applyFont="1" applyFill="1" applyBorder="1" applyAlignment="1">
      <alignment horizontal="center"/>
    </xf>
    <xf numFmtId="0" fontId="50" fillId="20" borderId="271" xfId="0" applyFont="1" applyFill="1" applyBorder="1" applyAlignment="1">
      <alignment horizontal="center"/>
    </xf>
    <xf numFmtId="0" fontId="50" fillId="20" borderId="273" xfId="0" applyFont="1" applyFill="1" applyBorder="1" applyAlignment="1">
      <alignment horizontal="center"/>
    </xf>
    <xf numFmtId="0" fontId="46" fillId="20" borderId="274" xfId="0" applyFont="1" applyFill="1" applyBorder="1" applyAlignment="1">
      <alignment horizontal="center"/>
    </xf>
    <xf numFmtId="0" fontId="46" fillId="20" borderId="275" xfId="0" applyFont="1" applyFill="1" applyBorder="1" applyAlignment="1">
      <alignment horizontal="center"/>
    </xf>
    <xf numFmtId="0" fontId="50" fillId="20" borderId="276" xfId="0" applyFont="1" applyFill="1" applyBorder="1" applyAlignment="1">
      <alignment horizontal="center"/>
    </xf>
    <xf numFmtId="0" fontId="46" fillId="20" borderId="277" xfId="0" applyFont="1" applyFill="1" applyBorder="1" applyAlignment="1">
      <alignment horizontal="center"/>
    </xf>
    <xf numFmtId="0" fontId="46" fillId="20" borderId="272" xfId="0" applyFont="1" applyFill="1" applyBorder="1" applyAlignment="1">
      <alignment horizontal="center"/>
    </xf>
    <xf numFmtId="3" fontId="0" fillId="0" borderId="0" xfId="0" applyNumberFormat="1" applyBorder="1" applyAlignment="1"/>
    <xf numFmtId="0" fontId="44" fillId="20" borderId="0" xfId="0" applyFont="1" applyFill="1" applyBorder="1" applyAlignment="1">
      <alignment horizontal="center" vertical="center"/>
    </xf>
    <xf numFmtId="0" fontId="44" fillId="34" borderId="0" xfId="0" applyFont="1" applyFill="1" applyBorder="1" applyAlignment="1">
      <alignment horizontal="center" vertical="center" wrapText="1"/>
    </xf>
    <xf numFmtId="0" fontId="44" fillId="20" borderId="29" xfId="0" applyFont="1" applyFill="1" applyBorder="1" applyAlignment="1">
      <alignment horizontal="center" vertical="center"/>
    </xf>
    <xf numFmtId="49" fontId="43" fillId="17" borderId="0" xfId="0" applyNumberFormat="1" applyFont="1" applyFill="1" applyBorder="1" applyAlignment="1">
      <alignment horizontal="center" vertical="center"/>
    </xf>
    <xf numFmtId="0" fontId="43" fillId="17" borderId="0" xfId="0" applyFont="1" applyFill="1" applyBorder="1" applyAlignment="1">
      <alignment horizontal="center" vertical="center"/>
    </xf>
    <xf numFmtId="0" fontId="43" fillId="17" borderId="157" xfId="0" applyFont="1" applyFill="1" applyBorder="1" applyAlignment="1">
      <alignment horizontal="center" vertical="center"/>
    </xf>
    <xf numFmtId="0" fontId="44" fillId="20" borderId="279" xfId="0" applyFont="1" applyFill="1" applyBorder="1" applyAlignment="1">
      <alignment horizontal="center" vertical="center"/>
    </xf>
    <xf numFmtId="0" fontId="44" fillId="20" borderId="27" xfId="0" applyFont="1" applyFill="1" applyBorder="1" applyAlignment="1">
      <alignment horizontal="center" vertical="center"/>
    </xf>
    <xf numFmtId="0" fontId="44" fillId="20" borderId="30" xfId="0" applyFont="1" applyFill="1" applyBorder="1" applyAlignment="1">
      <alignment horizontal="center" vertical="center"/>
    </xf>
    <xf numFmtId="0" fontId="44" fillId="34" borderId="279" xfId="0" applyFont="1" applyFill="1" applyBorder="1" applyAlignment="1">
      <alignment horizontal="center" vertical="center" wrapText="1"/>
    </xf>
    <xf numFmtId="0" fontId="44" fillId="0" borderId="32" xfId="0" applyFont="1" applyBorder="1" applyAlignment="1">
      <alignment horizontal="center" vertical="center"/>
    </xf>
    <xf numFmtId="0" fontId="44" fillId="0" borderId="31" xfId="0" applyFont="1" applyBorder="1" applyAlignment="1">
      <alignment horizontal="center" vertical="center"/>
    </xf>
    <xf numFmtId="0" fontId="36" fillId="17" borderId="23" xfId="0" applyFont="1" applyFill="1" applyBorder="1" applyAlignment="1">
      <alignment vertical="center"/>
    </xf>
    <xf numFmtId="0" fontId="2" fillId="20" borderId="9" xfId="0" applyFont="1" applyFill="1" applyBorder="1" applyAlignment="1">
      <alignment horizontal="center"/>
    </xf>
    <xf numFmtId="0" fontId="2" fillId="0" borderId="9" xfId="0" applyFont="1" applyBorder="1" applyAlignment="1">
      <alignment horizontal="center"/>
    </xf>
    <xf numFmtId="0" fontId="2" fillId="0" borderId="0" xfId="0" applyFont="1" applyFill="1" applyBorder="1" applyAlignment="1">
      <alignment horizontal="center"/>
    </xf>
    <xf numFmtId="0" fontId="8" fillId="0" borderId="27" xfId="0" applyFont="1" applyBorder="1" applyAlignment="1">
      <alignment vertical="center"/>
    </xf>
    <xf numFmtId="0" fontId="8" fillId="0" borderId="30" xfId="0" applyFont="1" applyBorder="1" applyAlignment="1">
      <alignment vertical="center"/>
    </xf>
    <xf numFmtId="0" fontId="7" fillId="0" borderId="23" xfId="0" applyFont="1" applyBorder="1" applyAlignment="1">
      <alignment horizontal="center" vertical="center"/>
    </xf>
    <xf numFmtId="0" fontId="7" fillId="0" borderId="25" xfId="0" applyFont="1" applyBorder="1" applyAlignment="1">
      <alignment horizontal="center" vertical="center"/>
    </xf>
    <xf numFmtId="0" fontId="76" fillId="0" borderId="0" xfId="0" applyFont="1" applyFill="1" applyBorder="1" applyAlignment="1">
      <alignment horizontal="center"/>
    </xf>
    <xf numFmtId="0" fontId="75" fillId="0" borderId="0" xfId="0" applyFont="1" applyFill="1" applyBorder="1" applyAlignment="1">
      <alignment horizontal="center"/>
    </xf>
    <xf numFmtId="0" fontId="77" fillId="0" borderId="0" xfId="0" applyFont="1" applyFill="1" applyBorder="1" applyAlignment="1">
      <alignment horizontal="center"/>
    </xf>
    <xf numFmtId="0" fontId="78" fillId="0" borderId="9" xfId="0" applyFont="1" applyBorder="1" applyAlignment="1">
      <alignment horizontal="center"/>
    </xf>
    <xf numFmtId="0" fontId="10" fillId="0" borderId="0" xfId="0" applyFont="1" applyFill="1" applyBorder="1" applyAlignment="1">
      <alignment horizontal="center"/>
    </xf>
    <xf numFmtId="0" fontId="0" fillId="0" borderId="40" xfId="0" applyBorder="1" applyAlignment="1">
      <alignment horizontal="center"/>
    </xf>
    <xf numFmtId="0" fontId="33" fillId="0" borderId="0" xfId="0" applyFont="1" applyFill="1" applyBorder="1" applyAlignment="1">
      <alignment horizontal="center"/>
    </xf>
    <xf numFmtId="0" fontId="78" fillId="0" borderId="0" xfId="0" applyFont="1" applyFill="1" applyBorder="1" applyAlignment="1">
      <alignment horizontal="center"/>
    </xf>
    <xf numFmtId="0" fontId="32" fillId="0" borderId="0" xfId="0" applyFont="1" applyFill="1" applyBorder="1" applyAlignment="1">
      <alignment horizontal="center"/>
    </xf>
    <xf numFmtId="0" fontId="62" fillId="0" borderId="0" xfId="0" applyFont="1" applyFill="1" applyBorder="1" applyAlignment="1">
      <alignment horizontal="center"/>
    </xf>
    <xf numFmtId="9" fontId="68" fillId="0" borderId="0" xfId="2" applyNumberFormat="1" applyFont="1" applyFill="1" applyBorder="1" applyAlignment="1">
      <alignment horizontal="center"/>
    </xf>
    <xf numFmtId="166" fontId="68" fillId="0" borderId="0" xfId="2" applyNumberFormat="1" applyFont="1" applyFill="1" applyBorder="1" applyAlignment="1">
      <alignment horizontal="center"/>
    </xf>
    <xf numFmtId="9" fontId="75" fillId="0" borderId="0" xfId="0" applyNumberFormat="1" applyFont="1" applyFill="1" applyBorder="1" applyAlignment="1">
      <alignment horizontal="center"/>
    </xf>
    <xf numFmtId="0" fontId="63" fillId="0" borderId="0" xfId="0" applyFont="1" applyFill="1" applyBorder="1" applyAlignment="1">
      <alignment horizontal="center"/>
    </xf>
    <xf numFmtId="0" fontId="34" fillId="0" borderId="0" xfId="0" applyFont="1" applyFill="1" applyBorder="1" applyAlignment="1">
      <alignment horizontal="center"/>
    </xf>
    <xf numFmtId="0" fontId="64" fillId="0" borderId="0" xfId="0" applyFont="1" applyFill="1" applyBorder="1" applyAlignment="1">
      <alignment horizontal="center"/>
    </xf>
    <xf numFmtId="9" fontId="13" fillId="0" borderId="0" xfId="2" applyFont="1" applyFill="1" applyBorder="1" applyAlignment="1">
      <alignment horizontal="center"/>
    </xf>
    <xf numFmtId="9" fontId="16" fillId="0" borderId="0" xfId="2" applyFont="1" applyFill="1" applyBorder="1" applyAlignment="1">
      <alignment horizontal="center"/>
    </xf>
    <xf numFmtId="166" fontId="13" fillId="0" borderId="0" xfId="0" applyNumberFormat="1" applyFont="1" applyFill="1" applyBorder="1" applyAlignment="1">
      <alignment horizontal="center"/>
    </xf>
    <xf numFmtId="9" fontId="13" fillId="0" borderId="0" xfId="0" applyNumberFormat="1" applyFont="1" applyFill="1" applyBorder="1" applyAlignment="1">
      <alignment horizontal="center"/>
    </xf>
    <xf numFmtId="0" fontId="13" fillId="0" borderId="0" xfId="0" applyFont="1" applyFill="1" applyBorder="1"/>
    <xf numFmtId="0" fontId="61" fillId="0" borderId="0" xfId="0" applyFont="1" applyFill="1" applyBorder="1" applyAlignment="1">
      <alignment horizontal="center"/>
    </xf>
    <xf numFmtId="0" fontId="0" fillId="20" borderId="19" xfId="0" applyFill="1" applyBorder="1" applyAlignment="1">
      <alignment horizontal="center"/>
    </xf>
    <xf numFmtId="0" fontId="0" fillId="0" borderId="0" xfId="0" applyFill="1" applyBorder="1" applyAlignment="1"/>
    <xf numFmtId="0" fontId="7" fillId="0" borderId="9" xfId="0" applyFont="1" applyFill="1" applyBorder="1" applyAlignment="1"/>
    <xf numFmtId="0" fontId="0" fillId="0" borderId="0" xfId="0"/>
    <xf numFmtId="3" fontId="0" fillId="0" borderId="0" xfId="0" applyNumberFormat="1" applyFill="1" applyBorder="1" applyAlignment="1"/>
    <xf numFmtId="0" fontId="38" fillId="42" borderId="154" xfId="0" quotePrefix="1" applyFont="1" applyFill="1" applyBorder="1" applyAlignment="1">
      <alignment vertical="center"/>
    </xf>
    <xf numFmtId="0" fontId="0" fillId="42" borderId="136" xfId="0" applyFill="1" applyBorder="1"/>
    <xf numFmtId="0" fontId="60" fillId="42" borderId="20" xfId="0" applyFont="1" applyFill="1" applyBorder="1" applyAlignment="1">
      <alignment horizontal="center"/>
    </xf>
    <xf numFmtId="0" fontId="60" fillId="42" borderId="287" xfId="0" applyFont="1" applyFill="1" applyBorder="1" applyAlignment="1">
      <alignment horizontal="center"/>
    </xf>
    <xf numFmtId="0" fontId="10" fillId="42" borderId="256" xfId="0" applyFont="1" applyFill="1" applyBorder="1" applyAlignment="1">
      <alignment horizontal="center"/>
    </xf>
    <xf numFmtId="167" fontId="55" fillId="0" borderId="0" xfId="1" applyNumberFormat="1" applyFont="1" applyBorder="1" applyAlignment="1">
      <alignment horizontal="center"/>
    </xf>
    <xf numFmtId="167" fontId="55" fillId="0" borderId="0" xfId="1" applyNumberFormat="1" applyFont="1" applyBorder="1" applyAlignment="1">
      <alignment horizontal="right"/>
    </xf>
    <xf numFmtId="0" fontId="28" fillId="0" borderId="9" xfId="0" applyFont="1" applyBorder="1" applyAlignment="1">
      <alignment horizontal="center"/>
    </xf>
    <xf numFmtId="0" fontId="0" fillId="0" borderId="39" xfId="0" applyBorder="1" applyAlignment="1">
      <alignment horizontal="center"/>
    </xf>
    <xf numFmtId="0" fontId="0" fillId="0" borderId="9" xfId="0" applyBorder="1" applyAlignment="1">
      <alignment horizontal="center"/>
    </xf>
    <xf numFmtId="49" fontId="7" fillId="0" borderId="120" xfId="0" applyNumberFormat="1" applyFont="1" applyBorder="1" applyAlignment="1">
      <alignment horizontal="center"/>
    </xf>
    <xf numFmtId="49" fontId="7" fillId="0" borderId="122" xfId="0" applyNumberFormat="1" applyFont="1" applyBorder="1" applyAlignment="1">
      <alignment horizontal="center"/>
    </xf>
    <xf numFmtId="0" fontId="0" fillId="0" borderId="289" xfId="0" applyBorder="1" applyAlignment="1">
      <alignment horizontal="center"/>
    </xf>
    <xf numFmtId="0" fontId="0" fillId="0" borderId="39" xfId="0" applyBorder="1" applyAlignment="1">
      <alignment horizontal="center"/>
    </xf>
    <xf numFmtId="0" fontId="0" fillId="0" borderId="289" xfId="0" applyBorder="1"/>
    <xf numFmtId="0" fontId="0" fillId="0" borderId="40" xfId="0" applyBorder="1"/>
    <xf numFmtId="0" fontId="7" fillId="0" borderId="39" xfId="0" applyFont="1" applyBorder="1" applyAlignment="1">
      <alignment horizontal="center"/>
    </xf>
    <xf numFmtId="0" fontId="7" fillId="0" borderId="59" xfId="0" applyFont="1" applyBorder="1" applyAlignment="1">
      <alignment horizontal="center"/>
    </xf>
    <xf numFmtId="49" fontId="7" fillId="0" borderId="58" xfId="0" applyNumberFormat="1" applyFont="1" applyBorder="1" applyAlignment="1">
      <alignment horizontal="center"/>
    </xf>
    <xf numFmtId="49" fontId="7" fillId="0" borderId="60" xfId="0" applyNumberFormat="1" applyFont="1" applyBorder="1" applyAlignment="1">
      <alignment horizontal="center"/>
    </xf>
    <xf numFmtId="167" fontId="0" fillId="0" borderId="291" xfId="0" applyNumberFormat="1" applyBorder="1" applyAlignment="1">
      <alignment horizontal="center"/>
    </xf>
    <xf numFmtId="167" fontId="0" fillId="0" borderId="293" xfId="0" applyNumberFormat="1" applyBorder="1" applyAlignment="1">
      <alignment horizontal="center"/>
    </xf>
    <xf numFmtId="0" fontId="0" fillId="0" borderId="291" xfId="0" applyBorder="1" applyAlignment="1">
      <alignment horizontal="center"/>
    </xf>
    <xf numFmtId="0" fontId="0" fillId="0" borderId="293" xfId="0" applyBorder="1" applyAlignment="1">
      <alignment horizontal="center"/>
    </xf>
    <xf numFmtId="0" fontId="0" fillId="0" borderId="298" xfId="0" applyBorder="1" applyAlignment="1">
      <alignment horizontal="center"/>
    </xf>
    <xf numFmtId="0" fontId="0" fillId="0" borderId="299" xfId="0" applyBorder="1" applyAlignment="1">
      <alignment horizontal="center"/>
    </xf>
    <xf numFmtId="0" fontId="0" fillId="0" borderId="256" xfId="0" applyBorder="1"/>
    <xf numFmtId="0" fontId="0" fillId="0" borderId="302" xfId="0" applyBorder="1"/>
    <xf numFmtId="0" fontId="7" fillId="0" borderId="27" xfId="0" applyFont="1" applyBorder="1" applyAlignment="1">
      <alignment vertical="center"/>
    </xf>
    <xf numFmtId="0" fontId="38" fillId="42" borderId="138" xfId="0" quotePrefix="1" applyFont="1" applyFill="1" applyBorder="1" applyAlignment="1">
      <alignment vertical="center"/>
    </xf>
    <xf numFmtId="49" fontId="7" fillId="0" borderId="196" xfId="0" applyNumberFormat="1" applyFont="1" applyBorder="1" applyAlignment="1">
      <alignment horizontal="center"/>
    </xf>
    <xf numFmtId="49" fontId="7" fillId="20" borderId="196" xfId="0" applyNumberFormat="1" applyFont="1" applyFill="1" applyBorder="1" applyAlignment="1">
      <alignment horizontal="center"/>
    </xf>
    <xf numFmtId="49" fontId="7" fillId="20" borderId="199" xfId="0" applyNumberFormat="1" applyFont="1" applyFill="1" applyBorder="1" applyAlignment="1">
      <alignment horizontal="center"/>
    </xf>
    <xf numFmtId="168" fontId="53" fillId="0" borderId="0" xfId="0" applyNumberFormat="1" applyFont="1" applyBorder="1" applyAlignment="1">
      <alignment horizontal="center"/>
    </xf>
    <xf numFmtId="0" fontId="7" fillId="0" borderId="132" xfId="0" applyFont="1" applyFill="1" applyBorder="1" applyAlignment="1">
      <alignment horizontal="center"/>
    </xf>
    <xf numFmtId="0" fontId="7" fillId="0" borderId="134" xfId="0" applyNumberFormat="1" applyFont="1" applyBorder="1" applyAlignment="1">
      <alignment horizontal="center"/>
    </xf>
    <xf numFmtId="0" fontId="7" fillId="0" borderId="235" xfId="0" applyFont="1" applyBorder="1" applyAlignment="1">
      <alignment horizontal="center"/>
    </xf>
    <xf numFmtId="0" fontId="11" fillId="0" borderId="0" xfId="0" applyFont="1" applyBorder="1" applyAlignment="1">
      <alignment horizontal="center"/>
    </xf>
    <xf numFmtId="0" fontId="81" fillId="0" borderId="0" xfId="0" applyFont="1" applyBorder="1" applyAlignment="1">
      <alignment horizontal="center"/>
    </xf>
    <xf numFmtId="0" fontId="82" fillId="27" borderId="5" xfId="0" applyFont="1" applyFill="1" applyBorder="1" applyAlignment="1">
      <alignment horizontal="center"/>
    </xf>
    <xf numFmtId="0" fontId="82" fillId="27" borderId="6" xfId="0" applyFont="1" applyFill="1" applyBorder="1" applyAlignment="1">
      <alignment horizontal="center"/>
    </xf>
    <xf numFmtId="0" fontId="11" fillId="0" borderId="129" xfId="0" applyFont="1" applyFill="1" applyBorder="1" applyAlignment="1">
      <alignment horizontal="center"/>
    </xf>
    <xf numFmtId="0" fontId="52" fillId="0" borderId="9" xfId="0" applyNumberFormat="1" applyFont="1" applyBorder="1" applyAlignment="1">
      <alignment horizontal="center"/>
    </xf>
    <xf numFmtId="0" fontId="52" fillId="20" borderId="9" xfId="0" applyNumberFormat="1" applyFont="1" applyFill="1" applyBorder="1" applyAlignment="1">
      <alignment horizontal="center"/>
    </xf>
    <xf numFmtId="0" fontId="83" fillId="20" borderId="9" xfId="0" applyNumberFormat="1" applyFont="1" applyFill="1" applyBorder="1" applyAlignment="1">
      <alignment horizontal="center"/>
    </xf>
    <xf numFmtId="0" fontId="52" fillId="20" borderId="145" xfId="0" applyNumberFormat="1" applyFont="1" applyFill="1" applyBorder="1" applyAlignment="1">
      <alignment horizontal="center"/>
    </xf>
    <xf numFmtId="49" fontId="52" fillId="20" borderId="146" xfId="0" applyNumberFormat="1" applyFont="1" applyFill="1" applyBorder="1" applyAlignment="1">
      <alignment horizontal="center"/>
    </xf>
    <xf numFmtId="49" fontId="7" fillId="0" borderId="143" xfId="0" applyNumberFormat="1" applyFont="1" applyBorder="1" applyAlignment="1">
      <alignment horizontal="center"/>
    </xf>
    <xf numFmtId="49" fontId="52" fillId="0" borderId="143" xfId="0" applyNumberFormat="1" applyFont="1" applyBorder="1" applyAlignment="1">
      <alignment horizontal="center"/>
    </xf>
    <xf numFmtId="49" fontId="52" fillId="20" borderId="143" xfId="0" applyNumberFormat="1" applyFont="1" applyFill="1" applyBorder="1" applyAlignment="1">
      <alignment horizontal="center"/>
    </xf>
    <xf numFmtId="0" fontId="82" fillId="27" borderId="0" xfId="0" applyFont="1" applyFill="1" applyBorder="1" applyAlignment="1">
      <alignment horizontal="center"/>
    </xf>
    <xf numFmtId="16" fontId="7" fillId="0" borderId="9" xfId="0" applyNumberFormat="1" applyFont="1" applyBorder="1" applyAlignment="1">
      <alignment horizontal="center"/>
    </xf>
    <xf numFmtId="0" fontId="84" fillId="0" borderId="9" xfId="0" applyFont="1" applyBorder="1" applyAlignment="1">
      <alignment horizontal="center"/>
    </xf>
    <xf numFmtId="1" fontId="84" fillId="0" borderId="9" xfId="2" applyNumberFormat="1" applyFont="1" applyBorder="1" applyAlignment="1">
      <alignment horizontal="center"/>
    </xf>
    <xf numFmtId="0" fontId="76" fillId="0" borderId="9" xfId="0" applyFont="1" applyBorder="1" applyAlignment="1">
      <alignment horizontal="center"/>
    </xf>
    <xf numFmtId="0" fontId="0" fillId="0" borderId="0" xfId="0" applyFill="1" applyBorder="1" applyAlignment="1">
      <alignment horizontal="center"/>
    </xf>
    <xf numFmtId="0" fontId="0" fillId="0" borderId="0" xfId="0" applyAlignment="1">
      <alignment horizontal="center"/>
    </xf>
    <xf numFmtId="0" fontId="36" fillId="9" borderId="0" xfId="0" applyFont="1" applyFill="1" applyAlignment="1">
      <alignment horizontal="center"/>
    </xf>
    <xf numFmtId="0" fontId="60" fillId="42" borderId="11" xfId="0" applyFont="1" applyFill="1" applyBorder="1" applyAlignment="1">
      <alignment horizontal="center"/>
    </xf>
    <xf numFmtId="0" fontId="36" fillId="0" borderId="0" xfId="0" applyFont="1" applyFill="1" applyBorder="1" applyAlignment="1">
      <alignment horizontal="center"/>
    </xf>
    <xf numFmtId="0" fontId="13" fillId="0" borderId="0" xfId="0" applyFont="1" applyFill="1" applyBorder="1" applyAlignment="1">
      <alignment horizontal="center"/>
    </xf>
    <xf numFmtId="0" fontId="60" fillId="0" borderId="0" xfId="0" applyFont="1" applyFill="1" applyBorder="1" applyAlignment="1">
      <alignment horizontal="center"/>
    </xf>
    <xf numFmtId="0" fontId="60" fillId="42" borderId="19" xfId="0" applyFont="1" applyFill="1" applyBorder="1" applyAlignment="1">
      <alignment horizontal="center"/>
    </xf>
    <xf numFmtId="0" fontId="8" fillId="0" borderId="0" xfId="0" applyFont="1" applyFill="1" applyBorder="1" applyAlignment="1">
      <alignment horizontal="center"/>
    </xf>
    <xf numFmtId="0" fontId="0" fillId="42" borderId="136" xfId="0"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7" fillId="0" borderId="129" xfId="0" applyFont="1" applyBorder="1" applyAlignment="1">
      <alignment horizontal="center"/>
    </xf>
    <xf numFmtId="0" fontId="7" fillId="0" borderId="0" xfId="0" applyFont="1" applyBorder="1" applyAlignment="1">
      <alignment horizontal="center"/>
    </xf>
    <xf numFmtId="0" fontId="7" fillId="0" borderId="132" xfId="0" applyFont="1" applyBorder="1" applyAlignment="1">
      <alignment horizontal="center"/>
    </xf>
    <xf numFmtId="0" fontId="46" fillId="20" borderId="0" xfId="0" applyFont="1" applyFill="1" applyBorder="1" applyAlignment="1">
      <alignment horizontal="center"/>
    </xf>
    <xf numFmtId="0" fontId="60" fillId="42" borderId="15" xfId="0" applyFont="1" applyFill="1" applyBorder="1" applyAlignment="1">
      <alignment horizontal="center"/>
    </xf>
    <xf numFmtId="0" fontId="60" fillId="42" borderId="17" xfId="0" applyFont="1" applyFill="1" applyBorder="1" applyAlignment="1">
      <alignment horizontal="center"/>
    </xf>
    <xf numFmtId="0" fontId="60" fillId="42" borderId="19" xfId="0" applyFont="1" applyFill="1" applyBorder="1" applyAlignment="1">
      <alignment horizontal="center"/>
    </xf>
    <xf numFmtId="0" fontId="36" fillId="0" borderId="0" xfId="0" applyFont="1" applyFill="1" applyBorder="1" applyAlignment="1">
      <alignment horizontal="center"/>
    </xf>
    <xf numFmtId="0" fontId="13" fillId="0" borderId="0" xfId="0" applyFont="1" applyFill="1" applyBorder="1" applyAlignment="1">
      <alignment horizontal="center"/>
    </xf>
    <xf numFmtId="0" fontId="60" fillId="0" borderId="0" xfId="0" applyFont="1" applyFill="1" applyBorder="1" applyAlignment="1">
      <alignment horizontal="center"/>
    </xf>
    <xf numFmtId="0" fontId="60" fillId="42" borderId="10" xfId="0" applyFont="1" applyFill="1" applyBorder="1" applyAlignment="1">
      <alignment horizontal="center"/>
    </xf>
    <xf numFmtId="0" fontId="60" fillId="42" borderId="9" xfId="0" applyFont="1" applyFill="1" applyBorder="1" applyAlignment="1">
      <alignment horizontal="center"/>
    </xf>
    <xf numFmtId="0" fontId="8" fillId="0" borderId="0" xfId="0" applyFont="1" applyFill="1" applyBorder="1" applyAlignment="1">
      <alignment horizontal="center"/>
    </xf>
    <xf numFmtId="0" fontId="81" fillId="0" borderId="0" xfId="0" applyFont="1" applyFill="1" applyBorder="1" applyAlignment="1">
      <alignment horizontal="center"/>
    </xf>
    <xf numFmtId="0" fontId="9" fillId="0" borderId="0" xfId="0" applyFont="1" applyFill="1" applyBorder="1" applyAlignment="1">
      <alignment horizontal="center"/>
    </xf>
    <xf numFmtId="165" fontId="11" fillId="0" borderId="0" xfId="1" applyNumberFormat="1" applyFont="1" applyFill="1" applyBorder="1" applyAlignment="1">
      <alignment horizontal="center"/>
    </xf>
    <xf numFmtId="0" fontId="11" fillId="0" borderId="0" xfId="0" applyNumberFormat="1" applyFont="1" applyFill="1" applyBorder="1" applyAlignment="1">
      <alignment horizontal="center"/>
    </xf>
    <xf numFmtId="0" fontId="7" fillId="0" borderId="0" xfId="0" applyNumberFormat="1" applyFont="1" applyFill="1" applyBorder="1" applyAlignment="1">
      <alignment horizontal="center"/>
    </xf>
    <xf numFmtId="0" fontId="46" fillId="20" borderId="251" xfId="0" applyFont="1" applyFill="1" applyBorder="1" applyAlignment="1"/>
    <xf numFmtId="0" fontId="46" fillId="20" borderId="244" xfId="0" applyFont="1" applyFill="1" applyBorder="1" applyAlignment="1"/>
    <xf numFmtId="14" fontId="27" fillId="0" borderId="0" xfId="0" applyNumberFormat="1" applyFont="1" applyFill="1" applyBorder="1"/>
    <xf numFmtId="167" fontId="7" fillId="0" borderId="9" xfId="0" applyNumberFormat="1" applyFont="1" applyFill="1" applyBorder="1" applyAlignment="1"/>
    <xf numFmtId="0" fontId="0" fillId="0" borderId="217" xfId="0" applyFill="1" applyBorder="1" applyAlignment="1"/>
    <xf numFmtId="167" fontId="7" fillId="0" borderId="0" xfId="0" applyNumberFormat="1" applyFont="1" applyFill="1" applyBorder="1" applyAlignment="1"/>
    <xf numFmtId="0" fontId="13" fillId="0" borderId="0" xfId="0" applyFont="1" applyFill="1" applyBorder="1" applyAlignment="1"/>
    <xf numFmtId="0" fontId="7" fillId="0" borderId="0" xfId="0" applyFont="1" applyFill="1" applyBorder="1"/>
    <xf numFmtId="0" fontId="74" fillId="0" borderId="0" xfId="0" applyFont="1" applyFill="1" applyBorder="1" applyAlignment="1">
      <alignment vertical="center"/>
    </xf>
    <xf numFmtId="0" fontId="7" fillId="0" borderId="0" xfId="0" applyFont="1" applyFill="1" applyBorder="1" applyAlignment="1">
      <alignment vertical="center"/>
    </xf>
    <xf numFmtId="0" fontId="45" fillId="0" borderId="0" xfId="0" applyFont="1" applyFill="1" applyBorder="1" applyAlignment="1">
      <alignment horizontal="center"/>
    </xf>
    <xf numFmtId="0" fontId="50" fillId="0" borderId="0" xfId="0" applyFont="1" applyFill="1" applyBorder="1" applyAlignment="1">
      <alignment horizontal="center"/>
    </xf>
    <xf numFmtId="0" fontId="51" fillId="0" borderId="0" xfId="0" applyFont="1" applyFill="1" applyBorder="1" applyAlignment="1">
      <alignment horizontal="center"/>
    </xf>
    <xf numFmtId="0" fontId="23" fillId="0" borderId="0" xfId="0" applyFont="1" applyFill="1" applyBorder="1" applyAlignment="1">
      <alignment horizontal="center"/>
    </xf>
    <xf numFmtId="0" fontId="25" fillId="0" borderId="0" xfId="0" applyNumberFormat="1" applyFont="1" applyFill="1" applyBorder="1" applyAlignment="1">
      <alignment horizontal="center"/>
    </xf>
    <xf numFmtId="0" fontId="0" fillId="0" borderId="9" xfId="0" applyBorder="1" applyAlignment="1">
      <alignment horizontal="center"/>
    </xf>
    <xf numFmtId="0" fontId="7" fillId="20" borderId="304" xfId="0" applyFont="1" applyFill="1" applyBorder="1" applyAlignment="1"/>
    <xf numFmtId="0" fontId="46" fillId="20" borderId="33" xfId="0" applyFont="1" applyFill="1" applyBorder="1" applyAlignment="1"/>
    <xf numFmtId="0" fontId="7" fillId="0" borderId="255" xfId="0" applyFont="1" applyBorder="1" applyAlignment="1"/>
    <xf numFmtId="0" fontId="7" fillId="0" borderId="254" xfId="0" applyFont="1" applyBorder="1" applyAlignment="1"/>
    <xf numFmtId="14" fontId="7" fillId="0" borderId="9" xfId="0" applyNumberFormat="1" applyFont="1" applyBorder="1" applyAlignment="1">
      <alignment horizontal="left"/>
    </xf>
    <xf numFmtId="0" fontId="7" fillId="0" borderId="306" xfId="0" applyFont="1" applyBorder="1" applyAlignment="1"/>
    <xf numFmtId="14" fontId="11" fillId="0" borderId="9" xfId="0" applyNumberFormat="1" applyFont="1" applyBorder="1" applyAlignment="1">
      <alignment horizontal="left"/>
    </xf>
    <xf numFmtId="0" fontId="7" fillId="0" borderId="307" xfId="0" applyFont="1" applyBorder="1" applyAlignment="1"/>
    <xf numFmtId="0" fontId="7" fillId="0" borderId="308" xfId="0" applyFont="1" applyBorder="1" applyAlignment="1"/>
    <xf numFmtId="0" fontId="7" fillId="0" borderId="305" xfId="0" applyFont="1" applyBorder="1" applyAlignment="1"/>
    <xf numFmtId="0" fontId="7" fillId="0" borderId="252" xfId="0" applyFont="1" applyBorder="1" applyAlignment="1"/>
    <xf numFmtId="14" fontId="7" fillId="0" borderId="309" xfId="0" applyNumberFormat="1" applyFont="1" applyBorder="1" applyAlignment="1">
      <alignment horizontal="left"/>
    </xf>
    <xf numFmtId="0" fontId="7" fillId="0" borderId="253" xfId="0" applyFont="1" applyBorder="1" applyAlignment="1"/>
    <xf numFmtId="0" fontId="6" fillId="0" borderId="0" xfId="0" applyFont="1" applyFill="1" applyBorder="1" applyAlignment="1"/>
    <xf numFmtId="0" fontId="23" fillId="39" borderId="310" xfId="0" applyFont="1" applyFill="1" applyBorder="1" applyAlignment="1">
      <alignment horizontal="center"/>
    </xf>
    <xf numFmtId="0" fontId="23" fillId="39" borderId="312" xfId="0" applyFont="1" applyFill="1" applyBorder="1" applyAlignment="1">
      <alignment horizontal="center"/>
    </xf>
    <xf numFmtId="0" fontId="23" fillId="39" borderId="311" xfId="0" applyFont="1" applyFill="1" applyBorder="1" applyAlignment="1">
      <alignment horizontal="center"/>
    </xf>
    <xf numFmtId="0" fontId="46" fillId="16" borderId="318" xfId="0" applyFont="1" applyFill="1" applyBorder="1" applyAlignment="1">
      <alignment horizontal="center"/>
    </xf>
    <xf numFmtId="0" fontId="46" fillId="16" borderId="319" xfId="0" applyFont="1" applyFill="1" applyBorder="1" applyAlignment="1">
      <alignment horizontal="center"/>
    </xf>
    <xf numFmtId="0" fontId="46" fillId="16" borderId="286" xfId="0" applyFont="1" applyFill="1" applyBorder="1" applyAlignment="1">
      <alignment horizontal="center"/>
    </xf>
    <xf numFmtId="0" fontId="54" fillId="0" borderId="0" xfId="0" applyFont="1" applyFill="1" applyBorder="1" applyAlignment="1">
      <alignment horizontal="right"/>
    </xf>
    <xf numFmtId="0" fontId="52" fillId="0" borderId="9" xfId="0" applyFont="1" applyFill="1" applyBorder="1" applyAlignment="1"/>
    <xf numFmtId="0" fontId="7" fillId="0" borderId="131" xfId="0" applyFont="1" applyFill="1" applyBorder="1" applyAlignment="1">
      <alignment horizontal="center"/>
    </xf>
    <xf numFmtId="0" fontId="7" fillId="0" borderId="234" xfId="0" applyFont="1" applyBorder="1" applyAlignment="1">
      <alignment horizontal="center"/>
    </xf>
    <xf numFmtId="0" fontId="7" fillId="0" borderId="133" xfId="0" applyNumberFormat="1" applyFont="1" applyBorder="1" applyAlignment="1">
      <alignment horizontal="center"/>
    </xf>
    <xf numFmtId="0" fontId="16" fillId="9" borderId="0" xfId="0" applyFont="1" applyFill="1" applyBorder="1" applyAlignment="1">
      <alignment horizontal="center"/>
    </xf>
    <xf numFmtId="0" fontId="34" fillId="9" borderId="0" xfId="0" applyFont="1" applyFill="1" applyBorder="1" applyAlignment="1">
      <alignment horizontal="center"/>
    </xf>
    <xf numFmtId="0" fontId="64" fillId="9" borderId="0" xfId="0" applyFont="1" applyFill="1" applyBorder="1" applyAlignment="1">
      <alignment horizontal="center"/>
    </xf>
    <xf numFmtId="0" fontId="60" fillId="42" borderId="0" xfId="0" applyFont="1" applyFill="1" applyBorder="1" applyAlignment="1">
      <alignment horizontal="center"/>
    </xf>
    <xf numFmtId="0" fontId="28" fillId="0" borderId="0" xfId="0" applyFont="1" applyFill="1" applyBorder="1" applyAlignment="1">
      <alignment horizontal="center"/>
    </xf>
    <xf numFmtId="0" fontId="84" fillId="0" borderId="0" xfId="0" applyFont="1" applyFill="1" applyBorder="1" applyAlignment="1">
      <alignment horizontal="center"/>
    </xf>
    <xf numFmtId="1" fontId="85" fillId="0" borderId="0" xfId="2" applyNumberFormat="1" applyFont="1" applyFill="1" applyBorder="1" applyAlignment="1">
      <alignment horizontal="center"/>
    </xf>
    <xf numFmtId="9" fontId="79" fillId="0" borderId="0" xfId="2" applyFont="1" applyFill="1" applyBorder="1" applyAlignment="1">
      <alignment horizontal="center"/>
    </xf>
    <xf numFmtId="1" fontId="85" fillId="0" borderId="10" xfId="2" applyNumberFormat="1" applyFont="1" applyBorder="1" applyAlignment="1">
      <alignment horizontal="center"/>
    </xf>
    <xf numFmtId="0" fontId="10" fillId="11" borderId="40" xfId="0" applyFont="1" applyFill="1" applyBorder="1" applyAlignment="1">
      <alignment horizontal="center"/>
    </xf>
    <xf numFmtId="1" fontId="84" fillId="0" borderId="0" xfId="2" applyNumberFormat="1" applyFont="1" applyFill="1" applyBorder="1" applyAlignment="1">
      <alignment horizontal="center"/>
    </xf>
    <xf numFmtId="1" fontId="85" fillId="0" borderId="0" xfId="0" applyNumberFormat="1" applyFont="1" applyFill="1" applyBorder="1" applyAlignment="1">
      <alignment horizontal="center"/>
    </xf>
    <xf numFmtId="2" fontId="13" fillId="0" borderId="0" xfId="0" applyNumberFormat="1" applyFont="1" applyFill="1" applyBorder="1" applyAlignment="1">
      <alignment horizontal="center"/>
    </xf>
    <xf numFmtId="2" fontId="13" fillId="0" borderId="0" xfId="0" applyNumberFormat="1" applyFont="1" applyFill="1" applyBorder="1"/>
    <xf numFmtId="0" fontId="60" fillId="0" borderId="0" xfId="0" applyFont="1" applyFill="1" applyBorder="1" applyAlignment="1"/>
    <xf numFmtId="2" fontId="13" fillId="0" borderId="0" xfId="0" applyNumberFormat="1" applyFont="1" applyFill="1" applyBorder="1" applyAlignment="1"/>
    <xf numFmtId="0" fontId="36" fillId="0" borderId="0" xfId="0" applyFont="1" applyFill="1" applyBorder="1" applyAlignment="1"/>
    <xf numFmtId="0" fontId="31" fillId="0" borderId="9" xfId="0" applyFont="1" applyBorder="1" applyAlignment="1">
      <alignment horizontal="center"/>
    </xf>
    <xf numFmtId="0" fontId="87" fillId="9" borderId="0" xfId="0" applyFont="1" applyFill="1" applyAlignment="1">
      <alignment horizontal="center"/>
    </xf>
    <xf numFmtId="0" fontId="88" fillId="9" borderId="0" xfId="0" applyFont="1" applyFill="1" applyAlignment="1">
      <alignment horizontal="center"/>
    </xf>
    <xf numFmtId="0" fontId="60" fillId="42" borderId="320" xfId="0" applyFont="1" applyFill="1" applyBorder="1" applyAlignment="1">
      <alignment horizontal="center"/>
    </xf>
    <xf numFmtId="0" fontId="10" fillId="11" borderId="10" xfId="0" applyFont="1" applyFill="1" applyBorder="1" applyAlignment="1">
      <alignment horizontal="center"/>
    </xf>
    <xf numFmtId="0" fontId="10" fillId="11" borderId="321" xfId="0" applyFont="1" applyFill="1" applyBorder="1" applyAlignment="1">
      <alignment horizontal="center"/>
    </xf>
    <xf numFmtId="0" fontId="60" fillId="42" borderId="18" xfId="0" applyFont="1" applyFill="1" applyBorder="1" applyAlignment="1">
      <alignment horizontal="center"/>
    </xf>
    <xf numFmtId="0" fontId="62" fillId="0" borderId="10" xfId="0" applyFont="1" applyBorder="1" applyAlignment="1">
      <alignment horizontal="center"/>
    </xf>
    <xf numFmtId="0" fontId="31" fillId="0" borderId="321" xfId="0" applyFont="1" applyBorder="1" applyAlignment="1">
      <alignment horizontal="center"/>
    </xf>
    <xf numFmtId="0" fontId="60" fillId="42" borderId="298" xfId="0" applyFont="1" applyFill="1" applyBorder="1" applyAlignment="1">
      <alignment horizontal="center"/>
    </xf>
    <xf numFmtId="0" fontId="2" fillId="20" borderId="10" xfId="0" applyFont="1" applyFill="1" applyBorder="1" applyAlignment="1">
      <alignment horizontal="center"/>
    </xf>
    <xf numFmtId="0" fontId="2" fillId="0" borderId="10" xfId="0" applyFont="1" applyBorder="1" applyAlignment="1">
      <alignment horizontal="center"/>
    </xf>
    <xf numFmtId="0" fontId="60" fillId="42" borderId="324" xfId="0" applyFont="1" applyFill="1" applyBorder="1" applyAlignment="1">
      <alignment horizontal="center"/>
    </xf>
    <xf numFmtId="0" fontId="33" fillId="0" borderId="321" xfId="0" applyFont="1" applyBorder="1" applyAlignment="1">
      <alignment horizontal="center"/>
    </xf>
    <xf numFmtId="0" fontId="16" fillId="9" borderId="205" xfId="0" applyFont="1" applyFill="1" applyBorder="1" applyAlignment="1">
      <alignment horizontal="center"/>
    </xf>
    <xf numFmtId="0" fontId="87" fillId="9" borderId="0" xfId="0" applyFont="1" applyFill="1" applyBorder="1" applyAlignment="1">
      <alignment horizontal="center"/>
    </xf>
    <xf numFmtId="1" fontId="84" fillId="0" borderId="10" xfId="2" applyNumberFormat="1" applyFont="1" applyBorder="1" applyAlignment="1">
      <alignment horizontal="center"/>
    </xf>
    <xf numFmtId="1" fontId="85" fillId="0" borderId="10" xfId="0" applyNumberFormat="1" applyFont="1" applyBorder="1" applyAlignment="1">
      <alignment horizontal="center"/>
    </xf>
    <xf numFmtId="0" fontId="60" fillId="42" borderId="326" xfId="0" applyFont="1" applyFill="1" applyBorder="1" applyAlignment="1">
      <alignment horizontal="center"/>
    </xf>
    <xf numFmtId="0" fontId="60" fillId="42" borderId="321" xfId="0" applyFont="1" applyFill="1" applyBorder="1" applyAlignment="1">
      <alignment horizontal="center"/>
    </xf>
    <xf numFmtId="0" fontId="76" fillId="15" borderId="321" xfId="0" applyFont="1" applyFill="1" applyBorder="1" applyAlignment="1">
      <alignment horizontal="center"/>
    </xf>
    <xf numFmtId="0" fontId="76" fillId="3" borderId="9" xfId="0" applyFont="1" applyFill="1" applyBorder="1" applyAlignment="1">
      <alignment horizontal="center"/>
    </xf>
    <xf numFmtId="2" fontId="60" fillId="9" borderId="10" xfId="0" applyNumberFormat="1" applyFont="1" applyFill="1" applyBorder="1" applyAlignment="1">
      <alignment horizontal="center"/>
    </xf>
    <xf numFmtId="2" fontId="60" fillId="9" borderId="12" xfId="0" applyNumberFormat="1" applyFont="1" applyFill="1" applyBorder="1" applyAlignment="1">
      <alignment horizontal="center"/>
    </xf>
    <xf numFmtId="0" fontId="36" fillId="9" borderId="205" xfId="0" applyFont="1" applyFill="1" applyBorder="1" applyAlignment="1">
      <alignment horizontal="center"/>
    </xf>
    <xf numFmtId="2" fontId="36" fillId="9" borderId="0" xfId="0" applyNumberFormat="1" applyFont="1" applyFill="1"/>
    <xf numFmtId="2" fontId="36" fillId="9" borderId="13" xfId="0" applyNumberFormat="1" applyFont="1" applyFill="1" applyBorder="1"/>
    <xf numFmtId="0" fontId="60" fillId="9" borderId="0" xfId="0" applyFont="1" applyFill="1" applyAlignment="1">
      <alignment horizontal="center" vertical="center"/>
    </xf>
    <xf numFmtId="0" fontId="0" fillId="0" borderId="0" xfId="0" applyBorder="1" applyAlignment="1">
      <alignment horizontal="center"/>
    </xf>
    <xf numFmtId="0" fontId="7" fillId="8" borderId="0" xfId="0" applyFont="1" applyFill="1" applyBorder="1" applyAlignment="1">
      <alignment horizontal="center" vertical="center"/>
    </xf>
    <xf numFmtId="0" fontId="7" fillId="0" borderId="0" xfId="0" applyFont="1" applyBorder="1" applyAlignment="1">
      <alignment horizontal="center" vertical="center"/>
    </xf>
    <xf numFmtId="0" fontId="7" fillId="8" borderId="132" xfId="0" applyFont="1" applyFill="1" applyBorder="1" applyAlignment="1">
      <alignment horizontal="center" vertical="center"/>
    </xf>
    <xf numFmtId="0" fontId="7" fillId="0" borderId="131" xfId="0" applyFont="1" applyBorder="1" applyAlignment="1">
      <alignment horizontal="center"/>
    </xf>
    <xf numFmtId="0" fontId="7" fillId="0" borderId="281" xfId="0" applyFont="1" applyBorder="1" applyAlignment="1">
      <alignment horizontal="center"/>
    </xf>
    <xf numFmtId="0" fontId="7" fillId="0" borderId="130" xfId="0" applyFont="1" applyBorder="1" applyAlignment="1">
      <alignment horizontal="center"/>
    </xf>
    <xf numFmtId="0" fontId="7" fillId="0" borderId="129" xfId="0" applyFont="1" applyBorder="1" applyAlignment="1">
      <alignment horizontal="center"/>
    </xf>
    <xf numFmtId="0" fontId="7" fillId="0" borderId="0" xfId="0" applyFont="1" applyBorder="1" applyAlignment="1">
      <alignment horizontal="center"/>
    </xf>
    <xf numFmtId="0" fontId="7" fillId="0" borderId="132" xfId="0" applyFont="1" applyBorder="1" applyAlignment="1">
      <alignment horizontal="center"/>
    </xf>
    <xf numFmtId="0" fontId="46" fillId="20" borderId="0" xfId="0" applyFont="1" applyFill="1" applyBorder="1" applyAlignment="1">
      <alignment horizontal="center"/>
    </xf>
    <xf numFmtId="0" fontId="8" fillId="27" borderId="52" xfId="0" applyFont="1" applyFill="1" applyBorder="1" applyAlignment="1">
      <alignment horizontal="center"/>
    </xf>
    <xf numFmtId="0" fontId="8" fillId="0" borderId="52" xfId="0" applyFont="1" applyBorder="1" applyAlignment="1">
      <alignment horizontal="center"/>
    </xf>
    <xf numFmtId="0" fontId="0" fillId="0" borderId="321" xfId="0" applyBorder="1" applyAlignment="1">
      <alignment horizontal="center"/>
    </xf>
    <xf numFmtId="0" fontId="1" fillId="0" borderId="321" xfId="0" applyFont="1" applyBorder="1" applyAlignment="1">
      <alignment horizontal="center"/>
    </xf>
    <xf numFmtId="1" fontId="89" fillId="0" borderId="321" xfId="2" applyNumberFormat="1" applyFont="1" applyBorder="1" applyAlignment="1">
      <alignment horizontal="center"/>
    </xf>
    <xf numFmtId="1" fontId="89" fillId="0" borderId="9" xfId="2" applyNumberFormat="1" applyFont="1" applyBorder="1"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0" borderId="9" xfId="0" applyBorder="1" applyAlignment="1">
      <alignment horizontal="center"/>
    </xf>
    <xf numFmtId="0" fontId="7" fillId="0" borderId="131" xfId="0" applyFont="1" applyBorder="1" applyAlignment="1">
      <alignment horizontal="center"/>
    </xf>
    <xf numFmtId="0" fontId="7" fillId="0" borderId="281" xfId="0" applyFont="1" applyBorder="1" applyAlignment="1">
      <alignment horizontal="center"/>
    </xf>
    <xf numFmtId="0" fontId="7" fillId="0" borderId="0" xfId="0" applyFont="1" applyBorder="1" applyAlignment="1">
      <alignment horizontal="center" vertical="center"/>
    </xf>
    <xf numFmtId="0" fontId="7" fillId="8" borderId="132" xfId="0" applyFont="1" applyFill="1" applyBorder="1" applyAlignment="1">
      <alignment horizontal="center" vertical="center"/>
    </xf>
    <xf numFmtId="0" fontId="7" fillId="8" borderId="0" xfId="0" applyFont="1" applyFill="1" applyBorder="1" applyAlignment="1">
      <alignment horizontal="center" vertical="center"/>
    </xf>
    <xf numFmtId="0" fontId="13" fillId="0" borderId="0" xfId="0" applyFont="1" applyFill="1" applyBorder="1" applyAlignment="1">
      <alignment horizontal="center"/>
    </xf>
    <xf numFmtId="0" fontId="36" fillId="0" borderId="0" xfId="0" applyFont="1" applyFill="1" applyBorder="1" applyAlignment="1">
      <alignment horizontal="center"/>
    </xf>
    <xf numFmtId="0" fontId="60" fillId="0" borderId="0" xfId="0" applyFont="1" applyFill="1" applyBorder="1" applyAlignment="1">
      <alignment horizontal="center"/>
    </xf>
    <xf numFmtId="0" fontId="7" fillId="0" borderId="130" xfId="0" applyFont="1" applyBorder="1" applyAlignment="1">
      <alignment horizontal="center"/>
    </xf>
    <xf numFmtId="0" fontId="8" fillId="31" borderId="0" xfId="0" applyFont="1" applyFill="1" applyBorder="1" applyAlignment="1">
      <alignment horizontal="center"/>
    </xf>
    <xf numFmtId="0" fontId="8" fillId="0" borderId="0" xfId="0" applyFont="1" applyBorder="1" applyAlignment="1">
      <alignment horizontal="center"/>
    </xf>
    <xf numFmtId="0" fontId="60" fillId="9" borderId="0" xfId="0" applyFont="1" applyFill="1" applyAlignment="1">
      <alignment horizontal="center" vertical="center"/>
    </xf>
    <xf numFmtId="0" fontId="8" fillId="0" borderId="0" xfId="0" applyFont="1" applyFill="1" applyBorder="1" applyAlignment="1">
      <alignment horizontal="center"/>
    </xf>
    <xf numFmtId="0" fontId="23" fillId="12" borderId="140" xfId="0" applyFont="1" applyFill="1" applyBorder="1" applyAlignment="1">
      <alignment horizontal="center"/>
    </xf>
    <xf numFmtId="0" fontId="0" fillId="42" borderId="136" xfId="0" applyFill="1" applyBorder="1" applyAlignment="1">
      <alignment horizontal="center"/>
    </xf>
    <xf numFmtId="0" fontId="8" fillId="20" borderId="0" xfId="0" applyNumberFormat="1" applyFont="1" applyFill="1" applyBorder="1" applyAlignment="1">
      <alignment horizontal="center"/>
    </xf>
    <xf numFmtId="0" fontId="36" fillId="9" borderId="205" xfId="0" applyFont="1" applyFill="1" applyBorder="1" applyAlignment="1">
      <alignment horizontal="center"/>
    </xf>
    <xf numFmtId="0" fontId="7" fillId="0" borderId="10" xfId="0" applyNumberFormat="1" applyFont="1" applyBorder="1" applyAlignment="1">
      <alignment horizontal="center"/>
    </xf>
    <xf numFmtId="164" fontId="23" fillId="9" borderId="203" xfId="1" applyFont="1" applyFill="1" applyBorder="1" applyAlignment="1">
      <alignment horizontal="center"/>
    </xf>
    <xf numFmtId="0" fontId="45" fillId="16" borderId="204" xfId="0" applyFont="1" applyFill="1" applyBorder="1" applyAlignment="1">
      <alignment horizontal="center"/>
    </xf>
    <xf numFmtId="0" fontId="11" fillId="16" borderId="317" xfId="0" applyFont="1" applyFill="1" applyBorder="1" applyAlignment="1">
      <alignment horizontal="center"/>
    </xf>
    <xf numFmtId="0" fontId="11" fillId="16" borderId="35" xfId="0" applyFont="1" applyFill="1" applyBorder="1" applyAlignment="1">
      <alignment horizontal="center"/>
    </xf>
    <xf numFmtId="0" fontId="60" fillId="42" borderId="15" xfId="0" applyFont="1" applyFill="1" applyBorder="1" applyAlignment="1">
      <alignment horizontal="center"/>
    </xf>
    <xf numFmtId="0" fontId="36" fillId="9" borderId="0" xfId="0" applyFont="1" applyFill="1" applyAlignment="1">
      <alignment horizontal="center"/>
    </xf>
    <xf numFmtId="0" fontId="60" fillId="42" borderId="10" xfId="0" applyFont="1" applyFill="1" applyBorder="1" applyAlignment="1">
      <alignment horizontal="center"/>
    </xf>
    <xf numFmtId="0" fontId="60" fillId="42" borderId="11" xfId="0" applyFont="1" applyFill="1" applyBorder="1" applyAlignment="1">
      <alignment horizontal="center"/>
    </xf>
    <xf numFmtId="0" fontId="60" fillId="42" borderId="9" xfId="0" applyFont="1" applyFill="1" applyBorder="1" applyAlignment="1">
      <alignment horizontal="center"/>
    </xf>
    <xf numFmtId="0" fontId="8" fillId="0" borderId="52" xfId="0" applyFont="1" applyBorder="1" applyAlignment="1">
      <alignment horizontal="center"/>
    </xf>
    <xf numFmtId="0" fontId="8" fillId="27" borderId="52" xfId="0" applyFont="1" applyFill="1" applyBorder="1" applyAlignment="1">
      <alignment horizontal="center"/>
    </xf>
    <xf numFmtId="0" fontId="46" fillId="20" borderId="0" xfId="0" applyFont="1" applyFill="1" applyBorder="1" applyAlignment="1">
      <alignment horizontal="center"/>
    </xf>
    <xf numFmtId="0" fontId="60" fillId="42" borderId="17" xfId="0" applyFont="1" applyFill="1" applyBorder="1" applyAlignment="1">
      <alignment horizontal="center"/>
    </xf>
    <xf numFmtId="0" fontId="60" fillId="42" borderId="19" xfId="0" applyFont="1" applyFill="1" applyBorder="1" applyAlignment="1">
      <alignment horizontal="center"/>
    </xf>
    <xf numFmtId="0" fontId="7" fillId="0" borderId="132" xfId="0" applyFont="1" applyBorder="1" applyAlignment="1">
      <alignment horizontal="center"/>
    </xf>
    <xf numFmtId="0" fontId="7" fillId="0" borderId="0" xfId="0" applyFont="1" applyBorder="1" applyAlignment="1">
      <alignment horizontal="center"/>
    </xf>
    <xf numFmtId="0" fontId="7" fillId="0" borderId="129" xfId="0" applyFont="1" applyBorder="1" applyAlignment="1">
      <alignment horizontal="center"/>
    </xf>
    <xf numFmtId="0" fontId="8" fillId="31" borderId="29" xfId="0" applyFont="1" applyFill="1" applyBorder="1" applyAlignment="1">
      <alignment horizontal="center"/>
    </xf>
    <xf numFmtId="0" fontId="8" fillId="38" borderId="0" xfId="0" applyFont="1" applyFill="1" applyBorder="1" applyAlignment="1">
      <alignment horizontal="center"/>
    </xf>
    <xf numFmtId="0" fontId="8" fillId="40" borderId="0" xfId="0" applyFont="1" applyFill="1" applyBorder="1" applyAlignment="1">
      <alignment horizontal="center"/>
    </xf>
    <xf numFmtId="0" fontId="7" fillId="0" borderId="0" xfId="0" applyFont="1" applyBorder="1" applyAlignment="1">
      <alignment vertical="center"/>
    </xf>
    <xf numFmtId="0" fontId="7" fillId="8" borderId="0" xfId="0" applyFont="1" applyFill="1" applyBorder="1" applyAlignment="1">
      <alignment vertical="center"/>
    </xf>
    <xf numFmtId="0" fontId="0" fillId="8" borderId="0" xfId="0" applyFill="1" applyBorder="1" applyAlignment="1">
      <alignment vertical="center"/>
    </xf>
    <xf numFmtId="0" fontId="7" fillId="0" borderId="235" xfId="0" applyFont="1" applyBorder="1" applyAlignment="1">
      <alignment horizontal="center" vertical="center"/>
    </xf>
    <xf numFmtId="0" fontId="10" fillId="42" borderId="299" xfId="0" applyFont="1" applyFill="1" applyBorder="1" applyAlignment="1">
      <alignment horizontal="center"/>
    </xf>
    <xf numFmtId="0" fontId="0" fillId="9" borderId="328" xfId="0" applyFill="1" applyBorder="1"/>
    <xf numFmtId="0" fontId="0" fillId="0" borderId="137" xfId="0" applyBorder="1" applyAlignment="1">
      <alignment horizontal="center"/>
    </xf>
    <xf numFmtId="0" fontId="0" fillId="0" borderId="11" xfId="0" applyBorder="1" applyAlignment="1">
      <alignment horizontal="center"/>
    </xf>
    <xf numFmtId="0" fontId="1" fillId="0" borderId="11" xfId="0" applyFont="1" applyBorder="1" applyAlignment="1">
      <alignment horizontal="center"/>
    </xf>
    <xf numFmtId="0" fontId="13" fillId="42" borderId="327" xfId="0" applyFont="1" applyFill="1" applyBorder="1" applyAlignment="1">
      <alignment horizontal="center"/>
    </xf>
    <xf numFmtId="0" fontId="0" fillId="42" borderId="328" xfId="0" applyFill="1" applyBorder="1"/>
    <xf numFmtId="0" fontId="7" fillId="0" borderId="0" xfId="0" applyFont="1" applyBorder="1" applyAlignment="1">
      <alignment horizontal="left" vertical="center"/>
    </xf>
    <xf numFmtId="0" fontId="7" fillId="0" borderId="0" xfId="0" applyFont="1" applyBorder="1" applyAlignment="1">
      <alignment horizontal="left" vertical="center"/>
    </xf>
    <xf numFmtId="0" fontId="0" fillId="8" borderId="205" xfId="0" applyFill="1" applyBorder="1" applyAlignment="1">
      <alignment vertical="center"/>
    </xf>
    <xf numFmtId="0" fontId="7" fillId="0" borderId="123" xfId="0" applyFont="1" applyBorder="1" applyAlignment="1">
      <alignment horizontal="center" vertical="center"/>
    </xf>
    <xf numFmtId="0" fontId="7" fillId="0" borderId="337" xfId="0" applyFont="1" applyBorder="1" applyAlignment="1">
      <alignment horizontal="center" vertical="center"/>
    </xf>
    <xf numFmtId="0" fontId="7" fillId="0" borderId="335" xfId="0" applyFont="1" applyBorder="1" applyAlignment="1">
      <alignment vertical="center"/>
    </xf>
    <xf numFmtId="0" fontId="7" fillId="0" borderId="123" xfId="0" applyFont="1" applyBorder="1" applyAlignment="1">
      <alignment vertical="center"/>
    </xf>
    <xf numFmtId="0" fontId="7" fillId="0" borderId="336" xfId="0" applyFont="1" applyBorder="1" applyAlignment="1">
      <alignment vertical="center"/>
    </xf>
    <xf numFmtId="0" fontId="7" fillId="0" borderId="331" xfId="0" applyFont="1" applyBorder="1" applyAlignment="1">
      <alignment horizontal="center" vertical="center"/>
    </xf>
    <xf numFmtId="0" fontId="25" fillId="0" borderId="64" xfId="0" applyFont="1" applyBorder="1" applyAlignment="1">
      <alignment horizontal="center"/>
    </xf>
    <xf numFmtId="0" fontId="0" fillId="43" borderId="339" xfId="0" applyFill="1" applyBorder="1"/>
    <xf numFmtId="0" fontId="0" fillId="43" borderId="340" xfId="0" applyFill="1" applyBorder="1"/>
    <xf numFmtId="0" fontId="25" fillId="43" borderId="64" xfId="0" applyFont="1" applyFill="1" applyBorder="1" applyAlignment="1">
      <alignment horizontal="center"/>
    </xf>
    <xf numFmtId="0" fontId="25" fillId="43" borderId="0" xfId="0" applyFont="1" applyFill="1" applyBorder="1" applyAlignment="1">
      <alignment horizontal="center"/>
    </xf>
    <xf numFmtId="0" fontId="7" fillId="43" borderId="64" xfId="0" applyFont="1" applyFill="1" applyBorder="1" applyAlignment="1">
      <alignment horizontal="center"/>
    </xf>
    <xf numFmtId="0" fontId="7" fillId="43" borderId="0" xfId="0" applyFont="1" applyFill="1" applyBorder="1" applyAlignment="1">
      <alignment horizontal="center"/>
    </xf>
    <xf numFmtId="0" fontId="6" fillId="0" borderId="342" xfId="0" applyFont="1" applyFill="1" applyBorder="1" applyAlignment="1">
      <alignment horizontal="center"/>
    </xf>
    <xf numFmtId="0" fontId="25" fillId="43" borderId="53" xfId="0" applyFont="1" applyFill="1" applyBorder="1" applyAlignment="1">
      <alignment horizontal="center"/>
    </xf>
    <xf numFmtId="49" fontId="7" fillId="43" borderId="53" xfId="0" applyNumberFormat="1" applyFont="1" applyFill="1" applyBorder="1" applyAlignment="1">
      <alignment horizontal="center"/>
    </xf>
    <xf numFmtId="0" fontId="0" fillId="43" borderId="343" xfId="0" applyFill="1" applyBorder="1"/>
    <xf numFmtId="0" fontId="25" fillId="0" borderId="344" xfId="0" applyFont="1" applyBorder="1" applyAlignment="1">
      <alignment horizontal="center"/>
    </xf>
    <xf numFmtId="0" fontId="25" fillId="43" borderId="345" xfId="0" applyFont="1" applyFill="1" applyBorder="1" applyAlignment="1">
      <alignment horizontal="center"/>
    </xf>
    <xf numFmtId="0" fontId="25" fillId="43" borderId="55" xfId="0" applyFont="1" applyFill="1" applyBorder="1" applyAlignment="1">
      <alignment horizontal="center"/>
    </xf>
    <xf numFmtId="0" fontId="25" fillId="43" borderId="56" xfId="0" applyFont="1" applyFill="1" applyBorder="1" applyAlignment="1">
      <alignment horizontal="center"/>
    </xf>
    <xf numFmtId="0" fontId="7" fillId="0" borderId="53" xfId="0" applyFont="1" applyBorder="1" applyAlignment="1">
      <alignment horizontal="right"/>
    </xf>
    <xf numFmtId="0" fontId="7" fillId="0" borderId="53" xfId="0" applyFont="1" applyFill="1" applyBorder="1" applyAlignment="1">
      <alignment horizontal="right"/>
    </xf>
    <xf numFmtId="0" fontId="7" fillId="20" borderId="55" xfId="0" applyFont="1" applyFill="1" applyBorder="1" applyAlignment="1">
      <alignment horizontal="center"/>
    </xf>
    <xf numFmtId="0" fontId="47" fillId="20" borderId="55" xfId="0" applyNumberFormat="1" applyFont="1" applyFill="1" applyBorder="1" applyAlignment="1">
      <alignment horizontal="center"/>
    </xf>
    <xf numFmtId="0" fontId="8" fillId="20" borderId="55" xfId="0" applyNumberFormat="1" applyFont="1" applyFill="1" applyBorder="1" applyAlignment="1">
      <alignment horizontal="center"/>
    </xf>
    <xf numFmtId="0" fontId="16" fillId="20" borderId="55" xfId="0" applyNumberFormat="1" applyFont="1" applyFill="1" applyBorder="1" applyAlignment="1">
      <alignment horizontal="center"/>
    </xf>
    <xf numFmtId="0" fontId="7" fillId="0" borderId="346" xfId="0" applyFont="1" applyBorder="1" applyAlignment="1">
      <alignment horizontal="right"/>
    </xf>
    <xf numFmtId="0" fontId="91" fillId="43" borderId="51" xfId="0" applyFont="1" applyFill="1" applyBorder="1" applyAlignment="1">
      <alignment horizontal="center"/>
    </xf>
    <xf numFmtId="0" fontId="7" fillId="10" borderId="49" xfId="0" applyFont="1" applyFill="1" applyBorder="1" applyAlignment="1">
      <alignment horizontal="center"/>
    </xf>
    <xf numFmtId="0" fontId="7" fillId="0" borderId="211" xfId="0" applyFont="1" applyBorder="1" applyAlignment="1">
      <alignment horizontal="right"/>
    </xf>
    <xf numFmtId="0" fontId="90" fillId="43" borderId="49" xfId="0" applyFont="1" applyFill="1" applyBorder="1" applyAlignment="1">
      <alignment horizontal="center"/>
    </xf>
    <xf numFmtId="0" fontId="91" fillId="43" borderId="50" xfId="0" applyFont="1" applyFill="1" applyBorder="1" applyAlignment="1">
      <alignment horizontal="center"/>
    </xf>
    <xf numFmtId="49" fontId="91" fillId="43" borderId="50" xfId="0" applyNumberFormat="1" applyFont="1" applyFill="1" applyBorder="1" applyAlignment="1">
      <alignment horizontal="center"/>
    </xf>
    <xf numFmtId="0" fontId="7" fillId="24" borderId="52" xfId="0" applyFont="1" applyFill="1" applyBorder="1" applyAlignment="1">
      <alignment horizontal="center"/>
    </xf>
    <xf numFmtId="0" fontId="7" fillId="27" borderId="52" xfId="0" applyFont="1" applyFill="1" applyBorder="1" applyAlignment="1">
      <alignment horizontal="center"/>
    </xf>
    <xf numFmtId="0" fontId="7" fillId="0" borderId="52" xfId="0" applyFont="1" applyFill="1" applyBorder="1" applyAlignment="1">
      <alignment horizontal="center"/>
    </xf>
    <xf numFmtId="0" fontId="7" fillId="31" borderId="52" xfId="0" applyFont="1" applyFill="1" applyBorder="1" applyAlignment="1">
      <alignment horizontal="center"/>
    </xf>
    <xf numFmtId="0" fontId="7" fillId="31" borderId="89" xfId="0" applyFont="1" applyFill="1" applyBorder="1" applyAlignment="1">
      <alignment horizontal="center"/>
    </xf>
    <xf numFmtId="0" fontId="52" fillId="20" borderId="0" xfId="0" applyFont="1" applyFill="1" applyBorder="1" applyAlignment="1">
      <alignment horizontal="center"/>
    </xf>
    <xf numFmtId="0" fontId="47" fillId="10" borderId="49" xfId="0" applyFont="1" applyFill="1" applyBorder="1" applyAlignment="1">
      <alignment horizontal="center"/>
    </xf>
    <xf numFmtId="0" fontId="47" fillId="24" borderId="52" xfId="0" applyFont="1" applyFill="1" applyBorder="1" applyAlignment="1">
      <alignment horizontal="center"/>
    </xf>
    <xf numFmtId="0" fontId="47" fillId="27" borderId="52" xfId="0" applyFont="1" applyFill="1" applyBorder="1" applyAlignment="1">
      <alignment horizontal="center"/>
    </xf>
    <xf numFmtId="0" fontId="47" fillId="0" borderId="52" xfId="0" applyFont="1" applyFill="1" applyBorder="1" applyAlignment="1">
      <alignment horizontal="center"/>
    </xf>
    <xf numFmtId="0" fontId="47" fillId="20" borderId="52" xfId="0" applyFont="1" applyFill="1" applyBorder="1" applyAlignment="1">
      <alignment horizontal="center"/>
    </xf>
    <xf numFmtId="0" fontId="47" fillId="31" borderId="52" xfId="0" applyFont="1" applyFill="1" applyBorder="1" applyAlignment="1">
      <alignment horizontal="center"/>
    </xf>
    <xf numFmtId="0" fontId="47" fillId="31" borderId="89" xfId="0" applyFont="1" applyFill="1" applyBorder="1" applyAlignment="1">
      <alignment horizontal="center"/>
    </xf>
    <xf numFmtId="0" fontId="7" fillId="0" borderId="347" xfId="0" applyFont="1" applyFill="1" applyBorder="1" applyAlignment="1">
      <alignment horizontal="center"/>
    </xf>
    <xf numFmtId="0" fontId="92" fillId="43" borderId="348" xfId="0" applyFont="1" applyFill="1" applyBorder="1" applyAlignment="1">
      <alignment horizontal="center"/>
    </xf>
    <xf numFmtId="0" fontId="92" fillId="43" borderId="349" xfId="0" applyFont="1" applyFill="1" applyBorder="1" applyAlignment="1">
      <alignment horizontal="center"/>
    </xf>
    <xf numFmtId="0" fontId="92" fillId="43" borderId="108" xfId="0" applyFont="1" applyFill="1" applyBorder="1" applyAlignment="1">
      <alignment horizontal="center"/>
    </xf>
    <xf numFmtId="0" fontId="8" fillId="10" borderId="49" xfId="0" applyFont="1" applyFill="1" applyBorder="1" applyAlignment="1">
      <alignment horizontal="center"/>
    </xf>
    <xf numFmtId="0" fontId="8" fillId="24" borderId="52" xfId="0" applyFont="1" applyFill="1" applyBorder="1" applyAlignment="1">
      <alignment horizontal="center"/>
    </xf>
    <xf numFmtId="0" fontId="8" fillId="0" borderId="52" xfId="0" applyFont="1" applyFill="1" applyBorder="1" applyAlignment="1">
      <alignment horizontal="center"/>
    </xf>
    <xf numFmtId="0" fontId="8" fillId="20" borderId="52" xfId="0" applyFont="1" applyFill="1" applyBorder="1" applyAlignment="1">
      <alignment horizontal="center"/>
    </xf>
    <xf numFmtId="0" fontId="8" fillId="20" borderId="52" xfId="0" applyNumberFormat="1" applyFont="1" applyFill="1" applyBorder="1" applyAlignment="1">
      <alignment horizontal="center"/>
    </xf>
    <xf numFmtId="0" fontId="8" fillId="31" borderId="52" xfId="0" applyNumberFormat="1" applyFont="1" applyFill="1" applyBorder="1" applyAlignment="1">
      <alignment horizontal="center"/>
    </xf>
    <xf numFmtId="0" fontId="8" fillId="31" borderId="89" xfId="0" applyNumberFormat="1" applyFont="1" applyFill="1" applyBorder="1" applyAlignment="1">
      <alignment horizontal="center"/>
    </xf>
    <xf numFmtId="0" fontId="8" fillId="10" borderId="350" xfId="0" applyFont="1" applyFill="1" applyBorder="1" applyAlignment="1">
      <alignment horizontal="center"/>
    </xf>
    <xf numFmtId="0" fontId="8" fillId="24" borderId="91" xfId="0" applyFont="1" applyFill="1" applyBorder="1" applyAlignment="1">
      <alignment horizontal="center"/>
    </xf>
    <xf numFmtId="0" fontId="8" fillId="27" borderId="91" xfId="0" applyFont="1" applyFill="1" applyBorder="1" applyAlignment="1">
      <alignment horizontal="center"/>
    </xf>
    <xf numFmtId="0" fontId="8" fillId="0" borderId="91" xfId="0" applyFont="1" applyFill="1" applyBorder="1" applyAlignment="1">
      <alignment horizontal="center"/>
    </xf>
    <xf numFmtId="0" fontId="8" fillId="20" borderId="91" xfId="0" applyNumberFormat="1" applyFont="1" applyFill="1" applyBorder="1" applyAlignment="1">
      <alignment horizontal="center"/>
    </xf>
    <xf numFmtId="0" fontId="8" fillId="31" borderId="91" xfId="0" applyNumberFormat="1" applyFont="1" applyFill="1" applyBorder="1" applyAlignment="1">
      <alignment horizontal="center"/>
    </xf>
    <xf numFmtId="0" fontId="8" fillId="31" borderId="90" xfId="0" applyNumberFormat="1" applyFont="1" applyFill="1" applyBorder="1" applyAlignment="1">
      <alignment horizontal="center"/>
    </xf>
    <xf numFmtId="0" fontId="53" fillId="27" borderId="14" xfId="0" applyFont="1" applyFill="1" applyBorder="1" applyAlignment="1">
      <alignment horizontal="center"/>
    </xf>
    <xf numFmtId="0" fontId="52" fillId="27" borderId="0" xfId="0" applyFont="1" applyFill="1" applyBorder="1" applyAlignment="1">
      <alignment horizontal="center"/>
    </xf>
    <xf numFmtId="167" fontId="52" fillId="27" borderId="0" xfId="1" applyNumberFormat="1" applyFont="1" applyFill="1" applyBorder="1" applyAlignment="1">
      <alignment horizontal="right"/>
    </xf>
    <xf numFmtId="0" fontId="52" fillId="27" borderId="236" xfId="0" applyFont="1" applyFill="1" applyBorder="1" applyAlignment="1">
      <alignment horizontal="center"/>
    </xf>
    <xf numFmtId="167" fontId="52" fillId="27" borderId="236" xfId="1" applyNumberFormat="1" applyFont="1" applyFill="1" applyBorder="1" applyAlignment="1">
      <alignment horizontal="right"/>
    </xf>
    <xf numFmtId="0" fontId="70" fillId="27" borderId="0" xfId="0" applyFont="1" applyFill="1" applyBorder="1" applyAlignment="1">
      <alignment horizontal="center"/>
    </xf>
    <xf numFmtId="167" fontId="71" fillId="27" borderId="0" xfId="1" applyNumberFormat="1" applyFont="1" applyFill="1" applyBorder="1" applyAlignment="1">
      <alignment horizontal="right"/>
    </xf>
    <xf numFmtId="0" fontId="69" fillId="27" borderId="0" xfId="0" applyFont="1" applyFill="1" applyAlignment="1">
      <alignment horizontal="center"/>
    </xf>
    <xf numFmtId="167" fontId="69" fillId="27" borderId="0" xfId="0" applyNumberFormat="1" applyFont="1" applyFill="1" applyAlignment="1">
      <alignment horizontal="right"/>
    </xf>
    <xf numFmtId="0" fontId="53" fillId="27" borderId="0" xfId="0" applyFont="1" applyFill="1" applyBorder="1" applyAlignment="1">
      <alignment horizontal="center"/>
    </xf>
    <xf numFmtId="167" fontId="52" fillId="27" borderId="0" xfId="0" applyNumberFormat="1" applyFont="1" applyFill="1" applyBorder="1" applyAlignment="1">
      <alignment horizontal="right"/>
    </xf>
    <xf numFmtId="0" fontId="53" fillId="32" borderId="14" xfId="0" applyFont="1" applyFill="1" applyBorder="1" applyAlignment="1">
      <alignment horizontal="center"/>
    </xf>
    <xf numFmtId="0" fontId="52" fillId="32" borderId="0" xfId="0" applyFont="1" applyFill="1" applyBorder="1" applyAlignment="1">
      <alignment horizontal="center"/>
    </xf>
    <xf numFmtId="167" fontId="52" fillId="32" borderId="0" xfId="1" applyNumberFormat="1" applyFont="1" applyFill="1" applyBorder="1" applyAlignment="1">
      <alignment horizontal="right"/>
    </xf>
    <xf numFmtId="0" fontId="52" fillId="32" borderId="236" xfId="0" applyFont="1" applyFill="1" applyBorder="1" applyAlignment="1">
      <alignment horizontal="center"/>
    </xf>
    <xf numFmtId="167" fontId="52" fillId="32" borderId="236" xfId="1" applyNumberFormat="1" applyFont="1" applyFill="1" applyBorder="1" applyAlignment="1">
      <alignment horizontal="right"/>
    </xf>
    <xf numFmtId="0" fontId="52" fillId="32" borderId="0" xfId="0" applyFont="1" applyFill="1" applyAlignment="1">
      <alignment horizontal="center"/>
    </xf>
    <xf numFmtId="167" fontId="52" fillId="32" borderId="0" xfId="1" applyNumberFormat="1" applyFont="1" applyFill="1" applyAlignment="1">
      <alignment horizontal="right"/>
    </xf>
    <xf numFmtId="167" fontId="52" fillId="32" borderId="0" xfId="0" applyNumberFormat="1" applyFont="1" applyFill="1" applyBorder="1" applyAlignment="1">
      <alignment horizontal="right"/>
    </xf>
    <xf numFmtId="0" fontId="0" fillId="33" borderId="339" xfId="0" applyFill="1" applyBorder="1"/>
    <xf numFmtId="0" fontId="0" fillId="33" borderId="340" xfId="0" applyFill="1" applyBorder="1"/>
    <xf numFmtId="0" fontId="0" fillId="33" borderId="343" xfId="0" applyFill="1" applyBorder="1"/>
    <xf numFmtId="0" fontId="25" fillId="33" borderId="345" xfId="0" applyFont="1" applyFill="1" applyBorder="1" applyAlignment="1">
      <alignment horizontal="center"/>
    </xf>
    <xf numFmtId="0" fontId="90" fillId="33" borderId="49" xfId="0" applyFont="1" applyFill="1" applyBorder="1" applyAlignment="1">
      <alignment horizontal="center"/>
    </xf>
    <xf numFmtId="0" fontId="91" fillId="33" borderId="50" xfId="0" applyFont="1" applyFill="1" applyBorder="1" applyAlignment="1">
      <alignment horizontal="center"/>
    </xf>
    <xf numFmtId="49" fontId="91" fillId="33" borderId="50" xfId="0" applyNumberFormat="1" applyFont="1" applyFill="1" applyBorder="1" applyAlignment="1">
      <alignment horizontal="center"/>
    </xf>
    <xf numFmtId="0" fontId="91" fillId="33" borderId="51" xfId="0" applyFont="1" applyFill="1" applyBorder="1" applyAlignment="1">
      <alignment horizontal="center"/>
    </xf>
    <xf numFmtId="0" fontId="92" fillId="33" borderId="348" xfId="0" applyFont="1" applyFill="1" applyBorder="1" applyAlignment="1">
      <alignment horizontal="center"/>
    </xf>
    <xf numFmtId="0" fontId="92" fillId="33" borderId="349" xfId="0" applyFont="1" applyFill="1" applyBorder="1" applyAlignment="1">
      <alignment horizontal="center"/>
    </xf>
    <xf numFmtId="0" fontId="92" fillId="33" borderId="108" xfId="0" applyFont="1" applyFill="1" applyBorder="1" applyAlignment="1">
      <alignment horizontal="center"/>
    </xf>
    <xf numFmtId="0" fontId="52" fillId="0" borderId="0" xfId="0" applyNumberFormat="1" applyFont="1" applyBorder="1" applyAlignment="1">
      <alignment horizontal="center"/>
    </xf>
    <xf numFmtId="49" fontId="52" fillId="0" borderId="0" xfId="0" applyNumberFormat="1" applyFont="1" applyBorder="1" applyAlignment="1">
      <alignment horizontal="center"/>
    </xf>
    <xf numFmtId="0" fontId="52" fillId="20" borderId="0" xfId="0" applyNumberFormat="1" applyFont="1" applyFill="1" applyBorder="1" applyAlignment="1">
      <alignment horizontal="center"/>
    </xf>
    <xf numFmtId="49" fontId="52" fillId="20" borderId="0" xfId="0" applyNumberFormat="1" applyFont="1" applyFill="1" applyBorder="1" applyAlignment="1">
      <alignment horizontal="center"/>
    </xf>
    <xf numFmtId="0" fontId="83" fillId="20" borderId="0" xfId="0" applyNumberFormat="1" applyFont="1" applyFill="1" applyBorder="1" applyAlignment="1">
      <alignment horizontal="center"/>
    </xf>
    <xf numFmtId="0" fontId="52" fillId="0" borderId="0" xfId="0" applyNumberFormat="1" applyFont="1" applyBorder="1" applyAlignment="1"/>
    <xf numFmtId="0" fontId="52" fillId="20" borderId="0" xfId="0" applyNumberFormat="1" applyFont="1" applyFill="1" applyBorder="1" applyAlignment="1"/>
    <xf numFmtId="0" fontId="83" fillId="20" borderId="0" xfId="0" applyNumberFormat="1" applyFont="1" applyFill="1" applyBorder="1" applyAlignment="1"/>
    <xf numFmtId="164" fontId="52" fillId="20" borderId="0" xfId="1" applyFont="1" applyFill="1" applyBorder="1" applyAlignment="1"/>
    <xf numFmtId="0" fontId="6" fillId="25" borderId="95" xfId="0" applyFont="1" applyFill="1" applyBorder="1" applyAlignment="1"/>
    <xf numFmtId="0" fontId="6" fillId="25" borderId="0" xfId="0" applyFont="1" applyFill="1" applyBorder="1" applyAlignment="1"/>
    <xf numFmtId="0" fontId="6" fillId="25" borderId="96" xfId="0" applyFont="1" applyFill="1" applyBorder="1" applyAlignment="1"/>
    <xf numFmtId="49" fontId="7" fillId="25" borderId="0" xfId="0" applyNumberFormat="1" applyFont="1" applyFill="1" applyBorder="1" applyAlignment="1">
      <alignment horizontal="center"/>
    </xf>
    <xf numFmtId="0" fontId="25" fillId="0" borderId="96" xfId="0" applyNumberFormat="1" applyFont="1" applyBorder="1" applyAlignment="1">
      <alignment horizontal="center"/>
    </xf>
    <xf numFmtId="0" fontId="25" fillId="25" borderId="98" xfId="0" applyFont="1" applyFill="1" applyBorder="1" applyAlignment="1">
      <alignment horizontal="center"/>
    </xf>
    <xf numFmtId="0" fontId="25" fillId="25" borderId="99" xfId="0" applyFont="1" applyFill="1" applyBorder="1" applyAlignment="1">
      <alignment horizontal="center"/>
    </xf>
    <xf numFmtId="0" fontId="91" fillId="44" borderId="51" xfId="0" applyFont="1" applyFill="1" applyBorder="1" applyAlignment="1">
      <alignment horizontal="center"/>
    </xf>
    <xf numFmtId="0" fontId="92" fillId="44" borderId="348" xfId="0" applyFont="1" applyFill="1" applyBorder="1" applyAlignment="1">
      <alignment horizontal="center"/>
    </xf>
    <xf numFmtId="0" fontId="92" fillId="44" borderId="349" xfId="0" applyFont="1" applyFill="1" applyBorder="1" applyAlignment="1">
      <alignment horizontal="center"/>
    </xf>
    <xf numFmtId="0" fontId="92" fillId="44" borderId="108" xfId="0" applyFont="1" applyFill="1" applyBorder="1" applyAlignment="1">
      <alignment horizontal="center"/>
    </xf>
    <xf numFmtId="0" fontId="90" fillId="44" borderId="49" xfId="0" applyFont="1" applyFill="1" applyBorder="1" applyAlignment="1">
      <alignment horizontal="center"/>
    </xf>
    <xf numFmtId="0" fontId="91" fillId="44" borderId="50" xfId="0" applyFont="1" applyFill="1" applyBorder="1" applyAlignment="1">
      <alignment horizontal="center"/>
    </xf>
    <xf numFmtId="49" fontId="91" fillId="44" borderId="50" xfId="0" applyNumberFormat="1" applyFont="1" applyFill="1" applyBorder="1" applyAlignment="1">
      <alignment horizontal="center"/>
    </xf>
    <xf numFmtId="0" fontId="0" fillId="44" borderId="339" xfId="0" applyFill="1" applyBorder="1"/>
    <xf numFmtId="0" fontId="0" fillId="44" borderId="340" xfId="0" applyFill="1" applyBorder="1"/>
    <xf numFmtId="0" fontId="0" fillId="44" borderId="343" xfId="0" applyFill="1" applyBorder="1"/>
    <xf numFmtId="0" fontId="25" fillId="44" borderId="64" xfId="0" applyFont="1" applyFill="1" applyBorder="1" applyAlignment="1">
      <alignment horizontal="center"/>
    </xf>
    <xf numFmtId="0" fontId="25" fillId="44" borderId="0" xfId="0" applyFont="1" applyFill="1" applyBorder="1" applyAlignment="1">
      <alignment horizontal="center"/>
    </xf>
    <xf numFmtId="0" fontId="25" fillId="44" borderId="53" xfId="0" applyFont="1" applyFill="1" applyBorder="1" applyAlignment="1">
      <alignment horizontal="center"/>
    </xf>
    <xf numFmtId="0" fontId="7" fillId="44" borderId="64" xfId="0" applyFont="1" applyFill="1" applyBorder="1" applyAlignment="1">
      <alignment horizontal="center"/>
    </xf>
    <xf numFmtId="0" fontId="7" fillId="44" borderId="0" xfId="0" applyFont="1" applyFill="1" applyBorder="1" applyAlignment="1">
      <alignment horizontal="center"/>
    </xf>
    <xf numFmtId="49" fontId="7" fillId="44" borderId="53" xfId="0" applyNumberFormat="1" applyFont="1" applyFill="1" applyBorder="1" applyAlignment="1">
      <alignment horizontal="center"/>
    </xf>
    <xf numFmtId="0" fontId="25" fillId="44" borderId="345" xfId="0" applyFont="1" applyFill="1" applyBorder="1" applyAlignment="1">
      <alignment horizontal="center"/>
    </xf>
    <xf numFmtId="0" fontId="25" fillId="44" borderId="55" xfId="0" applyFont="1" applyFill="1" applyBorder="1" applyAlignment="1">
      <alignment horizontal="center"/>
    </xf>
    <xf numFmtId="0" fontId="25" fillId="44" borderId="56" xfId="0" applyFont="1" applyFill="1" applyBorder="1" applyAlignment="1">
      <alignment horizontal="center"/>
    </xf>
    <xf numFmtId="0" fontId="91" fillId="33" borderId="353" xfId="0" applyFont="1" applyFill="1" applyBorder="1" applyAlignment="1">
      <alignment horizontal="center"/>
    </xf>
    <xf numFmtId="0" fontId="91" fillId="33" borderId="354" xfId="0" applyFont="1" applyFill="1" applyBorder="1" applyAlignment="1">
      <alignment horizontal="center"/>
    </xf>
    <xf numFmtId="0" fontId="91" fillId="33" borderId="355" xfId="0" applyFont="1" applyFill="1" applyBorder="1" applyAlignment="1">
      <alignment horizontal="center"/>
    </xf>
    <xf numFmtId="0" fontId="23" fillId="19" borderId="356" xfId="0" applyFont="1" applyFill="1" applyBorder="1" applyAlignment="1">
      <alignment horizontal="center"/>
    </xf>
    <xf numFmtId="0" fontId="23" fillId="19" borderId="357" xfId="0" applyFont="1" applyFill="1" applyBorder="1" applyAlignment="1">
      <alignment horizontal="center"/>
    </xf>
    <xf numFmtId="0" fontId="23" fillId="19" borderId="358" xfId="0" applyFont="1" applyFill="1" applyBorder="1" applyAlignment="1">
      <alignment horizontal="center"/>
    </xf>
    <xf numFmtId="0" fontId="11" fillId="20" borderId="95" xfId="0" applyFont="1" applyFill="1" applyBorder="1" applyAlignment="1">
      <alignment horizontal="center"/>
    </xf>
    <xf numFmtId="0" fontId="11" fillId="20" borderId="97" xfId="0" applyFont="1" applyFill="1" applyBorder="1" applyAlignment="1">
      <alignment horizontal="center"/>
    </xf>
    <xf numFmtId="0" fontId="46" fillId="20" borderId="98" xfId="0" applyFont="1" applyFill="1" applyBorder="1" applyAlignment="1">
      <alignment horizontal="center"/>
    </xf>
    <xf numFmtId="0" fontId="46" fillId="20" borderId="109" xfId="0" applyFont="1" applyFill="1" applyBorder="1" applyAlignment="1">
      <alignment horizontal="center"/>
    </xf>
    <xf numFmtId="0" fontId="46" fillId="20" borderId="110" xfId="0" applyFont="1" applyFill="1" applyBorder="1" applyAlignment="1">
      <alignment horizontal="center"/>
    </xf>
    <xf numFmtId="0" fontId="46" fillId="20" borderId="101" xfId="0" applyFont="1" applyFill="1" applyBorder="1" applyAlignment="1">
      <alignment horizontal="center"/>
    </xf>
    <xf numFmtId="0" fontId="46" fillId="20" borderId="100" xfId="0" applyFont="1" applyFill="1" applyBorder="1" applyAlignment="1">
      <alignment horizontal="center"/>
    </xf>
    <xf numFmtId="0" fontId="45" fillId="20" borderId="359" xfId="0" applyFont="1" applyFill="1" applyBorder="1" applyAlignment="1">
      <alignment horizontal="center"/>
    </xf>
    <xf numFmtId="0" fontId="50" fillId="20" borderId="360" xfId="0" applyFont="1" applyFill="1" applyBorder="1" applyAlignment="1">
      <alignment horizontal="center"/>
    </xf>
    <xf numFmtId="0" fontId="50" fillId="20" borderId="361" xfId="0" applyFont="1" applyFill="1" applyBorder="1" applyAlignment="1">
      <alignment horizontal="center"/>
    </xf>
    <xf numFmtId="0" fontId="50" fillId="20" borderId="362" xfId="0" applyFont="1" applyFill="1" applyBorder="1" applyAlignment="1">
      <alignment horizontal="center"/>
    </xf>
    <xf numFmtId="164" fontId="23" fillId="0" borderId="0" xfId="1" applyFont="1" applyFill="1" applyBorder="1" applyAlignment="1"/>
    <xf numFmtId="0" fontId="45" fillId="0" borderId="0" xfId="0" applyFont="1" applyFill="1" applyBorder="1" applyAlignment="1"/>
    <xf numFmtId="0" fontId="11" fillId="0" borderId="0" xfId="0" applyFont="1" applyFill="1" applyBorder="1" applyAlignment="1"/>
    <xf numFmtId="0" fontId="46" fillId="16" borderId="363" xfId="0" applyFont="1" applyFill="1" applyBorder="1" applyAlignment="1">
      <alignment horizontal="center"/>
    </xf>
    <xf numFmtId="0" fontId="91" fillId="44" borderId="353" xfId="0" applyFont="1" applyFill="1" applyBorder="1" applyAlignment="1">
      <alignment horizontal="center"/>
    </xf>
    <xf numFmtId="0" fontId="91" fillId="44" borderId="354" xfId="0" applyFont="1" applyFill="1" applyBorder="1" applyAlignment="1">
      <alignment horizontal="center"/>
    </xf>
    <xf numFmtId="0" fontId="91" fillId="44" borderId="355" xfId="0" applyFont="1" applyFill="1" applyBorder="1" applyAlignment="1">
      <alignment horizontal="center"/>
    </xf>
    <xf numFmtId="0" fontId="91" fillId="43" borderId="353" xfId="0" applyFont="1" applyFill="1" applyBorder="1" applyAlignment="1">
      <alignment horizontal="center"/>
    </xf>
    <xf numFmtId="0" fontId="91" fillId="43" borderId="354" xfId="0" applyFont="1" applyFill="1" applyBorder="1" applyAlignment="1">
      <alignment horizontal="center"/>
    </xf>
    <xf numFmtId="0" fontId="91" fillId="43" borderId="355" xfId="0" applyFont="1" applyFill="1" applyBorder="1" applyAlignment="1">
      <alignment horizontal="center"/>
    </xf>
    <xf numFmtId="0" fontId="0" fillId="26" borderId="339" xfId="0" applyFill="1" applyBorder="1"/>
    <xf numFmtId="0" fontId="0" fillId="26" borderId="340" xfId="0" applyFill="1" applyBorder="1"/>
    <xf numFmtId="0" fontId="25" fillId="26" borderId="64" xfId="0" applyFont="1" applyFill="1" applyBorder="1" applyAlignment="1">
      <alignment horizontal="center"/>
    </xf>
    <xf numFmtId="0" fontId="7" fillId="26" borderId="64" xfId="0" applyFont="1" applyFill="1" applyBorder="1" applyAlignment="1">
      <alignment horizontal="center"/>
    </xf>
    <xf numFmtId="0" fontId="6" fillId="0" borderId="46" xfId="0" applyFont="1" applyFill="1" applyBorder="1" applyAlignment="1">
      <alignment horizontal="center"/>
    </xf>
    <xf numFmtId="0" fontId="0" fillId="26" borderId="364" xfId="0" applyFill="1" applyBorder="1"/>
    <xf numFmtId="0" fontId="25" fillId="26" borderId="365" xfId="0" applyFont="1" applyFill="1" applyBorder="1" applyAlignment="1">
      <alignment horizontal="center"/>
    </xf>
    <xf numFmtId="0" fontId="25" fillId="0" borderId="366" xfId="0" applyFont="1" applyBorder="1" applyAlignment="1">
      <alignment horizontal="center"/>
    </xf>
    <xf numFmtId="0" fontId="50" fillId="0" borderId="157" xfId="0" applyFont="1" applyBorder="1" applyAlignment="1">
      <alignment horizontal="center"/>
    </xf>
    <xf numFmtId="0" fontId="50" fillId="0" borderId="257" xfId="0" applyFont="1" applyBorder="1" applyAlignment="1">
      <alignment horizontal="center"/>
    </xf>
    <xf numFmtId="0" fontId="25" fillId="0" borderId="156" xfId="0" applyFont="1" applyBorder="1" applyAlignment="1">
      <alignment horizontal="center"/>
    </xf>
    <xf numFmtId="0" fontId="50" fillId="0" borderId="370" xfId="0" applyFont="1" applyBorder="1" applyAlignment="1">
      <alignment horizontal="center"/>
    </xf>
    <xf numFmtId="0" fontId="47" fillId="0" borderId="183" xfId="0" applyFont="1" applyFill="1" applyBorder="1" applyAlignment="1">
      <alignment horizontal="center"/>
    </xf>
    <xf numFmtId="0" fontId="47" fillId="20" borderId="183" xfId="0" applyFont="1" applyFill="1" applyBorder="1" applyAlignment="1">
      <alignment horizontal="center"/>
    </xf>
    <xf numFmtId="0" fontId="47" fillId="31" borderId="183" xfId="0" applyFont="1" applyFill="1" applyBorder="1" applyAlignment="1">
      <alignment horizontal="center"/>
    </xf>
    <xf numFmtId="0" fontId="47" fillId="31" borderId="182" xfId="0" applyFont="1" applyFill="1" applyBorder="1" applyAlignment="1">
      <alignment horizontal="center"/>
    </xf>
    <xf numFmtId="0" fontId="36" fillId="26" borderId="367" xfId="0" applyFont="1" applyFill="1" applyBorder="1" applyAlignment="1">
      <alignment horizontal="center"/>
    </xf>
    <xf numFmtId="0" fontId="51" fillId="26" borderId="368" xfId="0" applyFont="1" applyFill="1" applyBorder="1" applyAlignment="1">
      <alignment horizontal="center"/>
    </xf>
    <xf numFmtId="49" fontId="51" fillId="26" borderId="368" xfId="0" applyNumberFormat="1" applyFont="1" applyFill="1" applyBorder="1" applyAlignment="1">
      <alignment horizontal="center"/>
    </xf>
    <xf numFmtId="0" fontId="51" fillId="26" borderId="369" xfId="0" applyFont="1" applyFill="1" applyBorder="1" applyAlignment="1">
      <alignment horizontal="center"/>
    </xf>
    <xf numFmtId="0" fontId="51" fillId="26" borderId="367" xfId="0" applyFont="1" applyFill="1" applyBorder="1" applyAlignment="1">
      <alignment horizontal="center"/>
    </xf>
    <xf numFmtId="0" fontId="8" fillId="0" borderId="52" xfId="0" applyNumberFormat="1" applyFont="1" applyFill="1" applyBorder="1" applyAlignment="1">
      <alignment horizontal="center"/>
    </xf>
    <xf numFmtId="0" fontId="8" fillId="0" borderId="92" xfId="0" applyNumberFormat="1" applyFont="1" applyFill="1" applyBorder="1" applyAlignment="1">
      <alignment horizontal="center"/>
    </xf>
    <xf numFmtId="0" fontId="8" fillId="0" borderId="91" xfId="0" applyNumberFormat="1" applyFont="1" applyFill="1" applyBorder="1" applyAlignment="1">
      <alignment horizontal="center"/>
    </xf>
    <xf numFmtId="0" fontId="10" fillId="10" borderId="0" xfId="0" applyFont="1" applyFill="1" applyBorder="1" applyAlignment="1">
      <alignment horizontal="center"/>
    </xf>
    <xf numFmtId="0" fontId="72" fillId="10" borderId="184" xfId="0" applyFont="1" applyFill="1" applyBorder="1" applyAlignment="1">
      <alignment horizontal="center"/>
    </xf>
    <xf numFmtId="0" fontId="47" fillId="38" borderId="183" xfId="0" applyFont="1" applyFill="1" applyBorder="1" applyAlignment="1">
      <alignment horizontal="center"/>
    </xf>
    <xf numFmtId="0" fontId="47" fillId="40" borderId="183" xfId="0" applyFont="1" applyFill="1" applyBorder="1" applyAlignment="1">
      <alignment horizontal="center"/>
    </xf>
    <xf numFmtId="0" fontId="10" fillId="10" borderId="37" xfId="0" applyFont="1" applyFill="1" applyBorder="1" applyAlignment="1">
      <alignment horizontal="center"/>
    </xf>
    <xf numFmtId="0" fontId="10" fillId="10" borderId="38" xfId="0" applyFont="1" applyFill="1" applyBorder="1" applyAlignment="1">
      <alignment horizontal="center"/>
    </xf>
    <xf numFmtId="0" fontId="8" fillId="0" borderId="32" xfId="0" applyFont="1" applyFill="1" applyBorder="1" applyAlignment="1">
      <alignment horizontal="center"/>
    </xf>
    <xf numFmtId="0" fontId="8" fillId="31" borderId="32" xfId="0" applyFont="1" applyFill="1" applyBorder="1" applyAlignment="1">
      <alignment horizontal="center"/>
    </xf>
    <xf numFmtId="0" fontId="8" fillId="31" borderId="31" xfId="0" applyFont="1" applyFill="1" applyBorder="1" applyAlignment="1">
      <alignment horizontal="center"/>
    </xf>
    <xf numFmtId="0" fontId="8" fillId="38" borderId="32" xfId="0" applyFont="1" applyFill="1" applyBorder="1" applyAlignment="1">
      <alignment horizontal="center"/>
    </xf>
    <xf numFmtId="0" fontId="8" fillId="40" borderId="32" xfId="0" applyFont="1" applyFill="1" applyBorder="1"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0" borderId="9" xfId="0" applyBorder="1" applyAlignment="1">
      <alignment horizontal="center"/>
    </xf>
    <xf numFmtId="0" fontId="13" fillId="0" borderId="0" xfId="0" applyFont="1" applyFill="1" applyBorder="1" applyAlignment="1">
      <alignment horizontal="center"/>
    </xf>
    <xf numFmtId="0" fontId="36" fillId="0" borderId="0" xfId="0" applyFont="1" applyFill="1" applyBorder="1" applyAlignment="1">
      <alignment horizontal="center"/>
    </xf>
    <xf numFmtId="0" fontId="60" fillId="0" borderId="0" xfId="0" applyFont="1" applyFill="1" applyBorder="1" applyAlignment="1">
      <alignment horizontal="center"/>
    </xf>
    <xf numFmtId="0" fontId="60" fillId="42" borderId="15" xfId="0" applyFont="1" applyFill="1" applyBorder="1" applyAlignment="1">
      <alignment horizontal="center"/>
    </xf>
    <xf numFmtId="0" fontId="45" fillId="0" borderId="0" xfId="0" applyFont="1" applyFill="1" applyBorder="1" applyAlignment="1">
      <alignment horizontal="center"/>
    </xf>
    <xf numFmtId="0" fontId="11" fillId="0" borderId="0" xfId="0" applyFont="1" applyFill="1" applyBorder="1" applyAlignment="1">
      <alignment horizontal="center"/>
    </xf>
    <xf numFmtId="0" fontId="36" fillId="9" borderId="205" xfId="0" applyFont="1" applyFill="1" applyBorder="1" applyAlignment="1">
      <alignment horizontal="center"/>
    </xf>
    <xf numFmtId="0" fontId="8" fillId="31" borderId="0" xfId="0" applyFont="1" applyFill="1" applyBorder="1" applyAlignment="1">
      <alignment horizontal="center"/>
    </xf>
    <xf numFmtId="0" fontId="23" fillId="0" borderId="0" xfId="0" applyFont="1" applyFill="1" applyBorder="1" applyAlignment="1">
      <alignment horizontal="center"/>
    </xf>
    <xf numFmtId="0" fontId="8" fillId="0" borderId="0" xfId="0" applyFont="1" applyBorder="1" applyAlignment="1">
      <alignment horizontal="center"/>
    </xf>
    <xf numFmtId="0" fontId="8" fillId="0" borderId="0" xfId="0" applyFont="1" applyFill="1" applyBorder="1" applyAlignment="1">
      <alignment horizontal="center"/>
    </xf>
    <xf numFmtId="0" fontId="60" fillId="9" borderId="0" xfId="0" applyFont="1" applyFill="1" applyAlignment="1">
      <alignment horizontal="center" vertical="center"/>
    </xf>
    <xf numFmtId="0" fontId="0" fillId="42" borderId="136" xfId="0" applyFill="1" applyBorder="1" applyAlignment="1">
      <alignment horizontal="center"/>
    </xf>
    <xf numFmtId="0" fontId="8" fillId="31" borderId="29" xfId="0" applyFont="1" applyFill="1" applyBorder="1" applyAlignment="1">
      <alignment horizontal="center"/>
    </xf>
    <xf numFmtId="0" fontId="8" fillId="20" borderId="0" xfId="0" applyNumberFormat="1" applyFont="1" applyFill="1" applyBorder="1" applyAlignment="1">
      <alignment horizontal="center"/>
    </xf>
    <xf numFmtId="0" fontId="51" fillId="26" borderId="368" xfId="0" applyFont="1" applyFill="1" applyBorder="1" applyAlignment="1">
      <alignment horizontal="center"/>
    </xf>
    <xf numFmtId="0" fontId="8" fillId="38" borderId="0" xfId="0" applyFont="1" applyFill="1" applyBorder="1" applyAlignment="1">
      <alignment horizontal="center"/>
    </xf>
    <xf numFmtId="0" fontId="8" fillId="40" borderId="0" xfId="0" applyFont="1" applyFill="1" applyBorder="1" applyAlignment="1">
      <alignment horizontal="center"/>
    </xf>
    <xf numFmtId="0" fontId="36" fillId="9" borderId="0" xfId="0" applyFont="1" applyFill="1" applyAlignment="1">
      <alignment horizontal="center"/>
    </xf>
    <xf numFmtId="0" fontId="60" fillId="42" borderId="10" xfId="0" applyFont="1" applyFill="1" applyBorder="1" applyAlignment="1">
      <alignment horizontal="center"/>
    </xf>
    <xf numFmtId="0" fontId="60" fillId="42" borderId="11" xfId="0" applyFont="1" applyFill="1" applyBorder="1" applyAlignment="1">
      <alignment horizontal="center"/>
    </xf>
    <xf numFmtId="0" fontId="60" fillId="42" borderId="9" xfId="0" applyFont="1" applyFill="1" applyBorder="1" applyAlignment="1">
      <alignment horizontal="center"/>
    </xf>
    <xf numFmtId="0" fontId="46" fillId="20" borderId="0" xfId="0" applyFont="1" applyFill="1" applyBorder="1" applyAlignment="1">
      <alignment horizontal="center"/>
    </xf>
    <xf numFmtId="0" fontId="60" fillId="42" borderId="17" xfId="0" applyFont="1" applyFill="1" applyBorder="1" applyAlignment="1">
      <alignment horizontal="center"/>
    </xf>
    <xf numFmtId="0" fontId="60" fillId="42" borderId="19" xfId="0" applyFont="1" applyFill="1" applyBorder="1" applyAlignment="1">
      <alignment horizontal="center"/>
    </xf>
    <xf numFmtId="0" fontId="7" fillId="0" borderId="132" xfId="0" applyFont="1" applyBorder="1" applyAlignment="1">
      <alignment horizontal="center"/>
    </xf>
    <xf numFmtId="0" fontId="7" fillId="0" borderId="0" xfId="0" applyFont="1" applyBorder="1" applyAlignment="1">
      <alignment horizontal="center"/>
    </xf>
    <xf numFmtId="0" fontId="7" fillId="0" borderId="131" xfId="0" applyFont="1" applyBorder="1" applyAlignment="1">
      <alignment horizontal="center"/>
    </xf>
    <xf numFmtId="0" fontId="7" fillId="0" borderId="281" xfId="0" applyFont="1" applyBorder="1" applyAlignment="1">
      <alignment horizontal="center"/>
    </xf>
    <xf numFmtId="0" fontId="7" fillId="0" borderId="130" xfId="0" applyFont="1" applyBorder="1" applyAlignment="1">
      <alignment horizontal="center"/>
    </xf>
    <xf numFmtId="0" fontId="7" fillId="0" borderId="129" xfId="0" applyFont="1" applyBorder="1" applyAlignment="1">
      <alignment horizontal="center"/>
    </xf>
    <xf numFmtId="0" fontId="0" fillId="0" borderId="0" xfId="0" applyFill="1"/>
    <xf numFmtId="0" fontId="8" fillId="0" borderId="9" xfId="0" applyFont="1" applyFill="1" applyBorder="1" applyAlignment="1">
      <alignment horizontal="center"/>
    </xf>
    <xf numFmtId="0" fontId="76" fillId="0" borderId="9" xfId="0" applyFont="1" applyFill="1" applyBorder="1" applyAlignment="1">
      <alignment horizontal="center"/>
    </xf>
    <xf numFmtId="0" fontId="35" fillId="0" borderId="9" xfId="0" applyFont="1" applyBorder="1" applyAlignment="1">
      <alignment horizontal="center"/>
    </xf>
    <xf numFmtId="0" fontId="60" fillId="9" borderId="0" xfId="0" applyFont="1" applyFill="1" applyBorder="1" applyAlignment="1">
      <alignment horizontal="center"/>
    </xf>
    <xf numFmtId="0" fontId="60" fillId="45" borderId="19" xfId="0" applyFont="1" applyFill="1" applyBorder="1" applyAlignment="1">
      <alignment horizontal="center"/>
    </xf>
    <xf numFmtId="0" fontId="60" fillId="45" borderId="17" xfId="0" applyFont="1" applyFill="1" applyBorder="1" applyAlignment="1">
      <alignment horizontal="center"/>
    </xf>
    <xf numFmtId="0" fontId="60" fillId="45" borderId="324" xfId="0" applyFont="1" applyFill="1" applyBorder="1" applyAlignment="1">
      <alignment horizontal="center"/>
    </xf>
    <xf numFmtId="0" fontId="60" fillId="45" borderId="326" xfId="0" applyFont="1" applyFill="1" applyBorder="1" applyAlignment="1">
      <alignment horizontal="center"/>
    </xf>
    <xf numFmtId="0" fontId="60" fillId="45" borderId="9" xfId="0" applyFont="1" applyFill="1" applyBorder="1" applyAlignment="1">
      <alignment horizontal="center"/>
    </xf>
    <xf numFmtId="0" fontId="51" fillId="9" borderId="9" xfId="0" applyFont="1" applyFill="1" applyBorder="1" applyAlignment="1">
      <alignment horizontal="left"/>
    </xf>
    <xf numFmtId="0" fontId="60" fillId="45" borderId="320" xfId="0" applyFont="1" applyFill="1" applyBorder="1" applyAlignment="1">
      <alignment horizontal="center"/>
    </xf>
    <xf numFmtId="0" fontId="60" fillId="45" borderId="10" xfId="0" applyFon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0" borderId="0" xfId="0" applyAlignment="1">
      <alignment horizontal="center"/>
    </xf>
    <xf numFmtId="0" fontId="0" fillId="0" borderId="9" xfId="0" applyBorder="1" applyAlignment="1">
      <alignment horizontal="center"/>
    </xf>
    <xf numFmtId="0" fontId="60" fillId="45" borderId="10" xfId="0" applyFont="1" applyFill="1" applyBorder="1" applyAlignment="1">
      <alignment horizontal="center"/>
    </xf>
    <xf numFmtId="0" fontId="60" fillId="9" borderId="0" xfId="0" applyFont="1" applyFill="1" applyAlignment="1">
      <alignment horizontal="center" vertical="center"/>
    </xf>
    <xf numFmtId="0" fontId="0" fillId="42" borderId="136" xfId="0" applyFill="1" applyBorder="1" applyAlignment="1">
      <alignment horizontal="center"/>
    </xf>
    <xf numFmtId="0" fontId="8" fillId="0" borderId="0" xfId="0" applyFont="1" applyBorder="1" applyAlignment="1">
      <alignment horizontal="center"/>
    </xf>
    <xf numFmtId="0" fontId="8" fillId="0" borderId="0" xfId="0" applyFont="1" applyFill="1" applyBorder="1" applyAlignment="1">
      <alignment horizontal="center"/>
    </xf>
    <xf numFmtId="0" fontId="45" fillId="0" borderId="0" xfId="0" applyFont="1" applyFill="1" applyBorder="1" applyAlignment="1">
      <alignment horizontal="center"/>
    </xf>
    <xf numFmtId="0" fontId="11" fillId="0" borderId="0" xfId="0" applyFont="1" applyFill="1" applyBorder="1" applyAlignment="1">
      <alignment horizontal="center"/>
    </xf>
    <xf numFmtId="0" fontId="36" fillId="9" borderId="205" xfId="0" applyFont="1" applyFill="1" applyBorder="1" applyAlignment="1">
      <alignment horizontal="center"/>
    </xf>
    <xf numFmtId="0" fontId="8" fillId="31" borderId="0" xfId="0" applyFont="1" applyFill="1" applyBorder="1" applyAlignment="1">
      <alignment horizontal="center"/>
    </xf>
    <xf numFmtId="0" fontId="23" fillId="0" borderId="0" xfId="0" applyFont="1" applyFill="1" applyBorder="1" applyAlignment="1">
      <alignment horizontal="center"/>
    </xf>
    <xf numFmtId="0" fontId="7" fillId="8" borderId="0" xfId="0" applyFont="1" applyFill="1" applyBorder="1" applyAlignment="1">
      <alignment horizontal="center" vertical="center"/>
    </xf>
    <xf numFmtId="0" fontId="7" fillId="8" borderId="132" xfId="0" applyFont="1" applyFill="1" applyBorder="1" applyAlignment="1">
      <alignment horizontal="center" vertical="center"/>
    </xf>
    <xf numFmtId="0" fontId="7" fillId="0" borderId="0" xfId="0" applyFont="1" applyBorder="1" applyAlignment="1">
      <alignment horizontal="center" vertical="center"/>
    </xf>
    <xf numFmtId="0" fontId="7" fillId="0" borderId="0" xfId="0" applyFont="1" applyBorder="1" applyAlignment="1">
      <alignment horizontal="left" vertical="center"/>
    </xf>
    <xf numFmtId="0" fontId="13" fillId="0" borderId="0" xfId="0" applyFont="1" applyFill="1" applyBorder="1" applyAlignment="1">
      <alignment horizontal="center"/>
    </xf>
    <xf numFmtId="0" fontId="36" fillId="0" borderId="0" xfId="0" applyFont="1" applyFill="1" applyBorder="1" applyAlignment="1">
      <alignment horizontal="center"/>
    </xf>
    <xf numFmtId="0" fontId="60" fillId="0" borderId="0" xfId="0" applyFont="1" applyFill="1" applyBorder="1" applyAlignment="1">
      <alignment horizontal="center"/>
    </xf>
    <xf numFmtId="0" fontId="7" fillId="0" borderId="123" xfId="0" applyFont="1" applyBorder="1" applyAlignment="1">
      <alignment horizontal="center" vertical="center"/>
    </xf>
    <xf numFmtId="0" fontId="23" fillId="12" borderId="140" xfId="0" applyFont="1" applyFill="1" applyBorder="1" applyAlignment="1">
      <alignment horizontal="center"/>
    </xf>
    <xf numFmtId="0" fontId="8" fillId="20" borderId="0" xfId="0" applyNumberFormat="1" applyFont="1" applyFill="1" applyBorder="1" applyAlignment="1">
      <alignment horizontal="center"/>
    </xf>
    <xf numFmtId="0" fontId="51" fillId="26" borderId="368" xfId="0" applyFont="1" applyFill="1" applyBorder="1" applyAlignment="1">
      <alignment horizontal="center"/>
    </xf>
    <xf numFmtId="0" fontId="8" fillId="38" borderId="0" xfId="0" applyFont="1" applyFill="1" applyBorder="1" applyAlignment="1">
      <alignment horizontal="center"/>
    </xf>
    <xf numFmtId="0" fontId="8" fillId="40" borderId="0" xfId="0" applyFont="1" applyFill="1" applyBorder="1" applyAlignment="1">
      <alignment horizontal="center"/>
    </xf>
    <xf numFmtId="0" fontId="8" fillId="31" borderId="29" xfId="0" applyFont="1" applyFill="1" applyBorder="1" applyAlignment="1">
      <alignment horizontal="center"/>
    </xf>
    <xf numFmtId="0" fontId="60" fillId="9" borderId="0" xfId="0" applyFont="1" applyFill="1" applyBorder="1"/>
    <xf numFmtId="0" fontId="0" fillId="0" borderId="329" xfId="0" applyBorder="1" applyAlignment="1">
      <alignment horizontal="left" vertical="center"/>
    </xf>
    <xf numFmtId="0" fontId="0" fillId="0" borderId="330" xfId="0" applyBorder="1" applyAlignment="1">
      <alignment horizontal="left" vertical="center"/>
    </xf>
    <xf numFmtId="0" fontId="0" fillId="0" borderId="11" xfId="0" applyBorder="1" applyAlignment="1">
      <alignment horizontal="center"/>
    </xf>
    <xf numFmtId="0" fontId="80" fillId="0" borderId="0" xfId="0" applyFont="1" applyFill="1" applyBorder="1" applyAlignment="1">
      <alignment vertical="center"/>
    </xf>
    <xf numFmtId="0" fontId="15" fillId="0" borderId="0" xfId="0" applyFont="1" applyFill="1" applyBorder="1" applyAlignment="1">
      <alignment horizontal="center"/>
    </xf>
    <xf numFmtId="0" fontId="52" fillId="0" borderId="0" xfId="0" applyNumberFormat="1" applyFont="1" applyFill="1" applyBorder="1" applyAlignment="1">
      <alignment horizontal="center"/>
    </xf>
    <xf numFmtId="49" fontId="52" fillId="0" borderId="0" xfId="0" applyNumberFormat="1" applyFont="1" applyFill="1" applyBorder="1" applyAlignment="1">
      <alignment horizontal="center"/>
    </xf>
    <xf numFmtId="0" fontId="47" fillId="0" borderId="0" xfId="0" applyNumberFormat="1" applyFont="1" applyFill="1" applyBorder="1" applyAlignment="1">
      <alignment horizontal="center"/>
    </xf>
    <xf numFmtId="0" fontId="83" fillId="0" borderId="0" xfId="0" applyNumberFormat="1" applyFont="1" applyFill="1" applyBorder="1" applyAlignment="1">
      <alignment horizontal="center"/>
    </xf>
    <xf numFmtId="0" fontId="83" fillId="0" borderId="0" xfId="0" applyNumberFormat="1" applyFont="1" applyFill="1" applyBorder="1" applyAlignment="1"/>
    <xf numFmtId="164" fontId="52" fillId="0" borderId="0" xfId="1" applyFont="1" applyFill="1" applyBorder="1" applyAlignment="1"/>
    <xf numFmtId="0" fontId="0" fillId="23" borderId="78" xfId="0" applyFill="1" applyBorder="1"/>
    <xf numFmtId="0" fontId="6" fillId="23" borderId="78" xfId="0" applyFont="1" applyFill="1" applyBorder="1" applyAlignment="1"/>
    <xf numFmtId="0" fontId="25" fillId="23" borderId="78" xfId="0" applyFont="1" applyFill="1" applyBorder="1" applyAlignment="1">
      <alignment horizontal="center"/>
    </xf>
    <xf numFmtId="49" fontId="7" fillId="23" borderId="78" xfId="0" applyNumberFormat="1" applyFont="1" applyFill="1" applyBorder="1" applyAlignment="1">
      <alignment horizontal="center"/>
    </xf>
    <xf numFmtId="0" fontId="25" fillId="23" borderId="81" xfId="0" applyFont="1" applyFill="1" applyBorder="1" applyAlignment="1">
      <alignment horizontal="center"/>
    </xf>
    <xf numFmtId="49" fontId="7" fillId="0" borderId="166" xfId="0" applyNumberFormat="1" applyFont="1" applyFill="1" applyBorder="1" applyAlignment="1">
      <alignment horizontal="center"/>
    </xf>
    <xf numFmtId="49" fontId="7" fillId="0" borderId="169" xfId="0" applyNumberFormat="1" applyFont="1" applyFill="1" applyBorder="1" applyAlignment="1">
      <alignment horizontal="center"/>
    </xf>
    <xf numFmtId="0" fontId="7" fillId="0" borderId="376" xfId="0" applyFont="1" applyBorder="1" applyAlignment="1">
      <alignment horizontal="center"/>
    </xf>
    <xf numFmtId="0" fontId="7" fillId="0" borderId="377" xfId="0" applyFont="1" applyBorder="1" applyAlignment="1">
      <alignment horizontal="center"/>
    </xf>
    <xf numFmtId="49" fontId="7" fillId="0" borderId="378" xfId="0" applyNumberFormat="1" applyFont="1" applyBorder="1" applyAlignment="1">
      <alignment horizontal="center"/>
    </xf>
    <xf numFmtId="0" fontId="8" fillId="0" borderId="0" xfId="0" applyFont="1" applyFill="1" applyBorder="1" applyAlignment="1"/>
    <xf numFmtId="0" fontId="7" fillId="0" borderId="0" xfId="0" applyFont="1" applyFill="1" applyBorder="1" applyAlignment="1">
      <alignment horizontal="center" vertical="center"/>
    </xf>
    <xf numFmtId="0" fontId="7" fillId="0" borderId="0" xfId="0" applyFont="1" applyFill="1" applyBorder="1" applyAlignment="1">
      <alignment horizontal="left" vertical="center"/>
    </xf>
    <xf numFmtId="0" fontId="25" fillId="0" borderId="379" xfId="0" applyFont="1" applyBorder="1" applyAlignment="1">
      <alignment horizontal="center"/>
    </xf>
    <xf numFmtId="0" fontId="25" fillId="0" borderId="28" xfId="0" applyFont="1" applyBorder="1" applyAlignment="1">
      <alignment horizontal="center"/>
    </xf>
    <xf numFmtId="0" fontId="0" fillId="18" borderId="0" xfId="0" applyFill="1"/>
    <xf numFmtId="0" fontId="8" fillId="0" borderId="15" xfId="0" applyFont="1" applyBorder="1" applyAlignment="1">
      <alignment horizontal="center"/>
    </xf>
    <xf numFmtId="0" fontId="8" fillId="0" borderId="16" xfId="0" applyFont="1" applyBorder="1" applyAlignment="1">
      <alignment horizontal="center"/>
    </xf>
    <xf numFmtId="0" fontId="60" fillId="47" borderId="11" xfId="0" applyFont="1" applyFill="1" applyBorder="1" applyAlignment="1">
      <alignment horizontal="center"/>
    </xf>
    <xf numFmtId="0" fontId="36" fillId="47" borderId="9" xfId="0" applyFont="1" applyFill="1" applyBorder="1"/>
    <xf numFmtId="0" fontId="60" fillId="47" borderId="9" xfId="0" applyFont="1" applyFill="1" applyBorder="1" applyAlignment="1">
      <alignment horizontal="center"/>
    </xf>
    <xf numFmtId="0" fontId="60" fillId="47" borderId="10" xfId="0" applyFont="1" applyFill="1" applyBorder="1" applyAlignment="1">
      <alignment horizontal="center"/>
    </xf>
    <xf numFmtId="0" fontId="60" fillId="47" borderId="291" xfId="0" applyFont="1" applyFill="1" applyBorder="1" applyAlignment="1">
      <alignment horizontal="center"/>
    </xf>
    <xf numFmtId="0" fontId="10" fillId="47" borderId="40" xfId="0" applyFont="1" applyFill="1" applyBorder="1" applyAlignment="1">
      <alignment horizontal="center"/>
    </xf>
    <xf numFmtId="0" fontId="75" fillId="47" borderId="40" xfId="0" applyFont="1" applyFill="1" applyBorder="1" applyAlignment="1">
      <alignment horizontal="center"/>
    </xf>
    <xf numFmtId="0" fontId="75" fillId="47" borderId="286" xfId="0" applyFont="1" applyFill="1" applyBorder="1" applyAlignment="1">
      <alignment horizontal="center"/>
    </xf>
    <xf numFmtId="0" fontId="75" fillId="47" borderId="290" xfId="0" applyFont="1" applyFill="1" applyBorder="1" applyAlignment="1">
      <alignment horizontal="center"/>
    </xf>
    <xf numFmtId="0" fontId="89" fillId="0" borderId="9" xfId="0" applyFont="1" applyBorder="1" applyAlignment="1">
      <alignment horizontal="center"/>
    </xf>
    <xf numFmtId="0" fontId="60" fillId="18" borderId="0" xfId="0" applyFont="1" applyFill="1" applyBorder="1" applyAlignment="1">
      <alignment horizontal="center"/>
    </xf>
    <xf numFmtId="0" fontId="10" fillId="9" borderId="10" xfId="0" applyFont="1" applyFill="1" applyBorder="1" applyAlignment="1">
      <alignment horizontal="center"/>
    </xf>
    <xf numFmtId="0" fontId="10" fillId="18" borderId="0" xfId="0" applyFont="1" applyFill="1" applyBorder="1" applyAlignment="1">
      <alignment horizontal="center"/>
    </xf>
    <xf numFmtId="0" fontId="7" fillId="0" borderId="10" xfId="0" applyNumberFormat="1" applyFont="1" applyBorder="1" applyAlignment="1">
      <alignment horizontal="center"/>
    </xf>
    <xf numFmtId="0" fontId="7" fillId="0" borderId="135" xfId="0" applyNumberFormat="1" applyFont="1" applyBorder="1" applyAlignment="1">
      <alignment horizontal="center"/>
    </xf>
    <xf numFmtId="0" fontId="25" fillId="0" borderId="352" xfId="0" applyNumberFormat="1" applyFont="1" applyBorder="1" applyAlignment="1">
      <alignment horizontal="center"/>
    </xf>
    <xf numFmtId="0" fontId="47" fillId="0" borderId="33" xfId="0" applyFont="1" applyBorder="1" applyAlignment="1">
      <alignment horizontal="center" vertical="center"/>
    </xf>
    <xf numFmtId="0" fontId="47" fillId="0" borderId="36" xfId="0" applyFont="1" applyBorder="1" applyAlignment="1">
      <alignment horizontal="center" vertical="center"/>
    </xf>
    <xf numFmtId="0" fontId="7" fillId="0" borderId="17" xfId="0" applyFont="1" applyBorder="1" applyAlignment="1">
      <alignment horizontal="center"/>
    </xf>
    <xf numFmtId="0" fontId="7" fillId="0" borderId="10" xfId="0" applyFont="1" applyBorder="1" applyAlignment="1">
      <alignment horizontal="center"/>
    </xf>
    <xf numFmtId="0" fontId="76" fillId="15" borderId="321" xfId="0" applyFont="1" applyFill="1" applyBorder="1"/>
    <xf numFmtId="0" fontId="76" fillId="46" borderId="9" xfId="0" applyFont="1" applyFill="1" applyBorder="1"/>
    <xf numFmtId="0" fontId="15" fillId="0" borderId="23" xfId="0" applyFont="1" applyBorder="1" applyAlignment="1">
      <alignment horizontal="center" vertical="center"/>
    </xf>
    <xf numFmtId="0" fontId="15" fillId="0" borderId="0" xfId="0" applyFont="1" applyBorder="1" applyAlignment="1">
      <alignment horizontal="center" vertical="center"/>
    </xf>
    <xf numFmtId="0" fontId="15" fillId="0" borderId="25" xfId="0" applyFont="1" applyBorder="1" applyAlignment="1">
      <alignment horizontal="center" vertical="center"/>
    </xf>
    <xf numFmtId="0" fontId="15" fillId="0" borderId="29" xfId="0" applyFont="1" applyBorder="1" applyAlignment="1">
      <alignment horizontal="center" vertical="center"/>
    </xf>
    <xf numFmtId="0" fontId="25" fillId="0" borderId="352" xfId="0" applyNumberFormat="1" applyFont="1" applyBorder="1" applyAlignment="1"/>
    <xf numFmtId="0" fontId="7" fillId="0" borderId="10" xfId="0" applyNumberFormat="1" applyFont="1" applyBorder="1" applyAlignment="1"/>
    <xf numFmtId="0" fontId="7" fillId="0" borderId="11" xfId="0" applyNumberFormat="1" applyFont="1" applyBorder="1" applyAlignment="1"/>
    <xf numFmtId="0" fontId="7" fillId="0" borderId="135" xfId="0" applyNumberFormat="1" applyFont="1" applyBorder="1" applyAlignment="1"/>
    <xf numFmtId="0" fontId="7" fillId="0" borderId="351" xfId="0" applyNumberFormat="1" applyFont="1" applyBorder="1" applyAlignment="1"/>
    <xf numFmtId="0" fontId="0" fillId="25" borderId="94" xfId="0" applyFill="1" applyBorder="1"/>
    <xf numFmtId="0" fontId="0" fillId="25" borderId="380" xfId="0" applyFill="1" applyBorder="1"/>
    <xf numFmtId="0" fontId="0" fillId="25" borderId="381" xfId="0" applyFill="1" applyBorder="1"/>
    <xf numFmtId="0" fontId="0" fillId="0" borderId="329" xfId="0" applyBorder="1" applyAlignment="1">
      <alignment horizontal="center" vertical="center"/>
    </xf>
    <xf numFmtId="0" fontId="0" fillId="0" borderId="291" xfId="0" applyBorder="1" applyAlignment="1">
      <alignment horizontal="center"/>
    </xf>
    <xf numFmtId="0" fontId="0" fillId="0" borderId="293" xfId="0" applyBorder="1" applyAlignment="1">
      <alignment horizontal="center"/>
    </xf>
    <xf numFmtId="167" fontId="0" fillId="0" borderId="291" xfId="0" applyNumberFormat="1" applyBorder="1" applyAlignment="1">
      <alignment horizontal="center"/>
    </xf>
    <xf numFmtId="167" fontId="0" fillId="0" borderId="293" xfId="0" applyNumberFormat="1" applyBorder="1" applyAlignment="1">
      <alignment horizontal="center"/>
    </xf>
    <xf numFmtId="0" fontId="0" fillId="13" borderId="10" xfId="0" applyFill="1" applyBorder="1" applyAlignment="1">
      <alignment horizontal="center"/>
    </xf>
    <xf numFmtId="0" fontId="0" fillId="13" borderId="16" xfId="0" applyFill="1" applyBorder="1" applyAlignment="1">
      <alignment horizontal="center"/>
    </xf>
    <xf numFmtId="0" fontId="0" fillId="13" borderId="11" xfId="0" applyFill="1" applyBorder="1" applyAlignment="1">
      <alignment horizontal="center"/>
    </xf>
    <xf numFmtId="0" fontId="0" fillId="0" borderId="300" xfId="0" applyBorder="1" applyAlignment="1">
      <alignment horizontal="center"/>
    </xf>
    <xf numFmtId="0" fontId="0" fillId="0" borderId="301" xfId="0" applyBorder="1" applyAlignment="1">
      <alignment horizontal="center"/>
    </xf>
    <xf numFmtId="0" fontId="0" fillId="13" borderId="290" xfId="0" applyFill="1" applyBorder="1" applyAlignment="1">
      <alignment horizontal="center"/>
    </xf>
    <xf numFmtId="0" fontId="0" fillId="13" borderId="296" xfId="0" applyFill="1" applyBorder="1" applyAlignment="1">
      <alignment horizontal="center"/>
    </xf>
    <xf numFmtId="0" fontId="0" fillId="13" borderId="297" xfId="0" applyFill="1" applyBorder="1" applyAlignment="1">
      <alignment horizontal="center"/>
    </xf>
    <xf numFmtId="0" fontId="0" fillId="0" borderId="294" xfId="0" applyBorder="1" applyAlignment="1">
      <alignment horizontal="center"/>
    </xf>
    <xf numFmtId="0" fontId="0" fillId="0" borderId="295" xfId="0" applyBorder="1" applyAlignment="1">
      <alignment horizontal="center"/>
    </xf>
    <xf numFmtId="0" fontId="0" fillId="0" borderId="0" xfId="0" applyBorder="1" applyAlignment="1">
      <alignment horizontal="center"/>
    </xf>
    <xf numFmtId="167" fontId="0" fillId="0" borderId="294" xfId="0" applyNumberFormat="1" applyBorder="1" applyAlignment="1">
      <alignment horizontal="center"/>
    </xf>
    <xf numFmtId="167" fontId="0" fillId="0" borderId="295" xfId="0" applyNumberFormat="1" applyBorder="1" applyAlignment="1">
      <alignment horizontal="center"/>
    </xf>
    <xf numFmtId="167" fontId="0" fillId="0" borderId="0" xfId="0" applyNumberFormat="1" applyBorder="1" applyAlignment="1">
      <alignment horizontal="center"/>
    </xf>
    <xf numFmtId="0" fontId="0" fillId="0" borderId="0" xfId="0" applyFill="1" applyBorder="1" applyAlignment="1">
      <alignment horizontal="center"/>
    </xf>
    <xf numFmtId="0" fontId="0" fillId="0" borderId="10" xfId="0" applyBorder="1" applyAlignment="1">
      <alignment horizontal="center"/>
    </xf>
    <xf numFmtId="0" fontId="0" fillId="0" borderId="288" xfId="0" applyBorder="1" applyAlignment="1">
      <alignment horizontal="center"/>
    </xf>
    <xf numFmtId="3" fontId="0" fillId="0" borderId="0" xfId="0" applyNumberFormat="1" applyBorder="1" applyAlignment="1">
      <alignment horizontal="center"/>
    </xf>
    <xf numFmtId="0" fontId="0" fillId="0" borderId="16" xfId="0" applyBorder="1" applyAlignment="1">
      <alignment horizontal="center"/>
    </xf>
    <xf numFmtId="0" fontId="0" fillId="13" borderId="291" xfId="0" applyFill="1" applyBorder="1" applyAlignment="1">
      <alignment horizontal="center"/>
    </xf>
    <xf numFmtId="0" fontId="0" fillId="13" borderId="292" xfId="0" applyFill="1" applyBorder="1" applyAlignment="1">
      <alignment horizontal="center"/>
    </xf>
    <xf numFmtId="0" fontId="0" fillId="13" borderId="293" xfId="0" applyFill="1" applyBorder="1" applyAlignment="1">
      <alignment horizontal="center"/>
    </xf>
    <xf numFmtId="167" fontId="0" fillId="0" borderId="9" xfId="0" applyNumberFormat="1" applyBorder="1" applyAlignment="1">
      <alignment horizontal="center"/>
    </xf>
    <xf numFmtId="167" fontId="0" fillId="0" borderId="10" xfId="0" applyNumberFormat="1" applyBorder="1" applyAlignment="1">
      <alignment horizontal="center"/>
    </xf>
    <xf numFmtId="167" fontId="0" fillId="0" borderId="11" xfId="0" applyNumberFormat="1" applyBorder="1" applyAlignment="1">
      <alignment horizontal="center"/>
    </xf>
    <xf numFmtId="3" fontId="0" fillId="0" borderId="10" xfId="0" applyNumberFormat="1" applyBorder="1" applyAlignment="1">
      <alignment horizontal="center"/>
    </xf>
    <xf numFmtId="3" fontId="0" fillId="0" borderId="11" xfId="0" applyNumberFormat="1" applyBorder="1" applyAlignment="1">
      <alignment horizontal="center"/>
    </xf>
    <xf numFmtId="0" fontId="0" fillId="0" borderId="289" xfId="0" applyBorder="1" applyAlignment="1">
      <alignment horizontal="center"/>
    </xf>
    <xf numFmtId="167" fontId="0" fillId="0" borderId="289" xfId="0" applyNumberFormat="1" applyBorder="1" applyAlignment="1">
      <alignment horizontal="center"/>
    </xf>
    <xf numFmtId="167" fontId="0" fillId="0" borderId="290" xfId="0" applyNumberFormat="1" applyBorder="1" applyAlignment="1">
      <alignment horizontal="center"/>
    </xf>
    <xf numFmtId="0" fontId="0" fillId="0" borderId="39" xfId="0" applyBorder="1" applyAlignment="1">
      <alignment horizontal="center"/>
    </xf>
    <xf numFmtId="167" fontId="0" fillId="0" borderId="39" xfId="0" applyNumberFormat="1" applyBorder="1" applyAlignment="1">
      <alignment horizontal="center"/>
    </xf>
    <xf numFmtId="0" fontId="67" fillId="17" borderId="185" xfId="0" applyFont="1" applyFill="1" applyBorder="1" applyAlignment="1">
      <alignment horizontal="center" vertical="center"/>
    </xf>
    <xf numFmtId="0" fontId="67" fillId="17" borderId="186" xfId="0" applyFont="1" applyFill="1" applyBorder="1" applyAlignment="1">
      <alignment horizontal="center" vertical="center"/>
    </xf>
    <xf numFmtId="0" fontId="67" fillId="17" borderId="278" xfId="0" applyFont="1" applyFill="1" applyBorder="1" applyAlignment="1">
      <alignment horizontal="center" vertical="center"/>
    </xf>
    <xf numFmtId="0" fontId="15" fillId="20" borderId="0" xfId="0" applyFont="1" applyFill="1" applyBorder="1" applyAlignment="1">
      <alignment horizontal="right" vertical="center"/>
    </xf>
    <xf numFmtId="0" fontId="15" fillId="20" borderId="0" xfId="0" applyFont="1" applyFill="1" applyAlignment="1">
      <alignment horizontal="right" vertical="center"/>
    </xf>
    <xf numFmtId="0" fontId="44" fillId="0" borderId="23" xfId="0" applyFont="1" applyBorder="1" applyAlignment="1">
      <alignment horizontal="center" vertical="center"/>
    </xf>
    <xf numFmtId="0" fontId="44" fillId="0" borderId="0" xfId="0" applyFont="1" applyBorder="1" applyAlignment="1">
      <alignment horizontal="center" vertical="center"/>
    </xf>
    <xf numFmtId="0" fontId="44" fillId="20" borderId="23" xfId="0" applyFont="1" applyFill="1" applyBorder="1" applyAlignment="1">
      <alignment horizontal="center" vertical="center"/>
    </xf>
    <xf numFmtId="0" fontId="44" fillId="20" borderId="0" xfId="0" applyFont="1" applyFill="1" applyBorder="1" applyAlignment="1">
      <alignment horizontal="center" vertical="center"/>
    </xf>
    <xf numFmtId="0" fontId="44" fillId="34" borderId="25" xfId="0" applyFont="1" applyFill="1" applyBorder="1" applyAlignment="1">
      <alignment horizontal="center" vertical="center"/>
    </xf>
    <xf numFmtId="0" fontId="44" fillId="34" borderId="29" xfId="0" applyFont="1" applyFill="1" applyBorder="1" applyAlignment="1">
      <alignment horizontal="center" vertical="center"/>
    </xf>
    <xf numFmtId="49" fontId="43" fillId="17" borderId="170" xfId="0" applyNumberFormat="1" applyFont="1" applyFill="1" applyBorder="1" applyAlignment="1">
      <alignment horizontal="center" vertical="center"/>
    </xf>
    <xf numFmtId="0" fontId="43" fillId="17" borderId="170" xfId="0" applyFont="1" applyFill="1" applyBorder="1" applyAlignment="1">
      <alignment horizontal="center" vertical="center"/>
    </xf>
    <xf numFmtId="0" fontId="43" fillId="17" borderId="171" xfId="0" applyFont="1" applyFill="1" applyBorder="1" applyAlignment="1">
      <alignment horizontal="center" vertical="center"/>
    </xf>
    <xf numFmtId="0" fontId="0" fillId="0" borderId="0" xfId="0" applyAlignment="1">
      <alignment horizontal="center"/>
    </xf>
    <xf numFmtId="0" fontId="41" fillId="17" borderId="23" xfId="0" applyFont="1" applyFill="1" applyBorder="1" applyAlignment="1">
      <alignment horizontal="center" vertical="center"/>
    </xf>
    <xf numFmtId="0" fontId="41" fillId="17" borderId="24" xfId="0" applyFont="1" applyFill="1" applyBorder="1" applyAlignment="1">
      <alignment horizontal="center" vertical="center"/>
    </xf>
    <xf numFmtId="0" fontId="36" fillId="17" borderId="21" xfId="0" applyFont="1" applyFill="1" applyBorder="1" applyAlignment="1">
      <alignment horizontal="center" vertical="center"/>
    </xf>
    <xf numFmtId="0" fontId="36" fillId="17" borderId="22" xfId="0" applyFont="1" applyFill="1" applyBorder="1" applyAlignment="1">
      <alignment horizontal="center" vertical="center"/>
    </xf>
    <xf numFmtId="0" fontId="37" fillId="17" borderId="23" xfId="0" applyFont="1" applyFill="1" applyBorder="1" applyAlignment="1">
      <alignment horizontal="center" vertical="center"/>
    </xf>
    <xf numFmtId="0" fontId="37" fillId="17" borderId="24" xfId="0" applyFont="1" applyFill="1" applyBorder="1" applyAlignment="1">
      <alignment horizontal="center" vertical="center"/>
    </xf>
    <xf numFmtId="0" fontId="16" fillId="17" borderId="21" xfId="0" applyFont="1" applyFill="1" applyBorder="1" applyAlignment="1">
      <alignment horizontal="center" vertical="center"/>
    </xf>
    <xf numFmtId="0" fontId="16" fillId="17" borderId="22" xfId="0" applyFont="1" applyFill="1" applyBorder="1" applyAlignment="1">
      <alignment horizontal="center" vertical="center"/>
    </xf>
    <xf numFmtId="0" fontId="38" fillId="17" borderId="0" xfId="0" quotePrefix="1" applyFont="1" applyFill="1" applyAlignment="1">
      <alignment horizontal="center" vertical="center"/>
    </xf>
    <xf numFmtId="0" fontId="39" fillId="17" borderId="21" xfId="0" applyFont="1" applyFill="1" applyBorder="1" applyAlignment="1">
      <alignment horizontal="center" vertical="center"/>
    </xf>
    <xf numFmtId="0" fontId="39" fillId="17" borderId="28" xfId="0" applyFont="1" applyFill="1" applyBorder="1" applyAlignment="1">
      <alignment horizontal="center" vertical="center"/>
    </xf>
    <xf numFmtId="0" fontId="39" fillId="17" borderId="22" xfId="0" applyFont="1" applyFill="1" applyBorder="1" applyAlignment="1">
      <alignment horizontal="center" vertical="center"/>
    </xf>
    <xf numFmtId="0" fontId="48" fillId="20" borderId="0" xfId="0" applyFont="1" applyFill="1" applyBorder="1" applyAlignment="1">
      <alignment horizontal="center" vertical="center"/>
    </xf>
    <xf numFmtId="0" fontId="21" fillId="17" borderId="23" xfId="0" applyFont="1" applyFill="1" applyBorder="1" applyAlignment="1">
      <alignment horizontal="center" vertical="center"/>
    </xf>
    <xf numFmtId="0" fontId="21" fillId="17" borderId="0" xfId="0" applyFont="1" applyFill="1" applyBorder="1" applyAlignment="1">
      <alignment horizontal="center" vertical="center"/>
    </xf>
    <xf numFmtId="49" fontId="15" fillId="20" borderId="0" xfId="0" applyNumberFormat="1" applyFont="1" applyFill="1" applyBorder="1" applyAlignment="1">
      <alignment horizontal="center" vertical="center"/>
    </xf>
    <xf numFmtId="0" fontId="15" fillId="0" borderId="23" xfId="0" applyFont="1" applyBorder="1" applyAlignment="1">
      <alignment horizontal="center" vertical="center"/>
    </xf>
    <xf numFmtId="0" fontId="15" fillId="0" borderId="0" xfId="0" applyFont="1" applyBorder="1" applyAlignment="1">
      <alignment horizontal="center" vertical="center"/>
    </xf>
    <xf numFmtId="49" fontId="15" fillId="20" borderId="24" xfId="0" applyNumberFormat="1" applyFont="1" applyFill="1" applyBorder="1" applyAlignment="1">
      <alignment horizontal="center" vertical="center"/>
    </xf>
    <xf numFmtId="0" fontId="15" fillId="0" borderId="25" xfId="0" applyFont="1" applyBorder="1" applyAlignment="1">
      <alignment horizontal="center" vertical="center"/>
    </xf>
    <xf numFmtId="0" fontId="15" fillId="0" borderId="29" xfId="0" applyFont="1" applyBorder="1" applyAlignment="1">
      <alignment horizontal="center" vertical="center"/>
    </xf>
    <xf numFmtId="49" fontId="15" fillId="20" borderId="29" xfId="0" applyNumberFormat="1" applyFont="1" applyFill="1" applyBorder="1" applyAlignment="1">
      <alignment horizontal="center" vertical="center"/>
    </xf>
    <xf numFmtId="49" fontId="15" fillId="20" borderId="26" xfId="0" applyNumberFormat="1" applyFont="1" applyFill="1" applyBorder="1" applyAlignment="1">
      <alignment horizontal="center" vertical="center"/>
    </xf>
    <xf numFmtId="0" fontId="36" fillId="0" borderId="0" xfId="0" applyFont="1" applyFill="1" applyBorder="1" applyAlignment="1">
      <alignment horizontal="center" vertical="center"/>
    </xf>
    <xf numFmtId="0" fontId="41"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21" fillId="17" borderId="21" xfId="0" applyFont="1" applyFill="1" applyBorder="1" applyAlignment="1">
      <alignment horizontal="center" vertical="center"/>
    </xf>
    <xf numFmtId="0" fontId="21" fillId="17" borderId="28" xfId="0" applyFont="1" applyFill="1" applyBorder="1" applyAlignment="1">
      <alignment horizontal="center" vertical="center"/>
    </xf>
    <xf numFmtId="0" fontId="43" fillId="17" borderId="25" xfId="0" applyFont="1" applyFill="1" applyBorder="1" applyAlignment="1">
      <alignment horizontal="center" vertical="center"/>
    </xf>
    <xf numFmtId="0" fontId="43" fillId="17" borderId="29" xfId="0" applyFont="1" applyFill="1" applyBorder="1" applyAlignment="1">
      <alignment horizontal="center" vertical="center"/>
    </xf>
    <xf numFmtId="0" fontId="39" fillId="20" borderId="0" xfId="0" applyFont="1" applyFill="1" applyBorder="1" applyAlignment="1">
      <alignment horizontal="center" vertical="center"/>
    </xf>
    <xf numFmtId="0" fontId="6" fillId="0" borderId="0" xfId="0" applyFont="1" applyFill="1" applyBorder="1" applyAlignment="1">
      <alignment horizontal="center" vertical="center"/>
    </xf>
    <xf numFmtId="0" fontId="67" fillId="0" borderId="0" xfId="0" applyFont="1" applyFill="1" applyBorder="1" applyAlignment="1">
      <alignment horizontal="center" vertical="center"/>
    </xf>
    <xf numFmtId="0" fontId="18" fillId="0" borderId="0" xfId="0" applyFont="1" applyFill="1" applyBorder="1" applyAlignment="1">
      <alignment horizontal="center" vertical="center"/>
    </xf>
    <xf numFmtId="0" fontId="15" fillId="0" borderId="0" xfId="0" applyFont="1" applyFill="1" applyBorder="1" applyAlignment="1">
      <alignment horizontal="center" vertical="center"/>
    </xf>
    <xf numFmtId="49" fontId="15" fillId="0" borderId="0" xfId="0" applyNumberFormat="1" applyFont="1" applyFill="1" applyBorder="1" applyAlignment="1">
      <alignment horizontal="center" vertical="center"/>
    </xf>
    <xf numFmtId="0" fontId="6" fillId="17" borderId="21" xfId="0" applyFont="1" applyFill="1" applyBorder="1" applyAlignment="1">
      <alignment horizontal="center" vertical="center"/>
    </xf>
    <xf numFmtId="0" fontId="6" fillId="17" borderId="28" xfId="0" applyFont="1" applyFill="1" applyBorder="1" applyAlignment="1">
      <alignment horizontal="center" vertical="center"/>
    </xf>
    <xf numFmtId="0" fontId="6" fillId="17" borderId="22" xfId="0" applyFont="1" applyFill="1" applyBorder="1" applyAlignment="1">
      <alignment horizontal="center" vertical="center"/>
    </xf>
    <xf numFmtId="0" fontId="67" fillId="17" borderId="21" xfId="0" applyFont="1" applyFill="1" applyBorder="1" applyAlignment="1">
      <alignment horizontal="center" vertical="center"/>
    </xf>
    <xf numFmtId="0" fontId="67" fillId="17" borderId="28" xfId="0" applyFont="1" applyFill="1" applyBorder="1" applyAlignment="1">
      <alignment horizontal="center" vertical="center"/>
    </xf>
    <xf numFmtId="0" fontId="67" fillId="17" borderId="22" xfId="0" applyFont="1" applyFill="1" applyBorder="1" applyAlignment="1">
      <alignment horizontal="center" vertical="center"/>
    </xf>
    <xf numFmtId="0" fontId="43" fillId="17" borderId="23" xfId="0" applyFont="1" applyFill="1" applyBorder="1" applyAlignment="1">
      <alignment horizontal="center" vertical="center"/>
    </xf>
    <xf numFmtId="0" fontId="43" fillId="17" borderId="0" xfId="0" applyFont="1" applyFill="1" applyBorder="1" applyAlignment="1">
      <alignment horizontal="center" vertical="center"/>
    </xf>
    <xf numFmtId="0" fontId="43" fillId="17" borderId="157" xfId="0" applyFont="1" applyFill="1" applyBorder="1" applyAlignment="1">
      <alignment horizontal="center" vertical="center"/>
    </xf>
    <xf numFmtId="0" fontId="43" fillId="17" borderId="242" xfId="0" applyFont="1" applyFill="1" applyBorder="1" applyAlignment="1">
      <alignment horizontal="center" vertical="center"/>
    </xf>
    <xf numFmtId="49" fontId="15" fillId="20" borderId="170" xfId="0" applyNumberFormat="1" applyFont="1" applyFill="1" applyBorder="1" applyAlignment="1">
      <alignment horizontal="center" vertical="center"/>
    </xf>
    <xf numFmtId="49" fontId="15" fillId="20" borderId="171" xfId="0" applyNumberFormat="1" applyFont="1" applyFill="1" applyBorder="1" applyAlignment="1">
      <alignment horizontal="center" vertical="center"/>
    </xf>
    <xf numFmtId="0" fontId="0" fillId="0" borderId="11" xfId="0" applyBorder="1" applyAlignment="1">
      <alignment horizontal="center"/>
    </xf>
    <xf numFmtId="0" fontId="0" fillId="0" borderId="9" xfId="0" applyBorder="1" applyAlignment="1">
      <alignment horizontal="center"/>
    </xf>
    <xf numFmtId="0" fontId="60" fillId="47" borderId="10" xfId="0" applyFont="1" applyFill="1" applyBorder="1" applyAlignment="1">
      <alignment horizontal="center"/>
    </xf>
    <xf numFmtId="0" fontId="60" fillId="47" borderId="16" xfId="0" applyFont="1" applyFill="1" applyBorder="1" applyAlignment="1">
      <alignment horizontal="center"/>
    </xf>
    <xf numFmtId="0" fontId="60" fillId="47" borderId="11" xfId="0" applyFont="1" applyFill="1" applyBorder="1" applyAlignment="1">
      <alignment horizontal="center"/>
    </xf>
    <xf numFmtId="0" fontId="75" fillId="0" borderId="0" xfId="0" applyFont="1" applyFill="1" applyBorder="1" applyAlignment="1">
      <alignment horizontal="center"/>
    </xf>
    <xf numFmtId="0" fontId="80" fillId="0" borderId="0" xfId="0" applyFont="1" applyFill="1" applyBorder="1" applyAlignment="1">
      <alignment horizontal="center" vertical="center"/>
    </xf>
    <xf numFmtId="0" fontId="60" fillId="45" borderId="325" xfId="0" applyFont="1" applyFill="1" applyBorder="1" applyAlignment="1">
      <alignment horizontal="center"/>
    </xf>
    <xf numFmtId="0" fontId="60" fillId="45" borderId="285" xfId="0" applyFont="1" applyFill="1" applyBorder="1" applyAlignment="1">
      <alignment horizontal="center"/>
    </xf>
    <xf numFmtId="0" fontId="10" fillId="7" borderId="16" xfId="0" applyFont="1" applyFill="1" applyBorder="1" applyAlignment="1">
      <alignment horizontal="center"/>
    </xf>
    <xf numFmtId="0" fontId="10" fillId="7" borderId="11" xfId="0" applyFont="1" applyFill="1" applyBorder="1" applyAlignment="1">
      <alignment horizontal="center"/>
    </xf>
    <xf numFmtId="0" fontId="10" fillId="7" borderId="10" xfId="0" applyFont="1" applyFill="1" applyBorder="1" applyAlignment="1">
      <alignment horizontal="center"/>
    </xf>
    <xf numFmtId="0" fontId="38" fillId="42" borderId="136" xfId="0" applyFont="1" applyFill="1" applyBorder="1" applyAlignment="1">
      <alignment horizontal="center"/>
    </xf>
    <xf numFmtId="0" fontId="0" fillId="42" borderId="136" xfId="0" applyFill="1" applyBorder="1" applyAlignment="1">
      <alignment horizontal="center"/>
    </xf>
    <xf numFmtId="0" fontId="0" fillId="13" borderId="45" xfId="0" applyFill="1" applyBorder="1" applyAlignment="1">
      <alignment horizontal="center"/>
    </xf>
    <xf numFmtId="0" fontId="0" fillId="13" borderId="0" xfId="0" applyFill="1" applyBorder="1" applyAlignment="1">
      <alignment horizontal="center"/>
    </xf>
    <xf numFmtId="0" fontId="0" fillId="13" borderId="46" xfId="0" applyFill="1" applyBorder="1" applyAlignment="1">
      <alignment horizontal="center"/>
    </xf>
    <xf numFmtId="0" fontId="0" fillId="13" borderId="82" xfId="0" applyFill="1" applyBorder="1" applyAlignment="1">
      <alignment horizontal="center"/>
    </xf>
    <xf numFmtId="0" fontId="0" fillId="13" borderId="83" xfId="0" applyFill="1" applyBorder="1" applyAlignment="1">
      <alignment horizontal="center"/>
    </xf>
    <xf numFmtId="0" fontId="0" fillId="13" borderId="84" xfId="0" applyFill="1" applyBorder="1" applyAlignment="1">
      <alignment horizontal="center"/>
    </xf>
    <xf numFmtId="0" fontId="60" fillId="42" borderId="283" xfId="0" applyFont="1" applyFill="1" applyBorder="1" applyAlignment="1">
      <alignment horizontal="center"/>
    </xf>
    <xf numFmtId="0" fontId="60" fillId="42" borderId="284" xfId="0" applyFont="1" applyFill="1" applyBorder="1" applyAlignment="1">
      <alignment horizontal="center"/>
    </xf>
    <xf numFmtId="0" fontId="60" fillId="42" borderId="325" xfId="0" applyFont="1" applyFill="1" applyBorder="1" applyAlignment="1">
      <alignment horizontal="center"/>
    </xf>
    <xf numFmtId="0" fontId="60" fillId="42" borderId="285" xfId="0" applyFont="1" applyFill="1" applyBorder="1" applyAlignment="1">
      <alignment horizontal="center"/>
    </xf>
    <xf numFmtId="0" fontId="6" fillId="33" borderId="64" xfId="0" applyFont="1" applyFill="1" applyBorder="1" applyAlignment="1">
      <alignment horizontal="center"/>
    </xf>
    <xf numFmtId="0" fontId="6" fillId="33" borderId="0" xfId="0" applyFont="1" applyFill="1" applyBorder="1" applyAlignment="1">
      <alignment horizontal="center"/>
    </xf>
    <xf numFmtId="167" fontId="46" fillId="20" borderId="173" xfId="0" quotePrefix="1" applyNumberFormat="1" applyFont="1" applyFill="1" applyBorder="1" applyAlignment="1">
      <alignment horizontal="center"/>
    </xf>
    <xf numFmtId="167" fontId="46" fillId="20" borderId="173" xfId="0" applyNumberFormat="1" applyFont="1" applyFill="1" applyBorder="1" applyAlignment="1">
      <alignment horizontal="center"/>
    </xf>
    <xf numFmtId="0" fontId="8" fillId="20" borderId="55" xfId="0" applyNumberFormat="1" applyFont="1" applyFill="1" applyBorder="1" applyAlignment="1">
      <alignment horizontal="center"/>
    </xf>
    <xf numFmtId="0" fontId="91" fillId="33" borderId="50" xfId="0" applyFont="1" applyFill="1" applyBorder="1" applyAlignment="1">
      <alignment horizontal="center"/>
    </xf>
    <xf numFmtId="0" fontId="8" fillId="10" borderId="49" xfId="0" applyFont="1" applyFill="1" applyBorder="1" applyAlignment="1">
      <alignment horizontal="center"/>
    </xf>
    <xf numFmtId="0" fontId="8" fillId="10" borderId="50" xfId="0" applyFont="1" applyFill="1" applyBorder="1" applyAlignment="1">
      <alignment horizontal="center"/>
    </xf>
    <xf numFmtId="0" fontId="8" fillId="24" borderId="52" xfId="0" applyFont="1" applyFill="1" applyBorder="1" applyAlignment="1">
      <alignment horizontal="center"/>
    </xf>
    <xf numFmtId="0" fontId="8" fillId="24" borderId="0" xfId="0" applyFont="1" applyFill="1" applyBorder="1" applyAlignment="1">
      <alignment horizontal="center"/>
    </xf>
    <xf numFmtId="0" fontId="8" fillId="27" borderId="52" xfId="0" applyFont="1" applyFill="1" applyBorder="1" applyAlignment="1">
      <alignment horizontal="center"/>
    </xf>
    <xf numFmtId="0" fontId="8" fillId="27" borderId="0" xfId="0" applyFont="1" applyFill="1" applyBorder="1" applyAlignment="1">
      <alignment horizontal="center"/>
    </xf>
    <xf numFmtId="0" fontId="6" fillId="33" borderId="341" xfId="0" applyFont="1" applyFill="1" applyBorder="1" applyAlignment="1">
      <alignment horizontal="center"/>
    </xf>
    <xf numFmtId="0" fontId="59" fillId="42" borderId="154" xfId="0" applyFont="1" applyFill="1" applyBorder="1" applyAlignment="1">
      <alignment horizontal="center" vertical="center"/>
    </xf>
    <xf numFmtId="0" fontId="8" fillId="0" borderId="52" xfId="0" applyFont="1" applyBorder="1" applyAlignment="1">
      <alignment horizontal="center"/>
    </xf>
    <xf numFmtId="0" fontId="8" fillId="0" borderId="0" xfId="0" applyFont="1" applyBorder="1" applyAlignment="1">
      <alignment horizontal="center"/>
    </xf>
    <xf numFmtId="0" fontId="8" fillId="31" borderId="52" xfId="0" applyFont="1" applyFill="1" applyBorder="1" applyAlignment="1">
      <alignment horizontal="center"/>
    </xf>
    <xf numFmtId="0" fontId="8" fillId="31" borderId="0" xfId="0" applyFont="1" applyFill="1" applyBorder="1" applyAlignment="1">
      <alignment horizontal="center"/>
    </xf>
    <xf numFmtId="0" fontId="86" fillId="36" borderId="10" xfId="0" applyFont="1" applyFill="1" applyBorder="1" applyAlignment="1">
      <alignment horizontal="center"/>
    </xf>
    <xf numFmtId="0" fontId="86" fillId="36" borderId="11" xfId="0" applyFont="1" applyFill="1" applyBorder="1" applyAlignment="1">
      <alignment horizontal="center"/>
    </xf>
    <xf numFmtId="0" fontId="7" fillId="33" borderId="243" xfId="0" applyFont="1" applyFill="1" applyBorder="1" applyAlignment="1">
      <alignment horizontal="center"/>
    </xf>
    <xf numFmtId="0" fontId="7" fillId="33" borderId="245" xfId="0" applyFont="1" applyFill="1" applyBorder="1" applyAlignment="1">
      <alignment horizontal="center"/>
    </xf>
    <xf numFmtId="0" fontId="7" fillId="33" borderId="246" xfId="0" applyFont="1" applyFill="1" applyBorder="1" applyAlignment="1">
      <alignment horizontal="center"/>
    </xf>
    <xf numFmtId="0" fontId="8" fillId="31" borderId="89" xfId="0" applyFont="1" applyFill="1" applyBorder="1" applyAlignment="1">
      <alignment horizontal="center"/>
    </xf>
    <xf numFmtId="0" fontId="8" fillId="31" borderId="55" xfId="0" applyFont="1" applyFill="1" applyBorder="1" applyAlignment="1">
      <alignment horizontal="center"/>
    </xf>
    <xf numFmtId="0" fontId="86" fillId="36" borderId="9" xfId="0" applyFont="1" applyFill="1" applyBorder="1" applyAlignment="1">
      <alignment horizontal="center"/>
    </xf>
    <xf numFmtId="0" fontId="23" fillId="0" borderId="0" xfId="0" applyFont="1" applyFill="1" applyBorder="1" applyAlignment="1">
      <alignment horizontal="center"/>
    </xf>
    <xf numFmtId="0" fontId="8" fillId="20" borderId="52" xfId="0" applyFont="1" applyFill="1" applyBorder="1" applyAlignment="1">
      <alignment horizontal="center"/>
    </xf>
    <xf numFmtId="0" fontId="8" fillId="20" borderId="0" xfId="0" applyFont="1" applyFill="1" applyBorder="1" applyAlignment="1">
      <alignment horizontal="center"/>
    </xf>
    <xf numFmtId="0" fontId="8" fillId="0" borderId="52" xfId="0" applyFont="1" applyFill="1" applyBorder="1" applyAlignment="1">
      <alignment horizontal="center"/>
    </xf>
    <xf numFmtId="0" fontId="8" fillId="0" borderId="0" xfId="0" applyFont="1" applyFill="1" applyBorder="1" applyAlignment="1">
      <alignment horizontal="center"/>
    </xf>
    <xf numFmtId="0" fontId="74" fillId="8" borderId="203" xfId="0" applyFont="1" applyFill="1" applyBorder="1" applyAlignment="1">
      <alignment horizontal="center" vertical="center"/>
    </xf>
    <xf numFmtId="0" fontId="74" fillId="8" borderId="34" xfId="0" applyFont="1" applyFill="1" applyBorder="1" applyAlignment="1">
      <alignment horizontal="center" vertical="center"/>
    </xf>
    <xf numFmtId="0" fontId="74" fillId="8" borderId="332" xfId="0" applyFont="1" applyFill="1" applyBorder="1" applyAlignment="1">
      <alignment horizontal="center" vertical="center"/>
    </xf>
    <xf numFmtId="0" fontId="7" fillId="8" borderId="0" xfId="0" applyFont="1" applyFill="1" applyBorder="1" applyAlignment="1">
      <alignment horizontal="center" vertical="center"/>
    </xf>
    <xf numFmtId="0" fontId="7" fillId="8" borderId="132" xfId="0" applyFont="1" applyFill="1" applyBorder="1" applyAlignment="1">
      <alignment horizontal="center" vertical="center"/>
    </xf>
    <xf numFmtId="0" fontId="7" fillId="8" borderId="333" xfId="0" applyFont="1" applyFill="1" applyBorder="1" applyAlignment="1">
      <alignment horizontal="center" vertical="center"/>
    </xf>
    <xf numFmtId="167" fontId="7" fillId="0" borderId="0" xfId="0" applyNumberFormat="1" applyFont="1" applyFill="1" applyBorder="1" applyAlignment="1">
      <alignment horizontal="center"/>
    </xf>
    <xf numFmtId="2" fontId="13" fillId="9" borderId="240" xfId="0" applyNumberFormat="1" applyFont="1" applyFill="1" applyBorder="1" applyAlignment="1">
      <alignment horizontal="center"/>
    </xf>
    <xf numFmtId="2" fontId="13" fillId="9" borderId="241" xfId="0" applyNumberFormat="1" applyFont="1" applyFill="1" applyBorder="1" applyAlignment="1">
      <alignment horizontal="center"/>
    </xf>
    <xf numFmtId="0" fontId="60" fillId="42" borderId="322" xfId="0" applyFont="1" applyFill="1" applyBorder="1" applyAlignment="1">
      <alignment horizontal="center"/>
    </xf>
    <xf numFmtId="0" fontId="60" fillId="42" borderId="16" xfId="0" applyFont="1" applyFill="1" applyBorder="1" applyAlignment="1">
      <alignment horizontal="center"/>
    </xf>
    <xf numFmtId="0" fontId="60" fillId="42" borderId="323" xfId="0" applyFont="1" applyFill="1" applyBorder="1" applyAlignment="1">
      <alignment horizontal="center"/>
    </xf>
    <xf numFmtId="0" fontId="51" fillId="9" borderId="286" xfId="0" applyFont="1" applyFill="1" applyBorder="1" applyAlignment="1">
      <alignment horizontal="center"/>
    </xf>
    <xf numFmtId="0" fontId="51" fillId="9" borderId="303" xfId="0" applyFont="1" applyFill="1" applyBorder="1" applyAlignment="1">
      <alignment horizontal="center"/>
    </xf>
    <xf numFmtId="0" fontId="0" fillId="8" borderId="205" xfId="0" applyFill="1" applyBorder="1" applyAlignment="1">
      <alignment horizontal="center" vertical="center"/>
    </xf>
    <xf numFmtId="0" fontId="0" fillId="8" borderId="0" xfId="0" applyFill="1" applyBorder="1" applyAlignment="1">
      <alignment horizontal="center" vertical="center"/>
    </xf>
    <xf numFmtId="0" fontId="7" fillId="0" borderId="205" xfId="0" applyFont="1" applyBorder="1" applyAlignment="1">
      <alignment horizontal="center" vertical="center"/>
    </xf>
    <xf numFmtId="0" fontId="7" fillId="0" borderId="0" xfId="0" applyFont="1" applyBorder="1" applyAlignment="1">
      <alignment horizontal="center" vertical="center"/>
    </xf>
    <xf numFmtId="0" fontId="7" fillId="0" borderId="132" xfId="0" applyFont="1" applyBorder="1" applyAlignment="1">
      <alignment horizontal="center" vertical="center"/>
    </xf>
    <xf numFmtId="0" fontId="7" fillId="0" borderId="280" xfId="0" applyFont="1" applyBorder="1" applyAlignment="1">
      <alignment horizontal="center" vertical="center"/>
    </xf>
    <xf numFmtId="0" fontId="7" fillId="0" borderId="129" xfId="0" applyFont="1" applyBorder="1" applyAlignment="1">
      <alignment horizontal="center" vertical="center"/>
    </xf>
    <xf numFmtId="0" fontId="7" fillId="0" borderId="282" xfId="0" applyFont="1" applyBorder="1" applyAlignment="1">
      <alignment horizontal="center" vertical="center"/>
    </xf>
    <xf numFmtId="0" fontId="7" fillId="0" borderId="333" xfId="0" applyFont="1" applyBorder="1" applyAlignment="1">
      <alignment horizontal="center" vertical="center"/>
    </xf>
    <xf numFmtId="0" fontId="7" fillId="0" borderId="132" xfId="0" applyFont="1" applyBorder="1" applyAlignment="1">
      <alignment horizontal="left" vertical="center"/>
    </xf>
    <xf numFmtId="0" fontId="7" fillId="0" borderId="0" xfId="0" applyFont="1" applyBorder="1" applyAlignment="1">
      <alignment horizontal="left" vertical="center"/>
    </xf>
    <xf numFmtId="0" fontId="7" fillId="0" borderId="280" xfId="0" applyFont="1" applyBorder="1" applyAlignment="1">
      <alignment horizontal="left" vertical="center"/>
    </xf>
    <xf numFmtId="0" fontId="60" fillId="0" borderId="0" xfId="0" applyFont="1" applyFill="1" applyBorder="1" applyAlignment="1">
      <alignment horizontal="center"/>
    </xf>
    <xf numFmtId="0" fontId="13" fillId="0" borderId="0" xfId="0" applyFont="1" applyFill="1" applyBorder="1" applyAlignment="1">
      <alignment horizontal="center"/>
    </xf>
    <xf numFmtId="0" fontId="36" fillId="0" borderId="0" xfId="0" applyFont="1" applyFill="1" applyBorder="1" applyAlignment="1">
      <alignment horizontal="center"/>
    </xf>
    <xf numFmtId="0" fontId="7" fillId="0" borderId="35" xfId="0" applyFont="1" applyBorder="1" applyAlignment="1">
      <alignment horizontal="center" vertical="center"/>
    </xf>
    <xf numFmtId="0" fontId="7" fillId="0" borderId="334" xfId="0" applyFont="1" applyBorder="1" applyAlignment="1">
      <alignment horizontal="center" vertical="center"/>
    </xf>
    <xf numFmtId="0" fontId="7" fillId="0" borderId="335" xfId="0" applyFont="1" applyBorder="1" applyAlignment="1">
      <alignment horizontal="center" vertical="center"/>
    </xf>
    <xf numFmtId="0" fontId="7" fillId="0" borderId="123" xfId="0" applyFont="1" applyBorder="1" applyAlignment="1">
      <alignment horizontal="center" vertical="center"/>
    </xf>
    <xf numFmtId="0" fontId="7" fillId="0" borderId="336" xfId="0" applyFont="1" applyBorder="1" applyAlignment="1">
      <alignment horizontal="center" vertical="center"/>
    </xf>
    <xf numFmtId="0" fontId="7" fillId="0" borderId="338" xfId="0" applyFont="1" applyBorder="1" applyAlignment="1">
      <alignment horizontal="center" vertical="center"/>
    </xf>
    <xf numFmtId="0" fontId="7" fillId="0" borderId="318" xfId="0" applyFont="1" applyBorder="1" applyAlignment="1">
      <alignment horizontal="center" vertical="center"/>
    </xf>
    <xf numFmtId="0" fontId="45" fillId="0" borderId="0" xfId="0" applyFont="1" applyFill="1" applyBorder="1" applyAlignment="1">
      <alignment horizontal="center"/>
    </xf>
    <xf numFmtId="0" fontId="11" fillId="0" borderId="0" xfId="0" applyFont="1" applyFill="1" applyBorder="1" applyAlignment="1">
      <alignment horizontal="center"/>
    </xf>
    <xf numFmtId="167" fontId="7" fillId="0" borderId="9" xfId="0" applyNumberFormat="1" applyFont="1" applyFill="1" applyBorder="1" applyAlignment="1">
      <alignment horizontal="center"/>
    </xf>
    <xf numFmtId="0" fontId="36" fillId="9" borderId="205" xfId="0" applyFont="1" applyFill="1" applyBorder="1" applyAlignment="1">
      <alignment horizontal="center"/>
    </xf>
    <xf numFmtId="0" fontId="36" fillId="9" borderId="0" xfId="0" applyFont="1" applyFill="1" applyBorder="1" applyAlignment="1">
      <alignment horizontal="center"/>
    </xf>
    <xf numFmtId="0" fontId="60" fillId="9" borderId="18" xfId="0" applyFont="1" applyFill="1" applyBorder="1" applyAlignment="1">
      <alignment horizontal="center" vertical="center"/>
    </xf>
    <xf numFmtId="0" fontId="60" fillId="9" borderId="0" xfId="0" applyFont="1" applyFill="1" applyAlignment="1">
      <alignment horizontal="center" vertical="center"/>
    </xf>
    <xf numFmtId="0" fontId="6" fillId="44" borderId="64" xfId="0" applyFont="1" applyFill="1" applyBorder="1" applyAlignment="1">
      <alignment horizontal="center"/>
    </xf>
    <xf numFmtId="0" fontId="6" fillId="44" borderId="0" xfId="0" applyFont="1" applyFill="1" applyBorder="1" applyAlignment="1">
      <alignment horizontal="center"/>
    </xf>
    <xf numFmtId="0" fontId="6" fillId="44" borderId="341" xfId="0" applyFont="1" applyFill="1" applyBorder="1" applyAlignment="1">
      <alignment horizontal="center"/>
    </xf>
    <xf numFmtId="0" fontId="6" fillId="29" borderId="147" xfId="0" applyFont="1" applyFill="1" applyBorder="1" applyAlignment="1">
      <alignment horizontal="center"/>
    </xf>
    <xf numFmtId="0" fontId="6" fillId="29" borderId="0" xfId="0" applyFont="1" applyFill="1" applyBorder="1" applyAlignment="1">
      <alignment horizontal="center"/>
    </xf>
    <xf numFmtId="0" fontId="6" fillId="29" borderId="148" xfId="0" applyFont="1" applyFill="1" applyBorder="1" applyAlignment="1">
      <alignment horizontal="center"/>
    </xf>
    <xf numFmtId="164" fontId="52" fillId="20" borderId="313" xfId="1" applyFont="1" applyFill="1" applyBorder="1" applyAlignment="1">
      <alignment horizontal="center"/>
    </xf>
    <xf numFmtId="164" fontId="52" fillId="20" borderId="314" xfId="1" applyFont="1" applyFill="1" applyBorder="1" applyAlignment="1">
      <alignment horizontal="center"/>
    </xf>
    <xf numFmtId="0" fontId="52" fillId="0" borderId="10" xfId="0" applyNumberFormat="1" applyFont="1" applyBorder="1" applyAlignment="1">
      <alignment horizontal="center"/>
    </xf>
    <xf numFmtId="0" fontId="52" fillId="0" borderId="11" xfId="0" applyNumberFormat="1" applyFont="1" applyBorder="1" applyAlignment="1">
      <alignment horizontal="center"/>
    </xf>
    <xf numFmtId="0" fontId="52" fillId="20" borderId="10" xfId="0" applyNumberFormat="1" applyFont="1" applyFill="1" applyBorder="1" applyAlignment="1">
      <alignment horizontal="center"/>
    </xf>
    <xf numFmtId="0" fontId="52" fillId="20" borderId="11" xfId="0" applyNumberFormat="1" applyFont="1" applyFill="1" applyBorder="1" applyAlignment="1">
      <alignment horizontal="center"/>
    </xf>
    <xf numFmtId="0" fontId="7" fillId="0" borderId="10" xfId="0" applyNumberFormat="1" applyFont="1" applyBorder="1" applyAlignment="1">
      <alignment horizontal="center"/>
    </xf>
    <xf numFmtId="0" fontId="7" fillId="0" borderId="11" xfId="0" applyNumberFormat="1" applyFont="1" applyBorder="1" applyAlignment="1">
      <alignment horizontal="center"/>
    </xf>
    <xf numFmtId="0" fontId="91" fillId="44" borderId="50" xfId="0" applyFont="1" applyFill="1" applyBorder="1" applyAlignment="1">
      <alignment horizontal="center"/>
    </xf>
    <xf numFmtId="0" fontId="83" fillId="20" borderId="10" xfId="0" applyNumberFormat="1" applyFont="1" applyFill="1" applyBorder="1" applyAlignment="1">
      <alignment horizontal="center"/>
    </xf>
    <xf numFmtId="0" fontId="83" fillId="20" borderId="11" xfId="0" applyNumberFormat="1" applyFont="1" applyFill="1" applyBorder="1" applyAlignment="1">
      <alignment horizontal="center"/>
    </xf>
    <xf numFmtId="0" fontId="0" fillId="25" borderId="216" xfId="0" applyFill="1" applyBorder="1" applyAlignment="1">
      <alignment horizontal="center"/>
    </xf>
    <xf numFmtId="0" fontId="0" fillId="25" borderId="217" xfId="0" applyFill="1" applyBorder="1" applyAlignment="1">
      <alignment horizontal="center"/>
    </xf>
    <xf numFmtId="0" fontId="0" fillId="25" borderId="218" xfId="0" applyFill="1" applyBorder="1" applyAlignment="1">
      <alignment horizontal="center"/>
    </xf>
    <xf numFmtId="0" fontId="0" fillId="25" borderId="211" xfId="0" applyFill="1" applyBorder="1" applyAlignment="1">
      <alignment horizontal="center"/>
    </xf>
    <xf numFmtId="0" fontId="0" fillId="25" borderId="0" xfId="0" applyFill="1" applyBorder="1" applyAlignment="1">
      <alignment horizontal="center"/>
    </xf>
    <xf numFmtId="0" fontId="0" fillId="25" borderId="212" xfId="0" applyFill="1" applyBorder="1" applyAlignment="1">
      <alignment horizontal="center"/>
    </xf>
    <xf numFmtId="0" fontId="0" fillId="25" borderId="213" xfId="0" applyFill="1" applyBorder="1" applyAlignment="1">
      <alignment horizontal="center"/>
    </xf>
    <xf numFmtId="0" fontId="0" fillId="25" borderId="214" xfId="0" applyFill="1" applyBorder="1" applyAlignment="1">
      <alignment horizontal="center"/>
    </xf>
    <xf numFmtId="0" fontId="0" fillId="25" borderId="215" xfId="0" applyFill="1" applyBorder="1" applyAlignment="1">
      <alignment horizontal="center"/>
    </xf>
    <xf numFmtId="0" fontId="45" fillId="0" borderId="250" xfId="0" applyFont="1" applyFill="1" applyBorder="1" applyAlignment="1">
      <alignment horizontal="center"/>
    </xf>
    <xf numFmtId="0" fontId="45" fillId="0" borderId="162" xfId="0" applyFont="1" applyFill="1" applyBorder="1" applyAlignment="1">
      <alignment horizontal="center"/>
    </xf>
    <xf numFmtId="0" fontId="11" fillId="0" borderId="315" xfId="0" applyFont="1" applyFill="1" applyBorder="1" applyAlignment="1">
      <alignment horizontal="center"/>
    </xf>
    <xf numFmtId="0" fontId="11" fillId="0" borderId="316" xfId="0" applyFont="1" applyFill="1" applyBorder="1" applyAlignment="1">
      <alignment horizontal="center"/>
    </xf>
    <xf numFmtId="0" fontId="11" fillId="0" borderId="149" xfId="0" applyFont="1" applyFill="1" applyBorder="1" applyAlignment="1">
      <alignment horizontal="center"/>
    </xf>
    <xf numFmtId="0" fontId="11" fillId="0" borderId="150" xfId="0" applyFont="1" applyFill="1" applyBorder="1" applyAlignment="1">
      <alignment horizontal="center"/>
    </xf>
    <xf numFmtId="0" fontId="23" fillId="12" borderId="139" xfId="0" applyFont="1" applyFill="1" applyBorder="1" applyAlignment="1">
      <alignment horizontal="center"/>
    </xf>
    <xf numFmtId="0" fontId="23" fillId="12" borderId="140" xfId="0" applyFont="1" applyFill="1" applyBorder="1" applyAlignment="1">
      <alignment horizontal="center"/>
    </xf>
    <xf numFmtId="164" fontId="23" fillId="9" borderId="203" xfId="1" applyFont="1" applyFill="1" applyBorder="1" applyAlignment="1">
      <alignment horizontal="center"/>
    </xf>
    <xf numFmtId="164" fontId="23" fillId="9" borderId="34" xfId="1" applyFont="1" applyFill="1" applyBorder="1" applyAlignment="1">
      <alignment horizontal="center"/>
    </xf>
    <xf numFmtId="0" fontId="45" fillId="16" borderId="204" xfId="0" applyFont="1" applyFill="1" applyBorder="1" applyAlignment="1">
      <alignment horizontal="center"/>
    </xf>
    <xf numFmtId="0" fontId="45" fillId="16" borderId="15" xfId="0" applyFont="1" applyFill="1" applyBorder="1" applyAlignment="1">
      <alignment horizontal="center"/>
    </xf>
    <xf numFmtId="0" fontId="11" fillId="16" borderId="317" xfId="0" applyFont="1" applyFill="1" applyBorder="1" applyAlignment="1">
      <alignment horizontal="center"/>
    </xf>
    <xf numFmtId="0" fontId="11" fillId="16" borderId="217" xfId="0" applyFont="1" applyFill="1" applyBorder="1" applyAlignment="1">
      <alignment horizontal="center"/>
    </xf>
    <xf numFmtId="0" fontId="11" fillId="16" borderId="35" xfId="0" applyFont="1" applyFill="1" applyBorder="1" applyAlignment="1">
      <alignment horizontal="center"/>
    </xf>
    <xf numFmtId="0" fontId="11" fillId="16" borderId="123" xfId="0" applyFont="1" applyFill="1" applyBorder="1" applyAlignment="1">
      <alignment horizontal="center"/>
    </xf>
    <xf numFmtId="0" fontId="0" fillId="41" borderId="263" xfId="0" applyFill="1" applyBorder="1" applyAlignment="1">
      <alignment horizontal="center"/>
    </xf>
    <xf numFmtId="0" fontId="0" fillId="41" borderId="217" xfId="0" applyFill="1" applyBorder="1" applyAlignment="1">
      <alignment horizontal="center"/>
    </xf>
    <xf numFmtId="0" fontId="0" fillId="41" borderId="264" xfId="0" applyFill="1" applyBorder="1" applyAlignment="1">
      <alignment horizontal="center"/>
    </xf>
    <xf numFmtId="0" fontId="0" fillId="41" borderId="265" xfId="0" applyFill="1" applyBorder="1" applyAlignment="1">
      <alignment horizontal="center"/>
    </xf>
    <xf numFmtId="0" fontId="0" fillId="41" borderId="0" xfId="0" applyFill="1" applyBorder="1" applyAlignment="1">
      <alignment horizontal="center"/>
    </xf>
    <xf numFmtId="0" fontId="0" fillId="41" borderId="266" xfId="0" applyFill="1" applyBorder="1" applyAlignment="1">
      <alignment horizontal="center"/>
    </xf>
    <xf numFmtId="0" fontId="0" fillId="41" borderId="267" xfId="0" applyFill="1" applyBorder="1" applyAlignment="1">
      <alignment horizontal="center"/>
    </xf>
    <xf numFmtId="0" fontId="0" fillId="41" borderId="268" xfId="0" applyFill="1" applyBorder="1" applyAlignment="1">
      <alignment horizontal="center"/>
    </xf>
    <xf numFmtId="0" fontId="0" fillId="41" borderId="269" xfId="0" applyFill="1" applyBorder="1" applyAlignment="1">
      <alignment horizontal="center"/>
    </xf>
    <xf numFmtId="0" fontId="6" fillId="43" borderId="64" xfId="0" applyFont="1" applyFill="1" applyBorder="1" applyAlignment="1">
      <alignment horizontal="center"/>
    </xf>
    <xf numFmtId="0" fontId="6" fillId="43" borderId="0" xfId="0" applyFont="1" applyFill="1" applyBorder="1" applyAlignment="1">
      <alignment horizontal="center"/>
    </xf>
    <xf numFmtId="0" fontId="91" fillId="43" borderId="50" xfId="0" applyFont="1" applyFill="1" applyBorder="1" applyAlignment="1">
      <alignment horizontal="center"/>
    </xf>
    <xf numFmtId="0" fontId="6" fillId="43" borderId="341" xfId="0" applyFont="1" applyFill="1" applyBorder="1" applyAlignment="1">
      <alignment horizontal="center"/>
    </xf>
    <xf numFmtId="0" fontId="60" fillId="42" borderId="371" xfId="0" applyFont="1" applyFill="1" applyBorder="1" applyAlignment="1">
      <alignment horizontal="center"/>
    </xf>
    <xf numFmtId="0" fontId="60" fillId="9" borderId="372" xfId="0" applyFont="1" applyFill="1" applyBorder="1" applyAlignment="1">
      <alignment horizontal="center" vertical="center"/>
    </xf>
    <xf numFmtId="0" fontId="60" fillId="9" borderId="248" xfId="0" applyFont="1" applyFill="1" applyBorder="1" applyAlignment="1">
      <alignment horizontal="center" vertical="center"/>
    </xf>
    <xf numFmtId="0" fontId="6" fillId="26" borderId="64" xfId="0" applyFont="1" applyFill="1" applyBorder="1" applyAlignment="1">
      <alignment horizontal="center"/>
    </xf>
    <xf numFmtId="0" fontId="6" fillId="26" borderId="0" xfId="0" applyFont="1" applyFill="1" applyBorder="1" applyAlignment="1">
      <alignment horizontal="center"/>
    </xf>
    <xf numFmtId="0" fontId="6" fillId="26" borderId="24" xfId="0" applyFont="1" applyFill="1" applyBorder="1" applyAlignment="1">
      <alignment horizontal="center"/>
    </xf>
    <xf numFmtId="0" fontId="8" fillId="0" borderId="23" xfId="0" applyFont="1" applyBorder="1" applyAlignment="1">
      <alignment horizontal="center"/>
    </xf>
    <xf numFmtId="0" fontId="8" fillId="0" borderId="24" xfId="0" applyFont="1" applyBorder="1" applyAlignment="1">
      <alignment horizontal="center"/>
    </xf>
    <xf numFmtId="0" fontId="8" fillId="20" borderId="0" xfId="0" applyNumberFormat="1" applyFont="1" applyFill="1" applyBorder="1" applyAlignment="1">
      <alignment horizontal="center"/>
    </xf>
    <xf numFmtId="0" fontId="51" fillId="26" borderId="368" xfId="0" applyFont="1" applyFill="1" applyBorder="1" applyAlignment="1">
      <alignment horizontal="center"/>
    </xf>
    <xf numFmtId="0" fontId="72" fillId="10" borderId="28" xfId="0" applyFont="1" applyFill="1" applyBorder="1" applyAlignment="1">
      <alignment horizontal="center"/>
    </xf>
    <xf numFmtId="0" fontId="72" fillId="10" borderId="22" xfId="0" applyFont="1" applyFill="1" applyBorder="1" applyAlignment="1">
      <alignment horizontal="center"/>
    </xf>
    <xf numFmtId="0" fontId="8" fillId="38" borderId="0" xfId="0" applyFont="1" applyFill="1" applyBorder="1" applyAlignment="1">
      <alignment horizontal="center"/>
    </xf>
    <xf numFmtId="0" fontId="8" fillId="38" borderId="24" xfId="0" applyFont="1" applyFill="1" applyBorder="1" applyAlignment="1">
      <alignment horizontal="center"/>
    </xf>
    <xf numFmtId="0" fontId="8" fillId="40" borderId="0" xfId="0" applyFont="1" applyFill="1" applyBorder="1" applyAlignment="1">
      <alignment horizontal="center"/>
    </xf>
    <xf numFmtId="0" fontId="8" fillId="40" borderId="24" xfId="0" applyFont="1" applyFill="1" applyBorder="1" applyAlignment="1">
      <alignment horizontal="center"/>
    </xf>
    <xf numFmtId="0" fontId="8" fillId="0" borderId="24" xfId="0" applyFont="1" applyFill="1" applyBorder="1" applyAlignment="1">
      <alignment horizontal="center"/>
    </xf>
    <xf numFmtId="0" fontId="8" fillId="0" borderId="23" xfId="0" applyFont="1" applyFill="1" applyBorder="1" applyAlignment="1">
      <alignment horizontal="center"/>
    </xf>
    <xf numFmtId="0" fontId="8" fillId="20" borderId="23" xfId="0" applyFont="1" applyFill="1" applyBorder="1" applyAlignment="1">
      <alignment horizontal="center"/>
    </xf>
    <xf numFmtId="0" fontId="8" fillId="20" borderId="24" xfId="0" applyFont="1" applyFill="1" applyBorder="1" applyAlignment="1">
      <alignment horizontal="center"/>
    </xf>
    <xf numFmtId="0" fontId="8" fillId="31" borderId="23" xfId="0" applyFont="1" applyFill="1" applyBorder="1" applyAlignment="1">
      <alignment horizontal="center"/>
    </xf>
    <xf numFmtId="0" fontId="8" fillId="31" borderId="24" xfId="0" applyFont="1" applyFill="1" applyBorder="1" applyAlignment="1">
      <alignment horizontal="center"/>
    </xf>
    <xf numFmtId="0" fontId="8" fillId="31" borderId="29" xfId="0" applyFont="1" applyFill="1" applyBorder="1" applyAlignment="1">
      <alignment horizontal="center"/>
    </xf>
    <xf numFmtId="0" fontId="8" fillId="31" borderId="26" xfId="0" applyFont="1" applyFill="1" applyBorder="1" applyAlignment="1">
      <alignment horizontal="center"/>
    </xf>
    <xf numFmtId="0" fontId="25" fillId="0" borderId="374" xfId="0" applyNumberFormat="1" applyFont="1" applyBorder="1" applyAlignment="1">
      <alignment horizontal="center"/>
    </xf>
    <xf numFmtId="0" fontId="65" fillId="23" borderId="77" xfId="0" applyFont="1" applyFill="1" applyBorder="1" applyAlignment="1">
      <alignment horizontal="center"/>
    </xf>
    <xf numFmtId="0" fontId="65" fillId="23" borderId="0" xfId="0" applyFont="1" applyFill="1" applyBorder="1" applyAlignment="1">
      <alignment horizontal="center"/>
    </xf>
    <xf numFmtId="0" fontId="65" fillId="23" borderId="79" xfId="0" applyFont="1" applyFill="1" applyBorder="1" applyAlignment="1">
      <alignment horizontal="center"/>
    </xf>
    <xf numFmtId="0" fontId="65" fillId="23" borderId="80" xfId="0" applyFont="1" applyFill="1" applyBorder="1" applyAlignment="1">
      <alignment horizontal="center"/>
    </xf>
    <xf numFmtId="0" fontId="7" fillId="0" borderId="373" xfId="0" applyNumberFormat="1" applyFont="1" applyBorder="1" applyAlignment="1">
      <alignment horizontal="center"/>
    </xf>
    <xf numFmtId="0" fontId="7" fillId="0" borderId="375" xfId="0" applyNumberFormat="1" applyFont="1" applyBorder="1" applyAlignment="1">
      <alignment horizontal="center"/>
    </xf>
  </cellXfs>
  <cellStyles count="8">
    <cellStyle name="Comma" xfId="1" builtinId="3"/>
    <cellStyle name="Comma 2" xfId="4"/>
    <cellStyle name="Comma 2 2" xfId="5"/>
    <cellStyle name="Comma 2 2 2" xfId="7"/>
    <cellStyle name="Comma 2 3" xfId="6"/>
    <cellStyle name="Hyperlink" xfId="3" builtinId="8"/>
    <cellStyle name="Normal" xfId="0" builtinId="0"/>
    <cellStyle name="Percent" xfId="2" builtinId="5"/>
  </cellStyles>
  <dxfs count="34393">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99FF99"/>
        </patternFill>
      </fill>
    </dxf>
    <dxf>
      <fill>
        <patternFill>
          <bgColor rgb="FF66FF66"/>
        </patternFill>
      </fill>
    </dxf>
    <dxf>
      <fill>
        <patternFill>
          <bgColor rgb="FF33CC33"/>
        </patternFill>
      </fill>
    </dxf>
    <dxf>
      <font>
        <b/>
        <i val="0"/>
        <color theme="0"/>
      </font>
      <fill>
        <patternFill>
          <bgColor rgb="FF008000"/>
        </patternFill>
      </fill>
    </dxf>
    <dxf>
      <font>
        <b/>
        <i val="0"/>
        <color theme="0"/>
      </font>
      <fill>
        <patternFill>
          <bgColor rgb="FF006600"/>
        </patternFill>
      </fill>
    </dxf>
    <dxf>
      <fill>
        <patternFill>
          <bgColor rgb="FFFFFF00"/>
        </patternFill>
      </fill>
    </dxf>
    <dxf>
      <fill>
        <patternFill>
          <bgColor rgb="FFFFC000"/>
        </patternFill>
      </fill>
    </dxf>
    <dxf>
      <font>
        <b val="0"/>
        <i val="0"/>
        <color theme="0"/>
      </font>
      <fill>
        <patternFill>
          <bgColor rgb="FF99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00B050"/>
        </patternFill>
      </fill>
    </dxf>
    <dxf>
      <fill>
        <patternFill>
          <bgColor theme="9" tint="0.59996337778862885"/>
        </patternFill>
      </fill>
    </dxf>
    <dxf>
      <font>
        <b/>
        <i val="0"/>
        <color theme="0"/>
      </font>
      <fill>
        <patternFill>
          <bgColor rgb="FFFF5050"/>
        </patternFill>
      </fill>
    </dxf>
    <dxf>
      <font>
        <b/>
        <i val="0"/>
        <color theme="0"/>
      </font>
      <fill>
        <patternFill>
          <bgColor rgb="FF00B050"/>
        </patternFill>
      </fill>
    </dxf>
    <dxf>
      <fill>
        <patternFill>
          <bgColor rgb="FFB4D5FC"/>
        </patternFill>
      </fill>
    </dxf>
    <dxf>
      <fill>
        <patternFill>
          <bgColor theme="9" tint="0.59996337778862885"/>
        </patternFill>
      </fill>
    </dxf>
    <dxf>
      <font>
        <b/>
        <i val="0"/>
        <color theme="0"/>
      </font>
      <fill>
        <patternFill>
          <bgColor rgb="FFFF5050"/>
        </patternFill>
      </fill>
    </dxf>
    <dxf>
      <font>
        <b/>
        <i val="0"/>
        <color theme="0"/>
      </font>
      <fill>
        <patternFill>
          <bgColor rgb="FF00B050"/>
        </patternFill>
      </fill>
    </dxf>
    <dxf>
      <fill>
        <patternFill>
          <bgColor rgb="FFB4D5FC"/>
        </patternFill>
      </fill>
    </dxf>
    <dxf>
      <font>
        <b/>
        <i val="0"/>
        <color theme="0"/>
      </font>
      <fill>
        <patternFill>
          <bgColor rgb="FF00B050"/>
        </patternFill>
      </fill>
    </dxf>
    <dxf>
      <fill>
        <patternFill>
          <bgColor rgb="FFB4D5FC"/>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patternType="lightUp">
          <fgColor theme="0"/>
          <bgColor rgb="FFFF9999"/>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540054"/>
        </patternFill>
      </fill>
    </dxf>
    <dxf>
      <font>
        <b val="0"/>
        <i val="0"/>
        <color auto="1"/>
      </font>
      <fill>
        <patternFill>
          <bgColor theme="7" tint="0.59996337778862885"/>
        </patternFill>
      </fill>
    </dxf>
    <dxf>
      <font>
        <b val="0"/>
        <i val="0"/>
        <color auto="1"/>
      </font>
      <fill>
        <patternFill>
          <bgColor theme="7" tint="0.79998168889431442"/>
        </patternFill>
      </fill>
    </dxf>
    <dxf>
      <font>
        <b val="0"/>
        <i val="0"/>
        <color auto="1"/>
      </font>
      <fill>
        <patternFill>
          <bgColor theme="7" tint="0.39994506668294322"/>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00B050"/>
        </patternFill>
      </fill>
    </dxf>
    <dxf>
      <fill>
        <patternFill>
          <bgColor rgb="FFB4D5FC"/>
        </patternFill>
      </fill>
    </dxf>
    <dxf>
      <fill>
        <patternFill>
          <bgColor theme="9" tint="0.59996337778862885"/>
        </patternFill>
      </fill>
    </dxf>
    <dxf>
      <font>
        <b/>
        <i val="0"/>
        <color theme="0"/>
      </font>
      <fill>
        <patternFill>
          <bgColor rgb="FFFF5050"/>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color theme="0"/>
      </font>
    </dxf>
  </dxfs>
  <tableStyles count="0" defaultTableStyle="TableStyleMedium9" defaultPivotStyle="PivotStyleLight16"/>
  <colors>
    <mruColors>
      <color rgb="FF540054"/>
      <color rgb="FF808080"/>
      <color rgb="FFFFFF99"/>
      <color rgb="FFE6B8B7"/>
      <color rgb="FFC8B000"/>
      <color rgb="FFCCCC00"/>
      <color rgb="FF99FF99"/>
      <color rgb="FFB4D5FC"/>
      <color rgb="FF99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jpe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jpe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jp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jpe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jpg"/><Relationship Id="rId19" Type="http://schemas.openxmlformats.org/officeDocument/2006/relationships/image" Target="../media/image24.jp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png"/><Relationship Id="rId1" Type="http://schemas.openxmlformats.org/officeDocument/2006/relationships/image" Target="../media/image7.png"/><Relationship Id="rId5" Type="http://schemas.openxmlformats.org/officeDocument/2006/relationships/image" Target="../media/image27.png"/><Relationship Id="rId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2.png"/><Relationship Id="rId3" Type="http://schemas.openxmlformats.org/officeDocument/2006/relationships/image" Target="../media/image8.png"/><Relationship Id="rId7" Type="http://schemas.openxmlformats.org/officeDocument/2006/relationships/image" Target="../media/image29.png"/><Relationship Id="rId12" Type="http://schemas.openxmlformats.org/officeDocument/2006/relationships/image" Target="../media/image31.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hyperlink" Target="http://i.imgur.com/1cLErEn.gifv" TargetMode="External"/><Relationship Id="rId5" Type="http://schemas.openxmlformats.org/officeDocument/2006/relationships/image" Target="../media/image27.png"/><Relationship Id="rId10" Type="http://schemas.openxmlformats.org/officeDocument/2006/relationships/hyperlink" Target="http://i.imgur.com/g2apKDG.gifv" TargetMode="External"/><Relationship Id="rId4" Type="http://schemas.openxmlformats.org/officeDocument/2006/relationships/image" Target="../media/image26.png"/><Relationship Id="rId9"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hyperlink" Target="http://i.imgur.com/1cLErEn.gifv" TargetMode="External"/><Relationship Id="rId3" Type="http://schemas.openxmlformats.org/officeDocument/2006/relationships/image" Target="../media/image8.png"/><Relationship Id="rId7" Type="http://schemas.openxmlformats.org/officeDocument/2006/relationships/image" Target="../media/image28.png"/><Relationship Id="rId12" Type="http://schemas.openxmlformats.org/officeDocument/2006/relationships/hyperlink" Target="http://i.imgur.com/g2apKDG.gifv" TargetMode="Externa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33.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2.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35.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36.png"/><Relationship Id="rId12" Type="http://schemas.openxmlformats.org/officeDocument/2006/relationships/image" Target="../media/image30.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33.png"/><Relationship Id="rId11" Type="http://schemas.openxmlformats.org/officeDocument/2006/relationships/image" Target="../media/image29.png"/><Relationship Id="rId5" Type="http://schemas.openxmlformats.org/officeDocument/2006/relationships/image" Target="../media/image27.png"/><Relationship Id="rId15" Type="http://schemas.openxmlformats.org/officeDocument/2006/relationships/hyperlink" Target="http://i.imgur.com/1cLErEn.gifv" TargetMode="External"/><Relationship Id="rId10" Type="http://schemas.openxmlformats.org/officeDocument/2006/relationships/image" Target="../media/image37.png"/><Relationship Id="rId4" Type="http://schemas.openxmlformats.org/officeDocument/2006/relationships/image" Target="../media/image26.png"/><Relationship Id="rId9" Type="http://schemas.openxmlformats.org/officeDocument/2006/relationships/image" Target="../media/image34.png"/><Relationship Id="rId14" Type="http://schemas.openxmlformats.org/officeDocument/2006/relationships/hyperlink" Target="http://i.imgur.com/g2apKDG.gifv"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8.png"/><Relationship Id="rId3" Type="http://schemas.openxmlformats.org/officeDocument/2006/relationships/image" Target="../media/image8.png"/><Relationship Id="rId7" Type="http://schemas.openxmlformats.org/officeDocument/2006/relationships/image" Target="../media/image28.png"/><Relationship Id="rId12" Type="http://schemas.openxmlformats.org/officeDocument/2006/relationships/image" Target="../media/image1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33.png"/><Relationship Id="rId11" Type="http://schemas.openxmlformats.org/officeDocument/2006/relationships/image" Target="../media/image30.png"/><Relationship Id="rId5" Type="http://schemas.openxmlformats.org/officeDocument/2006/relationships/image" Target="../media/image27.png"/><Relationship Id="rId15" Type="http://schemas.openxmlformats.org/officeDocument/2006/relationships/hyperlink" Target="http://i.imgur.com/1cLErEn.gifv" TargetMode="External"/><Relationship Id="rId10" Type="http://schemas.openxmlformats.org/officeDocument/2006/relationships/image" Target="../media/image29.png"/><Relationship Id="rId4" Type="http://schemas.openxmlformats.org/officeDocument/2006/relationships/image" Target="../media/image26.png"/><Relationship Id="rId9" Type="http://schemas.openxmlformats.org/officeDocument/2006/relationships/image" Target="../media/image37.png"/><Relationship Id="rId14" Type="http://schemas.openxmlformats.org/officeDocument/2006/relationships/hyperlink" Target="http://i.imgur.com/g2apKDG.gifv" TargetMode="External"/></Relationships>
</file>

<file path=xl/drawings/_rels/drawing9.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0.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1.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2.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4.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5.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6.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7.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8.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_rels/drawing19.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hyperlink" Target="http://i.imgur.com/g2apKDG.gifv" TargetMode="External"/><Relationship Id="rId3" Type="http://schemas.openxmlformats.org/officeDocument/2006/relationships/image" Target="../media/image8.png"/><Relationship Id="rId7" Type="http://schemas.openxmlformats.org/officeDocument/2006/relationships/image" Target="../media/image34.png"/><Relationship Id="rId12" Type="http://schemas.openxmlformats.org/officeDocument/2006/relationships/image" Target="../media/image3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image" Target="../media/image39.png"/><Relationship Id="rId10" Type="http://schemas.openxmlformats.org/officeDocument/2006/relationships/image" Target="../media/image3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hyperlink" Target="http://i.imgur.com/1cLErEn.gifv" TargetMode="External"/></Relationships>
</file>

<file path=xl/drawings/drawing1.xml><?xml version="1.0" encoding="utf-8"?>
<xdr:wsDr xmlns:xdr="http://schemas.openxmlformats.org/drawingml/2006/spreadsheetDrawing" xmlns:a="http://schemas.openxmlformats.org/drawingml/2006/main">
  <xdr:twoCellAnchor>
    <xdr:from>
      <xdr:col>12</xdr:col>
      <xdr:colOff>485775</xdr:colOff>
      <xdr:row>164</xdr:row>
      <xdr:rowOff>118041</xdr:rowOff>
    </xdr:from>
    <xdr:to>
      <xdr:col>14</xdr:col>
      <xdr:colOff>260078</xdr:colOff>
      <xdr:row>166</xdr:row>
      <xdr:rowOff>129944</xdr:rowOff>
    </xdr:to>
    <xdr:sp macro="" textlink="">
      <xdr:nvSpPr>
        <xdr:cNvPr id="19" name="Right Arrow 18"/>
        <xdr:cNvSpPr/>
      </xdr:nvSpPr>
      <xdr:spPr>
        <a:xfrm>
          <a:off x="7800975" y="31360041"/>
          <a:ext cx="993503" cy="392903"/>
        </a:xfrm>
        <a:prstGeom prst="rightArrow">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12</xdr:col>
      <xdr:colOff>428625</xdr:colOff>
      <xdr:row>106</xdr:row>
      <xdr:rowOff>47625</xdr:rowOff>
    </xdr:from>
    <xdr:to>
      <xdr:col>14</xdr:col>
      <xdr:colOff>202928</xdr:colOff>
      <xdr:row>108</xdr:row>
      <xdr:rowOff>59528</xdr:rowOff>
    </xdr:to>
    <xdr:sp macro="" textlink="">
      <xdr:nvSpPr>
        <xdr:cNvPr id="13" name="Right Arrow 12"/>
        <xdr:cNvSpPr/>
      </xdr:nvSpPr>
      <xdr:spPr>
        <a:xfrm>
          <a:off x="7743825" y="20240625"/>
          <a:ext cx="993503" cy="392903"/>
        </a:xfrm>
        <a:prstGeom prst="rightArrow">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12</xdr:col>
      <xdr:colOff>447675</xdr:colOff>
      <xdr:row>84</xdr:row>
      <xdr:rowOff>38100</xdr:rowOff>
    </xdr:from>
    <xdr:to>
      <xdr:col>14</xdr:col>
      <xdr:colOff>221978</xdr:colOff>
      <xdr:row>86</xdr:row>
      <xdr:rowOff>50003</xdr:rowOff>
    </xdr:to>
    <xdr:sp macro="" textlink="">
      <xdr:nvSpPr>
        <xdr:cNvPr id="10" name="Right Arrow 9"/>
        <xdr:cNvSpPr/>
      </xdr:nvSpPr>
      <xdr:spPr>
        <a:xfrm>
          <a:off x="7762875" y="16040100"/>
          <a:ext cx="993503" cy="392903"/>
        </a:xfrm>
        <a:prstGeom prst="rightArrow">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12</xdr:col>
      <xdr:colOff>434790</xdr:colOff>
      <xdr:row>57</xdr:row>
      <xdr:rowOff>111499</xdr:rowOff>
    </xdr:from>
    <xdr:to>
      <xdr:col>14</xdr:col>
      <xdr:colOff>209093</xdr:colOff>
      <xdr:row>59</xdr:row>
      <xdr:rowOff>123402</xdr:rowOff>
    </xdr:to>
    <xdr:sp macro="" textlink="">
      <xdr:nvSpPr>
        <xdr:cNvPr id="23" name="Right Arrow 22"/>
        <xdr:cNvSpPr/>
      </xdr:nvSpPr>
      <xdr:spPr>
        <a:xfrm>
          <a:off x="7696202" y="10969999"/>
          <a:ext cx="984538" cy="392903"/>
        </a:xfrm>
        <a:prstGeom prst="rightArrow">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12</xdr:col>
      <xdr:colOff>365967</xdr:colOff>
      <xdr:row>35</xdr:row>
      <xdr:rowOff>1269</xdr:rowOff>
    </xdr:from>
    <xdr:to>
      <xdr:col>14</xdr:col>
      <xdr:colOff>140270</xdr:colOff>
      <xdr:row>37</xdr:row>
      <xdr:rowOff>13172</xdr:rowOff>
    </xdr:to>
    <xdr:sp macro="" textlink="">
      <xdr:nvSpPr>
        <xdr:cNvPr id="6" name="Right Arrow 5"/>
        <xdr:cNvSpPr/>
      </xdr:nvSpPr>
      <xdr:spPr>
        <a:xfrm>
          <a:off x="7681167" y="6668769"/>
          <a:ext cx="993503" cy="392903"/>
        </a:xfrm>
        <a:prstGeom prst="rightArrow">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0</xdr:col>
      <xdr:colOff>47625</xdr:colOff>
      <xdr:row>53</xdr:row>
      <xdr:rowOff>95249</xdr:rowOff>
    </xdr:from>
    <xdr:to>
      <xdr:col>12</xdr:col>
      <xdr:colOff>561975</xdr:colOff>
      <xdr:row>63</xdr:row>
      <xdr:rowOff>152400</xdr:rowOff>
    </xdr:to>
    <xdr:sp macro="" textlink="">
      <xdr:nvSpPr>
        <xdr:cNvPr id="24" name="Rounded Rectangle 23"/>
        <xdr:cNvSpPr/>
      </xdr:nvSpPr>
      <xdr:spPr>
        <a:xfrm>
          <a:off x="47625" y="10191749"/>
          <a:ext cx="7829550" cy="1962151"/>
        </a:xfrm>
        <a:prstGeom prst="roundRect">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1 (</a:t>
          </a:r>
          <a:r>
            <a:rPr lang="cs-CZ" sz="1600" b="1" u="sng"/>
            <a:t>second</a:t>
          </a:r>
          <a:r>
            <a:rPr lang="cs-CZ" sz="1600" b="1" u="sng" baseline="0"/>
            <a:t> </a:t>
          </a:r>
          <a:r>
            <a:rPr lang="en-US" sz="1600" b="1" u="sng" baseline="0"/>
            <a:t>half)</a:t>
          </a:r>
          <a:r>
            <a:rPr lang="en-US" sz="1600" b="1" u="sng"/>
            <a:t>:</a:t>
          </a:r>
          <a:endParaRPr lang="en-US" sz="1100"/>
        </a:p>
        <a:p>
          <a:pPr algn="ctr"/>
          <a:endParaRPr lang="cs-CZ" sz="1100" baseline="0"/>
        </a:p>
        <a:p>
          <a:pPr algn="ctr"/>
          <a:endParaRPr lang="cs-CZ" sz="1100" baseline="0"/>
        </a:p>
        <a:p>
          <a:pPr algn="ctr"/>
          <a:endParaRPr lang="cs-CZ" sz="1100" baseline="0"/>
        </a:p>
        <a:p>
          <a:pPr algn="ctr"/>
          <a:endParaRPr lang="cs-CZ" sz="1100" baseline="0"/>
        </a:p>
        <a:p>
          <a:pPr algn="l"/>
          <a:r>
            <a:rPr lang="cs-CZ" sz="1100" b="1" baseline="0">
              <a:solidFill>
                <a:schemeClr val="dk1"/>
              </a:solidFill>
              <a:effectLst/>
              <a:latin typeface="+mn-lt"/>
              <a:ea typeface="+mn-ea"/>
              <a:cs typeface="+mn-cs"/>
            </a:rPr>
            <a:t>Curiosities:</a:t>
          </a:r>
          <a:r>
            <a:rPr lang="cs-CZ" sz="1100" b="0" baseline="0">
              <a:solidFill>
                <a:schemeClr val="dk1"/>
              </a:solidFill>
              <a:effectLst/>
              <a:latin typeface="+mn-lt"/>
              <a:ea typeface="+mn-ea"/>
              <a:cs typeface="+mn-cs"/>
            </a:rPr>
            <a:t> Beavon score fastest goal in 1:16 in January game against Cambridge Utd .</a:t>
          </a:r>
        </a:p>
        <a:p>
          <a:pPr algn="l"/>
          <a:r>
            <a:rPr lang="cs-CZ" sz="1100" b="0" baseline="0">
              <a:solidFill>
                <a:schemeClr val="dk1"/>
              </a:solidFill>
              <a:effectLst/>
              <a:latin typeface="+mn-lt"/>
              <a:ea typeface="+mn-ea"/>
              <a:cs typeface="+mn-cs"/>
            </a:rPr>
            <a:t>	Cole scored hattrick in 29 minutes (7,13,36) in last game of the season against Morecambe.</a:t>
          </a:r>
        </a:p>
        <a:p>
          <a:pPr algn="l"/>
          <a:r>
            <a:rPr lang="cs-CZ" sz="1100" b="0" baseline="0">
              <a:solidFill>
                <a:schemeClr val="dk1"/>
              </a:solidFill>
              <a:effectLst/>
              <a:latin typeface="+mn-lt"/>
              <a:ea typeface="+mn-ea"/>
              <a:cs typeface="+mn-cs"/>
            </a:rPr>
            <a:t>	Maloral scored his only goal in last game of the season. </a:t>
          </a:r>
        </a:p>
        <a:p>
          <a:pPr algn="l"/>
          <a:r>
            <a:rPr lang="cs-CZ" sz="1100" b="0" baseline="0">
              <a:solidFill>
                <a:schemeClr val="dk1"/>
              </a:solidFill>
              <a:effectLst/>
              <a:latin typeface="+mn-lt"/>
              <a:ea typeface="+mn-ea"/>
              <a:cs typeface="+mn-cs"/>
            </a:rPr>
            <a:t>	Played second team in the league 3 times, Chesterfield, Luton Town and Notts County.</a:t>
          </a:r>
          <a:endParaRPr lang="en-US" sz="1100" baseline="0"/>
        </a:p>
        <a:p>
          <a:pPr algn="ctr"/>
          <a:endParaRPr lang="en-US" sz="1100"/>
        </a:p>
      </xdr:txBody>
    </xdr:sp>
    <xdr:clientData/>
  </xdr:twoCellAnchor>
  <xdr:twoCellAnchor editAs="oneCell">
    <xdr:from>
      <xdr:col>0</xdr:col>
      <xdr:colOff>0</xdr:colOff>
      <xdr:row>0</xdr:row>
      <xdr:rowOff>0</xdr:rowOff>
    </xdr:from>
    <xdr:to>
      <xdr:col>13</xdr:col>
      <xdr:colOff>338804</xdr:colOff>
      <xdr:row>28</xdr:row>
      <xdr:rowOff>152400</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263604" cy="5486400"/>
        </a:xfrm>
        <a:prstGeom prst="rect">
          <a:avLst/>
        </a:prstGeom>
        <a:ln w="25400">
          <a:solidFill>
            <a:srgbClr val="0066CC"/>
          </a:solidFill>
        </a:ln>
      </xdr:spPr>
    </xdr:pic>
    <xdr:clientData/>
  </xdr:twoCellAnchor>
  <xdr:twoCellAnchor editAs="oneCell">
    <xdr:from>
      <xdr:col>0</xdr:col>
      <xdr:colOff>66676</xdr:colOff>
      <xdr:row>0</xdr:row>
      <xdr:rowOff>47625</xdr:rowOff>
    </xdr:from>
    <xdr:to>
      <xdr:col>2</xdr:col>
      <xdr:colOff>165702</xdr:colOff>
      <xdr:row>7</xdr:row>
      <xdr:rowOff>76200</xdr:rowOff>
    </xdr:to>
    <xdr:pic>
      <xdr:nvPicPr>
        <xdr:cNvPr id="7" name="Picture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6" y="47625"/>
          <a:ext cx="1318226" cy="1362075"/>
        </a:xfrm>
        <a:prstGeom prst="rect">
          <a:avLst/>
        </a:prstGeom>
      </xdr:spPr>
    </xdr:pic>
    <xdr:clientData/>
  </xdr:twoCellAnchor>
  <xdr:twoCellAnchor>
    <xdr:from>
      <xdr:col>0</xdr:col>
      <xdr:colOff>47625</xdr:colOff>
      <xdr:row>29</xdr:row>
      <xdr:rowOff>57150</xdr:rowOff>
    </xdr:from>
    <xdr:to>
      <xdr:col>12</xdr:col>
      <xdr:colOff>561975</xdr:colOff>
      <xdr:row>40</xdr:row>
      <xdr:rowOff>66675</xdr:rowOff>
    </xdr:to>
    <xdr:sp macro="" textlink="">
      <xdr:nvSpPr>
        <xdr:cNvPr id="3" name="Rounded Rectangle 2"/>
        <xdr:cNvSpPr/>
      </xdr:nvSpPr>
      <xdr:spPr>
        <a:xfrm>
          <a:off x="47625" y="5581650"/>
          <a:ext cx="7829550" cy="2105025"/>
        </a:xfrm>
        <a:prstGeom prst="roundRect">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1 (first</a:t>
          </a:r>
          <a:r>
            <a:rPr lang="en-US" sz="1600" b="1" u="sng" baseline="0"/>
            <a:t> half)</a:t>
          </a:r>
          <a:r>
            <a:rPr lang="en-US" sz="1600" b="1" u="sng"/>
            <a:t>:</a:t>
          </a:r>
          <a:endParaRPr lang="en-US" sz="1100"/>
        </a:p>
        <a:p>
          <a:pPr algn="ctr"/>
          <a:r>
            <a:rPr lang="cs-CZ" sz="1100" baseline="0"/>
            <a:t>  </a:t>
          </a:r>
        </a:p>
        <a:p>
          <a:pPr algn="ctr"/>
          <a:endParaRPr lang="cs-CZ" sz="1100" baseline="0"/>
        </a:p>
        <a:p>
          <a:pPr algn="ctr"/>
          <a:endParaRPr lang="cs-CZ" sz="1100" baseline="0"/>
        </a:p>
        <a:p>
          <a:pPr algn="ctr"/>
          <a:endParaRPr lang="cs-CZ" sz="1100" baseline="0"/>
        </a:p>
        <a:p>
          <a:pPr algn="ctr"/>
          <a:endParaRPr lang="cs-CZ" sz="1100" baseline="0"/>
        </a:p>
        <a:p>
          <a:pPr algn="l"/>
          <a:r>
            <a:rPr lang="cs-CZ" sz="1100" b="1" baseline="0"/>
            <a:t>Curiosities:</a:t>
          </a:r>
          <a:r>
            <a:rPr lang="cs-CZ" sz="1100" b="0" baseline="0"/>
            <a:t> Portsmouth knocks us out from FA Throphy</a:t>
          </a:r>
          <a:endParaRPr lang="cs-CZ" sz="1100" b="1" baseline="0"/>
        </a:p>
      </xdr:txBody>
    </xdr:sp>
    <xdr:clientData/>
  </xdr:twoCellAnchor>
  <xdr:twoCellAnchor>
    <xdr:from>
      <xdr:col>12</xdr:col>
      <xdr:colOff>504825</xdr:colOff>
      <xdr:row>0</xdr:row>
      <xdr:rowOff>19050</xdr:rowOff>
    </xdr:from>
    <xdr:to>
      <xdr:col>26</xdr:col>
      <xdr:colOff>495300</xdr:colOff>
      <xdr:row>15</xdr:row>
      <xdr:rowOff>95251</xdr:rowOff>
    </xdr:to>
    <xdr:sp macro="" textlink="">
      <xdr:nvSpPr>
        <xdr:cNvPr id="2" name="Vertical Scroll 1"/>
        <xdr:cNvSpPr/>
      </xdr:nvSpPr>
      <xdr:spPr>
        <a:xfrm>
          <a:off x="7820025" y="19050"/>
          <a:ext cx="8524875" cy="2933701"/>
        </a:xfrm>
        <a:prstGeom prst="verticalScroll">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cs-CZ" sz="1600" b="1" u="sng"/>
        </a:p>
        <a:p>
          <a:pPr algn="ctr"/>
          <a:endParaRPr lang="cs-CZ" sz="1600" b="1" u="sng"/>
        </a:p>
        <a:p>
          <a:pPr algn="ctr"/>
          <a:r>
            <a:rPr lang="en-US" sz="1600" b="1" u="sng"/>
            <a:t>CAREER MODE BACKGROUND:</a:t>
          </a:r>
          <a:endParaRPr lang="cs-CZ" sz="1600" b="1" u="sng"/>
        </a:p>
        <a:p>
          <a:pPr eaLnBrk="1" fontAlgn="auto" latinLnBrk="0" hangingPunct="1"/>
          <a:r>
            <a:rPr lang="en-US" sz="1100">
              <a:solidFill>
                <a:schemeClr val="dk1"/>
              </a:solidFill>
              <a:effectLst/>
              <a:latin typeface="+mn-lt"/>
              <a:ea typeface="+mn-ea"/>
              <a:cs typeface="+mn-cs"/>
            </a:rPr>
            <a:t>After several years of ownership turmoil</a:t>
          </a:r>
          <a:r>
            <a:rPr lang="en-US" sz="1100" baseline="0">
              <a:solidFill>
                <a:schemeClr val="dk1"/>
              </a:solidFill>
              <a:effectLst/>
              <a:latin typeface="+mn-lt"/>
              <a:ea typeface="+mn-ea"/>
              <a:cs typeface="+mn-cs"/>
            </a:rPr>
            <a:t> and stagnation, </a:t>
          </a:r>
          <a:r>
            <a:rPr lang="en-US" sz="1100" b="1" baseline="0">
              <a:solidFill>
                <a:schemeClr val="dk1"/>
              </a:solidFill>
              <a:effectLst/>
              <a:latin typeface="+mn-lt"/>
              <a:ea typeface="+mn-ea"/>
              <a:cs typeface="+mn-cs"/>
            </a:rPr>
            <a:t>Olympique Marseille </a:t>
          </a:r>
          <a:r>
            <a:rPr lang="en-US" sz="1100" baseline="0">
              <a:solidFill>
                <a:schemeClr val="dk1"/>
              </a:solidFill>
              <a:effectLst/>
              <a:latin typeface="+mn-lt"/>
              <a:ea typeface="+mn-ea"/>
              <a:cs typeface="+mn-cs"/>
            </a:rPr>
            <a:t>have finally been sold. Its new American boss will have a lot of sorting out to do, as a majority of OM's talent (over </a:t>
          </a:r>
          <a:r>
            <a:rPr lang="en-US" sz="1100" b="1" i="0">
              <a:solidFill>
                <a:schemeClr val="dk1"/>
              </a:solidFill>
              <a:effectLst/>
              <a:latin typeface="+mn-lt"/>
              <a:ea typeface="+mn-ea"/>
              <a:cs typeface="+mn-cs"/>
            </a:rPr>
            <a:t>€</a:t>
          </a:r>
          <a:r>
            <a:rPr lang="en-US" sz="1100" baseline="0">
              <a:solidFill>
                <a:schemeClr val="dk1"/>
              </a:solidFill>
              <a:effectLst/>
              <a:latin typeface="+mn-lt"/>
              <a:ea typeface="+mn-ea"/>
              <a:cs typeface="+mn-cs"/>
            </a:rPr>
            <a:t>78M) was sold off in 2015/16 after a disappointing 13th place finish in Ligue 1. </a:t>
          </a:r>
          <a:endParaRPr lang="cs-CZ" sz="1100" baseline="0">
            <a:solidFill>
              <a:schemeClr val="dk1"/>
            </a:solidFill>
            <a:effectLst/>
            <a:latin typeface="+mn-lt"/>
            <a:ea typeface="+mn-ea"/>
            <a:cs typeface="+mn-cs"/>
          </a:endParaRPr>
        </a:p>
        <a:p>
          <a:pPr eaLnBrk="1" fontAlgn="auto" latinLnBrk="0" hangingPunct="1"/>
          <a:endParaRPr lang="cs-CZ" sz="1600">
            <a:effectLst/>
          </a:endParaRPr>
        </a:p>
        <a:p>
          <a:pPr eaLnBrk="1" fontAlgn="auto" latinLnBrk="0" hangingPunct="1"/>
          <a:r>
            <a:rPr lang="en-US" sz="1100" baseline="0">
              <a:solidFill>
                <a:schemeClr val="dk1"/>
              </a:solidFill>
              <a:effectLst/>
              <a:latin typeface="+mn-lt"/>
              <a:ea typeface="+mn-ea"/>
              <a:cs typeface="+mn-cs"/>
            </a:rPr>
            <a:t>First order of business: achieve consistency at the top. </a:t>
          </a:r>
          <a:r>
            <a:rPr lang="en-US" sz="1100" b="1" baseline="0">
              <a:solidFill>
                <a:schemeClr val="dk1"/>
              </a:solidFill>
              <a:effectLst/>
              <a:latin typeface="+mn-lt"/>
              <a:ea typeface="+mn-ea"/>
              <a:cs typeface="+mn-cs"/>
            </a:rPr>
            <a:t>Marcelo Bielsa </a:t>
          </a:r>
          <a:r>
            <a:rPr lang="en-US" sz="1100" b="0" baseline="0">
              <a:solidFill>
                <a:schemeClr val="dk1"/>
              </a:solidFill>
              <a:effectLst/>
              <a:latin typeface="+mn-lt"/>
              <a:ea typeface="+mn-ea"/>
              <a:cs typeface="+mn-cs"/>
            </a:rPr>
            <a:t>(pictured right) </a:t>
          </a:r>
          <a:r>
            <a:rPr lang="en-US" sz="1100" baseline="0">
              <a:solidFill>
                <a:schemeClr val="dk1"/>
              </a:solidFill>
              <a:effectLst/>
              <a:latin typeface="+mn-lt"/>
              <a:ea typeface="+mn-ea"/>
              <a:cs typeface="+mn-cs"/>
            </a:rPr>
            <a:t>returns to the club he spontaneously departed a year prior due to his mistrust in ownership. He inherits a very different squad, with good young talent, though most of it represented by players on loan spells from other clubs. Bielsa's only opportunity to bring in new talent will come in the </a:t>
          </a:r>
          <a:r>
            <a:rPr lang="en-US" sz="1100" b="1" baseline="0">
              <a:solidFill>
                <a:schemeClr val="dk1"/>
              </a:solidFill>
              <a:effectLst/>
              <a:latin typeface="+mn-lt"/>
              <a:ea typeface="+mn-ea"/>
              <a:cs typeface="+mn-cs"/>
            </a:rPr>
            <a:t>Winter transfer window</a:t>
          </a:r>
          <a:r>
            <a:rPr lang="en-US" sz="1100" baseline="0">
              <a:solidFill>
                <a:schemeClr val="dk1"/>
              </a:solidFill>
              <a:effectLst/>
              <a:latin typeface="+mn-lt"/>
              <a:ea typeface="+mn-ea"/>
              <a:cs typeface="+mn-cs"/>
            </a:rPr>
            <a:t>, and with only </a:t>
          </a:r>
          <a:r>
            <a:rPr lang="en-US" sz="1100" b="1" i="0">
              <a:solidFill>
                <a:schemeClr val="dk1"/>
              </a:solidFill>
              <a:effectLst/>
              <a:latin typeface="+mn-lt"/>
              <a:ea typeface="+mn-ea"/>
              <a:cs typeface="+mn-cs"/>
            </a:rPr>
            <a:t>€</a:t>
          </a:r>
          <a:r>
            <a:rPr lang="en-US" sz="1100" b="1" baseline="0">
              <a:solidFill>
                <a:schemeClr val="dk1"/>
              </a:solidFill>
              <a:effectLst/>
              <a:latin typeface="+mn-lt"/>
              <a:ea typeface="+mn-ea"/>
              <a:cs typeface="+mn-cs"/>
            </a:rPr>
            <a:t>16M </a:t>
          </a:r>
          <a:r>
            <a:rPr lang="en-US" sz="1100" baseline="0">
              <a:solidFill>
                <a:schemeClr val="dk1"/>
              </a:solidFill>
              <a:effectLst/>
              <a:latin typeface="+mn-lt"/>
              <a:ea typeface="+mn-ea"/>
              <a:cs typeface="+mn-cs"/>
            </a:rPr>
            <a:t>to spend.</a:t>
          </a:r>
          <a:endParaRPr lang="cs-CZ" sz="1100" baseline="0">
            <a:solidFill>
              <a:schemeClr val="dk1"/>
            </a:solidFill>
            <a:effectLst/>
            <a:latin typeface="+mn-lt"/>
            <a:ea typeface="+mn-ea"/>
            <a:cs typeface="+mn-cs"/>
          </a:endParaRPr>
        </a:p>
        <a:p>
          <a:pPr eaLnBrk="1" fontAlgn="auto" latinLnBrk="0" hangingPunct="1"/>
          <a:endParaRPr lang="cs-CZ" sz="1600">
            <a:effectLst/>
          </a:endParaRPr>
        </a:p>
        <a:p>
          <a:pPr eaLnBrk="1" fontAlgn="auto" latinLnBrk="0" hangingPunct="1"/>
          <a:r>
            <a:rPr lang="en-US" sz="1100">
              <a:solidFill>
                <a:schemeClr val="dk1"/>
              </a:solidFill>
              <a:effectLst/>
              <a:latin typeface="+mn-lt"/>
              <a:ea typeface="+mn-ea"/>
              <a:cs typeface="+mn-cs"/>
            </a:rPr>
            <a:t>Despite the challenges above, ownership expects</a:t>
          </a:r>
          <a:r>
            <a:rPr lang="en-US" sz="1100" baseline="0">
              <a:solidFill>
                <a:schemeClr val="dk1"/>
              </a:solidFill>
              <a:effectLst/>
              <a:latin typeface="+mn-lt"/>
              <a:ea typeface="+mn-ea"/>
              <a:cs typeface="+mn-cs"/>
            </a:rPr>
            <a:t> a </a:t>
          </a:r>
          <a:r>
            <a:rPr lang="en-US" sz="1100" b="1" baseline="0">
              <a:solidFill>
                <a:schemeClr val="dk1"/>
              </a:solidFill>
              <a:effectLst/>
              <a:latin typeface="+mn-lt"/>
              <a:ea typeface="+mn-ea"/>
              <a:cs typeface="+mn-cs"/>
            </a:rPr>
            <a:t>mid-table finish </a:t>
          </a:r>
          <a:r>
            <a:rPr lang="en-US" sz="1100" baseline="0">
              <a:solidFill>
                <a:schemeClr val="dk1"/>
              </a:solidFill>
              <a:effectLst/>
              <a:latin typeface="+mn-lt"/>
              <a:ea typeface="+mn-ea"/>
              <a:cs typeface="+mn-cs"/>
            </a:rPr>
            <a:t>this season, and an </a:t>
          </a:r>
          <a:r>
            <a:rPr lang="en-US" sz="1100" b="1" baseline="0">
              <a:solidFill>
                <a:schemeClr val="dk1"/>
              </a:solidFill>
              <a:effectLst/>
              <a:latin typeface="+mn-lt"/>
              <a:ea typeface="+mn-ea"/>
              <a:cs typeface="+mn-cs"/>
            </a:rPr>
            <a:t>Europa League </a:t>
          </a:r>
          <a:r>
            <a:rPr lang="en-US" sz="1100" baseline="0">
              <a:solidFill>
                <a:schemeClr val="dk1"/>
              </a:solidFill>
              <a:effectLst/>
              <a:latin typeface="+mn-lt"/>
              <a:ea typeface="+mn-ea"/>
              <a:cs typeface="+mn-cs"/>
            </a:rPr>
            <a:t>spot within two seasons.</a:t>
          </a:r>
          <a:endParaRPr lang="cs-CZ" sz="1600">
            <a:effectLst/>
          </a:endParaRPr>
        </a:p>
        <a:p>
          <a:pPr algn="ctr"/>
          <a:endParaRPr lang="en-US" sz="1600" b="1" u="sng"/>
        </a:p>
        <a:p>
          <a:pPr algn="ctr"/>
          <a:endParaRPr lang="cs-CZ" sz="1100" b="0" u="none"/>
        </a:p>
        <a:p>
          <a:pPr algn="ctr"/>
          <a:endParaRPr lang="cs-CZ" sz="1100" b="0" u="none"/>
        </a:p>
        <a:p>
          <a:pPr algn="ctr"/>
          <a:endParaRPr lang="cs-CZ" sz="1100" b="0" u="none"/>
        </a:p>
      </xdr:txBody>
    </xdr:sp>
    <xdr:clientData/>
  </xdr:twoCellAnchor>
  <xdr:twoCellAnchor>
    <xdr:from>
      <xdr:col>0</xdr:col>
      <xdr:colOff>295275</xdr:colOff>
      <xdr:row>80</xdr:row>
      <xdr:rowOff>38100</xdr:rowOff>
    </xdr:from>
    <xdr:to>
      <xdr:col>13</xdr:col>
      <xdr:colOff>200025</xdr:colOff>
      <xdr:row>90</xdr:row>
      <xdr:rowOff>76200</xdr:rowOff>
    </xdr:to>
    <xdr:sp macro="" textlink="">
      <xdr:nvSpPr>
        <xdr:cNvPr id="9" name="Rounded Rectangle 8"/>
        <xdr:cNvSpPr/>
      </xdr:nvSpPr>
      <xdr:spPr>
        <a:xfrm>
          <a:off x="295275" y="15278100"/>
          <a:ext cx="7829550" cy="1943100"/>
        </a:xfrm>
        <a:prstGeom prst="roundRect">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a:t>
          </a:r>
          <a:r>
            <a:rPr lang="cs-CZ" sz="1600" b="1" u="sng"/>
            <a:t>2</a:t>
          </a:r>
          <a:r>
            <a:rPr lang="en-US" sz="1600" b="1" u="sng"/>
            <a:t> (first</a:t>
          </a:r>
          <a:r>
            <a:rPr lang="en-US" sz="1600" b="1" u="sng" baseline="0"/>
            <a:t> half)</a:t>
          </a:r>
          <a:r>
            <a:rPr lang="en-US" sz="1600" b="1" u="sng"/>
            <a:t>:</a:t>
          </a:r>
          <a:endParaRPr lang="cs-CZ" sz="1100" baseline="0"/>
        </a:p>
        <a:p>
          <a:pPr algn="l"/>
          <a:r>
            <a:rPr lang="cs-CZ" sz="1100" b="1" baseline="0"/>
            <a:t>Curiosities:</a:t>
          </a:r>
          <a:r>
            <a:rPr lang="cs-CZ" sz="1100" b="0" baseline="0"/>
            <a:t> Beavon scored most his goals in first 2 months</a:t>
          </a:r>
        </a:p>
        <a:p>
          <a:pPr algn="l"/>
          <a:r>
            <a:rPr lang="cs-CZ" sz="1100" b="0" baseline="0"/>
            <a:t>                     Trashed Hull City at home in the first round of League Cup 3:0</a:t>
          </a:r>
        </a:p>
        <a:p>
          <a:pPr algn="l"/>
          <a:r>
            <a:rPr lang="cs-CZ" sz="1100" b="0" baseline="0"/>
            <a:t>                      Trashed Southampton away 3:0 in round 4 of League Cup</a:t>
          </a:r>
        </a:p>
        <a:p>
          <a:pPr algn="l"/>
          <a:r>
            <a:rPr lang="cs-CZ" sz="1100" b="0" baseline="0"/>
            <a:t>                      Lost to Forest Green Rovers in QF of Checktrade Trophy 0:0 standard time, 1:1 extra time after equalizer in 120.min by Pedersen, 4:3 on penalties after missing two game winning penalties and Pedersen missing the last</a:t>
          </a:r>
        </a:p>
        <a:p>
          <a:pPr algn="l"/>
          <a:r>
            <a:rPr lang="cs-CZ" sz="1100" b="0" baseline="0"/>
            <a:t>                     Beat Sheffield Wednesday, 0-0 standard time, 2-2 extra time after A.Reach scored and Grot equalized x2, 4-3 on pens after Reach misses last penalty</a:t>
          </a:r>
        </a:p>
      </xdr:txBody>
    </xdr:sp>
    <xdr:clientData/>
  </xdr:twoCellAnchor>
  <xdr:twoCellAnchor editAs="oneCell">
    <xdr:from>
      <xdr:col>15</xdr:col>
      <xdr:colOff>301437</xdr:colOff>
      <xdr:row>46</xdr:row>
      <xdr:rowOff>82080</xdr:rowOff>
    </xdr:from>
    <xdr:to>
      <xdr:col>27</xdr:col>
      <xdr:colOff>360706</xdr:colOff>
      <xdr:row>68</xdr:row>
      <xdr:rowOff>39219</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78202" y="8845080"/>
          <a:ext cx="7320680" cy="4148139"/>
        </a:xfrm>
        <a:prstGeom prst="rect">
          <a:avLst/>
        </a:prstGeom>
      </xdr:spPr>
    </xdr:pic>
    <xdr:clientData/>
  </xdr:twoCellAnchor>
  <xdr:twoCellAnchor>
    <xdr:from>
      <xdr:col>0</xdr:col>
      <xdr:colOff>228600</xdr:colOff>
      <xdr:row>102</xdr:row>
      <xdr:rowOff>85725</xdr:rowOff>
    </xdr:from>
    <xdr:to>
      <xdr:col>13</xdr:col>
      <xdr:colOff>133350</xdr:colOff>
      <xdr:row>112</xdr:row>
      <xdr:rowOff>123825</xdr:rowOff>
    </xdr:to>
    <xdr:sp macro="" textlink="">
      <xdr:nvSpPr>
        <xdr:cNvPr id="12" name="Rounded Rectangle 11"/>
        <xdr:cNvSpPr/>
      </xdr:nvSpPr>
      <xdr:spPr>
        <a:xfrm>
          <a:off x="228600" y="19516725"/>
          <a:ext cx="7829550" cy="1943100"/>
        </a:xfrm>
        <a:prstGeom prst="roundRect">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a:t>
          </a:r>
          <a:r>
            <a:rPr lang="cs-CZ" sz="1600" b="1" u="sng"/>
            <a:t>2</a:t>
          </a:r>
          <a:r>
            <a:rPr lang="en-US" sz="1600" b="1" u="sng"/>
            <a:t> (</a:t>
          </a:r>
          <a:r>
            <a:rPr lang="cs-CZ" sz="1600" b="1" u="sng"/>
            <a:t>second</a:t>
          </a:r>
          <a:r>
            <a:rPr lang="en-US" sz="1600" b="1" u="sng" baseline="0"/>
            <a:t> half)</a:t>
          </a:r>
          <a:r>
            <a:rPr lang="en-US" sz="1600" b="1" u="sng"/>
            <a:t>:</a:t>
          </a:r>
          <a:endParaRPr lang="cs-CZ" sz="1600" b="1" u="sng"/>
        </a:p>
        <a:p>
          <a:pPr algn="ctr"/>
          <a:endParaRPr lang="cs-CZ" sz="1600" b="1" u="sng" baseline="0"/>
        </a:p>
        <a:p>
          <a:pPr algn="ctr"/>
          <a:endParaRPr lang="cs-CZ" sz="1100" baseline="0"/>
        </a:p>
        <a:p>
          <a:pPr algn="l"/>
          <a:r>
            <a:rPr lang="cs-CZ" sz="1100" b="1" baseline="0"/>
            <a:t>Curiosities: -</a:t>
          </a:r>
          <a:r>
            <a:rPr lang="cs-CZ" sz="1100" b="0" baseline="0"/>
            <a:t>Mount first 2 matches 2 goals, one assits, 2 MOTM,  won both games because of him</a:t>
          </a:r>
        </a:p>
        <a:p>
          <a:pPr algn="l"/>
          <a:r>
            <a:rPr lang="cs-CZ" sz="1100" b="0" baseline="0"/>
            <a:t>                     -Negotiating with Graham for 1 hour</a:t>
          </a:r>
        </a:p>
        <a:p>
          <a:pPr algn="l"/>
          <a:r>
            <a:rPr lang="cs-CZ" sz="1100" b="0" baseline="0"/>
            <a:t>                     -Walker MOTM League Cup Final 2 assists, Man of the competition 4 goals 5 assists</a:t>
          </a:r>
        </a:p>
        <a:p>
          <a:pPr algn="l"/>
          <a:r>
            <a:rPr lang="cs-CZ" sz="1100" b="0" baseline="0"/>
            <a:t>                     -Much worse performance after difficulty bump towards end of the season, reverted to keep the title</a:t>
          </a:r>
        </a:p>
      </xdr:txBody>
    </xdr:sp>
    <xdr:clientData/>
  </xdr:twoCellAnchor>
  <xdr:twoCellAnchor>
    <xdr:from>
      <xdr:col>0</xdr:col>
      <xdr:colOff>314325</xdr:colOff>
      <xdr:row>131</xdr:row>
      <xdr:rowOff>76200</xdr:rowOff>
    </xdr:from>
    <xdr:to>
      <xdr:col>13</xdr:col>
      <xdr:colOff>219075</xdr:colOff>
      <xdr:row>141</xdr:row>
      <xdr:rowOff>114300</xdr:rowOff>
    </xdr:to>
    <xdr:sp macro="" textlink="">
      <xdr:nvSpPr>
        <xdr:cNvPr id="14" name="Rounded Rectangle 13"/>
        <xdr:cNvSpPr/>
      </xdr:nvSpPr>
      <xdr:spPr>
        <a:xfrm>
          <a:off x="314325" y="25031700"/>
          <a:ext cx="7829550" cy="1943100"/>
        </a:xfrm>
        <a:prstGeom prst="roundRect">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a:t>
          </a:r>
          <a:r>
            <a:rPr lang="cs-CZ" sz="1600" b="1" u="sng"/>
            <a:t>3</a:t>
          </a:r>
          <a:r>
            <a:rPr lang="en-US" sz="1600" b="1" u="sng"/>
            <a:t> (first</a:t>
          </a:r>
          <a:r>
            <a:rPr lang="en-US" sz="1600" b="1" u="sng" baseline="0"/>
            <a:t> half)</a:t>
          </a:r>
          <a:r>
            <a:rPr lang="en-US" sz="1600" b="1" u="sng"/>
            <a:t>:</a:t>
          </a:r>
          <a:endParaRPr lang="cs-CZ" sz="1600" b="1" u="sng"/>
        </a:p>
        <a:p>
          <a:pPr algn="ctr"/>
          <a:endParaRPr lang="cs-CZ" sz="1600" b="1" u="sng" baseline="0"/>
        </a:p>
        <a:p>
          <a:pPr algn="ctr"/>
          <a:endParaRPr lang="cs-CZ" sz="1600" b="1" u="sng" baseline="0"/>
        </a:p>
        <a:p>
          <a:pPr algn="ctr"/>
          <a:endParaRPr lang="cs-CZ" sz="1100" baseline="0"/>
        </a:p>
        <a:p>
          <a:pPr algn="l"/>
          <a:r>
            <a:rPr lang="cs-CZ" sz="1100" b="1" baseline="0"/>
            <a:t>Curiosities:</a:t>
          </a:r>
          <a:r>
            <a:rPr lang="cs-CZ" sz="1100" b="0" baseline="0"/>
            <a:t> In preseason match against Rangers hit post like 4 times, shots 16/3, their 5/4 </a:t>
          </a:r>
        </a:p>
        <a:p>
          <a:pPr algn="l"/>
          <a:r>
            <a:rPr lang="cs-CZ" sz="1100" b="0" baseline="0"/>
            <a:t>                     Chaplin 3 goals in first two games, won the first game of the season off the bench</a:t>
          </a:r>
        </a:p>
        <a:p>
          <a:pPr algn="l"/>
          <a:r>
            <a:rPr lang="cs-CZ" sz="1100" b="0" baseline="0"/>
            <a:t>                     Chaplin hattrick 17-9-2019, Cole hattrick last EL group game needed to win vs BLev</a:t>
          </a:r>
        </a:p>
      </xdr:txBody>
    </xdr:sp>
    <xdr:clientData/>
  </xdr:twoCellAnchor>
  <xdr:twoCellAnchor>
    <xdr:from>
      <xdr:col>0</xdr:col>
      <xdr:colOff>276225</xdr:colOff>
      <xdr:row>160</xdr:row>
      <xdr:rowOff>114300</xdr:rowOff>
    </xdr:from>
    <xdr:to>
      <xdr:col>13</xdr:col>
      <xdr:colOff>180975</xdr:colOff>
      <xdr:row>170</xdr:row>
      <xdr:rowOff>152400</xdr:rowOff>
    </xdr:to>
    <xdr:sp macro="" textlink="">
      <xdr:nvSpPr>
        <xdr:cNvPr id="15" name="Rounded Rectangle 14"/>
        <xdr:cNvSpPr/>
      </xdr:nvSpPr>
      <xdr:spPr>
        <a:xfrm>
          <a:off x="276225" y="30594300"/>
          <a:ext cx="7829550" cy="1943100"/>
        </a:xfrm>
        <a:prstGeom prst="roundRect">
          <a:avLst/>
        </a:prstGeom>
        <a:solidFill>
          <a:schemeClr val="tx2">
            <a:lumMod val="20000"/>
            <a:lumOff val="80000"/>
          </a:schemeClr>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a:t>
          </a:r>
          <a:r>
            <a:rPr lang="cs-CZ" sz="1600" b="1" u="sng"/>
            <a:t>3</a:t>
          </a:r>
          <a:r>
            <a:rPr lang="en-US" sz="1600" b="1" u="sng"/>
            <a:t> (</a:t>
          </a:r>
          <a:r>
            <a:rPr lang="cs-CZ" sz="1600" b="1" u="sng"/>
            <a:t>second</a:t>
          </a:r>
          <a:r>
            <a:rPr lang="en-US" sz="1600" b="1" u="sng" baseline="0"/>
            <a:t> half)</a:t>
          </a:r>
          <a:r>
            <a:rPr lang="en-US" sz="1600" b="1" u="sng"/>
            <a:t>:</a:t>
          </a:r>
          <a:endParaRPr lang="cs-CZ" sz="1600" b="1" u="sng"/>
        </a:p>
        <a:p>
          <a:pPr algn="ctr"/>
          <a:endParaRPr lang="cs-CZ" sz="1600" b="1" u="sng" baseline="0"/>
        </a:p>
        <a:p>
          <a:pPr algn="ctr"/>
          <a:endParaRPr lang="cs-CZ" sz="1600" b="1" u="sng" baseline="0"/>
        </a:p>
        <a:p>
          <a:pPr algn="ctr"/>
          <a:endParaRPr lang="cs-CZ" sz="1100" baseline="0"/>
        </a:p>
        <a:p>
          <a:pPr algn="l"/>
          <a:r>
            <a:rPr lang="cs-CZ" sz="1100" b="1" baseline="0"/>
            <a:t>Curiosities:</a:t>
          </a:r>
          <a:r>
            <a:rPr lang="cs-CZ" sz="1100" b="0" baseline="0"/>
            <a:t>  Schlager MOTM against PSG at home, coming from the bench on right wing, first goal and assist</a:t>
          </a:r>
        </a:p>
        <a:p>
          <a:pPr algn="l"/>
          <a:r>
            <a:rPr lang="cs-CZ" sz="1100" b="0" baseline="0"/>
            <a:t>                       3-0 against PSG in ET</a:t>
          </a:r>
        </a:p>
        <a:p>
          <a:pPr algn="l"/>
          <a:r>
            <a:rPr lang="cs-CZ" sz="1100" b="0" baseline="0"/>
            <a:t>                      Chaplin scoring two goals against Junvetus in the Europa league final, 4 -14 on team shots</a:t>
          </a:r>
        </a:p>
      </xdr:txBody>
    </xdr:sp>
    <xdr:clientData/>
  </xdr:twoCellAnchor>
  <xdr:twoCellAnchor>
    <xdr:from>
      <xdr:col>14</xdr:col>
      <xdr:colOff>238125</xdr:colOff>
      <xdr:row>153</xdr:row>
      <xdr:rowOff>7764</xdr:rowOff>
    </xdr:from>
    <xdr:to>
      <xdr:col>27</xdr:col>
      <xdr:colOff>266700</xdr:colOff>
      <xdr:row>180</xdr:row>
      <xdr:rowOff>57147</xdr:rowOff>
    </xdr:to>
    <xdr:grpSp>
      <xdr:nvGrpSpPr>
        <xdr:cNvPr id="16" name="Group 15"/>
        <xdr:cNvGrpSpPr/>
      </xdr:nvGrpSpPr>
      <xdr:grpSpPr>
        <a:xfrm>
          <a:off x="8709772" y="29154264"/>
          <a:ext cx="7895104" cy="5192883"/>
          <a:chOff x="8124825" y="29188311"/>
          <a:chExt cx="9389250" cy="6130388"/>
        </a:xfrm>
      </xdr:grpSpPr>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48650" y="30143052"/>
            <a:ext cx="9220200" cy="5175647"/>
          </a:xfrm>
          <a:prstGeom prst="rect">
            <a:avLst/>
          </a:prstGeom>
        </xdr:spPr>
      </xdr:pic>
      <xdr:pic>
        <xdr:nvPicPr>
          <xdr:cNvPr id="11" name="Picture 1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41" t="-1102" r="-516" b="14834"/>
          <a:stretch/>
        </xdr:blipFill>
        <xdr:spPr>
          <a:xfrm>
            <a:off x="8124825" y="29188311"/>
            <a:ext cx="9389250" cy="4473039"/>
          </a:xfrm>
          <a:prstGeom prst="rect">
            <a:avLst/>
          </a:prstGeom>
        </xdr:spPr>
      </xdr:pic>
    </xdr:grpSp>
    <xdr:clientData/>
  </xdr:twoCellAnchor>
  <xdr:twoCellAnchor>
    <xdr:from>
      <xdr:col>22</xdr:col>
      <xdr:colOff>209550</xdr:colOff>
      <xdr:row>16</xdr:row>
      <xdr:rowOff>9525</xdr:rowOff>
    </xdr:from>
    <xdr:to>
      <xdr:col>26</xdr:col>
      <xdr:colOff>359833</xdr:colOff>
      <xdr:row>21</xdr:row>
      <xdr:rowOff>38100</xdr:rowOff>
    </xdr:to>
    <xdr:sp macro="" textlink="">
      <xdr:nvSpPr>
        <xdr:cNvPr id="20" name="Rounded Rectangular Callout 19"/>
        <xdr:cNvSpPr/>
      </xdr:nvSpPr>
      <xdr:spPr>
        <a:xfrm>
          <a:off x="13620750" y="3057525"/>
          <a:ext cx="2588683" cy="981075"/>
        </a:xfrm>
        <a:prstGeom prst="wedgeRoundRectCallout">
          <a:avLst>
            <a:gd name="adj1" fmla="val -33328"/>
            <a:gd name="adj2" fmla="val -88516"/>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100" b="1"/>
            <a:t>Example</a:t>
          </a:r>
          <a:r>
            <a:rPr lang="en-US" sz="1100" b="1" baseline="0"/>
            <a:t> of write-up to start your Career, and to keep track of each season</a:t>
          </a:r>
          <a:r>
            <a:rPr lang="cs-CZ" sz="1100" b="1" baseline="0"/>
            <a:t>. For those who want to set some kind of story to their career mode.</a:t>
          </a:r>
          <a:endParaRPr lang="en-US" sz="1100" b="1"/>
        </a:p>
      </xdr:txBody>
    </xdr:sp>
    <xdr:clientData/>
  </xdr:twoCellAnchor>
  <xdr:twoCellAnchor>
    <xdr:from>
      <xdr:col>10</xdr:col>
      <xdr:colOff>481293</xdr:colOff>
      <xdr:row>42</xdr:row>
      <xdr:rowOff>75640</xdr:rowOff>
    </xdr:from>
    <xdr:to>
      <xdr:col>15</xdr:col>
      <xdr:colOff>26458</xdr:colOff>
      <xdr:row>47</xdr:row>
      <xdr:rowOff>104215</xdr:rowOff>
    </xdr:to>
    <xdr:sp macro="" textlink="">
      <xdr:nvSpPr>
        <xdr:cNvPr id="21" name="Rounded Rectangular Callout 20"/>
        <xdr:cNvSpPr/>
      </xdr:nvSpPr>
      <xdr:spPr>
        <a:xfrm>
          <a:off x="6532469" y="8076640"/>
          <a:ext cx="2570754" cy="981075"/>
        </a:xfrm>
        <a:prstGeom prst="wedgeRoundRectCallout">
          <a:avLst>
            <a:gd name="adj1" fmla="val -59918"/>
            <a:gd name="adj2" fmla="val 189040"/>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Or, if you're lazy like me, it ends up looking like this.</a:t>
          </a:r>
          <a:endParaRPr lang="cs-CZ" sz="1100" b="1" baseline="0"/>
        </a:p>
        <a:p>
          <a:pPr algn="ctr"/>
          <a:r>
            <a:rPr lang="cs-CZ" sz="1100" b="1" baseline="0"/>
            <a:t>Add your table via screenshot --&gt;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294714</xdr:colOff>
      <xdr:row>14</xdr:row>
      <xdr:rowOff>58832</xdr:rowOff>
    </xdr:from>
    <xdr:to>
      <xdr:col>9</xdr:col>
      <xdr:colOff>475689</xdr:colOff>
      <xdr:row>14</xdr:row>
      <xdr:rowOff>230282</xdr:rowOff>
    </xdr:to>
    <xdr:pic>
      <xdr:nvPicPr>
        <xdr:cNvPr id="11" name="Picture 4"/>
        <xdr:cNvPicPr>
          <a:picLocks noChangeAspect="1" noChangeArrowheads="1"/>
        </xdr:cNvPicPr>
      </xdr:nvPicPr>
      <xdr:blipFill>
        <a:blip xmlns:r="http://schemas.openxmlformats.org/officeDocument/2006/relationships" r:embed="rId1"/>
        <a:srcRect/>
        <a:stretch>
          <a:fillRect/>
        </a:stretch>
      </xdr:blipFill>
      <xdr:spPr bwMode="auto">
        <a:xfrm>
          <a:off x="4923864" y="2878232"/>
          <a:ext cx="180975" cy="171450"/>
        </a:xfrm>
        <a:prstGeom prst="rect">
          <a:avLst/>
        </a:prstGeom>
        <a:noFill/>
      </xdr:spPr>
    </xdr:pic>
    <xdr:clientData/>
  </xdr:twoCellAnchor>
  <xdr:twoCellAnchor editAs="oneCell">
    <xdr:from>
      <xdr:col>8</xdr:col>
      <xdr:colOff>285750</xdr:colOff>
      <xdr:row>14</xdr:row>
      <xdr:rowOff>47625</xdr:rowOff>
    </xdr:from>
    <xdr:to>
      <xdr:col>8</xdr:col>
      <xdr:colOff>514350</xdr:colOff>
      <xdr:row>14</xdr:row>
      <xdr:rowOff>238125</xdr:rowOff>
    </xdr:to>
    <xdr:pic>
      <xdr:nvPicPr>
        <xdr:cNvPr id="12"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4305300" y="2867025"/>
          <a:ext cx="228600" cy="190500"/>
        </a:xfrm>
        <a:prstGeom prst="rect">
          <a:avLst/>
        </a:prstGeom>
        <a:noFill/>
      </xdr:spPr>
    </xdr:pic>
    <xdr:clientData/>
  </xdr:twoCellAnchor>
  <xdr:twoCellAnchor editAs="oneCell">
    <xdr:from>
      <xdr:col>14</xdr:col>
      <xdr:colOff>332814</xdr:colOff>
      <xdr:row>14</xdr:row>
      <xdr:rowOff>49307</xdr:rowOff>
    </xdr:from>
    <xdr:to>
      <xdr:col>14</xdr:col>
      <xdr:colOff>513789</xdr:colOff>
      <xdr:row>14</xdr:row>
      <xdr:rowOff>220757</xdr:rowOff>
    </xdr:to>
    <xdr:pic>
      <xdr:nvPicPr>
        <xdr:cNvPr id="17" name="Picture 4"/>
        <xdr:cNvPicPr>
          <a:picLocks noChangeAspect="1" noChangeArrowheads="1"/>
        </xdr:cNvPicPr>
      </xdr:nvPicPr>
      <xdr:blipFill>
        <a:blip xmlns:r="http://schemas.openxmlformats.org/officeDocument/2006/relationships" r:embed="rId1"/>
        <a:srcRect/>
        <a:stretch>
          <a:fillRect/>
        </a:stretch>
      </xdr:blipFill>
      <xdr:spPr bwMode="auto">
        <a:xfrm>
          <a:off x="7648014" y="2868707"/>
          <a:ext cx="180975" cy="171450"/>
        </a:xfrm>
        <a:prstGeom prst="rect">
          <a:avLst/>
        </a:prstGeom>
        <a:noFill/>
      </xdr:spPr>
    </xdr:pic>
    <xdr:clientData/>
  </xdr:twoCellAnchor>
  <xdr:twoCellAnchor editAs="oneCell">
    <xdr:from>
      <xdr:col>9</xdr:col>
      <xdr:colOff>332814</xdr:colOff>
      <xdr:row>26</xdr:row>
      <xdr:rowOff>11207</xdr:rowOff>
    </xdr:from>
    <xdr:to>
      <xdr:col>9</xdr:col>
      <xdr:colOff>513789</xdr:colOff>
      <xdr:row>26</xdr:row>
      <xdr:rowOff>182657</xdr:rowOff>
    </xdr:to>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4600014" y="5230907"/>
          <a:ext cx="180975" cy="171450"/>
        </a:xfrm>
        <a:prstGeom prst="rect">
          <a:avLst/>
        </a:prstGeom>
        <a:noFill/>
      </xdr:spPr>
    </xdr:pic>
    <xdr:clientData/>
  </xdr:twoCellAnchor>
  <xdr:twoCellAnchor editAs="oneCell">
    <xdr:from>
      <xdr:col>9</xdr:col>
      <xdr:colOff>342339</xdr:colOff>
      <xdr:row>38</xdr:row>
      <xdr:rowOff>11207</xdr:rowOff>
    </xdr:from>
    <xdr:to>
      <xdr:col>9</xdr:col>
      <xdr:colOff>523314</xdr:colOff>
      <xdr:row>38</xdr:row>
      <xdr:rowOff>182657</xdr:rowOff>
    </xdr:to>
    <xdr:pic>
      <xdr:nvPicPr>
        <xdr:cNvPr id="26" name="Picture 4"/>
        <xdr:cNvPicPr>
          <a:picLocks noChangeAspect="1" noChangeArrowheads="1"/>
        </xdr:cNvPicPr>
      </xdr:nvPicPr>
      <xdr:blipFill>
        <a:blip xmlns:r="http://schemas.openxmlformats.org/officeDocument/2006/relationships" r:embed="rId1"/>
        <a:srcRect/>
        <a:stretch>
          <a:fillRect/>
        </a:stretch>
      </xdr:blipFill>
      <xdr:spPr bwMode="auto">
        <a:xfrm>
          <a:off x="4609539" y="7535957"/>
          <a:ext cx="180975" cy="171450"/>
        </a:xfrm>
        <a:prstGeom prst="rect">
          <a:avLst/>
        </a:prstGeom>
        <a:noFill/>
      </xdr:spPr>
    </xdr:pic>
    <xdr:clientData/>
  </xdr:twoCellAnchor>
  <xdr:twoCellAnchor editAs="oneCell">
    <xdr:from>
      <xdr:col>10</xdr:col>
      <xdr:colOff>382680</xdr:colOff>
      <xdr:row>38</xdr:row>
      <xdr:rowOff>11207</xdr:rowOff>
    </xdr:from>
    <xdr:to>
      <xdr:col>10</xdr:col>
      <xdr:colOff>554130</xdr:colOff>
      <xdr:row>38</xdr:row>
      <xdr:rowOff>182657</xdr:rowOff>
    </xdr:to>
    <xdr:pic>
      <xdr:nvPicPr>
        <xdr:cNvPr id="28" name="Picture 8"/>
        <xdr:cNvPicPr>
          <a:picLocks noChangeAspect="1" noChangeArrowheads="1"/>
        </xdr:cNvPicPr>
      </xdr:nvPicPr>
      <xdr:blipFill>
        <a:blip xmlns:r="http://schemas.openxmlformats.org/officeDocument/2006/relationships" r:embed="rId3"/>
        <a:srcRect/>
        <a:stretch>
          <a:fillRect/>
        </a:stretch>
      </xdr:blipFill>
      <xdr:spPr bwMode="auto">
        <a:xfrm>
          <a:off x="5259480" y="7535957"/>
          <a:ext cx="171450" cy="171450"/>
        </a:xfrm>
        <a:prstGeom prst="rect">
          <a:avLst/>
        </a:prstGeom>
        <a:noFill/>
      </xdr:spPr>
    </xdr:pic>
    <xdr:clientData/>
  </xdr:twoCellAnchor>
  <xdr:twoCellAnchor editAs="oneCell">
    <xdr:from>
      <xdr:col>8</xdr:col>
      <xdr:colOff>285750</xdr:colOff>
      <xdr:row>26</xdr:row>
      <xdr:rowOff>0</xdr:rowOff>
    </xdr:from>
    <xdr:to>
      <xdr:col>8</xdr:col>
      <xdr:colOff>514350</xdr:colOff>
      <xdr:row>27</xdr:row>
      <xdr:rowOff>0</xdr:rowOff>
    </xdr:to>
    <xdr:pic>
      <xdr:nvPicPr>
        <xdr:cNvPr id="35"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4305300" y="5219700"/>
          <a:ext cx="228600" cy="190500"/>
        </a:xfrm>
        <a:prstGeom prst="rect">
          <a:avLst/>
        </a:prstGeom>
        <a:noFill/>
      </xdr:spPr>
    </xdr:pic>
    <xdr:clientData/>
  </xdr:twoCellAnchor>
  <xdr:twoCellAnchor editAs="oneCell">
    <xdr:from>
      <xdr:col>8</xdr:col>
      <xdr:colOff>295275</xdr:colOff>
      <xdr:row>38</xdr:row>
      <xdr:rowOff>9525</xdr:rowOff>
    </xdr:from>
    <xdr:to>
      <xdr:col>8</xdr:col>
      <xdr:colOff>523875</xdr:colOff>
      <xdr:row>39</xdr:row>
      <xdr:rowOff>0</xdr:rowOff>
    </xdr:to>
    <xdr:pic>
      <xdr:nvPicPr>
        <xdr:cNvPr id="36"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4314825" y="7534275"/>
          <a:ext cx="228600" cy="190500"/>
        </a:xfrm>
        <a:prstGeom prst="rect">
          <a:avLst/>
        </a:prstGeom>
        <a:noFill/>
      </xdr:spPr>
    </xdr:pic>
    <xdr:clientData/>
  </xdr:twoCellAnchor>
  <xdr:twoCellAnchor editAs="oneCell">
    <xdr:from>
      <xdr:col>13</xdr:col>
      <xdr:colOff>323850</xdr:colOff>
      <xdr:row>14</xdr:row>
      <xdr:rowOff>38100</xdr:rowOff>
    </xdr:from>
    <xdr:to>
      <xdr:col>13</xdr:col>
      <xdr:colOff>552450</xdr:colOff>
      <xdr:row>14</xdr:row>
      <xdr:rowOff>228600</xdr:rowOff>
    </xdr:to>
    <xdr:pic>
      <xdr:nvPicPr>
        <xdr:cNvPr id="37"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7029450" y="2857500"/>
          <a:ext cx="228600" cy="190500"/>
        </a:xfrm>
        <a:prstGeom prst="rect">
          <a:avLst/>
        </a:prstGeom>
        <a:noFill/>
      </xdr:spPr>
    </xdr:pic>
    <xdr:clientData/>
  </xdr:twoCellAnchor>
  <xdr:twoCellAnchor editAs="oneCell">
    <xdr:from>
      <xdr:col>13</xdr:col>
      <xdr:colOff>314325</xdr:colOff>
      <xdr:row>26</xdr:row>
      <xdr:rowOff>0</xdr:rowOff>
    </xdr:from>
    <xdr:to>
      <xdr:col>13</xdr:col>
      <xdr:colOff>542925</xdr:colOff>
      <xdr:row>27</xdr:row>
      <xdr:rowOff>0</xdr:rowOff>
    </xdr:to>
    <xdr:pic>
      <xdr:nvPicPr>
        <xdr:cNvPr id="42"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7019925" y="5219700"/>
          <a:ext cx="228600" cy="190500"/>
        </a:xfrm>
        <a:prstGeom prst="rect">
          <a:avLst/>
        </a:prstGeom>
        <a:noFill/>
      </xdr:spPr>
    </xdr:pic>
    <xdr:clientData/>
  </xdr:twoCellAnchor>
  <xdr:twoCellAnchor editAs="oneCell">
    <xdr:from>
      <xdr:col>4</xdr:col>
      <xdr:colOff>342339</xdr:colOff>
      <xdr:row>14</xdr:row>
      <xdr:rowOff>49307</xdr:rowOff>
    </xdr:from>
    <xdr:to>
      <xdr:col>4</xdr:col>
      <xdr:colOff>523314</xdr:colOff>
      <xdr:row>14</xdr:row>
      <xdr:rowOff>220757</xdr:rowOff>
    </xdr:to>
    <xdr:pic>
      <xdr:nvPicPr>
        <xdr:cNvPr id="46" name="Picture 4"/>
        <xdr:cNvPicPr>
          <a:picLocks noChangeAspect="1" noChangeArrowheads="1"/>
        </xdr:cNvPicPr>
      </xdr:nvPicPr>
      <xdr:blipFill>
        <a:blip xmlns:r="http://schemas.openxmlformats.org/officeDocument/2006/relationships" r:embed="rId1"/>
        <a:srcRect/>
        <a:stretch>
          <a:fillRect/>
        </a:stretch>
      </xdr:blipFill>
      <xdr:spPr bwMode="auto">
        <a:xfrm>
          <a:off x="1561539" y="2868707"/>
          <a:ext cx="180975" cy="171450"/>
        </a:xfrm>
        <a:prstGeom prst="rect">
          <a:avLst/>
        </a:prstGeom>
        <a:noFill/>
      </xdr:spPr>
    </xdr:pic>
    <xdr:clientData/>
  </xdr:twoCellAnchor>
  <xdr:twoCellAnchor editAs="oneCell">
    <xdr:from>
      <xdr:col>2</xdr:col>
      <xdr:colOff>314325</xdr:colOff>
      <xdr:row>14</xdr:row>
      <xdr:rowOff>47625</xdr:rowOff>
    </xdr:from>
    <xdr:to>
      <xdr:col>2</xdr:col>
      <xdr:colOff>542925</xdr:colOff>
      <xdr:row>14</xdr:row>
      <xdr:rowOff>238125</xdr:rowOff>
    </xdr:to>
    <xdr:pic>
      <xdr:nvPicPr>
        <xdr:cNvPr id="47"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923925" y="2867025"/>
          <a:ext cx="228600" cy="190500"/>
        </a:xfrm>
        <a:prstGeom prst="rect">
          <a:avLst/>
        </a:prstGeom>
        <a:noFill/>
      </xdr:spPr>
    </xdr:pic>
    <xdr:clientData/>
  </xdr:twoCellAnchor>
  <xdr:twoCellAnchor editAs="oneCell">
    <xdr:from>
      <xdr:col>5</xdr:col>
      <xdr:colOff>392205</xdr:colOff>
      <xdr:row>14</xdr:row>
      <xdr:rowOff>58832</xdr:rowOff>
    </xdr:from>
    <xdr:to>
      <xdr:col>5</xdr:col>
      <xdr:colOff>563655</xdr:colOff>
      <xdr:row>14</xdr:row>
      <xdr:rowOff>230282</xdr:rowOff>
    </xdr:to>
    <xdr:pic>
      <xdr:nvPicPr>
        <xdr:cNvPr id="48" name="Picture 8"/>
        <xdr:cNvPicPr>
          <a:picLocks noChangeAspect="1" noChangeArrowheads="1"/>
        </xdr:cNvPicPr>
      </xdr:nvPicPr>
      <xdr:blipFill>
        <a:blip xmlns:r="http://schemas.openxmlformats.org/officeDocument/2006/relationships" r:embed="rId3"/>
        <a:srcRect/>
        <a:stretch>
          <a:fillRect/>
        </a:stretch>
      </xdr:blipFill>
      <xdr:spPr bwMode="auto">
        <a:xfrm>
          <a:off x="2221005" y="2878232"/>
          <a:ext cx="171450" cy="171450"/>
        </a:xfrm>
        <a:prstGeom prst="rect">
          <a:avLst/>
        </a:prstGeom>
        <a:noFill/>
      </xdr:spPr>
    </xdr:pic>
    <xdr:clientData/>
  </xdr:twoCellAnchor>
  <xdr:twoCellAnchor editAs="oneCell">
    <xdr:from>
      <xdr:col>14</xdr:col>
      <xdr:colOff>411255</xdr:colOff>
      <xdr:row>26</xdr:row>
      <xdr:rowOff>11207</xdr:rowOff>
    </xdr:from>
    <xdr:to>
      <xdr:col>14</xdr:col>
      <xdr:colOff>582705</xdr:colOff>
      <xdr:row>26</xdr:row>
      <xdr:rowOff>182657</xdr:rowOff>
    </xdr:to>
    <xdr:pic>
      <xdr:nvPicPr>
        <xdr:cNvPr id="58" name="Picture 8"/>
        <xdr:cNvPicPr>
          <a:picLocks noChangeAspect="1" noChangeArrowheads="1"/>
        </xdr:cNvPicPr>
      </xdr:nvPicPr>
      <xdr:blipFill>
        <a:blip xmlns:r="http://schemas.openxmlformats.org/officeDocument/2006/relationships" r:embed="rId3"/>
        <a:srcRect/>
        <a:stretch>
          <a:fillRect/>
        </a:stretch>
      </xdr:blipFill>
      <xdr:spPr bwMode="auto">
        <a:xfrm>
          <a:off x="8336055" y="4621307"/>
          <a:ext cx="171450" cy="171450"/>
        </a:xfrm>
        <a:prstGeom prst="rect">
          <a:avLst/>
        </a:prstGeom>
        <a:noFill/>
      </xdr:spPr>
    </xdr:pic>
    <xdr:clientData/>
  </xdr:twoCellAnchor>
  <xdr:twoCellAnchor>
    <xdr:from>
      <xdr:col>6</xdr:col>
      <xdr:colOff>257175</xdr:colOff>
      <xdr:row>15</xdr:row>
      <xdr:rowOff>38099</xdr:rowOff>
    </xdr:from>
    <xdr:to>
      <xdr:col>6</xdr:col>
      <xdr:colOff>447675</xdr:colOff>
      <xdr:row>24</xdr:row>
      <xdr:rowOff>161924</xdr:rowOff>
    </xdr:to>
    <xdr:sp macro="" textlink="">
      <xdr:nvSpPr>
        <xdr:cNvPr id="34" name="Rounded Rectangle 33"/>
        <xdr:cNvSpPr/>
      </xdr:nvSpPr>
      <xdr:spPr>
        <a:xfrm rot="16200000">
          <a:off x="1871662" y="3376612"/>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Appearances</a:t>
          </a:r>
        </a:p>
      </xdr:txBody>
    </xdr:sp>
    <xdr:clientData/>
  </xdr:twoCellAnchor>
  <xdr:twoCellAnchor>
    <xdr:from>
      <xdr:col>6</xdr:col>
      <xdr:colOff>257175</xdr:colOff>
      <xdr:row>27</xdr:row>
      <xdr:rowOff>28574</xdr:rowOff>
    </xdr:from>
    <xdr:to>
      <xdr:col>6</xdr:col>
      <xdr:colOff>447675</xdr:colOff>
      <xdr:row>36</xdr:row>
      <xdr:rowOff>152399</xdr:rowOff>
    </xdr:to>
    <xdr:sp macro="" textlink="">
      <xdr:nvSpPr>
        <xdr:cNvPr id="38" name="Rounded Rectangle 37"/>
        <xdr:cNvSpPr/>
      </xdr:nvSpPr>
      <xdr:spPr>
        <a:xfrm rot="16200000">
          <a:off x="1871662" y="5653087"/>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Goals</a:t>
          </a:r>
        </a:p>
      </xdr:txBody>
    </xdr:sp>
    <xdr:clientData/>
  </xdr:twoCellAnchor>
  <xdr:twoCellAnchor>
    <xdr:from>
      <xdr:col>6</xdr:col>
      <xdr:colOff>257175</xdr:colOff>
      <xdr:row>39</xdr:row>
      <xdr:rowOff>28574</xdr:rowOff>
    </xdr:from>
    <xdr:to>
      <xdr:col>6</xdr:col>
      <xdr:colOff>447675</xdr:colOff>
      <xdr:row>48</xdr:row>
      <xdr:rowOff>152399</xdr:rowOff>
    </xdr:to>
    <xdr:sp macro="" textlink="">
      <xdr:nvSpPr>
        <xdr:cNvPr id="39" name="Rounded Rectangle 38"/>
        <xdr:cNvSpPr/>
      </xdr:nvSpPr>
      <xdr:spPr>
        <a:xfrm rot="16200000">
          <a:off x="1871662" y="7939087"/>
          <a:ext cx="1838325" cy="190500"/>
        </a:xfrm>
        <a:prstGeom prst="roundRect">
          <a:avLst/>
        </a:prstGeom>
        <a:solidFill>
          <a:srgbClr val="540054"/>
        </a:solidFill>
      </xdr:spPr>
      <xdr:style>
        <a:lnRef idx="1">
          <a:schemeClr val="dk1"/>
        </a:lnRef>
        <a:fillRef idx="3">
          <a:schemeClr val="dk1"/>
        </a:fillRef>
        <a:effectRef idx="2">
          <a:schemeClr val="dk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rPr>
            <a:t>Assists</a:t>
          </a:r>
          <a:r>
            <a:rPr lang="cs-CZ" sz="1100" b="1">
              <a:solidFill>
                <a:schemeClr val="bg1"/>
              </a:solidFill>
            </a:rPr>
            <a:t> </a:t>
          </a:r>
          <a:r>
            <a:rPr lang="cs-CZ" sz="1100" b="1">
              <a:solidFill>
                <a:schemeClr val="lt1"/>
              </a:solidFill>
              <a:effectLst/>
              <a:latin typeface="+mn-lt"/>
              <a:ea typeface="+mn-ea"/>
              <a:cs typeface="+mn-cs"/>
            </a:rPr>
            <a:t>(2004+)</a:t>
          </a:r>
          <a:endParaRPr lang="cs-CZ">
            <a:effectLst/>
          </a:endParaRPr>
        </a:p>
      </xdr:txBody>
    </xdr:sp>
    <xdr:clientData/>
  </xdr:twoCellAnchor>
  <xdr:twoCellAnchor>
    <xdr:from>
      <xdr:col>11</xdr:col>
      <xdr:colOff>257176</xdr:colOff>
      <xdr:row>15</xdr:row>
      <xdr:rowOff>28573</xdr:rowOff>
    </xdr:from>
    <xdr:to>
      <xdr:col>11</xdr:col>
      <xdr:colOff>447676</xdr:colOff>
      <xdr:row>24</xdr:row>
      <xdr:rowOff>152398</xdr:rowOff>
    </xdr:to>
    <xdr:sp macro="" textlink="">
      <xdr:nvSpPr>
        <xdr:cNvPr id="40" name="Rounded Rectangle 39"/>
        <xdr:cNvSpPr/>
      </xdr:nvSpPr>
      <xdr:spPr>
        <a:xfrm rot="16200000">
          <a:off x="4919663" y="3367086"/>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Goals</a:t>
          </a:r>
        </a:p>
      </xdr:txBody>
    </xdr:sp>
    <xdr:clientData/>
  </xdr:twoCellAnchor>
  <xdr:twoCellAnchor>
    <xdr:from>
      <xdr:col>11</xdr:col>
      <xdr:colOff>257176</xdr:colOff>
      <xdr:row>27</xdr:row>
      <xdr:rowOff>28573</xdr:rowOff>
    </xdr:from>
    <xdr:to>
      <xdr:col>11</xdr:col>
      <xdr:colOff>447676</xdr:colOff>
      <xdr:row>36</xdr:row>
      <xdr:rowOff>152398</xdr:rowOff>
    </xdr:to>
    <xdr:sp macro="" textlink="">
      <xdr:nvSpPr>
        <xdr:cNvPr id="41" name="Rounded Rectangle 40"/>
        <xdr:cNvSpPr/>
      </xdr:nvSpPr>
      <xdr:spPr>
        <a:xfrm rot="16200000">
          <a:off x="4919663" y="5653086"/>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Assists</a:t>
          </a:r>
          <a:r>
            <a:rPr lang="cs-CZ" sz="1100" b="1">
              <a:solidFill>
                <a:schemeClr val="bg1"/>
              </a:solidFill>
            </a:rPr>
            <a:t> (2004+)</a:t>
          </a:r>
          <a:endParaRPr lang="en-US" sz="1100" b="1">
            <a:solidFill>
              <a:schemeClr val="bg1"/>
            </a:solidFill>
          </a:endParaRPr>
        </a:p>
      </xdr:txBody>
    </xdr:sp>
    <xdr:clientData/>
  </xdr:twoCellAnchor>
  <xdr:twoCellAnchor editAs="oneCell">
    <xdr:from>
      <xdr:col>12</xdr:col>
      <xdr:colOff>38100</xdr:colOff>
      <xdr:row>6</xdr:row>
      <xdr:rowOff>9730</xdr:rowOff>
    </xdr:from>
    <xdr:to>
      <xdr:col>13</xdr:col>
      <xdr:colOff>567232</xdr:colOff>
      <xdr:row>11</xdr:row>
      <xdr:rowOff>189140</xdr:rowOff>
    </xdr:to>
    <xdr:pic>
      <xdr:nvPicPr>
        <xdr:cNvPr id="18" name="Picture 1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96050" y="1267030"/>
          <a:ext cx="1138732" cy="1131910"/>
        </a:xfrm>
        <a:prstGeom prst="rect">
          <a:avLst/>
        </a:prstGeom>
        <a:ln>
          <a:noFill/>
        </a:ln>
      </xdr:spPr>
    </xdr:pic>
    <xdr:clientData/>
  </xdr:twoCellAnchor>
  <xdr:twoCellAnchor editAs="oneCell">
    <xdr:from>
      <xdr:col>15</xdr:col>
      <xdr:colOff>61231</xdr:colOff>
      <xdr:row>6</xdr:row>
      <xdr:rowOff>8163</xdr:rowOff>
    </xdr:from>
    <xdr:to>
      <xdr:col>16</xdr:col>
      <xdr:colOff>560517</xdr:colOff>
      <xdr:row>11</xdr:row>
      <xdr:rowOff>163286</xdr:rowOff>
    </xdr:to>
    <xdr:pic>
      <xdr:nvPicPr>
        <xdr:cNvPr id="19" name="Picture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21410" y="1266824"/>
          <a:ext cx="1111607" cy="1107623"/>
        </a:xfrm>
        <a:prstGeom prst="rect">
          <a:avLst/>
        </a:prstGeom>
        <a:ln>
          <a:noFill/>
        </a:ln>
      </xdr:spPr>
    </xdr:pic>
    <xdr:clientData/>
  </xdr:twoCellAnchor>
  <xdr:twoCellAnchor editAs="oneCell">
    <xdr:from>
      <xdr:col>18</xdr:col>
      <xdr:colOff>62991</xdr:colOff>
      <xdr:row>6</xdr:row>
      <xdr:rowOff>21981</xdr:rowOff>
    </xdr:from>
    <xdr:to>
      <xdr:col>19</xdr:col>
      <xdr:colOff>558677</xdr:colOff>
      <xdr:row>11</xdr:row>
      <xdr:rowOff>158032</xdr:rowOff>
    </xdr:to>
    <xdr:pic>
      <xdr:nvPicPr>
        <xdr:cNvPr id="24" name="Picture 2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1991" y="1276106"/>
          <a:ext cx="1106874" cy="1088551"/>
        </a:xfrm>
        <a:prstGeom prst="rect">
          <a:avLst/>
        </a:prstGeom>
        <a:ln>
          <a:noFill/>
        </a:ln>
      </xdr:spPr>
    </xdr:pic>
    <xdr:clientData/>
  </xdr:twoCellAnchor>
  <xdr:twoCellAnchor editAs="oneCell">
    <xdr:from>
      <xdr:col>21</xdr:col>
      <xdr:colOff>81673</xdr:colOff>
      <xdr:row>6</xdr:row>
      <xdr:rowOff>27654</xdr:rowOff>
    </xdr:from>
    <xdr:to>
      <xdr:col>22</xdr:col>
      <xdr:colOff>535149</xdr:colOff>
      <xdr:row>11</xdr:row>
      <xdr:rowOff>162413</xdr:rowOff>
    </xdr:to>
    <xdr:pic>
      <xdr:nvPicPr>
        <xdr:cNvPr id="25" name="Picture 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4236" y="1281779"/>
          <a:ext cx="1104351" cy="1087259"/>
        </a:xfrm>
        <a:prstGeom prst="rect">
          <a:avLst/>
        </a:prstGeom>
        <a:ln>
          <a:noFill/>
        </a:ln>
      </xdr:spPr>
    </xdr:pic>
    <xdr:clientData/>
  </xdr:twoCellAnchor>
  <xdr:oneCellAnchor>
    <xdr:from>
      <xdr:col>30</xdr:col>
      <xdr:colOff>62312</xdr:colOff>
      <xdr:row>6</xdr:row>
      <xdr:rowOff>21093</xdr:rowOff>
    </xdr:from>
    <xdr:ext cx="1100606" cy="1090839"/>
    <xdr:pic>
      <xdr:nvPicPr>
        <xdr:cNvPr id="69" name="Picture 6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97062" y="13765668"/>
          <a:ext cx="1100606" cy="1090839"/>
        </a:xfrm>
        <a:prstGeom prst="rect">
          <a:avLst/>
        </a:prstGeom>
        <a:ln>
          <a:noFill/>
        </a:ln>
      </xdr:spPr>
    </xdr:pic>
    <xdr:clientData/>
  </xdr:oneCellAnchor>
  <xdr:oneCellAnchor>
    <xdr:from>
      <xdr:col>33</xdr:col>
      <xdr:colOff>85725</xdr:colOff>
      <xdr:row>6</xdr:row>
      <xdr:rowOff>19050</xdr:rowOff>
    </xdr:from>
    <xdr:ext cx="1095375" cy="1095375"/>
    <xdr:pic>
      <xdr:nvPicPr>
        <xdr:cNvPr id="70" name="Picture 6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287375" y="13763625"/>
          <a:ext cx="1095375" cy="1095375"/>
        </a:xfrm>
        <a:prstGeom prst="rect">
          <a:avLst/>
        </a:prstGeom>
        <a:ln>
          <a:noFill/>
        </a:ln>
      </xdr:spPr>
    </xdr:pic>
    <xdr:clientData/>
  </xdr:oneCellAnchor>
  <xdr:oneCellAnchor>
    <xdr:from>
      <xdr:col>39</xdr:col>
      <xdr:colOff>238125</xdr:colOff>
      <xdr:row>6</xdr:row>
      <xdr:rowOff>9998</xdr:rowOff>
    </xdr:from>
    <xdr:ext cx="714375" cy="1131462"/>
    <xdr:pic>
      <xdr:nvPicPr>
        <xdr:cNvPr id="71" name="Picture 7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7097375" y="13754573"/>
          <a:ext cx="714375" cy="1131462"/>
        </a:xfrm>
        <a:prstGeom prst="rect">
          <a:avLst/>
        </a:prstGeom>
        <a:ln>
          <a:noFill/>
        </a:ln>
      </xdr:spPr>
    </xdr:pic>
    <xdr:clientData/>
  </xdr:oneCellAnchor>
  <xdr:oneCellAnchor>
    <xdr:from>
      <xdr:col>36</xdr:col>
      <xdr:colOff>209754</xdr:colOff>
      <xdr:row>6</xdr:row>
      <xdr:rowOff>9525</xdr:rowOff>
    </xdr:from>
    <xdr:ext cx="790372" cy="1114425"/>
    <xdr:pic>
      <xdr:nvPicPr>
        <xdr:cNvPr id="72" name="Picture 71"/>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5713" t="16666" r="26667" b="16190"/>
        <a:stretch/>
      </xdr:blipFill>
      <xdr:spPr>
        <a:xfrm>
          <a:off x="15240204" y="13754100"/>
          <a:ext cx="790372" cy="1114425"/>
        </a:xfrm>
        <a:prstGeom prst="rect">
          <a:avLst/>
        </a:prstGeom>
      </xdr:spPr>
    </xdr:pic>
    <xdr:clientData/>
  </xdr:oneCellAnchor>
  <xdr:oneCellAnchor>
    <xdr:from>
      <xdr:col>42</xdr:col>
      <xdr:colOff>4763</xdr:colOff>
      <xdr:row>5</xdr:row>
      <xdr:rowOff>400049</xdr:rowOff>
    </xdr:from>
    <xdr:ext cx="1209675" cy="1147763"/>
    <xdr:pic>
      <xdr:nvPicPr>
        <xdr:cNvPr id="73" name="Picture 72"/>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4007" t="11012" r="24382" b="1505"/>
        <a:stretch/>
      </xdr:blipFill>
      <xdr:spPr>
        <a:xfrm>
          <a:off x="18692813" y="13744574"/>
          <a:ext cx="1209675" cy="1147763"/>
        </a:xfrm>
        <a:prstGeom prst="rect">
          <a:avLst/>
        </a:prstGeom>
      </xdr:spPr>
    </xdr:pic>
    <xdr:clientData/>
  </xdr:oneCellAnchor>
  <xdr:oneCellAnchor>
    <xdr:from>
      <xdr:col>27</xdr:col>
      <xdr:colOff>9524</xdr:colOff>
      <xdr:row>5</xdr:row>
      <xdr:rowOff>371474</xdr:rowOff>
    </xdr:from>
    <xdr:ext cx="1219199" cy="1219199"/>
    <xdr:pic>
      <xdr:nvPicPr>
        <xdr:cNvPr id="74" name="Picture 7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515474" y="13715999"/>
          <a:ext cx="1219199" cy="1219199"/>
        </a:xfrm>
        <a:prstGeom prst="rect">
          <a:avLst/>
        </a:prstGeom>
      </xdr:spPr>
    </xdr:pic>
    <xdr:clientData/>
  </xdr:oneCellAnchor>
  <xdr:twoCellAnchor editAs="oneCell">
    <xdr:from>
      <xdr:col>24</xdr:col>
      <xdr:colOff>104775</xdr:colOff>
      <xdr:row>6</xdr:row>
      <xdr:rowOff>19050</xdr:rowOff>
    </xdr:from>
    <xdr:to>
      <xdr:col>25</xdr:col>
      <xdr:colOff>531340</xdr:colOff>
      <xdr:row>11</xdr:row>
      <xdr:rowOff>161925</xdr:rowOff>
    </xdr:to>
    <xdr:pic>
      <xdr:nvPicPr>
        <xdr:cNvPr id="2" name="Picture 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916025" y="1276350"/>
          <a:ext cx="1036165" cy="1095375"/>
        </a:xfrm>
        <a:prstGeom prst="rect">
          <a:avLst/>
        </a:prstGeom>
      </xdr:spPr>
    </xdr:pic>
    <xdr:clientData/>
  </xdr:twoCellAnchor>
  <xdr:twoCellAnchor editAs="oneCell">
    <xdr:from>
      <xdr:col>6</xdr:col>
      <xdr:colOff>123826</xdr:colOff>
      <xdr:row>5</xdr:row>
      <xdr:rowOff>238125</xdr:rowOff>
    </xdr:from>
    <xdr:to>
      <xdr:col>7</xdr:col>
      <xdr:colOff>560135</xdr:colOff>
      <xdr:row>13</xdr:row>
      <xdr:rowOff>9525</xdr:rowOff>
    </xdr:to>
    <xdr:pic>
      <xdr:nvPicPr>
        <xdr:cNvPr id="3" name="Picture 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924176" y="1095375"/>
          <a:ext cx="1045909" cy="1428750"/>
        </a:xfrm>
        <a:prstGeom prst="rect">
          <a:avLst/>
        </a:prstGeom>
      </xdr:spPr>
    </xdr:pic>
    <xdr:clientData/>
  </xdr:twoCellAnchor>
  <xdr:twoCellAnchor editAs="oneCell">
    <xdr:from>
      <xdr:col>9</xdr:col>
      <xdr:colOff>62592</xdr:colOff>
      <xdr:row>5</xdr:row>
      <xdr:rowOff>323849</xdr:rowOff>
    </xdr:from>
    <xdr:to>
      <xdr:col>10</xdr:col>
      <xdr:colOff>571500</xdr:colOff>
      <xdr:row>12</xdr:row>
      <xdr:rowOff>76201</xdr:rowOff>
    </xdr:to>
    <xdr:pic>
      <xdr:nvPicPr>
        <xdr:cNvPr id="4" name="Picture 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1742" y="1181099"/>
          <a:ext cx="1118508" cy="1304927"/>
        </a:xfrm>
        <a:prstGeom prst="rect">
          <a:avLst/>
        </a:prstGeom>
      </xdr:spPr>
    </xdr:pic>
    <xdr:clientData/>
  </xdr:twoCellAnchor>
  <xdr:oneCellAnchor>
    <xdr:from>
      <xdr:col>27</xdr:col>
      <xdr:colOff>409014</xdr:colOff>
      <xdr:row>20</xdr:row>
      <xdr:rowOff>11207</xdr:rowOff>
    </xdr:from>
    <xdr:ext cx="180975" cy="171450"/>
    <xdr:pic>
      <xdr:nvPicPr>
        <xdr:cNvPr id="77" name="Picture 4"/>
        <xdr:cNvPicPr>
          <a:picLocks noChangeAspect="1" noChangeArrowheads="1"/>
        </xdr:cNvPicPr>
      </xdr:nvPicPr>
      <xdr:blipFill>
        <a:blip xmlns:r="http://schemas.openxmlformats.org/officeDocument/2006/relationships" r:embed="rId1"/>
        <a:srcRect/>
        <a:stretch>
          <a:fillRect/>
        </a:stretch>
      </xdr:blipFill>
      <xdr:spPr bwMode="auto">
        <a:xfrm>
          <a:off x="19706664" y="4087907"/>
          <a:ext cx="180975" cy="171450"/>
        </a:xfrm>
        <a:prstGeom prst="rect">
          <a:avLst/>
        </a:prstGeom>
        <a:noFill/>
      </xdr:spPr>
    </xdr:pic>
    <xdr:clientData/>
  </xdr:oneCellAnchor>
  <xdr:oneCellAnchor>
    <xdr:from>
      <xdr:col>27</xdr:col>
      <xdr:colOff>411255</xdr:colOff>
      <xdr:row>21</xdr:row>
      <xdr:rowOff>20732</xdr:rowOff>
    </xdr:from>
    <xdr:ext cx="171450" cy="171450"/>
    <xdr:pic>
      <xdr:nvPicPr>
        <xdr:cNvPr id="78" name="Picture 8"/>
        <xdr:cNvPicPr>
          <a:picLocks noChangeAspect="1" noChangeArrowheads="1"/>
        </xdr:cNvPicPr>
      </xdr:nvPicPr>
      <xdr:blipFill>
        <a:blip xmlns:r="http://schemas.openxmlformats.org/officeDocument/2006/relationships" r:embed="rId3"/>
        <a:srcRect/>
        <a:stretch>
          <a:fillRect/>
        </a:stretch>
      </xdr:blipFill>
      <xdr:spPr bwMode="auto">
        <a:xfrm>
          <a:off x="19708905" y="4287932"/>
          <a:ext cx="171450" cy="171450"/>
        </a:xfrm>
        <a:prstGeom prst="rect">
          <a:avLst/>
        </a:prstGeom>
        <a:noFill/>
      </xdr:spPr>
    </xdr:pic>
    <xdr:clientData/>
  </xdr:oneCellAnchor>
  <xdr:twoCellAnchor editAs="oneCell">
    <xdr:from>
      <xdr:col>1</xdr:col>
      <xdr:colOff>457200</xdr:colOff>
      <xdr:row>3</xdr:row>
      <xdr:rowOff>57150</xdr:rowOff>
    </xdr:from>
    <xdr:to>
      <xdr:col>4</xdr:col>
      <xdr:colOff>304608</xdr:colOff>
      <xdr:row>11</xdr:row>
      <xdr:rowOff>95250</xdr:rowOff>
    </xdr:to>
    <xdr:pic>
      <xdr:nvPicPr>
        <xdr:cNvPr id="5" name="Picture 4"/>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00100" y="523875"/>
          <a:ext cx="1723833" cy="1781175"/>
        </a:xfrm>
        <a:prstGeom prst="rect">
          <a:avLst/>
        </a:prstGeom>
      </xdr:spPr>
    </xdr:pic>
    <xdr:clientData/>
  </xdr:twoCellAnchor>
  <xdr:twoCellAnchor editAs="oneCell">
    <xdr:from>
      <xdr:col>11</xdr:col>
      <xdr:colOff>247650</xdr:colOff>
      <xdr:row>38</xdr:row>
      <xdr:rowOff>19051</xdr:rowOff>
    </xdr:from>
    <xdr:to>
      <xdr:col>16</xdr:col>
      <xdr:colOff>333375</xdr:colOff>
      <xdr:row>48</xdr:row>
      <xdr:rowOff>185079</xdr:rowOff>
    </xdr:to>
    <xdr:pic>
      <xdr:nvPicPr>
        <xdr:cNvPr id="43" name="Picture 42"/>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096000" y="7572376"/>
          <a:ext cx="3133725" cy="2080553"/>
        </a:xfrm>
        <a:prstGeom prst="rect">
          <a:avLst/>
        </a:prstGeom>
        <a:ln w="25400">
          <a:solidFill>
            <a:srgbClr val="540054"/>
          </a:solidFill>
        </a:ln>
      </xdr:spPr>
    </xdr:pic>
    <xdr:clientData/>
  </xdr:twoCellAnchor>
  <xdr:twoCellAnchor editAs="oneCell">
    <xdr:from>
      <xdr:col>6</xdr:col>
      <xdr:colOff>400050</xdr:colOff>
      <xdr:row>50</xdr:row>
      <xdr:rowOff>19050</xdr:rowOff>
    </xdr:from>
    <xdr:to>
      <xdr:col>10</xdr:col>
      <xdr:colOff>600075</xdr:colOff>
      <xdr:row>66</xdr:row>
      <xdr:rowOff>106395</xdr:rowOff>
    </xdr:to>
    <xdr:pic>
      <xdr:nvPicPr>
        <xdr:cNvPr id="10" name="Picture 9"/>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53850" t="1993" r="4315" b="1993"/>
        <a:stretch/>
      </xdr:blipFill>
      <xdr:spPr>
        <a:xfrm>
          <a:off x="3200400" y="9877425"/>
          <a:ext cx="2638425" cy="3163920"/>
        </a:xfrm>
        <a:prstGeom prst="rect">
          <a:avLst/>
        </a:prstGeom>
        <a:ln w="25400">
          <a:solidFill>
            <a:srgbClr val="540054"/>
          </a:solidFill>
        </a:ln>
      </xdr:spPr>
    </xdr:pic>
    <xdr:clientData/>
  </xdr:twoCellAnchor>
  <xdr:twoCellAnchor editAs="oneCell">
    <xdr:from>
      <xdr:col>11</xdr:col>
      <xdr:colOff>533400</xdr:colOff>
      <xdr:row>50</xdr:row>
      <xdr:rowOff>10379</xdr:rowOff>
    </xdr:from>
    <xdr:to>
      <xdr:col>16</xdr:col>
      <xdr:colOff>30890</xdr:colOff>
      <xdr:row>66</xdr:row>
      <xdr:rowOff>123825</xdr:rowOff>
    </xdr:to>
    <xdr:pic>
      <xdr:nvPicPr>
        <xdr:cNvPr id="13" name="Picture 12"/>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45757" t="1474" r="11117" b="2446"/>
        <a:stretch/>
      </xdr:blipFill>
      <xdr:spPr>
        <a:xfrm>
          <a:off x="6381750" y="9868754"/>
          <a:ext cx="2545490" cy="3190021"/>
        </a:xfrm>
        <a:prstGeom prst="rect">
          <a:avLst/>
        </a:prstGeom>
        <a:ln w="25400">
          <a:solidFill>
            <a:srgbClr val="540054"/>
          </a:solidFill>
        </a:ln>
      </xdr:spPr>
    </xdr:pic>
    <xdr:clientData/>
  </xdr:twoCellAnchor>
  <xdr:twoCellAnchor>
    <xdr:from>
      <xdr:col>3</xdr:col>
      <xdr:colOff>352425</xdr:colOff>
      <xdr:row>14</xdr:row>
      <xdr:rowOff>57150</xdr:rowOff>
    </xdr:from>
    <xdr:to>
      <xdr:col>3</xdr:col>
      <xdr:colOff>520513</xdr:colOff>
      <xdr:row>14</xdr:row>
      <xdr:rowOff>214032</xdr:rowOff>
    </xdr:to>
    <xdr:sp macro="" textlink="">
      <xdr:nvSpPr>
        <xdr:cNvPr id="44" name="5-Point Star 43"/>
        <xdr:cNvSpPr/>
      </xdr:nvSpPr>
      <xdr:spPr>
        <a:xfrm>
          <a:off x="1990725" y="2876550"/>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1</xdr:col>
      <xdr:colOff>571500</xdr:colOff>
      <xdr:row>21</xdr:row>
      <xdr:rowOff>28576</xdr:rowOff>
    </xdr:from>
    <xdr:to>
      <xdr:col>5</xdr:col>
      <xdr:colOff>142875</xdr:colOff>
      <xdr:row>27</xdr:row>
      <xdr:rowOff>161926</xdr:rowOff>
    </xdr:to>
    <xdr:sp macro="" textlink="">
      <xdr:nvSpPr>
        <xdr:cNvPr id="45" name="Rounded Rectangular Callout 44"/>
        <xdr:cNvSpPr/>
      </xdr:nvSpPr>
      <xdr:spPr>
        <a:xfrm>
          <a:off x="914400" y="4286251"/>
          <a:ext cx="2028825" cy="1295400"/>
        </a:xfrm>
        <a:prstGeom prst="wedgeRoundRectCallout">
          <a:avLst>
            <a:gd name="adj1" fmla="val -63422"/>
            <a:gd name="adj2" fmla="val -41025"/>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Enter or copy</a:t>
          </a:r>
          <a:r>
            <a:rPr lang="cs-CZ" sz="1100" b="1" baseline="0"/>
            <a:t> EXACT name of desired player to load their position and TOTAL apps, MOTM, goals and assists via the Data Totals tab.</a:t>
          </a:r>
          <a:endParaRPr lang="en-US" sz="1100" b="1"/>
        </a:p>
      </xdr:txBody>
    </xdr:sp>
    <xdr:clientData/>
  </xdr:twoCellAnchor>
  <xdr:twoCellAnchor>
    <xdr:from>
      <xdr:col>10</xdr:col>
      <xdr:colOff>247650</xdr:colOff>
      <xdr:row>23</xdr:row>
      <xdr:rowOff>38100</xdr:rowOff>
    </xdr:from>
    <xdr:to>
      <xdr:col>13</xdr:col>
      <xdr:colOff>338979</xdr:colOff>
      <xdr:row>29</xdr:row>
      <xdr:rowOff>151280</xdr:rowOff>
    </xdr:to>
    <xdr:sp macro="" textlink="">
      <xdr:nvSpPr>
        <xdr:cNvPr id="49" name="Rounded Rectangular Callout 48"/>
        <xdr:cNvSpPr/>
      </xdr:nvSpPr>
      <xdr:spPr>
        <a:xfrm>
          <a:off x="6067425" y="4676775"/>
          <a:ext cx="1920129" cy="1275230"/>
        </a:xfrm>
        <a:prstGeom prst="wedgeRoundRectCallout">
          <a:avLst>
            <a:gd name="adj1" fmla="val -80952"/>
            <a:gd name="adj2" fmla="val -53289"/>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Example of y</a:t>
          </a:r>
          <a:r>
            <a:rPr lang="en-US" sz="1100" b="1"/>
            <a:t>our club</a:t>
          </a:r>
          <a:r>
            <a:rPr lang="cs-CZ" sz="1100" b="1" baseline="0"/>
            <a:t>s </a:t>
          </a:r>
          <a:r>
            <a:rPr lang="en-US" sz="1100" b="1" baseline="0"/>
            <a:t>record holders</a:t>
          </a:r>
          <a:r>
            <a:rPr lang="cs-CZ" sz="1100" b="1" baseline="0"/>
            <a:t>.</a:t>
          </a:r>
        </a:p>
        <a:p>
          <a:pPr algn="ctr"/>
          <a:r>
            <a:rPr lang="cs-CZ" sz="1100" b="1" baseline="0"/>
            <a:t>Fill these historical stats, and update over times as you break them.</a:t>
          </a:r>
        </a:p>
        <a:p>
          <a:pPr algn="ctr"/>
          <a:r>
            <a:rPr lang="cs-CZ" sz="1100" b="1" baseline="0"/>
            <a:t>(Or be lazy like me and leave this empty)</a:t>
          </a:r>
          <a:endParaRPr lang="en-US" sz="1100" b="1"/>
        </a:p>
      </xdr:txBody>
    </xdr:sp>
    <xdr:clientData/>
  </xdr:twoCellAnchor>
  <xdr:twoCellAnchor>
    <xdr:from>
      <xdr:col>20</xdr:col>
      <xdr:colOff>171451</xdr:colOff>
      <xdr:row>32</xdr:row>
      <xdr:rowOff>104774</xdr:rowOff>
    </xdr:from>
    <xdr:to>
      <xdr:col>25</xdr:col>
      <xdr:colOff>238125</xdr:colOff>
      <xdr:row>41</xdr:row>
      <xdr:rowOff>180975</xdr:rowOff>
    </xdr:to>
    <xdr:sp macro="" textlink="">
      <xdr:nvSpPr>
        <xdr:cNvPr id="50" name="Rounded Rectangular Callout 49"/>
        <xdr:cNvSpPr/>
      </xdr:nvSpPr>
      <xdr:spPr>
        <a:xfrm>
          <a:off x="12087226" y="6486524"/>
          <a:ext cx="3152774" cy="1828801"/>
        </a:xfrm>
        <a:prstGeom prst="wedgeRoundRectCallout">
          <a:avLst>
            <a:gd name="adj1" fmla="val -63690"/>
            <a:gd name="adj2" fmla="val -86371"/>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baseline="0"/>
            <a:t>League position colors will color based on your current league. The kinds of purple on the side you'll have to change yourself.</a:t>
          </a:r>
        </a:p>
        <a:p>
          <a:pPr algn="ctr"/>
          <a:r>
            <a:rPr lang="cs-CZ" sz="1100" b="1" baseline="0"/>
            <a:t>If you're changing to different team you will HAVE TO copy over ruleset of the league you're changing to (just copy the tile from differnet row, it carries over), so you dont appear to qualify for Champ. League while finishing 2nd in Championship.</a:t>
          </a:r>
          <a:endParaRPr lang="en-US" sz="1100" b="1"/>
        </a:p>
      </xdr:txBody>
    </xdr:sp>
    <xdr:clientData/>
  </xdr:twoCellAnchor>
  <xdr:twoCellAnchor>
    <xdr:from>
      <xdr:col>16</xdr:col>
      <xdr:colOff>428625</xdr:colOff>
      <xdr:row>8</xdr:row>
      <xdr:rowOff>19050</xdr:rowOff>
    </xdr:from>
    <xdr:to>
      <xdr:col>20</xdr:col>
      <xdr:colOff>180975</xdr:colOff>
      <xdr:row>16</xdr:row>
      <xdr:rowOff>0</xdr:rowOff>
    </xdr:to>
    <xdr:sp macro="" textlink="">
      <xdr:nvSpPr>
        <xdr:cNvPr id="51" name="Rounded Rectangular Callout 50"/>
        <xdr:cNvSpPr/>
      </xdr:nvSpPr>
      <xdr:spPr>
        <a:xfrm>
          <a:off x="9906000" y="1657350"/>
          <a:ext cx="2190750" cy="1628775"/>
        </a:xfrm>
        <a:prstGeom prst="wedgeRoundRectCallout">
          <a:avLst>
            <a:gd name="adj1" fmla="val -63422"/>
            <a:gd name="adj2" fmla="val -41025"/>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100" b="1"/>
            <a:t>Trophy</a:t>
          </a:r>
          <a:r>
            <a:rPr lang="en-US" sz="1100" b="1" baseline="0"/>
            <a:t> cabinet shows </a:t>
          </a:r>
          <a:r>
            <a:rPr lang="cs-CZ" sz="1100" b="1" baseline="0"/>
            <a:t>ALL HISTORICAL CLUB TITLES</a:t>
          </a:r>
          <a:r>
            <a:rPr lang="en-US" sz="1100" b="1" baseline="0"/>
            <a:t>. </a:t>
          </a:r>
          <a:endParaRPr lang="cs-CZ" sz="1100" b="1" baseline="0"/>
        </a:p>
        <a:p>
          <a:pPr algn="ctr"/>
          <a:r>
            <a:rPr lang="en-US" sz="1100" b="1" baseline="0"/>
            <a:t>You can edit the numbers when you win additional cups</a:t>
          </a:r>
          <a:r>
            <a:rPr lang="cs-CZ" sz="1100" b="1" baseline="0"/>
            <a:t>.</a:t>
          </a:r>
        </a:p>
        <a:p>
          <a:pPr algn="ctr"/>
          <a:r>
            <a:rPr lang="cs-CZ" sz="1100" b="1" baseline="0"/>
            <a:t>EFL playoffs count together.</a:t>
          </a:r>
        </a:p>
        <a:p>
          <a:pPr algn="ctr"/>
          <a:r>
            <a:rPr lang="cs-CZ" sz="1100" b="1" baseline="0"/>
            <a:t>All league competitions are for this (and table below) purpouses converted to current name.</a:t>
          </a:r>
          <a:endParaRPr lang="en-US" sz="1100" b="1"/>
        </a:p>
      </xdr:txBody>
    </xdr:sp>
    <xdr:clientData/>
  </xdr:twoCellAnchor>
  <xdr:twoCellAnchor>
    <xdr:from>
      <xdr:col>24</xdr:col>
      <xdr:colOff>219075</xdr:colOff>
      <xdr:row>24</xdr:row>
      <xdr:rowOff>19050</xdr:rowOff>
    </xdr:from>
    <xdr:to>
      <xdr:col>27</xdr:col>
      <xdr:colOff>114300</xdr:colOff>
      <xdr:row>29</xdr:row>
      <xdr:rowOff>9525</xdr:rowOff>
    </xdr:to>
    <xdr:sp macro="" textlink="">
      <xdr:nvSpPr>
        <xdr:cNvPr id="53" name="Rounded Rectangular Callout 52"/>
        <xdr:cNvSpPr/>
      </xdr:nvSpPr>
      <xdr:spPr>
        <a:xfrm>
          <a:off x="14611350" y="4857750"/>
          <a:ext cx="1724025" cy="952500"/>
        </a:xfrm>
        <a:prstGeom prst="wedgeRoundRectCallout">
          <a:avLst>
            <a:gd name="adj1" fmla="val -63690"/>
            <a:gd name="adj2" fmla="val -86371"/>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baseline="0"/>
            <a:t>As long as you fill these cup results right they will automatically color.</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143997</xdr:colOff>
      <xdr:row>1</xdr:row>
      <xdr:rowOff>11205</xdr:rowOff>
    </xdr:from>
    <xdr:to>
      <xdr:col>5</xdr:col>
      <xdr:colOff>324972</xdr:colOff>
      <xdr:row>1</xdr:row>
      <xdr:rowOff>200024</xdr:rowOff>
    </xdr:to>
    <xdr:pic>
      <xdr:nvPicPr>
        <xdr:cNvPr id="3" name="Picture 6"/>
        <xdr:cNvPicPr>
          <a:picLocks noChangeAspect="1" noChangeArrowheads="1"/>
        </xdr:cNvPicPr>
      </xdr:nvPicPr>
      <xdr:blipFill>
        <a:blip xmlns:r="http://schemas.openxmlformats.org/officeDocument/2006/relationships" r:embed="rId1"/>
        <a:srcRect/>
        <a:stretch>
          <a:fillRect/>
        </a:stretch>
      </xdr:blipFill>
      <xdr:spPr bwMode="auto">
        <a:xfrm>
          <a:off x="2591922" y="201705"/>
          <a:ext cx="180975" cy="188819"/>
        </a:xfrm>
        <a:prstGeom prst="rect">
          <a:avLst/>
        </a:prstGeom>
        <a:noFill/>
      </xdr:spPr>
    </xdr:pic>
    <xdr:clientData/>
  </xdr:twoCellAnchor>
  <xdr:twoCellAnchor editAs="oneCell">
    <xdr:from>
      <xdr:col>6</xdr:col>
      <xdr:colOff>147359</xdr:colOff>
      <xdr:row>1</xdr:row>
      <xdr:rowOff>14567</xdr:rowOff>
    </xdr:from>
    <xdr:to>
      <xdr:col>6</xdr:col>
      <xdr:colOff>328334</xdr:colOff>
      <xdr:row>1</xdr:row>
      <xdr:rowOff>203386</xdr:rowOff>
    </xdr:to>
    <xdr:pic>
      <xdr:nvPicPr>
        <xdr:cNvPr id="8" name="Picture 6"/>
        <xdr:cNvPicPr>
          <a:picLocks noChangeAspect="1" noChangeArrowheads="1"/>
        </xdr:cNvPicPr>
      </xdr:nvPicPr>
      <xdr:blipFill>
        <a:blip xmlns:r="http://schemas.openxmlformats.org/officeDocument/2006/relationships" r:embed="rId1"/>
        <a:srcRect/>
        <a:stretch>
          <a:fillRect/>
        </a:stretch>
      </xdr:blipFill>
      <xdr:spPr bwMode="auto">
        <a:xfrm>
          <a:off x="3052484" y="205067"/>
          <a:ext cx="180975" cy="188819"/>
        </a:xfrm>
        <a:prstGeom prst="rect">
          <a:avLst/>
        </a:prstGeom>
        <a:noFill/>
        <a:ln>
          <a:solidFill>
            <a:srgbClr val="00B050"/>
          </a:solidFill>
        </a:ln>
      </xdr:spPr>
    </xdr:pic>
    <xdr:clientData/>
  </xdr:twoCellAnchor>
  <xdr:twoCellAnchor editAs="oneCell">
    <xdr:from>
      <xdr:col>9</xdr:col>
      <xdr:colOff>145677</xdr:colOff>
      <xdr:row>1</xdr:row>
      <xdr:rowOff>22412</xdr:rowOff>
    </xdr:from>
    <xdr:to>
      <xdr:col>9</xdr:col>
      <xdr:colOff>326652</xdr:colOff>
      <xdr:row>1</xdr:row>
      <xdr:rowOff>193862</xdr:rowOff>
    </xdr:to>
    <xdr:pic>
      <xdr:nvPicPr>
        <xdr:cNvPr id="15" name="Picture 14"/>
        <xdr:cNvPicPr>
          <a:picLocks noChangeAspect="1" noChangeArrowheads="1"/>
        </xdr:cNvPicPr>
      </xdr:nvPicPr>
      <xdr:blipFill>
        <a:blip xmlns:r="http://schemas.openxmlformats.org/officeDocument/2006/relationships" r:embed="rId2"/>
        <a:srcRect/>
        <a:stretch>
          <a:fillRect/>
        </a:stretch>
      </xdr:blipFill>
      <xdr:spPr bwMode="auto">
        <a:xfrm>
          <a:off x="4422402" y="222437"/>
          <a:ext cx="180975" cy="171450"/>
        </a:xfrm>
        <a:prstGeom prst="rect">
          <a:avLst/>
        </a:prstGeom>
        <a:noFill/>
      </xdr:spPr>
    </xdr:pic>
    <xdr:clientData/>
  </xdr:twoCellAnchor>
  <xdr:twoCellAnchor editAs="oneCell">
    <xdr:from>
      <xdr:col>10</xdr:col>
      <xdr:colOff>145677</xdr:colOff>
      <xdr:row>1</xdr:row>
      <xdr:rowOff>22412</xdr:rowOff>
    </xdr:from>
    <xdr:to>
      <xdr:col>10</xdr:col>
      <xdr:colOff>317127</xdr:colOff>
      <xdr:row>1</xdr:row>
      <xdr:rowOff>193862</xdr:rowOff>
    </xdr:to>
    <xdr:pic>
      <xdr:nvPicPr>
        <xdr:cNvPr id="16" name="Picture 8"/>
        <xdr:cNvPicPr>
          <a:picLocks noChangeAspect="1" noChangeArrowheads="1"/>
        </xdr:cNvPicPr>
      </xdr:nvPicPr>
      <xdr:blipFill>
        <a:blip xmlns:r="http://schemas.openxmlformats.org/officeDocument/2006/relationships" r:embed="rId3"/>
        <a:srcRect/>
        <a:stretch>
          <a:fillRect/>
        </a:stretch>
      </xdr:blipFill>
      <xdr:spPr bwMode="auto">
        <a:xfrm>
          <a:off x="4879602" y="222437"/>
          <a:ext cx="171450" cy="171450"/>
        </a:xfrm>
        <a:prstGeom prst="rect">
          <a:avLst/>
        </a:prstGeom>
        <a:noFill/>
      </xdr:spPr>
    </xdr:pic>
    <xdr:clientData/>
  </xdr:twoCellAnchor>
  <xdr:twoCellAnchor editAs="oneCell">
    <xdr:from>
      <xdr:col>56</xdr:col>
      <xdr:colOff>168088</xdr:colOff>
      <xdr:row>1</xdr:row>
      <xdr:rowOff>33618</xdr:rowOff>
    </xdr:from>
    <xdr:to>
      <xdr:col>56</xdr:col>
      <xdr:colOff>310963</xdr:colOff>
      <xdr:row>1</xdr:row>
      <xdr:rowOff>195543</xdr:rowOff>
    </xdr:to>
    <xdr:pic>
      <xdr:nvPicPr>
        <xdr:cNvPr id="17"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57</xdr:col>
      <xdr:colOff>156883</xdr:colOff>
      <xdr:row>1</xdr:row>
      <xdr:rowOff>22412</xdr:rowOff>
    </xdr:from>
    <xdr:to>
      <xdr:col>57</xdr:col>
      <xdr:colOff>290233</xdr:colOff>
      <xdr:row>1</xdr:row>
      <xdr:rowOff>193862</xdr:rowOff>
    </xdr:to>
    <xdr:pic>
      <xdr:nvPicPr>
        <xdr:cNvPr id="18"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xdr:from>
      <xdr:col>8</xdr:col>
      <xdr:colOff>153520</xdr:colOff>
      <xdr:row>1</xdr:row>
      <xdr:rowOff>22412</xdr:rowOff>
    </xdr:from>
    <xdr:to>
      <xdr:col>8</xdr:col>
      <xdr:colOff>321608</xdr:colOff>
      <xdr:row>1</xdr:row>
      <xdr:rowOff>179294</xdr:rowOff>
    </xdr:to>
    <xdr:sp macro="" textlink="">
      <xdr:nvSpPr>
        <xdr:cNvPr id="19" name="5-Point Star 18"/>
        <xdr:cNvSpPr/>
      </xdr:nvSpPr>
      <xdr:spPr>
        <a:xfrm>
          <a:off x="3973045" y="2224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7</xdr:col>
      <xdr:colOff>146050</xdr:colOff>
      <xdr:row>1</xdr:row>
      <xdr:rowOff>21166</xdr:rowOff>
    </xdr:from>
    <xdr:to>
      <xdr:col>7</xdr:col>
      <xdr:colOff>314138</xdr:colOff>
      <xdr:row>1</xdr:row>
      <xdr:rowOff>178048</xdr:rowOff>
    </xdr:to>
    <xdr:sp macro="" textlink="">
      <xdr:nvSpPr>
        <xdr:cNvPr id="20" name="5-Point Star 19"/>
        <xdr:cNvSpPr/>
      </xdr:nvSpPr>
      <xdr:spPr>
        <a:xfrm>
          <a:off x="3508375" y="221191"/>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1</xdr:col>
      <xdr:colOff>342900</xdr:colOff>
      <xdr:row>14</xdr:row>
      <xdr:rowOff>19051</xdr:rowOff>
    </xdr:from>
    <xdr:to>
      <xdr:col>8</xdr:col>
      <xdr:colOff>123825</xdr:colOff>
      <xdr:row>20</xdr:row>
      <xdr:rowOff>114301</xdr:rowOff>
    </xdr:to>
    <xdr:sp macro="" textlink="">
      <xdr:nvSpPr>
        <xdr:cNvPr id="10" name="Rounded Rectangular Callout 9"/>
        <xdr:cNvSpPr/>
      </xdr:nvSpPr>
      <xdr:spPr>
        <a:xfrm>
          <a:off x="1266825" y="2714626"/>
          <a:ext cx="2676525" cy="1238250"/>
        </a:xfrm>
        <a:prstGeom prst="wedgeRoundRectCallout">
          <a:avLst>
            <a:gd name="adj1" fmla="val -70674"/>
            <a:gd name="adj2" fmla="val -61837"/>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200"/>
            <a:t>Copy player list here from your </a:t>
          </a:r>
          <a:r>
            <a:rPr lang="cs-CZ" sz="1200"/>
            <a:t>first </a:t>
          </a:r>
          <a:r>
            <a:rPr lang="en-US" sz="1200" baseline="0"/>
            <a:t>season, and add any new players</a:t>
          </a:r>
          <a:r>
            <a:rPr lang="cs-CZ" sz="1200" baseline="0"/>
            <a:t> names</a:t>
          </a:r>
          <a:r>
            <a:rPr lang="en-US" sz="1200" baseline="0"/>
            <a:t> below</a:t>
          </a:r>
          <a:r>
            <a:rPr lang="cs-CZ" sz="1200" baseline="0"/>
            <a:t>. </a:t>
          </a:r>
        </a:p>
        <a:p>
          <a:pPr algn="ctr"/>
          <a:r>
            <a:rPr lang="cs-CZ" sz="1200" baseline="0"/>
            <a:t>Everything else is loaded automatically</a:t>
          </a:r>
          <a:endParaRPr lang="en-US" sz="1200"/>
        </a:p>
      </xdr:txBody>
    </xdr:sp>
    <xdr:clientData/>
  </xdr:twoCellAnchor>
  <xdr:twoCellAnchor>
    <xdr:from>
      <xdr:col>62</xdr:col>
      <xdr:colOff>381000</xdr:colOff>
      <xdr:row>11</xdr:row>
      <xdr:rowOff>66676</xdr:rowOff>
    </xdr:from>
    <xdr:to>
      <xdr:col>67</xdr:col>
      <xdr:colOff>28575</xdr:colOff>
      <xdr:row>17</xdr:row>
      <xdr:rowOff>9526</xdr:rowOff>
    </xdr:to>
    <xdr:sp macro="" textlink="">
      <xdr:nvSpPr>
        <xdr:cNvPr id="11" name="Rounded Rectangular Callout 10"/>
        <xdr:cNvSpPr/>
      </xdr:nvSpPr>
      <xdr:spPr>
        <a:xfrm>
          <a:off x="28870275" y="2190751"/>
          <a:ext cx="2695575" cy="1085850"/>
        </a:xfrm>
        <a:prstGeom prst="wedgeRoundRectCallout">
          <a:avLst>
            <a:gd name="adj1" fmla="val -70674"/>
            <a:gd name="adj2" fmla="val -61837"/>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200"/>
            <a:t>If you</a:t>
          </a:r>
          <a:r>
            <a:rPr lang="en-US" sz="1200" baseline="0"/>
            <a:t> want to include </a:t>
          </a:r>
          <a:r>
            <a:rPr lang="cs-CZ" sz="1200" baseline="0"/>
            <a:t>players stats for your club from before Fifa,</a:t>
          </a:r>
          <a:r>
            <a:rPr lang="en-US" sz="1200" baseline="0"/>
            <a:t> </a:t>
          </a:r>
          <a:r>
            <a:rPr lang="cs-CZ" sz="1200" baseline="0"/>
            <a:t>g</a:t>
          </a:r>
          <a:r>
            <a:rPr lang="en-US" sz="1200" baseline="0"/>
            <a:t>o to Transfermarkt.com and look up your club's stats for current players. </a:t>
          </a:r>
          <a:endParaRPr lang="en-US" sz="1200"/>
        </a:p>
      </xdr:txBody>
    </xdr:sp>
    <xdr:clientData/>
  </xdr:twoCellAnchor>
  <xdr:twoCellAnchor>
    <xdr:from>
      <xdr:col>27</xdr:col>
      <xdr:colOff>219074</xdr:colOff>
      <xdr:row>15</xdr:row>
      <xdr:rowOff>34019</xdr:rowOff>
    </xdr:from>
    <xdr:to>
      <xdr:col>29</xdr:col>
      <xdr:colOff>278327</xdr:colOff>
      <xdr:row>17</xdr:row>
      <xdr:rowOff>45922</xdr:rowOff>
    </xdr:to>
    <xdr:sp macro="" textlink="">
      <xdr:nvSpPr>
        <xdr:cNvPr id="13" name="Right Arrow 12"/>
        <xdr:cNvSpPr/>
      </xdr:nvSpPr>
      <xdr:spPr>
        <a:xfrm>
          <a:off x="12846503" y="2918733"/>
          <a:ext cx="984538" cy="392903"/>
        </a:xfrm>
        <a:prstGeom prst="rightArrow">
          <a:avLst/>
        </a:prstGeom>
        <a:solidFill>
          <a:srgbClr val="FFFF00"/>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47</xdr:col>
      <xdr:colOff>190500</xdr:colOff>
      <xdr:row>15</xdr:row>
      <xdr:rowOff>163286</xdr:rowOff>
    </xdr:from>
    <xdr:to>
      <xdr:col>49</xdr:col>
      <xdr:colOff>249753</xdr:colOff>
      <xdr:row>17</xdr:row>
      <xdr:rowOff>175189</xdr:rowOff>
    </xdr:to>
    <xdr:sp macro="" textlink="">
      <xdr:nvSpPr>
        <xdr:cNvPr id="14" name="Right Arrow 13"/>
        <xdr:cNvSpPr/>
      </xdr:nvSpPr>
      <xdr:spPr>
        <a:xfrm>
          <a:off x="22070786" y="3048000"/>
          <a:ext cx="984538" cy="392903"/>
        </a:xfrm>
        <a:prstGeom prst="rightArrow">
          <a:avLst/>
        </a:prstGeom>
        <a:solidFill>
          <a:srgbClr val="FFFF00"/>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156883</xdr:colOff>
      <xdr:row>1</xdr:row>
      <xdr:rowOff>22412</xdr:rowOff>
    </xdr:from>
    <xdr:to>
      <xdr:col>5</xdr:col>
      <xdr:colOff>337858</xdr:colOff>
      <xdr:row>1</xdr:row>
      <xdr:rowOff>193862</xdr:rowOff>
    </xdr:to>
    <xdr:pic>
      <xdr:nvPicPr>
        <xdr:cNvPr id="2" name="Picture 4"/>
        <xdr:cNvPicPr>
          <a:picLocks noChangeAspect="1" noChangeArrowheads="1"/>
        </xdr:cNvPicPr>
      </xdr:nvPicPr>
      <xdr:blipFill>
        <a:blip xmlns:r="http://schemas.openxmlformats.org/officeDocument/2006/relationships" r:embed="rId1"/>
        <a:srcRect/>
        <a:stretch>
          <a:fillRect/>
        </a:stretch>
      </xdr:blipFill>
      <xdr:spPr bwMode="auto">
        <a:xfrm>
          <a:off x="2595283" y="212912"/>
          <a:ext cx="180975" cy="171450"/>
        </a:xfrm>
        <a:prstGeom prst="rect">
          <a:avLst/>
        </a:prstGeom>
        <a:noFill/>
      </xdr:spPr>
    </xdr:pic>
    <xdr:clientData/>
  </xdr:twoCellAnchor>
  <xdr:twoCellAnchor editAs="oneCell">
    <xdr:from>
      <xdr:col>2</xdr:col>
      <xdr:colOff>134472</xdr:colOff>
      <xdr:row>1</xdr:row>
      <xdr:rowOff>11205</xdr:rowOff>
    </xdr:from>
    <xdr:to>
      <xdr:col>2</xdr:col>
      <xdr:colOff>315447</xdr:colOff>
      <xdr:row>1</xdr:row>
      <xdr:rowOff>200024</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744072" y="201705"/>
          <a:ext cx="180975" cy="188819"/>
        </a:xfrm>
        <a:prstGeom prst="rect">
          <a:avLst/>
        </a:prstGeom>
        <a:noFill/>
      </xdr:spPr>
    </xdr:pic>
    <xdr:clientData/>
  </xdr:twoCellAnchor>
  <xdr:twoCellAnchor editAs="oneCell">
    <xdr:from>
      <xdr:col>6</xdr:col>
      <xdr:colOff>145677</xdr:colOff>
      <xdr:row>1</xdr:row>
      <xdr:rowOff>22412</xdr:rowOff>
    </xdr:from>
    <xdr:to>
      <xdr:col>6</xdr:col>
      <xdr:colOff>317127</xdr:colOff>
      <xdr:row>1</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3193677" y="212912"/>
          <a:ext cx="171450" cy="171450"/>
        </a:xfrm>
        <a:prstGeom prst="rect">
          <a:avLst/>
        </a:prstGeom>
        <a:noFill/>
      </xdr:spPr>
    </xdr:pic>
    <xdr:clientData/>
  </xdr:twoCellAnchor>
  <xdr:twoCellAnchor editAs="oneCell">
    <xdr:from>
      <xdr:col>17</xdr:col>
      <xdr:colOff>179294</xdr:colOff>
      <xdr:row>1</xdr:row>
      <xdr:rowOff>33618</xdr:rowOff>
    </xdr:from>
    <xdr:to>
      <xdr:col>17</xdr:col>
      <xdr:colOff>322169</xdr:colOff>
      <xdr:row>1</xdr:row>
      <xdr:rowOff>186018</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5020235" y="224118"/>
          <a:ext cx="142875" cy="152400"/>
        </a:xfrm>
        <a:prstGeom prst="rect">
          <a:avLst/>
        </a:prstGeom>
        <a:noFill/>
      </xdr:spPr>
    </xdr:pic>
    <xdr:clientData/>
  </xdr:twoCellAnchor>
  <xdr:twoCellAnchor editAs="oneCell">
    <xdr:from>
      <xdr:col>18</xdr:col>
      <xdr:colOff>179295</xdr:colOff>
      <xdr:row>1</xdr:row>
      <xdr:rowOff>33618</xdr:rowOff>
    </xdr:from>
    <xdr:to>
      <xdr:col>18</xdr:col>
      <xdr:colOff>312645</xdr:colOff>
      <xdr:row>1</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5490883" y="224118"/>
          <a:ext cx="133350" cy="160244"/>
        </a:xfrm>
        <a:prstGeom prst="rect">
          <a:avLst/>
        </a:prstGeom>
        <a:noFill/>
      </xdr:spPr>
    </xdr:pic>
    <xdr:clientData/>
  </xdr:twoCellAnchor>
  <xdr:twoCellAnchor>
    <xdr:from>
      <xdr:col>4</xdr:col>
      <xdr:colOff>145676</xdr:colOff>
      <xdr:row>1</xdr:row>
      <xdr:rowOff>22412</xdr:rowOff>
    </xdr:from>
    <xdr:to>
      <xdr:col>4</xdr:col>
      <xdr:colOff>313764</xdr:colOff>
      <xdr:row>1</xdr:row>
      <xdr:rowOff>179294</xdr:rowOff>
    </xdr:to>
    <xdr:sp macro="" textlink="">
      <xdr:nvSpPr>
        <xdr:cNvPr id="7" name="5-Point Star 6"/>
        <xdr:cNvSpPr/>
      </xdr:nvSpPr>
      <xdr:spPr>
        <a:xfrm>
          <a:off x="19744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xdr:col>
      <xdr:colOff>118784</xdr:colOff>
      <xdr:row>1</xdr:row>
      <xdr:rowOff>6723</xdr:rowOff>
    </xdr:from>
    <xdr:to>
      <xdr:col>3</xdr:col>
      <xdr:colOff>299759</xdr:colOff>
      <xdr:row>1</xdr:row>
      <xdr:rowOff>195542</xdr:rowOff>
    </xdr:to>
    <xdr:pic>
      <xdr:nvPicPr>
        <xdr:cNvPr id="8" name="Picture 6"/>
        <xdr:cNvPicPr>
          <a:picLocks noChangeAspect="1" noChangeArrowheads="1"/>
        </xdr:cNvPicPr>
      </xdr:nvPicPr>
      <xdr:blipFill>
        <a:blip xmlns:r="http://schemas.openxmlformats.org/officeDocument/2006/relationships" r:embed="rId2"/>
        <a:srcRect/>
        <a:stretch>
          <a:fillRect/>
        </a:stretch>
      </xdr:blipFill>
      <xdr:spPr bwMode="auto">
        <a:xfrm>
          <a:off x="1337984" y="197223"/>
          <a:ext cx="180975" cy="188819"/>
        </a:xfrm>
        <a:prstGeom prst="rect">
          <a:avLst/>
        </a:prstGeom>
        <a:noFill/>
        <a:ln>
          <a:solidFill>
            <a:srgbClr val="00B050"/>
          </a:solidFill>
        </a:ln>
      </xdr:spPr>
    </xdr:pic>
    <xdr:clientData/>
  </xdr:twoCellAnchor>
  <xdr:twoCellAnchor editAs="oneCell">
    <xdr:from>
      <xdr:col>24</xdr:col>
      <xdr:colOff>156883</xdr:colOff>
      <xdr:row>1</xdr:row>
      <xdr:rowOff>22412</xdr:rowOff>
    </xdr:from>
    <xdr:to>
      <xdr:col>24</xdr:col>
      <xdr:colOff>337858</xdr:colOff>
      <xdr:row>1</xdr:row>
      <xdr:rowOff>193862</xdr:rowOff>
    </xdr:to>
    <xdr:pic>
      <xdr:nvPicPr>
        <xdr:cNvPr id="9" name="Picture 4"/>
        <xdr:cNvPicPr>
          <a:picLocks noChangeAspect="1" noChangeArrowheads="1"/>
        </xdr:cNvPicPr>
      </xdr:nvPicPr>
      <xdr:blipFill>
        <a:blip xmlns:r="http://schemas.openxmlformats.org/officeDocument/2006/relationships" r:embed="rId1"/>
        <a:srcRect/>
        <a:stretch>
          <a:fillRect/>
        </a:stretch>
      </xdr:blipFill>
      <xdr:spPr bwMode="auto">
        <a:xfrm>
          <a:off x="10015258" y="212912"/>
          <a:ext cx="180975" cy="171450"/>
        </a:xfrm>
        <a:prstGeom prst="rect">
          <a:avLst/>
        </a:prstGeom>
        <a:noFill/>
      </xdr:spPr>
    </xdr:pic>
    <xdr:clientData/>
  </xdr:twoCellAnchor>
  <xdr:twoCellAnchor editAs="oneCell">
    <xdr:from>
      <xdr:col>21</xdr:col>
      <xdr:colOff>134472</xdr:colOff>
      <xdr:row>1</xdr:row>
      <xdr:rowOff>11205</xdr:rowOff>
    </xdr:from>
    <xdr:to>
      <xdr:col>21</xdr:col>
      <xdr:colOff>315447</xdr:colOff>
      <xdr:row>1</xdr:row>
      <xdr:rowOff>200024</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8164047" y="201705"/>
          <a:ext cx="180975" cy="188819"/>
        </a:xfrm>
        <a:prstGeom prst="rect">
          <a:avLst/>
        </a:prstGeom>
        <a:noFill/>
      </xdr:spPr>
    </xdr:pic>
    <xdr:clientData/>
  </xdr:twoCellAnchor>
  <xdr:twoCellAnchor editAs="oneCell">
    <xdr:from>
      <xdr:col>25</xdr:col>
      <xdr:colOff>145677</xdr:colOff>
      <xdr:row>1</xdr:row>
      <xdr:rowOff>22412</xdr:rowOff>
    </xdr:from>
    <xdr:to>
      <xdr:col>25</xdr:col>
      <xdr:colOff>317127</xdr:colOff>
      <xdr:row>1</xdr:row>
      <xdr:rowOff>193862</xdr:rowOff>
    </xdr:to>
    <xdr:pic>
      <xdr:nvPicPr>
        <xdr:cNvPr id="11" name="Picture 8"/>
        <xdr:cNvPicPr>
          <a:picLocks noChangeAspect="1" noChangeArrowheads="1"/>
        </xdr:cNvPicPr>
      </xdr:nvPicPr>
      <xdr:blipFill>
        <a:blip xmlns:r="http://schemas.openxmlformats.org/officeDocument/2006/relationships" r:embed="rId3"/>
        <a:srcRect/>
        <a:stretch>
          <a:fillRect/>
        </a:stretch>
      </xdr:blipFill>
      <xdr:spPr bwMode="auto">
        <a:xfrm>
          <a:off x="10613652" y="212912"/>
          <a:ext cx="171450" cy="171450"/>
        </a:xfrm>
        <a:prstGeom prst="rect">
          <a:avLst/>
        </a:prstGeom>
        <a:noFill/>
      </xdr:spPr>
    </xdr:pic>
    <xdr:clientData/>
  </xdr:twoCellAnchor>
  <xdr:twoCellAnchor editAs="oneCell">
    <xdr:from>
      <xdr:col>36</xdr:col>
      <xdr:colOff>168088</xdr:colOff>
      <xdr:row>1</xdr:row>
      <xdr:rowOff>33618</xdr:rowOff>
    </xdr:from>
    <xdr:to>
      <xdr:col>36</xdr:col>
      <xdr:colOff>310963</xdr:colOff>
      <xdr:row>1</xdr:row>
      <xdr:rowOff>186018</xdr:rowOff>
    </xdr:to>
    <xdr:pic>
      <xdr:nvPicPr>
        <xdr:cNvPr id="12" name="Picture 10"/>
        <xdr:cNvPicPr>
          <a:picLocks noChangeAspect="1" noChangeArrowheads="1"/>
        </xdr:cNvPicPr>
      </xdr:nvPicPr>
      <xdr:blipFill>
        <a:blip xmlns:r="http://schemas.openxmlformats.org/officeDocument/2006/relationships" r:embed="rId4"/>
        <a:srcRect/>
        <a:stretch>
          <a:fillRect/>
        </a:stretch>
      </xdr:blipFill>
      <xdr:spPr bwMode="auto">
        <a:xfrm>
          <a:off x="13684063" y="224118"/>
          <a:ext cx="142875" cy="152400"/>
        </a:xfrm>
        <a:prstGeom prst="rect">
          <a:avLst/>
        </a:prstGeom>
        <a:noFill/>
      </xdr:spPr>
    </xdr:pic>
    <xdr:clientData/>
  </xdr:twoCellAnchor>
  <xdr:twoCellAnchor editAs="oneCell">
    <xdr:from>
      <xdr:col>37</xdr:col>
      <xdr:colOff>156883</xdr:colOff>
      <xdr:row>1</xdr:row>
      <xdr:rowOff>33618</xdr:rowOff>
    </xdr:from>
    <xdr:to>
      <xdr:col>37</xdr:col>
      <xdr:colOff>290233</xdr:colOff>
      <xdr:row>1</xdr:row>
      <xdr:rowOff>193862</xdr:rowOff>
    </xdr:to>
    <xdr:pic>
      <xdr:nvPicPr>
        <xdr:cNvPr id="13" name="Picture 12"/>
        <xdr:cNvPicPr>
          <a:picLocks noChangeAspect="1" noChangeArrowheads="1"/>
        </xdr:cNvPicPr>
      </xdr:nvPicPr>
      <xdr:blipFill>
        <a:blip xmlns:r="http://schemas.openxmlformats.org/officeDocument/2006/relationships" r:embed="rId5"/>
        <a:srcRect/>
        <a:stretch>
          <a:fillRect/>
        </a:stretch>
      </xdr:blipFill>
      <xdr:spPr bwMode="auto">
        <a:xfrm>
          <a:off x="14282458" y="224118"/>
          <a:ext cx="133350" cy="160244"/>
        </a:xfrm>
        <a:prstGeom prst="rect">
          <a:avLst/>
        </a:prstGeom>
        <a:noFill/>
      </xdr:spPr>
    </xdr:pic>
    <xdr:clientData/>
  </xdr:twoCellAnchor>
  <xdr:twoCellAnchor>
    <xdr:from>
      <xdr:col>23</xdr:col>
      <xdr:colOff>145676</xdr:colOff>
      <xdr:row>1</xdr:row>
      <xdr:rowOff>22412</xdr:rowOff>
    </xdr:from>
    <xdr:to>
      <xdr:col>23</xdr:col>
      <xdr:colOff>313764</xdr:colOff>
      <xdr:row>1</xdr:row>
      <xdr:rowOff>179294</xdr:rowOff>
    </xdr:to>
    <xdr:sp macro="" textlink="">
      <xdr:nvSpPr>
        <xdr:cNvPr id="14" name="5-Point Star 13"/>
        <xdr:cNvSpPr/>
      </xdr:nvSpPr>
      <xdr:spPr>
        <a:xfrm>
          <a:off x="93944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22</xdr:col>
      <xdr:colOff>118784</xdr:colOff>
      <xdr:row>1</xdr:row>
      <xdr:rowOff>6723</xdr:rowOff>
    </xdr:from>
    <xdr:to>
      <xdr:col>22</xdr:col>
      <xdr:colOff>299759</xdr:colOff>
      <xdr:row>1</xdr:row>
      <xdr:rowOff>195542</xdr:rowOff>
    </xdr:to>
    <xdr:pic>
      <xdr:nvPicPr>
        <xdr:cNvPr id="15" name="Picture 6"/>
        <xdr:cNvPicPr>
          <a:picLocks noChangeAspect="1" noChangeArrowheads="1"/>
        </xdr:cNvPicPr>
      </xdr:nvPicPr>
      <xdr:blipFill>
        <a:blip xmlns:r="http://schemas.openxmlformats.org/officeDocument/2006/relationships" r:embed="rId2"/>
        <a:srcRect/>
        <a:stretch>
          <a:fillRect/>
        </a:stretch>
      </xdr:blipFill>
      <xdr:spPr bwMode="auto">
        <a:xfrm>
          <a:off x="8757959" y="197223"/>
          <a:ext cx="180975" cy="188819"/>
        </a:xfrm>
        <a:prstGeom prst="rect">
          <a:avLst/>
        </a:prstGeom>
        <a:noFill/>
        <a:ln>
          <a:solidFill>
            <a:srgbClr val="00B050"/>
          </a:solidFill>
        </a:ln>
      </xdr:spPr>
    </xdr:pic>
    <xdr:clientData/>
  </xdr:twoCellAnchor>
  <xdr:twoCellAnchor editAs="oneCell">
    <xdr:from>
      <xdr:col>43</xdr:col>
      <xdr:colOff>156883</xdr:colOff>
      <xdr:row>1</xdr:row>
      <xdr:rowOff>22412</xdr:rowOff>
    </xdr:from>
    <xdr:to>
      <xdr:col>43</xdr:col>
      <xdr:colOff>337858</xdr:colOff>
      <xdr:row>1</xdr:row>
      <xdr:rowOff>193862</xdr:rowOff>
    </xdr:to>
    <xdr:pic>
      <xdr:nvPicPr>
        <xdr:cNvPr id="16" name="Picture 4"/>
        <xdr:cNvPicPr>
          <a:picLocks noChangeAspect="1" noChangeArrowheads="1"/>
        </xdr:cNvPicPr>
      </xdr:nvPicPr>
      <xdr:blipFill>
        <a:blip xmlns:r="http://schemas.openxmlformats.org/officeDocument/2006/relationships" r:embed="rId1"/>
        <a:srcRect/>
        <a:stretch>
          <a:fillRect/>
        </a:stretch>
      </xdr:blipFill>
      <xdr:spPr bwMode="auto">
        <a:xfrm>
          <a:off x="17435233" y="212912"/>
          <a:ext cx="180975" cy="171450"/>
        </a:xfrm>
        <a:prstGeom prst="rect">
          <a:avLst/>
        </a:prstGeom>
        <a:noFill/>
      </xdr:spPr>
    </xdr:pic>
    <xdr:clientData/>
  </xdr:twoCellAnchor>
  <xdr:twoCellAnchor editAs="oneCell">
    <xdr:from>
      <xdr:col>40</xdr:col>
      <xdr:colOff>134472</xdr:colOff>
      <xdr:row>1</xdr:row>
      <xdr:rowOff>11205</xdr:rowOff>
    </xdr:from>
    <xdr:to>
      <xdr:col>40</xdr:col>
      <xdr:colOff>315447</xdr:colOff>
      <xdr:row>1</xdr:row>
      <xdr:rowOff>200024</xdr:rowOff>
    </xdr:to>
    <xdr:pic>
      <xdr:nvPicPr>
        <xdr:cNvPr id="17" name="Picture 6"/>
        <xdr:cNvPicPr>
          <a:picLocks noChangeAspect="1" noChangeArrowheads="1"/>
        </xdr:cNvPicPr>
      </xdr:nvPicPr>
      <xdr:blipFill>
        <a:blip xmlns:r="http://schemas.openxmlformats.org/officeDocument/2006/relationships" r:embed="rId2"/>
        <a:srcRect/>
        <a:stretch>
          <a:fillRect/>
        </a:stretch>
      </xdr:blipFill>
      <xdr:spPr bwMode="auto">
        <a:xfrm>
          <a:off x="15584022" y="201705"/>
          <a:ext cx="180975" cy="188819"/>
        </a:xfrm>
        <a:prstGeom prst="rect">
          <a:avLst/>
        </a:prstGeom>
        <a:noFill/>
      </xdr:spPr>
    </xdr:pic>
    <xdr:clientData/>
  </xdr:twoCellAnchor>
  <xdr:twoCellAnchor editAs="oneCell">
    <xdr:from>
      <xdr:col>44</xdr:col>
      <xdr:colOff>145677</xdr:colOff>
      <xdr:row>1</xdr:row>
      <xdr:rowOff>22412</xdr:rowOff>
    </xdr:from>
    <xdr:to>
      <xdr:col>44</xdr:col>
      <xdr:colOff>317127</xdr:colOff>
      <xdr:row>1</xdr:row>
      <xdr:rowOff>193862</xdr:rowOff>
    </xdr:to>
    <xdr:pic>
      <xdr:nvPicPr>
        <xdr:cNvPr id="18"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212912"/>
          <a:ext cx="171450" cy="171450"/>
        </a:xfrm>
        <a:prstGeom prst="rect">
          <a:avLst/>
        </a:prstGeom>
        <a:noFill/>
      </xdr:spPr>
    </xdr:pic>
    <xdr:clientData/>
  </xdr:twoCellAnchor>
  <xdr:twoCellAnchor editAs="oneCell">
    <xdr:from>
      <xdr:col>55</xdr:col>
      <xdr:colOff>168088</xdr:colOff>
      <xdr:row>1</xdr:row>
      <xdr:rowOff>33618</xdr:rowOff>
    </xdr:from>
    <xdr:to>
      <xdr:col>55</xdr:col>
      <xdr:colOff>310963</xdr:colOff>
      <xdr:row>1</xdr:row>
      <xdr:rowOff>186018</xdr:rowOff>
    </xdr:to>
    <xdr:pic>
      <xdr:nvPicPr>
        <xdr:cNvPr id="19" name="Picture 10"/>
        <xdr:cNvPicPr>
          <a:picLocks noChangeAspect="1" noChangeArrowheads="1"/>
        </xdr:cNvPicPr>
      </xdr:nvPicPr>
      <xdr:blipFill>
        <a:blip xmlns:r="http://schemas.openxmlformats.org/officeDocument/2006/relationships" r:embed="rId4"/>
        <a:srcRect/>
        <a:stretch>
          <a:fillRect/>
        </a:stretch>
      </xdr:blipFill>
      <xdr:spPr bwMode="auto">
        <a:xfrm>
          <a:off x="21104038" y="224118"/>
          <a:ext cx="142875" cy="152400"/>
        </a:xfrm>
        <a:prstGeom prst="rect">
          <a:avLst/>
        </a:prstGeom>
        <a:noFill/>
      </xdr:spPr>
    </xdr:pic>
    <xdr:clientData/>
  </xdr:twoCellAnchor>
  <xdr:twoCellAnchor editAs="oneCell">
    <xdr:from>
      <xdr:col>56</xdr:col>
      <xdr:colOff>156883</xdr:colOff>
      <xdr:row>1</xdr:row>
      <xdr:rowOff>33618</xdr:rowOff>
    </xdr:from>
    <xdr:to>
      <xdr:col>56</xdr:col>
      <xdr:colOff>290233</xdr:colOff>
      <xdr:row>1</xdr:row>
      <xdr:rowOff>193862</xdr:rowOff>
    </xdr:to>
    <xdr:pic>
      <xdr:nvPicPr>
        <xdr:cNvPr id="20" name="Picture 12"/>
        <xdr:cNvPicPr>
          <a:picLocks noChangeAspect="1" noChangeArrowheads="1"/>
        </xdr:cNvPicPr>
      </xdr:nvPicPr>
      <xdr:blipFill>
        <a:blip xmlns:r="http://schemas.openxmlformats.org/officeDocument/2006/relationships" r:embed="rId5"/>
        <a:srcRect/>
        <a:stretch>
          <a:fillRect/>
        </a:stretch>
      </xdr:blipFill>
      <xdr:spPr bwMode="auto">
        <a:xfrm>
          <a:off x="21702433" y="224118"/>
          <a:ext cx="133350" cy="160244"/>
        </a:xfrm>
        <a:prstGeom prst="rect">
          <a:avLst/>
        </a:prstGeom>
        <a:noFill/>
      </xdr:spPr>
    </xdr:pic>
    <xdr:clientData/>
  </xdr:twoCellAnchor>
  <xdr:twoCellAnchor>
    <xdr:from>
      <xdr:col>42</xdr:col>
      <xdr:colOff>145676</xdr:colOff>
      <xdr:row>1</xdr:row>
      <xdr:rowOff>22412</xdr:rowOff>
    </xdr:from>
    <xdr:to>
      <xdr:col>42</xdr:col>
      <xdr:colOff>313764</xdr:colOff>
      <xdr:row>1</xdr:row>
      <xdr:rowOff>179294</xdr:rowOff>
    </xdr:to>
    <xdr:sp macro="" textlink="">
      <xdr:nvSpPr>
        <xdr:cNvPr id="21" name="5-Point Star 20"/>
        <xdr:cNvSpPr/>
      </xdr:nvSpPr>
      <xdr:spPr>
        <a:xfrm>
          <a:off x="1681442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41</xdr:col>
      <xdr:colOff>118784</xdr:colOff>
      <xdr:row>1</xdr:row>
      <xdr:rowOff>6723</xdr:rowOff>
    </xdr:from>
    <xdr:to>
      <xdr:col>41</xdr:col>
      <xdr:colOff>299759</xdr:colOff>
      <xdr:row>1</xdr:row>
      <xdr:rowOff>195542</xdr:rowOff>
    </xdr:to>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6177934" y="197223"/>
          <a:ext cx="180975" cy="188819"/>
        </a:xfrm>
        <a:prstGeom prst="rect">
          <a:avLst/>
        </a:prstGeom>
        <a:noFill/>
        <a:ln>
          <a:solidFill>
            <a:srgbClr val="00B050"/>
          </a:solidFill>
        </a:ln>
      </xdr:spPr>
    </xdr:pic>
    <xdr:clientData/>
  </xdr:twoCellAnchor>
  <xdr:twoCellAnchor editAs="oneCell">
    <xdr:from>
      <xdr:col>62</xdr:col>
      <xdr:colOff>156883</xdr:colOff>
      <xdr:row>1</xdr:row>
      <xdr:rowOff>22412</xdr:rowOff>
    </xdr:from>
    <xdr:to>
      <xdr:col>62</xdr:col>
      <xdr:colOff>337858</xdr:colOff>
      <xdr:row>1</xdr:row>
      <xdr:rowOff>193862</xdr:rowOff>
    </xdr:to>
    <xdr:pic>
      <xdr:nvPicPr>
        <xdr:cNvPr id="23" name="Picture 4"/>
        <xdr:cNvPicPr>
          <a:picLocks noChangeAspect="1" noChangeArrowheads="1"/>
        </xdr:cNvPicPr>
      </xdr:nvPicPr>
      <xdr:blipFill>
        <a:blip xmlns:r="http://schemas.openxmlformats.org/officeDocument/2006/relationships" r:embed="rId1"/>
        <a:srcRect/>
        <a:stretch>
          <a:fillRect/>
        </a:stretch>
      </xdr:blipFill>
      <xdr:spPr bwMode="auto">
        <a:xfrm>
          <a:off x="24855208" y="212912"/>
          <a:ext cx="180975" cy="171450"/>
        </a:xfrm>
        <a:prstGeom prst="rect">
          <a:avLst/>
        </a:prstGeom>
        <a:noFill/>
      </xdr:spPr>
    </xdr:pic>
    <xdr:clientData/>
  </xdr:twoCellAnchor>
  <xdr:twoCellAnchor editAs="oneCell">
    <xdr:from>
      <xdr:col>59</xdr:col>
      <xdr:colOff>134472</xdr:colOff>
      <xdr:row>1</xdr:row>
      <xdr:rowOff>11205</xdr:rowOff>
    </xdr:from>
    <xdr:to>
      <xdr:col>59</xdr:col>
      <xdr:colOff>315447</xdr:colOff>
      <xdr:row>1</xdr:row>
      <xdr:rowOff>200024</xdr:rowOff>
    </xdr:to>
    <xdr:pic>
      <xdr:nvPicPr>
        <xdr:cNvPr id="24" name="Picture 6"/>
        <xdr:cNvPicPr>
          <a:picLocks noChangeAspect="1" noChangeArrowheads="1"/>
        </xdr:cNvPicPr>
      </xdr:nvPicPr>
      <xdr:blipFill>
        <a:blip xmlns:r="http://schemas.openxmlformats.org/officeDocument/2006/relationships" r:embed="rId2"/>
        <a:srcRect/>
        <a:stretch>
          <a:fillRect/>
        </a:stretch>
      </xdr:blipFill>
      <xdr:spPr bwMode="auto">
        <a:xfrm>
          <a:off x="23003997" y="201705"/>
          <a:ext cx="180975" cy="188819"/>
        </a:xfrm>
        <a:prstGeom prst="rect">
          <a:avLst/>
        </a:prstGeom>
        <a:noFill/>
      </xdr:spPr>
    </xdr:pic>
    <xdr:clientData/>
  </xdr:twoCellAnchor>
  <xdr:twoCellAnchor editAs="oneCell">
    <xdr:from>
      <xdr:col>63</xdr:col>
      <xdr:colOff>145677</xdr:colOff>
      <xdr:row>1</xdr:row>
      <xdr:rowOff>22412</xdr:rowOff>
    </xdr:from>
    <xdr:to>
      <xdr:col>63</xdr:col>
      <xdr:colOff>317127</xdr:colOff>
      <xdr:row>1</xdr:row>
      <xdr:rowOff>193862</xdr:rowOff>
    </xdr:to>
    <xdr:pic>
      <xdr:nvPicPr>
        <xdr:cNvPr id="25" name="Picture 8"/>
        <xdr:cNvPicPr>
          <a:picLocks noChangeAspect="1" noChangeArrowheads="1"/>
        </xdr:cNvPicPr>
      </xdr:nvPicPr>
      <xdr:blipFill>
        <a:blip xmlns:r="http://schemas.openxmlformats.org/officeDocument/2006/relationships" r:embed="rId3"/>
        <a:srcRect/>
        <a:stretch>
          <a:fillRect/>
        </a:stretch>
      </xdr:blipFill>
      <xdr:spPr bwMode="auto">
        <a:xfrm>
          <a:off x="25453602" y="212912"/>
          <a:ext cx="171450" cy="171450"/>
        </a:xfrm>
        <a:prstGeom prst="rect">
          <a:avLst/>
        </a:prstGeom>
        <a:noFill/>
      </xdr:spPr>
    </xdr:pic>
    <xdr:clientData/>
  </xdr:twoCellAnchor>
  <xdr:twoCellAnchor editAs="oneCell">
    <xdr:from>
      <xdr:col>74</xdr:col>
      <xdr:colOff>168088</xdr:colOff>
      <xdr:row>1</xdr:row>
      <xdr:rowOff>33618</xdr:rowOff>
    </xdr:from>
    <xdr:to>
      <xdr:col>74</xdr:col>
      <xdr:colOff>310963</xdr:colOff>
      <xdr:row>1</xdr:row>
      <xdr:rowOff>186018</xdr:rowOff>
    </xdr:to>
    <xdr:pic>
      <xdr:nvPicPr>
        <xdr:cNvPr id="26" name="Picture 10"/>
        <xdr:cNvPicPr>
          <a:picLocks noChangeAspect="1" noChangeArrowheads="1"/>
        </xdr:cNvPicPr>
      </xdr:nvPicPr>
      <xdr:blipFill>
        <a:blip xmlns:r="http://schemas.openxmlformats.org/officeDocument/2006/relationships" r:embed="rId4"/>
        <a:srcRect/>
        <a:stretch>
          <a:fillRect/>
        </a:stretch>
      </xdr:blipFill>
      <xdr:spPr bwMode="auto">
        <a:xfrm>
          <a:off x="28524013" y="224118"/>
          <a:ext cx="142875" cy="152400"/>
        </a:xfrm>
        <a:prstGeom prst="rect">
          <a:avLst/>
        </a:prstGeom>
        <a:noFill/>
      </xdr:spPr>
    </xdr:pic>
    <xdr:clientData/>
  </xdr:twoCellAnchor>
  <xdr:twoCellAnchor editAs="oneCell">
    <xdr:from>
      <xdr:col>75</xdr:col>
      <xdr:colOff>156883</xdr:colOff>
      <xdr:row>1</xdr:row>
      <xdr:rowOff>33618</xdr:rowOff>
    </xdr:from>
    <xdr:to>
      <xdr:col>75</xdr:col>
      <xdr:colOff>290233</xdr:colOff>
      <xdr:row>1</xdr:row>
      <xdr:rowOff>193862</xdr:rowOff>
    </xdr:to>
    <xdr:pic>
      <xdr:nvPicPr>
        <xdr:cNvPr id="27" name="Picture 12"/>
        <xdr:cNvPicPr>
          <a:picLocks noChangeAspect="1" noChangeArrowheads="1"/>
        </xdr:cNvPicPr>
      </xdr:nvPicPr>
      <xdr:blipFill>
        <a:blip xmlns:r="http://schemas.openxmlformats.org/officeDocument/2006/relationships" r:embed="rId5"/>
        <a:srcRect/>
        <a:stretch>
          <a:fillRect/>
        </a:stretch>
      </xdr:blipFill>
      <xdr:spPr bwMode="auto">
        <a:xfrm>
          <a:off x="29122408" y="224118"/>
          <a:ext cx="133350" cy="160244"/>
        </a:xfrm>
        <a:prstGeom prst="rect">
          <a:avLst/>
        </a:prstGeom>
        <a:noFill/>
      </xdr:spPr>
    </xdr:pic>
    <xdr:clientData/>
  </xdr:twoCellAnchor>
  <xdr:twoCellAnchor>
    <xdr:from>
      <xdr:col>61</xdr:col>
      <xdr:colOff>145676</xdr:colOff>
      <xdr:row>1</xdr:row>
      <xdr:rowOff>22412</xdr:rowOff>
    </xdr:from>
    <xdr:to>
      <xdr:col>61</xdr:col>
      <xdr:colOff>313764</xdr:colOff>
      <xdr:row>1</xdr:row>
      <xdr:rowOff>179294</xdr:rowOff>
    </xdr:to>
    <xdr:sp macro="" textlink="">
      <xdr:nvSpPr>
        <xdr:cNvPr id="28" name="5-Point Star 27"/>
        <xdr:cNvSpPr/>
      </xdr:nvSpPr>
      <xdr:spPr>
        <a:xfrm>
          <a:off x="2423440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60</xdr:col>
      <xdr:colOff>118784</xdr:colOff>
      <xdr:row>1</xdr:row>
      <xdr:rowOff>6723</xdr:rowOff>
    </xdr:from>
    <xdr:to>
      <xdr:col>60</xdr:col>
      <xdr:colOff>299759</xdr:colOff>
      <xdr:row>1</xdr:row>
      <xdr:rowOff>195542</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23597909" y="197223"/>
          <a:ext cx="180975" cy="188819"/>
        </a:xfrm>
        <a:prstGeom prst="rect">
          <a:avLst/>
        </a:prstGeom>
        <a:noFill/>
        <a:ln>
          <a:solidFill>
            <a:srgbClr val="00B050"/>
          </a:solidFill>
        </a:ln>
      </xdr:spPr>
    </xdr:pic>
    <xdr:clientData/>
  </xdr:twoCellAnchor>
  <xdr:twoCellAnchor editAs="oneCell">
    <xdr:from>
      <xdr:col>81</xdr:col>
      <xdr:colOff>156883</xdr:colOff>
      <xdr:row>1</xdr:row>
      <xdr:rowOff>22412</xdr:rowOff>
    </xdr:from>
    <xdr:to>
      <xdr:col>81</xdr:col>
      <xdr:colOff>337858</xdr:colOff>
      <xdr:row>1</xdr:row>
      <xdr:rowOff>193862</xdr:rowOff>
    </xdr:to>
    <xdr:pic>
      <xdr:nvPicPr>
        <xdr:cNvPr id="30" name="Picture 4"/>
        <xdr:cNvPicPr>
          <a:picLocks noChangeAspect="1" noChangeArrowheads="1"/>
        </xdr:cNvPicPr>
      </xdr:nvPicPr>
      <xdr:blipFill>
        <a:blip xmlns:r="http://schemas.openxmlformats.org/officeDocument/2006/relationships" r:embed="rId1"/>
        <a:srcRect/>
        <a:stretch>
          <a:fillRect/>
        </a:stretch>
      </xdr:blipFill>
      <xdr:spPr bwMode="auto">
        <a:xfrm>
          <a:off x="32275183" y="212912"/>
          <a:ext cx="180975" cy="171450"/>
        </a:xfrm>
        <a:prstGeom prst="rect">
          <a:avLst/>
        </a:prstGeom>
        <a:noFill/>
      </xdr:spPr>
    </xdr:pic>
    <xdr:clientData/>
  </xdr:twoCellAnchor>
  <xdr:twoCellAnchor editAs="oneCell">
    <xdr:from>
      <xdr:col>78</xdr:col>
      <xdr:colOff>134472</xdr:colOff>
      <xdr:row>1</xdr:row>
      <xdr:rowOff>11205</xdr:rowOff>
    </xdr:from>
    <xdr:to>
      <xdr:col>78</xdr:col>
      <xdr:colOff>315447</xdr:colOff>
      <xdr:row>1</xdr:row>
      <xdr:rowOff>200024</xdr:rowOff>
    </xdr:to>
    <xdr:pic>
      <xdr:nvPicPr>
        <xdr:cNvPr id="31" name="Picture 6"/>
        <xdr:cNvPicPr>
          <a:picLocks noChangeAspect="1" noChangeArrowheads="1"/>
        </xdr:cNvPicPr>
      </xdr:nvPicPr>
      <xdr:blipFill>
        <a:blip xmlns:r="http://schemas.openxmlformats.org/officeDocument/2006/relationships" r:embed="rId2"/>
        <a:srcRect/>
        <a:stretch>
          <a:fillRect/>
        </a:stretch>
      </xdr:blipFill>
      <xdr:spPr bwMode="auto">
        <a:xfrm>
          <a:off x="30423972" y="201705"/>
          <a:ext cx="180975" cy="188819"/>
        </a:xfrm>
        <a:prstGeom prst="rect">
          <a:avLst/>
        </a:prstGeom>
        <a:noFill/>
      </xdr:spPr>
    </xdr:pic>
    <xdr:clientData/>
  </xdr:twoCellAnchor>
  <xdr:twoCellAnchor editAs="oneCell">
    <xdr:from>
      <xdr:col>82</xdr:col>
      <xdr:colOff>145677</xdr:colOff>
      <xdr:row>1</xdr:row>
      <xdr:rowOff>22412</xdr:rowOff>
    </xdr:from>
    <xdr:to>
      <xdr:col>82</xdr:col>
      <xdr:colOff>317127</xdr:colOff>
      <xdr:row>1</xdr:row>
      <xdr:rowOff>193862</xdr:rowOff>
    </xdr:to>
    <xdr:pic>
      <xdr:nvPicPr>
        <xdr:cNvPr id="32" name="Picture 8"/>
        <xdr:cNvPicPr>
          <a:picLocks noChangeAspect="1" noChangeArrowheads="1"/>
        </xdr:cNvPicPr>
      </xdr:nvPicPr>
      <xdr:blipFill>
        <a:blip xmlns:r="http://schemas.openxmlformats.org/officeDocument/2006/relationships" r:embed="rId3"/>
        <a:srcRect/>
        <a:stretch>
          <a:fillRect/>
        </a:stretch>
      </xdr:blipFill>
      <xdr:spPr bwMode="auto">
        <a:xfrm>
          <a:off x="32873577" y="212912"/>
          <a:ext cx="171450" cy="171450"/>
        </a:xfrm>
        <a:prstGeom prst="rect">
          <a:avLst/>
        </a:prstGeom>
        <a:noFill/>
      </xdr:spPr>
    </xdr:pic>
    <xdr:clientData/>
  </xdr:twoCellAnchor>
  <xdr:twoCellAnchor editAs="oneCell">
    <xdr:from>
      <xdr:col>93</xdr:col>
      <xdr:colOff>168088</xdr:colOff>
      <xdr:row>1</xdr:row>
      <xdr:rowOff>33618</xdr:rowOff>
    </xdr:from>
    <xdr:to>
      <xdr:col>93</xdr:col>
      <xdr:colOff>310963</xdr:colOff>
      <xdr:row>1</xdr:row>
      <xdr:rowOff>186018</xdr:rowOff>
    </xdr:to>
    <xdr:pic>
      <xdr:nvPicPr>
        <xdr:cNvPr id="33" name="Picture 10"/>
        <xdr:cNvPicPr>
          <a:picLocks noChangeAspect="1" noChangeArrowheads="1"/>
        </xdr:cNvPicPr>
      </xdr:nvPicPr>
      <xdr:blipFill>
        <a:blip xmlns:r="http://schemas.openxmlformats.org/officeDocument/2006/relationships" r:embed="rId4"/>
        <a:srcRect/>
        <a:stretch>
          <a:fillRect/>
        </a:stretch>
      </xdr:blipFill>
      <xdr:spPr bwMode="auto">
        <a:xfrm>
          <a:off x="35943988" y="224118"/>
          <a:ext cx="142875" cy="152400"/>
        </a:xfrm>
        <a:prstGeom prst="rect">
          <a:avLst/>
        </a:prstGeom>
        <a:noFill/>
      </xdr:spPr>
    </xdr:pic>
    <xdr:clientData/>
  </xdr:twoCellAnchor>
  <xdr:twoCellAnchor editAs="oneCell">
    <xdr:from>
      <xdr:col>94</xdr:col>
      <xdr:colOff>156883</xdr:colOff>
      <xdr:row>1</xdr:row>
      <xdr:rowOff>33618</xdr:rowOff>
    </xdr:from>
    <xdr:to>
      <xdr:col>94</xdr:col>
      <xdr:colOff>290233</xdr:colOff>
      <xdr:row>1</xdr:row>
      <xdr:rowOff>193862</xdr:rowOff>
    </xdr:to>
    <xdr:pic>
      <xdr:nvPicPr>
        <xdr:cNvPr id="34" name="Picture 12"/>
        <xdr:cNvPicPr>
          <a:picLocks noChangeAspect="1" noChangeArrowheads="1"/>
        </xdr:cNvPicPr>
      </xdr:nvPicPr>
      <xdr:blipFill>
        <a:blip xmlns:r="http://schemas.openxmlformats.org/officeDocument/2006/relationships" r:embed="rId5"/>
        <a:srcRect/>
        <a:stretch>
          <a:fillRect/>
        </a:stretch>
      </xdr:blipFill>
      <xdr:spPr bwMode="auto">
        <a:xfrm>
          <a:off x="36542383" y="224118"/>
          <a:ext cx="133350" cy="160244"/>
        </a:xfrm>
        <a:prstGeom prst="rect">
          <a:avLst/>
        </a:prstGeom>
        <a:noFill/>
      </xdr:spPr>
    </xdr:pic>
    <xdr:clientData/>
  </xdr:twoCellAnchor>
  <xdr:twoCellAnchor>
    <xdr:from>
      <xdr:col>80</xdr:col>
      <xdr:colOff>145676</xdr:colOff>
      <xdr:row>1</xdr:row>
      <xdr:rowOff>22412</xdr:rowOff>
    </xdr:from>
    <xdr:to>
      <xdr:col>80</xdr:col>
      <xdr:colOff>313764</xdr:colOff>
      <xdr:row>1</xdr:row>
      <xdr:rowOff>179294</xdr:rowOff>
    </xdr:to>
    <xdr:sp macro="" textlink="">
      <xdr:nvSpPr>
        <xdr:cNvPr id="35" name="5-Point Star 34"/>
        <xdr:cNvSpPr/>
      </xdr:nvSpPr>
      <xdr:spPr>
        <a:xfrm>
          <a:off x="316543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79</xdr:col>
      <xdr:colOff>118784</xdr:colOff>
      <xdr:row>1</xdr:row>
      <xdr:rowOff>6723</xdr:rowOff>
    </xdr:from>
    <xdr:to>
      <xdr:col>79</xdr:col>
      <xdr:colOff>299759</xdr:colOff>
      <xdr:row>1</xdr:row>
      <xdr:rowOff>195542</xdr:rowOff>
    </xdr:to>
    <xdr:pic>
      <xdr:nvPicPr>
        <xdr:cNvPr id="36" name="Picture 6"/>
        <xdr:cNvPicPr>
          <a:picLocks noChangeAspect="1" noChangeArrowheads="1"/>
        </xdr:cNvPicPr>
      </xdr:nvPicPr>
      <xdr:blipFill>
        <a:blip xmlns:r="http://schemas.openxmlformats.org/officeDocument/2006/relationships" r:embed="rId2"/>
        <a:srcRect/>
        <a:stretch>
          <a:fillRect/>
        </a:stretch>
      </xdr:blipFill>
      <xdr:spPr bwMode="auto">
        <a:xfrm>
          <a:off x="31017884" y="197223"/>
          <a:ext cx="180975" cy="188819"/>
        </a:xfrm>
        <a:prstGeom prst="rect">
          <a:avLst/>
        </a:prstGeom>
        <a:noFill/>
        <a:ln>
          <a:solidFill>
            <a:srgbClr val="00B050"/>
          </a:solidFill>
        </a:ln>
      </xdr:spPr>
    </xdr:pic>
    <xdr:clientData/>
  </xdr:twoCellAnchor>
  <xdr:twoCellAnchor editAs="oneCell">
    <xdr:from>
      <xdr:col>100</xdr:col>
      <xdr:colOff>156883</xdr:colOff>
      <xdr:row>1</xdr:row>
      <xdr:rowOff>22412</xdr:rowOff>
    </xdr:from>
    <xdr:to>
      <xdr:col>100</xdr:col>
      <xdr:colOff>337858</xdr:colOff>
      <xdr:row>1</xdr:row>
      <xdr:rowOff>193862</xdr:rowOff>
    </xdr:to>
    <xdr:pic>
      <xdr:nvPicPr>
        <xdr:cNvPr id="37" name="Picture 4"/>
        <xdr:cNvPicPr>
          <a:picLocks noChangeAspect="1" noChangeArrowheads="1"/>
        </xdr:cNvPicPr>
      </xdr:nvPicPr>
      <xdr:blipFill>
        <a:blip xmlns:r="http://schemas.openxmlformats.org/officeDocument/2006/relationships" r:embed="rId1"/>
        <a:srcRect/>
        <a:stretch>
          <a:fillRect/>
        </a:stretch>
      </xdr:blipFill>
      <xdr:spPr bwMode="auto">
        <a:xfrm>
          <a:off x="39695158" y="212912"/>
          <a:ext cx="180975" cy="171450"/>
        </a:xfrm>
        <a:prstGeom prst="rect">
          <a:avLst/>
        </a:prstGeom>
        <a:noFill/>
      </xdr:spPr>
    </xdr:pic>
    <xdr:clientData/>
  </xdr:twoCellAnchor>
  <xdr:twoCellAnchor editAs="oneCell">
    <xdr:from>
      <xdr:col>97</xdr:col>
      <xdr:colOff>134472</xdr:colOff>
      <xdr:row>1</xdr:row>
      <xdr:rowOff>11205</xdr:rowOff>
    </xdr:from>
    <xdr:to>
      <xdr:col>97</xdr:col>
      <xdr:colOff>315447</xdr:colOff>
      <xdr:row>1</xdr:row>
      <xdr:rowOff>200024</xdr:rowOff>
    </xdr:to>
    <xdr:pic>
      <xdr:nvPicPr>
        <xdr:cNvPr id="38" name="Picture 6"/>
        <xdr:cNvPicPr>
          <a:picLocks noChangeAspect="1" noChangeArrowheads="1"/>
        </xdr:cNvPicPr>
      </xdr:nvPicPr>
      <xdr:blipFill>
        <a:blip xmlns:r="http://schemas.openxmlformats.org/officeDocument/2006/relationships" r:embed="rId2"/>
        <a:srcRect/>
        <a:stretch>
          <a:fillRect/>
        </a:stretch>
      </xdr:blipFill>
      <xdr:spPr bwMode="auto">
        <a:xfrm>
          <a:off x="37843947" y="201705"/>
          <a:ext cx="180975" cy="188819"/>
        </a:xfrm>
        <a:prstGeom prst="rect">
          <a:avLst/>
        </a:prstGeom>
        <a:noFill/>
      </xdr:spPr>
    </xdr:pic>
    <xdr:clientData/>
  </xdr:twoCellAnchor>
  <xdr:twoCellAnchor editAs="oneCell">
    <xdr:from>
      <xdr:col>101</xdr:col>
      <xdr:colOff>145677</xdr:colOff>
      <xdr:row>1</xdr:row>
      <xdr:rowOff>22412</xdr:rowOff>
    </xdr:from>
    <xdr:to>
      <xdr:col>101</xdr:col>
      <xdr:colOff>317127</xdr:colOff>
      <xdr:row>1</xdr:row>
      <xdr:rowOff>193862</xdr:rowOff>
    </xdr:to>
    <xdr:pic>
      <xdr:nvPicPr>
        <xdr:cNvPr id="39" name="Picture 8"/>
        <xdr:cNvPicPr>
          <a:picLocks noChangeAspect="1" noChangeArrowheads="1"/>
        </xdr:cNvPicPr>
      </xdr:nvPicPr>
      <xdr:blipFill>
        <a:blip xmlns:r="http://schemas.openxmlformats.org/officeDocument/2006/relationships" r:embed="rId3"/>
        <a:srcRect/>
        <a:stretch>
          <a:fillRect/>
        </a:stretch>
      </xdr:blipFill>
      <xdr:spPr bwMode="auto">
        <a:xfrm>
          <a:off x="40293552" y="212912"/>
          <a:ext cx="171450" cy="171450"/>
        </a:xfrm>
        <a:prstGeom prst="rect">
          <a:avLst/>
        </a:prstGeom>
        <a:noFill/>
      </xdr:spPr>
    </xdr:pic>
    <xdr:clientData/>
  </xdr:twoCellAnchor>
  <xdr:twoCellAnchor editAs="oneCell">
    <xdr:from>
      <xdr:col>112</xdr:col>
      <xdr:colOff>168088</xdr:colOff>
      <xdr:row>1</xdr:row>
      <xdr:rowOff>33618</xdr:rowOff>
    </xdr:from>
    <xdr:to>
      <xdr:col>112</xdr:col>
      <xdr:colOff>310963</xdr:colOff>
      <xdr:row>1</xdr:row>
      <xdr:rowOff>186018</xdr:rowOff>
    </xdr:to>
    <xdr:pic>
      <xdr:nvPicPr>
        <xdr:cNvPr id="40" name="Picture 10"/>
        <xdr:cNvPicPr>
          <a:picLocks noChangeAspect="1" noChangeArrowheads="1"/>
        </xdr:cNvPicPr>
      </xdr:nvPicPr>
      <xdr:blipFill>
        <a:blip xmlns:r="http://schemas.openxmlformats.org/officeDocument/2006/relationships" r:embed="rId4"/>
        <a:srcRect/>
        <a:stretch>
          <a:fillRect/>
        </a:stretch>
      </xdr:blipFill>
      <xdr:spPr bwMode="auto">
        <a:xfrm>
          <a:off x="43363963" y="224118"/>
          <a:ext cx="142875" cy="152400"/>
        </a:xfrm>
        <a:prstGeom prst="rect">
          <a:avLst/>
        </a:prstGeom>
        <a:noFill/>
      </xdr:spPr>
    </xdr:pic>
    <xdr:clientData/>
  </xdr:twoCellAnchor>
  <xdr:twoCellAnchor editAs="oneCell">
    <xdr:from>
      <xdr:col>113</xdr:col>
      <xdr:colOff>156883</xdr:colOff>
      <xdr:row>1</xdr:row>
      <xdr:rowOff>33618</xdr:rowOff>
    </xdr:from>
    <xdr:to>
      <xdr:col>113</xdr:col>
      <xdr:colOff>290233</xdr:colOff>
      <xdr:row>1</xdr:row>
      <xdr:rowOff>193862</xdr:rowOff>
    </xdr:to>
    <xdr:pic>
      <xdr:nvPicPr>
        <xdr:cNvPr id="41" name="Picture 12"/>
        <xdr:cNvPicPr>
          <a:picLocks noChangeAspect="1" noChangeArrowheads="1"/>
        </xdr:cNvPicPr>
      </xdr:nvPicPr>
      <xdr:blipFill>
        <a:blip xmlns:r="http://schemas.openxmlformats.org/officeDocument/2006/relationships" r:embed="rId5"/>
        <a:srcRect/>
        <a:stretch>
          <a:fillRect/>
        </a:stretch>
      </xdr:blipFill>
      <xdr:spPr bwMode="auto">
        <a:xfrm>
          <a:off x="43962358" y="224118"/>
          <a:ext cx="133350" cy="160244"/>
        </a:xfrm>
        <a:prstGeom prst="rect">
          <a:avLst/>
        </a:prstGeom>
        <a:noFill/>
      </xdr:spPr>
    </xdr:pic>
    <xdr:clientData/>
  </xdr:twoCellAnchor>
  <xdr:twoCellAnchor>
    <xdr:from>
      <xdr:col>99</xdr:col>
      <xdr:colOff>145676</xdr:colOff>
      <xdr:row>1</xdr:row>
      <xdr:rowOff>22412</xdr:rowOff>
    </xdr:from>
    <xdr:to>
      <xdr:col>99</xdr:col>
      <xdr:colOff>313764</xdr:colOff>
      <xdr:row>1</xdr:row>
      <xdr:rowOff>179294</xdr:rowOff>
    </xdr:to>
    <xdr:sp macro="" textlink="">
      <xdr:nvSpPr>
        <xdr:cNvPr id="42" name="5-Point Star 41"/>
        <xdr:cNvSpPr/>
      </xdr:nvSpPr>
      <xdr:spPr>
        <a:xfrm>
          <a:off x="390743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98</xdr:col>
      <xdr:colOff>118784</xdr:colOff>
      <xdr:row>1</xdr:row>
      <xdr:rowOff>6723</xdr:rowOff>
    </xdr:from>
    <xdr:to>
      <xdr:col>98</xdr:col>
      <xdr:colOff>299759</xdr:colOff>
      <xdr:row>1</xdr:row>
      <xdr:rowOff>195542</xdr:rowOff>
    </xdr:to>
    <xdr:pic>
      <xdr:nvPicPr>
        <xdr:cNvPr id="43" name="Picture 6"/>
        <xdr:cNvPicPr>
          <a:picLocks noChangeAspect="1" noChangeArrowheads="1"/>
        </xdr:cNvPicPr>
      </xdr:nvPicPr>
      <xdr:blipFill>
        <a:blip xmlns:r="http://schemas.openxmlformats.org/officeDocument/2006/relationships" r:embed="rId2"/>
        <a:srcRect/>
        <a:stretch>
          <a:fillRect/>
        </a:stretch>
      </xdr:blipFill>
      <xdr:spPr bwMode="auto">
        <a:xfrm>
          <a:off x="38437859" y="197223"/>
          <a:ext cx="180975" cy="188819"/>
        </a:xfrm>
        <a:prstGeom prst="rect">
          <a:avLst/>
        </a:prstGeom>
        <a:noFill/>
        <a:ln>
          <a:solidFill>
            <a:srgbClr val="00B050"/>
          </a:solidFill>
        </a:ln>
      </xdr:spPr>
    </xdr:pic>
    <xdr:clientData/>
  </xdr:twoCellAnchor>
  <xdr:twoCellAnchor editAs="oneCell">
    <xdr:from>
      <xdr:col>119</xdr:col>
      <xdr:colOff>156883</xdr:colOff>
      <xdr:row>1</xdr:row>
      <xdr:rowOff>22412</xdr:rowOff>
    </xdr:from>
    <xdr:to>
      <xdr:col>119</xdr:col>
      <xdr:colOff>337858</xdr:colOff>
      <xdr:row>1</xdr:row>
      <xdr:rowOff>193862</xdr:rowOff>
    </xdr:to>
    <xdr:pic>
      <xdr:nvPicPr>
        <xdr:cNvPr id="44" name="Picture 4"/>
        <xdr:cNvPicPr>
          <a:picLocks noChangeAspect="1" noChangeArrowheads="1"/>
        </xdr:cNvPicPr>
      </xdr:nvPicPr>
      <xdr:blipFill>
        <a:blip xmlns:r="http://schemas.openxmlformats.org/officeDocument/2006/relationships" r:embed="rId1"/>
        <a:srcRect/>
        <a:stretch>
          <a:fillRect/>
        </a:stretch>
      </xdr:blipFill>
      <xdr:spPr bwMode="auto">
        <a:xfrm>
          <a:off x="47115133" y="212912"/>
          <a:ext cx="180975" cy="171450"/>
        </a:xfrm>
        <a:prstGeom prst="rect">
          <a:avLst/>
        </a:prstGeom>
        <a:noFill/>
      </xdr:spPr>
    </xdr:pic>
    <xdr:clientData/>
  </xdr:twoCellAnchor>
  <xdr:twoCellAnchor editAs="oneCell">
    <xdr:from>
      <xdr:col>116</xdr:col>
      <xdr:colOff>134472</xdr:colOff>
      <xdr:row>1</xdr:row>
      <xdr:rowOff>11205</xdr:rowOff>
    </xdr:from>
    <xdr:to>
      <xdr:col>116</xdr:col>
      <xdr:colOff>315447</xdr:colOff>
      <xdr:row>1</xdr:row>
      <xdr:rowOff>200024</xdr:rowOff>
    </xdr:to>
    <xdr:pic>
      <xdr:nvPicPr>
        <xdr:cNvPr id="45" name="Picture 6"/>
        <xdr:cNvPicPr>
          <a:picLocks noChangeAspect="1" noChangeArrowheads="1"/>
        </xdr:cNvPicPr>
      </xdr:nvPicPr>
      <xdr:blipFill>
        <a:blip xmlns:r="http://schemas.openxmlformats.org/officeDocument/2006/relationships" r:embed="rId2"/>
        <a:srcRect/>
        <a:stretch>
          <a:fillRect/>
        </a:stretch>
      </xdr:blipFill>
      <xdr:spPr bwMode="auto">
        <a:xfrm>
          <a:off x="45263922" y="201705"/>
          <a:ext cx="180975" cy="188819"/>
        </a:xfrm>
        <a:prstGeom prst="rect">
          <a:avLst/>
        </a:prstGeom>
        <a:noFill/>
      </xdr:spPr>
    </xdr:pic>
    <xdr:clientData/>
  </xdr:twoCellAnchor>
  <xdr:twoCellAnchor editAs="oneCell">
    <xdr:from>
      <xdr:col>120</xdr:col>
      <xdr:colOff>145677</xdr:colOff>
      <xdr:row>1</xdr:row>
      <xdr:rowOff>22412</xdr:rowOff>
    </xdr:from>
    <xdr:to>
      <xdr:col>120</xdr:col>
      <xdr:colOff>317127</xdr:colOff>
      <xdr:row>1</xdr:row>
      <xdr:rowOff>193862</xdr:rowOff>
    </xdr:to>
    <xdr:pic>
      <xdr:nvPicPr>
        <xdr:cNvPr id="46" name="Picture 8"/>
        <xdr:cNvPicPr>
          <a:picLocks noChangeAspect="1" noChangeArrowheads="1"/>
        </xdr:cNvPicPr>
      </xdr:nvPicPr>
      <xdr:blipFill>
        <a:blip xmlns:r="http://schemas.openxmlformats.org/officeDocument/2006/relationships" r:embed="rId3"/>
        <a:srcRect/>
        <a:stretch>
          <a:fillRect/>
        </a:stretch>
      </xdr:blipFill>
      <xdr:spPr bwMode="auto">
        <a:xfrm>
          <a:off x="47713527" y="212912"/>
          <a:ext cx="171450" cy="171450"/>
        </a:xfrm>
        <a:prstGeom prst="rect">
          <a:avLst/>
        </a:prstGeom>
        <a:noFill/>
      </xdr:spPr>
    </xdr:pic>
    <xdr:clientData/>
  </xdr:twoCellAnchor>
  <xdr:twoCellAnchor editAs="oneCell">
    <xdr:from>
      <xdr:col>131</xdr:col>
      <xdr:colOff>168088</xdr:colOff>
      <xdr:row>1</xdr:row>
      <xdr:rowOff>33618</xdr:rowOff>
    </xdr:from>
    <xdr:to>
      <xdr:col>131</xdr:col>
      <xdr:colOff>310963</xdr:colOff>
      <xdr:row>1</xdr:row>
      <xdr:rowOff>186018</xdr:rowOff>
    </xdr:to>
    <xdr:pic>
      <xdr:nvPicPr>
        <xdr:cNvPr id="47" name="Picture 10"/>
        <xdr:cNvPicPr>
          <a:picLocks noChangeAspect="1" noChangeArrowheads="1"/>
        </xdr:cNvPicPr>
      </xdr:nvPicPr>
      <xdr:blipFill>
        <a:blip xmlns:r="http://schemas.openxmlformats.org/officeDocument/2006/relationships" r:embed="rId4"/>
        <a:srcRect/>
        <a:stretch>
          <a:fillRect/>
        </a:stretch>
      </xdr:blipFill>
      <xdr:spPr bwMode="auto">
        <a:xfrm>
          <a:off x="50783938" y="224118"/>
          <a:ext cx="142875" cy="152400"/>
        </a:xfrm>
        <a:prstGeom prst="rect">
          <a:avLst/>
        </a:prstGeom>
        <a:noFill/>
      </xdr:spPr>
    </xdr:pic>
    <xdr:clientData/>
  </xdr:twoCellAnchor>
  <xdr:twoCellAnchor editAs="oneCell">
    <xdr:from>
      <xdr:col>132</xdr:col>
      <xdr:colOff>156883</xdr:colOff>
      <xdr:row>1</xdr:row>
      <xdr:rowOff>33618</xdr:rowOff>
    </xdr:from>
    <xdr:to>
      <xdr:col>132</xdr:col>
      <xdr:colOff>290233</xdr:colOff>
      <xdr:row>1</xdr:row>
      <xdr:rowOff>193862</xdr:rowOff>
    </xdr:to>
    <xdr:pic>
      <xdr:nvPicPr>
        <xdr:cNvPr id="48" name="Picture 12"/>
        <xdr:cNvPicPr>
          <a:picLocks noChangeAspect="1" noChangeArrowheads="1"/>
        </xdr:cNvPicPr>
      </xdr:nvPicPr>
      <xdr:blipFill>
        <a:blip xmlns:r="http://schemas.openxmlformats.org/officeDocument/2006/relationships" r:embed="rId5"/>
        <a:srcRect/>
        <a:stretch>
          <a:fillRect/>
        </a:stretch>
      </xdr:blipFill>
      <xdr:spPr bwMode="auto">
        <a:xfrm>
          <a:off x="51382333" y="224118"/>
          <a:ext cx="133350" cy="160244"/>
        </a:xfrm>
        <a:prstGeom prst="rect">
          <a:avLst/>
        </a:prstGeom>
        <a:noFill/>
      </xdr:spPr>
    </xdr:pic>
    <xdr:clientData/>
  </xdr:twoCellAnchor>
  <xdr:twoCellAnchor>
    <xdr:from>
      <xdr:col>118</xdr:col>
      <xdr:colOff>145676</xdr:colOff>
      <xdr:row>1</xdr:row>
      <xdr:rowOff>22412</xdr:rowOff>
    </xdr:from>
    <xdr:to>
      <xdr:col>118</xdr:col>
      <xdr:colOff>313764</xdr:colOff>
      <xdr:row>1</xdr:row>
      <xdr:rowOff>179294</xdr:rowOff>
    </xdr:to>
    <xdr:sp macro="" textlink="">
      <xdr:nvSpPr>
        <xdr:cNvPr id="49" name="5-Point Star 48"/>
        <xdr:cNvSpPr/>
      </xdr:nvSpPr>
      <xdr:spPr>
        <a:xfrm>
          <a:off x="4649432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117</xdr:col>
      <xdr:colOff>118784</xdr:colOff>
      <xdr:row>1</xdr:row>
      <xdr:rowOff>6723</xdr:rowOff>
    </xdr:from>
    <xdr:to>
      <xdr:col>117</xdr:col>
      <xdr:colOff>299759</xdr:colOff>
      <xdr:row>1</xdr:row>
      <xdr:rowOff>195542</xdr:rowOff>
    </xdr:to>
    <xdr:pic>
      <xdr:nvPicPr>
        <xdr:cNvPr id="50" name="Picture 6"/>
        <xdr:cNvPicPr>
          <a:picLocks noChangeAspect="1" noChangeArrowheads="1"/>
        </xdr:cNvPicPr>
      </xdr:nvPicPr>
      <xdr:blipFill>
        <a:blip xmlns:r="http://schemas.openxmlformats.org/officeDocument/2006/relationships" r:embed="rId2"/>
        <a:srcRect/>
        <a:stretch>
          <a:fillRect/>
        </a:stretch>
      </xdr:blipFill>
      <xdr:spPr bwMode="auto">
        <a:xfrm>
          <a:off x="45857834" y="197223"/>
          <a:ext cx="180975" cy="188819"/>
        </a:xfrm>
        <a:prstGeom prst="rect">
          <a:avLst/>
        </a:prstGeom>
        <a:noFill/>
        <a:ln>
          <a:solidFill>
            <a:srgbClr val="00B050"/>
          </a:solidFill>
        </a:ln>
      </xdr:spPr>
    </xdr:pic>
    <xdr:clientData/>
  </xdr:twoCellAnchor>
  <xdr:twoCellAnchor editAs="oneCell">
    <xdr:from>
      <xdr:col>138</xdr:col>
      <xdr:colOff>156883</xdr:colOff>
      <xdr:row>1</xdr:row>
      <xdr:rowOff>22412</xdr:rowOff>
    </xdr:from>
    <xdr:to>
      <xdr:col>138</xdr:col>
      <xdr:colOff>337858</xdr:colOff>
      <xdr:row>1</xdr:row>
      <xdr:rowOff>193862</xdr:rowOff>
    </xdr:to>
    <xdr:pic>
      <xdr:nvPicPr>
        <xdr:cNvPr id="51" name="Picture 4"/>
        <xdr:cNvPicPr>
          <a:picLocks noChangeAspect="1" noChangeArrowheads="1"/>
        </xdr:cNvPicPr>
      </xdr:nvPicPr>
      <xdr:blipFill>
        <a:blip xmlns:r="http://schemas.openxmlformats.org/officeDocument/2006/relationships" r:embed="rId1"/>
        <a:srcRect/>
        <a:stretch>
          <a:fillRect/>
        </a:stretch>
      </xdr:blipFill>
      <xdr:spPr bwMode="auto">
        <a:xfrm>
          <a:off x="54535108" y="212912"/>
          <a:ext cx="180975" cy="171450"/>
        </a:xfrm>
        <a:prstGeom prst="rect">
          <a:avLst/>
        </a:prstGeom>
        <a:noFill/>
      </xdr:spPr>
    </xdr:pic>
    <xdr:clientData/>
  </xdr:twoCellAnchor>
  <xdr:twoCellAnchor editAs="oneCell">
    <xdr:from>
      <xdr:col>135</xdr:col>
      <xdr:colOff>134472</xdr:colOff>
      <xdr:row>1</xdr:row>
      <xdr:rowOff>11205</xdr:rowOff>
    </xdr:from>
    <xdr:to>
      <xdr:col>135</xdr:col>
      <xdr:colOff>315447</xdr:colOff>
      <xdr:row>1</xdr:row>
      <xdr:rowOff>200024</xdr:rowOff>
    </xdr:to>
    <xdr:pic>
      <xdr:nvPicPr>
        <xdr:cNvPr id="52" name="Picture 6"/>
        <xdr:cNvPicPr>
          <a:picLocks noChangeAspect="1" noChangeArrowheads="1"/>
        </xdr:cNvPicPr>
      </xdr:nvPicPr>
      <xdr:blipFill>
        <a:blip xmlns:r="http://schemas.openxmlformats.org/officeDocument/2006/relationships" r:embed="rId2"/>
        <a:srcRect/>
        <a:stretch>
          <a:fillRect/>
        </a:stretch>
      </xdr:blipFill>
      <xdr:spPr bwMode="auto">
        <a:xfrm>
          <a:off x="52683897" y="201705"/>
          <a:ext cx="180975" cy="188819"/>
        </a:xfrm>
        <a:prstGeom prst="rect">
          <a:avLst/>
        </a:prstGeom>
        <a:noFill/>
      </xdr:spPr>
    </xdr:pic>
    <xdr:clientData/>
  </xdr:twoCellAnchor>
  <xdr:twoCellAnchor editAs="oneCell">
    <xdr:from>
      <xdr:col>139</xdr:col>
      <xdr:colOff>145677</xdr:colOff>
      <xdr:row>1</xdr:row>
      <xdr:rowOff>22412</xdr:rowOff>
    </xdr:from>
    <xdr:to>
      <xdr:col>139</xdr:col>
      <xdr:colOff>317127</xdr:colOff>
      <xdr:row>1</xdr:row>
      <xdr:rowOff>193862</xdr:rowOff>
    </xdr:to>
    <xdr:pic>
      <xdr:nvPicPr>
        <xdr:cNvPr id="53" name="Picture 8"/>
        <xdr:cNvPicPr>
          <a:picLocks noChangeAspect="1" noChangeArrowheads="1"/>
        </xdr:cNvPicPr>
      </xdr:nvPicPr>
      <xdr:blipFill>
        <a:blip xmlns:r="http://schemas.openxmlformats.org/officeDocument/2006/relationships" r:embed="rId3"/>
        <a:srcRect/>
        <a:stretch>
          <a:fillRect/>
        </a:stretch>
      </xdr:blipFill>
      <xdr:spPr bwMode="auto">
        <a:xfrm>
          <a:off x="55133502" y="212912"/>
          <a:ext cx="171450" cy="171450"/>
        </a:xfrm>
        <a:prstGeom prst="rect">
          <a:avLst/>
        </a:prstGeom>
        <a:noFill/>
      </xdr:spPr>
    </xdr:pic>
    <xdr:clientData/>
  </xdr:twoCellAnchor>
  <xdr:twoCellAnchor editAs="oneCell">
    <xdr:from>
      <xdr:col>150</xdr:col>
      <xdr:colOff>168088</xdr:colOff>
      <xdr:row>1</xdr:row>
      <xdr:rowOff>33618</xdr:rowOff>
    </xdr:from>
    <xdr:to>
      <xdr:col>150</xdr:col>
      <xdr:colOff>310963</xdr:colOff>
      <xdr:row>1</xdr:row>
      <xdr:rowOff>186018</xdr:rowOff>
    </xdr:to>
    <xdr:pic>
      <xdr:nvPicPr>
        <xdr:cNvPr id="54" name="Picture 10"/>
        <xdr:cNvPicPr>
          <a:picLocks noChangeAspect="1" noChangeArrowheads="1"/>
        </xdr:cNvPicPr>
      </xdr:nvPicPr>
      <xdr:blipFill>
        <a:blip xmlns:r="http://schemas.openxmlformats.org/officeDocument/2006/relationships" r:embed="rId4"/>
        <a:srcRect/>
        <a:stretch>
          <a:fillRect/>
        </a:stretch>
      </xdr:blipFill>
      <xdr:spPr bwMode="auto">
        <a:xfrm>
          <a:off x="58203913" y="224118"/>
          <a:ext cx="142875" cy="152400"/>
        </a:xfrm>
        <a:prstGeom prst="rect">
          <a:avLst/>
        </a:prstGeom>
        <a:noFill/>
      </xdr:spPr>
    </xdr:pic>
    <xdr:clientData/>
  </xdr:twoCellAnchor>
  <xdr:twoCellAnchor editAs="oneCell">
    <xdr:from>
      <xdr:col>151</xdr:col>
      <xdr:colOff>156883</xdr:colOff>
      <xdr:row>1</xdr:row>
      <xdr:rowOff>33618</xdr:rowOff>
    </xdr:from>
    <xdr:to>
      <xdr:col>151</xdr:col>
      <xdr:colOff>290233</xdr:colOff>
      <xdr:row>1</xdr:row>
      <xdr:rowOff>193862</xdr:rowOff>
    </xdr:to>
    <xdr:pic>
      <xdr:nvPicPr>
        <xdr:cNvPr id="55" name="Picture 12"/>
        <xdr:cNvPicPr>
          <a:picLocks noChangeAspect="1" noChangeArrowheads="1"/>
        </xdr:cNvPicPr>
      </xdr:nvPicPr>
      <xdr:blipFill>
        <a:blip xmlns:r="http://schemas.openxmlformats.org/officeDocument/2006/relationships" r:embed="rId5"/>
        <a:srcRect/>
        <a:stretch>
          <a:fillRect/>
        </a:stretch>
      </xdr:blipFill>
      <xdr:spPr bwMode="auto">
        <a:xfrm>
          <a:off x="58802308" y="224118"/>
          <a:ext cx="133350" cy="160244"/>
        </a:xfrm>
        <a:prstGeom prst="rect">
          <a:avLst/>
        </a:prstGeom>
        <a:noFill/>
      </xdr:spPr>
    </xdr:pic>
    <xdr:clientData/>
  </xdr:twoCellAnchor>
  <xdr:twoCellAnchor>
    <xdr:from>
      <xdr:col>137</xdr:col>
      <xdr:colOff>145676</xdr:colOff>
      <xdr:row>1</xdr:row>
      <xdr:rowOff>22412</xdr:rowOff>
    </xdr:from>
    <xdr:to>
      <xdr:col>137</xdr:col>
      <xdr:colOff>313764</xdr:colOff>
      <xdr:row>1</xdr:row>
      <xdr:rowOff>179294</xdr:rowOff>
    </xdr:to>
    <xdr:sp macro="" textlink="">
      <xdr:nvSpPr>
        <xdr:cNvPr id="56" name="5-Point Star 55"/>
        <xdr:cNvSpPr/>
      </xdr:nvSpPr>
      <xdr:spPr>
        <a:xfrm>
          <a:off x="5391430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136</xdr:col>
      <xdr:colOff>118784</xdr:colOff>
      <xdr:row>1</xdr:row>
      <xdr:rowOff>6723</xdr:rowOff>
    </xdr:from>
    <xdr:to>
      <xdr:col>136</xdr:col>
      <xdr:colOff>299759</xdr:colOff>
      <xdr:row>1</xdr:row>
      <xdr:rowOff>195542</xdr:rowOff>
    </xdr:to>
    <xdr:pic>
      <xdr:nvPicPr>
        <xdr:cNvPr id="57" name="Picture 6"/>
        <xdr:cNvPicPr>
          <a:picLocks noChangeAspect="1" noChangeArrowheads="1"/>
        </xdr:cNvPicPr>
      </xdr:nvPicPr>
      <xdr:blipFill>
        <a:blip xmlns:r="http://schemas.openxmlformats.org/officeDocument/2006/relationships" r:embed="rId2"/>
        <a:srcRect/>
        <a:stretch>
          <a:fillRect/>
        </a:stretch>
      </xdr:blipFill>
      <xdr:spPr bwMode="auto">
        <a:xfrm>
          <a:off x="53277809" y="197223"/>
          <a:ext cx="180975" cy="188819"/>
        </a:xfrm>
        <a:prstGeom prst="rect">
          <a:avLst/>
        </a:prstGeom>
        <a:noFill/>
        <a:ln>
          <a:solidFill>
            <a:srgbClr val="00B050"/>
          </a:solidFill>
        </a:ln>
      </xdr:spPr>
    </xdr:pic>
    <xdr:clientData/>
  </xdr:twoCellAnchor>
  <xdr:twoCellAnchor editAs="oneCell">
    <xdr:from>
      <xdr:col>157</xdr:col>
      <xdr:colOff>156883</xdr:colOff>
      <xdr:row>1</xdr:row>
      <xdr:rowOff>22412</xdr:rowOff>
    </xdr:from>
    <xdr:to>
      <xdr:col>157</xdr:col>
      <xdr:colOff>337858</xdr:colOff>
      <xdr:row>1</xdr:row>
      <xdr:rowOff>193862</xdr:rowOff>
    </xdr:to>
    <xdr:pic>
      <xdr:nvPicPr>
        <xdr:cNvPr id="58" name="Picture 4"/>
        <xdr:cNvPicPr>
          <a:picLocks noChangeAspect="1" noChangeArrowheads="1"/>
        </xdr:cNvPicPr>
      </xdr:nvPicPr>
      <xdr:blipFill>
        <a:blip xmlns:r="http://schemas.openxmlformats.org/officeDocument/2006/relationships" r:embed="rId1"/>
        <a:srcRect/>
        <a:stretch>
          <a:fillRect/>
        </a:stretch>
      </xdr:blipFill>
      <xdr:spPr bwMode="auto">
        <a:xfrm>
          <a:off x="61955083" y="212912"/>
          <a:ext cx="180975" cy="171450"/>
        </a:xfrm>
        <a:prstGeom prst="rect">
          <a:avLst/>
        </a:prstGeom>
        <a:noFill/>
      </xdr:spPr>
    </xdr:pic>
    <xdr:clientData/>
  </xdr:twoCellAnchor>
  <xdr:twoCellAnchor editAs="oneCell">
    <xdr:from>
      <xdr:col>154</xdr:col>
      <xdr:colOff>134472</xdr:colOff>
      <xdr:row>1</xdr:row>
      <xdr:rowOff>11205</xdr:rowOff>
    </xdr:from>
    <xdr:to>
      <xdr:col>154</xdr:col>
      <xdr:colOff>315447</xdr:colOff>
      <xdr:row>1</xdr:row>
      <xdr:rowOff>200024</xdr:rowOff>
    </xdr:to>
    <xdr:pic>
      <xdr:nvPicPr>
        <xdr:cNvPr id="59" name="Picture 6"/>
        <xdr:cNvPicPr>
          <a:picLocks noChangeAspect="1" noChangeArrowheads="1"/>
        </xdr:cNvPicPr>
      </xdr:nvPicPr>
      <xdr:blipFill>
        <a:blip xmlns:r="http://schemas.openxmlformats.org/officeDocument/2006/relationships" r:embed="rId2"/>
        <a:srcRect/>
        <a:stretch>
          <a:fillRect/>
        </a:stretch>
      </xdr:blipFill>
      <xdr:spPr bwMode="auto">
        <a:xfrm>
          <a:off x="60103872" y="201705"/>
          <a:ext cx="180975" cy="188819"/>
        </a:xfrm>
        <a:prstGeom prst="rect">
          <a:avLst/>
        </a:prstGeom>
        <a:noFill/>
      </xdr:spPr>
    </xdr:pic>
    <xdr:clientData/>
  </xdr:twoCellAnchor>
  <xdr:twoCellAnchor editAs="oneCell">
    <xdr:from>
      <xdr:col>158</xdr:col>
      <xdr:colOff>145677</xdr:colOff>
      <xdr:row>1</xdr:row>
      <xdr:rowOff>22412</xdr:rowOff>
    </xdr:from>
    <xdr:to>
      <xdr:col>158</xdr:col>
      <xdr:colOff>317127</xdr:colOff>
      <xdr:row>1</xdr:row>
      <xdr:rowOff>193862</xdr:rowOff>
    </xdr:to>
    <xdr:pic>
      <xdr:nvPicPr>
        <xdr:cNvPr id="60" name="Picture 8"/>
        <xdr:cNvPicPr>
          <a:picLocks noChangeAspect="1" noChangeArrowheads="1"/>
        </xdr:cNvPicPr>
      </xdr:nvPicPr>
      <xdr:blipFill>
        <a:blip xmlns:r="http://schemas.openxmlformats.org/officeDocument/2006/relationships" r:embed="rId3"/>
        <a:srcRect/>
        <a:stretch>
          <a:fillRect/>
        </a:stretch>
      </xdr:blipFill>
      <xdr:spPr bwMode="auto">
        <a:xfrm>
          <a:off x="62553477" y="212912"/>
          <a:ext cx="171450" cy="171450"/>
        </a:xfrm>
        <a:prstGeom prst="rect">
          <a:avLst/>
        </a:prstGeom>
        <a:noFill/>
      </xdr:spPr>
    </xdr:pic>
    <xdr:clientData/>
  </xdr:twoCellAnchor>
  <xdr:twoCellAnchor editAs="oneCell">
    <xdr:from>
      <xdr:col>169</xdr:col>
      <xdr:colOff>168088</xdr:colOff>
      <xdr:row>1</xdr:row>
      <xdr:rowOff>33618</xdr:rowOff>
    </xdr:from>
    <xdr:to>
      <xdr:col>169</xdr:col>
      <xdr:colOff>310963</xdr:colOff>
      <xdr:row>1</xdr:row>
      <xdr:rowOff>186018</xdr:rowOff>
    </xdr:to>
    <xdr:pic>
      <xdr:nvPicPr>
        <xdr:cNvPr id="61" name="Picture 10"/>
        <xdr:cNvPicPr>
          <a:picLocks noChangeAspect="1" noChangeArrowheads="1"/>
        </xdr:cNvPicPr>
      </xdr:nvPicPr>
      <xdr:blipFill>
        <a:blip xmlns:r="http://schemas.openxmlformats.org/officeDocument/2006/relationships" r:embed="rId4"/>
        <a:srcRect/>
        <a:stretch>
          <a:fillRect/>
        </a:stretch>
      </xdr:blipFill>
      <xdr:spPr bwMode="auto">
        <a:xfrm>
          <a:off x="65623888" y="224118"/>
          <a:ext cx="142875" cy="152400"/>
        </a:xfrm>
        <a:prstGeom prst="rect">
          <a:avLst/>
        </a:prstGeom>
        <a:noFill/>
      </xdr:spPr>
    </xdr:pic>
    <xdr:clientData/>
  </xdr:twoCellAnchor>
  <xdr:twoCellAnchor editAs="oneCell">
    <xdr:from>
      <xdr:col>170</xdr:col>
      <xdr:colOff>156883</xdr:colOff>
      <xdr:row>1</xdr:row>
      <xdr:rowOff>33618</xdr:rowOff>
    </xdr:from>
    <xdr:to>
      <xdr:col>170</xdr:col>
      <xdr:colOff>290233</xdr:colOff>
      <xdr:row>1</xdr:row>
      <xdr:rowOff>193862</xdr:rowOff>
    </xdr:to>
    <xdr:pic>
      <xdr:nvPicPr>
        <xdr:cNvPr id="62" name="Picture 12"/>
        <xdr:cNvPicPr>
          <a:picLocks noChangeAspect="1" noChangeArrowheads="1"/>
        </xdr:cNvPicPr>
      </xdr:nvPicPr>
      <xdr:blipFill>
        <a:blip xmlns:r="http://schemas.openxmlformats.org/officeDocument/2006/relationships" r:embed="rId5"/>
        <a:srcRect/>
        <a:stretch>
          <a:fillRect/>
        </a:stretch>
      </xdr:blipFill>
      <xdr:spPr bwMode="auto">
        <a:xfrm>
          <a:off x="66222283" y="224118"/>
          <a:ext cx="133350" cy="160244"/>
        </a:xfrm>
        <a:prstGeom prst="rect">
          <a:avLst/>
        </a:prstGeom>
        <a:noFill/>
      </xdr:spPr>
    </xdr:pic>
    <xdr:clientData/>
  </xdr:twoCellAnchor>
  <xdr:twoCellAnchor>
    <xdr:from>
      <xdr:col>156</xdr:col>
      <xdr:colOff>145676</xdr:colOff>
      <xdr:row>1</xdr:row>
      <xdr:rowOff>22412</xdr:rowOff>
    </xdr:from>
    <xdr:to>
      <xdr:col>156</xdr:col>
      <xdr:colOff>313764</xdr:colOff>
      <xdr:row>1</xdr:row>
      <xdr:rowOff>179294</xdr:rowOff>
    </xdr:to>
    <xdr:sp macro="" textlink="">
      <xdr:nvSpPr>
        <xdr:cNvPr id="63" name="5-Point Star 62"/>
        <xdr:cNvSpPr/>
      </xdr:nvSpPr>
      <xdr:spPr>
        <a:xfrm>
          <a:off x="613342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155</xdr:col>
      <xdr:colOff>118784</xdr:colOff>
      <xdr:row>1</xdr:row>
      <xdr:rowOff>6723</xdr:rowOff>
    </xdr:from>
    <xdr:to>
      <xdr:col>155</xdr:col>
      <xdr:colOff>299759</xdr:colOff>
      <xdr:row>1</xdr:row>
      <xdr:rowOff>195542</xdr:rowOff>
    </xdr:to>
    <xdr:pic>
      <xdr:nvPicPr>
        <xdr:cNvPr id="64" name="Picture 6"/>
        <xdr:cNvPicPr>
          <a:picLocks noChangeAspect="1" noChangeArrowheads="1"/>
        </xdr:cNvPicPr>
      </xdr:nvPicPr>
      <xdr:blipFill>
        <a:blip xmlns:r="http://schemas.openxmlformats.org/officeDocument/2006/relationships" r:embed="rId2"/>
        <a:srcRect/>
        <a:stretch>
          <a:fillRect/>
        </a:stretch>
      </xdr:blipFill>
      <xdr:spPr bwMode="auto">
        <a:xfrm>
          <a:off x="60697784" y="197223"/>
          <a:ext cx="180975" cy="188819"/>
        </a:xfrm>
        <a:prstGeom prst="rect">
          <a:avLst/>
        </a:prstGeom>
        <a:noFill/>
        <a:ln>
          <a:solidFill>
            <a:srgbClr val="00B050"/>
          </a:solidFill>
        </a:ln>
      </xdr:spPr>
    </xdr:pic>
    <xdr:clientData/>
  </xdr:twoCellAnchor>
  <xdr:twoCellAnchor editAs="oneCell">
    <xdr:from>
      <xdr:col>176</xdr:col>
      <xdr:colOff>156883</xdr:colOff>
      <xdr:row>1</xdr:row>
      <xdr:rowOff>22412</xdr:rowOff>
    </xdr:from>
    <xdr:to>
      <xdr:col>176</xdr:col>
      <xdr:colOff>337858</xdr:colOff>
      <xdr:row>1</xdr:row>
      <xdr:rowOff>193862</xdr:rowOff>
    </xdr:to>
    <xdr:pic>
      <xdr:nvPicPr>
        <xdr:cNvPr id="65" name="Picture 4"/>
        <xdr:cNvPicPr>
          <a:picLocks noChangeAspect="1" noChangeArrowheads="1"/>
        </xdr:cNvPicPr>
      </xdr:nvPicPr>
      <xdr:blipFill>
        <a:blip xmlns:r="http://schemas.openxmlformats.org/officeDocument/2006/relationships" r:embed="rId1"/>
        <a:srcRect/>
        <a:stretch>
          <a:fillRect/>
        </a:stretch>
      </xdr:blipFill>
      <xdr:spPr bwMode="auto">
        <a:xfrm>
          <a:off x="69375058" y="212912"/>
          <a:ext cx="180975" cy="171450"/>
        </a:xfrm>
        <a:prstGeom prst="rect">
          <a:avLst/>
        </a:prstGeom>
        <a:noFill/>
      </xdr:spPr>
    </xdr:pic>
    <xdr:clientData/>
  </xdr:twoCellAnchor>
  <xdr:twoCellAnchor editAs="oneCell">
    <xdr:from>
      <xdr:col>173</xdr:col>
      <xdr:colOff>134472</xdr:colOff>
      <xdr:row>1</xdr:row>
      <xdr:rowOff>11205</xdr:rowOff>
    </xdr:from>
    <xdr:to>
      <xdr:col>173</xdr:col>
      <xdr:colOff>315447</xdr:colOff>
      <xdr:row>1</xdr:row>
      <xdr:rowOff>200024</xdr:rowOff>
    </xdr:to>
    <xdr:pic>
      <xdr:nvPicPr>
        <xdr:cNvPr id="66" name="Picture 6"/>
        <xdr:cNvPicPr>
          <a:picLocks noChangeAspect="1" noChangeArrowheads="1"/>
        </xdr:cNvPicPr>
      </xdr:nvPicPr>
      <xdr:blipFill>
        <a:blip xmlns:r="http://schemas.openxmlformats.org/officeDocument/2006/relationships" r:embed="rId2"/>
        <a:srcRect/>
        <a:stretch>
          <a:fillRect/>
        </a:stretch>
      </xdr:blipFill>
      <xdr:spPr bwMode="auto">
        <a:xfrm>
          <a:off x="67523847" y="201705"/>
          <a:ext cx="180975" cy="188819"/>
        </a:xfrm>
        <a:prstGeom prst="rect">
          <a:avLst/>
        </a:prstGeom>
        <a:noFill/>
      </xdr:spPr>
    </xdr:pic>
    <xdr:clientData/>
  </xdr:twoCellAnchor>
  <xdr:twoCellAnchor editAs="oneCell">
    <xdr:from>
      <xdr:col>177</xdr:col>
      <xdr:colOff>145677</xdr:colOff>
      <xdr:row>1</xdr:row>
      <xdr:rowOff>22412</xdr:rowOff>
    </xdr:from>
    <xdr:to>
      <xdr:col>177</xdr:col>
      <xdr:colOff>317127</xdr:colOff>
      <xdr:row>1</xdr:row>
      <xdr:rowOff>193862</xdr:rowOff>
    </xdr:to>
    <xdr:pic>
      <xdr:nvPicPr>
        <xdr:cNvPr id="67" name="Picture 8"/>
        <xdr:cNvPicPr>
          <a:picLocks noChangeAspect="1" noChangeArrowheads="1"/>
        </xdr:cNvPicPr>
      </xdr:nvPicPr>
      <xdr:blipFill>
        <a:blip xmlns:r="http://schemas.openxmlformats.org/officeDocument/2006/relationships" r:embed="rId3"/>
        <a:srcRect/>
        <a:stretch>
          <a:fillRect/>
        </a:stretch>
      </xdr:blipFill>
      <xdr:spPr bwMode="auto">
        <a:xfrm>
          <a:off x="69973452" y="212912"/>
          <a:ext cx="171450" cy="171450"/>
        </a:xfrm>
        <a:prstGeom prst="rect">
          <a:avLst/>
        </a:prstGeom>
        <a:noFill/>
      </xdr:spPr>
    </xdr:pic>
    <xdr:clientData/>
  </xdr:twoCellAnchor>
  <xdr:twoCellAnchor editAs="oneCell">
    <xdr:from>
      <xdr:col>188</xdr:col>
      <xdr:colOff>168088</xdr:colOff>
      <xdr:row>1</xdr:row>
      <xdr:rowOff>33618</xdr:rowOff>
    </xdr:from>
    <xdr:to>
      <xdr:col>188</xdr:col>
      <xdr:colOff>310963</xdr:colOff>
      <xdr:row>1</xdr:row>
      <xdr:rowOff>186018</xdr:rowOff>
    </xdr:to>
    <xdr:pic>
      <xdr:nvPicPr>
        <xdr:cNvPr id="68" name="Picture 10"/>
        <xdr:cNvPicPr>
          <a:picLocks noChangeAspect="1" noChangeArrowheads="1"/>
        </xdr:cNvPicPr>
      </xdr:nvPicPr>
      <xdr:blipFill>
        <a:blip xmlns:r="http://schemas.openxmlformats.org/officeDocument/2006/relationships" r:embed="rId4"/>
        <a:srcRect/>
        <a:stretch>
          <a:fillRect/>
        </a:stretch>
      </xdr:blipFill>
      <xdr:spPr bwMode="auto">
        <a:xfrm>
          <a:off x="73043863" y="224118"/>
          <a:ext cx="142875" cy="152400"/>
        </a:xfrm>
        <a:prstGeom prst="rect">
          <a:avLst/>
        </a:prstGeom>
        <a:noFill/>
      </xdr:spPr>
    </xdr:pic>
    <xdr:clientData/>
  </xdr:twoCellAnchor>
  <xdr:twoCellAnchor editAs="oneCell">
    <xdr:from>
      <xdr:col>189</xdr:col>
      <xdr:colOff>156883</xdr:colOff>
      <xdr:row>1</xdr:row>
      <xdr:rowOff>33618</xdr:rowOff>
    </xdr:from>
    <xdr:to>
      <xdr:col>189</xdr:col>
      <xdr:colOff>290233</xdr:colOff>
      <xdr:row>1</xdr:row>
      <xdr:rowOff>193862</xdr:rowOff>
    </xdr:to>
    <xdr:pic>
      <xdr:nvPicPr>
        <xdr:cNvPr id="69" name="Picture 12"/>
        <xdr:cNvPicPr>
          <a:picLocks noChangeAspect="1" noChangeArrowheads="1"/>
        </xdr:cNvPicPr>
      </xdr:nvPicPr>
      <xdr:blipFill>
        <a:blip xmlns:r="http://schemas.openxmlformats.org/officeDocument/2006/relationships" r:embed="rId5"/>
        <a:srcRect/>
        <a:stretch>
          <a:fillRect/>
        </a:stretch>
      </xdr:blipFill>
      <xdr:spPr bwMode="auto">
        <a:xfrm>
          <a:off x="73642258" y="224118"/>
          <a:ext cx="133350" cy="160244"/>
        </a:xfrm>
        <a:prstGeom prst="rect">
          <a:avLst/>
        </a:prstGeom>
        <a:noFill/>
      </xdr:spPr>
    </xdr:pic>
    <xdr:clientData/>
  </xdr:twoCellAnchor>
  <xdr:twoCellAnchor>
    <xdr:from>
      <xdr:col>175</xdr:col>
      <xdr:colOff>145676</xdr:colOff>
      <xdr:row>1</xdr:row>
      <xdr:rowOff>22412</xdr:rowOff>
    </xdr:from>
    <xdr:to>
      <xdr:col>175</xdr:col>
      <xdr:colOff>313764</xdr:colOff>
      <xdr:row>1</xdr:row>
      <xdr:rowOff>179294</xdr:rowOff>
    </xdr:to>
    <xdr:sp macro="" textlink="">
      <xdr:nvSpPr>
        <xdr:cNvPr id="70" name="5-Point Star 69"/>
        <xdr:cNvSpPr/>
      </xdr:nvSpPr>
      <xdr:spPr>
        <a:xfrm>
          <a:off x="687542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174</xdr:col>
      <xdr:colOff>118784</xdr:colOff>
      <xdr:row>1</xdr:row>
      <xdr:rowOff>6723</xdr:rowOff>
    </xdr:from>
    <xdr:to>
      <xdr:col>174</xdr:col>
      <xdr:colOff>299759</xdr:colOff>
      <xdr:row>1</xdr:row>
      <xdr:rowOff>195542</xdr:rowOff>
    </xdr:to>
    <xdr:pic>
      <xdr:nvPicPr>
        <xdr:cNvPr id="71" name="Picture 6"/>
        <xdr:cNvPicPr>
          <a:picLocks noChangeAspect="1" noChangeArrowheads="1"/>
        </xdr:cNvPicPr>
      </xdr:nvPicPr>
      <xdr:blipFill>
        <a:blip xmlns:r="http://schemas.openxmlformats.org/officeDocument/2006/relationships" r:embed="rId2"/>
        <a:srcRect/>
        <a:stretch>
          <a:fillRect/>
        </a:stretch>
      </xdr:blipFill>
      <xdr:spPr bwMode="auto">
        <a:xfrm>
          <a:off x="68117759" y="197223"/>
          <a:ext cx="180975" cy="188819"/>
        </a:xfrm>
        <a:prstGeom prst="rect">
          <a:avLst/>
        </a:prstGeom>
        <a:noFill/>
        <a:ln>
          <a:solidFill>
            <a:srgbClr val="00B050"/>
          </a:solidFill>
        </a:ln>
      </xdr:spPr>
    </xdr:pic>
    <xdr:clientData/>
  </xdr:twoCellAnchor>
  <xdr:twoCellAnchor editAs="oneCell">
    <xdr:from>
      <xdr:col>195</xdr:col>
      <xdr:colOff>156883</xdr:colOff>
      <xdr:row>1</xdr:row>
      <xdr:rowOff>22412</xdr:rowOff>
    </xdr:from>
    <xdr:to>
      <xdr:col>195</xdr:col>
      <xdr:colOff>337858</xdr:colOff>
      <xdr:row>1</xdr:row>
      <xdr:rowOff>193862</xdr:rowOff>
    </xdr:to>
    <xdr:pic>
      <xdr:nvPicPr>
        <xdr:cNvPr id="72" name="Picture 4"/>
        <xdr:cNvPicPr>
          <a:picLocks noChangeAspect="1" noChangeArrowheads="1"/>
        </xdr:cNvPicPr>
      </xdr:nvPicPr>
      <xdr:blipFill>
        <a:blip xmlns:r="http://schemas.openxmlformats.org/officeDocument/2006/relationships" r:embed="rId1"/>
        <a:srcRect/>
        <a:stretch>
          <a:fillRect/>
        </a:stretch>
      </xdr:blipFill>
      <xdr:spPr bwMode="auto">
        <a:xfrm>
          <a:off x="79135942" y="212912"/>
          <a:ext cx="180975" cy="171450"/>
        </a:xfrm>
        <a:prstGeom prst="rect">
          <a:avLst/>
        </a:prstGeom>
        <a:noFill/>
      </xdr:spPr>
    </xdr:pic>
    <xdr:clientData/>
  </xdr:twoCellAnchor>
  <xdr:twoCellAnchor editAs="oneCell">
    <xdr:from>
      <xdr:col>192</xdr:col>
      <xdr:colOff>134472</xdr:colOff>
      <xdr:row>1</xdr:row>
      <xdr:rowOff>11205</xdr:rowOff>
    </xdr:from>
    <xdr:to>
      <xdr:col>192</xdr:col>
      <xdr:colOff>315447</xdr:colOff>
      <xdr:row>1</xdr:row>
      <xdr:rowOff>200024</xdr:rowOff>
    </xdr:to>
    <xdr:pic>
      <xdr:nvPicPr>
        <xdr:cNvPr id="73" name="Picture 6"/>
        <xdr:cNvPicPr>
          <a:picLocks noChangeAspect="1" noChangeArrowheads="1"/>
        </xdr:cNvPicPr>
      </xdr:nvPicPr>
      <xdr:blipFill>
        <a:blip xmlns:r="http://schemas.openxmlformats.org/officeDocument/2006/relationships" r:embed="rId2"/>
        <a:srcRect/>
        <a:stretch>
          <a:fillRect/>
        </a:stretch>
      </xdr:blipFill>
      <xdr:spPr bwMode="auto">
        <a:xfrm>
          <a:off x="77735207" y="201705"/>
          <a:ext cx="180975" cy="188819"/>
        </a:xfrm>
        <a:prstGeom prst="rect">
          <a:avLst/>
        </a:prstGeom>
        <a:noFill/>
      </xdr:spPr>
    </xdr:pic>
    <xdr:clientData/>
  </xdr:twoCellAnchor>
  <xdr:twoCellAnchor editAs="oneCell">
    <xdr:from>
      <xdr:col>196</xdr:col>
      <xdr:colOff>145677</xdr:colOff>
      <xdr:row>1</xdr:row>
      <xdr:rowOff>22412</xdr:rowOff>
    </xdr:from>
    <xdr:to>
      <xdr:col>196</xdr:col>
      <xdr:colOff>317127</xdr:colOff>
      <xdr:row>1</xdr:row>
      <xdr:rowOff>193862</xdr:rowOff>
    </xdr:to>
    <xdr:pic>
      <xdr:nvPicPr>
        <xdr:cNvPr id="74" name="Picture 8"/>
        <xdr:cNvPicPr>
          <a:picLocks noChangeAspect="1" noChangeArrowheads="1"/>
        </xdr:cNvPicPr>
      </xdr:nvPicPr>
      <xdr:blipFill>
        <a:blip xmlns:r="http://schemas.openxmlformats.org/officeDocument/2006/relationships" r:embed="rId3"/>
        <a:srcRect/>
        <a:stretch>
          <a:fillRect/>
        </a:stretch>
      </xdr:blipFill>
      <xdr:spPr bwMode="auto">
        <a:xfrm>
          <a:off x="79584177" y="212912"/>
          <a:ext cx="171450" cy="171450"/>
        </a:xfrm>
        <a:prstGeom prst="rect">
          <a:avLst/>
        </a:prstGeom>
        <a:noFill/>
      </xdr:spPr>
    </xdr:pic>
    <xdr:clientData/>
  </xdr:twoCellAnchor>
  <xdr:twoCellAnchor editAs="oneCell">
    <xdr:from>
      <xdr:col>207</xdr:col>
      <xdr:colOff>168088</xdr:colOff>
      <xdr:row>1</xdr:row>
      <xdr:rowOff>33618</xdr:rowOff>
    </xdr:from>
    <xdr:to>
      <xdr:col>207</xdr:col>
      <xdr:colOff>310963</xdr:colOff>
      <xdr:row>1</xdr:row>
      <xdr:rowOff>186018</xdr:rowOff>
    </xdr:to>
    <xdr:pic>
      <xdr:nvPicPr>
        <xdr:cNvPr id="75" name="Picture 10"/>
        <xdr:cNvPicPr>
          <a:picLocks noChangeAspect="1" noChangeArrowheads="1"/>
        </xdr:cNvPicPr>
      </xdr:nvPicPr>
      <xdr:blipFill>
        <a:blip xmlns:r="http://schemas.openxmlformats.org/officeDocument/2006/relationships" r:embed="rId4"/>
        <a:srcRect/>
        <a:stretch>
          <a:fillRect/>
        </a:stretch>
      </xdr:blipFill>
      <xdr:spPr bwMode="auto">
        <a:xfrm>
          <a:off x="84660441" y="224118"/>
          <a:ext cx="142875" cy="152400"/>
        </a:xfrm>
        <a:prstGeom prst="rect">
          <a:avLst/>
        </a:prstGeom>
        <a:noFill/>
      </xdr:spPr>
    </xdr:pic>
    <xdr:clientData/>
  </xdr:twoCellAnchor>
  <xdr:twoCellAnchor editAs="oneCell">
    <xdr:from>
      <xdr:col>208</xdr:col>
      <xdr:colOff>156883</xdr:colOff>
      <xdr:row>1</xdr:row>
      <xdr:rowOff>33618</xdr:rowOff>
    </xdr:from>
    <xdr:to>
      <xdr:col>208</xdr:col>
      <xdr:colOff>290233</xdr:colOff>
      <xdr:row>1</xdr:row>
      <xdr:rowOff>193862</xdr:rowOff>
    </xdr:to>
    <xdr:pic>
      <xdr:nvPicPr>
        <xdr:cNvPr id="76" name="Picture 12"/>
        <xdr:cNvPicPr>
          <a:picLocks noChangeAspect="1" noChangeArrowheads="1"/>
        </xdr:cNvPicPr>
      </xdr:nvPicPr>
      <xdr:blipFill>
        <a:blip xmlns:r="http://schemas.openxmlformats.org/officeDocument/2006/relationships" r:embed="rId5"/>
        <a:srcRect/>
        <a:stretch>
          <a:fillRect/>
        </a:stretch>
      </xdr:blipFill>
      <xdr:spPr bwMode="auto">
        <a:xfrm>
          <a:off x="85108677" y="224118"/>
          <a:ext cx="133350" cy="160244"/>
        </a:xfrm>
        <a:prstGeom prst="rect">
          <a:avLst/>
        </a:prstGeom>
        <a:noFill/>
      </xdr:spPr>
    </xdr:pic>
    <xdr:clientData/>
  </xdr:twoCellAnchor>
  <xdr:twoCellAnchor>
    <xdr:from>
      <xdr:col>194</xdr:col>
      <xdr:colOff>145676</xdr:colOff>
      <xdr:row>1</xdr:row>
      <xdr:rowOff>22412</xdr:rowOff>
    </xdr:from>
    <xdr:to>
      <xdr:col>194</xdr:col>
      <xdr:colOff>313764</xdr:colOff>
      <xdr:row>1</xdr:row>
      <xdr:rowOff>179294</xdr:rowOff>
    </xdr:to>
    <xdr:sp macro="" textlink="">
      <xdr:nvSpPr>
        <xdr:cNvPr id="77" name="5-Point Star 76"/>
        <xdr:cNvSpPr/>
      </xdr:nvSpPr>
      <xdr:spPr>
        <a:xfrm>
          <a:off x="78665294"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193</xdr:col>
      <xdr:colOff>118784</xdr:colOff>
      <xdr:row>1</xdr:row>
      <xdr:rowOff>6723</xdr:rowOff>
    </xdr:from>
    <xdr:to>
      <xdr:col>193</xdr:col>
      <xdr:colOff>299759</xdr:colOff>
      <xdr:row>1</xdr:row>
      <xdr:rowOff>195542</xdr:rowOff>
    </xdr:to>
    <xdr:pic>
      <xdr:nvPicPr>
        <xdr:cNvPr id="78" name="Picture 6"/>
        <xdr:cNvPicPr>
          <a:picLocks noChangeAspect="1" noChangeArrowheads="1"/>
        </xdr:cNvPicPr>
      </xdr:nvPicPr>
      <xdr:blipFill>
        <a:blip xmlns:r="http://schemas.openxmlformats.org/officeDocument/2006/relationships" r:embed="rId2"/>
        <a:srcRect/>
        <a:stretch>
          <a:fillRect/>
        </a:stretch>
      </xdr:blipFill>
      <xdr:spPr bwMode="auto">
        <a:xfrm>
          <a:off x="78178960" y="197223"/>
          <a:ext cx="180975" cy="188819"/>
        </a:xfrm>
        <a:prstGeom prst="rect">
          <a:avLst/>
        </a:prstGeom>
        <a:noFill/>
        <a:ln>
          <a:solidFill>
            <a:srgbClr val="00B050"/>
          </a:solidFill>
        </a:ln>
      </xdr:spPr>
    </xdr:pic>
    <xdr:clientData/>
  </xdr:twoCellAnchor>
  <xdr:twoCellAnchor editAs="oneCell">
    <xdr:from>
      <xdr:col>214</xdr:col>
      <xdr:colOff>156883</xdr:colOff>
      <xdr:row>1</xdr:row>
      <xdr:rowOff>22412</xdr:rowOff>
    </xdr:from>
    <xdr:to>
      <xdr:col>214</xdr:col>
      <xdr:colOff>337858</xdr:colOff>
      <xdr:row>1</xdr:row>
      <xdr:rowOff>193862</xdr:rowOff>
    </xdr:to>
    <xdr:pic>
      <xdr:nvPicPr>
        <xdr:cNvPr id="79" name="Picture 4"/>
        <xdr:cNvPicPr>
          <a:picLocks noChangeAspect="1" noChangeArrowheads="1"/>
        </xdr:cNvPicPr>
      </xdr:nvPicPr>
      <xdr:blipFill>
        <a:blip xmlns:r="http://schemas.openxmlformats.org/officeDocument/2006/relationships" r:embed="rId1"/>
        <a:srcRect/>
        <a:stretch>
          <a:fillRect/>
        </a:stretch>
      </xdr:blipFill>
      <xdr:spPr bwMode="auto">
        <a:xfrm>
          <a:off x="87652412" y="212912"/>
          <a:ext cx="180975" cy="171450"/>
        </a:xfrm>
        <a:prstGeom prst="rect">
          <a:avLst/>
        </a:prstGeom>
        <a:noFill/>
      </xdr:spPr>
    </xdr:pic>
    <xdr:clientData/>
  </xdr:twoCellAnchor>
  <xdr:twoCellAnchor editAs="oneCell">
    <xdr:from>
      <xdr:col>211</xdr:col>
      <xdr:colOff>134472</xdr:colOff>
      <xdr:row>1</xdr:row>
      <xdr:rowOff>11205</xdr:rowOff>
    </xdr:from>
    <xdr:to>
      <xdr:col>211</xdr:col>
      <xdr:colOff>315447</xdr:colOff>
      <xdr:row>1</xdr:row>
      <xdr:rowOff>200024</xdr:rowOff>
    </xdr:to>
    <xdr:pic>
      <xdr:nvPicPr>
        <xdr:cNvPr id="80" name="Picture 6"/>
        <xdr:cNvPicPr>
          <a:picLocks noChangeAspect="1" noChangeArrowheads="1"/>
        </xdr:cNvPicPr>
      </xdr:nvPicPr>
      <xdr:blipFill>
        <a:blip xmlns:r="http://schemas.openxmlformats.org/officeDocument/2006/relationships" r:embed="rId2"/>
        <a:srcRect/>
        <a:stretch>
          <a:fillRect/>
        </a:stretch>
      </xdr:blipFill>
      <xdr:spPr bwMode="auto">
        <a:xfrm>
          <a:off x="86251678" y="201705"/>
          <a:ext cx="180975" cy="188819"/>
        </a:xfrm>
        <a:prstGeom prst="rect">
          <a:avLst/>
        </a:prstGeom>
        <a:noFill/>
      </xdr:spPr>
    </xdr:pic>
    <xdr:clientData/>
  </xdr:twoCellAnchor>
  <xdr:twoCellAnchor editAs="oneCell">
    <xdr:from>
      <xdr:col>215</xdr:col>
      <xdr:colOff>145677</xdr:colOff>
      <xdr:row>1</xdr:row>
      <xdr:rowOff>22412</xdr:rowOff>
    </xdr:from>
    <xdr:to>
      <xdr:col>215</xdr:col>
      <xdr:colOff>317127</xdr:colOff>
      <xdr:row>1</xdr:row>
      <xdr:rowOff>193862</xdr:rowOff>
    </xdr:to>
    <xdr:pic>
      <xdr:nvPicPr>
        <xdr:cNvPr id="81" name="Picture 8"/>
        <xdr:cNvPicPr>
          <a:picLocks noChangeAspect="1" noChangeArrowheads="1"/>
        </xdr:cNvPicPr>
      </xdr:nvPicPr>
      <xdr:blipFill>
        <a:blip xmlns:r="http://schemas.openxmlformats.org/officeDocument/2006/relationships" r:embed="rId3"/>
        <a:srcRect/>
        <a:stretch>
          <a:fillRect/>
        </a:stretch>
      </xdr:blipFill>
      <xdr:spPr bwMode="auto">
        <a:xfrm>
          <a:off x="88100648" y="212912"/>
          <a:ext cx="171450" cy="171450"/>
        </a:xfrm>
        <a:prstGeom prst="rect">
          <a:avLst/>
        </a:prstGeom>
        <a:noFill/>
      </xdr:spPr>
    </xdr:pic>
    <xdr:clientData/>
  </xdr:twoCellAnchor>
  <xdr:twoCellAnchor editAs="oneCell">
    <xdr:from>
      <xdr:col>226</xdr:col>
      <xdr:colOff>168088</xdr:colOff>
      <xdr:row>1</xdr:row>
      <xdr:rowOff>33618</xdr:rowOff>
    </xdr:from>
    <xdr:to>
      <xdr:col>226</xdr:col>
      <xdr:colOff>310963</xdr:colOff>
      <xdr:row>1</xdr:row>
      <xdr:rowOff>186018</xdr:rowOff>
    </xdr:to>
    <xdr:pic>
      <xdr:nvPicPr>
        <xdr:cNvPr id="82" name="Picture 10"/>
        <xdr:cNvPicPr>
          <a:picLocks noChangeAspect="1" noChangeArrowheads="1"/>
        </xdr:cNvPicPr>
      </xdr:nvPicPr>
      <xdr:blipFill>
        <a:blip xmlns:r="http://schemas.openxmlformats.org/officeDocument/2006/relationships" r:embed="rId4"/>
        <a:srcRect/>
        <a:stretch>
          <a:fillRect/>
        </a:stretch>
      </xdr:blipFill>
      <xdr:spPr bwMode="auto">
        <a:xfrm>
          <a:off x="93176912" y="224118"/>
          <a:ext cx="142875" cy="152400"/>
        </a:xfrm>
        <a:prstGeom prst="rect">
          <a:avLst/>
        </a:prstGeom>
        <a:noFill/>
      </xdr:spPr>
    </xdr:pic>
    <xdr:clientData/>
  </xdr:twoCellAnchor>
  <xdr:twoCellAnchor editAs="oneCell">
    <xdr:from>
      <xdr:col>227</xdr:col>
      <xdr:colOff>156883</xdr:colOff>
      <xdr:row>1</xdr:row>
      <xdr:rowOff>33618</xdr:rowOff>
    </xdr:from>
    <xdr:to>
      <xdr:col>227</xdr:col>
      <xdr:colOff>290233</xdr:colOff>
      <xdr:row>1</xdr:row>
      <xdr:rowOff>193862</xdr:rowOff>
    </xdr:to>
    <xdr:pic>
      <xdr:nvPicPr>
        <xdr:cNvPr id="83" name="Picture 12"/>
        <xdr:cNvPicPr>
          <a:picLocks noChangeAspect="1" noChangeArrowheads="1"/>
        </xdr:cNvPicPr>
      </xdr:nvPicPr>
      <xdr:blipFill>
        <a:blip xmlns:r="http://schemas.openxmlformats.org/officeDocument/2006/relationships" r:embed="rId5"/>
        <a:srcRect/>
        <a:stretch>
          <a:fillRect/>
        </a:stretch>
      </xdr:blipFill>
      <xdr:spPr bwMode="auto">
        <a:xfrm>
          <a:off x="93625148" y="224118"/>
          <a:ext cx="133350" cy="160244"/>
        </a:xfrm>
        <a:prstGeom prst="rect">
          <a:avLst/>
        </a:prstGeom>
        <a:noFill/>
      </xdr:spPr>
    </xdr:pic>
    <xdr:clientData/>
  </xdr:twoCellAnchor>
  <xdr:twoCellAnchor>
    <xdr:from>
      <xdr:col>213</xdr:col>
      <xdr:colOff>145676</xdr:colOff>
      <xdr:row>1</xdr:row>
      <xdr:rowOff>22412</xdr:rowOff>
    </xdr:from>
    <xdr:to>
      <xdr:col>213</xdr:col>
      <xdr:colOff>313764</xdr:colOff>
      <xdr:row>1</xdr:row>
      <xdr:rowOff>179294</xdr:rowOff>
    </xdr:to>
    <xdr:sp macro="" textlink="">
      <xdr:nvSpPr>
        <xdr:cNvPr id="84" name="5-Point Star 83"/>
        <xdr:cNvSpPr/>
      </xdr:nvSpPr>
      <xdr:spPr>
        <a:xfrm>
          <a:off x="87181764"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212</xdr:col>
      <xdr:colOff>118784</xdr:colOff>
      <xdr:row>1</xdr:row>
      <xdr:rowOff>6723</xdr:rowOff>
    </xdr:from>
    <xdr:to>
      <xdr:col>212</xdr:col>
      <xdr:colOff>299759</xdr:colOff>
      <xdr:row>1</xdr:row>
      <xdr:rowOff>195542</xdr:rowOff>
    </xdr:to>
    <xdr:pic>
      <xdr:nvPicPr>
        <xdr:cNvPr id="85" name="Picture 6"/>
        <xdr:cNvPicPr>
          <a:picLocks noChangeAspect="1" noChangeArrowheads="1"/>
        </xdr:cNvPicPr>
      </xdr:nvPicPr>
      <xdr:blipFill>
        <a:blip xmlns:r="http://schemas.openxmlformats.org/officeDocument/2006/relationships" r:embed="rId2"/>
        <a:srcRect/>
        <a:stretch>
          <a:fillRect/>
        </a:stretch>
      </xdr:blipFill>
      <xdr:spPr bwMode="auto">
        <a:xfrm>
          <a:off x="86695431" y="197223"/>
          <a:ext cx="180975" cy="188819"/>
        </a:xfrm>
        <a:prstGeom prst="rect">
          <a:avLst/>
        </a:prstGeom>
        <a:noFill/>
        <a:ln>
          <a:solidFill>
            <a:srgbClr val="00B050"/>
          </a:solidFill>
        </a:ln>
      </xdr:spPr>
    </xdr:pic>
    <xdr:clientData/>
  </xdr:twoCellAnchor>
  <xdr:twoCellAnchor editAs="oneCell">
    <xdr:from>
      <xdr:col>233</xdr:col>
      <xdr:colOff>156883</xdr:colOff>
      <xdr:row>1</xdr:row>
      <xdr:rowOff>22412</xdr:rowOff>
    </xdr:from>
    <xdr:to>
      <xdr:col>233</xdr:col>
      <xdr:colOff>337858</xdr:colOff>
      <xdr:row>1</xdr:row>
      <xdr:rowOff>193862</xdr:rowOff>
    </xdr:to>
    <xdr:pic>
      <xdr:nvPicPr>
        <xdr:cNvPr id="86" name="Picture 4"/>
        <xdr:cNvPicPr>
          <a:picLocks noChangeAspect="1" noChangeArrowheads="1"/>
        </xdr:cNvPicPr>
      </xdr:nvPicPr>
      <xdr:blipFill>
        <a:blip xmlns:r="http://schemas.openxmlformats.org/officeDocument/2006/relationships" r:embed="rId1"/>
        <a:srcRect/>
        <a:stretch>
          <a:fillRect/>
        </a:stretch>
      </xdr:blipFill>
      <xdr:spPr bwMode="auto">
        <a:xfrm>
          <a:off x="96168883" y="212912"/>
          <a:ext cx="180975" cy="171450"/>
        </a:xfrm>
        <a:prstGeom prst="rect">
          <a:avLst/>
        </a:prstGeom>
        <a:noFill/>
      </xdr:spPr>
    </xdr:pic>
    <xdr:clientData/>
  </xdr:twoCellAnchor>
  <xdr:twoCellAnchor editAs="oneCell">
    <xdr:from>
      <xdr:col>230</xdr:col>
      <xdr:colOff>134472</xdr:colOff>
      <xdr:row>1</xdr:row>
      <xdr:rowOff>11205</xdr:rowOff>
    </xdr:from>
    <xdr:to>
      <xdr:col>230</xdr:col>
      <xdr:colOff>315447</xdr:colOff>
      <xdr:row>1</xdr:row>
      <xdr:rowOff>200024</xdr:rowOff>
    </xdr:to>
    <xdr:pic>
      <xdr:nvPicPr>
        <xdr:cNvPr id="87" name="Picture 6"/>
        <xdr:cNvPicPr>
          <a:picLocks noChangeAspect="1" noChangeArrowheads="1"/>
        </xdr:cNvPicPr>
      </xdr:nvPicPr>
      <xdr:blipFill>
        <a:blip xmlns:r="http://schemas.openxmlformats.org/officeDocument/2006/relationships" r:embed="rId2"/>
        <a:srcRect/>
        <a:stretch>
          <a:fillRect/>
        </a:stretch>
      </xdr:blipFill>
      <xdr:spPr bwMode="auto">
        <a:xfrm>
          <a:off x="94768148" y="201705"/>
          <a:ext cx="180975" cy="188819"/>
        </a:xfrm>
        <a:prstGeom prst="rect">
          <a:avLst/>
        </a:prstGeom>
        <a:noFill/>
      </xdr:spPr>
    </xdr:pic>
    <xdr:clientData/>
  </xdr:twoCellAnchor>
  <xdr:twoCellAnchor editAs="oneCell">
    <xdr:from>
      <xdr:col>234</xdr:col>
      <xdr:colOff>145677</xdr:colOff>
      <xdr:row>1</xdr:row>
      <xdr:rowOff>22412</xdr:rowOff>
    </xdr:from>
    <xdr:to>
      <xdr:col>234</xdr:col>
      <xdr:colOff>317127</xdr:colOff>
      <xdr:row>1</xdr:row>
      <xdr:rowOff>193862</xdr:rowOff>
    </xdr:to>
    <xdr:pic>
      <xdr:nvPicPr>
        <xdr:cNvPr id="88" name="Picture 8"/>
        <xdr:cNvPicPr>
          <a:picLocks noChangeAspect="1" noChangeArrowheads="1"/>
        </xdr:cNvPicPr>
      </xdr:nvPicPr>
      <xdr:blipFill>
        <a:blip xmlns:r="http://schemas.openxmlformats.org/officeDocument/2006/relationships" r:embed="rId3"/>
        <a:srcRect/>
        <a:stretch>
          <a:fillRect/>
        </a:stretch>
      </xdr:blipFill>
      <xdr:spPr bwMode="auto">
        <a:xfrm>
          <a:off x="96617118" y="212912"/>
          <a:ext cx="171450" cy="171450"/>
        </a:xfrm>
        <a:prstGeom prst="rect">
          <a:avLst/>
        </a:prstGeom>
        <a:noFill/>
      </xdr:spPr>
    </xdr:pic>
    <xdr:clientData/>
  </xdr:twoCellAnchor>
  <xdr:twoCellAnchor editAs="oneCell">
    <xdr:from>
      <xdr:col>245</xdr:col>
      <xdr:colOff>168088</xdr:colOff>
      <xdr:row>1</xdr:row>
      <xdr:rowOff>33618</xdr:rowOff>
    </xdr:from>
    <xdr:to>
      <xdr:col>245</xdr:col>
      <xdr:colOff>310963</xdr:colOff>
      <xdr:row>1</xdr:row>
      <xdr:rowOff>186018</xdr:rowOff>
    </xdr:to>
    <xdr:pic>
      <xdr:nvPicPr>
        <xdr:cNvPr id="89" name="Picture 10"/>
        <xdr:cNvPicPr>
          <a:picLocks noChangeAspect="1" noChangeArrowheads="1"/>
        </xdr:cNvPicPr>
      </xdr:nvPicPr>
      <xdr:blipFill>
        <a:blip xmlns:r="http://schemas.openxmlformats.org/officeDocument/2006/relationships" r:embed="rId4"/>
        <a:srcRect/>
        <a:stretch>
          <a:fillRect/>
        </a:stretch>
      </xdr:blipFill>
      <xdr:spPr bwMode="auto">
        <a:xfrm>
          <a:off x="101693382" y="224118"/>
          <a:ext cx="142875" cy="152400"/>
        </a:xfrm>
        <a:prstGeom prst="rect">
          <a:avLst/>
        </a:prstGeom>
        <a:noFill/>
      </xdr:spPr>
    </xdr:pic>
    <xdr:clientData/>
  </xdr:twoCellAnchor>
  <xdr:twoCellAnchor editAs="oneCell">
    <xdr:from>
      <xdr:col>246</xdr:col>
      <xdr:colOff>156883</xdr:colOff>
      <xdr:row>1</xdr:row>
      <xdr:rowOff>33618</xdr:rowOff>
    </xdr:from>
    <xdr:to>
      <xdr:col>246</xdr:col>
      <xdr:colOff>290233</xdr:colOff>
      <xdr:row>1</xdr:row>
      <xdr:rowOff>193862</xdr:rowOff>
    </xdr:to>
    <xdr:pic>
      <xdr:nvPicPr>
        <xdr:cNvPr id="90" name="Picture 12"/>
        <xdr:cNvPicPr>
          <a:picLocks noChangeAspect="1" noChangeArrowheads="1"/>
        </xdr:cNvPicPr>
      </xdr:nvPicPr>
      <xdr:blipFill>
        <a:blip xmlns:r="http://schemas.openxmlformats.org/officeDocument/2006/relationships" r:embed="rId5"/>
        <a:srcRect/>
        <a:stretch>
          <a:fillRect/>
        </a:stretch>
      </xdr:blipFill>
      <xdr:spPr bwMode="auto">
        <a:xfrm>
          <a:off x="102141618" y="224118"/>
          <a:ext cx="133350" cy="160244"/>
        </a:xfrm>
        <a:prstGeom prst="rect">
          <a:avLst/>
        </a:prstGeom>
        <a:noFill/>
      </xdr:spPr>
    </xdr:pic>
    <xdr:clientData/>
  </xdr:twoCellAnchor>
  <xdr:twoCellAnchor>
    <xdr:from>
      <xdr:col>232</xdr:col>
      <xdr:colOff>145676</xdr:colOff>
      <xdr:row>1</xdr:row>
      <xdr:rowOff>22412</xdr:rowOff>
    </xdr:from>
    <xdr:to>
      <xdr:col>232</xdr:col>
      <xdr:colOff>313764</xdr:colOff>
      <xdr:row>1</xdr:row>
      <xdr:rowOff>179294</xdr:rowOff>
    </xdr:to>
    <xdr:sp macro="" textlink="">
      <xdr:nvSpPr>
        <xdr:cNvPr id="91" name="5-Point Star 90"/>
        <xdr:cNvSpPr/>
      </xdr:nvSpPr>
      <xdr:spPr>
        <a:xfrm>
          <a:off x="95698235"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231</xdr:col>
      <xdr:colOff>118784</xdr:colOff>
      <xdr:row>1</xdr:row>
      <xdr:rowOff>6723</xdr:rowOff>
    </xdr:from>
    <xdr:to>
      <xdr:col>231</xdr:col>
      <xdr:colOff>299759</xdr:colOff>
      <xdr:row>1</xdr:row>
      <xdr:rowOff>195542</xdr:rowOff>
    </xdr:to>
    <xdr:pic>
      <xdr:nvPicPr>
        <xdr:cNvPr id="92" name="Picture 6"/>
        <xdr:cNvPicPr>
          <a:picLocks noChangeAspect="1" noChangeArrowheads="1"/>
        </xdr:cNvPicPr>
      </xdr:nvPicPr>
      <xdr:blipFill>
        <a:blip xmlns:r="http://schemas.openxmlformats.org/officeDocument/2006/relationships" r:embed="rId2"/>
        <a:srcRect/>
        <a:stretch>
          <a:fillRect/>
        </a:stretch>
      </xdr:blipFill>
      <xdr:spPr bwMode="auto">
        <a:xfrm>
          <a:off x="95211902" y="197223"/>
          <a:ext cx="180975" cy="188819"/>
        </a:xfrm>
        <a:prstGeom prst="rect">
          <a:avLst/>
        </a:prstGeom>
        <a:noFill/>
        <a:ln>
          <a:solidFill>
            <a:srgbClr val="00B050"/>
          </a:solidFill>
        </a:ln>
      </xdr:spPr>
    </xdr:pic>
    <xdr:clientData/>
  </xdr:twoCellAnchor>
  <xdr:twoCellAnchor editAs="oneCell">
    <xdr:from>
      <xdr:col>252</xdr:col>
      <xdr:colOff>156883</xdr:colOff>
      <xdr:row>1</xdr:row>
      <xdr:rowOff>22412</xdr:rowOff>
    </xdr:from>
    <xdr:to>
      <xdr:col>252</xdr:col>
      <xdr:colOff>337858</xdr:colOff>
      <xdr:row>1</xdr:row>
      <xdr:rowOff>193862</xdr:rowOff>
    </xdr:to>
    <xdr:pic>
      <xdr:nvPicPr>
        <xdr:cNvPr id="93" name="Picture 4"/>
        <xdr:cNvPicPr>
          <a:picLocks noChangeAspect="1" noChangeArrowheads="1"/>
        </xdr:cNvPicPr>
      </xdr:nvPicPr>
      <xdr:blipFill>
        <a:blip xmlns:r="http://schemas.openxmlformats.org/officeDocument/2006/relationships" r:embed="rId1"/>
        <a:srcRect/>
        <a:stretch>
          <a:fillRect/>
        </a:stretch>
      </xdr:blipFill>
      <xdr:spPr bwMode="auto">
        <a:xfrm>
          <a:off x="104685354" y="212912"/>
          <a:ext cx="180975" cy="171450"/>
        </a:xfrm>
        <a:prstGeom prst="rect">
          <a:avLst/>
        </a:prstGeom>
        <a:noFill/>
      </xdr:spPr>
    </xdr:pic>
    <xdr:clientData/>
  </xdr:twoCellAnchor>
  <xdr:twoCellAnchor editAs="oneCell">
    <xdr:from>
      <xdr:col>249</xdr:col>
      <xdr:colOff>134472</xdr:colOff>
      <xdr:row>1</xdr:row>
      <xdr:rowOff>11205</xdr:rowOff>
    </xdr:from>
    <xdr:to>
      <xdr:col>249</xdr:col>
      <xdr:colOff>315447</xdr:colOff>
      <xdr:row>1</xdr:row>
      <xdr:rowOff>200024</xdr:rowOff>
    </xdr:to>
    <xdr:pic>
      <xdr:nvPicPr>
        <xdr:cNvPr id="94" name="Picture 6"/>
        <xdr:cNvPicPr>
          <a:picLocks noChangeAspect="1" noChangeArrowheads="1"/>
        </xdr:cNvPicPr>
      </xdr:nvPicPr>
      <xdr:blipFill>
        <a:blip xmlns:r="http://schemas.openxmlformats.org/officeDocument/2006/relationships" r:embed="rId2"/>
        <a:srcRect/>
        <a:stretch>
          <a:fillRect/>
        </a:stretch>
      </xdr:blipFill>
      <xdr:spPr bwMode="auto">
        <a:xfrm>
          <a:off x="103284619" y="201705"/>
          <a:ext cx="180975" cy="188819"/>
        </a:xfrm>
        <a:prstGeom prst="rect">
          <a:avLst/>
        </a:prstGeom>
        <a:noFill/>
      </xdr:spPr>
    </xdr:pic>
    <xdr:clientData/>
  </xdr:twoCellAnchor>
  <xdr:twoCellAnchor editAs="oneCell">
    <xdr:from>
      <xdr:col>253</xdr:col>
      <xdr:colOff>145677</xdr:colOff>
      <xdr:row>1</xdr:row>
      <xdr:rowOff>22412</xdr:rowOff>
    </xdr:from>
    <xdr:to>
      <xdr:col>253</xdr:col>
      <xdr:colOff>317127</xdr:colOff>
      <xdr:row>1</xdr:row>
      <xdr:rowOff>193862</xdr:rowOff>
    </xdr:to>
    <xdr:pic>
      <xdr:nvPicPr>
        <xdr:cNvPr id="95" name="Picture 8"/>
        <xdr:cNvPicPr>
          <a:picLocks noChangeAspect="1" noChangeArrowheads="1"/>
        </xdr:cNvPicPr>
      </xdr:nvPicPr>
      <xdr:blipFill>
        <a:blip xmlns:r="http://schemas.openxmlformats.org/officeDocument/2006/relationships" r:embed="rId3"/>
        <a:srcRect/>
        <a:stretch>
          <a:fillRect/>
        </a:stretch>
      </xdr:blipFill>
      <xdr:spPr bwMode="auto">
        <a:xfrm>
          <a:off x="105133589" y="212912"/>
          <a:ext cx="171450" cy="171450"/>
        </a:xfrm>
        <a:prstGeom prst="rect">
          <a:avLst/>
        </a:prstGeom>
        <a:noFill/>
      </xdr:spPr>
    </xdr:pic>
    <xdr:clientData/>
  </xdr:twoCellAnchor>
  <xdr:twoCellAnchor editAs="oneCell">
    <xdr:from>
      <xdr:col>264</xdr:col>
      <xdr:colOff>168088</xdr:colOff>
      <xdr:row>1</xdr:row>
      <xdr:rowOff>33618</xdr:rowOff>
    </xdr:from>
    <xdr:to>
      <xdr:col>264</xdr:col>
      <xdr:colOff>310963</xdr:colOff>
      <xdr:row>1</xdr:row>
      <xdr:rowOff>186018</xdr:rowOff>
    </xdr:to>
    <xdr:pic>
      <xdr:nvPicPr>
        <xdr:cNvPr id="96" name="Picture 10"/>
        <xdr:cNvPicPr>
          <a:picLocks noChangeAspect="1" noChangeArrowheads="1"/>
        </xdr:cNvPicPr>
      </xdr:nvPicPr>
      <xdr:blipFill>
        <a:blip xmlns:r="http://schemas.openxmlformats.org/officeDocument/2006/relationships" r:embed="rId4"/>
        <a:srcRect/>
        <a:stretch>
          <a:fillRect/>
        </a:stretch>
      </xdr:blipFill>
      <xdr:spPr bwMode="auto">
        <a:xfrm>
          <a:off x="110209853" y="224118"/>
          <a:ext cx="142875" cy="152400"/>
        </a:xfrm>
        <a:prstGeom prst="rect">
          <a:avLst/>
        </a:prstGeom>
        <a:noFill/>
      </xdr:spPr>
    </xdr:pic>
    <xdr:clientData/>
  </xdr:twoCellAnchor>
  <xdr:twoCellAnchor editAs="oneCell">
    <xdr:from>
      <xdr:col>265</xdr:col>
      <xdr:colOff>156883</xdr:colOff>
      <xdr:row>1</xdr:row>
      <xdr:rowOff>33618</xdr:rowOff>
    </xdr:from>
    <xdr:to>
      <xdr:col>265</xdr:col>
      <xdr:colOff>290233</xdr:colOff>
      <xdr:row>1</xdr:row>
      <xdr:rowOff>193862</xdr:rowOff>
    </xdr:to>
    <xdr:pic>
      <xdr:nvPicPr>
        <xdr:cNvPr id="97" name="Picture 12"/>
        <xdr:cNvPicPr>
          <a:picLocks noChangeAspect="1" noChangeArrowheads="1"/>
        </xdr:cNvPicPr>
      </xdr:nvPicPr>
      <xdr:blipFill>
        <a:blip xmlns:r="http://schemas.openxmlformats.org/officeDocument/2006/relationships" r:embed="rId5"/>
        <a:srcRect/>
        <a:stretch>
          <a:fillRect/>
        </a:stretch>
      </xdr:blipFill>
      <xdr:spPr bwMode="auto">
        <a:xfrm>
          <a:off x="110658089" y="224118"/>
          <a:ext cx="133350" cy="160244"/>
        </a:xfrm>
        <a:prstGeom prst="rect">
          <a:avLst/>
        </a:prstGeom>
        <a:noFill/>
      </xdr:spPr>
    </xdr:pic>
    <xdr:clientData/>
  </xdr:twoCellAnchor>
  <xdr:twoCellAnchor>
    <xdr:from>
      <xdr:col>251</xdr:col>
      <xdr:colOff>145676</xdr:colOff>
      <xdr:row>1</xdr:row>
      <xdr:rowOff>22412</xdr:rowOff>
    </xdr:from>
    <xdr:to>
      <xdr:col>251</xdr:col>
      <xdr:colOff>313764</xdr:colOff>
      <xdr:row>1</xdr:row>
      <xdr:rowOff>179294</xdr:rowOff>
    </xdr:to>
    <xdr:sp macro="" textlink="">
      <xdr:nvSpPr>
        <xdr:cNvPr id="98" name="5-Point Star 97"/>
        <xdr:cNvSpPr/>
      </xdr:nvSpPr>
      <xdr:spPr>
        <a:xfrm>
          <a:off x="104214705"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250</xdr:col>
      <xdr:colOff>118784</xdr:colOff>
      <xdr:row>1</xdr:row>
      <xdr:rowOff>6723</xdr:rowOff>
    </xdr:from>
    <xdr:to>
      <xdr:col>250</xdr:col>
      <xdr:colOff>299759</xdr:colOff>
      <xdr:row>1</xdr:row>
      <xdr:rowOff>195542</xdr:rowOff>
    </xdr:to>
    <xdr:pic>
      <xdr:nvPicPr>
        <xdr:cNvPr id="99" name="Picture 6"/>
        <xdr:cNvPicPr>
          <a:picLocks noChangeAspect="1" noChangeArrowheads="1"/>
        </xdr:cNvPicPr>
      </xdr:nvPicPr>
      <xdr:blipFill>
        <a:blip xmlns:r="http://schemas.openxmlformats.org/officeDocument/2006/relationships" r:embed="rId2"/>
        <a:srcRect/>
        <a:stretch>
          <a:fillRect/>
        </a:stretch>
      </xdr:blipFill>
      <xdr:spPr bwMode="auto">
        <a:xfrm>
          <a:off x="103728372" y="197223"/>
          <a:ext cx="180975" cy="188819"/>
        </a:xfrm>
        <a:prstGeom prst="rect">
          <a:avLst/>
        </a:prstGeom>
        <a:noFill/>
        <a:ln>
          <a:solidFill>
            <a:srgbClr val="00B050"/>
          </a:solidFill>
        </a:ln>
      </xdr:spPr>
    </xdr:pic>
    <xdr:clientData/>
  </xdr:twoCellAnchor>
  <xdr:twoCellAnchor editAs="oneCell">
    <xdr:from>
      <xdr:col>271</xdr:col>
      <xdr:colOff>156883</xdr:colOff>
      <xdr:row>1</xdr:row>
      <xdr:rowOff>22412</xdr:rowOff>
    </xdr:from>
    <xdr:to>
      <xdr:col>271</xdr:col>
      <xdr:colOff>337858</xdr:colOff>
      <xdr:row>1</xdr:row>
      <xdr:rowOff>193862</xdr:rowOff>
    </xdr:to>
    <xdr:pic>
      <xdr:nvPicPr>
        <xdr:cNvPr id="100" name="Picture 4"/>
        <xdr:cNvPicPr>
          <a:picLocks noChangeAspect="1" noChangeArrowheads="1"/>
        </xdr:cNvPicPr>
      </xdr:nvPicPr>
      <xdr:blipFill>
        <a:blip xmlns:r="http://schemas.openxmlformats.org/officeDocument/2006/relationships" r:embed="rId1"/>
        <a:srcRect/>
        <a:stretch>
          <a:fillRect/>
        </a:stretch>
      </xdr:blipFill>
      <xdr:spPr bwMode="auto">
        <a:xfrm>
          <a:off x="113201824" y="212912"/>
          <a:ext cx="180975" cy="171450"/>
        </a:xfrm>
        <a:prstGeom prst="rect">
          <a:avLst/>
        </a:prstGeom>
        <a:noFill/>
      </xdr:spPr>
    </xdr:pic>
    <xdr:clientData/>
  </xdr:twoCellAnchor>
  <xdr:twoCellAnchor editAs="oneCell">
    <xdr:from>
      <xdr:col>268</xdr:col>
      <xdr:colOff>134472</xdr:colOff>
      <xdr:row>1</xdr:row>
      <xdr:rowOff>11205</xdr:rowOff>
    </xdr:from>
    <xdr:to>
      <xdr:col>268</xdr:col>
      <xdr:colOff>315447</xdr:colOff>
      <xdr:row>1</xdr:row>
      <xdr:rowOff>200024</xdr:rowOff>
    </xdr:to>
    <xdr:pic>
      <xdr:nvPicPr>
        <xdr:cNvPr id="101" name="Picture 6"/>
        <xdr:cNvPicPr>
          <a:picLocks noChangeAspect="1" noChangeArrowheads="1"/>
        </xdr:cNvPicPr>
      </xdr:nvPicPr>
      <xdr:blipFill>
        <a:blip xmlns:r="http://schemas.openxmlformats.org/officeDocument/2006/relationships" r:embed="rId2"/>
        <a:srcRect/>
        <a:stretch>
          <a:fillRect/>
        </a:stretch>
      </xdr:blipFill>
      <xdr:spPr bwMode="auto">
        <a:xfrm>
          <a:off x="111801090" y="201705"/>
          <a:ext cx="180975" cy="188819"/>
        </a:xfrm>
        <a:prstGeom prst="rect">
          <a:avLst/>
        </a:prstGeom>
        <a:noFill/>
      </xdr:spPr>
    </xdr:pic>
    <xdr:clientData/>
  </xdr:twoCellAnchor>
  <xdr:twoCellAnchor editAs="oneCell">
    <xdr:from>
      <xdr:col>272</xdr:col>
      <xdr:colOff>145677</xdr:colOff>
      <xdr:row>1</xdr:row>
      <xdr:rowOff>22412</xdr:rowOff>
    </xdr:from>
    <xdr:to>
      <xdr:col>272</xdr:col>
      <xdr:colOff>317127</xdr:colOff>
      <xdr:row>1</xdr:row>
      <xdr:rowOff>193862</xdr:rowOff>
    </xdr:to>
    <xdr:pic>
      <xdr:nvPicPr>
        <xdr:cNvPr id="102" name="Picture 8"/>
        <xdr:cNvPicPr>
          <a:picLocks noChangeAspect="1" noChangeArrowheads="1"/>
        </xdr:cNvPicPr>
      </xdr:nvPicPr>
      <xdr:blipFill>
        <a:blip xmlns:r="http://schemas.openxmlformats.org/officeDocument/2006/relationships" r:embed="rId3"/>
        <a:srcRect/>
        <a:stretch>
          <a:fillRect/>
        </a:stretch>
      </xdr:blipFill>
      <xdr:spPr bwMode="auto">
        <a:xfrm>
          <a:off x="113650059" y="212912"/>
          <a:ext cx="171450" cy="171450"/>
        </a:xfrm>
        <a:prstGeom prst="rect">
          <a:avLst/>
        </a:prstGeom>
        <a:noFill/>
      </xdr:spPr>
    </xdr:pic>
    <xdr:clientData/>
  </xdr:twoCellAnchor>
  <xdr:twoCellAnchor editAs="oneCell">
    <xdr:from>
      <xdr:col>283</xdr:col>
      <xdr:colOff>168088</xdr:colOff>
      <xdr:row>1</xdr:row>
      <xdr:rowOff>33618</xdr:rowOff>
    </xdr:from>
    <xdr:to>
      <xdr:col>283</xdr:col>
      <xdr:colOff>310963</xdr:colOff>
      <xdr:row>1</xdr:row>
      <xdr:rowOff>186018</xdr:rowOff>
    </xdr:to>
    <xdr:pic>
      <xdr:nvPicPr>
        <xdr:cNvPr id="103" name="Picture 10"/>
        <xdr:cNvPicPr>
          <a:picLocks noChangeAspect="1" noChangeArrowheads="1"/>
        </xdr:cNvPicPr>
      </xdr:nvPicPr>
      <xdr:blipFill>
        <a:blip xmlns:r="http://schemas.openxmlformats.org/officeDocument/2006/relationships" r:embed="rId4"/>
        <a:srcRect/>
        <a:stretch>
          <a:fillRect/>
        </a:stretch>
      </xdr:blipFill>
      <xdr:spPr bwMode="auto">
        <a:xfrm>
          <a:off x="118726323" y="224118"/>
          <a:ext cx="142875" cy="152400"/>
        </a:xfrm>
        <a:prstGeom prst="rect">
          <a:avLst/>
        </a:prstGeom>
        <a:noFill/>
      </xdr:spPr>
    </xdr:pic>
    <xdr:clientData/>
  </xdr:twoCellAnchor>
  <xdr:twoCellAnchor editAs="oneCell">
    <xdr:from>
      <xdr:col>284</xdr:col>
      <xdr:colOff>156883</xdr:colOff>
      <xdr:row>1</xdr:row>
      <xdr:rowOff>33618</xdr:rowOff>
    </xdr:from>
    <xdr:to>
      <xdr:col>284</xdr:col>
      <xdr:colOff>290233</xdr:colOff>
      <xdr:row>1</xdr:row>
      <xdr:rowOff>193862</xdr:rowOff>
    </xdr:to>
    <xdr:pic>
      <xdr:nvPicPr>
        <xdr:cNvPr id="104" name="Picture 12"/>
        <xdr:cNvPicPr>
          <a:picLocks noChangeAspect="1" noChangeArrowheads="1"/>
        </xdr:cNvPicPr>
      </xdr:nvPicPr>
      <xdr:blipFill>
        <a:blip xmlns:r="http://schemas.openxmlformats.org/officeDocument/2006/relationships" r:embed="rId5"/>
        <a:srcRect/>
        <a:stretch>
          <a:fillRect/>
        </a:stretch>
      </xdr:blipFill>
      <xdr:spPr bwMode="auto">
        <a:xfrm>
          <a:off x="119174559" y="224118"/>
          <a:ext cx="133350" cy="160244"/>
        </a:xfrm>
        <a:prstGeom prst="rect">
          <a:avLst/>
        </a:prstGeom>
        <a:noFill/>
      </xdr:spPr>
    </xdr:pic>
    <xdr:clientData/>
  </xdr:twoCellAnchor>
  <xdr:twoCellAnchor>
    <xdr:from>
      <xdr:col>270</xdr:col>
      <xdr:colOff>145676</xdr:colOff>
      <xdr:row>1</xdr:row>
      <xdr:rowOff>22412</xdr:rowOff>
    </xdr:from>
    <xdr:to>
      <xdr:col>270</xdr:col>
      <xdr:colOff>313764</xdr:colOff>
      <xdr:row>1</xdr:row>
      <xdr:rowOff>179294</xdr:rowOff>
    </xdr:to>
    <xdr:sp macro="" textlink="">
      <xdr:nvSpPr>
        <xdr:cNvPr id="105" name="5-Point Star 104"/>
        <xdr:cNvSpPr/>
      </xdr:nvSpPr>
      <xdr:spPr>
        <a:xfrm>
          <a:off x="1127311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269</xdr:col>
      <xdr:colOff>118784</xdr:colOff>
      <xdr:row>1</xdr:row>
      <xdr:rowOff>6723</xdr:rowOff>
    </xdr:from>
    <xdr:to>
      <xdr:col>269</xdr:col>
      <xdr:colOff>299759</xdr:colOff>
      <xdr:row>1</xdr:row>
      <xdr:rowOff>195542</xdr:rowOff>
    </xdr:to>
    <xdr:pic>
      <xdr:nvPicPr>
        <xdr:cNvPr id="106" name="Picture 6"/>
        <xdr:cNvPicPr>
          <a:picLocks noChangeAspect="1" noChangeArrowheads="1"/>
        </xdr:cNvPicPr>
      </xdr:nvPicPr>
      <xdr:blipFill>
        <a:blip xmlns:r="http://schemas.openxmlformats.org/officeDocument/2006/relationships" r:embed="rId2"/>
        <a:srcRect/>
        <a:stretch>
          <a:fillRect/>
        </a:stretch>
      </xdr:blipFill>
      <xdr:spPr bwMode="auto">
        <a:xfrm>
          <a:off x="112244843" y="197223"/>
          <a:ext cx="180975" cy="188819"/>
        </a:xfrm>
        <a:prstGeom prst="rect">
          <a:avLst/>
        </a:prstGeom>
        <a:noFill/>
        <a:ln>
          <a:solidFill>
            <a:srgbClr val="00B050"/>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9005177"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7325577"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9471902" y="612962"/>
          <a:ext cx="171450" cy="171450"/>
        </a:xfrm>
        <a:prstGeom prst="rect">
          <a:avLst/>
        </a:prstGeom>
        <a:noFill/>
      </xdr:spPr>
    </xdr:pic>
    <xdr:clientData/>
  </xdr:twoCellAnchor>
  <xdr:twoCellAnchor editAs="oneCell">
    <xdr:from>
      <xdr:col>67</xdr:col>
      <xdr:colOff>168088</xdr:colOff>
      <xdr:row>2</xdr:row>
      <xdr:rowOff>33618</xdr:rowOff>
    </xdr:from>
    <xdr:to>
      <xdr:col>67</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68</xdr:col>
      <xdr:colOff>156883</xdr:colOff>
      <xdr:row>2</xdr:row>
      <xdr:rowOff>22412</xdr:rowOff>
    </xdr:from>
    <xdr:to>
      <xdr:col>68</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9" name="5-Point Star 8"/>
        <xdr:cNvSpPr/>
      </xdr:nvSpPr>
      <xdr:spPr>
        <a:xfrm>
          <a:off x="185748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12" name="Picture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13" name="5-Point Star 12"/>
        <xdr:cNvSpPr/>
      </xdr:nvSpPr>
      <xdr:spPr>
        <a:xfrm>
          <a:off x="18148300"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5" name="Picture 4"/>
        <xdr:cNvPicPr>
          <a:picLocks noChangeAspect="1" noChangeArrowheads="1"/>
        </xdr:cNvPicPr>
      </xdr:nvPicPr>
      <xdr:blipFill>
        <a:blip xmlns:r="http://schemas.openxmlformats.org/officeDocument/2006/relationships" r:embed="rId1"/>
        <a:srcRect/>
        <a:stretch>
          <a:fillRect/>
        </a:stretch>
      </xdr:blipFill>
      <xdr:spPr bwMode="auto">
        <a:xfrm>
          <a:off x="19005177" y="12185837"/>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325577" y="12185837"/>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7" name="Picture 8"/>
        <xdr:cNvPicPr>
          <a:picLocks noChangeAspect="1" noChangeArrowheads="1"/>
        </xdr:cNvPicPr>
      </xdr:nvPicPr>
      <xdr:blipFill>
        <a:blip xmlns:r="http://schemas.openxmlformats.org/officeDocument/2006/relationships" r:embed="rId3"/>
        <a:srcRect/>
        <a:stretch>
          <a:fillRect/>
        </a:stretch>
      </xdr:blipFill>
      <xdr:spPr bwMode="auto">
        <a:xfrm>
          <a:off x="19471902" y="12185837"/>
          <a:ext cx="171450" cy="171450"/>
        </a:xfrm>
        <a:prstGeom prst="rect">
          <a:avLst/>
        </a:prstGeom>
        <a:noFill/>
      </xdr:spPr>
    </xdr:pic>
    <xdr:clientData/>
  </xdr:oneCellAnchor>
  <xdr:oneCellAnchor>
    <xdr:from>
      <xdr:col>67</xdr:col>
      <xdr:colOff>168088</xdr:colOff>
      <xdr:row>60</xdr:row>
      <xdr:rowOff>33618</xdr:rowOff>
    </xdr:from>
    <xdr:ext cx="142875" cy="161925"/>
    <xdr:pic>
      <xdr:nvPicPr>
        <xdr:cNvPr id="18"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12197043"/>
          <a:ext cx="142875" cy="161925"/>
        </a:xfrm>
        <a:prstGeom prst="rect">
          <a:avLst/>
        </a:prstGeom>
        <a:noFill/>
      </xdr:spPr>
    </xdr:pic>
    <xdr:clientData/>
  </xdr:oneCellAnchor>
  <xdr:oneCellAnchor>
    <xdr:from>
      <xdr:col>68</xdr:col>
      <xdr:colOff>156883</xdr:colOff>
      <xdr:row>60</xdr:row>
      <xdr:rowOff>22412</xdr:rowOff>
    </xdr:from>
    <xdr:ext cx="133350" cy="171450"/>
    <xdr:pic>
      <xdr:nvPicPr>
        <xdr:cNvPr id="19"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12185837"/>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20" name="5-Point Star 19"/>
        <xdr:cNvSpPr/>
      </xdr:nvSpPr>
      <xdr:spPr>
        <a:xfrm>
          <a:off x="18574870" y="121858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7744250" y="12195362"/>
          <a:ext cx="146503" cy="161924"/>
        </a:xfrm>
        <a:prstGeom prst="rect">
          <a:avLst/>
        </a:prstGeom>
        <a:noFill/>
        <a:ln>
          <a:solidFill>
            <a:srgbClr val="00B050"/>
          </a:solidFill>
        </a:ln>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24" name="Picture 2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5" name="Picture 2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24492</xdr:rowOff>
    </xdr:to>
    <xdr:pic>
      <xdr:nvPicPr>
        <xdr:cNvPr id="26" name="Picture 2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7" name="Picture 6"/>
        <xdr:cNvPicPr>
          <a:picLocks noChangeAspect="1" noChangeArrowheads="1"/>
        </xdr:cNvPicPr>
      </xdr:nvPicPr>
      <xdr:blipFill>
        <a:blip xmlns:r="http://schemas.openxmlformats.org/officeDocument/2006/relationships" r:embed="rId2"/>
        <a:srcRect/>
        <a:stretch>
          <a:fillRect/>
        </a:stretch>
      </xdr:blipFill>
      <xdr:spPr bwMode="auto">
        <a:xfrm>
          <a:off x="17745075"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8" name="5-Point Star 27"/>
        <xdr:cNvSpPr/>
      </xdr:nvSpPr>
      <xdr:spPr>
        <a:xfrm>
          <a:off x="18154650" y="121729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5</xdr:col>
      <xdr:colOff>280148</xdr:colOff>
      <xdr:row>17</xdr:row>
      <xdr:rowOff>66673</xdr:rowOff>
    </xdr:from>
    <xdr:to>
      <xdr:col>6</xdr:col>
      <xdr:colOff>159429</xdr:colOff>
      <xdr:row>26</xdr:row>
      <xdr:rowOff>84860</xdr:rowOff>
    </xdr:to>
    <xdr:sp macro="" textlink="">
      <xdr:nvSpPr>
        <xdr:cNvPr id="29" name="Rounded Rectangle 28">
          <a:hlinkClick xmlns:r="http://schemas.openxmlformats.org/officeDocument/2006/relationships" r:id="rId10"/>
        </xdr:cNvPr>
        <xdr:cNvSpPr/>
      </xdr:nvSpPr>
      <xdr:spPr>
        <a:xfrm rot="16200000">
          <a:off x="1548958" y="4512863"/>
          <a:ext cx="1856512" cy="222181"/>
        </a:xfrm>
        <a:prstGeom prst="roundRect">
          <a:avLst/>
        </a:prstGeom>
        <a:solidFill>
          <a:schemeClr val="bg2">
            <a:lumMod val="75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171452</xdr:colOff>
      <xdr:row>17</xdr:row>
      <xdr:rowOff>47625</xdr:rowOff>
    </xdr:from>
    <xdr:to>
      <xdr:col>5</xdr:col>
      <xdr:colOff>206190</xdr:colOff>
      <xdr:row>26</xdr:row>
      <xdr:rowOff>76757</xdr:rowOff>
    </xdr:to>
    <xdr:sp macro="" textlink="">
      <xdr:nvSpPr>
        <xdr:cNvPr id="30" name="Snip Same Side Corner Rectangle 29"/>
        <xdr:cNvSpPr/>
      </xdr:nvSpPr>
      <xdr:spPr>
        <a:xfrm rot="16200000">
          <a:off x="1169617" y="4421560"/>
          <a:ext cx="1867457" cy="377638"/>
        </a:xfrm>
        <a:prstGeom prst="snip2SameRect">
          <a:avLst/>
        </a:prstGeom>
        <a:solidFill>
          <a:schemeClr val="tx1"/>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242048</xdr:colOff>
      <xdr:row>17</xdr:row>
      <xdr:rowOff>57148</xdr:rowOff>
    </xdr:from>
    <xdr:to>
      <xdr:col>6</xdr:col>
      <xdr:colOff>474033</xdr:colOff>
      <xdr:row>26</xdr:row>
      <xdr:rowOff>85701</xdr:rowOff>
    </xdr:to>
    <xdr:sp macro="" textlink="">
      <xdr:nvSpPr>
        <xdr:cNvPr id="31" name="Rounded Rectangle 30">
          <a:hlinkClick xmlns:r="http://schemas.openxmlformats.org/officeDocument/2006/relationships" r:id="rId11"/>
        </xdr:cNvPr>
        <xdr:cNvSpPr/>
      </xdr:nvSpPr>
      <xdr:spPr>
        <a:xfrm rot="16200000">
          <a:off x="1853477" y="4503619"/>
          <a:ext cx="1866878" cy="231985"/>
        </a:xfrm>
        <a:prstGeom prst="roundRect">
          <a:avLst/>
        </a:prstGeom>
        <a:solidFill>
          <a:schemeClr val="bg2">
            <a:lumMod val="75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1</xdr:col>
      <xdr:colOff>0</xdr:colOff>
      <xdr:row>0</xdr:row>
      <xdr:rowOff>342900</xdr:rowOff>
    </xdr:from>
    <xdr:to>
      <xdr:col>2</xdr:col>
      <xdr:colOff>296741</xdr:colOff>
      <xdr:row>7</xdr:row>
      <xdr:rowOff>47625</xdr:rowOff>
    </xdr:to>
    <xdr:pic>
      <xdr:nvPicPr>
        <xdr:cNvPr id="33" name="Picture 3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42900" y="342900"/>
          <a:ext cx="1011116" cy="1314450"/>
        </a:xfrm>
        <a:prstGeom prst="rect">
          <a:avLst/>
        </a:prstGeom>
        <a:ln>
          <a:noFill/>
        </a:ln>
      </xdr:spPr>
    </xdr:pic>
    <xdr:clientData/>
  </xdr:twoCellAnchor>
  <xdr:twoCellAnchor editAs="oneCell">
    <xdr:from>
      <xdr:col>17</xdr:col>
      <xdr:colOff>139139</xdr:colOff>
      <xdr:row>1</xdr:row>
      <xdr:rowOff>28576</xdr:rowOff>
    </xdr:from>
    <xdr:to>
      <xdr:col>19</xdr:col>
      <xdr:colOff>285750</xdr:colOff>
      <xdr:row>6</xdr:row>
      <xdr:rowOff>192557</xdr:rowOff>
    </xdr:to>
    <xdr:pic>
      <xdr:nvPicPr>
        <xdr:cNvPr id="35" name="Picture 3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82864" y="409576"/>
          <a:ext cx="908611" cy="1183156"/>
        </a:xfrm>
        <a:prstGeom prst="rect">
          <a:avLst/>
        </a:prstGeom>
        <a:ln>
          <a:noFill/>
        </a:ln>
      </xdr:spPr>
    </xdr:pic>
    <xdr:clientData/>
  </xdr:twoCellAnchor>
  <xdr:twoCellAnchor>
    <xdr:from>
      <xdr:col>24</xdr:col>
      <xdr:colOff>377079</xdr:colOff>
      <xdr:row>10</xdr:row>
      <xdr:rowOff>0</xdr:rowOff>
    </xdr:from>
    <xdr:to>
      <xdr:col>26</xdr:col>
      <xdr:colOff>434229</xdr:colOff>
      <xdr:row>16</xdr:row>
      <xdr:rowOff>9525</xdr:rowOff>
    </xdr:to>
    <xdr:sp macro="" textlink="">
      <xdr:nvSpPr>
        <xdr:cNvPr id="38" name="Oval 37"/>
        <xdr:cNvSpPr/>
      </xdr:nvSpPr>
      <xdr:spPr>
        <a:xfrm>
          <a:off x="10711704"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39" name="Oval 38"/>
        <xdr:cNvSpPr/>
      </xdr:nvSpPr>
      <xdr:spPr>
        <a:xfrm>
          <a:off x="10711704"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40" name="Wave 39"/>
        <xdr:cNvSpPr/>
      </xdr:nvSpPr>
      <xdr:spPr>
        <a:xfrm>
          <a:off x="11944350" y="990600"/>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xdr:from>
      <xdr:col>1</xdr:col>
      <xdr:colOff>680757</xdr:colOff>
      <xdr:row>58</xdr:row>
      <xdr:rowOff>135592</xdr:rowOff>
    </xdr:from>
    <xdr:to>
      <xdr:col>7</xdr:col>
      <xdr:colOff>291353</xdr:colOff>
      <xdr:row>63</xdr:row>
      <xdr:rowOff>168088</xdr:rowOff>
    </xdr:to>
    <xdr:sp macro="" textlink="">
      <xdr:nvSpPr>
        <xdr:cNvPr id="32" name="Oval Callout 31"/>
        <xdr:cNvSpPr/>
      </xdr:nvSpPr>
      <xdr:spPr>
        <a:xfrm>
          <a:off x="1028139" y="11912974"/>
          <a:ext cx="2434479" cy="1063438"/>
        </a:xfrm>
        <a:prstGeom prst="wedgeEllipseCallout">
          <a:avLst>
            <a:gd name="adj1" fmla="val 37534"/>
            <a:gd name="adj2" fmla="val -64946"/>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a:t>Numbers will</a:t>
          </a:r>
          <a:r>
            <a:rPr lang="en-US" sz="1200" baseline="0"/>
            <a:t> auto-update if you used the correct AW AL AD HW HL HD results.</a:t>
          </a:r>
        </a:p>
      </xdr:txBody>
    </xdr:sp>
    <xdr:clientData/>
  </xdr:twoCellAnchor>
  <xdr:twoCellAnchor>
    <xdr:from>
      <xdr:col>6</xdr:col>
      <xdr:colOff>381000</xdr:colOff>
      <xdr:row>24</xdr:row>
      <xdr:rowOff>168089</xdr:rowOff>
    </xdr:from>
    <xdr:to>
      <xdr:col>11</xdr:col>
      <xdr:colOff>493059</xdr:colOff>
      <xdr:row>30</xdr:row>
      <xdr:rowOff>179294</xdr:rowOff>
    </xdr:to>
    <xdr:sp macro="" textlink="">
      <xdr:nvSpPr>
        <xdr:cNvPr id="34" name="Oval Callout 33"/>
        <xdr:cNvSpPr/>
      </xdr:nvSpPr>
      <xdr:spPr>
        <a:xfrm>
          <a:off x="2835088" y="5289177"/>
          <a:ext cx="2218765" cy="1199029"/>
        </a:xfrm>
        <a:prstGeom prst="wedgeEllipseCallout">
          <a:avLst>
            <a:gd name="adj1" fmla="val -65323"/>
            <a:gd name="adj2" fmla="val -3340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Optional</a:t>
          </a:r>
          <a:r>
            <a:rPr lang="cs-CZ" sz="1200" baseline="0"/>
            <a:t> h</a:t>
          </a:r>
          <a:r>
            <a:rPr lang="cs-CZ" sz="1200"/>
            <a:t>ighlights of</a:t>
          </a:r>
          <a:r>
            <a:rPr lang="cs-CZ" sz="1200" baseline="0"/>
            <a:t> some of your goals. Optional.</a:t>
          </a:r>
        </a:p>
        <a:p>
          <a:pPr algn="ctr"/>
          <a:r>
            <a:rPr lang="cs-CZ" sz="1200" baseline="0"/>
            <a:t>Edit the name and add hyperlink. </a:t>
          </a:r>
        </a:p>
      </xdr:txBody>
    </xdr:sp>
    <xdr:clientData/>
  </xdr:twoCellAnchor>
  <xdr:twoCellAnchor>
    <xdr:from>
      <xdr:col>21</xdr:col>
      <xdr:colOff>44822</xdr:colOff>
      <xdr:row>67</xdr:row>
      <xdr:rowOff>11207</xdr:rowOff>
    </xdr:from>
    <xdr:to>
      <xdr:col>24</xdr:col>
      <xdr:colOff>558051</xdr:colOff>
      <xdr:row>73</xdr:row>
      <xdr:rowOff>44265</xdr:rowOff>
    </xdr:to>
    <xdr:sp macro="" textlink="">
      <xdr:nvSpPr>
        <xdr:cNvPr id="36" name="Oval Callout 35"/>
        <xdr:cNvSpPr/>
      </xdr:nvSpPr>
      <xdr:spPr>
        <a:xfrm>
          <a:off x="8550087" y="13648766"/>
          <a:ext cx="2429435" cy="1243293"/>
        </a:xfrm>
        <a:prstGeom prst="wedgeEllipseCallout">
          <a:avLst>
            <a:gd name="adj1" fmla="val 51004"/>
            <a:gd name="adj2" fmla="val -5085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aseline="0"/>
            <a:t>All position and overall cells are colored automatically i whole spreadsheet!</a:t>
          </a:r>
          <a:endParaRPr lang="en-US" sz="1200" baseline="0"/>
        </a:p>
      </xdr:txBody>
    </xdr:sp>
    <xdr:clientData/>
  </xdr:twoCellAnchor>
  <xdr:twoCellAnchor>
    <xdr:from>
      <xdr:col>10</xdr:col>
      <xdr:colOff>44824</xdr:colOff>
      <xdr:row>39</xdr:row>
      <xdr:rowOff>56030</xdr:rowOff>
    </xdr:from>
    <xdr:to>
      <xdr:col>15</xdr:col>
      <xdr:colOff>257735</xdr:colOff>
      <xdr:row>44</xdr:row>
      <xdr:rowOff>44824</xdr:rowOff>
    </xdr:to>
    <xdr:sp macro="" textlink="">
      <xdr:nvSpPr>
        <xdr:cNvPr id="37" name="Oval Callout 36"/>
        <xdr:cNvSpPr/>
      </xdr:nvSpPr>
      <xdr:spPr>
        <a:xfrm>
          <a:off x="4258236" y="8101854"/>
          <a:ext cx="2319617" cy="941294"/>
        </a:xfrm>
        <a:prstGeom prst="wedgeEllipseCallout">
          <a:avLst>
            <a:gd name="adj1" fmla="val 51004"/>
            <a:gd name="adj2" fmla="val -5085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Your table.</a:t>
          </a:r>
          <a:r>
            <a:rPr lang="cs-CZ" sz="1200" baseline="0"/>
            <a:t> </a:t>
          </a:r>
        </a:p>
        <a:p>
          <a:pPr algn="ctr"/>
          <a:r>
            <a:rPr lang="cs-CZ" sz="1200" baseline="0"/>
            <a:t>You fill in W/D/L GF and GA.</a:t>
          </a:r>
          <a:endParaRPr lang="en-US" sz="1200" baseline="0"/>
        </a:p>
      </xdr:txBody>
    </xdr:sp>
    <xdr:clientData/>
  </xdr:twoCellAnchor>
  <xdr:twoCellAnchor>
    <xdr:from>
      <xdr:col>2</xdr:col>
      <xdr:colOff>302560</xdr:colOff>
      <xdr:row>7</xdr:row>
      <xdr:rowOff>123263</xdr:rowOff>
    </xdr:from>
    <xdr:to>
      <xdr:col>16</xdr:col>
      <xdr:colOff>246530</xdr:colOff>
      <xdr:row>22</xdr:row>
      <xdr:rowOff>145676</xdr:rowOff>
    </xdr:to>
    <xdr:sp macro="" textlink="">
      <xdr:nvSpPr>
        <xdr:cNvPr id="42" name="32-Point Star 41"/>
        <xdr:cNvSpPr/>
      </xdr:nvSpPr>
      <xdr:spPr>
        <a:xfrm>
          <a:off x="1367119" y="1748116"/>
          <a:ext cx="5546911" cy="3104031"/>
        </a:xfrm>
        <a:prstGeom prst="star32">
          <a:avLst/>
        </a:prstGeom>
        <a:solidFill>
          <a:srgbClr val="FFFF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cs-CZ" sz="1200" b="1" baseline="0">
            <a:solidFill>
              <a:sysClr val="windowText" lastClr="000000"/>
            </a:solidFill>
          </a:endParaRPr>
        </a:p>
        <a:p>
          <a:pPr algn="ctr"/>
          <a:r>
            <a:rPr lang="cs-CZ" sz="1200" b="1" baseline="0">
              <a:solidFill>
                <a:sysClr val="windowText" lastClr="000000"/>
              </a:solidFill>
            </a:rPr>
            <a:t>Here you fill in your match results.</a:t>
          </a:r>
        </a:p>
        <a:p>
          <a:pPr algn="ctr"/>
          <a:r>
            <a:rPr lang="cs-CZ" sz="1200" b="1" baseline="0">
              <a:solidFill>
                <a:sysClr val="windowText" lastClr="000000"/>
              </a:solidFill>
            </a:rPr>
            <a:t>Fill in HW/D/L or AW/D/L to have them counted in the tabs lower.</a:t>
          </a:r>
        </a:p>
        <a:p>
          <a:pPr algn="ctr"/>
          <a:r>
            <a:rPr lang="cs-CZ" sz="1200" b="1" baseline="0">
              <a:solidFill>
                <a:sysClr val="windowText" lastClr="000000"/>
              </a:solidFill>
              <a:effectLst/>
              <a:latin typeface="+mn-lt"/>
              <a:ea typeface="+mn-ea"/>
              <a:cs typeface="+mn-cs"/>
            </a:rPr>
            <a:t>The competitions are picked for fairly fast promotion pace.</a:t>
          </a:r>
          <a:endParaRPr lang="cs-CZ" sz="1200" b="1">
            <a:solidFill>
              <a:sysClr val="windowText" lastClr="000000"/>
            </a:solidFill>
            <a:effectLst/>
          </a:endParaRPr>
        </a:p>
        <a:p>
          <a:pPr algn="ctr"/>
          <a:r>
            <a:rPr lang="cs-CZ" sz="1200" b="1" baseline="0">
              <a:solidFill>
                <a:sysClr val="windowText" lastClr="000000"/>
              </a:solidFill>
              <a:effectLst/>
              <a:latin typeface="+mn-lt"/>
              <a:ea typeface="+mn-ea"/>
              <a:cs typeface="+mn-cs"/>
            </a:rPr>
            <a:t>If you fail league promotions, you'll have a fun time editing once you get to the PL tabs. </a:t>
          </a:r>
        </a:p>
        <a:p>
          <a:pPr algn="ctr"/>
          <a:r>
            <a:rPr lang="cs-CZ" sz="1200" b="1" baseline="0">
              <a:solidFill>
                <a:sysClr val="windowText" lastClr="000000"/>
              </a:solidFill>
              <a:effectLst/>
              <a:latin typeface="+mn-lt"/>
              <a:ea typeface="+mn-ea"/>
              <a:cs typeface="+mn-cs"/>
            </a:rPr>
            <a:t>If you just fail CHL qualification, just copy over the EL table from other season and optionally rename/recolor.</a:t>
          </a:r>
          <a:endParaRPr lang="en-US" sz="1200" b="1" baseline="0">
            <a:solidFill>
              <a:sysClr val="windowText" lastClr="000000"/>
            </a:solidFill>
          </a:endParaRPr>
        </a:p>
      </xdr:txBody>
    </xdr:sp>
    <xdr:clientData/>
  </xdr:twoCellAnchor>
  <xdr:twoCellAnchor>
    <xdr:from>
      <xdr:col>21</xdr:col>
      <xdr:colOff>56028</xdr:colOff>
      <xdr:row>16</xdr:row>
      <xdr:rowOff>145677</xdr:rowOff>
    </xdr:from>
    <xdr:to>
      <xdr:col>25</xdr:col>
      <xdr:colOff>0</xdr:colOff>
      <xdr:row>23</xdr:row>
      <xdr:rowOff>33619</xdr:rowOff>
    </xdr:to>
    <xdr:sp macro="" textlink="">
      <xdr:nvSpPr>
        <xdr:cNvPr id="43" name="Oval Callout 42"/>
        <xdr:cNvSpPr/>
      </xdr:nvSpPr>
      <xdr:spPr>
        <a:xfrm>
          <a:off x="8561293" y="3619501"/>
          <a:ext cx="2644589" cy="1322294"/>
        </a:xfrm>
        <a:prstGeom prst="wedgeEllipseCallout">
          <a:avLst>
            <a:gd name="adj1" fmla="val 44065"/>
            <a:gd name="adj2" fmla="val -6226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Type into cells</a:t>
          </a:r>
          <a:r>
            <a:rPr lang="cs-CZ" sz="1200" baseline="0"/>
            <a:t> to create your formation.</a:t>
          </a:r>
          <a:r>
            <a:rPr lang="en-US" sz="1200"/>
            <a:t> </a:t>
          </a:r>
          <a:endParaRPr lang="cs-CZ" sz="1200"/>
        </a:p>
        <a:p>
          <a:pPr algn="ctr"/>
          <a:r>
            <a:rPr lang="cs-CZ" sz="1200"/>
            <a:t>I personally like to fil</a:t>
          </a:r>
          <a:r>
            <a:rPr lang="cs-CZ" sz="1200" baseline="0"/>
            <a:t>l in my major subs too.</a:t>
          </a:r>
          <a:endParaRPr lang="cs-CZ" sz="1200"/>
        </a:p>
      </xdr:txBody>
    </xdr:sp>
    <xdr:clientData/>
  </xdr:twoCellAnchor>
  <xdr:twoCellAnchor>
    <xdr:from>
      <xdr:col>22</xdr:col>
      <xdr:colOff>470647</xdr:colOff>
      <xdr:row>37</xdr:row>
      <xdr:rowOff>168088</xdr:rowOff>
    </xdr:from>
    <xdr:to>
      <xdr:col>28</xdr:col>
      <xdr:colOff>347382</xdr:colOff>
      <xdr:row>48</xdr:row>
      <xdr:rowOff>22412</xdr:rowOff>
    </xdr:to>
    <xdr:sp macro="" textlink="">
      <xdr:nvSpPr>
        <xdr:cNvPr id="46" name="32-Point Star 45"/>
        <xdr:cNvSpPr/>
      </xdr:nvSpPr>
      <xdr:spPr>
        <a:xfrm>
          <a:off x="9323294" y="7810500"/>
          <a:ext cx="4583206" cy="1994647"/>
        </a:xfrm>
        <a:prstGeom prst="star32">
          <a:avLst/>
        </a:prstGeom>
        <a:solidFill>
          <a:srgbClr val="FFFF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1" baseline="0">
              <a:solidFill>
                <a:sysClr val="windowText" lastClr="000000"/>
              </a:solidFill>
            </a:rPr>
            <a:t>Example of pre contract and release clause </a:t>
          </a:r>
        </a:p>
        <a:p>
          <a:pPr algn="ctr"/>
          <a:r>
            <a:rPr lang="cs-CZ" sz="1200" b="1" baseline="0">
              <a:solidFill>
                <a:sysClr val="windowText" lastClr="000000"/>
              </a:solidFill>
            </a:rPr>
            <a:t>all money columns around are set to currency (which you can change),</a:t>
          </a:r>
        </a:p>
        <a:p>
          <a:pPr algn="ctr"/>
          <a:r>
            <a:rPr lang="cs-CZ" sz="1200" b="1" baseline="0">
              <a:solidFill>
                <a:sysClr val="windowText" lastClr="000000"/>
              </a:solidFill>
            </a:rPr>
            <a:t>lower you can see cell taking away boards 25%.</a:t>
          </a:r>
        </a:p>
      </xdr:txBody>
    </xdr:sp>
    <xdr:clientData/>
  </xdr:twoCellAnchor>
  <xdr:twoCellAnchor>
    <xdr:from>
      <xdr:col>34</xdr:col>
      <xdr:colOff>112059</xdr:colOff>
      <xdr:row>36</xdr:row>
      <xdr:rowOff>67235</xdr:rowOff>
    </xdr:from>
    <xdr:to>
      <xdr:col>41</xdr:col>
      <xdr:colOff>285189</xdr:colOff>
      <xdr:row>49</xdr:row>
      <xdr:rowOff>15688</xdr:rowOff>
    </xdr:to>
    <xdr:sp macro="" textlink="">
      <xdr:nvSpPr>
        <xdr:cNvPr id="47" name="Oval Callout 46"/>
        <xdr:cNvSpPr/>
      </xdr:nvSpPr>
      <xdr:spPr>
        <a:xfrm>
          <a:off x="16741588" y="7519147"/>
          <a:ext cx="2997013" cy="2503394"/>
        </a:xfrm>
        <a:prstGeom prst="wedgeEllipseCallout">
          <a:avLst>
            <a:gd name="adj1" fmla="val -48589"/>
            <a:gd name="adj2" fmla="val -60273"/>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aseline="0"/>
            <a:t>Write down your squad and their age at the start of the season here.</a:t>
          </a:r>
        </a:p>
        <a:p>
          <a:pPr algn="ctr"/>
          <a:r>
            <a:rPr lang="cs-CZ" sz="1200" baseline="0"/>
            <a:t>After every match, write down MOTM and subs you used, optionally, for each competition.</a:t>
          </a:r>
        </a:p>
        <a:p>
          <a:pPr algn="ctr"/>
          <a:r>
            <a:rPr lang="cs-CZ" sz="1200" baseline="0"/>
            <a:t>After a while/at the end of the season, you can fill in rest, like all goals, apps, new OVR.</a:t>
          </a:r>
        </a:p>
      </xdr:txBody>
    </xdr:sp>
    <xdr:clientData/>
  </xdr:twoCellAnchor>
  <xdr:twoCellAnchor>
    <xdr:from>
      <xdr:col>11</xdr:col>
      <xdr:colOff>201706</xdr:colOff>
      <xdr:row>74</xdr:row>
      <xdr:rowOff>0</xdr:rowOff>
    </xdr:from>
    <xdr:to>
      <xdr:col>16</xdr:col>
      <xdr:colOff>313765</xdr:colOff>
      <xdr:row>79</xdr:row>
      <xdr:rowOff>179294</xdr:rowOff>
    </xdr:to>
    <xdr:sp macro="" textlink="">
      <xdr:nvSpPr>
        <xdr:cNvPr id="41" name="Oval Callout 40"/>
        <xdr:cNvSpPr/>
      </xdr:nvSpPr>
      <xdr:spPr>
        <a:xfrm>
          <a:off x="4762500" y="15049500"/>
          <a:ext cx="2218765" cy="1199029"/>
        </a:xfrm>
        <a:prstGeom prst="wedgeEllipseCallout">
          <a:avLst>
            <a:gd name="adj1" fmla="val -65323"/>
            <a:gd name="adj2" fmla="val -3340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Fill in these</a:t>
          </a:r>
          <a:r>
            <a:rPr lang="cs-CZ" sz="1200" baseline="0"/>
            <a:t> towards the end of the season, if you care enough.</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9005177"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7325577"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9471902" y="612962"/>
          <a:ext cx="171450" cy="171450"/>
        </a:xfrm>
        <a:prstGeom prst="rect">
          <a:avLst/>
        </a:prstGeom>
        <a:noFill/>
      </xdr:spPr>
    </xdr:pic>
    <xdr:clientData/>
  </xdr:twoCellAnchor>
  <xdr:twoCellAnchor editAs="oneCell">
    <xdr:from>
      <xdr:col>77</xdr:col>
      <xdr:colOff>168088</xdr:colOff>
      <xdr:row>2</xdr:row>
      <xdr:rowOff>33618</xdr:rowOff>
    </xdr:from>
    <xdr:to>
      <xdr:col>77</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78</xdr:col>
      <xdr:colOff>156883</xdr:colOff>
      <xdr:row>2</xdr:row>
      <xdr:rowOff>22412</xdr:rowOff>
    </xdr:from>
    <xdr:to>
      <xdr:col>78</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9" name="5-Point Star 8"/>
        <xdr:cNvSpPr/>
      </xdr:nvSpPr>
      <xdr:spPr>
        <a:xfrm>
          <a:off x="185748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17</xdr:col>
      <xdr:colOff>161925</xdr:colOff>
      <xdr:row>1</xdr:row>
      <xdr:rowOff>27616</xdr:rowOff>
    </xdr:from>
    <xdr:to>
      <xdr:col>19</xdr:col>
      <xdr:colOff>285750</xdr:colOff>
      <xdr:row>6</xdr:row>
      <xdr:rowOff>161925</xdr:rowOff>
    </xdr:to>
    <xdr:pic>
      <xdr:nvPicPr>
        <xdr:cNvPr id="10" name="Picture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05650" y="408616"/>
          <a:ext cx="885825" cy="1153484"/>
        </a:xfrm>
        <a:prstGeom prst="rect">
          <a:avLst/>
        </a:prstGeom>
      </xdr:spPr>
    </xdr:pic>
    <xdr:clientData/>
  </xdr:twoCellAnchor>
  <xdr:twoCellAnchor editAs="oneCell">
    <xdr:from>
      <xdr:col>0</xdr:col>
      <xdr:colOff>210742</xdr:colOff>
      <xdr:row>0</xdr:row>
      <xdr:rowOff>29767</xdr:rowOff>
    </xdr:from>
    <xdr:to>
      <xdr:col>1</xdr:col>
      <xdr:colOff>170428</xdr:colOff>
      <xdr:row>0</xdr:row>
      <xdr:rowOff>345281</xdr:rowOff>
    </xdr:to>
    <xdr:pic>
      <xdr:nvPicPr>
        <xdr:cNvPr id="12" name="Picture 1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13" name="5-Point Star 12"/>
        <xdr:cNvSpPr/>
      </xdr:nvSpPr>
      <xdr:spPr>
        <a:xfrm>
          <a:off x="18148300"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5" name="Picture 4"/>
        <xdr:cNvPicPr>
          <a:picLocks noChangeAspect="1" noChangeArrowheads="1"/>
        </xdr:cNvPicPr>
      </xdr:nvPicPr>
      <xdr:blipFill>
        <a:blip xmlns:r="http://schemas.openxmlformats.org/officeDocument/2006/relationships" r:embed="rId1"/>
        <a:srcRect/>
        <a:stretch>
          <a:fillRect/>
        </a:stretch>
      </xdr:blipFill>
      <xdr:spPr bwMode="auto">
        <a:xfrm>
          <a:off x="19005177" y="12185837"/>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325577" y="12185837"/>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7" name="Picture 8"/>
        <xdr:cNvPicPr>
          <a:picLocks noChangeAspect="1" noChangeArrowheads="1"/>
        </xdr:cNvPicPr>
      </xdr:nvPicPr>
      <xdr:blipFill>
        <a:blip xmlns:r="http://schemas.openxmlformats.org/officeDocument/2006/relationships" r:embed="rId3"/>
        <a:srcRect/>
        <a:stretch>
          <a:fillRect/>
        </a:stretch>
      </xdr:blipFill>
      <xdr:spPr bwMode="auto">
        <a:xfrm>
          <a:off x="19471902" y="12185837"/>
          <a:ext cx="171450" cy="171450"/>
        </a:xfrm>
        <a:prstGeom prst="rect">
          <a:avLst/>
        </a:prstGeom>
        <a:noFill/>
      </xdr:spPr>
    </xdr:pic>
    <xdr:clientData/>
  </xdr:oneCellAnchor>
  <xdr:oneCellAnchor>
    <xdr:from>
      <xdr:col>77</xdr:col>
      <xdr:colOff>168088</xdr:colOff>
      <xdr:row>60</xdr:row>
      <xdr:rowOff>33618</xdr:rowOff>
    </xdr:from>
    <xdr:ext cx="142875" cy="161925"/>
    <xdr:pic>
      <xdr:nvPicPr>
        <xdr:cNvPr id="18"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12197043"/>
          <a:ext cx="142875" cy="161925"/>
        </a:xfrm>
        <a:prstGeom prst="rect">
          <a:avLst/>
        </a:prstGeom>
        <a:noFill/>
      </xdr:spPr>
    </xdr:pic>
    <xdr:clientData/>
  </xdr:oneCellAnchor>
  <xdr:oneCellAnchor>
    <xdr:from>
      <xdr:col>78</xdr:col>
      <xdr:colOff>156883</xdr:colOff>
      <xdr:row>60</xdr:row>
      <xdr:rowOff>22412</xdr:rowOff>
    </xdr:from>
    <xdr:ext cx="133350" cy="171450"/>
    <xdr:pic>
      <xdr:nvPicPr>
        <xdr:cNvPr id="19"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12185837"/>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20" name="5-Point Star 19"/>
        <xdr:cNvSpPr/>
      </xdr:nvSpPr>
      <xdr:spPr>
        <a:xfrm>
          <a:off x="18574870" y="121858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7744250" y="12195362"/>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22" name="Picture 2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24" name="Picture 2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5" name="Picture 2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24492</xdr:rowOff>
    </xdr:to>
    <xdr:pic>
      <xdr:nvPicPr>
        <xdr:cNvPr id="26" name="Picture 2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7" name="Picture 6"/>
        <xdr:cNvPicPr>
          <a:picLocks noChangeAspect="1" noChangeArrowheads="1"/>
        </xdr:cNvPicPr>
      </xdr:nvPicPr>
      <xdr:blipFill>
        <a:blip xmlns:r="http://schemas.openxmlformats.org/officeDocument/2006/relationships" r:embed="rId2"/>
        <a:srcRect/>
        <a:stretch>
          <a:fillRect/>
        </a:stretch>
      </xdr:blipFill>
      <xdr:spPr bwMode="auto">
        <a:xfrm>
          <a:off x="17745075"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8" name="5-Point Star 27"/>
        <xdr:cNvSpPr/>
      </xdr:nvSpPr>
      <xdr:spPr>
        <a:xfrm>
          <a:off x="18154650" y="121729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5</xdr:col>
      <xdr:colOff>280148</xdr:colOff>
      <xdr:row>17</xdr:row>
      <xdr:rowOff>66673</xdr:rowOff>
    </xdr:from>
    <xdr:to>
      <xdr:col>6</xdr:col>
      <xdr:colOff>159429</xdr:colOff>
      <xdr:row>26</xdr:row>
      <xdr:rowOff>84860</xdr:rowOff>
    </xdr:to>
    <xdr:sp macro="" textlink="">
      <xdr:nvSpPr>
        <xdr:cNvPr id="29" name="Rounded Rectangle 28">
          <a:hlinkClick xmlns:r="http://schemas.openxmlformats.org/officeDocument/2006/relationships" r:id="rId12"/>
        </xdr:cNvPr>
        <xdr:cNvSpPr/>
      </xdr:nvSpPr>
      <xdr:spPr>
        <a:xfrm rot="16200000">
          <a:off x="1548958" y="4512863"/>
          <a:ext cx="1856512" cy="222181"/>
        </a:xfrm>
        <a:prstGeom prst="roundRect">
          <a:avLst/>
        </a:prstGeom>
        <a:solidFill>
          <a:schemeClr val="bg2">
            <a:lumMod val="75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171452</xdr:colOff>
      <xdr:row>17</xdr:row>
      <xdr:rowOff>47625</xdr:rowOff>
    </xdr:from>
    <xdr:to>
      <xdr:col>5</xdr:col>
      <xdr:colOff>206190</xdr:colOff>
      <xdr:row>26</xdr:row>
      <xdr:rowOff>76757</xdr:rowOff>
    </xdr:to>
    <xdr:sp macro="" textlink="">
      <xdr:nvSpPr>
        <xdr:cNvPr id="30" name="Snip Same Side Corner Rectangle 29"/>
        <xdr:cNvSpPr/>
      </xdr:nvSpPr>
      <xdr:spPr>
        <a:xfrm rot="16200000">
          <a:off x="1169617" y="4421560"/>
          <a:ext cx="1867457" cy="377638"/>
        </a:xfrm>
        <a:prstGeom prst="snip2SameRect">
          <a:avLst/>
        </a:prstGeom>
        <a:solidFill>
          <a:schemeClr val="tx1"/>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242048</xdr:colOff>
      <xdr:row>17</xdr:row>
      <xdr:rowOff>57148</xdr:rowOff>
    </xdr:from>
    <xdr:to>
      <xdr:col>6</xdr:col>
      <xdr:colOff>474033</xdr:colOff>
      <xdr:row>26</xdr:row>
      <xdr:rowOff>85701</xdr:rowOff>
    </xdr:to>
    <xdr:sp macro="" textlink="">
      <xdr:nvSpPr>
        <xdr:cNvPr id="31" name="Rounded Rectangle 30">
          <a:hlinkClick xmlns:r="http://schemas.openxmlformats.org/officeDocument/2006/relationships" r:id="rId13"/>
        </xdr:cNvPr>
        <xdr:cNvSpPr/>
      </xdr:nvSpPr>
      <xdr:spPr>
        <a:xfrm rot="16200000">
          <a:off x="1853477" y="4503619"/>
          <a:ext cx="1866878" cy="231985"/>
        </a:xfrm>
        <a:prstGeom prst="roundRect">
          <a:avLst/>
        </a:prstGeom>
        <a:solidFill>
          <a:schemeClr val="bg2">
            <a:lumMod val="75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1</xdr:col>
      <xdr:colOff>9525</xdr:colOff>
      <xdr:row>0</xdr:row>
      <xdr:rowOff>352425</xdr:rowOff>
    </xdr:from>
    <xdr:to>
      <xdr:col>2</xdr:col>
      <xdr:colOff>304800</xdr:colOff>
      <xdr:row>7</xdr:row>
      <xdr:rowOff>55246</xdr:rowOff>
    </xdr:to>
    <xdr:pic>
      <xdr:nvPicPr>
        <xdr:cNvPr id="32" name="Picture 3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52425" y="352425"/>
          <a:ext cx="1009650" cy="1312546"/>
        </a:xfrm>
        <a:prstGeom prst="rect">
          <a:avLst/>
        </a:prstGeom>
      </xdr:spPr>
    </xdr:pic>
    <xdr:clientData/>
  </xdr:twoCellAnchor>
  <xdr:twoCellAnchor>
    <xdr:from>
      <xdr:col>24</xdr:col>
      <xdr:colOff>377079</xdr:colOff>
      <xdr:row>10</xdr:row>
      <xdr:rowOff>0</xdr:rowOff>
    </xdr:from>
    <xdr:to>
      <xdr:col>26</xdr:col>
      <xdr:colOff>434229</xdr:colOff>
      <xdr:row>16</xdr:row>
      <xdr:rowOff>9525</xdr:rowOff>
    </xdr:to>
    <xdr:sp macro="" textlink="">
      <xdr:nvSpPr>
        <xdr:cNvPr id="37" name="Oval 36"/>
        <xdr:cNvSpPr/>
      </xdr:nvSpPr>
      <xdr:spPr>
        <a:xfrm>
          <a:off x="10711704" y="2209800"/>
          <a:ext cx="1619250" cy="12382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38" name="Oval 37"/>
        <xdr:cNvSpPr/>
      </xdr:nvSpPr>
      <xdr:spPr>
        <a:xfrm>
          <a:off x="10711704" y="2209800"/>
          <a:ext cx="1619250" cy="12382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9" name="Wave 38"/>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6</xdr:col>
      <xdr:colOff>104775</xdr:colOff>
      <xdr:row>37</xdr:row>
      <xdr:rowOff>19050</xdr:rowOff>
    </xdr:from>
    <xdr:to>
      <xdr:col>7</xdr:col>
      <xdr:colOff>253543</xdr:colOff>
      <xdr:row>42</xdr:row>
      <xdr:rowOff>161925</xdr:rowOff>
    </xdr:to>
    <xdr:pic>
      <xdr:nvPicPr>
        <xdr:cNvPr id="36" name="Picture 3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3650" y="7620000"/>
          <a:ext cx="863143" cy="11239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1859560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4" name="Picture 6"/>
        <xdr:cNvPicPr>
          <a:picLocks noChangeAspect="1" noChangeArrowheads="1"/>
        </xdr:cNvPicPr>
      </xdr:nvPicPr>
      <xdr:blipFill>
        <a:blip xmlns:r="http://schemas.openxmlformats.org/officeDocument/2006/relationships" r:embed="rId2"/>
        <a:srcRect/>
        <a:stretch>
          <a:fillRect/>
        </a:stretch>
      </xdr:blipFill>
      <xdr:spPr bwMode="auto">
        <a:xfrm>
          <a:off x="1733510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5" name="Picture 8"/>
        <xdr:cNvPicPr>
          <a:picLocks noChangeAspect="1" noChangeArrowheads="1"/>
        </xdr:cNvPicPr>
      </xdr:nvPicPr>
      <xdr:blipFill>
        <a:blip xmlns:r="http://schemas.openxmlformats.org/officeDocument/2006/relationships" r:embed="rId3"/>
        <a:srcRect/>
        <a:stretch>
          <a:fillRect/>
        </a:stretch>
      </xdr:blipFill>
      <xdr:spPr bwMode="auto">
        <a:xfrm>
          <a:off x="1906232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6" name="Picture 10"/>
        <xdr:cNvPicPr>
          <a:picLocks noChangeAspect="1" noChangeArrowheads="1"/>
        </xdr:cNvPicPr>
      </xdr:nvPicPr>
      <xdr:blipFill>
        <a:blip xmlns:r="http://schemas.openxmlformats.org/officeDocument/2006/relationships" r:embed="rId4"/>
        <a:srcRect/>
        <a:stretch>
          <a:fillRect/>
        </a:stretch>
      </xdr:blipFill>
      <xdr:spPr bwMode="auto">
        <a:xfrm>
          <a:off x="264856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7" name="Picture 12"/>
        <xdr:cNvPicPr>
          <a:picLocks noChangeAspect="1" noChangeArrowheads="1"/>
        </xdr:cNvPicPr>
      </xdr:nvPicPr>
      <xdr:blipFill>
        <a:blip xmlns:r="http://schemas.openxmlformats.org/officeDocument/2006/relationships" r:embed="rId5"/>
        <a:srcRect/>
        <a:stretch>
          <a:fillRect/>
        </a:stretch>
      </xdr:blipFill>
      <xdr:spPr bwMode="auto">
        <a:xfrm>
          <a:off x="269221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8" name="5-Point Star 7"/>
        <xdr:cNvSpPr/>
      </xdr:nvSpPr>
      <xdr:spPr>
        <a:xfrm>
          <a:off x="181652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17</xdr:col>
      <xdr:colOff>161925</xdr:colOff>
      <xdr:row>1</xdr:row>
      <xdr:rowOff>27616</xdr:rowOff>
    </xdr:from>
    <xdr:to>
      <xdr:col>19</xdr:col>
      <xdr:colOff>285750</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05650" y="408616"/>
          <a:ext cx="885825" cy="1153484"/>
        </a:xfrm>
        <a:prstGeom prst="rect">
          <a:avLst/>
        </a:prstGeom>
      </xdr:spPr>
    </xdr:pic>
    <xdr:clientData/>
  </xdr:twoCellAnchor>
  <xdr:twoCellAnchor editAs="oneCell">
    <xdr:from>
      <xdr:col>0</xdr:col>
      <xdr:colOff>400050</xdr:colOff>
      <xdr:row>0</xdr:row>
      <xdr:rowOff>356235</xdr:rowOff>
    </xdr:from>
    <xdr:to>
      <xdr:col>2</xdr:col>
      <xdr:colOff>286483</xdr:colOff>
      <xdr:row>7</xdr:row>
      <xdr:rowOff>47625</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0050" y="356235"/>
          <a:ext cx="1000858" cy="1301115"/>
        </a:xfrm>
        <a:prstGeom prst="rect">
          <a:avLst/>
        </a:prstGeom>
      </xdr:spPr>
    </xdr:pic>
    <xdr:clientData/>
  </xdr:twoCellAnchor>
  <xdr:twoCellAnchor editAs="oneCell">
    <xdr:from>
      <xdr:col>0</xdr:col>
      <xdr:colOff>210742</xdr:colOff>
      <xdr:row>0</xdr:row>
      <xdr:rowOff>29767</xdr:rowOff>
    </xdr:from>
    <xdr:to>
      <xdr:col>1</xdr:col>
      <xdr:colOff>170428</xdr:colOff>
      <xdr:row>0</xdr:row>
      <xdr:rowOff>345281</xdr:rowOff>
    </xdr:to>
    <xdr:pic>
      <xdr:nvPicPr>
        <xdr:cNvPr id="20" name="Picture 1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21" name="5-Point Star 20"/>
        <xdr:cNvSpPr/>
      </xdr:nvSpPr>
      <xdr:spPr>
        <a:xfrm>
          <a:off x="1773872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30" name="Picture 4"/>
        <xdr:cNvPicPr>
          <a:picLocks noChangeAspect="1" noChangeArrowheads="1"/>
        </xdr:cNvPicPr>
      </xdr:nvPicPr>
      <xdr:blipFill>
        <a:blip xmlns:r="http://schemas.openxmlformats.org/officeDocument/2006/relationships" r:embed="rId1"/>
        <a:srcRect/>
        <a:stretch>
          <a:fillRect/>
        </a:stretch>
      </xdr:blipFill>
      <xdr:spPr bwMode="auto">
        <a:xfrm>
          <a:off x="18919452" y="15576737"/>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31" name="Picture 6"/>
        <xdr:cNvPicPr>
          <a:picLocks noChangeAspect="1" noChangeArrowheads="1"/>
        </xdr:cNvPicPr>
      </xdr:nvPicPr>
      <xdr:blipFill>
        <a:blip xmlns:r="http://schemas.openxmlformats.org/officeDocument/2006/relationships" r:embed="rId2"/>
        <a:srcRect/>
        <a:stretch>
          <a:fillRect/>
        </a:stretch>
      </xdr:blipFill>
      <xdr:spPr bwMode="auto">
        <a:xfrm>
          <a:off x="17163652" y="12185837"/>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32" name="Picture 8"/>
        <xdr:cNvPicPr>
          <a:picLocks noChangeAspect="1" noChangeArrowheads="1"/>
        </xdr:cNvPicPr>
      </xdr:nvPicPr>
      <xdr:blipFill>
        <a:blip xmlns:r="http://schemas.openxmlformats.org/officeDocument/2006/relationships" r:embed="rId3"/>
        <a:srcRect/>
        <a:stretch>
          <a:fillRect/>
        </a:stretch>
      </xdr:blipFill>
      <xdr:spPr bwMode="auto">
        <a:xfrm>
          <a:off x="19386177" y="15576737"/>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33" name="Picture 10"/>
        <xdr:cNvPicPr>
          <a:picLocks noChangeAspect="1" noChangeArrowheads="1"/>
        </xdr:cNvPicPr>
      </xdr:nvPicPr>
      <xdr:blipFill>
        <a:blip xmlns:r="http://schemas.openxmlformats.org/officeDocument/2006/relationships" r:embed="rId4"/>
        <a:srcRect/>
        <a:stretch>
          <a:fillRect/>
        </a:stretch>
      </xdr:blipFill>
      <xdr:spPr bwMode="auto">
        <a:xfrm>
          <a:off x="32200663" y="15587943"/>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34" name="Picture 12"/>
        <xdr:cNvPicPr>
          <a:picLocks noChangeAspect="1" noChangeArrowheads="1"/>
        </xdr:cNvPicPr>
      </xdr:nvPicPr>
      <xdr:blipFill>
        <a:blip xmlns:r="http://schemas.openxmlformats.org/officeDocument/2006/relationships" r:embed="rId5"/>
        <a:srcRect/>
        <a:stretch>
          <a:fillRect/>
        </a:stretch>
      </xdr:blipFill>
      <xdr:spPr bwMode="auto">
        <a:xfrm>
          <a:off x="32637133" y="15576737"/>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35" name="5-Point Star 34"/>
        <xdr:cNvSpPr/>
      </xdr:nvSpPr>
      <xdr:spPr>
        <a:xfrm>
          <a:off x="18489145" y="155767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36" name="Picture 6"/>
        <xdr:cNvPicPr>
          <a:picLocks noChangeAspect="1" noChangeArrowheads="1"/>
        </xdr:cNvPicPr>
      </xdr:nvPicPr>
      <xdr:blipFill>
        <a:blip xmlns:r="http://schemas.openxmlformats.org/officeDocument/2006/relationships" r:embed="rId2"/>
        <a:srcRect/>
        <a:stretch>
          <a:fillRect/>
        </a:stretch>
      </xdr:blipFill>
      <xdr:spPr bwMode="auto">
        <a:xfrm>
          <a:off x="17582325" y="12195362"/>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37" name="Picture 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38" name="Picture 37"/>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969" t="-1532" r="1969" b="20153"/>
        <a:stretch/>
      </xdr:blipFill>
      <xdr:spPr>
        <a:xfrm>
          <a:off x="2514600" y="8061826"/>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40" name="Picture 3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41" name="Picture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283323"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24492</xdr:rowOff>
    </xdr:to>
    <xdr:pic>
      <xdr:nvPicPr>
        <xdr:cNvPr id="42" name="Picture 4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43" name="Picture 6"/>
        <xdr:cNvPicPr>
          <a:picLocks noChangeAspect="1" noChangeArrowheads="1"/>
        </xdr:cNvPicPr>
      </xdr:nvPicPr>
      <xdr:blipFill>
        <a:blip xmlns:r="http://schemas.openxmlformats.org/officeDocument/2006/relationships" r:embed="rId2"/>
        <a:srcRect/>
        <a:stretch>
          <a:fillRect/>
        </a:stretch>
      </xdr:blipFill>
      <xdr:spPr bwMode="auto">
        <a:xfrm>
          <a:off x="175831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44" name="5-Point Star 43"/>
        <xdr:cNvSpPr/>
      </xdr:nvSpPr>
      <xdr:spPr>
        <a:xfrm>
          <a:off x="17992725" y="121729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5</xdr:col>
      <xdr:colOff>280148</xdr:colOff>
      <xdr:row>17</xdr:row>
      <xdr:rowOff>66673</xdr:rowOff>
    </xdr:from>
    <xdr:to>
      <xdr:col>6</xdr:col>
      <xdr:colOff>159429</xdr:colOff>
      <xdr:row>26</xdr:row>
      <xdr:rowOff>84860</xdr:rowOff>
    </xdr:to>
    <xdr:sp macro="" textlink="">
      <xdr:nvSpPr>
        <xdr:cNvPr id="39" name="Rounded Rectangle 38">
          <a:hlinkClick xmlns:r="http://schemas.openxmlformats.org/officeDocument/2006/relationships" r:id="rId14"/>
        </xdr:cNvPr>
        <xdr:cNvSpPr/>
      </xdr:nvSpPr>
      <xdr:spPr>
        <a:xfrm rot="16200000">
          <a:off x="1548958" y="4512863"/>
          <a:ext cx="1856512" cy="222181"/>
        </a:xfrm>
        <a:prstGeom prst="roundRect">
          <a:avLst/>
        </a:prstGeom>
        <a:solidFill>
          <a:schemeClr val="bg2">
            <a:lumMod val="75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171452</xdr:colOff>
      <xdr:row>17</xdr:row>
      <xdr:rowOff>47625</xdr:rowOff>
    </xdr:from>
    <xdr:to>
      <xdr:col>5</xdr:col>
      <xdr:colOff>206190</xdr:colOff>
      <xdr:row>26</xdr:row>
      <xdr:rowOff>76757</xdr:rowOff>
    </xdr:to>
    <xdr:sp macro="" textlink="">
      <xdr:nvSpPr>
        <xdr:cNvPr id="45" name="Snip Same Side Corner Rectangle 44"/>
        <xdr:cNvSpPr/>
      </xdr:nvSpPr>
      <xdr:spPr>
        <a:xfrm rot="16200000">
          <a:off x="1169617" y="4421560"/>
          <a:ext cx="1867457" cy="377638"/>
        </a:xfrm>
        <a:prstGeom prst="snip2SameRect">
          <a:avLst/>
        </a:prstGeom>
        <a:solidFill>
          <a:schemeClr val="tx1"/>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242048</xdr:colOff>
      <xdr:row>17</xdr:row>
      <xdr:rowOff>57148</xdr:rowOff>
    </xdr:from>
    <xdr:to>
      <xdr:col>6</xdr:col>
      <xdr:colOff>474033</xdr:colOff>
      <xdr:row>26</xdr:row>
      <xdr:rowOff>85701</xdr:rowOff>
    </xdr:to>
    <xdr:sp macro="" textlink="">
      <xdr:nvSpPr>
        <xdr:cNvPr id="46" name="Rounded Rectangle 45">
          <a:hlinkClick xmlns:r="http://schemas.openxmlformats.org/officeDocument/2006/relationships" r:id="rId15"/>
        </xdr:cNvPr>
        <xdr:cNvSpPr/>
      </xdr:nvSpPr>
      <xdr:spPr>
        <a:xfrm rot="16200000">
          <a:off x="1853477" y="4503619"/>
          <a:ext cx="1866878" cy="231985"/>
        </a:xfrm>
        <a:prstGeom prst="roundRect">
          <a:avLst/>
        </a:prstGeom>
        <a:solidFill>
          <a:schemeClr val="bg2">
            <a:lumMod val="75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49" name="Oval 48"/>
        <xdr:cNvSpPr/>
      </xdr:nvSpPr>
      <xdr:spPr>
        <a:xfrm>
          <a:off x="10711704" y="2209800"/>
          <a:ext cx="1619250" cy="12382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50" name="Oval 49"/>
        <xdr:cNvSpPr/>
      </xdr:nvSpPr>
      <xdr:spPr>
        <a:xfrm>
          <a:off x="10711704" y="2209800"/>
          <a:ext cx="1619250" cy="12382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51" name="Wave 50"/>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9005177"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7325577"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9471902"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9" name="5-Point Star 8"/>
        <xdr:cNvSpPr/>
      </xdr:nvSpPr>
      <xdr:spPr>
        <a:xfrm>
          <a:off x="185748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17</xdr:col>
      <xdr:colOff>161925</xdr:colOff>
      <xdr:row>1</xdr:row>
      <xdr:rowOff>27616</xdr:rowOff>
    </xdr:from>
    <xdr:to>
      <xdr:col>19</xdr:col>
      <xdr:colOff>285750</xdr:colOff>
      <xdr:row>6</xdr:row>
      <xdr:rowOff>161925</xdr:rowOff>
    </xdr:to>
    <xdr:pic>
      <xdr:nvPicPr>
        <xdr:cNvPr id="10" name="Picture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05650" y="408616"/>
          <a:ext cx="885825" cy="1153484"/>
        </a:xfrm>
        <a:prstGeom prst="rect">
          <a:avLst/>
        </a:prstGeom>
      </xdr:spPr>
    </xdr:pic>
    <xdr:clientData/>
  </xdr:twoCellAnchor>
  <xdr:twoCellAnchor editAs="oneCell">
    <xdr:from>
      <xdr:col>0</xdr:col>
      <xdr:colOff>210742</xdr:colOff>
      <xdr:row>0</xdr:row>
      <xdr:rowOff>29767</xdr:rowOff>
    </xdr:from>
    <xdr:to>
      <xdr:col>1</xdr:col>
      <xdr:colOff>170428</xdr:colOff>
      <xdr:row>0</xdr:row>
      <xdr:rowOff>345281</xdr:rowOff>
    </xdr:to>
    <xdr:pic>
      <xdr:nvPicPr>
        <xdr:cNvPr id="12" name="Picture 1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13" name="5-Point Star 12"/>
        <xdr:cNvSpPr/>
      </xdr:nvSpPr>
      <xdr:spPr>
        <a:xfrm>
          <a:off x="18148300"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5" name="Picture 4"/>
        <xdr:cNvPicPr>
          <a:picLocks noChangeAspect="1" noChangeArrowheads="1"/>
        </xdr:cNvPicPr>
      </xdr:nvPicPr>
      <xdr:blipFill>
        <a:blip xmlns:r="http://schemas.openxmlformats.org/officeDocument/2006/relationships" r:embed="rId1"/>
        <a:srcRect/>
        <a:stretch>
          <a:fillRect/>
        </a:stretch>
      </xdr:blipFill>
      <xdr:spPr bwMode="auto">
        <a:xfrm>
          <a:off x="19005177" y="12185837"/>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325577" y="12185837"/>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7" name="Picture 8"/>
        <xdr:cNvPicPr>
          <a:picLocks noChangeAspect="1" noChangeArrowheads="1"/>
        </xdr:cNvPicPr>
      </xdr:nvPicPr>
      <xdr:blipFill>
        <a:blip xmlns:r="http://schemas.openxmlformats.org/officeDocument/2006/relationships" r:embed="rId3"/>
        <a:srcRect/>
        <a:stretch>
          <a:fillRect/>
        </a:stretch>
      </xdr:blipFill>
      <xdr:spPr bwMode="auto">
        <a:xfrm>
          <a:off x="19471902" y="12185837"/>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8" name="Picture 10"/>
        <xdr:cNvPicPr>
          <a:picLocks noChangeAspect="1" noChangeArrowheads="1"/>
        </xdr:cNvPicPr>
      </xdr:nvPicPr>
      <xdr:blipFill>
        <a:blip xmlns:r="http://schemas.openxmlformats.org/officeDocument/2006/relationships" r:embed="rId4"/>
        <a:srcRect/>
        <a:stretch>
          <a:fillRect/>
        </a:stretch>
      </xdr:blipFill>
      <xdr:spPr bwMode="auto">
        <a:xfrm>
          <a:off x="32286388" y="12197043"/>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9" name="Picture 12"/>
        <xdr:cNvPicPr>
          <a:picLocks noChangeAspect="1" noChangeArrowheads="1"/>
        </xdr:cNvPicPr>
      </xdr:nvPicPr>
      <xdr:blipFill>
        <a:blip xmlns:r="http://schemas.openxmlformats.org/officeDocument/2006/relationships" r:embed="rId5"/>
        <a:srcRect/>
        <a:stretch>
          <a:fillRect/>
        </a:stretch>
      </xdr:blipFill>
      <xdr:spPr bwMode="auto">
        <a:xfrm>
          <a:off x="32722858" y="12185837"/>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20" name="5-Point Star 19"/>
        <xdr:cNvSpPr/>
      </xdr:nvSpPr>
      <xdr:spPr>
        <a:xfrm>
          <a:off x="18574870" y="121858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7744250" y="12195362"/>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22" name="Picture 2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23" name="Picture 22"/>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969" t="-1532" r="1969" b="20153"/>
        <a:stretch/>
      </xdr:blipFill>
      <xdr:spPr>
        <a:xfrm>
          <a:off x="2514600" y="8061826"/>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24" name="Picture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5" name="Picture 2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24492</xdr:rowOff>
    </xdr:to>
    <xdr:pic>
      <xdr:nvPicPr>
        <xdr:cNvPr id="26" name="Picture 2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7" name="Picture 6"/>
        <xdr:cNvPicPr>
          <a:picLocks noChangeAspect="1" noChangeArrowheads="1"/>
        </xdr:cNvPicPr>
      </xdr:nvPicPr>
      <xdr:blipFill>
        <a:blip xmlns:r="http://schemas.openxmlformats.org/officeDocument/2006/relationships" r:embed="rId2"/>
        <a:srcRect/>
        <a:stretch>
          <a:fillRect/>
        </a:stretch>
      </xdr:blipFill>
      <xdr:spPr bwMode="auto">
        <a:xfrm>
          <a:off x="17745075"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8" name="5-Point Star 27"/>
        <xdr:cNvSpPr/>
      </xdr:nvSpPr>
      <xdr:spPr>
        <a:xfrm>
          <a:off x="18154650" y="121729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32" name="Picture 3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33" name="Rounded Rectangle 32">
          <a:hlinkClick xmlns:r="http://schemas.openxmlformats.org/officeDocument/2006/relationships" r:id="rId14"/>
        </xdr:cNvPr>
        <xdr:cNvSpPr/>
      </xdr:nvSpPr>
      <xdr:spPr>
        <a:xfrm rot="16200000">
          <a:off x="1544191" y="45366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34" name="Snip Same Side Corner Rectangle 33"/>
        <xdr:cNvSpPr/>
      </xdr:nvSpPr>
      <xdr:spPr>
        <a:xfrm rot="16200000">
          <a:off x="1155328" y="44358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35" name="Rounded Rectangle 34">
          <a:hlinkClick xmlns:r="http://schemas.openxmlformats.org/officeDocument/2006/relationships" r:id="rId15"/>
        </xdr:cNvPr>
        <xdr:cNvSpPr/>
      </xdr:nvSpPr>
      <xdr:spPr>
        <a:xfrm rot="16200000">
          <a:off x="1839187" y="45179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36" name="Oval 35"/>
        <xdr:cNvSpPr/>
      </xdr:nvSpPr>
      <xdr:spPr>
        <a:xfrm>
          <a:off x="10711704"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37" name="Oval 36"/>
        <xdr:cNvSpPr/>
      </xdr:nvSpPr>
      <xdr:spPr>
        <a:xfrm>
          <a:off x="10711704"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8" name="Wave 37"/>
        <xdr:cNvSpPr/>
      </xdr:nvSpPr>
      <xdr:spPr>
        <a:xfrm>
          <a:off x="11944350" y="990600"/>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9" name="Picture 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10" name="5-Point Star 9"/>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1"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166787"/>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2"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166787"/>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3"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166787"/>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4"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177993"/>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5"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166787"/>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6" name="5-Point Star 15"/>
        <xdr:cNvSpPr/>
      </xdr:nvSpPr>
      <xdr:spPr>
        <a:xfrm>
          <a:off x="18603445" y="1216678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7"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176312"/>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8" name="Picture 1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9" name="Picture 18"/>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61826"/>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20" name="Picture 1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1" name="Picture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2" name="Picture 2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3"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4" name="5-Point Star 23"/>
        <xdr:cNvSpPr/>
      </xdr:nvSpPr>
      <xdr:spPr>
        <a:xfrm>
          <a:off x="18183225" y="1215390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5" name="Picture 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6" name="Rounded Rectangle 25">
          <a:hlinkClick xmlns:r="http://schemas.openxmlformats.org/officeDocument/2006/relationships" r:id="rId13"/>
        </xdr:cNvPr>
        <xdr:cNvSpPr/>
      </xdr:nvSpPr>
      <xdr:spPr>
        <a:xfrm rot="16200000">
          <a:off x="1544191" y="45366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7" name="Snip Same Side Corner Rectangle 26"/>
        <xdr:cNvSpPr/>
      </xdr:nvSpPr>
      <xdr:spPr>
        <a:xfrm rot="16200000">
          <a:off x="1155328" y="44358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8" name="Rounded Rectangle 27">
          <a:hlinkClick xmlns:r="http://schemas.openxmlformats.org/officeDocument/2006/relationships" r:id="rId14"/>
        </xdr:cNvPr>
        <xdr:cNvSpPr/>
      </xdr:nvSpPr>
      <xdr:spPr>
        <a:xfrm rot="16200000">
          <a:off x="1839187" y="45179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30" name="Oval 29"/>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1" name="Wave 30"/>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3" name="Picture 3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40</xdr:col>
      <xdr:colOff>145677</xdr:colOff>
      <xdr:row>2</xdr:row>
      <xdr:rowOff>22412</xdr:rowOff>
    </xdr:from>
    <xdr:to>
      <xdr:col>40</xdr:col>
      <xdr:colOff>326652</xdr:colOff>
      <xdr:row>2</xdr:row>
      <xdr:rowOff>193862</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36</xdr:col>
      <xdr:colOff>142477</xdr:colOff>
      <xdr:row>2</xdr:row>
      <xdr:rowOff>22412</xdr:rowOff>
    </xdr:from>
    <xdr:to>
      <xdr:col>36</xdr:col>
      <xdr:colOff>293035</xdr:colOff>
      <xdr:row>2</xdr:row>
      <xdr:rowOff>188818</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41</xdr:col>
      <xdr:colOff>145677</xdr:colOff>
      <xdr:row>2</xdr:row>
      <xdr:rowOff>22412</xdr:rowOff>
    </xdr:from>
    <xdr:to>
      <xdr:col>41</xdr:col>
      <xdr:colOff>317127</xdr:colOff>
      <xdr:row>2</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39</xdr:col>
      <xdr:colOff>134470</xdr:colOff>
      <xdr:row>2</xdr:row>
      <xdr:rowOff>22412</xdr:rowOff>
    </xdr:from>
    <xdr:to>
      <xdr:col>39</xdr:col>
      <xdr:colOff>302558</xdr:colOff>
      <xdr:row>2</xdr:row>
      <xdr:rowOff>179294</xdr:rowOff>
    </xdr:to>
    <xdr:sp macro="" textlink="">
      <xdr:nvSpPr>
        <xdr:cNvPr id="7" name="5-Point Star 6"/>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0</xdr:col>
      <xdr:colOff>210742</xdr:colOff>
      <xdr:row>0</xdr:row>
      <xdr:rowOff>29767</xdr:rowOff>
    </xdr:from>
    <xdr:to>
      <xdr:col>1</xdr:col>
      <xdr:colOff>170428</xdr:colOff>
      <xdr:row>0</xdr:row>
      <xdr:rowOff>345281</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0742" y="29767"/>
          <a:ext cx="302586" cy="315514"/>
        </a:xfrm>
        <a:prstGeom prst="rect">
          <a:avLst/>
        </a:prstGeom>
      </xdr:spPr>
    </xdr:pic>
    <xdr:clientData/>
  </xdr:twoCellAnchor>
  <xdr:twoCellAnchor>
    <xdr:from>
      <xdr:col>38</xdr:col>
      <xdr:colOff>127000</xdr:colOff>
      <xdr:row>2</xdr:row>
      <xdr:rowOff>21166</xdr:rowOff>
    </xdr:from>
    <xdr:to>
      <xdr:col>38</xdr:col>
      <xdr:colOff>295088</xdr:colOff>
      <xdr:row>2</xdr:row>
      <xdr:rowOff>178048</xdr:rowOff>
    </xdr:to>
    <xdr:sp macro="" textlink="">
      <xdr:nvSpPr>
        <xdr:cNvPr id="9" name="5-Point Star 8"/>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40</xdr:col>
      <xdr:colOff>145677</xdr:colOff>
      <xdr:row>60</xdr:row>
      <xdr:rowOff>22412</xdr:rowOff>
    </xdr:from>
    <xdr:ext cx="180975" cy="171450"/>
    <xdr:pic>
      <xdr:nvPicPr>
        <xdr:cNvPr id="10" name="Picture 4"/>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36</xdr:col>
      <xdr:colOff>142477</xdr:colOff>
      <xdr:row>60</xdr:row>
      <xdr:rowOff>22412</xdr:rowOff>
    </xdr:from>
    <xdr:ext cx="150558" cy="166406"/>
    <xdr:pic>
      <xdr:nvPicPr>
        <xdr:cNvPr id="11" name="Picture 6"/>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41</xdr:col>
      <xdr:colOff>145677</xdr:colOff>
      <xdr:row>60</xdr:row>
      <xdr:rowOff>22412</xdr:rowOff>
    </xdr:from>
    <xdr:ext cx="171450" cy="171450"/>
    <xdr:pic>
      <xdr:nvPicPr>
        <xdr:cNvPr id="12" name="Picture 8"/>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4" name="Picture 12"/>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39</xdr:col>
      <xdr:colOff>134470</xdr:colOff>
      <xdr:row>60</xdr:row>
      <xdr:rowOff>22412</xdr:rowOff>
    </xdr:from>
    <xdr:to>
      <xdr:col>39</xdr:col>
      <xdr:colOff>302558</xdr:colOff>
      <xdr:row>60</xdr:row>
      <xdr:rowOff>179294</xdr:rowOff>
    </xdr:to>
    <xdr:sp macro="" textlink="">
      <xdr:nvSpPr>
        <xdr:cNvPr id="15" name="5-Point Star 14"/>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37</xdr:col>
      <xdr:colOff>142050</xdr:colOff>
      <xdr:row>60</xdr:row>
      <xdr:rowOff>31937</xdr:rowOff>
    </xdr:from>
    <xdr:ext cx="146503" cy="161924"/>
    <xdr:pic>
      <xdr:nvPicPr>
        <xdr:cNvPr id="16" name="Picture 6"/>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5</xdr:col>
      <xdr:colOff>228600</xdr:colOff>
      <xdr:row>30</xdr:row>
      <xdr:rowOff>161925</xdr:rowOff>
    </xdr:from>
    <xdr:ext cx="1323975" cy="866775"/>
    <xdr:pic>
      <xdr:nvPicPr>
        <xdr:cNvPr id="17" name="Picture 1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6</xdr:col>
      <xdr:colOff>85725</xdr:colOff>
      <xdr:row>39</xdr:row>
      <xdr:rowOff>60826</xdr:rowOff>
    </xdr:from>
    <xdr:ext cx="825928" cy="1037286"/>
    <xdr:pic>
      <xdr:nvPicPr>
        <xdr:cNvPr id="18" name="Picture 17"/>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6</xdr:col>
      <xdr:colOff>76200</xdr:colOff>
      <xdr:row>1</xdr:row>
      <xdr:rowOff>33440</xdr:rowOff>
    </xdr:from>
    <xdr:to>
      <xdr:col>7</xdr:col>
      <xdr:colOff>266700</xdr:colOff>
      <xdr:row>6</xdr:row>
      <xdr:rowOff>192556</xdr:rowOff>
    </xdr:to>
    <xdr:pic>
      <xdr:nvPicPr>
        <xdr:cNvPr id="19" name="Picture 1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11</xdr:col>
      <xdr:colOff>73148</xdr:colOff>
      <xdr:row>1</xdr:row>
      <xdr:rowOff>38100</xdr:rowOff>
    </xdr:from>
    <xdr:to>
      <xdr:col>12</xdr:col>
      <xdr:colOff>236547</xdr:colOff>
      <xdr:row>6</xdr:row>
      <xdr:rowOff>161925</xdr:rowOff>
    </xdr:to>
    <xdr:pic>
      <xdr:nvPicPr>
        <xdr:cNvPr id="20" name="Picture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6</xdr:col>
      <xdr:colOff>628650</xdr:colOff>
      <xdr:row>17</xdr:row>
      <xdr:rowOff>180975</xdr:rowOff>
    </xdr:from>
    <xdr:to>
      <xdr:col>10</xdr:col>
      <xdr:colOff>104774</xdr:colOff>
      <xdr:row>24</xdr:row>
      <xdr:rowOff>14967</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37</xdr:col>
      <xdr:colOff>142875</xdr:colOff>
      <xdr:row>2</xdr:row>
      <xdr:rowOff>28575</xdr:rowOff>
    </xdr:from>
    <xdr:ext cx="146503" cy="161924"/>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38</xdr:col>
      <xdr:colOff>133350</xdr:colOff>
      <xdr:row>60</xdr:row>
      <xdr:rowOff>9525</xdr:rowOff>
    </xdr:from>
    <xdr:to>
      <xdr:col>38</xdr:col>
      <xdr:colOff>301438</xdr:colOff>
      <xdr:row>60</xdr:row>
      <xdr:rowOff>166407</xdr:rowOff>
    </xdr:to>
    <xdr:sp macro="" textlink="">
      <xdr:nvSpPr>
        <xdr:cNvPr id="23" name="5-Point Star 22"/>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238123</xdr:colOff>
      <xdr:row>6</xdr:row>
      <xdr:rowOff>181927</xdr:rowOff>
    </xdr:to>
    <xdr:pic>
      <xdr:nvPicPr>
        <xdr:cNvPr id="24" name="Picture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5</xdr:col>
      <xdr:colOff>289669</xdr:colOff>
      <xdr:row>17</xdr:row>
      <xdr:rowOff>76198</xdr:rowOff>
    </xdr:from>
    <xdr:to>
      <xdr:col>6</xdr:col>
      <xdr:colOff>168950</xdr:colOff>
      <xdr:row>26</xdr:row>
      <xdr:rowOff>122960</xdr:rowOff>
    </xdr:to>
    <xdr:sp macro="" textlink="">
      <xdr:nvSpPr>
        <xdr:cNvPr id="25" name="Rounded Rectangle 24">
          <a:hlinkClick xmlns:r="http://schemas.openxmlformats.org/officeDocument/2006/relationships" r:id="rId13"/>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5</xdr:col>
      <xdr:colOff>206188</xdr:colOff>
      <xdr:row>26</xdr:row>
      <xdr:rowOff>105332</xdr:rowOff>
    </xdr:to>
    <xdr:sp macro="" textlink="">
      <xdr:nvSpPr>
        <xdr:cNvPr id="26" name="Snip Same Side Corner Rectangle 25"/>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242046</xdr:colOff>
      <xdr:row>17</xdr:row>
      <xdr:rowOff>57148</xdr:rowOff>
    </xdr:from>
    <xdr:to>
      <xdr:col>6</xdr:col>
      <xdr:colOff>474031</xdr:colOff>
      <xdr:row>26</xdr:row>
      <xdr:rowOff>114276</xdr:rowOff>
    </xdr:to>
    <xdr:sp macro="" textlink="">
      <xdr:nvSpPr>
        <xdr:cNvPr id="27" name="Rounded Rectangle 26">
          <a:hlinkClick xmlns:r="http://schemas.openxmlformats.org/officeDocument/2006/relationships" r:id="rId14"/>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8" name="Oval 27"/>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377079</xdr:colOff>
      <xdr:row>10</xdr:row>
      <xdr:rowOff>0</xdr:rowOff>
    </xdr:from>
    <xdr:to>
      <xdr:col>26</xdr:col>
      <xdr:colOff>434229</xdr:colOff>
      <xdr:row>16</xdr:row>
      <xdr:rowOff>9525</xdr:rowOff>
    </xdr:to>
    <xdr:sp macro="" textlink="">
      <xdr:nvSpPr>
        <xdr:cNvPr id="29" name="Oval 28"/>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26</xdr:col>
      <xdr:colOff>47625</xdr:colOff>
      <xdr:row>3</xdr:row>
      <xdr:rowOff>0</xdr:rowOff>
    </xdr:from>
    <xdr:to>
      <xdr:col>26</xdr:col>
      <xdr:colOff>236583</xdr:colOff>
      <xdr:row>4</xdr:row>
      <xdr:rowOff>5043</xdr:rowOff>
    </xdr:to>
    <xdr:sp macro="" textlink="">
      <xdr:nvSpPr>
        <xdr:cNvPr id="30" name="Wave 29"/>
        <xdr:cNvSpPr/>
      </xdr:nvSpPr>
      <xdr:spPr>
        <a:xfrm>
          <a:off x="11944350" y="790575"/>
          <a:ext cx="188958" cy="205068"/>
        </a:xfrm>
        <a:prstGeom prst="wave">
          <a:avLst/>
        </a:prstGeom>
        <a:solidFill>
          <a:srgbClr val="0066C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17</xdr:col>
      <xdr:colOff>8119</xdr:colOff>
      <xdr:row>0</xdr:row>
      <xdr:rowOff>200025</xdr:rowOff>
    </xdr:from>
    <xdr:to>
      <xdr:col>20</xdr:col>
      <xdr:colOff>106845</xdr:colOff>
      <xdr:row>7</xdr:row>
      <xdr:rowOff>159441</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D17:AA1469"/>
  <sheetViews>
    <sheetView showGridLines="0" tabSelected="1" topLeftCell="A136" zoomScale="85" zoomScaleNormal="85" workbookViewId="0">
      <selection activeCell="T42" sqref="T42"/>
    </sheetView>
  </sheetViews>
  <sheetFormatPr defaultRowHeight="15" x14ac:dyDescent="0.25"/>
  <cols>
    <col min="17" max="17" width="9.140625" customWidth="1"/>
  </cols>
  <sheetData>
    <row r="17" spans="5:27" x14ac:dyDescent="0.25">
      <c r="Q17" s="1149" t="s">
        <v>182</v>
      </c>
      <c r="R17" s="1150"/>
      <c r="S17" s="1150"/>
      <c r="T17" s="1150"/>
      <c r="U17" s="1150"/>
      <c r="V17" s="1151"/>
    </row>
    <row r="18" spans="5:27" x14ac:dyDescent="0.25">
      <c r="Q18" s="1160" t="s">
        <v>22</v>
      </c>
      <c r="R18" s="1160"/>
      <c r="S18" s="1160" t="s">
        <v>184</v>
      </c>
      <c r="T18" s="1160"/>
      <c r="U18" s="557" t="s">
        <v>185</v>
      </c>
      <c r="V18" s="557" t="s">
        <v>186</v>
      </c>
    </row>
    <row r="19" spans="5:27" x14ac:dyDescent="0.25">
      <c r="Q19" s="1160" t="s">
        <v>246</v>
      </c>
      <c r="R19" s="1160"/>
      <c r="S19" s="1161">
        <v>106000000</v>
      </c>
      <c r="T19" s="1161"/>
      <c r="U19" s="557" t="s">
        <v>178</v>
      </c>
      <c r="V19" s="557" t="s">
        <v>247</v>
      </c>
    </row>
    <row r="20" spans="5:27" x14ac:dyDescent="0.25">
      <c r="Q20" s="1160" t="s">
        <v>248</v>
      </c>
      <c r="R20" s="1160"/>
      <c r="S20" s="1161">
        <v>68400000</v>
      </c>
      <c r="T20" s="1161"/>
      <c r="U20" s="557" t="s">
        <v>249</v>
      </c>
      <c r="V20" s="557" t="s">
        <v>509</v>
      </c>
      <c r="W20" s="547"/>
      <c r="X20" s="547"/>
      <c r="Y20" s="547"/>
      <c r="Z20" s="547"/>
      <c r="AA20" s="547"/>
    </row>
    <row r="21" spans="5:27" x14ac:dyDescent="0.25">
      <c r="Q21" s="1160" t="s">
        <v>250</v>
      </c>
      <c r="R21" s="1160"/>
      <c r="S21" s="1161">
        <v>65100000</v>
      </c>
      <c r="T21" s="1161"/>
      <c r="U21" s="561" t="s">
        <v>251</v>
      </c>
      <c r="V21" s="561" t="s">
        <v>252</v>
      </c>
      <c r="W21" s="547"/>
      <c r="X21" s="547"/>
      <c r="Y21" s="547"/>
      <c r="Z21" s="547"/>
      <c r="AA21" s="547"/>
    </row>
    <row r="22" spans="5:27" x14ac:dyDescent="0.25">
      <c r="E22" s="545"/>
      <c r="F22" s="545"/>
      <c r="G22" s="545"/>
      <c r="H22" s="545"/>
      <c r="I22" s="545"/>
      <c r="J22" s="545"/>
      <c r="O22" s="333"/>
      <c r="P22" s="333"/>
      <c r="Q22" s="1160" t="s">
        <v>256</v>
      </c>
      <c r="R22" s="1160"/>
      <c r="S22" s="1161">
        <v>60700000</v>
      </c>
      <c r="T22" s="1128"/>
      <c r="U22" s="558" t="s">
        <v>257</v>
      </c>
      <c r="V22" s="558" t="s">
        <v>509</v>
      </c>
      <c r="W22" s="333"/>
      <c r="X22" s="333"/>
      <c r="Y22" s="333"/>
      <c r="Z22" s="333"/>
      <c r="AA22" s="333"/>
    </row>
    <row r="23" spans="5:27" x14ac:dyDescent="0.25">
      <c r="E23" s="545"/>
      <c r="F23" s="545"/>
      <c r="G23" s="545"/>
      <c r="H23" s="545"/>
      <c r="I23" s="334"/>
      <c r="J23" s="334"/>
      <c r="O23" s="333"/>
      <c r="P23" s="333"/>
      <c r="Q23" s="1157" t="s">
        <v>253</v>
      </c>
      <c r="R23" s="1157"/>
      <c r="S23" s="1158">
        <v>55900000</v>
      </c>
      <c r="T23" s="1159"/>
      <c r="U23" s="527" t="s">
        <v>254</v>
      </c>
      <c r="V23" s="527" t="s">
        <v>255</v>
      </c>
      <c r="W23" s="545"/>
      <c r="X23" s="545"/>
      <c r="Y23" s="545"/>
      <c r="Z23" s="545"/>
      <c r="AA23" s="28"/>
    </row>
    <row r="24" spans="5:27" x14ac:dyDescent="0.25">
      <c r="E24" s="545"/>
      <c r="F24" s="545"/>
      <c r="G24" s="548"/>
      <c r="H24" s="548"/>
      <c r="I24" s="334"/>
      <c r="J24" s="334"/>
      <c r="O24" s="333"/>
      <c r="P24" s="333"/>
      <c r="Q24" s="1155" t="s">
        <v>258</v>
      </c>
      <c r="R24" s="1156"/>
      <c r="S24" s="1158">
        <v>55300000</v>
      </c>
      <c r="T24" s="1159"/>
      <c r="U24" s="558" t="s">
        <v>249</v>
      </c>
      <c r="V24" s="558" t="s">
        <v>509</v>
      </c>
      <c r="W24" s="333"/>
      <c r="X24" s="333"/>
      <c r="Y24" s="28"/>
      <c r="Z24" s="28"/>
      <c r="AA24" s="28"/>
    </row>
    <row r="25" spans="5:27" x14ac:dyDescent="0.25">
      <c r="E25" s="545"/>
      <c r="F25" s="545"/>
      <c r="G25" s="548"/>
      <c r="H25" s="548"/>
      <c r="I25" s="334"/>
      <c r="J25" s="334"/>
      <c r="O25" s="333"/>
      <c r="P25" s="333"/>
      <c r="Q25" s="1155" t="s">
        <v>259</v>
      </c>
      <c r="R25" s="1156"/>
      <c r="S25" s="1158">
        <v>43000000</v>
      </c>
      <c r="T25" s="1159"/>
      <c r="U25" s="558" t="s">
        <v>261</v>
      </c>
      <c r="V25" s="558" t="s">
        <v>249</v>
      </c>
      <c r="W25" s="501"/>
      <c r="X25" s="501"/>
      <c r="Y25" s="28"/>
      <c r="Z25" s="28"/>
      <c r="AA25" s="28"/>
    </row>
    <row r="26" spans="5:27" x14ac:dyDescent="0.25">
      <c r="E26" s="545"/>
      <c r="F26" s="545"/>
      <c r="G26" s="548"/>
      <c r="H26" s="548"/>
      <c r="I26" s="334"/>
      <c r="J26" s="334"/>
      <c r="O26" s="333"/>
      <c r="P26" s="333"/>
      <c r="Q26" s="1155" t="s">
        <v>260</v>
      </c>
      <c r="R26" s="1156"/>
      <c r="S26" s="1152">
        <v>39500000</v>
      </c>
      <c r="T26" s="1152"/>
      <c r="U26" s="558" t="s">
        <v>252</v>
      </c>
      <c r="V26" s="558" t="s">
        <v>262</v>
      </c>
      <c r="W26" s="501"/>
      <c r="X26" s="501"/>
      <c r="Y26" s="28"/>
      <c r="Z26" s="28"/>
      <c r="AA26" s="28"/>
    </row>
    <row r="27" spans="5:27" x14ac:dyDescent="0.25">
      <c r="E27" s="545"/>
      <c r="F27" s="545"/>
      <c r="G27" s="548"/>
      <c r="H27" s="548"/>
      <c r="I27" s="334"/>
      <c r="J27" s="334"/>
      <c r="O27" s="333"/>
      <c r="P27" s="333"/>
      <c r="Q27" s="1155" t="s">
        <v>263</v>
      </c>
      <c r="R27" s="1156"/>
      <c r="S27" s="1152">
        <v>38200000</v>
      </c>
      <c r="T27" s="1152"/>
      <c r="U27" s="558" t="s">
        <v>178</v>
      </c>
      <c r="V27" s="558" t="s">
        <v>264</v>
      </c>
      <c r="W27" s="501"/>
      <c r="X27" s="501"/>
      <c r="Y27" s="28"/>
      <c r="Z27" s="28"/>
      <c r="AA27" s="28"/>
    </row>
    <row r="28" spans="5:27" x14ac:dyDescent="0.25">
      <c r="E28" s="545"/>
      <c r="F28" s="545"/>
      <c r="G28" s="548"/>
      <c r="H28" s="548"/>
      <c r="I28" s="334"/>
      <c r="J28" s="334"/>
      <c r="O28" s="333"/>
      <c r="P28" s="333"/>
      <c r="Q28" s="1155" t="s">
        <v>265</v>
      </c>
      <c r="R28" s="1156"/>
      <c r="S28" s="1152">
        <v>36500000</v>
      </c>
      <c r="T28" s="1152"/>
      <c r="U28" s="558" t="s">
        <v>179</v>
      </c>
      <c r="V28" s="558" t="s">
        <v>266</v>
      </c>
      <c r="W28" s="501"/>
      <c r="X28" s="501"/>
      <c r="Y28" s="28"/>
      <c r="Z28" s="28"/>
      <c r="AA28" s="28"/>
    </row>
    <row r="29" spans="5:27" x14ac:dyDescent="0.25">
      <c r="O29" s="1140"/>
      <c r="P29" s="1140"/>
      <c r="Q29" s="1155" t="s">
        <v>267</v>
      </c>
      <c r="R29" s="1156"/>
      <c r="S29" s="1152">
        <v>31700000</v>
      </c>
      <c r="T29" s="1152"/>
      <c r="U29" s="558" t="s">
        <v>509</v>
      </c>
      <c r="V29" s="558" t="s">
        <v>268</v>
      </c>
      <c r="W29" s="501"/>
      <c r="X29" s="501"/>
      <c r="Y29" s="28"/>
      <c r="Z29" s="28"/>
      <c r="AA29" s="547"/>
    </row>
    <row r="30" spans="5:27" x14ac:dyDescent="0.25">
      <c r="Q30" s="1155" t="s">
        <v>278</v>
      </c>
      <c r="R30" s="1156"/>
      <c r="S30" s="1152">
        <v>30900000</v>
      </c>
      <c r="T30" s="1152"/>
      <c r="U30" s="558" t="s">
        <v>271</v>
      </c>
      <c r="V30" s="558" t="s">
        <v>176</v>
      </c>
      <c r="W30" s="547"/>
      <c r="X30" s="547"/>
      <c r="Y30" s="547"/>
      <c r="Z30" s="547"/>
      <c r="AA30" s="547"/>
    </row>
    <row r="31" spans="5:27" x14ac:dyDescent="0.25">
      <c r="Q31" s="1155" t="s">
        <v>276</v>
      </c>
      <c r="R31" s="1156"/>
      <c r="S31" s="1152">
        <v>30600000</v>
      </c>
      <c r="T31" s="1152"/>
      <c r="U31" s="558" t="s">
        <v>277</v>
      </c>
      <c r="V31" s="558" t="s">
        <v>262</v>
      </c>
    </row>
    <row r="32" spans="5:27" x14ac:dyDescent="0.25">
      <c r="Q32" s="1155" t="s">
        <v>274</v>
      </c>
      <c r="R32" s="1156"/>
      <c r="S32" s="1152">
        <v>29900000</v>
      </c>
      <c r="T32" s="1152"/>
      <c r="U32" s="558" t="s">
        <v>268</v>
      </c>
      <c r="V32" s="558" t="s">
        <v>275</v>
      </c>
    </row>
    <row r="33" spans="5:22" x14ac:dyDescent="0.25">
      <c r="Q33" s="1155" t="s">
        <v>269</v>
      </c>
      <c r="R33" s="1156"/>
      <c r="S33" s="1152">
        <v>27500000</v>
      </c>
      <c r="T33" s="1152"/>
      <c r="U33" s="558" t="s">
        <v>178</v>
      </c>
      <c r="V33" s="558" t="s">
        <v>252</v>
      </c>
    </row>
    <row r="34" spans="5:22" x14ac:dyDescent="0.25">
      <c r="P34" s="547"/>
      <c r="Q34" s="1155" t="s">
        <v>272</v>
      </c>
      <c r="R34" s="1156"/>
      <c r="S34" s="1153">
        <v>19300000</v>
      </c>
      <c r="T34" s="1154"/>
      <c r="U34" s="558" t="s">
        <v>273</v>
      </c>
      <c r="V34" s="558" t="s">
        <v>266</v>
      </c>
    </row>
    <row r="35" spans="5:22" x14ac:dyDescent="0.25">
      <c r="P35" s="547"/>
      <c r="Q35" s="1155" t="s">
        <v>270</v>
      </c>
      <c r="R35" s="1156"/>
      <c r="S35" s="1153">
        <v>18500000</v>
      </c>
      <c r="T35" s="1154"/>
      <c r="U35" s="558" t="s">
        <v>176</v>
      </c>
      <c r="V35" s="558" t="s">
        <v>271</v>
      </c>
    </row>
    <row r="42" spans="5:22" x14ac:dyDescent="0.25">
      <c r="E42" s="1149" t="s">
        <v>183</v>
      </c>
      <c r="F42" s="1150"/>
      <c r="G42" s="1150"/>
      <c r="H42" s="1150"/>
      <c r="I42" s="1150"/>
      <c r="J42" s="1151"/>
    </row>
    <row r="43" spans="5:22" x14ac:dyDescent="0.25">
      <c r="E43" s="1126" t="s">
        <v>22</v>
      </c>
      <c r="F43" s="1127"/>
      <c r="G43" s="1126" t="s">
        <v>184</v>
      </c>
      <c r="H43" s="1127"/>
      <c r="I43" s="562" t="s">
        <v>185</v>
      </c>
      <c r="J43" s="562" t="s">
        <v>186</v>
      </c>
      <c r="O43" s="1140"/>
      <c r="P43" s="1140"/>
      <c r="Q43" s="1140"/>
      <c r="R43" s="1140"/>
      <c r="S43" s="1140"/>
      <c r="T43" s="1140"/>
    </row>
    <row r="44" spans="5:22" x14ac:dyDescent="0.25">
      <c r="E44" s="1126" t="s">
        <v>288</v>
      </c>
      <c r="F44" s="1127"/>
      <c r="G44" s="1128">
        <v>56000000</v>
      </c>
      <c r="H44" s="1129"/>
      <c r="I44" s="41" t="s">
        <v>303</v>
      </c>
      <c r="J44" s="41" t="s">
        <v>247</v>
      </c>
      <c r="O44" s="1140"/>
      <c r="P44" s="1140"/>
      <c r="Q44" s="1140"/>
      <c r="R44" s="1140"/>
      <c r="S44" s="28"/>
      <c r="T44" s="28"/>
    </row>
    <row r="45" spans="5:22" x14ac:dyDescent="0.25">
      <c r="E45" s="1126" t="s">
        <v>289</v>
      </c>
      <c r="F45" s="1127"/>
      <c r="G45" s="1128">
        <v>38000000</v>
      </c>
      <c r="H45" s="1129"/>
      <c r="I45" s="41" t="s">
        <v>308</v>
      </c>
      <c r="J45" s="41" t="s">
        <v>179</v>
      </c>
      <c r="O45" s="1140"/>
      <c r="P45" s="1140"/>
      <c r="Q45" s="1147"/>
      <c r="R45" s="1147"/>
      <c r="S45" s="28"/>
      <c r="T45" s="28"/>
    </row>
    <row r="46" spans="5:22" x14ac:dyDescent="0.25">
      <c r="E46" s="1126" t="s">
        <v>290</v>
      </c>
      <c r="F46" s="1127"/>
      <c r="G46" s="1128">
        <v>36200000</v>
      </c>
      <c r="H46" s="1129"/>
      <c r="I46" s="41" t="s">
        <v>309</v>
      </c>
      <c r="J46" s="41" t="s">
        <v>303</v>
      </c>
      <c r="O46" s="1140"/>
      <c r="P46" s="1140"/>
      <c r="Q46" s="1147"/>
      <c r="R46" s="1147"/>
      <c r="S46" s="28"/>
      <c r="T46" s="28"/>
    </row>
    <row r="47" spans="5:22" x14ac:dyDescent="0.25">
      <c r="E47" s="1138" t="s">
        <v>291</v>
      </c>
      <c r="F47" s="1139"/>
      <c r="G47" s="1128">
        <v>34400000</v>
      </c>
      <c r="H47" s="1129"/>
      <c r="I47" s="563" t="s">
        <v>312</v>
      </c>
      <c r="J47" s="563" t="s">
        <v>313</v>
      </c>
      <c r="O47" s="1140"/>
      <c r="P47" s="1140"/>
      <c r="Q47" s="1147"/>
      <c r="R47" s="1147"/>
      <c r="S47" s="28"/>
      <c r="T47" s="28"/>
    </row>
    <row r="48" spans="5:22" x14ac:dyDescent="0.25">
      <c r="E48" s="1145" t="s">
        <v>310</v>
      </c>
      <c r="F48" s="1146"/>
      <c r="G48" s="1128">
        <v>34400000</v>
      </c>
      <c r="H48" s="1129"/>
      <c r="I48" s="564" t="s">
        <v>254</v>
      </c>
      <c r="J48" s="564" t="s">
        <v>252</v>
      </c>
      <c r="O48" s="1140"/>
      <c r="P48" s="1140"/>
      <c r="Q48" s="1147"/>
      <c r="R48" s="1147"/>
      <c r="S48" s="28"/>
      <c r="T48" s="28"/>
    </row>
    <row r="49" spans="5:20" x14ac:dyDescent="0.25">
      <c r="E49" s="1145" t="s">
        <v>311</v>
      </c>
      <c r="F49" s="1146"/>
      <c r="G49" s="1128">
        <v>34400000</v>
      </c>
      <c r="H49" s="1129"/>
      <c r="I49" s="18" t="s">
        <v>174</v>
      </c>
      <c r="J49" s="18" t="s">
        <v>261</v>
      </c>
      <c r="O49" s="1140"/>
      <c r="P49" s="1140"/>
      <c r="Q49" s="1147"/>
      <c r="R49" s="1147"/>
      <c r="S49" s="28"/>
      <c r="T49" s="28"/>
    </row>
    <row r="50" spans="5:20" x14ac:dyDescent="0.25">
      <c r="E50" s="1145" t="s">
        <v>317</v>
      </c>
      <c r="F50" s="1146"/>
      <c r="G50" s="1128">
        <v>28200000</v>
      </c>
      <c r="H50" s="1129"/>
      <c r="I50" s="18" t="s">
        <v>174</v>
      </c>
      <c r="J50" s="18" t="s">
        <v>319</v>
      </c>
      <c r="O50" s="1140"/>
      <c r="P50" s="1140"/>
      <c r="Q50" s="1147"/>
      <c r="R50" s="1147"/>
      <c r="S50" s="28"/>
      <c r="T50" s="28"/>
    </row>
    <row r="51" spans="5:20" x14ac:dyDescent="0.25">
      <c r="E51" s="1145" t="s">
        <v>318</v>
      </c>
      <c r="F51" s="1146"/>
      <c r="G51" s="1128">
        <v>27400000</v>
      </c>
      <c r="H51" s="1129"/>
      <c r="I51" s="18" t="s">
        <v>305</v>
      </c>
      <c r="J51" s="18" t="s">
        <v>273</v>
      </c>
      <c r="O51" s="28"/>
      <c r="P51" s="28"/>
      <c r="Q51" s="28"/>
      <c r="R51" s="28"/>
      <c r="S51" s="28"/>
      <c r="T51" s="28"/>
    </row>
    <row r="52" spans="5:20" x14ac:dyDescent="0.25">
      <c r="E52" s="1145" t="s">
        <v>292</v>
      </c>
      <c r="F52" s="1148"/>
      <c r="G52" s="1128">
        <v>19300000</v>
      </c>
      <c r="H52" s="1129"/>
      <c r="I52" s="18" t="s">
        <v>320</v>
      </c>
      <c r="J52" s="18" t="s">
        <v>312</v>
      </c>
    </row>
    <row r="65" spans="5:10" x14ac:dyDescent="0.25">
      <c r="E65" s="1149" t="s">
        <v>182</v>
      </c>
      <c r="F65" s="1150"/>
      <c r="G65" s="1150"/>
      <c r="H65" s="1150"/>
      <c r="I65" s="1150"/>
      <c r="J65" s="1151"/>
    </row>
    <row r="66" spans="5:10" x14ac:dyDescent="0.25">
      <c r="E66" s="1126" t="s">
        <v>22</v>
      </c>
      <c r="F66" s="1127"/>
      <c r="G66" s="1126" t="s">
        <v>184</v>
      </c>
      <c r="H66" s="1127"/>
      <c r="I66" s="41" t="s">
        <v>185</v>
      </c>
      <c r="J66" s="41" t="s">
        <v>186</v>
      </c>
    </row>
    <row r="67" spans="5:10" x14ac:dyDescent="0.25">
      <c r="E67" s="1126" t="s">
        <v>382</v>
      </c>
      <c r="F67" s="1127"/>
      <c r="G67" s="1128">
        <v>63200000</v>
      </c>
      <c r="H67" s="1129"/>
      <c r="I67" s="41" t="s">
        <v>179</v>
      </c>
      <c r="J67" s="41" t="s">
        <v>247</v>
      </c>
    </row>
    <row r="68" spans="5:10" x14ac:dyDescent="0.25">
      <c r="E68" s="1126" t="s">
        <v>384</v>
      </c>
      <c r="F68" s="1127"/>
      <c r="G68" s="1128">
        <v>61200000</v>
      </c>
      <c r="H68" s="1129"/>
      <c r="I68" s="41" t="s">
        <v>312</v>
      </c>
      <c r="J68" s="41" t="s">
        <v>179</v>
      </c>
    </row>
    <row r="69" spans="5:10" x14ac:dyDescent="0.25">
      <c r="E69" s="1126" t="s">
        <v>301</v>
      </c>
      <c r="F69" s="1127"/>
      <c r="G69" s="1128">
        <v>60700000</v>
      </c>
      <c r="H69" s="1129"/>
      <c r="I69" s="41" t="s">
        <v>302</v>
      </c>
      <c r="J69" s="41" t="s">
        <v>179</v>
      </c>
    </row>
    <row r="70" spans="5:10" x14ac:dyDescent="0.25">
      <c r="E70" s="1126" t="s">
        <v>392</v>
      </c>
      <c r="F70" s="1127"/>
      <c r="G70" s="1128">
        <v>58300000</v>
      </c>
      <c r="H70" s="1129"/>
      <c r="I70" s="41" t="s">
        <v>305</v>
      </c>
      <c r="J70" s="41" t="s">
        <v>176</v>
      </c>
    </row>
    <row r="71" spans="5:10" x14ac:dyDescent="0.25">
      <c r="E71" s="1126" t="s">
        <v>390</v>
      </c>
      <c r="F71" s="1127"/>
      <c r="G71" s="1128">
        <v>55400000</v>
      </c>
      <c r="H71" s="1129"/>
      <c r="I71" s="41" t="s">
        <v>509</v>
      </c>
      <c r="J71" s="41" t="s">
        <v>391</v>
      </c>
    </row>
    <row r="72" spans="5:10" x14ac:dyDescent="0.25">
      <c r="E72" s="1126" t="s">
        <v>389</v>
      </c>
      <c r="F72" s="1127"/>
      <c r="G72" s="1128">
        <v>51700000</v>
      </c>
      <c r="H72" s="1129"/>
      <c r="I72" s="41" t="s">
        <v>255</v>
      </c>
      <c r="J72" s="41" t="s">
        <v>249</v>
      </c>
    </row>
    <row r="73" spans="5:10" x14ac:dyDescent="0.25">
      <c r="E73" s="1126" t="s">
        <v>387</v>
      </c>
      <c r="F73" s="1127"/>
      <c r="G73" s="1128">
        <v>48900000</v>
      </c>
      <c r="H73" s="1129"/>
      <c r="I73" s="41" t="s">
        <v>388</v>
      </c>
      <c r="J73" s="41" t="s">
        <v>319</v>
      </c>
    </row>
    <row r="74" spans="5:10" x14ac:dyDescent="0.25">
      <c r="E74" s="1126" t="s">
        <v>304</v>
      </c>
      <c r="F74" s="1127"/>
      <c r="G74" s="1128">
        <v>47900000</v>
      </c>
      <c r="H74" s="1129"/>
      <c r="I74" s="41" t="s">
        <v>305</v>
      </c>
      <c r="J74" s="41" t="s">
        <v>255</v>
      </c>
    </row>
    <row r="75" spans="5:10" x14ac:dyDescent="0.25">
      <c r="E75" s="1126" t="s">
        <v>379</v>
      </c>
      <c r="F75" s="1127"/>
      <c r="G75" s="1128">
        <v>47400000</v>
      </c>
      <c r="H75" s="1129"/>
      <c r="I75" s="41" t="s">
        <v>254</v>
      </c>
      <c r="J75" s="41" t="s">
        <v>176</v>
      </c>
    </row>
    <row r="76" spans="5:10" x14ac:dyDescent="0.25">
      <c r="E76" s="1126" t="s">
        <v>306</v>
      </c>
      <c r="F76" s="1127"/>
      <c r="G76" s="1128">
        <v>41300000</v>
      </c>
      <c r="H76" s="1129"/>
      <c r="I76" s="41" t="s">
        <v>307</v>
      </c>
      <c r="J76" s="41" t="s">
        <v>174</v>
      </c>
    </row>
    <row r="77" spans="5:10" x14ac:dyDescent="0.25">
      <c r="E77" s="1126" t="s">
        <v>386</v>
      </c>
      <c r="F77" s="1127"/>
      <c r="G77" s="1128">
        <v>38200000</v>
      </c>
      <c r="H77" s="1129"/>
      <c r="I77" s="41" t="s">
        <v>249</v>
      </c>
      <c r="J77" s="41" t="s">
        <v>308</v>
      </c>
    </row>
    <row r="78" spans="5:10" x14ac:dyDescent="0.25">
      <c r="E78" s="1126" t="s">
        <v>316</v>
      </c>
      <c r="F78" s="1127"/>
      <c r="G78" s="1128">
        <v>33300000</v>
      </c>
      <c r="H78" s="1129"/>
      <c r="I78" s="41" t="s">
        <v>268</v>
      </c>
      <c r="J78" s="41" t="s">
        <v>252</v>
      </c>
    </row>
    <row r="79" spans="5:10" x14ac:dyDescent="0.25">
      <c r="E79" s="1126" t="s">
        <v>314</v>
      </c>
      <c r="F79" s="1127"/>
      <c r="G79" s="1128">
        <v>31700000</v>
      </c>
      <c r="H79" s="1129"/>
      <c r="I79" s="41" t="s">
        <v>261</v>
      </c>
      <c r="J79" s="41" t="s">
        <v>315</v>
      </c>
    </row>
    <row r="80" spans="5:10" x14ac:dyDescent="0.25">
      <c r="E80" s="1138" t="s">
        <v>378</v>
      </c>
      <c r="F80" s="1139"/>
      <c r="G80" s="1141">
        <v>23700000</v>
      </c>
      <c r="H80" s="1142"/>
      <c r="I80" s="576" t="s">
        <v>509</v>
      </c>
      <c r="J80" s="576" t="s">
        <v>348</v>
      </c>
    </row>
    <row r="81" spans="5:10" x14ac:dyDescent="0.25">
      <c r="E81" s="1140"/>
      <c r="F81" s="1140"/>
      <c r="G81" s="1143"/>
      <c r="H81" s="1143"/>
      <c r="I81" s="28"/>
      <c r="J81" s="28"/>
    </row>
    <row r="89" spans="5:10" x14ac:dyDescent="0.25">
      <c r="E89" s="1135" t="s">
        <v>183</v>
      </c>
      <c r="F89" s="1136"/>
      <c r="G89" s="1136"/>
      <c r="H89" s="1136"/>
      <c r="I89" s="1136"/>
      <c r="J89" s="1137"/>
    </row>
    <row r="90" spans="5:10" x14ac:dyDescent="0.25">
      <c r="E90" s="1144"/>
      <c r="F90" s="1144"/>
      <c r="G90" s="1144"/>
      <c r="H90" s="1144"/>
      <c r="I90" s="1144"/>
      <c r="J90" s="1144"/>
    </row>
    <row r="91" spans="5:10" x14ac:dyDescent="0.25">
      <c r="E91" s="1144"/>
      <c r="F91" s="1144"/>
      <c r="G91" s="1144"/>
      <c r="H91" s="1144"/>
      <c r="I91" s="1144"/>
      <c r="J91" s="1144"/>
    </row>
    <row r="92" spans="5:10" x14ac:dyDescent="0.25">
      <c r="E92" s="1130" t="s">
        <v>183</v>
      </c>
      <c r="F92" s="1131"/>
      <c r="G92" s="1131"/>
      <c r="H92" s="1131"/>
      <c r="I92" s="1131"/>
      <c r="J92" s="1132"/>
    </row>
    <row r="93" spans="5:10" x14ac:dyDescent="0.25">
      <c r="E93" s="1133" t="s">
        <v>22</v>
      </c>
      <c r="F93" s="1134"/>
      <c r="G93" s="573" t="s">
        <v>184</v>
      </c>
      <c r="H93" s="574"/>
      <c r="I93" s="575" t="s">
        <v>185</v>
      </c>
      <c r="J93" s="575" t="s">
        <v>186</v>
      </c>
    </row>
    <row r="94" spans="5:10" x14ac:dyDescent="0.25">
      <c r="E94" s="1126" t="s">
        <v>380</v>
      </c>
      <c r="F94" s="1127"/>
      <c r="G94" s="1128">
        <v>104300000</v>
      </c>
      <c r="H94" s="1129"/>
      <c r="I94" s="41" t="s">
        <v>249</v>
      </c>
      <c r="J94" s="41" t="s">
        <v>252</v>
      </c>
    </row>
    <row r="95" spans="5:10" x14ac:dyDescent="0.25">
      <c r="E95" s="1126" t="s">
        <v>381</v>
      </c>
      <c r="F95" s="1127"/>
      <c r="G95" s="1128">
        <v>70000000</v>
      </c>
      <c r="H95" s="1129"/>
      <c r="I95" s="41" t="s">
        <v>249</v>
      </c>
      <c r="J95" s="41" t="s">
        <v>252</v>
      </c>
    </row>
    <row r="96" spans="5:10" x14ac:dyDescent="0.25">
      <c r="E96" s="571"/>
      <c r="F96" s="572"/>
      <c r="G96" s="569"/>
      <c r="H96" s="570"/>
      <c r="I96" s="41"/>
      <c r="J96" s="41"/>
    </row>
    <row r="97" spans="5:10" x14ac:dyDescent="0.25">
      <c r="E97" s="1126" t="s">
        <v>383</v>
      </c>
      <c r="F97" s="1127"/>
      <c r="G97" s="1128">
        <v>62100000</v>
      </c>
      <c r="H97" s="1129"/>
      <c r="I97" s="41" t="s">
        <v>178</v>
      </c>
      <c r="J97" s="41" t="s">
        <v>249</v>
      </c>
    </row>
    <row r="98" spans="5:10" x14ac:dyDescent="0.25">
      <c r="E98" s="1126" t="s">
        <v>393</v>
      </c>
      <c r="F98" s="1127"/>
      <c r="G98" s="1128">
        <v>40500000</v>
      </c>
      <c r="H98" s="1129"/>
      <c r="I98" s="41" t="s">
        <v>394</v>
      </c>
      <c r="J98" s="41" t="s">
        <v>395</v>
      </c>
    </row>
    <row r="99" spans="5:10" x14ac:dyDescent="0.25">
      <c r="E99" s="571"/>
      <c r="F99" s="572"/>
      <c r="G99" s="569"/>
      <c r="H99" s="570"/>
      <c r="I99" s="41"/>
      <c r="J99" s="41"/>
    </row>
    <row r="100" spans="5:10" x14ac:dyDescent="0.25">
      <c r="E100" s="571"/>
      <c r="F100" s="572"/>
      <c r="G100" s="569"/>
      <c r="H100" s="570"/>
      <c r="I100" s="41"/>
      <c r="J100" s="41"/>
    </row>
    <row r="101" spans="5:10" x14ac:dyDescent="0.25">
      <c r="E101" s="571"/>
      <c r="F101" s="572"/>
      <c r="G101" s="569"/>
      <c r="H101" s="570"/>
      <c r="I101" s="41"/>
      <c r="J101" s="41"/>
    </row>
    <row r="102" spans="5:10" x14ac:dyDescent="0.25">
      <c r="E102" s="1126" t="s">
        <v>385</v>
      </c>
      <c r="F102" s="1127"/>
      <c r="G102" s="1128">
        <v>35600000</v>
      </c>
      <c r="H102" s="1129"/>
      <c r="I102" s="41" t="s">
        <v>398</v>
      </c>
      <c r="J102" s="41" t="s">
        <v>319</v>
      </c>
    </row>
    <row r="114" spans="4:10" x14ac:dyDescent="0.25">
      <c r="E114" s="1130" t="s">
        <v>182</v>
      </c>
      <c r="F114" s="1131"/>
      <c r="G114" s="1131"/>
      <c r="H114" s="1131"/>
      <c r="I114" s="1131"/>
      <c r="J114" s="1132"/>
    </row>
    <row r="115" spans="4:10" x14ac:dyDescent="0.25">
      <c r="E115" s="1133" t="s">
        <v>22</v>
      </c>
      <c r="F115" s="1134"/>
      <c r="G115" s="573" t="s">
        <v>184</v>
      </c>
      <c r="H115" s="574"/>
      <c r="I115" s="575" t="s">
        <v>185</v>
      </c>
      <c r="J115" s="575" t="s">
        <v>186</v>
      </c>
    </row>
    <row r="116" spans="4:10" x14ac:dyDescent="0.25">
      <c r="D116" t="s">
        <v>6</v>
      </c>
      <c r="E116" s="1126" t="s">
        <v>465</v>
      </c>
      <c r="F116" s="1127"/>
      <c r="G116" s="1128">
        <v>90000000</v>
      </c>
      <c r="H116" s="1129"/>
      <c r="I116" s="41" t="s">
        <v>247</v>
      </c>
      <c r="J116" s="41" t="s">
        <v>466</v>
      </c>
    </row>
    <row r="117" spans="4:10" x14ac:dyDescent="0.25">
      <c r="D117" t="s">
        <v>13</v>
      </c>
      <c r="E117" s="1126" t="s">
        <v>467</v>
      </c>
      <c r="F117" s="1127"/>
      <c r="G117" s="1128">
        <v>68000000</v>
      </c>
      <c r="H117" s="1129"/>
      <c r="I117" s="41" t="s">
        <v>249</v>
      </c>
      <c r="J117" s="41" t="s">
        <v>179</v>
      </c>
    </row>
    <row r="118" spans="4:10" x14ac:dyDescent="0.25">
      <c r="D118" t="s">
        <v>11</v>
      </c>
      <c r="E118" s="1126" t="s">
        <v>468</v>
      </c>
      <c r="F118" s="1127"/>
      <c r="G118" s="1128">
        <v>67500000</v>
      </c>
      <c r="H118" s="1129"/>
      <c r="I118" s="41" t="s">
        <v>249</v>
      </c>
      <c r="J118" s="41" t="s">
        <v>412</v>
      </c>
    </row>
    <row r="119" spans="4:10" x14ac:dyDescent="0.25">
      <c r="D119" t="s">
        <v>13</v>
      </c>
      <c r="E119" s="1126" t="s">
        <v>469</v>
      </c>
      <c r="F119" s="1127"/>
      <c r="G119" s="1128">
        <v>67200000</v>
      </c>
      <c r="H119" s="1129"/>
      <c r="I119" s="41" t="s">
        <v>509</v>
      </c>
      <c r="J119" s="41" t="s">
        <v>174</v>
      </c>
    </row>
    <row r="120" spans="4:10" x14ac:dyDescent="0.25">
      <c r="D120" t="s">
        <v>6</v>
      </c>
      <c r="E120" s="1126" t="s">
        <v>470</v>
      </c>
      <c r="F120" s="1127"/>
      <c r="G120" s="1128">
        <v>58200000</v>
      </c>
      <c r="H120" s="1129"/>
      <c r="I120" s="41" t="s">
        <v>471</v>
      </c>
      <c r="J120" s="41" t="s">
        <v>247</v>
      </c>
    </row>
    <row r="121" spans="4:10" x14ac:dyDescent="0.25">
      <c r="D121" t="s">
        <v>13</v>
      </c>
      <c r="E121" s="1126" t="s">
        <v>472</v>
      </c>
      <c r="F121" s="1127"/>
      <c r="G121" s="1128">
        <v>56500000</v>
      </c>
      <c r="H121" s="1129"/>
      <c r="I121" s="41" t="s">
        <v>303</v>
      </c>
      <c r="J121" s="41" t="s">
        <v>322</v>
      </c>
    </row>
    <row r="122" spans="4:10" x14ac:dyDescent="0.25">
      <c r="D122" t="s">
        <v>13</v>
      </c>
      <c r="E122" s="1126" t="s">
        <v>473</v>
      </c>
      <c r="F122" s="1127"/>
      <c r="G122" s="1128">
        <v>51200000</v>
      </c>
      <c r="H122" s="1129"/>
      <c r="I122" s="41" t="s">
        <v>474</v>
      </c>
      <c r="J122" s="41" t="s">
        <v>179</v>
      </c>
    </row>
    <row r="123" spans="4:10" x14ac:dyDescent="0.25">
      <c r="E123" s="1126" t="s">
        <v>483</v>
      </c>
      <c r="F123" s="1127"/>
      <c r="G123" s="1128">
        <v>45100000</v>
      </c>
      <c r="H123" s="1129"/>
      <c r="I123" s="41" t="s">
        <v>249</v>
      </c>
      <c r="J123" s="41" t="s">
        <v>466</v>
      </c>
    </row>
    <row r="124" spans="4:10" x14ac:dyDescent="0.25">
      <c r="E124" s="1126" t="s">
        <v>484</v>
      </c>
      <c r="F124" s="1127"/>
      <c r="G124" s="1128">
        <v>44900000</v>
      </c>
      <c r="H124" s="1129"/>
      <c r="I124" s="41" t="s">
        <v>422</v>
      </c>
      <c r="J124" s="41" t="s">
        <v>249</v>
      </c>
    </row>
    <row r="125" spans="4:10" x14ac:dyDescent="0.25">
      <c r="E125" s="1126" t="s">
        <v>485</v>
      </c>
      <c r="F125" s="1127"/>
      <c r="G125" s="1128">
        <v>43300000</v>
      </c>
      <c r="H125" s="1129"/>
      <c r="I125" s="41" t="s">
        <v>486</v>
      </c>
      <c r="J125" s="41" t="s">
        <v>312</v>
      </c>
    </row>
    <row r="126" spans="4:10" x14ac:dyDescent="0.25">
      <c r="E126" s="1126" t="s">
        <v>482</v>
      </c>
      <c r="F126" s="1127"/>
      <c r="G126" s="1128">
        <v>41800000</v>
      </c>
      <c r="H126" s="1129"/>
      <c r="I126" s="41" t="s">
        <v>174</v>
      </c>
      <c r="J126" s="41" t="s">
        <v>247</v>
      </c>
    </row>
    <row r="127" spans="4:10" x14ac:dyDescent="0.25">
      <c r="D127" t="s">
        <v>219</v>
      </c>
      <c r="E127" s="1126" t="s">
        <v>481</v>
      </c>
      <c r="F127" s="1127"/>
      <c r="G127" s="1128">
        <v>41400000</v>
      </c>
      <c r="H127" s="1129"/>
      <c r="I127" s="41" t="s">
        <v>312</v>
      </c>
      <c r="J127" s="41" t="s">
        <v>247</v>
      </c>
    </row>
    <row r="128" spans="4:10" x14ac:dyDescent="0.25">
      <c r="D128" t="s">
        <v>9</v>
      </c>
      <c r="E128" s="1126" t="s">
        <v>480</v>
      </c>
      <c r="F128" s="1127"/>
      <c r="G128" s="1128">
        <v>40600000</v>
      </c>
      <c r="H128" s="1129"/>
      <c r="I128" s="41" t="s">
        <v>322</v>
      </c>
      <c r="J128" s="41" t="s">
        <v>348</v>
      </c>
    </row>
    <row r="129" spans="5:10" x14ac:dyDescent="0.25">
      <c r="E129" s="1126" t="s">
        <v>478</v>
      </c>
      <c r="F129" s="1127"/>
      <c r="G129" s="1128">
        <v>39000000</v>
      </c>
      <c r="H129" s="1129"/>
      <c r="I129" s="41" t="s">
        <v>479</v>
      </c>
      <c r="J129" s="41" t="s">
        <v>412</v>
      </c>
    </row>
    <row r="130" spans="5:10" x14ac:dyDescent="0.25">
      <c r="E130" s="1126" t="s">
        <v>476</v>
      </c>
      <c r="F130" s="1127"/>
      <c r="G130" s="1128">
        <v>32500000</v>
      </c>
      <c r="H130" s="1129"/>
      <c r="I130" s="41" t="s">
        <v>319</v>
      </c>
      <c r="J130" s="41" t="s">
        <v>477</v>
      </c>
    </row>
    <row r="131" spans="5:10" x14ac:dyDescent="0.25">
      <c r="E131" s="1126" t="s">
        <v>475</v>
      </c>
      <c r="F131" s="1127"/>
      <c r="G131" s="1128">
        <v>30700000</v>
      </c>
      <c r="H131" s="1129"/>
      <c r="I131" s="41" t="s">
        <v>179</v>
      </c>
      <c r="J131" s="41" t="s">
        <v>303</v>
      </c>
    </row>
    <row r="143" spans="5:10" x14ac:dyDescent="0.25">
      <c r="E143" s="1130" t="s">
        <v>183</v>
      </c>
      <c r="F143" s="1131"/>
      <c r="G143" s="1131"/>
      <c r="H143" s="1131"/>
      <c r="I143" s="1131"/>
      <c r="J143" s="1132"/>
    </row>
    <row r="144" spans="5:10" x14ac:dyDescent="0.25">
      <c r="E144" s="1133" t="s">
        <v>22</v>
      </c>
      <c r="F144" s="1134"/>
      <c r="G144" s="573" t="s">
        <v>184</v>
      </c>
      <c r="H144" s="574"/>
      <c r="I144" s="575" t="s">
        <v>185</v>
      </c>
      <c r="J144" s="575" t="s">
        <v>186</v>
      </c>
    </row>
    <row r="145" spans="5:10" x14ac:dyDescent="0.25">
      <c r="E145" s="1126"/>
      <c r="F145" s="1127"/>
      <c r="G145" s="1128"/>
      <c r="H145" s="1129"/>
      <c r="I145" s="41"/>
      <c r="J145" s="41"/>
    </row>
    <row r="146" spans="5:10" x14ac:dyDescent="0.25">
      <c r="E146" s="1126"/>
      <c r="F146" s="1127"/>
      <c r="G146" s="1128"/>
      <c r="H146" s="1129"/>
      <c r="I146" s="41"/>
      <c r="J146" s="41"/>
    </row>
    <row r="147" spans="5:10" x14ac:dyDescent="0.25">
      <c r="E147" s="1126" t="s">
        <v>564</v>
      </c>
      <c r="F147" s="1127"/>
      <c r="G147" s="1128">
        <v>65200000</v>
      </c>
      <c r="H147" s="1129"/>
      <c r="I147" s="41" t="s">
        <v>302</v>
      </c>
      <c r="J147" s="41" t="s">
        <v>255</v>
      </c>
    </row>
    <row r="148" spans="5:10" x14ac:dyDescent="0.25">
      <c r="E148" s="1126" t="s">
        <v>501</v>
      </c>
      <c r="F148" s="1127"/>
      <c r="G148" s="1128">
        <v>62900000</v>
      </c>
      <c r="H148" s="1129"/>
      <c r="I148" s="41" t="s">
        <v>268</v>
      </c>
      <c r="J148" s="41" t="s">
        <v>174</v>
      </c>
    </row>
    <row r="149" spans="5:10" x14ac:dyDescent="0.25">
      <c r="E149" s="1126" t="s">
        <v>499</v>
      </c>
      <c r="F149" s="1127"/>
      <c r="G149" s="1128">
        <v>51900000</v>
      </c>
      <c r="H149" s="1129"/>
      <c r="I149" s="41" t="s">
        <v>500</v>
      </c>
      <c r="J149" s="41" t="s">
        <v>266</v>
      </c>
    </row>
    <row r="150" spans="5:10" x14ac:dyDescent="0.25">
      <c r="E150" s="1126" t="s">
        <v>482</v>
      </c>
      <c r="F150" s="1127"/>
      <c r="G150" s="1128">
        <v>41800000</v>
      </c>
      <c r="H150" s="1129"/>
      <c r="I150" s="41" t="s">
        <v>174</v>
      </c>
      <c r="J150" s="41" t="s">
        <v>247</v>
      </c>
    </row>
    <row r="151" spans="5:10" x14ac:dyDescent="0.25">
      <c r="E151" s="1126" t="s">
        <v>497</v>
      </c>
      <c r="F151" s="1127"/>
      <c r="G151" s="1128">
        <v>39900000</v>
      </c>
      <c r="H151" s="1129"/>
      <c r="I151" s="41" t="s">
        <v>498</v>
      </c>
      <c r="J151" s="41" t="s">
        <v>412</v>
      </c>
    </row>
    <row r="152" spans="5:10" x14ac:dyDescent="0.25">
      <c r="E152" s="1126" t="s">
        <v>496</v>
      </c>
      <c r="F152" s="1127"/>
      <c r="G152" s="1128">
        <v>39300000</v>
      </c>
      <c r="H152" s="1129"/>
      <c r="I152" s="41" t="s">
        <v>255</v>
      </c>
      <c r="J152" s="41" t="s">
        <v>466</v>
      </c>
    </row>
    <row r="153" spans="5:10" x14ac:dyDescent="0.25">
      <c r="E153" s="1126" t="s">
        <v>493</v>
      </c>
      <c r="F153" s="1127"/>
      <c r="G153" s="1128">
        <v>38900000</v>
      </c>
      <c r="H153" s="1129"/>
      <c r="I153" s="41" t="s">
        <v>494</v>
      </c>
      <c r="J153" s="41" t="s">
        <v>495</v>
      </c>
    </row>
    <row r="154" spans="5:10" x14ac:dyDescent="0.25">
      <c r="E154" s="1126" t="s">
        <v>491</v>
      </c>
      <c r="F154" s="1127"/>
      <c r="G154" s="1128">
        <v>35100000</v>
      </c>
      <c r="H154" s="1129"/>
      <c r="I154" s="41" t="s">
        <v>492</v>
      </c>
      <c r="J154" s="41" t="s">
        <v>466</v>
      </c>
    </row>
    <row r="155" spans="5:10" x14ac:dyDescent="0.25">
      <c r="E155" s="1126" t="s">
        <v>565</v>
      </c>
      <c r="F155" s="1127"/>
      <c r="G155" s="1128">
        <v>37500000</v>
      </c>
      <c r="H155" s="1129"/>
      <c r="I155" s="41" t="s">
        <v>255</v>
      </c>
      <c r="J155" s="41" t="s">
        <v>178</v>
      </c>
    </row>
    <row r="156" spans="5:10" x14ac:dyDescent="0.25">
      <c r="E156" s="1126" t="s">
        <v>566</v>
      </c>
      <c r="F156" s="1127"/>
      <c r="G156" s="1128">
        <v>46100000</v>
      </c>
      <c r="H156" s="1129"/>
      <c r="I156" s="41" t="s">
        <v>247</v>
      </c>
      <c r="J156" s="41" t="s">
        <v>179</v>
      </c>
    </row>
    <row r="157" spans="5:10" x14ac:dyDescent="0.25">
      <c r="E157" s="1126"/>
      <c r="F157" s="1127"/>
      <c r="G157" s="1128"/>
      <c r="H157" s="1129"/>
      <c r="I157" s="41"/>
      <c r="J157" s="41"/>
    </row>
    <row r="158" spans="5:10" x14ac:dyDescent="0.25">
      <c r="E158" s="1126"/>
      <c r="F158" s="1127"/>
      <c r="G158" s="1128"/>
      <c r="H158" s="1129"/>
      <c r="I158" s="41"/>
      <c r="J158" s="41"/>
    </row>
    <row r="159" spans="5:10" x14ac:dyDescent="0.25">
      <c r="E159" s="1126"/>
      <c r="F159" s="1127"/>
      <c r="G159" s="1128"/>
      <c r="H159" s="1129"/>
      <c r="I159" s="41"/>
      <c r="J159" s="41"/>
    </row>
    <row r="160" spans="5:10" x14ac:dyDescent="0.25">
      <c r="E160" s="1126"/>
      <c r="F160" s="1127"/>
      <c r="G160" s="1128"/>
      <c r="H160" s="1129"/>
      <c r="I160" s="41"/>
      <c r="J160" s="41"/>
    </row>
    <row r="1462" spans="4:8" x14ac:dyDescent="0.25">
      <c r="D1462" s="28"/>
      <c r="E1462" s="28"/>
      <c r="F1462" s="28"/>
      <c r="G1462" s="28"/>
      <c r="H1462" s="28"/>
    </row>
    <row r="1463" spans="4:8" x14ac:dyDescent="0.25">
      <c r="D1463" s="28"/>
      <c r="E1463" s="28"/>
      <c r="F1463" s="28"/>
      <c r="G1463" s="28"/>
      <c r="H1463" s="28"/>
    </row>
    <row r="1464" spans="4:8" x14ac:dyDescent="0.25">
      <c r="D1464" s="28"/>
      <c r="E1464" s="28"/>
      <c r="F1464" s="28"/>
      <c r="G1464" s="28"/>
      <c r="H1464" s="28"/>
    </row>
    <row r="1465" spans="4:8" x14ac:dyDescent="0.25">
      <c r="D1465" s="28"/>
      <c r="E1465" s="28"/>
      <c r="F1465" s="28"/>
      <c r="G1465" s="28"/>
      <c r="H1465" s="28"/>
    </row>
    <row r="1466" spans="4:8" x14ac:dyDescent="0.25">
      <c r="D1466" s="28"/>
      <c r="E1466" s="28"/>
      <c r="F1466" s="28"/>
      <c r="G1466" s="28"/>
      <c r="H1466" s="28"/>
    </row>
    <row r="1467" spans="4:8" x14ac:dyDescent="0.25">
      <c r="D1467" s="28"/>
      <c r="E1467" s="28"/>
      <c r="F1467" s="28"/>
      <c r="G1467" s="28"/>
      <c r="H1467" s="28"/>
    </row>
    <row r="1468" spans="4:8" x14ac:dyDescent="0.25">
      <c r="D1468" s="28"/>
      <c r="E1468" s="28"/>
      <c r="F1468" s="28"/>
      <c r="G1468" s="28"/>
      <c r="H1468" s="28"/>
    </row>
    <row r="1469" spans="4:8" x14ac:dyDescent="0.25">
      <c r="D1469" s="28"/>
      <c r="E1469" s="28"/>
      <c r="F1469" s="28"/>
      <c r="G1469" s="28"/>
      <c r="H1469" s="28"/>
    </row>
  </sheetData>
  <mergeCells count="190">
    <mergeCell ref="E92:J92"/>
    <mergeCell ref="E91:J91"/>
    <mergeCell ref="E102:F102"/>
    <mergeCell ref="G102:H102"/>
    <mergeCell ref="S32:T32"/>
    <mergeCell ref="Q33:R33"/>
    <mergeCell ref="S33:T33"/>
    <mergeCell ref="Q24:R24"/>
    <mergeCell ref="S24:T24"/>
    <mergeCell ref="Q25:R25"/>
    <mergeCell ref="Q26:R26"/>
    <mergeCell ref="S25:T25"/>
    <mergeCell ref="S26:T26"/>
    <mergeCell ref="Q27:R27"/>
    <mergeCell ref="Q28:R28"/>
    <mergeCell ref="S27:T27"/>
    <mergeCell ref="S28:T28"/>
    <mergeCell ref="O29:P29"/>
    <mergeCell ref="Q29:R29"/>
    <mergeCell ref="Q48:R48"/>
    <mergeCell ref="Q49:R49"/>
    <mergeCell ref="E47:F47"/>
    <mergeCell ref="G47:H47"/>
    <mergeCell ref="E48:F48"/>
    <mergeCell ref="Q23:R23"/>
    <mergeCell ref="S23:T23"/>
    <mergeCell ref="Q18:R18"/>
    <mergeCell ref="S18:T18"/>
    <mergeCell ref="Q19:R19"/>
    <mergeCell ref="S19:T19"/>
    <mergeCell ref="Q20:R20"/>
    <mergeCell ref="S20:T20"/>
    <mergeCell ref="Q17:V17"/>
    <mergeCell ref="Q21:R21"/>
    <mergeCell ref="S21:T21"/>
    <mergeCell ref="Q22:R22"/>
    <mergeCell ref="S22:T22"/>
    <mergeCell ref="G49:H49"/>
    <mergeCell ref="Q30:R30"/>
    <mergeCell ref="Q31:R31"/>
    <mergeCell ref="E44:F44"/>
    <mergeCell ref="E45:F45"/>
    <mergeCell ref="E46:F46"/>
    <mergeCell ref="O43:T43"/>
    <mergeCell ref="O47:P47"/>
    <mergeCell ref="O48:P48"/>
    <mergeCell ref="O49:P49"/>
    <mergeCell ref="Q47:R47"/>
    <mergeCell ref="E42:J42"/>
    <mergeCell ref="G44:H44"/>
    <mergeCell ref="G45:H45"/>
    <mergeCell ref="E43:F43"/>
    <mergeCell ref="G43:H43"/>
    <mergeCell ref="S29:T29"/>
    <mergeCell ref="S34:T34"/>
    <mergeCell ref="S35:T35"/>
    <mergeCell ref="Q34:R34"/>
    <mergeCell ref="Q35:R35"/>
    <mergeCell ref="S30:T30"/>
    <mergeCell ref="S31:T31"/>
    <mergeCell ref="Q32:R32"/>
    <mergeCell ref="O46:P46"/>
    <mergeCell ref="Q44:R44"/>
    <mergeCell ref="Q45:R45"/>
    <mergeCell ref="Q46:R46"/>
    <mergeCell ref="O44:P44"/>
    <mergeCell ref="O45:P45"/>
    <mergeCell ref="Q50:R50"/>
    <mergeCell ref="O50:P50"/>
    <mergeCell ref="E50:F50"/>
    <mergeCell ref="G50:H50"/>
    <mergeCell ref="E51:F51"/>
    <mergeCell ref="G51:H51"/>
    <mergeCell ref="E52:F52"/>
    <mergeCell ref="G52:H52"/>
    <mergeCell ref="G68:H68"/>
    <mergeCell ref="E68:F68"/>
    <mergeCell ref="E65:J65"/>
    <mergeCell ref="E90:J90"/>
    <mergeCell ref="G69:H69"/>
    <mergeCell ref="G70:H70"/>
    <mergeCell ref="E69:F69"/>
    <mergeCell ref="E70:F70"/>
    <mergeCell ref="G46:H46"/>
    <mergeCell ref="E66:F66"/>
    <mergeCell ref="E67:F67"/>
    <mergeCell ref="G67:H67"/>
    <mergeCell ref="G66:H66"/>
    <mergeCell ref="E76:F76"/>
    <mergeCell ref="G76:H76"/>
    <mergeCell ref="E73:F73"/>
    <mergeCell ref="G73:H73"/>
    <mergeCell ref="E74:F74"/>
    <mergeCell ref="G74:H74"/>
    <mergeCell ref="E75:F75"/>
    <mergeCell ref="G75:H75"/>
    <mergeCell ref="E71:F71"/>
    <mergeCell ref="G71:H71"/>
    <mergeCell ref="E72:F72"/>
    <mergeCell ref="G72:H72"/>
    <mergeCell ref="G48:H48"/>
    <mergeCell ref="E49:F49"/>
    <mergeCell ref="E89:J89"/>
    <mergeCell ref="G77:H77"/>
    <mergeCell ref="E77:F77"/>
    <mergeCell ref="G78:H78"/>
    <mergeCell ref="E78:F78"/>
    <mergeCell ref="E79:F79"/>
    <mergeCell ref="E80:F80"/>
    <mergeCell ref="E81:F81"/>
    <mergeCell ref="G79:H79"/>
    <mergeCell ref="G80:H80"/>
    <mergeCell ref="G81:H81"/>
    <mergeCell ref="E98:F98"/>
    <mergeCell ref="G98:H98"/>
    <mergeCell ref="E95:F95"/>
    <mergeCell ref="G95:H95"/>
    <mergeCell ref="E97:F97"/>
    <mergeCell ref="G97:H97"/>
    <mergeCell ref="E93:F93"/>
    <mergeCell ref="E94:F94"/>
    <mergeCell ref="G94:H94"/>
    <mergeCell ref="E124:F124"/>
    <mergeCell ref="G124:H124"/>
    <mergeCell ref="E114:J114"/>
    <mergeCell ref="E115:F115"/>
    <mergeCell ref="E116:F116"/>
    <mergeCell ref="G116:H116"/>
    <mergeCell ref="E117:F117"/>
    <mergeCell ref="G117:H117"/>
    <mergeCell ref="E119:F119"/>
    <mergeCell ref="G119:H119"/>
    <mergeCell ref="E120:F120"/>
    <mergeCell ref="G120:H120"/>
    <mergeCell ref="E118:F118"/>
    <mergeCell ref="G118:H118"/>
    <mergeCell ref="E121:F121"/>
    <mergeCell ref="E122:F122"/>
    <mergeCell ref="E123:F123"/>
    <mergeCell ref="G123:H123"/>
    <mergeCell ref="G122:H122"/>
    <mergeCell ref="G121:H121"/>
    <mergeCell ref="E130:F130"/>
    <mergeCell ref="E131:F131"/>
    <mergeCell ref="G129:H129"/>
    <mergeCell ref="G130:H130"/>
    <mergeCell ref="G131:H131"/>
    <mergeCell ref="E125:F125"/>
    <mergeCell ref="G125:H125"/>
    <mergeCell ref="E126:F126"/>
    <mergeCell ref="G126:H126"/>
    <mergeCell ref="E127:F127"/>
    <mergeCell ref="G127:H127"/>
    <mergeCell ref="E128:F128"/>
    <mergeCell ref="G128:H128"/>
    <mergeCell ref="E129:F129"/>
    <mergeCell ref="E143:J143"/>
    <mergeCell ref="E144:F144"/>
    <mergeCell ref="E145:F145"/>
    <mergeCell ref="G145:H145"/>
    <mergeCell ref="E146:F146"/>
    <mergeCell ref="G146:H146"/>
    <mergeCell ref="E147:F147"/>
    <mergeCell ref="G147:H147"/>
    <mergeCell ref="E148:F148"/>
    <mergeCell ref="G148:H148"/>
    <mergeCell ref="E149:F149"/>
    <mergeCell ref="G149:H149"/>
    <mergeCell ref="E150:F150"/>
    <mergeCell ref="G150:H150"/>
    <mergeCell ref="E151:F151"/>
    <mergeCell ref="G151:H151"/>
    <mergeCell ref="E152:F152"/>
    <mergeCell ref="G152:H152"/>
    <mergeCell ref="E153:F153"/>
    <mergeCell ref="G153:H153"/>
    <mergeCell ref="E159:F159"/>
    <mergeCell ref="G159:H159"/>
    <mergeCell ref="E160:F160"/>
    <mergeCell ref="G160:H160"/>
    <mergeCell ref="E154:F154"/>
    <mergeCell ref="G154:H154"/>
    <mergeCell ref="E155:F155"/>
    <mergeCell ref="G155:H155"/>
    <mergeCell ref="E156:F156"/>
    <mergeCell ref="G156:H156"/>
    <mergeCell ref="E157:F157"/>
    <mergeCell ref="G157:H157"/>
    <mergeCell ref="E158:F158"/>
    <mergeCell ref="G158:H158"/>
  </mergeCells>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AS80"/>
  <sheetViews>
    <sheetView showGridLines="0" zoomScale="85" zoomScaleNormal="85" workbookViewId="0">
      <selection activeCell="AG23" sqref="AG23"/>
    </sheetView>
  </sheetViews>
  <sheetFormatPr defaultRowHeight="15" x14ac:dyDescent="0.25"/>
  <cols>
    <col min="1" max="1" width="5.140625" customWidth="1"/>
    <col min="2" max="2" width="10.7109375" customWidth="1"/>
    <col min="3" max="3" width="8.7109375" customWidth="1"/>
    <col min="4" max="4" width="8.7109375" style="547" customWidth="1"/>
    <col min="5" max="6" width="8.7109375" customWidth="1"/>
    <col min="17" max="17" width="9.140625" customWidth="1"/>
    <col min="22" max="22" width="9.7109375" bestFit="1" customWidth="1"/>
  </cols>
  <sheetData>
    <row r="1" spans="1:45" ht="15" customHeight="1" x14ac:dyDescent="0.25">
      <c r="A1" s="1185" t="s">
        <v>210</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38"/>
      <c r="AF1" s="29"/>
      <c r="AG1" s="29"/>
      <c r="AH1" s="29"/>
      <c r="AI1" s="29"/>
      <c r="AJ1" s="29"/>
      <c r="AK1" s="29"/>
      <c r="AL1" s="29"/>
      <c r="AM1" s="29"/>
      <c r="AN1" s="29"/>
      <c r="AO1" s="29"/>
      <c r="AP1" s="29"/>
      <c r="AQ1" s="29"/>
      <c r="AR1" s="29"/>
    </row>
    <row r="2" spans="1:45" ht="15" customHeight="1" x14ac:dyDescent="0.25">
      <c r="A2" s="1185"/>
      <c r="B2" s="1185"/>
      <c r="C2" s="1185"/>
      <c r="D2" s="1185"/>
      <c r="E2" s="1185"/>
      <c r="F2" s="1185"/>
      <c r="G2" s="1185"/>
      <c r="H2" s="1185"/>
      <c r="I2" s="1185"/>
      <c r="J2" s="1185"/>
      <c r="K2" s="1185"/>
      <c r="L2" s="1185"/>
      <c r="M2" s="1185"/>
      <c r="N2" s="1185"/>
      <c r="O2" s="1185"/>
      <c r="P2" s="1185"/>
      <c r="Q2" s="1185"/>
      <c r="R2" s="1185"/>
      <c r="S2" s="1185"/>
      <c r="T2" s="1185"/>
      <c r="U2" s="1185"/>
      <c r="V2" s="1185"/>
      <c r="W2" s="1185"/>
      <c r="X2" s="1185"/>
      <c r="Y2" s="1185"/>
      <c r="Z2" s="1185"/>
      <c r="AA2" s="1185"/>
      <c r="AB2" s="1185"/>
      <c r="AC2" s="1185"/>
      <c r="AD2" s="1185"/>
      <c r="AE2" s="38"/>
      <c r="AF2" s="29"/>
      <c r="AG2" s="29"/>
      <c r="AH2" s="29"/>
      <c r="AI2" s="29"/>
      <c r="AJ2" s="29"/>
      <c r="AK2" s="29"/>
      <c r="AL2" s="29"/>
      <c r="AM2" s="29"/>
      <c r="AN2" s="29"/>
      <c r="AO2" s="29"/>
      <c r="AP2" s="29"/>
      <c r="AQ2" s="29"/>
      <c r="AR2" s="29"/>
    </row>
    <row r="3" spans="1:45" ht="6.75" customHeight="1" x14ac:dyDescent="0.25">
      <c r="B3" s="1176"/>
      <c r="C3" s="1176"/>
      <c r="D3" s="1176"/>
      <c r="E3" s="1176"/>
      <c r="F3" s="1176"/>
      <c r="G3" s="1176"/>
      <c r="H3" s="1176"/>
      <c r="I3" s="1176"/>
      <c r="J3" s="1176"/>
      <c r="K3" s="1176"/>
      <c r="L3" s="1176"/>
      <c r="M3" s="1176"/>
      <c r="N3" s="1176"/>
      <c r="O3" s="1176"/>
      <c r="P3" s="1176"/>
      <c r="Q3" s="1176"/>
      <c r="R3" s="1176"/>
      <c r="S3" s="1176"/>
      <c r="T3" s="1176"/>
      <c r="U3" s="1176"/>
      <c r="V3" s="1176"/>
      <c r="W3" s="1176"/>
    </row>
    <row r="4" spans="1:45" ht="15.75" thickBot="1" x14ac:dyDescent="0.3">
      <c r="A4" s="352"/>
      <c r="B4" s="352"/>
      <c r="C4" s="352"/>
      <c r="D4" s="352"/>
      <c r="E4" s="352"/>
      <c r="F4" s="352"/>
      <c r="G4" s="352"/>
      <c r="H4" s="352"/>
      <c r="I4" s="352"/>
      <c r="J4" s="352"/>
      <c r="K4" s="352"/>
      <c r="L4" s="352"/>
      <c r="M4" s="352"/>
      <c r="N4" s="352"/>
      <c r="O4" s="352"/>
      <c r="P4" s="352"/>
      <c r="Q4" s="352"/>
      <c r="R4" s="352"/>
      <c r="S4" s="352"/>
      <c r="T4" s="352"/>
      <c r="U4" s="352"/>
      <c r="V4" s="353"/>
      <c r="W4" s="352"/>
      <c r="X4" s="354"/>
      <c r="Y4" s="352"/>
      <c r="Z4" s="352"/>
      <c r="AA4" s="352"/>
      <c r="AB4" s="352"/>
      <c r="AC4" s="352"/>
      <c r="AD4" s="352"/>
      <c r="AE4" s="352"/>
      <c r="AF4" s="352"/>
      <c r="AG4" s="352"/>
      <c r="AH4" s="352"/>
      <c r="AI4" s="352"/>
      <c r="AJ4" s="355"/>
      <c r="AK4" s="352"/>
      <c r="AL4" s="352"/>
      <c r="AM4" s="352"/>
      <c r="AN4" s="352"/>
      <c r="AO4" s="352"/>
      <c r="AP4" s="352"/>
      <c r="AQ4" s="352"/>
      <c r="AR4" s="352"/>
      <c r="AS4" s="352"/>
    </row>
    <row r="5" spans="1:45" x14ac:dyDescent="0.25">
      <c r="A5" s="352"/>
      <c r="B5" s="352"/>
      <c r="C5" s="352"/>
      <c r="D5" s="352"/>
      <c r="E5" s="352"/>
      <c r="F5" s="352"/>
      <c r="G5" s="1183" t="s">
        <v>120</v>
      </c>
      <c r="H5" s="1184"/>
      <c r="I5" s="356"/>
      <c r="J5" s="1183" t="s">
        <v>121</v>
      </c>
      <c r="K5" s="1184"/>
      <c r="L5" s="357"/>
      <c r="M5" s="1183" t="s">
        <v>122</v>
      </c>
      <c r="N5" s="1184"/>
      <c r="O5" s="357"/>
      <c r="P5" s="1183" t="s">
        <v>123</v>
      </c>
      <c r="Q5" s="1184"/>
      <c r="R5" s="357"/>
      <c r="S5" s="1183" t="s">
        <v>32</v>
      </c>
      <c r="T5" s="1184"/>
      <c r="U5" s="357"/>
      <c r="V5" s="1183" t="s">
        <v>109</v>
      </c>
      <c r="W5" s="1184"/>
      <c r="X5" s="352"/>
      <c r="Y5" s="1179" t="s">
        <v>180</v>
      </c>
      <c r="Z5" s="1180"/>
      <c r="AA5" s="352"/>
      <c r="AB5" s="1179" t="s">
        <v>141</v>
      </c>
      <c r="AC5" s="1180"/>
      <c r="AD5" s="352"/>
      <c r="AE5" s="1179" t="s">
        <v>124</v>
      </c>
      <c r="AF5" s="1180"/>
      <c r="AG5" s="352"/>
      <c r="AH5" s="1179" t="s">
        <v>129</v>
      </c>
      <c r="AI5" s="1180"/>
      <c r="AJ5" s="352"/>
      <c r="AK5" s="1179" t="s">
        <v>127</v>
      </c>
      <c r="AL5" s="1180"/>
      <c r="AM5" s="352"/>
      <c r="AN5" s="1179" t="s">
        <v>128</v>
      </c>
      <c r="AO5" s="1180"/>
      <c r="AP5" s="352"/>
      <c r="AQ5" s="1179" t="s">
        <v>131</v>
      </c>
      <c r="AR5" s="1180"/>
      <c r="AS5" s="352"/>
    </row>
    <row r="6" spans="1:45" ht="31.5" x14ac:dyDescent="0.25">
      <c r="A6" s="352"/>
      <c r="B6" s="352"/>
      <c r="C6" s="352"/>
      <c r="D6" s="352"/>
      <c r="E6" s="352"/>
      <c r="F6" s="352"/>
      <c r="G6" s="1181">
        <v>3</v>
      </c>
      <c r="H6" s="1182"/>
      <c r="I6" s="358"/>
      <c r="J6" s="1181">
        <v>2</v>
      </c>
      <c r="K6" s="1182"/>
      <c r="L6" s="359"/>
      <c r="M6" s="1181">
        <v>6</v>
      </c>
      <c r="N6" s="1182"/>
      <c r="O6" s="359"/>
      <c r="P6" s="1181">
        <v>1</v>
      </c>
      <c r="Q6" s="1182"/>
      <c r="R6" s="359"/>
      <c r="S6" s="1181">
        <v>0</v>
      </c>
      <c r="T6" s="1182"/>
      <c r="U6" s="359"/>
      <c r="V6" s="1181">
        <v>1</v>
      </c>
      <c r="W6" s="1182"/>
      <c r="X6" s="352"/>
      <c r="Y6" s="1177">
        <v>0</v>
      </c>
      <c r="Z6" s="1178"/>
      <c r="AA6" s="352"/>
      <c r="AB6" s="1177">
        <v>0</v>
      </c>
      <c r="AC6" s="1178"/>
      <c r="AD6" s="352"/>
      <c r="AE6" s="1177">
        <v>0</v>
      </c>
      <c r="AF6" s="1178"/>
      <c r="AG6" s="352"/>
      <c r="AH6" s="1177">
        <v>2</v>
      </c>
      <c r="AI6" s="1178"/>
      <c r="AJ6" s="352"/>
      <c r="AK6" s="1177">
        <v>2</v>
      </c>
      <c r="AL6" s="1178"/>
      <c r="AM6" s="352"/>
      <c r="AN6" s="1177">
        <v>1</v>
      </c>
      <c r="AO6" s="1178"/>
      <c r="AP6" s="352"/>
      <c r="AQ6" s="1181">
        <v>1</v>
      </c>
      <c r="AR6" s="1182"/>
      <c r="AS6" s="352"/>
    </row>
    <row r="7" spans="1:45" ht="15" customHeight="1" x14ac:dyDescent="0.25">
      <c r="A7" s="352"/>
      <c r="B7" s="352"/>
      <c r="C7" s="352"/>
      <c r="D7" s="352"/>
      <c r="E7" s="352"/>
      <c r="F7" s="352"/>
      <c r="G7" s="360"/>
      <c r="H7" s="361"/>
      <c r="I7" s="352"/>
      <c r="J7" s="360"/>
      <c r="K7" s="361"/>
      <c r="L7" s="352"/>
      <c r="M7" s="360"/>
      <c r="N7" s="361"/>
      <c r="O7" s="362"/>
      <c r="P7" s="360"/>
      <c r="Q7" s="361"/>
      <c r="R7" s="362"/>
      <c r="S7" s="360"/>
      <c r="T7" s="361"/>
      <c r="U7" s="362"/>
      <c r="V7" s="360"/>
      <c r="W7" s="361"/>
      <c r="X7" s="352"/>
      <c r="Y7" s="360"/>
      <c r="Z7" s="361"/>
      <c r="AA7" s="352"/>
      <c r="AB7" s="360"/>
      <c r="AC7" s="361"/>
      <c r="AD7" s="352"/>
      <c r="AE7" s="360"/>
      <c r="AF7" s="361"/>
      <c r="AG7" s="352"/>
      <c r="AH7" s="360"/>
      <c r="AI7" s="361"/>
      <c r="AJ7" s="352"/>
      <c r="AK7" s="360"/>
      <c r="AL7" s="361"/>
      <c r="AM7" s="352"/>
      <c r="AN7" s="360"/>
      <c r="AO7" s="361"/>
      <c r="AP7" s="352"/>
      <c r="AQ7" s="475"/>
      <c r="AR7" s="476"/>
      <c r="AS7" s="352"/>
    </row>
    <row r="8" spans="1:45" x14ac:dyDescent="0.25">
      <c r="A8" s="352"/>
      <c r="B8" s="352"/>
      <c r="C8" s="352"/>
      <c r="D8" s="352"/>
      <c r="E8" s="352"/>
      <c r="F8" s="352"/>
      <c r="G8" s="360"/>
      <c r="H8" s="361"/>
      <c r="I8" s="352"/>
      <c r="J8" s="360"/>
      <c r="K8" s="361"/>
      <c r="L8" s="352"/>
      <c r="M8" s="360"/>
      <c r="N8" s="361"/>
      <c r="O8" s="352"/>
      <c r="P8" s="360"/>
      <c r="Q8" s="361"/>
      <c r="R8" s="362"/>
      <c r="S8" s="360"/>
      <c r="T8" s="361"/>
      <c r="U8" s="362"/>
      <c r="V8" s="360"/>
      <c r="W8" s="361"/>
      <c r="X8" s="352"/>
      <c r="Y8" s="360"/>
      <c r="Z8" s="361"/>
      <c r="AA8" s="352"/>
      <c r="AB8" s="360"/>
      <c r="AC8" s="361"/>
      <c r="AD8" s="352"/>
      <c r="AE8" s="360"/>
      <c r="AF8" s="361"/>
      <c r="AG8" s="352"/>
      <c r="AH8" s="360"/>
      <c r="AI8" s="361"/>
      <c r="AJ8" s="352"/>
      <c r="AK8" s="360"/>
      <c r="AL8" s="361"/>
      <c r="AM8" s="352"/>
      <c r="AN8" s="360"/>
      <c r="AO8" s="361"/>
      <c r="AP8" s="352"/>
      <c r="AQ8" s="477"/>
      <c r="AR8" s="478"/>
      <c r="AS8" s="352"/>
    </row>
    <row r="9" spans="1:45" x14ac:dyDescent="0.25">
      <c r="A9" s="352"/>
      <c r="B9" s="352"/>
      <c r="C9" s="352"/>
      <c r="D9" s="352"/>
      <c r="E9" s="352"/>
      <c r="F9" s="352"/>
      <c r="G9" s="360"/>
      <c r="H9" s="361"/>
      <c r="I9" s="352"/>
      <c r="J9" s="360"/>
      <c r="K9" s="361"/>
      <c r="L9" s="352"/>
      <c r="M9" s="360"/>
      <c r="N9" s="361"/>
      <c r="O9" s="352"/>
      <c r="P9" s="360"/>
      <c r="Q9" s="361"/>
      <c r="R9" s="362"/>
      <c r="S9" s="360"/>
      <c r="T9" s="361"/>
      <c r="U9" s="362"/>
      <c r="V9" s="360"/>
      <c r="W9" s="361"/>
      <c r="X9" s="352"/>
      <c r="Y9" s="360"/>
      <c r="Z9" s="361"/>
      <c r="AA9" s="352"/>
      <c r="AB9" s="360"/>
      <c r="AC9" s="361"/>
      <c r="AD9" s="352"/>
      <c r="AE9" s="360"/>
      <c r="AF9" s="361"/>
      <c r="AG9" s="352"/>
      <c r="AH9" s="360"/>
      <c r="AI9" s="361"/>
      <c r="AJ9" s="352"/>
      <c r="AK9" s="360"/>
      <c r="AL9" s="361"/>
      <c r="AM9" s="352"/>
      <c r="AN9" s="360"/>
      <c r="AO9" s="361"/>
      <c r="AP9" s="352"/>
      <c r="AQ9" s="479"/>
      <c r="AR9" s="480"/>
      <c r="AS9" s="352"/>
    </row>
    <row r="10" spans="1:45" x14ac:dyDescent="0.25">
      <c r="A10" s="352"/>
      <c r="B10" s="352"/>
      <c r="C10" s="352"/>
      <c r="D10" s="352"/>
      <c r="E10" s="352"/>
      <c r="F10" s="352"/>
      <c r="G10" s="360"/>
      <c r="H10" s="361"/>
      <c r="I10" s="363"/>
      <c r="J10" s="360"/>
      <c r="K10" s="361"/>
      <c r="L10" s="352"/>
      <c r="M10" s="360"/>
      <c r="N10" s="361"/>
      <c r="O10" s="352"/>
      <c r="P10" s="360"/>
      <c r="Q10" s="361"/>
      <c r="R10" s="352"/>
      <c r="S10" s="360"/>
      <c r="T10" s="361"/>
      <c r="U10" s="362"/>
      <c r="V10" s="360"/>
      <c r="W10" s="361"/>
      <c r="X10" s="352"/>
      <c r="Y10" s="360"/>
      <c r="Z10" s="361"/>
      <c r="AA10" s="352"/>
      <c r="AB10" s="360"/>
      <c r="AC10" s="361"/>
      <c r="AD10" s="352"/>
      <c r="AE10" s="360"/>
      <c r="AF10" s="361"/>
      <c r="AG10" s="352"/>
      <c r="AH10" s="360"/>
      <c r="AI10" s="361"/>
      <c r="AJ10" s="352"/>
      <c r="AK10" s="360"/>
      <c r="AL10" s="361"/>
      <c r="AM10" s="352"/>
      <c r="AN10" s="360"/>
      <c r="AO10" s="361"/>
      <c r="AP10" s="352"/>
      <c r="AQ10" s="479"/>
      <c r="AR10" s="480"/>
      <c r="AS10" s="352"/>
    </row>
    <row r="11" spans="1:45" x14ac:dyDescent="0.25">
      <c r="A11" s="352"/>
      <c r="B11" s="352"/>
      <c r="C11" s="352"/>
      <c r="D11" s="352"/>
      <c r="E11" s="352"/>
      <c r="F11" s="362"/>
      <c r="G11" s="360"/>
      <c r="H11" s="361"/>
      <c r="I11" s="363"/>
      <c r="J11" s="360"/>
      <c r="K11" s="361"/>
      <c r="L11" s="352"/>
      <c r="M11" s="360"/>
      <c r="N11" s="361"/>
      <c r="O11" s="352"/>
      <c r="P11" s="360"/>
      <c r="Q11" s="361"/>
      <c r="R11" s="352"/>
      <c r="S11" s="360"/>
      <c r="T11" s="361"/>
      <c r="U11" s="352"/>
      <c r="V11" s="360"/>
      <c r="W11" s="361"/>
      <c r="X11" s="352"/>
      <c r="Y11" s="360"/>
      <c r="Z11" s="361"/>
      <c r="AA11" s="352"/>
      <c r="AB11" s="360"/>
      <c r="AC11" s="361"/>
      <c r="AD11" s="352"/>
      <c r="AE11" s="360"/>
      <c r="AF11" s="361"/>
      <c r="AG11" s="352"/>
      <c r="AH11" s="360"/>
      <c r="AI11" s="361"/>
      <c r="AJ11" s="352"/>
      <c r="AK11" s="360"/>
      <c r="AL11" s="361"/>
      <c r="AM11" s="352"/>
      <c r="AN11" s="360"/>
      <c r="AO11" s="361"/>
      <c r="AP11" s="352"/>
      <c r="AQ11" s="479"/>
      <c r="AR11" s="480"/>
      <c r="AS11" s="352"/>
    </row>
    <row r="12" spans="1:45" ht="15.75" thickBot="1" x14ac:dyDescent="0.3">
      <c r="A12" s="352"/>
      <c r="B12" s="352"/>
      <c r="C12" s="352"/>
      <c r="D12" s="352"/>
      <c r="E12" s="352"/>
      <c r="F12" s="352"/>
      <c r="G12" s="364"/>
      <c r="H12" s="365"/>
      <c r="I12" s="352"/>
      <c r="J12" s="364"/>
      <c r="K12" s="365"/>
      <c r="L12" s="352"/>
      <c r="M12" s="364"/>
      <c r="N12" s="365"/>
      <c r="O12" s="352"/>
      <c r="P12" s="364"/>
      <c r="Q12" s="365"/>
      <c r="R12" s="352"/>
      <c r="S12" s="364"/>
      <c r="T12" s="365"/>
      <c r="U12" s="352"/>
      <c r="V12" s="364"/>
      <c r="W12" s="365"/>
      <c r="X12" s="352"/>
      <c r="Y12" s="364"/>
      <c r="Z12" s="365"/>
      <c r="AA12" s="352"/>
      <c r="AB12" s="364"/>
      <c r="AC12" s="365"/>
      <c r="AD12" s="352"/>
      <c r="AE12" s="364"/>
      <c r="AF12" s="365"/>
      <c r="AG12" s="352"/>
      <c r="AH12" s="364"/>
      <c r="AI12" s="365"/>
      <c r="AJ12" s="352"/>
      <c r="AK12" s="364"/>
      <c r="AL12" s="365"/>
      <c r="AM12" s="352"/>
      <c r="AN12" s="364"/>
      <c r="AO12" s="365"/>
      <c r="AP12" s="352"/>
      <c r="AQ12" s="481"/>
      <c r="AR12" s="482"/>
      <c r="AS12" s="352"/>
    </row>
    <row r="13" spans="1:45" ht="8.25" customHeight="1" thickBot="1" x14ac:dyDescent="0.3">
      <c r="A13" s="352"/>
      <c r="B13" s="352"/>
      <c r="C13" s="352"/>
      <c r="D13" s="352"/>
      <c r="E13" s="352"/>
      <c r="F13" s="352"/>
      <c r="G13" s="352"/>
      <c r="H13" s="352"/>
      <c r="I13" s="352"/>
      <c r="J13" s="352"/>
      <c r="K13" s="352"/>
      <c r="L13" s="352"/>
      <c r="M13" s="352"/>
      <c r="N13" s="352"/>
      <c r="O13" s="352"/>
      <c r="P13" s="352"/>
      <c r="Q13" s="352"/>
      <c r="R13" s="352"/>
      <c r="S13" s="352"/>
      <c r="T13" s="352"/>
      <c r="U13" s="352"/>
      <c r="V13" s="352"/>
      <c r="W13" s="353"/>
      <c r="X13" s="352"/>
      <c r="Y13" s="352"/>
      <c r="Z13" s="352"/>
      <c r="AA13" s="352"/>
      <c r="AB13" s="352"/>
      <c r="AC13" s="352"/>
      <c r="AD13" s="352"/>
      <c r="AE13" s="352"/>
      <c r="AF13" s="352"/>
      <c r="AG13" s="352"/>
      <c r="AH13" s="352"/>
      <c r="AI13" s="352"/>
      <c r="AJ13" s="352"/>
      <c r="AK13" s="352"/>
      <c r="AL13" s="352"/>
      <c r="AM13" s="352"/>
      <c r="AN13" s="430"/>
      <c r="AO13" s="430"/>
      <c r="AP13" s="352"/>
      <c r="AQ13" s="352"/>
      <c r="AR13" s="352"/>
      <c r="AS13" s="352"/>
    </row>
    <row r="14" spans="1:45" s="22" customFormat="1" ht="24" customHeight="1" x14ac:dyDescent="0.35">
      <c r="A14" s="1186" t="s">
        <v>604</v>
      </c>
      <c r="B14" s="1187"/>
      <c r="C14" s="1187"/>
      <c r="D14" s="1187"/>
      <c r="E14" s="1187"/>
      <c r="F14" s="1188"/>
      <c r="G14" s="366"/>
      <c r="H14" s="1186" t="s">
        <v>161</v>
      </c>
      <c r="I14" s="1187"/>
      <c r="J14" s="1187"/>
      <c r="K14" s="1188"/>
      <c r="L14" s="366"/>
      <c r="M14" s="1186" t="s">
        <v>160</v>
      </c>
      <c r="N14" s="1187"/>
      <c r="O14" s="1187"/>
      <c r="P14" s="1188"/>
      <c r="Q14" s="367"/>
      <c r="R14" s="1186" t="s">
        <v>130</v>
      </c>
      <c r="S14" s="1187"/>
      <c r="T14" s="1187"/>
      <c r="U14" s="1187"/>
      <c r="V14" s="1187"/>
      <c r="W14" s="1187"/>
      <c r="X14" s="1187"/>
      <c r="Y14" s="1187"/>
      <c r="Z14" s="1188"/>
      <c r="AA14" s="1207"/>
      <c r="AB14" s="1207"/>
      <c r="AC14" s="1207"/>
      <c r="AD14" s="1207"/>
      <c r="AE14" s="1207"/>
      <c r="AF14" s="366"/>
      <c r="AG14" s="366"/>
      <c r="AH14" s="366"/>
      <c r="AI14" s="366"/>
      <c r="AJ14" s="366"/>
      <c r="AK14" s="366"/>
      <c r="AL14" s="366"/>
      <c r="AM14" s="366"/>
      <c r="AN14" s="366"/>
      <c r="AO14" s="366"/>
      <c r="AP14" s="366"/>
      <c r="AQ14" s="366"/>
      <c r="AR14" s="366"/>
      <c r="AS14" s="366"/>
    </row>
    <row r="15" spans="1:45" ht="21.75" thickBot="1" x14ac:dyDescent="0.3">
      <c r="A15" s="368" t="s">
        <v>21</v>
      </c>
      <c r="B15" s="369" t="s">
        <v>22</v>
      </c>
      <c r="C15" s="369" t="s">
        <v>151</v>
      </c>
      <c r="D15" s="369" t="s">
        <v>20</v>
      </c>
      <c r="E15" s="369" t="s">
        <v>3</v>
      </c>
      <c r="F15" s="370" t="s">
        <v>4</v>
      </c>
      <c r="G15" s="352"/>
      <c r="H15" s="371"/>
      <c r="I15" s="372" t="s">
        <v>151</v>
      </c>
      <c r="J15" s="369" t="s">
        <v>3</v>
      </c>
      <c r="K15" s="373" t="s">
        <v>159</v>
      </c>
      <c r="L15" s="352"/>
      <c r="M15" s="374"/>
      <c r="N15" s="369" t="s">
        <v>151</v>
      </c>
      <c r="O15" s="372" t="s">
        <v>3</v>
      </c>
      <c r="P15" s="373" t="s">
        <v>70</v>
      </c>
      <c r="Q15" s="367"/>
      <c r="R15" s="375" t="s">
        <v>0</v>
      </c>
      <c r="S15" s="376" t="s">
        <v>70</v>
      </c>
      <c r="T15" s="377" t="s">
        <v>94</v>
      </c>
      <c r="U15" s="378" t="s">
        <v>121</v>
      </c>
      <c r="V15" s="379" t="s">
        <v>122</v>
      </c>
      <c r="W15" s="380" t="s">
        <v>93</v>
      </c>
      <c r="X15" s="381" t="s">
        <v>92</v>
      </c>
      <c r="Y15" s="382" t="s">
        <v>180</v>
      </c>
      <c r="Z15" s="383" t="s">
        <v>124</v>
      </c>
      <c r="AA15" s="384"/>
      <c r="AB15" s="385"/>
      <c r="AC15" s="385"/>
      <c r="AD15" s="385"/>
      <c r="AE15" s="385"/>
      <c r="AF15" s="352"/>
      <c r="AG15" s="352"/>
      <c r="AH15" s="352"/>
      <c r="AI15" s="352"/>
      <c r="AJ15" s="352"/>
      <c r="AK15" s="352"/>
      <c r="AL15" s="352"/>
      <c r="AM15" s="1189"/>
      <c r="AN15" s="1189"/>
      <c r="AO15" s="1189"/>
      <c r="AP15" s="1189"/>
      <c r="AQ15" s="1189"/>
      <c r="AR15" s="352"/>
      <c r="AS15" s="352"/>
    </row>
    <row r="16" spans="1:45" x14ac:dyDescent="0.25">
      <c r="A16" s="520" t="str">
        <f>VLOOKUP(B16,'Data Totals'!$A$3:$Z$103,2,0)</f>
        <v>GK</v>
      </c>
      <c r="B16" s="1109" t="s">
        <v>279</v>
      </c>
      <c r="C16" s="1107">
        <f>VLOOKUP(B16,'Data Totals'!$A$3:$AA$152,6,0)</f>
        <v>48</v>
      </c>
      <c r="D16" s="1107">
        <f>VLOOKUP(B16,'Data Totals'!$A$3:$K$152,9,0)</f>
        <v>0</v>
      </c>
      <c r="E16" s="386">
        <f>VLOOKUP(B16,'Data Totals'!$A$3:$AA$152,10,0)</f>
        <v>12</v>
      </c>
      <c r="F16" s="387">
        <f>VLOOKUP(B16,'Data Totals'!$A$3:$AA$152,11,0)</f>
        <v>0</v>
      </c>
      <c r="G16" s="388">
        <v>1</v>
      </c>
      <c r="H16" s="1113" t="s">
        <v>624</v>
      </c>
      <c r="I16" s="389">
        <v>601</v>
      </c>
      <c r="J16" s="390">
        <v>0</v>
      </c>
      <c r="K16" s="391" t="s">
        <v>625</v>
      </c>
      <c r="L16" s="392">
        <v>1</v>
      </c>
      <c r="M16" s="1113" t="s">
        <v>607</v>
      </c>
      <c r="N16" s="1114" t="s">
        <v>140</v>
      </c>
      <c r="O16" s="394">
        <v>41</v>
      </c>
      <c r="P16" s="395" t="s">
        <v>608</v>
      </c>
      <c r="Q16" s="396"/>
      <c r="R16" s="1190" t="s">
        <v>148</v>
      </c>
      <c r="S16" s="1191"/>
      <c r="T16" s="397"/>
      <c r="U16" s="397" t="s">
        <v>209</v>
      </c>
      <c r="V16" s="397" t="s">
        <v>208</v>
      </c>
      <c r="W16" s="397" t="s">
        <v>91</v>
      </c>
      <c r="X16" s="397" t="s">
        <v>91</v>
      </c>
      <c r="Y16" s="373" t="s">
        <v>91</v>
      </c>
      <c r="Z16" s="373" t="s">
        <v>150</v>
      </c>
      <c r="AA16" s="398"/>
      <c r="AB16" s="1203" t="s">
        <v>0</v>
      </c>
      <c r="AC16" s="1204"/>
      <c r="AD16" s="399" t="s">
        <v>137</v>
      </c>
      <c r="AE16" s="400" t="s">
        <v>136</v>
      </c>
      <c r="AF16" s="401" t="s">
        <v>133</v>
      </c>
      <c r="AG16" s="402" t="s">
        <v>132</v>
      </c>
      <c r="AH16" s="398"/>
      <c r="AI16" s="398"/>
      <c r="AJ16" s="403"/>
      <c r="AK16" s="403"/>
      <c r="AL16" s="403"/>
      <c r="AM16" s="403"/>
      <c r="AN16" s="483"/>
      <c r="AO16" s="483"/>
      <c r="AP16" s="483"/>
      <c r="AQ16" s="483"/>
      <c r="AR16" s="352"/>
      <c r="AS16" s="352"/>
    </row>
    <row r="17" spans="1:43" ht="15.75" thickBot="1" x14ac:dyDescent="0.3">
      <c r="A17" s="520" t="str">
        <f>VLOOKUP(B17,'Data Totals'!$A$3:$Z$103,2,0)</f>
        <v>N/A</v>
      </c>
      <c r="B17" s="1110" t="s">
        <v>283</v>
      </c>
      <c r="C17" s="1107">
        <f>VLOOKUP(B17,'Data Totals'!$A$3:$AA$152,6,0)</f>
        <v>0</v>
      </c>
      <c r="D17" s="1107">
        <f>VLOOKUP(B17,'Data Totals'!$A$3:$K$152,9,0)</f>
        <v>0</v>
      </c>
      <c r="E17" s="386">
        <f>VLOOKUP(B17,'Data Totals'!$A$3:$AA$152,10,0)</f>
        <v>0</v>
      </c>
      <c r="F17" s="387">
        <f>VLOOKUP(B17,'Data Totals'!$A$3:$AA$152,11,0)</f>
        <v>0</v>
      </c>
      <c r="G17" s="388">
        <v>2</v>
      </c>
      <c r="H17" s="1113" t="s">
        <v>626</v>
      </c>
      <c r="I17" s="389">
        <v>486</v>
      </c>
      <c r="J17" s="390">
        <v>21</v>
      </c>
      <c r="K17" s="391" t="s">
        <v>627</v>
      </c>
      <c r="L17" s="388">
        <v>2</v>
      </c>
      <c r="M17" s="1113" t="s">
        <v>609</v>
      </c>
      <c r="N17" s="1114" t="s">
        <v>140</v>
      </c>
      <c r="O17" s="394">
        <v>33</v>
      </c>
      <c r="P17" s="391" t="s">
        <v>610</v>
      </c>
      <c r="Q17" s="404"/>
      <c r="R17" s="405" t="s">
        <v>136</v>
      </c>
      <c r="S17" s="406" t="s">
        <v>138</v>
      </c>
      <c r="T17" s="407">
        <v>19</v>
      </c>
      <c r="U17" s="390"/>
      <c r="V17" s="390"/>
      <c r="W17" s="390" t="s">
        <v>140</v>
      </c>
      <c r="X17" s="390" t="s">
        <v>140</v>
      </c>
      <c r="Y17" s="407" t="s">
        <v>140</v>
      </c>
      <c r="Z17" s="391" t="s">
        <v>140</v>
      </c>
      <c r="AA17" s="408"/>
      <c r="AB17" s="1205" t="s">
        <v>149</v>
      </c>
      <c r="AC17" s="1206"/>
      <c r="AD17" s="409" t="s">
        <v>135</v>
      </c>
      <c r="AE17" s="410"/>
      <c r="AF17" s="410"/>
      <c r="AG17" s="411" t="s">
        <v>91</v>
      </c>
      <c r="AH17" s="408"/>
      <c r="AI17" s="408"/>
      <c r="AJ17" s="412"/>
      <c r="AK17" s="412"/>
      <c r="AL17" s="412"/>
      <c r="AM17" s="351"/>
      <c r="AN17" s="35"/>
      <c r="AO17" s="30"/>
      <c r="AP17" s="30"/>
      <c r="AQ17" s="37"/>
    </row>
    <row r="18" spans="1:43" ht="15.75" thickBot="1" x14ac:dyDescent="0.3">
      <c r="A18" s="520" t="str">
        <f>VLOOKUP(B18,'Data Totals'!$A$3:$Z$103,2,0)</f>
        <v>CB</v>
      </c>
      <c r="B18" s="1110" t="s">
        <v>223</v>
      </c>
      <c r="C18" s="1107">
        <f>VLOOKUP(B18,'Data Totals'!$A$3:$AA$152,6,0)</f>
        <v>171</v>
      </c>
      <c r="D18" s="1107">
        <f>VLOOKUP(B18,'Data Totals'!$A$3:$K$152,9,0)</f>
        <v>3</v>
      </c>
      <c r="E18" s="386">
        <f>VLOOKUP(B18,'Data Totals'!$A$3:$AA$152,10,0)</f>
        <v>3</v>
      </c>
      <c r="F18" s="387">
        <f>VLOOKUP(B18,'Data Totals'!$A$3:$AA$152,11,0)</f>
        <v>0</v>
      </c>
      <c r="G18" s="388">
        <v>3</v>
      </c>
      <c r="H18" s="1113" t="s">
        <v>628</v>
      </c>
      <c r="I18" s="389">
        <v>485</v>
      </c>
      <c r="J18" s="390">
        <v>5</v>
      </c>
      <c r="K18" s="391" t="s">
        <v>629</v>
      </c>
      <c r="L18" s="388">
        <v>3</v>
      </c>
      <c r="M18" s="1113" t="s">
        <v>611</v>
      </c>
      <c r="N18" s="1114">
        <v>45</v>
      </c>
      <c r="O18" s="394">
        <v>33</v>
      </c>
      <c r="P18" s="391" t="s">
        <v>60</v>
      </c>
      <c r="Q18" s="404"/>
      <c r="R18" s="405" t="s">
        <v>136</v>
      </c>
      <c r="S18" s="406" t="s">
        <v>139</v>
      </c>
      <c r="T18" s="468">
        <v>6</v>
      </c>
      <c r="U18" s="390"/>
      <c r="V18" s="390"/>
      <c r="W18" s="390" t="s">
        <v>140</v>
      </c>
      <c r="X18" s="390" t="s">
        <v>140</v>
      </c>
      <c r="Y18" s="407" t="s">
        <v>140</v>
      </c>
      <c r="Z18" s="391" t="s">
        <v>140</v>
      </c>
      <c r="AA18" s="363"/>
      <c r="AB18" s="363"/>
      <c r="AC18" s="363"/>
      <c r="AD18" s="363"/>
      <c r="AE18" s="363"/>
      <c r="AF18" s="352"/>
      <c r="AG18" s="352"/>
      <c r="AH18" s="352"/>
      <c r="AI18" s="352"/>
      <c r="AJ18" s="352"/>
      <c r="AK18" s="352"/>
      <c r="AL18" s="352"/>
      <c r="AM18" s="36"/>
      <c r="AN18" s="35"/>
      <c r="AO18" s="30"/>
      <c r="AP18" s="30"/>
      <c r="AQ18" s="37"/>
    </row>
    <row r="19" spans="1:43" ht="15" customHeight="1" x14ac:dyDescent="0.25">
      <c r="A19" s="520" t="str">
        <f>VLOOKUP(B19,'Data Totals'!$A$3:$Z$103,2,0)</f>
        <v>RB</v>
      </c>
      <c r="B19" s="1110" t="s">
        <v>221</v>
      </c>
      <c r="C19" s="1107">
        <f>VLOOKUP(B19,'Data Totals'!$A$3:$AA$152,6,0)</f>
        <v>105</v>
      </c>
      <c r="D19" s="1107">
        <f>VLOOKUP(B19,'Data Totals'!$A$3:$K$152,9,0)</f>
        <v>3</v>
      </c>
      <c r="E19" s="386">
        <f>VLOOKUP(B19,'Data Totals'!$A$3:$AA$152,10,0)</f>
        <v>0</v>
      </c>
      <c r="F19" s="387">
        <f>VLOOKUP(B19,'Data Totals'!$A$3:$AA$152,11,0)</f>
        <v>9</v>
      </c>
      <c r="G19" s="388">
        <v>4</v>
      </c>
      <c r="H19" s="1113" t="s">
        <v>630</v>
      </c>
      <c r="I19" s="389">
        <v>471</v>
      </c>
      <c r="J19" s="390">
        <v>32</v>
      </c>
      <c r="K19" s="391" t="s">
        <v>631</v>
      </c>
      <c r="L19" s="388">
        <v>4</v>
      </c>
      <c r="M19" s="1113" t="s">
        <v>612</v>
      </c>
      <c r="N19" s="1114" t="s">
        <v>140</v>
      </c>
      <c r="O19" s="394">
        <v>30</v>
      </c>
      <c r="P19" s="391" t="s">
        <v>613</v>
      </c>
      <c r="Q19" s="404"/>
      <c r="R19" s="405" t="s">
        <v>137</v>
      </c>
      <c r="S19" s="413" t="s">
        <v>90</v>
      </c>
      <c r="T19" s="407">
        <v>4</v>
      </c>
      <c r="U19" s="390"/>
      <c r="V19" s="390"/>
      <c r="W19" s="390" t="s">
        <v>140</v>
      </c>
      <c r="X19" s="390" t="s">
        <v>140</v>
      </c>
      <c r="Y19" s="407" t="s">
        <v>140</v>
      </c>
      <c r="Z19" s="391" t="s">
        <v>140</v>
      </c>
      <c r="AA19" s="414"/>
      <c r="AB19" s="1213" t="s">
        <v>125</v>
      </c>
      <c r="AC19" s="1214"/>
      <c r="AD19" s="1214"/>
      <c r="AE19" s="1214"/>
      <c r="AF19" s="1215"/>
      <c r="AG19" s="352"/>
      <c r="AH19" s="1208"/>
      <c r="AI19" s="1208"/>
      <c r="AJ19" s="1208"/>
      <c r="AK19" s="1208"/>
      <c r="AL19" s="1208"/>
    </row>
    <row r="20" spans="1:43" x14ac:dyDescent="0.25">
      <c r="A20" s="520" t="str">
        <f>VLOOKUP(B20,'Data Totals'!$A$3:$Z$103,2,0)</f>
        <v>RB</v>
      </c>
      <c r="B20" s="1110" t="s">
        <v>350</v>
      </c>
      <c r="C20" s="1107">
        <f>VLOOKUP(B20,'Data Totals'!$A$3:$AA$152,6,0)</f>
        <v>108</v>
      </c>
      <c r="D20" s="1107">
        <f>VLOOKUP(B20,'Data Totals'!$A$3:$K$152,9,0)</f>
        <v>3</v>
      </c>
      <c r="E20" s="386">
        <f>VLOOKUP(B20,'Data Totals'!$A$3:$AA$152,10,0)</f>
        <v>6</v>
      </c>
      <c r="F20" s="387">
        <f>VLOOKUP(B20,'Data Totals'!$A$3:$AA$152,11,0)</f>
        <v>3</v>
      </c>
      <c r="G20" s="388">
        <v>5</v>
      </c>
      <c r="H20" s="1113" t="s">
        <v>632</v>
      </c>
      <c r="I20" s="389">
        <v>455</v>
      </c>
      <c r="J20" s="390">
        <v>81</v>
      </c>
      <c r="K20" s="391" t="s">
        <v>633</v>
      </c>
      <c r="L20" s="388">
        <v>5</v>
      </c>
      <c r="M20" s="1113" t="s">
        <v>614</v>
      </c>
      <c r="N20" s="1114" t="s">
        <v>140</v>
      </c>
      <c r="O20" s="394">
        <v>29</v>
      </c>
      <c r="P20" s="391" t="s">
        <v>615</v>
      </c>
      <c r="Q20" s="404"/>
      <c r="R20" s="405" t="s">
        <v>137</v>
      </c>
      <c r="S20" s="413" t="s">
        <v>134</v>
      </c>
      <c r="T20" s="407">
        <v>2</v>
      </c>
      <c r="U20" s="390"/>
      <c r="V20" s="390"/>
      <c r="W20" s="390" t="s">
        <v>140</v>
      </c>
      <c r="X20" s="390" t="s">
        <v>140</v>
      </c>
      <c r="Y20" s="407" t="s">
        <v>140</v>
      </c>
      <c r="Z20" s="391" t="s">
        <v>140</v>
      </c>
      <c r="AA20" s="415"/>
      <c r="AB20" s="514"/>
      <c r="AC20" s="506" t="s">
        <v>54</v>
      </c>
      <c r="AD20" s="506" t="s">
        <v>196</v>
      </c>
      <c r="AE20" s="506" t="s">
        <v>203</v>
      </c>
      <c r="AF20" s="373" t="s">
        <v>202</v>
      </c>
      <c r="AG20" s="416"/>
      <c r="AH20" s="415"/>
      <c r="AI20" s="417"/>
      <c r="AJ20" s="417"/>
      <c r="AK20" s="417"/>
      <c r="AL20" s="417"/>
    </row>
    <row r="21" spans="1:43" ht="15" customHeight="1" x14ac:dyDescent="0.25">
      <c r="A21" s="520">
        <f>VLOOKUP(B21,'Data Totals'!$A$3:$Z$103,2,0)</f>
        <v>0</v>
      </c>
      <c r="B21" s="577" t="s">
        <v>140</v>
      </c>
      <c r="C21" s="1107">
        <f>VLOOKUP(B21,'Data Totals'!$A$3:$AA$152,6,0)</f>
        <v>0</v>
      </c>
      <c r="D21" s="1107">
        <f>VLOOKUP(B21,'Data Totals'!$A$3:$K$152,9,0)</f>
        <v>0</v>
      </c>
      <c r="E21" s="386">
        <f>VLOOKUP(B21,'Data Totals'!$A$3:$AA$152,10,0)</f>
        <v>0</v>
      </c>
      <c r="F21" s="387">
        <f>VLOOKUP(B21,'Data Totals'!$A$3:$AA$152,11,0)</f>
        <v>0</v>
      </c>
      <c r="G21" s="388">
        <v>6</v>
      </c>
      <c r="H21" s="1113" t="s">
        <v>634</v>
      </c>
      <c r="I21" s="389">
        <v>442</v>
      </c>
      <c r="J21" s="390">
        <v>137</v>
      </c>
      <c r="K21" s="391" t="s">
        <v>635</v>
      </c>
      <c r="L21" s="388">
        <v>6</v>
      </c>
      <c r="M21" s="1113" t="s">
        <v>616</v>
      </c>
      <c r="N21" s="1114" t="s">
        <v>140</v>
      </c>
      <c r="O21" s="394">
        <v>28</v>
      </c>
      <c r="P21" s="391" t="s">
        <v>68</v>
      </c>
      <c r="Q21" s="404"/>
      <c r="R21" s="405" t="s">
        <v>137</v>
      </c>
      <c r="S21" s="413" t="s">
        <v>135</v>
      </c>
      <c r="T21" s="407">
        <v>1</v>
      </c>
      <c r="U21" s="390"/>
      <c r="V21" s="390"/>
      <c r="W21" s="390" t="s">
        <v>140</v>
      </c>
      <c r="X21" s="390" t="s">
        <v>214</v>
      </c>
      <c r="Y21" s="407" t="s">
        <v>140</v>
      </c>
      <c r="Z21" s="391" t="s">
        <v>140</v>
      </c>
      <c r="AA21" s="418"/>
      <c r="AB21" s="419" t="s">
        <v>42</v>
      </c>
      <c r="AC21" s="393"/>
      <c r="AD21" s="390"/>
      <c r="AE21" s="390"/>
      <c r="AF21" s="420"/>
      <c r="AG21" s="421"/>
      <c r="AH21" s="418"/>
      <c r="AI21" s="422"/>
      <c r="AJ21" s="422"/>
      <c r="AK21" s="422"/>
      <c r="AL21" s="423"/>
    </row>
    <row r="22" spans="1:43" ht="15" customHeight="1" x14ac:dyDescent="0.25">
      <c r="A22" s="520">
        <f>VLOOKUP(B22,'Data Totals'!$A$3:$Z$103,2,0)</f>
        <v>0</v>
      </c>
      <c r="B22" s="577" t="s">
        <v>140</v>
      </c>
      <c r="C22" s="1107">
        <f>VLOOKUP(B22,'Data Totals'!$A$3:$AA$152,6,0)</f>
        <v>0</v>
      </c>
      <c r="D22" s="1107">
        <f>VLOOKUP(B22,'Data Totals'!$A$3:$K$152,9,0)</f>
        <v>0</v>
      </c>
      <c r="E22" s="386">
        <f>VLOOKUP(B22,'Data Totals'!$A$3:$AA$152,10,0)</f>
        <v>0</v>
      </c>
      <c r="F22" s="387">
        <f>VLOOKUP(B22,'Data Totals'!$A$3:$AA$152,11,0)</f>
        <v>0</v>
      </c>
      <c r="G22" s="388">
        <v>7</v>
      </c>
      <c r="H22" s="1113" t="s">
        <v>636</v>
      </c>
      <c r="I22" s="389">
        <v>434</v>
      </c>
      <c r="J22" s="390">
        <v>21</v>
      </c>
      <c r="K22" s="391" t="s">
        <v>637</v>
      </c>
      <c r="L22" s="388">
        <v>7</v>
      </c>
      <c r="M22" s="1113" t="s">
        <v>617</v>
      </c>
      <c r="N22" s="1114" t="s">
        <v>140</v>
      </c>
      <c r="O22" s="394">
        <v>28</v>
      </c>
      <c r="P22" s="391" t="s">
        <v>73</v>
      </c>
      <c r="Q22" s="404"/>
      <c r="R22" s="405" t="s">
        <v>137</v>
      </c>
      <c r="S22" s="413" t="s">
        <v>71</v>
      </c>
      <c r="T22" s="407">
        <v>7</v>
      </c>
      <c r="U22" s="390"/>
      <c r="V22" s="390"/>
      <c r="W22" s="390" t="s">
        <v>142</v>
      </c>
      <c r="X22" s="390" t="s">
        <v>140</v>
      </c>
      <c r="Y22" s="407" t="s">
        <v>140</v>
      </c>
      <c r="Z22" s="391" t="s">
        <v>140</v>
      </c>
      <c r="AA22" s="418"/>
      <c r="AB22" s="419" t="s">
        <v>43</v>
      </c>
      <c r="AC22" s="393"/>
      <c r="AD22" s="390"/>
      <c r="AE22" s="390"/>
      <c r="AF22" s="420"/>
      <c r="AG22" s="384"/>
      <c r="AH22" s="418"/>
      <c r="AI22" s="422"/>
      <c r="AJ22" s="422"/>
      <c r="AK22" s="422"/>
      <c r="AL22" s="423"/>
    </row>
    <row r="23" spans="1:43" ht="15" customHeight="1" thickBot="1" x14ac:dyDescent="0.3">
      <c r="A23" s="520">
        <f>VLOOKUP(B23,'Data Totals'!$A$3:$Z$103,2,0)</f>
        <v>0</v>
      </c>
      <c r="B23" s="577" t="s">
        <v>140</v>
      </c>
      <c r="C23" s="1107">
        <f>VLOOKUP(B23,'Data Totals'!$A$3:$AA$152,6,0)</f>
        <v>0</v>
      </c>
      <c r="D23" s="1107">
        <f>VLOOKUP(B23,'Data Totals'!$A$3:$K$152,9,0)</f>
        <v>0</v>
      </c>
      <c r="E23" s="386">
        <f>VLOOKUP(B23,'Data Totals'!$A$3:$AA$152,10,0)</f>
        <v>0</v>
      </c>
      <c r="F23" s="387">
        <f>VLOOKUP(B23,'Data Totals'!$A$3:$AA$152,11,0)</f>
        <v>0</v>
      </c>
      <c r="G23" s="388">
        <v>8</v>
      </c>
      <c r="H23" s="1113" t="s">
        <v>638</v>
      </c>
      <c r="I23" s="389">
        <v>408</v>
      </c>
      <c r="J23" s="390">
        <v>40</v>
      </c>
      <c r="K23" s="391" t="s">
        <v>639</v>
      </c>
      <c r="L23" s="388">
        <v>8</v>
      </c>
      <c r="M23" s="1113" t="s">
        <v>618</v>
      </c>
      <c r="N23" s="1114" t="s">
        <v>140</v>
      </c>
      <c r="O23" s="394">
        <v>27</v>
      </c>
      <c r="P23" s="391" t="s">
        <v>619</v>
      </c>
      <c r="Q23" s="404"/>
      <c r="R23" s="405" t="s">
        <v>137</v>
      </c>
      <c r="S23" s="413" t="s">
        <v>72</v>
      </c>
      <c r="T23" s="407">
        <v>13</v>
      </c>
      <c r="U23" s="390"/>
      <c r="V23" s="390"/>
      <c r="W23" s="390" t="s">
        <v>140</v>
      </c>
      <c r="X23" s="390" t="s">
        <v>140</v>
      </c>
      <c r="Y23" s="407" t="s">
        <v>140</v>
      </c>
      <c r="Z23" s="391" t="s">
        <v>140</v>
      </c>
      <c r="AA23" s="425"/>
      <c r="AB23" s="426" t="s">
        <v>171</v>
      </c>
      <c r="AC23" s="427"/>
      <c r="AD23" s="428"/>
      <c r="AE23" s="428"/>
      <c r="AF23" s="429"/>
      <c r="AG23" s="430"/>
      <c r="AH23" s="425"/>
      <c r="AI23" s="422"/>
      <c r="AJ23" s="431"/>
      <c r="AK23" s="431"/>
      <c r="AL23" s="432"/>
    </row>
    <row r="24" spans="1:43" ht="15.75" thickBot="1" x14ac:dyDescent="0.3">
      <c r="A24" s="520">
        <f>VLOOKUP(B24,'Data Totals'!$A$3:$Z$103,2,0)</f>
        <v>0</v>
      </c>
      <c r="B24" s="577" t="s">
        <v>140</v>
      </c>
      <c r="C24" s="1107">
        <f>VLOOKUP(B24,'Data Totals'!$A$3:$AA$152,6,0)</f>
        <v>0</v>
      </c>
      <c r="D24" s="1107">
        <f>VLOOKUP(B24,'Data Totals'!$A$3:$K$152,9,0)</f>
        <v>0</v>
      </c>
      <c r="E24" s="386">
        <f>VLOOKUP(B24,'Data Totals'!$A$3:$AA$152,10,0)</f>
        <v>0</v>
      </c>
      <c r="F24" s="387">
        <f>VLOOKUP(B24,'Data Totals'!$A$3:$AA$152,11,0)</f>
        <v>0</v>
      </c>
      <c r="G24" s="388">
        <v>9</v>
      </c>
      <c r="H24" s="1113" t="s">
        <v>640</v>
      </c>
      <c r="I24" s="389">
        <v>408</v>
      </c>
      <c r="J24" s="390">
        <v>28</v>
      </c>
      <c r="K24" s="391" t="s">
        <v>641</v>
      </c>
      <c r="L24" s="388">
        <v>9</v>
      </c>
      <c r="M24" s="1113" t="s">
        <v>620</v>
      </c>
      <c r="N24" s="1114" t="s">
        <v>140</v>
      </c>
      <c r="O24" s="394">
        <v>27</v>
      </c>
      <c r="P24" s="391" t="s">
        <v>621</v>
      </c>
      <c r="Q24" s="404"/>
      <c r="R24" s="405" t="s">
        <v>137</v>
      </c>
      <c r="S24" s="413" t="s">
        <v>73</v>
      </c>
      <c r="T24" s="407">
        <v>6</v>
      </c>
      <c r="U24" s="390"/>
      <c r="V24" s="390"/>
      <c r="W24" s="390" t="s">
        <v>140</v>
      </c>
      <c r="X24" s="390" t="s">
        <v>140</v>
      </c>
      <c r="Y24" s="407" t="s">
        <v>140</v>
      </c>
      <c r="Z24" s="391" t="s">
        <v>140</v>
      </c>
      <c r="AA24" s="434"/>
      <c r="AB24" s="435"/>
      <c r="AC24" s="435"/>
      <c r="AD24" s="435"/>
      <c r="AE24" s="435"/>
      <c r="AF24" s="430"/>
      <c r="AG24" s="430"/>
      <c r="AH24" s="352"/>
      <c r="AI24" s="352"/>
      <c r="AJ24" s="352"/>
      <c r="AK24" s="352"/>
      <c r="AL24" s="352"/>
    </row>
    <row r="25" spans="1:43" ht="15" customHeight="1" thickBot="1" x14ac:dyDescent="0.3">
      <c r="A25" s="520">
        <f>VLOOKUP(B25,'Data Totals'!$A$3:$Z$103,2,0)</f>
        <v>0</v>
      </c>
      <c r="B25" s="577" t="s">
        <v>140</v>
      </c>
      <c r="C25" s="1107">
        <f>VLOOKUP(B25,'Data Totals'!$A$3:$AA$152,6,0)</f>
        <v>0</v>
      </c>
      <c r="D25" s="1107">
        <f>VLOOKUP(B25,'Data Totals'!$A$3:$K$152,9,0)</f>
        <v>0</v>
      </c>
      <c r="E25" s="386">
        <f>VLOOKUP(B25,'Data Totals'!$A$3:$AA$152,10,0)</f>
        <v>0</v>
      </c>
      <c r="F25" s="387">
        <f>VLOOKUP(B25,'Data Totals'!$A$3:$AA$152,11,0)</f>
        <v>0</v>
      </c>
      <c r="G25" s="388">
        <v>10</v>
      </c>
      <c r="H25" s="1115" t="s">
        <v>642</v>
      </c>
      <c r="I25" s="436">
        <v>394</v>
      </c>
      <c r="J25" s="437">
        <v>33</v>
      </c>
      <c r="K25" s="438" t="s">
        <v>643</v>
      </c>
      <c r="L25" s="388">
        <v>10</v>
      </c>
      <c r="M25" s="1115" t="s">
        <v>622</v>
      </c>
      <c r="N25" s="1116" t="s">
        <v>140</v>
      </c>
      <c r="O25" s="439">
        <v>27</v>
      </c>
      <c r="P25" s="438" t="s">
        <v>623</v>
      </c>
      <c r="Q25" s="404"/>
      <c r="R25" s="405" t="s">
        <v>137</v>
      </c>
      <c r="S25" s="413" t="s">
        <v>63</v>
      </c>
      <c r="T25" s="407">
        <v>19</v>
      </c>
      <c r="U25" s="390"/>
      <c r="V25" s="390"/>
      <c r="W25" s="390" t="s">
        <v>140</v>
      </c>
      <c r="X25" s="390" t="s">
        <v>140</v>
      </c>
      <c r="Y25" s="407" t="s">
        <v>140</v>
      </c>
      <c r="Z25" s="391" t="s">
        <v>140</v>
      </c>
      <c r="AA25" s="440"/>
      <c r="AB25" s="1216" t="s">
        <v>162</v>
      </c>
      <c r="AC25" s="1217"/>
      <c r="AD25" s="1217"/>
      <c r="AE25" s="1218"/>
      <c r="AF25" s="430"/>
      <c r="AG25" s="430"/>
      <c r="AH25" s="1209"/>
      <c r="AI25" s="1209"/>
      <c r="AJ25" s="1209"/>
      <c r="AK25" s="1209"/>
      <c r="AL25" s="352"/>
    </row>
    <row r="26" spans="1:43" ht="15.75" thickBot="1" x14ac:dyDescent="0.3">
      <c r="A26" s="520" t="str">
        <f>VLOOKUP(B26,'Data Totals'!$A$3:$Z$103,2,0)</f>
        <v>RM</v>
      </c>
      <c r="B26" s="1110" t="s">
        <v>244</v>
      </c>
      <c r="C26" s="1107">
        <f>VLOOKUP(B26,'Data Totals'!$A$3:$AA$152,6,0)</f>
        <v>120</v>
      </c>
      <c r="D26" s="1107">
        <f>VLOOKUP(B26,'Data Totals'!$A$3:$K$152,9,0)</f>
        <v>9</v>
      </c>
      <c r="E26" s="386">
        <f>VLOOKUP(B26,'Data Totals'!$A$3:$AA$152,10,0)</f>
        <v>18</v>
      </c>
      <c r="F26" s="387">
        <f>VLOOKUP(B26,'Data Totals'!$A$3:$AA$152,11,0)</f>
        <v>18</v>
      </c>
      <c r="G26" s="352"/>
      <c r="H26" s="441"/>
      <c r="I26" s="442"/>
      <c r="J26" s="442"/>
      <c r="K26" s="442"/>
      <c r="L26" s="352"/>
      <c r="M26" s="441"/>
      <c r="N26" s="442"/>
      <c r="O26" s="442"/>
      <c r="P26" s="442"/>
      <c r="Q26" s="404"/>
      <c r="R26" s="405" t="s">
        <v>136</v>
      </c>
      <c r="S26" s="406" t="s">
        <v>74</v>
      </c>
      <c r="T26" s="407">
        <v>11</v>
      </c>
      <c r="U26" s="390"/>
      <c r="V26" s="390"/>
      <c r="W26" s="390" t="s">
        <v>140</v>
      </c>
      <c r="X26" s="390" t="s">
        <v>140</v>
      </c>
      <c r="Y26" s="407" t="s">
        <v>140</v>
      </c>
      <c r="Z26" s="391" t="s">
        <v>140</v>
      </c>
      <c r="AA26" s="443"/>
      <c r="AB26" s="1219" t="s">
        <v>163</v>
      </c>
      <c r="AC26" s="1220"/>
      <c r="AD26" s="1221" t="s">
        <v>164</v>
      </c>
      <c r="AE26" s="1222"/>
      <c r="AF26" s="430"/>
      <c r="AG26" s="430"/>
      <c r="AH26" s="1210"/>
      <c r="AI26" s="1210"/>
      <c r="AJ26" s="1210"/>
      <c r="AK26" s="1210"/>
      <c r="AL26" s="352"/>
    </row>
    <row r="27" spans="1:43" x14ac:dyDescent="0.25">
      <c r="A27" s="520" t="str">
        <f>VLOOKUP(B27,'Data Totals'!$A$3:$Z$103,2,0)</f>
        <v>RM</v>
      </c>
      <c r="B27" s="1110" t="s">
        <v>238</v>
      </c>
      <c r="C27" s="1107">
        <f>VLOOKUP(B27,'Data Totals'!$A$3:$AA$152,6,0)</f>
        <v>87</v>
      </c>
      <c r="D27" s="1107">
        <f>VLOOKUP(B27,'Data Totals'!$A$3:$K$152,9,0)</f>
        <v>0</v>
      </c>
      <c r="E27" s="386">
        <f>VLOOKUP(B27,'Data Totals'!$A$3:$AA$152,10,0)</f>
        <v>6</v>
      </c>
      <c r="F27" s="387">
        <f>VLOOKUP(B27,'Data Totals'!$A$3:$AA$152,11,0)</f>
        <v>9</v>
      </c>
      <c r="G27" s="352"/>
      <c r="H27" s="444"/>
      <c r="I27" s="445" t="s">
        <v>151</v>
      </c>
      <c r="J27" s="445" t="s">
        <v>3</v>
      </c>
      <c r="K27" s="446" t="s">
        <v>159</v>
      </c>
      <c r="L27" s="352"/>
      <c r="M27" s="444"/>
      <c r="N27" s="445" t="s">
        <v>151</v>
      </c>
      <c r="O27" s="445" t="s">
        <v>4</v>
      </c>
      <c r="P27" s="446" t="s">
        <v>70</v>
      </c>
      <c r="Q27" s="404"/>
      <c r="R27" s="405" t="s">
        <v>136</v>
      </c>
      <c r="S27" s="406" t="s">
        <v>75</v>
      </c>
      <c r="T27" s="407">
        <v>2</v>
      </c>
      <c r="U27" s="390"/>
      <c r="V27" s="390"/>
      <c r="W27" s="390" t="s">
        <v>140</v>
      </c>
      <c r="X27" s="390" t="s">
        <v>140</v>
      </c>
      <c r="Y27" s="407" t="s">
        <v>140</v>
      </c>
      <c r="Z27" s="391" t="s">
        <v>140</v>
      </c>
      <c r="AA27" s="418"/>
      <c r="AB27" s="1193" t="s">
        <v>367</v>
      </c>
      <c r="AC27" s="1194"/>
      <c r="AD27" s="1223" t="s">
        <v>457</v>
      </c>
      <c r="AE27" s="1224"/>
      <c r="AF27" s="430"/>
      <c r="AG27" s="430"/>
      <c r="AH27" s="1211"/>
      <c r="AI27" s="1211"/>
      <c r="AJ27" s="1212"/>
      <c r="AK27" s="1212"/>
      <c r="AL27" s="352"/>
    </row>
    <row r="28" spans="1:43" x14ac:dyDescent="0.25">
      <c r="A28" s="520" t="str">
        <f>VLOOKUP(B28,'Data Totals'!$A$3:$Z$103,2,0)</f>
        <v>CM</v>
      </c>
      <c r="B28" s="1110" t="s">
        <v>245</v>
      </c>
      <c r="C28" s="1107">
        <f>VLOOKUP(B28,'Data Totals'!$A$3:$AA$152,6,0)</f>
        <v>129</v>
      </c>
      <c r="D28" s="1107">
        <f>VLOOKUP(B28,'Data Totals'!$A$3:$K$152,9,0)</f>
        <v>6</v>
      </c>
      <c r="E28" s="386">
        <f>VLOOKUP(B28,'Data Totals'!$A$3:$AA$152,10,0)</f>
        <v>13</v>
      </c>
      <c r="F28" s="387">
        <f>VLOOKUP(B28,'Data Totals'!$A$3:$AA$152,11,0)</f>
        <v>9</v>
      </c>
      <c r="G28" s="388">
        <v>1</v>
      </c>
      <c r="H28" s="1113" t="s">
        <v>634</v>
      </c>
      <c r="I28" s="1114">
        <v>442</v>
      </c>
      <c r="J28" s="394">
        <v>137</v>
      </c>
      <c r="K28" s="391" t="s">
        <v>635</v>
      </c>
      <c r="L28" s="388">
        <v>1</v>
      </c>
      <c r="M28" s="1113" t="s">
        <v>657</v>
      </c>
      <c r="N28" s="1114">
        <v>42</v>
      </c>
      <c r="O28" s="394">
        <v>13</v>
      </c>
      <c r="P28" s="391" t="s">
        <v>64</v>
      </c>
      <c r="Q28" s="404"/>
      <c r="R28" s="405" t="s">
        <v>137</v>
      </c>
      <c r="S28" s="413" t="s">
        <v>68</v>
      </c>
      <c r="T28" s="407">
        <v>10</v>
      </c>
      <c r="U28" s="390" t="s">
        <v>195</v>
      </c>
      <c r="V28" s="390"/>
      <c r="W28" s="390" t="s">
        <v>140</v>
      </c>
      <c r="X28" s="390" t="s">
        <v>140</v>
      </c>
      <c r="Y28" s="407" t="s">
        <v>140</v>
      </c>
      <c r="Z28" s="391" t="s">
        <v>140</v>
      </c>
      <c r="AA28" s="418"/>
      <c r="AB28" s="1193" t="s">
        <v>372</v>
      </c>
      <c r="AC28" s="1194"/>
      <c r="AD28" s="1192" t="s">
        <v>376</v>
      </c>
      <c r="AE28" s="1195"/>
      <c r="AF28" s="430"/>
      <c r="AG28" s="430"/>
      <c r="AH28" s="1211"/>
      <c r="AI28" s="1211"/>
      <c r="AJ28" s="1212"/>
      <c r="AK28" s="1212"/>
      <c r="AL28" s="352"/>
    </row>
    <row r="29" spans="1:43" x14ac:dyDescent="0.25">
      <c r="A29" s="520" t="str">
        <f>VLOOKUP(B29,'Data Totals'!$A$3:$Z$103,2,0)</f>
        <v>N/A</v>
      </c>
      <c r="B29" s="1110" t="s">
        <v>228</v>
      </c>
      <c r="C29" s="1107">
        <f>VLOOKUP(B29,'Data Totals'!$A$3:$AA$152,6,0)</f>
        <v>0</v>
      </c>
      <c r="D29" s="1107">
        <f>VLOOKUP(B29,'Data Totals'!$A$3:$K$152,9,0)</f>
        <v>0</v>
      </c>
      <c r="E29" s="386">
        <f>VLOOKUP(B29,'Data Totals'!$A$3:$AA$152,10,0)</f>
        <v>0</v>
      </c>
      <c r="F29" s="387">
        <f>VLOOKUP(B29,'Data Totals'!$A$3:$AA$152,11,0)</f>
        <v>0</v>
      </c>
      <c r="G29" s="388">
        <v>2</v>
      </c>
      <c r="H29" s="1113" t="s">
        <v>620</v>
      </c>
      <c r="I29" s="1114">
        <v>208</v>
      </c>
      <c r="J29" s="394">
        <v>114</v>
      </c>
      <c r="K29" s="447" t="s">
        <v>644</v>
      </c>
      <c r="L29" s="388">
        <v>2</v>
      </c>
      <c r="M29" s="1113" t="s">
        <v>655</v>
      </c>
      <c r="N29" s="1114">
        <v>43</v>
      </c>
      <c r="O29" s="394">
        <v>13</v>
      </c>
      <c r="P29" s="391" t="s">
        <v>59</v>
      </c>
      <c r="Q29" s="404"/>
      <c r="R29" s="405" t="s">
        <v>137</v>
      </c>
      <c r="S29" s="413" t="s">
        <v>76</v>
      </c>
      <c r="T29" s="407">
        <v>6</v>
      </c>
      <c r="U29" s="390"/>
      <c r="V29" s="390"/>
      <c r="W29" s="390" t="s">
        <v>140</v>
      </c>
      <c r="X29" s="390" t="s">
        <v>212</v>
      </c>
      <c r="Y29" s="407" t="s">
        <v>140</v>
      </c>
      <c r="Z29" s="391" t="s">
        <v>140</v>
      </c>
      <c r="AA29" s="418"/>
      <c r="AB29" s="1193" t="s">
        <v>368</v>
      </c>
      <c r="AC29" s="1194"/>
      <c r="AD29" s="1192" t="s">
        <v>369</v>
      </c>
      <c r="AE29" s="1195"/>
      <c r="AF29" s="430"/>
      <c r="AG29" s="430"/>
      <c r="AH29" s="1211"/>
      <c r="AI29" s="1211"/>
      <c r="AJ29" s="1212"/>
      <c r="AK29" s="1212"/>
      <c r="AL29" s="352"/>
    </row>
    <row r="30" spans="1:43" x14ac:dyDescent="0.25">
      <c r="A30" s="520" t="str">
        <f>VLOOKUP(B30,'Data Totals'!$A$3:$Z$103,2,0)</f>
        <v>CDM</v>
      </c>
      <c r="B30" s="1110" t="s">
        <v>222</v>
      </c>
      <c r="C30" s="1107">
        <f>VLOOKUP(B30,'Data Totals'!$A$3:$AA$152,6,0)</f>
        <v>120</v>
      </c>
      <c r="D30" s="1107">
        <f>VLOOKUP(B30,'Data Totals'!$A$3:$K$152,9,0)</f>
        <v>9</v>
      </c>
      <c r="E30" s="386">
        <f>VLOOKUP(B30,'Data Totals'!$A$3:$AA$152,10,0)</f>
        <v>6</v>
      </c>
      <c r="F30" s="387">
        <f>VLOOKUP(B30,'Data Totals'!$A$3:$AA$152,11,0)</f>
        <v>6</v>
      </c>
      <c r="G30" s="388">
        <v>3</v>
      </c>
      <c r="H30" s="1113" t="s">
        <v>622</v>
      </c>
      <c r="I30" s="1114">
        <v>195</v>
      </c>
      <c r="J30" s="394">
        <v>104</v>
      </c>
      <c r="K30" s="391" t="s">
        <v>645</v>
      </c>
      <c r="L30" s="388">
        <v>3</v>
      </c>
      <c r="M30" s="1113" t="s">
        <v>664</v>
      </c>
      <c r="N30" s="1114">
        <v>40</v>
      </c>
      <c r="O30" s="394">
        <v>10</v>
      </c>
      <c r="P30" s="391" t="s">
        <v>61</v>
      </c>
      <c r="Q30" s="404"/>
      <c r="R30" s="405" t="s">
        <v>137</v>
      </c>
      <c r="S30" s="413" t="s">
        <v>55</v>
      </c>
      <c r="T30" s="407">
        <v>15</v>
      </c>
      <c r="U30" s="390"/>
      <c r="V30" s="390"/>
      <c r="W30" s="390" t="s">
        <v>140</v>
      </c>
      <c r="X30" s="390" t="s">
        <v>211</v>
      </c>
      <c r="Y30" s="407" t="s">
        <v>140</v>
      </c>
      <c r="Z30" s="391" t="s">
        <v>140</v>
      </c>
      <c r="AA30" s="418"/>
      <c r="AB30" s="1193" t="s">
        <v>370</v>
      </c>
      <c r="AC30" s="1194"/>
      <c r="AD30" s="1192" t="s">
        <v>373</v>
      </c>
      <c r="AE30" s="1195"/>
      <c r="AF30" s="430"/>
      <c r="AG30" s="430"/>
      <c r="AH30" s="1211"/>
      <c r="AI30" s="1211"/>
      <c r="AJ30" s="1212"/>
      <c r="AK30" s="1212"/>
      <c r="AL30" s="352"/>
    </row>
    <row r="31" spans="1:43" x14ac:dyDescent="0.25">
      <c r="A31" s="520">
        <f>VLOOKUP(B31,'Data Totals'!$A$3:$Z$103,2,0)</f>
        <v>0</v>
      </c>
      <c r="B31" s="577" t="s">
        <v>140</v>
      </c>
      <c r="C31" s="1107">
        <f>VLOOKUP(B31,'Data Totals'!$A$3:$AA$152,6,0)</f>
        <v>0</v>
      </c>
      <c r="D31" s="1107">
        <f>VLOOKUP(B31,'Data Totals'!$A$3:$K$152,9,0)</f>
        <v>0</v>
      </c>
      <c r="E31" s="386">
        <f>VLOOKUP(B31,'Data Totals'!$A$3:$AA$152,10,0)</f>
        <v>0</v>
      </c>
      <c r="F31" s="387">
        <f>VLOOKUP(B31,'Data Totals'!$A$3:$AA$152,11,0)</f>
        <v>0</v>
      </c>
      <c r="G31" s="388">
        <v>4</v>
      </c>
      <c r="H31" s="1113" t="s">
        <v>609</v>
      </c>
      <c r="I31" s="1114">
        <v>178</v>
      </c>
      <c r="J31" s="394">
        <v>103</v>
      </c>
      <c r="K31" s="391" t="s">
        <v>646</v>
      </c>
      <c r="L31" s="388">
        <v>4</v>
      </c>
      <c r="M31" s="1113" t="s">
        <v>611</v>
      </c>
      <c r="N31" s="1114">
        <v>45</v>
      </c>
      <c r="O31" s="394">
        <v>9</v>
      </c>
      <c r="P31" s="391" t="s">
        <v>60</v>
      </c>
      <c r="Q31" s="404"/>
      <c r="R31" s="405" t="s">
        <v>137</v>
      </c>
      <c r="S31" s="413" t="s">
        <v>77</v>
      </c>
      <c r="T31" s="407">
        <v>15</v>
      </c>
      <c r="U31" s="390"/>
      <c r="V31" s="390"/>
      <c r="W31" s="390" t="s">
        <v>140</v>
      </c>
      <c r="X31" s="390" t="s">
        <v>140</v>
      </c>
      <c r="Y31" s="407" t="s">
        <v>140</v>
      </c>
      <c r="Z31" s="391" t="s">
        <v>140</v>
      </c>
      <c r="AA31" s="418"/>
      <c r="AB31" s="1193" t="s">
        <v>371</v>
      </c>
      <c r="AC31" s="1194"/>
      <c r="AD31" s="1192" t="s">
        <v>374</v>
      </c>
      <c r="AE31" s="1195"/>
      <c r="AF31" s="430"/>
      <c r="AG31" s="430"/>
      <c r="AH31" s="1211"/>
      <c r="AI31" s="1211"/>
      <c r="AJ31" s="1212"/>
      <c r="AK31" s="1212"/>
      <c r="AL31" s="352"/>
    </row>
    <row r="32" spans="1:43" ht="15.75" thickBot="1" x14ac:dyDescent="0.3">
      <c r="A32" s="520">
        <f>VLOOKUP(B32,'Data Totals'!$A$3:$Z$103,2,0)</f>
        <v>0</v>
      </c>
      <c r="B32" s="577" t="s">
        <v>140</v>
      </c>
      <c r="C32" s="1107">
        <f>VLOOKUP(B32,'Data Totals'!$A$3:$AA$152,6,0)</f>
        <v>0</v>
      </c>
      <c r="D32" s="1107">
        <f>VLOOKUP(B32,'Data Totals'!$A$3:$K$152,9,0)</f>
        <v>0</v>
      </c>
      <c r="E32" s="386">
        <f>VLOOKUP(B32,'Data Totals'!$A$3:$AA$152,10,0)</f>
        <v>0</v>
      </c>
      <c r="F32" s="387">
        <f>VLOOKUP(B32,'Data Totals'!$A$3:$AA$152,11,0)</f>
        <v>0</v>
      </c>
      <c r="G32" s="388">
        <v>5</v>
      </c>
      <c r="H32" s="1113" t="s">
        <v>607</v>
      </c>
      <c r="I32" s="1114">
        <v>107</v>
      </c>
      <c r="J32" s="394">
        <v>98</v>
      </c>
      <c r="K32" s="391" t="s">
        <v>647</v>
      </c>
      <c r="L32" s="388">
        <v>5</v>
      </c>
      <c r="M32" s="1113" t="s">
        <v>661</v>
      </c>
      <c r="N32" s="1114">
        <v>46</v>
      </c>
      <c r="O32" s="394">
        <v>9</v>
      </c>
      <c r="P32" s="391" t="s">
        <v>56</v>
      </c>
      <c r="Q32" s="404"/>
      <c r="R32" s="405" t="s">
        <v>137</v>
      </c>
      <c r="S32" s="413" t="s">
        <v>66</v>
      </c>
      <c r="T32" s="407">
        <v>6</v>
      </c>
      <c r="U32" s="390"/>
      <c r="V32" s="390"/>
      <c r="W32" s="390" t="s">
        <v>140</v>
      </c>
      <c r="X32" s="390" t="s">
        <v>140</v>
      </c>
      <c r="Y32" s="407" t="s">
        <v>140</v>
      </c>
      <c r="Z32" s="391" t="s">
        <v>140</v>
      </c>
      <c r="AA32" s="418"/>
      <c r="AB32" s="1196" t="s">
        <v>152</v>
      </c>
      <c r="AC32" s="1197"/>
      <c r="AD32" s="1198" t="s">
        <v>375</v>
      </c>
      <c r="AE32" s="1199"/>
      <c r="AF32" s="430"/>
      <c r="AG32" s="430"/>
      <c r="AH32" s="1211"/>
      <c r="AI32" s="1211"/>
      <c r="AJ32" s="1212"/>
      <c r="AK32" s="1212"/>
      <c r="AL32" s="352"/>
    </row>
    <row r="33" spans="1:38" ht="15.75" thickBot="1" x14ac:dyDescent="0.3">
      <c r="A33" s="520">
        <f>VLOOKUP(B33,'Data Totals'!$A$3:$Z$103,2,0)</f>
        <v>0</v>
      </c>
      <c r="B33" s="577" t="s">
        <v>140</v>
      </c>
      <c r="C33" s="1107">
        <f>VLOOKUP(B33,'Data Totals'!$A$3:$AA$152,6,0)</f>
        <v>0</v>
      </c>
      <c r="D33" s="1107">
        <f>VLOOKUP(B33,'Data Totals'!$A$3:$K$152,9,0)</f>
        <v>0</v>
      </c>
      <c r="E33" s="386">
        <f>VLOOKUP(B33,'Data Totals'!$A$3:$AA$152,10,0)</f>
        <v>0</v>
      </c>
      <c r="F33" s="387">
        <f>VLOOKUP(B33,'Data Totals'!$A$3:$AA$152,11,0)</f>
        <v>0</v>
      </c>
      <c r="G33" s="388">
        <v>6</v>
      </c>
      <c r="H33" s="1113" t="s">
        <v>632</v>
      </c>
      <c r="I33" s="1114">
        <v>455</v>
      </c>
      <c r="J33" s="394">
        <v>97</v>
      </c>
      <c r="K33" s="391" t="s">
        <v>633</v>
      </c>
      <c r="L33" s="388">
        <v>6</v>
      </c>
      <c r="M33" s="1113" t="s">
        <v>665</v>
      </c>
      <c r="N33" s="1114">
        <v>16</v>
      </c>
      <c r="O33" s="394">
        <v>8</v>
      </c>
      <c r="P33" s="391" t="s">
        <v>58</v>
      </c>
      <c r="Q33" s="404"/>
      <c r="R33" s="405" t="s">
        <v>137</v>
      </c>
      <c r="S33" s="413" t="s">
        <v>65</v>
      </c>
      <c r="T33" s="407">
        <v>10</v>
      </c>
      <c r="U33" s="390" t="s">
        <v>215</v>
      </c>
      <c r="V33" s="390" t="s">
        <v>79</v>
      </c>
      <c r="W33" s="390" t="s">
        <v>140</v>
      </c>
      <c r="X33" s="390" t="s">
        <v>213</v>
      </c>
      <c r="Y33" s="407" t="s">
        <v>140</v>
      </c>
      <c r="Z33" s="391" t="s">
        <v>140</v>
      </c>
      <c r="AA33" s="392"/>
      <c r="AB33" s="392"/>
      <c r="AC33" s="1192"/>
      <c r="AD33" s="1192"/>
      <c r="AE33" s="430"/>
      <c r="AF33" s="430"/>
      <c r="AG33" s="430"/>
      <c r="AH33" s="352"/>
      <c r="AI33" s="352"/>
      <c r="AJ33" s="352"/>
      <c r="AK33" s="352"/>
      <c r="AL33" s="352"/>
    </row>
    <row r="34" spans="1:38" ht="15" customHeight="1" x14ac:dyDescent="0.25">
      <c r="A34" s="520">
        <f>VLOOKUP(B34,'Data Totals'!$A$3:$Z$103,2,0)</f>
        <v>0</v>
      </c>
      <c r="B34" s="577" t="s">
        <v>140</v>
      </c>
      <c r="C34" s="1107">
        <f>VLOOKUP(B34,'Data Totals'!$A$3:$AA$152,6,0)</f>
        <v>0</v>
      </c>
      <c r="D34" s="1107">
        <f>VLOOKUP(B34,'Data Totals'!$A$3:$K$152,9,0)</f>
        <v>0</v>
      </c>
      <c r="E34" s="386">
        <f>VLOOKUP(B34,'Data Totals'!$A$3:$AA$152,10,0)</f>
        <v>0</v>
      </c>
      <c r="F34" s="387">
        <f>VLOOKUP(B34,'Data Totals'!$A$3:$AA$152,11,0)</f>
        <v>0</v>
      </c>
      <c r="G34" s="388">
        <v>7</v>
      </c>
      <c r="H34" s="1113" t="s">
        <v>648</v>
      </c>
      <c r="I34" s="1114">
        <v>298</v>
      </c>
      <c r="J34" s="394">
        <v>93</v>
      </c>
      <c r="K34" s="391" t="s">
        <v>649</v>
      </c>
      <c r="L34" s="388">
        <v>7</v>
      </c>
      <c r="M34" s="1113" t="s">
        <v>656</v>
      </c>
      <c r="N34" s="1114">
        <v>28</v>
      </c>
      <c r="O34" s="394">
        <v>8</v>
      </c>
      <c r="P34" s="391" t="s">
        <v>67</v>
      </c>
      <c r="Q34" s="404"/>
      <c r="R34" s="405" t="s">
        <v>137</v>
      </c>
      <c r="S34" s="413" t="s">
        <v>57</v>
      </c>
      <c r="T34" s="407">
        <v>7</v>
      </c>
      <c r="U34" s="390"/>
      <c r="V34" s="390"/>
      <c r="W34" s="390" t="s">
        <v>140</v>
      </c>
      <c r="X34" s="390" t="s">
        <v>211</v>
      </c>
      <c r="Y34" s="407" t="s">
        <v>140</v>
      </c>
      <c r="Z34" s="391" t="s">
        <v>140</v>
      </c>
      <c r="AA34" s="392"/>
      <c r="AB34" s="1162" t="s">
        <v>187</v>
      </c>
      <c r="AC34" s="1163"/>
      <c r="AD34" s="1163"/>
      <c r="AE34" s="1163"/>
      <c r="AF34" s="1163"/>
      <c r="AG34" s="1163"/>
      <c r="AH34" s="1164"/>
      <c r="AI34" s="352"/>
      <c r="AJ34" s="352"/>
      <c r="AK34" s="352"/>
      <c r="AL34" s="352"/>
    </row>
    <row r="35" spans="1:38" x14ac:dyDescent="0.25">
      <c r="A35" s="520">
        <f>VLOOKUP(B35,'Data Totals'!$A$3:$Z$103,2,0)</f>
        <v>0</v>
      </c>
      <c r="B35" s="577" t="s">
        <v>140</v>
      </c>
      <c r="C35" s="1107">
        <f>VLOOKUP(B35,'Data Totals'!$A$3:$AA$152,6,0)</f>
        <v>0</v>
      </c>
      <c r="D35" s="1107">
        <f>VLOOKUP(B35,'Data Totals'!$A$3:$K$152,9,0)</f>
        <v>0</v>
      </c>
      <c r="E35" s="386">
        <f>VLOOKUP(B35,'Data Totals'!$A$3:$AA$152,10,0)</f>
        <v>0</v>
      </c>
      <c r="F35" s="387">
        <f>VLOOKUP(B35,'Data Totals'!$A$3:$AA$152,11,0)</f>
        <v>0</v>
      </c>
      <c r="G35" s="388">
        <v>8</v>
      </c>
      <c r="H35" s="1113" t="s">
        <v>618</v>
      </c>
      <c r="I35" s="1114">
        <v>266</v>
      </c>
      <c r="J35" s="394">
        <v>90</v>
      </c>
      <c r="K35" s="391" t="s">
        <v>650</v>
      </c>
      <c r="L35" s="388">
        <v>8</v>
      </c>
      <c r="M35" s="1113" t="s">
        <v>666</v>
      </c>
      <c r="N35" s="1114">
        <v>48</v>
      </c>
      <c r="O35" s="394">
        <v>8</v>
      </c>
      <c r="P35" s="391" t="s">
        <v>62</v>
      </c>
      <c r="Q35" s="404"/>
      <c r="R35" s="405" t="s">
        <v>137</v>
      </c>
      <c r="S35" s="413" t="s">
        <v>62</v>
      </c>
      <c r="T35" s="407">
        <v>15</v>
      </c>
      <c r="U35" s="390"/>
      <c r="V35" s="390"/>
      <c r="W35" s="390" t="s">
        <v>140</v>
      </c>
      <c r="X35" s="390" t="s">
        <v>140</v>
      </c>
      <c r="Y35" s="407" t="s">
        <v>140</v>
      </c>
      <c r="Z35" s="391" t="s">
        <v>140</v>
      </c>
      <c r="AA35" s="392"/>
      <c r="AB35" s="375"/>
      <c r="AC35" s="505"/>
      <c r="AD35" s="1173" t="s">
        <v>17</v>
      </c>
      <c r="AE35" s="1173"/>
      <c r="AF35" s="1174" t="s">
        <v>193</v>
      </c>
      <c r="AG35" s="1174"/>
      <c r="AH35" s="1175"/>
      <c r="AI35" s="352"/>
      <c r="AJ35" s="352"/>
      <c r="AK35" s="352"/>
      <c r="AL35" s="352"/>
    </row>
    <row r="36" spans="1:38" x14ac:dyDescent="0.25">
      <c r="A36" s="520" t="str">
        <f>VLOOKUP(B36,'Data Totals'!$A$3:$Z$103,2,0)</f>
        <v>N/A</v>
      </c>
      <c r="B36" s="1110" t="s">
        <v>236</v>
      </c>
      <c r="C36" s="1107">
        <f>VLOOKUP(B36,'Data Totals'!$A$3:$AA$152,6,0)</f>
        <v>0</v>
      </c>
      <c r="D36" s="1107">
        <f>VLOOKUP(B36,'Data Totals'!$A$3:$K$152,9,0)</f>
        <v>0</v>
      </c>
      <c r="E36" s="386">
        <f>VLOOKUP(B36,'Data Totals'!$A$3:$AA$152,10,0)</f>
        <v>0</v>
      </c>
      <c r="F36" s="387">
        <f>VLOOKUP(B36,'Data Totals'!$A$3:$AA$152,11,0)</f>
        <v>0</v>
      </c>
      <c r="G36" s="388">
        <v>9</v>
      </c>
      <c r="H36" s="1113" t="s">
        <v>651</v>
      </c>
      <c r="I36" s="1114">
        <v>168</v>
      </c>
      <c r="J36" s="394">
        <v>81</v>
      </c>
      <c r="K36" s="391" t="s">
        <v>652</v>
      </c>
      <c r="L36" s="388">
        <v>9</v>
      </c>
      <c r="M36" s="1113" t="s">
        <v>667</v>
      </c>
      <c r="N36" s="1114">
        <v>45</v>
      </c>
      <c r="O36" s="394">
        <v>5</v>
      </c>
      <c r="P36" s="391" t="s">
        <v>65</v>
      </c>
      <c r="Q36" s="404"/>
      <c r="R36" s="405" t="s">
        <v>137</v>
      </c>
      <c r="S36" s="413" t="s">
        <v>60</v>
      </c>
      <c r="T36" s="407">
        <v>10</v>
      </c>
      <c r="U36" s="390"/>
      <c r="V36" s="390"/>
      <c r="W36" s="390" t="s">
        <v>140</v>
      </c>
      <c r="X36" s="390" t="s">
        <v>140</v>
      </c>
      <c r="Y36" s="407" t="s">
        <v>140</v>
      </c>
      <c r="Z36" s="391" t="s">
        <v>140</v>
      </c>
      <c r="AA36" s="352"/>
      <c r="AB36" s="375"/>
      <c r="AC36" s="506"/>
      <c r="AD36" s="507" t="s">
        <v>22</v>
      </c>
      <c r="AE36" s="507" t="s">
        <v>3</v>
      </c>
      <c r="AF36" s="507" t="s">
        <v>22</v>
      </c>
      <c r="AG36" s="507" t="s">
        <v>3</v>
      </c>
      <c r="AH36" s="373" t="s">
        <v>70</v>
      </c>
      <c r="AI36" s="352"/>
      <c r="AJ36" s="352"/>
      <c r="AK36" s="352"/>
      <c r="AL36" s="352"/>
    </row>
    <row r="37" spans="1:38" ht="15.75" thickBot="1" x14ac:dyDescent="0.3">
      <c r="A37" s="520" t="str">
        <f>VLOOKUP(B37,'Data Totals'!$A$3:$Z$103,2,0)</f>
        <v>ST</v>
      </c>
      <c r="B37" s="1110" t="s">
        <v>224</v>
      </c>
      <c r="C37" s="1107">
        <f>VLOOKUP(B37,'Data Totals'!$A$3:$AA$152,6,0)</f>
        <v>171</v>
      </c>
      <c r="D37" s="1107">
        <f>VLOOKUP(B37,'Data Totals'!$A$3:$K$152,9,0)</f>
        <v>33</v>
      </c>
      <c r="E37" s="386">
        <f>VLOOKUP(B37,'Data Totals'!$A$3:$AA$152,10,0)</f>
        <v>66</v>
      </c>
      <c r="F37" s="387">
        <f>VLOOKUP(B37,'Data Totals'!$A$3:$AA$152,11,0)</f>
        <v>60</v>
      </c>
      <c r="G37" s="388">
        <v>10</v>
      </c>
      <c r="H37" s="1115" t="s">
        <v>653</v>
      </c>
      <c r="I37" s="1116">
        <v>227</v>
      </c>
      <c r="J37" s="439">
        <v>80</v>
      </c>
      <c r="K37" s="438" t="s">
        <v>654</v>
      </c>
      <c r="L37" s="388">
        <v>10</v>
      </c>
      <c r="M37" s="1115" t="s">
        <v>668</v>
      </c>
      <c r="N37" s="1116">
        <v>30</v>
      </c>
      <c r="O37" s="439">
        <v>3</v>
      </c>
      <c r="P37" s="438" t="s">
        <v>57</v>
      </c>
      <c r="Q37" s="404"/>
      <c r="R37" s="405" t="s">
        <v>137</v>
      </c>
      <c r="S37" s="413" t="s">
        <v>67</v>
      </c>
      <c r="T37" s="407">
        <v>15</v>
      </c>
      <c r="U37" s="390"/>
      <c r="V37" s="390"/>
      <c r="W37" s="390" t="s">
        <v>140</v>
      </c>
      <c r="X37" s="390" t="s">
        <v>140</v>
      </c>
      <c r="Y37" s="407" t="s">
        <v>140</v>
      </c>
      <c r="Z37" s="391" t="s">
        <v>140</v>
      </c>
      <c r="AA37" s="363"/>
      <c r="AB37" s="1167" t="s">
        <v>32</v>
      </c>
      <c r="AC37" s="1168"/>
      <c r="AD37" s="503" t="s">
        <v>188</v>
      </c>
      <c r="AE37" s="508">
        <v>105</v>
      </c>
      <c r="AF37" s="511" t="s">
        <v>188</v>
      </c>
      <c r="AG37" s="508">
        <v>17</v>
      </c>
      <c r="AH37" s="512" t="s">
        <v>61</v>
      </c>
      <c r="AI37" s="352"/>
      <c r="AJ37" s="352"/>
      <c r="AK37" s="352"/>
      <c r="AL37" s="352"/>
    </row>
    <row r="38" spans="1:38" ht="15.75" thickBot="1" x14ac:dyDescent="0.3">
      <c r="A38" s="520" t="str">
        <f>VLOOKUP(B38,'Data Totals'!$A$3:$Z$103,2,0)</f>
        <v>ST</v>
      </c>
      <c r="B38" s="1110" t="s">
        <v>225</v>
      </c>
      <c r="C38" s="1107">
        <f>VLOOKUP(B38,'Data Totals'!$A$3:$AA$152,6,0)</f>
        <v>54</v>
      </c>
      <c r="D38" s="1107">
        <f>VLOOKUP(B38,'Data Totals'!$A$3:$K$152,9,0)</f>
        <v>12</v>
      </c>
      <c r="E38" s="386">
        <f>VLOOKUP(B38,'Data Totals'!$A$3:$AA$152,10,0)</f>
        <v>12</v>
      </c>
      <c r="F38" s="387">
        <f>VLOOKUP(B38,'Data Totals'!$A$3:$AA$152,11,0)</f>
        <v>12</v>
      </c>
      <c r="G38" s="352"/>
      <c r="H38" s="442"/>
      <c r="I38" s="352"/>
      <c r="J38" s="352"/>
      <c r="K38" s="352"/>
      <c r="L38" s="352"/>
      <c r="M38" s="352"/>
      <c r="N38" s="352"/>
      <c r="O38" s="352"/>
      <c r="P38" s="352"/>
      <c r="Q38" s="404"/>
      <c r="R38" s="405" t="s">
        <v>137</v>
      </c>
      <c r="S38" s="413" t="s">
        <v>59</v>
      </c>
      <c r="T38" s="407">
        <v>19</v>
      </c>
      <c r="U38" s="390"/>
      <c r="V38" s="390"/>
      <c r="W38" s="390" t="s">
        <v>140</v>
      </c>
      <c r="X38" s="390" t="s">
        <v>140</v>
      </c>
      <c r="Y38" s="407" t="s">
        <v>140</v>
      </c>
      <c r="Z38" s="391" t="s">
        <v>140</v>
      </c>
      <c r="AA38" s="422"/>
      <c r="AB38" s="1169" t="s">
        <v>109</v>
      </c>
      <c r="AC38" s="1170"/>
      <c r="AD38" s="502" t="s">
        <v>189</v>
      </c>
      <c r="AE38" s="509">
        <v>30</v>
      </c>
      <c r="AF38" s="509" t="s">
        <v>189</v>
      </c>
      <c r="AG38" s="509">
        <v>18</v>
      </c>
      <c r="AH38" s="512" t="s">
        <v>67</v>
      </c>
      <c r="AI38" s="352"/>
      <c r="AJ38" s="352"/>
      <c r="AK38" s="352"/>
      <c r="AL38" s="352"/>
    </row>
    <row r="39" spans="1:38" ht="15.75" thickBot="1" x14ac:dyDescent="0.3">
      <c r="A39" s="520" t="str">
        <f>VLOOKUP(B39,'Data Totals'!$A$3:$Z$103,2,0)</f>
        <v>ST</v>
      </c>
      <c r="B39" s="577" t="s">
        <v>358</v>
      </c>
      <c r="C39" s="1107">
        <f>VLOOKUP(B39,'Data Totals'!$A$3:$AA$152,6,0)</f>
        <v>114</v>
      </c>
      <c r="D39" s="1107">
        <f>VLOOKUP(B39,'Data Totals'!$A$3:$K$152,9,0)</f>
        <v>3</v>
      </c>
      <c r="E39" s="386">
        <f>VLOOKUP(B39,'Data Totals'!$A$3:$AA$152,10,0)</f>
        <v>27</v>
      </c>
      <c r="F39" s="387">
        <f>VLOOKUP(B39,'Data Totals'!$A$3:$AA$152,11,0)</f>
        <v>9</v>
      </c>
      <c r="G39" s="352"/>
      <c r="H39" s="448"/>
      <c r="I39" s="445" t="s">
        <v>151</v>
      </c>
      <c r="J39" s="445" t="s">
        <v>3</v>
      </c>
      <c r="K39" s="449" t="s">
        <v>4</v>
      </c>
      <c r="L39" s="352"/>
      <c r="M39" s="418"/>
      <c r="N39" s="418"/>
      <c r="O39" s="418"/>
      <c r="P39" s="450"/>
      <c r="Q39" s="404"/>
      <c r="R39" s="405" t="s">
        <v>136</v>
      </c>
      <c r="S39" s="406" t="s">
        <v>64</v>
      </c>
      <c r="T39" s="407">
        <v>17</v>
      </c>
      <c r="U39" s="390"/>
      <c r="V39" s="390"/>
      <c r="W39" s="390" t="s">
        <v>140</v>
      </c>
      <c r="X39" s="390" t="s">
        <v>140</v>
      </c>
      <c r="Y39" s="407" t="s">
        <v>140</v>
      </c>
      <c r="Z39" s="391" t="s">
        <v>140</v>
      </c>
      <c r="AA39" s="363"/>
      <c r="AB39" s="1171" t="s">
        <v>120</v>
      </c>
      <c r="AC39" s="1172"/>
      <c r="AD39" s="504" t="s">
        <v>191</v>
      </c>
      <c r="AE39" s="510">
        <v>260</v>
      </c>
      <c r="AF39" s="510" t="s">
        <v>190</v>
      </c>
      <c r="AG39" s="510">
        <v>32</v>
      </c>
      <c r="AH39" s="513" t="s">
        <v>134</v>
      </c>
      <c r="AI39" s="352"/>
      <c r="AJ39" s="352"/>
      <c r="AK39" s="352"/>
      <c r="AL39" s="352"/>
    </row>
    <row r="40" spans="1:38" x14ac:dyDescent="0.25">
      <c r="A40" s="520">
        <f>VLOOKUP(B40,'Data Totals'!$A$3:$Z$103,2,0)</f>
        <v>0</v>
      </c>
      <c r="B40" s="518" t="s">
        <v>140</v>
      </c>
      <c r="C40" s="1107">
        <f>VLOOKUP(B40,'Data Totals'!$A$3:$AA$152,6,0)</f>
        <v>0</v>
      </c>
      <c r="D40" s="1107">
        <f>VLOOKUP(B40,'Data Totals'!$A$3:$K$152,9,0)</f>
        <v>0</v>
      </c>
      <c r="E40" s="386">
        <f>VLOOKUP(B40,'Data Totals'!$A$3:$AA$152,10,0)</f>
        <v>0</v>
      </c>
      <c r="F40" s="387">
        <f>VLOOKUP(B40,'Data Totals'!$A$3:$AA$152,11,0)</f>
        <v>0</v>
      </c>
      <c r="G40" s="388">
        <v>1</v>
      </c>
      <c r="H40" s="1113" t="s">
        <v>655</v>
      </c>
      <c r="I40" s="1114">
        <v>142</v>
      </c>
      <c r="J40" s="390">
        <v>12</v>
      </c>
      <c r="K40" s="451">
        <v>27</v>
      </c>
      <c r="L40" s="388"/>
      <c r="M40" s="388"/>
      <c r="N40" s="441"/>
      <c r="O40" s="441"/>
      <c r="P40" s="441"/>
      <c r="Q40" s="404"/>
      <c r="R40" s="405" t="s">
        <v>136</v>
      </c>
      <c r="S40" s="406" t="s">
        <v>61</v>
      </c>
      <c r="T40" s="407">
        <v>8</v>
      </c>
      <c r="U40" s="390"/>
      <c r="V40" s="390"/>
      <c r="W40" s="390" t="s">
        <v>140</v>
      </c>
      <c r="X40" s="390" t="s">
        <v>140</v>
      </c>
      <c r="Y40" s="407" t="s">
        <v>140</v>
      </c>
      <c r="Z40" s="391" t="s">
        <v>140</v>
      </c>
      <c r="AA40" s="363"/>
      <c r="AB40" s="430"/>
      <c r="AC40" s="430"/>
      <c r="AD40" s="430"/>
      <c r="AE40" s="430"/>
      <c r="AF40" s="430"/>
      <c r="AG40" s="430"/>
      <c r="AH40" s="352"/>
      <c r="AI40" s="352"/>
      <c r="AJ40" s="352"/>
      <c r="AK40" s="352"/>
      <c r="AL40" s="352"/>
    </row>
    <row r="41" spans="1:38" x14ac:dyDescent="0.25">
      <c r="A41" s="520">
        <f>VLOOKUP(B41,'Data Totals'!$A$3:$Z$103,2,0)</f>
        <v>0</v>
      </c>
      <c r="B41" s="518" t="s">
        <v>140</v>
      </c>
      <c r="C41" s="1107">
        <f>VLOOKUP(B41,'Data Totals'!$A$3:$AA$152,6,0)</f>
        <v>0</v>
      </c>
      <c r="D41" s="1107">
        <f>VLOOKUP(B41,'Data Totals'!$A$3:$K$152,9,0)</f>
        <v>0</v>
      </c>
      <c r="E41" s="386">
        <f>VLOOKUP(B41,'Data Totals'!$A$3:$AA$152,10,0)</f>
        <v>0</v>
      </c>
      <c r="F41" s="387">
        <f>VLOOKUP(B41,'Data Totals'!$A$3:$AA$152,11,0)</f>
        <v>0</v>
      </c>
      <c r="G41" s="388">
        <v>2</v>
      </c>
      <c r="H41" s="1113" t="s">
        <v>656</v>
      </c>
      <c r="I41" s="1114">
        <v>79</v>
      </c>
      <c r="J41" s="390">
        <v>22</v>
      </c>
      <c r="K41" s="451">
        <v>27</v>
      </c>
      <c r="L41" s="388"/>
      <c r="M41" s="388"/>
      <c r="N41" s="441"/>
      <c r="O41" s="441"/>
      <c r="P41" s="441"/>
      <c r="Q41" s="404"/>
      <c r="R41" s="405" t="s">
        <v>136</v>
      </c>
      <c r="S41" s="406" t="s">
        <v>58</v>
      </c>
      <c r="T41" s="407">
        <v>9</v>
      </c>
      <c r="U41" s="390"/>
      <c r="V41" s="390"/>
      <c r="W41" s="390" t="s">
        <v>140</v>
      </c>
      <c r="X41" s="390" t="s">
        <v>140</v>
      </c>
      <c r="Y41" s="407" t="s">
        <v>140</v>
      </c>
      <c r="Z41" s="391" t="s">
        <v>140</v>
      </c>
      <c r="AA41" s="363"/>
      <c r="AB41" s="430"/>
      <c r="AC41" s="430"/>
      <c r="AD41" s="430"/>
      <c r="AE41" s="430"/>
      <c r="AF41" s="430"/>
      <c r="AG41" s="430"/>
      <c r="AH41" s="352"/>
      <c r="AI41" s="352"/>
      <c r="AJ41" s="352"/>
      <c r="AK41" s="352"/>
      <c r="AL41" s="352"/>
    </row>
    <row r="42" spans="1:38" x14ac:dyDescent="0.25">
      <c r="A42" s="520">
        <f>VLOOKUP(B42,'Data Totals'!$A$3:$Z$103,2,0)</f>
        <v>0</v>
      </c>
      <c r="B42" s="518" t="s">
        <v>140</v>
      </c>
      <c r="C42" s="1107">
        <f>VLOOKUP(B42,'Data Totals'!$A$3:$AA$152,6,0)</f>
        <v>0</v>
      </c>
      <c r="D42" s="1107">
        <f>VLOOKUP(B42,'Data Totals'!$A$3:$K$152,9,0)</f>
        <v>0</v>
      </c>
      <c r="E42" s="386">
        <f>VLOOKUP(B42,'Data Totals'!$A$3:$AA$152,10,0)</f>
        <v>0</v>
      </c>
      <c r="F42" s="387">
        <f>VLOOKUP(B42,'Data Totals'!$A$3:$AA$152,11,0)</f>
        <v>0</v>
      </c>
      <c r="G42" s="388">
        <v>3</v>
      </c>
      <c r="H42" s="1113" t="s">
        <v>657</v>
      </c>
      <c r="I42" s="1114">
        <v>112</v>
      </c>
      <c r="J42" s="390">
        <v>17</v>
      </c>
      <c r="K42" s="451">
        <v>27</v>
      </c>
      <c r="L42" s="388"/>
      <c r="M42" s="388"/>
      <c r="N42" s="441"/>
      <c r="O42" s="441"/>
      <c r="P42" s="441"/>
      <c r="Q42" s="404"/>
      <c r="R42" s="405" t="s">
        <v>136</v>
      </c>
      <c r="S42" s="406" t="s">
        <v>56</v>
      </c>
      <c r="T42" s="407">
        <v>15</v>
      </c>
      <c r="U42" s="390"/>
      <c r="V42" s="390"/>
      <c r="W42" s="390" t="s">
        <v>140</v>
      </c>
      <c r="X42" s="390" t="s">
        <v>140</v>
      </c>
      <c r="Y42" s="407" t="s">
        <v>140</v>
      </c>
      <c r="Z42" s="391" t="s">
        <v>140</v>
      </c>
      <c r="AA42" s="363"/>
      <c r="AB42" s="430"/>
      <c r="AC42" s="430"/>
      <c r="AD42" s="430"/>
      <c r="AE42" s="430"/>
      <c r="AF42" s="430"/>
      <c r="AG42" s="430"/>
      <c r="AH42" s="352"/>
      <c r="AI42" s="352"/>
      <c r="AJ42" s="352"/>
      <c r="AK42" s="352"/>
      <c r="AL42" s="352"/>
    </row>
    <row r="43" spans="1:38" x14ac:dyDescent="0.25">
      <c r="A43" s="520">
        <f>VLOOKUP(B43,'Data Totals'!$A$3:$Z$103,2,0)</f>
        <v>0</v>
      </c>
      <c r="B43" s="518" t="s">
        <v>140</v>
      </c>
      <c r="C43" s="1107">
        <f>VLOOKUP(B43,'Data Totals'!$A$3:$AA$152,6,0)</f>
        <v>0</v>
      </c>
      <c r="D43" s="1107">
        <f>VLOOKUP(B43,'Data Totals'!$A$3:$K$152,9,0)</f>
        <v>0</v>
      </c>
      <c r="E43" s="386">
        <f>VLOOKUP(B43,'Data Totals'!$A$3:$AA$152,10,0)</f>
        <v>0</v>
      </c>
      <c r="F43" s="387">
        <f>VLOOKUP(B43,'Data Totals'!$A$3:$AA$152,11,0)</f>
        <v>0</v>
      </c>
      <c r="G43" s="388">
        <v>4</v>
      </c>
      <c r="H43" s="1113" t="s">
        <v>658</v>
      </c>
      <c r="I43" s="1114">
        <v>102</v>
      </c>
      <c r="J43" s="390">
        <v>24</v>
      </c>
      <c r="K43" s="451">
        <v>21</v>
      </c>
      <c r="L43" s="388"/>
      <c r="M43" s="388"/>
      <c r="N43" s="441"/>
      <c r="O43" s="441"/>
      <c r="P43" s="441"/>
      <c r="Q43" s="404"/>
      <c r="R43" s="405" t="s">
        <v>136</v>
      </c>
      <c r="S43" s="406" t="s">
        <v>33</v>
      </c>
      <c r="T43" s="407">
        <v>22</v>
      </c>
      <c r="U43" s="390"/>
      <c r="V43" s="390"/>
      <c r="W43" s="390" t="s">
        <v>140</v>
      </c>
      <c r="X43" s="390" t="s">
        <v>140</v>
      </c>
      <c r="Y43" s="407" t="s">
        <v>140</v>
      </c>
      <c r="Z43" s="391" t="s">
        <v>140</v>
      </c>
      <c r="AA43" s="430"/>
      <c r="AB43" s="430"/>
      <c r="AC43" s="430"/>
      <c r="AD43" s="430"/>
      <c r="AE43" s="430"/>
      <c r="AF43" s="430"/>
      <c r="AG43" s="430"/>
      <c r="AH43" s="352"/>
      <c r="AI43" s="352"/>
      <c r="AJ43" s="352"/>
      <c r="AK43" s="352"/>
      <c r="AL43" s="352"/>
    </row>
    <row r="44" spans="1:38" x14ac:dyDescent="0.25">
      <c r="A44" s="520">
        <f>VLOOKUP(B44,'Data Totals'!$A$3:$Z$103,2,0)</f>
        <v>0</v>
      </c>
      <c r="B44" s="518" t="s">
        <v>140</v>
      </c>
      <c r="C44" s="1107">
        <f>VLOOKUP(B44,'Data Totals'!$A$3:$AA$152,6,0)</f>
        <v>0</v>
      </c>
      <c r="D44" s="1107">
        <f>VLOOKUP(B44,'Data Totals'!$A$3:$K$152,9,0)</f>
        <v>0</v>
      </c>
      <c r="E44" s="386">
        <f>VLOOKUP(B44,'Data Totals'!$A$3:$AA$152,10,0)</f>
        <v>0</v>
      </c>
      <c r="F44" s="387">
        <f>VLOOKUP(B44,'Data Totals'!$A$3:$AA$152,11,0)</f>
        <v>0</v>
      </c>
      <c r="G44" s="388">
        <v>5</v>
      </c>
      <c r="H44" s="1113" t="s">
        <v>659</v>
      </c>
      <c r="I44" s="1114">
        <v>84</v>
      </c>
      <c r="J44" s="390">
        <v>11</v>
      </c>
      <c r="K44" s="451">
        <v>18</v>
      </c>
      <c r="L44" s="388"/>
      <c r="M44" s="388"/>
      <c r="N44" s="441"/>
      <c r="O44" s="441"/>
      <c r="P44" s="441"/>
      <c r="Q44" s="453"/>
      <c r="R44" s="454" t="s">
        <v>132</v>
      </c>
      <c r="S44" s="433" t="s">
        <v>80</v>
      </c>
      <c r="T44" s="407">
        <v>1</v>
      </c>
      <c r="U44" s="390" t="s">
        <v>347</v>
      </c>
      <c r="V44" s="390" t="s">
        <v>346</v>
      </c>
      <c r="W44" s="390" t="s">
        <v>140</v>
      </c>
      <c r="X44" s="390" t="s">
        <v>140</v>
      </c>
      <c r="Y44" s="407" t="s">
        <v>140</v>
      </c>
      <c r="Z44" s="391" t="s">
        <v>78</v>
      </c>
      <c r="AA44" s="430"/>
      <c r="AB44" s="430"/>
      <c r="AC44" s="430"/>
      <c r="AD44" s="430"/>
      <c r="AE44" s="430"/>
      <c r="AF44" s="430"/>
      <c r="AG44" s="430"/>
      <c r="AH44" s="352"/>
      <c r="AI44" s="352"/>
      <c r="AJ44" s="352"/>
      <c r="AK44" s="352"/>
      <c r="AL44" s="352"/>
    </row>
    <row r="45" spans="1:38" x14ac:dyDescent="0.25">
      <c r="A45" s="520">
        <f>VLOOKUP(B45,'Data Totals'!$A$3:$Z$103,2,0)</f>
        <v>0</v>
      </c>
      <c r="B45" s="518" t="s">
        <v>140</v>
      </c>
      <c r="C45" s="1107">
        <f>VLOOKUP(B45,'Data Totals'!$A$3:$AA$152,6,0)</f>
        <v>0</v>
      </c>
      <c r="D45" s="1107">
        <f>VLOOKUP(B45,'Data Totals'!$A$3:$K$152,9,0)</f>
        <v>0</v>
      </c>
      <c r="E45" s="386">
        <f>VLOOKUP(B45,'Data Totals'!$A$3:$AA$152,10,0)</f>
        <v>0</v>
      </c>
      <c r="F45" s="387">
        <f>VLOOKUP(B45,'Data Totals'!$A$3:$AA$152,11,0)</f>
        <v>0</v>
      </c>
      <c r="G45" s="388">
        <v>6</v>
      </c>
      <c r="H45" s="1113" t="s">
        <v>611</v>
      </c>
      <c r="I45" s="1114">
        <v>146</v>
      </c>
      <c r="J45" s="390">
        <v>67</v>
      </c>
      <c r="K45" s="451">
        <v>16</v>
      </c>
      <c r="L45" s="388"/>
      <c r="M45" s="388"/>
      <c r="N45" s="441"/>
      <c r="O45" s="441"/>
      <c r="P45" s="441"/>
      <c r="Q45" s="453"/>
      <c r="R45" s="454" t="s">
        <v>133</v>
      </c>
      <c r="S45" s="424" t="s">
        <v>81</v>
      </c>
      <c r="T45" s="407">
        <v>1</v>
      </c>
      <c r="U45" s="390" t="s">
        <v>195</v>
      </c>
      <c r="V45" s="390" t="s">
        <v>78</v>
      </c>
      <c r="W45" s="390" t="s">
        <v>140</v>
      </c>
      <c r="X45" s="390" t="s">
        <v>140</v>
      </c>
      <c r="Y45" s="407" t="s">
        <v>140</v>
      </c>
      <c r="Z45" s="391" t="s">
        <v>78</v>
      </c>
      <c r="AA45" s="430"/>
      <c r="AB45" s="430"/>
      <c r="AC45" s="430"/>
      <c r="AD45" s="430"/>
      <c r="AE45" s="430"/>
      <c r="AF45" s="430"/>
      <c r="AG45" s="430"/>
      <c r="AH45" s="352"/>
      <c r="AI45" s="352"/>
      <c r="AJ45" s="352"/>
      <c r="AK45" s="352"/>
      <c r="AL45" s="352"/>
    </row>
    <row r="46" spans="1:38" x14ac:dyDescent="0.25">
      <c r="A46" s="520">
        <f>VLOOKUP(B46,'Data Totals'!$A$3:$Z$103,2,0)</f>
        <v>0</v>
      </c>
      <c r="B46" s="518" t="s">
        <v>140</v>
      </c>
      <c r="C46" s="1107">
        <f>VLOOKUP(B46,'Data Totals'!$A$3:$AA$152,6,0)</f>
        <v>0</v>
      </c>
      <c r="D46" s="1107">
        <f>VLOOKUP(B46,'Data Totals'!$A$3:$K$152,9,0)</f>
        <v>0</v>
      </c>
      <c r="E46" s="386">
        <f>VLOOKUP(B46,'Data Totals'!$A$3:$AA$152,10,0)</f>
        <v>0</v>
      </c>
      <c r="F46" s="387">
        <f>VLOOKUP(B46,'Data Totals'!$A$3:$AA$152,11,0)</f>
        <v>0</v>
      </c>
      <c r="G46" s="388">
        <v>7</v>
      </c>
      <c r="H46" s="1113" t="s">
        <v>660</v>
      </c>
      <c r="I46" s="1114">
        <v>192</v>
      </c>
      <c r="J46" s="390">
        <v>12</v>
      </c>
      <c r="K46" s="451">
        <v>14</v>
      </c>
      <c r="L46" s="388"/>
      <c r="M46" s="388"/>
      <c r="N46" s="441"/>
      <c r="O46" s="441"/>
      <c r="P46" s="441"/>
      <c r="Q46" s="453"/>
      <c r="R46" s="454" t="s">
        <v>136</v>
      </c>
      <c r="S46" s="406" t="s">
        <v>82</v>
      </c>
      <c r="T46" s="407"/>
      <c r="U46" s="390"/>
      <c r="V46" s="390"/>
      <c r="W46" s="390"/>
      <c r="X46" s="390"/>
      <c r="Y46" s="407"/>
      <c r="Z46" s="391" t="s">
        <v>140</v>
      </c>
      <c r="AA46" s="430"/>
      <c r="AB46" s="430"/>
      <c r="AC46" s="430"/>
      <c r="AD46" s="430"/>
      <c r="AE46" s="430"/>
      <c r="AF46" s="430"/>
      <c r="AG46" s="430"/>
      <c r="AH46" s="352"/>
      <c r="AI46" s="352"/>
      <c r="AJ46" s="352"/>
      <c r="AK46" s="352"/>
      <c r="AL46" s="352"/>
    </row>
    <row r="47" spans="1:38" x14ac:dyDescent="0.25">
      <c r="A47" s="520">
        <f>VLOOKUP(B47,'Data Totals'!$A$3:$Z$103,2,0)</f>
        <v>0</v>
      </c>
      <c r="B47" s="518" t="s">
        <v>140</v>
      </c>
      <c r="C47" s="1107">
        <f>VLOOKUP(B47,'Data Totals'!$A$3:$AA$152,6,0)</f>
        <v>0</v>
      </c>
      <c r="D47" s="1107">
        <f>VLOOKUP(B47,'Data Totals'!$A$3:$K$152,9,0)</f>
        <v>0</v>
      </c>
      <c r="E47" s="386">
        <f>VLOOKUP(B47,'Data Totals'!$A$3:$AA$152,10,0)</f>
        <v>0</v>
      </c>
      <c r="F47" s="387">
        <f>VLOOKUP(B47,'Data Totals'!$A$3:$AA$152,11,0)</f>
        <v>0</v>
      </c>
      <c r="G47" s="388">
        <v>8</v>
      </c>
      <c r="H47" s="1113" t="s">
        <v>661</v>
      </c>
      <c r="I47" s="1114">
        <v>95</v>
      </c>
      <c r="J47" s="390">
        <v>29</v>
      </c>
      <c r="K47" s="451">
        <v>14</v>
      </c>
      <c r="L47" s="388"/>
      <c r="M47" s="388"/>
      <c r="N47" s="441"/>
      <c r="O47" s="441"/>
      <c r="P47" s="441"/>
      <c r="Q47" s="453"/>
      <c r="R47" s="454" t="s">
        <v>137</v>
      </c>
      <c r="S47" s="413" t="s">
        <v>83</v>
      </c>
      <c r="T47" s="407"/>
      <c r="U47" s="390"/>
      <c r="V47" s="390"/>
      <c r="W47" s="390"/>
      <c r="X47" s="390"/>
      <c r="Y47" s="407"/>
      <c r="Z47" s="391" t="s">
        <v>140</v>
      </c>
      <c r="AA47" s="430"/>
      <c r="AB47" s="430"/>
      <c r="AC47" s="430"/>
      <c r="AD47" s="430"/>
      <c r="AE47" s="430"/>
      <c r="AF47" s="430"/>
      <c r="AG47" s="430"/>
      <c r="AH47" s="352"/>
      <c r="AI47" s="352"/>
      <c r="AJ47" s="352"/>
      <c r="AK47" s="352"/>
      <c r="AL47" s="352"/>
    </row>
    <row r="48" spans="1:38" x14ac:dyDescent="0.25">
      <c r="A48" s="520">
        <f>VLOOKUP(B48,'Data Totals'!$A$3:$Z$103,2,0)</f>
        <v>0</v>
      </c>
      <c r="B48" s="518" t="s">
        <v>140</v>
      </c>
      <c r="C48" s="1107">
        <f>VLOOKUP(B48,'Data Totals'!$A$3:$AA$152,6,0)</f>
        <v>0</v>
      </c>
      <c r="D48" s="1107">
        <f>VLOOKUP(B48,'Data Totals'!$A$3:$K$152,9,0)</f>
        <v>0</v>
      </c>
      <c r="E48" s="386">
        <f>VLOOKUP(B48,'Data Totals'!$A$3:$AA$152,10,0)</f>
        <v>0</v>
      </c>
      <c r="F48" s="387">
        <f>VLOOKUP(B48,'Data Totals'!$A$3:$AA$152,11,0)</f>
        <v>0</v>
      </c>
      <c r="G48" s="388">
        <v>9</v>
      </c>
      <c r="H48" s="1113" t="s">
        <v>662</v>
      </c>
      <c r="I48" s="1114">
        <v>99</v>
      </c>
      <c r="J48" s="390">
        <v>23</v>
      </c>
      <c r="K48" s="451">
        <v>12</v>
      </c>
      <c r="L48" s="388"/>
      <c r="M48" s="388"/>
      <c r="N48" s="441"/>
      <c r="O48" s="441"/>
      <c r="P48" s="441"/>
      <c r="Q48" s="453"/>
      <c r="R48" s="454" t="s">
        <v>137</v>
      </c>
      <c r="S48" s="413" t="s">
        <v>84</v>
      </c>
      <c r="T48" s="407"/>
      <c r="U48" s="390"/>
      <c r="V48" s="390"/>
      <c r="W48" s="390"/>
      <c r="X48" s="390"/>
      <c r="Y48" s="407"/>
      <c r="Z48" s="391" t="s">
        <v>140</v>
      </c>
      <c r="AA48" s="430"/>
      <c r="AB48" s="430"/>
      <c r="AC48" s="430"/>
      <c r="AD48" s="430"/>
      <c r="AE48" s="430"/>
      <c r="AF48" s="430"/>
      <c r="AG48" s="430"/>
      <c r="AH48" s="352"/>
      <c r="AI48" s="352"/>
      <c r="AJ48" s="352"/>
      <c r="AK48" s="352"/>
      <c r="AL48" s="352"/>
    </row>
    <row r="49" spans="1:38" ht="15.75" thickBot="1" x14ac:dyDescent="0.3">
      <c r="A49" s="520">
        <f>VLOOKUP(B49,'Data Totals'!$A$3:$Z$103,2,0)</f>
        <v>0</v>
      </c>
      <c r="B49" s="518" t="s">
        <v>140</v>
      </c>
      <c r="C49" s="1107">
        <f>VLOOKUP(B49,'Data Totals'!$A$3:$AA$152,6,0)</f>
        <v>0</v>
      </c>
      <c r="D49" s="1107">
        <f>VLOOKUP(B49,'Data Totals'!$A$3:$K$152,9,0)</f>
        <v>0</v>
      </c>
      <c r="E49" s="386">
        <f>VLOOKUP(B49,'Data Totals'!$A$3:$AA$152,10,0)</f>
        <v>0</v>
      </c>
      <c r="F49" s="387">
        <f>VLOOKUP(B49,'Data Totals'!$A$3:$AA$152,11,0)</f>
        <v>0</v>
      </c>
      <c r="G49" s="388">
        <v>10</v>
      </c>
      <c r="H49" s="1115" t="s">
        <v>663</v>
      </c>
      <c r="I49" s="1116">
        <v>96</v>
      </c>
      <c r="J49" s="437">
        <v>9</v>
      </c>
      <c r="K49" s="455">
        <v>11</v>
      </c>
      <c r="L49" s="388"/>
      <c r="M49" s="388"/>
      <c r="N49" s="441"/>
      <c r="O49" s="441"/>
      <c r="P49" s="441"/>
      <c r="Q49" s="453"/>
      <c r="R49" s="454" t="s">
        <v>137</v>
      </c>
      <c r="S49" s="413" t="s">
        <v>85</v>
      </c>
      <c r="T49" s="407"/>
      <c r="U49" s="390"/>
      <c r="V49" s="390"/>
      <c r="W49" s="390"/>
      <c r="X49" s="390"/>
      <c r="Y49" s="407"/>
      <c r="Z49" s="391" t="s">
        <v>140</v>
      </c>
      <c r="AA49" s="430"/>
      <c r="AB49" s="430"/>
      <c r="AC49" s="430"/>
      <c r="AD49" s="430"/>
      <c r="AE49" s="430"/>
      <c r="AF49" s="430"/>
      <c r="AG49" s="430"/>
      <c r="AH49" s="352"/>
      <c r="AI49" s="352"/>
      <c r="AJ49" s="352"/>
      <c r="AK49" s="352"/>
      <c r="AL49" s="352"/>
    </row>
    <row r="50" spans="1:38" x14ac:dyDescent="0.25">
      <c r="A50" s="520">
        <f>VLOOKUP(B50,'Data Totals'!$A$3:$Z$103,2,0)</f>
        <v>0</v>
      </c>
      <c r="B50" s="518" t="s">
        <v>140</v>
      </c>
      <c r="C50" s="1107">
        <f>VLOOKUP(B50,'Data Totals'!$A$3:$AA$152,6,0)</f>
        <v>0</v>
      </c>
      <c r="D50" s="1107">
        <f>VLOOKUP(B50,'Data Totals'!$A$3:$K$152,9,0)</f>
        <v>0</v>
      </c>
      <c r="E50" s="386">
        <f>VLOOKUP(B50,'Data Totals'!$A$3:$AA$152,10,0)</f>
        <v>0</v>
      </c>
      <c r="F50" s="387">
        <f>VLOOKUP(B50,'Data Totals'!$A$3:$AA$152,11,0)</f>
        <v>0</v>
      </c>
      <c r="G50" s="352"/>
      <c r="H50" s="352"/>
      <c r="I50" s="352"/>
      <c r="J50" s="352"/>
      <c r="K50" s="352"/>
      <c r="L50" s="352"/>
      <c r="M50" s="352"/>
      <c r="N50" s="352"/>
      <c r="O50" s="352"/>
      <c r="P50" s="352"/>
      <c r="Q50" s="453"/>
      <c r="R50" s="454" t="s">
        <v>137</v>
      </c>
      <c r="S50" s="413" t="s">
        <v>86</v>
      </c>
      <c r="T50" s="407"/>
      <c r="U50" s="390"/>
      <c r="V50" s="390"/>
      <c r="W50" s="390"/>
      <c r="X50" s="456"/>
      <c r="Y50" s="407"/>
      <c r="Z50" s="391" t="s">
        <v>140</v>
      </c>
      <c r="AA50" s="430"/>
      <c r="AB50" s="430"/>
      <c r="AC50" s="430"/>
      <c r="AD50" s="430"/>
      <c r="AE50" s="430"/>
      <c r="AF50" s="430"/>
      <c r="AG50" s="430"/>
      <c r="AH50" s="352"/>
      <c r="AI50" s="352"/>
      <c r="AJ50" s="352"/>
      <c r="AK50" s="352"/>
      <c r="AL50" s="352"/>
    </row>
    <row r="51" spans="1:38" x14ac:dyDescent="0.25">
      <c r="A51" s="520">
        <f>VLOOKUP(B51,'Data Totals'!$A$3:$Z$103,2,0)</f>
        <v>0</v>
      </c>
      <c r="B51" s="518" t="s">
        <v>140</v>
      </c>
      <c r="C51" s="1107">
        <f>VLOOKUP(B51,'Data Totals'!$A$3:$AA$152,6,0)</f>
        <v>0</v>
      </c>
      <c r="D51" s="1107">
        <f>VLOOKUP(B51,'Data Totals'!$A$3:$K$152,9,0)</f>
        <v>0</v>
      </c>
      <c r="E51" s="386">
        <f>VLOOKUP(B51,'Data Totals'!$A$3:$AA$152,10,0)</f>
        <v>0</v>
      </c>
      <c r="F51" s="387">
        <f>VLOOKUP(B51,'Data Totals'!$A$3:$AA$152,11,0)</f>
        <v>0</v>
      </c>
      <c r="G51" s="352"/>
      <c r="H51" s="352"/>
      <c r="I51" s="352"/>
      <c r="J51" s="352"/>
      <c r="K51" s="352"/>
      <c r="L51" s="352"/>
      <c r="M51" s="352"/>
      <c r="N51" s="352"/>
      <c r="O51" s="352"/>
      <c r="P51" s="352"/>
      <c r="Q51" s="453"/>
      <c r="R51" s="454" t="s">
        <v>137</v>
      </c>
      <c r="S51" s="413" t="s">
        <v>87</v>
      </c>
      <c r="T51" s="407"/>
      <c r="U51" s="390"/>
      <c r="V51" s="390"/>
      <c r="W51" s="390"/>
      <c r="X51" s="456"/>
      <c r="Y51" s="407"/>
      <c r="Z51" s="391" t="s">
        <v>140</v>
      </c>
      <c r="AA51" s="430"/>
      <c r="AB51" s="430"/>
      <c r="AC51" s="430"/>
      <c r="AD51" s="430"/>
      <c r="AE51" s="430"/>
      <c r="AF51" s="430"/>
      <c r="AG51" s="430"/>
      <c r="AH51" s="352"/>
      <c r="AI51" s="352"/>
      <c r="AJ51" s="352"/>
      <c r="AK51" s="352"/>
      <c r="AL51" s="352"/>
    </row>
    <row r="52" spans="1:38" x14ac:dyDescent="0.25">
      <c r="A52" s="520">
        <f>VLOOKUP(B52,'Data Totals'!$A$3:$Z$103,2,0)</f>
        <v>0</v>
      </c>
      <c r="B52" s="518" t="s">
        <v>140</v>
      </c>
      <c r="C52" s="1107">
        <f>VLOOKUP(B52,'Data Totals'!$A$3:$AA$152,6,0)</f>
        <v>0</v>
      </c>
      <c r="D52" s="1107">
        <f>VLOOKUP(B52,'Data Totals'!$A$3:$K$152,9,0)</f>
        <v>0</v>
      </c>
      <c r="E52" s="386">
        <f>VLOOKUP(B52,'Data Totals'!$A$3:$AA$152,10,0)</f>
        <v>0</v>
      </c>
      <c r="F52" s="387">
        <f>VLOOKUP(B52,'Data Totals'!$A$3:$AA$152,11,0)</f>
        <v>0</v>
      </c>
      <c r="G52" s="352"/>
      <c r="H52" s="352"/>
      <c r="I52" s="352"/>
      <c r="J52" s="352"/>
      <c r="K52" s="352"/>
      <c r="L52" s="352"/>
      <c r="M52" s="352"/>
      <c r="N52" s="352"/>
      <c r="O52" s="352"/>
      <c r="P52" s="352"/>
      <c r="Q52" s="453"/>
      <c r="R52" s="454" t="s">
        <v>137</v>
      </c>
      <c r="S52" s="413" t="s">
        <v>88</v>
      </c>
      <c r="T52" s="407"/>
      <c r="U52" s="456"/>
      <c r="V52" s="390"/>
      <c r="W52" s="456"/>
      <c r="X52" s="456"/>
      <c r="Y52" s="407"/>
      <c r="Z52" s="391" t="s">
        <v>140</v>
      </c>
      <c r="AA52" s="430"/>
      <c r="AB52" s="430"/>
      <c r="AC52" s="430"/>
      <c r="AD52" s="430"/>
      <c r="AE52" s="430"/>
      <c r="AF52" s="430"/>
      <c r="AG52" s="430"/>
      <c r="AH52" s="352"/>
      <c r="AI52" s="352"/>
      <c r="AJ52" s="352"/>
      <c r="AK52" s="352"/>
      <c r="AL52" s="352"/>
    </row>
    <row r="53" spans="1:38" x14ac:dyDescent="0.25">
      <c r="A53" s="520">
        <f>VLOOKUP(B53,'Data Totals'!$A$3:$Z$103,2,0)</f>
        <v>0</v>
      </c>
      <c r="B53" s="518" t="s">
        <v>140</v>
      </c>
      <c r="C53" s="1107">
        <f>VLOOKUP(B53,'Data Totals'!$A$3:$AA$152,6,0)</f>
        <v>0</v>
      </c>
      <c r="D53" s="1107">
        <f>VLOOKUP(B53,'Data Totals'!$A$3:$K$152,9,0)</f>
        <v>0</v>
      </c>
      <c r="E53" s="386">
        <f>VLOOKUP(B53,'Data Totals'!$A$3:$AA$152,10,0)</f>
        <v>0</v>
      </c>
      <c r="F53" s="387">
        <f>VLOOKUP(B53,'Data Totals'!$A$3:$AA$152,11,0)</f>
        <v>0</v>
      </c>
      <c r="G53" s="352"/>
      <c r="H53" s="352"/>
      <c r="I53" s="352"/>
      <c r="J53" s="352"/>
      <c r="K53" s="352"/>
      <c r="L53" s="352"/>
      <c r="M53" s="352"/>
      <c r="N53" s="352"/>
      <c r="O53" s="352"/>
      <c r="P53" s="352"/>
      <c r="Q53" s="453"/>
      <c r="R53" s="454" t="s">
        <v>137</v>
      </c>
      <c r="S53" s="413" t="s">
        <v>110</v>
      </c>
      <c r="T53" s="407"/>
      <c r="U53" s="456"/>
      <c r="V53" s="390"/>
      <c r="W53" s="456"/>
      <c r="X53" s="456"/>
      <c r="Y53" s="407"/>
      <c r="Z53" s="391" t="s">
        <v>140</v>
      </c>
      <c r="AA53" s="430"/>
      <c r="AB53" s="430"/>
      <c r="AC53" s="430"/>
      <c r="AD53" s="430"/>
      <c r="AE53" s="430"/>
      <c r="AF53" s="430"/>
      <c r="AG53" s="430"/>
      <c r="AH53" s="352"/>
      <c r="AI53" s="352"/>
      <c r="AJ53" s="352"/>
      <c r="AK53" s="352"/>
      <c r="AL53" s="352"/>
    </row>
    <row r="54" spans="1:38" x14ac:dyDescent="0.25">
      <c r="A54" s="520">
        <f>VLOOKUP(B54,'Data Totals'!$A$3:$Z$103,2,0)</f>
        <v>0</v>
      </c>
      <c r="B54" s="518" t="s">
        <v>140</v>
      </c>
      <c r="C54" s="1107">
        <f>VLOOKUP(B54,'Data Totals'!$A$3:$AA$152,6,0)</f>
        <v>0</v>
      </c>
      <c r="D54" s="1107">
        <f>VLOOKUP(B54,'Data Totals'!$A$3:$K$152,9,0)</f>
        <v>0</v>
      </c>
      <c r="E54" s="386">
        <f>VLOOKUP(B54,'Data Totals'!$A$3:$AA$152,10,0)</f>
        <v>0</v>
      </c>
      <c r="F54" s="387">
        <f>VLOOKUP(B54,'Data Totals'!$A$3:$AA$152,11,0)</f>
        <v>0</v>
      </c>
      <c r="G54" s="352"/>
      <c r="H54" s="352"/>
      <c r="I54" s="352"/>
      <c r="J54" s="352"/>
      <c r="K54" s="352"/>
      <c r="L54" s="352"/>
      <c r="M54" s="352"/>
      <c r="N54" s="352"/>
      <c r="O54" s="352"/>
      <c r="P54" s="352"/>
      <c r="Q54" s="453"/>
      <c r="R54" s="454" t="s">
        <v>137</v>
      </c>
      <c r="S54" s="413" t="s">
        <v>111</v>
      </c>
      <c r="T54" s="407"/>
      <c r="U54" s="456"/>
      <c r="V54" s="390"/>
      <c r="W54" s="456"/>
      <c r="X54" s="456"/>
      <c r="Y54" s="407"/>
      <c r="Z54" s="391" t="s">
        <v>140</v>
      </c>
      <c r="AA54" s="430"/>
      <c r="AB54" s="430"/>
      <c r="AC54" s="430"/>
      <c r="AD54" s="430"/>
      <c r="AE54" s="430"/>
      <c r="AF54" s="430"/>
      <c r="AG54" s="430"/>
      <c r="AH54" s="352"/>
      <c r="AI54" s="352"/>
      <c r="AJ54" s="352"/>
      <c r="AK54" s="352"/>
      <c r="AL54" s="352"/>
    </row>
    <row r="55" spans="1:38" x14ac:dyDescent="0.25">
      <c r="A55" s="520">
        <f>VLOOKUP(B55,'Data Totals'!$A$3:$Z$103,2,0)</f>
        <v>0</v>
      </c>
      <c r="B55" s="518" t="s">
        <v>140</v>
      </c>
      <c r="C55" s="1107">
        <f>VLOOKUP(B55,'Data Totals'!$A$3:$AA$152,6,0)</f>
        <v>0</v>
      </c>
      <c r="D55" s="1107">
        <f>VLOOKUP(B55,'Data Totals'!$A$3:$K$152,9,0)</f>
        <v>0</v>
      </c>
      <c r="E55" s="386">
        <f>VLOOKUP(B55,'Data Totals'!$A$3:$AA$152,10,0)</f>
        <v>0</v>
      </c>
      <c r="F55" s="387">
        <f>VLOOKUP(B55,'Data Totals'!$A$3:$AA$152,11,0)</f>
        <v>0</v>
      </c>
      <c r="G55" s="352"/>
      <c r="H55" s="352"/>
      <c r="I55" s="352"/>
      <c r="J55" s="352"/>
      <c r="K55" s="352"/>
      <c r="L55" s="352"/>
      <c r="M55" s="352"/>
      <c r="N55" s="352"/>
      <c r="O55" s="352"/>
      <c r="P55" s="352"/>
      <c r="Q55" s="453"/>
      <c r="R55" s="454" t="s">
        <v>137</v>
      </c>
      <c r="S55" s="413" t="s">
        <v>112</v>
      </c>
      <c r="T55" s="390"/>
      <c r="U55" s="456"/>
      <c r="V55" s="390"/>
      <c r="W55" s="456"/>
      <c r="X55" s="456"/>
      <c r="Y55" s="407"/>
      <c r="Z55" s="391" t="s">
        <v>140</v>
      </c>
      <c r="AA55" s="430"/>
      <c r="AB55" s="430"/>
      <c r="AC55" s="430"/>
      <c r="AD55" s="430"/>
      <c r="AE55" s="430"/>
      <c r="AF55" s="430"/>
      <c r="AG55" s="430"/>
      <c r="AH55" s="352"/>
      <c r="AI55" s="352"/>
      <c r="AJ55" s="352"/>
      <c r="AK55" s="352"/>
      <c r="AL55" s="352"/>
    </row>
    <row r="56" spans="1:38" x14ac:dyDescent="0.25">
      <c r="A56" s="520">
        <f>VLOOKUP(B56,'Data Totals'!$A$3:$Z$103,2,0)</f>
        <v>0</v>
      </c>
      <c r="B56" s="518" t="s">
        <v>140</v>
      </c>
      <c r="C56" s="1107">
        <f>VLOOKUP(B56,'Data Totals'!$A$3:$AA$152,6,0)</f>
        <v>0</v>
      </c>
      <c r="D56" s="1107">
        <f>VLOOKUP(B56,'Data Totals'!$A$3:$K$152,9,0)</f>
        <v>0</v>
      </c>
      <c r="E56" s="386">
        <f>VLOOKUP(B56,'Data Totals'!$A$3:$AA$152,10,0)</f>
        <v>0</v>
      </c>
      <c r="F56" s="387">
        <f>VLOOKUP(B56,'Data Totals'!$A$3:$AA$152,11,0)</f>
        <v>0</v>
      </c>
      <c r="G56" s="352"/>
      <c r="H56" s="352"/>
      <c r="I56" s="352"/>
      <c r="J56" s="352"/>
      <c r="K56" s="352"/>
      <c r="L56" s="352"/>
      <c r="M56" s="352"/>
      <c r="N56" s="352"/>
      <c r="O56" s="352"/>
      <c r="P56" s="352"/>
      <c r="Q56" s="453"/>
      <c r="R56" s="454" t="s">
        <v>137</v>
      </c>
      <c r="S56" s="413" t="s">
        <v>113</v>
      </c>
      <c r="T56" s="390"/>
      <c r="U56" s="457"/>
      <c r="V56" s="390"/>
      <c r="W56" s="457"/>
      <c r="X56" s="457"/>
      <c r="Y56" s="452"/>
      <c r="Z56" s="391" t="s">
        <v>140</v>
      </c>
      <c r="AA56" s="430"/>
      <c r="AB56" s="430"/>
      <c r="AC56" s="430"/>
      <c r="AD56" s="430"/>
      <c r="AE56" s="430"/>
      <c r="AF56" s="458"/>
      <c r="AG56" s="430"/>
      <c r="AH56" s="352"/>
      <c r="AI56" s="352"/>
      <c r="AJ56" s="352"/>
      <c r="AK56" s="352"/>
      <c r="AL56" s="352"/>
    </row>
    <row r="57" spans="1:38" ht="15.75" thickBot="1" x14ac:dyDescent="0.3">
      <c r="A57" s="521">
        <f>VLOOKUP(B57,'Data Totals'!$A$3:$Z$103,2,0)</f>
        <v>0</v>
      </c>
      <c r="B57" s="519" t="s">
        <v>140</v>
      </c>
      <c r="C57" s="1108">
        <f>VLOOKUP(B57,'Data Totals'!$A$3:$AA$152,6,0)</f>
        <v>0</v>
      </c>
      <c r="D57" s="1108">
        <f>VLOOKUP(B56,'Data Totals'!$A$3:$K$152,9,0)</f>
        <v>0</v>
      </c>
      <c r="E57" s="459">
        <f>VLOOKUP(B57,'Data Totals'!$A$3:$AA$152,10,0)</f>
        <v>0</v>
      </c>
      <c r="F57" s="460">
        <f>VLOOKUP(B57,'Data Totals'!$A$3:$AA$152,11,0)</f>
        <v>0</v>
      </c>
      <c r="G57" s="352"/>
      <c r="H57" s="352"/>
      <c r="I57" s="352"/>
      <c r="J57" s="352"/>
      <c r="K57" s="352"/>
      <c r="L57" s="352"/>
      <c r="M57" s="352"/>
      <c r="N57" s="352"/>
      <c r="O57" s="352"/>
      <c r="P57" s="352"/>
      <c r="Q57" s="453"/>
      <c r="R57" s="454" t="s">
        <v>137</v>
      </c>
      <c r="S57" s="413" t="s">
        <v>114</v>
      </c>
      <c r="T57" s="390"/>
      <c r="U57" s="457"/>
      <c r="V57" s="390"/>
      <c r="W57" s="457"/>
      <c r="X57" s="461"/>
      <c r="Y57" s="452"/>
      <c r="Z57" s="391" t="s">
        <v>140</v>
      </c>
      <c r="AA57" s="430"/>
      <c r="AB57" s="430"/>
      <c r="AC57" s="430"/>
      <c r="AD57" s="430"/>
      <c r="AE57" s="430"/>
      <c r="AF57" s="458"/>
      <c r="AG57" s="430"/>
      <c r="AH57" s="352"/>
      <c r="AI57" s="352"/>
      <c r="AJ57" s="352"/>
      <c r="AK57" s="352"/>
      <c r="AL57" s="352"/>
    </row>
    <row r="58" spans="1:38" ht="15.75" thickBot="1" x14ac:dyDescent="0.3">
      <c r="A58" s="352"/>
      <c r="B58" s="352"/>
      <c r="C58" s="442"/>
      <c r="D58" s="442"/>
      <c r="E58" s="442"/>
      <c r="F58" s="442"/>
      <c r="G58" s="352"/>
      <c r="H58" s="352"/>
      <c r="I58" s="352"/>
      <c r="J58" s="352"/>
      <c r="K58" s="352"/>
      <c r="L58" s="352"/>
      <c r="M58" s="352"/>
      <c r="N58" s="352"/>
      <c r="O58" s="352"/>
      <c r="P58" s="352"/>
      <c r="Q58" s="453"/>
      <c r="R58" s="462" t="s">
        <v>137</v>
      </c>
      <c r="S58" s="463" t="s">
        <v>126</v>
      </c>
      <c r="T58" s="437"/>
      <c r="U58" s="464"/>
      <c r="V58" s="437"/>
      <c r="W58" s="464"/>
      <c r="X58" s="465"/>
      <c r="Y58" s="466"/>
      <c r="Z58" s="438" t="s">
        <v>140</v>
      </c>
      <c r="AA58" s="430"/>
      <c r="AB58" s="430"/>
      <c r="AC58" s="458"/>
      <c r="AD58" s="430"/>
      <c r="AE58" s="458"/>
      <c r="AF58" s="458"/>
      <c r="AG58" s="430"/>
      <c r="AH58" s="352"/>
      <c r="AI58" s="352"/>
      <c r="AJ58" s="352"/>
      <c r="AK58" s="352"/>
      <c r="AL58" s="352"/>
    </row>
    <row r="59" spans="1:38" ht="15.75" customHeight="1" x14ac:dyDescent="0.25">
      <c r="A59" s="352"/>
      <c r="B59" s="352"/>
      <c r="C59" s="442"/>
      <c r="D59" s="442"/>
      <c r="E59" s="442"/>
      <c r="F59" s="442"/>
      <c r="G59" s="352"/>
      <c r="H59" s="352"/>
      <c r="I59" s="352"/>
      <c r="J59" s="352"/>
      <c r="K59" s="352"/>
      <c r="L59" s="352"/>
      <c r="M59" s="352"/>
      <c r="N59" s="352"/>
      <c r="O59" s="352"/>
      <c r="P59" s="352"/>
      <c r="Q59" s="367"/>
      <c r="R59" s="430"/>
      <c r="S59" s="458"/>
      <c r="T59" s="458"/>
      <c r="U59" s="430"/>
      <c r="V59" s="458"/>
      <c r="W59" s="458"/>
      <c r="X59" s="430"/>
      <c r="Y59" s="352"/>
      <c r="Z59" s="467"/>
      <c r="AA59" s="430"/>
      <c r="AB59" s="430"/>
      <c r="AC59" s="458"/>
      <c r="AD59" s="430"/>
      <c r="AE59" s="458"/>
      <c r="AF59" s="458"/>
      <c r="AG59" s="430"/>
      <c r="AH59" s="352"/>
      <c r="AI59" s="352"/>
      <c r="AJ59" s="352"/>
      <c r="AK59" s="352"/>
      <c r="AL59" s="352"/>
    </row>
    <row r="60" spans="1:38" x14ac:dyDescent="0.25">
      <c r="A60" s="352"/>
      <c r="B60" s="352"/>
      <c r="C60" s="442"/>
      <c r="D60" s="442"/>
      <c r="E60" s="442"/>
      <c r="F60" s="442"/>
      <c r="G60" s="352"/>
      <c r="H60" s="352"/>
      <c r="I60" s="352"/>
      <c r="J60" s="352"/>
      <c r="K60" s="352"/>
      <c r="L60" s="352"/>
      <c r="M60" s="352"/>
      <c r="N60" s="352"/>
      <c r="O60" s="352"/>
      <c r="P60" s="352"/>
      <c r="Q60" s="367"/>
      <c r="R60" s="468">
        <v>4</v>
      </c>
      <c r="S60" s="1165" t="s">
        <v>146</v>
      </c>
      <c r="T60" s="1165"/>
      <c r="U60" s="430"/>
      <c r="V60" s="458"/>
      <c r="W60" s="458"/>
      <c r="X60" s="430"/>
      <c r="Y60" s="352"/>
      <c r="Z60" s="467"/>
      <c r="AA60" s="430"/>
      <c r="AB60" s="430"/>
      <c r="AC60" s="458"/>
      <c r="AD60" s="430"/>
      <c r="AE60" s="458"/>
      <c r="AF60" s="458"/>
      <c r="AG60" s="430"/>
      <c r="AH60" s="352"/>
      <c r="AI60" s="352"/>
      <c r="AJ60" s="352"/>
      <c r="AK60" s="352"/>
      <c r="AL60" s="352"/>
    </row>
    <row r="61" spans="1:38" x14ac:dyDescent="0.25">
      <c r="A61" s="352"/>
      <c r="B61" s="352"/>
      <c r="C61" s="442"/>
      <c r="D61" s="442"/>
      <c r="E61" s="442"/>
      <c r="F61" s="442"/>
      <c r="G61" s="352"/>
      <c r="H61" s="352"/>
      <c r="I61" s="352"/>
      <c r="J61" s="352"/>
      <c r="K61" s="352"/>
      <c r="L61" s="352"/>
      <c r="M61" s="352"/>
      <c r="N61" s="352"/>
      <c r="O61" s="352"/>
      <c r="P61" s="352"/>
      <c r="Q61" s="367"/>
      <c r="R61" s="430">
        <v>4</v>
      </c>
      <c r="S61" s="1166" t="s">
        <v>147</v>
      </c>
      <c r="T61" s="1166"/>
      <c r="U61" s="430"/>
      <c r="V61" s="367"/>
      <c r="W61" s="367"/>
      <c r="X61" s="367"/>
      <c r="Y61" s="352"/>
      <c r="Z61" s="467"/>
      <c r="AA61" s="430"/>
      <c r="AB61" s="430"/>
      <c r="AC61" s="458"/>
      <c r="AD61" s="430"/>
      <c r="AE61" s="458"/>
      <c r="AF61" s="458"/>
      <c r="AG61" s="430"/>
      <c r="AH61" s="352"/>
      <c r="AI61" s="352"/>
      <c r="AJ61" s="352"/>
      <c r="AK61" s="352"/>
      <c r="AL61" s="352"/>
    </row>
    <row r="62" spans="1:38" x14ac:dyDescent="0.25">
      <c r="A62" s="352"/>
      <c r="B62" s="352"/>
      <c r="C62" s="442"/>
      <c r="D62" s="442"/>
      <c r="E62" s="442"/>
      <c r="F62" s="442"/>
      <c r="G62" s="352"/>
      <c r="H62" s="352"/>
      <c r="I62" s="352"/>
      <c r="J62" s="352"/>
      <c r="K62" s="352"/>
      <c r="L62" s="352"/>
      <c r="M62" s="352"/>
      <c r="N62" s="352"/>
      <c r="O62" s="352"/>
      <c r="P62" s="352"/>
      <c r="Q62" s="367"/>
      <c r="R62" s="367"/>
      <c r="S62" s="367"/>
      <c r="T62" s="367"/>
      <c r="U62" s="430"/>
      <c r="V62" s="367"/>
      <c r="W62" s="367"/>
      <c r="X62" s="367"/>
      <c r="Y62" s="352"/>
      <c r="Z62" s="467"/>
      <c r="AA62" s="430"/>
      <c r="AB62" s="430"/>
      <c r="AC62" s="430"/>
      <c r="AD62" s="430"/>
      <c r="AE62" s="430"/>
      <c r="AF62" s="430"/>
      <c r="AG62" s="430"/>
      <c r="AH62" s="352"/>
      <c r="AI62" s="352"/>
      <c r="AJ62" s="352"/>
      <c r="AK62" s="352"/>
      <c r="AL62" s="352"/>
    </row>
    <row r="63" spans="1:38" x14ac:dyDescent="0.25">
      <c r="A63" s="352"/>
      <c r="B63" s="352"/>
      <c r="C63" s="442"/>
      <c r="D63" s="442"/>
      <c r="E63" s="442"/>
      <c r="F63" s="442"/>
      <c r="G63" s="352"/>
      <c r="H63" s="352"/>
      <c r="I63" s="352"/>
      <c r="J63" s="352"/>
      <c r="K63" s="352"/>
      <c r="L63" s="352"/>
      <c r="M63" s="352"/>
      <c r="N63" s="352"/>
      <c r="O63" s="352"/>
      <c r="P63" s="352"/>
      <c r="Q63" s="367"/>
      <c r="R63" s="367"/>
      <c r="S63" s="367"/>
      <c r="T63" s="367"/>
      <c r="U63" s="430"/>
      <c r="V63" s="367"/>
      <c r="W63" s="367"/>
      <c r="X63" s="367"/>
      <c r="Y63" s="352"/>
      <c r="Z63" s="467"/>
      <c r="AA63" s="430"/>
      <c r="AB63" s="430"/>
      <c r="AC63" s="430"/>
      <c r="AD63" s="430"/>
      <c r="AE63" s="430"/>
      <c r="AF63" s="458"/>
      <c r="AG63" s="430"/>
      <c r="AH63" s="352"/>
      <c r="AI63" s="352"/>
      <c r="AJ63" s="352"/>
      <c r="AK63" s="352"/>
      <c r="AL63" s="352"/>
    </row>
    <row r="64" spans="1:38" x14ac:dyDescent="0.25">
      <c r="A64" s="352"/>
      <c r="B64" s="352"/>
      <c r="C64" s="442"/>
      <c r="D64" s="442"/>
      <c r="E64" s="442"/>
      <c r="F64" s="442"/>
      <c r="G64" s="352"/>
      <c r="H64" s="352"/>
      <c r="I64" s="352"/>
      <c r="J64" s="352"/>
      <c r="K64" s="352"/>
      <c r="L64" s="352"/>
      <c r="M64" s="352"/>
      <c r="N64" s="352"/>
      <c r="O64" s="352"/>
      <c r="P64" s="352"/>
      <c r="Q64" s="367"/>
      <c r="R64" s="367"/>
      <c r="S64" s="367"/>
      <c r="T64" s="367"/>
      <c r="U64" s="367"/>
      <c r="V64" s="367"/>
      <c r="W64" s="367"/>
      <c r="X64" s="367"/>
      <c r="Y64" s="352"/>
      <c r="Z64" s="467"/>
      <c r="AA64" s="430"/>
      <c r="AB64" s="430"/>
      <c r="AC64" s="430"/>
      <c r="AD64" s="430"/>
      <c r="AE64" s="430"/>
      <c r="AF64" s="458"/>
      <c r="AG64" s="430"/>
      <c r="AH64" s="352"/>
      <c r="AI64" s="352"/>
      <c r="AJ64" s="352"/>
      <c r="AK64" s="352"/>
      <c r="AL64" s="352"/>
    </row>
    <row r="65" spans="1:38" x14ac:dyDescent="0.25">
      <c r="A65" s="352"/>
      <c r="B65" s="352"/>
      <c r="C65" s="442"/>
      <c r="D65" s="442"/>
      <c r="E65" s="442"/>
      <c r="F65" s="442"/>
      <c r="G65" s="352"/>
      <c r="H65" s="363"/>
      <c r="I65" s="363"/>
      <c r="J65" s="458"/>
      <c r="K65" s="367"/>
      <c r="L65" s="352"/>
      <c r="M65" s="352"/>
      <c r="N65" s="352"/>
      <c r="O65" s="469"/>
      <c r="P65" s="352"/>
      <c r="Q65" s="469"/>
      <c r="R65" s="352"/>
      <c r="S65" s="352"/>
      <c r="T65" s="352"/>
      <c r="U65" s="352"/>
      <c r="V65" s="352"/>
      <c r="W65" s="352"/>
      <c r="X65" s="352"/>
      <c r="Y65" s="352"/>
      <c r="Z65" s="352"/>
      <c r="AA65" s="352"/>
      <c r="AB65" s="352"/>
      <c r="AC65" s="352"/>
      <c r="AD65" s="352"/>
      <c r="AE65" s="352"/>
      <c r="AF65" s="352"/>
      <c r="AG65" s="352"/>
      <c r="AH65" s="352"/>
      <c r="AI65" s="352"/>
      <c r="AJ65" s="352"/>
      <c r="AK65" s="352"/>
      <c r="AL65" s="352"/>
    </row>
    <row r="66" spans="1:38" x14ac:dyDescent="0.25">
      <c r="A66" s="352"/>
      <c r="B66" s="352"/>
      <c r="C66" s="442"/>
      <c r="D66" s="442"/>
      <c r="E66" s="442"/>
      <c r="F66" s="442"/>
      <c r="G66" s="352"/>
      <c r="H66" s="363"/>
      <c r="I66" s="470"/>
      <c r="J66" s="226"/>
      <c r="K66" s="227"/>
      <c r="L66" s="352"/>
      <c r="M66" s="352"/>
      <c r="N66" s="352"/>
      <c r="O66" s="352"/>
      <c r="P66" s="352"/>
      <c r="Q66" s="352"/>
      <c r="R66" s="352"/>
      <c r="S66" s="352"/>
      <c r="T66" s="352"/>
      <c r="U66" s="352"/>
      <c r="V66" s="352"/>
      <c r="W66" s="352"/>
      <c r="X66" s="352"/>
      <c r="Y66" s="352"/>
      <c r="Z66" s="352"/>
      <c r="AA66" s="352"/>
      <c r="AB66" s="352"/>
      <c r="AC66" s="352"/>
      <c r="AD66" s="352"/>
      <c r="AE66" s="352"/>
      <c r="AF66" s="352"/>
      <c r="AG66" s="352"/>
      <c r="AH66" s="352"/>
      <c r="AI66" s="352"/>
      <c r="AJ66" s="352"/>
      <c r="AK66" s="352"/>
      <c r="AL66" s="352"/>
    </row>
    <row r="67" spans="1:38" x14ac:dyDescent="0.25">
      <c r="A67" s="352"/>
      <c r="B67" s="352"/>
      <c r="C67" s="442"/>
      <c r="D67" s="442"/>
      <c r="E67" s="442"/>
      <c r="F67" s="442"/>
      <c r="G67" s="352"/>
      <c r="H67" s="363"/>
      <c r="I67" s="470"/>
      <c r="J67" s="226"/>
      <c r="K67" s="227"/>
      <c r="L67" s="352"/>
      <c r="M67" s="352"/>
      <c r="N67" s="352"/>
      <c r="O67" s="352"/>
      <c r="P67" s="352"/>
      <c r="Q67" s="352"/>
      <c r="R67" s="352"/>
      <c r="S67" s="352"/>
      <c r="T67" s="352"/>
      <c r="U67" s="352"/>
      <c r="V67" s="352"/>
      <c r="W67" s="352"/>
      <c r="X67" s="352"/>
      <c r="Y67" s="352"/>
      <c r="Z67" s="352"/>
      <c r="AA67" s="352"/>
      <c r="AB67" s="352"/>
      <c r="AC67" s="352"/>
      <c r="AD67" s="352"/>
      <c r="AE67" s="352"/>
      <c r="AF67" s="352"/>
      <c r="AG67" s="352"/>
      <c r="AH67" s="352"/>
      <c r="AI67" s="352"/>
      <c r="AJ67" s="352"/>
      <c r="AK67" s="352"/>
      <c r="AL67" s="352"/>
    </row>
    <row r="68" spans="1:38" x14ac:dyDescent="0.25">
      <c r="A68" s="352"/>
      <c r="B68" s="352"/>
      <c r="C68" s="442"/>
      <c r="D68" s="442"/>
      <c r="E68" s="442"/>
      <c r="F68" s="442"/>
      <c r="G68" s="352"/>
      <c r="H68" s="363"/>
      <c r="I68" s="470"/>
      <c r="J68" s="226"/>
      <c r="K68" s="227"/>
      <c r="L68" s="352"/>
      <c r="M68" s="352"/>
      <c r="N68" s="471"/>
      <c r="O68" s="352"/>
      <c r="P68" s="352"/>
      <c r="Q68" s="352"/>
      <c r="R68" s="1200"/>
      <c r="S68" s="1200"/>
      <c r="T68" s="472"/>
      <c r="U68" s="1200"/>
      <c r="V68" s="1200"/>
      <c r="W68" s="472"/>
      <c r="X68" s="1200"/>
      <c r="Y68" s="1200"/>
      <c r="Z68" s="472"/>
      <c r="AA68" s="1200"/>
      <c r="AB68" s="1200"/>
      <c r="AC68" s="472"/>
      <c r="AD68" s="1200"/>
      <c r="AE68" s="1200"/>
      <c r="AF68" s="472"/>
      <c r="AG68" s="1200"/>
      <c r="AH68" s="1200"/>
      <c r="AI68" s="352"/>
      <c r="AJ68" s="352"/>
      <c r="AK68" s="352"/>
      <c r="AL68" s="352"/>
    </row>
    <row r="69" spans="1:38" ht="15" customHeight="1" x14ac:dyDescent="0.25">
      <c r="A69" s="352"/>
      <c r="B69" s="352"/>
      <c r="C69" s="442"/>
      <c r="D69" s="442"/>
      <c r="E69" s="442"/>
      <c r="F69" s="442"/>
      <c r="G69" s="352"/>
      <c r="H69" s="363"/>
      <c r="I69" s="470"/>
      <c r="J69" s="226"/>
      <c r="K69" s="227"/>
      <c r="L69" s="352"/>
      <c r="M69" s="352"/>
      <c r="N69" s="473"/>
      <c r="O69" s="352"/>
      <c r="P69" s="352"/>
      <c r="Q69" s="352"/>
      <c r="R69" s="1201"/>
      <c r="S69" s="1201"/>
      <c r="T69" s="472"/>
      <c r="U69" s="1201"/>
      <c r="V69" s="1201"/>
      <c r="W69" s="472"/>
      <c r="X69" s="1201"/>
      <c r="Y69" s="1201"/>
      <c r="Z69" s="472"/>
      <c r="AA69" s="1201"/>
      <c r="AB69" s="1201"/>
      <c r="AC69" s="472"/>
      <c r="AD69" s="1201"/>
      <c r="AE69" s="1201"/>
      <c r="AF69" s="472"/>
      <c r="AG69" s="1202"/>
      <c r="AH69" s="1202"/>
      <c r="AI69" s="352"/>
      <c r="AJ69" s="352"/>
      <c r="AK69" s="352"/>
      <c r="AL69" s="352"/>
    </row>
    <row r="70" spans="1:38" ht="15" customHeight="1" x14ac:dyDescent="0.25">
      <c r="A70" s="352"/>
      <c r="B70" s="352"/>
      <c r="C70" s="442"/>
      <c r="D70" s="442"/>
      <c r="E70" s="442"/>
      <c r="F70" s="442"/>
      <c r="G70" s="352"/>
      <c r="H70" s="363"/>
      <c r="I70" s="470"/>
      <c r="J70" s="226"/>
      <c r="K70" s="227"/>
      <c r="L70" s="352"/>
      <c r="M70" s="352"/>
      <c r="N70" s="352"/>
      <c r="O70" s="352"/>
      <c r="P70" s="352"/>
      <c r="Q70" s="352"/>
      <c r="R70" s="472"/>
      <c r="S70" s="472"/>
      <c r="T70" s="472"/>
      <c r="U70" s="472"/>
      <c r="V70" s="472"/>
      <c r="W70" s="472"/>
      <c r="X70" s="472"/>
      <c r="Y70" s="472"/>
      <c r="Z70" s="472"/>
      <c r="AA70" s="472"/>
      <c r="AB70" s="472"/>
      <c r="AC70" s="472"/>
      <c r="AD70" s="472"/>
      <c r="AE70" s="472"/>
      <c r="AF70" s="472"/>
      <c r="AG70" s="474"/>
      <c r="AH70" s="474"/>
      <c r="AI70" s="352"/>
      <c r="AJ70" s="352"/>
      <c r="AK70" s="352"/>
      <c r="AL70" s="352"/>
    </row>
    <row r="71" spans="1:38" x14ac:dyDescent="0.25">
      <c r="A71" s="352"/>
      <c r="B71" s="352"/>
      <c r="C71" s="442"/>
      <c r="D71" s="442"/>
      <c r="E71" s="442"/>
      <c r="F71" s="442"/>
      <c r="G71" s="352"/>
      <c r="H71" s="363"/>
      <c r="I71" s="470"/>
      <c r="J71" s="226"/>
      <c r="K71" s="227"/>
      <c r="L71" s="352"/>
      <c r="M71" s="352"/>
      <c r="N71" s="473"/>
      <c r="O71" s="352"/>
      <c r="P71" s="352"/>
      <c r="Q71" s="352"/>
      <c r="R71" s="472"/>
      <c r="S71" s="472"/>
      <c r="T71" s="472"/>
      <c r="U71" s="472"/>
      <c r="V71" s="472"/>
      <c r="W71" s="472"/>
      <c r="X71" s="472"/>
      <c r="Y71" s="472"/>
      <c r="Z71" s="472"/>
      <c r="AA71" s="472"/>
      <c r="AB71" s="472"/>
      <c r="AC71" s="472"/>
      <c r="AD71" s="472"/>
      <c r="AE71" s="472"/>
      <c r="AF71" s="472"/>
      <c r="AG71" s="403"/>
      <c r="AH71" s="403"/>
      <c r="AI71" s="352"/>
      <c r="AJ71" s="352"/>
      <c r="AK71" s="352"/>
      <c r="AL71" s="352"/>
    </row>
    <row r="72" spans="1:38" x14ac:dyDescent="0.25">
      <c r="A72" s="352"/>
      <c r="B72" s="352"/>
      <c r="C72" s="442"/>
      <c r="D72" s="442"/>
      <c r="E72" s="442"/>
      <c r="F72" s="442"/>
      <c r="G72" s="352"/>
      <c r="H72" s="363"/>
      <c r="I72" s="470"/>
      <c r="J72" s="226"/>
      <c r="K72" s="227"/>
      <c r="L72" s="352"/>
      <c r="M72" s="352"/>
      <c r="N72" s="352"/>
      <c r="O72" s="352"/>
      <c r="P72" s="352"/>
      <c r="Q72" s="352"/>
      <c r="R72" s="472"/>
      <c r="S72" s="472"/>
      <c r="T72" s="472"/>
      <c r="U72" s="472"/>
      <c r="V72" s="472"/>
      <c r="W72" s="472"/>
      <c r="X72" s="472"/>
      <c r="Y72" s="472"/>
      <c r="Z72" s="472"/>
      <c r="AA72" s="472"/>
      <c r="AB72" s="472"/>
      <c r="AC72" s="472"/>
      <c r="AD72" s="472"/>
      <c r="AE72" s="472"/>
      <c r="AF72" s="472"/>
      <c r="AG72" s="422"/>
      <c r="AH72" s="422"/>
      <c r="AI72" s="352"/>
      <c r="AJ72" s="352"/>
      <c r="AK72" s="352"/>
      <c r="AL72" s="352"/>
    </row>
    <row r="73" spans="1:38" x14ac:dyDescent="0.25">
      <c r="A73" s="352"/>
      <c r="B73" s="352"/>
      <c r="C73" s="352"/>
      <c r="D73" s="352"/>
      <c r="E73" s="352"/>
      <c r="F73" s="352"/>
      <c r="G73" s="352"/>
      <c r="H73" s="363"/>
      <c r="I73" s="470"/>
      <c r="J73" s="226"/>
      <c r="K73" s="227"/>
      <c r="L73" s="352"/>
      <c r="M73" s="352"/>
      <c r="N73" s="352"/>
      <c r="O73" s="352"/>
      <c r="P73" s="352"/>
      <c r="Q73" s="352"/>
      <c r="R73" s="472"/>
      <c r="S73" s="472"/>
      <c r="T73" s="472"/>
      <c r="U73" s="472"/>
      <c r="V73" s="472"/>
      <c r="W73" s="472"/>
      <c r="X73" s="472"/>
      <c r="Y73" s="472"/>
      <c r="Z73" s="472"/>
      <c r="AA73" s="472"/>
      <c r="AB73" s="472"/>
      <c r="AC73" s="472"/>
      <c r="AD73" s="472"/>
      <c r="AE73" s="472"/>
      <c r="AF73" s="472"/>
      <c r="AG73" s="422"/>
      <c r="AH73" s="422"/>
      <c r="AI73" s="352"/>
      <c r="AJ73" s="352"/>
      <c r="AK73" s="352"/>
      <c r="AL73" s="352"/>
    </row>
    <row r="74" spans="1:38" x14ac:dyDescent="0.25">
      <c r="A74" s="352"/>
      <c r="B74" s="352"/>
      <c r="C74" s="352"/>
      <c r="D74" s="352"/>
      <c r="E74" s="352"/>
      <c r="F74" s="352"/>
      <c r="G74" s="352"/>
      <c r="H74" s="363"/>
      <c r="I74" s="470"/>
      <c r="J74" s="226"/>
      <c r="K74" s="227"/>
      <c r="L74" s="352"/>
      <c r="M74" s="352"/>
      <c r="N74" s="352"/>
      <c r="O74" s="352"/>
      <c r="P74" s="352"/>
      <c r="Q74" s="352"/>
      <c r="R74" s="472"/>
      <c r="S74" s="472"/>
      <c r="T74" s="472"/>
      <c r="U74" s="472"/>
      <c r="V74" s="472"/>
      <c r="W74" s="472"/>
      <c r="X74" s="472"/>
      <c r="Y74" s="472"/>
      <c r="Z74" s="472"/>
      <c r="AA74" s="472"/>
      <c r="AB74" s="472"/>
      <c r="AC74" s="472"/>
      <c r="AD74" s="472"/>
      <c r="AE74" s="472"/>
      <c r="AF74" s="472"/>
      <c r="AG74" s="422"/>
      <c r="AH74" s="422"/>
      <c r="AI74" s="352"/>
      <c r="AJ74" s="352"/>
      <c r="AK74" s="352"/>
      <c r="AL74" s="352"/>
    </row>
    <row r="75" spans="1:38" x14ac:dyDescent="0.25">
      <c r="A75" s="352"/>
      <c r="B75" s="352"/>
      <c r="C75" s="352"/>
      <c r="D75" s="352"/>
      <c r="E75" s="352"/>
      <c r="F75" s="352"/>
      <c r="G75" s="352"/>
      <c r="H75" s="363"/>
      <c r="I75" s="470"/>
      <c r="J75" s="226"/>
      <c r="K75" s="227"/>
      <c r="L75" s="352"/>
      <c r="M75" s="352"/>
      <c r="N75" s="352"/>
      <c r="O75" s="352"/>
      <c r="P75" s="352"/>
      <c r="Q75" s="352"/>
      <c r="R75" s="472"/>
      <c r="S75" s="472"/>
      <c r="T75" s="472"/>
      <c r="U75" s="472"/>
      <c r="V75" s="472"/>
      <c r="W75" s="472"/>
      <c r="X75" s="472"/>
      <c r="Y75" s="472"/>
      <c r="Z75" s="472"/>
      <c r="AA75" s="472"/>
      <c r="AB75" s="472"/>
      <c r="AC75" s="472"/>
      <c r="AD75" s="472"/>
      <c r="AE75" s="472"/>
      <c r="AF75" s="472"/>
      <c r="AG75" s="422"/>
      <c r="AH75" s="422"/>
      <c r="AI75" s="352"/>
      <c r="AJ75" s="352"/>
      <c r="AK75" s="352"/>
      <c r="AL75" s="352"/>
    </row>
    <row r="80" spans="1:38" x14ac:dyDescent="0.25">
      <c r="H80" s="225"/>
    </row>
  </sheetData>
  <mergeCells count="90">
    <mergeCell ref="AH31:AI31"/>
    <mergeCell ref="AJ31:AK31"/>
    <mergeCell ref="AH32:AI32"/>
    <mergeCell ref="AJ32:AK32"/>
    <mergeCell ref="AB19:AF19"/>
    <mergeCell ref="AB25:AE25"/>
    <mergeCell ref="AB26:AC26"/>
    <mergeCell ref="AD26:AE26"/>
    <mergeCell ref="AB27:AC27"/>
    <mergeCell ref="AD27:AE27"/>
    <mergeCell ref="AB28:AC28"/>
    <mergeCell ref="AD28:AE28"/>
    <mergeCell ref="AB29:AC29"/>
    <mergeCell ref="AD29:AE29"/>
    <mergeCell ref="AB30:AC30"/>
    <mergeCell ref="AD30:AE30"/>
    <mergeCell ref="AH28:AI28"/>
    <mergeCell ref="AJ28:AK28"/>
    <mergeCell ref="AH29:AI29"/>
    <mergeCell ref="AJ29:AK29"/>
    <mergeCell ref="AH30:AI30"/>
    <mergeCell ref="AJ30:AK30"/>
    <mergeCell ref="AH19:AL19"/>
    <mergeCell ref="AH25:AK25"/>
    <mergeCell ref="AH26:AI26"/>
    <mergeCell ref="AJ26:AK26"/>
    <mergeCell ref="AH27:AI27"/>
    <mergeCell ref="AJ27:AK27"/>
    <mergeCell ref="AQ5:AR5"/>
    <mergeCell ref="AQ6:AR6"/>
    <mergeCell ref="AB16:AC16"/>
    <mergeCell ref="AB17:AC17"/>
    <mergeCell ref="R14:Z14"/>
    <mergeCell ref="AN6:AO6"/>
    <mergeCell ref="AK5:AL5"/>
    <mergeCell ref="AK6:AL6"/>
    <mergeCell ref="AH5:AI5"/>
    <mergeCell ref="AH6:AI6"/>
    <mergeCell ref="AA14:AE14"/>
    <mergeCell ref="AG68:AH68"/>
    <mergeCell ref="R69:S69"/>
    <mergeCell ref="U69:V69"/>
    <mergeCell ref="X69:Y69"/>
    <mergeCell ref="AA69:AB69"/>
    <mergeCell ref="AD69:AE69"/>
    <mergeCell ref="AG69:AH69"/>
    <mergeCell ref="R68:S68"/>
    <mergeCell ref="U68:V68"/>
    <mergeCell ref="X68:Y68"/>
    <mergeCell ref="AA68:AB68"/>
    <mergeCell ref="AD68:AE68"/>
    <mergeCell ref="AC33:AD33"/>
    <mergeCell ref="AB31:AC31"/>
    <mergeCell ref="AD31:AE31"/>
    <mergeCell ref="AB32:AC32"/>
    <mergeCell ref="AD32:AE32"/>
    <mergeCell ref="A1:AD2"/>
    <mergeCell ref="A14:F14"/>
    <mergeCell ref="AM15:AQ15"/>
    <mergeCell ref="R16:S16"/>
    <mergeCell ref="H14:K14"/>
    <mergeCell ref="M14:P14"/>
    <mergeCell ref="Y6:Z6"/>
    <mergeCell ref="Y5:Z5"/>
    <mergeCell ref="P5:Q5"/>
    <mergeCell ref="P6:Q6"/>
    <mergeCell ref="S5:T5"/>
    <mergeCell ref="S6:T6"/>
    <mergeCell ref="V5:W5"/>
    <mergeCell ref="V6:W6"/>
    <mergeCell ref="G5:H5"/>
    <mergeCell ref="AN5:AO5"/>
    <mergeCell ref="B3:W3"/>
    <mergeCell ref="AB6:AC6"/>
    <mergeCell ref="AB5:AC5"/>
    <mergeCell ref="AE5:AF5"/>
    <mergeCell ref="AE6:AF6"/>
    <mergeCell ref="G6:H6"/>
    <mergeCell ref="J5:K5"/>
    <mergeCell ref="J6:K6"/>
    <mergeCell ref="M5:N5"/>
    <mergeCell ref="M6:N6"/>
    <mergeCell ref="AB34:AH34"/>
    <mergeCell ref="S60:T60"/>
    <mergeCell ref="S61:T61"/>
    <mergeCell ref="AB37:AC37"/>
    <mergeCell ref="AB38:AC38"/>
    <mergeCell ref="AB39:AC39"/>
    <mergeCell ref="AD35:AE35"/>
    <mergeCell ref="AF35:AH35"/>
  </mergeCells>
  <conditionalFormatting sqref="C16:F57">
    <cfRule type="containsErrors" dxfId="34392" priority="645">
      <formula>ISERROR(C16)</formula>
    </cfRule>
  </conditionalFormatting>
  <conditionalFormatting sqref="AN13">
    <cfRule type="cellIs" dxfId="34391" priority="403" operator="between">
      <formula>4</formula>
      <formula>6</formula>
    </cfRule>
    <cfRule type="cellIs" dxfId="34390" priority="404" operator="between">
      <formula>2</formula>
      <formula>3</formula>
    </cfRule>
    <cfRule type="cellIs" dxfId="34389" priority="405" operator="between">
      <formula>1</formula>
      <formula>1</formula>
    </cfRule>
  </conditionalFormatting>
  <conditionalFormatting sqref="AO13">
    <cfRule type="containsText" dxfId="34388" priority="401" operator="containsText" text="Final">
      <formula>NOT(ISERROR(SEARCH("Final",AO13)))</formula>
    </cfRule>
    <cfRule type="containsText" dxfId="34387" priority="402" operator="containsText" text="Winner">
      <formula>NOT(ISERROR(SEARCH("Winner",AO13)))</formula>
    </cfRule>
  </conditionalFormatting>
  <conditionalFormatting sqref="T44">
    <cfRule type="cellIs" dxfId="34386" priority="97" operator="between">
      <formula>2</formula>
      <formula>3</formula>
    </cfRule>
    <cfRule type="cellIs" dxfId="34385" priority="98" operator="equal">
      <formula>1</formula>
    </cfRule>
    <cfRule type="cellIs" dxfId="34384" priority="106" operator="greaterThan">
      <formula>22</formula>
    </cfRule>
  </conditionalFormatting>
  <conditionalFormatting sqref="T47:T58">
    <cfRule type="cellIs" dxfId="34383" priority="60" operator="greaterThan">
      <formula>17</formula>
    </cfRule>
    <cfRule type="cellIs" dxfId="34382" priority="103" operator="equal">
      <formula>5</formula>
    </cfRule>
    <cfRule type="cellIs" dxfId="34381" priority="104" operator="between">
      <formula>2</formula>
      <formula>4</formula>
    </cfRule>
    <cfRule type="cellIs" dxfId="34380" priority="105" operator="between">
      <formula>1</formula>
      <formula>1</formula>
    </cfRule>
  </conditionalFormatting>
  <conditionalFormatting sqref="T45">
    <cfRule type="cellIs" dxfId="34379" priority="89" operator="equal">
      <formula>2</formula>
    </cfRule>
    <cfRule type="cellIs" dxfId="34378" priority="90" operator="equal">
      <formula>1</formula>
    </cfRule>
    <cfRule type="cellIs" dxfId="34377" priority="95" operator="greaterThan">
      <formula>20</formula>
    </cfRule>
  </conditionalFormatting>
  <conditionalFormatting sqref="R17:R58">
    <cfRule type="containsText" dxfId="34376" priority="91" operator="containsText" text="Champion.">
      <formula>NOT(ISERROR(SEARCH("Champion.",R17)))</formula>
    </cfRule>
    <cfRule type="containsText" dxfId="34375" priority="92" operator="containsText" text="League 2">
      <formula>NOT(ISERROR(SEARCH("League 2",R17)))</formula>
    </cfRule>
    <cfRule type="containsText" dxfId="34374" priority="93" operator="containsText" text="League 1">
      <formula>NOT(ISERROR(SEARCH("League 1",R17)))</formula>
    </cfRule>
    <cfRule type="containsText" dxfId="34373" priority="94" operator="containsText" text="Premier L.">
      <formula>NOT(ISERROR(SEARCH("Premier L.",R17)))</formula>
    </cfRule>
  </conditionalFormatting>
  <conditionalFormatting sqref="T46">
    <cfRule type="cellIs" dxfId="34372" priority="86" operator="equal">
      <formula>2</formula>
    </cfRule>
    <cfRule type="cellIs" dxfId="34371" priority="87" operator="equal">
      <formula>1</formula>
    </cfRule>
    <cfRule type="cellIs" dxfId="34370" priority="88" operator="greaterThan">
      <formula>21</formula>
    </cfRule>
  </conditionalFormatting>
  <conditionalFormatting sqref="R60">
    <cfRule type="cellIs" dxfId="34369" priority="83" operator="between">
      <formula>3</formula>
      <formula>6</formula>
    </cfRule>
  </conditionalFormatting>
  <conditionalFormatting sqref="R61">
    <cfRule type="cellIs" dxfId="34368" priority="81" operator="between">
      <formula>3</formula>
      <formula>6</formula>
    </cfRule>
  </conditionalFormatting>
  <conditionalFormatting sqref="A16:A57">
    <cfRule type="containsText" dxfId="34367" priority="64" operator="containsText" text="ST">
      <formula>NOT(ISERROR(SEARCH("ST",A16)))</formula>
    </cfRule>
    <cfRule type="containsText" dxfId="34366" priority="65" operator="containsText" text="RW">
      <formula>NOT(ISERROR(SEARCH("RW",A16)))</formula>
    </cfRule>
    <cfRule type="containsText" dxfId="34365" priority="66" operator="containsText" text="LW">
      <formula>NOT(ISERROR(SEARCH("LW",A16)))</formula>
    </cfRule>
    <cfRule type="containsText" dxfId="34364" priority="67" operator="containsText" text="LF">
      <formula>NOT(ISERROR(SEARCH("LF",A16)))</formula>
    </cfRule>
    <cfRule type="containsText" dxfId="34363" priority="68" operator="containsText" text="CF">
      <formula>NOT(ISERROR(SEARCH("CF",A16)))</formula>
    </cfRule>
    <cfRule type="containsText" dxfId="34362" priority="69" operator="containsText" text="CF">
      <formula>NOT(ISERROR(SEARCH("CF",A16)))</formula>
    </cfRule>
    <cfRule type="containsText" dxfId="34361" priority="70" operator="containsText" text="CAM">
      <formula>NOT(ISERROR(SEARCH("CAM",A16)))</formula>
    </cfRule>
    <cfRule type="containsText" dxfId="34360" priority="71" operator="containsText" text="LM">
      <formula>NOT(ISERROR(SEARCH("LM",A16)))</formula>
    </cfRule>
    <cfRule type="containsText" dxfId="34359" priority="72" operator="containsText" text="CM">
      <formula>NOT(ISERROR(SEARCH("CM",A16)))</formula>
    </cfRule>
    <cfRule type="containsText" dxfId="34358" priority="73" operator="containsText" text="RM">
      <formula>NOT(ISERROR(SEARCH("RM",A16)))</formula>
    </cfRule>
    <cfRule type="containsText" dxfId="34357" priority="74" operator="containsText" text="CDM">
      <formula>NOT(ISERROR(SEARCH("CDM",A16)))</formula>
    </cfRule>
    <cfRule type="containsText" dxfId="34356" priority="75" operator="containsText" text="LWB">
      <formula>NOT(ISERROR(SEARCH("LWB",A16)))</formula>
    </cfRule>
    <cfRule type="containsText" dxfId="34355" priority="76" operator="containsText" text="RWB">
      <formula>NOT(ISERROR(SEARCH("RWB",A16)))</formula>
    </cfRule>
    <cfRule type="containsText" dxfId="34354" priority="77" operator="containsText" text="RB">
      <formula>NOT(ISERROR(SEARCH("RB",A16)))</formula>
    </cfRule>
    <cfRule type="containsText" dxfId="34353" priority="78" operator="containsText" text="CB">
      <formula>NOT(ISERROR(SEARCH("CB",A16)))</formula>
    </cfRule>
    <cfRule type="containsText" dxfId="34352" priority="79" operator="containsText" text="LB">
      <formula>NOT(ISERROR(SEARCH("LB",A16)))</formula>
    </cfRule>
    <cfRule type="containsText" dxfId="34351" priority="80" operator="containsText" text="GK">
      <formula>NOT(ISERROR(SEARCH("GK",A16)))</formula>
    </cfRule>
  </conditionalFormatting>
  <conditionalFormatting sqref="AG72:AG75">
    <cfRule type="cellIs" dxfId="34350" priority="57" operator="between">
      <formula>4</formula>
      <formula>6</formula>
    </cfRule>
    <cfRule type="cellIs" dxfId="34349" priority="58" operator="between">
      <formula>2</formula>
      <formula>3</formula>
    </cfRule>
    <cfRule type="cellIs" dxfId="34348" priority="59" operator="between">
      <formula>1</formula>
      <formula>1</formula>
    </cfRule>
  </conditionalFormatting>
  <conditionalFormatting sqref="AH72:AH75">
    <cfRule type="containsText" dxfId="34347" priority="55" operator="containsText" text="Final">
      <formula>NOT(ISERROR(SEARCH("Final",AH72)))</formula>
    </cfRule>
    <cfRule type="containsText" dxfId="34346" priority="56" operator="containsText" text="Winner">
      <formula>NOT(ISERROR(SEARCH("Winner",AH72)))</formula>
    </cfRule>
  </conditionalFormatting>
  <conditionalFormatting sqref="AQ9:AQ12">
    <cfRule type="cellIs" dxfId="34345" priority="52" operator="between">
      <formula>4</formula>
      <formula>6</formula>
    </cfRule>
    <cfRule type="cellIs" dxfId="34344" priority="53" operator="between">
      <formula>2</formula>
      <formula>3</formula>
    </cfRule>
    <cfRule type="cellIs" dxfId="34343" priority="54" operator="between">
      <formula>1</formula>
      <formula>1</formula>
    </cfRule>
  </conditionalFormatting>
  <conditionalFormatting sqref="AR9:AR12">
    <cfRule type="containsText" dxfId="34342" priority="50" operator="containsText" text="Final">
      <formula>NOT(ISERROR(SEARCH("Final",AR9)))</formula>
    </cfRule>
    <cfRule type="containsText" dxfId="34341" priority="51" operator="containsText" text="Winner">
      <formula>NOT(ISERROR(SEARCH("Winner",AR9)))</formula>
    </cfRule>
  </conditionalFormatting>
  <conditionalFormatting sqref="Z17:Z43">
    <cfRule type="containsText" dxfId="34340" priority="48" operator="containsText" text="Final">
      <formula>NOT(ISERROR(SEARCH("Final",Z17)))</formula>
    </cfRule>
    <cfRule type="containsText" dxfId="34339" priority="49" operator="containsText" text="Winner">
      <formula>NOT(ISERROR(SEARCH("Winner",Z17)))</formula>
    </cfRule>
  </conditionalFormatting>
  <conditionalFormatting sqref="U17:Z58">
    <cfRule type="containsText" dxfId="34338" priority="101" operator="containsText" text="Final">
      <formula>NOT(ISERROR(SEARCH("Final",U17)))</formula>
    </cfRule>
    <cfRule type="containsText" dxfId="34337" priority="102" operator="containsText" text="Winner">
      <formula>NOT(ISERROR(SEARCH("Winner",U17)))</formula>
    </cfRule>
  </conditionalFormatting>
  <conditionalFormatting sqref="T28:T38">
    <cfRule type="cellIs" dxfId="34336" priority="15" operator="greaterThan">
      <formula>17</formula>
    </cfRule>
    <cfRule type="cellIs" dxfId="34335" priority="16" operator="equal">
      <formula>6</formula>
    </cfRule>
    <cfRule type="cellIs" dxfId="34334" priority="17" operator="between">
      <formula>2</formula>
      <formula>4</formula>
    </cfRule>
    <cfRule type="cellIs" dxfId="34333" priority="18" operator="between">
      <formula>1</formula>
      <formula>1</formula>
    </cfRule>
  </conditionalFormatting>
  <conditionalFormatting sqref="T19:T25">
    <cfRule type="cellIs" dxfId="34332" priority="11" operator="greaterThan">
      <formula>17</formula>
    </cfRule>
    <cfRule type="cellIs" dxfId="34331" priority="12" operator="between">
      <formula>2</formula>
      <formula>3</formula>
    </cfRule>
    <cfRule type="cellIs" dxfId="34330" priority="14" operator="between">
      <formula>1</formula>
      <formula>1</formula>
    </cfRule>
  </conditionalFormatting>
  <conditionalFormatting sqref="T39:T43">
    <cfRule type="cellIs" dxfId="34329" priority="8" operator="equal">
      <formula>2</formula>
    </cfRule>
    <cfRule type="cellIs" dxfId="34328" priority="9" operator="equal">
      <formula>1</formula>
    </cfRule>
    <cfRule type="cellIs" dxfId="34327" priority="10" operator="greaterThan">
      <formula>21</formula>
    </cfRule>
  </conditionalFormatting>
  <conditionalFormatting sqref="T26:T27">
    <cfRule type="cellIs" dxfId="34326" priority="5" operator="equal">
      <formula>2</formula>
    </cfRule>
    <cfRule type="cellIs" dxfId="34325" priority="6" operator="equal">
      <formula>1</formula>
    </cfRule>
    <cfRule type="cellIs" dxfId="34324" priority="7" operator="greaterThan">
      <formula>21</formula>
    </cfRule>
  </conditionalFormatting>
  <conditionalFormatting sqref="T17">
    <cfRule type="cellIs" dxfId="34323" priority="2" operator="equal">
      <formula>2</formula>
    </cfRule>
    <cfRule type="cellIs" dxfId="34322" priority="3" operator="equal">
      <formula>1</formula>
    </cfRule>
    <cfRule type="cellIs" dxfId="34321" priority="4" operator="greaterThan">
      <formula>21</formula>
    </cfRule>
  </conditionalFormatting>
  <conditionalFormatting sqref="T18">
    <cfRule type="cellIs" dxfId="34320" priority="1" operator="between">
      <formula>3</formula>
      <formula>6</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46" operator="containsText" id="{05B5F48B-31A8-4B4F-BA2D-771D9D3316BF}">
            <xm:f>NOT(ISERROR(SEARCH("QF",Z17)))</xm:f>
            <xm:f>"QF"</xm:f>
            <x14:dxf>
              <fill>
                <patternFill>
                  <bgColor theme="9" tint="0.79998168889431442"/>
                </patternFill>
              </fill>
            </x14:dxf>
          </x14:cfRule>
          <x14:cfRule type="containsText" priority="47" operator="containsText" id="{D5478578-FDD2-4D92-84ED-4880E49F9DD2}">
            <xm:f>NOT(ISERROR(SEARCH("SF",Z17)))</xm:f>
            <xm:f>"SF"</xm:f>
            <x14:dxf>
              <fill>
                <patternFill>
                  <bgColor theme="9" tint="0.59996337778862885"/>
                </patternFill>
              </fill>
            </x14:dxf>
          </x14:cfRule>
          <xm:sqref>Z17:Z43</xm:sqref>
        </x14:conditionalFormatting>
        <x14:conditionalFormatting xmlns:xm="http://schemas.microsoft.com/office/excel/2006/main">
          <x14:cfRule type="containsText" priority="99" operator="containsText" id="{DCD0AFD8-4608-4128-92DA-784DF2114A8E}">
            <xm:f>NOT(ISERROR(SEARCH("QF",U17)))</xm:f>
            <xm:f>"QF"</xm:f>
            <x14:dxf>
              <fill>
                <patternFill>
                  <bgColor theme="9" tint="0.79998168889431442"/>
                </patternFill>
              </fill>
            </x14:dxf>
          </x14:cfRule>
          <x14:cfRule type="containsText" priority="100" operator="containsText" id="{AD03B403-C576-48D0-9E68-92B9DC370855}">
            <xm:f>NOT(ISERROR(SEARCH("SF",U17)))</xm:f>
            <xm:f>"SF"</xm:f>
            <x14:dxf>
              <fill>
                <patternFill>
                  <bgColor theme="9" tint="0.59996337778862885"/>
                </patternFill>
              </fill>
            </x14:dxf>
          </x14:cfRule>
          <xm:sqref>U17:Z58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CV153"/>
  <sheetViews>
    <sheetView showGridLines="0" zoomScale="70" zoomScaleNormal="70" workbookViewId="0">
      <selection activeCell="AQ32" sqref="AQ32"/>
    </sheetView>
  </sheetViews>
  <sheetFormatPr defaultRowHeight="15" x14ac:dyDescent="0.25"/>
  <cols>
    <col min="1" max="1" width="13.85546875" customWidth="1"/>
    <col min="2" max="5" width="5.7109375" customWidth="1"/>
    <col min="6" max="27" width="6.85546875" customWidth="1"/>
    <col min="28" max="59" width="6.85546875" style="17" customWidth="1"/>
    <col min="60" max="60" width="2" style="1088" customWidth="1"/>
    <col min="61" max="69" width="9.140625" customWidth="1"/>
    <col min="70" max="100" width="9.140625" hidden="1" customWidth="1"/>
    <col min="101" max="101" width="0" hidden="1" customWidth="1"/>
  </cols>
  <sheetData>
    <row r="1" spans="1:100" ht="15.75" thickTop="1" x14ac:dyDescent="0.25">
      <c r="A1" s="1030" t="s">
        <v>69</v>
      </c>
      <c r="B1" s="1029" t="s">
        <v>21</v>
      </c>
      <c r="C1" s="1227" t="s">
        <v>197</v>
      </c>
      <c r="D1" s="1228"/>
      <c r="E1" s="1229"/>
      <c r="F1" s="1029" t="s">
        <v>18</v>
      </c>
      <c r="G1" s="1029" t="s">
        <v>567</v>
      </c>
      <c r="H1" s="1025" t="s">
        <v>237</v>
      </c>
      <c r="I1" s="1025" t="s">
        <v>20</v>
      </c>
      <c r="J1" s="1025" t="s">
        <v>603</v>
      </c>
      <c r="K1" s="1026" t="s">
        <v>4</v>
      </c>
      <c r="L1" s="1232" t="s">
        <v>436</v>
      </c>
      <c r="M1" s="1233"/>
      <c r="N1" s="1233"/>
      <c r="O1" s="1233"/>
      <c r="P1" s="1233"/>
      <c r="Q1" s="1232" t="s">
        <v>0</v>
      </c>
      <c r="R1" s="1233"/>
      <c r="S1" s="1233"/>
      <c r="T1" s="1233"/>
      <c r="U1" s="1233"/>
      <c r="V1" s="1232" t="s">
        <v>121</v>
      </c>
      <c r="W1" s="1233"/>
      <c r="X1" s="1233"/>
      <c r="Y1" s="1233"/>
      <c r="Z1" s="1233"/>
      <c r="AA1" s="1232" t="s">
        <v>122</v>
      </c>
      <c r="AB1" s="1233"/>
      <c r="AC1" s="1233"/>
      <c r="AD1" s="1233"/>
      <c r="AE1" s="1233"/>
      <c r="AF1" s="1232" t="s">
        <v>32</v>
      </c>
      <c r="AG1" s="1233"/>
      <c r="AH1" s="1233"/>
      <c r="AI1" s="1233"/>
      <c r="AJ1" s="1233"/>
      <c r="AK1" s="1232" t="s">
        <v>446</v>
      </c>
      <c r="AL1" s="1233"/>
      <c r="AM1" s="1233"/>
      <c r="AN1" s="1233"/>
      <c r="AO1" s="1233"/>
      <c r="AP1" s="1232" t="s">
        <v>597</v>
      </c>
      <c r="AQ1" s="1233"/>
      <c r="AR1" s="1233"/>
      <c r="AS1" s="1233"/>
      <c r="AT1" s="1233"/>
      <c r="AU1" s="1232" t="s">
        <v>180</v>
      </c>
      <c r="AV1" s="1233"/>
      <c r="AW1" s="1233"/>
      <c r="AX1" s="1233"/>
      <c r="AY1" s="1233"/>
      <c r="AZ1" s="1232" t="s">
        <v>596</v>
      </c>
      <c r="BA1" s="1233"/>
      <c r="BB1" s="1233"/>
      <c r="BC1" s="1233"/>
      <c r="BD1" s="1233"/>
      <c r="BE1" s="1027" t="s">
        <v>39</v>
      </c>
      <c r="BF1" s="1028" t="s">
        <v>40</v>
      </c>
      <c r="BG1" s="1024" t="s">
        <v>599</v>
      </c>
      <c r="BH1" s="1101"/>
      <c r="BI1" s="20" t="s">
        <v>602</v>
      </c>
      <c r="BJ1" s="1093" t="s">
        <v>18</v>
      </c>
      <c r="BK1" s="1093" t="s">
        <v>3</v>
      </c>
      <c r="BL1" s="1093" t="s">
        <v>4</v>
      </c>
      <c r="BM1" s="1094" t="s">
        <v>39</v>
      </c>
      <c r="BN1" s="1095" t="s">
        <v>40</v>
      </c>
      <c r="BO1" s="1231"/>
      <c r="BP1" s="1065"/>
      <c r="BQ1" s="1230"/>
      <c r="BR1" s="1230"/>
      <c r="BS1" s="1225" t="s">
        <v>201</v>
      </c>
      <c r="BT1" s="1226"/>
      <c r="BU1" s="1226"/>
      <c r="BV1" s="1226"/>
      <c r="BW1" s="1226"/>
      <c r="BX1" s="1226"/>
      <c r="BY1" s="1226"/>
      <c r="BZ1" s="1226"/>
      <c r="CA1" s="1226"/>
      <c r="CB1" s="1226"/>
      <c r="CC1" s="1226"/>
      <c r="CD1" s="1226"/>
      <c r="CE1" s="1226"/>
      <c r="CF1" s="1226"/>
      <c r="CG1" s="1226"/>
      <c r="CH1" s="1226"/>
      <c r="CI1" s="1226"/>
      <c r="CJ1" s="1226"/>
      <c r="CK1" s="1226"/>
      <c r="CL1" s="1226"/>
      <c r="CM1" s="1226"/>
      <c r="CN1" s="1226"/>
      <c r="CO1" s="1226"/>
      <c r="CP1" s="1226"/>
      <c r="CQ1" s="1226"/>
      <c r="CR1" s="1226"/>
      <c r="CS1" s="1226"/>
      <c r="CT1" s="1226"/>
      <c r="CU1" s="1226"/>
      <c r="CV1" s="1226"/>
    </row>
    <row r="2" spans="1:100" ht="16.5" customHeight="1" x14ac:dyDescent="0.25">
      <c r="A2" s="1091" t="s">
        <v>22</v>
      </c>
      <c r="B2" s="1092"/>
      <c r="C2" s="1093" t="s">
        <v>198</v>
      </c>
      <c r="D2" s="1093" t="s">
        <v>199</v>
      </c>
      <c r="E2" s="1093" t="s">
        <v>200</v>
      </c>
      <c r="F2" s="13"/>
      <c r="G2" s="13"/>
      <c r="H2" s="13"/>
      <c r="I2" s="13"/>
      <c r="J2" s="13"/>
      <c r="K2" s="696"/>
      <c r="L2" s="1031" t="s">
        <v>18</v>
      </c>
      <c r="M2" s="1025" t="s">
        <v>567</v>
      </c>
      <c r="N2" s="1025" t="s">
        <v>20</v>
      </c>
      <c r="O2" s="1029" t="s">
        <v>3</v>
      </c>
      <c r="P2" s="1032" t="s">
        <v>4</v>
      </c>
      <c r="Q2" s="1031" t="s">
        <v>18</v>
      </c>
      <c r="R2" s="1025" t="s">
        <v>567</v>
      </c>
      <c r="S2" s="1025" t="s">
        <v>20</v>
      </c>
      <c r="T2" s="1029" t="s">
        <v>3</v>
      </c>
      <c r="U2" s="1032" t="s">
        <v>4</v>
      </c>
      <c r="V2" s="1031" t="s">
        <v>18</v>
      </c>
      <c r="W2" s="1025" t="s">
        <v>567</v>
      </c>
      <c r="X2" s="1025" t="s">
        <v>20</v>
      </c>
      <c r="Y2" s="1029" t="s">
        <v>3</v>
      </c>
      <c r="Z2" s="1032" t="s">
        <v>4</v>
      </c>
      <c r="AA2" s="1031" t="s">
        <v>18</v>
      </c>
      <c r="AB2" s="1025" t="s">
        <v>567</v>
      </c>
      <c r="AC2" s="1025" t="s">
        <v>20</v>
      </c>
      <c r="AD2" s="1029" t="s">
        <v>3</v>
      </c>
      <c r="AE2" s="1032" t="s">
        <v>4</v>
      </c>
      <c r="AF2" s="1031" t="s">
        <v>18</v>
      </c>
      <c r="AG2" s="1025" t="s">
        <v>567</v>
      </c>
      <c r="AH2" s="1025" t="s">
        <v>20</v>
      </c>
      <c r="AI2" s="1029" t="s">
        <v>3</v>
      </c>
      <c r="AJ2" s="1032" t="s">
        <v>4</v>
      </c>
      <c r="AK2" s="1031" t="s">
        <v>18</v>
      </c>
      <c r="AL2" s="1025" t="s">
        <v>567</v>
      </c>
      <c r="AM2" s="1025" t="s">
        <v>20</v>
      </c>
      <c r="AN2" s="1029" t="s">
        <v>3</v>
      </c>
      <c r="AO2" s="1032" t="s">
        <v>4</v>
      </c>
      <c r="AP2" s="1031" t="s">
        <v>18</v>
      </c>
      <c r="AQ2" s="1025" t="s">
        <v>567</v>
      </c>
      <c r="AR2" s="1025" t="s">
        <v>20</v>
      </c>
      <c r="AS2" s="1029" t="s">
        <v>3</v>
      </c>
      <c r="AT2" s="1032" t="s">
        <v>4</v>
      </c>
      <c r="AU2" s="1031" t="s">
        <v>18</v>
      </c>
      <c r="AV2" s="1025" t="s">
        <v>567</v>
      </c>
      <c r="AW2" s="1025" t="s">
        <v>20</v>
      </c>
      <c r="AX2" s="1029" t="s">
        <v>3</v>
      </c>
      <c r="AY2" s="1032" t="s">
        <v>4</v>
      </c>
      <c r="AZ2" s="1031" t="s">
        <v>18</v>
      </c>
      <c r="BA2" s="1025" t="s">
        <v>567</v>
      </c>
      <c r="BB2" s="1025" t="s">
        <v>20</v>
      </c>
      <c r="BC2" s="1029" t="s">
        <v>3</v>
      </c>
      <c r="BD2" s="1037" t="s">
        <v>4</v>
      </c>
      <c r="BE2" s="697"/>
      <c r="BF2" s="13"/>
      <c r="BG2" s="1102"/>
      <c r="BH2" s="1103"/>
      <c r="BI2" s="1093" t="s">
        <v>22</v>
      </c>
      <c r="BJ2" s="1096"/>
      <c r="BK2" s="1097"/>
      <c r="BL2" s="1096"/>
      <c r="BM2" s="1098"/>
      <c r="BN2" s="1099"/>
      <c r="BO2" s="1231"/>
      <c r="BP2" s="1065"/>
      <c r="BQ2" s="524"/>
      <c r="BR2" s="524"/>
      <c r="BS2" s="524">
        <v>1</v>
      </c>
      <c r="BT2" s="524">
        <v>2</v>
      </c>
      <c r="BU2" s="524">
        <v>3</v>
      </c>
      <c r="BV2" s="524">
        <v>4</v>
      </c>
      <c r="BW2" s="524">
        <v>5</v>
      </c>
      <c r="BX2" s="524">
        <v>6</v>
      </c>
      <c r="BY2" s="523">
        <v>7</v>
      </c>
      <c r="BZ2" s="523">
        <v>8</v>
      </c>
      <c r="CA2" s="524">
        <v>9</v>
      </c>
      <c r="CB2" s="524">
        <v>10</v>
      </c>
      <c r="CC2" s="524">
        <v>11</v>
      </c>
      <c r="CD2" s="524">
        <v>12</v>
      </c>
      <c r="CE2" s="524">
        <v>13</v>
      </c>
      <c r="CF2" s="524">
        <v>14</v>
      </c>
      <c r="CG2" s="524">
        <v>15</v>
      </c>
      <c r="CH2" s="524">
        <v>16</v>
      </c>
      <c r="CI2" s="524">
        <v>17</v>
      </c>
      <c r="CJ2" s="524">
        <v>18</v>
      </c>
      <c r="CK2" s="524">
        <v>19</v>
      </c>
      <c r="CL2" s="524">
        <v>20</v>
      </c>
      <c r="CM2" s="524">
        <v>21</v>
      </c>
      <c r="CN2" s="524">
        <v>22</v>
      </c>
      <c r="CO2" s="524">
        <v>23</v>
      </c>
      <c r="CP2" s="524">
        <v>24</v>
      </c>
      <c r="CQ2" s="524">
        <v>25</v>
      </c>
      <c r="CR2" s="524">
        <v>26</v>
      </c>
      <c r="CS2" s="524">
        <v>27</v>
      </c>
      <c r="CT2" s="524">
        <v>28</v>
      </c>
      <c r="CU2" s="524">
        <v>29</v>
      </c>
      <c r="CV2" s="524">
        <v>30</v>
      </c>
    </row>
    <row r="3" spans="1:100" x14ac:dyDescent="0.25">
      <c r="A3" s="1089" t="s">
        <v>279</v>
      </c>
      <c r="B3" s="1021" t="str">
        <f>IFERROR(VLOOKUP('Data Totals'!A3,'Season 1'!AF$4:CC$104,2,FALSE),IFERROR(VLOOKUP('Data Totals'!A3,'Season 2'!AF$4:CC$104,2,FALSE),IFERROR(VLOOKUP('Data Totals'!A3,'Season 3'!AF$4:CC$104,2,FALSE),IFERROR(VLOOKUP('Data Totals'!A3,'Season 4'!AF$4:CC$104,2,FALSE),IFERROR(VLOOKUP('Data Totals'!A3,'Season 5'!AF$4:CC$104,2,FALSE),IFERROR(VLOOKUP('Data Totals'!A3,'Season 6'!AF$4:CC$104,2,FALSE),IFERROR(VLOOKUP('Data Totals'!A3,'Season 7'!AF$4:CC$104,2,FALSE),IFERROR(VLOOKUP('Data Totals'!A3,'Season 8'!AF$4:CC$104,2,FALSE),IFERROR(VLOOKUP('Data Totals'!A3,'Season 9'!AF$4:CC$104,2,FALSE),IFERROR(VLOOKUP('Data Totals'!A3,'Season 10'!AF$4:CC$104,2,FALSE),IFERROR(VLOOKUP('Data Totals'!A3,'Season 11'!AF$4:CC$104,2,FALSE),IFERROR(VLOOKUP('Data Totals'!A3,'Season 12'!AF$4:CC$104,2,FALSE),IFERROR(VLOOKUP('Data Totals'!A3,'Season 13'!AF$4:CC$104,2,FALSE),IFERROR(VLOOKUP('Data Totals'!A3,'Season 14'!AF$4:CC$104,2,FALSE),IFERROR(VLOOKUP('Data Totals'!A3,'Season 15'!AF$4:CC$104,2,FALSE),"N/A")))))))))))))))</f>
        <v>GK</v>
      </c>
      <c r="C3" s="1022">
        <f>IFERROR(VLOOKUP('Data Totals'!A3,'Season 1'!AF$4:CC$104,3,FALSE),IFERROR(VLOOKUP('Data Totals'!A3,'Season 2'!AF$4:CC$104,3,FALSE),IFERROR(VLOOKUP('Data Totals'!A3,'Season 3'!AF$4:CC$104,3,FALSE),IFERROR(VLOOKUP('Data Totals'!A3,'Season 4'!AF$4:CC$104,3,FALSE),IFERROR(VLOOKUP('Data Totals'!A3,'Season 5'!AF$4:CC$104,3,FALSE),IFERROR(VLOOKUP('Data Totals'!A3,'Season 6'!AF$4:CC$104,3,FALSE),IFERROR(VLOOKUP('Data Totals'!A3,'Season 7'!AF$4:CC$104,3,FALSE),IFERROR(VLOOKUP('Data Totals'!A3,'Season 8'!AF$4:CC$104,3,FALSE),IFERROR(VLOOKUP('Data Totals'!A3,'Season 9'!AF$4:CC$104,3,FALSE),IFERROR(VLOOKUP('Data Totals'!A3,'Season 10'!AF$4:CC$104,3,FALSE),IFERROR(VLOOKUP('Data Totals'!A3,'Season 11'!AF$4:CC$104,3,FALSE),IFERROR(VLOOKUP('Data Totals'!A3,'Season 12'!AF$4:CC$104,3,FALSE),IFERROR(VLOOKUP('Data Totals'!A3,'Season 13'!AF$4:CC$104,3,FALSE),IFERROR(VLOOKUP('Data Totals'!A3,'Season 14'!AF$4:CC$104,3,FALSE),IFERROR(VLOOKUP('Data Totals'!A3,'Season 15'!AF$4:CC$104,3,FALSE),"N/A")))))))))))))))</f>
        <v>67</v>
      </c>
      <c r="D3" s="1022">
        <f>IFERROR(VLOOKUP('Data Totals'!A3,'Season 1'!AF$4:CC$104,4,FALSE),IFERROR(VLOOKUP('Data Totals'!A3,'Season 2'!AF$4:CC$104,4,FALSE),IFERROR(VLOOKUP('Data Totals'!A3,'Season 3'!AF$4:CC$104,4,FALSE),IFERROR(VLOOKUP('Data Totals'!A3,'Season 4'!AF$4:CC$104,4,FALSE),IFERROR(VLOOKUP('Data Totals'!A3,'Season 5'!AF$4:CC$104,4,FALSE),IFERROR(VLOOKUP('Data Totals'!A3,'Season 6'!AF$4:CC$104,4,FALSE),IFERROR(VLOOKUP('Data Totals'!A3,'Season 7'!AF$4:CC$104,4,FALSE),IFERROR(VLOOKUP('Data Totals'!A3,'Season 8'!AF$4:CC$104,4,FALSE),IFERROR(VLOOKUP('Data Totals'!A3,'Season 9'!AF$4:CC$104,4,FALSE),IFERROR(VLOOKUP('Data Totals'!A3,'Season 10'!AF$4:CC$104,4,FALSE),IFERROR(VLOOKUP('Data Totals'!A3,'Season 11'!AF$4:CC$104,4,FALSE),IFERROR(VLOOKUP('Data Totals'!A3,'Season 12'!AF$4:CC$104,4,FALSE),IFERROR(VLOOKUP('Data Totals'!A3,'Season 13'!AF$4:CC$104,4,FALSE),IFERROR(VLOOKUP('Data Totals'!A3,'Season 14'!AF$4:CC$104,4,FALSE),IFERROR(VLOOKUP('Data Totals'!A3,'Season 15'!AF$4:CC$104,4,FALSE),"N/A")))))))))))))))</f>
        <v>67</v>
      </c>
      <c r="E3" s="1022">
        <f>D3-C3</f>
        <v>0</v>
      </c>
      <c r="F3" s="692">
        <f>SUM(IFERROR(VLOOKUP(A3,BI$3:BN$152,2,0),"0"),IFERROR(VLOOKUP(A3,'Season 1'!AF$4:CC$104,6,0),"0"),
IFERROR(VLOOKUP(A3,'Season 2'!AF$4:CC$104,6,0),"0"),IFERROR(VLOOKUP(A3,'Season 3'!AF$4:CC$104,6,0),"0"),
IFERROR(VLOOKUP(A3,'Season 4'!AF$4:CC$104,6,0),"0"),IFERROR(VLOOKUP(A3,'Season 5'!AF$4:CC$104,6,0),"0"),
IFERROR(VLOOKUP(A3,'Season 6'!AF$4:CC$104,6,0),"0"),IFERROR(VLOOKUP(A3,'Season 7'!AF$4:CC$104,6,0),"0"),
IFERROR(VLOOKUP(A3,'Season 8'!AF$4:CC$104,6,0),"0"),IFERROR(VLOOKUP(A3,'Season 9'!AF$4:CC$104,6,0),"0"),
IFERROR(VLOOKUP(A3,'Season 10'!AF$4:CC$104,6,0),"0"),IFERROR(VLOOKUP(A3,'Season 11'!AF$4:CC$104,6,0),"0"),
IFERROR(VLOOKUP(A3,'Season 12'!AF$4:CC$104,6,0),"0"),IFERROR(VLOOKUP(A3,'Season 13'!AF$4:CC$104,6,0),"0"),
IFERROR(VLOOKUP(A3,'Season 14'!AF$4:CC$104,6,0),"0"),IFERROR(VLOOKUP(A3,'Season 15'!AF$4:CC$104,6,0),"0"),)</f>
        <v>48</v>
      </c>
      <c r="G3" s="692">
        <f>SUM(IFERROR(VLOOKUP(A3,'Season 1'!AF$4:CC$104,7,0),"0"),
IFERROR(VLOOKUP(A3,'Season 2'!AF$4:CC$104,7,0),"0"),IFERROR(VLOOKUP(A3,'Season 3'!AF$4:CC$104,7,0),"0"),
IFERROR(VLOOKUP(A3,'Season 4'!AF$4:CC$104,7,0),"0"),IFERROR(VLOOKUP(A3,'Season 5'!AF$4:CC$104,7,0),"0"),
IFERROR(VLOOKUP(A3,'Season 6'!AF$4:CC$104,7,0),"0"),IFERROR(VLOOKUP(A3,'Season 7'!AF$4:CC$104,7,0),"0"),
IFERROR(VLOOKUP(A3,'Season 8'!AF$4:CC$104,7,0),"0"),IFERROR(VLOOKUP(A3,'Season 9'!AF$4:CC$104,7,0),"0"),
IFERROR(VLOOKUP(A3,'Season 10'!AF$4:CC$104,7,0),"0"),IFERROR(VLOOKUP(A3,'Season 11'!AF$4:CC$104,7,0),"0"),
IFERROR(VLOOKUP(A3,'Season 12'!AF$4:CC$104,7,0),"0"),IFERROR(VLOOKUP(A3,'Season 13'!AF$4:CC$104,7,0),"0"),
IFERROR(VLOOKUP(A3,'Season 14'!AF$4:CC$104,7,0),"0"),IFERROR(VLOOKUP(A3,'Season 15'!AF$4:CC$104,7,0),"0"),)</f>
        <v>0</v>
      </c>
      <c r="H3" s="556">
        <f>SUM(IFERROR(VLOOKUP(A3,'Season 1'!AF$4:CC$104,8,0),"0"),
IFERROR(VLOOKUP(A3,'Season 2'!AF$4:CC$104,8,0),"0"),IFERROR(VLOOKUP(A3,'Season 3'!AF$4:CC$104,8,0),"0"),
IFERROR(VLOOKUP(A3,'Season 4'!AF$4:CC$104,8,0),"0"),IFERROR(VLOOKUP(A3,'Season 5'!AF$4:CC$104,8,0),"0"),
IFERROR(VLOOKUP(A3,'Season 6'!AF$4:CC$104,8,0),"0"),IFERROR(VLOOKUP(A3,'Season 7'!AF$4:CC$104,8,0),"0"),
IFERROR(VLOOKUP(A3,'Season 8'!AF$4:CC$104,8,0),"0"),IFERROR(VLOOKUP(A3,'Season 9'!AF$4:CC$104,8,0),"0"),
IFERROR(VLOOKUP(A3,'Season 10'!AF$4:CC$104,8,0),"0"),IFERROR(VLOOKUP(A3,'Season 11'!AF$4:CC$104,8,0),"0"),
IFERROR(VLOOKUP(A3,'Season 12'!AF$4:CC$104,8,0),"0"),IFERROR(VLOOKUP(A3,'Season 13'!AF$4:CC$104,8,0),"0"),
IFERROR(VLOOKUP(A3,'Season 14'!AF$4:CC$104,8,0),"0"),IFERROR(VLOOKUP(A3,'Season 15'!AF$4:CC$104,8,0),"0"),)</f>
        <v>0</v>
      </c>
      <c r="I3" s="1023">
        <f>SUM(IFERROR(VLOOKUP(A3,'Season 1'!AF$4:CC$104,9,0),"0"),
IFERROR(VLOOKUP(A3,'Season 2'!AF$4:CC$104,9,0),"0"),IFERROR(VLOOKUP(A3,'Season 3'!AF$4:CC$104,9,0),"0"),
IFERROR(VLOOKUP(A3,'Season 4'!AF$4:CC$104,9,0),"0"),IFERROR(VLOOKUP(A3,'Season 5'!AF$4:CC$104,9,0),"0"),
IFERROR(VLOOKUP(A3,'Season 6'!AF$4:CC$104,9,0),"0"),IFERROR(VLOOKUP(A3,'Season 7'!AF$4:CC$104,9,0),"0"),
IFERROR(VLOOKUP(A3,'Season 8'!AF$4:CC$104,9,0),"0"),IFERROR(VLOOKUP(A3,'Season 9'!AF$4:CC$104,9,0),"0"),
IFERROR(VLOOKUP(A3,'Season 10'!AF$4:CC$104,9,0),"0"),IFERROR(VLOOKUP(A3,'Season 11'!AF$4:CC$104,9,0),"0"),
IFERROR(VLOOKUP(A3,'Season 12'!AF$4:CC$104,9,0),"0"),IFERROR(VLOOKUP(A3,'Season 13'!AF$4:CC$104,9,0),"0"),
IFERROR(VLOOKUP(A3,'Season 14'!AF$4:CC$104,9,0),"0"),IFERROR(VLOOKUP(A3,'Season 15'!AF$4:CC$104,9,0),"0"),)</f>
        <v>0</v>
      </c>
      <c r="J3" s="26">
        <f>SUM(IFERROR(VLOOKUP(A3,BI$3:BN$152,3,0),"0"),IFERROR(VLOOKUP(A3,'Season 1'!AF$4:CC$104,10,0),"0"),
IFERROR(VLOOKUP(A3,'Season 2'!AF$4:CC$104,10,0),"0"),IFERROR(VLOOKUP(A3,'Season 3'!AF$4:CC$104,10,0),"0"),
IFERROR(VLOOKUP(A3,'Season 4'!AF$4:CC$104,10,0),"0"),IFERROR(VLOOKUP(A3,'Season 5'!AF$4:CC$104,10,0),"0"),
IFERROR(VLOOKUP(A3,'Season 6'!AF$4:CC$104,10,0),"0"),IFERROR(VLOOKUP(A3,'Season 7'!AF$4:CC$104,10,0),"0"),
IFERROR(VLOOKUP(A3,'Season 8'!AF$4:CC$104,10,0),"0"),IFERROR(VLOOKUP(A3,'Season 9'!AF$4:CC$104,10,0),"0"),
IFERROR(VLOOKUP(A3,'Season 10'!AF$4:CC$104,10,0),"0"),IFERROR(VLOOKUP(A3,'Season 11'!AF$4:CC$104,10,0),"0"),
IFERROR(VLOOKUP(A3,'Season 12'!AF$4:CC$104,10,0),"0"),IFERROR(VLOOKUP(A3,'Season 13'!AF$4:CC$104,10,0),"0"),
IFERROR(VLOOKUP(A3,'Season 14'!AF$4:CC$104,10,0),"0"),IFERROR(VLOOKUP(A3,'Season 15'!AF$4:CC$104,10,0),"0"),)</f>
        <v>12</v>
      </c>
      <c r="K3" s="699">
        <f>SUM(IFERROR(VLOOKUP($A3,BI$3:BN$152,4,0),"0"),IFERROR(VLOOKUP($A3,'Season 1'!AF$4:CC$104,11,0),"0"),
IFERROR(VLOOKUP($A3,'Season 2'!AF$4:CC$104,11,0),"0"),IFERROR(VLOOKUP($A3,'Season 3'!AF$4:CC$104,11,0),"0"),
IFERROR(VLOOKUP($A3,'Season 4'!AF$4:CC$104,11,0),"0"),IFERROR(VLOOKUP($A3,'Season 5'!AF$4:CC$104,11,0),"0"),
IFERROR(VLOOKUP($A3,'Season 6'!AF$4:CC$104,11,0),"0"),IFERROR(VLOOKUP($A3,'Season 7'!AF$4:CC$104,11,0),"0"),
IFERROR(VLOOKUP($A3,'Season 8'!AF$4:CC$104,11,0),"0"),IFERROR(VLOOKUP($A3,'Season 9'!AF$4:CC$104,11,0),"0"),
IFERROR(VLOOKUP($A3,'Season 10'!AF$4:CC$104,11,0),"0"),IFERROR(VLOOKUP($A3,'Season 11'!AF$4:CC$104,11,0),"0"),
IFERROR(VLOOKUP($A3,'Season 12'!AF$4:CC$104,11,0),"0"),IFERROR(VLOOKUP($A3,'Season 13'!AF$4:CC$104,11,0),"0"),
IFERROR(VLOOKUP($A3,'Season 14'!AF$4:CC$104,11,0),"0"),IFERROR(VLOOKUP($A3,'Season 15'!AF$4:CC$104,11,0),"0"),)</f>
        <v>0</v>
      </c>
      <c r="L3" s="700">
        <f>SUM(IFERROR(VLOOKUP($A3,'Season 1'!AF$4:CC$104,12,0),"0"),
IFERROR(VLOOKUP($A3,'Season 2'!AF$4:CC$104,12,0),"0"),IFERROR(VLOOKUP($A3,'Season 3'!AF$4:CC$104,12,0),"0"),
IFERROR(VLOOKUP($A3,'Season 4'!AF$4:CC$104,12,0),"0"),IFERROR(VLOOKUP($A3,'Season 5'!AF$4:CC$104,12,0),"0"),
IFERROR(VLOOKUP($A3,'Season 6'!AF$4:CC$104,12,0),"0"),IFERROR(VLOOKUP($A3,'Season 7'!AF$4:CC$104,12,0),"0"),
IFERROR(VLOOKUP($A3,'Season 8'!AF$4:CC$104,12,0),"0"),IFERROR(VLOOKUP($A3,'Season 9'!AF$4:CC$104,12,0),"0"),
IFERROR(VLOOKUP($A3,'Season 10'!AF$4:CC$104,12,0),"0"),IFERROR(VLOOKUP($A3,'Season 11'!AF$4:CC$104,12,0),"0"),
IFERROR(VLOOKUP($A3,'Season 12'!AF$4:CC$104,12,0),"0"),IFERROR(VLOOKUP($A3,'Season 13'!AF$4:CC$104,12,0),"0"),
IFERROR(VLOOKUP($A3,'Season 14'!AF$4:CC$104,12,0),"0"),IFERROR(VLOOKUP($A3,'Season 15'!AF$4:CC$104,12,0),"0"),)</f>
        <v>0</v>
      </c>
      <c r="M3" s="692">
        <f>SUM(IFERROR(VLOOKUP($A3,'Season 1'!AF$4:CC$104,13,0),"0"),
IFERROR(VLOOKUP($A3,'Season 2'!AF$4:CC$104,13,0),"0"),IFERROR(VLOOKUP($A3,'Season 3'!AF$4:CC$104,13,0),"0"),
IFERROR(VLOOKUP($A3,'Season 4'!AF$4:CC$104,13,0),"0"),IFERROR(VLOOKUP($A3,'Season 5'!AF$4:CC$104,13,0),"0"),
IFERROR(VLOOKUP($A3,'Season 6'!AF$4:CC$104,13,0),"0"),IFERROR(VLOOKUP($A3,'Season 7'!AF$4:CC$104,13,0),"0"),
IFERROR(VLOOKUP($A3,'Season 8'!AF$4:CC$104,13,0),"0"),IFERROR(VLOOKUP($A3,'Season 9'!AF$4:CC$104,13,0),"0"),
IFERROR(VLOOKUP($A3,'Season 10'!AF$4:CC$104,13,0),"0"),IFERROR(VLOOKUP($A3,'Season 11'!AF$4:CC$104,13,0),"0"),
IFERROR(VLOOKUP($A3,'Season 12'!AF$4:CC$104,13,0),"0"),IFERROR(VLOOKUP($A3,'Season 13'!AF$4:CC$104,13,0),"0"),
IFERROR(VLOOKUP($A3,'Season 14'!AF$4:CC$104,13,0),"0"),IFERROR(VLOOKUP($A3,'Season 15'!AF$4:CC$104,13,0),"0"),)</f>
        <v>0</v>
      </c>
      <c r="N3" s="1023">
        <f>SUM(IFERROR(VLOOKUP($A3,'Season 1'!AF$4:CC$104,14,0),"0"),
IFERROR(VLOOKUP($A3,'Season 2'!AF$4:CC$104,14,0),"0"),IFERROR(VLOOKUP($A3,'Season 3'!AF$4:CC$104,14,0),"0"),
IFERROR(VLOOKUP($A3,'Season 4'!AF$4:CC$104,14,0),"0"),IFERROR(VLOOKUP($A3,'Season 5'!AF$4:CC$104,14,0),"0"),
IFERROR(VLOOKUP($A3,'Season 6'!AF$4:CC$104,14,0),"0"),IFERROR(VLOOKUP($A3,'Season 7'!AF$4:CC$104,14,0),"0"),
IFERROR(VLOOKUP($A3,'Season 8'!AF$4:CC$104,14,0),"0"),IFERROR(VLOOKUP($A3,'Season 9'!AF$4:CC$104,14,0),"0"),
IFERROR(VLOOKUP($A3,'Season 10'!AF$4:CC$104,14,0),"0"),IFERROR(VLOOKUP($A3,'Season 11'!AF$4:CC$104,14,0),"0"),
IFERROR(VLOOKUP($A3,'Season 12'!AF$4:CC$104,14,0),"0"),IFERROR(VLOOKUP($A3,'Season 13'!AF$4:CC$104,14,0),"0"),
IFERROR(VLOOKUP($A3,'Season 14'!AF$4:CC$104,14,0),"0"),IFERROR(VLOOKUP($A3,'Season 15'!AF$4:CC$104,14,0),"0"),)</f>
        <v>0</v>
      </c>
      <c r="O3" s="26">
        <f>SUM(IFERROR(VLOOKUP($A3,'Season 1'!AF$4:CC$104,15,0),"0"),
IFERROR(VLOOKUP($A3,'Season 2'!AF$4:CC$104,15,0),"0"),IFERROR(VLOOKUP($A3,'Season 3'!AF$4:CC$104,15,0),"0"),
IFERROR(VLOOKUP($A3,'Season 4'!AF$4:CC$104,15,0),"0"),IFERROR(VLOOKUP($A3,'Season 5'!AF$4:CC$104,15,0),"0"),
IFERROR(VLOOKUP($A3,'Season 6'!AF$4:CC$104,15,0),"0"),IFERROR(VLOOKUP($A3,'Season 7'!AF$4:CC$104,15,0),"0"),
IFERROR(VLOOKUP($A3,'Season 8'!AF$4:CC$104,15,0),"0"),IFERROR(VLOOKUP($A3,'Season 9'!AF$4:CC$104,15,0),"0"),
IFERROR(VLOOKUP($A3,'Season 10'!AF$4:CC$104,15,0),"0"),IFERROR(VLOOKUP($A3,'Season 11'!AF$4:CC$104,15,0),"0"),
IFERROR(VLOOKUP($A3,'Season 12'!AF$4:CC$104,15,0),"0"),IFERROR(VLOOKUP($A3,'Season 13'!AF$4:CC$104,15,0),"0"),
IFERROR(VLOOKUP($A3,'Season 14'!AF$4:CC$104,15,0),"0"),IFERROR(VLOOKUP($A3,'Season 15'!AF$4:CC$104,15,0),"0"),)</f>
        <v>0</v>
      </c>
      <c r="P3" s="699">
        <f>SUM(IFERROR(VLOOKUP($A3,'Season 1'!AF$4:CC$104,16,0),"0"),
IFERROR(VLOOKUP($A3,'Season 2'!AF$4:CC$104,16,0),"0"),IFERROR(VLOOKUP($A3,'Season 3'!AF$4:CC$104,16,0),"0"),
IFERROR(VLOOKUP($A3,'Season 4'!AF$4:CC$104,16,0),"0"),IFERROR(VLOOKUP($A3,'Season 5'!AF$4:CC$104,16,0),"0"),
IFERROR(VLOOKUP($A3,'Season 6'!AF$4:CC$104,16,0),"0"),IFERROR(VLOOKUP($A3,'Season 7'!AF$4:CC$104,16,0),"0"),
IFERROR(VLOOKUP($A3,'Season 8'!AF$4:CC$104,16,0),"0"),IFERROR(VLOOKUP($A3,'Season 9'!AF$4:CC$104,16,0),"0"),
IFERROR(VLOOKUP($A3,'Season 10'!AF$4:CC$104,16,0),"0"),IFERROR(VLOOKUP($A3,'Season 11'!AF$4:CC$104,16,0),"0"),
IFERROR(VLOOKUP($A3,'Season 12'!AF$4:CC$104,16,0),"0"),IFERROR(VLOOKUP($A3,'Season 13'!AF$4:CC$104,16,0),"0"),
IFERROR(VLOOKUP($A3,'Season 14'!AF$4:CC$104,16,0),"0"),IFERROR(VLOOKUP($A3,'Season 15'!AF$4:CC$104,16,0),"0"),)</f>
        <v>0</v>
      </c>
      <c r="Q3" s="700">
        <f>SUM(IFERROR(VLOOKUP($A3,'Season 1'!AF$4:CC$104,17,0),"0"),
IFERROR(VLOOKUP($A3,'Season 2'!AF$4:CC$104,17,0),"0"),IFERROR(VLOOKUP($A3,'Season 3'!AF$4:CC$104,17,0),"0"),
IFERROR(VLOOKUP($A3,'Season 4'!AF$4:CC$104,17,0),"0"),IFERROR(VLOOKUP($A3,'Season 5'!AF$4:CC$104,17,0),"0"),
IFERROR(VLOOKUP($A3,'Season 6'!AF$4:CC$104,17,0),"0"),IFERROR(VLOOKUP($A3,'Season 7'!AF$4:CC$104,17,0),"0"),
IFERROR(VLOOKUP($A3,'Season 8'!AF$4:CC$104,17,0),"0"),IFERROR(VLOOKUP($A3,'Season 9'!AF$4:CC$104,17,0),"0"),
IFERROR(VLOOKUP($A3,'Season 10'!AF$4:CC$104,17,0),"0"),IFERROR(VLOOKUP($A3,'Season 11'!AF$4:CC$104,17,0),"0"),
IFERROR(VLOOKUP($A3,'Season 12'!AF$4:CC$104,17,0),"0"),IFERROR(VLOOKUP($A3,'Season 13'!AF$4:CC$104,17,0),"0"),
IFERROR(VLOOKUP($A3,'Season 14'!AF$4:CC$104,17,0),"0"),IFERROR(VLOOKUP($A3,'Season 15'!AF$4:CC$104,17,0),"0"),)</f>
        <v>0</v>
      </c>
      <c r="R3" s="692">
        <f>SUM(IFERROR(VLOOKUP($A3,'Season 1'!AF$4:CC$104,18,0),"0"),
IFERROR(VLOOKUP($A3,'Season 2'!AF$4:CC$104,18,0),"0"),IFERROR(VLOOKUP($A3,'Season 3'!AF$4:CC$104,18,0),"0"),
IFERROR(VLOOKUP($A3,'Season 4'!AF$4:CC$104,18,0),"0"),IFERROR(VLOOKUP($A3,'Season 5'!AF$4:CC$104,18,0),"0"),
IFERROR(VLOOKUP($A3,'Season 6'!AF$4:CC$104,18,0),"0"),IFERROR(VLOOKUP($A3,'Season 7'!AF$4:CC$104,18,0),"0"),
IFERROR(VLOOKUP($A3,'Season 8'!AF$4:CC$104,18,0),"0"),IFERROR(VLOOKUP($A3,'Season 9'!AF$4:CC$104,18,0),"0"),
IFERROR(VLOOKUP($A3,'Season 10'!AF$4:CC$104,18,0),"0"),IFERROR(VLOOKUP($A3,'Season 11'!AF$4:CC$104,18,0),"0"),
IFERROR(VLOOKUP($A3,'Season 12'!AF$4:CC$104,18,0),"0"),IFERROR(VLOOKUP($A3,'Season 13'!AF$4:CC$104,18,0),"0"),
IFERROR(VLOOKUP($A3,'Season 14'!AF$4:CC$104,18,0),"0"),IFERROR(VLOOKUP($A3,'Season 15'!AF$4:CC$104,18,0),"0"),)</f>
        <v>0</v>
      </c>
      <c r="S3" s="1023">
        <f>SUM(IFERROR(VLOOKUP($A3,'Season 1'!AF$4:CC$104,19,0),"0"),
IFERROR(VLOOKUP($A3,'Season 2'!AF$4:CC$104,19,0),"0"),IFERROR(VLOOKUP($A3,'Season 3'!AF$4:CC$104,19,0),"0"),
IFERROR(VLOOKUP($A3,'Season 4'!AF$4:CC$104,19,0),"0"),IFERROR(VLOOKUP($A3,'Season 5'!AF$4:CC$104,19,0),"0"),
IFERROR(VLOOKUP($A3,'Season 6'!AF$4:CC$104,19,0),"0"),IFERROR(VLOOKUP($A3,'Season 7'!AF$4:CC$104,19,0),"0"),
IFERROR(VLOOKUP($A3,'Season 8'!AF$4:CC$104,19,0),"0"),IFERROR(VLOOKUP($A3,'Season 9'!AF$4:CC$104,19,0),"0"),
IFERROR(VLOOKUP($A3,'Season 10'!AF$4:CC$104,19,0),"0"),IFERROR(VLOOKUP($A3,'Season 11'!AF$4:CC$104,19,0),"0"),
IFERROR(VLOOKUP($A3,'Season 12'!AF$4:CC$104,19,0),"0"),IFERROR(VLOOKUP($A3,'Season 13'!AF$4:CC$104,19,0),"0"),
IFERROR(VLOOKUP($A3,'Season 14'!AF$4:CC$104,19,0),"0"),IFERROR(VLOOKUP($A3,'Season 15'!AF$4:CC$104,19,0),"0"),)</f>
        <v>0</v>
      </c>
      <c r="T3" s="26">
        <f>SUM(IFERROR(VLOOKUP($A3,'Season 1'!AF$4:CC$104,20,0),"0"),
IFERROR(VLOOKUP($A3,'Season 2'!AF$4:CC$104,20,0),"0"),IFERROR(VLOOKUP($A3,'Season 3'!AF$4:CC$104,20,0),"0"),
IFERROR(VLOOKUP($A3,'Season 4'!AF$4:CC$104,20,0),"0"),IFERROR(VLOOKUP($A3,'Season 5'!AF$4:CC$104,20,0),"0"),
IFERROR(VLOOKUP($A3,'Season 6'!AF$4:CC$104,20,0),"0"),IFERROR(VLOOKUP($A3,'Season 7'!AF$4:CC$104,20,0),"0"),
IFERROR(VLOOKUP($A3,'Season 8'!AF$4:CC$104,20,0),"0"),IFERROR(VLOOKUP($A3,'Season 9'!AF$4:CC$104,20,0),"0"),
IFERROR(VLOOKUP($A3,'Season 10'!AF$4:CC$104,20,0),"0"),IFERROR(VLOOKUP($A3,'Season 11'!AF$4:CC$104,20,0),"0"),
IFERROR(VLOOKUP($A3,'Season 12'!AF$4:CC$104,20,0),"0"),IFERROR(VLOOKUP($A3,'Season 13'!AF$4:CC$104,20,0),"0"),
IFERROR(VLOOKUP($A3,'Season 14'!AF$4:CC$104,20,0),"0"),IFERROR(VLOOKUP($A3,'Season 15'!AF$4:CC$104,20,0),"0"),)</f>
        <v>0</v>
      </c>
      <c r="U3" s="699">
        <f>SUM(IFERROR(VLOOKUP($A3,'Season 1'!AF$4:CC$104,21,0),"0"),
IFERROR(VLOOKUP($A3,'Season 2'!AF$4:CC$104,21,0),"0"),IFERROR(VLOOKUP($A3,'Season 3'!AF$4:CC$104,21,0),"0"),
IFERROR(VLOOKUP($A3,'Season 4'!AF$4:CC$104,21,0),"0"),IFERROR(VLOOKUP($A3,'Season 5'!AF$4:CC$104,21,0),"0"),
IFERROR(VLOOKUP($A3,'Season 6'!AF$4:CC$104,21,0),"0"),IFERROR(VLOOKUP($A3,'Season 7'!AF$4:CC$104,21,0),"0"),
IFERROR(VLOOKUP($A3,'Season 8'!AF$4:CC$104,21,0),"0"),IFERROR(VLOOKUP($A3,'Season 9'!AF$4:CC$104,21,0),"0"),
IFERROR(VLOOKUP($A3,'Season 10'!AF$4:CC$104,21,0),"0"),IFERROR(VLOOKUP($A3,'Season 11'!AF$4:CC$104,21,0),"0"),
IFERROR(VLOOKUP($A3,'Season 12'!AF$4:CC$104,21,0),"0"),IFERROR(VLOOKUP($A3,'Season 13'!AF$4:CC$104,21,0),"0"),
IFERROR(VLOOKUP($A3,'Season 14'!AF$4:CC$104,21,0),"0"),IFERROR(VLOOKUP($A3,'Season 15'!AF$4:CC$104,21,0),"0"),)</f>
        <v>0</v>
      </c>
      <c r="V3" s="700">
        <f>SUM(IFERROR(VLOOKUP($A3,'Season 1'!AF$4:CC$104,22,0),"0"),
IFERROR(VLOOKUP($A3,'Season 2'!AF$4:CC$104,22,0),"0"),IFERROR(VLOOKUP($A3,'Season 3'!AF$4:CC$104,22,0),"0"),
IFERROR(VLOOKUP($A3,'Season 4'!AF$4:CC$104,22,0),"0"),IFERROR(VLOOKUP($A3,'Season 5'!AF$4:CC$104,22,0),"0"),
IFERROR(VLOOKUP($A3,'Season 6'!AF$4:CC$104,22,0),"0"),IFERROR(VLOOKUP($A3,'Season 7'!AF$4:CC$104,22,0),"0"),
IFERROR(VLOOKUP($A3,'Season 8'!AF$4:CC$104,22,0),"0"),IFERROR(VLOOKUP($A3,'Season 9'!AF$4:CC$104,22,0),"0"),
IFERROR(VLOOKUP($A3,'Season 10'!AF$4:CC$104,22,0),"0"),IFERROR(VLOOKUP($A3,'Season 11'!AF$4:CC$104,22,0),"0"),
IFERROR(VLOOKUP($A3,'Season 12'!AF$4:CC$104,22,0),"0"),IFERROR(VLOOKUP($A3,'Season 13'!AF$4:CC$104,22,0),"0"),
IFERROR(VLOOKUP($A3,'Season 14'!AF$4:CC$104,22,0),"0"),IFERROR(VLOOKUP($A3,'Season 15'!AF$4:CC$104,22,0),"0"),)</f>
        <v>0</v>
      </c>
      <c r="W3" s="692">
        <f>SUM(IFERROR(VLOOKUP($A3,'Season 1'!AF$4:CC$104,23,0),"0"),
IFERROR(VLOOKUP($A3,'Season 2'!AF$4:CC$104,23,0),"0"),IFERROR(VLOOKUP($A3,'Season 3'!AF$4:CC$104,23,0),"0"),
IFERROR(VLOOKUP($A3,'Season 4'!AF$4:CC$104,23,0),"0"),IFERROR(VLOOKUP($A3,'Season 5'!AF$4:CC$104,23,0),"0"),
IFERROR(VLOOKUP($A3,'Season 6'!AF$4:CC$104,23,0),"0"),IFERROR(VLOOKUP($A3,'Season 7'!AF$4:CC$104,23,0),"0"),
IFERROR(VLOOKUP($A3,'Season 8'!AF$4:CC$104,23,0),"0"),IFERROR(VLOOKUP($A3,'Season 9'!AF$4:CC$104,23,0),"0"),
IFERROR(VLOOKUP($A3,'Season 10'!AF$4:CC$104,23,0),"0"),IFERROR(VLOOKUP($A3,'Season 11'!AF$4:CC$104,23,0),"0"),
IFERROR(VLOOKUP($A3,'Season 12'!AF$4:CC$104,23,0),"0"),IFERROR(VLOOKUP($A3,'Season 13'!AF$4:CC$104,23,0),"0"),
IFERROR(VLOOKUP($A3,'Season 14'!AF$4:CC$104,23,0),"0"),IFERROR(VLOOKUP($A3,'Season 15'!AF$4:CC$104,23,0),"0"),)</f>
        <v>0</v>
      </c>
      <c r="X3" s="1023">
        <f>SUM(IFERROR(VLOOKUP($A3,'Season 1'!AF$4:CC$104,24,0),"0"),
IFERROR(VLOOKUP($A3,'Season 2'!AF$4:CC$104,24,0),"0"),IFERROR(VLOOKUP($A3,'Season 3'!AF$4:CC$104,24,0),"0"),
IFERROR(VLOOKUP($A3,'Season 4'!AF$4:CC$104,24,0),"0"),IFERROR(VLOOKUP($A3,'Season 5'!AF$4:CC$104,24,0),"0"),
IFERROR(VLOOKUP($A3,'Season 6'!AF$4:CC$104,24,0),"0"),IFERROR(VLOOKUP($A3,'Season 7'!AF$4:CC$104,24,0),"0"),
IFERROR(VLOOKUP($A3,'Season 8'!AF$4:CC$104,24,0),"0"),IFERROR(VLOOKUP($A3,'Season 9'!AF$4:CC$104,24,0),"0"),
IFERROR(VLOOKUP($A3,'Season 10'!AF$4:CC$104,24,0),"0"),IFERROR(VLOOKUP($A3,'Season 11'!AF$4:CC$104,24,0),"0"),
IFERROR(VLOOKUP($A3,'Season 12'!AF$4:CC$104,24,0),"0"),IFERROR(VLOOKUP($A3,'Season 13'!AF$4:CC$104,24,0),"0"),
IFERROR(VLOOKUP($A3,'Season 14'!AF$4:CC$104,24,0),"0"),IFERROR(VLOOKUP($A3,'Season 15'!AF$4:CC$104,24,0),"0"),)</f>
        <v>0</v>
      </c>
      <c r="Y3" s="26">
        <f>SUM(IFERROR(VLOOKUP($A3,'Season 1'!AF$4:CC$104,25,0),"0"),
IFERROR(VLOOKUP($A3,'Season 2'!AF$4:CC$104,25,0),"0"),IFERROR(VLOOKUP($A3,'Season 3'!AF$4:CC$104,25,0),"0"),
IFERROR(VLOOKUP($A3,'Season 4'!AF$4:CC$104,25,0),"0"),IFERROR(VLOOKUP($A3,'Season 5'!AF$4:CC$104,25,0),"0"),
IFERROR(VLOOKUP($A3,'Season 6'!AF$4:CC$104,25,0),"0"),IFERROR(VLOOKUP($A3,'Season 7'!AF$4:CC$104,25,0),"0"),
IFERROR(VLOOKUP($A3,'Season 8'!AF$4:CC$104,25,0),"0"),IFERROR(VLOOKUP($A3,'Season 9'!AF$4:CC$104,25,0),"0"),
IFERROR(VLOOKUP($A3,'Season 10'!AF$4:CC$104,25,0),"0"),IFERROR(VLOOKUP($A3,'Season 11'!AF$4:CC$104,25,0),"0"),
IFERROR(VLOOKUP($A3,'Season 12'!AF$4:CC$104,25,0),"0"),IFERROR(VLOOKUP($A3,'Season 13'!AF$4:CC$104,25,0),"0"),
IFERROR(VLOOKUP($A3,'Season 14'!AF$4:CC$104,25,0),"0"),IFERROR(VLOOKUP($A3,'Season 15'!AF$4:CC$104,25,0),"0"),)</f>
        <v>0</v>
      </c>
      <c r="Z3" s="699">
        <f>SUM(IFERROR(VLOOKUP($A3,'Season 1'!AF$4:CC$104,26,0),"0"),
IFERROR(VLOOKUP($A3,'Season 2'!AF$4:CC$104,26,0),"0"),IFERROR(VLOOKUP($A3,'Season 3'!AF$4:CC$104,26,0),"0"),
IFERROR(VLOOKUP($A3,'Season 4'!AF$4:CC$104,26,0),"0"),IFERROR(VLOOKUP($A3,'Season 5'!AF$4:CC$104,26,0),"0"),
IFERROR(VLOOKUP($A3,'Season 6'!AF$4:CC$104,26,0),"0"),IFERROR(VLOOKUP($A3,'Season 7'!AF$4:CC$104,26,0),"0"),
IFERROR(VLOOKUP($A3,'Season 8'!AF$4:CC$104,26,0),"0"),IFERROR(VLOOKUP($A3,'Season 9'!AF$4:CC$104,26,0),"0"),
IFERROR(VLOOKUP($A3,'Season 10'!AF$4:CC$104,26,0),"0"),IFERROR(VLOOKUP($A3,'Season 11'!AF$4:CC$104,26,0),"0"),
IFERROR(VLOOKUP($A3,'Season 12'!AF$4:CC$104,26,0),"0"),IFERROR(VLOOKUP($A3,'Season 13'!AF$4:CC$104,26,0),"0"),
IFERROR(VLOOKUP($A3,'Season 14'!AF$4:CC$104,26,0),"0"),IFERROR(VLOOKUP($A3,'Season 15'!AF$4:CC$104,26,0),"0"),)</f>
        <v>0</v>
      </c>
      <c r="AA3" s="700">
        <f>SUM(IFERROR(VLOOKUP($A3,'Season 1'!AF$4:CC$104,27,0),"0"),
IFERROR(VLOOKUP($A3,'Season 2'!AF$4:CC$104,27,0),"0"),IFERROR(VLOOKUP($A3,'Season 3'!AF$4:CC$104,27,0),"0"),
IFERROR(VLOOKUP($A3,'Season 4'!AF$4:CC$104,27,0),"0"),IFERROR(VLOOKUP($A3,'Season 5'!AF$4:CC$104,27,0),"0"),
IFERROR(VLOOKUP($A3,'Season 6'!AF$4:CC$104,27,0),"0"),IFERROR(VLOOKUP($A3,'Season 7'!AF$4:CC$104,27,0),"0"),
IFERROR(VLOOKUP($A3,'Season 8'!AF$4:CC$104,27,0),"0"),IFERROR(VLOOKUP($A3,'Season 9'!AF$4:CC$104,27,0),"0"),
IFERROR(VLOOKUP($A3,'Season 10'!AF$4:CC$104,27,0),"0"),IFERROR(VLOOKUP($A3,'Season 11'!AF$4:CC$104,27,0),"0"),
IFERROR(VLOOKUP($A3,'Season 12'!AF$4:CC$104,27,0),"0"),IFERROR(VLOOKUP($A3,'Season 13'!AF$4:CC$104,27,0),"0"),
IFERROR(VLOOKUP($A3,'Season 14'!AF$4:CC$104,27,0),"0"),IFERROR(VLOOKUP($A3,'Season 15'!AF$4:CC$104,27,0),"0"),)</f>
        <v>0</v>
      </c>
      <c r="AB3" s="692">
        <f>SUM(IFERROR(VLOOKUP($A3,'Season 1'!AF$4:CC$104,28,0),"0"),
IFERROR(VLOOKUP($A3,'Season 2'!AF$4:CC$104,28,0),"0"),IFERROR(VLOOKUP($A3,'Season 3'!AF$4:CC$104,28,0),"0"),
IFERROR(VLOOKUP($A3,'Season 4'!AF$4:CC$104,28,0),"0"),IFERROR(VLOOKUP($A3,'Season 5'!AF$4:CC$104,28,0),"0"),
IFERROR(VLOOKUP($A3,'Season 6'!AF$4:CC$104,28,0),"0"),IFERROR(VLOOKUP($A3,'Season 7'!AF$4:CC$104,28,0),"0"),
IFERROR(VLOOKUP($A3,'Season 8'!AF$4:CC$104,28,0),"0"),IFERROR(VLOOKUP($A3,'Season 9'!AF$4:CC$104,28,0),"0"),
IFERROR(VLOOKUP($A3,'Season 10'!AF$4:CC$104,28,0),"0"),IFERROR(VLOOKUP($A3,'Season 11'!AF$4:CC$104,28,0),"0"),
IFERROR(VLOOKUP($A3,'Season 12'!AF$4:CC$104,28,0),"0"),IFERROR(VLOOKUP($A3,'Season 13'!AF$4:CC$104,28,0),"0"),
IFERROR(VLOOKUP($A3,'Season 14'!AF$4:CC$104,28,0),"0"),IFERROR(VLOOKUP($A3,'Season 15'!AF$4:CC$104,28,0),"0"),)</f>
        <v>0</v>
      </c>
      <c r="AC3" s="1023">
        <f>SUM(IFERROR(VLOOKUP($A3,'Season 1'!AF$4:CC$104,29,0),"0"),
IFERROR(VLOOKUP($A3,'Season 2'!AF$4:CC$104,29,0),"0"),IFERROR(VLOOKUP($A3,'Season 3'!AF$4:CC$104,29,0),"0"),
IFERROR(VLOOKUP($A3,'Season 4'!AF$4:CC$104,29,0),"0"),IFERROR(VLOOKUP($A3,'Season 5'!AF$4:CC$104,29,0),"0"),
IFERROR(VLOOKUP($A3,'Season 6'!AF$4:CC$104,29,0),"0"),IFERROR(VLOOKUP($A3,'Season 7'!AF$4:CC$104,29,0),"0"),
IFERROR(VLOOKUP($A3,'Season 8'!AF$4:CC$104,29,0),"0"),IFERROR(VLOOKUP($A3,'Season 9'!AF$4:CC$104,29,0),"0"),
IFERROR(VLOOKUP($A3,'Season 10'!AF$4:CC$104,29,0),"0"),IFERROR(VLOOKUP($A3,'Season 11'!AF$4:CC$104,29,0),"0"),
IFERROR(VLOOKUP($A3,'Season 12'!AF$4:CC$104,29,0),"0"),IFERROR(VLOOKUP($A3,'Season 13'!AF$4:CC$104,29,0),"0"),
IFERROR(VLOOKUP($A3,'Season 14'!AF$4:CC$104,29,0),"0"),IFERROR(VLOOKUP($A3,'Season 15'!AF$4:CC$104,29,0),"0"),)</f>
        <v>0</v>
      </c>
      <c r="AD3" s="26">
        <f>SUM(IFERROR(VLOOKUP($A3,'Season 1'!AF$4:CC$104,30,0),"0"),
IFERROR(VLOOKUP($A3,'Season 2'!AF$4:CC$104,30,0),"0"),IFERROR(VLOOKUP($A3,'Season 3'!AF$4:CC$104,30,0),"0"),
IFERROR(VLOOKUP($A3,'Season 4'!AF$4:CC$104,30,0),"0"),IFERROR(VLOOKUP($A3,'Season 5'!AF$4:CC$104,30,0),"0"),
IFERROR(VLOOKUP($A3,'Season 6'!AF$4:CC$104,30,0),"0"),IFERROR(VLOOKUP($A3,'Season 7'!AF$4:CC$104,30,0),"0"),
IFERROR(VLOOKUP($A3,'Season 8'!AF$4:CC$104,30,0),"0"),IFERROR(VLOOKUP($A3,'Season 9'!AF$4:CC$104,30,0),"0"),
IFERROR(VLOOKUP($A3,'Season 10'!AF$4:CC$104,30,0),"0"),IFERROR(VLOOKUP($A3,'Season 11'!AF$4:CC$104,30,0),"0"),
IFERROR(VLOOKUP($A3,'Season 12'!AF$4:CC$104,30,0),"0"),IFERROR(VLOOKUP($A3,'Season 13'!AF$4:CC$104,30,0),"0"),
IFERROR(VLOOKUP($A3,'Season 14'!AF$4:CC$104,30,0),"0"),IFERROR(VLOOKUP($A3,'Season 15'!AF$4:CC$104,30,0),"0"),)</f>
        <v>0</v>
      </c>
      <c r="AE3" s="699">
        <f>SUM(IFERROR(VLOOKUP($A3,'Season 1'!AF$4:CC$104,31,0),"0"),
IFERROR(VLOOKUP($A3,'Season 2'!AF$4:CC$104,31,0),"0"),IFERROR(VLOOKUP($A3,'Season 3'!AF$4:CC$104,31,0),"0"),
IFERROR(VLOOKUP($A3,'Season 4'!AF$4:CC$104,31,0),"0"),IFERROR(VLOOKUP($A3,'Season 5'!AF$4:CC$104,31,0),"0"),
IFERROR(VLOOKUP($A3,'Season 6'!AF$4:CC$104,31,0),"0"),IFERROR(VLOOKUP($A3,'Season 7'!AF$4:CC$104,31,0),"0"),
IFERROR(VLOOKUP($A3,'Season 8'!AF$4:CC$104,31,0),"0"),IFERROR(VLOOKUP($A3,'Season 9'!AF$4:CC$104,31,0),"0"),
IFERROR(VLOOKUP($A3,'Season 10'!AF$4:CC$104,31,0),"0"),IFERROR(VLOOKUP($A3,'Season 11'!AF$4:CC$104,31,0),"0"),
IFERROR(VLOOKUP($A3,'Season 12'!AF$4:CC$104,31,0),"0"),IFERROR(VLOOKUP($A3,'Season 13'!AF$4:CC$104,31,0),"0"),
IFERROR(VLOOKUP($A3,'Season 14'!AF$4:CC$104,31,0),"0"),IFERROR(VLOOKUP($A3,'Season 15'!AF$4:CC$104,31,0),"0"),)</f>
        <v>0</v>
      </c>
      <c r="AF3" s="700">
        <f>SUM(IFERROR(VLOOKUP($A3,'Season 3'!AF$4:CC$104,32,0),"0"),
IFERROR(VLOOKUP($A3,'Season 4'!AF$4:CC$104,32,0),"0"),IFERROR(VLOOKUP($A3,'Season 5'!AF$4:CC$104,32,0),"0"),
IFERROR(VLOOKUP($A3,'Season 6'!AF$4:CC$104,32,0),"0"),IFERROR(VLOOKUP($A3,'Season 7'!AF$4:CC$104,32,0),"0"),
IFERROR(VLOOKUP($A3,'Season 8'!AF$4:CC$104,32,0),"0"),IFERROR(VLOOKUP($A3,'Season 9'!AF$4:CC$104,32,0),"0"),
IFERROR(VLOOKUP($A3,'Season 10'!AF$4:CC$104,32,0),"0"),IFERROR(VLOOKUP($A3,'Season 11'!AF$4:CC$104,32,0),"0"),
IFERROR(VLOOKUP($A3,'Season 12'!AF$4:CC$104,32,0),"0"),IFERROR(VLOOKUP($A3,'Season 13'!AF$4:CC$104,32,0),"0"),
IFERROR(VLOOKUP($A3,'Season 14'!AF$4:CC$104,32,0),"0"),IFERROR(VLOOKUP($A3,'Season 15'!AF$4:CC$104,32,0),"0"),)</f>
        <v>0</v>
      </c>
      <c r="AG3" s="692">
        <f>SUM(IFERROR(VLOOKUP($A3,'Season 3'!AF$4:CC$104,33,0),"0"),
IFERROR(VLOOKUP($A3,'Season 4'!AF$4:CC$104,33,0),"0"),IFERROR(VLOOKUP($A3,'Season 5'!AF$4:CC$104,33,0),"0"),
IFERROR(VLOOKUP($A3,'Season 6'!AF$4:CC$104,33,0),"0"),IFERROR(VLOOKUP($A3,'Season 7'!AF$4:CC$104,33,0),"0"),
IFERROR(VLOOKUP($A3,'Season 8'!AF$4:CC$104,33,0),"0"),IFERROR(VLOOKUP($A3,'Season 9'!AF$4:CC$104,33,0),"0"),
IFERROR(VLOOKUP($A3,'Season 10'!AF$4:CC$104,33,0),"0"),IFERROR(VLOOKUP($A3,'Season 11'!AF$4:CC$104,33,0),"0"),
IFERROR(VLOOKUP($A3,'Season 12'!AF$4:CC$104,33,0),"0"),IFERROR(VLOOKUP($A3,'Season 13'!AF$4:CC$104,33,0),"0"),
IFERROR(VLOOKUP($A3,'Season 14'!AF$4:CC$104,33,0),"0"),IFERROR(VLOOKUP($A3,'Season 15'!AF$4:CC$104,33,0),"0"),)</f>
        <v>0</v>
      </c>
      <c r="AH3" s="1023">
        <f>SUM(IFERROR(VLOOKUP($A3,'Season 3'!AF$4:CC$104,34,0),"0"),
IFERROR(VLOOKUP($A3,'Season 4'!AF$4:CC$104,34,0),"0"),IFERROR(VLOOKUP($A3,'Season 5'!AF$4:CC$104,34,0),"0"),
IFERROR(VLOOKUP($A3,'Season 6'!AF$4:CC$104,34,0),"0"),IFERROR(VLOOKUP($A3,'Season 7'!AF$4:CC$104,34,0),"0"),
IFERROR(VLOOKUP($A3,'Season 8'!AF$4:CC$104,34,0),"0"),IFERROR(VLOOKUP($A3,'Season 9'!AF$4:CC$104,34,0),"0"),
IFERROR(VLOOKUP($A3,'Season 10'!AF$4:CC$104,34,0),"0"),IFERROR(VLOOKUP($A3,'Season 11'!AF$4:CC$104,34,0),"0"),
IFERROR(VLOOKUP($A3,'Season 12'!AF$4:CC$104,34,0),"0"),IFERROR(VLOOKUP($A3,'Season 13'!AF$4:CC$104,34,0),"0"),
IFERROR(VLOOKUP($A3,'Season 14'!AF$4:CC$104,34,0),"0"),IFERROR(VLOOKUP($A3,'Season 15'!AF$4:CC$104,34,0),"0"),)</f>
        <v>0</v>
      </c>
      <c r="AI3" s="26">
        <f>SUM(IFERROR(VLOOKUP($A3,'Season 3'!AF$4:CC$104,35,0),"0"),
IFERROR(VLOOKUP($A3,'Season 4'!AF$4:CC$104,35,0),"0"),IFERROR(VLOOKUP($A3,'Season 5'!AF$4:CC$104,35,0),"0"),
IFERROR(VLOOKUP($A3,'Season 6'!AF$4:CC$104,35,0),"0"),IFERROR(VLOOKUP($A3,'Season 7'!AF$4:CC$104,35,0),"0"),
IFERROR(VLOOKUP($A3,'Season 8'!AF$4:CC$104,35,0),"0"),IFERROR(VLOOKUP($A3,'Season 9'!AF$4:CC$104,35,0),"0"),
IFERROR(VLOOKUP($A3,'Season 10'!AF$4:CC$104,35,0),"0"),IFERROR(VLOOKUP($A3,'Season 11'!AF$4:CC$104,35,0),"0"),
IFERROR(VLOOKUP($A3,'Season 12'!AF$4:CC$104,35,0),"0"),IFERROR(VLOOKUP($A3,'Season 13'!AF$4:CC$104,35,0),"0"),
IFERROR(VLOOKUP($A3,'Season 14'!AF$4:CC$104,35,0),"0"),IFERROR(VLOOKUP($A3,'Season 15'!AF$4:CC$104,35,0),"0"),)</f>
        <v>0</v>
      </c>
      <c r="AJ3" s="699">
        <f>SUM(IFERROR(VLOOKUP($A3,'Season 3'!AF$4:CC$104,36,0),"0"),
IFERROR(VLOOKUP($A3,'Season 4'!AF$4:CC$104,36,0),"0"),IFERROR(VLOOKUP($A3,'Season 5'!AF$4:CC$104,36,0),"0"),
IFERROR(VLOOKUP($A3,'Season 6'!AF$4:CC$104,36,0),"0"),IFERROR(VLOOKUP($A3,'Season 7'!AF$4:CC$104,36,0),"0"),
IFERROR(VLOOKUP($A3,'Season 8'!AF$4:CC$104,36,0),"0"),IFERROR(VLOOKUP($A3,'Season 9'!AF$4:CC$104,36,0),"0"),
IFERROR(VLOOKUP($A3,'Season 10'!AF$4:CC$104,36,0),"0"),IFERROR(VLOOKUP($A3,'Season 11'!AF$4:CC$104,36,0),"0"),
IFERROR(VLOOKUP($A3,'Season 12'!AF$4:CC$104,36,0),"0"),IFERROR(VLOOKUP($A3,'Season 13'!AF$4:CC$104,36,0),"0"),
IFERROR(VLOOKUP($A3,'Season 14'!AF$4:CC$104,36,0),"0"),IFERROR(VLOOKUP($A3,'Season 15'!AF$4:CC$104,36,0),"0"),)</f>
        <v>0</v>
      </c>
      <c r="AK3" s="700">
        <f>SUM(IFERROR(VLOOKUP($A3,'Season 2'!AF$4:CC$104,32,0),"0"),IFERROR(VLOOKUP($A3,'Season 3'!AF$4:CC$104,37,0),"0"),
IFERROR(VLOOKUP($A3,'Season 4'!AF$4:CC$104,37,0),"0"),IFERROR(VLOOKUP($A3,'Season 5'!AF$4:CC$104,37,0),"0"),
IFERROR(VLOOKUP($A3,'Season 6'!AF$4:CC$104,37,0),"0"),IFERROR(VLOOKUP($A3,'Season 7'!AF$4:CC$104,37,0),"0"),
IFERROR(VLOOKUP($A3,'Season 8'!AF$4:CC$104,37,0),"0"),IFERROR(VLOOKUP($A3,'Season 9'!AF$4:CC$104,37,0),"0"),
IFERROR(VLOOKUP($A3,'Season 10'!AF$4:CC$104,37,0),"0"),IFERROR(VLOOKUP($A3,'Season 11'!AF$4:CC$104,37,0),"0"),
IFERROR(VLOOKUP($A3,'Season 12'!AF$4:CC$104,37,0),"0"),IFERROR(VLOOKUP($A3,'Season 13'!AF$4:CC$104,37,0),"0"),
IFERROR(VLOOKUP($A3,'Season 14'!AF$4:CC$104,37,0),"0"),IFERROR(VLOOKUP($A3,'Season 15'!AF$4:CC$104,37,0),"0"),)</f>
        <v>0</v>
      </c>
      <c r="AL3" s="692">
        <f>SUM(IFERROR(VLOOKUP($A3,'Season 2'!AF$4:CC$104,33,0),"0"),IFERROR(VLOOKUP($A3,'Season 3'!AF$4:CC$104,38,0),"0"),
IFERROR(VLOOKUP($A3,'Season 4'!AF$4:CC$104,38,0),"0"),IFERROR(VLOOKUP($A3,'Season 5'!AF$4:CC$104,38,0),"0"),
IFERROR(VLOOKUP($A3,'Season 6'!AF$4:CC$104,38,0),"0"),IFERROR(VLOOKUP($A3,'Season 7'!AF$4:CC$104,38,0),"0"),
IFERROR(VLOOKUP($A3,'Season 8'!AF$4:CC$104,38,0),"0"),IFERROR(VLOOKUP($A3,'Season 9'!AF$4:CC$104,38,0),"0"),
IFERROR(VLOOKUP($A3,'Season 10'!AF$4:CC$104,38,0),"0"),IFERROR(VLOOKUP($A3,'Season 11'!AF$4:CC$104,38,0),"0"),
IFERROR(VLOOKUP($A3,'Season 12'!AF$4:CC$104,38,0),"0"),IFERROR(VLOOKUP($A3,'Season 13'!AF$4:CC$104,38,0),"0"),
IFERROR(VLOOKUP($A3,'Season 14'!AF$4:CC$104,38,0),"0"),IFERROR(VLOOKUP($A3,'Season 15'!AF$4:CC$104,38,0),"0"),)</f>
        <v>0</v>
      </c>
      <c r="AM3" s="1023">
        <f>SUM(IFERROR(VLOOKUP($A3,'Season 2'!AF$4:CC$104,34,0),"0"),IFERROR(VLOOKUP($A3,'Season 3'!AF$4:CC$104,39,0),"0"),
IFERROR(VLOOKUP($A3,'Season 4'!AF$4:CC$104,39,0),"0"),IFERROR(VLOOKUP($A3,'Season 5'!AF$4:CC$104,39,0),"0"),
IFERROR(VLOOKUP($A3,'Season 6'!AF$4:CC$104,39,0),"0"),IFERROR(VLOOKUP($A3,'Season 7'!AF$4:CC$104,39,0),"0"),
IFERROR(VLOOKUP($A3,'Season 8'!AF$4:CC$104,39,0),"0"),IFERROR(VLOOKUP($A3,'Season 9'!AF$4:CC$104,39,0),"0"),
IFERROR(VLOOKUP($A3,'Season 10'!AF$4:CC$104,39,0),"0"),IFERROR(VLOOKUP($A3,'Season 11'!AF$4:CC$104,39,0),"0"),
IFERROR(VLOOKUP($A3,'Season 12'!AF$4:CC$104,39,0),"0"),IFERROR(VLOOKUP($A3,'Season 13'!AF$4:CC$104,39,0),"0"),
IFERROR(VLOOKUP($A3,'Season 14'!AF$4:CC$104,39,0),"0"),IFERROR(VLOOKUP($A3,'Season 15'!AF$4:CC$104,39,0),"0"),)</f>
        <v>0</v>
      </c>
      <c r="AN3" s="26">
        <f>SUM(IFERROR(VLOOKUP($A3,'Season 2'!AF$4:CC$104,35,0),"0"),IFERROR(VLOOKUP($A3,'Season 3'!AF$4:CC$104,40,0),"0"),
IFERROR(VLOOKUP($A3,'Season 4'!AF$4:CC$104,40,0),"0"),IFERROR(VLOOKUP($A3,'Season 5'!AF$4:CC$104,40,0),"0"),
IFERROR(VLOOKUP($A3,'Season 6'!AF$4:CC$104,40,0),"0"),IFERROR(VLOOKUP($A3,'Season 7'!AF$4:CC$104,40,0),"0"),
IFERROR(VLOOKUP($A3,'Season 8'!AF$4:CC$104,40,0),"0"),IFERROR(VLOOKUP($A3,'Season 9'!AF$4:CC$104,40,0),"0"),
IFERROR(VLOOKUP($A3,'Season 10'!AF$4:CC$104,40,0),"0"),IFERROR(VLOOKUP($A3,'Season 11'!AF$4:CC$104,40,0),"0"),
IFERROR(VLOOKUP($A3,'Season 12'!AF$4:CC$104,40,0),"0"),IFERROR(VLOOKUP($A3,'Season 13'!AF$4:CC$104,40,0),"0"),
IFERROR(VLOOKUP($A3,'Season 14'!AF$4:CC$104,40,0),"0"),IFERROR(VLOOKUP($A3,'Season 15'!AF$4:CC$104,40,0),"0"),)</f>
        <v>0</v>
      </c>
      <c r="AO3" s="699">
        <f>SUM(IFERROR(VLOOKUP($A3,'Season 2'!AF$4:CC$104,36,0),"0"),IFERROR(VLOOKUP($A3,'Season 3'!AF$4:CC$104,41,0),"0"),
IFERROR(VLOOKUP($A3,'Season 4'!AF$4:CC$104,41,0),"0"),IFERROR(VLOOKUP($A3,'Season 5'!AF$4:CC$104,41,0),"0"),
IFERROR(VLOOKUP($A3,'Season 6'!AF$4:CC$104,41,0),"0"),IFERROR(VLOOKUP($A3,'Season 7'!AF$4:CC$104,41,0),"0"),
IFERROR(VLOOKUP($A3,'Season 8'!AF$4:CC$104,41,0),"0"),IFERROR(VLOOKUP($A3,'Season 9'!AF$4:CC$104,41,0),"0"),
IFERROR(VLOOKUP($A3,'Season 10'!AF$4:CC$104,41,0),"0"),IFERROR(VLOOKUP($A3,'Season 11'!AF$4:CC$104,41,0),"0"),
IFERROR(VLOOKUP($A3,'Season 12'!AF$4:CC$104,41,0),"0"),IFERROR(VLOOKUP($A3,'Season 13'!AF$4:CC$104,41,0),"0"),
IFERROR(VLOOKUP($A3,'Season 14'!AF$4:CC$104,41,0),"0"),IFERROR(VLOOKUP($A3,'Season 15'!AF$4:CC$104,41,0),"0"),)</f>
        <v>0</v>
      </c>
      <c r="AP3" s="700">
        <f>SUM(IFERROR(VLOOKUP($A3,'Season 2'!AF$4:CC$104,42,0),"0"),IFERROR(VLOOKUP($A3,'Season 3'!AF$4:CC$104,42,0),"0"),
IFERROR(VLOOKUP($A3,'Season 4'!AF$4:CC$104,42,0),"0"),IFERROR(VLOOKUP($A3,'Season 5'!AF$4:CC$104,42,0),"0"),
IFERROR(VLOOKUP($A3,'Season 6'!AF$4:CC$104,42,0),"0"),IFERROR(VLOOKUP($A3,'Season 7'!AF$4:CC$104,42,0),"0"),
IFERROR(VLOOKUP($A3,'Season 8'!AF$4:CC$104,42,0),"0"),IFERROR(VLOOKUP($A3,'Season 9'!AF$4:CC$104,42,0),"0"),
IFERROR(VLOOKUP($A3,'Season 10'!AF$4:CC$104,42,0),"0"),IFERROR(VLOOKUP($A3,'Season 11'!AF$4:CC$104,42,0),"0"),
IFERROR(VLOOKUP($A3,'Season 12'!AF$4:CC$104,42,0),"0"),IFERROR(VLOOKUP($A3,'Season 13'!AF$4:CC$104,42,0),"0"),
IFERROR(VLOOKUP($A3,'Season 14'!AF$4:CC$104,42,0),"0"),IFERROR(VLOOKUP($A3,'Season 15'!AF$4:CC$104,42,0),"0"),)</f>
        <v>0</v>
      </c>
      <c r="AQ3" s="692">
        <f>SUM(IFERROR(VLOOKUP($A3,'Season 2'!AF$4:CC$104,43,0),"0"),IFERROR(VLOOKUP($A3,'Season 3'!AF$4:CC$104,43,0),"0"),
IFERROR(VLOOKUP($A3,'Season 4'!AF$4:CC$104,43,0),"0"),IFERROR(VLOOKUP($A3,'Season 5'!AF$4:CC$104,43,0),"0"),
IFERROR(VLOOKUP($A3,'Season 6'!AF$4:CC$104,43,0),"0"),IFERROR(VLOOKUP($A3,'Season 7'!AF$4:CC$104,43,0),"0"),
IFERROR(VLOOKUP($A3,'Season 8'!AF$4:CC$104,43,0),"0"),IFERROR(VLOOKUP($A3,'Season 9'!AF$4:CC$104,43,0),"0"),
IFERROR(VLOOKUP($A3,'Season 10'!AF$4:CC$104,43,0),"0"),IFERROR(VLOOKUP($A3,'Season 11'!AF$4:CC$104,43,0),"0"),
IFERROR(VLOOKUP($A3,'Season 12'!AF$4:CC$104,43,0),"0"),IFERROR(VLOOKUP($A3,'Season 13'!AF$4:CC$104,43,0),"0"),
IFERROR(VLOOKUP($A3,'Season 14'!AF$4:CC$104,43,0),"0"),IFERROR(VLOOKUP($A3,'Season 15'!AF$4:CC$104,43,0),"0"),)</f>
        <v>0</v>
      </c>
      <c r="AR3" s="1023">
        <f>SUM(IFERROR(VLOOKUP($A3,'Season 2'!AF$4:CC$104,44,0),"0"),IFERROR(VLOOKUP($A3,'Season 3'!AF$4:CC$104,44,0),"0"),
IFERROR(VLOOKUP($A3,'Season 4'!AF$4:CC$104,44,0),"0"),IFERROR(VLOOKUP($A3,'Season 5'!AF$4:CC$104,44,0),"0"),
IFERROR(VLOOKUP($A3,'Season 6'!AF$4:CC$104,44,0),"0"),IFERROR(VLOOKUP($A3,'Season 7'!AF$4:CC$104,44,0),"0"),
IFERROR(VLOOKUP($A3,'Season 8'!AF$4:CC$104,44,0),"0"),IFERROR(VLOOKUP($A3,'Season 9'!AF$4:CC$104,44,0),"0"),
IFERROR(VLOOKUP($A3,'Season 10'!AF$4:CC$104,44,0),"0"),IFERROR(VLOOKUP($A3,'Season 11'!AF$4:CC$104,44,0),"0"),
IFERROR(VLOOKUP($A3,'Season 12'!AF$4:CC$104,44,0),"0"),IFERROR(VLOOKUP($A3,'Season 13'!AF$4:CC$104,44,0),"0"),
IFERROR(VLOOKUP($A3,'Season 14'!AF$4:CC$104,44,0),"0"),IFERROR(VLOOKUP($A3,'Season 15'!AF$4:CC$104,44,0),"0"),)</f>
        <v>0</v>
      </c>
      <c r="AS3" s="26">
        <f>SUM(IFERROR(VLOOKUP($A3,'Season 2'!AF$4:CC$104,45,0),"0"),IFERROR(VLOOKUP($A3,'Season 3'!AF$4:CC$104,45,0),"0"),
IFERROR(VLOOKUP($A3,'Season 4'!AF$4:CC$104,45,0),"0"),IFERROR(VLOOKUP($A3,'Season 5'!AF$4:CC$104,45,0),"0"),
IFERROR(VLOOKUP($A3,'Season 6'!AF$4:CC$104,45,0),"0"),IFERROR(VLOOKUP($A3,'Season 7'!AF$4:CC$104,45,0),"0"),
IFERROR(VLOOKUP($A3,'Season 8'!AF$4:CC$104,45,0),"0"),IFERROR(VLOOKUP($A3,'Season 9'!AF$4:CC$104,45,0),"0"),
IFERROR(VLOOKUP($A3,'Season 10'!AF$4:CC$104,45,0),"0"),IFERROR(VLOOKUP($A3,'Season 11'!AF$4:CC$104,45,0),"0"),
IFERROR(VLOOKUP($A3,'Season 12'!AF$4:CC$104,45,0),"0"),IFERROR(VLOOKUP($A3,'Season 13'!AF$4:CC$104,45,0),"0"),
IFERROR(VLOOKUP($A3,'Season 14'!AF$4:CC$104,45,0),"0"),IFERROR(VLOOKUP($A3,'Season 15'!AF$4:CC$104,45,0),"0"),)</f>
        <v>0</v>
      </c>
      <c r="AT3" s="699">
        <f>SUM(IFERROR(VLOOKUP($A3,'Season 2'!AF$4:CC$104,46,0),"0"),IFERROR(VLOOKUP($A3,'Season 3'!AF$4:CC$104,46,0),"0"),
IFERROR(VLOOKUP($A3,'Season 4'!AF$4:CC$104,46,0),"0"),IFERROR(VLOOKUP($A3,'Season 5'!AF$4:CC$104,46,0),"0"),
IFERROR(VLOOKUP($A3,'Season 6'!AF$4:CC$104,46,0),"0"),IFERROR(VLOOKUP($A3,'Season 7'!AF$4:CC$104,46,0),"0"),
IFERROR(VLOOKUP($A3,'Season 8'!AF$4:CC$104,46,0),"0"),IFERROR(VLOOKUP($A3,'Season 9'!AF$4:CC$104,46,0),"0"),
IFERROR(VLOOKUP($A3,'Season 10'!AF$4:CC$104,46,0),"0"),IFERROR(VLOOKUP($A3,'Season 11'!AF$4:CC$104,46,0),"0"),
IFERROR(VLOOKUP($A3,'Season 12'!AF$4:CC$104,46,0),"0"),IFERROR(VLOOKUP($A3,'Season 13'!AF$4:CC$104,46,0),"0"),
IFERROR(VLOOKUP($A3,'Season 14'!AF$4:CC$104,46,0),"0"),IFERROR(VLOOKUP($A3,'Season 15'!AF$4:CC$104,46,0),"0"),)</f>
        <v>0</v>
      </c>
      <c r="AU3" s="700">
        <f>SUM(IFERROR(VLOOKUP($A3,'Season 3'!AF$4:CH$104,47,0),"0"),
IFERROR(VLOOKUP($A3,'Season 4'!AF$4:CH$104,47,0),"0"),IFERROR(VLOOKUP($A3,'Season 5'!AF$4:CH$104,47,0),"0"),
IFERROR(VLOOKUP($A3,'Season 6'!AF$4:CH$104,47,0),"0"),IFERROR(VLOOKUP($A3,'Season 7'!AF$4:CH$104,47,0),"0"),
IFERROR(VLOOKUP($A3,'Season 8'!AF$4:CH$104,47,0),"0"),IFERROR(VLOOKUP($A3,'Season 9'!AF$4:CH$104,47,0),"0"),
IFERROR(VLOOKUP($A3,'Season 10'!AF$4:CH$104,47,0),"0"),IFERROR(VLOOKUP($A3,'Season 11'!AF$4:CH$104,47,0),"0"),
IFERROR(VLOOKUP($A3,'Season 12'!AF$4:CH$104,47,0),"0"),IFERROR(VLOOKUP($A3,'Season 13'!AF$4:CH$104,47,0),"0"),
IFERROR(VLOOKUP($A3,'Season 14'!AF$4:CH$104,47,0),"0"),IFERROR(VLOOKUP($A3,'Season 15'!AF$4:CH$104,47,0),"0"),)</f>
        <v>0</v>
      </c>
      <c r="AV3" s="692">
        <f>SUM(IFERROR(VLOOKUP($A3,'Season 3'!AF$4:CH$104,48,0),"0"),
IFERROR(VLOOKUP($A3,'Season 4'!AF$4:CH$104,48,0),"0"),IFERROR(VLOOKUP($A3,'Season 5'!AF$4:CH$104,48,0),"0"),
IFERROR(VLOOKUP($A3,'Season 6'!AF$4:CH$104,48,0),"0"),IFERROR(VLOOKUP($A3,'Season 7'!AF$4:CH$104,48,0),"0"),
IFERROR(VLOOKUP($A3,'Season 8'!AF$4:CH$104,48,0),"0"),IFERROR(VLOOKUP($A3,'Season 9'!AF$4:CH$104,48,0),"0"),
IFERROR(VLOOKUP($A3,'Season 10'!AF$4:CH$104,48,0),"0"),IFERROR(VLOOKUP($A3,'Season 11'!AF$4:CH$104,48,0),"0"),
IFERROR(VLOOKUP($A3,'Season 12'!AF$4:CH$104,48,0),"0"),IFERROR(VLOOKUP($A3,'Season 13'!AF$4:CH$104,48,0),"0"),
IFERROR(VLOOKUP($A3,'Season 14'!AF$4:CH$104,48,0),"0"),IFERROR(VLOOKUP($A3,'Season 15'!AF$4:CH$104,48,0),"0"),)</f>
        <v>0</v>
      </c>
      <c r="AW3" s="1023">
        <f>SUM(IFERROR(VLOOKUP($A3,'Season 3'!AF$4:CH$104,49,0),"0"),
IFERROR(VLOOKUP($A3,'Season 4'!AF$4:CH$104,49,0),"0"),IFERROR(VLOOKUP($A3,'Season 5'!AF$4:CH$104,49,0),"0"),
IFERROR(VLOOKUP($A3,'Season 6'!AF$4:CH$104,49,0),"0"),IFERROR(VLOOKUP($A3,'Season 7'!AF$4:CH$104,49,0),"0"),
IFERROR(VLOOKUP($A3,'Season 8'!AF$4:CH$104,49,0),"0"),IFERROR(VLOOKUP($A3,'Season 9'!AF$4:CH$104,49,0),"0"),
IFERROR(VLOOKUP($A3,'Season 10'!AF$4:CH$104,49,0),"0"),IFERROR(VLOOKUP($A3,'Season 11'!AF$4:CH$104,49,0),"0"),
IFERROR(VLOOKUP($A3,'Season 12'!AF$4:CH$104,49,0),"0"),IFERROR(VLOOKUP($A3,'Season 13'!AF$4:CH$104,49,0),"0"),
IFERROR(VLOOKUP($A3,'Season 14'!AF$4:CH$104,49,0),"0"),IFERROR(VLOOKUP($A3,'Season 15'!AF$4:CH$104,49,0),"0"),)</f>
        <v>0</v>
      </c>
      <c r="AX3" s="26">
        <f>SUM(IFERROR(VLOOKUP($A3,'Season 3'!AF$4:CH$104,50,0),"0"),
IFERROR(VLOOKUP($A3,'Season 4'!AF$4:CH$104,50,0),"0"),IFERROR(VLOOKUP($A3,'Season 5'!AF$4:CH$104,50,0),"0"),
IFERROR(VLOOKUP($A3,'Season 6'!AF$4:CH$104,50,0),"0"),IFERROR(VLOOKUP($A3,'Season 7'!AF$4:CH$104,50,0),"0"),
IFERROR(VLOOKUP($A3,'Season 8'!AF$4:CH$104,50,0),"0"),IFERROR(VLOOKUP($A3,'Season 9'!AF$4:CH$104,50,0),"0"),
IFERROR(VLOOKUP($A3,'Season 10'!AF$4:CH$104,50,0),"0"),IFERROR(VLOOKUP($A3,'Season 11'!AF$4:CH$104,50,0),"0"),
IFERROR(VLOOKUP($A3,'Season 12'!AF$4:CH$104,50,0),"0"),IFERROR(VLOOKUP($A3,'Season 13'!AF$4:CH$104,50,0),"0"),
IFERROR(VLOOKUP($A3,'Season 14'!AF$4:CH$104,50,0),"0"),IFERROR(VLOOKUP($A3,'Season 15'!AF$4:CH$104,50,0),"0"),)</f>
        <v>0</v>
      </c>
      <c r="AY3" s="699">
        <f>SUM(IFERROR(VLOOKUP($A3,'Season 3'!AF$4:CH$104,51,0),"0"),
IFERROR(VLOOKUP($A3,'Season 4'!AF$4:CH$104,51,0),"0"),IFERROR(VLOOKUP($A3,'Season 5'!AF$4:CH$104,51,0),"0"),
IFERROR(VLOOKUP($A3,'Season 6'!AF$4:CH$104,51,0),"0"),IFERROR(VLOOKUP($A3,'Season 7'!AF$4:CH$104,51,0),"0"),
IFERROR(VLOOKUP($A3,'Season 8'!AF$4:CH$104,51,0),"0"),IFERROR(VLOOKUP($A3,'Season 9'!AF$4:CH$104,51,0),"0"),
IFERROR(VLOOKUP($A3,'Season 10'!AF$4:CH$104,51,0),"0"),IFERROR(VLOOKUP($A3,'Season 11'!AF$4:CH$104,51,0),"0"),
IFERROR(VLOOKUP($A3,'Season 12'!AF$4:CH$104,51,0),"0"),IFERROR(VLOOKUP($A3,'Season 13'!AF$4:CH$104,51,0),"0"),
IFERROR(VLOOKUP($A3,'Season 14'!AF$4:CH$104,51,0),"0"),IFERROR(VLOOKUP($A3,'Season 15'!AF$4:CH$104,51,0),"0"),)</f>
        <v>0</v>
      </c>
      <c r="AZ3" s="700">
        <f>SUM(IFERROR(VLOOKUP($A3,'Season 1'!AF$4:CC$104,32,0),"0"),IFERROR(VLOOKUP($A3,'Season 2'!AF$4:CC$104,37,0),"0"),)</f>
        <v>0</v>
      </c>
      <c r="BA3" s="692">
        <f>SUM(IFERROR(VLOOKUP($A3,'Season 1'!AF$4:CC$104,33,0),"0"),IFERROR(VLOOKUP($A3,'Season 2'!AF$4:CC$104,38,0),"0"),)</f>
        <v>0</v>
      </c>
      <c r="BB3" s="1023">
        <f>SUM(IFERROR(VLOOKUP($A3,'Season 1'!AF$4:CC$104,34,0),"0"),IFERROR(VLOOKUP($A3,'Season 2'!AF$4:CC$104,39,0),"0"),)</f>
        <v>0</v>
      </c>
      <c r="BC3" s="26">
        <f>SUM(IFERROR(VLOOKUP($A3,'Season 1'!AF$4:CC$104,35,0),"0"),IFERROR(VLOOKUP($A3,'Season 2'!AF$4:CC$104,40,0),"0"),)</f>
        <v>0</v>
      </c>
      <c r="BD3" s="699">
        <f>SUM(IFERROR(VLOOKUP($A3,'Season 1'!AF$4:CC$104,36,0),"0"),IFERROR(VLOOKUP($A3,'Season 2'!AF$4:CC$104,41,0),"0"),)</f>
        <v>0</v>
      </c>
      <c r="BE3" s="1111">
        <f>SUM(IFERROR(VLOOKUP($A3,'Season 1'!AF$4:CC$104,37,0),"0"),
IFERROR(VLOOKUP($A3,'Season 2'!AF$4:CC$104,47,0),"0"),IFERROR(VLOOKUP($A3,'Season 3'!AF$4:CH$104,52,0),"0"),
IFERROR(VLOOKUP($A3,'Season 4'!AF$4:CH$104,52,0),"0"),IFERROR(VLOOKUP($A3,'Season 5'!AF$4:CH$104,52,0),"0"),
IFERROR(VLOOKUP($A3,'Season 6'!AF$4:CH$104,52,0),"0"),IFERROR(VLOOKUP($A3,'Season 7'!AF$4:CH$104,52,0),"0"),
IFERROR(VLOOKUP($A3,'Season 8'!AF$4:CH$104,52,0),"0"),IFERROR(VLOOKUP($A3,'Season 9'!AF$4:CH$104,52,0),"0"),
IFERROR(VLOOKUP($A3,'Season 10'!AF$4:CH$104,52,0),"0"),IFERROR(VLOOKUP($A3,'Season 11'!AF$4:CH$104,52,0),"0"),
IFERROR(VLOOKUP($A3,'Season 12'!AF$4:CH$104,52,0),"0"),IFERROR(VLOOKUP($A3,'Season 13'!AF$4:CH$104,52,0),"0"),
IFERROR(VLOOKUP($A3,'Season 14'!AF$4:CH$104,52,0),"0"),IFERROR(VLOOKUP($A3,'Season 15'!AF$4:CH$104,52,0),"0"),)</f>
        <v>5</v>
      </c>
      <c r="BF3" s="1112">
        <f>SUM(IFERROR(VLOOKUP($A3,'Season 1'!AF$4:CC$104,38,0),"0"),
IFERROR(VLOOKUP($A3,'Season 2'!AF$4:CC$104,48,0),"0"),IFERROR(VLOOKUP($A3,'Season 3'!AF$4:CH$104,53,0),"0"),
IFERROR(VLOOKUP($A3,'Season 4'!AF$4:CH$104,53,0),"0"),IFERROR(VLOOKUP($A3,'Season 5'!AF$4:CH$104,53,0),"0"),
IFERROR(VLOOKUP($A3,'Season 6'!AF$4:CH$104,53,0),"0"),IFERROR(VLOOKUP($A3,'Season 7'!AF$4:CH$104,53,0),"0"),
IFERROR(VLOOKUP($A3,'Season 8'!AF$4:CH$104,53,0),"0"),IFERROR(VLOOKUP($A3,'Season 9'!AF$4:CH$104,53,0),"0"),
IFERROR(VLOOKUP($A3,'Season 10'!AF$4:CH$104,53,0),"0"),IFERROR(VLOOKUP($A3,'Season 11'!AF$4:CH$104,53,0),"0"),
IFERROR(VLOOKUP($A3,'Season 12'!AF$4:CH$104,53,0),"0"),IFERROR(VLOOKUP($A3,'Season 13'!AF$4:CH$104,53,0),"0"),
IFERROR(VLOOKUP($A3,'Season 14'!AF$4:CH$104,53,0),"0"),IFERROR(VLOOKUP($A3,'Season 15'!AF$4:CH$104,53,0),"0"),)</f>
        <v>0</v>
      </c>
      <c r="BG3" s="1061" t="e">
        <f>AVERAGEIF(BS3:CV3,"&gt;0")</f>
        <v>#DIV/0!</v>
      </c>
      <c r="BI3" s="1100"/>
      <c r="BJ3" s="1100"/>
      <c r="BK3" s="1100"/>
      <c r="BL3" s="1100"/>
      <c r="BM3" s="1100"/>
      <c r="BN3" s="1100"/>
      <c r="BO3" s="1066"/>
      <c r="BP3" s="1066"/>
      <c r="BQ3" s="1066"/>
      <c r="BR3" s="1066"/>
      <c r="BS3" s="15">
        <f>IFERROR(VLOOKUP($A3,'Season 1'!$AF$4:$CH$104,39,0),"0")</f>
        <v>0</v>
      </c>
      <c r="BT3" s="15">
        <f>IFERROR(VLOOKUP($A3,'Season 1'!$AF$4:$CH$104,40,0),"0")</f>
        <v>0</v>
      </c>
      <c r="BU3" s="15">
        <f>IFERROR(VLOOKUP($A3,'Season 2'!$AF$4:$CH$104,49,0),"0")</f>
        <v>0</v>
      </c>
      <c r="BV3" s="15">
        <f>IFERROR(VLOOKUP($A3,'Season 2'!$AF$4:$CH$104,50,0),"0")</f>
        <v>0</v>
      </c>
      <c r="BW3" s="15">
        <f>IFERROR(VLOOKUP($A3,'Season 3'!$AF$4:$CH$104,54,0),"0")</f>
        <v>0</v>
      </c>
      <c r="BX3" s="15">
        <f>IFERROR(VLOOKUP($A3,'Season 3'!$AF$4:$CH$104,55,0),"0")</f>
        <v>0</v>
      </c>
      <c r="BY3" s="15" t="str">
        <f>IFERROR(VLOOKUP($A3,'Season 4'!$AF$4:$CH$104,54,0),"0")</f>
        <v>0</v>
      </c>
      <c r="BZ3" s="15" t="str">
        <f>IFERROR(VLOOKUP($A3,'Season 4'!$AF$4:$CH$104,55,0),"0")</f>
        <v>0</v>
      </c>
      <c r="CA3" s="15">
        <f>IFERROR(VLOOKUP($A3,'Season 5'!$AF$4:$CH$104,54,0),"0")</f>
        <v>0</v>
      </c>
      <c r="CB3" s="15">
        <f>IFERROR(VLOOKUP($A3,'Season 5'!$AF$4:$CH$104,55,0),"0")</f>
        <v>0</v>
      </c>
      <c r="CC3" s="15" t="str">
        <f>IFERROR(VLOOKUP($A3,'Season 6'!$AF$4:$CH$104,54,0),"0")</f>
        <v>0</v>
      </c>
      <c r="CD3" s="15" t="str">
        <f>IFERROR(VLOOKUP($A3,'Season 6'!$AF$4:$CH$104,55,0),"0")</f>
        <v>0</v>
      </c>
      <c r="CE3" s="15" t="str">
        <f>IFERROR(VLOOKUP($A3,'Season 7'!$AF$4:$CH$104,54,0),"0")</f>
        <v>0</v>
      </c>
      <c r="CF3" s="15" t="str">
        <f>IFERROR(VLOOKUP($A3,'Season 7'!$AF$4:$CH$104,55,0),"0")</f>
        <v>0</v>
      </c>
      <c r="CG3" s="15" t="str">
        <f>IFERROR(VLOOKUP($A3,'Season 8'!$AF$4:$CH$104,54,0),"0")</f>
        <v>0</v>
      </c>
      <c r="CH3" s="15" t="str">
        <f>IFERROR(VLOOKUP($A3,'Season 8'!$AF$4:$CH$104,55,0),"0")</f>
        <v>0</v>
      </c>
      <c r="CI3" s="15" t="str">
        <f>IFERROR(VLOOKUP($A3,'Season 9'!$AF$4:$CH$104,54,0),"0")</f>
        <v>0</v>
      </c>
      <c r="CJ3" s="15" t="str">
        <f>IFERROR(VLOOKUP($A3,'Season 9'!$AF$4:$CH$104,55,0),"0")</f>
        <v>0</v>
      </c>
      <c r="CK3" s="15" t="str">
        <f>IFERROR(VLOOKUP($A3,'Season 10'!$AF$4:$CH$104,54,0),"0")</f>
        <v>0</v>
      </c>
      <c r="CL3" s="15" t="str">
        <f>IFERROR(VLOOKUP($A3,'Season 10'!$AF$4:$CH$104,55,0),"0")</f>
        <v>0</v>
      </c>
      <c r="CM3" s="15" t="str">
        <f>IFERROR(VLOOKUP($A3,'Season 11'!$AF$4:$CH$104,54,0),"0")</f>
        <v>0</v>
      </c>
      <c r="CN3" s="15" t="str">
        <f>IFERROR(VLOOKUP($A3,'Season 11'!$AF$4:$CH$104,55,0),"0")</f>
        <v>0</v>
      </c>
      <c r="CO3" s="15" t="str">
        <f>IFERROR(VLOOKUP($A3,'Season 12'!$AF$4:$CH$104,54,0),"0")</f>
        <v>0</v>
      </c>
      <c r="CP3" s="15" t="str">
        <f>IFERROR(VLOOKUP($A3,'Season 12'!$AF$4:$CH$104,55,0),"0")</f>
        <v>0</v>
      </c>
      <c r="CQ3" s="15" t="str">
        <f>IFERROR(VLOOKUP($A3,'Season 13'!$AF$4:$CH$104,54,0),"0")</f>
        <v>0</v>
      </c>
      <c r="CR3" s="15" t="str">
        <f>IFERROR(VLOOKUP($A3,'Season 13'!$AF$4:$CH$104,55,0),"0")</f>
        <v>0</v>
      </c>
      <c r="CS3" s="15" t="str">
        <f>IFERROR(VLOOKUP($A3,'Season 14'!$AF$4:$CH$104,54,0),"0")</f>
        <v>0</v>
      </c>
      <c r="CT3" s="15" t="str">
        <f>IFERROR(VLOOKUP($A3,'Season 14'!$AF$4:$CH$104,55,0),"0")</f>
        <v>0</v>
      </c>
      <c r="CU3" s="15" t="str">
        <f>IFERROR(VLOOKUP($A3,'Season 15'!$AF$4:$CH$104,54,0),"0")</f>
        <v>0</v>
      </c>
      <c r="CV3" s="15" t="str">
        <f>IFERROR(VLOOKUP($A3,'Season 15'!$AF$4:$CH$104,55,0),"0")</f>
        <v>0</v>
      </c>
    </row>
    <row r="4" spans="1:100" x14ac:dyDescent="0.25">
      <c r="A4" s="1090" t="s">
        <v>281</v>
      </c>
      <c r="B4" s="1021" t="str">
        <f>IFERROR(VLOOKUP('Data Totals'!A4,'Season 1'!AF$4:CC$104,2,FALSE),IFERROR(VLOOKUP('Data Totals'!A4,'Season 2'!AF$4:CC$104,2,FALSE),IFERROR(VLOOKUP('Data Totals'!A4,'Season 3'!AF$4:CC$104,2,FALSE),IFERROR(VLOOKUP('Data Totals'!A4,'Season 4'!AF$4:CC$104,2,FALSE),IFERROR(VLOOKUP('Data Totals'!A4,'Season 5'!AF$4:CC$104,2,FALSE),IFERROR(VLOOKUP('Data Totals'!A4,'Season 6'!AF$4:CC$104,2,FALSE),IFERROR(VLOOKUP('Data Totals'!A4,'Season 7'!AF$4:CC$104,2,FALSE),IFERROR(VLOOKUP('Data Totals'!A4,'Season 8'!AF$4:CC$104,2,FALSE),IFERROR(VLOOKUP('Data Totals'!A4,'Season 9'!AF$4:CC$104,2,FALSE),IFERROR(VLOOKUP('Data Totals'!A4,'Season 10'!AF$4:CC$104,2,FALSE),IFERROR(VLOOKUP('Data Totals'!A4,'Season 11'!AF$4:CC$104,2,FALSE),IFERROR(VLOOKUP('Data Totals'!A4,'Season 12'!AF$4:CC$104,2,FALSE),IFERROR(VLOOKUP('Data Totals'!A4,'Season 13'!AF$4:CC$104,2,FALSE),IFERROR(VLOOKUP('Data Totals'!A4,'Season 14'!AF$4:CC$104,2,FALSE),IFERROR(VLOOKUP('Data Totals'!A4,'Season 15'!AF$4:CC$104,2,FALSE),"N/A")))))))))))))))</f>
        <v>N/A</v>
      </c>
      <c r="C4" s="1022" t="str">
        <f>IFERROR(VLOOKUP('Data Totals'!A4,'Season 1'!AF$4:CC$104,3,FALSE),IFERROR(VLOOKUP('Data Totals'!A4,'Season 2'!AF$4:CC$104,3,FALSE),IFERROR(VLOOKUP('Data Totals'!A4,'Season 3'!AF$4:CC$104,3,FALSE),IFERROR(VLOOKUP('Data Totals'!A4,'Season 4'!AF$4:CC$104,3,FALSE),IFERROR(VLOOKUP('Data Totals'!A4,'Season 5'!AF$4:CC$104,3,FALSE),IFERROR(VLOOKUP('Data Totals'!A4,'Season 6'!AF$4:CC$104,3,FALSE),IFERROR(VLOOKUP('Data Totals'!A4,'Season 7'!AF$4:CC$104,3,FALSE),IFERROR(VLOOKUP('Data Totals'!A4,'Season 8'!AF$4:CC$104,3,FALSE),IFERROR(VLOOKUP('Data Totals'!A4,'Season 9'!AF$4:CC$104,3,FALSE),IFERROR(VLOOKUP('Data Totals'!A4,'Season 10'!AF$4:CC$104,3,FALSE),IFERROR(VLOOKUP('Data Totals'!A4,'Season 11'!AF$4:CC$104,3,FALSE),IFERROR(VLOOKUP('Data Totals'!A4,'Season 12'!AF$4:CC$104,3,FALSE),IFERROR(VLOOKUP('Data Totals'!A4,'Season 13'!AF$4:CC$104,3,FALSE),IFERROR(VLOOKUP('Data Totals'!A4,'Season 14'!AF$4:CC$104,3,FALSE),IFERROR(VLOOKUP('Data Totals'!A4,'Season 15'!AF$4:CC$104,3,FALSE),"N/A")))))))))))))))</f>
        <v>N/A</v>
      </c>
      <c r="D4" s="1022" t="str">
        <f>IFERROR(VLOOKUP('Data Totals'!A4,'Season 1'!AF$4:CC$104,4,FALSE),IFERROR(VLOOKUP('Data Totals'!A4,'Season 2'!AF$4:CC$104,4,FALSE),IFERROR(VLOOKUP('Data Totals'!A4,'Season 3'!AF$4:CC$104,4,FALSE),IFERROR(VLOOKUP('Data Totals'!A4,'Season 4'!AF$4:CC$104,4,FALSE),IFERROR(VLOOKUP('Data Totals'!A4,'Season 5'!AF$4:CC$104,4,FALSE),IFERROR(VLOOKUP('Data Totals'!A4,'Season 6'!AF$4:CC$104,4,FALSE),IFERROR(VLOOKUP('Data Totals'!A4,'Season 7'!AF$4:CC$104,4,FALSE),IFERROR(VLOOKUP('Data Totals'!A4,'Season 8'!AF$4:CC$104,4,FALSE),IFERROR(VLOOKUP('Data Totals'!A4,'Season 9'!AF$4:CC$104,4,FALSE),IFERROR(VLOOKUP('Data Totals'!A4,'Season 10'!AF$4:CC$104,4,FALSE),IFERROR(VLOOKUP('Data Totals'!A4,'Season 11'!AF$4:CC$104,4,FALSE),IFERROR(VLOOKUP('Data Totals'!A4,'Season 12'!AF$4:CC$104,4,FALSE),IFERROR(VLOOKUP('Data Totals'!A4,'Season 13'!AF$4:CC$104,4,FALSE),IFERROR(VLOOKUP('Data Totals'!A4,'Season 14'!AF$4:CC$104,4,FALSE),IFERROR(VLOOKUP('Data Totals'!A4,'Season 15'!AF$4:CC$104,4,FALSE),"N/A")))))))))))))))</f>
        <v>N/A</v>
      </c>
      <c r="E4" s="1022" t="e">
        <f t="shared" ref="E4:E67" si="0">D4-C4</f>
        <v>#VALUE!</v>
      </c>
      <c r="F4" s="692">
        <f>SUM(IFERROR(VLOOKUP(A4,BI$3:BN$152,2,0),"0"),IFERROR(VLOOKUP(A4,'Season 1'!AF$4:CC$104,6,0),"0"),
IFERROR(VLOOKUP(A4,'Season 2'!AF$4:CC$104,6,0),"0"),IFERROR(VLOOKUP(A4,'Season 3'!AF$4:CC$104,6,0),"0"),
IFERROR(VLOOKUP(A4,'Season 4'!AF$4:CC$104,6,0),"0"),IFERROR(VLOOKUP(A4,'Season 5'!AF$4:CC$104,6,0),"0"),
IFERROR(VLOOKUP(A4,'Season 6'!AF$4:CC$104,6,0),"0"),IFERROR(VLOOKUP(A4,'Season 7'!AF$4:CC$104,6,0),"0"),
IFERROR(VLOOKUP(A4,'Season 8'!AF$4:CC$104,6,0),"0"),IFERROR(VLOOKUP(A4,'Season 9'!AF$4:CC$104,6,0),"0"),
IFERROR(VLOOKUP(A4,'Season 10'!AF$4:CC$104,6,0),"0"),IFERROR(VLOOKUP(A4,'Season 11'!AF$4:CC$104,6,0),"0"),
IFERROR(VLOOKUP(A4,'Season 12'!AF$4:CC$104,6,0),"0"),IFERROR(VLOOKUP(A4,'Season 13'!AF$4:CC$104,6,0),"0"),
IFERROR(VLOOKUP(A4,'Season 14'!AF$4:CC$104,6,0),"0"),IFERROR(VLOOKUP(A4,'Season 15'!AF$4:CC$104,6,0),"0"),)</f>
        <v>0</v>
      </c>
      <c r="G4" s="692">
        <f>SUM(IFERROR(VLOOKUP(A4,'Season 1'!AF$4:CC$104,7,0),"0"),
IFERROR(VLOOKUP(A4,'Season 2'!AF$4:CC$104,7,0),"0"),IFERROR(VLOOKUP(A4,'Season 3'!AF$4:CC$104,7,0),"0"),
IFERROR(VLOOKUP(A4,'Season 4'!AF$4:CC$104,7,0),"0"),IFERROR(VLOOKUP(A4,'Season 5'!AF$4:CC$104,7,0),"0"),
IFERROR(VLOOKUP(A4,'Season 6'!AF$4:CC$104,7,0),"0"),IFERROR(VLOOKUP(A4,'Season 7'!AF$4:CC$104,7,0),"0"),
IFERROR(VLOOKUP(A4,'Season 8'!AF$4:CC$104,7,0),"0"),IFERROR(VLOOKUP(A4,'Season 9'!AF$4:CC$104,7,0),"0"),
IFERROR(VLOOKUP(A4,'Season 10'!AF$4:CC$104,7,0),"0"),IFERROR(VLOOKUP(A4,'Season 11'!AF$4:CC$104,7,0),"0"),
IFERROR(VLOOKUP(A4,'Season 12'!AF$4:CC$104,7,0),"0"),IFERROR(VLOOKUP(A4,'Season 13'!AF$4:CC$104,7,0),"0"),
IFERROR(VLOOKUP(A4,'Season 14'!AF$4:CC$104,7,0),"0"),IFERROR(VLOOKUP(A4,'Season 15'!AF$4:CC$104,7,0),"0"),)</f>
        <v>0</v>
      </c>
      <c r="H4" s="556">
        <f>SUM(IFERROR(VLOOKUP(A4,'Season 1'!AF$4:CC$104,8,0),"0"),
IFERROR(VLOOKUP(A4,'Season 2'!AF$4:CC$104,8,0),"0"),IFERROR(VLOOKUP(A4,'Season 3'!AF$4:CC$104,8,0),"0"),
IFERROR(VLOOKUP(A4,'Season 4'!AF$4:CC$104,8,0),"0"),IFERROR(VLOOKUP(A4,'Season 5'!AF$4:CC$104,8,0),"0"),
IFERROR(VLOOKUP(A4,'Season 6'!AF$4:CC$104,8,0),"0"),IFERROR(VLOOKUP(A4,'Season 7'!AF$4:CC$104,8,0),"0"),
IFERROR(VLOOKUP(A4,'Season 8'!AF$4:CC$104,8,0),"0"),IFERROR(VLOOKUP(A4,'Season 9'!AF$4:CC$104,8,0),"0"),
IFERROR(VLOOKUP(A4,'Season 10'!AF$4:CC$104,8,0),"0"),IFERROR(VLOOKUP(A4,'Season 11'!AF$4:CC$104,8,0),"0"),
IFERROR(VLOOKUP(A4,'Season 12'!AF$4:CC$104,8,0),"0"),IFERROR(VLOOKUP(A4,'Season 13'!AF$4:CC$104,8,0),"0"),
IFERROR(VLOOKUP(A4,'Season 14'!AF$4:CC$104,8,0),"0"),IFERROR(VLOOKUP(A4,'Season 15'!AF$4:CC$104,8,0),"0"),)</f>
        <v>0</v>
      </c>
      <c r="I4" s="1023">
        <f>SUM(IFERROR(VLOOKUP(A4,'Season 1'!AF$4:CC$104,9,0),"0"),
IFERROR(VLOOKUP(A4,'Season 2'!AF$4:CC$104,9,0),"0"),IFERROR(VLOOKUP(A4,'Season 3'!AF$4:CC$104,9,0),"0"),
IFERROR(VLOOKUP(A4,'Season 4'!AF$4:CC$104,9,0),"0"),IFERROR(VLOOKUP(A4,'Season 5'!AF$4:CC$104,9,0),"0"),
IFERROR(VLOOKUP(A4,'Season 6'!AF$4:CC$104,9,0),"0"),IFERROR(VLOOKUP(A4,'Season 7'!AF$4:CC$104,9,0),"0"),
IFERROR(VLOOKUP(A4,'Season 8'!AF$4:CC$104,9,0),"0"),IFERROR(VLOOKUP(A4,'Season 9'!AF$4:CC$104,9,0),"0"),
IFERROR(VLOOKUP(A4,'Season 10'!AF$4:CC$104,9,0),"0"),IFERROR(VLOOKUP(A4,'Season 11'!AF$4:CC$104,9,0),"0"),
IFERROR(VLOOKUP(A4,'Season 12'!AF$4:CC$104,9,0),"0"),IFERROR(VLOOKUP(A4,'Season 13'!AF$4:CC$104,9,0),"0"),
IFERROR(VLOOKUP(A4,'Season 14'!AF$4:CC$104,9,0),"0"),IFERROR(VLOOKUP(A4,'Season 15'!AF$4:CC$104,9,0),"0"),)</f>
        <v>0</v>
      </c>
      <c r="J4" s="26">
        <f>SUM(IFERROR(VLOOKUP(A4,BI$3:BN$152,3,0),"0"),IFERROR(VLOOKUP(A4,'Season 1'!AF$4:CC$104,10,0),"0"),
IFERROR(VLOOKUP(A4,'Season 2'!AF$4:CC$104,10,0),"0"),IFERROR(VLOOKUP(A4,'Season 3'!AF$4:CC$104,10,0),"0"),
IFERROR(VLOOKUP(A4,'Season 4'!AF$4:CC$104,10,0),"0"),IFERROR(VLOOKUP(A4,'Season 5'!AF$4:CC$104,10,0),"0"),
IFERROR(VLOOKUP(A4,'Season 6'!AF$4:CC$104,10,0),"0"),IFERROR(VLOOKUP(A4,'Season 7'!AF$4:CC$104,10,0),"0"),
IFERROR(VLOOKUP(A4,'Season 8'!AF$4:CC$104,10,0),"0"),IFERROR(VLOOKUP(A4,'Season 9'!AF$4:CC$104,10,0),"0"),
IFERROR(VLOOKUP(A4,'Season 10'!AF$4:CC$104,10,0),"0"),IFERROR(VLOOKUP(A4,'Season 11'!AF$4:CC$104,10,0),"0"),
IFERROR(VLOOKUP(A4,'Season 12'!AF$4:CC$104,10,0),"0"),IFERROR(VLOOKUP(A4,'Season 13'!AF$4:CC$104,10,0),"0"),
IFERROR(VLOOKUP(A4,'Season 14'!AF$4:CC$104,10,0),"0"),IFERROR(VLOOKUP(A4,'Season 15'!AF$4:CC$104,10,0),"0"),)</f>
        <v>0</v>
      </c>
      <c r="K4" s="699">
        <f>SUM(IFERROR(VLOOKUP(A4,BI$3:BN$152,4,0),"0"),IFERROR(VLOOKUP(A4,'Season 1'!AF$4:CC$104,11,0),"0"),
IFERROR(VLOOKUP(A4,'Season 2'!AF$4:CC$104,11,0),"0"),IFERROR(VLOOKUP(A4,'Season 3'!AF$4:CC$104,11,0),"0"),
IFERROR(VLOOKUP(A4,'Season 4'!AF$4:CC$104,11,0),"0"),IFERROR(VLOOKUP(A4,'Season 5'!AF$4:CC$104,11,0),"0"),
IFERROR(VLOOKUP(A4,'Season 6'!AF$4:CC$104,11,0),"0"),IFERROR(VLOOKUP(A4,'Season 7'!AF$4:CC$104,11,0),"0"),
IFERROR(VLOOKUP(A4,'Season 8'!AF$4:CC$104,11,0),"0"),IFERROR(VLOOKUP(A4,'Season 9'!AF$4:CC$104,11,0),"0"),
IFERROR(VLOOKUP(A4,'Season 10'!AF$4:CC$104,11,0),"0"),IFERROR(VLOOKUP(A4,'Season 11'!AF$4:CC$104,11,0),"0"),
IFERROR(VLOOKUP(A4,'Season 12'!AF$4:CC$104,11,0),"0"),IFERROR(VLOOKUP(A4,'Season 13'!AF$4:CC$104,11,0),"0"),
IFERROR(VLOOKUP(A4,'Season 14'!AF$4:CC$104,11,0),"0"),IFERROR(VLOOKUP(A4,'Season 15'!AF$4:CC$104,11,0),"0"),)</f>
        <v>0</v>
      </c>
      <c r="L4" s="700">
        <f>SUM(IFERROR(VLOOKUP($A4,'Season 1'!AF$4:CC$104,12,0),"0"),
IFERROR(VLOOKUP($A4,'Season 2'!AF$4:CC$104,12,0),"0"),IFERROR(VLOOKUP($A4,'Season 3'!AF$4:CC$104,12,0),"0"),
IFERROR(VLOOKUP($A4,'Season 4'!AF$4:CC$104,12,0),"0"),IFERROR(VLOOKUP($A4,'Season 5'!AF$4:CC$104,12,0),"0"),
IFERROR(VLOOKUP($A4,'Season 6'!AF$4:CC$104,12,0),"0"),IFERROR(VLOOKUP($A4,'Season 7'!AF$4:CC$104,12,0),"0"),
IFERROR(VLOOKUP($A4,'Season 8'!AF$4:CC$104,12,0),"0"),IFERROR(VLOOKUP($A4,'Season 9'!AF$4:CC$104,12,0),"0"),
IFERROR(VLOOKUP($A4,'Season 10'!AF$4:CC$104,12,0),"0"),IFERROR(VLOOKUP($A4,'Season 11'!AF$4:CC$104,12,0),"0"),
IFERROR(VLOOKUP($A4,'Season 12'!AF$4:CC$104,12,0),"0"),IFERROR(VLOOKUP($A4,'Season 13'!AF$4:CC$104,12,0),"0"),
IFERROR(VLOOKUP($A4,'Season 14'!AF$4:CC$104,12,0),"0"),IFERROR(VLOOKUP($A4,'Season 15'!AF$4:CC$104,12,0),"0"),)</f>
        <v>0</v>
      </c>
      <c r="M4" s="692">
        <f>SUM(IFERROR(VLOOKUP($A4,'Season 1'!AF$4:CC$104,13,0),"0"),
IFERROR(VLOOKUP($A4,'Season 2'!AF$4:CC$104,13,0),"0"),IFERROR(VLOOKUP($A4,'Season 3'!AF$4:CC$104,13,0),"0"),
IFERROR(VLOOKUP($A4,'Season 4'!AF$4:CC$104,13,0),"0"),IFERROR(VLOOKUP($A4,'Season 5'!AF$4:CC$104,13,0),"0"),
IFERROR(VLOOKUP($A4,'Season 6'!AF$4:CC$104,13,0),"0"),IFERROR(VLOOKUP($A4,'Season 7'!AF$4:CC$104,13,0),"0"),
IFERROR(VLOOKUP($A4,'Season 8'!AF$4:CC$104,13,0),"0"),IFERROR(VLOOKUP($A4,'Season 9'!AF$4:CC$104,13,0),"0"),
IFERROR(VLOOKUP($A4,'Season 10'!AF$4:CC$104,13,0),"0"),IFERROR(VLOOKUP($A4,'Season 11'!AF$4:CC$104,13,0),"0"),
IFERROR(VLOOKUP($A4,'Season 12'!AF$4:CC$104,13,0),"0"),IFERROR(VLOOKUP($A4,'Season 13'!AF$4:CC$104,13,0),"0"),
IFERROR(VLOOKUP($A4,'Season 14'!AF$4:CC$104,13,0),"0"),IFERROR(VLOOKUP($A4,'Season 15'!AF$4:CC$104,13,0),"0"),)</f>
        <v>0</v>
      </c>
      <c r="N4" s="1023">
        <f>SUM(IFERROR(VLOOKUP($A4,'Season 1'!AF$4:CC$104,14,0),"0"),
IFERROR(VLOOKUP($A4,'Season 2'!AF$4:CC$104,14,0),"0"),IFERROR(VLOOKUP($A4,'Season 3'!AF$4:CC$104,14,0),"0"),
IFERROR(VLOOKUP($A4,'Season 4'!AF$4:CC$104,14,0),"0"),IFERROR(VLOOKUP($A4,'Season 5'!AF$4:CC$104,14,0),"0"),
IFERROR(VLOOKUP($A4,'Season 6'!AF$4:CC$104,14,0),"0"),IFERROR(VLOOKUP($A4,'Season 7'!AF$4:CC$104,14,0),"0"),
IFERROR(VLOOKUP($A4,'Season 8'!AF$4:CC$104,14,0),"0"),IFERROR(VLOOKUP($A4,'Season 9'!AF$4:CC$104,14,0),"0"),
IFERROR(VLOOKUP($A4,'Season 10'!AF$4:CC$104,14,0),"0"),IFERROR(VLOOKUP($A4,'Season 11'!AF$4:CC$104,14,0),"0"),
IFERROR(VLOOKUP($A4,'Season 12'!AF$4:CC$104,14,0),"0"),IFERROR(VLOOKUP($A4,'Season 13'!AF$4:CC$104,14,0),"0"),
IFERROR(VLOOKUP($A4,'Season 14'!AF$4:CC$104,14,0),"0"),IFERROR(VLOOKUP($A4,'Season 15'!AF$4:CC$104,14,0),"0"),)</f>
        <v>0</v>
      </c>
      <c r="O4" s="26">
        <f>SUM(IFERROR(VLOOKUP($A4,'Season 1'!AF$4:CC$104,15,0),"0"),
IFERROR(VLOOKUP($A4,'Season 2'!AF$4:CC$104,15,0),"0"),IFERROR(VLOOKUP($A4,'Season 3'!AF$4:CC$104,15,0),"0"),
IFERROR(VLOOKUP($A4,'Season 4'!AF$4:CC$104,15,0),"0"),IFERROR(VLOOKUP($A4,'Season 5'!AF$4:CC$104,15,0),"0"),
IFERROR(VLOOKUP($A4,'Season 6'!AF$4:CC$104,15,0),"0"),IFERROR(VLOOKUP($A4,'Season 7'!AF$4:CC$104,15,0),"0"),
IFERROR(VLOOKUP($A4,'Season 8'!AF$4:CC$104,15,0),"0"),IFERROR(VLOOKUP($A4,'Season 9'!AF$4:CC$104,15,0),"0"),
IFERROR(VLOOKUP($A4,'Season 10'!AF$4:CC$104,15,0),"0"),IFERROR(VLOOKUP($A4,'Season 11'!AF$4:CC$104,15,0),"0"),
IFERROR(VLOOKUP($A4,'Season 12'!AF$4:CC$104,15,0),"0"),IFERROR(VLOOKUP($A4,'Season 13'!AF$4:CC$104,15,0),"0"),
IFERROR(VLOOKUP($A4,'Season 14'!AF$4:CC$104,15,0),"0"),IFERROR(VLOOKUP($A4,'Season 15'!AF$4:CC$104,15,0),"0"),)</f>
        <v>0</v>
      </c>
      <c r="P4" s="699">
        <f>SUM(IFERROR(VLOOKUP($A4,'Season 1'!AF$4:CC$104,16,0),"0"),
IFERROR(VLOOKUP($A4,'Season 2'!AF$4:CC$104,16,0),"0"),IFERROR(VLOOKUP($A4,'Season 3'!AF$4:CC$104,16,0),"0"),
IFERROR(VLOOKUP($A4,'Season 4'!AF$4:CC$104,16,0),"0"),IFERROR(VLOOKUP($A4,'Season 5'!AF$4:CC$104,16,0),"0"),
IFERROR(VLOOKUP($A4,'Season 6'!AF$4:CC$104,16,0),"0"),IFERROR(VLOOKUP($A4,'Season 7'!AF$4:CC$104,16,0),"0"),
IFERROR(VLOOKUP($A4,'Season 8'!AF$4:CC$104,16,0),"0"),IFERROR(VLOOKUP($A4,'Season 9'!AF$4:CC$104,16,0),"0"),
IFERROR(VLOOKUP($A4,'Season 10'!AF$4:CC$104,16,0),"0"),IFERROR(VLOOKUP($A4,'Season 11'!AF$4:CC$104,16,0),"0"),
IFERROR(VLOOKUP($A4,'Season 12'!AF$4:CC$104,16,0),"0"),IFERROR(VLOOKUP($A4,'Season 13'!AF$4:CC$104,16,0),"0"),
IFERROR(VLOOKUP($A4,'Season 14'!AF$4:CC$104,16,0),"0"),IFERROR(VLOOKUP($A4,'Season 15'!AF$4:CC$104,16,0),"0"),)</f>
        <v>0</v>
      </c>
      <c r="Q4" s="700">
        <f>SUM(IFERROR(VLOOKUP($A4,'Season 1'!AF$4:CC$104,17,0),"0"),
IFERROR(VLOOKUP($A4,'Season 2'!AF$4:CC$104,17,0),"0"),IFERROR(VLOOKUP($A4,'Season 3'!AF$4:CC$104,17,0),"0"),
IFERROR(VLOOKUP($A4,'Season 4'!AF$4:CC$104,17,0),"0"),IFERROR(VLOOKUP($A4,'Season 5'!AF$4:CC$104,17,0),"0"),
IFERROR(VLOOKUP($A4,'Season 6'!AF$4:CC$104,17,0),"0"),IFERROR(VLOOKUP($A4,'Season 7'!AF$4:CC$104,17,0),"0"),
IFERROR(VLOOKUP($A4,'Season 8'!AF$4:CC$104,17,0),"0"),IFERROR(VLOOKUP($A4,'Season 9'!AF$4:CC$104,17,0),"0"),
IFERROR(VLOOKUP($A4,'Season 10'!AF$4:CC$104,17,0),"0"),IFERROR(VLOOKUP($A4,'Season 11'!AF$4:CC$104,17,0),"0"),
IFERROR(VLOOKUP($A4,'Season 12'!AF$4:CC$104,17,0),"0"),IFERROR(VLOOKUP($A4,'Season 13'!AF$4:CC$104,17,0),"0"),
IFERROR(VLOOKUP($A4,'Season 14'!AF$4:CC$104,17,0),"0"),IFERROR(VLOOKUP($A4,'Season 15'!AF$4:CC$104,17,0),"0"),)</f>
        <v>0</v>
      </c>
      <c r="R4" s="692">
        <f>SUM(IFERROR(VLOOKUP($A4,'Season 1'!AF$4:CC$104,18,0),"0"),
IFERROR(VLOOKUP($A4,'Season 2'!AF$4:CC$104,18,0),"0"),IFERROR(VLOOKUP($A4,'Season 3'!AF$4:CC$104,18,0),"0"),
IFERROR(VLOOKUP($A4,'Season 4'!AF$4:CC$104,18,0),"0"),IFERROR(VLOOKUP($A4,'Season 5'!AF$4:CC$104,18,0),"0"),
IFERROR(VLOOKUP($A4,'Season 6'!AF$4:CC$104,18,0),"0"),IFERROR(VLOOKUP($A4,'Season 7'!AF$4:CC$104,18,0),"0"),
IFERROR(VLOOKUP($A4,'Season 8'!AF$4:CC$104,18,0),"0"),IFERROR(VLOOKUP($A4,'Season 9'!AF$4:CC$104,18,0),"0"),
IFERROR(VLOOKUP($A4,'Season 10'!AF$4:CC$104,18,0),"0"),IFERROR(VLOOKUP($A4,'Season 11'!AF$4:CC$104,18,0),"0"),
IFERROR(VLOOKUP($A4,'Season 12'!AF$4:CC$104,18,0),"0"),IFERROR(VLOOKUP($A4,'Season 13'!AF$4:CC$104,18,0),"0"),
IFERROR(VLOOKUP($A4,'Season 14'!AF$4:CC$104,18,0),"0"),IFERROR(VLOOKUP($A4,'Season 15'!AF$4:CC$104,18,0),"0"),)</f>
        <v>0</v>
      </c>
      <c r="S4" s="1023">
        <f>SUM(IFERROR(VLOOKUP($A4,'Season 1'!AF$4:CC$104,19,0),"0"),
IFERROR(VLOOKUP($A4,'Season 2'!AF$4:CC$104,19,0),"0"),IFERROR(VLOOKUP($A4,'Season 3'!AF$4:CC$104,19,0),"0"),
IFERROR(VLOOKUP($A4,'Season 4'!AF$4:CC$104,19,0),"0"),IFERROR(VLOOKUP($A4,'Season 5'!AF$4:CC$104,19,0),"0"),
IFERROR(VLOOKUP($A4,'Season 6'!AF$4:CC$104,19,0),"0"),IFERROR(VLOOKUP($A4,'Season 7'!AF$4:CC$104,19,0),"0"),
IFERROR(VLOOKUP($A4,'Season 8'!AF$4:CC$104,19,0),"0"),IFERROR(VLOOKUP($A4,'Season 9'!AF$4:CC$104,19,0),"0"),
IFERROR(VLOOKUP($A4,'Season 10'!AF$4:CC$104,19,0),"0"),IFERROR(VLOOKUP($A4,'Season 11'!AF$4:CC$104,19,0),"0"),
IFERROR(VLOOKUP($A4,'Season 12'!AF$4:CC$104,19,0),"0"),IFERROR(VLOOKUP($A4,'Season 13'!AF$4:CC$104,19,0),"0"),
IFERROR(VLOOKUP($A4,'Season 14'!AF$4:CC$104,19,0),"0"),IFERROR(VLOOKUP($A4,'Season 15'!AF$4:CC$104,19,0),"0"),)</f>
        <v>0</v>
      </c>
      <c r="T4" s="26">
        <f>SUM(IFERROR(VLOOKUP($A4,'Season 1'!AF$4:CC$104,20,0),"0"),
IFERROR(VLOOKUP($A4,'Season 2'!AF$4:CC$104,20,0),"0"),IFERROR(VLOOKUP($A4,'Season 3'!AF$4:CC$104,20,0),"0"),
IFERROR(VLOOKUP($A4,'Season 4'!AF$4:CC$104,20,0),"0"),IFERROR(VLOOKUP($A4,'Season 5'!AF$4:CC$104,20,0),"0"),
IFERROR(VLOOKUP($A4,'Season 6'!AF$4:CC$104,20,0),"0"),IFERROR(VLOOKUP($A4,'Season 7'!AF$4:CC$104,20,0),"0"),
IFERROR(VLOOKUP($A4,'Season 8'!AF$4:CC$104,20,0),"0"),IFERROR(VLOOKUP($A4,'Season 9'!AF$4:CC$104,20,0),"0"),
IFERROR(VLOOKUP($A4,'Season 10'!AF$4:CC$104,20,0),"0"),IFERROR(VLOOKUP($A4,'Season 11'!AF$4:CC$104,20,0),"0"),
IFERROR(VLOOKUP($A4,'Season 12'!AF$4:CC$104,20,0),"0"),IFERROR(VLOOKUP($A4,'Season 13'!AF$4:CC$104,20,0),"0"),
IFERROR(VLOOKUP($A4,'Season 14'!AF$4:CC$104,20,0),"0"),IFERROR(VLOOKUP($A4,'Season 15'!AF$4:CC$104,20,0),"0"),)</f>
        <v>0</v>
      </c>
      <c r="U4" s="699">
        <f>SUM(IFERROR(VLOOKUP($A4,'Season 1'!AF$4:CC$104,21,0),"0"),
IFERROR(VLOOKUP($A4,'Season 2'!AF$4:CC$104,21,0),"0"),IFERROR(VLOOKUP($A4,'Season 3'!AF$4:CC$104,21,0),"0"),
IFERROR(VLOOKUP($A4,'Season 4'!AF$4:CC$104,21,0),"0"),IFERROR(VLOOKUP($A4,'Season 5'!AF$4:CC$104,21,0),"0"),
IFERROR(VLOOKUP($A4,'Season 6'!AF$4:CC$104,21,0),"0"),IFERROR(VLOOKUP($A4,'Season 7'!AF$4:CC$104,21,0),"0"),
IFERROR(VLOOKUP($A4,'Season 8'!AF$4:CC$104,21,0),"0"),IFERROR(VLOOKUP($A4,'Season 9'!AF$4:CC$104,21,0),"0"),
IFERROR(VLOOKUP($A4,'Season 10'!AF$4:CC$104,21,0),"0"),IFERROR(VLOOKUP($A4,'Season 11'!AF$4:CC$104,21,0),"0"),
IFERROR(VLOOKUP($A4,'Season 12'!AF$4:CC$104,21,0),"0"),IFERROR(VLOOKUP($A4,'Season 13'!AF$4:CC$104,21,0),"0"),
IFERROR(VLOOKUP($A4,'Season 14'!AF$4:CC$104,21,0),"0"),IFERROR(VLOOKUP($A4,'Season 15'!AF$4:CC$104,21,0),"0"),)</f>
        <v>0</v>
      </c>
      <c r="V4" s="700">
        <f>SUM(IFERROR(VLOOKUP($A4,'Season 1'!AF$4:CC$104,22,0),"0"),
IFERROR(VLOOKUP($A4,'Season 2'!AF$4:CC$104,22,0),"0"),IFERROR(VLOOKUP($A4,'Season 3'!AF$4:CC$104,22,0),"0"),
IFERROR(VLOOKUP($A4,'Season 4'!AF$4:CC$104,22,0),"0"),IFERROR(VLOOKUP($A4,'Season 5'!AF$4:CC$104,22,0),"0"),
IFERROR(VLOOKUP($A4,'Season 6'!AF$4:CC$104,22,0),"0"),IFERROR(VLOOKUP($A4,'Season 7'!AF$4:CC$104,22,0),"0"),
IFERROR(VLOOKUP($A4,'Season 8'!AF$4:CC$104,22,0),"0"),IFERROR(VLOOKUP($A4,'Season 9'!AF$4:CC$104,22,0),"0"),
IFERROR(VLOOKUP($A4,'Season 10'!AF$4:CC$104,22,0),"0"),IFERROR(VLOOKUP($A4,'Season 11'!AF$4:CC$104,22,0),"0"),
IFERROR(VLOOKUP($A4,'Season 12'!AF$4:CC$104,22,0),"0"),IFERROR(VLOOKUP($A4,'Season 13'!AF$4:CC$104,22,0),"0"),
IFERROR(VLOOKUP($A4,'Season 14'!AF$4:CC$104,22,0),"0"),IFERROR(VLOOKUP($A4,'Season 15'!AF$4:CC$104,22,0),"0"),)</f>
        <v>0</v>
      </c>
      <c r="W4" s="692">
        <f>SUM(IFERROR(VLOOKUP($A4,'Season 1'!AF$4:CC$104,23,0),"0"),
IFERROR(VLOOKUP($A4,'Season 2'!AF$4:CC$104,23,0),"0"),IFERROR(VLOOKUP($A4,'Season 3'!AF$4:CC$104,23,0),"0"),
IFERROR(VLOOKUP($A4,'Season 4'!AF$4:CC$104,23,0),"0"),IFERROR(VLOOKUP($A4,'Season 5'!AF$4:CC$104,23,0),"0"),
IFERROR(VLOOKUP($A4,'Season 6'!AF$4:CC$104,23,0),"0"),IFERROR(VLOOKUP($A4,'Season 7'!AF$4:CC$104,23,0),"0"),
IFERROR(VLOOKUP($A4,'Season 8'!AF$4:CC$104,23,0),"0"),IFERROR(VLOOKUP($A4,'Season 9'!AF$4:CC$104,23,0),"0"),
IFERROR(VLOOKUP($A4,'Season 10'!AF$4:CC$104,23,0),"0"),IFERROR(VLOOKUP($A4,'Season 11'!AF$4:CC$104,23,0),"0"),
IFERROR(VLOOKUP($A4,'Season 12'!AF$4:CC$104,23,0),"0"),IFERROR(VLOOKUP($A4,'Season 13'!AF$4:CC$104,23,0),"0"),
IFERROR(VLOOKUP($A4,'Season 14'!AF$4:CC$104,23,0),"0"),IFERROR(VLOOKUP($A4,'Season 15'!AF$4:CC$104,23,0),"0"),)</f>
        <v>0</v>
      </c>
      <c r="X4" s="1023">
        <f>SUM(IFERROR(VLOOKUP($A4,'Season 1'!AF$4:CC$104,24,0),"0"),
IFERROR(VLOOKUP($A4,'Season 2'!AF$4:CC$104,24,0),"0"),IFERROR(VLOOKUP($A4,'Season 3'!AF$4:CC$104,24,0),"0"),
IFERROR(VLOOKUP($A4,'Season 4'!AF$4:CC$104,24,0),"0"),IFERROR(VLOOKUP($A4,'Season 5'!AF$4:CC$104,24,0),"0"),
IFERROR(VLOOKUP($A4,'Season 6'!AF$4:CC$104,24,0),"0"),IFERROR(VLOOKUP($A4,'Season 7'!AF$4:CC$104,24,0),"0"),
IFERROR(VLOOKUP($A4,'Season 8'!AF$4:CC$104,24,0),"0"),IFERROR(VLOOKUP($A4,'Season 9'!AF$4:CC$104,24,0),"0"),
IFERROR(VLOOKUP($A4,'Season 10'!AF$4:CC$104,24,0),"0"),IFERROR(VLOOKUP($A4,'Season 11'!AF$4:CC$104,24,0),"0"),
IFERROR(VLOOKUP($A4,'Season 12'!AF$4:CC$104,24,0),"0"),IFERROR(VLOOKUP($A4,'Season 13'!AF$4:CC$104,24,0),"0"),
IFERROR(VLOOKUP($A4,'Season 14'!AF$4:CC$104,24,0),"0"),IFERROR(VLOOKUP($A4,'Season 15'!AF$4:CC$104,24,0),"0"),)</f>
        <v>0</v>
      </c>
      <c r="Y4" s="26">
        <f>SUM(IFERROR(VLOOKUP($A4,'Season 1'!AF$4:CC$104,25,0),"0"),
IFERROR(VLOOKUP($A4,'Season 2'!AF$4:CC$104,25,0),"0"),IFERROR(VLOOKUP($A4,'Season 3'!AF$4:CC$104,25,0),"0"),
IFERROR(VLOOKUP($A4,'Season 4'!AF$4:CC$104,25,0),"0"),IFERROR(VLOOKUP($A4,'Season 5'!AF$4:CC$104,25,0),"0"),
IFERROR(VLOOKUP($A4,'Season 6'!AF$4:CC$104,25,0),"0"),IFERROR(VLOOKUP($A4,'Season 7'!AF$4:CC$104,25,0),"0"),
IFERROR(VLOOKUP($A4,'Season 8'!AF$4:CC$104,25,0),"0"),IFERROR(VLOOKUP($A4,'Season 9'!AF$4:CC$104,25,0),"0"),
IFERROR(VLOOKUP($A4,'Season 10'!AF$4:CC$104,25,0),"0"),IFERROR(VLOOKUP($A4,'Season 11'!AF$4:CC$104,25,0),"0"),
IFERROR(VLOOKUP($A4,'Season 12'!AF$4:CC$104,25,0),"0"),IFERROR(VLOOKUP($A4,'Season 13'!AF$4:CC$104,25,0),"0"),
IFERROR(VLOOKUP($A4,'Season 14'!AF$4:CC$104,25,0),"0"),IFERROR(VLOOKUP($A4,'Season 15'!AF$4:CC$104,25,0),"0"),)</f>
        <v>0</v>
      </c>
      <c r="Z4" s="699">
        <f>SUM(IFERROR(VLOOKUP($A4,'Season 1'!AF$4:CC$104,26,0),"0"),
IFERROR(VLOOKUP($A4,'Season 2'!AF$4:CC$104,26,0),"0"),IFERROR(VLOOKUP($A4,'Season 3'!AF$4:CC$104,26,0),"0"),
IFERROR(VLOOKUP($A4,'Season 4'!AF$4:CC$104,26,0),"0"),IFERROR(VLOOKUP($A4,'Season 5'!AF$4:CC$104,26,0),"0"),
IFERROR(VLOOKUP($A4,'Season 6'!AF$4:CC$104,26,0),"0"),IFERROR(VLOOKUP($A4,'Season 7'!AF$4:CC$104,26,0),"0"),
IFERROR(VLOOKUP($A4,'Season 8'!AF$4:CC$104,26,0),"0"),IFERROR(VLOOKUP($A4,'Season 9'!AF$4:CC$104,26,0),"0"),
IFERROR(VLOOKUP($A4,'Season 10'!AF$4:CC$104,26,0),"0"),IFERROR(VLOOKUP($A4,'Season 11'!AF$4:CC$104,26,0),"0"),
IFERROR(VLOOKUP($A4,'Season 12'!AF$4:CC$104,26,0),"0"),IFERROR(VLOOKUP($A4,'Season 13'!AF$4:CC$104,26,0),"0"),
IFERROR(VLOOKUP($A4,'Season 14'!AF$4:CC$104,26,0),"0"),IFERROR(VLOOKUP($A4,'Season 15'!AF$4:CC$104,26,0),"0"),)</f>
        <v>0</v>
      </c>
      <c r="AA4" s="700">
        <f>SUM(IFERROR(VLOOKUP($A4,'Season 1'!AF$4:CC$104,27,0),"0"),
IFERROR(VLOOKUP($A4,'Season 2'!AF$4:CC$104,27,0),"0"),IFERROR(VLOOKUP($A4,'Season 3'!AF$4:CC$104,27,0),"0"),
IFERROR(VLOOKUP($A4,'Season 4'!AF$4:CC$104,27,0),"0"),IFERROR(VLOOKUP($A4,'Season 5'!AF$4:CC$104,27,0),"0"),
IFERROR(VLOOKUP($A4,'Season 6'!AF$4:CC$104,27,0),"0"),IFERROR(VLOOKUP($A4,'Season 7'!AF$4:CC$104,27,0),"0"),
IFERROR(VLOOKUP($A4,'Season 8'!AF$4:CC$104,27,0),"0"),IFERROR(VLOOKUP($A4,'Season 9'!AF$4:CC$104,27,0),"0"),
IFERROR(VLOOKUP($A4,'Season 10'!AF$4:CC$104,27,0),"0"),IFERROR(VLOOKUP($A4,'Season 11'!AF$4:CC$104,27,0),"0"),
IFERROR(VLOOKUP($A4,'Season 12'!AF$4:CC$104,27,0),"0"),IFERROR(VLOOKUP($A4,'Season 13'!AF$4:CC$104,27,0),"0"),
IFERROR(VLOOKUP($A4,'Season 14'!AF$4:CC$104,27,0),"0"),IFERROR(VLOOKUP($A4,'Season 15'!AF$4:CC$104,27,0),"0"),)</f>
        <v>0</v>
      </c>
      <c r="AB4" s="692">
        <f>SUM(IFERROR(VLOOKUP($A4,'Season 1'!AF$4:CC$104,28,0),"0"),
IFERROR(VLOOKUP($A4,'Season 2'!AF$4:CC$104,28,0),"0"),IFERROR(VLOOKUP($A4,'Season 3'!AF$4:CC$104,28,0),"0"),
IFERROR(VLOOKUP($A4,'Season 4'!AF$4:CC$104,28,0),"0"),IFERROR(VLOOKUP($A4,'Season 5'!AF$4:CC$104,28,0),"0"),
IFERROR(VLOOKUP($A4,'Season 6'!AF$4:CC$104,28,0),"0"),IFERROR(VLOOKUP($A4,'Season 7'!AF$4:CC$104,28,0),"0"),
IFERROR(VLOOKUP($A4,'Season 8'!AF$4:CC$104,28,0),"0"),IFERROR(VLOOKUP($A4,'Season 9'!AF$4:CC$104,28,0),"0"),
IFERROR(VLOOKUP($A4,'Season 10'!AF$4:CC$104,28,0),"0"),IFERROR(VLOOKUP($A4,'Season 11'!AF$4:CC$104,28,0),"0"),
IFERROR(VLOOKUP($A4,'Season 12'!AF$4:CC$104,28,0),"0"),IFERROR(VLOOKUP($A4,'Season 13'!AF$4:CC$104,28,0),"0"),
IFERROR(VLOOKUP($A4,'Season 14'!AF$4:CC$104,28,0),"0"),IFERROR(VLOOKUP($A4,'Season 15'!AF$4:CC$104,28,0),"0"),)</f>
        <v>0</v>
      </c>
      <c r="AC4" s="1023">
        <f>SUM(IFERROR(VLOOKUP($A4,'Season 1'!AF$4:CC$104,29,0),"0"),
IFERROR(VLOOKUP($A4,'Season 2'!AF$4:CC$104,29,0),"0"),IFERROR(VLOOKUP($A4,'Season 3'!AF$4:CC$104,29,0),"0"),
IFERROR(VLOOKUP($A4,'Season 4'!AF$4:CC$104,29,0),"0"),IFERROR(VLOOKUP($A4,'Season 5'!AF$4:CC$104,29,0),"0"),
IFERROR(VLOOKUP($A4,'Season 6'!AF$4:CC$104,29,0),"0"),IFERROR(VLOOKUP($A4,'Season 7'!AF$4:CC$104,29,0),"0"),
IFERROR(VLOOKUP($A4,'Season 8'!AF$4:CC$104,29,0),"0"),IFERROR(VLOOKUP($A4,'Season 9'!AF$4:CC$104,29,0),"0"),
IFERROR(VLOOKUP($A4,'Season 10'!AF$4:CC$104,29,0),"0"),IFERROR(VLOOKUP($A4,'Season 11'!AF$4:CC$104,29,0),"0"),
IFERROR(VLOOKUP($A4,'Season 12'!AF$4:CC$104,29,0),"0"),IFERROR(VLOOKUP($A4,'Season 13'!AF$4:CC$104,29,0),"0"),
IFERROR(VLOOKUP($A4,'Season 14'!AF$4:CC$104,29,0),"0"),IFERROR(VLOOKUP($A4,'Season 15'!AF$4:CC$104,29,0),"0"),)</f>
        <v>0</v>
      </c>
      <c r="AD4" s="26">
        <f>SUM(IFERROR(VLOOKUP($A4,'Season 1'!AF$4:CC$104,30,0),"0"),
IFERROR(VLOOKUP($A4,'Season 2'!AF$4:CC$104,30,0),"0"),IFERROR(VLOOKUP($A4,'Season 3'!AF$4:CC$104,30,0),"0"),
IFERROR(VLOOKUP($A4,'Season 4'!AF$4:CC$104,30,0),"0"),IFERROR(VLOOKUP($A4,'Season 5'!AF$4:CC$104,30,0),"0"),
IFERROR(VLOOKUP($A4,'Season 6'!AF$4:CC$104,30,0),"0"),IFERROR(VLOOKUP($A4,'Season 7'!AF$4:CC$104,30,0),"0"),
IFERROR(VLOOKUP($A4,'Season 8'!AF$4:CC$104,30,0),"0"),IFERROR(VLOOKUP($A4,'Season 9'!AF$4:CC$104,30,0),"0"),
IFERROR(VLOOKUP($A4,'Season 10'!AF$4:CC$104,30,0),"0"),IFERROR(VLOOKUP($A4,'Season 11'!AF$4:CC$104,30,0),"0"),
IFERROR(VLOOKUP($A4,'Season 12'!AF$4:CC$104,30,0),"0"),IFERROR(VLOOKUP($A4,'Season 13'!AF$4:CC$104,30,0),"0"),
IFERROR(VLOOKUP($A4,'Season 14'!AF$4:CC$104,30,0),"0"),IFERROR(VLOOKUP($A4,'Season 15'!AF$4:CC$104,30,0),"0"),)</f>
        <v>0</v>
      </c>
      <c r="AE4" s="699">
        <f>SUM(IFERROR(VLOOKUP($A4,'Season 1'!AF$4:CC$104,31,0),"0"),
IFERROR(VLOOKUP($A4,'Season 2'!AF$4:CC$104,31,0),"0"),IFERROR(VLOOKUP($A4,'Season 3'!AF$4:CC$104,31,0),"0"),
IFERROR(VLOOKUP($A4,'Season 4'!AF$4:CC$104,31,0),"0"),IFERROR(VLOOKUP($A4,'Season 5'!AF$4:CC$104,31,0),"0"),
IFERROR(VLOOKUP($A4,'Season 6'!AF$4:CC$104,31,0),"0"),IFERROR(VLOOKUP($A4,'Season 7'!AF$4:CC$104,31,0),"0"),
IFERROR(VLOOKUP($A4,'Season 8'!AF$4:CC$104,31,0),"0"),IFERROR(VLOOKUP($A4,'Season 9'!AF$4:CC$104,31,0),"0"),
IFERROR(VLOOKUP($A4,'Season 10'!AF$4:CC$104,31,0),"0"),IFERROR(VLOOKUP($A4,'Season 11'!AF$4:CC$104,31,0),"0"),
IFERROR(VLOOKUP($A4,'Season 12'!AF$4:CC$104,31,0),"0"),IFERROR(VLOOKUP($A4,'Season 13'!AF$4:CC$104,31,0),"0"),
IFERROR(VLOOKUP($A4,'Season 14'!AF$4:CC$104,31,0),"0"),IFERROR(VLOOKUP($A4,'Season 15'!AF$4:CC$104,31,0),"0"),)</f>
        <v>0</v>
      </c>
      <c r="AF4" s="700">
        <f>SUM(IFERROR(VLOOKUP($A4,'Season 3'!AF$4:CC$104,32,0),"0"),
IFERROR(VLOOKUP($A4,'Season 4'!AF$4:CC$104,32,0),"0"),IFERROR(VLOOKUP($A4,'Season 5'!AF$4:CC$104,32,0),"0"),
IFERROR(VLOOKUP($A4,'Season 6'!AF$4:CC$104,32,0),"0"),IFERROR(VLOOKUP($A4,'Season 7'!AF$4:CC$104,32,0),"0"),
IFERROR(VLOOKUP($A4,'Season 8'!AF$4:CC$104,32,0),"0"),IFERROR(VLOOKUP($A4,'Season 9'!AF$4:CC$104,32,0),"0"),
IFERROR(VLOOKUP($A4,'Season 10'!AF$4:CC$104,32,0),"0"),IFERROR(VLOOKUP($A4,'Season 11'!AF$4:CC$104,32,0),"0"),
IFERROR(VLOOKUP($A4,'Season 12'!AF$4:CC$104,32,0),"0"),IFERROR(VLOOKUP($A4,'Season 13'!AF$4:CC$104,32,0),"0"),
IFERROR(VLOOKUP($A4,'Season 14'!AF$4:CC$104,32,0),"0"),IFERROR(VLOOKUP($A4,'Season 15'!AF$4:CC$104,32,0),"0"),)</f>
        <v>0</v>
      </c>
      <c r="AG4" s="692">
        <f>SUM(IFERROR(VLOOKUP($A4,'Season 3'!AF$4:CC$104,33,0),"0"),
IFERROR(VLOOKUP($A4,'Season 4'!AF$4:CC$104,33,0),"0"),IFERROR(VLOOKUP($A4,'Season 5'!AF$4:CC$104,33,0),"0"),
IFERROR(VLOOKUP($A4,'Season 6'!AF$4:CC$104,33,0),"0"),IFERROR(VLOOKUP($A4,'Season 7'!AF$4:CC$104,33,0),"0"),
IFERROR(VLOOKUP($A4,'Season 8'!AF$4:CC$104,33,0),"0"),IFERROR(VLOOKUP($A4,'Season 9'!AF$4:CC$104,33,0),"0"),
IFERROR(VLOOKUP($A4,'Season 10'!AF$4:CC$104,33,0),"0"),IFERROR(VLOOKUP($A4,'Season 11'!AF$4:CC$104,33,0),"0"),
IFERROR(VLOOKUP($A4,'Season 12'!AF$4:CC$104,33,0),"0"),IFERROR(VLOOKUP($A4,'Season 13'!AF$4:CC$104,33,0),"0"),
IFERROR(VLOOKUP($A4,'Season 14'!AF$4:CC$104,33,0),"0"),IFERROR(VLOOKUP($A4,'Season 15'!AF$4:CC$104,33,0),"0"),)</f>
        <v>0</v>
      </c>
      <c r="AH4" s="1023">
        <f>SUM(IFERROR(VLOOKUP($A4,'Season 3'!AF$4:CC$104,34,0),"0"),
IFERROR(VLOOKUP($A4,'Season 4'!AF$4:CC$104,34,0),"0"),IFERROR(VLOOKUP($A4,'Season 5'!AF$4:CC$104,34,0),"0"),
IFERROR(VLOOKUP($A4,'Season 6'!AF$4:CC$104,34,0),"0"),IFERROR(VLOOKUP($A4,'Season 7'!AF$4:CC$104,34,0),"0"),
IFERROR(VLOOKUP($A4,'Season 8'!AF$4:CC$104,34,0),"0"),IFERROR(VLOOKUP($A4,'Season 9'!AF$4:CC$104,34,0),"0"),
IFERROR(VLOOKUP($A4,'Season 10'!AF$4:CC$104,34,0),"0"),IFERROR(VLOOKUP($A4,'Season 11'!AF$4:CC$104,34,0),"0"),
IFERROR(VLOOKUP($A4,'Season 12'!AF$4:CC$104,34,0),"0"),IFERROR(VLOOKUP($A4,'Season 13'!AF$4:CC$104,34,0),"0"),
IFERROR(VLOOKUP($A4,'Season 14'!AF$4:CC$104,34,0),"0"),IFERROR(VLOOKUP($A4,'Season 15'!AF$4:CC$104,34,0),"0"),)</f>
        <v>0</v>
      </c>
      <c r="AI4" s="26">
        <f>SUM(IFERROR(VLOOKUP($A4,'Season 3'!AF$4:CC$104,35,0),"0"),
IFERROR(VLOOKUP($A4,'Season 4'!AF$4:CC$104,35,0),"0"),IFERROR(VLOOKUP($A4,'Season 5'!AF$4:CC$104,35,0),"0"),
IFERROR(VLOOKUP($A4,'Season 6'!AF$4:CC$104,35,0),"0"),IFERROR(VLOOKUP($A4,'Season 7'!AF$4:CC$104,35,0),"0"),
IFERROR(VLOOKUP($A4,'Season 8'!AF$4:CC$104,35,0),"0"),IFERROR(VLOOKUP($A4,'Season 9'!AF$4:CC$104,35,0),"0"),
IFERROR(VLOOKUP($A4,'Season 10'!AF$4:CC$104,35,0),"0"),IFERROR(VLOOKUP($A4,'Season 11'!AF$4:CC$104,35,0),"0"),
IFERROR(VLOOKUP($A4,'Season 12'!AF$4:CC$104,35,0),"0"),IFERROR(VLOOKUP($A4,'Season 13'!AF$4:CC$104,35,0),"0"),
IFERROR(VLOOKUP($A4,'Season 14'!AF$4:CC$104,35,0),"0"),IFERROR(VLOOKUP($A4,'Season 15'!AF$4:CC$104,35,0),"0"),)</f>
        <v>0</v>
      </c>
      <c r="AJ4" s="699">
        <f>SUM(IFERROR(VLOOKUP($A4,'Season 3'!AF$4:CC$104,36,0),"0"),
IFERROR(VLOOKUP($A4,'Season 4'!AF$4:CC$104,36,0),"0"),IFERROR(VLOOKUP($A4,'Season 5'!AF$4:CC$104,36,0),"0"),
IFERROR(VLOOKUP($A4,'Season 6'!AF$4:CC$104,36,0),"0"),IFERROR(VLOOKUP($A4,'Season 7'!AF$4:CC$104,36,0),"0"),
IFERROR(VLOOKUP($A4,'Season 8'!AF$4:CC$104,36,0),"0"),IFERROR(VLOOKUP($A4,'Season 9'!AF$4:CC$104,36,0),"0"),
IFERROR(VLOOKUP($A4,'Season 10'!AF$4:CC$104,36,0),"0"),IFERROR(VLOOKUP($A4,'Season 11'!AF$4:CC$104,36,0),"0"),
IFERROR(VLOOKUP($A4,'Season 12'!AF$4:CC$104,36,0),"0"),IFERROR(VLOOKUP($A4,'Season 13'!AF$4:CC$104,36,0),"0"),
IFERROR(VLOOKUP($A4,'Season 14'!AF$4:CC$104,36,0),"0"),IFERROR(VLOOKUP($A4,'Season 15'!AF$4:CC$104,36,0),"0"),)</f>
        <v>0</v>
      </c>
      <c r="AK4" s="700">
        <f>SUM(IFERROR(VLOOKUP($A4,'Season 2'!AF$4:CC$104,32,0),"0"),IFERROR(VLOOKUP($A4,'Season 3'!AF$4:CC$104,37,0),"0"),
IFERROR(VLOOKUP($A4,'Season 4'!AF$4:CC$104,37,0),"0"),IFERROR(VLOOKUP($A4,'Season 5'!AF$4:CC$104,37,0),"0"),
IFERROR(VLOOKUP($A4,'Season 6'!AF$4:CC$104,37,0),"0"),IFERROR(VLOOKUP($A4,'Season 7'!AF$4:CC$104,37,0),"0"),
IFERROR(VLOOKUP($A4,'Season 8'!AF$4:CC$104,37,0),"0"),IFERROR(VLOOKUP($A4,'Season 9'!AF$4:CC$104,37,0),"0"),
IFERROR(VLOOKUP($A4,'Season 10'!AF$4:CC$104,37,0),"0"),IFERROR(VLOOKUP($A4,'Season 11'!AF$4:CC$104,37,0),"0"),
IFERROR(VLOOKUP($A4,'Season 12'!AF$4:CC$104,37,0),"0"),IFERROR(VLOOKUP($A4,'Season 13'!AF$4:CC$104,37,0),"0"),
IFERROR(VLOOKUP($A4,'Season 14'!AF$4:CC$104,37,0),"0"),IFERROR(VLOOKUP($A4,'Season 15'!AF$4:CC$104,37,0),"0"),)</f>
        <v>0</v>
      </c>
      <c r="AL4" s="692">
        <f>SUM(IFERROR(VLOOKUP($A4,'Season 2'!AF$4:CC$104,33,0),"0"),IFERROR(VLOOKUP($A4,'Season 3'!AF$4:CC$104,38,0),"0"),
IFERROR(VLOOKUP($A4,'Season 4'!AF$4:CC$104,38,0),"0"),IFERROR(VLOOKUP($A4,'Season 5'!AF$4:CC$104,38,0),"0"),
IFERROR(VLOOKUP($A4,'Season 6'!AF$4:CC$104,38,0),"0"),IFERROR(VLOOKUP($A4,'Season 7'!AF$4:CC$104,38,0),"0"),
IFERROR(VLOOKUP($A4,'Season 8'!AF$4:CC$104,38,0),"0"),IFERROR(VLOOKUP($A4,'Season 9'!AF$4:CC$104,38,0),"0"),
IFERROR(VLOOKUP($A4,'Season 10'!AF$4:CC$104,38,0),"0"),IFERROR(VLOOKUP($A4,'Season 11'!AF$4:CC$104,38,0),"0"),
IFERROR(VLOOKUP($A4,'Season 12'!AF$4:CC$104,38,0),"0"),IFERROR(VLOOKUP($A4,'Season 13'!AF$4:CC$104,38,0),"0"),
IFERROR(VLOOKUP($A4,'Season 14'!AF$4:CC$104,38,0),"0"),IFERROR(VLOOKUP($A4,'Season 15'!AF$4:CC$104,38,0),"0"),)</f>
        <v>0</v>
      </c>
      <c r="AM4" s="1023">
        <f>SUM(IFERROR(VLOOKUP($A4,'Season 2'!AF$4:CC$104,34,0),"0"),IFERROR(VLOOKUP($A4,'Season 3'!AF$4:CC$104,39,0),"0"),
IFERROR(VLOOKUP($A4,'Season 4'!AF$4:CC$104,39,0),"0"),IFERROR(VLOOKUP($A4,'Season 5'!AF$4:CC$104,39,0),"0"),
IFERROR(VLOOKUP($A4,'Season 6'!AF$4:CC$104,39,0),"0"),IFERROR(VLOOKUP($A4,'Season 7'!AF$4:CC$104,39,0),"0"),
IFERROR(VLOOKUP($A4,'Season 8'!AF$4:CC$104,39,0),"0"),IFERROR(VLOOKUP($A4,'Season 9'!AF$4:CC$104,39,0),"0"),
IFERROR(VLOOKUP($A4,'Season 10'!AF$4:CC$104,39,0),"0"),IFERROR(VLOOKUP($A4,'Season 11'!AF$4:CC$104,39,0),"0"),
IFERROR(VLOOKUP($A4,'Season 12'!AF$4:CC$104,39,0),"0"),IFERROR(VLOOKUP($A4,'Season 13'!AF$4:CC$104,39,0),"0"),
IFERROR(VLOOKUP($A4,'Season 14'!AF$4:CC$104,39,0),"0"),IFERROR(VLOOKUP($A4,'Season 15'!AF$4:CC$104,39,0),"0"),)</f>
        <v>0</v>
      </c>
      <c r="AN4" s="26">
        <f>SUM(IFERROR(VLOOKUP($A4,'Season 2'!AF$4:CC$104,35,0),"0"),IFERROR(VLOOKUP($A4,'Season 3'!AF$4:CC$104,40,0),"0"),
IFERROR(VLOOKUP($A4,'Season 4'!AF$4:CC$104,40,0),"0"),IFERROR(VLOOKUP($A4,'Season 5'!AF$4:CC$104,40,0),"0"),
IFERROR(VLOOKUP($A4,'Season 6'!AF$4:CC$104,40,0),"0"),IFERROR(VLOOKUP($A4,'Season 7'!AF$4:CC$104,40,0),"0"),
IFERROR(VLOOKUP($A4,'Season 8'!AF$4:CC$104,40,0),"0"),IFERROR(VLOOKUP($A4,'Season 9'!AF$4:CC$104,40,0),"0"),
IFERROR(VLOOKUP($A4,'Season 10'!AF$4:CC$104,40,0),"0"),IFERROR(VLOOKUP($A4,'Season 11'!AF$4:CC$104,40,0),"0"),
IFERROR(VLOOKUP($A4,'Season 12'!AF$4:CC$104,40,0),"0"),IFERROR(VLOOKUP($A4,'Season 13'!AF$4:CC$104,40,0),"0"),
IFERROR(VLOOKUP($A4,'Season 14'!AF$4:CC$104,40,0),"0"),IFERROR(VLOOKUP($A4,'Season 15'!AF$4:CC$104,40,0),"0"),)</f>
        <v>0</v>
      </c>
      <c r="AO4" s="699">
        <f>SUM(IFERROR(VLOOKUP($A4,'Season 2'!AF$4:CC$104,36,0),"0"),IFERROR(VLOOKUP($A4,'Season 3'!AF$4:CC$104,41,0),"0"),
IFERROR(VLOOKUP($A4,'Season 4'!AF$4:CC$104,41,0),"0"),IFERROR(VLOOKUP($A4,'Season 5'!AF$4:CC$104,41,0),"0"),
IFERROR(VLOOKUP($A4,'Season 6'!AF$4:CC$104,41,0),"0"),IFERROR(VLOOKUP($A4,'Season 7'!AF$4:CC$104,41,0),"0"),
IFERROR(VLOOKUP($A4,'Season 8'!AF$4:CC$104,41,0),"0"),IFERROR(VLOOKUP($A4,'Season 9'!AF$4:CC$104,41,0),"0"),
IFERROR(VLOOKUP($A4,'Season 10'!AF$4:CC$104,41,0),"0"),IFERROR(VLOOKUP($A4,'Season 11'!AF$4:CC$104,41,0),"0"),
IFERROR(VLOOKUP($A4,'Season 12'!AF$4:CC$104,41,0),"0"),IFERROR(VLOOKUP($A4,'Season 13'!AF$4:CC$104,41,0),"0"),
IFERROR(VLOOKUP($A4,'Season 14'!AF$4:CC$104,41,0),"0"),IFERROR(VLOOKUP($A4,'Season 15'!AF$4:CC$104,41,0),"0"),)</f>
        <v>0</v>
      </c>
      <c r="AP4" s="700">
        <f>SUM(IFERROR(VLOOKUP($A4,'Season 2'!AF$4:CC$104,37,0),"0"),IFERROR(VLOOKUP($A4,'Season 3'!AF$4:CC$104,42,0),"0"),
IFERROR(VLOOKUP($A4,'Season 4'!AF$4:CC$104,42,0),"0"),IFERROR(VLOOKUP($A4,'Season 5'!AF$4:CC$104,42,0),"0"),
IFERROR(VLOOKUP($A4,'Season 6'!AF$4:CC$104,42,0),"0"),IFERROR(VLOOKUP($A4,'Season 7'!AF$4:CC$104,42,0),"0"),
IFERROR(VLOOKUP($A4,'Season 8'!AF$4:CC$104,42,0),"0"),IFERROR(VLOOKUP($A4,'Season 9'!AF$4:CC$104,42,0),"0"),
IFERROR(VLOOKUP($A4,'Season 10'!AF$4:CC$104,42,0),"0"),IFERROR(VLOOKUP($A4,'Season 11'!AF$4:CC$104,42,0),"0"),
IFERROR(VLOOKUP($A4,'Season 12'!AF$4:CC$104,42,0),"0"),IFERROR(VLOOKUP($A4,'Season 13'!AF$4:CC$104,42,0),"0"),
IFERROR(VLOOKUP($A4,'Season 14'!AF$4:CC$104,42,0),"0"),IFERROR(VLOOKUP($A4,'Season 15'!AF$4:CC$104,42,0),"0"),)</f>
        <v>0</v>
      </c>
      <c r="AQ4" s="692">
        <f>SUM(IFERROR(VLOOKUP($A4,'Season 2'!AF$4:CC$104,38,0),"0"),IFERROR(VLOOKUP($A4,'Season 3'!AF$4:CC$104,43,0),"0"),
IFERROR(VLOOKUP($A4,'Season 4'!AF$4:CC$104,43,0),"0"),IFERROR(VLOOKUP($A4,'Season 5'!AF$4:CC$104,43,0),"0"),
IFERROR(VLOOKUP($A4,'Season 6'!AF$4:CC$104,43,0),"0"),IFERROR(VLOOKUP($A4,'Season 7'!AF$4:CC$104,43,0),"0"),
IFERROR(VLOOKUP($A4,'Season 8'!AF$4:CC$104,43,0),"0"),IFERROR(VLOOKUP($A4,'Season 9'!AF$4:CC$104,43,0),"0"),
IFERROR(VLOOKUP($A4,'Season 10'!AF$4:CC$104,43,0),"0"),IFERROR(VLOOKUP($A4,'Season 11'!AF$4:CC$104,43,0),"0"),
IFERROR(VLOOKUP($A4,'Season 12'!AF$4:CC$104,43,0),"0"),IFERROR(VLOOKUP($A4,'Season 13'!AF$4:CC$104,43,0),"0"),
IFERROR(VLOOKUP($A4,'Season 14'!AF$4:CC$104,43,0),"0"),IFERROR(VLOOKUP($A4,'Season 15'!AF$4:CC$104,43,0),"0"),)</f>
        <v>0</v>
      </c>
      <c r="AR4" s="1023">
        <f>SUM(IFERROR(VLOOKUP($A4,'Season 2'!AF$4:CC$104,39,0),"0"),IFERROR(VLOOKUP($A4,'Season 3'!AF$4:CC$104,44,0),"0"),
IFERROR(VLOOKUP($A4,'Season 4'!AF$4:CC$104,44,0),"0"),IFERROR(VLOOKUP($A4,'Season 5'!AF$4:CC$104,44,0),"0"),
IFERROR(VLOOKUP($A4,'Season 6'!AF$4:CC$104,44,0),"0"),IFERROR(VLOOKUP($A4,'Season 7'!AF$4:CC$104,44,0),"0"),
IFERROR(VLOOKUP($A4,'Season 8'!AF$4:CC$104,44,0),"0"),IFERROR(VLOOKUP($A4,'Season 9'!AF$4:CC$104,44,0),"0"),
IFERROR(VLOOKUP($A4,'Season 10'!AF$4:CC$104,44,0),"0"),IFERROR(VLOOKUP($A4,'Season 11'!AF$4:CC$104,44,0),"0"),
IFERROR(VLOOKUP($A4,'Season 12'!AF$4:CC$104,44,0),"0"),IFERROR(VLOOKUP($A4,'Season 13'!AF$4:CC$104,44,0),"0"),
IFERROR(VLOOKUP($A4,'Season 14'!AF$4:CC$104,44,0),"0"),IFERROR(VLOOKUP($A4,'Season 15'!AF$4:CC$104,44,0),"0"),)</f>
        <v>0</v>
      </c>
      <c r="AS4" s="26">
        <f>SUM(IFERROR(VLOOKUP($A4,'Season 2'!AF$4:CC$104,40,0),"0"),IFERROR(VLOOKUP($A4,'Season 3'!AF$4:CC$104,45,0),"0"),
IFERROR(VLOOKUP($A4,'Season 4'!AF$4:CC$104,45,0),"0"),IFERROR(VLOOKUP($A4,'Season 5'!AF$4:CC$104,45,0),"0"),
IFERROR(VLOOKUP($A4,'Season 6'!AF$4:CC$104,45,0),"0"),IFERROR(VLOOKUP($A4,'Season 7'!AF$4:CC$104,45,0),"0"),
IFERROR(VLOOKUP($A4,'Season 8'!AF$4:CC$104,45,0),"0"),IFERROR(VLOOKUP($A4,'Season 9'!AF$4:CC$104,45,0),"0"),
IFERROR(VLOOKUP($A4,'Season 10'!AF$4:CC$104,45,0),"0"),IFERROR(VLOOKUP($A4,'Season 11'!AF$4:CC$104,45,0),"0"),
IFERROR(VLOOKUP($A4,'Season 12'!AF$4:CC$104,45,0),"0"),IFERROR(VLOOKUP($A4,'Season 13'!AF$4:CC$104,45,0),"0"),
IFERROR(VLOOKUP($A4,'Season 14'!AF$4:CC$104,45,0),"0"),IFERROR(VLOOKUP($A4,'Season 15'!AF$4:CC$104,45,0),"0"),)</f>
        <v>0</v>
      </c>
      <c r="AT4" s="699">
        <f>SUM(IFERROR(VLOOKUP($A4,'Season 2'!AF$4:CC$104,41,0),"0"),IFERROR(VLOOKUP($A4,'Season 3'!AF$4:CC$104,46,0),"0"),
IFERROR(VLOOKUP($A4,'Season 4'!AF$4:CC$104,46,0),"0"),IFERROR(VLOOKUP($A4,'Season 5'!AF$4:CC$104,46,0),"0"),
IFERROR(VLOOKUP($A4,'Season 6'!AF$4:CC$104,46,0),"0"),IFERROR(VLOOKUP($A4,'Season 7'!AF$4:CC$104,46,0),"0"),
IFERROR(VLOOKUP($A4,'Season 8'!AF$4:CC$104,46,0),"0"),IFERROR(VLOOKUP($A4,'Season 9'!AF$4:CC$104,46,0),"0"),
IFERROR(VLOOKUP($A4,'Season 10'!AF$4:CC$104,46,0),"0"),IFERROR(VLOOKUP($A4,'Season 11'!AF$4:CC$104,46,0),"0"),
IFERROR(VLOOKUP($A4,'Season 12'!AF$4:CC$104,46,0),"0"),IFERROR(VLOOKUP($A4,'Season 13'!AF$4:CC$104,46,0),"0"),
IFERROR(VLOOKUP($A4,'Season 14'!AF$4:CC$104,46,0),"0"),IFERROR(VLOOKUP($A4,'Season 15'!AF$4:CC$104,46,0),"0"),)</f>
        <v>0</v>
      </c>
      <c r="AU4" s="700">
        <f>SUM(IFERROR(VLOOKUP($A4,'Season 3'!AF$4:CH$104,47,0),"0"),
IFERROR(VLOOKUP($A4,'Season 4'!AF$4:CH$104,47,0),"0"),IFERROR(VLOOKUP($A4,'Season 5'!AF$4:CH$104,47,0),"0"),
IFERROR(VLOOKUP($A4,'Season 6'!AF$4:CH$104,47,0),"0"),IFERROR(VLOOKUP($A4,'Season 7'!AF$4:CH$104,47,0),"0"),
IFERROR(VLOOKUP($A4,'Season 8'!AF$4:CH$104,47,0),"0"),IFERROR(VLOOKUP($A4,'Season 9'!AF$4:CH$104,47,0),"0"),
IFERROR(VLOOKUP($A4,'Season 10'!AF$4:CH$104,47,0),"0"),IFERROR(VLOOKUP($A4,'Season 11'!AF$4:CH$104,47,0),"0"),
IFERROR(VLOOKUP($A4,'Season 12'!AF$4:CH$104,47,0),"0"),IFERROR(VLOOKUP($A4,'Season 13'!AF$4:CH$104,47,0),"0"),
IFERROR(VLOOKUP($A4,'Season 14'!AF$4:CH$104,47,0),"0"),IFERROR(VLOOKUP($A4,'Season 15'!AF$4:CH$104,47,0),"0"),)</f>
        <v>0</v>
      </c>
      <c r="AV4" s="692">
        <f>SUM(IFERROR(VLOOKUP($A4,'Season 3'!AF$4:CH$104,48,0),"0"),
IFERROR(VLOOKUP($A4,'Season 4'!AF$4:CH$104,48,0),"0"),IFERROR(VLOOKUP($A4,'Season 5'!AF$4:CH$104,48,0),"0"),
IFERROR(VLOOKUP($A4,'Season 6'!AF$4:CH$104,48,0),"0"),IFERROR(VLOOKUP($A4,'Season 7'!AF$4:CH$104,48,0),"0"),
IFERROR(VLOOKUP($A4,'Season 8'!AF$4:CH$104,48,0),"0"),IFERROR(VLOOKUP($A4,'Season 9'!AF$4:CH$104,48,0),"0"),
IFERROR(VLOOKUP($A4,'Season 10'!AF$4:CH$104,48,0),"0"),IFERROR(VLOOKUP($A4,'Season 11'!AF$4:CH$104,48,0),"0"),
IFERROR(VLOOKUP($A4,'Season 12'!AF$4:CH$104,48,0),"0"),IFERROR(VLOOKUP($A4,'Season 13'!AF$4:CH$104,48,0),"0"),
IFERROR(VLOOKUP($A4,'Season 14'!AF$4:CH$104,48,0),"0"),IFERROR(VLOOKUP($A4,'Season 15'!AF$4:CH$104,48,0),"0"),)</f>
        <v>0</v>
      </c>
      <c r="AW4" s="1023">
        <f>SUM(IFERROR(VLOOKUP($A4,'Season 3'!AF$4:CH$104,49,0),"0"),
IFERROR(VLOOKUP($A4,'Season 4'!AF$4:CH$104,49,0),"0"),IFERROR(VLOOKUP($A4,'Season 5'!AF$4:CH$104,49,0),"0"),
IFERROR(VLOOKUP($A4,'Season 6'!AF$4:CH$104,49,0),"0"),IFERROR(VLOOKUP($A4,'Season 7'!AF$4:CH$104,49,0),"0"),
IFERROR(VLOOKUP($A4,'Season 8'!AF$4:CH$104,49,0),"0"),IFERROR(VLOOKUP($A4,'Season 9'!AF$4:CH$104,49,0),"0"),
IFERROR(VLOOKUP($A4,'Season 10'!AF$4:CH$104,49,0),"0"),IFERROR(VLOOKUP($A4,'Season 11'!AF$4:CH$104,49,0),"0"),
IFERROR(VLOOKUP($A4,'Season 12'!AF$4:CH$104,49,0),"0"),IFERROR(VLOOKUP($A4,'Season 13'!AF$4:CH$104,49,0),"0"),
IFERROR(VLOOKUP($A4,'Season 14'!AF$4:CH$104,49,0),"0"),IFERROR(VLOOKUP($A4,'Season 15'!AF$4:CH$104,49,0),"0"),)</f>
        <v>0</v>
      </c>
      <c r="AX4" s="26">
        <f>SUM(IFERROR(VLOOKUP($A4,'Season 3'!AF$4:CH$104,50,0),"0"),
IFERROR(VLOOKUP($A4,'Season 4'!AF$4:CH$104,50,0),"0"),IFERROR(VLOOKUP($A4,'Season 5'!AF$4:CH$104,50,0),"0"),
IFERROR(VLOOKUP($A4,'Season 6'!AF$4:CH$104,50,0),"0"),IFERROR(VLOOKUP($A4,'Season 7'!AF$4:CH$104,50,0),"0"),
IFERROR(VLOOKUP($A4,'Season 8'!AF$4:CH$104,50,0),"0"),IFERROR(VLOOKUP($A4,'Season 9'!AF$4:CH$104,50,0),"0"),
IFERROR(VLOOKUP($A4,'Season 10'!AF$4:CH$104,50,0),"0"),IFERROR(VLOOKUP($A4,'Season 11'!AF$4:CH$104,50,0),"0"),
IFERROR(VLOOKUP($A4,'Season 12'!AF$4:CH$104,50,0),"0"),IFERROR(VLOOKUP($A4,'Season 13'!AF$4:CH$104,50,0),"0"),
IFERROR(VLOOKUP($A4,'Season 14'!AF$4:CH$104,50,0),"0"),IFERROR(VLOOKUP($A4,'Season 15'!AF$4:CH$104,50,0),"0"),)</f>
        <v>0</v>
      </c>
      <c r="AY4" s="699">
        <f>SUM(IFERROR(VLOOKUP($A4,'Season 3'!AF$4:CH$104,51,0),"0"),
IFERROR(VLOOKUP($A4,'Season 4'!AF$4:CH$104,51,0),"0"),IFERROR(VLOOKUP($A4,'Season 5'!AF$4:CH$104,51,0),"0"),
IFERROR(VLOOKUP($A4,'Season 6'!AF$4:CH$104,51,0),"0"),IFERROR(VLOOKUP($A4,'Season 7'!AF$4:CH$104,51,0),"0"),
IFERROR(VLOOKUP($A4,'Season 8'!AF$4:CH$104,51,0),"0"),IFERROR(VLOOKUP($A4,'Season 9'!AF$4:CH$104,51,0),"0"),
IFERROR(VLOOKUP($A4,'Season 10'!AF$4:CH$104,51,0),"0"),IFERROR(VLOOKUP($A4,'Season 11'!AF$4:CH$104,51,0),"0"),
IFERROR(VLOOKUP($A4,'Season 12'!AF$4:CH$104,51,0),"0"),IFERROR(VLOOKUP($A4,'Season 13'!AF$4:CH$104,51,0),"0"),
IFERROR(VLOOKUP($A4,'Season 14'!AF$4:CH$104,51,0),"0"),IFERROR(VLOOKUP($A4,'Season 15'!AF$4:CH$104,51,0),"0"),)</f>
        <v>0</v>
      </c>
      <c r="AZ4" s="700">
        <f>SUM(IFERROR(VLOOKUP($A4,'Season 1'!AF$4:CC$104,32,0),"0"),IFERROR(VLOOKUP($A4,'Season 2'!AF$4:CC$104,37,0),"0"),)</f>
        <v>0</v>
      </c>
      <c r="BA4" s="692">
        <f>SUM(IFERROR(VLOOKUP($A4,'Season 1'!AF$4:CC$104,33,0),"0"),IFERROR(VLOOKUP($A4,'Season 2'!AF$4:CC$104,38,0),"0"),)</f>
        <v>0</v>
      </c>
      <c r="BB4" s="1023">
        <f>SUM(IFERROR(VLOOKUP($A4,'Season 1'!AF$4:CC$104,34,0),"0"),IFERROR(VLOOKUP($A4,'Season 2'!AF$4:CC$104,39,0),"0"),)</f>
        <v>0</v>
      </c>
      <c r="BC4" s="26">
        <f>SUM(IFERROR(VLOOKUP($A4,'Season 1'!AF$4:CC$104,35,0),"0"),IFERROR(VLOOKUP($A4,'Season 2'!AF$4:CC$104,40,0),"0"),)</f>
        <v>0</v>
      </c>
      <c r="BD4" s="699">
        <f>SUM(IFERROR(VLOOKUP($A4,'Season 1'!AF$4:CC$104,36,0),"0"),IFERROR(VLOOKUP($A4,'Season 2'!AF$4:CC$104,41,0),"0"),)</f>
        <v>0</v>
      </c>
      <c r="BE4" s="1111">
        <f>SUM(IFERROR(VLOOKUP($A4,'Season 1'!AF$4:CC$104,37,0),"0"),
IFERROR(VLOOKUP($A4,'Season 2'!AF$4:CC$104,47,0),"0"),IFERROR(VLOOKUP($A4,'Season 3'!AF$4:CH$104,52,0),"0"),
IFERROR(VLOOKUP($A4,'Season 4'!AF$4:CH$104,52,0),"0"),IFERROR(VLOOKUP($A4,'Season 5'!AF$4:CH$104,52,0),"0"),
IFERROR(VLOOKUP($A4,'Season 6'!AF$4:CH$104,52,0),"0"),IFERROR(VLOOKUP($A4,'Season 7'!AF$4:CH$104,52,0),"0"),
IFERROR(VLOOKUP($A4,'Season 8'!AF$4:CH$104,52,0),"0"),IFERROR(VLOOKUP($A4,'Season 9'!AF$4:CH$104,52,0),"0"),
IFERROR(VLOOKUP($A4,'Season 10'!AF$4:CH$104,52,0),"0"),IFERROR(VLOOKUP($A4,'Season 11'!AF$4:CH$104,52,0),"0"),
IFERROR(VLOOKUP($A4,'Season 12'!AF$4:CH$104,52,0),"0"),IFERROR(VLOOKUP($A4,'Season 13'!AF$4:CH$104,52,0),"0"),
IFERROR(VLOOKUP($A4,'Season 14'!AF$4:CH$104,52,0),"0"),IFERROR(VLOOKUP($A4,'Season 15'!AF$4:CH$104,52,0),"0"),)</f>
        <v>0</v>
      </c>
      <c r="BF4" s="1112">
        <f>SUM(IFERROR(VLOOKUP($A4,'Season 1'!AF$4:CC$104,38,0),"0"),
IFERROR(VLOOKUP($A4,'Season 2'!AF$4:CC$104,48,0),"0"),IFERROR(VLOOKUP($A4,'Season 3'!AF$4:CH$104,53,0),"0"),
IFERROR(VLOOKUP($A4,'Season 4'!AF$4:CH$104,53,0),"0"),IFERROR(VLOOKUP($A4,'Season 5'!AF$4:CH$104,53,0),"0"),
IFERROR(VLOOKUP($A4,'Season 6'!AF$4:CH$104,53,0),"0"),IFERROR(VLOOKUP($A4,'Season 7'!AF$4:CH$104,53,0),"0"),
IFERROR(VLOOKUP($A4,'Season 8'!AF$4:CH$104,53,0),"0"),IFERROR(VLOOKUP($A4,'Season 9'!AF$4:CH$104,53,0),"0"),
IFERROR(VLOOKUP($A4,'Season 10'!AF$4:CH$104,53,0),"0"),IFERROR(VLOOKUP($A4,'Season 11'!AF$4:CH$104,53,0),"0"),
IFERROR(VLOOKUP($A4,'Season 12'!AF$4:CH$104,53,0),"0"),IFERROR(VLOOKUP($A4,'Season 13'!AF$4:CH$104,53,0),"0"),
IFERROR(VLOOKUP($A4,'Season 14'!AF$4:CH$104,53,0),"0"),IFERROR(VLOOKUP($A4,'Season 15'!AF$4:CH$104,53,0),"0"),)</f>
        <v>0</v>
      </c>
      <c r="BG4" s="1061" t="e">
        <f t="shared" ref="BG4:BG69" si="1">AVERAGEIF(BS4:CV4,"&gt;0")</f>
        <v>#DIV/0!</v>
      </c>
      <c r="BI4" s="1100"/>
      <c r="BJ4" s="1100"/>
      <c r="BK4" s="1100"/>
      <c r="BL4" s="1100"/>
      <c r="BM4" s="1100"/>
      <c r="BN4" s="1100"/>
      <c r="BO4" s="1066"/>
      <c r="BP4" s="1066"/>
      <c r="BQ4" s="1066"/>
      <c r="BR4" s="1066"/>
      <c r="BS4" s="15" t="str">
        <f>IFERROR(VLOOKUP($A4,'Season 1'!$AF$4:$CH$104,39,0),"0")</f>
        <v>0</v>
      </c>
      <c r="BT4" s="15" t="str">
        <f>IFERROR(VLOOKUP($A4,'Season 1'!$AF$4:$CH$104,40,0),"0")</f>
        <v>0</v>
      </c>
      <c r="BU4" s="15" t="str">
        <f>IFERROR(VLOOKUP($A4,'Season 2'!$AF$4:$CH$104,49,0),"0")</f>
        <v>0</v>
      </c>
      <c r="BV4" s="15" t="str">
        <f>IFERROR(VLOOKUP($A4,'Season 2'!$AF$4:$CH$104,50,0),"0")</f>
        <v>0</v>
      </c>
      <c r="BW4" s="15" t="str">
        <f>IFERROR(VLOOKUP($A4,'Season 3'!$AF$4:$CH$104,54,0),"0")</f>
        <v>0</v>
      </c>
      <c r="BX4" s="15" t="str">
        <f>IFERROR(VLOOKUP($A4,'Season 3'!$AF$4:$CH$104,55,0),"0")</f>
        <v>0</v>
      </c>
      <c r="BY4" s="15" t="str">
        <f>IFERROR(VLOOKUP($A4,'Season 4'!$AF$4:$CH$104,54,0),"0")</f>
        <v>0</v>
      </c>
      <c r="BZ4" s="15" t="str">
        <f>IFERROR(VLOOKUP($A4,'Season 4'!$AF$4:$CH$104,55,0),"0")</f>
        <v>0</v>
      </c>
      <c r="CA4" s="15" t="str">
        <f>IFERROR(VLOOKUP($A4,'Season 5'!$AF$4:$CH$104,54,0),"0")</f>
        <v>0</v>
      </c>
      <c r="CB4" s="15" t="str">
        <f>IFERROR(VLOOKUP($A4,'Season 5'!$AF$4:$CH$104,55,0),"0")</f>
        <v>0</v>
      </c>
      <c r="CC4" s="15" t="str">
        <f>IFERROR(VLOOKUP($A4,'Season 6'!$AF$4:$CH$104,54,0),"0")</f>
        <v>0</v>
      </c>
      <c r="CD4" s="15" t="str">
        <f>IFERROR(VLOOKUP($A4,'Season 6'!$AF$4:$CH$104,55,0),"0")</f>
        <v>0</v>
      </c>
      <c r="CE4" s="15" t="str">
        <f>IFERROR(VLOOKUP($A4,'Season 7'!$AF$4:$CH$104,54,0),"0")</f>
        <v>0</v>
      </c>
      <c r="CF4" s="15" t="str">
        <f>IFERROR(VLOOKUP($A4,'Season 7'!$AF$4:$CH$104,55,0),"0")</f>
        <v>0</v>
      </c>
      <c r="CG4" s="15" t="str">
        <f>IFERROR(VLOOKUP($A4,'Season 8'!$AF$4:$CH$104,54,0),"0")</f>
        <v>0</v>
      </c>
      <c r="CH4" s="15" t="str">
        <f>IFERROR(VLOOKUP($A4,'Season 8'!$AF$4:$CH$104,55,0),"0")</f>
        <v>0</v>
      </c>
      <c r="CI4" s="15" t="str">
        <f>IFERROR(VLOOKUP($A4,'Season 9'!$AF$4:$CH$104,54,0),"0")</f>
        <v>0</v>
      </c>
      <c r="CJ4" s="15" t="str">
        <f>IFERROR(VLOOKUP($A4,'Season 9'!$AF$4:$CH$104,55,0),"0")</f>
        <v>0</v>
      </c>
      <c r="CK4" s="15" t="str">
        <f>IFERROR(VLOOKUP($A4,'Season 10'!$AF$4:$CH$104,54,0),"0")</f>
        <v>0</v>
      </c>
      <c r="CL4" s="15" t="str">
        <f>IFERROR(VLOOKUP($A4,'Season 10'!$AF$4:$CH$104,55,0),"0")</f>
        <v>0</v>
      </c>
      <c r="CM4" s="15" t="str">
        <f>IFERROR(VLOOKUP($A4,'Season 11'!$AF$4:$CH$104,54,0),"0")</f>
        <v>0</v>
      </c>
      <c r="CN4" s="15" t="str">
        <f>IFERROR(VLOOKUP($A4,'Season 11'!$AF$4:$CH$104,55,0),"0")</f>
        <v>0</v>
      </c>
      <c r="CO4" s="15" t="str">
        <f>IFERROR(VLOOKUP($A4,'Season 12'!$AF$4:$CH$104,54,0),"0")</f>
        <v>0</v>
      </c>
      <c r="CP4" s="15" t="str">
        <f>IFERROR(VLOOKUP($A4,'Season 12'!$AF$4:$CH$104,55,0),"0")</f>
        <v>0</v>
      </c>
      <c r="CQ4" s="15" t="str">
        <f>IFERROR(VLOOKUP($A4,'Season 13'!$AF$4:$CH$104,54,0),"0")</f>
        <v>0</v>
      </c>
      <c r="CR4" s="15" t="str">
        <f>IFERROR(VLOOKUP($A4,'Season 13'!$AF$4:$CH$104,55,0),"0")</f>
        <v>0</v>
      </c>
      <c r="CS4" s="15" t="str">
        <f>IFERROR(VLOOKUP($A4,'Season 14'!$AF$4:$CH$104,54,0),"0")</f>
        <v>0</v>
      </c>
      <c r="CT4" s="15" t="str">
        <f>IFERROR(VLOOKUP($A4,'Season 14'!$AF$4:$CH$104,55,0),"0")</f>
        <v>0</v>
      </c>
      <c r="CU4" s="15" t="str">
        <f>IFERROR(VLOOKUP($A4,'Season 15'!$AF$4:$CH$104,54,0),"0")</f>
        <v>0</v>
      </c>
      <c r="CV4" s="15" t="str">
        <f>IFERROR(VLOOKUP($A4,'Season 15'!$AF$4:$CH$104,55,0),"0")</f>
        <v>0</v>
      </c>
    </row>
    <row r="5" spans="1:100" x14ac:dyDescent="0.25">
      <c r="A5" s="1090" t="s">
        <v>280</v>
      </c>
      <c r="B5" s="1021" t="str">
        <f>IFERROR(VLOOKUP('Data Totals'!A5,'Season 1'!AF$4:CC$104,2,FALSE),IFERROR(VLOOKUP('Data Totals'!A5,'Season 2'!AF$4:CC$104,2,FALSE),IFERROR(VLOOKUP('Data Totals'!A5,'Season 3'!AF$4:CC$104,2,FALSE),IFERROR(VLOOKUP('Data Totals'!A5,'Season 4'!AF$4:CC$104,2,FALSE),IFERROR(VLOOKUP('Data Totals'!A5,'Season 5'!AF$4:CC$104,2,FALSE),IFERROR(VLOOKUP('Data Totals'!A5,'Season 6'!AF$4:CC$104,2,FALSE),IFERROR(VLOOKUP('Data Totals'!A5,'Season 7'!AF$4:CC$104,2,FALSE),IFERROR(VLOOKUP('Data Totals'!A5,'Season 8'!AF$4:CC$104,2,FALSE),IFERROR(VLOOKUP('Data Totals'!A5,'Season 9'!AF$4:CC$104,2,FALSE),IFERROR(VLOOKUP('Data Totals'!A5,'Season 10'!AF$4:CC$104,2,FALSE),IFERROR(VLOOKUP('Data Totals'!A5,'Season 11'!AF$4:CC$104,2,FALSE),IFERROR(VLOOKUP('Data Totals'!A5,'Season 12'!AF$4:CC$104,2,FALSE),IFERROR(VLOOKUP('Data Totals'!A5,'Season 13'!AF$4:CC$104,2,FALSE),IFERROR(VLOOKUP('Data Totals'!A5,'Season 14'!AF$4:CC$104,2,FALSE),IFERROR(VLOOKUP('Data Totals'!A5,'Season 15'!AF$4:CC$104,2,FALSE),"N/A")))))))))))))))</f>
        <v>N/A</v>
      </c>
      <c r="C5" s="1022" t="str">
        <f>IFERROR(VLOOKUP('Data Totals'!A5,'Season 1'!AF$4:CC$104,3,FALSE),IFERROR(VLOOKUP('Data Totals'!A5,'Season 2'!AF$4:CC$104,3,FALSE),IFERROR(VLOOKUP('Data Totals'!A5,'Season 3'!AF$4:CC$104,3,FALSE),IFERROR(VLOOKUP('Data Totals'!A5,'Season 4'!AF$4:CC$104,3,FALSE),IFERROR(VLOOKUP('Data Totals'!A5,'Season 5'!AF$4:CC$104,3,FALSE),IFERROR(VLOOKUP('Data Totals'!A5,'Season 6'!AF$4:CC$104,3,FALSE),IFERROR(VLOOKUP('Data Totals'!A5,'Season 7'!AF$4:CC$104,3,FALSE),IFERROR(VLOOKUP('Data Totals'!A5,'Season 8'!AF$4:CC$104,3,FALSE),IFERROR(VLOOKUP('Data Totals'!A5,'Season 9'!AF$4:CC$104,3,FALSE),IFERROR(VLOOKUP('Data Totals'!A5,'Season 10'!AF$4:CC$104,3,FALSE),IFERROR(VLOOKUP('Data Totals'!A5,'Season 11'!AF$4:CC$104,3,FALSE),IFERROR(VLOOKUP('Data Totals'!A5,'Season 12'!AF$4:CC$104,3,FALSE),IFERROR(VLOOKUP('Data Totals'!A5,'Season 13'!AF$4:CC$104,3,FALSE),IFERROR(VLOOKUP('Data Totals'!A5,'Season 14'!AF$4:CC$104,3,FALSE),IFERROR(VLOOKUP('Data Totals'!A5,'Season 15'!AF$4:CC$104,3,FALSE),"N/A")))))))))))))))</f>
        <v>N/A</v>
      </c>
      <c r="D5" s="1022" t="str">
        <f>IFERROR(VLOOKUP('Data Totals'!A5,'Season 1'!AF$4:CC$104,4,FALSE),IFERROR(VLOOKUP('Data Totals'!A5,'Season 2'!AF$4:CC$104,4,FALSE),IFERROR(VLOOKUP('Data Totals'!A5,'Season 3'!AF$4:CC$104,4,FALSE),IFERROR(VLOOKUP('Data Totals'!A5,'Season 4'!AF$4:CC$104,4,FALSE),IFERROR(VLOOKUP('Data Totals'!A5,'Season 5'!AF$4:CC$104,4,FALSE),IFERROR(VLOOKUP('Data Totals'!A5,'Season 6'!AF$4:CC$104,4,FALSE),IFERROR(VLOOKUP('Data Totals'!A5,'Season 7'!AF$4:CC$104,4,FALSE),IFERROR(VLOOKUP('Data Totals'!A5,'Season 8'!AF$4:CC$104,4,FALSE),IFERROR(VLOOKUP('Data Totals'!A5,'Season 9'!AF$4:CC$104,4,FALSE),IFERROR(VLOOKUP('Data Totals'!A5,'Season 10'!AF$4:CC$104,4,FALSE),IFERROR(VLOOKUP('Data Totals'!A5,'Season 11'!AF$4:CC$104,4,FALSE),IFERROR(VLOOKUP('Data Totals'!A5,'Season 12'!AF$4:CC$104,4,FALSE),IFERROR(VLOOKUP('Data Totals'!A5,'Season 13'!AF$4:CC$104,4,FALSE),IFERROR(VLOOKUP('Data Totals'!A5,'Season 14'!AF$4:CC$104,4,FALSE),IFERROR(VLOOKUP('Data Totals'!A5,'Season 15'!AF$4:CC$104,4,FALSE),"N/A")))))))))))))))</f>
        <v>N/A</v>
      </c>
      <c r="E5" s="1022" t="e">
        <f t="shared" si="0"/>
        <v>#VALUE!</v>
      </c>
      <c r="F5" s="692">
        <f>SUM(IFERROR(VLOOKUP(A5,BI$3:BN$152,2,0),"0"),IFERROR(VLOOKUP(A5,'Season 1'!AF$4:CC$104,6,0),"0"),
IFERROR(VLOOKUP(A5,'Season 2'!AF$4:CC$104,6,0),"0"),IFERROR(VLOOKUP(A5,'Season 3'!AF$4:CC$104,6,0),"0"),
IFERROR(VLOOKUP(A5,'Season 4'!AF$4:CC$104,6,0),"0"),IFERROR(VLOOKUP(A5,'Season 5'!AF$4:CC$104,6,0),"0"),
IFERROR(VLOOKUP(A5,'Season 6'!AF$4:CC$104,6,0),"0"),IFERROR(VLOOKUP(A5,'Season 7'!AF$4:CC$104,6,0),"0"),
IFERROR(VLOOKUP(A5,'Season 8'!AF$4:CC$104,6,0),"0"),IFERROR(VLOOKUP(A5,'Season 9'!AF$4:CC$104,6,0),"0"),
IFERROR(VLOOKUP(A5,'Season 10'!AF$4:CC$104,6,0),"0"),IFERROR(VLOOKUP(A5,'Season 11'!AF$4:CC$104,6,0),"0"),
IFERROR(VLOOKUP(A5,'Season 12'!AF$4:CC$104,6,0),"0"),IFERROR(VLOOKUP(A5,'Season 13'!AF$4:CC$104,6,0),"0"),
IFERROR(VLOOKUP(A5,'Season 14'!AF$4:CC$104,6,0),"0"),IFERROR(VLOOKUP(A5,'Season 15'!AF$4:CC$104,6,0),"0"),)</f>
        <v>0</v>
      </c>
      <c r="G5" s="692">
        <f>SUM(IFERROR(VLOOKUP(A5,'Season 1'!AF$4:CC$104,7,0),"0"),
IFERROR(VLOOKUP(A5,'Season 2'!AF$4:CC$104,7,0),"0"),IFERROR(VLOOKUP(A5,'Season 3'!AF$4:CC$104,7,0),"0"),
IFERROR(VLOOKUP(A5,'Season 4'!AF$4:CC$104,7,0),"0"),IFERROR(VLOOKUP(A5,'Season 5'!AF$4:CC$104,7,0),"0"),
IFERROR(VLOOKUP(A5,'Season 6'!AF$4:CC$104,7,0),"0"),IFERROR(VLOOKUP(A5,'Season 7'!AF$4:CC$104,7,0),"0"),
IFERROR(VLOOKUP(A5,'Season 8'!AF$4:CC$104,7,0),"0"),IFERROR(VLOOKUP(A5,'Season 9'!AF$4:CC$104,7,0),"0"),
IFERROR(VLOOKUP(A5,'Season 10'!AF$4:CC$104,7,0),"0"),IFERROR(VLOOKUP(A5,'Season 11'!AF$4:CC$104,7,0),"0"),
IFERROR(VLOOKUP(A5,'Season 12'!AF$4:CC$104,7,0),"0"),IFERROR(VLOOKUP(A5,'Season 13'!AF$4:CC$104,7,0),"0"),
IFERROR(VLOOKUP(A5,'Season 14'!AF$4:CC$104,7,0),"0"),IFERROR(VLOOKUP(A5,'Season 15'!AF$4:CC$104,7,0),"0"),)</f>
        <v>0</v>
      </c>
      <c r="H5" s="556">
        <f>SUM(IFERROR(VLOOKUP(A5,'Season 1'!AF$4:CC$104,8,0),"0"),
IFERROR(VLOOKUP(A5,'Season 2'!AF$4:CC$104,8,0),"0"),IFERROR(VLOOKUP(A5,'Season 3'!AF$4:CC$104,8,0),"0"),
IFERROR(VLOOKUP(A5,'Season 4'!AF$4:CC$104,8,0),"0"),IFERROR(VLOOKUP(A5,'Season 5'!AF$4:CC$104,8,0),"0"),
IFERROR(VLOOKUP(A5,'Season 6'!AF$4:CC$104,8,0),"0"),IFERROR(VLOOKUP(A5,'Season 7'!AF$4:CC$104,8,0),"0"),
IFERROR(VLOOKUP(A5,'Season 8'!AF$4:CC$104,8,0),"0"),IFERROR(VLOOKUP(A5,'Season 9'!AF$4:CC$104,8,0),"0"),
IFERROR(VLOOKUP(A5,'Season 10'!AF$4:CC$104,8,0),"0"),IFERROR(VLOOKUP(A5,'Season 11'!AF$4:CC$104,8,0),"0"),
IFERROR(VLOOKUP(A5,'Season 12'!AF$4:CC$104,8,0),"0"),IFERROR(VLOOKUP(A5,'Season 13'!AF$4:CC$104,8,0),"0"),
IFERROR(VLOOKUP(A5,'Season 14'!AF$4:CC$104,8,0),"0"),IFERROR(VLOOKUP(A5,'Season 15'!AF$4:CC$104,8,0),"0"),)</f>
        <v>0</v>
      </c>
      <c r="I5" s="1023">
        <f>SUM(IFERROR(VLOOKUP(A5,'Season 1'!AF$4:CC$104,9,0),"0"),
IFERROR(VLOOKUP(A5,'Season 2'!AF$4:CC$104,9,0),"0"),IFERROR(VLOOKUP(A5,'Season 3'!AF$4:CC$104,9,0),"0"),
IFERROR(VLOOKUP(A5,'Season 4'!AF$4:CC$104,9,0),"0"),IFERROR(VLOOKUP(A5,'Season 5'!AF$4:CC$104,9,0),"0"),
IFERROR(VLOOKUP(A5,'Season 6'!AF$4:CC$104,9,0),"0"),IFERROR(VLOOKUP(A5,'Season 7'!AF$4:CC$104,9,0),"0"),
IFERROR(VLOOKUP(A5,'Season 8'!AF$4:CC$104,9,0),"0"),IFERROR(VLOOKUP(A5,'Season 9'!AF$4:CC$104,9,0),"0"),
IFERROR(VLOOKUP(A5,'Season 10'!AF$4:CC$104,9,0),"0"),IFERROR(VLOOKUP(A5,'Season 11'!AF$4:CC$104,9,0),"0"),
IFERROR(VLOOKUP(A5,'Season 12'!AF$4:CC$104,9,0),"0"),IFERROR(VLOOKUP(A5,'Season 13'!AF$4:CC$104,9,0),"0"),
IFERROR(VLOOKUP(A5,'Season 14'!AF$4:CC$104,9,0),"0"),IFERROR(VLOOKUP(A5,'Season 15'!AF$4:CC$104,9,0),"0"),)</f>
        <v>0</v>
      </c>
      <c r="J5" s="26">
        <f>SUM(IFERROR(VLOOKUP(A5,BI$3:BN$152,3,0),"0"),IFERROR(VLOOKUP(A5,'Season 1'!AF$4:CC$104,10,0),"0"),
IFERROR(VLOOKUP(A5,'Season 2'!AF$4:CC$104,10,0),"0"),IFERROR(VLOOKUP(A5,'Season 3'!AF$4:CC$104,10,0),"0"),
IFERROR(VLOOKUP(A5,'Season 4'!AF$4:CC$104,10,0),"0"),IFERROR(VLOOKUP(A5,'Season 5'!AF$4:CC$104,10,0),"0"),
IFERROR(VLOOKUP(A5,'Season 6'!AF$4:CC$104,10,0),"0"),IFERROR(VLOOKUP(A5,'Season 7'!AF$4:CC$104,10,0),"0"),
IFERROR(VLOOKUP(A5,'Season 8'!AF$4:CC$104,10,0),"0"),IFERROR(VLOOKUP(A5,'Season 9'!AF$4:CC$104,10,0),"0"),
IFERROR(VLOOKUP(A5,'Season 10'!AF$4:CC$104,10,0),"0"),IFERROR(VLOOKUP(A5,'Season 11'!AF$4:CC$104,10,0),"0"),
IFERROR(VLOOKUP(A5,'Season 12'!AF$4:CC$104,10,0),"0"),IFERROR(VLOOKUP(A5,'Season 13'!AF$4:CC$104,10,0),"0"),
IFERROR(VLOOKUP(A5,'Season 14'!AF$4:CC$104,10,0),"0"),IFERROR(VLOOKUP(A5,'Season 15'!AF$4:CC$104,10,0),"0"),)</f>
        <v>0</v>
      </c>
      <c r="K5" s="699">
        <f>SUM(IFERROR(VLOOKUP(A5,BI$3:BN$152,4,0),"0"),IFERROR(VLOOKUP(A5,'Season 1'!AF$4:CC$104,11,0),"0"),
IFERROR(VLOOKUP(A5,'Season 2'!AF$4:CC$104,11,0),"0"),IFERROR(VLOOKUP(A5,'Season 3'!AF$4:CC$104,11,0),"0"),
IFERROR(VLOOKUP(A5,'Season 4'!AF$4:CC$104,11,0),"0"),IFERROR(VLOOKUP(A5,'Season 5'!AF$4:CC$104,11,0),"0"),
IFERROR(VLOOKUP(A5,'Season 6'!AF$4:CC$104,11,0),"0"),IFERROR(VLOOKUP(A5,'Season 7'!AF$4:CC$104,11,0),"0"),
IFERROR(VLOOKUP(A5,'Season 8'!AF$4:CC$104,11,0),"0"),IFERROR(VLOOKUP(A5,'Season 9'!AF$4:CC$104,11,0),"0"),
IFERROR(VLOOKUP(A5,'Season 10'!AF$4:CC$104,11,0),"0"),IFERROR(VLOOKUP(A5,'Season 11'!AF$4:CC$104,11,0),"0"),
IFERROR(VLOOKUP(A5,'Season 12'!AF$4:CC$104,11,0),"0"),IFERROR(VLOOKUP(A5,'Season 13'!AF$4:CC$104,11,0),"0"),
IFERROR(VLOOKUP(A5,'Season 14'!AF$4:CC$104,11,0),"0"),IFERROR(VLOOKUP(A5,'Season 15'!AF$4:CC$104,11,0),"0"),)</f>
        <v>0</v>
      </c>
      <c r="L5" s="700">
        <f>SUM(IFERROR(VLOOKUP($A5,'Season 1'!AF$4:CC$104,12,0),"0"),
IFERROR(VLOOKUP($A5,'Season 2'!AF$4:CC$104,12,0),"0"),IFERROR(VLOOKUP($A5,'Season 3'!AF$4:CC$104,12,0),"0"),
IFERROR(VLOOKUP($A5,'Season 4'!AF$4:CC$104,12,0),"0"),IFERROR(VLOOKUP($A5,'Season 5'!AF$4:CC$104,12,0),"0"),
IFERROR(VLOOKUP($A5,'Season 6'!AF$4:CC$104,12,0),"0"),IFERROR(VLOOKUP($A5,'Season 7'!AF$4:CC$104,12,0),"0"),
IFERROR(VLOOKUP($A5,'Season 8'!AF$4:CC$104,12,0),"0"),IFERROR(VLOOKUP($A5,'Season 9'!AF$4:CC$104,12,0),"0"),
IFERROR(VLOOKUP($A5,'Season 10'!AF$4:CC$104,12,0),"0"),IFERROR(VLOOKUP($A5,'Season 11'!AF$4:CC$104,12,0),"0"),
IFERROR(VLOOKUP($A5,'Season 12'!AF$4:CC$104,12,0),"0"),IFERROR(VLOOKUP($A5,'Season 13'!AF$4:CC$104,12,0),"0"),
IFERROR(VLOOKUP($A5,'Season 14'!AF$4:CC$104,12,0),"0"),IFERROR(VLOOKUP($A5,'Season 15'!AF$4:CC$104,12,0),"0"),)</f>
        <v>0</v>
      </c>
      <c r="M5" s="692">
        <f>SUM(IFERROR(VLOOKUP($A5,'Season 1'!AF$4:CC$104,13,0),"0"),
IFERROR(VLOOKUP($A5,'Season 2'!AF$4:CC$104,13,0),"0"),IFERROR(VLOOKUP($A5,'Season 3'!AF$4:CC$104,13,0),"0"),
IFERROR(VLOOKUP($A5,'Season 4'!AF$4:CC$104,13,0),"0"),IFERROR(VLOOKUP($A5,'Season 5'!AF$4:CC$104,13,0),"0"),
IFERROR(VLOOKUP($A5,'Season 6'!AF$4:CC$104,13,0),"0"),IFERROR(VLOOKUP($A5,'Season 7'!AF$4:CC$104,13,0),"0"),
IFERROR(VLOOKUP($A5,'Season 8'!AF$4:CC$104,13,0),"0"),IFERROR(VLOOKUP($A5,'Season 9'!AF$4:CC$104,13,0),"0"),
IFERROR(VLOOKUP($A5,'Season 10'!AF$4:CC$104,13,0),"0"),IFERROR(VLOOKUP($A5,'Season 11'!AF$4:CC$104,13,0),"0"),
IFERROR(VLOOKUP($A5,'Season 12'!AF$4:CC$104,13,0),"0"),IFERROR(VLOOKUP($A5,'Season 13'!AF$4:CC$104,13,0),"0"),
IFERROR(VLOOKUP($A5,'Season 14'!AF$4:CC$104,13,0),"0"),IFERROR(VLOOKUP($A5,'Season 15'!AF$4:CC$104,13,0),"0"),)</f>
        <v>0</v>
      </c>
      <c r="N5" s="1023">
        <f>SUM(IFERROR(VLOOKUP($A5,'Season 1'!AF$4:CC$104,14,0),"0"),
IFERROR(VLOOKUP($A5,'Season 2'!AF$4:CC$104,14,0),"0"),IFERROR(VLOOKUP($A5,'Season 3'!AF$4:CC$104,14,0),"0"),
IFERROR(VLOOKUP($A5,'Season 4'!AF$4:CC$104,14,0),"0"),IFERROR(VLOOKUP($A5,'Season 5'!AF$4:CC$104,14,0),"0"),
IFERROR(VLOOKUP($A5,'Season 6'!AF$4:CC$104,14,0),"0"),IFERROR(VLOOKUP($A5,'Season 7'!AF$4:CC$104,14,0),"0"),
IFERROR(VLOOKUP($A5,'Season 8'!AF$4:CC$104,14,0),"0"),IFERROR(VLOOKUP($A5,'Season 9'!AF$4:CC$104,14,0),"0"),
IFERROR(VLOOKUP($A5,'Season 10'!AF$4:CC$104,14,0),"0"),IFERROR(VLOOKUP($A5,'Season 11'!AF$4:CC$104,14,0),"0"),
IFERROR(VLOOKUP($A5,'Season 12'!AF$4:CC$104,14,0),"0"),IFERROR(VLOOKUP($A5,'Season 13'!AF$4:CC$104,14,0),"0"),
IFERROR(VLOOKUP($A5,'Season 14'!AF$4:CC$104,14,0),"0"),IFERROR(VLOOKUP($A5,'Season 15'!AF$4:CC$104,14,0),"0"),)</f>
        <v>0</v>
      </c>
      <c r="O5" s="26">
        <f>SUM(IFERROR(VLOOKUP($A5,'Season 1'!AF$4:CC$104,15,0),"0"),
IFERROR(VLOOKUP($A5,'Season 2'!AF$4:CC$104,15,0),"0"),IFERROR(VLOOKUP($A5,'Season 3'!AF$4:CC$104,15,0),"0"),
IFERROR(VLOOKUP($A5,'Season 4'!AF$4:CC$104,15,0),"0"),IFERROR(VLOOKUP($A5,'Season 5'!AF$4:CC$104,15,0),"0"),
IFERROR(VLOOKUP($A5,'Season 6'!AF$4:CC$104,15,0),"0"),IFERROR(VLOOKUP($A5,'Season 7'!AF$4:CC$104,15,0),"0"),
IFERROR(VLOOKUP($A5,'Season 8'!AF$4:CC$104,15,0),"0"),IFERROR(VLOOKUP($A5,'Season 9'!AF$4:CC$104,15,0),"0"),
IFERROR(VLOOKUP($A5,'Season 10'!AF$4:CC$104,15,0),"0"),IFERROR(VLOOKUP($A5,'Season 11'!AF$4:CC$104,15,0),"0"),
IFERROR(VLOOKUP($A5,'Season 12'!AF$4:CC$104,15,0),"0"),IFERROR(VLOOKUP($A5,'Season 13'!AF$4:CC$104,15,0),"0"),
IFERROR(VLOOKUP($A5,'Season 14'!AF$4:CC$104,15,0),"0"),IFERROR(VLOOKUP($A5,'Season 15'!AF$4:CC$104,15,0),"0"),)</f>
        <v>0</v>
      </c>
      <c r="P5" s="699">
        <f>SUM(IFERROR(VLOOKUP($A5,'Season 1'!AF$4:CC$104,16,0),"0"),
IFERROR(VLOOKUP($A5,'Season 2'!AF$4:CC$104,16,0),"0"),IFERROR(VLOOKUP($A5,'Season 3'!AF$4:CC$104,16,0),"0"),
IFERROR(VLOOKUP($A5,'Season 4'!AF$4:CC$104,16,0),"0"),IFERROR(VLOOKUP($A5,'Season 5'!AF$4:CC$104,16,0),"0"),
IFERROR(VLOOKUP($A5,'Season 6'!AF$4:CC$104,16,0),"0"),IFERROR(VLOOKUP($A5,'Season 7'!AF$4:CC$104,16,0),"0"),
IFERROR(VLOOKUP($A5,'Season 8'!AF$4:CC$104,16,0),"0"),IFERROR(VLOOKUP($A5,'Season 9'!AF$4:CC$104,16,0),"0"),
IFERROR(VLOOKUP($A5,'Season 10'!AF$4:CC$104,16,0),"0"),IFERROR(VLOOKUP($A5,'Season 11'!AF$4:CC$104,16,0),"0"),
IFERROR(VLOOKUP($A5,'Season 12'!AF$4:CC$104,16,0),"0"),IFERROR(VLOOKUP($A5,'Season 13'!AF$4:CC$104,16,0),"0"),
IFERROR(VLOOKUP($A5,'Season 14'!AF$4:CC$104,16,0),"0"),IFERROR(VLOOKUP($A5,'Season 15'!AF$4:CC$104,16,0),"0"),)</f>
        <v>0</v>
      </c>
      <c r="Q5" s="700">
        <f>SUM(IFERROR(VLOOKUP($A5,'Season 1'!AF$4:CC$104,17,0),"0"),
IFERROR(VLOOKUP($A5,'Season 2'!AF$4:CC$104,17,0),"0"),IFERROR(VLOOKUP($A5,'Season 3'!AF$4:CC$104,17,0),"0"),
IFERROR(VLOOKUP($A5,'Season 4'!AF$4:CC$104,17,0),"0"),IFERROR(VLOOKUP($A5,'Season 5'!AF$4:CC$104,17,0),"0"),
IFERROR(VLOOKUP($A5,'Season 6'!AF$4:CC$104,17,0),"0"),IFERROR(VLOOKUP($A5,'Season 7'!AF$4:CC$104,17,0),"0"),
IFERROR(VLOOKUP($A5,'Season 8'!AF$4:CC$104,17,0),"0"),IFERROR(VLOOKUP($A5,'Season 9'!AF$4:CC$104,17,0),"0"),
IFERROR(VLOOKUP($A5,'Season 10'!AF$4:CC$104,17,0),"0"),IFERROR(VLOOKUP($A5,'Season 11'!AF$4:CC$104,17,0),"0"),
IFERROR(VLOOKUP($A5,'Season 12'!AF$4:CC$104,17,0),"0"),IFERROR(VLOOKUP($A5,'Season 13'!AF$4:CC$104,17,0),"0"),
IFERROR(VLOOKUP($A5,'Season 14'!AF$4:CC$104,17,0),"0"),IFERROR(VLOOKUP($A5,'Season 15'!AF$4:CC$104,17,0),"0"),)</f>
        <v>0</v>
      </c>
      <c r="R5" s="692">
        <f>SUM(IFERROR(VLOOKUP($A5,'Season 1'!AF$4:CC$104,18,0),"0"),
IFERROR(VLOOKUP($A5,'Season 2'!AF$4:CC$104,18,0),"0"),IFERROR(VLOOKUP($A5,'Season 3'!AF$4:CC$104,18,0),"0"),
IFERROR(VLOOKUP($A5,'Season 4'!AF$4:CC$104,18,0),"0"),IFERROR(VLOOKUP($A5,'Season 5'!AF$4:CC$104,18,0),"0"),
IFERROR(VLOOKUP($A5,'Season 6'!AF$4:CC$104,18,0),"0"),IFERROR(VLOOKUP($A5,'Season 7'!AF$4:CC$104,18,0),"0"),
IFERROR(VLOOKUP($A5,'Season 8'!AF$4:CC$104,18,0),"0"),IFERROR(VLOOKUP($A5,'Season 9'!AF$4:CC$104,18,0),"0"),
IFERROR(VLOOKUP($A5,'Season 10'!AF$4:CC$104,18,0),"0"),IFERROR(VLOOKUP($A5,'Season 11'!AF$4:CC$104,18,0),"0"),
IFERROR(VLOOKUP($A5,'Season 12'!AF$4:CC$104,18,0),"0"),IFERROR(VLOOKUP($A5,'Season 13'!AF$4:CC$104,18,0),"0"),
IFERROR(VLOOKUP($A5,'Season 14'!AF$4:CC$104,18,0),"0"),IFERROR(VLOOKUP($A5,'Season 15'!AF$4:CC$104,18,0),"0"),)</f>
        <v>0</v>
      </c>
      <c r="S5" s="1023">
        <f>SUM(IFERROR(VLOOKUP($A5,'Season 1'!AF$4:CC$104,19,0),"0"),
IFERROR(VLOOKUP($A5,'Season 2'!AF$4:CC$104,19,0),"0"),IFERROR(VLOOKUP($A5,'Season 3'!AF$4:CC$104,19,0),"0"),
IFERROR(VLOOKUP($A5,'Season 4'!AF$4:CC$104,19,0),"0"),IFERROR(VLOOKUP($A5,'Season 5'!AF$4:CC$104,19,0),"0"),
IFERROR(VLOOKUP($A5,'Season 6'!AF$4:CC$104,19,0),"0"),IFERROR(VLOOKUP($A5,'Season 7'!AF$4:CC$104,19,0),"0"),
IFERROR(VLOOKUP($A5,'Season 8'!AF$4:CC$104,19,0),"0"),IFERROR(VLOOKUP($A5,'Season 9'!AF$4:CC$104,19,0),"0"),
IFERROR(VLOOKUP($A5,'Season 10'!AF$4:CC$104,19,0),"0"),IFERROR(VLOOKUP($A5,'Season 11'!AF$4:CC$104,19,0),"0"),
IFERROR(VLOOKUP($A5,'Season 12'!AF$4:CC$104,19,0),"0"),IFERROR(VLOOKUP($A5,'Season 13'!AF$4:CC$104,19,0),"0"),
IFERROR(VLOOKUP($A5,'Season 14'!AF$4:CC$104,19,0),"0"),IFERROR(VLOOKUP($A5,'Season 15'!AF$4:CC$104,19,0),"0"),)</f>
        <v>0</v>
      </c>
      <c r="T5" s="26">
        <f>SUM(IFERROR(VLOOKUP($A5,'Season 1'!AF$4:CC$104,20,0),"0"),
IFERROR(VLOOKUP($A5,'Season 2'!AF$4:CC$104,20,0),"0"),IFERROR(VLOOKUP($A5,'Season 3'!AF$4:CC$104,20,0),"0"),
IFERROR(VLOOKUP($A5,'Season 4'!AF$4:CC$104,20,0),"0"),IFERROR(VLOOKUP($A5,'Season 5'!AF$4:CC$104,20,0),"0"),
IFERROR(VLOOKUP($A5,'Season 6'!AF$4:CC$104,20,0),"0"),IFERROR(VLOOKUP($A5,'Season 7'!AF$4:CC$104,20,0),"0"),
IFERROR(VLOOKUP($A5,'Season 8'!AF$4:CC$104,20,0),"0"),IFERROR(VLOOKUP($A5,'Season 9'!AF$4:CC$104,20,0),"0"),
IFERROR(VLOOKUP($A5,'Season 10'!AF$4:CC$104,20,0),"0"),IFERROR(VLOOKUP($A5,'Season 11'!AF$4:CC$104,20,0),"0"),
IFERROR(VLOOKUP($A5,'Season 12'!AF$4:CC$104,20,0),"0"),IFERROR(VLOOKUP($A5,'Season 13'!AF$4:CC$104,20,0),"0"),
IFERROR(VLOOKUP($A5,'Season 14'!AF$4:CC$104,20,0),"0"),IFERROR(VLOOKUP($A5,'Season 15'!AF$4:CC$104,20,0),"0"),)</f>
        <v>0</v>
      </c>
      <c r="U5" s="699">
        <f>SUM(IFERROR(VLOOKUP($A5,'Season 1'!AF$4:CC$104,21,0),"0"),
IFERROR(VLOOKUP($A5,'Season 2'!AF$4:CC$104,21,0),"0"),IFERROR(VLOOKUP($A5,'Season 3'!AF$4:CC$104,21,0),"0"),
IFERROR(VLOOKUP($A5,'Season 4'!AF$4:CC$104,21,0),"0"),IFERROR(VLOOKUP($A5,'Season 5'!AF$4:CC$104,21,0),"0"),
IFERROR(VLOOKUP($A5,'Season 6'!AF$4:CC$104,21,0),"0"),IFERROR(VLOOKUP($A5,'Season 7'!AF$4:CC$104,21,0),"0"),
IFERROR(VLOOKUP($A5,'Season 8'!AF$4:CC$104,21,0),"0"),IFERROR(VLOOKUP($A5,'Season 9'!AF$4:CC$104,21,0),"0"),
IFERROR(VLOOKUP($A5,'Season 10'!AF$4:CC$104,21,0),"0"),IFERROR(VLOOKUP($A5,'Season 11'!AF$4:CC$104,21,0),"0"),
IFERROR(VLOOKUP($A5,'Season 12'!AF$4:CC$104,21,0),"0"),IFERROR(VLOOKUP($A5,'Season 13'!AF$4:CC$104,21,0),"0"),
IFERROR(VLOOKUP($A5,'Season 14'!AF$4:CC$104,21,0),"0"),IFERROR(VLOOKUP($A5,'Season 15'!AF$4:CC$104,21,0),"0"),)</f>
        <v>0</v>
      </c>
      <c r="V5" s="700">
        <f>SUM(IFERROR(VLOOKUP($A5,'Season 1'!AF$4:CC$104,22,0),"0"),
IFERROR(VLOOKUP($A5,'Season 2'!AF$4:CC$104,22,0),"0"),IFERROR(VLOOKUP($A5,'Season 3'!AF$4:CC$104,22,0),"0"),
IFERROR(VLOOKUP($A5,'Season 4'!AF$4:CC$104,22,0),"0"),IFERROR(VLOOKUP($A5,'Season 5'!AF$4:CC$104,22,0),"0"),
IFERROR(VLOOKUP($A5,'Season 6'!AF$4:CC$104,22,0),"0"),IFERROR(VLOOKUP($A5,'Season 7'!AF$4:CC$104,22,0),"0"),
IFERROR(VLOOKUP($A5,'Season 8'!AF$4:CC$104,22,0),"0"),IFERROR(VLOOKUP($A5,'Season 9'!AF$4:CC$104,22,0),"0"),
IFERROR(VLOOKUP($A5,'Season 10'!AF$4:CC$104,22,0),"0"),IFERROR(VLOOKUP($A5,'Season 11'!AF$4:CC$104,22,0),"0"),
IFERROR(VLOOKUP($A5,'Season 12'!AF$4:CC$104,22,0),"0"),IFERROR(VLOOKUP($A5,'Season 13'!AF$4:CC$104,22,0),"0"),
IFERROR(VLOOKUP($A5,'Season 14'!AF$4:CC$104,22,0),"0"),IFERROR(VLOOKUP($A5,'Season 15'!AF$4:CC$104,22,0),"0"),)</f>
        <v>0</v>
      </c>
      <c r="W5" s="692">
        <f>SUM(IFERROR(VLOOKUP($A5,'Season 1'!AF$4:CC$104,23,0),"0"),
IFERROR(VLOOKUP($A5,'Season 2'!AF$4:CC$104,23,0),"0"),IFERROR(VLOOKUP($A5,'Season 3'!AF$4:CC$104,23,0),"0"),
IFERROR(VLOOKUP($A5,'Season 4'!AF$4:CC$104,23,0),"0"),IFERROR(VLOOKUP($A5,'Season 5'!AF$4:CC$104,23,0),"0"),
IFERROR(VLOOKUP($A5,'Season 6'!AF$4:CC$104,23,0),"0"),IFERROR(VLOOKUP($A5,'Season 7'!AF$4:CC$104,23,0),"0"),
IFERROR(VLOOKUP($A5,'Season 8'!AF$4:CC$104,23,0),"0"),IFERROR(VLOOKUP($A5,'Season 9'!AF$4:CC$104,23,0),"0"),
IFERROR(VLOOKUP($A5,'Season 10'!AF$4:CC$104,23,0),"0"),IFERROR(VLOOKUP($A5,'Season 11'!AF$4:CC$104,23,0),"0"),
IFERROR(VLOOKUP($A5,'Season 12'!AF$4:CC$104,23,0),"0"),IFERROR(VLOOKUP($A5,'Season 13'!AF$4:CC$104,23,0),"0"),
IFERROR(VLOOKUP($A5,'Season 14'!AF$4:CC$104,23,0),"0"),IFERROR(VLOOKUP($A5,'Season 15'!AF$4:CC$104,23,0),"0"),)</f>
        <v>0</v>
      </c>
      <c r="X5" s="1023">
        <f>SUM(IFERROR(VLOOKUP($A5,'Season 1'!AF$4:CC$104,24,0),"0"),
IFERROR(VLOOKUP($A5,'Season 2'!AF$4:CC$104,24,0),"0"),IFERROR(VLOOKUP($A5,'Season 3'!AF$4:CC$104,24,0),"0"),
IFERROR(VLOOKUP($A5,'Season 4'!AF$4:CC$104,24,0),"0"),IFERROR(VLOOKUP($A5,'Season 5'!AF$4:CC$104,24,0),"0"),
IFERROR(VLOOKUP($A5,'Season 6'!AF$4:CC$104,24,0),"0"),IFERROR(VLOOKUP($A5,'Season 7'!AF$4:CC$104,24,0),"0"),
IFERROR(VLOOKUP($A5,'Season 8'!AF$4:CC$104,24,0),"0"),IFERROR(VLOOKUP($A5,'Season 9'!AF$4:CC$104,24,0),"0"),
IFERROR(VLOOKUP($A5,'Season 10'!AF$4:CC$104,24,0),"0"),IFERROR(VLOOKUP($A5,'Season 11'!AF$4:CC$104,24,0),"0"),
IFERROR(VLOOKUP($A5,'Season 12'!AF$4:CC$104,24,0),"0"),IFERROR(VLOOKUP($A5,'Season 13'!AF$4:CC$104,24,0),"0"),
IFERROR(VLOOKUP($A5,'Season 14'!AF$4:CC$104,24,0),"0"),IFERROR(VLOOKUP($A5,'Season 15'!AF$4:CC$104,24,0),"0"),)</f>
        <v>0</v>
      </c>
      <c r="Y5" s="26">
        <f>SUM(IFERROR(VLOOKUP($A5,'Season 1'!AF$4:CC$104,25,0),"0"),
IFERROR(VLOOKUP($A5,'Season 2'!AF$4:CC$104,25,0),"0"),IFERROR(VLOOKUP($A5,'Season 3'!AF$4:CC$104,25,0),"0"),
IFERROR(VLOOKUP($A5,'Season 4'!AF$4:CC$104,25,0),"0"),IFERROR(VLOOKUP($A5,'Season 5'!AF$4:CC$104,25,0),"0"),
IFERROR(VLOOKUP($A5,'Season 6'!AF$4:CC$104,25,0),"0"),IFERROR(VLOOKUP($A5,'Season 7'!AF$4:CC$104,25,0),"0"),
IFERROR(VLOOKUP($A5,'Season 8'!AF$4:CC$104,25,0),"0"),IFERROR(VLOOKUP($A5,'Season 9'!AF$4:CC$104,25,0),"0"),
IFERROR(VLOOKUP($A5,'Season 10'!AF$4:CC$104,25,0),"0"),IFERROR(VLOOKUP($A5,'Season 11'!AF$4:CC$104,25,0),"0"),
IFERROR(VLOOKUP($A5,'Season 12'!AF$4:CC$104,25,0),"0"),IFERROR(VLOOKUP($A5,'Season 13'!AF$4:CC$104,25,0),"0"),
IFERROR(VLOOKUP($A5,'Season 14'!AF$4:CC$104,25,0),"0"),IFERROR(VLOOKUP($A5,'Season 15'!AF$4:CC$104,25,0),"0"),)</f>
        <v>0</v>
      </c>
      <c r="Z5" s="699">
        <f>SUM(IFERROR(VLOOKUP($A5,'Season 1'!AF$4:CC$104,26,0),"0"),
IFERROR(VLOOKUP($A5,'Season 2'!AF$4:CC$104,26,0),"0"),IFERROR(VLOOKUP($A5,'Season 3'!AF$4:CC$104,26,0),"0"),
IFERROR(VLOOKUP($A5,'Season 4'!AF$4:CC$104,26,0),"0"),IFERROR(VLOOKUP($A5,'Season 5'!AF$4:CC$104,26,0),"0"),
IFERROR(VLOOKUP($A5,'Season 6'!AF$4:CC$104,26,0),"0"),IFERROR(VLOOKUP($A5,'Season 7'!AF$4:CC$104,26,0),"0"),
IFERROR(VLOOKUP($A5,'Season 8'!AF$4:CC$104,26,0),"0"),IFERROR(VLOOKUP($A5,'Season 9'!AF$4:CC$104,26,0),"0"),
IFERROR(VLOOKUP($A5,'Season 10'!AF$4:CC$104,26,0),"0"),IFERROR(VLOOKUP($A5,'Season 11'!AF$4:CC$104,26,0),"0"),
IFERROR(VLOOKUP($A5,'Season 12'!AF$4:CC$104,26,0),"0"),IFERROR(VLOOKUP($A5,'Season 13'!AF$4:CC$104,26,0),"0"),
IFERROR(VLOOKUP($A5,'Season 14'!AF$4:CC$104,26,0),"0"),IFERROR(VLOOKUP($A5,'Season 15'!AF$4:CC$104,26,0),"0"),)</f>
        <v>0</v>
      </c>
      <c r="AA5" s="700">
        <f>SUM(IFERROR(VLOOKUP($A5,'Season 1'!AF$4:CC$104,27,0),"0"),
IFERROR(VLOOKUP($A5,'Season 2'!AF$4:CC$104,27,0),"0"),IFERROR(VLOOKUP($A5,'Season 3'!AF$4:CC$104,27,0),"0"),
IFERROR(VLOOKUP($A5,'Season 4'!AF$4:CC$104,27,0),"0"),IFERROR(VLOOKUP($A5,'Season 5'!AF$4:CC$104,27,0),"0"),
IFERROR(VLOOKUP($A5,'Season 6'!AF$4:CC$104,27,0),"0"),IFERROR(VLOOKUP($A5,'Season 7'!AF$4:CC$104,27,0),"0"),
IFERROR(VLOOKUP($A5,'Season 8'!AF$4:CC$104,27,0),"0"),IFERROR(VLOOKUP($A5,'Season 9'!AF$4:CC$104,27,0),"0"),
IFERROR(VLOOKUP($A5,'Season 10'!AF$4:CC$104,27,0),"0"),IFERROR(VLOOKUP($A5,'Season 11'!AF$4:CC$104,27,0),"0"),
IFERROR(VLOOKUP($A5,'Season 12'!AF$4:CC$104,27,0),"0"),IFERROR(VLOOKUP($A5,'Season 13'!AF$4:CC$104,27,0),"0"),
IFERROR(VLOOKUP($A5,'Season 14'!AF$4:CC$104,27,0),"0"),IFERROR(VLOOKUP($A5,'Season 15'!AF$4:CC$104,27,0),"0"),)</f>
        <v>0</v>
      </c>
      <c r="AB5" s="692">
        <f>SUM(IFERROR(VLOOKUP($A5,'Season 1'!AF$4:CC$104,28,0),"0"),
IFERROR(VLOOKUP($A5,'Season 2'!AF$4:CC$104,28,0),"0"),IFERROR(VLOOKUP($A5,'Season 3'!AF$4:CC$104,28,0),"0"),
IFERROR(VLOOKUP($A5,'Season 4'!AF$4:CC$104,28,0),"0"),IFERROR(VLOOKUP($A5,'Season 5'!AF$4:CC$104,28,0),"0"),
IFERROR(VLOOKUP($A5,'Season 6'!AF$4:CC$104,28,0),"0"),IFERROR(VLOOKUP($A5,'Season 7'!AF$4:CC$104,28,0),"0"),
IFERROR(VLOOKUP($A5,'Season 8'!AF$4:CC$104,28,0),"0"),IFERROR(VLOOKUP($A5,'Season 9'!AF$4:CC$104,28,0),"0"),
IFERROR(VLOOKUP($A5,'Season 10'!AF$4:CC$104,28,0),"0"),IFERROR(VLOOKUP($A5,'Season 11'!AF$4:CC$104,28,0),"0"),
IFERROR(VLOOKUP($A5,'Season 12'!AF$4:CC$104,28,0),"0"),IFERROR(VLOOKUP($A5,'Season 13'!AF$4:CC$104,28,0),"0"),
IFERROR(VLOOKUP($A5,'Season 14'!AF$4:CC$104,28,0),"0"),IFERROR(VLOOKUP($A5,'Season 15'!AF$4:CC$104,28,0),"0"),)</f>
        <v>0</v>
      </c>
      <c r="AC5" s="1023">
        <f>SUM(IFERROR(VLOOKUP($A5,'Season 1'!AF$4:CC$104,29,0),"0"),
IFERROR(VLOOKUP($A5,'Season 2'!AF$4:CC$104,29,0),"0"),IFERROR(VLOOKUP($A5,'Season 3'!AF$4:CC$104,29,0),"0"),
IFERROR(VLOOKUP($A5,'Season 4'!AF$4:CC$104,29,0),"0"),IFERROR(VLOOKUP($A5,'Season 5'!AF$4:CC$104,29,0),"0"),
IFERROR(VLOOKUP($A5,'Season 6'!AF$4:CC$104,29,0),"0"),IFERROR(VLOOKUP($A5,'Season 7'!AF$4:CC$104,29,0),"0"),
IFERROR(VLOOKUP($A5,'Season 8'!AF$4:CC$104,29,0),"0"),IFERROR(VLOOKUP($A5,'Season 9'!AF$4:CC$104,29,0),"0"),
IFERROR(VLOOKUP($A5,'Season 10'!AF$4:CC$104,29,0),"0"),IFERROR(VLOOKUP($A5,'Season 11'!AF$4:CC$104,29,0),"0"),
IFERROR(VLOOKUP($A5,'Season 12'!AF$4:CC$104,29,0),"0"),IFERROR(VLOOKUP($A5,'Season 13'!AF$4:CC$104,29,0),"0"),
IFERROR(VLOOKUP($A5,'Season 14'!AF$4:CC$104,29,0),"0"),IFERROR(VLOOKUP($A5,'Season 15'!AF$4:CC$104,29,0),"0"),)</f>
        <v>0</v>
      </c>
      <c r="AD5" s="26">
        <f>SUM(IFERROR(VLOOKUP($A5,'Season 1'!AF$4:CC$104,30,0),"0"),
IFERROR(VLOOKUP($A5,'Season 2'!AF$4:CC$104,30,0),"0"),IFERROR(VLOOKUP($A5,'Season 3'!AF$4:CC$104,30,0),"0"),
IFERROR(VLOOKUP($A5,'Season 4'!AF$4:CC$104,30,0),"0"),IFERROR(VLOOKUP($A5,'Season 5'!AF$4:CC$104,30,0),"0"),
IFERROR(VLOOKUP($A5,'Season 6'!AF$4:CC$104,30,0),"0"),IFERROR(VLOOKUP($A5,'Season 7'!AF$4:CC$104,30,0),"0"),
IFERROR(VLOOKUP($A5,'Season 8'!AF$4:CC$104,30,0),"0"),IFERROR(VLOOKUP($A5,'Season 9'!AF$4:CC$104,30,0),"0"),
IFERROR(VLOOKUP($A5,'Season 10'!AF$4:CC$104,30,0),"0"),IFERROR(VLOOKUP($A5,'Season 11'!AF$4:CC$104,30,0),"0"),
IFERROR(VLOOKUP($A5,'Season 12'!AF$4:CC$104,30,0),"0"),IFERROR(VLOOKUP($A5,'Season 13'!AF$4:CC$104,30,0),"0"),
IFERROR(VLOOKUP($A5,'Season 14'!AF$4:CC$104,30,0),"0"),IFERROR(VLOOKUP($A5,'Season 15'!AF$4:CC$104,30,0),"0"),)</f>
        <v>0</v>
      </c>
      <c r="AE5" s="699">
        <f>SUM(IFERROR(VLOOKUP($A5,'Season 1'!AF$4:CC$104,31,0),"0"),
IFERROR(VLOOKUP($A5,'Season 2'!AF$4:CC$104,31,0),"0"),IFERROR(VLOOKUP($A5,'Season 3'!AF$4:CC$104,31,0),"0"),
IFERROR(VLOOKUP($A5,'Season 4'!AF$4:CC$104,31,0),"0"),IFERROR(VLOOKUP($A5,'Season 5'!AF$4:CC$104,31,0),"0"),
IFERROR(VLOOKUP($A5,'Season 6'!AF$4:CC$104,31,0),"0"),IFERROR(VLOOKUP($A5,'Season 7'!AF$4:CC$104,31,0),"0"),
IFERROR(VLOOKUP($A5,'Season 8'!AF$4:CC$104,31,0),"0"),IFERROR(VLOOKUP($A5,'Season 9'!AF$4:CC$104,31,0),"0"),
IFERROR(VLOOKUP($A5,'Season 10'!AF$4:CC$104,31,0),"0"),IFERROR(VLOOKUP($A5,'Season 11'!AF$4:CC$104,31,0),"0"),
IFERROR(VLOOKUP($A5,'Season 12'!AF$4:CC$104,31,0),"0"),IFERROR(VLOOKUP($A5,'Season 13'!AF$4:CC$104,31,0),"0"),
IFERROR(VLOOKUP($A5,'Season 14'!AF$4:CC$104,31,0),"0"),IFERROR(VLOOKUP($A5,'Season 15'!AF$4:CC$104,31,0),"0"),)</f>
        <v>0</v>
      </c>
      <c r="AF5" s="700">
        <f>SUM(IFERROR(VLOOKUP($A5,'Season 3'!AF$4:CC$104,32,0),"0"),
IFERROR(VLOOKUP($A5,'Season 4'!AF$4:CC$104,32,0),"0"),IFERROR(VLOOKUP($A5,'Season 5'!AF$4:CC$104,32,0),"0"),
IFERROR(VLOOKUP($A5,'Season 6'!AF$4:CC$104,32,0),"0"),IFERROR(VLOOKUP($A5,'Season 7'!AF$4:CC$104,32,0),"0"),
IFERROR(VLOOKUP($A5,'Season 8'!AF$4:CC$104,32,0),"0"),IFERROR(VLOOKUP($A5,'Season 9'!AF$4:CC$104,32,0),"0"),
IFERROR(VLOOKUP($A5,'Season 10'!AF$4:CC$104,32,0),"0"),IFERROR(VLOOKUP($A5,'Season 11'!AF$4:CC$104,32,0),"0"),
IFERROR(VLOOKUP($A5,'Season 12'!AF$4:CC$104,32,0),"0"),IFERROR(VLOOKUP($A5,'Season 13'!AF$4:CC$104,32,0),"0"),
IFERROR(VLOOKUP($A5,'Season 14'!AF$4:CC$104,32,0),"0"),IFERROR(VLOOKUP($A5,'Season 15'!AF$4:CC$104,32,0),"0"),)</f>
        <v>0</v>
      </c>
      <c r="AG5" s="692">
        <f>SUM(IFERROR(VLOOKUP($A5,'Season 3'!AF$4:CC$104,33,0),"0"),
IFERROR(VLOOKUP($A5,'Season 4'!AF$4:CC$104,33,0),"0"),IFERROR(VLOOKUP($A5,'Season 5'!AF$4:CC$104,33,0),"0"),
IFERROR(VLOOKUP($A5,'Season 6'!AF$4:CC$104,33,0),"0"),IFERROR(VLOOKUP($A5,'Season 7'!AF$4:CC$104,33,0),"0"),
IFERROR(VLOOKUP($A5,'Season 8'!AF$4:CC$104,33,0),"0"),IFERROR(VLOOKUP($A5,'Season 9'!AF$4:CC$104,33,0),"0"),
IFERROR(VLOOKUP($A5,'Season 10'!AF$4:CC$104,33,0),"0"),IFERROR(VLOOKUP($A5,'Season 11'!AF$4:CC$104,33,0),"0"),
IFERROR(VLOOKUP($A5,'Season 12'!AF$4:CC$104,33,0),"0"),IFERROR(VLOOKUP($A5,'Season 13'!AF$4:CC$104,33,0),"0"),
IFERROR(VLOOKUP($A5,'Season 14'!AF$4:CC$104,33,0),"0"),IFERROR(VLOOKUP($A5,'Season 15'!AF$4:CC$104,33,0),"0"),)</f>
        <v>0</v>
      </c>
      <c r="AH5" s="1023">
        <f>SUM(IFERROR(VLOOKUP($A5,'Season 3'!AF$4:CC$104,34,0),"0"),
IFERROR(VLOOKUP($A5,'Season 4'!AF$4:CC$104,34,0),"0"),IFERROR(VLOOKUP($A5,'Season 5'!AF$4:CC$104,34,0),"0"),
IFERROR(VLOOKUP($A5,'Season 6'!AF$4:CC$104,34,0),"0"),IFERROR(VLOOKUP($A5,'Season 7'!AF$4:CC$104,34,0),"0"),
IFERROR(VLOOKUP($A5,'Season 8'!AF$4:CC$104,34,0),"0"),IFERROR(VLOOKUP($A5,'Season 9'!AF$4:CC$104,34,0),"0"),
IFERROR(VLOOKUP($A5,'Season 10'!AF$4:CC$104,34,0),"0"),IFERROR(VLOOKUP($A5,'Season 11'!AF$4:CC$104,34,0),"0"),
IFERROR(VLOOKUP($A5,'Season 12'!AF$4:CC$104,34,0),"0"),IFERROR(VLOOKUP($A5,'Season 13'!AF$4:CC$104,34,0),"0"),
IFERROR(VLOOKUP($A5,'Season 14'!AF$4:CC$104,34,0),"0"),IFERROR(VLOOKUP($A5,'Season 15'!AF$4:CC$104,34,0),"0"),)</f>
        <v>0</v>
      </c>
      <c r="AI5" s="26">
        <f>SUM(IFERROR(VLOOKUP($A5,'Season 3'!AF$4:CC$104,35,0),"0"),
IFERROR(VLOOKUP($A5,'Season 4'!AF$4:CC$104,35,0),"0"),IFERROR(VLOOKUP($A5,'Season 5'!AF$4:CC$104,35,0),"0"),
IFERROR(VLOOKUP($A5,'Season 6'!AF$4:CC$104,35,0),"0"),IFERROR(VLOOKUP($A5,'Season 7'!AF$4:CC$104,35,0),"0"),
IFERROR(VLOOKUP($A5,'Season 8'!AF$4:CC$104,35,0),"0"),IFERROR(VLOOKUP($A5,'Season 9'!AF$4:CC$104,35,0),"0"),
IFERROR(VLOOKUP($A5,'Season 10'!AF$4:CC$104,35,0),"0"),IFERROR(VLOOKUP($A5,'Season 11'!AF$4:CC$104,35,0),"0"),
IFERROR(VLOOKUP($A5,'Season 12'!AF$4:CC$104,35,0),"0"),IFERROR(VLOOKUP($A5,'Season 13'!AF$4:CC$104,35,0),"0"),
IFERROR(VLOOKUP($A5,'Season 14'!AF$4:CC$104,35,0),"0"),IFERROR(VLOOKUP($A5,'Season 15'!AF$4:CC$104,35,0),"0"),)</f>
        <v>0</v>
      </c>
      <c r="AJ5" s="699">
        <f>SUM(IFERROR(VLOOKUP($A5,'Season 3'!AF$4:CC$104,36,0),"0"),
IFERROR(VLOOKUP($A5,'Season 4'!AF$4:CC$104,36,0),"0"),IFERROR(VLOOKUP($A5,'Season 5'!AF$4:CC$104,36,0),"0"),
IFERROR(VLOOKUP($A5,'Season 6'!AF$4:CC$104,36,0),"0"),IFERROR(VLOOKUP($A5,'Season 7'!AF$4:CC$104,36,0),"0"),
IFERROR(VLOOKUP($A5,'Season 8'!AF$4:CC$104,36,0),"0"),IFERROR(VLOOKUP($A5,'Season 9'!AF$4:CC$104,36,0),"0"),
IFERROR(VLOOKUP($A5,'Season 10'!AF$4:CC$104,36,0),"0"),IFERROR(VLOOKUP($A5,'Season 11'!AF$4:CC$104,36,0),"0"),
IFERROR(VLOOKUP($A5,'Season 12'!AF$4:CC$104,36,0),"0"),IFERROR(VLOOKUP($A5,'Season 13'!AF$4:CC$104,36,0),"0"),
IFERROR(VLOOKUP($A5,'Season 14'!AF$4:CC$104,36,0),"0"),IFERROR(VLOOKUP($A5,'Season 15'!AF$4:CC$104,36,0),"0"),)</f>
        <v>0</v>
      </c>
      <c r="AK5" s="700">
        <f>SUM(IFERROR(VLOOKUP($A5,'Season 2'!AF$4:CC$104,32,0),"0"),IFERROR(VLOOKUP($A5,'Season 3'!AF$4:CC$104,37,0),"0"),
IFERROR(VLOOKUP($A5,'Season 4'!AF$4:CC$104,37,0),"0"),IFERROR(VLOOKUP($A5,'Season 5'!AF$4:CC$104,37,0),"0"),
IFERROR(VLOOKUP($A5,'Season 6'!AF$4:CC$104,37,0),"0"),IFERROR(VLOOKUP($A5,'Season 7'!AF$4:CC$104,37,0),"0"),
IFERROR(VLOOKUP($A5,'Season 8'!AF$4:CC$104,37,0),"0"),IFERROR(VLOOKUP($A5,'Season 9'!AF$4:CC$104,37,0),"0"),
IFERROR(VLOOKUP($A5,'Season 10'!AF$4:CC$104,37,0),"0"),IFERROR(VLOOKUP($A5,'Season 11'!AF$4:CC$104,37,0),"0"),
IFERROR(VLOOKUP($A5,'Season 12'!AF$4:CC$104,37,0),"0"),IFERROR(VLOOKUP($A5,'Season 13'!AF$4:CC$104,37,0),"0"),
IFERROR(VLOOKUP($A5,'Season 14'!AF$4:CC$104,37,0),"0"),IFERROR(VLOOKUP($A5,'Season 15'!AF$4:CC$104,37,0),"0"),)</f>
        <v>0</v>
      </c>
      <c r="AL5" s="692">
        <f>SUM(IFERROR(VLOOKUP($A5,'Season 2'!AF$4:CC$104,33,0),"0"),IFERROR(VLOOKUP($A5,'Season 3'!AF$4:CC$104,38,0),"0"),
IFERROR(VLOOKUP($A5,'Season 4'!AF$4:CC$104,38,0),"0"),IFERROR(VLOOKUP($A5,'Season 5'!AF$4:CC$104,38,0),"0"),
IFERROR(VLOOKUP($A5,'Season 6'!AF$4:CC$104,38,0),"0"),IFERROR(VLOOKUP($A5,'Season 7'!AF$4:CC$104,38,0),"0"),
IFERROR(VLOOKUP($A5,'Season 8'!AF$4:CC$104,38,0),"0"),IFERROR(VLOOKUP($A5,'Season 9'!AF$4:CC$104,38,0),"0"),
IFERROR(VLOOKUP($A5,'Season 10'!AF$4:CC$104,38,0),"0"),IFERROR(VLOOKUP($A5,'Season 11'!AF$4:CC$104,38,0),"0"),
IFERROR(VLOOKUP($A5,'Season 12'!AF$4:CC$104,38,0),"0"),IFERROR(VLOOKUP($A5,'Season 13'!AF$4:CC$104,38,0),"0"),
IFERROR(VLOOKUP($A5,'Season 14'!AF$4:CC$104,38,0),"0"),IFERROR(VLOOKUP($A5,'Season 15'!AF$4:CC$104,38,0),"0"),)</f>
        <v>0</v>
      </c>
      <c r="AM5" s="1023">
        <f>SUM(IFERROR(VLOOKUP($A5,'Season 2'!AF$4:CC$104,34,0),"0"),IFERROR(VLOOKUP($A5,'Season 3'!AF$4:CC$104,39,0),"0"),
IFERROR(VLOOKUP($A5,'Season 4'!AF$4:CC$104,39,0),"0"),IFERROR(VLOOKUP($A5,'Season 5'!AF$4:CC$104,39,0),"0"),
IFERROR(VLOOKUP($A5,'Season 6'!AF$4:CC$104,39,0),"0"),IFERROR(VLOOKUP($A5,'Season 7'!AF$4:CC$104,39,0),"0"),
IFERROR(VLOOKUP($A5,'Season 8'!AF$4:CC$104,39,0),"0"),IFERROR(VLOOKUP($A5,'Season 9'!AF$4:CC$104,39,0),"0"),
IFERROR(VLOOKUP($A5,'Season 10'!AF$4:CC$104,39,0),"0"),IFERROR(VLOOKUP($A5,'Season 11'!AF$4:CC$104,39,0),"0"),
IFERROR(VLOOKUP($A5,'Season 12'!AF$4:CC$104,39,0),"0"),IFERROR(VLOOKUP($A5,'Season 13'!AF$4:CC$104,39,0),"0"),
IFERROR(VLOOKUP($A5,'Season 14'!AF$4:CC$104,39,0),"0"),IFERROR(VLOOKUP($A5,'Season 15'!AF$4:CC$104,39,0),"0"),)</f>
        <v>0</v>
      </c>
      <c r="AN5" s="26">
        <f>SUM(IFERROR(VLOOKUP($A5,'Season 2'!AF$4:CC$104,35,0),"0"),IFERROR(VLOOKUP($A5,'Season 3'!AF$4:CC$104,40,0),"0"),
IFERROR(VLOOKUP($A5,'Season 4'!AF$4:CC$104,40,0),"0"),IFERROR(VLOOKUP($A5,'Season 5'!AF$4:CC$104,40,0),"0"),
IFERROR(VLOOKUP($A5,'Season 6'!AF$4:CC$104,40,0),"0"),IFERROR(VLOOKUP($A5,'Season 7'!AF$4:CC$104,40,0),"0"),
IFERROR(VLOOKUP($A5,'Season 8'!AF$4:CC$104,40,0),"0"),IFERROR(VLOOKUP($A5,'Season 9'!AF$4:CC$104,40,0),"0"),
IFERROR(VLOOKUP($A5,'Season 10'!AF$4:CC$104,40,0),"0"),IFERROR(VLOOKUP($A5,'Season 11'!AF$4:CC$104,40,0),"0"),
IFERROR(VLOOKUP($A5,'Season 12'!AF$4:CC$104,40,0),"0"),IFERROR(VLOOKUP($A5,'Season 13'!AF$4:CC$104,40,0),"0"),
IFERROR(VLOOKUP($A5,'Season 14'!AF$4:CC$104,40,0),"0"),IFERROR(VLOOKUP($A5,'Season 15'!AF$4:CC$104,40,0),"0"),)</f>
        <v>0</v>
      </c>
      <c r="AO5" s="699">
        <f>SUM(IFERROR(VLOOKUP($A5,'Season 2'!AF$4:CC$104,36,0),"0"),IFERROR(VLOOKUP($A5,'Season 3'!AF$4:CC$104,41,0),"0"),
IFERROR(VLOOKUP($A5,'Season 4'!AF$4:CC$104,41,0),"0"),IFERROR(VLOOKUP($A5,'Season 5'!AF$4:CC$104,41,0),"0"),
IFERROR(VLOOKUP($A5,'Season 6'!AF$4:CC$104,41,0),"0"),IFERROR(VLOOKUP($A5,'Season 7'!AF$4:CC$104,41,0),"0"),
IFERROR(VLOOKUP($A5,'Season 8'!AF$4:CC$104,41,0),"0"),IFERROR(VLOOKUP($A5,'Season 9'!AF$4:CC$104,41,0),"0"),
IFERROR(VLOOKUP($A5,'Season 10'!AF$4:CC$104,41,0),"0"),IFERROR(VLOOKUP($A5,'Season 11'!AF$4:CC$104,41,0),"0"),
IFERROR(VLOOKUP($A5,'Season 12'!AF$4:CC$104,41,0),"0"),IFERROR(VLOOKUP($A5,'Season 13'!AF$4:CC$104,41,0),"0"),
IFERROR(VLOOKUP($A5,'Season 14'!AF$4:CC$104,41,0),"0"),IFERROR(VLOOKUP($A5,'Season 15'!AF$4:CC$104,41,0),"0"),)</f>
        <v>0</v>
      </c>
      <c r="AP5" s="700">
        <f>SUM(IFERROR(VLOOKUP($A5,'Season 2'!AF$4:CC$104,37,0),"0"),IFERROR(VLOOKUP($A5,'Season 3'!AF$4:CC$104,42,0),"0"),
IFERROR(VLOOKUP($A5,'Season 4'!AF$4:CC$104,42,0),"0"),IFERROR(VLOOKUP($A5,'Season 5'!AF$4:CC$104,42,0),"0"),
IFERROR(VLOOKUP($A5,'Season 6'!AF$4:CC$104,42,0),"0"),IFERROR(VLOOKUP($A5,'Season 7'!AF$4:CC$104,42,0),"0"),
IFERROR(VLOOKUP($A5,'Season 8'!AF$4:CC$104,42,0),"0"),IFERROR(VLOOKUP($A5,'Season 9'!AF$4:CC$104,42,0),"0"),
IFERROR(VLOOKUP($A5,'Season 10'!AF$4:CC$104,42,0),"0"),IFERROR(VLOOKUP($A5,'Season 11'!AF$4:CC$104,42,0),"0"),
IFERROR(VLOOKUP($A5,'Season 12'!AF$4:CC$104,42,0),"0"),IFERROR(VLOOKUP($A5,'Season 13'!AF$4:CC$104,42,0),"0"),
IFERROR(VLOOKUP($A5,'Season 14'!AF$4:CC$104,42,0),"0"),IFERROR(VLOOKUP($A5,'Season 15'!AF$4:CC$104,42,0),"0"),)</f>
        <v>0</v>
      </c>
      <c r="AQ5" s="692">
        <f>SUM(IFERROR(VLOOKUP($A5,'Season 2'!AF$4:CC$104,38,0),"0"),IFERROR(VLOOKUP($A5,'Season 3'!AF$4:CC$104,43,0),"0"),
IFERROR(VLOOKUP($A5,'Season 4'!AF$4:CC$104,43,0),"0"),IFERROR(VLOOKUP($A5,'Season 5'!AF$4:CC$104,43,0),"0"),
IFERROR(VLOOKUP($A5,'Season 6'!AF$4:CC$104,43,0),"0"),IFERROR(VLOOKUP($A5,'Season 7'!AF$4:CC$104,43,0),"0"),
IFERROR(VLOOKUP($A5,'Season 8'!AF$4:CC$104,43,0),"0"),IFERROR(VLOOKUP($A5,'Season 9'!AF$4:CC$104,43,0),"0"),
IFERROR(VLOOKUP($A5,'Season 10'!AF$4:CC$104,43,0),"0"),IFERROR(VLOOKUP($A5,'Season 11'!AF$4:CC$104,43,0),"0"),
IFERROR(VLOOKUP($A5,'Season 12'!AF$4:CC$104,43,0),"0"),IFERROR(VLOOKUP($A5,'Season 13'!AF$4:CC$104,43,0),"0"),
IFERROR(VLOOKUP($A5,'Season 14'!AF$4:CC$104,43,0),"0"),IFERROR(VLOOKUP($A5,'Season 15'!AF$4:CC$104,43,0),"0"),)</f>
        <v>0</v>
      </c>
      <c r="AR5" s="1023">
        <f>SUM(IFERROR(VLOOKUP($A5,'Season 2'!AF$4:CC$104,39,0),"0"),IFERROR(VLOOKUP($A5,'Season 3'!AF$4:CC$104,44,0),"0"),
IFERROR(VLOOKUP($A5,'Season 4'!AF$4:CC$104,44,0),"0"),IFERROR(VLOOKUP($A5,'Season 5'!AF$4:CC$104,44,0),"0"),
IFERROR(VLOOKUP($A5,'Season 6'!AF$4:CC$104,44,0),"0"),IFERROR(VLOOKUP($A5,'Season 7'!AF$4:CC$104,44,0),"0"),
IFERROR(VLOOKUP($A5,'Season 8'!AF$4:CC$104,44,0),"0"),IFERROR(VLOOKUP($A5,'Season 9'!AF$4:CC$104,44,0),"0"),
IFERROR(VLOOKUP($A5,'Season 10'!AF$4:CC$104,44,0),"0"),IFERROR(VLOOKUP($A5,'Season 11'!AF$4:CC$104,44,0),"0"),
IFERROR(VLOOKUP($A5,'Season 12'!AF$4:CC$104,44,0),"0"),IFERROR(VLOOKUP($A5,'Season 13'!AF$4:CC$104,44,0),"0"),
IFERROR(VLOOKUP($A5,'Season 14'!AF$4:CC$104,44,0),"0"),IFERROR(VLOOKUP($A5,'Season 15'!AF$4:CC$104,44,0),"0"),)</f>
        <v>0</v>
      </c>
      <c r="AS5" s="26">
        <f>SUM(IFERROR(VLOOKUP($A5,'Season 2'!AF$4:CC$104,40,0),"0"),IFERROR(VLOOKUP($A5,'Season 3'!AF$4:CC$104,45,0),"0"),
IFERROR(VLOOKUP($A5,'Season 4'!AF$4:CC$104,45,0),"0"),IFERROR(VLOOKUP($A5,'Season 5'!AF$4:CC$104,45,0),"0"),
IFERROR(VLOOKUP($A5,'Season 6'!AF$4:CC$104,45,0),"0"),IFERROR(VLOOKUP($A5,'Season 7'!AF$4:CC$104,45,0),"0"),
IFERROR(VLOOKUP($A5,'Season 8'!AF$4:CC$104,45,0),"0"),IFERROR(VLOOKUP($A5,'Season 9'!AF$4:CC$104,45,0),"0"),
IFERROR(VLOOKUP($A5,'Season 10'!AF$4:CC$104,45,0),"0"),IFERROR(VLOOKUP($A5,'Season 11'!AF$4:CC$104,45,0),"0"),
IFERROR(VLOOKUP($A5,'Season 12'!AF$4:CC$104,45,0),"0"),IFERROR(VLOOKUP($A5,'Season 13'!AF$4:CC$104,45,0),"0"),
IFERROR(VLOOKUP($A5,'Season 14'!AF$4:CC$104,45,0),"0"),IFERROR(VLOOKUP($A5,'Season 15'!AF$4:CC$104,45,0),"0"),)</f>
        <v>0</v>
      </c>
      <c r="AT5" s="699">
        <f>SUM(IFERROR(VLOOKUP($A5,'Season 2'!AF$4:CC$104,41,0),"0"),IFERROR(VLOOKUP($A5,'Season 3'!AF$4:CC$104,46,0),"0"),
IFERROR(VLOOKUP($A5,'Season 4'!AF$4:CC$104,46,0),"0"),IFERROR(VLOOKUP($A5,'Season 5'!AF$4:CC$104,46,0),"0"),
IFERROR(VLOOKUP($A5,'Season 6'!AF$4:CC$104,46,0),"0"),IFERROR(VLOOKUP($A5,'Season 7'!AF$4:CC$104,46,0),"0"),
IFERROR(VLOOKUP($A5,'Season 8'!AF$4:CC$104,46,0),"0"),IFERROR(VLOOKUP($A5,'Season 9'!AF$4:CC$104,46,0),"0"),
IFERROR(VLOOKUP($A5,'Season 10'!AF$4:CC$104,46,0),"0"),IFERROR(VLOOKUP($A5,'Season 11'!AF$4:CC$104,46,0),"0"),
IFERROR(VLOOKUP($A5,'Season 12'!AF$4:CC$104,46,0),"0"),IFERROR(VLOOKUP($A5,'Season 13'!AF$4:CC$104,46,0),"0"),
IFERROR(VLOOKUP($A5,'Season 14'!AF$4:CC$104,46,0),"0"),IFERROR(VLOOKUP($A5,'Season 15'!AF$4:CC$104,46,0),"0"),)</f>
        <v>0</v>
      </c>
      <c r="AU5" s="700">
        <f>SUM(IFERROR(VLOOKUP($A5,'Season 3'!AF$4:CH$104,47,0),"0"),
IFERROR(VLOOKUP($A5,'Season 4'!AF$4:CH$104,47,0),"0"),IFERROR(VLOOKUP($A5,'Season 5'!AF$4:CH$104,47,0),"0"),
IFERROR(VLOOKUP($A5,'Season 6'!AF$4:CH$104,47,0),"0"),IFERROR(VLOOKUP($A5,'Season 7'!AF$4:CH$104,47,0),"0"),
IFERROR(VLOOKUP($A5,'Season 8'!AF$4:CH$104,47,0),"0"),IFERROR(VLOOKUP($A5,'Season 9'!AF$4:CH$104,47,0),"0"),
IFERROR(VLOOKUP($A5,'Season 10'!AF$4:CH$104,47,0),"0"),IFERROR(VLOOKUP($A5,'Season 11'!AF$4:CH$104,47,0),"0"),
IFERROR(VLOOKUP($A5,'Season 12'!AF$4:CH$104,47,0),"0"),IFERROR(VLOOKUP($A5,'Season 13'!AF$4:CH$104,47,0),"0"),
IFERROR(VLOOKUP($A5,'Season 14'!AF$4:CH$104,47,0),"0"),IFERROR(VLOOKUP($A5,'Season 15'!AF$4:CH$104,47,0),"0"),)</f>
        <v>0</v>
      </c>
      <c r="AV5" s="692">
        <f>SUM(IFERROR(VLOOKUP($A5,'Season 3'!AF$4:CH$104,48,0),"0"),
IFERROR(VLOOKUP($A5,'Season 4'!AF$4:CH$104,48,0),"0"),IFERROR(VLOOKUP($A5,'Season 5'!AF$4:CH$104,48,0),"0"),
IFERROR(VLOOKUP($A5,'Season 6'!AF$4:CH$104,48,0),"0"),IFERROR(VLOOKUP($A5,'Season 7'!AF$4:CH$104,48,0),"0"),
IFERROR(VLOOKUP($A5,'Season 8'!AF$4:CH$104,48,0),"0"),IFERROR(VLOOKUP($A5,'Season 9'!AF$4:CH$104,48,0),"0"),
IFERROR(VLOOKUP($A5,'Season 10'!AF$4:CH$104,48,0),"0"),IFERROR(VLOOKUP($A5,'Season 11'!AF$4:CH$104,48,0),"0"),
IFERROR(VLOOKUP($A5,'Season 12'!AF$4:CH$104,48,0),"0"),IFERROR(VLOOKUP($A5,'Season 13'!AF$4:CH$104,48,0),"0"),
IFERROR(VLOOKUP($A5,'Season 14'!AF$4:CH$104,48,0),"0"),IFERROR(VLOOKUP($A5,'Season 15'!AF$4:CH$104,48,0),"0"),)</f>
        <v>0</v>
      </c>
      <c r="AW5" s="1023">
        <f>SUM(IFERROR(VLOOKUP($A5,'Season 3'!AF$4:CH$104,49,0),"0"),
IFERROR(VLOOKUP($A5,'Season 4'!AF$4:CH$104,49,0),"0"),IFERROR(VLOOKUP($A5,'Season 5'!AF$4:CH$104,49,0),"0"),
IFERROR(VLOOKUP($A5,'Season 6'!AF$4:CH$104,49,0),"0"),IFERROR(VLOOKUP($A5,'Season 7'!AF$4:CH$104,49,0),"0"),
IFERROR(VLOOKUP($A5,'Season 8'!AF$4:CH$104,49,0),"0"),IFERROR(VLOOKUP($A5,'Season 9'!AF$4:CH$104,49,0),"0"),
IFERROR(VLOOKUP($A5,'Season 10'!AF$4:CH$104,49,0),"0"),IFERROR(VLOOKUP($A5,'Season 11'!AF$4:CH$104,49,0),"0"),
IFERROR(VLOOKUP($A5,'Season 12'!AF$4:CH$104,49,0),"0"),IFERROR(VLOOKUP($A5,'Season 13'!AF$4:CH$104,49,0),"0"),
IFERROR(VLOOKUP($A5,'Season 14'!AF$4:CH$104,49,0),"0"),IFERROR(VLOOKUP($A5,'Season 15'!AF$4:CH$104,49,0),"0"),)</f>
        <v>0</v>
      </c>
      <c r="AX5" s="26">
        <f>SUM(IFERROR(VLOOKUP($A5,'Season 3'!AF$4:CH$104,50,0),"0"),
IFERROR(VLOOKUP($A5,'Season 4'!AF$4:CH$104,50,0),"0"),IFERROR(VLOOKUP($A5,'Season 5'!AF$4:CH$104,50,0),"0"),
IFERROR(VLOOKUP($A5,'Season 6'!AF$4:CH$104,50,0),"0"),IFERROR(VLOOKUP($A5,'Season 7'!AF$4:CH$104,50,0),"0"),
IFERROR(VLOOKUP($A5,'Season 8'!AF$4:CH$104,50,0),"0"),IFERROR(VLOOKUP($A5,'Season 9'!AF$4:CH$104,50,0),"0"),
IFERROR(VLOOKUP($A5,'Season 10'!AF$4:CH$104,50,0),"0"),IFERROR(VLOOKUP($A5,'Season 11'!AF$4:CH$104,50,0),"0"),
IFERROR(VLOOKUP($A5,'Season 12'!AF$4:CH$104,50,0),"0"),IFERROR(VLOOKUP($A5,'Season 13'!AF$4:CH$104,50,0),"0"),
IFERROR(VLOOKUP($A5,'Season 14'!AF$4:CH$104,50,0),"0"),IFERROR(VLOOKUP($A5,'Season 15'!AF$4:CH$104,50,0),"0"),)</f>
        <v>0</v>
      </c>
      <c r="AY5" s="699">
        <f>SUM(IFERROR(VLOOKUP($A5,'Season 3'!AF$4:CH$104,51,0),"0"),
IFERROR(VLOOKUP($A5,'Season 4'!AF$4:CH$104,51,0),"0"),IFERROR(VLOOKUP($A5,'Season 5'!AF$4:CH$104,51,0),"0"),
IFERROR(VLOOKUP($A5,'Season 6'!AF$4:CH$104,51,0),"0"),IFERROR(VLOOKUP($A5,'Season 7'!AF$4:CH$104,51,0),"0"),
IFERROR(VLOOKUP($A5,'Season 8'!AF$4:CH$104,51,0),"0"),IFERROR(VLOOKUP($A5,'Season 9'!AF$4:CH$104,51,0),"0"),
IFERROR(VLOOKUP($A5,'Season 10'!AF$4:CH$104,51,0),"0"),IFERROR(VLOOKUP($A5,'Season 11'!AF$4:CH$104,51,0),"0"),
IFERROR(VLOOKUP($A5,'Season 12'!AF$4:CH$104,51,0),"0"),IFERROR(VLOOKUP($A5,'Season 13'!AF$4:CH$104,51,0),"0"),
IFERROR(VLOOKUP($A5,'Season 14'!AF$4:CH$104,51,0),"0"),IFERROR(VLOOKUP($A5,'Season 15'!AF$4:CH$104,51,0),"0"),)</f>
        <v>0</v>
      </c>
      <c r="AZ5" s="700">
        <f>SUM(IFERROR(VLOOKUP($A5,'Season 1'!AF$4:CC$104,32,0),"0"),IFERROR(VLOOKUP($A5,'Season 2'!AF$4:CC$104,37,0),"0"),)</f>
        <v>0</v>
      </c>
      <c r="BA5" s="692">
        <f>SUM(IFERROR(VLOOKUP($A5,'Season 1'!AF$4:CC$104,33,0),"0"),IFERROR(VLOOKUP($A5,'Season 2'!AF$4:CC$104,38,0),"0"),)</f>
        <v>0</v>
      </c>
      <c r="BB5" s="1023">
        <f>SUM(IFERROR(VLOOKUP($A5,'Season 1'!AF$4:CC$104,34,0),"0"),IFERROR(VLOOKUP($A5,'Season 2'!AF$4:CC$104,39,0),"0"),)</f>
        <v>0</v>
      </c>
      <c r="BC5" s="26">
        <f>SUM(IFERROR(VLOOKUP($A5,'Season 1'!AF$4:CC$104,35,0),"0"),IFERROR(VLOOKUP($A5,'Season 2'!AF$4:CC$104,40,0),"0"),)</f>
        <v>0</v>
      </c>
      <c r="BD5" s="699">
        <f>SUM(IFERROR(VLOOKUP($A5,'Season 1'!AF$4:CC$104,36,0),"0"),IFERROR(VLOOKUP($A5,'Season 2'!AF$4:CC$104,41,0),"0"),)</f>
        <v>0</v>
      </c>
      <c r="BE5" s="1111">
        <f>SUM(IFERROR(VLOOKUP($A5,'Season 1'!AF$4:CC$104,37,0),"0"),
IFERROR(VLOOKUP($A5,'Season 2'!AF$4:CC$104,47,0),"0"),IFERROR(VLOOKUP($A5,'Season 3'!AF$4:CH$104,52,0),"0"),
IFERROR(VLOOKUP($A5,'Season 4'!AF$4:CH$104,52,0),"0"),IFERROR(VLOOKUP($A5,'Season 5'!AF$4:CH$104,52,0),"0"),
IFERROR(VLOOKUP($A5,'Season 6'!AF$4:CH$104,52,0),"0"),IFERROR(VLOOKUP($A5,'Season 7'!AF$4:CH$104,52,0),"0"),
IFERROR(VLOOKUP($A5,'Season 8'!AF$4:CH$104,52,0),"0"),IFERROR(VLOOKUP($A5,'Season 9'!AF$4:CH$104,52,0),"0"),
IFERROR(VLOOKUP($A5,'Season 10'!AF$4:CH$104,52,0),"0"),IFERROR(VLOOKUP($A5,'Season 11'!AF$4:CH$104,52,0),"0"),
IFERROR(VLOOKUP($A5,'Season 12'!AF$4:CH$104,52,0),"0"),IFERROR(VLOOKUP($A5,'Season 13'!AF$4:CH$104,52,0),"0"),
IFERROR(VLOOKUP($A5,'Season 14'!AF$4:CH$104,52,0),"0"),IFERROR(VLOOKUP($A5,'Season 15'!AF$4:CH$104,52,0),"0"),)</f>
        <v>0</v>
      </c>
      <c r="BF5" s="1112">
        <f>SUM(IFERROR(VLOOKUP($A5,'Season 1'!AF$4:CC$104,38,0),"0"),
IFERROR(VLOOKUP($A5,'Season 2'!AF$4:CC$104,48,0),"0"),IFERROR(VLOOKUP($A5,'Season 3'!AF$4:CH$104,53,0),"0"),
IFERROR(VLOOKUP($A5,'Season 4'!AF$4:CH$104,53,0),"0"),IFERROR(VLOOKUP($A5,'Season 5'!AF$4:CH$104,53,0),"0"),
IFERROR(VLOOKUP($A5,'Season 6'!AF$4:CH$104,53,0),"0"),IFERROR(VLOOKUP($A5,'Season 7'!AF$4:CH$104,53,0),"0"),
IFERROR(VLOOKUP($A5,'Season 8'!AF$4:CH$104,53,0),"0"),IFERROR(VLOOKUP($A5,'Season 9'!AF$4:CH$104,53,0),"0"),
IFERROR(VLOOKUP($A5,'Season 10'!AF$4:CH$104,53,0),"0"),IFERROR(VLOOKUP($A5,'Season 11'!AF$4:CH$104,53,0),"0"),
IFERROR(VLOOKUP($A5,'Season 12'!AF$4:CH$104,53,0),"0"),IFERROR(VLOOKUP($A5,'Season 13'!AF$4:CH$104,53,0),"0"),
IFERROR(VLOOKUP($A5,'Season 14'!AF$4:CH$104,53,0),"0"),IFERROR(VLOOKUP($A5,'Season 15'!AF$4:CH$104,53,0),"0"),)</f>
        <v>0</v>
      </c>
      <c r="BG5" s="1061" t="e">
        <f t="shared" si="1"/>
        <v>#DIV/0!</v>
      </c>
      <c r="BI5" s="1100"/>
      <c r="BJ5" s="1100"/>
      <c r="BK5" s="1100"/>
      <c r="BL5" s="1100"/>
      <c r="BM5" s="1100"/>
      <c r="BN5" s="1100"/>
      <c r="BO5" s="1066"/>
      <c r="BP5" s="1066"/>
      <c r="BQ5" s="1066"/>
      <c r="BR5" s="1066"/>
      <c r="BS5" s="15" t="str">
        <f>IFERROR(VLOOKUP($A5,'Season 1'!$AF$4:$CH$104,39,0),"0")</f>
        <v>0</v>
      </c>
      <c r="BT5" s="15" t="str">
        <f>IFERROR(VLOOKUP($A5,'Season 1'!$AF$4:$CH$104,40,0),"0")</f>
        <v>0</v>
      </c>
      <c r="BU5" s="15" t="str">
        <f>IFERROR(VLOOKUP($A5,'Season 2'!$AF$4:$CH$104,49,0),"0")</f>
        <v>0</v>
      </c>
      <c r="BV5" s="15" t="str">
        <f>IFERROR(VLOOKUP($A5,'Season 2'!$AF$4:$CH$104,50,0),"0")</f>
        <v>0</v>
      </c>
      <c r="BW5" s="15" t="str">
        <f>IFERROR(VLOOKUP($A5,'Season 3'!$AF$4:$CH$104,54,0),"0")</f>
        <v>0</v>
      </c>
      <c r="BX5" s="15" t="str">
        <f>IFERROR(VLOOKUP($A5,'Season 3'!$AF$4:$CH$104,55,0),"0")</f>
        <v>0</v>
      </c>
      <c r="BY5" s="15" t="str">
        <f>IFERROR(VLOOKUP($A5,'Season 4'!$AF$4:$CH$104,54,0),"0")</f>
        <v>0</v>
      </c>
      <c r="BZ5" s="15" t="str">
        <f>IFERROR(VLOOKUP($A5,'Season 4'!$AF$4:$CH$104,55,0),"0")</f>
        <v>0</v>
      </c>
      <c r="CA5" s="15" t="str">
        <f>IFERROR(VLOOKUP($A5,'Season 5'!$AF$4:$CH$104,54,0),"0")</f>
        <v>0</v>
      </c>
      <c r="CB5" s="15" t="str">
        <f>IFERROR(VLOOKUP($A5,'Season 5'!$AF$4:$CH$104,55,0),"0")</f>
        <v>0</v>
      </c>
      <c r="CC5" s="15" t="str">
        <f>IFERROR(VLOOKUP($A5,'Season 6'!$AF$4:$CH$104,54,0),"0")</f>
        <v>0</v>
      </c>
      <c r="CD5" s="15" t="str">
        <f>IFERROR(VLOOKUP($A5,'Season 6'!$AF$4:$CH$104,55,0),"0")</f>
        <v>0</v>
      </c>
      <c r="CE5" s="15" t="str">
        <f>IFERROR(VLOOKUP($A5,'Season 7'!$AF$4:$CH$104,54,0),"0")</f>
        <v>0</v>
      </c>
      <c r="CF5" s="15" t="str">
        <f>IFERROR(VLOOKUP($A5,'Season 7'!$AF$4:$CH$104,55,0),"0")</f>
        <v>0</v>
      </c>
      <c r="CG5" s="15" t="str">
        <f>IFERROR(VLOOKUP($A5,'Season 8'!$AF$4:$CH$104,54,0),"0")</f>
        <v>0</v>
      </c>
      <c r="CH5" s="15" t="str">
        <f>IFERROR(VLOOKUP($A5,'Season 8'!$AF$4:$CH$104,55,0),"0")</f>
        <v>0</v>
      </c>
      <c r="CI5" s="15" t="str">
        <f>IFERROR(VLOOKUP($A5,'Season 9'!$AF$4:$CH$104,54,0),"0")</f>
        <v>0</v>
      </c>
      <c r="CJ5" s="15" t="str">
        <f>IFERROR(VLOOKUP($A5,'Season 9'!$AF$4:$CH$104,55,0),"0")</f>
        <v>0</v>
      </c>
      <c r="CK5" s="15" t="str">
        <f>IFERROR(VLOOKUP($A5,'Season 10'!$AF$4:$CH$104,54,0),"0")</f>
        <v>0</v>
      </c>
      <c r="CL5" s="15" t="str">
        <f>IFERROR(VLOOKUP($A5,'Season 10'!$AF$4:$CH$104,55,0),"0")</f>
        <v>0</v>
      </c>
      <c r="CM5" s="15" t="str">
        <f>IFERROR(VLOOKUP($A5,'Season 11'!$AF$4:$CH$104,54,0),"0")</f>
        <v>0</v>
      </c>
      <c r="CN5" s="15" t="str">
        <f>IFERROR(VLOOKUP($A5,'Season 11'!$AF$4:$CH$104,55,0),"0")</f>
        <v>0</v>
      </c>
      <c r="CO5" s="15" t="str">
        <f>IFERROR(VLOOKUP($A5,'Season 12'!$AF$4:$CH$104,54,0),"0")</f>
        <v>0</v>
      </c>
      <c r="CP5" s="15" t="str">
        <f>IFERROR(VLOOKUP($A5,'Season 12'!$AF$4:$CH$104,55,0),"0")</f>
        <v>0</v>
      </c>
      <c r="CQ5" s="15" t="str">
        <f>IFERROR(VLOOKUP($A5,'Season 13'!$AF$4:$CH$104,54,0),"0")</f>
        <v>0</v>
      </c>
      <c r="CR5" s="15" t="str">
        <f>IFERROR(VLOOKUP($A5,'Season 13'!$AF$4:$CH$104,55,0),"0")</f>
        <v>0</v>
      </c>
      <c r="CS5" s="15" t="str">
        <f>IFERROR(VLOOKUP($A5,'Season 14'!$AF$4:$CH$104,54,0),"0")</f>
        <v>0</v>
      </c>
      <c r="CT5" s="15" t="str">
        <f>IFERROR(VLOOKUP($A5,'Season 14'!$AF$4:$CH$104,55,0),"0")</f>
        <v>0</v>
      </c>
      <c r="CU5" s="15" t="str">
        <f>IFERROR(VLOOKUP($A5,'Season 15'!$AF$4:$CH$104,54,0),"0")</f>
        <v>0</v>
      </c>
      <c r="CV5" s="15" t="str">
        <f>IFERROR(VLOOKUP($A5,'Season 15'!$AF$4:$CH$104,55,0),"0")</f>
        <v>0</v>
      </c>
    </row>
    <row r="6" spans="1:100" x14ac:dyDescent="0.25">
      <c r="A6" s="1090" t="s">
        <v>220</v>
      </c>
      <c r="B6" s="1021" t="str">
        <f>IFERROR(VLOOKUP('Data Totals'!A6,'Season 1'!AF$4:CC$104,2,FALSE),IFERROR(VLOOKUP('Data Totals'!A6,'Season 2'!AF$4:CC$104,2,FALSE),IFERROR(VLOOKUP('Data Totals'!A6,'Season 3'!AF$4:CC$104,2,FALSE),IFERROR(VLOOKUP('Data Totals'!A6,'Season 4'!AF$4:CC$104,2,FALSE),IFERROR(VLOOKUP('Data Totals'!A6,'Season 5'!AF$4:CC$104,2,FALSE),IFERROR(VLOOKUP('Data Totals'!A6,'Season 6'!AF$4:CC$104,2,FALSE),IFERROR(VLOOKUP('Data Totals'!A6,'Season 7'!AF$4:CC$104,2,FALSE),IFERROR(VLOOKUP('Data Totals'!A6,'Season 8'!AF$4:CC$104,2,FALSE),IFERROR(VLOOKUP('Data Totals'!A6,'Season 9'!AF$4:CC$104,2,FALSE),IFERROR(VLOOKUP('Data Totals'!A6,'Season 10'!AF$4:CC$104,2,FALSE),IFERROR(VLOOKUP('Data Totals'!A6,'Season 11'!AF$4:CC$104,2,FALSE),IFERROR(VLOOKUP('Data Totals'!A6,'Season 12'!AF$4:CC$104,2,FALSE),IFERROR(VLOOKUP('Data Totals'!A6,'Season 13'!AF$4:CC$104,2,FALSE),IFERROR(VLOOKUP('Data Totals'!A6,'Season 14'!AF$4:CC$104,2,FALSE),IFERROR(VLOOKUP('Data Totals'!A6,'Season 15'!AF$4:CC$104,2,FALSE),"N/A")))))))))))))))</f>
        <v>N/A</v>
      </c>
      <c r="C6" s="1022" t="str">
        <f>IFERROR(VLOOKUP('Data Totals'!A6,'Season 1'!AF$4:CC$104,3,FALSE),IFERROR(VLOOKUP('Data Totals'!A6,'Season 2'!AF$4:CC$104,3,FALSE),IFERROR(VLOOKUP('Data Totals'!A6,'Season 3'!AF$4:CC$104,3,FALSE),IFERROR(VLOOKUP('Data Totals'!A6,'Season 4'!AF$4:CC$104,3,FALSE),IFERROR(VLOOKUP('Data Totals'!A6,'Season 5'!AF$4:CC$104,3,FALSE),IFERROR(VLOOKUP('Data Totals'!A6,'Season 6'!AF$4:CC$104,3,FALSE),IFERROR(VLOOKUP('Data Totals'!A6,'Season 7'!AF$4:CC$104,3,FALSE),IFERROR(VLOOKUP('Data Totals'!A6,'Season 8'!AF$4:CC$104,3,FALSE),IFERROR(VLOOKUP('Data Totals'!A6,'Season 9'!AF$4:CC$104,3,FALSE),IFERROR(VLOOKUP('Data Totals'!A6,'Season 10'!AF$4:CC$104,3,FALSE),IFERROR(VLOOKUP('Data Totals'!A6,'Season 11'!AF$4:CC$104,3,FALSE),IFERROR(VLOOKUP('Data Totals'!A6,'Season 12'!AF$4:CC$104,3,FALSE),IFERROR(VLOOKUP('Data Totals'!A6,'Season 13'!AF$4:CC$104,3,FALSE),IFERROR(VLOOKUP('Data Totals'!A6,'Season 14'!AF$4:CC$104,3,FALSE),IFERROR(VLOOKUP('Data Totals'!A6,'Season 15'!AF$4:CC$104,3,FALSE),"N/A")))))))))))))))</f>
        <v>N/A</v>
      </c>
      <c r="D6" s="1022" t="str">
        <f>IFERROR(VLOOKUP('Data Totals'!A6,'Season 1'!AF$4:CC$104,4,FALSE),IFERROR(VLOOKUP('Data Totals'!A6,'Season 2'!AF$4:CC$104,4,FALSE),IFERROR(VLOOKUP('Data Totals'!A6,'Season 3'!AF$4:CC$104,4,FALSE),IFERROR(VLOOKUP('Data Totals'!A6,'Season 4'!AF$4:CC$104,4,FALSE),IFERROR(VLOOKUP('Data Totals'!A6,'Season 5'!AF$4:CC$104,4,FALSE),IFERROR(VLOOKUP('Data Totals'!A6,'Season 6'!AF$4:CC$104,4,FALSE),IFERROR(VLOOKUP('Data Totals'!A6,'Season 7'!AF$4:CC$104,4,FALSE),IFERROR(VLOOKUP('Data Totals'!A6,'Season 8'!AF$4:CC$104,4,FALSE),IFERROR(VLOOKUP('Data Totals'!A6,'Season 9'!AF$4:CC$104,4,FALSE),IFERROR(VLOOKUP('Data Totals'!A6,'Season 10'!AF$4:CC$104,4,FALSE),IFERROR(VLOOKUP('Data Totals'!A6,'Season 11'!AF$4:CC$104,4,FALSE),IFERROR(VLOOKUP('Data Totals'!A6,'Season 12'!AF$4:CC$104,4,FALSE),IFERROR(VLOOKUP('Data Totals'!A6,'Season 13'!AF$4:CC$104,4,FALSE),IFERROR(VLOOKUP('Data Totals'!A6,'Season 14'!AF$4:CC$104,4,FALSE),IFERROR(VLOOKUP('Data Totals'!A6,'Season 15'!AF$4:CC$104,4,FALSE),"N/A")))))))))))))))</f>
        <v>N/A</v>
      </c>
      <c r="E6" s="1022" t="e">
        <f t="shared" si="0"/>
        <v>#VALUE!</v>
      </c>
      <c r="F6" s="692">
        <f>SUM(IFERROR(VLOOKUP(A6,BI$3:BN$152,2,0),"0"),IFERROR(VLOOKUP(A6,'Season 1'!AF$4:CC$104,6,0),"0"),
IFERROR(VLOOKUP(A6,'Season 2'!AF$4:CC$104,6,0),"0"),IFERROR(VLOOKUP(A6,'Season 3'!AF$4:CC$104,6,0),"0"),
IFERROR(VLOOKUP(A6,'Season 4'!AF$4:CC$104,6,0),"0"),IFERROR(VLOOKUP(A6,'Season 5'!AF$4:CC$104,6,0),"0"),
IFERROR(VLOOKUP(A6,'Season 6'!AF$4:CC$104,6,0),"0"),IFERROR(VLOOKUP(A6,'Season 7'!AF$4:CC$104,6,0),"0"),
IFERROR(VLOOKUP(A6,'Season 8'!AF$4:CC$104,6,0),"0"),IFERROR(VLOOKUP(A6,'Season 9'!AF$4:CC$104,6,0),"0"),
IFERROR(VLOOKUP(A6,'Season 10'!AF$4:CC$104,6,0),"0"),IFERROR(VLOOKUP(A6,'Season 11'!AF$4:CC$104,6,0),"0"),
IFERROR(VLOOKUP(A6,'Season 12'!AF$4:CC$104,6,0),"0"),IFERROR(VLOOKUP(A6,'Season 13'!AF$4:CC$104,6,0),"0"),
IFERROR(VLOOKUP(A6,'Season 14'!AF$4:CC$104,6,0),"0"),IFERROR(VLOOKUP(A6,'Season 15'!AF$4:CC$104,6,0),"0"),)</f>
        <v>0</v>
      </c>
      <c r="G6" s="692">
        <f>SUM(IFERROR(VLOOKUP(A6,'Season 1'!AF$4:CC$104,7,0),"0"),
IFERROR(VLOOKUP(A6,'Season 2'!AF$4:CC$104,7,0),"0"),IFERROR(VLOOKUP(A6,'Season 3'!AF$4:CC$104,7,0),"0"),
IFERROR(VLOOKUP(A6,'Season 4'!AF$4:CC$104,7,0),"0"),IFERROR(VLOOKUP(A6,'Season 5'!AF$4:CC$104,7,0),"0"),
IFERROR(VLOOKUP(A6,'Season 6'!AF$4:CC$104,7,0),"0"),IFERROR(VLOOKUP(A6,'Season 7'!AF$4:CC$104,7,0),"0"),
IFERROR(VLOOKUP(A6,'Season 8'!AF$4:CC$104,7,0),"0"),IFERROR(VLOOKUP(A6,'Season 9'!AF$4:CC$104,7,0),"0"),
IFERROR(VLOOKUP(A6,'Season 10'!AF$4:CC$104,7,0),"0"),IFERROR(VLOOKUP(A6,'Season 11'!AF$4:CC$104,7,0),"0"),
IFERROR(VLOOKUP(A6,'Season 12'!AF$4:CC$104,7,0),"0"),IFERROR(VLOOKUP(A6,'Season 13'!AF$4:CC$104,7,0),"0"),
IFERROR(VLOOKUP(A6,'Season 14'!AF$4:CC$104,7,0),"0"),IFERROR(VLOOKUP(A6,'Season 15'!AF$4:CC$104,7,0),"0"),)</f>
        <v>0</v>
      </c>
      <c r="H6" s="556">
        <f>SUM(IFERROR(VLOOKUP(A6,'Season 1'!AF$4:CC$104,8,0),"0"),
IFERROR(VLOOKUP(A6,'Season 2'!AF$4:CC$104,8,0),"0"),IFERROR(VLOOKUP(A6,'Season 3'!AF$4:CC$104,8,0),"0"),
IFERROR(VLOOKUP(A6,'Season 4'!AF$4:CC$104,8,0),"0"),IFERROR(VLOOKUP(A6,'Season 5'!AF$4:CC$104,8,0),"0"),
IFERROR(VLOOKUP(A6,'Season 6'!AF$4:CC$104,8,0),"0"),IFERROR(VLOOKUP(A6,'Season 7'!AF$4:CC$104,8,0),"0"),
IFERROR(VLOOKUP(A6,'Season 8'!AF$4:CC$104,8,0),"0"),IFERROR(VLOOKUP(A6,'Season 9'!AF$4:CC$104,8,0),"0"),
IFERROR(VLOOKUP(A6,'Season 10'!AF$4:CC$104,8,0),"0"),IFERROR(VLOOKUP(A6,'Season 11'!AF$4:CC$104,8,0),"0"),
IFERROR(VLOOKUP(A6,'Season 12'!AF$4:CC$104,8,0),"0"),IFERROR(VLOOKUP(A6,'Season 13'!AF$4:CC$104,8,0),"0"),
IFERROR(VLOOKUP(A6,'Season 14'!AF$4:CC$104,8,0),"0"),IFERROR(VLOOKUP(A6,'Season 15'!AF$4:CC$104,8,0),"0"),)</f>
        <v>0</v>
      </c>
      <c r="I6" s="1023">
        <f>SUM(IFERROR(VLOOKUP(A6,'Season 1'!AF$4:CC$104,9,0),"0"),
IFERROR(VLOOKUP(A6,'Season 2'!AF$4:CC$104,9,0),"0"),IFERROR(VLOOKUP(A6,'Season 3'!AF$4:CC$104,9,0),"0"),
IFERROR(VLOOKUP(A6,'Season 4'!AF$4:CC$104,9,0),"0"),IFERROR(VLOOKUP(A6,'Season 5'!AF$4:CC$104,9,0),"0"),
IFERROR(VLOOKUP(A6,'Season 6'!AF$4:CC$104,9,0),"0"),IFERROR(VLOOKUP(A6,'Season 7'!AF$4:CC$104,9,0),"0"),
IFERROR(VLOOKUP(A6,'Season 8'!AF$4:CC$104,9,0),"0"),IFERROR(VLOOKUP(A6,'Season 9'!AF$4:CC$104,9,0),"0"),
IFERROR(VLOOKUP(A6,'Season 10'!AF$4:CC$104,9,0),"0"),IFERROR(VLOOKUP(A6,'Season 11'!AF$4:CC$104,9,0),"0"),
IFERROR(VLOOKUP(A6,'Season 12'!AF$4:CC$104,9,0),"0"),IFERROR(VLOOKUP(A6,'Season 13'!AF$4:CC$104,9,0),"0"),
IFERROR(VLOOKUP(A6,'Season 14'!AF$4:CC$104,9,0),"0"),IFERROR(VLOOKUP(A6,'Season 15'!AF$4:CC$104,9,0),"0"),)</f>
        <v>0</v>
      </c>
      <c r="J6" s="26">
        <f>SUM(IFERROR(VLOOKUP(A6,BI$3:BN$152,3,0),"0"),IFERROR(VLOOKUP(A6,'Season 1'!AF$4:CC$104,10,0),"0"),
IFERROR(VLOOKUP(A6,'Season 2'!AF$4:CC$104,10,0),"0"),IFERROR(VLOOKUP(A6,'Season 3'!AF$4:CC$104,10,0),"0"),
IFERROR(VLOOKUP(A6,'Season 4'!AF$4:CC$104,10,0),"0"),IFERROR(VLOOKUP(A6,'Season 5'!AF$4:CC$104,10,0),"0"),
IFERROR(VLOOKUP(A6,'Season 6'!AF$4:CC$104,10,0),"0"),IFERROR(VLOOKUP(A6,'Season 7'!AF$4:CC$104,10,0),"0"),
IFERROR(VLOOKUP(A6,'Season 8'!AF$4:CC$104,10,0),"0"),IFERROR(VLOOKUP(A6,'Season 9'!AF$4:CC$104,10,0),"0"),
IFERROR(VLOOKUP(A6,'Season 10'!AF$4:CC$104,10,0),"0"),IFERROR(VLOOKUP(A6,'Season 11'!AF$4:CC$104,10,0),"0"),
IFERROR(VLOOKUP(A6,'Season 12'!AF$4:CC$104,10,0),"0"),IFERROR(VLOOKUP(A6,'Season 13'!AF$4:CC$104,10,0),"0"),
IFERROR(VLOOKUP(A6,'Season 14'!AF$4:CC$104,10,0),"0"),IFERROR(VLOOKUP(A6,'Season 15'!AF$4:CC$104,10,0),"0"),)</f>
        <v>0</v>
      </c>
      <c r="K6" s="699">
        <f>SUM(IFERROR(VLOOKUP(A6,BI$3:BN$152,4,0),"0"),IFERROR(VLOOKUP(A6,'Season 1'!AF$4:CC$104,11,0),"0"),
IFERROR(VLOOKUP(A6,'Season 2'!AF$4:CC$104,11,0),"0"),IFERROR(VLOOKUP(A6,'Season 3'!AF$4:CC$104,11,0),"0"),
IFERROR(VLOOKUP(A6,'Season 4'!AF$4:CC$104,11,0),"0"),IFERROR(VLOOKUP(A6,'Season 5'!AF$4:CC$104,11,0),"0"),
IFERROR(VLOOKUP(A6,'Season 6'!AF$4:CC$104,11,0),"0"),IFERROR(VLOOKUP(A6,'Season 7'!AF$4:CC$104,11,0),"0"),
IFERROR(VLOOKUP(A6,'Season 8'!AF$4:CC$104,11,0),"0"),IFERROR(VLOOKUP(A6,'Season 9'!AF$4:CC$104,11,0),"0"),
IFERROR(VLOOKUP(A6,'Season 10'!AF$4:CC$104,11,0),"0"),IFERROR(VLOOKUP(A6,'Season 11'!AF$4:CC$104,11,0),"0"),
IFERROR(VLOOKUP(A6,'Season 12'!AF$4:CC$104,11,0),"0"),IFERROR(VLOOKUP(A6,'Season 13'!AF$4:CC$104,11,0),"0"),
IFERROR(VLOOKUP(A6,'Season 14'!AF$4:CC$104,11,0),"0"),IFERROR(VLOOKUP(A6,'Season 15'!AF$4:CC$104,11,0),"0"),)</f>
        <v>0</v>
      </c>
      <c r="L6" s="700">
        <f>SUM(IFERROR(VLOOKUP($A6,'Season 1'!AF$4:CC$104,12,0),"0"),
IFERROR(VLOOKUP($A6,'Season 2'!AF$4:CC$104,12,0),"0"),IFERROR(VLOOKUP($A6,'Season 3'!AF$4:CC$104,12,0),"0"),
IFERROR(VLOOKUP($A6,'Season 4'!AF$4:CC$104,12,0),"0"),IFERROR(VLOOKUP($A6,'Season 5'!AF$4:CC$104,12,0),"0"),
IFERROR(VLOOKUP($A6,'Season 6'!AF$4:CC$104,12,0),"0"),IFERROR(VLOOKUP($A6,'Season 7'!AF$4:CC$104,12,0),"0"),
IFERROR(VLOOKUP($A6,'Season 8'!AF$4:CC$104,12,0),"0"),IFERROR(VLOOKUP($A6,'Season 9'!AF$4:CC$104,12,0),"0"),
IFERROR(VLOOKUP($A6,'Season 10'!AF$4:CC$104,12,0),"0"),IFERROR(VLOOKUP($A6,'Season 11'!AF$4:CC$104,12,0),"0"),
IFERROR(VLOOKUP($A6,'Season 12'!AF$4:CC$104,12,0),"0"),IFERROR(VLOOKUP($A6,'Season 13'!AF$4:CC$104,12,0),"0"),
IFERROR(VLOOKUP($A6,'Season 14'!AF$4:CC$104,12,0),"0"),IFERROR(VLOOKUP($A6,'Season 15'!AF$4:CC$104,12,0),"0"),)</f>
        <v>0</v>
      </c>
      <c r="M6" s="692">
        <f>SUM(IFERROR(VLOOKUP($A6,'Season 1'!AF$4:CC$104,13,0),"0"),
IFERROR(VLOOKUP($A6,'Season 2'!AF$4:CC$104,13,0),"0"),IFERROR(VLOOKUP($A6,'Season 3'!AF$4:CC$104,13,0),"0"),
IFERROR(VLOOKUP($A6,'Season 4'!AF$4:CC$104,13,0),"0"),IFERROR(VLOOKUP($A6,'Season 5'!AF$4:CC$104,13,0),"0"),
IFERROR(VLOOKUP($A6,'Season 6'!AF$4:CC$104,13,0),"0"),IFERROR(VLOOKUP($A6,'Season 7'!AF$4:CC$104,13,0),"0"),
IFERROR(VLOOKUP($A6,'Season 8'!AF$4:CC$104,13,0),"0"),IFERROR(VLOOKUP($A6,'Season 9'!AF$4:CC$104,13,0),"0"),
IFERROR(VLOOKUP($A6,'Season 10'!AF$4:CC$104,13,0),"0"),IFERROR(VLOOKUP($A6,'Season 11'!AF$4:CC$104,13,0),"0"),
IFERROR(VLOOKUP($A6,'Season 12'!AF$4:CC$104,13,0),"0"),IFERROR(VLOOKUP($A6,'Season 13'!AF$4:CC$104,13,0),"0"),
IFERROR(VLOOKUP($A6,'Season 14'!AF$4:CC$104,13,0),"0"),IFERROR(VLOOKUP($A6,'Season 15'!AF$4:CC$104,13,0),"0"),)</f>
        <v>0</v>
      </c>
      <c r="N6" s="1023">
        <f>SUM(IFERROR(VLOOKUP($A6,'Season 1'!AF$4:CC$104,14,0),"0"),
IFERROR(VLOOKUP($A6,'Season 2'!AF$4:CC$104,14,0),"0"),IFERROR(VLOOKUP($A6,'Season 3'!AF$4:CC$104,14,0),"0"),
IFERROR(VLOOKUP($A6,'Season 4'!AF$4:CC$104,14,0),"0"),IFERROR(VLOOKUP($A6,'Season 5'!AF$4:CC$104,14,0),"0"),
IFERROR(VLOOKUP($A6,'Season 6'!AF$4:CC$104,14,0),"0"),IFERROR(VLOOKUP($A6,'Season 7'!AF$4:CC$104,14,0),"0"),
IFERROR(VLOOKUP($A6,'Season 8'!AF$4:CC$104,14,0),"0"),IFERROR(VLOOKUP($A6,'Season 9'!AF$4:CC$104,14,0),"0"),
IFERROR(VLOOKUP($A6,'Season 10'!AF$4:CC$104,14,0),"0"),IFERROR(VLOOKUP($A6,'Season 11'!AF$4:CC$104,14,0),"0"),
IFERROR(VLOOKUP($A6,'Season 12'!AF$4:CC$104,14,0),"0"),IFERROR(VLOOKUP($A6,'Season 13'!AF$4:CC$104,14,0),"0"),
IFERROR(VLOOKUP($A6,'Season 14'!AF$4:CC$104,14,0),"0"),IFERROR(VLOOKUP($A6,'Season 15'!AF$4:CC$104,14,0),"0"),)</f>
        <v>0</v>
      </c>
      <c r="O6" s="26">
        <f>SUM(IFERROR(VLOOKUP($A6,'Season 1'!AF$4:CC$104,15,0),"0"),
IFERROR(VLOOKUP($A6,'Season 2'!AF$4:CC$104,15,0),"0"),IFERROR(VLOOKUP($A6,'Season 3'!AF$4:CC$104,15,0),"0"),
IFERROR(VLOOKUP($A6,'Season 4'!AF$4:CC$104,15,0),"0"),IFERROR(VLOOKUP($A6,'Season 5'!AF$4:CC$104,15,0),"0"),
IFERROR(VLOOKUP($A6,'Season 6'!AF$4:CC$104,15,0),"0"),IFERROR(VLOOKUP($A6,'Season 7'!AF$4:CC$104,15,0),"0"),
IFERROR(VLOOKUP($A6,'Season 8'!AF$4:CC$104,15,0),"0"),IFERROR(VLOOKUP($A6,'Season 9'!AF$4:CC$104,15,0),"0"),
IFERROR(VLOOKUP($A6,'Season 10'!AF$4:CC$104,15,0),"0"),IFERROR(VLOOKUP($A6,'Season 11'!AF$4:CC$104,15,0),"0"),
IFERROR(VLOOKUP($A6,'Season 12'!AF$4:CC$104,15,0),"0"),IFERROR(VLOOKUP($A6,'Season 13'!AF$4:CC$104,15,0),"0"),
IFERROR(VLOOKUP($A6,'Season 14'!AF$4:CC$104,15,0),"0"),IFERROR(VLOOKUP($A6,'Season 15'!AF$4:CC$104,15,0),"0"),)</f>
        <v>0</v>
      </c>
      <c r="P6" s="699">
        <f>SUM(IFERROR(VLOOKUP($A6,'Season 1'!AF$4:CC$104,16,0),"0"),
IFERROR(VLOOKUP($A6,'Season 2'!AF$4:CC$104,16,0),"0"),IFERROR(VLOOKUP($A6,'Season 3'!AF$4:CC$104,16,0),"0"),
IFERROR(VLOOKUP($A6,'Season 4'!AF$4:CC$104,16,0),"0"),IFERROR(VLOOKUP($A6,'Season 5'!AF$4:CC$104,16,0),"0"),
IFERROR(VLOOKUP($A6,'Season 6'!AF$4:CC$104,16,0),"0"),IFERROR(VLOOKUP($A6,'Season 7'!AF$4:CC$104,16,0),"0"),
IFERROR(VLOOKUP($A6,'Season 8'!AF$4:CC$104,16,0),"0"),IFERROR(VLOOKUP($A6,'Season 9'!AF$4:CC$104,16,0),"0"),
IFERROR(VLOOKUP($A6,'Season 10'!AF$4:CC$104,16,0),"0"),IFERROR(VLOOKUP($A6,'Season 11'!AF$4:CC$104,16,0),"0"),
IFERROR(VLOOKUP($A6,'Season 12'!AF$4:CC$104,16,0),"0"),IFERROR(VLOOKUP($A6,'Season 13'!AF$4:CC$104,16,0),"0"),
IFERROR(VLOOKUP($A6,'Season 14'!AF$4:CC$104,16,0),"0"),IFERROR(VLOOKUP($A6,'Season 15'!AF$4:CC$104,16,0),"0"),)</f>
        <v>0</v>
      </c>
      <c r="Q6" s="700">
        <f>SUM(IFERROR(VLOOKUP($A6,'Season 1'!AF$4:CC$104,17,0),"0"),
IFERROR(VLOOKUP($A6,'Season 2'!AF$4:CC$104,17,0),"0"),IFERROR(VLOOKUP($A6,'Season 3'!AF$4:CC$104,17,0),"0"),
IFERROR(VLOOKUP($A6,'Season 4'!AF$4:CC$104,17,0),"0"),IFERROR(VLOOKUP($A6,'Season 5'!AF$4:CC$104,17,0),"0"),
IFERROR(VLOOKUP($A6,'Season 6'!AF$4:CC$104,17,0),"0"),IFERROR(VLOOKUP($A6,'Season 7'!AF$4:CC$104,17,0),"0"),
IFERROR(VLOOKUP($A6,'Season 8'!AF$4:CC$104,17,0),"0"),IFERROR(VLOOKUP($A6,'Season 9'!AF$4:CC$104,17,0),"0"),
IFERROR(VLOOKUP($A6,'Season 10'!AF$4:CC$104,17,0),"0"),IFERROR(VLOOKUP($A6,'Season 11'!AF$4:CC$104,17,0),"0"),
IFERROR(VLOOKUP($A6,'Season 12'!AF$4:CC$104,17,0),"0"),IFERROR(VLOOKUP($A6,'Season 13'!AF$4:CC$104,17,0),"0"),
IFERROR(VLOOKUP($A6,'Season 14'!AF$4:CC$104,17,0),"0"),IFERROR(VLOOKUP($A6,'Season 15'!AF$4:CC$104,17,0),"0"),)</f>
        <v>0</v>
      </c>
      <c r="R6" s="692">
        <f>SUM(IFERROR(VLOOKUP($A6,'Season 1'!AF$4:CC$104,18,0),"0"),
IFERROR(VLOOKUP($A6,'Season 2'!AF$4:CC$104,18,0),"0"),IFERROR(VLOOKUP($A6,'Season 3'!AF$4:CC$104,18,0),"0"),
IFERROR(VLOOKUP($A6,'Season 4'!AF$4:CC$104,18,0),"0"),IFERROR(VLOOKUP($A6,'Season 5'!AF$4:CC$104,18,0),"0"),
IFERROR(VLOOKUP($A6,'Season 6'!AF$4:CC$104,18,0),"0"),IFERROR(VLOOKUP($A6,'Season 7'!AF$4:CC$104,18,0),"0"),
IFERROR(VLOOKUP($A6,'Season 8'!AF$4:CC$104,18,0),"0"),IFERROR(VLOOKUP($A6,'Season 9'!AF$4:CC$104,18,0),"0"),
IFERROR(VLOOKUP($A6,'Season 10'!AF$4:CC$104,18,0),"0"),IFERROR(VLOOKUP($A6,'Season 11'!AF$4:CC$104,18,0),"0"),
IFERROR(VLOOKUP($A6,'Season 12'!AF$4:CC$104,18,0),"0"),IFERROR(VLOOKUP($A6,'Season 13'!AF$4:CC$104,18,0),"0"),
IFERROR(VLOOKUP($A6,'Season 14'!AF$4:CC$104,18,0),"0"),IFERROR(VLOOKUP($A6,'Season 15'!AF$4:CC$104,18,0),"0"),)</f>
        <v>0</v>
      </c>
      <c r="S6" s="1023">
        <f>SUM(IFERROR(VLOOKUP($A6,'Season 1'!AF$4:CC$104,19,0),"0"),
IFERROR(VLOOKUP($A6,'Season 2'!AF$4:CC$104,19,0),"0"),IFERROR(VLOOKUP($A6,'Season 3'!AF$4:CC$104,19,0),"0"),
IFERROR(VLOOKUP($A6,'Season 4'!AF$4:CC$104,19,0),"0"),IFERROR(VLOOKUP($A6,'Season 5'!AF$4:CC$104,19,0),"0"),
IFERROR(VLOOKUP($A6,'Season 6'!AF$4:CC$104,19,0),"0"),IFERROR(VLOOKUP($A6,'Season 7'!AF$4:CC$104,19,0),"0"),
IFERROR(VLOOKUP($A6,'Season 8'!AF$4:CC$104,19,0),"0"),IFERROR(VLOOKUP($A6,'Season 9'!AF$4:CC$104,19,0),"0"),
IFERROR(VLOOKUP($A6,'Season 10'!AF$4:CC$104,19,0),"0"),IFERROR(VLOOKUP($A6,'Season 11'!AF$4:CC$104,19,0),"0"),
IFERROR(VLOOKUP($A6,'Season 12'!AF$4:CC$104,19,0),"0"),IFERROR(VLOOKUP($A6,'Season 13'!AF$4:CC$104,19,0),"0"),
IFERROR(VLOOKUP($A6,'Season 14'!AF$4:CC$104,19,0),"0"),IFERROR(VLOOKUP($A6,'Season 15'!AF$4:CC$104,19,0),"0"),)</f>
        <v>0</v>
      </c>
      <c r="T6" s="26">
        <f>SUM(IFERROR(VLOOKUP($A6,'Season 1'!AF$4:CC$104,20,0),"0"),
IFERROR(VLOOKUP($A6,'Season 2'!AF$4:CC$104,20,0),"0"),IFERROR(VLOOKUP($A6,'Season 3'!AF$4:CC$104,20,0),"0"),
IFERROR(VLOOKUP($A6,'Season 4'!AF$4:CC$104,20,0),"0"),IFERROR(VLOOKUP($A6,'Season 5'!AF$4:CC$104,20,0),"0"),
IFERROR(VLOOKUP($A6,'Season 6'!AF$4:CC$104,20,0),"0"),IFERROR(VLOOKUP($A6,'Season 7'!AF$4:CC$104,20,0),"0"),
IFERROR(VLOOKUP($A6,'Season 8'!AF$4:CC$104,20,0),"0"),IFERROR(VLOOKUP($A6,'Season 9'!AF$4:CC$104,20,0),"0"),
IFERROR(VLOOKUP($A6,'Season 10'!AF$4:CC$104,20,0),"0"),IFERROR(VLOOKUP($A6,'Season 11'!AF$4:CC$104,20,0),"0"),
IFERROR(VLOOKUP($A6,'Season 12'!AF$4:CC$104,20,0),"0"),IFERROR(VLOOKUP($A6,'Season 13'!AF$4:CC$104,20,0),"0"),
IFERROR(VLOOKUP($A6,'Season 14'!AF$4:CC$104,20,0),"0"),IFERROR(VLOOKUP($A6,'Season 15'!AF$4:CC$104,20,0),"0"),)</f>
        <v>0</v>
      </c>
      <c r="U6" s="699">
        <f>SUM(IFERROR(VLOOKUP($A6,'Season 1'!AF$4:CC$104,21,0),"0"),
IFERROR(VLOOKUP($A6,'Season 2'!AF$4:CC$104,21,0),"0"),IFERROR(VLOOKUP($A6,'Season 3'!AF$4:CC$104,21,0),"0"),
IFERROR(VLOOKUP($A6,'Season 4'!AF$4:CC$104,21,0),"0"),IFERROR(VLOOKUP($A6,'Season 5'!AF$4:CC$104,21,0),"0"),
IFERROR(VLOOKUP($A6,'Season 6'!AF$4:CC$104,21,0),"0"),IFERROR(VLOOKUP($A6,'Season 7'!AF$4:CC$104,21,0),"0"),
IFERROR(VLOOKUP($A6,'Season 8'!AF$4:CC$104,21,0),"0"),IFERROR(VLOOKUP($A6,'Season 9'!AF$4:CC$104,21,0),"0"),
IFERROR(VLOOKUP($A6,'Season 10'!AF$4:CC$104,21,0),"0"),IFERROR(VLOOKUP($A6,'Season 11'!AF$4:CC$104,21,0),"0"),
IFERROR(VLOOKUP($A6,'Season 12'!AF$4:CC$104,21,0),"0"),IFERROR(VLOOKUP($A6,'Season 13'!AF$4:CC$104,21,0),"0"),
IFERROR(VLOOKUP($A6,'Season 14'!AF$4:CC$104,21,0),"0"),IFERROR(VLOOKUP($A6,'Season 15'!AF$4:CC$104,21,0),"0"),)</f>
        <v>0</v>
      </c>
      <c r="V6" s="700">
        <f>SUM(IFERROR(VLOOKUP($A6,'Season 1'!AF$4:CC$104,22,0),"0"),
IFERROR(VLOOKUP($A6,'Season 2'!AF$4:CC$104,22,0),"0"),IFERROR(VLOOKUP($A6,'Season 3'!AF$4:CC$104,22,0),"0"),
IFERROR(VLOOKUP($A6,'Season 4'!AF$4:CC$104,22,0),"0"),IFERROR(VLOOKUP($A6,'Season 5'!AF$4:CC$104,22,0),"0"),
IFERROR(VLOOKUP($A6,'Season 6'!AF$4:CC$104,22,0),"0"),IFERROR(VLOOKUP($A6,'Season 7'!AF$4:CC$104,22,0),"0"),
IFERROR(VLOOKUP($A6,'Season 8'!AF$4:CC$104,22,0),"0"),IFERROR(VLOOKUP($A6,'Season 9'!AF$4:CC$104,22,0),"0"),
IFERROR(VLOOKUP($A6,'Season 10'!AF$4:CC$104,22,0),"0"),IFERROR(VLOOKUP($A6,'Season 11'!AF$4:CC$104,22,0),"0"),
IFERROR(VLOOKUP($A6,'Season 12'!AF$4:CC$104,22,0),"0"),IFERROR(VLOOKUP($A6,'Season 13'!AF$4:CC$104,22,0),"0"),
IFERROR(VLOOKUP($A6,'Season 14'!AF$4:CC$104,22,0),"0"),IFERROR(VLOOKUP($A6,'Season 15'!AF$4:CC$104,22,0),"0"),)</f>
        <v>0</v>
      </c>
      <c r="W6" s="692">
        <f>SUM(IFERROR(VLOOKUP($A6,'Season 1'!AF$4:CC$104,23,0),"0"),
IFERROR(VLOOKUP($A6,'Season 2'!AF$4:CC$104,23,0),"0"),IFERROR(VLOOKUP($A6,'Season 3'!AF$4:CC$104,23,0),"0"),
IFERROR(VLOOKUP($A6,'Season 4'!AF$4:CC$104,23,0),"0"),IFERROR(VLOOKUP($A6,'Season 5'!AF$4:CC$104,23,0),"0"),
IFERROR(VLOOKUP($A6,'Season 6'!AF$4:CC$104,23,0),"0"),IFERROR(VLOOKUP($A6,'Season 7'!AF$4:CC$104,23,0),"0"),
IFERROR(VLOOKUP($A6,'Season 8'!AF$4:CC$104,23,0),"0"),IFERROR(VLOOKUP($A6,'Season 9'!AF$4:CC$104,23,0),"0"),
IFERROR(VLOOKUP($A6,'Season 10'!AF$4:CC$104,23,0),"0"),IFERROR(VLOOKUP($A6,'Season 11'!AF$4:CC$104,23,0),"0"),
IFERROR(VLOOKUP($A6,'Season 12'!AF$4:CC$104,23,0),"0"),IFERROR(VLOOKUP($A6,'Season 13'!AF$4:CC$104,23,0),"0"),
IFERROR(VLOOKUP($A6,'Season 14'!AF$4:CC$104,23,0),"0"),IFERROR(VLOOKUP($A6,'Season 15'!AF$4:CC$104,23,0),"0"),)</f>
        <v>0</v>
      </c>
      <c r="X6" s="1023">
        <f>SUM(IFERROR(VLOOKUP($A6,'Season 1'!AF$4:CC$104,24,0),"0"),
IFERROR(VLOOKUP($A6,'Season 2'!AF$4:CC$104,24,0),"0"),IFERROR(VLOOKUP($A6,'Season 3'!AF$4:CC$104,24,0),"0"),
IFERROR(VLOOKUP($A6,'Season 4'!AF$4:CC$104,24,0),"0"),IFERROR(VLOOKUP($A6,'Season 5'!AF$4:CC$104,24,0),"0"),
IFERROR(VLOOKUP($A6,'Season 6'!AF$4:CC$104,24,0),"0"),IFERROR(VLOOKUP($A6,'Season 7'!AF$4:CC$104,24,0),"0"),
IFERROR(VLOOKUP($A6,'Season 8'!AF$4:CC$104,24,0),"0"),IFERROR(VLOOKUP($A6,'Season 9'!AF$4:CC$104,24,0),"0"),
IFERROR(VLOOKUP($A6,'Season 10'!AF$4:CC$104,24,0),"0"),IFERROR(VLOOKUP($A6,'Season 11'!AF$4:CC$104,24,0),"0"),
IFERROR(VLOOKUP($A6,'Season 12'!AF$4:CC$104,24,0),"0"),IFERROR(VLOOKUP($A6,'Season 13'!AF$4:CC$104,24,0),"0"),
IFERROR(VLOOKUP($A6,'Season 14'!AF$4:CC$104,24,0),"0"),IFERROR(VLOOKUP($A6,'Season 15'!AF$4:CC$104,24,0),"0"),)</f>
        <v>0</v>
      </c>
      <c r="Y6" s="26">
        <f>SUM(IFERROR(VLOOKUP($A6,'Season 1'!AF$4:CC$104,25,0),"0"),
IFERROR(VLOOKUP($A6,'Season 2'!AF$4:CC$104,25,0),"0"),IFERROR(VLOOKUP($A6,'Season 3'!AF$4:CC$104,25,0),"0"),
IFERROR(VLOOKUP($A6,'Season 4'!AF$4:CC$104,25,0),"0"),IFERROR(VLOOKUP($A6,'Season 5'!AF$4:CC$104,25,0),"0"),
IFERROR(VLOOKUP($A6,'Season 6'!AF$4:CC$104,25,0),"0"),IFERROR(VLOOKUP($A6,'Season 7'!AF$4:CC$104,25,0),"0"),
IFERROR(VLOOKUP($A6,'Season 8'!AF$4:CC$104,25,0),"0"),IFERROR(VLOOKUP($A6,'Season 9'!AF$4:CC$104,25,0),"0"),
IFERROR(VLOOKUP($A6,'Season 10'!AF$4:CC$104,25,0),"0"),IFERROR(VLOOKUP($A6,'Season 11'!AF$4:CC$104,25,0),"0"),
IFERROR(VLOOKUP($A6,'Season 12'!AF$4:CC$104,25,0),"0"),IFERROR(VLOOKUP($A6,'Season 13'!AF$4:CC$104,25,0),"0"),
IFERROR(VLOOKUP($A6,'Season 14'!AF$4:CC$104,25,0),"0"),IFERROR(VLOOKUP($A6,'Season 15'!AF$4:CC$104,25,0),"0"),)</f>
        <v>0</v>
      </c>
      <c r="Z6" s="699">
        <f>SUM(IFERROR(VLOOKUP($A6,'Season 1'!AF$4:CC$104,26,0),"0"),
IFERROR(VLOOKUP($A6,'Season 2'!AF$4:CC$104,26,0),"0"),IFERROR(VLOOKUP($A6,'Season 3'!AF$4:CC$104,26,0),"0"),
IFERROR(VLOOKUP($A6,'Season 4'!AF$4:CC$104,26,0),"0"),IFERROR(VLOOKUP($A6,'Season 5'!AF$4:CC$104,26,0),"0"),
IFERROR(VLOOKUP($A6,'Season 6'!AF$4:CC$104,26,0),"0"),IFERROR(VLOOKUP($A6,'Season 7'!AF$4:CC$104,26,0),"0"),
IFERROR(VLOOKUP($A6,'Season 8'!AF$4:CC$104,26,0),"0"),IFERROR(VLOOKUP($A6,'Season 9'!AF$4:CC$104,26,0),"0"),
IFERROR(VLOOKUP($A6,'Season 10'!AF$4:CC$104,26,0),"0"),IFERROR(VLOOKUP($A6,'Season 11'!AF$4:CC$104,26,0),"0"),
IFERROR(VLOOKUP($A6,'Season 12'!AF$4:CC$104,26,0),"0"),IFERROR(VLOOKUP($A6,'Season 13'!AF$4:CC$104,26,0),"0"),
IFERROR(VLOOKUP($A6,'Season 14'!AF$4:CC$104,26,0),"0"),IFERROR(VLOOKUP($A6,'Season 15'!AF$4:CC$104,26,0),"0"),)</f>
        <v>0</v>
      </c>
      <c r="AA6" s="700">
        <f>SUM(IFERROR(VLOOKUP($A6,'Season 1'!AF$4:CC$104,27,0),"0"),
IFERROR(VLOOKUP($A6,'Season 2'!AF$4:CC$104,27,0),"0"),IFERROR(VLOOKUP($A6,'Season 3'!AF$4:CC$104,27,0),"0"),
IFERROR(VLOOKUP($A6,'Season 4'!AF$4:CC$104,27,0),"0"),IFERROR(VLOOKUP($A6,'Season 5'!AF$4:CC$104,27,0),"0"),
IFERROR(VLOOKUP($A6,'Season 6'!AF$4:CC$104,27,0),"0"),IFERROR(VLOOKUP($A6,'Season 7'!AF$4:CC$104,27,0),"0"),
IFERROR(VLOOKUP($A6,'Season 8'!AF$4:CC$104,27,0),"0"),IFERROR(VLOOKUP($A6,'Season 9'!AF$4:CC$104,27,0),"0"),
IFERROR(VLOOKUP($A6,'Season 10'!AF$4:CC$104,27,0),"0"),IFERROR(VLOOKUP($A6,'Season 11'!AF$4:CC$104,27,0),"0"),
IFERROR(VLOOKUP($A6,'Season 12'!AF$4:CC$104,27,0),"0"),IFERROR(VLOOKUP($A6,'Season 13'!AF$4:CC$104,27,0),"0"),
IFERROR(VLOOKUP($A6,'Season 14'!AF$4:CC$104,27,0),"0"),IFERROR(VLOOKUP($A6,'Season 15'!AF$4:CC$104,27,0),"0"),)</f>
        <v>0</v>
      </c>
      <c r="AB6" s="692">
        <f>SUM(IFERROR(VLOOKUP($A6,'Season 1'!AF$4:CC$104,28,0),"0"),
IFERROR(VLOOKUP($A6,'Season 2'!AF$4:CC$104,28,0),"0"),IFERROR(VLOOKUP($A6,'Season 3'!AF$4:CC$104,28,0),"0"),
IFERROR(VLOOKUP($A6,'Season 4'!AF$4:CC$104,28,0),"0"),IFERROR(VLOOKUP($A6,'Season 5'!AF$4:CC$104,28,0),"0"),
IFERROR(VLOOKUP($A6,'Season 6'!AF$4:CC$104,28,0),"0"),IFERROR(VLOOKUP($A6,'Season 7'!AF$4:CC$104,28,0),"0"),
IFERROR(VLOOKUP($A6,'Season 8'!AF$4:CC$104,28,0),"0"),IFERROR(VLOOKUP($A6,'Season 9'!AF$4:CC$104,28,0),"0"),
IFERROR(VLOOKUP($A6,'Season 10'!AF$4:CC$104,28,0),"0"),IFERROR(VLOOKUP($A6,'Season 11'!AF$4:CC$104,28,0),"0"),
IFERROR(VLOOKUP($A6,'Season 12'!AF$4:CC$104,28,0),"0"),IFERROR(VLOOKUP($A6,'Season 13'!AF$4:CC$104,28,0),"0"),
IFERROR(VLOOKUP($A6,'Season 14'!AF$4:CC$104,28,0),"0"),IFERROR(VLOOKUP($A6,'Season 15'!AF$4:CC$104,28,0),"0"),)</f>
        <v>0</v>
      </c>
      <c r="AC6" s="1023">
        <f>SUM(IFERROR(VLOOKUP($A6,'Season 1'!AF$4:CC$104,29,0),"0"),
IFERROR(VLOOKUP($A6,'Season 2'!AF$4:CC$104,29,0),"0"),IFERROR(VLOOKUP($A6,'Season 3'!AF$4:CC$104,29,0),"0"),
IFERROR(VLOOKUP($A6,'Season 4'!AF$4:CC$104,29,0),"0"),IFERROR(VLOOKUP($A6,'Season 5'!AF$4:CC$104,29,0),"0"),
IFERROR(VLOOKUP($A6,'Season 6'!AF$4:CC$104,29,0),"0"),IFERROR(VLOOKUP($A6,'Season 7'!AF$4:CC$104,29,0),"0"),
IFERROR(VLOOKUP($A6,'Season 8'!AF$4:CC$104,29,0),"0"),IFERROR(VLOOKUP($A6,'Season 9'!AF$4:CC$104,29,0),"0"),
IFERROR(VLOOKUP($A6,'Season 10'!AF$4:CC$104,29,0),"0"),IFERROR(VLOOKUP($A6,'Season 11'!AF$4:CC$104,29,0),"0"),
IFERROR(VLOOKUP($A6,'Season 12'!AF$4:CC$104,29,0),"0"),IFERROR(VLOOKUP($A6,'Season 13'!AF$4:CC$104,29,0),"0"),
IFERROR(VLOOKUP($A6,'Season 14'!AF$4:CC$104,29,0),"0"),IFERROR(VLOOKUP($A6,'Season 15'!AF$4:CC$104,29,0),"0"),)</f>
        <v>0</v>
      </c>
      <c r="AD6" s="26">
        <f>SUM(IFERROR(VLOOKUP($A6,'Season 1'!AF$4:CC$104,30,0),"0"),
IFERROR(VLOOKUP($A6,'Season 2'!AF$4:CC$104,30,0),"0"),IFERROR(VLOOKUP($A6,'Season 3'!AF$4:CC$104,30,0),"0"),
IFERROR(VLOOKUP($A6,'Season 4'!AF$4:CC$104,30,0),"0"),IFERROR(VLOOKUP($A6,'Season 5'!AF$4:CC$104,30,0),"0"),
IFERROR(VLOOKUP($A6,'Season 6'!AF$4:CC$104,30,0),"0"),IFERROR(VLOOKUP($A6,'Season 7'!AF$4:CC$104,30,0),"0"),
IFERROR(VLOOKUP($A6,'Season 8'!AF$4:CC$104,30,0),"0"),IFERROR(VLOOKUP($A6,'Season 9'!AF$4:CC$104,30,0),"0"),
IFERROR(VLOOKUP($A6,'Season 10'!AF$4:CC$104,30,0),"0"),IFERROR(VLOOKUP($A6,'Season 11'!AF$4:CC$104,30,0),"0"),
IFERROR(VLOOKUP($A6,'Season 12'!AF$4:CC$104,30,0),"0"),IFERROR(VLOOKUP($A6,'Season 13'!AF$4:CC$104,30,0),"0"),
IFERROR(VLOOKUP($A6,'Season 14'!AF$4:CC$104,30,0),"0"),IFERROR(VLOOKUP($A6,'Season 15'!AF$4:CC$104,30,0),"0"),)</f>
        <v>0</v>
      </c>
      <c r="AE6" s="699">
        <f>SUM(IFERROR(VLOOKUP($A6,'Season 1'!AF$4:CC$104,31,0),"0"),
IFERROR(VLOOKUP($A6,'Season 2'!AF$4:CC$104,31,0),"0"),IFERROR(VLOOKUP($A6,'Season 3'!AF$4:CC$104,31,0),"0"),
IFERROR(VLOOKUP($A6,'Season 4'!AF$4:CC$104,31,0),"0"),IFERROR(VLOOKUP($A6,'Season 5'!AF$4:CC$104,31,0),"0"),
IFERROR(VLOOKUP($A6,'Season 6'!AF$4:CC$104,31,0),"0"),IFERROR(VLOOKUP($A6,'Season 7'!AF$4:CC$104,31,0),"0"),
IFERROR(VLOOKUP($A6,'Season 8'!AF$4:CC$104,31,0),"0"),IFERROR(VLOOKUP($A6,'Season 9'!AF$4:CC$104,31,0),"0"),
IFERROR(VLOOKUP($A6,'Season 10'!AF$4:CC$104,31,0),"0"),IFERROR(VLOOKUP($A6,'Season 11'!AF$4:CC$104,31,0),"0"),
IFERROR(VLOOKUP($A6,'Season 12'!AF$4:CC$104,31,0),"0"),IFERROR(VLOOKUP($A6,'Season 13'!AF$4:CC$104,31,0),"0"),
IFERROR(VLOOKUP($A6,'Season 14'!AF$4:CC$104,31,0),"0"),IFERROR(VLOOKUP($A6,'Season 15'!AF$4:CC$104,31,0),"0"),)</f>
        <v>0</v>
      </c>
      <c r="AF6" s="700">
        <f>SUM(IFERROR(VLOOKUP($A6,'Season 3'!AF$4:CC$104,32,0),"0"),
IFERROR(VLOOKUP($A6,'Season 4'!AF$4:CC$104,32,0),"0"),IFERROR(VLOOKUP($A6,'Season 5'!AF$4:CC$104,32,0),"0"),
IFERROR(VLOOKUP($A6,'Season 6'!AF$4:CC$104,32,0),"0"),IFERROR(VLOOKUP($A6,'Season 7'!AF$4:CC$104,32,0),"0"),
IFERROR(VLOOKUP($A6,'Season 8'!AF$4:CC$104,32,0),"0"),IFERROR(VLOOKUP($A6,'Season 9'!AF$4:CC$104,32,0),"0"),
IFERROR(VLOOKUP($A6,'Season 10'!AF$4:CC$104,32,0),"0"),IFERROR(VLOOKUP($A6,'Season 11'!AF$4:CC$104,32,0),"0"),
IFERROR(VLOOKUP($A6,'Season 12'!AF$4:CC$104,32,0),"0"),IFERROR(VLOOKUP($A6,'Season 13'!AF$4:CC$104,32,0),"0"),
IFERROR(VLOOKUP($A6,'Season 14'!AF$4:CC$104,32,0),"0"),IFERROR(VLOOKUP($A6,'Season 15'!AF$4:CC$104,32,0),"0"),)</f>
        <v>0</v>
      </c>
      <c r="AG6" s="692">
        <f>SUM(IFERROR(VLOOKUP($A6,'Season 3'!AF$4:CC$104,33,0),"0"),
IFERROR(VLOOKUP($A6,'Season 4'!AF$4:CC$104,33,0),"0"),IFERROR(VLOOKUP($A6,'Season 5'!AF$4:CC$104,33,0),"0"),
IFERROR(VLOOKUP($A6,'Season 6'!AF$4:CC$104,33,0),"0"),IFERROR(VLOOKUP($A6,'Season 7'!AF$4:CC$104,33,0),"0"),
IFERROR(VLOOKUP($A6,'Season 8'!AF$4:CC$104,33,0),"0"),IFERROR(VLOOKUP($A6,'Season 9'!AF$4:CC$104,33,0),"0"),
IFERROR(VLOOKUP($A6,'Season 10'!AF$4:CC$104,33,0),"0"),IFERROR(VLOOKUP($A6,'Season 11'!AF$4:CC$104,33,0),"0"),
IFERROR(VLOOKUP($A6,'Season 12'!AF$4:CC$104,33,0),"0"),IFERROR(VLOOKUP($A6,'Season 13'!AF$4:CC$104,33,0),"0"),
IFERROR(VLOOKUP($A6,'Season 14'!AF$4:CC$104,33,0),"0"),IFERROR(VLOOKUP($A6,'Season 15'!AF$4:CC$104,33,0),"0"),)</f>
        <v>0</v>
      </c>
      <c r="AH6" s="1023">
        <f>SUM(IFERROR(VLOOKUP($A6,'Season 3'!AF$4:CC$104,34,0),"0"),
IFERROR(VLOOKUP($A6,'Season 4'!AF$4:CC$104,34,0),"0"),IFERROR(VLOOKUP($A6,'Season 5'!AF$4:CC$104,34,0),"0"),
IFERROR(VLOOKUP($A6,'Season 6'!AF$4:CC$104,34,0),"0"),IFERROR(VLOOKUP($A6,'Season 7'!AF$4:CC$104,34,0),"0"),
IFERROR(VLOOKUP($A6,'Season 8'!AF$4:CC$104,34,0),"0"),IFERROR(VLOOKUP($A6,'Season 9'!AF$4:CC$104,34,0),"0"),
IFERROR(VLOOKUP($A6,'Season 10'!AF$4:CC$104,34,0),"0"),IFERROR(VLOOKUP($A6,'Season 11'!AF$4:CC$104,34,0),"0"),
IFERROR(VLOOKUP($A6,'Season 12'!AF$4:CC$104,34,0),"0"),IFERROR(VLOOKUP($A6,'Season 13'!AF$4:CC$104,34,0),"0"),
IFERROR(VLOOKUP($A6,'Season 14'!AF$4:CC$104,34,0),"0"),IFERROR(VLOOKUP($A6,'Season 15'!AF$4:CC$104,34,0),"0"),)</f>
        <v>0</v>
      </c>
      <c r="AI6" s="26">
        <f>SUM(IFERROR(VLOOKUP($A6,'Season 3'!AF$4:CC$104,35,0),"0"),
IFERROR(VLOOKUP($A6,'Season 4'!AF$4:CC$104,35,0),"0"),IFERROR(VLOOKUP($A6,'Season 5'!AF$4:CC$104,35,0),"0"),
IFERROR(VLOOKUP($A6,'Season 6'!AF$4:CC$104,35,0),"0"),IFERROR(VLOOKUP($A6,'Season 7'!AF$4:CC$104,35,0),"0"),
IFERROR(VLOOKUP($A6,'Season 8'!AF$4:CC$104,35,0),"0"),IFERROR(VLOOKUP($A6,'Season 9'!AF$4:CC$104,35,0),"0"),
IFERROR(VLOOKUP($A6,'Season 10'!AF$4:CC$104,35,0),"0"),IFERROR(VLOOKUP($A6,'Season 11'!AF$4:CC$104,35,0),"0"),
IFERROR(VLOOKUP($A6,'Season 12'!AF$4:CC$104,35,0),"0"),IFERROR(VLOOKUP($A6,'Season 13'!AF$4:CC$104,35,0),"0"),
IFERROR(VLOOKUP($A6,'Season 14'!AF$4:CC$104,35,0),"0"),IFERROR(VLOOKUP($A6,'Season 15'!AF$4:CC$104,35,0),"0"),)</f>
        <v>0</v>
      </c>
      <c r="AJ6" s="699">
        <f>SUM(IFERROR(VLOOKUP($A6,'Season 3'!AF$4:CC$104,36,0),"0"),
IFERROR(VLOOKUP($A6,'Season 4'!AF$4:CC$104,36,0),"0"),IFERROR(VLOOKUP($A6,'Season 5'!AF$4:CC$104,36,0),"0"),
IFERROR(VLOOKUP($A6,'Season 6'!AF$4:CC$104,36,0),"0"),IFERROR(VLOOKUP($A6,'Season 7'!AF$4:CC$104,36,0),"0"),
IFERROR(VLOOKUP($A6,'Season 8'!AF$4:CC$104,36,0),"0"),IFERROR(VLOOKUP($A6,'Season 9'!AF$4:CC$104,36,0),"0"),
IFERROR(VLOOKUP($A6,'Season 10'!AF$4:CC$104,36,0),"0"),IFERROR(VLOOKUP($A6,'Season 11'!AF$4:CC$104,36,0),"0"),
IFERROR(VLOOKUP($A6,'Season 12'!AF$4:CC$104,36,0),"0"),IFERROR(VLOOKUP($A6,'Season 13'!AF$4:CC$104,36,0),"0"),
IFERROR(VLOOKUP($A6,'Season 14'!AF$4:CC$104,36,0),"0"),IFERROR(VLOOKUP($A6,'Season 15'!AF$4:CC$104,36,0),"0"),)</f>
        <v>0</v>
      </c>
      <c r="AK6" s="700">
        <f>SUM(IFERROR(VLOOKUP($A6,'Season 2'!AF$4:CC$104,32,0),"0"),IFERROR(VLOOKUP($A6,'Season 3'!AF$4:CC$104,37,0),"0"),
IFERROR(VLOOKUP($A6,'Season 4'!AF$4:CC$104,37,0),"0"),IFERROR(VLOOKUP($A6,'Season 5'!AF$4:CC$104,37,0),"0"),
IFERROR(VLOOKUP($A6,'Season 6'!AF$4:CC$104,37,0),"0"),IFERROR(VLOOKUP($A6,'Season 7'!AF$4:CC$104,37,0),"0"),
IFERROR(VLOOKUP($A6,'Season 8'!AF$4:CC$104,37,0),"0"),IFERROR(VLOOKUP($A6,'Season 9'!AF$4:CC$104,37,0),"0"),
IFERROR(VLOOKUP($A6,'Season 10'!AF$4:CC$104,37,0),"0"),IFERROR(VLOOKUP($A6,'Season 11'!AF$4:CC$104,37,0),"0"),
IFERROR(VLOOKUP($A6,'Season 12'!AF$4:CC$104,37,0),"0"),IFERROR(VLOOKUP($A6,'Season 13'!AF$4:CC$104,37,0),"0"),
IFERROR(VLOOKUP($A6,'Season 14'!AF$4:CC$104,37,0),"0"),IFERROR(VLOOKUP($A6,'Season 15'!AF$4:CC$104,37,0),"0"),)</f>
        <v>0</v>
      </c>
      <c r="AL6" s="692">
        <f>SUM(IFERROR(VLOOKUP($A6,'Season 2'!AF$4:CC$104,33,0),"0"),IFERROR(VLOOKUP($A6,'Season 3'!AF$4:CC$104,38,0),"0"),
IFERROR(VLOOKUP($A6,'Season 4'!AF$4:CC$104,38,0),"0"),IFERROR(VLOOKUP($A6,'Season 5'!AF$4:CC$104,38,0),"0"),
IFERROR(VLOOKUP($A6,'Season 6'!AF$4:CC$104,38,0),"0"),IFERROR(VLOOKUP($A6,'Season 7'!AF$4:CC$104,38,0),"0"),
IFERROR(VLOOKUP($A6,'Season 8'!AF$4:CC$104,38,0),"0"),IFERROR(VLOOKUP($A6,'Season 9'!AF$4:CC$104,38,0),"0"),
IFERROR(VLOOKUP($A6,'Season 10'!AF$4:CC$104,38,0),"0"),IFERROR(VLOOKUP($A6,'Season 11'!AF$4:CC$104,38,0),"0"),
IFERROR(VLOOKUP($A6,'Season 12'!AF$4:CC$104,38,0),"0"),IFERROR(VLOOKUP($A6,'Season 13'!AF$4:CC$104,38,0),"0"),
IFERROR(VLOOKUP($A6,'Season 14'!AF$4:CC$104,38,0),"0"),IFERROR(VLOOKUP($A6,'Season 15'!AF$4:CC$104,38,0),"0"),)</f>
        <v>0</v>
      </c>
      <c r="AM6" s="1023">
        <f>SUM(IFERROR(VLOOKUP($A6,'Season 2'!AF$4:CC$104,34,0),"0"),IFERROR(VLOOKUP($A6,'Season 3'!AF$4:CC$104,39,0),"0"),
IFERROR(VLOOKUP($A6,'Season 4'!AF$4:CC$104,39,0),"0"),IFERROR(VLOOKUP($A6,'Season 5'!AF$4:CC$104,39,0),"0"),
IFERROR(VLOOKUP($A6,'Season 6'!AF$4:CC$104,39,0),"0"),IFERROR(VLOOKUP($A6,'Season 7'!AF$4:CC$104,39,0),"0"),
IFERROR(VLOOKUP($A6,'Season 8'!AF$4:CC$104,39,0),"0"),IFERROR(VLOOKUP($A6,'Season 9'!AF$4:CC$104,39,0),"0"),
IFERROR(VLOOKUP($A6,'Season 10'!AF$4:CC$104,39,0),"0"),IFERROR(VLOOKUP($A6,'Season 11'!AF$4:CC$104,39,0),"0"),
IFERROR(VLOOKUP($A6,'Season 12'!AF$4:CC$104,39,0),"0"),IFERROR(VLOOKUP($A6,'Season 13'!AF$4:CC$104,39,0),"0"),
IFERROR(VLOOKUP($A6,'Season 14'!AF$4:CC$104,39,0),"0"),IFERROR(VLOOKUP($A6,'Season 15'!AF$4:CC$104,39,0),"0"),)</f>
        <v>0</v>
      </c>
      <c r="AN6" s="26">
        <f>SUM(IFERROR(VLOOKUP($A6,'Season 2'!AF$4:CC$104,35,0),"0"),IFERROR(VLOOKUP($A6,'Season 3'!AF$4:CC$104,40,0),"0"),
IFERROR(VLOOKUP($A6,'Season 4'!AF$4:CC$104,40,0),"0"),IFERROR(VLOOKUP($A6,'Season 5'!AF$4:CC$104,40,0),"0"),
IFERROR(VLOOKUP($A6,'Season 6'!AF$4:CC$104,40,0),"0"),IFERROR(VLOOKUP($A6,'Season 7'!AF$4:CC$104,40,0),"0"),
IFERROR(VLOOKUP($A6,'Season 8'!AF$4:CC$104,40,0),"0"),IFERROR(VLOOKUP($A6,'Season 9'!AF$4:CC$104,40,0),"0"),
IFERROR(VLOOKUP($A6,'Season 10'!AF$4:CC$104,40,0),"0"),IFERROR(VLOOKUP($A6,'Season 11'!AF$4:CC$104,40,0),"0"),
IFERROR(VLOOKUP($A6,'Season 12'!AF$4:CC$104,40,0),"0"),IFERROR(VLOOKUP($A6,'Season 13'!AF$4:CC$104,40,0),"0"),
IFERROR(VLOOKUP($A6,'Season 14'!AF$4:CC$104,40,0),"0"),IFERROR(VLOOKUP($A6,'Season 15'!AF$4:CC$104,40,0),"0"),)</f>
        <v>0</v>
      </c>
      <c r="AO6" s="699">
        <f>SUM(IFERROR(VLOOKUP($A6,'Season 2'!AF$4:CC$104,36,0),"0"),IFERROR(VLOOKUP($A6,'Season 3'!AF$4:CC$104,41,0),"0"),
IFERROR(VLOOKUP($A6,'Season 4'!AF$4:CC$104,41,0),"0"),IFERROR(VLOOKUP($A6,'Season 5'!AF$4:CC$104,41,0),"0"),
IFERROR(VLOOKUP($A6,'Season 6'!AF$4:CC$104,41,0),"0"),IFERROR(VLOOKUP($A6,'Season 7'!AF$4:CC$104,41,0),"0"),
IFERROR(VLOOKUP($A6,'Season 8'!AF$4:CC$104,41,0),"0"),IFERROR(VLOOKUP($A6,'Season 9'!AF$4:CC$104,41,0),"0"),
IFERROR(VLOOKUP($A6,'Season 10'!AF$4:CC$104,41,0),"0"),IFERROR(VLOOKUP($A6,'Season 11'!AF$4:CC$104,41,0),"0"),
IFERROR(VLOOKUP($A6,'Season 12'!AF$4:CC$104,41,0),"0"),IFERROR(VLOOKUP($A6,'Season 13'!AF$4:CC$104,41,0),"0"),
IFERROR(VLOOKUP($A6,'Season 14'!AF$4:CC$104,41,0),"0"),IFERROR(VLOOKUP($A6,'Season 15'!AF$4:CC$104,41,0),"0"),)</f>
        <v>0</v>
      </c>
      <c r="AP6" s="700">
        <f>SUM(IFERROR(VLOOKUP($A6,'Season 2'!AF$4:CC$104,37,0),"0"),IFERROR(VLOOKUP($A6,'Season 3'!AF$4:CC$104,42,0),"0"),
IFERROR(VLOOKUP($A6,'Season 4'!AF$4:CC$104,42,0),"0"),IFERROR(VLOOKUP($A6,'Season 5'!AF$4:CC$104,42,0),"0"),
IFERROR(VLOOKUP($A6,'Season 6'!AF$4:CC$104,42,0),"0"),IFERROR(VLOOKUP($A6,'Season 7'!AF$4:CC$104,42,0),"0"),
IFERROR(VLOOKUP($A6,'Season 8'!AF$4:CC$104,42,0),"0"),IFERROR(VLOOKUP($A6,'Season 9'!AF$4:CC$104,42,0),"0"),
IFERROR(VLOOKUP($A6,'Season 10'!AF$4:CC$104,42,0),"0"),IFERROR(VLOOKUP($A6,'Season 11'!AF$4:CC$104,42,0),"0"),
IFERROR(VLOOKUP($A6,'Season 12'!AF$4:CC$104,42,0),"0"),IFERROR(VLOOKUP($A6,'Season 13'!AF$4:CC$104,42,0),"0"),
IFERROR(VLOOKUP($A6,'Season 14'!AF$4:CC$104,42,0),"0"),IFERROR(VLOOKUP($A6,'Season 15'!AF$4:CC$104,42,0),"0"),)</f>
        <v>0</v>
      </c>
      <c r="AQ6" s="692">
        <f>SUM(IFERROR(VLOOKUP($A6,'Season 2'!AF$4:CC$104,38,0),"0"),IFERROR(VLOOKUP($A6,'Season 3'!AF$4:CC$104,43,0),"0"),
IFERROR(VLOOKUP($A6,'Season 4'!AF$4:CC$104,43,0),"0"),IFERROR(VLOOKUP($A6,'Season 5'!AF$4:CC$104,43,0),"0"),
IFERROR(VLOOKUP($A6,'Season 6'!AF$4:CC$104,43,0),"0"),IFERROR(VLOOKUP($A6,'Season 7'!AF$4:CC$104,43,0),"0"),
IFERROR(VLOOKUP($A6,'Season 8'!AF$4:CC$104,43,0),"0"),IFERROR(VLOOKUP($A6,'Season 9'!AF$4:CC$104,43,0),"0"),
IFERROR(VLOOKUP($A6,'Season 10'!AF$4:CC$104,43,0),"0"),IFERROR(VLOOKUP($A6,'Season 11'!AF$4:CC$104,43,0),"0"),
IFERROR(VLOOKUP($A6,'Season 12'!AF$4:CC$104,43,0),"0"),IFERROR(VLOOKUP($A6,'Season 13'!AF$4:CC$104,43,0),"0"),
IFERROR(VLOOKUP($A6,'Season 14'!AF$4:CC$104,43,0),"0"),IFERROR(VLOOKUP($A6,'Season 15'!AF$4:CC$104,43,0),"0"),)</f>
        <v>0</v>
      </c>
      <c r="AR6" s="1023">
        <f>SUM(IFERROR(VLOOKUP($A6,'Season 2'!AF$4:CC$104,39,0),"0"),IFERROR(VLOOKUP($A6,'Season 3'!AF$4:CC$104,44,0),"0"),
IFERROR(VLOOKUP($A6,'Season 4'!AF$4:CC$104,44,0),"0"),IFERROR(VLOOKUP($A6,'Season 5'!AF$4:CC$104,44,0),"0"),
IFERROR(VLOOKUP($A6,'Season 6'!AF$4:CC$104,44,0),"0"),IFERROR(VLOOKUP($A6,'Season 7'!AF$4:CC$104,44,0),"0"),
IFERROR(VLOOKUP($A6,'Season 8'!AF$4:CC$104,44,0),"0"),IFERROR(VLOOKUP($A6,'Season 9'!AF$4:CC$104,44,0),"0"),
IFERROR(VLOOKUP($A6,'Season 10'!AF$4:CC$104,44,0),"0"),IFERROR(VLOOKUP($A6,'Season 11'!AF$4:CC$104,44,0),"0"),
IFERROR(VLOOKUP($A6,'Season 12'!AF$4:CC$104,44,0),"0"),IFERROR(VLOOKUP($A6,'Season 13'!AF$4:CC$104,44,0),"0"),
IFERROR(VLOOKUP($A6,'Season 14'!AF$4:CC$104,44,0),"0"),IFERROR(VLOOKUP($A6,'Season 15'!AF$4:CC$104,44,0),"0"),)</f>
        <v>0</v>
      </c>
      <c r="AS6" s="26">
        <f>SUM(IFERROR(VLOOKUP($A6,'Season 2'!AF$4:CC$104,40,0),"0"),IFERROR(VLOOKUP($A6,'Season 3'!AF$4:CC$104,45,0),"0"),
IFERROR(VLOOKUP($A6,'Season 4'!AF$4:CC$104,45,0),"0"),IFERROR(VLOOKUP($A6,'Season 5'!AF$4:CC$104,45,0),"0"),
IFERROR(VLOOKUP($A6,'Season 6'!AF$4:CC$104,45,0),"0"),IFERROR(VLOOKUP($A6,'Season 7'!AF$4:CC$104,45,0),"0"),
IFERROR(VLOOKUP($A6,'Season 8'!AF$4:CC$104,45,0),"0"),IFERROR(VLOOKUP($A6,'Season 9'!AF$4:CC$104,45,0),"0"),
IFERROR(VLOOKUP($A6,'Season 10'!AF$4:CC$104,45,0),"0"),IFERROR(VLOOKUP($A6,'Season 11'!AF$4:CC$104,45,0),"0"),
IFERROR(VLOOKUP($A6,'Season 12'!AF$4:CC$104,45,0),"0"),IFERROR(VLOOKUP($A6,'Season 13'!AF$4:CC$104,45,0),"0"),
IFERROR(VLOOKUP($A6,'Season 14'!AF$4:CC$104,45,0),"0"),IFERROR(VLOOKUP($A6,'Season 15'!AF$4:CC$104,45,0),"0"),)</f>
        <v>0</v>
      </c>
      <c r="AT6" s="699">
        <f>SUM(IFERROR(VLOOKUP($A6,'Season 2'!AF$4:CC$104,41,0),"0"),IFERROR(VLOOKUP($A6,'Season 3'!AF$4:CC$104,46,0),"0"),
IFERROR(VLOOKUP($A6,'Season 4'!AF$4:CC$104,46,0),"0"),IFERROR(VLOOKUP($A6,'Season 5'!AF$4:CC$104,46,0),"0"),
IFERROR(VLOOKUP($A6,'Season 6'!AF$4:CC$104,46,0),"0"),IFERROR(VLOOKUP($A6,'Season 7'!AF$4:CC$104,46,0),"0"),
IFERROR(VLOOKUP($A6,'Season 8'!AF$4:CC$104,46,0),"0"),IFERROR(VLOOKUP($A6,'Season 9'!AF$4:CC$104,46,0),"0"),
IFERROR(VLOOKUP($A6,'Season 10'!AF$4:CC$104,46,0),"0"),IFERROR(VLOOKUP($A6,'Season 11'!AF$4:CC$104,46,0),"0"),
IFERROR(VLOOKUP($A6,'Season 12'!AF$4:CC$104,46,0),"0"),IFERROR(VLOOKUP($A6,'Season 13'!AF$4:CC$104,46,0),"0"),
IFERROR(VLOOKUP($A6,'Season 14'!AF$4:CC$104,46,0),"0"),IFERROR(VLOOKUP($A6,'Season 15'!AF$4:CC$104,46,0),"0"),)</f>
        <v>0</v>
      </c>
      <c r="AU6" s="700">
        <f>SUM(IFERROR(VLOOKUP($A6,'Season 3'!AF$4:CH$104,47,0),"0"),
IFERROR(VLOOKUP($A6,'Season 4'!AF$4:CH$104,47,0),"0"),IFERROR(VLOOKUP($A6,'Season 5'!AF$4:CH$104,47,0),"0"),
IFERROR(VLOOKUP($A6,'Season 6'!AF$4:CH$104,47,0),"0"),IFERROR(VLOOKUP($A6,'Season 7'!AF$4:CH$104,47,0),"0"),
IFERROR(VLOOKUP($A6,'Season 8'!AF$4:CH$104,47,0),"0"),IFERROR(VLOOKUP($A6,'Season 9'!AF$4:CH$104,47,0),"0"),
IFERROR(VLOOKUP($A6,'Season 10'!AF$4:CH$104,47,0),"0"),IFERROR(VLOOKUP($A6,'Season 11'!AF$4:CH$104,47,0),"0"),
IFERROR(VLOOKUP($A6,'Season 12'!AF$4:CH$104,47,0),"0"),IFERROR(VLOOKUP($A6,'Season 13'!AF$4:CH$104,47,0),"0"),
IFERROR(VLOOKUP($A6,'Season 14'!AF$4:CH$104,47,0),"0"),IFERROR(VLOOKUP($A6,'Season 15'!AF$4:CH$104,47,0),"0"),)</f>
        <v>0</v>
      </c>
      <c r="AV6" s="692">
        <f>SUM(IFERROR(VLOOKUP($A6,'Season 3'!AF$4:CH$104,48,0),"0"),
IFERROR(VLOOKUP($A6,'Season 4'!AF$4:CH$104,48,0),"0"),IFERROR(VLOOKUP($A6,'Season 5'!AF$4:CH$104,48,0),"0"),
IFERROR(VLOOKUP($A6,'Season 6'!AF$4:CH$104,48,0),"0"),IFERROR(VLOOKUP($A6,'Season 7'!AF$4:CH$104,48,0),"0"),
IFERROR(VLOOKUP($A6,'Season 8'!AF$4:CH$104,48,0),"0"),IFERROR(VLOOKUP($A6,'Season 9'!AF$4:CH$104,48,0),"0"),
IFERROR(VLOOKUP($A6,'Season 10'!AF$4:CH$104,48,0),"0"),IFERROR(VLOOKUP($A6,'Season 11'!AF$4:CH$104,48,0),"0"),
IFERROR(VLOOKUP($A6,'Season 12'!AF$4:CH$104,48,0),"0"),IFERROR(VLOOKUP($A6,'Season 13'!AF$4:CH$104,48,0),"0"),
IFERROR(VLOOKUP($A6,'Season 14'!AF$4:CH$104,48,0),"0"),IFERROR(VLOOKUP($A6,'Season 15'!AF$4:CH$104,48,0),"0"),)</f>
        <v>0</v>
      </c>
      <c r="AW6" s="1023">
        <f>SUM(IFERROR(VLOOKUP($A6,'Season 3'!AF$4:CH$104,49,0),"0"),
IFERROR(VLOOKUP($A6,'Season 4'!AF$4:CH$104,49,0),"0"),IFERROR(VLOOKUP($A6,'Season 5'!AF$4:CH$104,49,0),"0"),
IFERROR(VLOOKUP($A6,'Season 6'!AF$4:CH$104,49,0),"0"),IFERROR(VLOOKUP($A6,'Season 7'!AF$4:CH$104,49,0),"0"),
IFERROR(VLOOKUP($A6,'Season 8'!AF$4:CH$104,49,0),"0"),IFERROR(VLOOKUP($A6,'Season 9'!AF$4:CH$104,49,0),"0"),
IFERROR(VLOOKUP($A6,'Season 10'!AF$4:CH$104,49,0),"0"),IFERROR(VLOOKUP($A6,'Season 11'!AF$4:CH$104,49,0),"0"),
IFERROR(VLOOKUP($A6,'Season 12'!AF$4:CH$104,49,0),"0"),IFERROR(VLOOKUP($A6,'Season 13'!AF$4:CH$104,49,0),"0"),
IFERROR(VLOOKUP($A6,'Season 14'!AF$4:CH$104,49,0),"0"),IFERROR(VLOOKUP($A6,'Season 15'!AF$4:CH$104,49,0),"0"),)</f>
        <v>0</v>
      </c>
      <c r="AX6" s="26">
        <f>SUM(IFERROR(VLOOKUP($A6,'Season 3'!AF$4:CH$104,50,0),"0"),
IFERROR(VLOOKUP($A6,'Season 4'!AF$4:CH$104,50,0),"0"),IFERROR(VLOOKUP($A6,'Season 5'!AF$4:CH$104,50,0),"0"),
IFERROR(VLOOKUP($A6,'Season 6'!AF$4:CH$104,50,0),"0"),IFERROR(VLOOKUP($A6,'Season 7'!AF$4:CH$104,50,0),"0"),
IFERROR(VLOOKUP($A6,'Season 8'!AF$4:CH$104,50,0),"0"),IFERROR(VLOOKUP($A6,'Season 9'!AF$4:CH$104,50,0),"0"),
IFERROR(VLOOKUP($A6,'Season 10'!AF$4:CH$104,50,0),"0"),IFERROR(VLOOKUP($A6,'Season 11'!AF$4:CH$104,50,0),"0"),
IFERROR(VLOOKUP($A6,'Season 12'!AF$4:CH$104,50,0),"0"),IFERROR(VLOOKUP($A6,'Season 13'!AF$4:CH$104,50,0),"0"),
IFERROR(VLOOKUP($A6,'Season 14'!AF$4:CH$104,50,0),"0"),IFERROR(VLOOKUP($A6,'Season 15'!AF$4:CH$104,50,0),"0"),)</f>
        <v>0</v>
      </c>
      <c r="AY6" s="699">
        <f>SUM(IFERROR(VLOOKUP($A6,'Season 3'!AF$4:CH$104,51,0),"0"),
IFERROR(VLOOKUP($A6,'Season 4'!AF$4:CH$104,51,0),"0"),IFERROR(VLOOKUP($A6,'Season 5'!AF$4:CH$104,51,0),"0"),
IFERROR(VLOOKUP($A6,'Season 6'!AF$4:CH$104,51,0),"0"),IFERROR(VLOOKUP($A6,'Season 7'!AF$4:CH$104,51,0),"0"),
IFERROR(VLOOKUP($A6,'Season 8'!AF$4:CH$104,51,0),"0"),IFERROR(VLOOKUP($A6,'Season 9'!AF$4:CH$104,51,0),"0"),
IFERROR(VLOOKUP($A6,'Season 10'!AF$4:CH$104,51,0),"0"),IFERROR(VLOOKUP($A6,'Season 11'!AF$4:CH$104,51,0),"0"),
IFERROR(VLOOKUP($A6,'Season 12'!AF$4:CH$104,51,0),"0"),IFERROR(VLOOKUP($A6,'Season 13'!AF$4:CH$104,51,0),"0"),
IFERROR(VLOOKUP($A6,'Season 14'!AF$4:CH$104,51,0),"0"),IFERROR(VLOOKUP($A6,'Season 15'!AF$4:CH$104,51,0),"0"),)</f>
        <v>0</v>
      </c>
      <c r="AZ6" s="700">
        <f>SUM(IFERROR(VLOOKUP($A6,'Season 1'!AF$4:CC$104,32,0),"0"),IFERROR(VLOOKUP($A6,'Season 2'!AF$4:CC$104,37,0),"0"),)</f>
        <v>0</v>
      </c>
      <c r="BA6" s="692">
        <f>SUM(IFERROR(VLOOKUP($A6,'Season 1'!AF$4:CC$104,33,0),"0"),IFERROR(VLOOKUP($A6,'Season 2'!AF$4:CC$104,38,0),"0"),)</f>
        <v>0</v>
      </c>
      <c r="BB6" s="1023">
        <f>SUM(IFERROR(VLOOKUP($A6,'Season 1'!AF$4:CC$104,34,0),"0"),IFERROR(VLOOKUP($A6,'Season 2'!AF$4:CC$104,39,0),"0"),)</f>
        <v>0</v>
      </c>
      <c r="BC6" s="26">
        <f>SUM(IFERROR(VLOOKUP($A6,'Season 1'!AF$4:CC$104,35,0),"0"),IFERROR(VLOOKUP($A6,'Season 2'!AF$4:CC$104,40,0),"0"),)</f>
        <v>0</v>
      </c>
      <c r="BD6" s="699">
        <f>SUM(IFERROR(VLOOKUP($A6,'Season 1'!AF$4:CC$104,36,0),"0"),IFERROR(VLOOKUP($A6,'Season 2'!AF$4:CC$104,41,0),"0"),)</f>
        <v>0</v>
      </c>
      <c r="BE6" s="1111">
        <f>SUM(IFERROR(VLOOKUP($A6,'Season 1'!AF$4:CC$104,37,0),"0"),
IFERROR(VLOOKUP($A6,'Season 2'!AF$4:CC$104,47,0),"0"),IFERROR(VLOOKUP($A6,'Season 3'!AF$4:CH$104,52,0),"0"),
IFERROR(VLOOKUP($A6,'Season 4'!AF$4:CH$104,52,0),"0"),IFERROR(VLOOKUP($A6,'Season 5'!AF$4:CH$104,52,0),"0"),
IFERROR(VLOOKUP($A6,'Season 6'!AF$4:CH$104,52,0),"0"),IFERROR(VLOOKUP($A6,'Season 7'!AF$4:CH$104,52,0),"0"),
IFERROR(VLOOKUP($A6,'Season 8'!AF$4:CH$104,52,0),"0"),IFERROR(VLOOKUP($A6,'Season 9'!AF$4:CH$104,52,0),"0"),
IFERROR(VLOOKUP($A6,'Season 10'!AF$4:CH$104,52,0),"0"),IFERROR(VLOOKUP($A6,'Season 11'!AF$4:CH$104,52,0),"0"),
IFERROR(VLOOKUP($A6,'Season 12'!AF$4:CH$104,52,0),"0"),IFERROR(VLOOKUP($A6,'Season 13'!AF$4:CH$104,52,0),"0"),
IFERROR(VLOOKUP($A6,'Season 14'!AF$4:CH$104,52,0),"0"),IFERROR(VLOOKUP($A6,'Season 15'!AF$4:CH$104,52,0),"0"),)</f>
        <v>0</v>
      </c>
      <c r="BF6" s="1112">
        <f>SUM(IFERROR(VLOOKUP($A6,'Season 1'!AF$4:CC$104,38,0),"0"),
IFERROR(VLOOKUP($A6,'Season 2'!AF$4:CC$104,48,0),"0"),IFERROR(VLOOKUP($A6,'Season 3'!AF$4:CH$104,53,0),"0"),
IFERROR(VLOOKUP($A6,'Season 4'!AF$4:CH$104,53,0),"0"),IFERROR(VLOOKUP($A6,'Season 5'!AF$4:CH$104,53,0),"0"),
IFERROR(VLOOKUP($A6,'Season 6'!AF$4:CH$104,53,0),"0"),IFERROR(VLOOKUP($A6,'Season 7'!AF$4:CH$104,53,0),"0"),
IFERROR(VLOOKUP($A6,'Season 8'!AF$4:CH$104,53,0),"0"),IFERROR(VLOOKUP($A6,'Season 9'!AF$4:CH$104,53,0),"0"),
IFERROR(VLOOKUP($A6,'Season 10'!AF$4:CH$104,53,0),"0"),IFERROR(VLOOKUP($A6,'Season 11'!AF$4:CH$104,53,0),"0"),
IFERROR(VLOOKUP($A6,'Season 12'!AF$4:CH$104,53,0),"0"),IFERROR(VLOOKUP($A6,'Season 13'!AF$4:CH$104,53,0),"0"),
IFERROR(VLOOKUP($A6,'Season 14'!AF$4:CH$104,53,0),"0"),IFERROR(VLOOKUP($A6,'Season 15'!AF$4:CH$104,53,0),"0"),)</f>
        <v>0</v>
      </c>
      <c r="BG6" s="1061" t="e">
        <f t="shared" si="1"/>
        <v>#DIV/0!</v>
      </c>
      <c r="BI6" s="1100"/>
      <c r="BJ6" s="1100"/>
      <c r="BK6" s="1100"/>
      <c r="BL6" s="1100"/>
      <c r="BM6" s="1100"/>
      <c r="BN6" s="1100"/>
      <c r="BO6" s="1066"/>
      <c r="BP6" s="1066"/>
      <c r="BQ6" s="1066"/>
      <c r="BR6" s="1066"/>
      <c r="BS6" s="15" t="str">
        <f>IFERROR(VLOOKUP($A6,'Season 1'!$AF$4:$CH$104,39,0),"0")</f>
        <v>0</v>
      </c>
      <c r="BT6" s="15" t="str">
        <f>IFERROR(VLOOKUP($A6,'Season 1'!$AF$4:$CH$104,40,0),"0")</f>
        <v>0</v>
      </c>
      <c r="BU6" s="15" t="str">
        <f>IFERROR(VLOOKUP($A6,'Season 2'!$AF$4:$CH$104,49,0),"0")</f>
        <v>0</v>
      </c>
      <c r="BV6" s="15" t="str">
        <f>IFERROR(VLOOKUP($A6,'Season 2'!$AF$4:$CH$104,50,0),"0")</f>
        <v>0</v>
      </c>
      <c r="BW6" s="15" t="str">
        <f>IFERROR(VLOOKUP($A6,'Season 3'!$AF$4:$CH$104,54,0),"0")</f>
        <v>0</v>
      </c>
      <c r="BX6" s="15" t="str">
        <f>IFERROR(VLOOKUP($A6,'Season 3'!$AF$4:$CH$104,55,0),"0")</f>
        <v>0</v>
      </c>
      <c r="BY6" s="15" t="str">
        <f>IFERROR(VLOOKUP($A6,'Season 4'!$AF$4:$CH$104,54,0),"0")</f>
        <v>0</v>
      </c>
      <c r="BZ6" s="15" t="str">
        <f>IFERROR(VLOOKUP($A6,'Season 4'!$AF$4:$CH$104,55,0),"0")</f>
        <v>0</v>
      </c>
      <c r="CA6" s="15" t="str">
        <f>IFERROR(VLOOKUP($A6,'Season 5'!$AF$4:$CH$104,54,0),"0")</f>
        <v>0</v>
      </c>
      <c r="CB6" s="15" t="str">
        <f>IFERROR(VLOOKUP($A6,'Season 5'!$AF$4:$CH$104,55,0),"0")</f>
        <v>0</v>
      </c>
      <c r="CC6" s="15" t="str">
        <f>IFERROR(VLOOKUP($A6,'Season 6'!$AF$4:$CH$104,54,0),"0")</f>
        <v>0</v>
      </c>
      <c r="CD6" s="15" t="str">
        <f>IFERROR(VLOOKUP($A6,'Season 6'!$AF$4:$CH$104,55,0),"0")</f>
        <v>0</v>
      </c>
      <c r="CE6" s="15" t="str">
        <f>IFERROR(VLOOKUP($A6,'Season 7'!$AF$4:$CH$104,54,0),"0")</f>
        <v>0</v>
      </c>
      <c r="CF6" s="15" t="str">
        <f>IFERROR(VLOOKUP($A6,'Season 7'!$AF$4:$CH$104,55,0),"0")</f>
        <v>0</v>
      </c>
      <c r="CG6" s="15" t="str">
        <f>IFERROR(VLOOKUP($A6,'Season 8'!$AF$4:$CH$104,54,0),"0")</f>
        <v>0</v>
      </c>
      <c r="CH6" s="15" t="str">
        <f>IFERROR(VLOOKUP($A6,'Season 8'!$AF$4:$CH$104,55,0),"0")</f>
        <v>0</v>
      </c>
      <c r="CI6" s="15" t="str">
        <f>IFERROR(VLOOKUP($A6,'Season 9'!$AF$4:$CH$104,54,0),"0")</f>
        <v>0</v>
      </c>
      <c r="CJ6" s="15" t="str">
        <f>IFERROR(VLOOKUP($A6,'Season 9'!$AF$4:$CH$104,55,0),"0")</f>
        <v>0</v>
      </c>
      <c r="CK6" s="15" t="str">
        <f>IFERROR(VLOOKUP($A6,'Season 10'!$AF$4:$CH$104,54,0),"0")</f>
        <v>0</v>
      </c>
      <c r="CL6" s="15" t="str">
        <f>IFERROR(VLOOKUP($A6,'Season 10'!$AF$4:$CH$104,55,0),"0")</f>
        <v>0</v>
      </c>
      <c r="CM6" s="15" t="str">
        <f>IFERROR(VLOOKUP($A6,'Season 11'!$AF$4:$CH$104,54,0),"0")</f>
        <v>0</v>
      </c>
      <c r="CN6" s="15" t="str">
        <f>IFERROR(VLOOKUP($A6,'Season 11'!$AF$4:$CH$104,55,0),"0")</f>
        <v>0</v>
      </c>
      <c r="CO6" s="15" t="str">
        <f>IFERROR(VLOOKUP($A6,'Season 12'!$AF$4:$CH$104,54,0),"0")</f>
        <v>0</v>
      </c>
      <c r="CP6" s="15" t="str">
        <f>IFERROR(VLOOKUP($A6,'Season 12'!$AF$4:$CH$104,55,0),"0")</f>
        <v>0</v>
      </c>
      <c r="CQ6" s="15" t="str">
        <f>IFERROR(VLOOKUP($A6,'Season 13'!$AF$4:$CH$104,54,0),"0")</f>
        <v>0</v>
      </c>
      <c r="CR6" s="15" t="str">
        <f>IFERROR(VLOOKUP($A6,'Season 13'!$AF$4:$CH$104,55,0),"0")</f>
        <v>0</v>
      </c>
      <c r="CS6" s="15" t="str">
        <f>IFERROR(VLOOKUP($A6,'Season 14'!$AF$4:$CH$104,54,0),"0")</f>
        <v>0</v>
      </c>
      <c r="CT6" s="15" t="str">
        <f>IFERROR(VLOOKUP($A6,'Season 14'!$AF$4:$CH$104,55,0),"0")</f>
        <v>0</v>
      </c>
      <c r="CU6" s="15" t="str">
        <f>IFERROR(VLOOKUP($A6,'Season 15'!$AF$4:$CH$104,54,0),"0")</f>
        <v>0</v>
      </c>
      <c r="CV6" s="15" t="str">
        <f>IFERROR(VLOOKUP($A6,'Season 15'!$AF$4:$CH$104,55,0),"0")</f>
        <v>0</v>
      </c>
    </row>
    <row r="7" spans="1:100" x14ac:dyDescent="0.25">
      <c r="A7" s="1090" t="s">
        <v>217</v>
      </c>
      <c r="B7" s="1021" t="str">
        <f>IFERROR(VLOOKUP('Data Totals'!A7,'Season 1'!AF$4:CC$104,2,FALSE),IFERROR(VLOOKUP('Data Totals'!A7,'Season 2'!AF$4:CC$104,2,FALSE),IFERROR(VLOOKUP('Data Totals'!A7,'Season 3'!AF$4:CC$104,2,FALSE),IFERROR(VLOOKUP('Data Totals'!A7,'Season 4'!AF$4:CC$104,2,FALSE),IFERROR(VLOOKUP('Data Totals'!A7,'Season 5'!AF$4:CC$104,2,FALSE),IFERROR(VLOOKUP('Data Totals'!A7,'Season 6'!AF$4:CC$104,2,FALSE),IFERROR(VLOOKUP('Data Totals'!A7,'Season 7'!AF$4:CC$104,2,FALSE),IFERROR(VLOOKUP('Data Totals'!A7,'Season 8'!AF$4:CC$104,2,FALSE),IFERROR(VLOOKUP('Data Totals'!A7,'Season 9'!AF$4:CC$104,2,FALSE),IFERROR(VLOOKUP('Data Totals'!A7,'Season 10'!AF$4:CC$104,2,FALSE),IFERROR(VLOOKUP('Data Totals'!A7,'Season 11'!AF$4:CC$104,2,FALSE),IFERROR(VLOOKUP('Data Totals'!A7,'Season 12'!AF$4:CC$104,2,FALSE),IFERROR(VLOOKUP('Data Totals'!A7,'Season 13'!AF$4:CC$104,2,FALSE),IFERROR(VLOOKUP('Data Totals'!A7,'Season 14'!AF$4:CC$104,2,FALSE),IFERROR(VLOOKUP('Data Totals'!A7,'Season 15'!AF$4:CC$104,2,FALSE),"N/A")))))))))))))))</f>
        <v>N/A</v>
      </c>
      <c r="C7" s="1022" t="str">
        <f>IFERROR(VLOOKUP('Data Totals'!A7,'Season 1'!AF$4:CC$104,3,FALSE),IFERROR(VLOOKUP('Data Totals'!A7,'Season 2'!AF$4:CC$104,3,FALSE),IFERROR(VLOOKUP('Data Totals'!A7,'Season 3'!AF$4:CC$104,3,FALSE),IFERROR(VLOOKUP('Data Totals'!A7,'Season 4'!AF$4:CC$104,3,FALSE),IFERROR(VLOOKUP('Data Totals'!A7,'Season 5'!AF$4:CC$104,3,FALSE),IFERROR(VLOOKUP('Data Totals'!A7,'Season 6'!AF$4:CC$104,3,FALSE),IFERROR(VLOOKUP('Data Totals'!A7,'Season 7'!AF$4:CC$104,3,FALSE),IFERROR(VLOOKUP('Data Totals'!A7,'Season 8'!AF$4:CC$104,3,FALSE),IFERROR(VLOOKUP('Data Totals'!A7,'Season 9'!AF$4:CC$104,3,FALSE),IFERROR(VLOOKUP('Data Totals'!A7,'Season 10'!AF$4:CC$104,3,FALSE),IFERROR(VLOOKUP('Data Totals'!A7,'Season 11'!AF$4:CC$104,3,FALSE),IFERROR(VLOOKUP('Data Totals'!A7,'Season 12'!AF$4:CC$104,3,FALSE),IFERROR(VLOOKUP('Data Totals'!A7,'Season 13'!AF$4:CC$104,3,FALSE),IFERROR(VLOOKUP('Data Totals'!A7,'Season 14'!AF$4:CC$104,3,FALSE),IFERROR(VLOOKUP('Data Totals'!A7,'Season 15'!AF$4:CC$104,3,FALSE),"N/A")))))))))))))))</f>
        <v>N/A</v>
      </c>
      <c r="D7" s="1022" t="str">
        <f>IFERROR(VLOOKUP('Data Totals'!A7,'Season 1'!AF$4:CC$104,4,FALSE),IFERROR(VLOOKUP('Data Totals'!A7,'Season 2'!AF$4:CC$104,4,FALSE),IFERROR(VLOOKUP('Data Totals'!A7,'Season 3'!AF$4:CC$104,4,FALSE),IFERROR(VLOOKUP('Data Totals'!A7,'Season 4'!AF$4:CC$104,4,FALSE),IFERROR(VLOOKUP('Data Totals'!A7,'Season 5'!AF$4:CC$104,4,FALSE),IFERROR(VLOOKUP('Data Totals'!A7,'Season 6'!AF$4:CC$104,4,FALSE),IFERROR(VLOOKUP('Data Totals'!A7,'Season 7'!AF$4:CC$104,4,FALSE),IFERROR(VLOOKUP('Data Totals'!A7,'Season 8'!AF$4:CC$104,4,FALSE),IFERROR(VLOOKUP('Data Totals'!A7,'Season 9'!AF$4:CC$104,4,FALSE),IFERROR(VLOOKUP('Data Totals'!A7,'Season 10'!AF$4:CC$104,4,FALSE),IFERROR(VLOOKUP('Data Totals'!A7,'Season 11'!AF$4:CC$104,4,FALSE),IFERROR(VLOOKUP('Data Totals'!A7,'Season 12'!AF$4:CC$104,4,FALSE),IFERROR(VLOOKUP('Data Totals'!A7,'Season 13'!AF$4:CC$104,4,FALSE),IFERROR(VLOOKUP('Data Totals'!A7,'Season 14'!AF$4:CC$104,4,FALSE),IFERROR(VLOOKUP('Data Totals'!A7,'Season 15'!AF$4:CC$104,4,FALSE),"N/A")))))))))))))))</f>
        <v>N/A</v>
      </c>
      <c r="E7" s="1022" t="e">
        <f t="shared" si="0"/>
        <v>#VALUE!</v>
      </c>
      <c r="F7" s="692">
        <f>SUM(IFERROR(VLOOKUP(A7,BI$3:BN$152,2,0),"0"),IFERROR(VLOOKUP(A7,'Season 1'!AF$4:CC$104,6,0),"0"),
IFERROR(VLOOKUP(A7,'Season 2'!AF$4:CC$104,6,0),"0"),IFERROR(VLOOKUP(A7,'Season 3'!AF$4:CC$104,6,0),"0"),
IFERROR(VLOOKUP(A7,'Season 4'!AF$4:CC$104,6,0),"0"),IFERROR(VLOOKUP(A7,'Season 5'!AF$4:CC$104,6,0),"0"),
IFERROR(VLOOKUP(A7,'Season 6'!AF$4:CC$104,6,0),"0"),IFERROR(VLOOKUP(A7,'Season 7'!AF$4:CC$104,6,0),"0"),
IFERROR(VLOOKUP(A7,'Season 8'!AF$4:CC$104,6,0),"0"),IFERROR(VLOOKUP(A7,'Season 9'!AF$4:CC$104,6,0),"0"),
IFERROR(VLOOKUP(A7,'Season 10'!AF$4:CC$104,6,0),"0"),IFERROR(VLOOKUP(A7,'Season 11'!AF$4:CC$104,6,0),"0"),
IFERROR(VLOOKUP(A7,'Season 12'!AF$4:CC$104,6,0),"0"),IFERROR(VLOOKUP(A7,'Season 13'!AF$4:CC$104,6,0),"0"),
IFERROR(VLOOKUP(A7,'Season 14'!AF$4:CC$104,6,0),"0"),IFERROR(VLOOKUP(A7,'Season 15'!AF$4:CC$104,6,0),"0"),)</f>
        <v>0</v>
      </c>
      <c r="G7" s="692">
        <f>SUM(IFERROR(VLOOKUP(A7,'Season 1'!AF$4:CC$104,7,0),"0"),
IFERROR(VLOOKUP(A7,'Season 2'!AF$4:CC$104,7,0),"0"),IFERROR(VLOOKUP(A7,'Season 3'!AF$4:CC$104,7,0),"0"),
IFERROR(VLOOKUP(A7,'Season 4'!AF$4:CC$104,7,0),"0"),IFERROR(VLOOKUP(A7,'Season 5'!AF$4:CC$104,7,0),"0"),
IFERROR(VLOOKUP(A7,'Season 6'!AF$4:CC$104,7,0),"0"),IFERROR(VLOOKUP(A7,'Season 7'!AF$4:CC$104,7,0),"0"),
IFERROR(VLOOKUP(A7,'Season 8'!AF$4:CC$104,7,0),"0"),IFERROR(VLOOKUP(A7,'Season 9'!AF$4:CC$104,7,0),"0"),
IFERROR(VLOOKUP(A7,'Season 10'!AF$4:CC$104,7,0),"0"),IFERROR(VLOOKUP(A7,'Season 11'!AF$4:CC$104,7,0),"0"),
IFERROR(VLOOKUP(A7,'Season 12'!AF$4:CC$104,7,0),"0"),IFERROR(VLOOKUP(A7,'Season 13'!AF$4:CC$104,7,0),"0"),
IFERROR(VLOOKUP(A7,'Season 14'!AF$4:CC$104,7,0),"0"),IFERROR(VLOOKUP(A7,'Season 15'!AF$4:CC$104,7,0),"0"),)</f>
        <v>0</v>
      </c>
      <c r="H7" s="556">
        <f>SUM(IFERROR(VLOOKUP(A7,'Season 1'!AF$4:CC$104,8,0),"0"),
IFERROR(VLOOKUP(A7,'Season 2'!AF$4:CC$104,8,0),"0"),IFERROR(VLOOKUP(A7,'Season 3'!AF$4:CC$104,8,0),"0"),
IFERROR(VLOOKUP(A7,'Season 4'!AF$4:CC$104,8,0),"0"),IFERROR(VLOOKUP(A7,'Season 5'!AF$4:CC$104,8,0),"0"),
IFERROR(VLOOKUP(A7,'Season 6'!AF$4:CC$104,8,0),"0"),IFERROR(VLOOKUP(A7,'Season 7'!AF$4:CC$104,8,0),"0"),
IFERROR(VLOOKUP(A7,'Season 8'!AF$4:CC$104,8,0),"0"),IFERROR(VLOOKUP(A7,'Season 9'!AF$4:CC$104,8,0),"0"),
IFERROR(VLOOKUP(A7,'Season 10'!AF$4:CC$104,8,0),"0"),IFERROR(VLOOKUP(A7,'Season 11'!AF$4:CC$104,8,0),"0"),
IFERROR(VLOOKUP(A7,'Season 12'!AF$4:CC$104,8,0),"0"),IFERROR(VLOOKUP(A7,'Season 13'!AF$4:CC$104,8,0),"0"),
IFERROR(VLOOKUP(A7,'Season 14'!AF$4:CC$104,8,0),"0"),IFERROR(VLOOKUP(A7,'Season 15'!AF$4:CC$104,8,0),"0"),)</f>
        <v>0</v>
      </c>
      <c r="I7" s="1023">
        <f>SUM(IFERROR(VLOOKUP(A7,'Season 1'!AF$4:CC$104,9,0),"0"),
IFERROR(VLOOKUP(A7,'Season 2'!AF$4:CC$104,9,0),"0"),IFERROR(VLOOKUP(A7,'Season 3'!AF$4:CC$104,9,0),"0"),
IFERROR(VLOOKUP(A7,'Season 4'!AF$4:CC$104,9,0),"0"),IFERROR(VLOOKUP(A7,'Season 5'!AF$4:CC$104,9,0),"0"),
IFERROR(VLOOKUP(A7,'Season 6'!AF$4:CC$104,9,0),"0"),IFERROR(VLOOKUP(A7,'Season 7'!AF$4:CC$104,9,0),"0"),
IFERROR(VLOOKUP(A7,'Season 8'!AF$4:CC$104,9,0),"0"),IFERROR(VLOOKUP(A7,'Season 9'!AF$4:CC$104,9,0),"0"),
IFERROR(VLOOKUP(A7,'Season 10'!AF$4:CC$104,9,0),"0"),IFERROR(VLOOKUP(A7,'Season 11'!AF$4:CC$104,9,0),"0"),
IFERROR(VLOOKUP(A7,'Season 12'!AF$4:CC$104,9,0),"0"),IFERROR(VLOOKUP(A7,'Season 13'!AF$4:CC$104,9,0),"0"),
IFERROR(VLOOKUP(A7,'Season 14'!AF$4:CC$104,9,0),"0"),IFERROR(VLOOKUP(A7,'Season 15'!AF$4:CC$104,9,0),"0"),)</f>
        <v>0</v>
      </c>
      <c r="J7" s="26">
        <f>SUM(IFERROR(VLOOKUP(A7,BI$3:BN$152,3,0),"0"),IFERROR(VLOOKUP(A7,'Season 1'!AF$4:CC$104,10,0),"0"),
IFERROR(VLOOKUP(A7,'Season 2'!AF$4:CC$104,10,0),"0"),IFERROR(VLOOKUP(A7,'Season 3'!AF$4:CC$104,10,0),"0"),
IFERROR(VLOOKUP(A7,'Season 4'!AF$4:CC$104,10,0),"0"),IFERROR(VLOOKUP(A7,'Season 5'!AF$4:CC$104,10,0),"0"),
IFERROR(VLOOKUP(A7,'Season 6'!AF$4:CC$104,10,0),"0"),IFERROR(VLOOKUP(A7,'Season 7'!AF$4:CC$104,10,0),"0"),
IFERROR(VLOOKUP(A7,'Season 8'!AF$4:CC$104,10,0),"0"),IFERROR(VLOOKUP(A7,'Season 9'!AF$4:CC$104,10,0),"0"),
IFERROR(VLOOKUP(A7,'Season 10'!AF$4:CC$104,10,0),"0"),IFERROR(VLOOKUP(A7,'Season 11'!AF$4:CC$104,10,0),"0"),
IFERROR(VLOOKUP(A7,'Season 12'!AF$4:CC$104,10,0),"0"),IFERROR(VLOOKUP(A7,'Season 13'!AF$4:CC$104,10,0),"0"),
IFERROR(VLOOKUP(A7,'Season 14'!AF$4:CC$104,10,0),"0"),IFERROR(VLOOKUP(A7,'Season 15'!AF$4:CC$104,10,0),"0"),)</f>
        <v>0</v>
      </c>
      <c r="K7" s="699">
        <f>SUM(IFERROR(VLOOKUP(A7,BI$3:BN$152,4,0),"0"),IFERROR(VLOOKUP(A7,'Season 1'!AF$4:CC$104,11,0),"0"),
IFERROR(VLOOKUP(A7,'Season 2'!AF$4:CC$104,11,0),"0"),IFERROR(VLOOKUP(A7,'Season 3'!AF$4:CC$104,11,0),"0"),
IFERROR(VLOOKUP(A7,'Season 4'!AF$4:CC$104,11,0),"0"),IFERROR(VLOOKUP(A7,'Season 5'!AF$4:CC$104,11,0),"0"),
IFERROR(VLOOKUP(A7,'Season 6'!AF$4:CC$104,11,0),"0"),IFERROR(VLOOKUP(A7,'Season 7'!AF$4:CC$104,11,0),"0"),
IFERROR(VLOOKUP(A7,'Season 8'!AF$4:CC$104,11,0),"0"),IFERROR(VLOOKUP(A7,'Season 9'!AF$4:CC$104,11,0),"0"),
IFERROR(VLOOKUP(A7,'Season 10'!AF$4:CC$104,11,0),"0"),IFERROR(VLOOKUP(A7,'Season 11'!AF$4:CC$104,11,0),"0"),
IFERROR(VLOOKUP(A7,'Season 12'!AF$4:CC$104,11,0),"0"),IFERROR(VLOOKUP(A7,'Season 13'!AF$4:CC$104,11,0),"0"),
IFERROR(VLOOKUP(A7,'Season 14'!AF$4:CC$104,11,0),"0"),IFERROR(VLOOKUP(A7,'Season 15'!AF$4:CC$104,11,0),"0"),)</f>
        <v>0</v>
      </c>
      <c r="L7" s="700">
        <f>SUM(IFERROR(VLOOKUP($A7,'Season 1'!AF$4:CC$104,12,0),"0"),
IFERROR(VLOOKUP($A7,'Season 2'!AF$4:CC$104,12,0),"0"),IFERROR(VLOOKUP($A7,'Season 3'!AF$4:CC$104,12,0),"0"),
IFERROR(VLOOKUP($A7,'Season 4'!AF$4:CC$104,12,0),"0"),IFERROR(VLOOKUP($A7,'Season 5'!AF$4:CC$104,12,0),"0"),
IFERROR(VLOOKUP($A7,'Season 6'!AF$4:CC$104,12,0),"0"),IFERROR(VLOOKUP($A7,'Season 7'!AF$4:CC$104,12,0),"0"),
IFERROR(VLOOKUP($A7,'Season 8'!AF$4:CC$104,12,0),"0"),IFERROR(VLOOKUP($A7,'Season 9'!AF$4:CC$104,12,0),"0"),
IFERROR(VLOOKUP($A7,'Season 10'!AF$4:CC$104,12,0),"0"),IFERROR(VLOOKUP($A7,'Season 11'!AF$4:CC$104,12,0),"0"),
IFERROR(VLOOKUP($A7,'Season 12'!AF$4:CC$104,12,0),"0"),IFERROR(VLOOKUP($A7,'Season 13'!AF$4:CC$104,12,0),"0"),
IFERROR(VLOOKUP($A7,'Season 14'!AF$4:CC$104,12,0),"0"),IFERROR(VLOOKUP($A7,'Season 15'!AF$4:CC$104,12,0),"0"),)</f>
        <v>0</v>
      </c>
      <c r="M7" s="692">
        <f>SUM(IFERROR(VLOOKUP($A7,'Season 1'!AF$4:CC$104,13,0),"0"),
IFERROR(VLOOKUP($A7,'Season 2'!AF$4:CC$104,13,0),"0"),IFERROR(VLOOKUP($A7,'Season 3'!AF$4:CC$104,13,0),"0"),
IFERROR(VLOOKUP($A7,'Season 4'!AF$4:CC$104,13,0),"0"),IFERROR(VLOOKUP($A7,'Season 5'!AF$4:CC$104,13,0),"0"),
IFERROR(VLOOKUP($A7,'Season 6'!AF$4:CC$104,13,0),"0"),IFERROR(VLOOKUP($A7,'Season 7'!AF$4:CC$104,13,0),"0"),
IFERROR(VLOOKUP($A7,'Season 8'!AF$4:CC$104,13,0),"0"),IFERROR(VLOOKUP($A7,'Season 9'!AF$4:CC$104,13,0),"0"),
IFERROR(VLOOKUP($A7,'Season 10'!AF$4:CC$104,13,0),"0"),IFERROR(VLOOKUP($A7,'Season 11'!AF$4:CC$104,13,0),"0"),
IFERROR(VLOOKUP($A7,'Season 12'!AF$4:CC$104,13,0),"0"),IFERROR(VLOOKUP($A7,'Season 13'!AF$4:CC$104,13,0),"0"),
IFERROR(VLOOKUP($A7,'Season 14'!AF$4:CC$104,13,0),"0"),IFERROR(VLOOKUP($A7,'Season 15'!AF$4:CC$104,13,0),"0"),)</f>
        <v>0</v>
      </c>
      <c r="N7" s="1023">
        <f>SUM(IFERROR(VLOOKUP($A7,'Season 1'!AF$4:CC$104,14,0),"0"),
IFERROR(VLOOKUP($A7,'Season 2'!AF$4:CC$104,14,0),"0"),IFERROR(VLOOKUP($A7,'Season 3'!AF$4:CC$104,14,0),"0"),
IFERROR(VLOOKUP($A7,'Season 4'!AF$4:CC$104,14,0),"0"),IFERROR(VLOOKUP($A7,'Season 5'!AF$4:CC$104,14,0),"0"),
IFERROR(VLOOKUP($A7,'Season 6'!AF$4:CC$104,14,0),"0"),IFERROR(VLOOKUP($A7,'Season 7'!AF$4:CC$104,14,0),"0"),
IFERROR(VLOOKUP($A7,'Season 8'!AF$4:CC$104,14,0),"0"),IFERROR(VLOOKUP($A7,'Season 9'!AF$4:CC$104,14,0),"0"),
IFERROR(VLOOKUP($A7,'Season 10'!AF$4:CC$104,14,0),"0"),IFERROR(VLOOKUP($A7,'Season 11'!AF$4:CC$104,14,0),"0"),
IFERROR(VLOOKUP($A7,'Season 12'!AF$4:CC$104,14,0),"0"),IFERROR(VLOOKUP($A7,'Season 13'!AF$4:CC$104,14,0),"0"),
IFERROR(VLOOKUP($A7,'Season 14'!AF$4:CC$104,14,0),"0"),IFERROR(VLOOKUP($A7,'Season 15'!AF$4:CC$104,14,0),"0"),)</f>
        <v>0</v>
      </c>
      <c r="O7" s="26">
        <f>SUM(IFERROR(VLOOKUP($A7,'Season 1'!AF$4:CC$104,15,0),"0"),
IFERROR(VLOOKUP($A7,'Season 2'!AF$4:CC$104,15,0),"0"),IFERROR(VLOOKUP($A7,'Season 3'!AF$4:CC$104,15,0),"0"),
IFERROR(VLOOKUP($A7,'Season 4'!AF$4:CC$104,15,0),"0"),IFERROR(VLOOKUP($A7,'Season 5'!AF$4:CC$104,15,0),"0"),
IFERROR(VLOOKUP($A7,'Season 6'!AF$4:CC$104,15,0),"0"),IFERROR(VLOOKUP($A7,'Season 7'!AF$4:CC$104,15,0),"0"),
IFERROR(VLOOKUP($A7,'Season 8'!AF$4:CC$104,15,0),"0"),IFERROR(VLOOKUP($A7,'Season 9'!AF$4:CC$104,15,0),"0"),
IFERROR(VLOOKUP($A7,'Season 10'!AF$4:CC$104,15,0),"0"),IFERROR(VLOOKUP($A7,'Season 11'!AF$4:CC$104,15,0),"0"),
IFERROR(VLOOKUP($A7,'Season 12'!AF$4:CC$104,15,0),"0"),IFERROR(VLOOKUP($A7,'Season 13'!AF$4:CC$104,15,0),"0"),
IFERROR(VLOOKUP($A7,'Season 14'!AF$4:CC$104,15,0),"0"),IFERROR(VLOOKUP($A7,'Season 15'!AF$4:CC$104,15,0),"0"),)</f>
        <v>0</v>
      </c>
      <c r="P7" s="699">
        <f>SUM(IFERROR(VLOOKUP($A7,'Season 1'!AF$4:CC$104,16,0),"0"),
IFERROR(VLOOKUP($A7,'Season 2'!AF$4:CC$104,16,0),"0"),IFERROR(VLOOKUP($A7,'Season 3'!AF$4:CC$104,16,0),"0"),
IFERROR(VLOOKUP($A7,'Season 4'!AF$4:CC$104,16,0),"0"),IFERROR(VLOOKUP($A7,'Season 5'!AF$4:CC$104,16,0),"0"),
IFERROR(VLOOKUP($A7,'Season 6'!AF$4:CC$104,16,0),"0"),IFERROR(VLOOKUP($A7,'Season 7'!AF$4:CC$104,16,0),"0"),
IFERROR(VLOOKUP($A7,'Season 8'!AF$4:CC$104,16,0),"0"),IFERROR(VLOOKUP($A7,'Season 9'!AF$4:CC$104,16,0),"0"),
IFERROR(VLOOKUP($A7,'Season 10'!AF$4:CC$104,16,0),"0"),IFERROR(VLOOKUP($A7,'Season 11'!AF$4:CC$104,16,0),"0"),
IFERROR(VLOOKUP($A7,'Season 12'!AF$4:CC$104,16,0),"0"),IFERROR(VLOOKUP($A7,'Season 13'!AF$4:CC$104,16,0),"0"),
IFERROR(VLOOKUP($A7,'Season 14'!AF$4:CC$104,16,0),"0"),IFERROR(VLOOKUP($A7,'Season 15'!AF$4:CC$104,16,0),"0"),)</f>
        <v>0</v>
      </c>
      <c r="Q7" s="700">
        <f>SUM(IFERROR(VLOOKUP($A7,'Season 1'!AF$4:CC$104,17,0),"0"),
IFERROR(VLOOKUP($A7,'Season 2'!AF$4:CC$104,17,0),"0"),IFERROR(VLOOKUP($A7,'Season 3'!AF$4:CC$104,17,0),"0"),
IFERROR(VLOOKUP($A7,'Season 4'!AF$4:CC$104,17,0),"0"),IFERROR(VLOOKUP($A7,'Season 5'!AF$4:CC$104,17,0),"0"),
IFERROR(VLOOKUP($A7,'Season 6'!AF$4:CC$104,17,0),"0"),IFERROR(VLOOKUP($A7,'Season 7'!AF$4:CC$104,17,0),"0"),
IFERROR(VLOOKUP($A7,'Season 8'!AF$4:CC$104,17,0),"0"),IFERROR(VLOOKUP($A7,'Season 9'!AF$4:CC$104,17,0),"0"),
IFERROR(VLOOKUP($A7,'Season 10'!AF$4:CC$104,17,0),"0"),IFERROR(VLOOKUP($A7,'Season 11'!AF$4:CC$104,17,0),"0"),
IFERROR(VLOOKUP($A7,'Season 12'!AF$4:CC$104,17,0),"0"),IFERROR(VLOOKUP($A7,'Season 13'!AF$4:CC$104,17,0),"0"),
IFERROR(VLOOKUP($A7,'Season 14'!AF$4:CC$104,17,0),"0"),IFERROR(VLOOKUP($A7,'Season 15'!AF$4:CC$104,17,0),"0"),)</f>
        <v>0</v>
      </c>
      <c r="R7" s="692">
        <f>SUM(IFERROR(VLOOKUP($A7,'Season 1'!AF$4:CC$104,18,0),"0"),
IFERROR(VLOOKUP($A7,'Season 2'!AF$4:CC$104,18,0),"0"),IFERROR(VLOOKUP($A7,'Season 3'!AF$4:CC$104,18,0),"0"),
IFERROR(VLOOKUP($A7,'Season 4'!AF$4:CC$104,18,0),"0"),IFERROR(VLOOKUP($A7,'Season 5'!AF$4:CC$104,18,0),"0"),
IFERROR(VLOOKUP($A7,'Season 6'!AF$4:CC$104,18,0),"0"),IFERROR(VLOOKUP($A7,'Season 7'!AF$4:CC$104,18,0),"0"),
IFERROR(VLOOKUP($A7,'Season 8'!AF$4:CC$104,18,0),"0"),IFERROR(VLOOKUP($A7,'Season 9'!AF$4:CC$104,18,0),"0"),
IFERROR(VLOOKUP($A7,'Season 10'!AF$4:CC$104,18,0),"0"),IFERROR(VLOOKUP($A7,'Season 11'!AF$4:CC$104,18,0),"0"),
IFERROR(VLOOKUP($A7,'Season 12'!AF$4:CC$104,18,0),"0"),IFERROR(VLOOKUP($A7,'Season 13'!AF$4:CC$104,18,0),"0"),
IFERROR(VLOOKUP($A7,'Season 14'!AF$4:CC$104,18,0),"0"),IFERROR(VLOOKUP($A7,'Season 15'!AF$4:CC$104,18,0),"0"),)</f>
        <v>0</v>
      </c>
      <c r="S7" s="1023">
        <f>SUM(IFERROR(VLOOKUP($A7,'Season 1'!AF$4:CC$104,19,0),"0"),
IFERROR(VLOOKUP($A7,'Season 2'!AF$4:CC$104,19,0),"0"),IFERROR(VLOOKUP($A7,'Season 3'!AF$4:CC$104,19,0),"0"),
IFERROR(VLOOKUP($A7,'Season 4'!AF$4:CC$104,19,0),"0"),IFERROR(VLOOKUP($A7,'Season 5'!AF$4:CC$104,19,0),"0"),
IFERROR(VLOOKUP($A7,'Season 6'!AF$4:CC$104,19,0),"0"),IFERROR(VLOOKUP($A7,'Season 7'!AF$4:CC$104,19,0),"0"),
IFERROR(VLOOKUP($A7,'Season 8'!AF$4:CC$104,19,0),"0"),IFERROR(VLOOKUP($A7,'Season 9'!AF$4:CC$104,19,0),"0"),
IFERROR(VLOOKUP($A7,'Season 10'!AF$4:CC$104,19,0),"0"),IFERROR(VLOOKUP($A7,'Season 11'!AF$4:CC$104,19,0),"0"),
IFERROR(VLOOKUP($A7,'Season 12'!AF$4:CC$104,19,0),"0"),IFERROR(VLOOKUP($A7,'Season 13'!AF$4:CC$104,19,0),"0"),
IFERROR(VLOOKUP($A7,'Season 14'!AF$4:CC$104,19,0),"0"),IFERROR(VLOOKUP($A7,'Season 15'!AF$4:CC$104,19,0),"0"),)</f>
        <v>0</v>
      </c>
      <c r="T7" s="26">
        <f>SUM(IFERROR(VLOOKUP($A7,'Season 1'!AF$4:CC$104,20,0),"0"),
IFERROR(VLOOKUP($A7,'Season 2'!AF$4:CC$104,20,0),"0"),IFERROR(VLOOKUP($A7,'Season 3'!AF$4:CC$104,20,0),"0"),
IFERROR(VLOOKUP($A7,'Season 4'!AF$4:CC$104,20,0),"0"),IFERROR(VLOOKUP($A7,'Season 5'!AF$4:CC$104,20,0),"0"),
IFERROR(VLOOKUP($A7,'Season 6'!AF$4:CC$104,20,0),"0"),IFERROR(VLOOKUP($A7,'Season 7'!AF$4:CC$104,20,0),"0"),
IFERROR(VLOOKUP($A7,'Season 8'!AF$4:CC$104,20,0),"0"),IFERROR(VLOOKUP($A7,'Season 9'!AF$4:CC$104,20,0),"0"),
IFERROR(VLOOKUP($A7,'Season 10'!AF$4:CC$104,20,0),"0"),IFERROR(VLOOKUP($A7,'Season 11'!AF$4:CC$104,20,0),"0"),
IFERROR(VLOOKUP($A7,'Season 12'!AF$4:CC$104,20,0),"0"),IFERROR(VLOOKUP($A7,'Season 13'!AF$4:CC$104,20,0),"0"),
IFERROR(VLOOKUP($A7,'Season 14'!AF$4:CC$104,20,0),"0"),IFERROR(VLOOKUP($A7,'Season 15'!AF$4:CC$104,20,0),"0"),)</f>
        <v>0</v>
      </c>
      <c r="U7" s="699">
        <f>SUM(IFERROR(VLOOKUP($A7,'Season 1'!AF$4:CC$104,21,0),"0"),
IFERROR(VLOOKUP($A7,'Season 2'!AF$4:CC$104,21,0),"0"),IFERROR(VLOOKUP($A7,'Season 3'!AF$4:CC$104,21,0),"0"),
IFERROR(VLOOKUP($A7,'Season 4'!AF$4:CC$104,21,0),"0"),IFERROR(VLOOKUP($A7,'Season 5'!AF$4:CC$104,21,0),"0"),
IFERROR(VLOOKUP($A7,'Season 6'!AF$4:CC$104,21,0),"0"),IFERROR(VLOOKUP($A7,'Season 7'!AF$4:CC$104,21,0),"0"),
IFERROR(VLOOKUP($A7,'Season 8'!AF$4:CC$104,21,0),"0"),IFERROR(VLOOKUP($A7,'Season 9'!AF$4:CC$104,21,0),"0"),
IFERROR(VLOOKUP($A7,'Season 10'!AF$4:CC$104,21,0),"0"),IFERROR(VLOOKUP($A7,'Season 11'!AF$4:CC$104,21,0),"0"),
IFERROR(VLOOKUP($A7,'Season 12'!AF$4:CC$104,21,0),"0"),IFERROR(VLOOKUP($A7,'Season 13'!AF$4:CC$104,21,0),"0"),
IFERROR(VLOOKUP($A7,'Season 14'!AF$4:CC$104,21,0),"0"),IFERROR(VLOOKUP($A7,'Season 15'!AF$4:CC$104,21,0),"0"),)</f>
        <v>0</v>
      </c>
      <c r="V7" s="700">
        <f>SUM(IFERROR(VLOOKUP($A7,'Season 1'!AF$4:CC$104,22,0),"0"),
IFERROR(VLOOKUP($A7,'Season 2'!AF$4:CC$104,22,0),"0"),IFERROR(VLOOKUP($A7,'Season 3'!AF$4:CC$104,22,0),"0"),
IFERROR(VLOOKUP($A7,'Season 4'!AF$4:CC$104,22,0),"0"),IFERROR(VLOOKUP($A7,'Season 5'!AF$4:CC$104,22,0),"0"),
IFERROR(VLOOKUP($A7,'Season 6'!AF$4:CC$104,22,0),"0"),IFERROR(VLOOKUP($A7,'Season 7'!AF$4:CC$104,22,0),"0"),
IFERROR(VLOOKUP($A7,'Season 8'!AF$4:CC$104,22,0),"0"),IFERROR(VLOOKUP($A7,'Season 9'!AF$4:CC$104,22,0),"0"),
IFERROR(VLOOKUP($A7,'Season 10'!AF$4:CC$104,22,0),"0"),IFERROR(VLOOKUP($A7,'Season 11'!AF$4:CC$104,22,0),"0"),
IFERROR(VLOOKUP($A7,'Season 12'!AF$4:CC$104,22,0),"0"),IFERROR(VLOOKUP($A7,'Season 13'!AF$4:CC$104,22,0),"0"),
IFERROR(VLOOKUP($A7,'Season 14'!AF$4:CC$104,22,0),"0"),IFERROR(VLOOKUP($A7,'Season 15'!AF$4:CC$104,22,0),"0"),)</f>
        <v>0</v>
      </c>
      <c r="W7" s="692">
        <f>SUM(IFERROR(VLOOKUP($A7,'Season 1'!AF$4:CC$104,23,0),"0"),
IFERROR(VLOOKUP($A7,'Season 2'!AF$4:CC$104,23,0),"0"),IFERROR(VLOOKUP($A7,'Season 3'!AF$4:CC$104,23,0),"0"),
IFERROR(VLOOKUP($A7,'Season 4'!AF$4:CC$104,23,0),"0"),IFERROR(VLOOKUP($A7,'Season 5'!AF$4:CC$104,23,0),"0"),
IFERROR(VLOOKUP($A7,'Season 6'!AF$4:CC$104,23,0),"0"),IFERROR(VLOOKUP($A7,'Season 7'!AF$4:CC$104,23,0),"0"),
IFERROR(VLOOKUP($A7,'Season 8'!AF$4:CC$104,23,0),"0"),IFERROR(VLOOKUP($A7,'Season 9'!AF$4:CC$104,23,0),"0"),
IFERROR(VLOOKUP($A7,'Season 10'!AF$4:CC$104,23,0),"0"),IFERROR(VLOOKUP($A7,'Season 11'!AF$4:CC$104,23,0),"0"),
IFERROR(VLOOKUP($A7,'Season 12'!AF$4:CC$104,23,0),"0"),IFERROR(VLOOKUP($A7,'Season 13'!AF$4:CC$104,23,0),"0"),
IFERROR(VLOOKUP($A7,'Season 14'!AF$4:CC$104,23,0),"0"),IFERROR(VLOOKUP($A7,'Season 15'!AF$4:CC$104,23,0),"0"),)</f>
        <v>0</v>
      </c>
      <c r="X7" s="1023">
        <f>SUM(IFERROR(VLOOKUP($A7,'Season 1'!AF$4:CC$104,24,0),"0"),
IFERROR(VLOOKUP($A7,'Season 2'!AF$4:CC$104,24,0),"0"),IFERROR(VLOOKUP($A7,'Season 3'!AF$4:CC$104,24,0),"0"),
IFERROR(VLOOKUP($A7,'Season 4'!AF$4:CC$104,24,0),"0"),IFERROR(VLOOKUP($A7,'Season 5'!AF$4:CC$104,24,0),"0"),
IFERROR(VLOOKUP($A7,'Season 6'!AF$4:CC$104,24,0),"0"),IFERROR(VLOOKUP($A7,'Season 7'!AF$4:CC$104,24,0),"0"),
IFERROR(VLOOKUP($A7,'Season 8'!AF$4:CC$104,24,0),"0"),IFERROR(VLOOKUP($A7,'Season 9'!AF$4:CC$104,24,0),"0"),
IFERROR(VLOOKUP($A7,'Season 10'!AF$4:CC$104,24,0),"0"),IFERROR(VLOOKUP($A7,'Season 11'!AF$4:CC$104,24,0),"0"),
IFERROR(VLOOKUP($A7,'Season 12'!AF$4:CC$104,24,0),"0"),IFERROR(VLOOKUP($A7,'Season 13'!AF$4:CC$104,24,0),"0"),
IFERROR(VLOOKUP($A7,'Season 14'!AF$4:CC$104,24,0),"0"),IFERROR(VLOOKUP($A7,'Season 15'!AF$4:CC$104,24,0),"0"),)</f>
        <v>0</v>
      </c>
      <c r="Y7" s="26">
        <f>SUM(IFERROR(VLOOKUP($A7,'Season 1'!AF$4:CC$104,25,0),"0"),
IFERROR(VLOOKUP($A7,'Season 2'!AF$4:CC$104,25,0),"0"),IFERROR(VLOOKUP($A7,'Season 3'!AF$4:CC$104,25,0),"0"),
IFERROR(VLOOKUP($A7,'Season 4'!AF$4:CC$104,25,0),"0"),IFERROR(VLOOKUP($A7,'Season 5'!AF$4:CC$104,25,0),"0"),
IFERROR(VLOOKUP($A7,'Season 6'!AF$4:CC$104,25,0),"0"),IFERROR(VLOOKUP($A7,'Season 7'!AF$4:CC$104,25,0),"0"),
IFERROR(VLOOKUP($A7,'Season 8'!AF$4:CC$104,25,0),"0"),IFERROR(VLOOKUP($A7,'Season 9'!AF$4:CC$104,25,0),"0"),
IFERROR(VLOOKUP($A7,'Season 10'!AF$4:CC$104,25,0),"0"),IFERROR(VLOOKUP($A7,'Season 11'!AF$4:CC$104,25,0),"0"),
IFERROR(VLOOKUP($A7,'Season 12'!AF$4:CC$104,25,0),"0"),IFERROR(VLOOKUP($A7,'Season 13'!AF$4:CC$104,25,0),"0"),
IFERROR(VLOOKUP($A7,'Season 14'!AF$4:CC$104,25,0),"0"),IFERROR(VLOOKUP($A7,'Season 15'!AF$4:CC$104,25,0),"0"),)</f>
        <v>0</v>
      </c>
      <c r="Z7" s="699">
        <f>SUM(IFERROR(VLOOKUP($A7,'Season 1'!AF$4:CC$104,26,0),"0"),
IFERROR(VLOOKUP($A7,'Season 2'!AF$4:CC$104,26,0),"0"),IFERROR(VLOOKUP($A7,'Season 3'!AF$4:CC$104,26,0),"0"),
IFERROR(VLOOKUP($A7,'Season 4'!AF$4:CC$104,26,0),"0"),IFERROR(VLOOKUP($A7,'Season 5'!AF$4:CC$104,26,0),"0"),
IFERROR(VLOOKUP($A7,'Season 6'!AF$4:CC$104,26,0),"0"),IFERROR(VLOOKUP($A7,'Season 7'!AF$4:CC$104,26,0),"0"),
IFERROR(VLOOKUP($A7,'Season 8'!AF$4:CC$104,26,0),"0"),IFERROR(VLOOKUP($A7,'Season 9'!AF$4:CC$104,26,0),"0"),
IFERROR(VLOOKUP($A7,'Season 10'!AF$4:CC$104,26,0),"0"),IFERROR(VLOOKUP($A7,'Season 11'!AF$4:CC$104,26,0),"0"),
IFERROR(VLOOKUP($A7,'Season 12'!AF$4:CC$104,26,0),"0"),IFERROR(VLOOKUP($A7,'Season 13'!AF$4:CC$104,26,0),"0"),
IFERROR(VLOOKUP($A7,'Season 14'!AF$4:CC$104,26,0),"0"),IFERROR(VLOOKUP($A7,'Season 15'!AF$4:CC$104,26,0),"0"),)</f>
        <v>0</v>
      </c>
      <c r="AA7" s="700">
        <f>SUM(IFERROR(VLOOKUP($A7,'Season 1'!AF$4:CC$104,27,0),"0"),
IFERROR(VLOOKUP($A7,'Season 2'!AF$4:CC$104,27,0),"0"),IFERROR(VLOOKUP($A7,'Season 3'!AF$4:CC$104,27,0),"0"),
IFERROR(VLOOKUP($A7,'Season 4'!AF$4:CC$104,27,0),"0"),IFERROR(VLOOKUP($A7,'Season 5'!AF$4:CC$104,27,0),"0"),
IFERROR(VLOOKUP($A7,'Season 6'!AF$4:CC$104,27,0),"0"),IFERROR(VLOOKUP($A7,'Season 7'!AF$4:CC$104,27,0),"0"),
IFERROR(VLOOKUP($A7,'Season 8'!AF$4:CC$104,27,0),"0"),IFERROR(VLOOKUP($A7,'Season 9'!AF$4:CC$104,27,0),"0"),
IFERROR(VLOOKUP($A7,'Season 10'!AF$4:CC$104,27,0),"0"),IFERROR(VLOOKUP($A7,'Season 11'!AF$4:CC$104,27,0),"0"),
IFERROR(VLOOKUP($A7,'Season 12'!AF$4:CC$104,27,0),"0"),IFERROR(VLOOKUP($A7,'Season 13'!AF$4:CC$104,27,0),"0"),
IFERROR(VLOOKUP($A7,'Season 14'!AF$4:CC$104,27,0),"0"),IFERROR(VLOOKUP($A7,'Season 15'!AF$4:CC$104,27,0),"0"),)</f>
        <v>0</v>
      </c>
      <c r="AB7" s="692">
        <f>SUM(IFERROR(VLOOKUP($A7,'Season 1'!AF$4:CC$104,28,0),"0"),
IFERROR(VLOOKUP($A7,'Season 2'!AF$4:CC$104,28,0),"0"),IFERROR(VLOOKUP($A7,'Season 3'!AF$4:CC$104,28,0),"0"),
IFERROR(VLOOKUP($A7,'Season 4'!AF$4:CC$104,28,0),"0"),IFERROR(VLOOKUP($A7,'Season 5'!AF$4:CC$104,28,0),"0"),
IFERROR(VLOOKUP($A7,'Season 6'!AF$4:CC$104,28,0),"0"),IFERROR(VLOOKUP($A7,'Season 7'!AF$4:CC$104,28,0),"0"),
IFERROR(VLOOKUP($A7,'Season 8'!AF$4:CC$104,28,0),"0"),IFERROR(VLOOKUP($A7,'Season 9'!AF$4:CC$104,28,0),"0"),
IFERROR(VLOOKUP($A7,'Season 10'!AF$4:CC$104,28,0),"0"),IFERROR(VLOOKUP($A7,'Season 11'!AF$4:CC$104,28,0),"0"),
IFERROR(VLOOKUP($A7,'Season 12'!AF$4:CC$104,28,0),"0"),IFERROR(VLOOKUP($A7,'Season 13'!AF$4:CC$104,28,0),"0"),
IFERROR(VLOOKUP($A7,'Season 14'!AF$4:CC$104,28,0),"0"),IFERROR(VLOOKUP($A7,'Season 15'!AF$4:CC$104,28,0),"0"),)</f>
        <v>0</v>
      </c>
      <c r="AC7" s="1023">
        <f>SUM(IFERROR(VLOOKUP($A7,'Season 1'!AF$4:CC$104,29,0),"0"),
IFERROR(VLOOKUP($A7,'Season 2'!AF$4:CC$104,29,0),"0"),IFERROR(VLOOKUP($A7,'Season 3'!AF$4:CC$104,29,0),"0"),
IFERROR(VLOOKUP($A7,'Season 4'!AF$4:CC$104,29,0),"0"),IFERROR(VLOOKUP($A7,'Season 5'!AF$4:CC$104,29,0),"0"),
IFERROR(VLOOKUP($A7,'Season 6'!AF$4:CC$104,29,0),"0"),IFERROR(VLOOKUP($A7,'Season 7'!AF$4:CC$104,29,0),"0"),
IFERROR(VLOOKUP($A7,'Season 8'!AF$4:CC$104,29,0),"0"),IFERROR(VLOOKUP($A7,'Season 9'!AF$4:CC$104,29,0),"0"),
IFERROR(VLOOKUP($A7,'Season 10'!AF$4:CC$104,29,0),"0"),IFERROR(VLOOKUP($A7,'Season 11'!AF$4:CC$104,29,0),"0"),
IFERROR(VLOOKUP($A7,'Season 12'!AF$4:CC$104,29,0),"0"),IFERROR(VLOOKUP($A7,'Season 13'!AF$4:CC$104,29,0),"0"),
IFERROR(VLOOKUP($A7,'Season 14'!AF$4:CC$104,29,0),"0"),IFERROR(VLOOKUP($A7,'Season 15'!AF$4:CC$104,29,0),"0"),)</f>
        <v>0</v>
      </c>
      <c r="AD7" s="26">
        <f>SUM(IFERROR(VLOOKUP($A7,'Season 1'!AF$4:CC$104,30,0),"0"),
IFERROR(VLOOKUP($A7,'Season 2'!AF$4:CC$104,30,0),"0"),IFERROR(VLOOKUP($A7,'Season 3'!AF$4:CC$104,30,0),"0"),
IFERROR(VLOOKUP($A7,'Season 4'!AF$4:CC$104,30,0),"0"),IFERROR(VLOOKUP($A7,'Season 5'!AF$4:CC$104,30,0),"0"),
IFERROR(VLOOKUP($A7,'Season 6'!AF$4:CC$104,30,0),"0"),IFERROR(VLOOKUP($A7,'Season 7'!AF$4:CC$104,30,0),"0"),
IFERROR(VLOOKUP($A7,'Season 8'!AF$4:CC$104,30,0),"0"),IFERROR(VLOOKUP($A7,'Season 9'!AF$4:CC$104,30,0),"0"),
IFERROR(VLOOKUP($A7,'Season 10'!AF$4:CC$104,30,0),"0"),IFERROR(VLOOKUP($A7,'Season 11'!AF$4:CC$104,30,0),"0"),
IFERROR(VLOOKUP($A7,'Season 12'!AF$4:CC$104,30,0),"0"),IFERROR(VLOOKUP($A7,'Season 13'!AF$4:CC$104,30,0),"0"),
IFERROR(VLOOKUP($A7,'Season 14'!AF$4:CC$104,30,0),"0"),IFERROR(VLOOKUP($A7,'Season 15'!AF$4:CC$104,30,0),"0"),)</f>
        <v>0</v>
      </c>
      <c r="AE7" s="699">
        <f>SUM(IFERROR(VLOOKUP($A7,'Season 1'!AF$4:CC$104,31,0),"0"),
IFERROR(VLOOKUP($A7,'Season 2'!AF$4:CC$104,31,0),"0"),IFERROR(VLOOKUP($A7,'Season 3'!AF$4:CC$104,31,0),"0"),
IFERROR(VLOOKUP($A7,'Season 4'!AF$4:CC$104,31,0),"0"),IFERROR(VLOOKUP($A7,'Season 5'!AF$4:CC$104,31,0),"0"),
IFERROR(VLOOKUP($A7,'Season 6'!AF$4:CC$104,31,0),"0"),IFERROR(VLOOKUP($A7,'Season 7'!AF$4:CC$104,31,0),"0"),
IFERROR(VLOOKUP($A7,'Season 8'!AF$4:CC$104,31,0),"0"),IFERROR(VLOOKUP($A7,'Season 9'!AF$4:CC$104,31,0),"0"),
IFERROR(VLOOKUP($A7,'Season 10'!AF$4:CC$104,31,0),"0"),IFERROR(VLOOKUP($A7,'Season 11'!AF$4:CC$104,31,0),"0"),
IFERROR(VLOOKUP($A7,'Season 12'!AF$4:CC$104,31,0),"0"),IFERROR(VLOOKUP($A7,'Season 13'!AF$4:CC$104,31,0),"0"),
IFERROR(VLOOKUP($A7,'Season 14'!AF$4:CC$104,31,0),"0"),IFERROR(VLOOKUP($A7,'Season 15'!AF$4:CC$104,31,0),"0"),)</f>
        <v>0</v>
      </c>
      <c r="AF7" s="700">
        <f>SUM(IFERROR(VLOOKUP($A7,'Season 3'!AF$4:CC$104,32,0),"0"),
IFERROR(VLOOKUP($A7,'Season 4'!AF$4:CC$104,32,0),"0"),IFERROR(VLOOKUP($A7,'Season 5'!AF$4:CC$104,32,0),"0"),
IFERROR(VLOOKUP($A7,'Season 6'!AF$4:CC$104,32,0),"0"),IFERROR(VLOOKUP($A7,'Season 7'!AF$4:CC$104,32,0),"0"),
IFERROR(VLOOKUP($A7,'Season 8'!AF$4:CC$104,32,0),"0"),IFERROR(VLOOKUP($A7,'Season 9'!AF$4:CC$104,32,0),"0"),
IFERROR(VLOOKUP($A7,'Season 10'!AF$4:CC$104,32,0),"0"),IFERROR(VLOOKUP($A7,'Season 11'!AF$4:CC$104,32,0),"0"),
IFERROR(VLOOKUP($A7,'Season 12'!AF$4:CC$104,32,0),"0"),IFERROR(VLOOKUP($A7,'Season 13'!AF$4:CC$104,32,0),"0"),
IFERROR(VLOOKUP($A7,'Season 14'!AF$4:CC$104,32,0),"0"),IFERROR(VLOOKUP($A7,'Season 15'!AF$4:CC$104,32,0),"0"),)</f>
        <v>0</v>
      </c>
      <c r="AG7" s="692">
        <f>SUM(IFERROR(VLOOKUP($A7,'Season 3'!AF$4:CC$104,33,0),"0"),
IFERROR(VLOOKUP($A7,'Season 4'!AF$4:CC$104,33,0),"0"),IFERROR(VLOOKUP($A7,'Season 5'!AF$4:CC$104,33,0),"0"),
IFERROR(VLOOKUP($A7,'Season 6'!AF$4:CC$104,33,0),"0"),IFERROR(VLOOKUP($A7,'Season 7'!AF$4:CC$104,33,0),"0"),
IFERROR(VLOOKUP($A7,'Season 8'!AF$4:CC$104,33,0),"0"),IFERROR(VLOOKUP($A7,'Season 9'!AF$4:CC$104,33,0),"0"),
IFERROR(VLOOKUP($A7,'Season 10'!AF$4:CC$104,33,0),"0"),IFERROR(VLOOKUP($A7,'Season 11'!AF$4:CC$104,33,0),"0"),
IFERROR(VLOOKUP($A7,'Season 12'!AF$4:CC$104,33,0),"0"),IFERROR(VLOOKUP($A7,'Season 13'!AF$4:CC$104,33,0),"0"),
IFERROR(VLOOKUP($A7,'Season 14'!AF$4:CC$104,33,0),"0"),IFERROR(VLOOKUP($A7,'Season 15'!AF$4:CC$104,33,0),"0"),)</f>
        <v>0</v>
      </c>
      <c r="AH7" s="1023">
        <f>SUM(IFERROR(VLOOKUP($A7,'Season 3'!AF$4:CC$104,34,0),"0"),
IFERROR(VLOOKUP($A7,'Season 4'!AF$4:CC$104,34,0),"0"),IFERROR(VLOOKUP($A7,'Season 5'!AF$4:CC$104,34,0),"0"),
IFERROR(VLOOKUP($A7,'Season 6'!AF$4:CC$104,34,0),"0"),IFERROR(VLOOKUP($A7,'Season 7'!AF$4:CC$104,34,0),"0"),
IFERROR(VLOOKUP($A7,'Season 8'!AF$4:CC$104,34,0),"0"),IFERROR(VLOOKUP($A7,'Season 9'!AF$4:CC$104,34,0),"0"),
IFERROR(VLOOKUP($A7,'Season 10'!AF$4:CC$104,34,0),"0"),IFERROR(VLOOKUP($A7,'Season 11'!AF$4:CC$104,34,0),"0"),
IFERROR(VLOOKUP($A7,'Season 12'!AF$4:CC$104,34,0),"0"),IFERROR(VLOOKUP($A7,'Season 13'!AF$4:CC$104,34,0),"0"),
IFERROR(VLOOKUP($A7,'Season 14'!AF$4:CC$104,34,0),"0"),IFERROR(VLOOKUP($A7,'Season 15'!AF$4:CC$104,34,0),"0"),)</f>
        <v>0</v>
      </c>
      <c r="AI7" s="26">
        <f>SUM(IFERROR(VLOOKUP($A7,'Season 3'!AF$4:CC$104,35,0),"0"),
IFERROR(VLOOKUP($A7,'Season 4'!AF$4:CC$104,35,0),"0"),IFERROR(VLOOKUP($A7,'Season 5'!AF$4:CC$104,35,0),"0"),
IFERROR(VLOOKUP($A7,'Season 6'!AF$4:CC$104,35,0),"0"),IFERROR(VLOOKUP($A7,'Season 7'!AF$4:CC$104,35,0),"0"),
IFERROR(VLOOKUP($A7,'Season 8'!AF$4:CC$104,35,0),"0"),IFERROR(VLOOKUP($A7,'Season 9'!AF$4:CC$104,35,0),"0"),
IFERROR(VLOOKUP($A7,'Season 10'!AF$4:CC$104,35,0),"0"),IFERROR(VLOOKUP($A7,'Season 11'!AF$4:CC$104,35,0),"0"),
IFERROR(VLOOKUP($A7,'Season 12'!AF$4:CC$104,35,0),"0"),IFERROR(VLOOKUP($A7,'Season 13'!AF$4:CC$104,35,0),"0"),
IFERROR(VLOOKUP($A7,'Season 14'!AF$4:CC$104,35,0),"0"),IFERROR(VLOOKUP($A7,'Season 15'!AF$4:CC$104,35,0),"0"),)</f>
        <v>0</v>
      </c>
      <c r="AJ7" s="699">
        <f>SUM(IFERROR(VLOOKUP($A7,'Season 3'!AF$4:CC$104,36,0),"0"),
IFERROR(VLOOKUP($A7,'Season 4'!AF$4:CC$104,36,0),"0"),IFERROR(VLOOKUP($A7,'Season 5'!AF$4:CC$104,36,0),"0"),
IFERROR(VLOOKUP($A7,'Season 6'!AF$4:CC$104,36,0),"0"),IFERROR(VLOOKUP($A7,'Season 7'!AF$4:CC$104,36,0),"0"),
IFERROR(VLOOKUP($A7,'Season 8'!AF$4:CC$104,36,0),"0"),IFERROR(VLOOKUP($A7,'Season 9'!AF$4:CC$104,36,0),"0"),
IFERROR(VLOOKUP($A7,'Season 10'!AF$4:CC$104,36,0),"0"),IFERROR(VLOOKUP($A7,'Season 11'!AF$4:CC$104,36,0),"0"),
IFERROR(VLOOKUP($A7,'Season 12'!AF$4:CC$104,36,0),"0"),IFERROR(VLOOKUP($A7,'Season 13'!AF$4:CC$104,36,0),"0"),
IFERROR(VLOOKUP($A7,'Season 14'!AF$4:CC$104,36,0),"0"),IFERROR(VLOOKUP($A7,'Season 15'!AF$4:CC$104,36,0),"0"),)</f>
        <v>0</v>
      </c>
      <c r="AK7" s="700">
        <f>SUM(IFERROR(VLOOKUP($A7,'Season 2'!AF$4:CC$104,32,0),"0"),IFERROR(VLOOKUP($A7,'Season 3'!AF$4:CC$104,37,0),"0"),
IFERROR(VLOOKUP($A7,'Season 4'!AF$4:CC$104,37,0),"0"),IFERROR(VLOOKUP($A7,'Season 5'!AF$4:CC$104,37,0),"0"),
IFERROR(VLOOKUP($A7,'Season 6'!AF$4:CC$104,37,0),"0"),IFERROR(VLOOKUP($A7,'Season 7'!AF$4:CC$104,37,0),"0"),
IFERROR(VLOOKUP($A7,'Season 8'!AF$4:CC$104,37,0),"0"),IFERROR(VLOOKUP($A7,'Season 9'!AF$4:CC$104,37,0),"0"),
IFERROR(VLOOKUP($A7,'Season 10'!AF$4:CC$104,37,0),"0"),IFERROR(VLOOKUP($A7,'Season 11'!AF$4:CC$104,37,0),"0"),
IFERROR(VLOOKUP($A7,'Season 12'!AF$4:CC$104,37,0),"0"),IFERROR(VLOOKUP($A7,'Season 13'!AF$4:CC$104,37,0),"0"),
IFERROR(VLOOKUP($A7,'Season 14'!AF$4:CC$104,37,0),"0"),IFERROR(VLOOKUP($A7,'Season 15'!AF$4:CC$104,37,0),"0"),)</f>
        <v>0</v>
      </c>
      <c r="AL7" s="692">
        <f>SUM(IFERROR(VLOOKUP($A7,'Season 2'!AF$4:CC$104,33,0),"0"),IFERROR(VLOOKUP($A7,'Season 3'!AF$4:CC$104,38,0),"0"),
IFERROR(VLOOKUP($A7,'Season 4'!AF$4:CC$104,38,0),"0"),IFERROR(VLOOKUP($A7,'Season 5'!AF$4:CC$104,38,0),"0"),
IFERROR(VLOOKUP($A7,'Season 6'!AF$4:CC$104,38,0),"0"),IFERROR(VLOOKUP($A7,'Season 7'!AF$4:CC$104,38,0),"0"),
IFERROR(VLOOKUP($A7,'Season 8'!AF$4:CC$104,38,0),"0"),IFERROR(VLOOKUP($A7,'Season 9'!AF$4:CC$104,38,0),"0"),
IFERROR(VLOOKUP($A7,'Season 10'!AF$4:CC$104,38,0),"0"),IFERROR(VLOOKUP($A7,'Season 11'!AF$4:CC$104,38,0),"0"),
IFERROR(VLOOKUP($A7,'Season 12'!AF$4:CC$104,38,0),"0"),IFERROR(VLOOKUP($A7,'Season 13'!AF$4:CC$104,38,0),"0"),
IFERROR(VLOOKUP($A7,'Season 14'!AF$4:CC$104,38,0),"0"),IFERROR(VLOOKUP($A7,'Season 15'!AF$4:CC$104,38,0),"0"),)</f>
        <v>0</v>
      </c>
      <c r="AM7" s="1023">
        <f>SUM(IFERROR(VLOOKUP($A7,'Season 2'!AF$4:CC$104,34,0),"0"),IFERROR(VLOOKUP($A7,'Season 3'!AF$4:CC$104,39,0),"0"),
IFERROR(VLOOKUP($A7,'Season 4'!AF$4:CC$104,39,0),"0"),IFERROR(VLOOKUP($A7,'Season 5'!AF$4:CC$104,39,0),"0"),
IFERROR(VLOOKUP($A7,'Season 6'!AF$4:CC$104,39,0),"0"),IFERROR(VLOOKUP($A7,'Season 7'!AF$4:CC$104,39,0),"0"),
IFERROR(VLOOKUP($A7,'Season 8'!AF$4:CC$104,39,0),"0"),IFERROR(VLOOKUP($A7,'Season 9'!AF$4:CC$104,39,0),"0"),
IFERROR(VLOOKUP($A7,'Season 10'!AF$4:CC$104,39,0),"0"),IFERROR(VLOOKUP($A7,'Season 11'!AF$4:CC$104,39,0),"0"),
IFERROR(VLOOKUP($A7,'Season 12'!AF$4:CC$104,39,0),"0"),IFERROR(VLOOKUP($A7,'Season 13'!AF$4:CC$104,39,0),"0"),
IFERROR(VLOOKUP($A7,'Season 14'!AF$4:CC$104,39,0),"0"),IFERROR(VLOOKUP($A7,'Season 15'!AF$4:CC$104,39,0),"0"),)</f>
        <v>0</v>
      </c>
      <c r="AN7" s="26">
        <f>SUM(IFERROR(VLOOKUP($A7,'Season 2'!AF$4:CC$104,35,0),"0"),IFERROR(VLOOKUP($A7,'Season 3'!AF$4:CC$104,40,0),"0"),
IFERROR(VLOOKUP($A7,'Season 4'!AF$4:CC$104,40,0),"0"),IFERROR(VLOOKUP($A7,'Season 5'!AF$4:CC$104,40,0),"0"),
IFERROR(VLOOKUP($A7,'Season 6'!AF$4:CC$104,40,0),"0"),IFERROR(VLOOKUP($A7,'Season 7'!AF$4:CC$104,40,0),"0"),
IFERROR(VLOOKUP($A7,'Season 8'!AF$4:CC$104,40,0),"0"),IFERROR(VLOOKUP($A7,'Season 9'!AF$4:CC$104,40,0),"0"),
IFERROR(VLOOKUP($A7,'Season 10'!AF$4:CC$104,40,0),"0"),IFERROR(VLOOKUP($A7,'Season 11'!AF$4:CC$104,40,0),"0"),
IFERROR(VLOOKUP($A7,'Season 12'!AF$4:CC$104,40,0),"0"),IFERROR(VLOOKUP($A7,'Season 13'!AF$4:CC$104,40,0),"0"),
IFERROR(VLOOKUP($A7,'Season 14'!AF$4:CC$104,40,0),"0"),IFERROR(VLOOKUP($A7,'Season 15'!AF$4:CC$104,40,0),"0"),)</f>
        <v>0</v>
      </c>
      <c r="AO7" s="699">
        <f>SUM(IFERROR(VLOOKUP($A7,'Season 2'!AF$4:CC$104,36,0),"0"),IFERROR(VLOOKUP($A7,'Season 3'!AF$4:CC$104,41,0),"0"),
IFERROR(VLOOKUP($A7,'Season 4'!AF$4:CC$104,41,0),"0"),IFERROR(VLOOKUP($A7,'Season 5'!AF$4:CC$104,41,0),"0"),
IFERROR(VLOOKUP($A7,'Season 6'!AF$4:CC$104,41,0),"0"),IFERROR(VLOOKUP($A7,'Season 7'!AF$4:CC$104,41,0),"0"),
IFERROR(VLOOKUP($A7,'Season 8'!AF$4:CC$104,41,0),"0"),IFERROR(VLOOKUP($A7,'Season 9'!AF$4:CC$104,41,0),"0"),
IFERROR(VLOOKUP($A7,'Season 10'!AF$4:CC$104,41,0),"0"),IFERROR(VLOOKUP($A7,'Season 11'!AF$4:CC$104,41,0),"0"),
IFERROR(VLOOKUP($A7,'Season 12'!AF$4:CC$104,41,0),"0"),IFERROR(VLOOKUP($A7,'Season 13'!AF$4:CC$104,41,0),"0"),
IFERROR(VLOOKUP($A7,'Season 14'!AF$4:CC$104,41,0),"0"),IFERROR(VLOOKUP($A7,'Season 15'!AF$4:CC$104,41,0),"0"),)</f>
        <v>0</v>
      </c>
      <c r="AP7" s="700">
        <f>SUM(IFERROR(VLOOKUP($A7,'Season 2'!AF$4:CC$104,37,0),"0"),IFERROR(VLOOKUP($A7,'Season 3'!AF$4:CC$104,42,0),"0"),
IFERROR(VLOOKUP($A7,'Season 4'!AF$4:CC$104,42,0),"0"),IFERROR(VLOOKUP($A7,'Season 5'!AF$4:CC$104,42,0),"0"),
IFERROR(VLOOKUP($A7,'Season 6'!AF$4:CC$104,42,0),"0"),IFERROR(VLOOKUP($A7,'Season 7'!AF$4:CC$104,42,0),"0"),
IFERROR(VLOOKUP($A7,'Season 8'!AF$4:CC$104,42,0),"0"),IFERROR(VLOOKUP($A7,'Season 9'!AF$4:CC$104,42,0),"0"),
IFERROR(VLOOKUP($A7,'Season 10'!AF$4:CC$104,42,0),"0"),IFERROR(VLOOKUP($A7,'Season 11'!AF$4:CC$104,42,0),"0"),
IFERROR(VLOOKUP($A7,'Season 12'!AF$4:CC$104,42,0),"0"),IFERROR(VLOOKUP($A7,'Season 13'!AF$4:CC$104,42,0),"0"),
IFERROR(VLOOKUP($A7,'Season 14'!AF$4:CC$104,42,0),"0"),IFERROR(VLOOKUP($A7,'Season 15'!AF$4:CC$104,42,0),"0"),)</f>
        <v>0</v>
      </c>
      <c r="AQ7" s="692">
        <f>SUM(IFERROR(VLOOKUP($A7,'Season 2'!AF$4:CC$104,38,0),"0"),IFERROR(VLOOKUP($A7,'Season 3'!AF$4:CC$104,43,0),"0"),
IFERROR(VLOOKUP($A7,'Season 4'!AF$4:CC$104,43,0),"0"),IFERROR(VLOOKUP($A7,'Season 5'!AF$4:CC$104,43,0),"0"),
IFERROR(VLOOKUP($A7,'Season 6'!AF$4:CC$104,43,0),"0"),IFERROR(VLOOKUP($A7,'Season 7'!AF$4:CC$104,43,0),"0"),
IFERROR(VLOOKUP($A7,'Season 8'!AF$4:CC$104,43,0),"0"),IFERROR(VLOOKUP($A7,'Season 9'!AF$4:CC$104,43,0),"0"),
IFERROR(VLOOKUP($A7,'Season 10'!AF$4:CC$104,43,0),"0"),IFERROR(VLOOKUP($A7,'Season 11'!AF$4:CC$104,43,0),"0"),
IFERROR(VLOOKUP($A7,'Season 12'!AF$4:CC$104,43,0),"0"),IFERROR(VLOOKUP($A7,'Season 13'!AF$4:CC$104,43,0),"0"),
IFERROR(VLOOKUP($A7,'Season 14'!AF$4:CC$104,43,0),"0"),IFERROR(VLOOKUP($A7,'Season 15'!AF$4:CC$104,43,0),"0"),)</f>
        <v>0</v>
      </c>
      <c r="AR7" s="1023">
        <f>SUM(IFERROR(VLOOKUP($A7,'Season 2'!AF$4:CC$104,39,0),"0"),IFERROR(VLOOKUP($A7,'Season 3'!AF$4:CC$104,44,0),"0"),
IFERROR(VLOOKUP($A7,'Season 4'!AF$4:CC$104,44,0),"0"),IFERROR(VLOOKUP($A7,'Season 5'!AF$4:CC$104,44,0),"0"),
IFERROR(VLOOKUP($A7,'Season 6'!AF$4:CC$104,44,0),"0"),IFERROR(VLOOKUP($A7,'Season 7'!AF$4:CC$104,44,0),"0"),
IFERROR(VLOOKUP($A7,'Season 8'!AF$4:CC$104,44,0),"0"),IFERROR(VLOOKUP($A7,'Season 9'!AF$4:CC$104,44,0),"0"),
IFERROR(VLOOKUP($A7,'Season 10'!AF$4:CC$104,44,0),"0"),IFERROR(VLOOKUP($A7,'Season 11'!AF$4:CC$104,44,0),"0"),
IFERROR(VLOOKUP($A7,'Season 12'!AF$4:CC$104,44,0),"0"),IFERROR(VLOOKUP($A7,'Season 13'!AF$4:CC$104,44,0),"0"),
IFERROR(VLOOKUP($A7,'Season 14'!AF$4:CC$104,44,0),"0"),IFERROR(VLOOKUP($A7,'Season 15'!AF$4:CC$104,44,0),"0"),)</f>
        <v>0</v>
      </c>
      <c r="AS7" s="26">
        <f>SUM(IFERROR(VLOOKUP($A7,'Season 2'!AF$4:CC$104,40,0),"0"),IFERROR(VLOOKUP($A7,'Season 3'!AF$4:CC$104,45,0),"0"),
IFERROR(VLOOKUP($A7,'Season 4'!AF$4:CC$104,45,0),"0"),IFERROR(VLOOKUP($A7,'Season 5'!AF$4:CC$104,45,0),"0"),
IFERROR(VLOOKUP($A7,'Season 6'!AF$4:CC$104,45,0),"0"),IFERROR(VLOOKUP($A7,'Season 7'!AF$4:CC$104,45,0),"0"),
IFERROR(VLOOKUP($A7,'Season 8'!AF$4:CC$104,45,0),"0"),IFERROR(VLOOKUP($A7,'Season 9'!AF$4:CC$104,45,0),"0"),
IFERROR(VLOOKUP($A7,'Season 10'!AF$4:CC$104,45,0),"0"),IFERROR(VLOOKUP($A7,'Season 11'!AF$4:CC$104,45,0),"0"),
IFERROR(VLOOKUP($A7,'Season 12'!AF$4:CC$104,45,0),"0"),IFERROR(VLOOKUP($A7,'Season 13'!AF$4:CC$104,45,0),"0"),
IFERROR(VLOOKUP($A7,'Season 14'!AF$4:CC$104,45,0),"0"),IFERROR(VLOOKUP($A7,'Season 15'!AF$4:CC$104,45,0),"0"),)</f>
        <v>0</v>
      </c>
      <c r="AT7" s="699">
        <f>SUM(IFERROR(VLOOKUP($A7,'Season 2'!AF$4:CC$104,41,0),"0"),IFERROR(VLOOKUP($A7,'Season 3'!AF$4:CC$104,46,0),"0"),
IFERROR(VLOOKUP($A7,'Season 4'!AF$4:CC$104,46,0),"0"),IFERROR(VLOOKUP($A7,'Season 5'!AF$4:CC$104,46,0),"0"),
IFERROR(VLOOKUP($A7,'Season 6'!AF$4:CC$104,46,0),"0"),IFERROR(VLOOKUP($A7,'Season 7'!AF$4:CC$104,46,0),"0"),
IFERROR(VLOOKUP($A7,'Season 8'!AF$4:CC$104,46,0),"0"),IFERROR(VLOOKUP($A7,'Season 9'!AF$4:CC$104,46,0),"0"),
IFERROR(VLOOKUP($A7,'Season 10'!AF$4:CC$104,46,0),"0"),IFERROR(VLOOKUP($A7,'Season 11'!AF$4:CC$104,46,0),"0"),
IFERROR(VLOOKUP($A7,'Season 12'!AF$4:CC$104,46,0),"0"),IFERROR(VLOOKUP($A7,'Season 13'!AF$4:CC$104,46,0),"0"),
IFERROR(VLOOKUP($A7,'Season 14'!AF$4:CC$104,46,0),"0"),IFERROR(VLOOKUP($A7,'Season 15'!AF$4:CC$104,46,0),"0"),)</f>
        <v>0</v>
      </c>
      <c r="AU7" s="700">
        <f>SUM(IFERROR(VLOOKUP($A7,'Season 3'!AF$4:CH$104,47,0),"0"),
IFERROR(VLOOKUP($A7,'Season 4'!AF$4:CH$104,47,0),"0"),IFERROR(VLOOKUP($A7,'Season 5'!AF$4:CH$104,47,0),"0"),
IFERROR(VLOOKUP($A7,'Season 6'!AF$4:CH$104,47,0),"0"),IFERROR(VLOOKUP($A7,'Season 7'!AF$4:CH$104,47,0),"0"),
IFERROR(VLOOKUP($A7,'Season 8'!AF$4:CH$104,47,0),"0"),IFERROR(VLOOKUP($A7,'Season 9'!AF$4:CH$104,47,0),"0"),
IFERROR(VLOOKUP($A7,'Season 10'!AF$4:CH$104,47,0),"0"),IFERROR(VLOOKUP($A7,'Season 11'!AF$4:CH$104,47,0),"0"),
IFERROR(VLOOKUP($A7,'Season 12'!AF$4:CH$104,47,0),"0"),IFERROR(VLOOKUP($A7,'Season 13'!AF$4:CH$104,47,0),"0"),
IFERROR(VLOOKUP($A7,'Season 14'!AF$4:CH$104,47,0),"0"),IFERROR(VLOOKUP($A7,'Season 15'!AF$4:CH$104,47,0),"0"),)</f>
        <v>0</v>
      </c>
      <c r="AV7" s="692">
        <f>SUM(IFERROR(VLOOKUP($A7,'Season 3'!AF$4:CH$104,48,0),"0"),
IFERROR(VLOOKUP($A7,'Season 4'!AF$4:CH$104,48,0),"0"),IFERROR(VLOOKUP($A7,'Season 5'!AF$4:CH$104,48,0),"0"),
IFERROR(VLOOKUP($A7,'Season 6'!AF$4:CH$104,48,0),"0"),IFERROR(VLOOKUP($A7,'Season 7'!AF$4:CH$104,48,0),"0"),
IFERROR(VLOOKUP($A7,'Season 8'!AF$4:CH$104,48,0),"0"),IFERROR(VLOOKUP($A7,'Season 9'!AF$4:CH$104,48,0),"0"),
IFERROR(VLOOKUP($A7,'Season 10'!AF$4:CH$104,48,0),"0"),IFERROR(VLOOKUP($A7,'Season 11'!AF$4:CH$104,48,0),"0"),
IFERROR(VLOOKUP($A7,'Season 12'!AF$4:CH$104,48,0),"0"),IFERROR(VLOOKUP($A7,'Season 13'!AF$4:CH$104,48,0),"0"),
IFERROR(VLOOKUP($A7,'Season 14'!AF$4:CH$104,48,0),"0"),IFERROR(VLOOKUP($A7,'Season 15'!AF$4:CH$104,48,0),"0"),)</f>
        <v>0</v>
      </c>
      <c r="AW7" s="1023">
        <f>SUM(IFERROR(VLOOKUP($A7,'Season 3'!AF$4:CH$104,49,0),"0"),
IFERROR(VLOOKUP($A7,'Season 4'!AF$4:CH$104,49,0),"0"),IFERROR(VLOOKUP($A7,'Season 5'!AF$4:CH$104,49,0),"0"),
IFERROR(VLOOKUP($A7,'Season 6'!AF$4:CH$104,49,0),"0"),IFERROR(VLOOKUP($A7,'Season 7'!AF$4:CH$104,49,0),"0"),
IFERROR(VLOOKUP($A7,'Season 8'!AF$4:CH$104,49,0),"0"),IFERROR(VLOOKUP($A7,'Season 9'!AF$4:CH$104,49,0),"0"),
IFERROR(VLOOKUP($A7,'Season 10'!AF$4:CH$104,49,0),"0"),IFERROR(VLOOKUP($A7,'Season 11'!AF$4:CH$104,49,0),"0"),
IFERROR(VLOOKUP($A7,'Season 12'!AF$4:CH$104,49,0),"0"),IFERROR(VLOOKUP($A7,'Season 13'!AF$4:CH$104,49,0),"0"),
IFERROR(VLOOKUP($A7,'Season 14'!AF$4:CH$104,49,0),"0"),IFERROR(VLOOKUP($A7,'Season 15'!AF$4:CH$104,49,0),"0"),)</f>
        <v>0</v>
      </c>
      <c r="AX7" s="26">
        <f>SUM(IFERROR(VLOOKUP($A7,'Season 3'!AF$4:CH$104,50,0),"0"),
IFERROR(VLOOKUP($A7,'Season 4'!AF$4:CH$104,50,0),"0"),IFERROR(VLOOKUP($A7,'Season 5'!AF$4:CH$104,50,0),"0"),
IFERROR(VLOOKUP($A7,'Season 6'!AF$4:CH$104,50,0),"0"),IFERROR(VLOOKUP($A7,'Season 7'!AF$4:CH$104,50,0),"0"),
IFERROR(VLOOKUP($A7,'Season 8'!AF$4:CH$104,50,0),"0"),IFERROR(VLOOKUP($A7,'Season 9'!AF$4:CH$104,50,0),"0"),
IFERROR(VLOOKUP($A7,'Season 10'!AF$4:CH$104,50,0),"0"),IFERROR(VLOOKUP($A7,'Season 11'!AF$4:CH$104,50,0),"0"),
IFERROR(VLOOKUP($A7,'Season 12'!AF$4:CH$104,50,0),"0"),IFERROR(VLOOKUP($A7,'Season 13'!AF$4:CH$104,50,0),"0"),
IFERROR(VLOOKUP($A7,'Season 14'!AF$4:CH$104,50,0),"0"),IFERROR(VLOOKUP($A7,'Season 15'!AF$4:CH$104,50,0),"0"),)</f>
        <v>0</v>
      </c>
      <c r="AY7" s="699">
        <f>SUM(IFERROR(VLOOKUP($A7,'Season 3'!AF$4:CH$104,51,0),"0"),
IFERROR(VLOOKUP($A7,'Season 4'!AF$4:CH$104,51,0),"0"),IFERROR(VLOOKUP($A7,'Season 5'!AF$4:CH$104,51,0),"0"),
IFERROR(VLOOKUP($A7,'Season 6'!AF$4:CH$104,51,0),"0"),IFERROR(VLOOKUP($A7,'Season 7'!AF$4:CH$104,51,0),"0"),
IFERROR(VLOOKUP($A7,'Season 8'!AF$4:CH$104,51,0),"0"),IFERROR(VLOOKUP($A7,'Season 9'!AF$4:CH$104,51,0),"0"),
IFERROR(VLOOKUP($A7,'Season 10'!AF$4:CH$104,51,0),"0"),IFERROR(VLOOKUP($A7,'Season 11'!AF$4:CH$104,51,0),"0"),
IFERROR(VLOOKUP($A7,'Season 12'!AF$4:CH$104,51,0),"0"),IFERROR(VLOOKUP($A7,'Season 13'!AF$4:CH$104,51,0),"0"),
IFERROR(VLOOKUP($A7,'Season 14'!AF$4:CH$104,51,0),"0"),IFERROR(VLOOKUP($A7,'Season 15'!AF$4:CH$104,51,0),"0"),)</f>
        <v>0</v>
      </c>
      <c r="AZ7" s="700">
        <f>SUM(IFERROR(VLOOKUP($A7,'Season 1'!AF$4:CC$104,32,0),"0"),IFERROR(VLOOKUP($A7,'Season 2'!AF$4:CC$104,37,0),"0"),)</f>
        <v>0</v>
      </c>
      <c r="BA7" s="692">
        <f>SUM(IFERROR(VLOOKUP($A7,'Season 1'!AF$4:CC$104,33,0),"0"),IFERROR(VLOOKUP($A7,'Season 2'!AF$4:CC$104,38,0),"0"),)</f>
        <v>0</v>
      </c>
      <c r="BB7" s="1023">
        <f>SUM(IFERROR(VLOOKUP($A7,'Season 1'!AF$4:CC$104,34,0),"0"),IFERROR(VLOOKUP($A7,'Season 2'!AF$4:CC$104,39,0),"0"),)</f>
        <v>0</v>
      </c>
      <c r="BC7" s="26">
        <f>SUM(IFERROR(VLOOKUP($A7,'Season 1'!AF$4:CC$104,35,0),"0"),IFERROR(VLOOKUP($A7,'Season 2'!AF$4:CC$104,40,0),"0"),)</f>
        <v>0</v>
      </c>
      <c r="BD7" s="699">
        <f>SUM(IFERROR(VLOOKUP($A7,'Season 1'!AF$4:CC$104,36,0),"0"),IFERROR(VLOOKUP($A7,'Season 2'!AF$4:CC$104,41,0),"0"),)</f>
        <v>0</v>
      </c>
      <c r="BE7" s="1111">
        <f>SUM(IFERROR(VLOOKUP($A7,'Season 1'!AF$4:CC$104,37,0),"0"),
IFERROR(VLOOKUP($A7,'Season 2'!AF$4:CC$104,47,0),"0"),IFERROR(VLOOKUP($A7,'Season 3'!AF$4:CH$104,52,0),"0"),
IFERROR(VLOOKUP($A7,'Season 4'!AF$4:CH$104,52,0),"0"),IFERROR(VLOOKUP($A7,'Season 5'!AF$4:CH$104,52,0),"0"),
IFERROR(VLOOKUP($A7,'Season 6'!AF$4:CH$104,52,0),"0"),IFERROR(VLOOKUP($A7,'Season 7'!AF$4:CH$104,52,0),"0"),
IFERROR(VLOOKUP($A7,'Season 8'!AF$4:CH$104,52,0),"0"),IFERROR(VLOOKUP($A7,'Season 9'!AF$4:CH$104,52,0),"0"),
IFERROR(VLOOKUP($A7,'Season 10'!AF$4:CH$104,52,0),"0"),IFERROR(VLOOKUP($A7,'Season 11'!AF$4:CH$104,52,0),"0"),
IFERROR(VLOOKUP($A7,'Season 12'!AF$4:CH$104,52,0),"0"),IFERROR(VLOOKUP($A7,'Season 13'!AF$4:CH$104,52,0),"0"),
IFERROR(VLOOKUP($A7,'Season 14'!AF$4:CH$104,52,0),"0"),IFERROR(VLOOKUP($A7,'Season 15'!AF$4:CH$104,52,0),"0"),)</f>
        <v>0</v>
      </c>
      <c r="BF7" s="1112">
        <f>SUM(IFERROR(VLOOKUP($A7,'Season 1'!AF$4:CC$104,38,0),"0"),
IFERROR(VLOOKUP($A7,'Season 2'!AF$4:CC$104,48,0),"0"),IFERROR(VLOOKUP($A7,'Season 3'!AF$4:CH$104,53,0),"0"),
IFERROR(VLOOKUP($A7,'Season 4'!AF$4:CH$104,53,0),"0"),IFERROR(VLOOKUP($A7,'Season 5'!AF$4:CH$104,53,0),"0"),
IFERROR(VLOOKUP($A7,'Season 6'!AF$4:CH$104,53,0),"0"),IFERROR(VLOOKUP($A7,'Season 7'!AF$4:CH$104,53,0),"0"),
IFERROR(VLOOKUP($A7,'Season 8'!AF$4:CH$104,53,0),"0"),IFERROR(VLOOKUP($A7,'Season 9'!AF$4:CH$104,53,0),"0"),
IFERROR(VLOOKUP($A7,'Season 10'!AF$4:CH$104,53,0),"0"),IFERROR(VLOOKUP($A7,'Season 11'!AF$4:CH$104,53,0),"0"),
IFERROR(VLOOKUP($A7,'Season 12'!AF$4:CH$104,53,0),"0"),IFERROR(VLOOKUP($A7,'Season 13'!AF$4:CH$104,53,0),"0"),
IFERROR(VLOOKUP($A7,'Season 14'!AF$4:CH$104,53,0),"0"),IFERROR(VLOOKUP($A7,'Season 15'!AF$4:CH$104,53,0),"0"),)</f>
        <v>0</v>
      </c>
      <c r="BG7" s="1061" t="e">
        <f t="shared" si="1"/>
        <v>#DIV/0!</v>
      </c>
      <c r="BI7" s="1100"/>
      <c r="BJ7" s="1100"/>
      <c r="BK7" s="1100"/>
      <c r="BL7" s="1100"/>
      <c r="BM7" s="1100"/>
      <c r="BN7" s="1100"/>
      <c r="BO7" s="1066"/>
      <c r="BP7" s="1066"/>
      <c r="BQ7" s="1066"/>
      <c r="BR7" s="1066"/>
      <c r="BS7" s="15" t="str">
        <f>IFERROR(VLOOKUP($A7,'Season 1'!$AF$4:$CH$104,39,0),"0")</f>
        <v>0</v>
      </c>
      <c r="BT7" s="15" t="str">
        <f>IFERROR(VLOOKUP($A7,'Season 1'!$AF$4:$CH$104,40,0),"0")</f>
        <v>0</v>
      </c>
      <c r="BU7" s="15" t="str">
        <f>IFERROR(VLOOKUP($A7,'Season 2'!$AF$4:$CH$104,49,0),"0")</f>
        <v>0</v>
      </c>
      <c r="BV7" s="15" t="str">
        <f>IFERROR(VLOOKUP($A7,'Season 2'!$AF$4:$CH$104,50,0),"0")</f>
        <v>0</v>
      </c>
      <c r="BW7" s="15" t="str">
        <f>IFERROR(VLOOKUP($A7,'Season 3'!$AF$4:$CH$104,54,0),"0")</f>
        <v>0</v>
      </c>
      <c r="BX7" s="15" t="str">
        <f>IFERROR(VLOOKUP($A7,'Season 3'!$AF$4:$CH$104,55,0),"0")</f>
        <v>0</v>
      </c>
      <c r="BY7" s="15" t="str">
        <f>IFERROR(VLOOKUP($A7,'Season 4'!$AF$4:$CH$104,54,0),"0")</f>
        <v>0</v>
      </c>
      <c r="BZ7" s="15" t="str">
        <f>IFERROR(VLOOKUP($A7,'Season 4'!$AF$4:$CH$104,55,0),"0")</f>
        <v>0</v>
      </c>
      <c r="CA7" s="15" t="str">
        <f>IFERROR(VLOOKUP($A7,'Season 5'!$AF$4:$CH$104,54,0),"0")</f>
        <v>0</v>
      </c>
      <c r="CB7" s="15" t="str">
        <f>IFERROR(VLOOKUP($A7,'Season 5'!$AF$4:$CH$104,55,0),"0")</f>
        <v>0</v>
      </c>
      <c r="CC7" s="15" t="str">
        <f>IFERROR(VLOOKUP($A7,'Season 6'!$AF$4:$CH$104,54,0),"0")</f>
        <v>0</v>
      </c>
      <c r="CD7" s="15" t="str">
        <f>IFERROR(VLOOKUP($A7,'Season 6'!$AF$4:$CH$104,55,0),"0")</f>
        <v>0</v>
      </c>
      <c r="CE7" s="15" t="str">
        <f>IFERROR(VLOOKUP($A7,'Season 7'!$AF$4:$CH$104,54,0),"0")</f>
        <v>0</v>
      </c>
      <c r="CF7" s="15" t="str">
        <f>IFERROR(VLOOKUP($A7,'Season 7'!$AF$4:$CH$104,55,0),"0")</f>
        <v>0</v>
      </c>
      <c r="CG7" s="15" t="str">
        <f>IFERROR(VLOOKUP($A7,'Season 8'!$AF$4:$CH$104,54,0),"0")</f>
        <v>0</v>
      </c>
      <c r="CH7" s="15" t="str">
        <f>IFERROR(VLOOKUP($A7,'Season 8'!$AF$4:$CH$104,55,0),"0")</f>
        <v>0</v>
      </c>
      <c r="CI7" s="15" t="str">
        <f>IFERROR(VLOOKUP($A7,'Season 9'!$AF$4:$CH$104,54,0),"0")</f>
        <v>0</v>
      </c>
      <c r="CJ7" s="15" t="str">
        <f>IFERROR(VLOOKUP($A7,'Season 9'!$AF$4:$CH$104,55,0),"0")</f>
        <v>0</v>
      </c>
      <c r="CK7" s="15" t="str">
        <f>IFERROR(VLOOKUP($A7,'Season 10'!$AF$4:$CH$104,54,0),"0")</f>
        <v>0</v>
      </c>
      <c r="CL7" s="15" t="str">
        <f>IFERROR(VLOOKUP($A7,'Season 10'!$AF$4:$CH$104,55,0),"0")</f>
        <v>0</v>
      </c>
      <c r="CM7" s="15" t="str">
        <f>IFERROR(VLOOKUP($A7,'Season 11'!$AF$4:$CH$104,54,0),"0")</f>
        <v>0</v>
      </c>
      <c r="CN7" s="15" t="str">
        <f>IFERROR(VLOOKUP($A7,'Season 11'!$AF$4:$CH$104,55,0),"0")</f>
        <v>0</v>
      </c>
      <c r="CO7" s="15" t="str">
        <f>IFERROR(VLOOKUP($A7,'Season 12'!$AF$4:$CH$104,54,0),"0")</f>
        <v>0</v>
      </c>
      <c r="CP7" s="15" t="str">
        <f>IFERROR(VLOOKUP($A7,'Season 12'!$AF$4:$CH$104,55,0),"0")</f>
        <v>0</v>
      </c>
      <c r="CQ7" s="15" t="str">
        <f>IFERROR(VLOOKUP($A7,'Season 13'!$AF$4:$CH$104,54,0),"0")</f>
        <v>0</v>
      </c>
      <c r="CR7" s="15" t="str">
        <f>IFERROR(VLOOKUP($A7,'Season 13'!$AF$4:$CH$104,55,0),"0")</f>
        <v>0</v>
      </c>
      <c r="CS7" s="15" t="str">
        <f>IFERROR(VLOOKUP($A7,'Season 14'!$AF$4:$CH$104,54,0),"0")</f>
        <v>0</v>
      </c>
      <c r="CT7" s="15" t="str">
        <f>IFERROR(VLOOKUP($A7,'Season 14'!$AF$4:$CH$104,55,0),"0")</f>
        <v>0</v>
      </c>
      <c r="CU7" s="15" t="str">
        <f>IFERROR(VLOOKUP($A7,'Season 15'!$AF$4:$CH$104,54,0),"0")</f>
        <v>0</v>
      </c>
      <c r="CV7" s="15" t="str">
        <f>IFERROR(VLOOKUP($A7,'Season 15'!$AF$4:$CH$104,55,0),"0")</f>
        <v>0</v>
      </c>
    </row>
    <row r="8" spans="1:100" x14ac:dyDescent="0.25">
      <c r="A8" s="1090" t="s">
        <v>283</v>
      </c>
      <c r="B8" s="1021" t="str">
        <f>IFERROR(VLOOKUP('Data Totals'!A8,'Season 1'!AF$4:CC$104,2,FALSE),IFERROR(VLOOKUP('Data Totals'!A8,'Season 2'!AF$4:CC$104,2,FALSE),IFERROR(VLOOKUP('Data Totals'!A8,'Season 3'!AF$4:CC$104,2,FALSE),IFERROR(VLOOKUP('Data Totals'!A8,'Season 4'!AF$4:CC$104,2,FALSE),IFERROR(VLOOKUP('Data Totals'!A8,'Season 5'!AF$4:CC$104,2,FALSE),IFERROR(VLOOKUP('Data Totals'!A8,'Season 6'!AF$4:CC$104,2,FALSE),IFERROR(VLOOKUP('Data Totals'!A8,'Season 7'!AF$4:CC$104,2,FALSE),IFERROR(VLOOKUP('Data Totals'!A8,'Season 8'!AF$4:CC$104,2,FALSE),IFERROR(VLOOKUP('Data Totals'!A8,'Season 9'!AF$4:CC$104,2,FALSE),IFERROR(VLOOKUP('Data Totals'!A8,'Season 10'!AF$4:CC$104,2,FALSE),IFERROR(VLOOKUP('Data Totals'!A8,'Season 11'!AF$4:CC$104,2,FALSE),IFERROR(VLOOKUP('Data Totals'!A8,'Season 12'!AF$4:CC$104,2,FALSE),IFERROR(VLOOKUP('Data Totals'!A8,'Season 13'!AF$4:CC$104,2,FALSE),IFERROR(VLOOKUP('Data Totals'!A8,'Season 14'!AF$4:CC$104,2,FALSE),IFERROR(VLOOKUP('Data Totals'!A8,'Season 15'!AF$4:CC$104,2,FALSE),"N/A")))))))))))))))</f>
        <v>N/A</v>
      </c>
      <c r="C8" s="1022" t="str">
        <f>IFERROR(VLOOKUP('Data Totals'!A8,'Season 1'!AF$4:CC$104,3,FALSE),IFERROR(VLOOKUP('Data Totals'!A8,'Season 2'!AF$4:CC$104,3,FALSE),IFERROR(VLOOKUP('Data Totals'!A8,'Season 3'!AF$4:CC$104,3,FALSE),IFERROR(VLOOKUP('Data Totals'!A8,'Season 4'!AF$4:CC$104,3,FALSE),IFERROR(VLOOKUP('Data Totals'!A8,'Season 5'!AF$4:CC$104,3,FALSE),IFERROR(VLOOKUP('Data Totals'!A8,'Season 6'!AF$4:CC$104,3,FALSE),IFERROR(VLOOKUP('Data Totals'!A8,'Season 7'!AF$4:CC$104,3,FALSE),IFERROR(VLOOKUP('Data Totals'!A8,'Season 8'!AF$4:CC$104,3,FALSE),IFERROR(VLOOKUP('Data Totals'!A8,'Season 9'!AF$4:CC$104,3,FALSE),IFERROR(VLOOKUP('Data Totals'!A8,'Season 10'!AF$4:CC$104,3,FALSE),IFERROR(VLOOKUP('Data Totals'!A8,'Season 11'!AF$4:CC$104,3,FALSE),IFERROR(VLOOKUP('Data Totals'!A8,'Season 12'!AF$4:CC$104,3,FALSE),IFERROR(VLOOKUP('Data Totals'!A8,'Season 13'!AF$4:CC$104,3,FALSE),IFERROR(VLOOKUP('Data Totals'!A8,'Season 14'!AF$4:CC$104,3,FALSE),IFERROR(VLOOKUP('Data Totals'!A8,'Season 15'!AF$4:CC$104,3,FALSE),"N/A")))))))))))))))</f>
        <v>N/A</v>
      </c>
      <c r="D8" s="1022" t="str">
        <f>IFERROR(VLOOKUP('Data Totals'!A8,'Season 1'!AF$4:CC$104,4,FALSE),IFERROR(VLOOKUP('Data Totals'!A8,'Season 2'!AF$4:CC$104,4,FALSE),IFERROR(VLOOKUP('Data Totals'!A8,'Season 3'!AF$4:CC$104,4,FALSE),IFERROR(VLOOKUP('Data Totals'!A8,'Season 4'!AF$4:CC$104,4,FALSE),IFERROR(VLOOKUP('Data Totals'!A8,'Season 5'!AF$4:CC$104,4,FALSE),IFERROR(VLOOKUP('Data Totals'!A8,'Season 6'!AF$4:CC$104,4,FALSE),IFERROR(VLOOKUP('Data Totals'!A8,'Season 7'!AF$4:CC$104,4,FALSE),IFERROR(VLOOKUP('Data Totals'!A8,'Season 8'!AF$4:CC$104,4,FALSE),IFERROR(VLOOKUP('Data Totals'!A8,'Season 9'!AF$4:CC$104,4,FALSE),IFERROR(VLOOKUP('Data Totals'!A8,'Season 10'!AF$4:CC$104,4,FALSE),IFERROR(VLOOKUP('Data Totals'!A8,'Season 11'!AF$4:CC$104,4,FALSE),IFERROR(VLOOKUP('Data Totals'!A8,'Season 12'!AF$4:CC$104,4,FALSE),IFERROR(VLOOKUP('Data Totals'!A8,'Season 13'!AF$4:CC$104,4,FALSE),IFERROR(VLOOKUP('Data Totals'!A8,'Season 14'!AF$4:CC$104,4,FALSE),IFERROR(VLOOKUP('Data Totals'!A8,'Season 15'!AF$4:CC$104,4,FALSE),"N/A")))))))))))))))</f>
        <v>N/A</v>
      </c>
      <c r="E8" s="1022" t="e">
        <f t="shared" si="0"/>
        <v>#VALUE!</v>
      </c>
      <c r="F8" s="692">
        <f>SUM(IFERROR(VLOOKUP(A8,BI$3:BN$152,2,0),"0"),IFERROR(VLOOKUP(A8,'Season 1'!AF$4:CC$104,6,0),"0"),
IFERROR(VLOOKUP(A8,'Season 2'!AF$4:CC$104,6,0),"0"),IFERROR(VLOOKUP(A8,'Season 3'!AF$4:CC$104,6,0),"0"),
IFERROR(VLOOKUP(A8,'Season 4'!AF$4:CC$104,6,0),"0"),IFERROR(VLOOKUP(A8,'Season 5'!AF$4:CC$104,6,0),"0"),
IFERROR(VLOOKUP(A8,'Season 6'!AF$4:CC$104,6,0),"0"),IFERROR(VLOOKUP(A8,'Season 7'!AF$4:CC$104,6,0),"0"),
IFERROR(VLOOKUP(A8,'Season 8'!AF$4:CC$104,6,0),"0"),IFERROR(VLOOKUP(A8,'Season 9'!AF$4:CC$104,6,0),"0"),
IFERROR(VLOOKUP(A8,'Season 10'!AF$4:CC$104,6,0),"0"),IFERROR(VLOOKUP(A8,'Season 11'!AF$4:CC$104,6,0),"0"),
IFERROR(VLOOKUP(A8,'Season 12'!AF$4:CC$104,6,0),"0"),IFERROR(VLOOKUP(A8,'Season 13'!AF$4:CC$104,6,0),"0"),
IFERROR(VLOOKUP(A8,'Season 14'!AF$4:CC$104,6,0),"0"),IFERROR(VLOOKUP(A8,'Season 15'!AF$4:CC$104,6,0),"0"),)</f>
        <v>0</v>
      </c>
      <c r="G8" s="692">
        <f>SUM(IFERROR(VLOOKUP(A8,'Season 1'!AF$4:CC$104,7,0),"0"),
IFERROR(VLOOKUP(A8,'Season 2'!AF$4:CC$104,7,0),"0"),IFERROR(VLOOKUP(A8,'Season 3'!AF$4:CC$104,7,0),"0"),
IFERROR(VLOOKUP(A8,'Season 4'!AF$4:CC$104,7,0),"0"),IFERROR(VLOOKUP(A8,'Season 5'!AF$4:CC$104,7,0),"0"),
IFERROR(VLOOKUP(A8,'Season 6'!AF$4:CC$104,7,0),"0"),IFERROR(VLOOKUP(A8,'Season 7'!AF$4:CC$104,7,0),"0"),
IFERROR(VLOOKUP(A8,'Season 8'!AF$4:CC$104,7,0),"0"),IFERROR(VLOOKUP(A8,'Season 9'!AF$4:CC$104,7,0),"0"),
IFERROR(VLOOKUP(A8,'Season 10'!AF$4:CC$104,7,0),"0"),IFERROR(VLOOKUP(A8,'Season 11'!AF$4:CC$104,7,0),"0"),
IFERROR(VLOOKUP(A8,'Season 12'!AF$4:CC$104,7,0),"0"),IFERROR(VLOOKUP(A8,'Season 13'!AF$4:CC$104,7,0),"0"),
IFERROR(VLOOKUP(A8,'Season 14'!AF$4:CC$104,7,0),"0"),IFERROR(VLOOKUP(A8,'Season 15'!AF$4:CC$104,7,0),"0"),)</f>
        <v>0</v>
      </c>
      <c r="H8" s="556">
        <f>SUM(IFERROR(VLOOKUP(A8,'Season 1'!AF$4:CC$104,8,0),"0"),
IFERROR(VLOOKUP(A8,'Season 2'!AF$4:CC$104,8,0),"0"),IFERROR(VLOOKUP(A8,'Season 3'!AF$4:CC$104,8,0),"0"),
IFERROR(VLOOKUP(A8,'Season 4'!AF$4:CC$104,8,0),"0"),IFERROR(VLOOKUP(A8,'Season 5'!AF$4:CC$104,8,0),"0"),
IFERROR(VLOOKUP(A8,'Season 6'!AF$4:CC$104,8,0),"0"),IFERROR(VLOOKUP(A8,'Season 7'!AF$4:CC$104,8,0),"0"),
IFERROR(VLOOKUP(A8,'Season 8'!AF$4:CC$104,8,0),"0"),IFERROR(VLOOKUP(A8,'Season 9'!AF$4:CC$104,8,0),"0"),
IFERROR(VLOOKUP(A8,'Season 10'!AF$4:CC$104,8,0),"0"),IFERROR(VLOOKUP(A8,'Season 11'!AF$4:CC$104,8,0),"0"),
IFERROR(VLOOKUP(A8,'Season 12'!AF$4:CC$104,8,0),"0"),IFERROR(VLOOKUP(A8,'Season 13'!AF$4:CC$104,8,0),"0"),
IFERROR(VLOOKUP(A8,'Season 14'!AF$4:CC$104,8,0),"0"),IFERROR(VLOOKUP(A8,'Season 15'!AF$4:CC$104,8,0),"0"),)</f>
        <v>0</v>
      </c>
      <c r="I8" s="1023">
        <f>SUM(IFERROR(VLOOKUP(A8,'Season 1'!AF$4:CC$104,9,0),"0"),
IFERROR(VLOOKUP(A8,'Season 2'!AF$4:CC$104,9,0),"0"),IFERROR(VLOOKUP(A8,'Season 3'!AF$4:CC$104,9,0),"0"),
IFERROR(VLOOKUP(A8,'Season 4'!AF$4:CC$104,9,0),"0"),IFERROR(VLOOKUP(A8,'Season 5'!AF$4:CC$104,9,0),"0"),
IFERROR(VLOOKUP(A8,'Season 6'!AF$4:CC$104,9,0),"0"),IFERROR(VLOOKUP(A8,'Season 7'!AF$4:CC$104,9,0),"0"),
IFERROR(VLOOKUP(A8,'Season 8'!AF$4:CC$104,9,0),"0"),IFERROR(VLOOKUP(A8,'Season 9'!AF$4:CC$104,9,0),"0"),
IFERROR(VLOOKUP(A8,'Season 10'!AF$4:CC$104,9,0),"0"),IFERROR(VLOOKUP(A8,'Season 11'!AF$4:CC$104,9,0),"0"),
IFERROR(VLOOKUP(A8,'Season 12'!AF$4:CC$104,9,0),"0"),IFERROR(VLOOKUP(A8,'Season 13'!AF$4:CC$104,9,0),"0"),
IFERROR(VLOOKUP(A8,'Season 14'!AF$4:CC$104,9,0),"0"),IFERROR(VLOOKUP(A8,'Season 15'!AF$4:CC$104,9,0),"0"),)</f>
        <v>0</v>
      </c>
      <c r="J8" s="26">
        <f>SUM(IFERROR(VLOOKUP(A8,BI$3:BN$152,3,0),"0"),IFERROR(VLOOKUP(A8,'Season 1'!AF$4:CC$104,10,0),"0"),
IFERROR(VLOOKUP(A8,'Season 2'!AF$4:CC$104,10,0),"0"),IFERROR(VLOOKUP(A8,'Season 3'!AF$4:CC$104,10,0),"0"),
IFERROR(VLOOKUP(A8,'Season 4'!AF$4:CC$104,10,0),"0"),IFERROR(VLOOKUP(A8,'Season 5'!AF$4:CC$104,10,0),"0"),
IFERROR(VLOOKUP(A8,'Season 6'!AF$4:CC$104,10,0),"0"),IFERROR(VLOOKUP(A8,'Season 7'!AF$4:CC$104,10,0),"0"),
IFERROR(VLOOKUP(A8,'Season 8'!AF$4:CC$104,10,0),"0"),IFERROR(VLOOKUP(A8,'Season 9'!AF$4:CC$104,10,0),"0"),
IFERROR(VLOOKUP(A8,'Season 10'!AF$4:CC$104,10,0),"0"),IFERROR(VLOOKUP(A8,'Season 11'!AF$4:CC$104,10,0),"0"),
IFERROR(VLOOKUP(A8,'Season 12'!AF$4:CC$104,10,0),"0"),IFERROR(VLOOKUP(A8,'Season 13'!AF$4:CC$104,10,0),"0"),
IFERROR(VLOOKUP(A8,'Season 14'!AF$4:CC$104,10,0),"0"),IFERROR(VLOOKUP(A8,'Season 15'!AF$4:CC$104,10,0),"0"),)</f>
        <v>0</v>
      </c>
      <c r="K8" s="699">
        <f>SUM(IFERROR(VLOOKUP(A8,BI$3:BN$152,4,0),"0"),IFERROR(VLOOKUP(A8,'Season 1'!AF$4:CC$104,11,0),"0"),
IFERROR(VLOOKUP(A8,'Season 2'!AF$4:CC$104,11,0),"0"),IFERROR(VLOOKUP(A8,'Season 3'!AF$4:CC$104,11,0),"0"),
IFERROR(VLOOKUP(A8,'Season 4'!AF$4:CC$104,11,0),"0"),IFERROR(VLOOKUP(A8,'Season 5'!AF$4:CC$104,11,0),"0"),
IFERROR(VLOOKUP(A8,'Season 6'!AF$4:CC$104,11,0),"0"),IFERROR(VLOOKUP(A8,'Season 7'!AF$4:CC$104,11,0),"0"),
IFERROR(VLOOKUP(A8,'Season 8'!AF$4:CC$104,11,0),"0"),IFERROR(VLOOKUP(A8,'Season 9'!AF$4:CC$104,11,0),"0"),
IFERROR(VLOOKUP(A8,'Season 10'!AF$4:CC$104,11,0),"0"),IFERROR(VLOOKUP(A8,'Season 11'!AF$4:CC$104,11,0),"0"),
IFERROR(VLOOKUP(A8,'Season 12'!AF$4:CC$104,11,0),"0"),IFERROR(VLOOKUP(A8,'Season 13'!AF$4:CC$104,11,0),"0"),
IFERROR(VLOOKUP(A8,'Season 14'!AF$4:CC$104,11,0),"0"),IFERROR(VLOOKUP(A8,'Season 15'!AF$4:CC$104,11,0),"0"),)</f>
        <v>0</v>
      </c>
      <c r="L8" s="700">
        <f>SUM(IFERROR(VLOOKUP($A8,'Season 1'!AF$4:CC$104,12,0),"0"),
IFERROR(VLOOKUP($A8,'Season 2'!AF$4:CC$104,12,0),"0"),IFERROR(VLOOKUP($A8,'Season 3'!AF$4:CC$104,12,0),"0"),
IFERROR(VLOOKUP($A8,'Season 4'!AF$4:CC$104,12,0),"0"),IFERROR(VLOOKUP($A8,'Season 5'!AF$4:CC$104,12,0),"0"),
IFERROR(VLOOKUP($A8,'Season 6'!AF$4:CC$104,12,0),"0"),IFERROR(VLOOKUP($A8,'Season 7'!AF$4:CC$104,12,0),"0"),
IFERROR(VLOOKUP($A8,'Season 8'!AF$4:CC$104,12,0),"0"),IFERROR(VLOOKUP($A8,'Season 9'!AF$4:CC$104,12,0),"0"),
IFERROR(VLOOKUP($A8,'Season 10'!AF$4:CC$104,12,0),"0"),IFERROR(VLOOKUP($A8,'Season 11'!AF$4:CC$104,12,0),"0"),
IFERROR(VLOOKUP($A8,'Season 12'!AF$4:CC$104,12,0),"0"),IFERROR(VLOOKUP($A8,'Season 13'!AF$4:CC$104,12,0),"0"),
IFERROR(VLOOKUP($A8,'Season 14'!AF$4:CC$104,12,0),"0"),IFERROR(VLOOKUP($A8,'Season 15'!AF$4:CC$104,12,0),"0"),)</f>
        <v>0</v>
      </c>
      <c r="M8" s="692">
        <f>SUM(IFERROR(VLOOKUP($A8,'Season 1'!AF$4:CC$104,13,0),"0"),
IFERROR(VLOOKUP($A8,'Season 2'!AF$4:CC$104,13,0),"0"),IFERROR(VLOOKUP($A8,'Season 3'!AF$4:CC$104,13,0),"0"),
IFERROR(VLOOKUP($A8,'Season 4'!AF$4:CC$104,13,0),"0"),IFERROR(VLOOKUP($A8,'Season 5'!AF$4:CC$104,13,0),"0"),
IFERROR(VLOOKUP($A8,'Season 6'!AF$4:CC$104,13,0),"0"),IFERROR(VLOOKUP($A8,'Season 7'!AF$4:CC$104,13,0),"0"),
IFERROR(VLOOKUP($A8,'Season 8'!AF$4:CC$104,13,0),"0"),IFERROR(VLOOKUP($A8,'Season 9'!AF$4:CC$104,13,0),"0"),
IFERROR(VLOOKUP($A8,'Season 10'!AF$4:CC$104,13,0),"0"),IFERROR(VLOOKUP($A8,'Season 11'!AF$4:CC$104,13,0),"0"),
IFERROR(VLOOKUP($A8,'Season 12'!AF$4:CC$104,13,0),"0"),IFERROR(VLOOKUP($A8,'Season 13'!AF$4:CC$104,13,0),"0"),
IFERROR(VLOOKUP($A8,'Season 14'!AF$4:CC$104,13,0),"0"),IFERROR(VLOOKUP($A8,'Season 15'!AF$4:CC$104,13,0),"0"),)</f>
        <v>0</v>
      </c>
      <c r="N8" s="1023">
        <f>SUM(IFERROR(VLOOKUP($A8,'Season 1'!AF$4:CC$104,14,0),"0"),
IFERROR(VLOOKUP($A8,'Season 2'!AF$4:CC$104,14,0),"0"),IFERROR(VLOOKUP($A8,'Season 3'!AF$4:CC$104,14,0),"0"),
IFERROR(VLOOKUP($A8,'Season 4'!AF$4:CC$104,14,0),"0"),IFERROR(VLOOKUP($A8,'Season 5'!AF$4:CC$104,14,0),"0"),
IFERROR(VLOOKUP($A8,'Season 6'!AF$4:CC$104,14,0),"0"),IFERROR(VLOOKUP($A8,'Season 7'!AF$4:CC$104,14,0),"0"),
IFERROR(VLOOKUP($A8,'Season 8'!AF$4:CC$104,14,0),"0"),IFERROR(VLOOKUP($A8,'Season 9'!AF$4:CC$104,14,0),"0"),
IFERROR(VLOOKUP($A8,'Season 10'!AF$4:CC$104,14,0),"0"),IFERROR(VLOOKUP($A8,'Season 11'!AF$4:CC$104,14,0),"0"),
IFERROR(VLOOKUP($A8,'Season 12'!AF$4:CC$104,14,0),"0"),IFERROR(VLOOKUP($A8,'Season 13'!AF$4:CC$104,14,0),"0"),
IFERROR(VLOOKUP($A8,'Season 14'!AF$4:CC$104,14,0),"0"),IFERROR(VLOOKUP($A8,'Season 15'!AF$4:CC$104,14,0),"0"),)</f>
        <v>0</v>
      </c>
      <c r="O8" s="26">
        <f>SUM(IFERROR(VLOOKUP($A8,'Season 1'!AF$4:CC$104,15,0),"0"),
IFERROR(VLOOKUP($A8,'Season 2'!AF$4:CC$104,15,0),"0"),IFERROR(VLOOKUP($A8,'Season 3'!AF$4:CC$104,15,0),"0"),
IFERROR(VLOOKUP($A8,'Season 4'!AF$4:CC$104,15,0),"0"),IFERROR(VLOOKUP($A8,'Season 5'!AF$4:CC$104,15,0),"0"),
IFERROR(VLOOKUP($A8,'Season 6'!AF$4:CC$104,15,0),"0"),IFERROR(VLOOKUP($A8,'Season 7'!AF$4:CC$104,15,0),"0"),
IFERROR(VLOOKUP($A8,'Season 8'!AF$4:CC$104,15,0),"0"),IFERROR(VLOOKUP($A8,'Season 9'!AF$4:CC$104,15,0),"0"),
IFERROR(VLOOKUP($A8,'Season 10'!AF$4:CC$104,15,0),"0"),IFERROR(VLOOKUP($A8,'Season 11'!AF$4:CC$104,15,0),"0"),
IFERROR(VLOOKUP($A8,'Season 12'!AF$4:CC$104,15,0),"0"),IFERROR(VLOOKUP($A8,'Season 13'!AF$4:CC$104,15,0),"0"),
IFERROR(VLOOKUP($A8,'Season 14'!AF$4:CC$104,15,0),"0"),IFERROR(VLOOKUP($A8,'Season 15'!AF$4:CC$104,15,0),"0"),)</f>
        <v>0</v>
      </c>
      <c r="P8" s="699">
        <f>SUM(IFERROR(VLOOKUP($A8,'Season 1'!AF$4:CC$104,16,0),"0"),
IFERROR(VLOOKUP($A8,'Season 2'!AF$4:CC$104,16,0),"0"),IFERROR(VLOOKUP($A8,'Season 3'!AF$4:CC$104,16,0),"0"),
IFERROR(VLOOKUP($A8,'Season 4'!AF$4:CC$104,16,0),"0"),IFERROR(VLOOKUP($A8,'Season 5'!AF$4:CC$104,16,0),"0"),
IFERROR(VLOOKUP($A8,'Season 6'!AF$4:CC$104,16,0),"0"),IFERROR(VLOOKUP($A8,'Season 7'!AF$4:CC$104,16,0),"0"),
IFERROR(VLOOKUP($A8,'Season 8'!AF$4:CC$104,16,0),"0"),IFERROR(VLOOKUP($A8,'Season 9'!AF$4:CC$104,16,0),"0"),
IFERROR(VLOOKUP($A8,'Season 10'!AF$4:CC$104,16,0),"0"),IFERROR(VLOOKUP($A8,'Season 11'!AF$4:CC$104,16,0),"0"),
IFERROR(VLOOKUP($A8,'Season 12'!AF$4:CC$104,16,0),"0"),IFERROR(VLOOKUP($A8,'Season 13'!AF$4:CC$104,16,0),"0"),
IFERROR(VLOOKUP($A8,'Season 14'!AF$4:CC$104,16,0),"0"),IFERROR(VLOOKUP($A8,'Season 15'!AF$4:CC$104,16,0),"0"),)</f>
        <v>0</v>
      </c>
      <c r="Q8" s="700">
        <f>SUM(IFERROR(VLOOKUP($A8,'Season 1'!AF$4:CC$104,17,0),"0"),
IFERROR(VLOOKUP($A8,'Season 2'!AF$4:CC$104,17,0),"0"),IFERROR(VLOOKUP($A8,'Season 3'!AF$4:CC$104,17,0),"0"),
IFERROR(VLOOKUP($A8,'Season 4'!AF$4:CC$104,17,0),"0"),IFERROR(VLOOKUP($A8,'Season 5'!AF$4:CC$104,17,0),"0"),
IFERROR(VLOOKUP($A8,'Season 6'!AF$4:CC$104,17,0),"0"),IFERROR(VLOOKUP($A8,'Season 7'!AF$4:CC$104,17,0),"0"),
IFERROR(VLOOKUP($A8,'Season 8'!AF$4:CC$104,17,0),"0"),IFERROR(VLOOKUP($A8,'Season 9'!AF$4:CC$104,17,0),"0"),
IFERROR(VLOOKUP($A8,'Season 10'!AF$4:CC$104,17,0),"0"),IFERROR(VLOOKUP($A8,'Season 11'!AF$4:CC$104,17,0),"0"),
IFERROR(VLOOKUP($A8,'Season 12'!AF$4:CC$104,17,0),"0"),IFERROR(VLOOKUP($A8,'Season 13'!AF$4:CC$104,17,0),"0"),
IFERROR(VLOOKUP($A8,'Season 14'!AF$4:CC$104,17,0),"0"),IFERROR(VLOOKUP($A8,'Season 15'!AF$4:CC$104,17,0),"0"),)</f>
        <v>0</v>
      </c>
      <c r="R8" s="692">
        <f>SUM(IFERROR(VLOOKUP($A8,'Season 1'!AF$4:CC$104,18,0),"0"),
IFERROR(VLOOKUP($A8,'Season 2'!AF$4:CC$104,18,0),"0"),IFERROR(VLOOKUP($A8,'Season 3'!AF$4:CC$104,18,0),"0"),
IFERROR(VLOOKUP($A8,'Season 4'!AF$4:CC$104,18,0),"0"),IFERROR(VLOOKUP($A8,'Season 5'!AF$4:CC$104,18,0),"0"),
IFERROR(VLOOKUP($A8,'Season 6'!AF$4:CC$104,18,0),"0"),IFERROR(VLOOKUP($A8,'Season 7'!AF$4:CC$104,18,0),"0"),
IFERROR(VLOOKUP($A8,'Season 8'!AF$4:CC$104,18,0),"0"),IFERROR(VLOOKUP($A8,'Season 9'!AF$4:CC$104,18,0),"0"),
IFERROR(VLOOKUP($A8,'Season 10'!AF$4:CC$104,18,0),"0"),IFERROR(VLOOKUP($A8,'Season 11'!AF$4:CC$104,18,0),"0"),
IFERROR(VLOOKUP($A8,'Season 12'!AF$4:CC$104,18,0),"0"),IFERROR(VLOOKUP($A8,'Season 13'!AF$4:CC$104,18,0),"0"),
IFERROR(VLOOKUP($A8,'Season 14'!AF$4:CC$104,18,0),"0"),IFERROR(VLOOKUP($A8,'Season 15'!AF$4:CC$104,18,0),"0"),)</f>
        <v>0</v>
      </c>
      <c r="S8" s="1023">
        <f>SUM(IFERROR(VLOOKUP($A8,'Season 1'!AF$4:CC$104,19,0),"0"),
IFERROR(VLOOKUP($A8,'Season 2'!AF$4:CC$104,19,0),"0"),IFERROR(VLOOKUP($A8,'Season 3'!AF$4:CC$104,19,0),"0"),
IFERROR(VLOOKUP($A8,'Season 4'!AF$4:CC$104,19,0),"0"),IFERROR(VLOOKUP($A8,'Season 5'!AF$4:CC$104,19,0),"0"),
IFERROR(VLOOKUP($A8,'Season 6'!AF$4:CC$104,19,0),"0"),IFERROR(VLOOKUP($A8,'Season 7'!AF$4:CC$104,19,0),"0"),
IFERROR(VLOOKUP($A8,'Season 8'!AF$4:CC$104,19,0),"0"),IFERROR(VLOOKUP($A8,'Season 9'!AF$4:CC$104,19,0),"0"),
IFERROR(VLOOKUP($A8,'Season 10'!AF$4:CC$104,19,0),"0"),IFERROR(VLOOKUP($A8,'Season 11'!AF$4:CC$104,19,0),"0"),
IFERROR(VLOOKUP($A8,'Season 12'!AF$4:CC$104,19,0),"0"),IFERROR(VLOOKUP($A8,'Season 13'!AF$4:CC$104,19,0),"0"),
IFERROR(VLOOKUP($A8,'Season 14'!AF$4:CC$104,19,0),"0"),IFERROR(VLOOKUP($A8,'Season 15'!AF$4:CC$104,19,0),"0"),)</f>
        <v>0</v>
      </c>
      <c r="T8" s="26">
        <f>SUM(IFERROR(VLOOKUP($A8,'Season 1'!AF$4:CC$104,20,0),"0"),
IFERROR(VLOOKUP($A8,'Season 2'!AF$4:CC$104,20,0),"0"),IFERROR(VLOOKUP($A8,'Season 3'!AF$4:CC$104,20,0),"0"),
IFERROR(VLOOKUP($A8,'Season 4'!AF$4:CC$104,20,0),"0"),IFERROR(VLOOKUP($A8,'Season 5'!AF$4:CC$104,20,0),"0"),
IFERROR(VLOOKUP($A8,'Season 6'!AF$4:CC$104,20,0),"0"),IFERROR(VLOOKUP($A8,'Season 7'!AF$4:CC$104,20,0),"0"),
IFERROR(VLOOKUP($A8,'Season 8'!AF$4:CC$104,20,0),"0"),IFERROR(VLOOKUP($A8,'Season 9'!AF$4:CC$104,20,0),"0"),
IFERROR(VLOOKUP($A8,'Season 10'!AF$4:CC$104,20,0),"0"),IFERROR(VLOOKUP($A8,'Season 11'!AF$4:CC$104,20,0),"0"),
IFERROR(VLOOKUP($A8,'Season 12'!AF$4:CC$104,20,0),"0"),IFERROR(VLOOKUP($A8,'Season 13'!AF$4:CC$104,20,0),"0"),
IFERROR(VLOOKUP($A8,'Season 14'!AF$4:CC$104,20,0),"0"),IFERROR(VLOOKUP($A8,'Season 15'!AF$4:CC$104,20,0),"0"),)</f>
        <v>0</v>
      </c>
      <c r="U8" s="699">
        <f>SUM(IFERROR(VLOOKUP($A8,'Season 1'!AF$4:CC$104,21,0),"0"),
IFERROR(VLOOKUP($A8,'Season 2'!AF$4:CC$104,21,0),"0"),IFERROR(VLOOKUP($A8,'Season 3'!AF$4:CC$104,21,0),"0"),
IFERROR(VLOOKUP($A8,'Season 4'!AF$4:CC$104,21,0),"0"),IFERROR(VLOOKUP($A8,'Season 5'!AF$4:CC$104,21,0),"0"),
IFERROR(VLOOKUP($A8,'Season 6'!AF$4:CC$104,21,0),"0"),IFERROR(VLOOKUP($A8,'Season 7'!AF$4:CC$104,21,0),"0"),
IFERROR(VLOOKUP($A8,'Season 8'!AF$4:CC$104,21,0),"0"),IFERROR(VLOOKUP($A8,'Season 9'!AF$4:CC$104,21,0),"0"),
IFERROR(VLOOKUP($A8,'Season 10'!AF$4:CC$104,21,0),"0"),IFERROR(VLOOKUP($A8,'Season 11'!AF$4:CC$104,21,0),"0"),
IFERROR(VLOOKUP($A8,'Season 12'!AF$4:CC$104,21,0),"0"),IFERROR(VLOOKUP($A8,'Season 13'!AF$4:CC$104,21,0),"0"),
IFERROR(VLOOKUP($A8,'Season 14'!AF$4:CC$104,21,0),"0"),IFERROR(VLOOKUP($A8,'Season 15'!AF$4:CC$104,21,0),"0"),)</f>
        <v>0</v>
      </c>
      <c r="V8" s="700">
        <f>SUM(IFERROR(VLOOKUP($A8,'Season 1'!AF$4:CC$104,22,0),"0"),
IFERROR(VLOOKUP($A8,'Season 2'!AF$4:CC$104,22,0),"0"),IFERROR(VLOOKUP($A8,'Season 3'!AF$4:CC$104,22,0),"0"),
IFERROR(VLOOKUP($A8,'Season 4'!AF$4:CC$104,22,0),"0"),IFERROR(VLOOKUP($A8,'Season 5'!AF$4:CC$104,22,0),"0"),
IFERROR(VLOOKUP($A8,'Season 6'!AF$4:CC$104,22,0),"0"),IFERROR(VLOOKUP($A8,'Season 7'!AF$4:CC$104,22,0),"0"),
IFERROR(VLOOKUP($A8,'Season 8'!AF$4:CC$104,22,0),"0"),IFERROR(VLOOKUP($A8,'Season 9'!AF$4:CC$104,22,0),"0"),
IFERROR(VLOOKUP($A8,'Season 10'!AF$4:CC$104,22,0),"0"),IFERROR(VLOOKUP($A8,'Season 11'!AF$4:CC$104,22,0),"0"),
IFERROR(VLOOKUP($A8,'Season 12'!AF$4:CC$104,22,0),"0"),IFERROR(VLOOKUP($A8,'Season 13'!AF$4:CC$104,22,0),"0"),
IFERROR(VLOOKUP($A8,'Season 14'!AF$4:CC$104,22,0),"0"),IFERROR(VLOOKUP($A8,'Season 15'!AF$4:CC$104,22,0),"0"),)</f>
        <v>0</v>
      </c>
      <c r="W8" s="692">
        <f>SUM(IFERROR(VLOOKUP($A8,'Season 1'!AF$4:CC$104,23,0),"0"),
IFERROR(VLOOKUP($A8,'Season 2'!AF$4:CC$104,23,0),"0"),IFERROR(VLOOKUP($A8,'Season 3'!AF$4:CC$104,23,0),"0"),
IFERROR(VLOOKUP($A8,'Season 4'!AF$4:CC$104,23,0),"0"),IFERROR(VLOOKUP($A8,'Season 5'!AF$4:CC$104,23,0),"0"),
IFERROR(VLOOKUP($A8,'Season 6'!AF$4:CC$104,23,0),"0"),IFERROR(VLOOKUP($A8,'Season 7'!AF$4:CC$104,23,0),"0"),
IFERROR(VLOOKUP($A8,'Season 8'!AF$4:CC$104,23,0),"0"),IFERROR(VLOOKUP($A8,'Season 9'!AF$4:CC$104,23,0),"0"),
IFERROR(VLOOKUP($A8,'Season 10'!AF$4:CC$104,23,0),"0"),IFERROR(VLOOKUP($A8,'Season 11'!AF$4:CC$104,23,0),"0"),
IFERROR(VLOOKUP($A8,'Season 12'!AF$4:CC$104,23,0),"0"),IFERROR(VLOOKUP($A8,'Season 13'!AF$4:CC$104,23,0),"0"),
IFERROR(VLOOKUP($A8,'Season 14'!AF$4:CC$104,23,0),"0"),IFERROR(VLOOKUP($A8,'Season 15'!AF$4:CC$104,23,0),"0"),)</f>
        <v>0</v>
      </c>
      <c r="X8" s="1023">
        <f>SUM(IFERROR(VLOOKUP($A8,'Season 1'!AF$4:CC$104,24,0),"0"),
IFERROR(VLOOKUP($A8,'Season 2'!AF$4:CC$104,24,0),"0"),IFERROR(VLOOKUP($A8,'Season 3'!AF$4:CC$104,24,0),"0"),
IFERROR(VLOOKUP($A8,'Season 4'!AF$4:CC$104,24,0),"0"),IFERROR(VLOOKUP($A8,'Season 5'!AF$4:CC$104,24,0),"0"),
IFERROR(VLOOKUP($A8,'Season 6'!AF$4:CC$104,24,0),"0"),IFERROR(VLOOKUP($A8,'Season 7'!AF$4:CC$104,24,0),"0"),
IFERROR(VLOOKUP($A8,'Season 8'!AF$4:CC$104,24,0),"0"),IFERROR(VLOOKUP($A8,'Season 9'!AF$4:CC$104,24,0),"0"),
IFERROR(VLOOKUP($A8,'Season 10'!AF$4:CC$104,24,0),"0"),IFERROR(VLOOKUP($A8,'Season 11'!AF$4:CC$104,24,0),"0"),
IFERROR(VLOOKUP($A8,'Season 12'!AF$4:CC$104,24,0),"0"),IFERROR(VLOOKUP($A8,'Season 13'!AF$4:CC$104,24,0),"0"),
IFERROR(VLOOKUP($A8,'Season 14'!AF$4:CC$104,24,0),"0"),IFERROR(VLOOKUP($A8,'Season 15'!AF$4:CC$104,24,0),"0"),)</f>
        <v>0</v>
      </c>
      <c r="Y8" s="26">
        <f>SUM(IFERROR(VLOOKUP($A8,'Season 1'!AF$4:CC$104,25,0),"0"),
IFERROR(VLOOKUP($A8,'Season 2'!AF$4:CC$104,25,0),"0"),IFERROR(VLOOKUP($A8,'Season 3'!AF$4:CC$104,25,0),"0"),
IFERROR(VLOOKUP($A8,'Season 4'!AF$4:CC$104,25,0),"0"),IFERROR(VLOOKUP($A8,'Season 5'!AF$4:CC$104,25,0),"0"),
IFERROR(VLOOKUP($A8,'Season 6'!AF$4:CC$104,25,0),"0"),IFERROR(VLOOKUP($A8,'Season 7'!AF$4:CC$104,25,0),"0"),
IFERROR(VLOOKUP($A8,'Season 8'!AF$4:CC$104,25,0),"0"),IFERROR(VLOOKUP($A8,'Season 9'!AF$4:CC$104,25,0),"0"),
IFERROR(VLOOKUP($A8,'Season 10'!AF$4:CC$104,25,0),"0"),IFERROR(VLOOKUP($A8,'Season 11'!AF$4:CC$104,25,0),"0"),
IFERROR(VLOOKUP($A8,'Season 12'!AF$4:CC$104,25,0),"0"),IFERROR(VLOOKUP($A8,'Season 13'!AF$4:CC$104,25,0),"0"),
IFERROR(VLOOKUP($A8,'Season 14'!AF$4:CC$104,25,0),"0"),IFERROR(VLOOKUP($A8,'Season 15'!AF$4:CC$104,25,0),"0"),)</f>
        <v>0</v>
      </c>
      <c r="Z8" s="699">
        <f>SUM(IFERROR(VLOOKUP($A8,'Season 1'!AF$4:CC$104,26,0),"0"),
IFERROR(VLOOKUP($A8,'Season 2'!AF$4:CC$104,26,0),"0"),IFERROR(VLOOKUP($A8,'Season 3'!AF$4:CC$104,26,0),"0"),
IFERROR(VLOOKUP($A8,'Season 4'!AF$4:CC$104,26,0),"0"),IFERROR(VLOOKUP($A8,'Season 5'!AF$4:CC$104,26,0),"0"),
IFERROR(VLOOKUP($A8,'Season 6'!AF$4:CC$104,26,0),"0"),IFERROR(VLOOKUP($A8,'Season 7'!AF$4:CC$104,26,0),"0"),
IFERROR(VLOOKUP($A8,'Season 8'!AF$4:CC$104,26,0),"0"),IFERROR(VLOOKUP($A8,'Season 9'!AF$4:CC$104,26,0),"0"),
IFERROR(VLOOKUP($A8,'Season 10'!AF$4:CC$104,26,0),"0"),IFERROR(VLOOKUP($A8,'Season 11'!AF$4:CC$104,26,0),"0"),
IFERROR(VLOOKUP($A8,'Season 12'!AF$4:CC$104,26,0),"0"),IFERROR(VLOOKUP($A8,'Season 13'!AF$4:CC$104,26,0),"0"),
IFERROR(VLOOKUP($A8,'Season 14'!AF$4:CC$104,26,0),"0"),IFERROR(VLOOKUP($A8,'Season 15'!AF$4:CC$104,26,0),"0"),)</f>
        <v>0</v>
      </c>
      <c r="AA8" s="700">
        <f>SUM(IFERROR(VLOOKUP($A8,'Season 1'!AF$4:CC$104,27,0),"0"),
IFERROR(VLOOKUP($A8,'Season 2'!AF$4:CC$104,27,0),"0"),IFERROR(VLOOKUP($A8,'Season 3'!AF$4:CC$104,27,0),"0"),
IFERROR(VLOOKUP($A8,'Season 4'!AF$4:CC$104,27,0),"0"),IFERROR(VLOOKUP($A8,'Season 5'!AF$4:CC$104,27,0),"0"),
IFERROR(VLOOKUP($A8,'Season 6'!AF$4:CC$104,27,0),"0"),IFERROR(VLOOKUP($A8,'Season 7'!AF$4:CC$104,27,0),"0"),
IFERROR(VLOOKUP($A8,'Season 8'!AF$4:CC$104,27,0),"0"),IFERROR(VLOOKUP($A8,'Season 9'!AF$4:CC$104,27,0),"0"),
IFERROR(VLOOKUP($A8,'Season 10'!AF$4:CC$104,27,0),"0"),IFERROR(VLOOKUP($A8,'Season 11'!AF$4:CC$104,27,0),"0"),
IFERROR(VLOOKUP($A8,'Season 12'!AF$4:CC$104,27,0),"0"),IFERROR(VLOOKUP($A8,'Season 13'!AF$4:CC$104,27,0),"0"),
IFERROR(VLOOKUP($A8,'Season 14'!AF$4:CC$104,27,0),"0"),IFERROR(VLOOKUP($A8,'Season 15'!AF$4:CC$104,27,0),"0"),)</f>
        <v>0</v>
      </c>
      <c r="AB8" s="692">
        <f>SUM(IFERROR(VLOOKUP($A8,'Season 1'!AF$4:CC$104,28,0),"0"),
IFERROR(VLOOKUP($A8,'Season 2'!AF$4:CC$104,28,0),"0"),IFERROR(VLOOKUP($A8,'Season 3'!AF$4:CC$104,28,0),"0"),
IFERROR(VLOOKUP($A8,'Season 4'!AF$4:CC$104,28,0),"0"),IFERROR(VLOOKUP($A8,'Season 5'!AF$4:CC$104,28,0),"0"),
IFERROR(VLOOKUP($A8,'Season 6'!AF$4:CC$104,28,0),"0"),IFERROR(VLOOKUP($A8,'Season 7'!AF$4:CC$104,28,0),"0"),
IFERROR(VLOOKUP($A8,'Season 8'!AF$4:CC$104,28,0),"0"),IFERROR(VLOOKUP($A8,'Season 9'!AF$4:CC$104,28,0),"0"),
IFERROR(VLOOKUP($A8,'Season 10'!AF$4:CC$104,28,0),"0"),IFERROR(VLOOKUP($A8,'Season 11'!AF$4:CC$104,28,0),"0"),
IFERROR(VLOOKUP($A8,'Season 12'!AF$4:CC$104,28,0),"0"),IFERROR(VLOOKUP($A8,'Season 13'!AF$4:CC$104,28,0),"0"),
IFERROR(VLOOKUP($A8,'Season 14'!AF$4:CC$104,28,0),"0"),IFERROR(VLOOKUP($A8,'Season 15'!AF$4:CC$104,28,0),"0"),)</f>
        <v>0</v>
      </c>
      <c r="AC8" s="1023">
        <f>SUM(IFERROR(VLOOKUP($A8,'Season 1'!AF$4:CC$104,29,0),"0"),
IFERROR(VLOOKUP($A8,'Season 2'!AF$4:CC$104,29,0),"0"),IFERROR(VLOOKUP($A8,'Season 3'!AF$4:CC$104,29,0),"0"),
IFERROR(VLOOKUP($A8,'Season 4'!AF$4:CC$104,29,0),"0"),IFERROR(VLOOKUP($A8,'Season 5'!AF$4:CC$104,29,0),"0"),
IFERROR(VLOOKUP($A8,'Season 6'!AF$4:CC$104,29,0),"0"),IFERROR(VLOOKUP($A8,'Season 7'!AF$4:CC$104,29,0),"0"),
IFERROR(VLOOKUP($A8,'Season 8'!AF$4:CC$104,29,0),"0"),IFERROR(VLOOKUP($A8,'Season 9'!AF$4:CC$104,29,0),"0"),
IFERROR(VLOOKUP($A8,'Season 10'!AF$4:CC$104,29,0),"0"),IFERROR(VLOOKUP($A8,'Season 11'!AF$4:CC$104,29,0),"0"),
IFERROR(VLOOKUP($A8,'Season 12'!AF$4:CC$104,29,0),"0"),IFERROR(VLOOKUP($A8,'Season 13'!AF$4:CC$104,29,0),"0"),
IFERROR(VLOOKUP($A8,'Season 14'!AF$4:CC$104,29,0),"0"),IFERROR(VLOOKUP($A8,'Season 15'!AF$4:CC$104,29,0),"0"),)</f>
        <v>0</v>
      </c>
      <c r="AD8" s="26">
        <f>SUM(IFERROR(VLOOKUP($A8,'Season 1'!AF$4:CC$104,30,0),"0"),
IFERROR(VLOOKUP($A8,'Season 2'!AF$4:CC$104,30,0),"0"),IFERROR(VLOOKUP($A8,'Season 3'!AF$4:CC$104,30,0),"0"),
IFERROR(VLOOKUP($A8,'Season 4'!AF$4:CC$104,30,0),"0"),IFERROR(VLOOKUP($A8,'Season 5'!AF$4:CC$104,30,0),"0"),
IFERROR(VLOOKUP($A8,'Season 6'!AF$4:CC$104,30,0),"0"),IFERROR(VLOOKUP($A8,'Season 7'!AF$4:CC$104,30,0),"0"),
IFERROR(VLOOKUP($A8,'Season 8'!AF$4:CC$104,30,0),"0"),IFERROR(VLOOKUP($A8,'Season 9'!AF$4:CC$104,30,0),"0"),
IFERROR(VLOOKUP($A8,'Season 10'!AF$4:CC$104,30,0),"0"),IFERROR(VLOOKUP($A8,'Season 11'!AF$4:CC$104,30,0),"0"),
IFERROR(VLOOKUP($A8,'Season 12'!AF$4:CC$104,30,0),"0"),IFERROR(VLOOKUP($A8,'Season 13'!AF$4:CC$104,30,0),"0"),
IFERROR(VLOOKUP($A8,'Season 14'!AF$4:CC$104,30,0),"0"),IFERROR(VLOOKUP($A8,'Season 15'!AF$4:CC$104,30,0),"0"),)</f>
        <v>0</v>
      </c>
      <c r="AE8" s="699">
        <f>SUM(IFERROR(VLOOKUP($A8,'Season 1'!AF$4:CC$104,31,0),"0"),
IFERROR(VLOOKUP($A8,'Season 2'!AF$4:CC$104,31,0),"0"),IFERROR(VLOOKUP($A8,'Season 3'!AF$4:CC$104,31,0),"0"),
IFERROR(VLOOKUP($A8,'Season 4'!AF$4:CC$104,31,0),"0"),IFERROR(VLOOKUP($A8,'Season 5'!AF$4:CC$104,31,0),"0"),
IFERROR(VLOOKUP($A8,'Season 6'!AF$4:CC$104,31,0),"0"),IFERROR(VLOOKUP($A8,'Season 7'!AF$4:CC$104,31,0),"0"),
IFERROR(VLOOKUP($A8,'Season 8'!AF$4:CC$104,31,0),"0"),IFERROR(VLOOKUP($A8,'Season 9'!AF$4:CC$104,31,0),"0"),
IFERROR(VLOOKUP($A8,'Season 10'!AF$4:CC$104,31,0),"0"),IFERROR(VLOOKUP($A8,'Season 11'!AF$4:CC$104,31,0),"0"),
IFERROR(VLOOKUP($A8,'Season 12'!AF$4:CC$104,31,0),"0"),IFERROR(VLOOKUP($A8,'Season 13'!AF$4:CC$104,31,0),"0"),
IFERROR(VLOOKUP($A8,'Season 14'!AF$4:CC$104,31,0),"0"),IFERROR(VLOOKUP($A8,'Season 15'!AF$4:CC$104,31,0),"0"),)</f>
        <v>0</v>
      </c>
      <c r="AF8" s="700">
        <f>SUM(IFERROR(VLOOKUP($A8,'Season 3'!AF$4:CC$104,32,0),"0"),
IFERROR(VLOOKUP($A8,'Season 4'!AF$4:CC$104,32,0),"0"),IFERROR(VLOOKUP($A8,'Season 5'!AF$4:CC$104,32,0),"0"),
IFERROR(VLOOKUP($A8,'Season 6'!AF$4:CC$104,32,0),"0"),IFERROR(VLOOKUP($A8,'Season 7'!AF$4:CC$104,32,0),"0"),
IFERROR(VLOOKUP($A8,'Season 8'!AF$4:CC$104,32,0),"0"),IFERROR(VLOOKUP($A8,'Season 9'!AF$4:CC$104,32,0),"0"),
IFERROR(VLOOKUP($A8,'Season 10'!AF$4:CC$104,32,0),"0"),IFERROR(VLOOKUP($A8,'Season 11'!AF$4:CC$104,32,0),"0"),
IFERROR(VLOOKUP($A8,'Season 12'!AF$4:CC$104,32,0),"0"),IFERROR(VLOOKUP($A8,'Season 13'!AF$4:CC$104,32,0),"0"),
IFERROR(VLOOKUP($A8,'Season 14'!AF$4:CC$104,32,0),"0"),IFERROR(VLOOKUP($A8,'Season 15'!AF$4:CC$104,32,0),"0"),)</f>
        <v>0</v>
      </c>
      <c r="AG8" s="692">
        <f>SUM(IFERROR(VLOOKUP($A8,'Season 3'!AF$4:CC$104,33,0),"0"),
IFERROR(VLOOKUP($A8,'Season 4'!AF$4:CC$104,33,0),"0"),IFERROR(VLOOKUP($A8,'Season 5'!AF$4:CC$104,33,0),"0"),
IFERROR(VLOOKUP($A8,'Season 6'!AF$4:CC$104,33,0),"0"),IFERROR(VLOOKUP($A8,'Season 7'!AF$4:CC$104,33,0),"0"),
IFERROR(VLOOKUP($A8,'Season 8'!AF$4:CC$104,33,0),"0"),IFERROR(VLOOKUP($A8,'Season 9'!AF$4:CC$104,33,0),"0"),
IFERROR(VLOOKUP($A8,'Season 10'!AF$4:CC$104,33,0),"0"),IFERROR(VLOOKUP($A8,'Season 11'!AF$4:CC$104,33,0),"0"),
IFERROR(VLOOKUP($A8,'Season 12'!AF$4:CC$104,33,0),"0"),IFERROR(VLOOKUP($A8,'Season 13'!AF$4:CC$104,33,0),"0"),
IFERROR(VLOOKUP($A8,'Season 14'!AF$4:CC$104,33,0),"0"),IFERROR(VLOOKUP($A8,'Season 15'!AF$4:CC$104,33,0),"0"),)</f>
        <v>0</v>
      </c>
      <c r="AH8" s="1023">
        <f>SUM(IFERROR(VLOOKUP($A8,'Season 3'!AF$4:CC$104,34,0),"0"),
IFERROR(VLOOKUP($A8,'Season 4'!AF$4:CC$104,34,0),"0"),IFERROR(VLOOKUP($A8,'Season 5'!AF$4:CC$104,34,0),"0"),
IFERROR(VLOOKUP($A8,'Season 6'!AF$4:CC$104,34,0),"0"),IFERROR(VLOOKUP($A8,'Season 7'!AF$4:CC$104,34,0),"0"),
IFERROR(VLOOKUP($A8,'Season 8'!AF$4:CC$104,34,0),"0"),IFERROR(VLOOKUP($A8,'Season 9'!AF$4:CC$104,34,0),"0"),
IFERROR(VLOOKUP($A8,'Season 10'!AF$4:CC$104,34,0),"0"),IFERROR(VLOOKUP($A8,'Season 11'!AF$4:CC$104,34,0),"0"),
IFERROR(VLOOKUP($A8,'Season 12'!AF$4:CC$104,34,0),"0"),IFERROR(VLOOKUP($A8,'Season 13'!AF$4:CC$104,34,0),"0"),
IFERROR(VLOOKUP($A8,'Season 14'!AF$4:CC$104,34,0),"0"),IFERROR(VLOOKUP($A8,'Season 15'!AF$4:CC$104,34,0),"0"),)</f>
        <v>0</v>
      </c>
      <c r="AI8" s="26">
        <f>SUM(IFERROR(VLOOKUP($A8,'Season 3'!AF$4:CC$104,35,0),"0"),
IFERROR(VLOOKUP($A8,'Season 4'!AF$4:CC$104,35,0),"0"),IFERROR(VLOOKUP($A8,'Season 5'!AF$4:CC$104,35,0),"0"),
IFERROR(VLOOKUP($A8,'Season 6'!AF$4:CC$104,35,0),"0"),IFERROR(VLOOKUP($A8,'Season 7'!AF$4:CC$104,35,0),"0"),
IFERROR(VLOOKUP($A8,'Season 8'!AF$4:CC$104,35,0),"0"),IFERROR(VLOOKUP($A8,'Season 9'!AF$4:CC$104,35,0),"0"),
IFERROR(VLOOKUP($A8,'Season 10'!AF$4:CC$104,35,0),"0"),IFERROR(VLOOKUP($A8,'Season 11'!AF$4:CC$104,35,0),"0"),
IFERROR(VLOOKUP($A8,'Season 12'!AF$4:CC$104,35,0),"0"),IFERROR(VLOOKUP($A8,'Season 13'!AF$4:CC$104,35,0),"0"),
IFERROR(VLOOKUP($A8,'Season 14'!AF$4:CC$104,35,0),"0"),IFERROR(VLOOKUP($A8,'Season 15'!AF$4:CC$104,35,0),"0"),)</f>
        <v>0</v>
      </c>
      <c r="AJ8" s="699">
        <f>SUM(IFERROR(VLOOKUP($A8,'Season 3'!AF$4:CC$104,36,0),"0"),
IFERROR(VLOOKUP($A8,'Season 4'!AF$4:CC$104,36,0),"0"),IFERROR(VLOOKUP($A8,'Season 5'!AF$4:CC$104,36,0),"0"),
IFERROR(VLOOKUP($A8,'Season 6'!AF$4:CC$104,36,0),"0"),IFERROR(VLOOKUP($A8,'Season 7'!AF$4:CC$104,36,0),"0"),
IFERROR(VLOOKUP($A8,'Season 8'!AF$4:CC$104,36,0),"0"),IFERROR(VLOOKUP($A8,'Season 9'!AF$4:CC$104,36,0),"0"),
IFERROR(VLOOKUP($A8,'Season 10'!AF$4:CC$104,36,0),"0"),IFERROR(VLOOKUP($A8,'Season 11'!AF$4:CC$104,36,0),"0"),
IFERROR(VLOOKUP($A8,'Season 12'!AF$4:CC$104,36,0),"0"),IFERROR(VLOOKUP($A8,'Season 13'!AF$4:CC$104,36,0),"0"),
IFERROR(VLOOKUP($A8,'Season 14'!AF$4:CC$104,36,0),"0"),IFERROR(VLOOKUP($A8,'Season 15'!AF$4:CC$104,36,0),"0"),)</f>
        <v>0</v>
      </c>
      <c r="AK8" s="700">
        <f>SUM(IFERROR(VLOOKUP($A8,'Season 2'!AF$4:CC$104,32,0),"0"),IFERROR(VLOOKUP($A8,'Season 3'!AF$4:CC$104,37,0),"0"),
IFERROR(VLOOKUP($A8,'Season 4'!AF$4:CC$104,37,0),"0"),IFERROR(VLOOKUP($A8,'Season 5'!AF$4:CC$104,37,0),"0"),
IFERROR(VLOOKUP($A8,'Season 6'!AF$4:CC$104,37,0),"0"),IFERROR(VLOOKUP($A8,'Season 7'!AF$4:CC$104,37,0),"0"),
IFERROR(VLOOKUP($A8,'Season 8'!AF$4:CC$104,37,0),"0"),IFERROR(VLOOKUP($A8,'Season 9'!AF$4:CC$104,37,0),"0"),
IFERROR(VLOOKUP($A8,'Season 10'!AF$4:CC$104,37,0),"0"),IFERROR(VLOOKUP($A8,'Season 11'!AF$4:CC$104,37,0),"0"),
IFERROR(VLOOKUP($A8,'Season 12'!AF$4:CC$104,37,0),"0"),IFERROR(VLOOKUP($A8,'Season 13'!AF$4:CC$104,37,0),"0"),
IFERROR(VLOOKUP($A8,'Season 14'!AF$4:CC$104,37,0),"0"),IFERROR(VLOOKUP($A8,'Season 15'!AF$4:CC$104,37,0),"0"),)</f>
        <v>0</v>
      </c>
      <c r="AL8" s="692">
        <f>SUM(IFERROR(VLOOKUP($A8,'Season 2'!AF$4:CC$104,33,0),"0"),IFERROR(VLOOKUP($A8,'Season 3'!AF$4:CC$104,38,0),"0"),
IFERROR(VLOOKUP($A8,'Season 4'!AF$4:CC$104,38,0),"0"),IFERROR(VLOOKUP($A8,'Season 5'!AF$4:CC$104,38,0),"0"),
IFERROR(VLOOKUP($A8,'Season 6'!AF$4:CC$104,38,0),"0"),IFERROR(VLOOKUP($A8,'Season 7'!AF$4:CC$104,38,0),"0"),
IFERROR(VLOOKUP($A8,'Season 8'!AF$4:CC$104,38,0),"0"),IFERROR(VLOOKUP($A8,'Season 9'!AF$4:CC$104,38,0),"0"),
IFERROR(VLOOKUP($A8,'Season 10'!AF$4:CC$104,38,0),"0"),IFERROR(VLOOKUP($A8,'Season 11'!AF$4:CC$104,38,0),"0"),
IFERROR(VLOOKUP($A8,'Season 12'!AF$4:CC$104,38,0),"0"),IFERROR(VLOOKUP($A8,'Season 13'!AF$4:CC$104,38,0),"0"),
IFERROR(VLOOKUP($A8,'Season 14'!AF$4:CC$104,38,0),"0"),IFERROR(VLOOKUP($A8,'Season 15'!AF$4:CC$104,38,0),"0"),)</f>
        <v>0</v>
      </c>
      <c r="AM8" s="1023">
        <f>SUM(IFERROR(VLOOKUP($A8,'Season 2'!AF$4:CC$104,34,0),"0"),IFERROR(VLOOKUP($A8,'Season 3'!AF$4:CC$104,39,0),"0"),
IFERROR(VLOOKUP($A8,'Season 4'!AF$4:CC$104,39,0),"0"),IFERROR(VLOOKUP($A8,'Season 5'!AF$4:CC$104,39,0),"0"),
IFERROR(VLOOKUP($A8,'Season 6'!AF$4:CC$104,39,0),"0"),IFERROR(VLOOKUP($A8,'Season 7'!AF$4:CC$104,39,0),"0"),
IFERROR(VLOOKUP($A8,'Season 8'!AF$4:CC$104,39,0),"0"),IFERROR(VLOOKUP($A8,'Season 9'!AF$4:CC$104,39,0),"0"),
IFERROR(VLOOKUP($A8,'Season 10'!AF$4:CC$104,39,0),"0"),IFERROR(VLOOKUP($A8,'Season 11'!AF$4:CC$104,39,0),"0"),
IFERROR(VLOOKUP($A8,'Season 12'!AF$4:CC$104,39,0),"0"),IFERROR(VLOOKUP($A8,'Season 13'!AF$4:CC$104,39,0),"0"),
IFERROR(VLOOKUP($A8,'Season 14'!AF$4:CC$104,39,0),"0"),IFERROR(VLOOKUP($A8,'Season 15'!AF$4:CC$104,39,0),"0"),)</f>
        <v>0</v>
      </c>
      <c r="AN8" s="26">
        <f>SUM(IFERROR(VLOOKUP($A8,'Season 2'!AF$4:CC$104,35,0),"0"),IFERROR(VLOOKUP($A8,'Season 3'!AF$4:CC$104,40,0),"0"),
IFERROR(VLOOKUP($A8,'Season 4'!AF$4:CC$104,40,0),"0"),IFERROR(VLOOKUP($A8,'Season 5'!AF$4:CC$104,40,0),"0"),
IFERROR(VLOOKUP($A8,'Season 6'!AF$4:CC$104,40,0),"0"),IFERROR(VLOOKUP($A8,'Season 7'!AF$4:CC$104,40,0),"0"),
IFERROR(VLOOKUP($A8,'Season 8'!AF$4:CC$104,40,0),"0"),IFERROR(VLOOKUP($A8,'Season 9'!AF$4:CC$104,40,0),"0"),
IFERROR(VLOOKUP($A8,'Season 10'!AF$4:CC$104,40,0),"0"),IFERROR(VLOOKUP($A8,'Season 11'!AF$4:CC$104,40,0),"0"),
IFERROR(VLOOKUP($A8,'Season 12'!AF$4:CC$104,40,0),"0"),IFERROR(VLOOKUP($A8,'Season 13'!AF$4:CC$104,40,0),"0"),
IFERROR(VLOOKUP($A8,'Season 14'!AF$4:CC$104,40,0),"0"),IFERROR(VLOOKUP($A8,'Season 15'!AF$4:CC$104,40,0),"0"),)</f>
        <v>0</v>
      </c>
      <c r="AO8" s="699">
        <f>SUM(IFERROR(VLOOKUP($A8,'Season 2'!AF$4:CC$104,36,0),"0"),IFERROR(VLOOKUP($A8,'Season 3'!AF$4:CC$104,41,0),"0"),
IFERROR(VLOOKUP($A8,'Season 4'!AF$4:CC$104,41,0),"0"),IFERROR(VLOOKUP($A8,'Season 5'!AF$4:CC$104,41,0),"0"),
IFERROR(VLOOKUP($A8,'Season 6'!AF$4:CC$104,41,0),"0"),IFERROR(VLOOKUP($A8,'Season 7'!AF$4:CC$104,41,0),"0"),
IFERROR(VLOOKUP($A8,'Season 8'!AF$4:CC$104,41,0),"0"),IFERROR(VLOOKUP($A8,'Season 9'!AF$4:CC$104,41,0),"0"),
IFERROR(VLOOKUP($A8,'Season 10'!AF$4:CC$104,41,0),"0"),IFERROR(VLOOKUP($A8,'Season 11'!AF$4:CC$104,41,0),"0"),
IFERROR(VLOOKUP($A8,'Season 12'!AF$4:CC$104,41,0),"0"),IFERROR(VLOOKUP($A8,'Season 13'!AF$4:CC$104,41,0),"0"),
IFERROR(VLOOKUP($A8,'Season 14'!AF$4:CC$104,41,0),"0"),IFERROR(VLOOKUP($A8,'Season 15'!AF$4:CC$104,41,0),"0"),)</f>
        <v>0</v>
      </c>
      <c r="AP8" s="700">
        <f>SUM(IFERROR(VLOOKUP($A8,'Season 2'!AF$4:CC$104,37,0),"0"),IFERROR(VLOOKUP($A8,'Season 3'!AF$4:CC$104,42,0),"0"),
IFERROR(VLOOKUP($A8,'Season 4'!AF$4:CC$104,42,0),"0"),IFERROR(VLOOKUP($A8,'Season 5'!AF$4:CC$104,42,0),"0"),
IFERROR(VLOOKUP($A8,'Season 6'!AF$4:CC$104,42,0),"0"),IFERROR(VLOOKUP($A8,'Season 7'!AF$4:CC$104,42,0),"0"),
IFERROR(VLOOKUP($A8,'Season 8'!AF$4:CC$104,42,0),"0"),IFERROR(VLOOKUP($A8,'Season 9'!AF$4:CC$104,42,0),"0"),
IFERROR(VLOOKUP($A8,'Season 10'!AF$4:CC$104,42,0),"0"),IFERROR(VLOOKUP($A8,'Season 11'!AF$4:CC$104,42,0),"0"),
IFERROR(VLOOKUP($A8,'Season 12'!AF$4:CC$104,42,0),"0"),IFERROR(VLOOKUP($A8,'Season 13'!AF$4:CC$104,42,0),"0"),
IFERROR(VLOOKUP($A8,'Season 14'!AF$4:CC$104,42,0),"0"),IFERROR(VLOOKUP($A8,'Season 15'!AF$4:CC$104,42,0),"0"),)</f>
        <v>0</v>
      </c>
      <c r="AQ8" s="692">
        <f>SUM(IFERROR(VLOOKUP($A8,'Season 2'!AF$4:CC$104,38,0),"0"),IFERROR(VLOOKUP($A8,'Season 3'!AF$4:CC$104,43,0),"0"),
IFERROR(VLOOKUP($A8,'Season 4'!AF$4:CC$104,43,0),"0"),IFERROR(VLOOKUP($A8,'Season 5'!AF$4:CC$104,43,0),"0"),
IFERROR(VLOOKUP($A8,'Season 6'!AF$4:CC$104,43,0),"0"),IFERROR(VLOOKUP($A8,'Season 7'!AF$4:CC$104,43,0),"0"),
IFERROR(VLOOKUP($A8,'Season 8'!AF$4:CC$104,43,0),"0"),IFERROR(VLOOKUP($A8,'Season 9'!AF$4:CC$104,43,0),"0"),
IFERROR(VLOOKUP($A8,'Season 10'!AF$4:CC$104,43,0),"0"),IFERROR(VLOOKUP($A8,'Season 11'!AF$4:CC$104,43,0),"0"),
IFERROR(VLOOKUP($A8,'Season 12'!AF$4:CC$104,43,0),"0"),IFERROR(VLOOKUP($A8,'Season 13'!AF$4:CC$104,43,0),"0"),
IFERROR(VLOOKUP($A8,'Season 14'!AF$4:CC$104,43,0),"0"),IFERROR(VLOOKUP($A8,'Season 15'!AF$4:CC$104,43,0),"0"),)</f>
        <v>0</v>
      </c>
      <c r="AR8" s="1023">
        <f>SUM(IFERROR(VLOOKUP($A8,'Season 2'!AF$4:CC$104,39,0),"0"),IFERROR(VLOOKUP($A8,'Season 3'!AF$4:CC$104,44,0),"0"),
IFERROR(VLOOKUP($A8,'Season 4'!AF$4:CC$104,44,0),"0"),IFERROR(VLOOKUP($A8,'Season 5'!AF$4:CC$104,44,0),"0"),
IFERROR(VLOOKUP($A8,'Season 6'!AF$4:CC$104,44,0),"0"),IFERROR(VLOOKUP($A8,'Season 7'!AF$4:CC$104,44,0),"0"),
IFERROR(VLOOKUP($A8,'Season 8'!AF$4:CC$104,44,0),"0"),IFERROR(VLOOKUP($A8,'Season 9'!AF$4:CC$104,44,0),"0"),
IFERROR(VLOOKUP($A8,'Season 10'!AF$4:CC$104,44,0),"0"),IFERROR(VLOOKUP($A8,'Season 11'!AF$4:CC$104,44,0),"0"),
IFERROR(VLOOKUP($A8,'Season 12'!AF$4:CC$104,44,0),"0"),IFERROR(VLOOKUP($A8,'Season 13'!AF$4:CC$104,44,0),"0"),
IFERROR(VLOOKUP($A8,'Season 14'!AF$4:CC$104,44,0),"0"),IFERROR(VLOOKUP($A8,'Season 15'!AF$4:CC$104,44,0),"0"),)</f>
        <v>0</v>
      </c>
      <c r="AS8" s="26">
        <f>SUM(IFERROR(VLOOKUP($A8,'Season 2'!AF$4:CC$104,40,0),"0"),IFERROR(VLOOKUP($A8,'Season 3'!AF$4:CC$104,45,0),"0"),
IFERROR(VLOOKUP($A8,'Season 4'!AF$4:CC$104,45,0),"0"),IFERROR(VLOOKUP($A8,'Season 5'!AF$4:CC$104,45,0),"0"),
IFERROR(VLOOKUP($A8,'Season 6'!AF$4:CC$104,45,0),"0"),IFERROR(VLOOKUP($A8,'Season 7'!AF$4:CC$104,45,0),"0"),
IFERROR(VLOOKUP($A8,'Season 8'!AF$4:CC$104,45,0),"0"),IFERROR(VLOOKUP($A8,'Season 9'!AF$4:CC$104,45,0),"0"),
IFERROR(VLOOKUP($A8,'Season 10'!AF$4:CC$104,45,0),"0"),IFERROR(VLOOKUP($A8,'Season 11'!AF$4:CC$104,45,0),"0"),
IFERROR(VLOOKUP($A8,'Season 12'!AF$4:CC$104,45,0),"0"),IFERROR(VLOOKUP($A8,'Season 13'!AF$4:CC$104,45,0),"0"),
IFERROR(VLOOKUP($A8,'Season 14'!AF$4:CC$104,45,0),"0"),IFERROR(VLOOKUP($A8,'Season 15'!AF$4:CC$104,45,0),"0"),)</f>
        <v>0</v>
      </c>
      <c r="AT8" s="699">
        <f>SUM(IFERROR(VLOOKUP($A8,'Season 2'!AF$4:CC$104,41,0),"0"),IFERROR(VLOOKUP($A8,'Season 3'!AF$4:CC$104,46,0),"0"),
IFERROR(VLOOKUP($A8,'Season 4'!AF$4:CC$104,46,0),"0"),IFERROR(VLOOKUP($A8,'Season 5'!AF$4:CC$104,46,0),"0"),
IFERROR(VLOOKUP($A8,'Season 6'!AF$4:CC$104,46,0),"0"),IFERROR(VLOOKUP($A8,'Season 7'!AF$4:CC$104,46,0),"0"),
IFERROR(VLOOKUP($A8,'Season 8'!AF$4:CC$104,46,0),"0"),IFERROR(VLOOKUP($A8,'Season 9'!AF$4:CC$104,46,0),"0"),
IFERROR(VLOOKUP($A8,'Season 10'!AF$4:CC$104,46,0),"0"),IFERROR(VLOOKUP($A8,'Season 11'!AF$4:CC$104,46,0),"0"),
IFERROR(VLOOKUP($A8,'Season 12'!AF$4:CC$104,46,0),"0"),IFERROR(VLOOKUP($A8,'Season 13'!AF$4:CC$104,46,0),"0"),
IFERROR(VLOOKUP($A8,'Season 14'!AF$4:CC$104,46,0),"0"),IFERROR(VLOOKUP($A8,'Season 15'!AF$4:CC$104,46,0),"0"),)</f>
        <v>0</v>
      </c>
      <c r="AU8" s="700">
        <f>SUM(IFERROR(VLOOKUP($A8,'Season 3'!AF$4:CH$104,47,0),"0"),
IFERROR(VLOOKUP($A8,'Season 4'!AF$4:CH$104,47,0),"0"),IFERROR(VLOOKUP($A8,'Season 5'!AF$4:CH$104,47,0),"0"),
IFERROR(VLOOKUP($A8,'Season 6'!AF$4:CH$104,47,0),"0"),IFERROR(VLOOKUP($A8,'Season 7'!AF$4:CH$104,47,0),"0"),
IFERROR(VLOOKUP($A8,'Season 8'!AF$4:CH$104,47,0),"0"),IFERROR(VLOOKUP($A8,'Season 9'!AF$4:CH$104,47,0),"0"),
IFERROR(VLOOKUP($A8,'Season 10'!AF$4:CH$104,47,0),"0"),IFERROR(VLOOKUP($A8,'Season 11'!AF$4:CH$104,47,0),"0"),
IFERROR(VLOOKUP($A8,'Season 12'!AF$4:CH$104,47,0),"0"),IFERROR(VLOOKUP($A8,'Season 13'!AF$4:CH$104,47,0),"0"),
IFERROR(VLOOKUP($A8,'Season 14'!AF$4:CH$104,47,0),"0"),IFERROR(VLOOKUP($A8,'Season 15'!AF$4:CH$104,47,0),"0"),)</f>
        <v>0</v>
      </c>
      <c r="AV8" s="692">
        <f>SUM(IFERROR(VLOOKUP($A8,'Season 3'!AF$4:CH$104,48,0),"0"),
IFERROR(VLOOKUP($A8,'Season 4'!AF$4:CH$104,48,0),"0"),IFERROR(VLOOKUP($A8,'Season 5'!AF$4:CH$104,48,0),"0"),
IFERROR(VLOOKUP($A8,'Season 6'!AF$4:CH$104,48,0),"0"),IFERROR(VLOOKUP($A8,'Season 7'!AF$4:CH$104,48,0),"0"),
IFERROR(VLOOKUP($A8,'Season 8'!AF$4:CH$104,48,0),"0"),IFERROR(VLOOKUP($A8,'Season 9'!AF$4:CH$104,48,0),"0"),
IFERROR(VLOOKUP($A8,'Season 10'!AF$4:CH$104,48,0),"0"),IFERROR(VLOOKUP($A8,'Season 11'!AF$4:CH$104,48,0),"0"),
IFERROR(VLOOKUP($A8,'Season 12'!AF$4:CH$104,48,0),"0"),IFERROR(VLOOKUP($A8,'Season 13'!AF$4:CH$104,48,0),"0"),
IFERROR(VLOOKUP($A8,'Season 14'!AF$4:CH$104,48,0),"0"),IFERROR(VLOOKUP($A8,'Season 15'!AF$4:CH$104,48,0),"0"),)</f>
        <v>0</v>
      </c>
      <c r="AW8" s="1023">
        <f>SUM(IFERROR(VLOOKUP($A8,'Season 3'!AF$4:CH$104,49,0),"0"),
IFERROR(VLOOKUP($A8,'Season 4'!AF$4:CH$104,49,0),"0"),IFERROR(VLOOKUP($A8,'Season 5'!AF$4:CH$104,49,0),"0"),
IFERROR(VLOOKUP($A8,'Season 6'!AF$4:CH$104,49,0),"0"),IFERROR(VLOOKUP($A8,'Season 7'!AF$4:CH$104,49,0),"0"),
IFERROR(VLOOKUP($A8,'Season 8'!AF$4:CH$104,49,0),"0"),IFERROR(VLOOKUP($A8,'Season 9'!AF$4:CH$104,49,0),"0"),
IFERROR(VLOOKUP($A8,'Season 10'!AF$4:CH$104,49,0),"0"),IFERROR(VLOOKUP($A8,'Season 11'!AF$4:CH$104,49,0),"0"),
IFERROR(VLOOKUP($A8,'Season 12'!AF$4:CH$104,49,0),"0"),IFERROR(VLOOKUP($A8,'Season 13'!AF$4:CH$104,49,0),"0"),
IFERROR(VLOOKUP($A8,'Season 14'!AF$4:CH$104,49,0),"0"),IFERROR(VLOOKUP($A8,'Season 15'!AF$4:CH$104,49,0),"0"),)</f>
        <v>0</v>
      </c>
      <c r="AX8" s="26">
        <f>SUM(IFERROR(VLOOKUP($A8,'Season 3'!AF$4:CH$104,50,0),"0"),
IFERROR(VLOOKUP($A8,'Season 4'!AF$4:CH$104,50,0),"0"),IFERROR(VLOOKUP($A8,'Season 5'!AF$4:CH$104,50,0),"0"),
IFERROR(VLOOKUP($A8,'Season 6'!AF$4:CH$104,50,0),"0"),IFERROR(VLOOKUP($A8,'Season 7'!AF$4:CH$104,50,0),"0"),
IFERROR(VLOOKUP($A8,'Season 8'!AF$4:CH$104,50,0),"0"),IFERROR(VLOOKUP($A8,'Season 9'!AF$4:CH$104,50,0),"0"),
IFERROR(VLOOKUP($A8,'Season 10'!AF$4:CH$104,50,0),"0"),IFERROR(VLOOKUP($A8,'Season 11'!AF$4:CH$104,50,0),"0"),
IFERROR(VLOOKUP($A8,'Season 12'!AF$4:CH$104,50,0),"0"),IFERROR(VLOOKUP($A8,'Season 13'!AF$4:CH$104,50,0),"0"),
IFERROR(VLOOKUP($A8,'Season 14'!AF$4:CH$104,50,0),"0"),IFERROR(VLOOKUP($A8,'Season 15'!AF$4:CH$104,50,0),"0"),)</f>
        <v>0</v>
      </c>
      <c r="AY8" s="699">
        <f>SUM(IFERROR(VLOOKUP($A8,'Season 3'!AF$4:CH$104,51,0),"0"),
IFERROR(VLOOKUP($A8,'Season 4'!AF$4:CH$104,51,0),"0"),IFERROR(VLOOKUP($A8,'Season 5'!AF$4:CH$104,51,0),"0"),
IFERROR(VLOOKUP($A8,'Season 6'!AF$4:CH$104,51,0),"0"),IFERROR(VLOOKUP($A8,'Season 7'!AF$4:CH$104,51,0),"0"),
IFERROR(VLOOKUP($A8,'Season 8'!AF$4:CH$104,51,0),"0"),IFERROR(VLOOKUP($A8,'Season 9'!AF$4:CH$104,51,0),"0"),
IFERROR(VLOOKUP($A8,'Season 10'!AF$4:CH$104,51,0),"0"),IFERROR(VLOOKUP($A8,'Season 11'!AF$4:CH$104,51,0),"0"),
IFERROR(VLOOKUP($A8,'Season 12'!AF$4:CH$104,51,0),"0"),IFERROR(VLOOKUP($A8,'Season 13'!AF$4:CH$104,51,0),"0"),
IFERROR(VLOOKUP($A8,'Season 14'!AF$4:CH$104,51,0),"0"),IFERROR(VLOOKUP($A8,'Season 15'!AF$4:CH$104,51,0),"0"),)</f>
        <v>0</v>
      </c>
      <c r="AZ8" s="700">
        <f>SUM(IFERROR(VLOOKUP($A8,'Season 1'!AF$4:CC$104,32,0),"0"),IFERROR(VLOOKUP($A8,'Season 2'!AF$4:CC$104,37,0),"0"),)</f>
        <v>0</v>
      </c>
      <c r="BA8" s="692">
        <f>SUM(IFERROR(VLOOKUP($A8,'Season 1'!AF$4:CC$104,33,0),"0"),IFERROR(VLOOKUP($A8,'Season 2'!AF$4:CC$104,38,0),"0"),)</f>
        <v>0</v>
      </c>
      <c r="BB8" s="1023">
        <f>SUM(IFERROR(VLOOKUP($A8,'Season 1'!AF$4:CC$104,34,0),"0"),IFERROR(VLOOKUP($A8,'Season 2'!AF$4:CC$104,39,0),"0"),)</f>
        <v>0</v>
      </c>
      <c r="BC8" s="26">
        <f>SUM(IFERROR(VLOOKUP($A8,'Season 1'!AF$4:CC$104,35,0),"0"),IFERROR(VLOOKUP($A8,'Season 2'!AF$4:CC$104,40,0),"0"),)</f>
        <v>0</v>
      </c>
      <c r="BD8" s="699">
        <f>SUM(IFERROR(VLOOKUP($A8,'Season 1'!AF$4:CC$104,36,0),"0"),IFERROR(VLOOKUP($A8,'Season 2'!AF$4:CC$104,41,0),"0"),)</f>
        <v>0</v>
      </c>
      <c r="BE8" s="1111">
        <f>SUM(IFERROR(VLOOKUP($A8,'Season 1'!AF$4:CC$104,37,0),"0"),
IFERROR(VLOOKUP($A8,'Season 2'!AF$4:CC$104,47,0),"0"),IFERROR(VLOOKUP($A8,'Season 3'!AF$4:CH$104,52,0),"0"),
IFERROR(VLOOKUP($A8,'Season 4'!AF$4:CH$104,52,0),"0"),IFERROR(VLOOKUP($A8,'Season 5'!AF$4:CH$104,52,0),"0"),
IFERROR(VLOOKUP($A8,'Season 6'!AF$4:CH$104,52,0),"0"),IFERROR(VLOOKUP($A8,'Season 7'!AF$4:CH$104,52,0),"0"),
IFERROR(VLOOKUP($A8,'Season 8'!AF$4:CH$104,52,0),"0"),IFERROR(VLOOKUP($A8,'Season 9'!AF$4:CH$104,52,0),"0"),
IFERROR(VLOOKUP($A8,'Season 10'!AF$4:CH$104,52,0),"0"),IFERROR(VLOOKUP($A8,'Season 11'!AF$4:CH$104,52,0),"0"),
IFERROR(VLOOKUP($A8,'Season 12'!AF$4:CH$104,52,0),"0"),IFERROR(VLOOKUP($A8,'Season 13'!AF$4:CH$104,52,0),"0"),
IFERROR(VLOOKUP($A8,'Season 14'!AF$4:CH$104,52,0),"0"),IFERROR(VLOOKUP($A8,'Season 15'!AF$4:CH$104,52,0),"0"),)</f>
        <v>0</v>
      </c>
      <c r="BF8" s="1112">
        <f>SUM(IFERROR(VLOOKUP($A8,'Season 1'!AF$4:CC$104,38,0),"0"),
IFERROR(VLOOKUP($A8,'Season 2'!AF$4:CC$104,48,0),"0"),IFERROR(VLOOKUP($A8,'Season 3'!AF$4:CH$104,53,0),"0"),
IFERROR(VLOOKUP($A8,'Season 4'!AF$4:CH$104,53,0),"0"),IFERROR(VLOOKUP($A8,'Season 5'!AF$4:CH$104,53,0),"0"),
IFERROR(VLOOKUP($A8,'Season 6'!AF$4:CH$104,53,0),"0"),IFERROR(VLOOKUP($A8,'Season 7'!AF$4:CH$104,53,0),"0"),
IFERROR(VLOOKUP($A8,'Season 8'!AF$4:CH$104,53,0),"0"),IFERROR(VLOOKUP($A8,'Season 9'!AF$4:CH$104,53,0),"0"),
IFERROR(VLOOKUP($A8,'Season 10'!AF$4:CH$104,53,0),"0"),IFERROR(VLOOKUP($A8,'Season 11'!AF$4:CH$104,53,0),"0"),
IFERROR(VLOOKUP($A8,'Season 12'!AF$4:CH$104,53,0),"0"),IFERROR(VLOOKUP($A8,'Season 13'!AF$4:CH$104,53,0),"0"),
IFERROR(VLOOKUP($A8,'Season 14'!AF$4:CH$104,53,0),"0"),IFERROR(VLOOKUP($A8,'Season 15'!AF$4:CH$104,53,0),"0"),)</f>
        <v>0</v>
      </c>
      <c r="BG8" s="1061" t="e">
        <f t="shared" si="1"/>
        <v>#DIV/0!</v>
      </c>
      <c r="BI8" s="1100"/>
      <c r="BJ8" s="1100"/>
      <c r="BK8" s="1100"/>
      <c r="BL8" s="1100"/>
      <c r="BM8" s="1100"/>
      <c r="BN8" s="1100"/>
      <c r="BO8" s="1066"/>
      <c r="BP8" s="1066"/>
      <c r="BQ8" s="1066"/>
      <c r="BR8" s="1066"/>
      <c r="BS8" s="15" t="str">
        <f>IFERROR(VLOOKUP($A8,'Season 1'!$AF$4:$CH$104,39,0),"0")</f>
        <v>0</v>
      </c>
      <c r="BT8" s="15" t="str">
        <f>IFERROR(VLOOKUP($A8,'Season 1'!$AF$4:$CH$104,40,0),"0")</f>
        <v>0</v>
      </c>
      <c r="BU8" s="15" t="str">
        <f>IFERROR(VLOOKUP($A8,'Season 2'!$AF$4:$CH$104,49,0),"0")</f>
        <v>0</v>
      </c>
      <c r="BV8" s="15" t="str">
        <f>IFERROR(VLOOKUP($A8,'Season 2'!$AF$4:$CH$104,50,0),"0")</f>
        <v>0</v>
      </c>
      <c r="BW8" s="15" t="str">
        <f>IFERROR(VLOOKUP($A8,'Season 3'!$AF$4:$CH$104,54,0),"0")</f>
        <v>0</v>
      </c>
      <c r="BX8" s="15" t="str">
        <f>IFERROR(VLOOKUP($A8,'Season 3'!$AF$4:$CH$104,55,0),"0")</f>
        <v>0</v>
      </c>
      <c r="BY8" s="15" t="str">
        <f>IFERROR(VLOOKUP($A8,'Season 4'!$AF$4:$CH$104,54,0),"0")</f>
        <v>0</v>
      </c>
      <c r="BZ8" s="15" t="str">
        <f>IFERROR(VLOOKUP($A8,'Season 4'!$AF$4:$CH$104,55,0),"0")</f>
        <v>0</v>
      </c>
      <c r="CA8" s="15" t="str">
        <f>IFERROR(VLOOKUP($A8,'Season 5'!$AF$4:$CH$104,54,0),"0")</f>
        <v>0</v>
      </c>
      <c r="CB8" s="15" t="str">
        <f>IFERROR(VLOOKUP($A8,'Season 5'!$AF$4:$CH$104,55,0),"0")</f>
        <v>0</v>
      </c>
      <c r="CC8" s="15" t="str">
        <f>IFERROR(VLOOKUP($A8,'Season 6'!$AF$4:$CH$104,54,0),"0")</f>
        <v>0</v>
      </c>
      <c r="CD8" s="15" t="str">
        <f>IFERROR(VLOOKUP($A8,'Season 6'!$AF$4:$CH$104,55,0),"0")</f>
        <v>0</v>
      </c>
      <c r="CE8" s="15" t="str">
        <f>IFERROR(VLOOKUP($A8,'Season 7'!$AF$4:$CH$104,54,0),"0")</f>
        <v>0</v>
      </c>
      <c r="CF8" s="15" t="str">
        <f>IFERROR(VLOOKUP($A8,'Season 7'!$AF$4:$CH$104,55,0),"0")</f>
        <v>0</v>
      </c>
      <c r="CG8" s="15" t="str">
        <f>IFERROR(VLOOKUP($A8,'Season 8'!$AF$4:$CH$104,54,0),"0")</f>
        <v>0</v>
      </c>
      <c r="CH8" s="15" t="str">
        <f>IFERROR(VLOOKUP($A8,'Season 8'!$AF$4:$CH$104,55,0),"0")</f>
        <v>0</v>
      </c>
      <c r="CI8" s="15" t="str">
        <f>IFERROR(VLOOKUP($A8,'Season 9'!$AF$4:$CH$104,54,0),"0")</f>
        <v>0</v>
      </c>
      <c r="CJ8" s="15" t="str">
        <f>IFERROR(VLOOKUP($A8,'Season 9'!$AF$4:$CH$104,55,0),"0")</f>
        <v>0</v>
      </c>
      <c r="CK8" s="15" t="str">
        <f>IFERROR(VLOOKUP($A8,'Season 10'!$AF$4:$CH$104,54,0),"0")</f>
        <v>0</v>
      </c>
      <c r="CL8" s="15" t="str">
        <f>IFERROR(VLOOKUP($A8,'Season 10'!$AF$4:$CH$104,55,0),"0")</f>
        <v>0</v>
      </c>
      <c r="CM8" s="15" t="str">
        <f>IFERROR(VLOOKUP($A8,'Season 11'!$AF$4:$CH$104,54,0),"0")</f>
        <v>0</v>
      </c>
      <c r="CN8" s="15" t="str">
        <f>IFERROR(VLOOKUP($A8,'Season 11'!$AF$4:$CH$104,55,0),"0")</f>
        <v>0</v>
      </c>
      <c r="CO8" s="15" t="str">
        <f>IFERROR(VLOOKUP($A8,'Season 12'!$AF$4:$CH$104,54,0),"0")</f>
        <v>0</v>
      </c>
      <c r="CP8" s="15" t="str">
        <f>IFERROR(VLOOKUP($A8,'Season 12'!$AF$4:$CH$104,55,0),"0")</f>
        <v>0</v>
      </c>
      <c r="CQ8" s="15" t="str">
        <f>IFERROR(VLOOKUP($A8,'Season 13'!$AF$4:$CH$104,54,0),"0")</f>
        <v>0</v>
      </c>
      <c r="CR8" s="15" t="str">
        <f>IFERROR(VLOOKUP($A8,'Season 13'!$AF$4:$CH$104,55,0),"0")</f>
        <v>0</v>
      </c>
      <c r="CS8" s="15" t="str">
        <f>IFERROR(VLOOKUP($A8,'Season 14'!$AF$4:$CH$104,54,0),"0")</f>
        <v>0</v>
      </c>
      <c r="CT8" s="15" t="str">
        <f>IFERROR(VLOOKUP($A8,'Season 14'!$AF$4:$CH$104,55,0),"0")</f>
        <v>0</v>
      </c>
      <c r="CU8" s="15" t="str">
        <f>IFERROR(VLOOKUP($A8,'Season 15'!$AF$4:$CH$104,54,0),"0")</f>
        <v>0</v>
      </c>
      <c r="CV8" s="15" t="str">
        <f>IFERROR(VLOOKUP($A8,'Season 15'!$AF$4:$CH$104,55,0),"0")</f>
        <v>0</v>
      </c>
    </row>
    <row r="9" spans="1:100" x14ac:dyDescent="0.25">
      <c r="A9" s="1090" t="s">
        <v>340</v>
      </c>
      <c r="B9" s="1021" t="str">
        <f>IFERROR(VLOOKUP('Data Totals'!A9,'Season 1'!AF$4:CC$104,2,FALSE),IFERROR(VLOOKUP('Data Totals'!A9,'Season 2'!AF$4:CC$104,2,FALSE),IFERROR(VLOOKUP('Data Totals'!A9,'Season 3'!AF$4:CC$104,2,FALSE),IFERROR(VLOOKUP('Data Totals'!A9,'Season 4'!AF$4:CC$104,2,FALSE),IFERROR(VLOOKUP('Data Totals'!A9,'Season 5'!AF$4:CC$104,2,FALSE),IFERROR(VLOOKUP('Data Totals'!A9,'Season 6'!AF$4:CC$104,2,FALSE),IFERROR(VLOOKUP('Data Totals'!A9,'Season 7'!AF$4:CC$104,2,FALSE),IFERROR(VLOOKUP('Data Totals'!A9,'Season 8'!AF$4:CC$104,2,FALSE),IFERROR(VLOOKUP('Data Totals'!A9,'Season 9'!AF$4:CC$104,2,FALSE),IFERROR(VLOOKUP('Data Totals'!A9,'Season 10'!AF$4:CC$104,2,FALSE),IFERROR(VLOOKUP('Data Totals'!A9,'Season 11'!AF$4:CC$104,2,FALSE),IFERROR(VLOOKUP('Data Totals'!A9,'Season 12'!AF$4:CC$104,2,FALSE),IFERROR(VLOOKUP('Data Totals'!A9,'Season 13'!AF$4:CC$104,2,FALSE),IFERROR(VLOOKUP('Data Totals'!A9,'Season 14'!AF$4:CC$104,2,FALSE),IFERROR(VLOOKUP('Data Totals'!A9,'Season 15'!AF$4:CC$104,2,FALSE),"N/A")))))))))))))))</f>
        <v>CB</v>
      </c>
      <c r="C9" s="1022">
        <f>IFERROR(VLOOKUP('Data Totals'!A9,'Season 1'!AF$4:CC$104,3,FALSE),IFERROR(VLOOKUP('Data Totals'!A9,'Season 2'!AF$4:CC$104,3,FALSE),IFERROR(VLOOKUP('Data Totals'!A9,'Season 3'!AF$4:CC$104,3,FALSE),IFERROR(VLOOKUP('Data Totals'!A9,'Season 4'!AF$4:CC$104,3,FALSE),IFERROR(VLOOKUP('Data Totals'!A9,'Season 5'!AF$4:CC$104,3,FALSE),IFERROR(VLOOKUP('Data Totals'!A9,'Season 6'!AF$4:CC$104,3,FALSE),IFERROR(VLOOKUP('Data Totals'!A9,'Season 7'!AF$4:CC$104,3,FALSE),IFERROR(VLOOKUP('Data Totals'!A9,'Season 8'!AF$4:CC$104,3,FALSE),IFERROR(VLOOKUP('Data Totals'!A9,'Season 9'!AF$4:CC$104,3,FALSE),IFERROR(VLOOKUP('Data Totals'!A9,'Season 10'!AF$4:CC$104,3,FALSE),IFERROR(VLOOKUP('Data Totals'!A9,'Season 11'!AF$4:CC$104,3,FALSE),IFERROR(VLOOKUP('Data Totals'!A9,'Season 12'!AF$4:CC$104,3,FALSE),IFERROR(VLOOKUP('Data Totals'!A9,'Season 13'!AF$4:CC$104,3,FALSE),IFERROR(VLOOKUP('Data Totals'!A9,'Season 14'!AF$4:CC$104,3,FALSE),IFERROR(VLOOKUP('Data Totals'!A9,'Season 15'!AF$4:CC$104,3,FALSE),"N/A")))))))))))))))</f>
        <v>62</v>
      </c>
      <c r="D9" s="1022">
        <f>IFERROR(VLOOKUP('Data Totals'!A9,'Season 1'!AF$4:CC$104,4,FALSE),IFERROR(VLOOKUP('Data Totals'!A9,'Season 2'!AF$4:CC$104,4,FALSE),IFERROR(VLOOKUP('Data Totals'!A9,'Season 3'!AF$4:CC$104,4,FALSE),IFERROR(VLOOKUP('Data Totals'!A9,'Season 4'!AF$4:CC$104,4,FALSE),IFERROR(VLOOKUP('Data Totals'!A9,'Season 5'!AF$4:CC$104,4,FALSE),IFERROR(VLOOKUP('Data Totals'!A9,'Season 6'!AF$4:CC$104,4,FALSE),IFERROR(VLOOKUP('Data Totals'!A9,'Season 7'!AF$4:CC$104,4,FALSE),IFERROR(VLOOKUP('Data Totals'!A9,'Season 8'!AF$4:CC$104,4,FALSE),IFERROR(VLOOKUP('Data Totals'!A9,'Season 9'!AF$4:CC$104,4,FALSE),IFERROR(VLOOKUP('Data Totals'!A9,'Season 10'!AF$4:CC$104,4,FALSE),IFERROR(VLOOKUP('Data Totals'!A9,'Season 11'!AF$4:CC$104,4,FALSE),IFERROR(VLOOKUP('Data Totals'!A9,'Season 12'!AF$4:CC$104,4,FALSE),IFERROR(VLOOKUP('Data Totals'!A9,'Season 13'!AF$4:CC$104,4,FALSE),IFERROR(VLOOKUP('Data Totals'!A9,'Season 14'!AF$4:CC$104,4,FALSE),IFERROR(VLOOKUP('Data Totals'!A9,'Season 15'!AF$4:CC$104,4,FALSE),"N/A")))))))))))))))</f>
        <v>64</v>
      </c>
      <c r="E9" s="1022">
        <f t="shared" si="0"/>
        <v>2</v>
      </c>
      <c r="F9" s="692">
        <f>SUM(IFERROR(VLOOKUP(A9,BI$3:BN$152,2,0),"0"),IFERROR(VLOOKUP(A9,'Season 1'!AF$4:CC$104,6,0),"0"),
IFERROR(VLOOKUP(A9,'Season 2'!AF$4:CC$104,6,0),"0"),IFERROR(VLOOKUP(A9,'Season 3'!AF$4:CC$104,6,0),"0"),
IFERROR(VLOOKUP(A9,'Season 4'!AF$4:CC$104,6,0),"0"),IFERROR(VLOOKUP(A9,'Season 5'!AF$4:CC$104,6,0),"0"),
IFERROR(VLOOKUP(A9,'Season 6'!AF$4:CC$104,6,0),"0"),IFERROR(VLOOKUP(A9,'Season 7'!AF$4:CC$104,6,0),"0"),
IFERROR(VLOOKUP(A9,'Season 8'!AF$4:CC$104,6,0),"0"),IFERROR(VLOOKUP(A9,'Season 9'!AF$4:CC$104,6,0),"0"),
IFERROR(VLOOKUP(A9,'Season 10'!AF$4:CC$104,6,0),"0"),IFERROR(VLOOKUP(A9,'Season 11'!AF$4:CC$104,6,0),"0"),
IFERROR(VLOOKUP(A9,'Season 12'!AF$4:CC$104,6,0),"0"),IFERROR(VLOOKUP(A9,'Season 13'!AF$4:CC$104,6,0),"0"),
IFERROR(VLOOKUP(A9,'Season 14'!AF$4:CC$104,6,0),"0"),IFERROR(VLOOKUP(A9,'Season 15'!AF$4:CC$104,6,0),"0"),)</f>
        <v>0</v>
      </c>
      <c r="G9" s="692">
        <f>SUM(IFERROR(VLOOKUP(A9,'Season 1'!AF$4:CC$104,7,0),"0"),
IFERROR(VLOOKUP(A9,'Season 2'!AF$4:CC$104,7,0),"0"),IFERROR(VLOOKUP(A9,'Season 3'!AF$4:CC$104,7,0),"0"),
IFERROR(VLOOKUP(A9,'Season 4'!AF$4:CC$104,7,0),"0"),IFERROR(VLOOKUP(A9,'Season 5'!AF$4:CC$104,7,0),"0"),
IFERROR(VLOOKUP(A9,'Season 6'!AF$4:CC$104,7,0),"0"),IFERROR(VLOOKUP(A9,'Season 7'!AF$4:CC$104,7,0),"0"),
IFERROR(VLOOKUP(A9,'Season 8'!AF$4:CC$104,7,0),"0"),IFERROR(VLOOKUP(A9,'Season 9'!AF$4:CC$104,7,0),"0"),
IFERROR(VLOOKUP(A9,'Season 10'!AF$4:CC$104,7,0),"0"),IFERROR(VLOOKUP(A9,'Season 11'!AF$4:CC$104,7,0),"0"),
IFERROR(VLOOKUP(A9,'Season 12'!AF$4:CC$104,7,0),"0"),IFERROR(VLOOKUP(A9,'Season 13'!AF$4:CC$104,7,0),"0"),
IFERROR(VLOOKUP(A9,'Season 14'!AF$4:CC$104,7,0),"0"),IFERROR(VLOOKUP(A9,'Season 15'!AF$4:CC$104,7,0),"0"),)</f>
        <v>0</v>
      </c>
      <c r="H9" s="556">
        <f>SUM(IFERROR(VLOOKUP(A9,'Season 1'!AF$4:CC$104,8,0),"0"),
IFERROR(VLOOKUP(A9,'Season 2'!AF$4:CC$104,8,0),"0"),IFERROR(VLOOKUP(A9,'Season 3'!AF$4:CC$104,8,0),"0"),
IFERROR(VLOOKUP(A9,'Season 4'!AF$4:CC$104,8,0),"0"),IFERROR(VLOOKUP(A9,'Season 5'!AF$4:CC$104,8,0),"0"),
IFERROR(VLOOKUP(A9,'Season 6'!AF$4:CC$104,8,0),"0"),IFERROR(VLOOKUP(A9,'Season 7'!AF$4:CC$104,8,0),"0"),
IFERROR(VLOOKUP(A9,'Season 8'!AF$4:CC$104,8,0),"0"),IFERROR(VLOOKUP(A9,'Season 9'!AF$4:CC$104,8,0),"0"),
IFERROR(VLOOKUP(A9,'Season 10'!AF$4:CC$104,8,0),"0"),IFERROR(VLOOKUP(A9,'Season 11'!AF$4:CC$104,8,0),"0"),
IFERROR(VLOOKUP(A9,'Season 12'!AF$4:CC$104,8,0),"0"),IFERROR(VLOOKUP(A9,'Season 13'!AF$4:CC$104,8,0),"0"),
IFERROR(VLOOKUP(A9,'Season 14'!AF$4:CC$104,8,0),"0"),IFERROR(VLOOKUP(A9,'Season 15'!AF$4:CC$104,8,0),"0"),)</f>
        <v>0</v>
      </c>
      <c r="I9" s="1023">
        <f>SUM(IFERROR(VLOOKUP(A9,'Season 1'!AF$4:CC$104,9,0),"0"),
IFERROR(VLOOKUP(A9,'Season 2'!AF$4:CC$104,9,0),"0"),IFERROR(VLOOKUP(A9,'Season 3'!AF$4:CC$104,9,0),"0"),
IFERROR(VLOOKUP(A9,'Season 4'!AF$4:CC$104,9,0),"0"),IFERROR(VLOOKUP(A9,'Season 5'!AF$4:CC$104,9,0),"0"),
IFERROR(VLOOKUP(A9,'Season 6'!AF$4:CC$104,9,0),"0"),IFERROR(VLOOKUP(A9,'Season 7'!AF$4:CC$104,9,0),"0"),
IFERROR(VLOOKUP(A9,'Season 8'!AF$4:CC$104,9,0),"0"),IFERROR(VLOOKUP(A9,'Season 9'!AF$4:CC$104,9,0),"0"),
IFERROR(VLOOKUP(A9,'Season 10'!AF$4:CC$104,9,0),"0"),IFERROR(VLOOKUP(A9,'Season 11'!AF$4:CC$104,9,0),"0"),
IFERROR(VLOOKUP(A9,'Season 12'!AF$4:CC$104,9,0),"0"),IFERROR(VLOOKUP(A9,'Season 13'!AF$4:CC$104,9,0),"0"),
IFERROR(VLOOKUP(A9,'Season 14'!AF$4:CC$104,9,0),"0"),IFERROR(VLOOKUP(A9,'Season 15'!AF$4:CC$104,9,0),"0"),)</f>
        <v>0</v>
      </c>
      <c r="J9" s="26">
        <f>SUM(IFERROR(VLOOKUP(A9,BI$3:BN$152,3,0),"0"),IFERROR(VLOOKUP(A9,'Season 1'!AF$4:CC$104,10,0),"0"),
IFERROR(VLOOKUP(A9,'Season 2'!AF$4:CC$104,10,0),"0"),IFERROR(VLOOKUP(A9,'Season 3'!AF$4:CC$104,10,0),"0"),
IFERROR(VLOOKUP(A9,'Season 4'!AF$4:CC$104,10,0),"0"),IFERROR(VLOOKUP(A9,'Season 5'!AF$4:CC$104,10,0),"0"),
IFERROR(VLOOKUP(A9,'Season 6'!AF$4:CC$104,10,0),"0"),IFERROR(VLOOKUP(A9,'Season 7'!AF$4:CC$104,10,0),"0"),
IFERROR(VLOOKUP(A9,'Season 8'!AF$4:CC$104,10,0),"0"),IFERROR(VLOOKUP(A9,'Season 9'!AF$4:CC$104,10,0),"0"),
IFERROR(VLOOKUP(A9,'Season 10'!AF$4:CC$104,10,0),"0"),IFERROR(VLOOKUP(A9,'Season 11'!AF$4:CC$104,10,0),"0"),
IFERROR(VLOOKUP(A9,'Season 12'!AF$4:CC$104,10,0),"0"),IFERROR(VLOOKUP(A9,'Season 13'!AF$4:CC$104,10,0),"0"),
IFERROR(VLOOKUP(A9,'Season 14'!AF$4:CC$104,10,0),"0"),IFERROR(VLOOKUP(A9,'Season 15'!AF$4:CC$104,10,0),"0"),)</f>
        <v>0</v>
      </c>
      <c r="K9" s="699">
        <f>SUM(IFERROR(VLOOKUP(A9,BI$3:BN$152,4,0),"0"),IFERROR(VLOOKUP(A9,'Season 1'!AF$4:CC$104,11,0),"0"),
IFERROR(VLOOKUP(A9,'Season 2'!AF$4:CC$104,11,0),"0"),IFERROR(VLOOKUP(A9,'Season 3'!AF$4:CC$104,11,0),"0"),
IFERROR(VLOOKUP(A9,'Season 4'!AF$4:CC$104,11,0),"0"),IFERROR(VLOOKUP(A9,'Season 5'!AF$4:CC$104,11,0),"0"),
IFERROR(VLOOKUP(A9,'Season 6'!AF$4:CC$104,11,0),"0"),IFERROR(VLOOKUP(A9,'Season 7'!AF$4:CC$104,11,0),"0"),
IFERROR(VLOOKUP(A9,'Season 8'!AF$4:CC$104,11,0),"0"),IFERROR(VLOOKUP(A9,'Season 9'!AF$4:CC$104,11,0),"0"),
IFERROR(VLOOKUP(A9,'Season 10'!AF$4:CC$104,11,0),"0"),IFERROR(VLOOKUP(A9,'Season 11'!AF$4:CC$104,11,0),"0"),
IFERROR(VLOOKUP(A9,'Season 12'!AF$4:CC$104,11,0),"0"),IFERROR(VLOOKUP(A9,'Season 13'!AF$4:CC$104,11,0),"0"),
IFERROR(VLOOKUP(A9,'Season 14'!AF$4:CC$104,11,0),"0"),IFERROR(VLOOKUP(A9,'Season 15'!AF$4:CC$104,11,0),"0"),)</f>
        <v>0</v>
      </c>
      <c r="L9" s="700">
        <f>SUM(IFERROR(VLOOKUP($A9,'Season 1'!AF$4:CC$104,12,0),"0"),
IFERROR(VLOOKUP($A9,'Season 2'!AF$4:CC$104,12,0),"0"),IFERROR(VLOOKUP($A9,'Season 3'!AF$4:CC$104,12,0),"0"),
IFERROR(VLOOKUP($A9,'Season 4'!AF$4:CC$104,12,0),"0"),IFERROR(VLOOKUP($A9,'Season 5'!AF$4:CC$104,12,0),"0"),
IFERROR(VLOOKUP($A9,'Season 6'!AF$4:CC$104,12,0),"0"),IFERROR(VLOOKUP($A9,'Season 7'!AF$4:CC$104,12,0),"0"),
IFERROR(VLOOKUP($A9,'Season 8'!AF$4:CC$104,12,0),"0"),IFERROR(VLOOKUP($A9,'Season 9'!AF$4:CC$104,12,0),"0"),
IFERROR(VLOOKUP($A9,'Season 10'!AF$4:CC$104,12,0),"0"),IFERROR(VLOOKUP($A9,'Season 11'!AF$4:CC$104,12,0),"0"),
IFERROR(VLOOKUP($A9,'Season 12'!AF$4:CC$104,12,0),"0"),IFERROR(VLOOKUP($A9,'Season 13'!AF$4:CC$104,12,0),"0"),
IFERROR(VLOOKUP($A9,'Season 14'!AF$4:CC$104,12,0),"0"),IFERROR(VLOOKUP($A9,'Season 15'!AF$4:CC$104,12,0),"0"),)</f>
        <v>0</v>
      </c>
      <c r="M9" s="692">
        <f>SUM(IFERROR(VLOOKUP($A9,'Season 1'!AF$4:CC$104,13,0),"0"),
IFERROR(VLOOKUP($A9,'Season 2'!AF$4:CC$104,13,0),"0"),IFERROR(VLOOKUP($A9,'Season 3'!AF$4:CC$104,13,0),"0"),
IFERROR(VLOOKUP($A9,'Season 4'!AF$4:CC$104,13,0),"0"),IFERROR(VLOOKUP($A9,'Season 5'!AF$4:CC$104,13,0),"0"),
IFERROR(VLOOKUP($A9,'Season 6'!AF$4:CC$104,13,0),"0"),IFERROR(VLOOKUP($A9,'Season 7'!AF$4:CC$104,13,0),"0"),
IFERROR(VLOOKUP($A9,'Season 8'!AF$4:CC$104,13,0),"0"),IFERROR(VLOOKUP($A9,'Season 9'!AF$4:CC$104,13,0),"0"),
IFERROR(VLOOKUP($A9,'Season 10'!AF$4:CC$104,13,0),"0"),IFERROR(VLOOKUP($A9,'Season 11'!AF$4:CC$104,13,0),"0"),
IFERROR(VLOOKUP($A9,'Season 12'!AF$4:CC$104,13,0),"0"),IFERROR(VLOOKUP($A9,'Season 13'!AF$4:CC$104,13,0),"0"),
IFERROR(VLOOKUP($A9,'Season 14'!AF$4:CC$104,13,0),"0"),IFERROR(VLOOKUP($A9,'Season 15'!AF$4:CC$104,13,0),"0"),)</f>
        <v>0</v>
      </c>
      <c r="N9" s="1023">
        <f>SUM(IFERROR(VLOOKUP($A9,'Season 1'!AF$4:CC$104,14,0),"0"),
IFERROR(VLOOKUP($A9,'Season 2'!AF$4:CC$104,14,0),"0"),IFERROR(VLOOKUP($A9,'Season 3'!AF$4:CC$104,14,0),"0"),
IFERROR(VLOOKUP($A9,'Season 4'!AF$4:CC$104,14,0),"0"),IFERROR(VLOOKUP($A9,'Season 5'!AF$4:CC$104,14,0),"0"),
IFERROR(VLOOKUP($A9,'Season 6'!AF$4:CC$104,14,0),"0"),IFERROR(VLOOKUP($A9,'Season 7'!AF$4:CC$104,14,0),"0"),
IFERROR(VLOOKUP($A9,'Season 8'!AF$4:CC$104,14,0),"0"),IFERROR(VLOOKUP($A9,'Season 9'!AF$4:CC$104,14,0),"0"),
IFERROR(VLOOKUP($A9,'Season 10'!AF$4:CC$104,14,0),"0"),IFERROR(VLOOKUP($A9,'Season 11'!AF$4:CC$104,14,0),"0"),
IFERROR(VLOOKUP($A9,'Season 12'!AF$4:CC$104,14,0),"0"),IFERROR(VLOOKUP($A9,'Season 13'!AF$4:CC$104,14,0),"0"),
IFERROR(VLOOKUP($A9,'Season 14'!AF$4:CC$104,14,0),"0"),IFERROR(VLOOKUP($A9,'Season 15'!AF$4:CC$104,14,0),"0"),)</f>
        <v>0</v>
      </c>
      <c r="O9" s="26">
        <f>SUM(IFERROR(VLOOKUP($A9,'Season 1'!AF$4:CC$104,15,0),"0"),
IFERROR(VLOOKUP($A9,'Season 2'!AF$4:CC$104,15,0),"0"),IFERROR(VLOOKUP($A9,'Season 3'!AF$4:CC$104,15,0),"0"),
IFERROR(VLOOKUP($A9,'Season 4'!AF$4:CC$104,15,0),"0"),IFERROR(VLOOKUP($A9,'Season 5'!AF$4:CC$104,15,0),"0"),
IFERROR(VLOOKUP($A9,'Season 6'!AF$4:CC$104,15,0),"0"),IFERROR(VLOOKUP($A9,'Season 7'!AF$4:CC$104,15,0),"0"),
IFERROR(VLOOKUP($A9,'Season 8'!AF$4:CC$104,15,0),"0"),IFERROR(VLOOKUP($A9,'Season 9'!AF$4:CC$104,15,0),"0"),
IFERROR(VLOOKUP($A9,'Season 10'!AF$4:CC$104,15,0),"0"),IFERROR(VLOOKUP($A9,'Season 11'!AF$4:CC$104,15,0),"0"),
IFERROR(VLOOKUP($A9,'Season 12'!AF$4:CC$104,15,0),"0"),IFERROR(VLOOKUP($A9,'Season 13'!AF$4:CC$104,15,0),"0"),
IFERROR(VLOOKUP($A9,'Season 14'!AF$4:CC$104,15,0),"0"),IFERROR(VLOOKUP($A9,'Season 15'!AF$4:CC$104,15,0),"0"),)</f>
        <v>0</v>
      </c>
      <c r="P9" s="699">
        <f>SUM(IFERROR(VLOOKUP($A9,'Season 1'!AF$4:CC$104,16,0),"0"),
IFERROR(VLOOKUP($A9,'Season 2'!AF$4:CC$104,16,0),"0"),IFERROR(VLOOKUP($A9,'Season 3'!AF$4:CC$104,16,0),"0"),
IFERROR(VLOOKUP($A9,'Season 4'!AF$4:CC$104,16,0),"0"),IFERROR(VLOOKUP($A9,'Season 5'!AF$4:CC$104,16,0),"0"),
IFERROR(VLOOKUP($A9,'Season 6'!AF$4:CC$104,16,0),"0"),IFERROR(VLOOKUP($A9,'Season 7'!AF$4:CC$104,16,0),"0"),
IFERROR(VLOOKUP($A9,'Season 8'!AF$4:CC$104,16,0),"0"),IFERROR(VLOOKUP($A9,'Season 9'!AF$4:CC$104,16,0),"0"),
IFERROR(VLOOKUP($A9,'Season 10'!AF$4:CC$104,16,0),"0"),IFERROR(VLOOKUP($A9,'Season 11'!AF$4:CC$104,16,0),"0"),
IFERROR(VLOOKUP($A9,'Season 12'!AF$4:CC$104,16,0),"0"),IFERROR(VLOOKUP($A9,'Season 13'!AF$4:CC$104,16,0),"0"),
IFERROR(VLOOKUP($A9,'Season 14'!AF$4:CC$104,16,0),"0"),IFERROR(VLOOKUP($A9,'Season 15'!AF$4:CC$104,16,0),"0"),)</f>
        <v>0</v>
      </c>
      <c r="Q9" s="700">
        <f>SUM(IFERROR(VLOOKUP($A9,'Season 1'!AF$4:CC$104,17,0),"0"),
IFERROR(VLOOKUP($A9,'Season 2'!AF$4:CC$104,17,0),"0"),IFERROR(VLOOKUP($A9,'Season 3'!AF$4:CC$104,17,0),"0"),
IFERROR(VLOOKUP($A9,'Season 4'!AF$4:CC$104,17,0),"0"),IFERROR(VLOOKUP($A9,'Season 5'!AF$4:CC$104,17,0),"0"),
IFERROR(VLOOKUP($A9,'Season 6'!AF$4:CC$104,17,0),"0"),IFERROR(VLOOKUP($A9,'Season 7'!AF$4:CC$104,17,0),"0"),
IFERROR(VLOOKUP($A9,'Season 8'!AF$4:CC$104,17,0),"0"),IFERROR(VLOOKUP($A9,'Season 9'!AF$4:CC$104,17,0),"0"),
IFERROR(VLOOKUP($A9,'Season 10'!AF$4:CC$104,17,0),"0"),IFERROR(VLOOKUP($A9,'Season 11'!AF$4:CC$104,17,0),"0"),
IFERROR(VLOOKUP($A9,'Season 12'!AF$4:CC$104,17,0),"0"),IFERROR(VLOOKUP($A9,'Season 13'!AF$4:CC$104,17,0),"0"),
IFERROR(VLOOKUP($A9,'Season 14'!AF$4:CC$104,17,0),"0"),IFERROR(VLOOKUP($A9,'Season 15'!AF$4:CC$104,17,0),"0"),)</f>
        <v>0</v>
      </c>
      <c r="R9" s="692">
        <f>SUM(IFERROR(VLOOKUP($A9,'Season 1'!AF$4:CC$104,18,0),"0"),
IFERROR(VLOOKUP($A9,'Season 2'!AF$4:CC$104,18,0),"0"),IFERROR(VLOOKUP($A9,'Season 3'!AF$4:CC$104,18,0),"0"),
IFERROR(VLOOKUP($A9,'Season 4'!AF$4:CC$104,18,0),"0"),IFERROR(VLOOKUP($A9,'Season 5'!AF$4:CC$104,18,0),"0"),
IFERROR(VLOOKUP($A9,'Season 6'!AF$4:CC$104,18,0),"0"),IFERROR(VLOOKUP($A9,'Season 7'!AF$4:CC$104,18,0),"0"),
IFERROR(VLOOKUP($A9,'Season 8'!AF$4:CC$104,18,0),"0"),IFERROR(VLOOKUP($A9,'Season 9'!AF$4:CC$104,18,0),"0"),
IFERROR(VLOOKUP($A9,'Season 10'!AF$4:CC$104,18,0),"0"),IFERROR(VLOOKUP($A9,'Season 11'!AF$4:CC$104,18,0),"0"),
IFERROR(VLOOKUP($A9,'Season 12'!AF$4:CC$104,18,0),"0"),IFERROR(VLOOKUP($A9,'Season 13'!AF$4:CC$104,18,0),"0"),
IFERROR(VLOOKUP($A9,'Season 14'!AF$4:CC$104,18,0),"0"),IFERROR(VLOOKUP($A9,'Season 15'!AF$4:CC$104,18,0),"0"),)</f>
        <v>0</v>
      </c>
      <c r="S9" s="1023">
        <f>SUM(IFERROR(VLOOKUP($A9,'Season 1'!AF$4:CC$104,19,0),"0"),
IFERROR(VLOOKUP($A9,'Season 2'!AF$4:CC$104,19,0),"0"),IFERROR(VLOOKUP($A9,'Season 3'!AF$4:CC$104,19,0),"0"),
IFERROR(VLOOKUP($A9,'Season 4'!AF$4:CC$104,19,0),"0"),IFERROR(VLOOKUP($A9,'Season 5'!AF$4:CC$104,19,0),"0"),
IFERROR(VLOOKUP($A9,'Season 6'!AF$4:CC$104,19,0),"0"),IFERROR(VLOOKUP($A9,'Season 7'!AF$4:CC$104,19,0),"0"),
IFERROR(VLOOKUP($A9,'Season 8'!AF$4:CC$104,19,0),"0"),IFERROR(VLOOKUP($A9,'Season 9'!AF$4:CC$104,19,0),"0"),
IFERROR(VLOOKUP($A9,'Season 10'!AF$4:CC$104,19,0),"0"),IFERROR(VLOOKUP($A9,'Season 11'!AF$4:CC$104,19,0),"0"),
IFERROR(VLOOKUP($A9,'Season 12'!AF$4:CC$104,19,0),"0"),IFERROR(VLOOKUP($A9,'Season 13'!AF$4:CC$104,19,0),"0"),
IFERROR(VLOOKUP($A9,'Season 14'!AF$4:CC$104,19,0),"0"),IFERROR(VLOOKUP($A9,'Season 15'!AF$4:CC$104,19,0),"0"),)</f>
        <v>0</v>
      </c>
      <c r="T9" s="26">
        <f>SUM(IFERROR(VLOOKUP($A9,'Season 1'!AF$4:CC$104,20,0),"0"),
IFERROR(VLOOKUP($A9,'Season 2'!AF$4:CC$104,20,0),"0"),IFERROR(VLOOKUP($A9,'Season 3'!AF$4:CC$104,20,0),"0"),
IFERROR(VLOOKUP($A9,'Season 4'!AF$4:CC$104,20,0),"0"),IFERROR(VLOOKUP($A9,'Season 5'!AF$4:CC$104,20,0),"0"),
IFERROR(VLOOKUP($A9,'Season 6'!AF$4:CC$104,20,0),"0"),IFERROR(VLOOKUP($A9,'Season 7'!AF$4:CC$104,20,0),"0"),
IFERROR(VLOOKUP($A9,'Season 8'!AF$4:CC$104,20,0),"0"),IFERROR(VLOOKUP($A9,'Season 9'!AF$4:CC$104,20,0),"0"),
IFERROR(VLOOKUP($A9,'Season 10'!AF$4:CC$104,20,0),"0"),IFERROR(VLOOKUP($A9,'Season 11'!AF$4:CC$104,20,0),"0"),
IFERROR(VLOOKUP($A9,'Season 12'!AF$4:CC$104,20,0),"0"),IFERROR(VLOOKUP($A9,'Season 13'!AF$4:CC$104,20,0),"0"),
IFERROR(VLOOKUP($A9,'Season 14'!AF$4:CC$104,20,0),"0"),IFERROR(VLOOKUP($A9,'Season 15'!AF$4:CC$104,20,0),"0"),)</f>
        <v>0</v>
      </c>
      <c r="U9" s="699">
        <f>SUM(IFERROR(VLOOKUP($A9,'Season 1'!AF$4:CC$104,21,0),"0"),
IFERROR(VLOOKUP($A9,'Season 2'!AF$4:CC$104,21,0),"0"),IFERROR(VLOOKUP($A9,'Season 3'!AF$4:CC$104,21,0),"0"),
IFERROR(VLOOKUP($A9,'Season 4'!AF$4:CC$104,21,0),"0"),IFERROR(VLOOKUP($A9,'Season 5'!AF$4:CC$104,21,0),"0"),
IFERROR(VLOOKUP($A9,'Season 6'!AF$4:CC$104,21,0),"0"),IFERROR(VLOOKUP($A9,'Season 7'!AF$4:CC$104,21,0),"0"),
IFERROR(VLOOKUP($A9,'Season 8'!AF$4:CC$104,21,0),"0"),IFERROR(VLOOKUP($A9,'Season 9'!AF$4:CC$104,21,0),"0"),
IFERROR(VLOOKUP($A9,'Season 10'!AF$4:CC$104,21,0),"0"),IFERROR(VLOOKUP($A9,'Season 11'!AF$4:CC$104,21,0),"0"),
IFERROR(VLOOKUP($A9,'Season 12'!AF$4:CC$104,21,0),"0"),IFERROR(VLOOKUP($A9,'Season 13'!AF$4:CC$104,21,0),"0"),
IFERROR(VLOOKUP($A9,'Season 14'!AF$4:CC$104,21,0),"0"),IFERROR(VLOOKUP($A9,'Season 15'!AF$4:CC$104,21,0),"0"),)</f>
        <v>0</v>
      </c>
      <c r="V9" s="700">
        <f>SUM(IFERROR(VLOOKUP($A9,'Season 1'!AF$4:CC$104,22,0),"0"),
IFERROR(VLOOKUP($A9,'Season 2'!AF$4:CC$104,22,0),"0"),IFERROR(VLOOKUP($A9,'Season 3'!AF$4:CC$104,22,0),"0"),
IFERROR(VLOOKUP($A9,'Season 4'!AF$4:CC$104,22,0),"0"),IFERROR(VLOOKUP($A9,'Season 5'!AF$4:CC$104,22,0),"0"),
IFERROR(VLOOKUP($A9,'Season 6'!AF$4:CC$104,22,0),"0"),IFERROR(VLOOKUP($A9,'Season 7'!AF$4:CC$104,22,0),"0"),
IFERROR(VLOOKUP($A9,'Season 8'!AF$4:CC$104,22,0),"0"),IFERROR(VLOOKUP($A9,'Season 9'!AF$4:CC$104,22,0),"0"),
IFERROR(VLOOKUP($A9,'Season 10'!AF$4:CC$104,22,0),"0"),IFERROR(VLOOKUP($A9,'Season 11'!AF$4:CC$104,22,0),"0"),
IFERROR(VLOOKUP($A9,'Season 12'!AF$4:CC$104,22,0),"0"),IFERROR(VLOOKUP($A9,'Season 13'!AF$4:CC$104,22,0),"0"),
IFERROR(VLOOKUP($A9,'Season 14'!AF$4:CC$104,22,0),"0"),IFERROR(VLOOKUP($A9,'Season 15'!AF$4:CC$104,22,0),"0"),)</f>
        <v>0</v>
      </c>
      <c r="W9" s="692">
        <f>SUM(IFERROR(VLOOKUP($A9,'Season 1'!AF$4:CC$104,23,0),"0"),
IFERROR(VLOOKUP($A9,'Season 2'!AF$4:CC$104,23,0),"0"),IFERROR(VLOOKUP($A9,'Season 3'!AF$4:CC$104,23,0),"0"),
IFERROR(VLOOKUP($A9,'Season 4'!AF$4:CC$104,23,0),"0"),IFERROR(VLOOKUP($A9,'Season 5'!AF$4:CC$104,23,0),"0"),
IFERROR(VLOOKUP($A9,'Season 6'!AF$4:CC$104,23,0),"0"),IFERROR(VLOOKUP($A9,'Season 7'!AF$4:CC$104,23,0),"0"),
IFERROR(VLOOKUP($A9,'Season 8'!AF$4:CC$104,23,0),"0"),IFERROR(VLOOKUP($A9,'Season 9'!AF$4:CC$104,23,0),"0"),
IFERROR(VLOOKUP($A9,'Season 10'!AF$4:CC$104,23,0),"0"),IFERROR(VLOOKUP($A9,'Season 11'!AF$4:CC$104,23,0),"0"),
IFERROR(VLOOKUP($A9,'Season 12'!AF$4:CC$104,23,0),"0"),IFERROR(VLOOKUP($A9,'Season 13'!AF$4:CC$104,23,0),"0"),
IFERROR(VLOOKUP($A9,'Season 14'!AF$4:CC$104,23,0),"0"),IFERROR(VLOOKUP($A9,'Season 15'!AF$4:CC$104,23,0),"0"),)</f>
        <v>0</v>
      </c>
      <c r="X9" s="1023">
        <f>SUM(IFERROR(VLOOKUP($A9,'Season 1'!AF$4:CC$104,24,0),"0"),
IFERROR(VLOOKUP($A9,'Season 2'!AF$4:CC$104,24,0),"0"),IFERROR(VLOOKUP($A9,'Season 3'!AF$4:CC$104,24,0),"0"),
IFERROR(VLOOKUP($A9,'Season 4'!AF$4:CC$104,24,0),"0"),IFERROR(VLOOKUP($A9,'Season 5'!AF$4:CC$104,24,0),"0"),
IFERROR(VLOOKUP($A9,'Season 6'!AF$4:CC$104,24,0),"0"),IFERROR(VLOOKUP($A9,'Season 7'!AF$4:CC$104,24,0),"0"),
IFERROR(VLOOKUP($A9,'Season 8'!AF$4:CC$104,24,0),"0"),IFERROR(VLOOKUP($A9,'Season 9'!AF$4:CC$104,24,0),"0"),
IFERROR(VLOOKUP($A9,'Season 10'!AF$4:CC$104,24,0),"0"),IFERROR(VLOOKUP($A9,'Season 11'!AF$4:CC$104,24,0),"0"),
IFERROR(VLOOKUP($A9,'Season 12'!AF$4:CC$104,24,0),"0"),IFERROR(VLOOKUP($A9,'Season 13'!AF$4:CC$104,24,0),"0"),
IFERROR(VLOOKUP($A9,'Season 14'!AF$4:CC$104,24,0),"0"),IFERROR(VLOOKUP($A9,'Season 15'!AF$4:CC$104,24,0),"0"),)</f>
        <v>0</v>
      </c>
      <c r="Y9" s="26">
        <f>SUM(IFERROR(VLOOKUP($A9,'Season 1'!AF$4:CC$104,25,0),"0"),
IFERROR(VLOOKUP($A9,'Season 2'!AF$4:CC$104,25,0),"0"),IFERROR(VLOOKUP($A9,'Season 3'!AF$4:CC$104,25,0),"0"),
IFERROR(VLOOKUP($A9,'Season 4'!AF$4:CC$104,25,0),"0"),IFERROR(VLOOKUP($A9,'Season 5'!AF$4:CC$104,25,0),"0"),
IFERROR(VLOOKUP($A9,'Season 6'!AF$4:CC$104,25,0),"0"),IFERROR(VLOOKUP($A9,'Season 7'!AF$4:CC$104,25,0),"0"),
IFERROR(VLOOKUP($A9,'Season 8'!AF$4:CC$104,25,0),"0"),IFERROR(VLOOKUP($A9,'Season 9'!AF$4:CC$104,25,0),"0"),
IFERROR(VLOOKUP($A9,'Season 10'!AF$4:CC$104,25,0),"0"),IFERROR(VLOOKUP($A9,'Season 11'!AF$4:CC$104,25,0),"0"),
IFERROR(VLOOKUP($A9,'Season 12'!AF$4:CC$104,25,0),"0"),IFERROR(VLOOKUP($A9,'Season 13'!AF$4:CC$104,25,0),"0"),
IFERROR(VLOOKUP($A9,'Season 14'!AF$4:CC$104,25,0),"0"),IFERROR(VLOOKUP($A9,'Season 15'!AF$4:CC$104,25,0),"0"),)</f>
        <v>0</v>
      </c>
      <c r="Z9" s="699">
        <f>SUM(IFERROR(VLOOKUP($A9,'Season 1'!AF$4:CC$104,26,0),"0"),
IFERROR(VLOOKUP($A9,'Season 2'!AF$4:CC$104,26,0),"0"),IFERROR(VLOOKUP($A9,'Season 3'!AF$4:CC$104,26,0),"0"),
IFERROR(VLOOKUP($A9,'Season 4'!AF$4:CC$104,26,0),"0"),IFERROR(VLOOKUP($A9,'Season 5'!AF$4:CC$104,26,0),"0"),
IFERROR(VLOOKUP($A9,'Season 6'!AF$4:CC$104,26,0),"0"),IFERROR(VLOOKUP($A9,'Season 7'!AF$4:CC$104,26,0),"0"),
IFERROR(VLOOKUP($A9,'Season 8'!AF$4:CC$104,26,0),"0"),IFERROR(VLOOKUP($A9,'Season 9'!AF$4:CC$104,26,0),"0"),
IFERROR(VLOOKUP($A9,'Season 10'!AF$4:CC$104,26,0),"0"),IFERROR(VLOOKUP($A9,'Season 11'!AF$4:CC$104,26,0),"0"),
IFERROR(VLOOKUP($A9,'Season 12'!AF$4:CC$104,26,0),"0"),IFERROR(VLOOKUP($A9,'Season 13'!AF$4:CC$104,26,0),"0"),
IFERROR(VLOOKUP($A9,'Season 14'!AF$4:CC$104,26,0),"0"),IFERROR(VLOOKUP($A9,'Season 15'!AF$4:CC$104,26,0),"0"),)</f>
        <v>0</v>
      </c>
      <c r="AA9" s="700">
        <f>SUM(IFERROR(VLOOKUP($A9,'Season 1'!AF$4:CC$104,27,0),"0"),
IFERROR(VLOOKUP($A9,'Season 2'!AF$4:CC$104,27,0),"0"),IFERROR(VLOOKUP($A9,'Season 3'!AF$4:CC$104,27,0),"0"),
IFERROR(VLOOKUP($A9,'Season 4'!AF$4:CC$104,27,0),"0"),IFERROR(VLOOKUP($A9,'Season 5'!AF$4:CC$104,27,0),"0"),
IFERROR(VLOOKUP($A9,'Season 6'!AF$4:CC$104,27,0),"0"),IFERROR(VLOOKUP($A9,'Season 7'!AF$4:CC$104,27,0),"0"),
IFERROR(VLOOKUP($A9,'Season 8'!AF$4:CC$104,27,0),"0"),IFERROR(VLOOKUP($A9,'Season 9'!AF$4:CC$104,27,0),"0"),
IFERROR(VLOOKUP($A9,'Season 10'!AF$4:CC$104,27,0),"0"),IFERROR(VLOOKUP($A9,'Season 11'!AF$4:CC$104,27,0),"0"),
IFERROR(VLOOKUP($A9,'Season 12'!AF$4:CC$104,27,0),"0"),IFERROR(VLOOKUP($A9,'Season 13'!AF$4:CC$104,27,0),"0"),
IFERROR(VLOOKUP($A9,'Season 14'!AF$4:CC$104,27,0),"0"),IFERROR(VLOOKUP($A9,'Season 15'!AF$4:CC$104,27,0),"0"),)</f>
        <v>0</v>
      </c>
      <c r="AB9" s="692">
        <f>SUM(IFERROR(VLOOKUP($A9,'Season 1'!AF$4:CC$104,28,0),"0"),
IFERROR(VLOOKUP($A9,'Season 2'!AF$4:CC$104,28,0),"0"),IFERROR(VLOOKUP($A9,'Season 3'!AF$4:CC$104,28,0),"0"),
IFERROR(VLOOKUP($A9,'Season 4'!AF$4:CC$104,28,0),"0"),IFERROR(VLOOKUP($A9,'Season 5'!AF$4:CC$104,28,0),"0"),
IFERROR(VLOOKUP($A9,'Season 6'!AF$4:CC$104,28,0),"0"),IFERROR(VLOOKUP($A9,'Season 7'!AF$4:CC$104,28,0),"0"),
IFERROR(VLOOKUP($A9,'Season 8'!AF$4:CC$104,28,0),"0"),IFERROR(VLOOKUP($A9,'Season 9'!AF$4:CC$104,28,0),"0"),
IFERROR(VLOOKUP($A9,'Season 10'!AF$4:CC$104,28,0),"0"),IFERROR(VLOOKUP($A9,'Season 11'!AF$4:CC$104,28,0),"0"),
IFERROR(VLOOKUP($A9,'Season 12'!AF$4:CC$104,28,0),"0"),IFERROR(VLOOKUP($A9,'Season 13'!AF$4:CC$104,28,0),"0"),
IFERROR(VLOOKUP($A9,'Season 14'!AF$4:CC$104,28,0),"0"),IFERROR(VLOOKUP($A9,'Season 15'!AF$4:CC$104,28,0),"0"),)</f>
        <v>0</v>
      </c>
      <c r="AC9" s="1023">
        <f>SUM(IFERROR(VLOOKUP($A9,'Season 1'!AF$4:CC$104,29,0),"0"),
IFERROR(VLOOKUP($A9,'Season 2'!AF$4:CC$104,29,0),"0"),IFERROR(VLOOKUP($A9,'Season 3'!AF$4:CC$104,29,0),"0"),
IFERROR(VLOOKUP($A9,'Season 4'!AF$4:CC$104,29,0),"0"),IFERROR(VLOOKUP($A9,'Season 5'!AF$4:CC$104,29,0),"0"),
IFERROR(VLOOKUP($A9,'Season 6'!AF$4:CC$104,29,0),"0"),IFERROR(VLOOKUP($A9,'Season 7'!AF$4:CC$104,29,0),"0"),
IFERROR(VLOOKUP($A9,'Season 8'!AF$4:CC$104,29,0),"0"),IFERROR(VLOOKUP($A9,'Season 9'!AF$4:CC$104,29,0),"0"),
IFERROR(VLOOKUP($A9,'Season 10'!AF$4:CC$104,29,0),"0"),IFERROR(VLOOKUP($A9,'Season 11'!AF$4:CC$104,29,0),"0"),
IFERROR(VLOOKUP($A9,'Season 12'!AF$4:CC$104,29,0),"0"),IFERROR(VLOOKUP($A9,'Season 13'!AF$4:CC$104,29,0),"0"),
IFERROR(VLOOKUP($A9,'Season 14'!AF$4:CC$104,29,0),"0"),IFERROR(VLOOKUP($A9,'Season 15'!AF$4:CC$104,29,0),"0"),)</f>
        <v>0</v>
      </c>
      <c r="AD9" s="26">
        <f>SUM(IFERROR(VLOOKUP($A9,'Season 1'!AF$4:CC$104,30,0),"0"),
IFERROR(VLOOKUP($A9,'Season 2'!AF$4:CC$104,30,0),"0"),IFERROR(VLOOKUP($A9,'Season 3'!AF$4:CC$104,30,0),"0"),
IFERROR(VLOOKUP($A9,'Season 4'!AF$4:CC$104,30,0),"0"),IFERROR(VLOOKUP($A9,'Season 5'!AF$4:CC$104,30,0),"0"),
IFERROR(VLOOKUP($A9,'Season 6'!AF$4:CC$104,30,0),"0"),IFERROR(VLOOKUP($A9,'Season 7'!AF$4:CC$104,30,0),"0"),
IFERROR(VLOOKUP($A9,'Season 8'!AF$4:CC$104,30,0),"0"),IFERROR(VLOOKUP($A9,'Season 9'!AF$4:CC$104,30,0),"0"),
IFERROR(VLOOKUP($A9,'Season 10'!AF$4:CC$104,30,0),"0"),IFERROR(VLOOKUP($A9,'Season 11'!AF$4:CC$104,30,0),"0"),
IFERROR(VLOOKUP($A9,'Season 12'!AF$4:CC$104,30,0),"0"),IFERROR(VLOOKUP($A9,'Season 13'!AF$4:CC$104,30,0),"0"),
IFERROR(VLOOKUP($A9,'Season 14'!AF$4:CC$104,30,0),"0"),IFERROR(VLOOKUP($A9,'Season 15'!AF$4:CC$104,30,0),"0"),)</f>
        <v>0</v>
      </c>
      <c r="AE9" s="699">
        <f>SUM(IFERROR(VLOOKUP($A9,'Season 1'!AF$4:CC$104,31,0),"0"),
IFERROR(VLOOKUP($A9,'Season 2'!AF$4:CC$104,31,0),"0"),IFERROR(VLOOKUP($A9,'Season 3'!AF$4:CC$104,31,0),"0"),
IFERROR(VLOOKUP($A9,'Season 4'!AF$4:CC$104,31,0),"0"),IFERROR(VLOOKUP($A9,'Season 5'!AF$4:CC$104,31,0),"0"),
IFERROR(VLOOKUP($A9,'Season 6'!AF$4:CC$104,31,0),"0"),IFERROR(VLOOKUP($A9,'Season 7'!AF$4:CC$104,31,0),"0"),
IFERROR(VLOOKUP($A9,'Season 8'!AF$4:CC$104,31,0),"0"),IFERROR(VLOOKUP($A9,'Season 9'!AF$4:CC$104,31,0),"0"),
IFERROR(VLOOKUP($A9,'Season 10'!AF$4:CC$104,31,0),"0"),IFERROR(VLOOKUP($A9,'Season 11'!AF$4:CC$104,31,0),"0"),
IFERROR(VLOOKUP($A9,'Season 12'!AF$4:CC$104,31,0),"0"),IFERROR(VLOOKUP($A9,'Season 13'!AF$4:CC$104,31,0),"0"),
IFERROR(VLOOKUP($A9,'Season 14'!AF$4:CC$104,31,0),"0"),IFERROR(VLOOKUP($A9,'Season 15'!AF$4:CC$104,31,0),"0"),)</f>
        <v>0</v>
      </c>
      <c r="AF9" s="700">
        <f>SUM(IFERROR(VLOOKUP($A9,'Season 3'!AF$4:CC$104,32,0),"0"),
IFERROR(VLOOKUP($A9,'Season 4'!AF$4:CC$104,32,0),"0"),IFERROR(VLOOKUP($A9,'Season 5'!AF$4:CC$104,32,0),"0"),
IFERROR(VLOOKUP($A9,'Season 6'!AF$4:CC$104,32,0),"0"),IFERROR(VLOOKUP($A9,'Season 7'!AF$4:CC$104,32,0),"0"),
IFERROR(VLOOKUP($A9,'Season 8'!AF$4:CC$104,32,0),"0"),IFERROR(VLOOKUP($A9,'Season 9'!AF$4:CC$104,32,0),"0"),
IFERROR(VLOOKUP($A9,'Season 10'!AF$4:CC$104,32,0),"0"),IFERROR(VLOOKUP($A9,'Season 11'!AF$4:CC$104,32,0),"0"),
IFERROR(VLOOKUP($A9,'Season 12'!AF$4:CC$104,32,0),"0"),IFERROR(VLOOKUP($A9,'Season 13'!AF$4:CC$104,32,0),"0"),
IFERROR(VLOOKUP($A9,'Season 14'!AF$4:CC$104,32,0),"0"),IFERROR(VLOOKUP($A9,'Season 15'!AF$4:CC$104,32,0),"0"),)</f>
        <v>0</v>
      </c>
      <c r="AG9" s="692">
        <f>SUM(IFERROR(VLOOKUP($A9,'Season 3'!AF$4:CC$104,33,0),"0"),
IFERROR(VLOOKUP($A9,'Season 4'!AF$4:CC$104,33,0),"0"),IFERROR(VLOOKUP($A9,'Season 5'!AF$4:CC$104,33,0),"0"),
IFERROR(VLOOKUP($A9,'Season 6'!AF$4:CC$104,33,0),"0"),IFERROR(VLOOKUP($A9,'Season 7'!AF$4:CC$104,33,0),"0"),
IFERROR(VLOOKUP($A9,'Season 8'!AF$4:CC$104,33,0),"0"),IFERROR(VLOOKUP($A9,'Season 9'!AF$4:CC$104,33,0),"0"),
IFERROR(VLOOKUP($A9,'Season 10'!AF$4:CC$104,33,0),"0"),IFERROR(VLOOKUP($A9,'Season 11'!AF$4:CC$104,33,0),"0"),
IFERROR(VLOOKUP($A9,'Season 12'!AF$4:CC$104,33,0),"0"),IFERROR(VLOOKUP($A9,'Season 13'!AF$4:CC$104,33,0),"0"),
IFERROR(VLOOKUP($A9,'Season 14'!AF$4:CC$104,33,0),"0"),IFERROR(VLOOKUP($A9,'Season 15'!AF$4:CC$104,33,0),"0"),)</f>
        <v>0</v>
      </c>
      <c r="AH9" s="1023">
        <f>SUM(IFERROR(VLOOKUP($A9,'Season 3'!AF$4:CC$104,34,0),"0"),
IFERROR(VLOOKUP($A9,'Season 4'!AF$4:CC$104,34,0),"0"),IFERROR(VLOOKUP($A9,'Season 5'!AF$4:CC$104,34,0),"0"),
IFERROR(VLOOKUP($A9,'Season 6'!AF$4:CC$104,34,0),"0"),IFERROR(VLOOKUP($A9,'Season 7'!AF$4:CC$104,34,0),"0"),
IFERROR(VLOOKUP($A9,'Season 8'!AF$4:CC$104,34,0),"0"),IFERROR(VLOOKUP($A9,'Season 9'!AF$4:CC$104,34,0),"0"),
IFERROR(VLOOKUP($A9,'Season 10'!AF$4:CC$104,34,0),"0"),IFERROR(VLOOKUP($A9,'Season 11'!AF$4:CC$104,34,0),"0"),
IFERROR(VLOOKUP($A9,'Season 12'!AF$4:CC$104,34,0),"0"),IFERROR(VLOOKUP($A9,'Season 13'!AF$4:CC$104,34,0),"0"),
IFERROR(VLOOKUP($A9,'Season 14'!AF$4:CC$104,34,0),"0"),IFERROR(VLOOKUP($A9,'Season 15'!AF$4:CC$104,34,0),"0"),)</f>
        <v>0</v>
      </c>
      <c r="AI9" s="26">
        <f>SUM(IFERROR(VLOOKUP($A9,'Season 3'!AF$4:CC$104,35,0),"0"),
IFERROR(VLOOKUP($A9,'Season 4'!AF$4:CC$104,35,0),"0"),IFERROR(VLOOKUP($A9,'Season 5'!AF$4:CC$104,35,0),"0"),
IFERROR(VLOOKUP($A9,'Season 6'!AF$4:CC$104,35,0),"0"),IFERROR(VLOOKUP($A9,'Season 7'!AF$4:CC$104,35,0),"0"),
IFERROR(VLOOKUP($A9,'Season 8'!AF$4:CC$104,35,0),"0"),IFERROR(VLOOKUP($A9,'Season 9'!AF$4:CC$104,35,0),"0"),
IFERROR(VLOOKUP($A9,'Season 10'!AF$4:CC$104,35,0),"0"),IFERROR(VLOOKUP($A9,'Season 11'!AF$4:CC$104,35,0),"0"),
IFERROR(VLOOKUP($A9,'Season 12'!AF$4:CC$104,35,0),"0"),IFERROR(VLOOKUP($A9,'Season 13'!AF$4:CC$104,35,0),"0"),
IFERROR(VLOOKUP($A9,'Season 14'!AF$4:CC$104,35,0),"0"),IFERROR(VLOOKUP($A9,'Season 15'!AF$4:CC$104,35,0),"0"),)</f>
        <v>0</v>
      </c>
      <c r="AJ9" s="699">
        <f>SUM(IFERROR(VLOOKUP($A9,'Season 3'!AF$4:CC$104,36,0),"0"),
IFERROR(VLOOKUP($A9,'Season 4'!AF$4:CC$104,36,0),"0"),IFERROR(VLOOKUP($A9,'Season 5'!AF$4:CC$104,36,0),"0"),
IFERROR(VLOOKUP($A9,'Season 6'!AF$4:CC$104,36,0),"0"),IFERROR(VLOOKUP($A9,'Season 7'!AF$4:CC$104,36,0),"0"),
IFERROR(VLOOKUP($A9,'Season 8'!AF$4:CC$104,36,0),"0"),IFERROR(VLOOKUP($A9,'Season 9'!AF$4:CC$104,36,0),"0"),
IFERROR(VLOOKUP($A9,'Season 10'!AF$4:CC$104,36,0),"0"),IFERROR(VLOOKUP($A9,'Season 11'!AF$4:CC$104,36,0),"0"),
IFERROR(VLOOKUP($A9,'Season 12'!AF$4:CC$104,36,0),"0"),IFERROR(VLOOKUP($A9,'Season 13'!AF$4:CC$104,36,0),"0"),
IFERROR(VLOOKUP($A9,'Season 14'!AF$4:CC$104,36,0),"0"),IFERROR(VLOOKUP($A9,'Season 15'!AF$4:CC$104,36,0),"0"),)</f>
        <v>0</v>
      </c>
      <c r="AK9" s="700">
        <f>SUM(IFERROR(VLOOKUP($A9,'Season 2'!AF$4:CC$104,32,0),"0"),IFERROR(VLOOKUP($A9,'Season 3'!AF$4:CC$104,37,0),"0"),
IFERROR(VLOOKUP($A9,'Season 4'!AF$4:CC$104,37,0),"0"),IFERROR(VLOOKUP($A9,'Season 5'!AF$4:CC$104,37,0),"0"),
IFERROR(VLOOKUP($A9,'Season 6'!AF$4:CC$104,37,0),"0"),IFERROR(VLOOKUP($A9,'Season 7'!AF$4:CC$104,37,0),"0"),
IFERROR(VLOOKUP($A9,'Season 8'!AF$4:CC$104,37,0),"0"),IFERROR(VLOOKUP($A9,'Season 9'!AF$4:CC$104,37,0),"0"),
IFERROR(VLOOKUP($A9,'Season 10'!AF$4:CC$104,37,0),"0"),IFERROR(VLOOKUP($A9,'Season 11'!AF$4:CC$104,37,0),"0"),
IFERROR(VLOOKUP($A9,'Season 12'!AF$4:CC$104,37,0),"0"),IFERROR(VLOOKUP($A9,'Season 13'!AF$4:CC$104,37,0),"0"),
IFERROR(VLOOKUP($A9,'Season 14'!AF$4:CC$104,37,0),"0"),IFERROR(VLOOKUP($A9,'Season 15'!AF$4:CC$104,37,0),"0"),)</f>
        <v>0</v>
      </c>
      <c r="AL9" s="692">
        <f>SUM(IFERROR(VLOOKUP($A9,'Season 2'!AF$4:CC$104,33,0),"0"),IFERROR(VLOOKUP($A9,'Season 3'!AF$4:CC$104,38,0),"0"),
IFERROR(VLOOKUP($A9,'Season 4'!AF$4:CC$104,38,0),"0"),IFERROR(VLOOKUP($A9,'Season 5'!AF$4:CC$104,38,0),"0"),
IFERROR(VLOOKUP($A9,'Season 6'!AF$4:CC$104,38,0),"0"),IFERROR(VLOOKUP($A9,'Season 7'!AF$4:CC$104,38,0),"0"),
IFERROR(VLOOKUP($A9,'Season 8'!AF$4:CC$104,38,0),"0"),IFERROR(VLOOKUP($A9,'Season 9'!AF$4:CC$104,38,0),"0"),
IFERROR(VLOOKUP($A9,'Season 10'!AF$4:CC$104,38,0),"0"),IFERROR(VLOOKUP($A9,'Season 11'!AF$4:CC$104,38,0),"0"),
IFERROR(VLOOKUP($A9,'Season 12'!AF$4:CC$104,38,0),"0"),IFERROR(VLOOKUP($A9,'Season 13'!AF$4:CC$104,38,0),"0"),
IFERROR(VLOOKUP($A9,'Season 14'!AF$4:CC$104,38,0),"0"),IFERROR(VLOOKUP($A9,'Season 15'!AF$4:CC$104,38,0),"0"),)</f>
        <v>0</v>
      </c>
      <c r="AM9" s="1023">
        <f>SUM(IFERROR(VLOOKUP($A9,'Season 2'!AF$4:CC$104,34,0),"0"),IFERROR(VLOOKUP($A9,'Season 3'!AF$4:CC$104,39,0),"0"),
IFERROR(VLOOKUP($A9,'Season 4'!AF$4:CC$104,39,0),"0"),IFERROR(VLOOKUP($A9,'Season 5'!AF$4:CC$104,39,0),"0"),
IFERROR(VLOOKUP($A9,'Season 6'!AF$4:CC$104,39,0),"0"),IFERROR(VLOOKUP($A9,'Season 7'!AF$4:CC$104,39,0),"0"),
IFERROR(VLOOKUP($A9,'Season 8'!AF$4:CC$104,39,0),"0"),IFERROR(VLOOKUP($A9,'Season 9'!AF$4:CC$104,39,0),"0"),
IFERROR(VLOOKUP($A9,'Season 10'!AF$4:CC$104,39,0),"0"),IFERROR(VLOOKUP($A9,'Season 11'!AF$4:CC$104,39,0),"0"),
IFERROR(VLOOKUP($A9,'Season 12'!AF$4:CC$104,39,0),"0"),IFERROR(VLOOKUP($A9,'Season 13'!AF$4:CC$104,39,0),"0"),
IFERROR(VLOOKUP($A9,'Season 14'!AF$4:CC$104,39,0),"0"),IFERROR(VLOOKUP($A9,'Season 15'!AF$4:CC$104,39,0),"0"),)</f>
        <v>0</v>
      </c>
      <c r="AN9" s="26">
        <f>SUM(IFERROR(VLOOKUP($A9,'Season 2'!AF$4:CC$104,35,0),"0"),IFERROR(VLOOKUP($A9,'Season 3'!AF$4:CC$104,40,0),"0"),
IFERROR(VLOOKUP($A9,'Season 4'!AF$4:CC$104,40,0),"0"),IFERROR(VLOOKUP($A9,'Season 5'!AF$4:CC$104,40,0),"0"),
IFERROR(VLOOKUP($A9,'Season 6'!AF$4:CC$104,40,0),"0"),IFERROR(VLOOKUP($A9,'Season 7'!AF$4:CC$104,40,0),"0"),
IFERROR(VLOOKUP($A9,'Season 8'!AF$4:CC$104,40,0),"0"),IFERROR(VLOOKUP($A9,'Season 9'!AF$4:CC$104,40,0),"0"),
IFERROR(VLOOKUP($A9,'Season 10'!AF$4:CC$104,40,0),"0"),IFERROR(VLOOKUP($A9,'Season 11'!AF$4:CC$104,40,0),"0"),
IFERROR(VLOOKUP($A9,'Season 12'!AF$4:CC$104,40,0),"0"),IFERROR(VLOOKUP($A9,'Season 13'!AF$4:CC$104,40,0),"0"),
IFERROR(VLOOKUP($A9,'Season 14'!AF$4:CC$104,40,0),"0"),IFERROR(VLOOKUP($A9,'Season 15'!AF$4:CC$104,40,0),"0"),)</f>
        <v>0</v>
      </c>
      <c r="AO9" s="699">
        <f>SUM(IFERROR(VLOOKUP($A9,'Season 2'!AF$4:CC$104,36,0),"0"),IFERROR(VLOOKUP($A9,'Season 3'!AF$4:CC$104,41,0),"0"),
IFERROR(VLOOKUP($A9,'Season 4'!AF$4:CC$104,41,0),"0"),IFERROR(VLOOKUP($A9,'Season 5'!AF$4:CC$104,41,0),"0"),
IFERROR(VLOOKUP($A9,'Season 6'!AF$4:CC$104,41,0),"0"),IFERROR(VLOOKUP($A9,'Season 7'!AF$4:CC$104,41,0),"0"),
IFERROR(VLOOKUP($A9,'Season 8'!AF$4:CC$104,41,0),"0"),IFERROR(VLOOKUP($A9,'Season 9'!AF$4:CC$104,41,0),"0"),
IFERROR(VLOOKUP($A9,'Season 10'!AF$4:CC$104,41,0),"0"),IFERROR(VLOOKUP($A9,'Season 11'!AF$4:CC$104,41,0),"0"),
IFERROR(VLOOKUP($A9,'Season 12'!AF$4:CC$104,41,0),"0"),IFERROR(VLOOKUP($A9,'Season 13'!AF$4:CC$104,41,0),"0"),
IFERROR(VLOOKUP($A9,'Season 14'!AF$4:CC$104,41,0),"0"),IFERROR(VLOOKUP($A9,'Season 15'!AF$4:CC$104,41,0),"0"),)</f>
        <v>0</v>
      </c>
      <c r="AP9" s="700">
        <f>SUM(IFERROR(VLOOKUP($A9,'Season 2'!AF$4:CC$104,37,0),"0"),IFERROR(VLOOKUP($A9,'Season 3'!AF$4:CC$104,42,0),"0"),
IFERROR(VLOOKUP($A9,'Season 4'!AF$4:CC$104,42,0),"0"),IFERROR(VLOOKUP($A9,'Season 5'!AF$4:CC$104,42,0),"0"),
IFERROR(VLOOKUP($A9,'Season 6'!AF$4:CC$104,42,0),"0"),IFERROR(VLOOKUP($A9,'Season 7'!AF$4:CC$104,42,0),"0"),
IFERROR(VLOOKUP($A9,'Season 8'!AF$4:CC$104,42,0),"0"),IFERROR(VLOOKUP($A9,'Season 9'!AF$4:CC$104,42,0),"0"),
IFERROR(VLOOKUP($A9,'Season 10'!AF$4:CC$104,42,0),"0"),IFERROR(VLOOKUP($A9,'Season 11'!AF$4:CC$104,42,0),"0"),
IFERROR(VLOOKUP($A9,'Season 12'!AF$4:CC$104,42,0),"0"),IFERROR(VLOOKUP($A9,'Season 13'!AF$4:CC$104,42,0),"0"),
IFERROR(VLOOKUP($A9,'Season 14'!AF$4:CC$104,42,0),"0"),IFERROR(VLOOKUP($A9,'Season 15'!AF$4:CC$104,42,0),"0"),)</f>
        <v>0</v>
      </c>
      <c r="AQ9" s="692">
        <f>SUM(IFERROR(VLOOKUP($A9,'Season 2'!AF$4:CC$104,38,0),"0"),IFERROR(VLOOKUP($A9,'Season 3'!AF$4:CC$104,43,0),"0"),
IFERROR(VLOOKUP($A9,'Season 4'!AF$4:CC$104,43,0),"0"),IFERROR(VLOOKUP($A9,'Season 5'!AF$4:CC$104,43,0),"0"),
IFERROR(VLOOKUP($A9,'Season 6'!AF$4:CC$104,43,0),"0"),IFERROR(VLOOKUP($A9,'Season 7'!AF$4:CC$104,43,0),"0"),
IFERROR(VLOOKUP($A9,'Season 8'!AF$4:CC$104,43,0),"0"),IFERROR(VLOOKUP($A9,'Season 9'!AF$4:CC$104,43,0),"0"),
IFERROR(VLOOKUP($A9,'Season 10'!AF$4:CC$104,43,0),"0"),IFERROR(VLOOKUP($A9,'Season 11'!AF$4:CC$104,43,0),"0"),
IFERROR(VLOOKUP($A9,'Season 12'!AF$4:CC$104,43,0),"0"),IFERROR(VLOOKUP($A9,'Season 13'!AF$4:CC$104,43,0),"0"),
IFERROR(VLOOKUP($A9,'Season 14'!AF$4:CC$104,43,0),"0"),IFERROR(VLOOKUP($A9,'Season 15'!AF$4:CC$104,43,0),"0"),)</f>
        <v>0</v>
      </c>
      <c r="AR9" s="1023">
        <f>SUM(IFERROR(VLOOKUP($A9,'Season 2'!AF$4:CC$104,39,0),"0"),IFERROR(VLOOKUP($A9,'Season 3'!AF$4:CC$104,44,0),"0"),
IFERROR(VLOOKUP($A9,'Season 4'!AF$4:CC$104,44,0),"0"),IFERROR(VLOOKUP($A9,'Season 5'!AF$4:CC$104,44,0),"0"),
IFERROR(VLOOKUP($A9,'Season 6'!AF$4:CC$104,44,0),"0"),IFERROR(VLOOKUP($A9,'Season 7'!AF$4:CC$104,44,0),"0"),
IFERROR(VLOOKUP($A9,'Season 8'!AF$4:CC$104,44,0),"0"),IFERROR(VLOOKUP($A9,'Season 9'!AF$4:CC$104,44,0),"0"),
IFERROR(VLOOKUP($A9,'Season 10'!AF$4:CC$104,44,0),"0"),IFERROR(VLOOKUP($A9,'Season 11'!AF$4:CC$104,44,0),"0"),
IFERROR(VLOOKUP($A9,'Season 12'!AF$4:CC$104,44,0),"0"),IFERROR(VLOOKUP($A9,'Season 13'!AF$4:CC$104,44,0),"0"),
IFERROR(VLOOKUP($A9,'Season 14'!AF$4:CC$104,44,0),"0"),IFERROR(VLOOKUP($A9,'Season 15'!AF$4:CC$104,44,0),"0"),)</f>
        <v>0</v>
      </c>
      <c r="AS9" s="26">
        <f>SUM(IFERROR(VLOOKUP($A9,'Season 2'!AF$4:CC$104,40,0),"0"),IFERROR(VLOOKUP($A9,'Season 3'!AF$4:CC$104,45,0),"0"),
IFERROR(VLOOKUP($A9,'Season 4'!AF$4:CC$104,45,0),"0"),IFERROR(VLOOKUP($A9,'Season 5'!AF$4:CC$104,45,0),"0"),
IFERROR(VLOOKUP($A9,'Season 6'!AF$4:CC$104,45,0),"0"),IFERROR(VLOOKUP($A9,'Season 7'!AF$4:CC$104,45,0),"0"),
IFERROR(VLOOKUP($A9,'Season 8'!AF$4:CC$104,45,0),"0"),IFERROR(VLOOKUP($A9,'Season 9'!AF$4:CC$104,45,0),"0"),
IFERROR(VLOOKUP($A9,'Season 10'!AF$4:CC$104,45,0),"0"),IFERROR(VLOOKUP($A9,'Season 11'!AF$4:CC$104,45,0),"0"),
IFERROR(VLOOKUP($A9,'Season 12'!AF$4:CC$104,45,0),"0"),IFERROR(VLOOKUP($A9,'Season 13'!AF$4:CC$104,45,0),"0"),
IFERROR(VLOOKUP($A9,'Season 14'!AF$4:CC$104,45,0),"0"),IFERROR(VLOOKUP($A9,'Season 15'!AF$4:CC$104,45,0),"0"),)</f>
        <v>0</v>
      </c>
      <c r="AT9" s="699">
        <f>SUM(IFERROR(VLOOKUP($A9,'Season 2'!AF$4:CC$104,41,0),"0"),IFERROR(VLOOKUP($A9,'Season 3'!AF$4:CC$104,46,0),"0"),
IFERROR(VLOOKUP($A9,'Season 4'!AF$4:CC$104,46,0),"0"),IFERROR(VLOOKUP($A9,'Season 5'!AF$4:CC$104,46,0),"0"),
IFERROR(VLOOKUP($A9,'Season 6'!AF$4:CC$104,46,0),"0"),IFERROR(VLOOKUP($A9,'Season 7'!AF$4:CC$104,46,0),"0"),
IFERROR(VLOOKUP($A9,'Season 8'!AF$4:CC$104,46,0),"0"),IFERROR(VLOOKUP($A9,'Season 9'!AF$4:CC$104,46,0),"0"),
IFERROR(VLOOKUP($A9,'Season 10'!AF$4:CC$104,46,0),"0"),IFERROR(VLOOKUP($A9,'Season 11'!AF$4:CC$104,46,0),"0"),
IFERROR(VLOOKUP($A9,'Season 12'!AF$4:CC$104,46,0),"0"),IFERROR(VLOOKUP($A9,'Season 13'!AF$4:CC$104,46,0),"0"),
IFERROR(VLOOKUP($A9,'Season 14'!AF$4:CC$104,46,0),"0"),IFERROR(VLOOKUP($A9,'Season 15'!AF$4:CC$104,46,0),"0"),)</f>
        <v>0</v>
      </c>
      <c r="AU9" s="700">
        <f>SUM(IFERROR(VLOOKUP($A9,'Season 3'!AF$4:CH$104,47,0),"0"),
IFERROR(VLOOKUP($A9,'Season 4'!AF$4:CH$104,47,0),"0"),IFERROR(VLOOKUP($A9,'Season 5'!AF$4:CH$104,47,0),"0"),
IFERROR(VLOOKUP($A9,'Season 6'!AF$4:CH$104,47,0),"0"),IFERROR(VLOOKUP($A9,'Season 7'!AF$4:CH$104,47,0),"0"),
IFERROR(VLOOKUP($A9,'Season 8'!AF$4:CH$104,47,0),"0"),IFERROR(VLOOKUP($A9,'Season 9'!AF$4:CH$104,47,0),"0"),
IFERROR(VLOOKUP($A9,'Season 10'!AF$4:CH$104,47,0),"0"),IFERROR(VLOOKUP($A9,'Season 11'!AF$4:CH$104,47,0),"0"),
IFERROR(VLOOKUP($A9,'Season 12'!AF$4:CH$104,47,0),"0"),IFERROR(VLOOKUP($A9,'Season 13'!AF$4:CH$104,47,0),"0"),
IFERROR(VLOOKUP($A9,'Season 14'!AF$4:CH$104,47,0),"0"),IFERROR(VLOOKUP($A9,'Season 15'!AF$4:CH$104,47,0),"0"),)</f>
        <v>0</v>
      </c>
      <c r="AV9" s="692">
        <f>SUM(IFERROR(VLOOKUP($A9,'Season 3'!AF$4:CH$104,48,0),"0"),
IFERROR(VLOOKUP($A9,'Season 4'!AF$4:CH$104,48,0),"0"),IFERROR(VLOOKUP($A9,'Season 5'!AF$4:CH$104,48,0),"0"),
IFERROR(VLOOKUP($A9,'Season 6'!AF$4:CH$104,48,0),"0"),IFERROR(VLOOKUP($A9,'Season 7'!AF$4:CH$104,48,0),"0"),
IFERROR(VLOOKUP($A9,'Season 8'!AF$4:CH$104,48,0),"0"),IFERROR(VLOOKUP($A9,'Season 9'!AF$4:CH$104,48,0),"0"),
IFERROR(VLOOKUP($A9,'Season 10'!AF$4:CH$104,48,0),"0"),IFERROR(VLOOKUP($A9,'Season 11'!AF$4:CH$104,48,0),"0"),
IFERROR(VLOOKUP($A9,'Season 12'!AF$4:CH$104,48,0),"0"),IFERROR(VLOOKUP($A9,'Season 13'!AF$4:CH$104,48,0),"0"),
IFERROR(VLOOKUP($A9,'Season 14'!AF$4:CH$104,48,0),"0"),IFERROR(VLOOKUP($A9,'Season 15'!AF$4:CH$104,48,0),"0"),)</f>
        <v>0</v>
      </c>
      <c r="AW9" s="1023">
        <f>SUM(IFERROR(VLOOKUP($A9,'Season 3'!AF$4:CH$104,49,0),"0"),
IFERROR(VLOOKUP($A9,'Season 4'!AF$4:CH$104,49,0),"0"),IFERROR(VLOOKUP($A9,'Season 5'!AF$4:CH$104,49,0),"0"),
IFERROR(VLOOKUP($A9,'Season 6'!AF$4:CH$104,49,0),"0"),IFERROR(VLOOKUP($A9,'Season 7'!AF$4:CH$104,49,0),"0"),
IFERROR(VLOOKUP($A9,'Season 8'!AF$4:CH$104,49,0),"0"),IFERROR(VLOOKUP($A9,'Season 9'!AF$4:CH$104,49,0),"0"),
IFERROR(VLOOKUP($A9,'Season 10'!AF$4:CH$104,49,0),"0"),IFERROR(VLOOKUP($A9,'Season 11'!AF$4:CH$104,49,0),"0"),
IFERROR(VLOOKUP($A9,'Season 12'!AF$4:CH$104,49,0),"0"),IFERROR(VLOOKUP($A9,'Season 13'!AF$4:CH$104,49,0),"0"),
IFERROR(VLOOKUP($A9,'Season 14'!AF$4:CH$104,49,0),"0"),IFERROR(VLOOKUP($A9,'Season 15'!AF$4:CH$104,49,0),"0"),)</f>
        <v>0</v>
      </c>
      <c r="AX9" s="26">
        <f>SUM(IFERROR(VLOOKUP($A9,'Season 3'!AF$4:CH$104,50,0),"0"),
IFERROR(VLOOKUP($A9,'Season 4'!AF$4:CH$104,50,0),"0"),IFERROR(VLOOKUP($A9,'Season 5'!AF$4:CH$104,50,0),"0"),
IFERROR(VLOOKUP($A9,'Season 6'!AF$4:CH$104,50,0),"0"),IFERROR(VLOOKUP($A9,'Season 7'!AF$4:CH$104,50,0),"0"),
IFERROR(VLOOKUP($A9,'Season 8'!AF$4:CH$104,50,0),"0"),IFERROR(VLOOKUP($A9,'Season 9'!AF$4:CH$104,50,0),"0"),
IFERROR(VLOOKUP($A9,'Season 10'!AF$4:CH$104,50,0),"0"),IFERROR(VLOOKUP($A9,'Season 11'!AF$4:CH$104,50,0),"0"),
IFERROR(VLOOKUP($A9,'Season 12'!AF$4:CH$104,50,0),"0"),IFERROR(VLOOKUP($A9,'Season 13'!AF$4:CH$104,50,0),"0"),
IFERROR(VLOOKUP($A9,'Season 14'!AF$4:CH$104,50,0),"0"),IFERROR(VLOOKUP($A9,'Season 15'!AF$4:CH$104,50,0),"0"),)</f>
        <v>0</v>
      </c>
      <c r="AY9" s="699">
        <f>SUM(IFERROR(VLOOKUP($A9,'Season 3'!AF$4:CH$104,51,0),"0"),
IFERROR(VLOOKUP($A9,'Season 4'!AF$4:CH$104,51,0),"0"),IFERROR(VLOOKUP($A9,'Season 5'!AF$4:CH$104,51,0),"0"),
IFERROR(VLOOKUP($A9,'Season 6'!AF$4:CH$104,51,0),"0"),IFERROR(VLOOKUP($A9,'Season 7'!AF$4:CH$104,51,0),"0"),
IFERROR(VLOOKUP($A9,'Season 8'!AF$4:CH$104,51,0),"0"),IFERROR(VLOOKUP($A9,'Season 9'!AF$4:CH$104,51,0),"0"),
IFERROR(VLOOKUP($A9,'Season 10'!AF$4:CH$104,51,0),"0"),IFERROR(VLOOKUP($A9,'Season 11'!AF$4:CH$104,51,0),"0"),
IFERROR(VLOOKUP($A9,'Season 12'!AF$4:CH$104,51,0),"0"),IFERROR(VLOOKUP($A9,'Season 13'!AF$4:CH$104,51,0),"0"),
IFERROR(VLOOKUP($A9,'Season 14'!AF$4:CH$104,51,0),"0"),IFERROR(VLOOKUP($A9,'Season 15'!AF$4:CH$104,51,0),"0"),)</f>
        <v>0</v>
      </c>
      <c r="AZ9" s="700">
        <f>SUM(IFERROR(VLOOKUP($A9,'Season 1'!AF$4:CC$104,32,0),"0"),IFERROR(VLOOKUP($A9,'Season 2'!AF$4:CC$104,37,0),"0"),)</f>
        <v>0</v>
      </c>
      <c r="BA9" s="692">
        <f>SUM(IFERROR(VLOOKUP($A9,'Season 1'!AF$4:CC$104,33,0),"0"),IFERROR(VLOOKUP($A9,'Season 2'!AF$4:CC$104,38,0),"0"),)</f>
        <v>0</v>
      </c>
      <c r="BB9" s="1023">
        <f>SUM(IFERROR(VLOOKUP($A9,'Season 1'!AF$4:CC$104,34,0),"0"),IFERROR(VLOOKUP($A9,'Season 2'!AF$4:CC$104,39,0),"0"),)</f>
        <v>0</v>
      </c>
      <c r="BC9" s="26">
        <f>SUM(IFERROR(VLOOKUP($A9,'Season 1'!AF$4:CC$104,35,0),"0"),IFERROR(VLOOKUP($A9,'Season 2'!AF$4:CC$104,40,0),"0"),)</f>
        <v>0</v>
      </c>
      <c r="BD9" s="699">
        <f>SUM(IFERROR(VLOOKUP($A9,'Season 1'!AF$4:CC$104,36,0),"0"),IFERROR(VLOOKUP($A9,'Season 2'!AF$4:CC$104,41,0),"0"),)</f>
        <v>0</v>
      </c>
      <c r="BE9" s="1111">
        <f>SUM(IFERROR(VLOOKUP($A9,'Season 1'!AF$4:CC$104,37,0),"0"),
IFERROR(VLOOKUP($A9,'Season 2'!AF$4:CC$104,47,0),"0"),IFERROR(VLOOKUP($A9,'Season 3'!AF$4:CH$104,52,0),"0"),
IFERROR(VLOOKUP($A9,'Season 4'!AF$4:CH$104,52,0),"0"),IFERROR(VLOOKUP($A9,'Season 5'!AF$4:CH$104,52,0),"0"),
IFERROR(VLOOKUP($A9,'Season 6'!AF$4:CH$104,52,0),"0"),IFERROR(VLOOKUP($A9,'Season 7'!AF$4:CH$104,52,0),"0"),
IFERROR(VLOOKUP($A9,'Season 8'!AF$4:CH$104,52,0),"0"),IFERROR(VLOOKUP($A9,'Season 9'!AF$4:CH$104,52,0),"0"),
IFERROR(VLOOKUP($A9,'Season 10'!AF$4:CH$104,52,0),"0"),IFERROR(VLOOKUP($A9,'Season 11'!AF$4:CH$104,52,0),"0"),
IFERROR(VLOOKUP($A9,'Season 12'!AF$4:CH$104,52,0),"0"),IFERROR(VLOOKUP($A9,'Season 13'!AF$4:CH$104,52,0),"0"),
IFERROR(VLOOKUP($A9,'Season 14'!AF$4:CH$104,52,0),"0"),IFERROR(VLOOKUP($A9,'Season 15'!AF$4:CH$104,52,0),"0"),)</f>
        <v>0</v>
      </c>
      <c r="BF9" s="1112">
        <f>SUM(IFERROR(VLOOKUP($A9,'Season 1'!AF$4:CC$104,38,0),"0"),
IFERROR(VLOOKUP($A9,'Season 2'!AF$4:CC$104,48,0),"0"),IFERROR(VLOOKUP($A9,'Season 3'!AF$4:CH$104,53,0),"0"),
IFERROR(VLOOKUP($A9,'Season 4'!AF$4:CH$104,53,0),"0"),IFERROR(VLOOKUP($A9,'Season 5'!AF$4:CH$104,53,0),"0"),
IFERROR(VLOOKUP($A9,'Season 6'!AF$4:CH$104,53,0),"0"),IFERROR(VLOOKUP($A9,'Season 7'!AF$4:CH$104,53,0),"0"),
IFERROR(VLOOKUP($A9,'Season 8'!AF$4:CH$104,53,0),"0"),IFERROR(VLOOKUP($A9,'Season 9'!AF$4:CH$104,53,0),"0"),
IFERROR(VLOOKUP($A9,'Season 10'!AF$4:CH$104,53,0),"0"),IFERROR(VLOOKUP($A9,'Season 11'!AF$4:CH$104,53,0),"0"),
IFERROR(VLOOKUP($A9,'Season 12'!AF$4:CH$104,53,0),"0"),IFERROR(VLOOKUP($A9,'Season 13'!AF$4:CH$104,53,0),"0"),
IFERROR(VLOOKUP($A9,'Season 14'!AF$4:CH$104,53,0),"0"),IFERROR(VLOOKUP($A9,'Season 15'!AF$4:CH$104,53,0),"0"),)</f>
        <v>0</v>
      </c>
      <c r="BG9" s="1061" t="e">
        <f t="shared" si="1"/>
        <v>#DIV/0!</v>
      </c>
      <c r="BI9" s="1100"/>
      <c r="BJ9" s="1100"/>
      <c r="BK9" s="1100"/>
      <c r="BL9" s="1100"/>
      <c r="BM9" s="1100"/>
      <c r="BN9" s="1100"/>
      <c r="BO9" s="1066"/>
      <c r="BP9" s="1066"/>
      <c r="BQ9" s="1066"/>
      <c r="BR9" s="1066"/>
      <c r="BS9" s="15">
        <f>IFERROR(VLOOKUP($A9,'Season 1'!$AF$4:$CH$104,39,0),"0")</f>
        <v>0</v>
      </c>
      <c r="BT9" s="15">
        <f>IFERROR(VLOOKUP($A9,'Season 1'!$AF$4:$CH$104,40,0),"0")</f>
        <v>0</v>
      </c>
      <c r="BU9" s="15">
        <f>IFERROR(VLOOKUP($A9,'Season 2'!$AF$4:$CH$104,49,0),"0")</f>
        <v>0</v>
      </c>
      <c r="BV9" s="15">
        <f>IFERROR(VLOOKUP($A9,'Season 2'!$AF$4:$CH$104,50,0),"0")</f>
        <v>0</v>
      </c>
      <c r="BW9" s="15">
        <f>IFERROR(VLOOKUP($A9,'Season 3'!$AF$4:$CH$104,54,0),"0")</f>
        <v>0</v>
      </c>
      <c r="BX9" s="15">
        <f>IFERROR(VLOOKUP($A9,'Season 3'!$AF$4:$CH$104,55,0),"0")</f>
        <v>0</v>
      </c>
      <c r="BY9" s="15" t="str">
        <f>IFERROR(VLOOKUP($A9,'Season 4'!$AF$4:$CH$104,54,0),"0")</f>
        <v>0</v>
      </c>
      <c r="BZ9" s="15" t="str">
        <f>IFERROR(VLOOKUP($A9,'Season 4'!$AF$4:$CH$104,55,0),"0")</f>
        <v>0</v>
      </c>
      <c r="CA9" s="15" t="str">
        <f>IFERROR(VLOOKUP($A9,'Season 5'!$AF$4:$CH$104,54,0),"0")</f>
        <v>0</v>
      </c>
      <c r="CB9" s="15" t="str">
        <f>IFERROR(VLOOKUP($A9,'Season 5'!$AF$4:$CH$104,55,0),"0")</f>
        <v>0</v>
      </c>
      <c r="CC9" s="15" t="str">
        <f>IFERROR(VLOOKUP($A9,'Season 6'!$AF$4:$CH$104,54,0),"0")</f>
        <v>0</v>
      </c>
      <c r="CD9" s="15" t="str">
        <f>IFERROR(VLOOKUP($A9,'Season 6'!$AF$4:$CH$104,55,0),"0")</f>
        <v>0</v>
      </c>
      <c r="CE9" s="15" t="str">
        <f>IFERROR(VLOOKUP($A9,'Season 7'!$AF$4:$CH$104,54,0),"0")</f>
        <v>0</v>
      </c>
      <c r="CF9" s="15" t="str">
        <f>IFERROR(VLOOKUP($A9,'Season 7'!$AF$4:$CH$104,55,0),"0")</f>
        <v>0</v>
      </c>
      <c r="CG9" s="15" t="str">
        <f>IFERROR(VLOOKUP($A9,'Season 8'!$AF$4:$CH$104,54,0),"0")</f>
        <v>0</v>
      </c>
      <c r="CH9" s="15" t="str">
        <f>IFERROR(VLOOKUP($A9,'Season 8'!$AF$4:$CH$104,55,0),"0")</f>
        <v>0</v>
      </c>
      <c r="CI9" s="15" t="str">
        <f>IFERROR(VLOOKUP($A9,'Season 9'!$AF$4:$CH$104,54,0),"0")</f>
        <v>0</v>
      </c>
      <c r="CJ9" s="15" t="str">
        <f>IFERROR(VLOOKUP($A9,'Season 9'!$AF$4:$CH$104,55,0),"0")</f>
        <v>0</v>
      </c>
      <c r="CK9" s="15" t="str">
        <f>IFERROR(VLOOKUP($A9,'Season 10'!$AF$4:$CH$104,54,0),"0")</f>
        <v>0</v>
      </c>
      <c r="CL9" s="15" t="str">
        <f>IFERROR(VLOOKUP($A9,'Season 10'!$AF$4:$CH$104,55,0),"0")</f>
        <v>0</v>
      </c>
      <c r="CM9" s="15" t="str">
        <f>IFERROR(VLOOKUP($A9,'Season 11'!$AF$4:$CH$104,54,0),"0")</f>
        <v>0</v>
      </c>
      <c r="CN9" s="15" t="str">
        <f>IFERROR(VLOOKUP($A9,'Season 11'!$AF$4:$CH$104,55,0),"0")</f>
        <v>0</v>
      </c>
      <c r="CO9" s="15" t="str">
        <f>IFERROR(VLOOKUP($A9,'Season 12'!$AF$4:$CH$104,54,0),"0")</f>
        <v>0</v>
      </c>
      <c r="CP9" s="15" t="str">
        <f>IFERROR(VLOOKUP($A9,'Season 12'!$AF$4:$CH$104,55,0),"0")</f>
        <v>0</v>
      </c>
      <c r="CQ9" s="15" t="str">
        <f>IFERROR(VLOOKUP($A9,'Season 13'!$AF$4:$CH$104,54,0),"0")</f>
        <v>0</v>
      </c>
      <c r="CR9" s="15" t="str">
        <f>IFERROR(VLOOKUP($A9,'Season 13'!$AF$4:$CH$104,55,0),"0")</f>
        <v>0</v>
      </c>
      <c r="CS9" s="15" t="str">
        <f>IFERROR(VLOOKUP($A9,'Season 14'!$AF$4:$CH$104,54,0),"0")</f>
        <v>0</v>
      </c>
      <c r="CT9" s="15" t="str">
        <f>IFERROR(VLOOKUP($A9,'Season 14'!$AF$4:$CH$104,55,0),"0")</f>
        <v>0</v>
      </c>
      <c r="CU9" s="15" t="str">
        <f>IFERROR(VLOOKUP($A9,'Season 15'!$AF$4:$CH$104,54,0),"0")</f>
        <v>0</v>
      </c>
      <c r="CV9" s="15" t="str">
        <f>IFERROR(VLOOKUP($A9,'Season 15'!$AF$4:$CH$104,55,0),"0")</f>
        <v>0</v>
      </c>
    </row>
    <row r="10" spans="1:100" x14ac:dyDescent="0.25">
      <c r="A10" s="1090" t="s">
        <v>238</v>
      </c>
      <c r="B10" s="1021" t="str">
        <f>IFERROR(VLOOKUP('Data Totals'!A10,'Season 1'!AF$4:CC$104,2,FALSE),IFERROR(VLOOKUP('Data Totals'!A10,'Season 2'!AF$4:CC$104,2,FALSE),IFERROR(VLOOKUP('Data Totals'!A10,'Season 3'!AF$4:CC$104,2,FALSE),IFERROR(VLOOKUP('Data Totals'!A10,'Season 4'!AF$4:CC$104,2,FALSE),IFERROR(VLOOKUP('Data Totals'!A10,'Season 5'!AF$4:CC$104,2,FALSE),IFERROR(VLOOKUP('Data Totals'!A10,'Season 6'!AF$4:CC$104,2,FALSE),IFERROR(VLOOKUP('Data Totals'!A10,'Season 7'!AF$4:CC$104,2,FALSE),IFERROR(VLOOKUP('Data Totals'!A10,'Season 8'!AF$4:CC$104,2,FALSE),IFERROR(VLOOKUP('Data Totals'!A10,'Season 9'!AF$4:CC$104,2,FALSE),IFERROR(VLOOKUP('Data Totals'!A10,'Season 10'!AF$4:CC$104,2,FALSE),IFERROR(VLOOKUP('Data Totals'!A10,'Season 11'!AF$4:CC$104,2,FALSE),IFERROR(VLOOKUP('Data Totals'!A10,'Season 12'!AF$4:CC$104,2,FALSE),IFERROR(VLOOKUP('Data Totals'!A10,'Season 13'!AF$4:CC$104,2,FALSE),IFERROR(VLOOKUP('Data Totals'!A10,'Season 14'!AF$4:CC$104,2,FALSE),IFERROR(VLOOKUP('Data Totals'!A10,'Season 15'!AF$4:CC$104,2,FALSE),"N/A")))))))))))))))</f>
        <v>RM</v>
      </c>
      <c r="C10" s="1022">
        <f>IFERROR(VLOOKUP('Data Totals'!A10,'Season 1'!AF$4:CC$104,3,FALSE),IFERROR(VLOOKUP('Data Totals'!A10,'Season 2'!AF$4:CC$104,3,FALSE),IFERROR(VLOOKUP('Data Totals'!A10,'Season 3'!AF$4:CC$104,3,FALSE),IFERROR(VLOOKUP('Data Totals'!A10,'Season 4'!AF$4:CC$104,3,FALSE),IFERROR(VLOOKUP('Data Totals'!A10,'Season 5'!AF$4:CC$104,3,FALSE),IFERROR(VLOOKUP('Data Totals'!A10,'Season 6'!AF$4:CC$104,3,FALSE),IFERROR(VLOOKUP('Data Totals'!A10,'Season 7'!AF$4:CC$104,3,FALSE),IFERROR(VLOOKUP('Data Totals'!A10,'Season 8'!AF$4:CC$104,3,FALSE),IFERROR(VLOOKUP('Data Totals'!A10,'Season 9'!AF$4:CC$104,3,FALSE),IFERROR(VLOOKUP('Data Totals'!A10,'Season 10'!AF$4:CC$104,3,FALSE),IFERROR(VLOOKUP('Data Totals'!A10,'Season 11'!AF$4:CC$104,3,FALSE),IFERROR(VLOOKUP('Data Totals'!A10,'Season 12'!AF$4:CC$104,3,FALSE),IFERROR(VLOOKUP('Data Totals'!A10,'Season 13'!AF$4:CC$104,3,FALSE),IFERROR(VLOOKUP('Data Totals'!A10,'Season 14'!AF$4:CC$104,3,FALSE),IFERROR(VLOOKUP('Data Totals'!A10,'Season 15'!AF$4:CC$104,3,FALSE),"N/A")))))))))))))))</f>
        <v>68</v>
      </c>
      <c r="D10" s="1022">
        <f>IFERROR(VLOOKUP('Data Totals'!A10,'Season 1'!AF$4:CC$104,4,FALSE),IFERROR(VLOOKUP('Data Totals'!A10,'Season 2'!AF$4:CC$104,4,FALSE),IFERROR(VLOOKUP('Data Totals'!A10,'Season 3'!AF$4:CC$104,4,FALSE),IFERROR(VLOOKUP('Data Totals'!A10,'Season 4'!AF$4:CC$104,4,FALSE),IFERROR(VLOOKUP('Data Totals'!A10,'Season 5'!AF$4:CC$104,4,FALSE),IFERROR(VLOOKUP('Data Totals'!A10,'Season 6'!AF$4:CC$104,4,FALSE),IFERROR(VLOOKUP('Data Totals'!A10,'Season 7'!AF$4:CC$104,4,FALSE),IFERROR(VLOOKUP('Data Totals'!A10,'Season 8'!AF$4:CC$104,4,FALSE),IFERROR(VLOOKUP('Data Totals'!A10,'Season 9'!AF$4:CC$104,4,FALSE),IFERROR(VLOOKUP('Data Totals'!A10,'Season 10'!AF$4:CC$104,4,FALSE),IFERROR(VLOOKUP('Data Totals'!A10,'Season 11'!AF$4:CC$104,4,FALSE),IFERROR(VLOOKUP('Data Totals'!A10,'Season 12'!AF$4:CC$104,4,FALSE),IFERROR(VLOOKUP('Data Totals'!A10,'Season 13'!AF$4:CC$104,4,FALSE),IFERROR(VLOOKUP('Data Totals'!A10,'Season 14'!AF$4:CC$104,4,FALSE),IFERROR(VLOOKUP('Data Totals'!A10,'Season 15'!AF$4:CC$104,4,FALSE),"N/A")))))))))))))))</f>
        <v>68</v>
      </c>
      <c r="E10" s="1022">
        <f t="shared" si="0"/>
        <v>0</v>
      </c>
      <c r="F10" s="692">
        <f>SUM(IFERROR(VLOOKUP(A10,BI$3:BN$152,2,0),"0"),IFERROR(VLOOKUP(A10,'Season 1'!AF$4:CC$104,6,0),"0"),
IFERROR(VLOOKUP(A10,'Season 2'!AF$4:CC$104,6,0),"0"),IFERROR(VLOOKUP(A10,'Season 3'!AF$4:CC$104,6,0),"0"),
IFERROR(VLOOKUP(A10,'Season 4'!AF$4:CC$104,6,0),"0"),IFERROR(VLOOKUP(A10,'Season 5'!AF$4:CC$104,6,0),"0"),
IFERROR(VLOOKUP(A10,'Season 6'!AF$4:CC$104,6,0),"0"),IFERROR(VLOOKUP(A10,'Season 7'!AF$4:CC$104,6,0),"0"),
IFERROR(VLOOKUP(A10,'Season 8'!AF$4:CC$104,6,0),"0"),IFERROR(VLOOKUP(A10,'Season 9'!AF$4:CC$104,6,0),"0"),
IFERROR(VLOOKUP(A10,'Season 10'!AF$4:CC$104,6,0),"0"),IFERROR(VLOOKUP(A10,'Season 11'!AF$4:CC$104,6,0),"0"),
IFERROR(VLOOKUP(A10,'Season 12'!AF$4:CC$104,6,0),"0"),IFERROR(VLOOKUP(A10,'Season 13'!AF$4:CC$104,6,0),"0"),
IFERROR(VLOOKUP(A10,'Season 14'!AF$4:CC$104,6,0),"0"),IFERROR(VLOOKUP(A10,'Season 15'!AF$4:CC$104,6,0),"0"),)</f>
        <v>87</v>
      </c>
      <c r="G10" s="692">
        <f>SUM(IFERROR(VLOOKUP(A10,'Season 1'!AF$4:CC$104,7,0),"0"),
IFERROR(VLOOKUP(A10,'Season 2'!AF$4:CC$104,7,0),"0"),IFERROR(VLOOKUP(A10,'Season 3'!AF$4:CC$104,7,0),"0"),
IFERROR(VLOOKUP(A10,'Season 4'!AF$4:CC$104,7,0),"0"),IFERROR(VLOOKUP(A10,'Season 5'!AF$4:CC$104,7,0),"0"),
IFERROR(VLOOKUP(A10,'Season 6'!AF$4:CC$104,7,0),"0"),IFERROR(VLOOKUP(A10,'Season 7'!AF$4:CC$104,7,0),"0"),
IFERROR(VLOOKUP(A10,'Season 8'!AF$4:CC$104,7,0),"0"),IFERROR(VLOOKUP(A10,'Season 9'!AF$4:CC$104,7,0),"0"),
IFERROR(VLOOKUP(A10,'Season 10'!AF$4:CC$104,7,0),"0"),IFERROR(VLOOKUP(A10,'Season 11'!AF$4:CC$104,7,0),"0"),
IFERROR(VLOOKUP(A10,'Season 12'!AF$4:CC$104,7,0),"0"),IFERROR(VLOOKUP(A10,'Season 13'!AF$4:CC$104,7,0),"0"),
IFERROR(VLOOKUP(A10,'Season 14'!AF$4:CC$104,7,0),"0"),IFERROR(VLOOKUP(A10,'Season 15'!AF$4:CC$104,7,0),"0"),)</f>
        <v>0</v>
      </c>
      <c r="H10" s="556">
        <f>SUM(IFERROR(VLOOKUP(A10,'Season 1'!AF$4:CC$104,8,0),"0"),
IFERROR(VLOOKUP(A10,'Season 2'!AF$4:CC$104,8,0),"0"),IFERROR(VLOOKUP(A10,'Season 3'!AF$4:CC$104,8,0),"0"),
IFERROR(VLOOKUP(A10,'Season 4'!AF$4:CC$104,8,0),"0"),IFERROR(VLOOKUP(A10,'Season 5'!AF$4:CC$104,8,0),"0"),
IFERROR(VLOOKUP(A10,'Season 6'!AF$4:CC$104,8,0),"0"),IFERROR(VLOOKUP(A10,'Season 7'!AF$4:CC$104,8,0),"0"),
IFERROR(VLOOKUP(A10,'Season 8'!AF$4:CC$104,8,0),"0"),IFERROR(VLOOKUP(A10,'Season 9'!AF$4:CC$104,8,0),"0"),
IFERROR(VLOOKUP(A10,'Season 10'!AF$4:CC$104,8,0),"0"),IFERROR(VLOOKUP(A10,'Season 11'!AF$4:CC$104,8,0),"0"),
IFERROR(VLOOKUP(A10,'Season 12'!AF$4:CC$104,8,0),"0"),IFERROR(VLOOKUP(A10,'Season 13'!AF$4:CC$104,8,0),"0"),
IFERROR(VLOOKUP(A10,'Season 14'!AF$4:CC$104,8,0),"0"),IFERROR(VLOOKUP(A10,'Season 15'!AF$4:CC$104,8,0),"0"),)</f>
        <v>0</v>
      </c>
      <c r="I10" s="1023">
        <f>SUM(IFERROR(VLOOKUP(A10,'Season 1'!AF$4:CC$104,9,0),"0"),
IFERROR(VLOOKUP(A10,'Season 2'!AF$4:CC$104,9,0),"0"),IFERROR(VLOOKUP(A10,'Season 3'!AF$4:CC$104,9,0),"0"),
IFERROR(VLOOKUP(A10,'Season 4'!AF$4:CC$104,9,0),"0"),IFERROR(VLOOKUP(A10,'Season 5'!AF$4:CC$104,9,0),"0"),
IFERROR(VLOOKUP(A10,'Season 6'!AF$4:CC$104,9,0),"0"),IFERROR(VLOOKUP(A10,'Season 7'!AF$4:CC$104,9,0),"0"),
IFERROR(VLOOKUP(A10,'Season 8'!AF$4:CC$104,9,0),"0"),IFERROR(VLOOKUP(A10,'Season 9'!AF$4:CC$104,9,0),"0"),
IFERROR(VLOOKUP(A10,'Season 10'!AF$4:CC$104,9,0),"0"),IFERROR(VLOOKUP(A10,'Season 11'!AF$4:CC$104,9,0),"0"),
IFERROR(VLOOKUP(A10,'Season 12'!AF$4:CC$104,9,0),"0"),IFERROR(VLOOKUP(A10,'Season 13'!AF$4:CC$104,9,0),"0"),
IFERROR(VLOOKUP(A10,'Season 14'!AF$4:CC$104,9,0),"0"),IFERROR(VLOOKUP(A10,'Season 15'!AF$4:CC$104,9,0),"0"),)</f>
        <v>0</v>
      </c>
      <c r="J10" s="26">
        <f>SUM(IFERROR(VLOOKUP(A10,BI$3:BN$152,3,0),"0"),IFERROR(VLOOKUP(A10,'Season 1'!AF$4:CC$104,10,0),"0"),
IFERROR(VLOOKUP(A10,'Season 2'!AF$4:CC$104,10,0),"0"),IFERROR(VLOOKUP(A10,'Season 3'!AF$4:CC$104,10,0),"0"),
IFERROR(VLOOKUP(A10,'Season 4'!AF$4:CC$104,10,0),"0"),IFERROR(VLOOKUP(A10,'Season 5'!AF$4:CC$104,10,0),"0"),
IFERROR(VLOOKUP(A10,'Season 6'!AF$4:CC$104,10,0),"0"),IFERROR(VLOOKUP(A10,'Season 7'!AF$4:CC$104,10,0),"0"),
IFERROR(VLOOKUP(A10,'Season 8'!AF$4:CC$104,10,0),"0"),IFERROR(VLOOKUP(A10,'Season 9'!AF$4:CC$104,10,0),"0"),
IFERROR(VLOOKUP(A10,'Season 10'!AF$4:CC$104,10,0),"0"),IFERROR(VLOOKUP(A10,'Season 11'!AF$4:CC$104,10,0),"0"),
IFERROR(VLOOKUP(A10,'Season 12'!AF$4:CC$104,10,0),"0"),IFERROR(VLOOKUP(A10,'Season 13'!AF$4:CC$104,10,0),"0"),
IFERROR(VLOOKUP(A10,'Season 14'!AF$4:CC$104,10,0),"0"),IFERROR(VLOOKUP(A10,'Season 15'!AF$4:CC$104,10,0),"0"),)</f>
        <v>6</v>
      </c>
      <c r="K10" s="699">
        <f>SUM(IFERROR(VLOOKUP(A10,BI$3:BN$152,4,0),"0"),IFERROR(VLOOKUP(A10,'Season 1'!AF$4:CC$104,11,0),"0"),
IFERROR(VLOOKUP(A10,'Season 2'!AF$4:CC$104,11,0),"0"),IFERROR(VLOOKUP(A10,'Season 3'!AF$4:CC$104,11,0),"0"),
IFERROR(VLOOKUP(A10,'Season 4'!AF$4:CC$104,11,0),"0"),IFERROR(VLOOKUP(A10,'Season 5'!AF$4:CC$104,11,0),"0"),
IFERROR(VLOOKUP(A10,'Season 6'!AF$4:CC$104,11,0),"0"),IFERROR(VLOOKUP(A10,'Season 7'!AF$4:CC$104,11,0),"0"),
IFERROR(VLOOKUP(A10,'Season 8'!AF$4:CC$104,11,0),"0"),IFERROR(VLOOKUP(A10,'Season 9'!AF$4:CC$104,11,0),"0"),
IFERROR(VLOOKUP(A10,'Season 10'!AF$4:CC$104,11,0),"0"),IFERROR(VLOOKUP(A10,'Season 11'!AF$4:CC$104,11,0),"0"),
IFERROR(VLOOKUP(A10,'Season 12'!AF$4:CC$104,11,0),"0"),IFERROR(VLOOKUP(A10,'Season 13'!AF$4:CC$104,11,0),"0"),
IFERROR(VLOOKUP(A10,'Season 14'!AF$4:CC$104,11,0),"0"),IFERROR(VLOOKUP(A10,'Season 15'!AF$4:CC$104,11,0),"0"),)</f>
        <v>9</v>
      </c>
      <c r="L10" s="700">
        <f>SUM(IFERROR(VLOOKUP($A10,'Season 1'!AF$4:CC$104,12,0),"0"),
IFERROR(VLOOKUP($A10,'Season 2'!AF$4:CC$104,12,0),"0"),IFERROR(VLOOKUP($A10,'Season 3'!AF$4:CC$104,12,0),"0"),
IFERROR(VLOOKUP($A10,'Season 4'!AF$4:CC$104,12,0),"0"),IFERROR(VLOOKUP($A10,'Season 5'!AF$4:CC$104,12,0),"0"),
IFERROR(VLOOKUP($A10,'Season 6'!AF$4:CC$104,12,0),"0"),IFERROR(VLOOKUP($A10,'Season 7'!AF$4:CC$104,12,0),"0"),
IFERROR(VLOOKUP($A10,'Season 8'!AF$4:CC$104,12,0),"0"),IFERROR(VLOOKUP($A10,'Season 9'!AF$4:CC$104,12,0),"0"),
IFERROR(VLOOKUP($A10,'Season 10'!AF$4:CC$104,12,0),"0"),IFERROR(VLOOKUP($A10,'Season 11'!AF$4:CC$104,12,0),"0"),
IFERROR(VLOOKUP($A10,'Season 12'!AF$4:CC$104,12,0),"0"),IFERROR(VLOOKUP($A10,'Season 13'!AF$4:CC$104,12,0),"0"),
IFERROR(VLOOKUP($A10,'Season 14'!AF$4:CC$104,12,0),"0"),IFERROR(VLOOKUP($A10,'Season 15'!AF$4:CC$104,12,0),"0"),)</f>
        <v>0</v>
      </c>
      <c r="M10" s="692">
        <f>SUM(IFERROR(VLOOKUP($A10,'Season 1'!AF$4:CC$104,13,0),"0"),
IFERROR(VLOOKUP($A10,'Season 2'!AF$4:CC$104,13,0),"0"),IFERROR(VLOOKUP($A10,'Season 3'!AF$4:CC$104,13,0),"0"),
IFERROR(VLOOKUP($A10,'Season 4'!AF$4:CC$104,13,0),"0"),IFERROR(VLOOKUP($A10,'Season 5'!AF$4:CC$104,13,0),"0"),
IFERROR(VLOOKUP($A10,'Season 6'!AF$4:CC$104,13,0),"0"),IFERROR(VLOOKUP($A10,'Season 7'!AF$4:CC$104,13,0),"0"),
IFERROR(VLOOKUP($A10,'Season 8'!AF$4:CC$104,13,0),"0"),IFERROR(VLOOKUP($A10,'Season 9'!AF$4:CC$104,13,0),"0"),
IFERROR(VLOOKUP($A10,'Season 10'!AF$4:CC$104,13,0),"0"),IFERROR(VLOOKUP($A10,'Season 11'!AF$4:CC$104,13,0),"0"),
IFERROR(VLOOKUP($A10,'Season 12'!AF$4:CC$104,13,0),"0"),IFERROR(VLOOKUP($A10,'Season 13'!AF$4:CC$104,13,0),"0"),
IFERROR(VLOOKUP($A10,'Season 14'!AF$4:CC$104,13,0),"0"),IFERROR(VLOOKUP($A10,'Season 15'!AF$4:CC$104,13,0),"0"),)</f>
        <v>0</v>
      </c>
      <c r="N10" s="1023">
        <f>SUM(IFERROR(VLOOKUP($A10,'Season 1'!AF$4:CC$104,14,0),"0"),
IFERROR(VLOOKUP($A10,'Season 2'!AF$4:CC$104,14,0),"0"),IFERROR(VLOOKUP($A10,'Season 3'!AF$4:CC$104,14,0),"0"),
IFERROR(VLOOKUP($A10,'Season 4'!AF$4:CC$104,14,0),"0"),IFERROR(VLOOKUP($A10,'Season 5'!AF$4:CC$104,14,0),"0"),
IFERROR(VLOOKUP($A10,'Season 6'!AF$4:CC$104,14,0),"0"),IFERROR(VLOOKUP($A10,'Season 7'!AF$4:CC$104,14,0),"0"),
IFERROR(VLOOKUP($A10,'Season 8'!AF$4:CC$104,14,0),"0"),IFERROR(VLOOKUP($A10,'Season 9'!AF$4:CC$104,14,0),"0"),
IFERROR(VLOOKUP($A10,'Season 10'!AF$4:CC$104,14,0),"0"),IFERROR(VLOOKUP($A10,'Season 11'!AF$4:CC$104,14,0),"0"),
IFERROR(VLOOKUP($A10,'Season 12'!AF$4:CC$104,14,0),"0"),IFERROR(VLOOKUP($A10,'Season 13'!AF$4:CC$104,14,0),"0"),
IFERROR(VLOOKUP($A10,'Season 14'!AF$4:CC$104,14,0),"0"),IFERROR(VLOOKUP($A10,'Season 15'!AF$4:CC$104,14,0),"0"),)</f>
        <v>0</v>
      </c>
      <c r="O10" s="26">
        <f>SUM(IFERROR(VLOOKUP($A10,'Season 1'!AF$4:CC$104,15,0),"0"),
IFERROR(VLOOKUP($A10,'Season 2'!AF$4:CC$104,15,0),"0"),IFERROR(VLOOKUP($A10,'Season 3'!AF$4:CC$104,15,0),"0"),
IFERROR(VLOOKUP($A10,'Season 4'!AF$4:CC$104,15,0),"0"),IFERROR(VLOOKUP($A10,'Season 5'!AF$4:CC$104,15,0),"0"),
IFERROR(VLOOKUP($A10,'Season 6'!AF$4:CC$104,15,0),"0"),IFERROR(VLOOKUP($A10,'Season 7'!AF$4:CC$104,15,0),"0"),
IFERROR(VLOOKUP($A10,'Season 8'!AF$4:CC$104,15,0),"0"),IFERROR(VLOOKUP($A10,'Season 9'!AF$4:CC$104,15,0),"0"),
IFERROR(VLOOKUP($A10,'Season 10'!AF$4:CC$104,15,0),"0"),IFERROR(VLOOKUP($A10,'Season 11'!AF$4:CC$104,15,0),"0"),
IFERROR(VLOOKUP($A10,'Season 12'!AF$4:CC$104,15,0),"0"),IFERROR(VLOOKUP($A10,'Season 13'!AF$4:CC$104,15,0),"0"),
IFERROR(VLOOKUP($A10,'Season 14'!AF$4:CC$104,15,0),"0"),IFERROR(VLOOKUP($A10,'Season 15'!AF$4:CC$104,15,0),"0"),)</f>
        <v>0</v>
      </c>
      <c r="P10" s="699">
        <f>SUM(IFERROR(VLOOKUP($A10,'Season 1'!AF$4:CC$104,16,0),"0"),
IFERROR(VLOOKUP($A10,'Season 2'!AF$4:CC$104,16,0),"0"),IFERROR(VLOOKUP($A10,'Season 3'!AF$4:CC$104,16,0),"0"),
IFERROR(VLOOKUP($A10,'Season 4'!AF$4:CC$104,16,0),"0"),IFERROR(VLOOKUP($A10,'Season 5'!AF$4:CC$104,16,0),"0"),
IFERROR(VLOOKUP($A10,'Season 6'!AF$4:CC$104,16,0),"0"),IFERROR(VLOOKUP($A10,'Season 7'!AF$4:CC$104,16,0),"0"),
IFERROR(VLOOKUP($A10,'Season 8'!AF$4:CC$104,16,0),"0"),IFERROR(VLOOKUP($A10,'Season 9'!AF$4:CC$104,16,0),"0"),
IFERROR(VLOOKUP($A10,'Season 10'!AF$4:CC$104,16,0),"0"),IFERROR(VLOOKUP($A10,'Season 11'!AF$4:CC$104,16,0),"0"),
IFERROR(VLOOKUP($A10,'Season 12'!AF$4:CC$104,16,0),"0"),IFERROR(VLOOKUP($A10,'Season 13'!AF$4:CC$104,16,0),"0"),
IFERROR(VLOOKUP($A10,'Season 14'!AF$4:CC$104,16,0),"0"),IFERROR(VLOOKUP($A10,'Season 15'!AF$4:CC$104,16,0),"0"),)</f>
        <v>0</v>
      </c>
      <c r="Q10" s="700">
        <f>SUM(IFERROR(VLOOKUP($A10,'Season 1'!AF$4:CC$104,17,0),"0"),
IFERROR(VLOOKUP($A10,'Season 2'!AF$4:CC$104,17,0),"0"),IFERROR(VLOOKUP($A10,'Season 3'!AF$4:CC$104,17,0),"0"),
IFERROR(VLOOKUP($A10,'Season 4'!AF$4:CC$104,17,0),"0"),IFERROR(VLOOKUP($A10,'Season 5'!AF$4:CC$104,17,0),"0"),
IFERROR(VLOOKUP($A10,'Season 6'!AF$4:CC$104,17,0),"0"),IFERROR(VLOOKUP($A10,'Season 7'!AF$4:CC$104,17,0),"0"),
IFERROR(VLOOKUP($A10,'Season 8'!AF$4:CC$104,17,0),"0"),IFERROR(VLOOKUP($A10,'Season 9'!AF$4:CC$104,17,0),"0"),
IFERROR(VLOOKUP($A10,'Season 10'!AF$4:CC$104,17,0),"0"),IFERROR(VLOOKUP($A10,'Season 11'!AF$4:CC$104,17,0),"0"),
IFERROR(VLOOKUP($A10,'Season 12'!AF$4:CC$104,17,0),"0"),IFERROR(VLOOKUP($A10,'Season 13'!AF$4:CC$104,17,0),"0"),
IFERROR(VLOOKUP($A10,'Season 14'!AF$4:CC$104,17,0),"0"),IFERROR(VLOOKUP($A10,'Season 15'!AF$4:CC$104,17,0),"0"),)</f>
        <v>0</v>
      </c>
      <c r="R10" s="692">
        <f>SUM(IFERROR(VLOOKUP($A10,'Season 1'!AF$4:CC$104,18,0),"0"),
IFERROR(VLOOKUP($A10,'Season 2'!AF$4:CC$104,18,0),"0"),IFERROR(VLOOKUP($A10,'Season 3'!AF$4:CC$104,18,0),"0"),
IFERROR(VLOOKUP($A10,'Season 4'!AF$4:CC$104,18,0),"0"),IFERROR(VLOOKUP($A10,'Season 5'!AF$4:CC$104,18,0),"0"),
IFERROR(VLOOKUP($A10,'Season 6'!AF$4:CC$104,18,0),"0"),IFERROR(VLOOKUP($A10,'Season 7'!AF$4:CC$104,18,0),"0"),
IFERROR(VLOOKUP($A10,'Season 8'!AF$4:CC$104,18,0),"0"),IFERROR(VLOOKUP($A10,'Season 9'!AF$4:CC$104,18,0),"0"),
IFERROR(VLOOKUP($A10,'Season 10'!AF$4:CC$104,18,0),"0"),IFERROR(VLOOKUP($A10,'Season 11'!AF$4:CC$104,18,0),"0"),
IFERROR(VLOOKUP($A10,'Season 12'!AF$4:CC$104,18,0),"0"),IFERROR(VLOOKUP($A10,'Season 13'!AF$4:CC$104,18,0),"0"),
IFERROR(VLOOKUP($A10,'Season 14'!AF$4:CC$104,18,0),"0"),IFERROR(VLOOKUP($A10,'Season 15'!AF$4:CC$104,18,0),"0"),)</f>
        <v>0</v>
      </c>
      <c r="S10" s="1023">
        <f>SUM(IFERROR(VLOOKUP($A10,'Season 1'!AF$4:CC$104,19,0),"0"),
IFERROR(VLOOKUP($A10,'Season 2'!AF$4:CC$104,19,0),"0"),IFERROR(VLOOKUP($A10,'Season 3'!AF$4:CC$104,19,0),"0"),
IFERROR(VLOOKUP($A10,'Season 4'!AF$4:CC$104,19,0),"0"),IFERROR(VLOOKUP($A10,'Season 5'!AF$4:CC$104,19,0),"0"),
IFERROR(VLOOKUP($A10,'Season 6'!AF$4:CC$104,19,0),"0"),IFERROR(VLOOKUP($A10,'Season 7'!AF$4:CC$104,19,0),"0"),
IFERROR(VLOOKUP($A10,'Season 8'!AF$4:CC$104,19,0),"0"),IFERROR(VLOOKUP($A10,'Season 9'!AF$4:CC$104,19,0),"0"),
IFERROR(VLOOKUP($A10,'Season 10'!AF$4:CC$104,19,0),"0"),IFERROR(VLOOKUP($A10,'Season 11'!AF$4:CC$104,19,0),"0"),
IFERROR(VLOOKUP($A10,'Season 12'!AF$4:CC$104,19,0),"0"),IFERROR(VLOOKUP($A10,'Season 13'!AF$4:CC$104,19,0),"0"),
IFERROR(VLOOKUP($A10,'Season 14'!AF$4:CC$104,19,0),"0"),IFERROR(VLOOKUP($A10,'Season 15'!AF$4:CC$104,19,0),"0"),)</f>
        <v>0</v>
      </c>
      <c r="T10" s="26">
        <f>SUM(IFERROR(VLOOKUP($A10,'Season 1'!AF$4:CC$104,20,0),"0"),
IFERROR(VLOOKUP($A10,'Season 2'!AF$4:CC$104,20,0),"0"),IFERROR(VLOOKUP($A10,'Season 3'!AF$4:CC$104,20,0),"0"),
IFERROR(VLOOKUP($A10,'Season 4'!AF$4:CC$104,20,0),"0"),IFERROR(VLOOKUP($A10,'Season 5'!AF$4:CC$104,20,0),"0"),
IFERROR(VLOOKUP($A10,'Season 6'!AF$4:CC$104,20,0),"0"),IFERROR(VLOOKUP($A10,'Season 7'!AF$4:CC$104,20,0),"0"),
IFERROR(VLOOKUP($A10,'Season 8'!AF$4:CC$104,20,0),"0"),IFERROR(VLOOKUP($A10,'Season 9'!AF$4:CC$104,20,0),"0"),
IFERROR(VLOOKUP($A10,'Season 10'!AF$4:CC$104,20,0),"0"),IFERROR(VLOOKUP($A10,'Season 11'!AF$4:CC$104,20,0),"0"),
IFERROR(VLOOKUP($A10,'Season 12'!AF$4:CC$104,20,0),"0"),IFERROR(VLOOKUP($A10,'Season 13'!AF$4:CC$104,20,0),"0"),
IFERROR(VLOOKUP($A10,'Season 14'!AF$4:CC$104,20,0),"0"),IFERROR(VLOOKUP($A10,'Season 15'!AF$4:CC$104,20,0),"0"),)</f>
        <v>0</v>
      </c>
      <c r="U10" s="699">
        <f>SUM(IFERROR(VLOOKUP($A10,'Season 1'!AF$4:CC$104,21,0),"0"),
IFERROR(VLOOKUP($A10,'Season 2'!AF$4:CC$104,21,0),"0"),IFERROR(VLOOKUP($A10,'Season 3'!AF$4:CC$104,21,0),"0"),
IFERROR(VLOOKUP($A10,'Season 4'!AF$4:CC$104,21,0),"0"),IFERROR(VLOOKUP($A10,'Season 5'!AF$4:CC$104,21,0),"0"),
IFERROR(VLOOKUP($A10,'Season 6'!AF$4:CC$104,21,0),"0"),IFERROR(VLOOKUP($A10,'Season 7'!AF$4:CC$104,21,0),"0"),
IFERROR(VLOOKUP($A10,'Season 8'!AF$4:CC$104,21,0),"0"),IFERROR(VLOOKUP($A10,'Season 9'!AF$4:CC$104,21,0),"0"),
IFERROR(VLOOKUP($A10,'Season 10'!AF$4:CC$104,21,0),"0"),IFERROR(VLOOKUP($A10,'Season 11'!AF$4:CC$104,21,0),"0"),
IFERROR(VLOOKUP($A10,'Season 12'!AF$4:CC$104,21,0),"0"),IFERROR(VLOOKUP($A10,'Season 13'!AF$4:CC$104,21,0),"0"),
IFERROR(VLOOKUP($A10,'Season 14'!AF$4:CC$104,21,0),"0"),IFERROR(VLOOKUP($A10,'Season 15'!AF$4:CC$104,21,0),"0"),)</f>
        <v>0</v>
      </c>
      <c r="V10" s="700">
        <f>SUM(IFERROR(VLOOKUP($A10,'Season 1'!AF$4:CC$104,22,0),"0"),
IFERROR(VLOOKUP($A10,'Season 2'!AF$4:CC$104,22,0),"0"),IFERROR(VLOOKUP($A10,'Season 3'!AF$4:CC$104,22,0),"0"),
IFERROR(VLOOKUP($A10,'Season 4'!AF$4:CC$104,22,0),"0"),IFERROR(VLOOKUP($A10,'Season 5'!AF$4:CC$104,22,0),"0"),
IFERROR(VLOOKUP($A10,'Season 6'!AF$4:CC$104,22,0),"0"),IFERROR(VLOOKUP($A10,'Season 7'!AF$4:CC$104,22,0),"0"),
IFERROR(VLOOKUP($A10,'Season 8'!AF$4:CC$104,22,0),"0"),IFERROR(VLOOKUP($A10,'Season 9'!AF$4:CC$104,22,0),"0"),
IFERROR(VLOOKUP($A10,'Season 10'!AF$4:CC$104,22,0),"0"),IFERROR(VLOOKUP($A10,'Season 11'!AF$4:CC$104,22,0),"0"),
IFERROR(VLOOKUP($A10,'Season 12'!AF$4:CC$104,22,0),"0"),IFERROR(VLOOKUP($A10,'Season 13'!AF$4:CC$104,22,0),"0"),
IFERROR(VLOOKUP($A10,'Season 14'!AF$4:CC$104,22,0),"0"),IFERROR(VLOOKUP($A10,'Season 15'!AF$4:CC$104,22,0),"0"),)</f>
        <v>0</v>
      </c>
      <c r="W10" s="692">
        <f>SUM(IFERROR(VLOOKUP($A10,'Season 1'!AF$4:CC$104,23,0),"0"),
IFERROR(VLOOKUP($A10,'Season 2'!AF$4:CC$104,23,0),"0"),IFERROR(VLOOKUP($A10,'Season 3'!AF$4:CC$104,23,0),"0"),
IFERROR(VLOOKUP($A10,'Season 4'!AF$4:CC$104,23,0),"0"),IFERROR(VLOOKUP($A10,'Season 5'!AF$4:CC$104,23,0),"0"),
IFERROR(VLOOKUP($A10,'Season 6'!AF$4:CC$104,23,0),"0"),IFERROR(VLOOKUP($A10,'Season 7'!AF$4:CC$104,23,0),"0"),
IFERROR(VLOOKUP($A10,'Season 8'!AF$4:CC$104,23,0),"0"),IFERROR(VLOOKUP($A10,'Season 9'!AF$4:CC$104,23,0),"0"),
IFERROR(VLOOKUP($A10,'Season 10'!AF$4:CC$104,23,0),"0"),IFERROR(VLOOKUP($A10,'Season 11'!AF$4:CC$104,23,0),"0"),
IFERROR(VLOOKUP($A10,'Season 12'!AF$4:CC$104,23,0),"0"),IFERROR(VLOOKUP($A10,'Season 13'!AF$4:CC$104,23,0),"0"),
IFERROR(VLOOKUP($A10,'Season 14'!AF$4:CC$104,23,0),"0"),IFERROR(VLOOKUP($A10,'Season 15'!AF$4:CC$104,23,0),"0"),)</f>
        <v>0</v>
      </c>
      <c r="X10" s="1023">
        <f>SUM(IFERROR(VLOOKUP($A10,'Season 1'!AF$4:CC$104,24,0),"0"),
IFERROR(VLOOKUP($A10,'Season 2'!AF$4:CC$104,24,0),"0"),IFERROR(VLOOKUP($A10,'Season 3'!AF$4:CC$104,24,0),"0"),
IFERROR(VLOOKUP($A10,'Season 4'!AF$4:CC$104,24,0),"0"),IFERROR(VLOOKUP($A10,'Season 5'!AF$4:CC$104,24,0),"0"),
IFERROR(VLOOKUP($A10,'Season 6'!AF$4:CC$104,24,0),"0"),IFERROR(VLOOKUP($A10,'Season 7'!AF$4:CC$104,24,0),"0"),
IFERROR(VLOOKUP($A10,'Season 8'!AF$4:CC$104,24,0),"0"),IFERROR(VLOOKUP($A10,'Season 9'!AF$4:CC$104,24,0),"0"),
IFERROR(VLOOKUP($A10,'Season 10'!AF$4:CC$104,24,0),"0"),IFERROR(VLOOKUP($A10,'Season 11'!AF$4:CC$104,24,0),"0"),
IFERROR(VLOOKUP($A10,'Season 12'!AF$4:CC$104,24,0),"0"),IFERROR(VLOOKUP($A10,'Season 13'!AF$4:CC$104,24,0),"0"),
IFERROR(VLOOKUP($A10,'Season 14'!AF$4:CC$104,24,0),"0"),IFERROR(VLOOKUP($A10,'Season 15'!AF$4:CC$104,24,0),"0"),)</f>
        <v>0</v>
      </c>
      <c r="Y10" s="26">
        <f>SUM(IFERROR(VLOOKUP($A10,'Season 1'!AF$4:CC$104,25,0),"0"),
IFERROR(VLOOKUP($A10,'Season 2'!AF$4:CC$104,25,0),"0"),IFERROR(VLOOKUP($A10,'Season 3'!AF$4:CC$104,25,0),"0"),
IFERROR(VLOOKUP($A10,'Season 4'!AF$4:CC$104,25,0),"0"),IFERROR(VLOOKUP($A10,'Season 5'!AF$4:CC$104,25,0),"0"),
IFERROR(VLOOKUP($A10,'Season 6'!AF$4:CC$104,25,0),"0"),IFERROR(VLOOKUP($A10,'Season 7'!AF$4:CC$104,25,0),"0"),
IFERROR(VLOOKUP($A10,'Season 8'!AF$4:CC$104,25,0),"0"),IFERROR(VLOOKUP($A10,'Season 9'!AF$4:CC$104,25,0),"0"),
IFERROR(VLOOKUP($A10,'Season 10'!AF$4:CC$104,25,0),"0"),IFERROR(VLOOKUP($A10,'Season 11'!AF$4:CC$104,25,0),"0"),
IFERROR(VLOOKUP($A10,'Season 12'!AF$4:CC$104,25,0),"0"),IFERROR(VLOOKUP($A10,'Season 13'!AF$4:CC$104,25,0),"0"),
IFERROR(VLOOKUP($A10,'Season 14'!AF$4:CC$104,25,0),"0"),IFERROR(VLOOKUP($A10,'Season 15'!AF$4:CC$104,25,0),"0"),)</f>
        <v>6</v>
      </c>
      <c r="Z10" s="699">
        <f>SUM(IFERROR(VLOOKUP($A10,'Season 1'!AF$4:CC$104,26,0),"0"),
IFERROR(VLOOKUP($A10,'Season 2'!AF$4:CC$104,26,0),"0"),IFERROR(VLOOKUP($A10,'Season 3'!AF$4:CC$104,26,0),"0"),
IFERROR(VLOOKUP($A10,'Season 4'!AF$4:CC$104,26,0),"0"),IFERROR(VLOOKUP($A10,'Season 5'!AF$4:CC$104,26,0),"0"),
IFERROR(VLOOKUP($A10,'Season 6'!AF$4:CC$104,26,0),"0"),IFERROR(VLOOKUP($A10,'Season 7'!AF$4:CC$104,26,0),"0"),
IFERROR(VLOOKUP($A10,'Season 8'!AF$4:CC$104,26,0),"0"),IFERROR(VLOOKUP($A10,'Season 9'!AF$4:CC$104,26,0),"0"),
IFERROR(VLOOKUP($A10,'Season 10'!AF$4:CC$104,26,0),"0"),IFERROR(VLOOKUP($A10,'Season 11'!AF$4:CC$104,26,0),"0"),
IFERROR(VLOOKUP($A10,'Season 12'!AF$4:CC$104,26,0),"0"),IFERROR(VLOOKUP($A10,'Season 13'!AF$4:CC$104,26,0),"0"),
IFERROR(VLOOKUP($A10,'Season 14'!AF$4:CC$104,26,0),"0"),IFERROR(VLOOKUP($A10,'Season 15'!AF$4:CC$104,26,0),"0"),)</f>
        <v>6</v>
      </c>
      <c r="AA10" s="700">
        <f>SUM(IFERROR(VLOOKUP($A10,'Season 1'!AF$4:CC$104,27,0),"0"),
IFERROR(VLOOKUP($A10,'Season 2'!AF$4:CC$104,27,0),"0"),IFERROR(VLOOKUP($A10,'Season 3'!AF$4:CC$104,27,0),"0"),
IFERROR(VLOOKUP($A10,'Season 4'!AF$4:CC$104,27,0),"0"),IFERROR(VLOOKUP($A10,'Season 5'!AF$4:CC$104,27,0),"0"),
IFERROR(VLOOKUP($A10,'Season 6'!AF$4:CC$104,27,0),"0"),IFERROR(VLOOKUP($A10,'Season 7'!AF$4:CC$104,27,0),"0"),
IFERROR(VLOOKUP($A10,'Season 8'!AF$4:CC$104,27,0),"0"),IFERROR(VLOOKUP($A10,'Season 9'!AF$4:CC$104,27,0),"0"),
IFERROR(VLOOKUP($A10,'Season 10'!AF$4:CC$104,27,0),"0"),IFERROR(VLOOKUP($A10,'Season 11'!AF$4:CC$104,27,0),"0"),
IFERROR(VLOOKUP($A10,'Season 12'!AF$4:CC$104,27,0),"0"),IFERROR(VLOOKUP($A10,'Season 13'!AF$4:CC$104,27,0),"0"),
IFERROR(VLOOKUP($A10,'Season 14'!AF$4:CC$104,27,0),"0"),IFERROR(VLOOKUP($A10,'Season 15'!AF$4:CC$104,27,0),"0"),)</f>
        <v>0</v>
      </c>
      <c r="AB10" s="692">
        <f>SUM(IFERROR(VLOOKUP($A10,'Season 1'!AF$4:CC$104,28,0),"0"),
IFERROR(VLOOKUP($A10,'Season 2'!AF$4:CC$104,28,0),"0"),IFERROR(VLOOKUP($A10,'Season 3'!AF$4:CC$104,28,0),"0"),
IFERROR(VLOOKUP($A10,'Season 4'!AF$4:CC$104,28,0),"0"),IFERROR(VLOOKUP($A10,'Season 5'!AF$4:CC$104,28,0),"0"),
IFERROR(VLOOKUP($A10,'Season 6'!AF$4:CC$104,28,0),"0"),IFERROR(VLOOKUP($A10,'Season 7'!AF$4:CC$104,28,0),"0"),
IFERROR(VLOOKUP($A10,'Season 8'!AF$4:CC$104,28,0),"0"),IFERROR(VLOOKUP($A10,'Season 9'!AF$4:CC$104,28,0),"0"),
IFERROR(VLOOKUP($A10,'Season 10'!AF$4:CC$104,28,0),"0"),IFERROR(VLOOKUP($A10,'Season 11'!AF$4:CC$104,28,0),"0"),
IFERROR(VLOOKUP($A10,'Season 12'!AF$4:CC$104,28,0),"0"),IFERROR(VLOOKUP($A10,'Season 13'!AF$4:CC$104,28,0),"0"),
IFERROR(VLOOKUP($A10,'Season 14'!AF$4:CC$104,28,0),"0"),IFERROR(VLOOKUP($A10,'Season 15'!AF$4:CC$104,28,0),"0"),)</f>
        <v>0</v>
      </c>
      <c r="AC10" s="1023">
        <f>SUM(IFERROR(VLOOKUP($A10,'Season 1'!AF$4:CC$104,29,0),"0"),
IFERROR(VLOOKUP($A10,'Season 2'!AF$4:CC$104,29,0),"0"),IFERROR(VLOOKUP($A10,'Season 3'!AF$4:CC$104,29,0),"0"),
IFERROR(VLOOKUP($A10,'Season 4'!AF$4:CC$104,29,0),"0"),IFERROR(VLOOKUP($A10,'Season 5'!AF$4:CC$104,29,0),"0"),
IFERROR(VLOOKUP($A10,'Season 6'!AF$4:CC$104,29,0),"0"),IFERROR(VLOOKUP($A10,'Season 7'!AF$4:CC$104,29,0),"0"),
IFERROR(VLOOKUP($A10,'Season 8'!AF$4:CC$104,29,0),"0"),IFERROR(VLOOKUP($A10,'Season 9'!AF$4:CC$104,29,0),"0"),
IFERROR(VLOOKUP($A10,'Season 10'!AF$4:CC$104,29,0),"0"),IFERROR(VLOOKUP($A10,'Season 11'!AF$4:CC$104,29,0),"0"),
IFERROR(VLOOKUP($A10,'Season 12'!AF$4:CC$104,29,0),"0"),IFERROR(VLOOKUP($A10,'Season 13'!AF$4:CC$104,29,0),"0"),
IFERROR(VLOOKUP($A10,'Season 14'!AF$4:CC$104,29,0),"0"),IFERROR(VLOOKUP($A10,'Season 15'!AF$4:CC$104,29,0),"0"),)</f>
        <v>0</v>
      </c>
      <c r="AD10" s="26">
        <f>SUM(IFERROR(VLOOKUP($A10,'Season 1'!AF$4:CC$104,30,0),"0"),
IFERROR(VLOOKUP($A10,'Season 2'!AF$4:CC$104,30,0),"0"),IFERROR(VLOOKUP($A10,'Season 3'!AF$4:CC$104,30,0),"0"),
IFERROR(VLOOKUP($A10,'Season 4'!AF$4:CC$104,30,0),"0"),IFERROR(VLOOKUP($A10,'Season 5'!AF$4:CC$104,30,0),"0"),
IFERROR(VLOOKUP($A10,'Season 6'!AF$4:CC$104,30,0),"0"),IFERROR(VLOOKUP($A10,'Season 7'!AF$4:CC$104,30,0),"0"),
IFERROR(VLOOKUP($A10,'Season 8'!AF$4:CC$104,30,0),"0"),IFERROR(VLOOKUP($A10,'Season 9'!AF$4:CC$104,30,0),"0"),
IFERROR(VLOOKUP($A10,'Season 10'!AF$4:CC$104,30,0),"0"),IFERROR(VLOOKUP($A10,'Season 11'!AF$4:CC$104,30,0),"0"),
IFERROR(VLOOKUP($A10,'Season 12'!AF$4:CC$104,30,0),"0"),IFERROR(VLOOKUP($A10,'Season 13'!AF$4:CC$104,30,0),"0"),
IFERROR(VLOOKUP($A10,'Season 14'!AF$4:CC$104,30,0),"0"),IFERROR(VLOOKUP($A10,'Season 15'!AF$4:CC$104,30,0),"0"),)</f>
        <v>0</v>
      </c>
      <c r="AE10" s="699">
        <f>SUM(IFERROR(VLOOKUP($A10,'Season 1'!AF$4:CC$104,31,0),"0"),
IFERROR(VLOOKUP($A10,'Season 2'!AF$4:CC$104,31,0),"0"),IFERROR(VLOOKUP($A10,'Season 3'!AF$4:CC$104,31,0),"0"),
IFERROR(VLOOKUP($A10,'Season 4'!AF$4:CC$104,31,0),"0"),IFERROR(VLOOKUP($A10,'Season 5'!AF$4:CC$104,31,0),"0"),
IFERROR(VLOOKUP($A10,'Season 6'!AF$4:CC$104,31,0),"0"),IFERROR(VLOOKUP($A10,'Season 7'!AF$4:CC$104,31,0),"0"),
IFERROR(VLOOKUP($A10,'Season 8'!AF$4:CC$104,31,0),"0"),IFERROR(VLOOKUP($A10,'Season 9'!AF$4:CC$104,31,0),"0"),
IFERROR(VLOOKUP($A10,'Season 10'!AF$4:CC$104,31,0),"0"),IFERROR(VLOOKUP($A10,'Season 11'!AF$4:CC$104,31,0),"0"),
IFERROR(VLOOKUP($A10,'Season 12'!AF$4:CC$104,31,0),"0"),IFERROR(VLOOKUP($A10,'Season 13'!AF$4:CC$104,31,0),"0"),
IFERROR(VLOOKUP($A10,'Season 14'!AF$4:CC$104,31,0),"0"),IFERROR(VLOOKUP($A10,'Season 15'!AF$4:CC$104,31,0),"0"),)</f>
        <v>0</v>
      </c>
      <c r="AF10" s="700">
        <f>SUM(IFERROR(VLOOKUP($A10,'Season 3'!AF$4:CC$104,32,0),"0"),
IFERROR(VLOOKUP($A10,'Season 4'!AF$4:CC$104,32,0),"0"),IFERROR(VLOOKUP($A10,'Season 5'!AF$4:CC$104,32,0),"0"),
IFERROR(VLOOKUP($A10,'Season 6'!AF$4:CC$104,32,0),"0"),IFERROR(VLOOKUP($A10,'Season 7'!AF$4:CC$104,32,0),"0"),
IFERROR(VLOOKUP($A10,'Season 8'!AF$4:CC$104,32,0),"0"),IFERROR(VLOOKUP($A10,'Season 9'!AF$4:CC$104,32,0),"0"),
IFERROR(VLOOKUP($A10,'Season 10'!AF$4:CC$104,32,0),"0"),IFERROR(VLOOKUP($A10,'Season 11'!AF$4:CC$104,32,0),"0"),
IFERROR(VLOOKUP($A10,'Season 12'!AF$4:CC$104,32,0),"0"),IFERROR(VLOOKUP($A10,'Season 13'!AF$4:CC$104,32,0),"0"),
IFERROR(VLOOKUP($A10,'Season 14'!AF$4:CC$104,32,0),"0"),IFERROR(VLOOKUP($A10,'Season 15'!AF$4:CC$104,32,0),"0"),)</f>
        <v>0</v>
      </c>
      <c r="AG10" s="692">
        <f>SUM(IFERROR(VLOOKUP($A10,'Season 3'!AF$4:CC$104,33,0),"0"),
IFERROR(VLOOKUP($A10,'Season 4'!AF$4:CC$104,33,0),"0"),IFERROR(VLOOKUP($A10,'Season 5'!AF$4:CC$104,33,0),"0"),
IFERROR(VLOOKUP($A10,'Season 6'!AF$4:CC$104,33,0),"0"),IFERROR(VLOOKUP($A10,'Season 7'!AF$4:CC$104,33,0),"0"),
IFERROR(VLOOKUP($A10,'Season 8'!AF$4:CC$104,33,0),"0"),IFERROR(VLOOKUP($A10,'Season 9'!AF$4:CC$104,33,0),"0"),
IFERROR(VLOOKUP($A10,'Season 10'!AF$4:CC$104,33,0),"0"),IFERROR(VLOOKUP($A10,'Season 11'!AF$4:CC$104,33,0),"0"),
IFERROR(VLOOKUP($A10,'Season 12'!AF$4:CC$104,33,0),"0"),IFERROR(VLOOKUP($A10,'Season 13'!AF$4:CC$104,33,0),"0"),
IFERROR(VLOOKUP($A10,'Season 14'!AF$4:CC$104,33,0),"0"),IFERROR(VLOOKUP($A10,'Season 15'!AF$4:CC$104,33,0),"0"),)</f>
        <v>0</v>
      </c>
      <c r="AH10" s="1023">
        <f>SUM(IFERROR(VLOOKUP($A10,'Season 3'!AF$4:CC$104,34,0),"0"),
IFERROR(VLOOKUP($A10,'Season 4'!AF$4:CC$104,34,0),"0"),IFERROR(VLOOKUP($A10,'Season 5'!AF$4:CC$104,34,0),"0"),
IFERROR(VLOOKUP($A10,'Season 6'!AF$4:CC$104,34,0),"0"),IFERROR(VLOOKUP($A10,'Season 7'!AF$4:CC$104,34,0),"0"),
IFERROR(VLOOKUP($A10,'Season 8'!AF$4:CC$104,34,0),"0"),IFERROR(VLOOKUP($A10,'Season 9'!AF$4:CC$104,34,0),"0"),
IFERROR(VLOOKUP($A10,'Season 10'!AF$4:CC$104,34,0),"0"),IFERROR(VLOOKUP($A10,'Season 11'!AF$4:CC$104,34,0),"0"),
IFERROR(VLOOKUP($A10,'Season 12'!AF$4:CC$104,34,0),"0"),IFERROR(VLOOKUP($A10,'Season 13'!AF$4:CC$104,34,0),"0"),
IFERROR(VLOOKUP($A10,'Season 14'!AF$4:CC$104,34,0),"0"),IFERROR(VLOOKUP($A10,'Season 15'!AF$4:CC$104,34,0),"0"),)</f>
        <v>0</v>
      </c>
      <c r="AI10" s="26">
        <f>SUM(IFERROR(VLOOKUP($A10,'Season 3'!AF$4:CC$104,35,0),"0"),
IFERROR(VLOOKUP($A10,'Season 4'!AF$4:CC$104,35,0),"0"),IFERROR(VLOOKUP($A10,'Season 5'!AF$4:CC$104,35,0),"0"),
IFERROR(VLOOKUP($A10,'Season 6'!AF$4:CC$104,35,0),"0"),IFERROR(VLOOKUP($A10,'Season 7'!AF$4:CC$104,35,0),"0"),
IFERROR(VLOOKUP($A10,'Season 8'!AF$4:CC$104,35,0),"0"),IFERROR(VLOOKUP($A10,'Season 9'!AF$4:CC$104,35,0),"0"),
IFERROR(VLOOKUP($A10,'Season 10'!AF$4:CC$104,35,0),"0"),IFERROR(VLOOKUP($A10,'Season 11'!AF$4:CC$104,35,0),"0"),
IFERROR(VLOOKUP($A10,'Season 12'!AF$4:CC$104,35,0),"0"),IFERROR(VLOOKUP($A10,'Season 13'!AF$4:CC$104,35,0),"0"),
IFERROR(VLOOKUP($A10,'Season 14'!AF$4:CC$104,35,0),"0"),IFERROR(VLOOKUP($A10,'Season 15'!AF$4:CC$104,35,0),"0"),)</f>
        <v>0</v>
      </c>
      <c r="AJ10" s="699">
        <f>SUM(IFERROR(VLOOKUP($A10,'Season 3'!AF$4:CC$104,36,0),"0"),
IFERROR(VLOOKUP($A10,'Season 4'!AF$4:CC$104,36,0),"0"),IFERROR(VLOOKUP($A10,'Season 5'!AF$4:CC$104,36,0),"0"),
IFERROR(VLOOKUP($A10,'Season 6'!AF$4:CC$104,36,0),"0"),IFERROR(VLOOKUP($A10,'Season 7'!AF$4:CC$104,36,0),"0"),
IFERROR(VLOOKUP($A10,'Season 8'!AF$4:CC$104,36,0),"0"),IFERROR(VLOOKUP($A10,'Season 9'!AF$4:CC$104,36,0),"0"),
IFERROR(VLOOKUP($A10,'Season 10'!AF$4:CC$104,36,0),"0"),IFERROR(VLOOKUP($A10,'Season 11'!AF$4:CC$104,36,0),"0"),
IFERROR(VLOOKUP($A10,'Season 12'!AF$4:CC$104,36,0),"0"),IFERROR(VLOOKUP($A10,'Season 13'!AF$4:CC$104,36,0),"0"),
IFERROR(VLOOKUP($A10,'Season 14'!AF$4:CC$104,36,0),"0"),IFERROR(VLOOKUP($A10,'Season 15'!AF$4:CC$104,36,0),"0"),)</f>
        <v>0</v>
      </c>
      <c r="AK10" s="700">
        <f>SUM(IFERROR(VLOOKUP($A10,'Season 2'!AF$4:CC$104,32,0),"0"),IFERROR(VLOOKUP($A10,'Season 3'!AF$4:CC$104,37,0),"0"),
IFERROR(VLOOKUP($A10,'Season 4'!AF$4:CC$104,37,0),"0"),IFERROR(VLOOKUP($A10,'Season 5'!AF$4:CC$104,37,0),"0"),
IFERROR(VLOOKUP($A10,'Season 6'!AF$4:CC$104,37,0),"0"),IFERROR(VLOOKUP($A10,'Season 7'!AF$4:CC$104,37,0),"0"),
IFERROR(VLOOKUP($A10,'Season 8'!AF$4:CC$104,37,0),"0"),IFERROR(VLOOKUP($A10,'Season 9'!AF$4:CC$104,37,0),"0"),
IFERROR(VLOOKUP($A10,'Season 10'!AF$4:CC$104,37,0),"0"),IFERROR(VLOOKUP($A10,'Season 11'!AF$4:CC$104,37,0),"0"),
IFERROR(VLOOKUP($A10,'Season 12'!AF$4:CC$104,37,0),"0"),IFERROR(VLOOKUP($A10,'Season 13'!AF$4:CC$104,37,0),"0"),
IFERROR(VLOOKUP($A10,'Season 14'!AF$4:CC$104,37,0),"0"),IFERROR(VLOOKUP($A10,'Season 15'!AF$4:CC$104,37,0),"0"),)</f>
        <v>0</v>
      </c>
      <c r="AL10" s="692">
        <f>SUM(IFERROR(VLOOKUP($A10,'Season 2'!AF$4:CC$104,33,0),"0"),IFERROR(VLOOKUP($A10,'Season 3'!AF$4:CC$104,38,0),"0"),
IFERROR(VLOOKUP($A10,'Season 4'!AF$4:CC$104,38,0),"0"),IFERROR(VLOOKUP($A10,'Season 5'!AF$4:CC$104,38,0),"0"),
IFERROR(VLOOKUP($A10,'Season 6'!AF$4:CC$104,38,0),"0"),IFERROR(VLOOKUP($A10,'Season 7'!AF$4:CC$104,38,0),"0"),
IFERROR(VLOOKUP($A10,'Season 8'!AF$4:CC$104,38,0),"0"),IFERROR(VLOOKUP($A10,'Season 9'!AF$4:CC$104,38,0),"0"),
IFERROR(VLOOKUP($A10,'Season 10'!AF$4:CC$104,38,0),"0"),IFERROR(VLOOKUP($A10,'Season 11'!AF$4:CC$104,38,0),"0"),
IFERROR(VLOOKUP($A10,'Season 12'!AF$4:CC$104,38,0),"0"),IFERROR(VLOOKUP($A10,'Season 13'!AF$4:CC$104,38,0),"0"),
IFERROR(VLOOKUP($A10,'Season 14'!AF$4:CC$104,38,0),"0"),IFERROR(VLOOKUP($A10,'Season 15'!AF$4:CC$104,38,0),"0"),)</f>
        <v>0</v>
      </c>
      <c r="AM10" s="1023">
        <f>SUM(IFERROR(VLOOKUP($A10,'Season 2'!AF$4:CC$104,34,0),"0"),IFERROR(VLOOKUP($A10,'Season 3'!AF$4:CC$104,39,0),"0"),
IFERROR(VLOOKUP($A10,'Season 4'!AF$4:CC$104,39,0),"0"),IFERROR(VLOOKUP($A10,'Season 5'!AF$4:CC$104,39,0),"0"),
IFERROR(VLOOKUP($A10,'Season 6'!AF$4:CC$104,39,0),"0"),IFERROR(VLOOKUP($A10,'Season 7'!AF$4:CC$104,39,0),"0"),
IFERROR(VLOOKUP($A10,'Season 8'!AF$4:CC$104,39,0),"0"),IFERROR(VLOOKUP($A10,'Season 9'!AF$4:CC$104,39,0),"0"),
IFERROR(VLOOKUP($A10,'Season 10'!AF$4:CC$104,39,0),"0"),IFERROR(VLOOKUP($A10,'Season 11'!AF$4:CC$104,39,0),"0"),
IFERROR(VLOOKUP($A10,'Season 12'!AF$4:CC$104,39,0),"0"),IFERROR(VLOOKUP($A10,'Season 13'!AF$4:CC$104,39,0),"0"),
IFERROR(VLOOKUP($A10,'Season 14'!AF$4:CC$104,39,0),"0"),IFERROR(VLOOKUP($A10,'Season 15'!AF$4:CC$104,39,0),"0"),)</f>
        <v>0</v>
      </c>
      <c r="AN10" s="26">
        <f>SUM(IFERROR(VLOOKUP($A10,'Season 2'!AF$4:CC$104,35,0),"0"),IFERROR(VLOOKUP($A10,'Season 3'!AF$4:CC$104,40,0),"0"),
IFERROR(VLOOKUP($A10,'Season 4'!AF$4:CC$104,40,0),"0"),IFERROR(VLOOKUP($A10,'Season 5'!AF$4:CC$104,40,0),"0"),
IFERROR(VLOOKUP($A10,'Season 6'!AF$4:CC$104,40,0),"0"),IFERROR(VLOOKUP($A10,'Season 7'!AF$4:CC$104,40,0),"0"),
IFERROR(VLOOKUP($A10,'Season 8'!AF$4:CC$104,40,0),"0"),IFERROR(VLOOKUP($A10,'Season 9'!AF$4:CC$104,40,0),"0"),
IFERROR(VLOOKUP($A10,'Season 10'!AF$4:CC$104,40,0),"0"),IFERROR(VLOOKUP($A10,'Season 11'!AF$4:CC$104,40,0),"0"),
IFERROR(VLOOKUP($A10,'Season 12'!AF$4:CC$104,40,0),"0"),IFERROR(VLOOKUP($A10,'Season 13'!AF$4:CC$104,40,0),"0"),
IFERROR(VLOOKUP($A10,'Season 14'!AF$4:CC$104,40,0),"0"),IFERROR(VLOOKUP($A10,'Season 15'!AF$4:CC$104,40,0),"0"),)</f>
        <v>0</v>
      </c>
      <c r="AO10" s="699">
        <f>SUM(IFERROR(VLOOKUP($A10,'Season 2'!AF$4:CC$104,36,0),"0"),IFERROR(VLOOKUP($A10,'Season 3'!AF$4:CC$104,41,0),"0"),
IFERROR(VLOOKUP($A10,'Season 4'!AF$4:CC$104,41,0),"0"),IFERROR(VLOOKUP($A10,'Season 5'!AF$4:CC$104,41,0),"0"),
IFERROR(VLOOKUP($A10,'Season 6'!AF$4:CC$104,41,0),"0"),IFERROR(VLOOKUP($A10,'Season 7'!AF$4:CC$104,41,0),"0"),
IFERROR(VLOOKUP($A10,'Season 8'!AF$4:CC$104,41,0),"0"),IFERROR(VLOOKUP($A10,'Season 9'!AF$4:CC$104,41,0),"0"),
IFERROR(VLOOKUP($A10,'Season 10'!AF$4:CC$104,41,0),"0"),IFERROR(VLOOKUP($A10,'Season 11'!AF$4:CC$104,41,0),"0"),
IFERROR(VLOOKUP($A10,'Season 12'!AF$4:CC$104,41,0),"0"),IFERROR(VLOOKUP($A10,'Season 13'!AF$4:CC$104,41,0),"0"),
IFERROR(VLOOKUP($A10,'Season 14'!AF$4:CC$104,41,0),"0"),IFERROR(VLOOKUP($A10,'Season 15'!AF$4:CC$104,41,0),"0"),)</f>
        <v>0</v>
      </c>
      <c r="AP10" s="700">
        <f>SUM(IFERROR(VLOOKUP($A10,'Season 2'!AF$4:CC$104,37,0),"0"),IFERROR(VLOOKUP($A10,'Season 3'!AF$4:CC$104,42,0),"0"),
IFERROR(VLOOKUP($A10,'Season 4'!AF$4:CC$104,42,0),"0"),IFERROR(VLOOKUP($A10,'Season 5'!AF$4:CC$104,42,0),"0"),
IFERROR(VLOOKUP($A10,'Season 6'!AF$4:CC$104,42,0),"0"),IFERROR(VLOOKUP($A10,'Season 7'!AF$4:CC$104,42,0),"0"),
IFERROR(VLOOKUP($A10,'Season 8'!AF$4:CC$104,42,0),"0"),IFERROR(VLOOKUP($A10,'Season 9'!AF$4:CC$104,42,0),"0"),
IFERROR(VLOOKUP($A10,'Season 10'!AF$4:CC$104,42,0),"0"),IFERROR(VLOOKUP($A10,'Season 11'!AF$4:CC$104,42,0),"0"),
IFERROR(VLOOKUP($A10,'Season 12'!AF$4:CC$104,42,0),"0"),IFERROR(VLOOKUP($A10,'Season 13'!AF$4:CC$104,42,0),"0"),
IFERROR(VLOOKUP($A10,'Season 14'!AF$4:CC$104,42,0),"0"),IFERROR(VLOOKUP($A10,'Season 15'!AF$4:CC$104,42,0),"0"),)</f>
        <v>0</v>
      </c>
      <c r="AQ10" s="692">
        <f>SUM(IFERROR(VLOOKUP($A10,'Season 2'!AF$4:CC$104,38,0),"0"),IFERROR(VLOOKUP($A10,'Season 3'!AF$4:CC$104,43,0),"0"),
IFERROR(VLOOKUP($A10,'Season 4'!AF$4:CC$104,43,0),"0"),IFERROR(VLOOKUP($A10,'Season 5'!AF$4:CC$104,43,0),"0"),
IFERROR(VLOOKUP($A10,'Season 6'!AF$4:CC$104,43,0),"0"),IFERROR(VLOOKUP($A10,'Season 7'!AF$4:CC$104,43,0),"0"),
IFERROR(VLOOKUP($A10,'Season 8'!AF$4:CC$104,43,0),"0"),IFERROR(VLOOKUP($A10,'Season 9'!AF$4:CC$104,43,0),"0"),
IFERROR(VLOOKUP($A10,'Season 10'!AF$4:CC$104,43,0),"0"),IFERROR(VLOOKUP($A10,'Season 11'!AF$4:CC$104,43,0),"0"),
IFERROR(VLOOKUP($A10,'Season 12'!AF$4:CC$104,43,0),"0"),IFERROR(VLOOKUP($A10,'Season 13'!AF$4:CC$104,43,0),"0"),
IFERROR(VLOOKUP($A10,'Season 14'!AF$4:CC$104,43,0),"0"),IFERROR(VLOOKUP($A10,'Season 15'!AF$4:CC$104,43,0),"0"),)</f>
        <v>0</v>
      </c>
      <c r="AR10" s="1023">
        <f>SUM(IFERROR(VLOOKUP($A10,'Season 2'!AF$4:CC$104,39,0),"0"),IFERROR(VLOOKUP($A10,'Season 3'!AF$4:CC$104,44,0),"0"),
IFERROR(VLOOKUP($A10,'Season 4'!AF$4:CC$104,44,0),"0"),IFERROR(VLOOKUP($A10,'Season 5'!AF$4:CC$104,44,0),"0"),
IFERROR(VLOOKUP($A10,'Season 6'!AF$4:CC$104,44,0),"0"),IFERROR(VLOOKUP($A10,'Season 7'!AF$4:CC$104,44,0),"0"),
IFERROR(VLOOKUP($A10,'Season 8'!AF$4:CC$104,44,0),"0"),IFERROR(VLOOKUP($A10,'Season 9'!AF$4:CC$104,44,0),"0"),
IFERROR(VLOOKUP($A10,'Season 10'!AF$4:CC$104,44,0),"0"),IFERROR(VLOOKUP($A10,'Season 11'!AF$4:CC$104,44,0),"0"),
IFERROR(VLOOKUP($A10,'Season 12'!AF$4:CC$104,44,0),"0"),IFERROR(VLOOKUP($A10,'Season 13'!AF$4:CC$104,44,0),"0"),
IFERROR(VLOOKUP($A10,'Season 14'!AF$4:CC$104,44,0),"0"),IFERROR(VLOOKUP($A10,'Season 15'!AF$4:CC$104,44,0),"0"),)</f>
        <v>0</v>
      </c>
      <c r="AS10" s="26">
        <f>SUM(IFERROR(VLOOKUP($A10,'Season 2'!AF$4:CC$104,40,0),"0"),IFERROR(VLOOKUP($A10,'Season 3'!AF$4:CC$104,45,0),"0"),
IFERROR(VLOOKUP($A10,'Season 4'!AF$4:CC$104,45,0),"0"),IFERROR(VLOOKUP($A10,'Season 5'!AF$4:CC$104,45,0),"0"),
IFERROR(VLOOKUP($A10,'Season 6'!AF$4:CC$104,45,0),"0"),IFERROR(VLOOKUP($A10,'Season 7'!AF$4:CC$104,45,0),"0"),
IFERROR(VLOOKUP($A10,'Season 8'!AF$4:CC$104,45,0),"0"),IFERROR(VLOOKUP($A10,'Season 9'!AF$4:CC$104,45,0),"0"),
IFERROR(VLOOKUP($A10,'Season 10'!AF$4:CC$104,45,0),"0"),IFERROR(VLOOKUP($A10,'Season 11'!AF$4:CC$104,45,0),"0"),
IFERROR(VLOOKUP($A10,'Season 12'!AF$4:CC$104,45,0),"0"),IFERROR(VLOOKUP($A10,'Season 13'!AF$4:CC$104,45,0),"0"),
IFERROR(VLOOKUP($A10,'Season 14'!AF$4:CC$104,45,0),"0"),IFERROR(VLOOKUP($A10,'Season 15'!AF$4:CC$104,45,0),"0"),)</f>
        <v>0</v>
      </c>
      <c r="AT10" s="699">
        <f>SUM(IFERROR(VLOOKUP($A10,'Season 2'!AF$4:CC$104,41,0),"0"),IFERROR(VLOOKUP($A10,'Season 3'!AF$4:CC$104,46,0),"0"),
IFERROR(VLOOKUP($A10,'Season 4'!AF$4:CC$104,46,0),"0"),IFERROR(VLOOKUP($A10,'Season 5'!AF$4:CC$104,46,0),"0"),
IFERROR(VLOOKUP($A10,'Season 6'!AF$4:CC$104,46,0),"0"),IFERROR(VLOOKUP($A10,'Season 7'!AF$4:CC$104,46,0),"0"),
IFERROR(VLOOKUP($A10,'Season 8'!AF$4:CC$104,46,0),"0"),IFERROR(VLOOKUP($A10,'Season 9'!AF$4:CC$104,46,0),"0"),
IFERROR(VLOOKUP($A10,'Season 10'!AF$4:CC$104,46,0),"0"),IFERROR(VLOOKUP($A10,'Season 11'!AF$4:CC$104,46,0),"0"),
IFERROR(VLOOKUP($A10,'Season 12'!AF$4:CC$104,46,0),"0"),IFERROR(VLOOKUP($A10,'Season 13'!AF$4:CC$104,46,0),"0"),
IFERROR(VLOOKUP($A10,'Season 14'!AF$4:CC$104,46,0),"0"),IFERROR(VLOOKUP($A10,'Season 15'!AF$4:CC$104,46,0),"0"),)</f>
        <v>0</v>
      </c>
      <c r="AU10" s="700">
        <f>SUM(IFERROR(VLOOKUP($A10,'Season 3'!AF$4:CH$104,47,0),"0"),
IFERROR(VLOOKUP($A10,'Season 4'!AF$4:CH$104,47,0),"0"),IFERROR(VLOOKUP($A10,'Season 5'!AF$4:CH$104,47,0),"0"),
IFERROR(VLOOKUP($A10,'Season 6'!AF$4:CH$104,47,0),"0"),IFERROR(VLOOKUP($A10,'Season 7'!AF$4:CH$104,47,0),"0"),
IFERROR(VLOOKUP($A10,'Season 8'!AF$4:CH$104,47,0),"0"),IFERROR(VLOOKUP($A10,'Season 9'!AF$4:CH$104,47,0),"0"),
IFERROR(VLOOKUP($A10,'Season 10'!AF$4:CH$104,47,0),"0"),IFERROR(VLOOKUP($A10,'Season 11'!AF$4:CH$104,47,0),"0"),
IFERROR(VLOOKUP($A10,'Season 12'!AF$4:CH$104,47,0),"0"),IFERROR(VLOOKUP($A10,'Season 13'!AF$4:CH$104,47,0),"0"),
IFERROR(VLOOKUP($A10,'Season 14'!AF$4:CH$104,47,0),"0"),IFERROR(VLOOKUP($A10,'Season 15'!AF$4:CH$104,47,0),"0"),)</f>
        <v>0</v>
      </c>
      <c r="AV10" s="692">
        <f>SUM(IFERROR(VLOOKUP($A10,'Season 3'!AF$4:CH$104,48,0),"0"),
IFERROR(VLOOKUP($A10,'Season 4'!AF$4:CH$104,48,0),"0"),IFERROR(VLOOKUP($A10,'Season 5'!AF$4:CH$104,48,0),"0"),
IFERROR(VLOOKUP($A10,'Season 6'!AF$4:CH$104,48,0),"0"),IFERROR(VLOOKUP($A10,'Season 7'!AF$4:CH$104,48,0),"0"),
IFERROR(VLOOKUP($A10,'Season 8'!AF$4:CH$104,48,0),"0"),IFERROR(VLOOKUP($A10,'Season 9'!AF$4:CH$104,48,0),"0"),
IFERROR(VLOOKUP($A10,'Season 10'!AF$4:CH$104,48,0),"0"),IFERROR(VLOOKUP($A10,'Season 11'!AF$4:CH$104,48,0),"0"),
IFERROR(VLOOKUP($A10,'Season 12'!AF$4:CH$104,48,0),"0"),IFERROR(VLOOKUP($A10,'Season 13'!AF$4:CH$104,48,0),"0"),
IFERROR(VLOOKUP($A10,'Season 14'!AF$4:CH$104,48,0),"0"),IFERROR(VLOOKUP($A10,'Season 15'!AF$4:CH$104,48,0),"0"),)</f>
        <v>0</v>
      </c>
      <c r="AW10" s="1023">
        <f>SUM(IFERROR(VLOOKUP($A10,'Season 3'!AF$4:CH$104,49,0),"0"),
IFERROR(VLOOKUP($A10,'Season 4'!AF$4:CH$104,49,0),"0"),IFERROR(VLOOKUP($A10,'Season 5'!AF$4:CH$104,49,0),"0"),
IFERROR(VLOOKUP($A10,'Season 6'!AF$4:CH$104,49,0),"0"),IFERROR(VLOOKUP($A10,'Season 7'!AF$4:CH$104,49,0),"0"),
IFERROR(VLOOKUP($A10,'Season 8'!AF$4:CH$104,49,0),"0"),IFERROR(VLOOKUP($A10,'Season 9'!AF$4:CH$104,49,0),"0"),
IFERROR(VLOOKUP($A10,'Season 10'!AF$4:CH$104,49,0),"0"),IFERROR(VLOOKUP($A10,'Season 11'!AF$4:CH$104,49,0),"0"),
IFERROR(VLOOKUP($A10,'Season 12'!AF$4:CH$104,49,0),"0"),IFERROR(VLOOKUP($A10,'Season 13'!AF$4:CH$104,49,0),"0"),
IFERROR(VLOOKUP($A10,'Season 14'!AF$4:CH$104,49,0),"0"),IFERROR(VLOOKUP($A10,'Season 15'!AF$4:CH$104,49,0),"0"),)</f>
        <v>0</v>
      </c>
      <c r="AX10" s="26">
        <f>SUM(IFERROR(VLOOKUP($A10,'Season 3'!AF$4:CH$104,50,0),"0"),
IFERROR(VLOOKUP($A10,'Season 4'!AF$4:CH$104,50,0),"0"),IFERROR(VLOOKUP($A10,'Season 5'!AF$4:CH$104,50,0),"0"),
IFERROR(VLOOKUP($A10,'Season 6'!AF$4:CH$104,50,0),"0"),IFERROR(VLOOKUP($A10,'Season 7'!AF$4:CH$104,50,0),"0"),
IFERROR(VLOOKUP($A10,'Season 8'!AF$4:CH$104,50,0),"0"),IFERROR(VLOOKUP($A10,'Season 9'!AF$4:CH$104,50,0),"0"),
IFERROR(VLOOKUP($A10,'Season 10'!AF$4:CH$104,50,0),"0"),IFERROR(VLOOKUP($A10,'Season 11'!AF$4:CH$104,50,0),"0"),
IFERROR(VLOOKUP($A10,'Season 12'!AF$4:CH$104,50,0),"0"),IFERROR(VLOOKUP($A10,'Season 13'!AF$4:CH$104,50,0),"0"),
IFERROR(VLOOKUP($A10,'Season 14'!AF$4:CH$104,50,0),"0"),IFERROR(VLOOKUP($A10,'Season 15'!AF$4:CH$104,50,0),"0"),)</f>
        <v>0</v>
      </c>
      <c r="AY10" s="699">
        <f>SUM(IFERROR(VLOOKUP($A10,'Season 3'!AF$4:CH$104,51,0),"0"),
IFERROR(VLOOKUP($A10,'Season 4'!AF$4:CH$104,51,0),"0"),IFERROR(VLOOKUP($A10,'Season 5'!AF$4:CH$104,51,0),"0"),
IFERROR(VLOOKUP($A10,'Season 6'!AF$4:CH$104,51,0),"0"),IFERROR(VLOOKUP($A10,'Season 7'!AF$4:CH$104,51,0),"0"),
IFERROR(VLOOKUP($A10,'Season 8'!AF$4:CH$104,51,0),"0"),IFERROR(VLOOKUP($A10,'Season 9'!AF$4:CH$104,51,0),"0"),
IFERROR(VLOOKUP($A10,'Season 10'!AF$4:CH$104,51,0),"0"),IFERROR(VLOOKUP($A10,'Season 11'!AF$4:CH$104,51,0),"0"),
IFERROR(VLOOKUP($A10,'Season 12'!AF$4:CH$104,51,0),"0"),IFERROR(VLOOKUP($A10,'Season 13'!AF$4:CH$104,51,0),"0"),
IFERROR(VLOOKUP($A10,'Season 14'!AF$4:CH$104,51,0),"0"),IFERROR(VLOOKUP($A10,'Season 15'!AF$4:CH$104,51,0),"0"),)</f>
        <v>0</v>
      </c>
      <c r="AZ10" s="700">
        <f>SUM(IFERROR(VLOOKUP($A10,'Season 1'!AF$4:CC$104,32,0),"0"),IFERROR(VLOOKUP($A10,'Season 2'!AF$4:CC$104,37,0),"0"),)</f>
        <v>0</v>
      </c>
      <c r="BA10" s="692">
        <f>SUM(IFERROR(VLOOKUP($A10,'Season 1'!AF$4:CC$104,33,0),"0"),IFERROR(VLOOKUP($A10,'Season 2'!AF$4:CC$104,38,0),"0"),)</f>
        <v>0</v>
      </c>
      <c r="BB10" s="1023">
        <f>SUM(IFERROR(VLOOKUP($A10,'Season 1'!AF$4:CC$104,34,0),"0"),IFERROR(VLOOKUP($A10,'Season 2'!AF$4:CC$104,39,0),"0"),)</f>
        <v>0</v>
      </c>
      <c r="BC10" s="26">
        <f>SUM(IFERROR(VLOOKUP($A10,'Season 1'!AF$4:CC$104,35,0),"0"),IFERROR(VLOOKUP($A10,'Season 2'!AF$4:CC$104,40,0),"0"),)</f>
        <v>0</v>
      </c>
      <c r="BD10" s="699">
        <f>SUM(IFERROR(VLOOKUP($A10,'Season 1'!AF$4:CC$104,36,0),"0"),IFERROR(VLOOKUP($A10,'Season 2'!AF$4:CC$104,41,0),"0"),)</f>
        <v>0</v>
      </c>
      <c r="BE10" s="1111">
        <f>SUM(IFERROR(VLOOKUP($A10,'Season 1'!AF$4:CC$104,37,0),"0"),
IFERROR(VLOOKUP($A10,'Season 2'!AF$4:CC$104,47,0),"0"),IFERROR(VLOOKUP($A10,'Season 3'!AF$4:CH$104,52,0),"0"),
IFERROR(VLOOKUP($A10,'Season 4'!AF$4:CH$104,52,0),"0"),IFERROR(VLOOKUP($A10,'Season 5'!AF$4:CH$104,52,0),"0"),
IFERROR(VLOOKUP($A10,'Season 6'!AF$4:CH$104,52,0),"0"),IFERROR(VLOOKUP($A10,'Season 7'!AF$4:CH$104,52,0),"0"),
IFERROR(VLOOKUP($A10,'Season 8'!AF$4:CH$104,52,0),"0"),IFERROR(VLOOKUP($A10,'Season 9'!AF$4:CH$104,52,0),"0"),
IFERROR(VLOOKUP($A10,'Season 10'!AF$4:CH$104,52,0),"0"),IFERROR(VLOOKUP($A10,'Season 11'!AF$4:CH$104,52,0),"0"),
IFERROR(VLOOKUP($A10,'Season 12'!AF$4:CH$104,52,0),"0"),IFERROR(VLOOKUP($A10,'Season 13'!AF$4:CH$104,52,0),"0"),
IFERROR(VLOOKUP($A10,'Season 14'!AF$4:CH$104,52,0),"0"),IFERROR(VLOOKUP($A10,'Season 15'!AF$4:CH$104,52,0),"0"),)</f>
        <v>0</v>
      </c>
      <c r="BF10" s="1112">
        <f>SUM(IFERROR(VLOOKUP($A10,'Season 1'!AF$4:CC$104,38,0),"0"),
IFERROR(VLOOKUP($A10,'Season 2'!AF$4:CC$104,48,0),"0"),IFERROR(VLOOKUP($A10,'Season 3'!AF$4:CH$104,53,0),"0"),
IFERROR(VLOOKUP($A10,'Season 4'!AF$4:CH$104,53,0),"0"),IFERROR(VLOOKUP($A10,'Season 5'!AF$4:CH$104,53,0),"0"),
IFERROR(VLOOKUP($A10,'Season 6'!AF$4:CH$104,53,0),"0"),IFERROR(VLOOKUP($A10,'Season 7'!AF$4:CH$104,53,0),"0"),
IFERROR(VLOOKUP($A10,'Season 8'!AF$4:CH$104,53,0),"0"),IFERROR(VLOOKUP($A10,'Season 9'!AF$4:CH$104,53,0),"0"),
IFERROR(VLOOKUP($A10,'Season 10'!AF$4:CH$104,53,0),"0"),IFERROR(VLOOKUP($A10,'Season 11'!AF$4:CH$104,53,0),"0"),
IFERROR(VLOOKUP($A10,'Season 12'!AF$4:CH$104,53,0),"0"),IFERROR(VLOOKUP($A10,'Season 13'!AF$4:CH$104,53,0),"0"),
IFERROR(VLOOKUP($A10,'Season 14'!AF$4:CH$104,53,0),"0"),IFERROR(VLOOKUP($A10,'Season 15'!AF$4:CH$104,53,0),"0"),)</f>
        <v>0</v>
      </c>
      <c r="BG10" s="1061" t="e">
        <f t="shared" si="1"/>
        <v>#DIV/0!</v>
      </c>
      <c r="BI10" s="1100"/>
      <c r="BJ10" s="1100"/>
      <c r="BK10" s="1100"/>
      <c r="BL10" s="1100"/>
      <c r="BM10" s="1100"/>
      <c r="BN10" s="1100"/>
      <c r="BO10" s="1066"/>
      <c r="BP10" s="1066"/>
      <c r="BQ10" s="1066"/>
      <c r="BR10" s="1066"/>
      <c r="BS10" s="15">
        <f>IFERROR(VLOOKUP($A10,'Season 1'!$AF$4:$CH$104,39,0),"0")</f>
        <v>0</v>
      </c>
      <c r="BT10" s="15">
        <f>IFERROR(VLOOKUP($A10,'Season 1'!$AF$4:$CH$104,40,0),"0")</f>
        <v>0</v>
      </c>
      <c r="BU10" s="15">
        <f>IFERROR(VLOOKUP($A10,'Season 2'!$AF$4:$CH$104,49,0),"0")</f>
        <v>0</v>
      </c>
      <c r="BV10" s="15">
        <f>IFERROR(VLOOKUP($A10,'Season 2'!$AF$4:$CH$104,50,0),"0")</f>
        <v>0</v>
      </c>
      <c r="BW10" s="15">
        <f>IFERROR(VLOOKUP($A10,'Season 3'!$AF$4:$CH$104,54,0),"0")</f>
        <v>0</v>
      </c>
      <c r="BX10" s="15">
        <f>IFERROR(VLOOKUP($A10,'Season 3'!$AF$4:$CH$104,55,0),"0")</f>
        <v>0</v>
      </c>
      <c r="BY10" s="15" t="str">
        <f>IFERROR(VLOOKUP($A10,'Season 4'!$AF$4:$CH$104,54,0),"0")</f>
        <v>0</v>
      </c>
      <c r="BZ10" s="15" t="str">
        <f>IFERROR(VLOOKUP($A10,'Season 4'!$AF$4:$CH$104,55,0),"0")</f>
        <v>0</v>
      </c>
      <c r="CA10" s="15" t="str">
        <f>IFERROR(VLOOKUP($A10,'Season 5'!$AF$4:$CH$104,54,0),"0")</f>
        <v>0</v>
      </c>
      <c r="CB10" s="15" t="str">
        <f>IFERROR(VLOOKUP($A10,'Season 5'!$AF$4:$CH$104,55,0),"0")</f>
        <v>0</v>
      </c>
      <c r="CC10" s="15" t="str">
        <f>IFERROR(VLOOKUP($A10,'Season 6'!$AF$4:$CH$104,54,0),"0")</f>
        <v>0</v>
      </c>
      <c r="CD10" s="15" t="str">
        <f>IFERROR(VLOOKUP($A10,'Season 6'!$AF$4:$CH$104,55,0),"0")</f>
        <v>0</v>
      </c>
      <c r="CE10" s="15" t="str">
        <f>IFERROR(VLOOKUP($A10,'Season 7'!$AF$4:$CH$104,54,0),"0")</f>
        <v>0</v>
      </c>
      <c r="CF10" s="15" t="str">
        <f>IFERROR(VLOOKUP($A10,'Season 7'!$AF$4:$CH$104,55,0),"0")</f>
        <v>0</v>
      </c>
      <c r="CG10" s="15" t="str">
        <f>IFERROR(VLOOKUP($A10,'Season 8'!$AF$4:$CH$104,54,0),"0")</f>
        <v>0</v>
      </c>
      <c r="CH10" s="15" t="str">
        <f>IFERROR(VLOOKUP($A10,'Season 8'!$AF$4:$CH$104,55,0),"0")</f>
        <v>0</v>
      </c>
      <c r="CI10" s="15" t="str">
        <f>IFERROR(VLOOKUP($A10,'Season 9'!$AF$4:$CH$104,54,0),"0")</f>
        <v>0</v>
      </c>
      <c r="CJ10" s="15" t="str">
        <f>IFERROR(VLOOKUP($A10,'Season 9'!$AF$4:$CH$104,55,0),"0")</f>
        <v>0</v>
      </c>
      <c r="CK10" s="15" t="str">
        <f>IFERROR(VLOOKUP($A10,'Season 10'!$AF$4:$CH$104,54,0),"0")</f>
        <v>0</v>
      </c>
      <c r="CL10" s="15" t="str">
        <f>IFERROR(VLOOKUP($A10,'Season 10'!$AF$4:$CH$104,55,0),"0")</f>
        <v>0</v>
      </c>
      <c r="CM10" s="15" t="str">
        <f>IFERROR(VLOOKUP($A10,'Season 11'!$AF$4:$CH$104,54,0),"0")</f>
        <v>0</v>
      </c>
      <c r="CN10" s="15" t="str">
        <f>IFERROR(VLOOKUP($A10,'Season 11'!$AF$4:$CH$104,55,0),"0")</f>
        <v>0</v>
      </c>
      <c r="CO10" s="15" t="str">
        <f>IFERROR(VLOOKUP($A10,'Season 12'!$AF$4:$CH$104,54,0),"0")</f>
        <v>0</v>
      </c>
      <c r="CP10" s="15" t="str">
        <f>IFERROR(VLOOKUP($A10,'Season 12'!$AF$4:$CH$104,55,0),"0")</f>
        <v>0</v>
      </c>
      <c r="CQ10" s="15" t="str">
        <f>IFERROR(VLOOKUP($A10,'Season 13'!$AF$4:$CH$104,54,0),"0")</f>
        <v>0</v>
      </c>
      <c r="CR10" s="15" t="str">
        <f>IFERROR(VLOOKUP($A10,'Season 13'!$AF$4:$CH$104,55,0),"0")</f>
        <v>0</v>
      </c>
      <c r="CS10" s="15" t="str">
        <f>IFERROR(VLOOKUP($A10,'Season 14'!$AF$4:$CH$104,54,0),"0")</f>
        <v>0</v>
      </c>
      <c r="CT10" s="15" t="str">
        <f>IFERROR(VLOOKUP($A10,'Season 14'!$AF$4:$CH$104,55,0),"0")</f>
        <v>0</v>
      </c>
      <c r="CU10" s="15" t="str">
        <f>IFERROR(VLOOKUP($A10,'Season 15'!$AF$4:$CH$104,54,0),"0")</f>
        <v>0</v>
      </c>
      <c r="CV10" s="15" t="str">
        <f>IFERROR(VLOOKUP($A10,'Season 15'!$AF$4:$CH$104,55,0),"0")</f>
        <v>0</v>
      </c>
    </row>
    <row r="11" spans="1:100" x14ac:dyDescent="0.25">
      <c r="A11" s="1090" t="s">
        <v>239</v>
      </c>
      <c r="B11" s="1021" t="str">
        <f>IFERROR(VLOOKUP('Data Totals'!A11,'Season 1'!AF$4:CC$104,2,FALSE),IFERROR(VLOOKUP('Data Totals'!A11,'Season 2'!AF$4:CC$104,2,FALSE),IFERROR(VLOOKUP('Data Totals'!A11,'Season 3'!AF$4:CC$104,2,FALSE),IFERROR(VLOOKUP('Data Totals'!A11,'Season 4'!AF$4:CC$104,2,FALSE),IFERROR(VLOOKUP('Data Totals'!A11,'Season 5'!AF$4:CC$104,2,FALSE),IFERROR(VLOOKUP('Data Totals'!A11,'Season 6'!AF$4:CC$104,2,FALSE),IFERROR(VLOOKUP('Data Totals'!A11,'Season 7'!AF$4:CC$104,2,FALSE),IFERROR(VLOOKUP('Data Totals'!A11,'Season 8'!AF$4:CC$104,2,FALSE),IFERROR(VLOOKUP('Data Totals'!A11,'Season 9'!AF$4:CC$104,2,FALSE),IFERROR(VLOOKUP('Data Totals'!A11,'Season 10'!AF$4:CC$104,2,FALSE),IFERROR(VLOOKUP('Data Totals'!A11,'Season 11'!AF$4:CC$104,2,FALSE),IFERROR(VLOOKUP('Data Totals'!A11,'Season 12'!AF$4:CC$104,2,FALSE),IFERROR(VLOOKUP('Data Totals'!A11,'Season 13'!AF$4:CC$104,2,FALSE),IFERROR(VLOOKUP('Data Totals'!A11,'Season 14'!AF$4:CC$104,2,FALSE),IFERROR(VLOOKUP('Data Totals'!A11,'Season 15'!AF$4:CC$104,2,FALSE),"N/A")))))))))))))))</f>
        <v>N/A</v>
      </c>
      <c r="C11" s="1022" t="str">
        <f>IFERROR(VLOOKUP('Data Totals'!A11,'Season 1'!AF$4:CC$104,3,FALSE),IFERROR(VLOOKUP('Data Totals'!A11,'Season 2'!AF$4:CC$104,3,FALSE),IFERROR(VLOOKUP('Data Totals'!A11,'Season 3'!AF$4:CC$104,3,FALSE),IFERROR(VLOOKUP('Data Totals'!A11,'Season 4'!AF$4:CC$104,3,FALSE),IFERROR(VLOOKUP('Data Totals'!A11,'Season 5'!AF$4:CC$104,3,FALSE),IFERROR(VLOOKUP('Data Totals'!A11,'Season 6'!AF$4:CC$104,3,FALSE),IFERROR(VLOOKUP('Data Totals'!A11,'Season 7'!AF$4:CC$104,3,FALSE),IFERROR(VLOOKUP('Data Totals'!A11,'Season 8'!AF$4:CC$104,3,FALSE),IFERROR(VLOOKUP('Data Totals'!A11,'Season 9'!AF$4:CC$104,3,FALSE),IFERROR(VLOOKUP('Data Totals'!A11,'Season 10'!AF$4:CC$104,3,FALSE),IFERROR(VLOOKUP('Data Totals'!A11,'Season 11'!AF$4:CC$104,3,FALSE),IFERROR(VLOOKUP('Data Totals'!A11,'Season 12'!AF$4:CC$104,3,FALSE),IFERROR(VLOOKUP('Data Totals'!A11,'Season 13'!AF$4:CC$104,3,FALSE),IFERROR(VLOOKUP('Data Totals'!A11,'Season 14'!AF$4:CC$104,3,FALSE),IFERROR(VLOOKUP('Data Totals'!A11,'Season 15'!AF$4:CC$104,3,FALSE),"N/A")))))))))))))))</f>
        <v>N/A</v>
      </c>
      <c r="D11" s="1022" t="str">
        <f>IFERROR(VLOOKUP('Data Totals'!A11,'Season 1'!AF$4:CC$104,4,FALSE),IFERROR(VLOOKUP('Data Totals'!A11,'Season 2'!AF$4:CC$104,4,FALSE),IFERROR(VLOOKUP('Data Totals'!A11,'Season 3'!AF$4:CC$104,4,FALSE),IFERROR(VLOOKUP('Data Totals'!A11,'Season 4'!AF$4:CC$104,4,FALSE),IFERROR(VLOOKUP('Data Totals'!A11,'Season 5'!AF$4:CC$104,4,FALSE),IFERROR(VLOOKUP('Data Totals'!A11,'Season 6'!AF$4:CC$104,4,FALSE),IFERROR(VLOOKUP('Data Totals'!A11,'Season 7'!AF$4:CC$104,4,FALSE),IFERROR(VLOOKUP('Data Totals'!A11,'Season 8'!AF$4:CC$104,4,FALSE),IFERROR(VLOOKUP('Data Totals'!A11,'Season 9'!AF$4:CC$104,4,FALSE),IFERROR(VLOOKUP('Data Totals'!A11,'Season 10'!AF$4:CC$104,4,FALSE),IFERROR(VLOOKUP('Data Totals'!A11,'Season 11'!AF$4:CC$104,4,FALSE),IFERROR(VLOOKUP('Data Totals'!A11,'Season 12'!AF$4:CC$104,4,FALSE),IFERROR(VLOOKUP('Data Totals'!A11,'Season 13'!AF$4:CC$104,4,FALSE),IFERROR(VLOOKUP('Data Totals'!A11,'Season 14'!AF$4:CC$104,4,FALSE),IFERROR(VLOOKUP('Data Totals'!A11,'Season 15'!AF$4:CC$104,4,FALSE),"N/A")))))))))))))))</f>
        <v>N/A</v>
      </c>
      <c r="E11" s="1022" t="e">
        <f t="shared" si="0"/>
        <v>#VALUE!</v>
      </c>
      <c r="F11" s="692">
        <f>SUM(IFERROR(VLOOKUP(A11,BI$3:BN$152,2,0),"0"),IFERROR(VLOOKUP(A11,'Season 1'!AF$4:CC$104,6,0),"0"),
IFERROR(VLOOKUP(A11,'Season 2'!AF$4:CC$104,6,0),"0"),IFERROR(VLOOKUP(A11,'Season 3'!AF$4:CC$104,6,0),"0"),
IFERROR(VLOOKUP(A11,'Season 4'!AF$4:CC$104,6,0),"0"),IFERROR(VLOOKUP(A11,'Season 5'!AF$4:CC$104,6,0),"0"),
IFERROR(VLOOKUP(A11,'Season 6'!AF$4:CC$104,6,0),"0"),IFERROR(VLOOKUP(A11,'Season 7'!AF$4:CC$104,6,0),"0"),
IFERROR(VLOOKUP(A11,'Season 8'!AF$4:CC$104,6,0),"0"),IFERROR(VLOOKUP(A11,'Season 9'!AF$4:CC$104,6,0),"0"),
IFERROR(VLOOKUP(A11,'Season 10'!AF$4:CC$104,6,0),"0"),IFERROR(VLOOKUP(A11,'Season 11'!AF$4:CC$104,6,0),"0"),
IFERROR(VLOOKUP(A11,'Season 12'!AF$4:CC$104,6,0),"0"),IFERROR(VLOOKUP(A11,'Season 13'!AF$4:CC$104,6,0),"0"),
IFERROR(VLOOKUP(A11,'Season 14'!AF$4:CC$104,6,0),"0"),IFERROR(VLOOKUP(A11,'Season 15'!AF$4:CC$104,6,0),"0"),)</f>
        <v>0</v>
      </c>
      <c r="G11" s="692">
        <f>SUM(IFERROR(VLOOKUP(A11,'Season 1'!AF$4:CC$104,7,0),"0"),
IFERROR(VLOOKUP(A11,'Season 2'!AF$4:CC$104,7,0),"0"),IFERROR(VLOOKUP(A11,'Season 3'!AF$4:CC$104,7,0),"0"),
IFERROR(VLOOKUP(A11,'Season 4'!AF$4:CC$104,7,0),"0"),IFERROR(VLOOKUP(A11,'Season 5'!AF$4:CC$104,7,0),"0"),
IFERROR(VLOOKUP(A11,'Season 6'!AF$4:CC$104,7,0),"0"),IFERROR(VLOOKUP(A11,'Season 7'!AF$4:CC$104,7,0),"0"),
IFERROR(VLOOKUP(A11,'Season 8'!AF$4:CC$104,7,0),"0"),IFERROR(VLOOKUP(A11,'Season 9'!AF$4:CC$104,7,0),"0"),
IFERROR(VLOOKUP(A11,'Season 10'!AF$4:CC$104,7,0),"0"),IFERROR(VLOOKUP(A11,'Season 11'!AF$4:CC$104,7,0),"0"),
IFERROR(VLOOKUP(A11,'Season 12'!AF$4:CC$104,7,0),"0"),IFERROR(VLOOKUP(A11,'Season 13'!AF$4:CC$104,7,0),"0"),
IFERROR(VLOOKUP(A11,'Season 14'!AF$4:CC$104,7,0),"0"),IFERROR(VLOOKUP(A11,'Season 15'!AF$4:CC$104,7,0),"0"),)</f>
        <v>0</v>
      </c>
      <c r="H11" s="556">
        <f>SUM(IFERROR(VLOOKUP(A11,'Season 1'!AF$4:CC$104,8,0),"0"),
IFERROR(VLOOKUP(A11,'Season 2'!AF$4:CC$104,8,0),"0"),IFERROR(VLOOKUP(A11,'Season 3'!AF$4:CC$104,8,0),"0"),
IFERROR(VLOOKUP(A11,'Season 4'!AF$4:CC$104,8,0),"0"),IFERROR(VLOOKUP(A11,'Season 5'!AF$4:CC$104,8,0),"0"),
IFERROR(VLOOKUP(A11,'Season 6'!AF$4:CC$104,8,0),"0"),IFERROR(VLOOKUP(A11,'Season 7'!AF$4:CC$104,8,0),"0"),
IFERROR(VLOOKUP(A11,'Season 8'!AF$4:CC$104,8,0),"0"),IFERROR(VLOOKUP(A11,'Season 9'!AF$4:CC$104,8,0),"0"),
IFERROR(VLOOKUP(A11,'Season 10'!AF$4:CC$104,8,0),"0"),IFERROR(VLOOKUP(A11,'Season 11'!AF$4:CC$104,8,0),"0"),
IFERROR(VLOOKUP(A11,'Season 12'!AF$4:CC$104,8,0),"0"),IFERROR(VLOOKUP(A11,'Season 13'!AF$4:CC$104,8,0),"0"),
IFERROR(VLOOKUP(A11,'Season 14'!AF$4:CC$104,8,0),"0"),IFERROR(VLOOKUP(A11,'Season 15'!AF$4:CC$104,8,0),"0"),)</f>
        <v>0</v>
      </c>
      <c r="I11" s="1023">
        <f>SUM(IFERROR(VLOOKUP(A11,'Season 1'!AF$4:CC$104,9,0),"0"),
IFERROR(VLOOKUP(A11,'Season 2'!AF$4:CC$104,9,0),"0"),IFERROR(VLOOKUP(A11,'Season 3'!AF$4:CC$104,9,0),"0"),
IFERROR(VLOOKUP(A11,'Season 4'!AF$4:CC$104,9,0),"0"),IFERROR(VLOOKUP(A11,'Season 5'!AF$4:CC$104,9,0),"0"),
IFERROR(VLOOKUP(A11,'Season 6'!AF$4:CC$104,9,0),"0"),IFERROR(VLOOKUP(A11,'Season 7'!AF$4:CC$104,9,0),"0"),
IFERROR(VLOOKUP(A11,'Season 8'!AF$4:CC$104,9,0),"0"),IFERROR(VLOOKUP(A11,'Season 9'!AF$4:CC$104,9,0),"0"),
IFERROR(VLOOKUP(A11,'Season 10'!AF$4:CC$104,9,0),"0"),IFERROR(VLOOKUP(A11,'Season 11'!AF$4:CC$104,9,0),"0"),
IFERROR(VLOOKUP(A11,'Season 12'!AF$4:CC$104,9,0),"0"),IFERROR(VLOOKUP(A11,'Season 13'!AF$4:CC$104,9,0),"0"),
IFERROR(VLOOKUP(A11,'Season 14'!AF$4:CC$104,9,0),"0"),IFERROR(VLOOKUP(A11,'Season 15'!AF$4:CC$104,9,0),"0"),)</f>
        <v>0</v>
      </c>
      <c r="J11" s="26">
        <f>SUM(IFERROR(VLOOKUP(A11,BI$3:BN$152,3,0),"0"),IFERROR(VLOOKUP(A11,'Season 1'!AF$4:CC$104,10,0),"0"),
IFERROR(VLOOKUP(A11,'Season 2'!AF$4:CC$104,10,0),"0"),IFERROR(VLOOKUP(A11,'Season 3'!AF$4:CC$104,10,0),"0"),
IFERROR(VLOOKUP(A11,'Season 4'!AF$4:CC$104,10,0),"0"),IFERROR(VLOOKUP(A11,'Season 5'!AF$4:CC$104,10,0),"0"),
IFERROR(VLOOKUP(A11,'Season 6'!AF$4:CC$104,10,0),"0"),IFERROR(VLOOKUP(A11,'Season 7'!AF$4:CC$104,10,0),"0"),
IFERROR(VLOOKUP(A11,'Season 8'!AF$4:CC$104,10,0),"0"),IFERROR(VLOOKUP(A11,'Season 9'!AF$4:CC$104,10,0),"0"),
IFERROR(VLOOKUP(A11,'Season 10'!AF$4:CC$104,10,0),"0"),IFERROR(VLOOKUP(A11,'Season 11'!AF$4:CC$104,10,0),"0"),
IFERROR(VLOOKUP(A11,'Season 12'!AF$4:CC$104,10,0),"0"),IFERROR(VLOOKUP(A11,'Season 13'!AF$4:CC$104,10,0),"0"),
IFERROR(VLOOKUP(A11,'Season 14'!AF$4:CC$104,10,0),"0"),IFERROR(VLOOKUP(A11,'Season 15'!AF$4:CC$104,10,0),"0"),)</f>
        <v>0</v>
      </c>
      <c r="K11" s="699">
        <f>SUM(IFERROR(VLOOKUP(A11,BI$3:BN$152,4,0),"0"),IFERROR(VLOOKUP(A11,'Season 1'!AF$4:CC$104,11,0),"0"),
IFERROR(VLOOKUP(A11,'Season 2'!AF$4:CC$104,11,0),"0"),IFERROR(VLOOKUP(A11,'Season 3'!AF$4:CC$104,11,0),"0"),
IFERROR(VLOOKUP(A11,'Season 4'!AF$4:CC$104,11,0),"0"),IFERROR(VLOOKUP(A11,'Season 5'!AF$4:CC$104,11,0),"0"),
IFERROR(VLOOKUP(A11,'Season 6'!AF$4:CC$104,11,0),"0"),IFERROR(VLOOKUP(A11,'Season 7'!AF$4:CC$104,11,0),"0"),
IFERROR(VLOOKUP(A11,'Season 8'!AF$4:CC$104,11,0),"0"),IFERROR(VLOOKUP(A11,'Season 9'!AF$4:CC$104,11,0),"0"),
IFERROR(VLOOKUP(A11,'Season 10'!AF$4:CC$104,11,0),"0"),IFERROR(VLOOKUP(A11,'Season 11'!AF$4:CC$104,11,0),"0"),
IFERROR(VLOOKUP(A11,'Season 12'!AF$4:CC$104,11,0),"0"),IFERROR(VLOOKUP(A11,'Season 13'!AF$4:CC$104,11,0),"0"),
IFERROR(VLOOKUP(A11,'Season 14'!AF$4:CC$104,11,0),"0"),IFERROR(VLOOKUP(A11,'Season 15'!AF$4:CC$104,11,0),"0"),)</f>
        <v>0</v>
      </c>
      <c r="L11" s="700">
        <f>SUM(IFERROR(VLOOKUP($A11,'Season 1'!AF$4:CC$104,12,0),"0"),
IFERROR(VLOOKUP($A11,'Season 2'!AF$4:CC$104,12,0),"0"),IFERROR(VLOOKUP($A11,'Season 3'!AF$4:CC$104,12,0),"0"),
IFERROR(VLOOKUP($A11,'Season 4'!AF$4:CC$104,12,0),"0"),IFERROR(VLOOKUP($A11,'Season 5'!AF$4:CC$104,12,0),"0"),
IFERROR(VLOOKUP($A11,'Season 6'!AF$4:CC$104,12,0),"0"),IFERROR(VLOOKUP($A11,'Season 7'!AF$4:CC$104,12,0),"0"),
IFERROR(VLOOKUP($A11,'Season 8'!AF$4:CC$104,12,0),"0"),IFERROR(VLOOKUP($A11,'Season 9'!AF$4:CC$104,12,0),"0"),
IFERROR(VLOOKUP($A11,'Season 10'!AF$4:CC$104,12,0),"0"),IFERROR(VLOOKUP($A11,'Season 11'!AF$4:CC$104,12,0),"0"),
IFERROR(VLOOKUP($A11,'Season 12'!AF$4:CC$104,12,0),"0"),IFERROR(VLOOKUP($A11,'Season 13'!AF$4:CC$104,12,0),"0"),
IFERROR(VLOOKUP($A11,'Season 14'!AF$4:CC$104,12,0),"0"),IFERROR(VLOOKUP($A11,'Season 15'!AF$4:CC$104,12,0),"0"),)</f>
        <v>0</v>
      </c>
      <c r="M11" s="692">
        <f>SUM(IFERROR(VLOOKUP($A11,'Season 1'!AF$4:CC$104,13,0),"0"),
IFERROR(VLOOKUP($A11,'Season 2'!AF$4:CC$104,13,0),"0"),IFERROR(VLOOKUP($A11,'Season 3'!AF$4:CC$104,13,0),"0"),
IFERROR(VLOOKUP($A11,'Season 4'!AF$4:CC$104,13,0),"0"),IFERROR(VLOOKUP($A11,'Season 5'!AF$4:CC$104,13,0),"0"),
IFERROR(VLOOKUP($A11,'Season 6'!AF$4:CC$104,13,0),"0"),IFERROR(VLOOKUP($A11,'Season 7'!AF$4:CC$104,13,0),"0"),
IFERROR(VLOOKUP($A11,'Season 8'!AF$4:CC$104,13,0),"0"),IFERROR(VLOOKUP($A11,'Season 9'!AF$4:CC$104,13,0),"0"),
IFERROR(VLOOKUP($A11,'Season 10'!AF$4:CC$104,13,0),"0"),IFERROR(VLOOKUP($A11,'Season 11'!AF$4:CC$104,13,0),"0"),
IFERROR(VLOOKUP($A11,'Season 12'!AF$4:CC$104,13,0),"0"),IFERROR(VLOOKUP($A11,'Season 13'!AF$4:CC$104,13,0),"0"),
IFERROR(VLOOKUP($A11,'Season 14'!AF$4:CC$104,13,0),"0"),IFERROR(VLOOKUP($A11,'Season 15'!AF$4:CC$104,13,0),"0"),)</f>
        <v>0</v>
      </c>
      <c r="N11" s="1023">
        <f>SUM(IFERROR(VLOOKUP($A11,'Season 1'!AF$4:CC$104,14,0),"0"),
IFERROR(VLOOKUP($A11,'Season 2'!AF$4:CC$104,14,0),"0"),IFERROR(VLOOKUP($A11,'Season 3'!AF$4:CC$104,14,0),"0"),
IFERROR(VLOOKUP($A11,'Season 4'!AF$4:CC$104,14,0),"0"),IFERROR(VLOOKUP($A11,'Season 5'!AF$4:CC$104,14,0),"0"),
IFERROR(VLOOKUP($A11,'Season 6'!AF$4:CC$104,14,0),"0"),IFERROR(VLOOKUP($A11,'Season 7'!AF$4:CC$104,14,0),"0"),
IFERROR(VLOOKUP($A11,'Season 8'!AF$4:CC$104,14,0),"0"),IFERROR(VLOOKUP($A11,'Season 9'!AF$4:CC$104,14,0),"0"),
IFERROR(VLOOKUP($A11,'Season 10'!AF$4:CC$104,14,0),"0"),IFERROR(VLOOKUP($A11,'Season 11'!AF$4:CC$104,14,0),"0"),
IFERROR(VLOOKUP($A11,'Season 12'!AF$4:CC$104,14,0),"0"),IFERROR(VLOOKUP($A11,'Season 13'!AF$4:CC$104,14,0),"0"),
IFERROR(VLOOKUP($A11,'Season 14'!AF$4:CC$104,14,0),"0"),IFERROR(VLOOKUP($A11,'Season 15'!AF$4:CC$104,14,0),"0"),)</f>
        <v>0</v>
      </c>
      <c r="O11" s="26">
        <f>SUM(IFERROR(VLOOKUP($A11,'Season 1'!AF$4:CC$104,15,0),"0"),
IFERROR(VLOOKUP($A11,'Season 2'!AF$4:CC$104,15,0),"0"),IFERROR(VLOOKUP($A11,'Season 3'!AF$4:CC$104,15,0),"0"),
IFERROR(VLOOKUP($A11,'Season 4'!AF$4:CC$104,15,0),"0"),IFERROR(VLOOKUP($A11,'Season 5'!AF$4:CC$104,15,0),"0"),
IFERROR(VLOOKUP($A11,'Season 6'!AF$4:CC$104,15,0),"0"),IFERROR(VLOOKUP($A11,'Season 7'!AF$4:CC$104,15,0),"0"),
IFERROR(VLOOKUP($A11,'Season 8'!AF$4:CC$104,15,0),"0"),IFERROR(VLOOKUP($A11,'Season 9'!AF$4:CC$104,15,0),"0"),
IFERROR(VLOOKUP($A11,'Season 10'!AF$4:CC$104,15,0),"0"),IFERROR(VLOOKUP($A11,'Season 11'!AF$4:CC$104,15,0),"0"),
IFERROR(VLOOKUP($A11,'Season 12'!AF$4:CC$104,15,0),"0"),IFERROR(VLOOKUP($A11,'Season 13'!AF$4:CC$104,15,0),"0"),
IFERROR(VLOOKUP($A11,'Season 14'!AF$4:CC$104,15,0),"0"),IFERROR(VLOOKUP($A11,'Season 15'!AF$4:CC$104,15,0),"0"),)</f>
        <v>0</v>
      </c>
      <c r="P11" s="699">
        <f>SUM(IFERROR(VLOOKUP($A11,'Season 1'!AF$4:CC$104,16,0),"0"),
IFERROR(VLOOKUP($A11,'Season 2'!AF$4:CC$104,16,0),"0"),IFERROR(VLOOKUP($A11,'Season 3'!AF$4:CC$104,16,0),"0"),
IFERROR(VLOOKUP($A11,'Season 4'!AF$4:CC$104,16,0),"0"),IFERROR(VLOOKUP($A11,'Season 5'!AF$4:CC$104,16,0),"0"),
IFERROR(VLOOKUP($A11,'Season 6'!AF$4:CC$104,16,0),"0"),IFERROR(VLOOKUP($A11,'Season 7'!AF$4:CC$104,16,0),"0"),
IFERROR(VLOOKUP($A11,'Season 8'!AF$4:CC$104,16,0),"0"),IFERROR(VLOOKUP($A11,'Season 9'!AF$4:CC$104,16,0),"0"),
IFERROR(VLOOKUP($A11,'Season 10'!AF$4:CC$104,16,0),"0"),IFERROR(VLOOKUP($A11,'Season 11'!AF$4:CC$104,16,0),"0"),
IFERROR(VLOOKUP($A11,'Season 12'!AF$4:CC$104,16,0),"0"),IFERROR(VLOOKUP($A11,'Season 13'!AF$4:CC$104,16,0),"0"),
IFERROR(VLOOKUP($A11,'Season 14'!AF$4:CC$104,16,0),"0"),IFERROR(VLOOKUP($A11,'Season 15'!AF$4:CC$104,16,0),"0"),)</f>
        <v>0</v>
      </c>
      <c r="Q11" s="700">
        <f>SUM(IFERROR(VLOOKUP($A11,'Season 1'!AF$4:CC$104,17,0),"0"),
IFERROR(VLOOKUP($A11,'Season 2'!AF$4:CC$104,17,0),"0"),IFERROR(VLOOKUP($A11,'Season 3'!AF$4:CC$104,17,0),"0"),
IFERROR(VLOOKUP($A11,'Season 4'!AF$4:CC$104,17,0),"0"),IFERROR(VLOOKUP($A11,'Season 5'!AF$4:CC$104,17,0),"0"),
IFERROR(VLOOKUP($A11,'Season 6'!AF$4:CC$104,17,0),"0"),IFERROR(VLOOKUP($A11,'Season 7'!AF$4:CC$104,17,0),"0"),
IFERROR(VLOOKUP($A11,'Season 8'!AF$4:CC$104,17,0),"0"),IFERROR(VLOOKUP($A11,'Season 9'!AF$4:CC$104,17,0),"0"),
IFERROR(VLOOKUP($A11,'Season 10'!AF$4:CC$104,17,0),"0"),IFERROR(VLOOKUP($A11,'Season 11'!AF$4:CC$104,17,0),"0"),
IFERROR(VLOOKUP($A11,'Season 12'!AF$4:CC$104,17,0),"0"),IFERROR(VLOOKUP($A11,'Season 13'!AF$4:CC$104,17,0),"0"),
IFERROR(VLOOKUP($A11,'Season 14'!AF$4:CC$104,17,0),"0"),IFERROR(VLOOKUP($A11,'Season 15'!AF$4:CC$104,17,0),"0"),)</f>
        <v>0</v>
      </c>
      <c r="R11" s="692">
        <f>SUM(IFERROR(VLOOKUP($A11,'Season 1'!AF$4:CC$104,18,0),"0"),
IFERROR(VLOOKUP($A11,'Season 2'!AF$4:CC$104,18,0),"0"),IFERROR(VLOOKUP($A11,'Season 3'!AF$4:CC$104,18,0),"0"),
IFERROR(VLOOKUP($A11,'Season 4'!AF$4:CC$104,18,0),"0"),IFERROR(VLOOKUP($A11,'Season 5'!AF$4:CC$104,18,0),"0"),
IFERROR(VLOOKUP($A11,'Season 6'!AF$4:CC$104,18,0),"0"),IFERROR(VLOOKUP($A11,'Season 7'!AF$4:CC$104,18,0),"0"),
IFERROR(VLOOKUP($A11,'Season 8'!AF$4:CC$104,18,0),"0"),IFERROR(VLOOKUP($A11,'Season 9'!AF$4:CC$104,18,0),"0"),
IFERROR(VLOOKUP($A11,'Season 10'!AF$4:CC$104,18,0),"0"),IFERROR(VLOOKUP($A11,'Season 11'!AF$4:CC$104,18,0),"0"),
IFERROR(VLOOKUP($A11,'Season 12'!AF$4:CC$104,18,0),"0"),IFERROR(VLOOKUP($A11,'Season 13'!AF$4:CC$104,18,0),"0"),
IFERROR(VLOOKUP($A11,'Season 14'!AF$4:CC$104,18,0),"0"),IFERROR(VLOOKUP($A11,'Season 15'!AF$4:CC$104,18,0),"0"),)</f>
        <v>0</v>
      </c>
      <c r="S11" s="1023">
        <f>SUM(IFERROR(VLOOKUP($A11,'Season 1'!AF$4:CC$104,19,0),"0"),
IFERROR(VLOOKUP($A11,'Season 2'!AF$4:CC$104,19,0),"0"),IFERROR(VLOOKUP($A11,'Season 3'!AF$4:CC$104,19,0),"0"),
IFERROR(VLOOKUP($A11,'Season 4'!AF$4:CC$104,19,0),"0"),IFERROR(VLOOKUP($A11,'Season 5'!AF$4:CC$104,19,0),"0"),
IFERROR(VLOOKUP($A11,'Season 6'!AF$4:CC$104,19,0),"0"),IFERROR(VLOOKUP($A11,'Season 7'!AF$4:CC$104,19,0),"0"),
IFERROR(VLOOKUP($A11,'Season 8'!AF$4:CC$104,19,0),"0"),IFERROR(VLOOKUP($A11,'Season 9'!AF$4:CC$104,19,0),"0"),
IFERROR(VLOOKUP($A11,'Season 10'!AF$4:CC$104,19,0),"0"),IFERROR(VLOOKUP($A11,'Season 11'!AF$4:CC$104,19,0),"0"),
IFERROR(VLOOKUP($A11,'Season 12'!AF$4:CC$104,19,0),"0"),IFERROR(VLOOKUP($A11,'Season 13'!AF$4:CC$104,19,0),"0"),
IFERROR(VLOOKUP($A11,'Season 14'!AF$4:CC$104,19,0),"0"),IFERROR(VLOOKUP($A11,'Season 15'!AF$4:CC$104,19,0),"0"),)</f>
        <v>0</v>
      </c>
      <c r="T11" s="26">
        <f>SUM(IFERROR(VLOOKUP($A11,'Season 1'!AF$4:CC$104,20,0),"0"),
IFERROR(VLOOKUP($A11,'Season 2'!AF$4:CC$104,20,0),"0"),IFERROR(VLOOKUP($A11,'Season 3'!AF$4:CC$104,20,0),"0"),
IFERROR(VLOOKUP($A11,'Season 4'!AF$4:CC$104,20,0),"0"),IFERROR(VLOOKUP($A11,'Season 5'!AF$4:CC$104,20,0),"0"),
IFERROR(VLOOKUP($A11,'Season 6'!AF$4:CC$104,20,0),"0"),IFERROR(VLOOKUP($A11,'Season 7'!AF$4:CC$104,20,0),"0"),
IFERROR(VLOOKUP($A11,'Season 8'!AF$4:CC$104,20,0),"0"),IFERROR(VLOOKUP($A11,'Season 9'!AF$4:CC$104,20,0),"0"),
IFERROR(VLOOKUP($A11,'Season 10'!AF$4:CC$104,20,0),"0"),IFERROR(VLOOKUP($A11,'Season 11'!AF$4:CC$104,20,0),"0"),
IFERROR(VLOOKUP($A11,'Season 12'!AF$4:CC$104,20,0),"0"),IFERROR(VLOOKUP($A11,'Season 13'!AF$4:CC$104,20,0),"0"),
IFERROR(VLOOKUP($A11,'Season 14'!AF$4:CC$104,20,0),"0"),IFERROR(VLOOKUP($A11,'Season 15'!AF$4:CC$104,20,0),"0"),)</f>
        <v>0</v>
      </c>
      <c r="U11" s="699">
        <f>SUM(IFERROR(VLOOKUP($A11,'Season 1'!AF$4:CC$104,21,0),"0"),
IFERROR(VLOOKUP($A11,'Season 2'!AF$4:CC$104,21,0),"0"),IFERROR(VLOOKUP($A11,'Season 3'!AF$4:CC$104,21,0),"0"),
IFERROR(VLOOKUP($A11,'Season 4'!AF$4:CC$104,21,0),"0"),IFERROR(VLOOKUP($A11,'Season 5'!AF$4:CC$104,21,0),"0"),
IFERROR(VLOOKUP($A11,'Season 6'!AF$4:CC$104,21,0),"0"),IFERROR(VLOOKUP($A11,'Season 7'!AF$4:CC$104,21,0),"0"),
IFERROR(VLOOKUP($A11,'Season 8'!AF$4:CC$104,21,0),"0"),IFERROR(VLOOKUP($A11,'Season 9'!AF$4:CC$104,21,0),"0"),
IFERROR(VLOOKUP($A11,'Season 10'!AF$4:CC$104,21,0),"0"),IFERROR(VLOOKUP($A11,'Season 11'!AF$4:CC$104,21,0),"0"),
IFERROR(VLOOKUP($A11,'Season 12'!AF$4:CC$104,21,0),"0"),IFERROR(VLOOKUP($A11,'Season 13'!AF$4:CC$104,21,0),"0"),
IFERROR(VLOOKUP($A11,'Season 14'!AF$4:CC$104,21,0),"0"),IFERROR(VLOOKUP($A11,'Season 15'!AF$4:CC$104,21,0),"0"),)</f>
        <v>0</v>
      </c>
      <c r="V11" s="700">
        <f>SUM(IFERROR(VLOOKUP($A11,'Season 1'!AF$4:CC$104,22,0),"0"),
IFERROR(VLOOKUP($A11,'Season 2'!AF$4:CC$104,22,0),"0"),IFERROR(VLOOKUP($A11,'Season 3'!AF$4:CC$104,22,0),"0"),
IFERROR(VLOOKUP($A11,'Season 4'!AF$4:CC$104,22,0),"0"),IFERROR(VLOOKUP($A11,'Season 5'!AF$4:CC$104,22,0),"0"),
IFERROR(VLOOKUP($A11,'Season 6'!AF$4:CC$104,22,0),"0"),IFERROR(VLOOKUP($A11,'Season 7'!AF$4:CC$104,22,0),"0"),
IFERROR(VLOOKUP($A11,'Season 8'!AF$4:CC$104,22,0),"0"),IFERROR(VLOOKUP($A11,'Season 9'!AF$4:CC$104,22,0),"0"),
IFERROR(VLOOKUP($A11,'Season 10'!AF$4:CC$104,22,0),"0"),IFERROR(VLOOKUP($A11,'Season 11'!AF$4:CC$104,22,0),"0"),
IFERROR(VLOOKUP($A11,'Season 12'!AF$4:CC$104,22,0),"0"),IFERROR(VLOOKUP($A11,'Season 13'!AF$4:CC$104,22,0),"0"),
IFERROR(VLOOKUP($A11,'Season 14'!AF$4:CC$104,22,0),"0"),IFERROR(VLOOKUP($A11,'Season 15'!AF$4:CC$104,22,0),"0"),)</f>
        <v>0</v>
      </c>
      <c r="W11" s="692">
        <f>SUM(IFERROR(VLOOKUP($A11,'Season 1'!AF$4:CC$104,23,0),"0"),
IFERROR(VLOOKUP($A11,'Season 2'!AF$4:CC$104,23,0),"0"),IFERROR(VLOOKUP($A11,'Season 3'!AF$4:CC$104,23,0),"0"),
IFERROR(VLOOKUP($A11,'Season 4'!AF$4:CC$104,23,0),"0"),IFERROR(VLOOKUP($A11,'Season 5'!AF$4:CC$104,23,0),"0"),
IFERROR(VLOOKUP($A11,'Season 6'!AF$4:CC$104,23,0),"0"),IFERROR(VLOOKUP($A11,'Season 7'!AF$4:CC$104,23,0),"0"),
IFERROR(VLOOKUP($A11,'Season 8'!AF$4:CC$104,23,0),"0"),IFERROR(VLOOKUP($A11,'Season 9'!AF$4:CC$104,23,0),"0"),
IFERROR(VLOOKUP($A11,'Season 10'!AF$4:CC$104,23,0),"0"),IFERROR(VLOOKUP($A11,'Season 11'!AF$4:CC$104,23,0),"0"),
IFERROR(VLOOKUP($A11,'Season 12'!AF$4:CC$104,23,0),"0"),IFERROR(VLOOKUP($A11,'Season 13'!AF$4:CC$104,23,0),"0"),
IFERROR(VLOOKUP($A11,'Season 14'!AF$4:CC$104,23,0),"0"),IFERROR(VLOOKUP($A11,'Season 15'!AF$4:CC$104,23,0),"0"),)</f>
        <v>0</v>
      </c>
      <c r="X11" s="1023">
        <f>SUM(IFERROR(VLOOKUP($A11,'Season 1'!AF$4:CC$104,24,0),"0"),
IFERROR(VLOOKUP($A11,'Season 2'!AF$4:CC$104,24,0),"0"),IFERROR(VLOOKUP($A11,'Season 3'!AF$4:CC$104,24,0),"0"),
IFERROR(VLOOKUP($A11,'Season 4'!AF$4:CC$104,24,0),"0"),IFERROR(VLOOKUP($A11,'Season 5'!AF$4:CC$104,24,0),"0"),
IFERROR(VLOOKUP($A11,'Season 6'!AF$4:CC$104,24,0),"0"),IFERROR(VLOOKUP($A11,'Season 7'!AF$4:CC$104,24,0),"0"),
IFERROR(VLOOKUP($A11,'Season 8'!AF$4:CC$104,24,0),"0"),IFERROR(VLOOKUP($A11,'Season 9'!AF$4:CC$104,24,0),"0"),
IFERROR(VLOOKUP($A11,'Season 10'!AF$4:CC$104,24,0),"0"),IFERROR(VLOOKUP($A11,'Season 11'!AF$4:CC$104,24,0),"0"),
IFERROR(VLOOKUP($A11,'Season 12'!AF$4:CC$104,24,0),"0"),IFERROR(VLOOKUP($A11,'Season 13'!AF$4:CC$104,24,0),"0"),
IFERROR(VLOOKUP($A11,'Season 14'!AF$4:CC$104,24,0),"0"),IFERROR(VLOOKUP($A11,'Season 15'!AF$4:CC$104,24,0),"0"),)</f>
        <v>0</v>
      </c>
      <c r="Y11" s="26">
        <f>SUM(IFERROR(VLOOKUP($A11,'Season 1'!AF$4:CC$104,25,0),"0"),
IFERROR(VLOOKUP($A11,'Season 2'!AF$4:CC$104,25,0),"0"),IFERROR(VLOOKUP($A11,'Season 3'!AF$4:CC$104,25,0),"0"),
IFERROR(VLOOKUP($A11,'Season 4'!AF$4:CC$104,25,0),"0"),IFERROR(VLOOKUP($A11,'Season 5'!AF$4:CC$104,25,0),"0"),
IFERROR(VLOOKUP($A11,'Season 6'!AF$4:CC$104,25,0),"0"),IFERROR(VLOOKUP($A11,'Season 7'!AF$4:CC$104,25,0),"0"),
IFERROR(VLOOKUP($A11,'Season 8'!AF$4:CC$104,25,0),"0"),IFERROR(VLOOKUP($A11,'Season 9'!AF$4:CC$104,25,0),"0"),
IFERROR(VLOOKUP($A11,'Season 10'!AF$4:CC$104,25,0),"0"),IFERROR(VLOOKUP($A11,'Season 11'!AF$4:CC$104,25,0),"0"),
IFERROR(VLOOKUP($A11,'Season 12'!AF$4:CC$104,25,0),"0"),IFERROR(VLOOKUP($A11,'Season 13'!AF$4:CC$104,25,0),"0"),
IFERROR(VLOOKUP($A11,'Season 14'!AF$4:CC$104,25,0),"0"),IFERROR(VLOOKUP($A11,'Season 15'!AF$4:CC$104,25,0),"0"),)</f>
        <v>0</v>
      </c>
      <c r="Z11" s="699">
        <f>SUM(IFERROR(VLOOKUP($A11,'Season 1'!AF$4:CC$104,26,0),"0"),
IFERROR(VLOOKUP($A11,'Season 2'!AF$4:CC$104,26,0),"0"),IFERROR(VLOOKUP($A11,'Season 3'!AF$4:CC$104,26,0),"0"),
IFERROR(VLOOKUP($A11,'Season 4'!AF$4:CC$104,26,0),"0"),IFERROR(VLOOKUP($A11,'Season 5'!AF$4:CC$104,26,0),"0"),
IFERROR(VLOOKUP($A11,'Season 6'!AF$4:CC$104,26,0),"0"),IFERROR(VLOOKUP($A11,'Season 7'!AF$4:CC$104,26,0),"0"),
IFERROR(VLOOKUP($A11,'Season 8'!AF$4:CC$104,26,0),"0"),IFERROR(VLOOKUP($A11,'Season 9'!AF$4:CC$104,26,0),"0"),
IFERROR(VLOOKUP($A11,'Season 10'!AF$4:CC$104,26,0),"0"),IFERROR(VLOOKUP($A11,'Season 11'!AF$4:CC$104,26,0),"0"),
IFERROR(VLOOKUP($A11,'Season 12'!AF$4:CC$104,26,0),"0"),IFERROR(VLOOKUP($A11,'Season 13'!AF$4:CC$104,26,0),"0"),
IFERROR(VLOOKUP($A11,'Season 14'!AF$4:CC$104,26,0),"0"),IFERROR(VLOOKUP($A11,'Season 15'!AF$4:CC$104,26,0),"0"),)</f>
        <v>0</v>
      </c>
      <c r="AA11" s="700">
        <f>SUM(IFERROR(VLOOKUP($A11,'Season 1'!AF$4:CC$104,27,0),"0"),
IFERROR(VLOOKUP($A11,'Season 2'!AF$4:CC$104,27,0),"0"),IFERROR(VLOOKUP($A11,'Season 3'!AF$4:CC$104,27,0),"0"),
IFERROR(VLOOKUP($A11,'Season 4'!AF$4:CC$104,27,0),"0"),IFERROR(VLOOKUP($A11,'Season 5'!AF$4:CC$104,27,0),"0"),
IFERROR(VLOOKUP($A11,'Season 6'!AF$4:CC$104,27,0),"0"),IFERROR(VLOOKUP($A11,'Season 7'!AF$4:CC$104,27,0),"0"),
IFERROR(VLOOKUP($A11,'Season 8'!AF$4:CC$104,27,0),"0"),IFERROR(VLOOKUP($A11,'Season 9'!AF$4:CC$104,27,0),"0"),
IFERROR(VLOOKUP($A11,'Season 10'!AF$4:CC$104,27,0),"0"),IFERROR(VLOOKUP($A11,'Season 11'!AF$4:CC$104,27,0),"0"),
IFERROR(VLOOKUP($A11,'Season 12'!AF$4:CC$104,27,0),"0"),IFERROR(VLOOKUP($A11,'Season 13'!AF$4:CC$104,27,0),"0"),
IFERROR(VLOOKUP($A11,'Season 14'!AF$4:CC$104,27,0),"0"),IFERROR(VLOOKUP($A11,'Season 15'!AF$4:CC$104,27,0),"0"),)</f>
        <v>0</v>
      </c>
      <c r="AB11" s="692">
        <f>SUM(IFERROR(VLOOKUP($A11,'Season 1'!AF$4:CC$104,28,0),"0"),
IFERROR(VLOOKUP($A11,'Season 2'!AF$4:CC$104,28,0),"0"),IFERROR(VLOOKUP($A11,'Season 3'!AF$4:CC$104,28,0),"0"),
IFERROR(VLOOKUP($A11,'Season 4'!AF$4:CC$104,28,0),"0"),IFERROR(VLOOKUP($A11,'Season 5'!AF$4:CC$104,28,0),"0"),
IFERROR(VLOOKUP($A11,'Season 6'!AF$4:CC$104,28,0),"0"),IFERROR(VLOOKUP($A11,'Season 7'!AF$4:CC$104,28,0),"0"),
IFERROR(VLOOKUP($A11,'Season 8'!AF$4:CC$104,28,0),"0"),IFERROR(VLOOKUP($A11,'Season 9'!AF$4:CC$104,28,0),"0"),
IFERROR(VLOOKUP($A11,'Season 10'!AF$4:CC$104,28,0),"0"),IFERROR(VLOOKUP($A11,'Season 11'!AF$4:CC$104,28,0),"0"),
IFERROR(VLOOKUP($A11,'Season 12'!AF$4:CC$104,28,0),"0"),IFERROR(VLOOKUP($A11,'Season 13'!AF$4:CC$104,28,0),"0"),
IFERROR(VLOOKUP($A11,'Season 14'!AF$4:CC$104,28,0),"0"),IFERROR(VLOOKUP($A11,'Season 15'!AF$4:CC$104,28,0),"0"),)</f>
        <v>0</v>
      </c>
      <c r="AC11" s="1023">
        <f>SUM(IFERROR(VLOOKUP($A11,'Season 1'!AF$4:CC$104,29,0),"0"),
IFERROR(VLOOKUP($A11,'Season 2'!AF$4:CC$104,29,0),"0"),IFERROR(VLOOKUP($A11,'Season 3'!AF$4:CC$104,29,0),"0"),
IFERROR(VLOOKUP($A11,'Season 4'!AF$4:CC$104,29,0),"0"),IFERROR(VLOOKUP($A11,'Season 5'!AF$4:CC$104,29,0),"0"),
IFERROR(VLOOKUP($A11,'Season 6'!AF$4:CC$104,29,0),"0"),IFERROR(VLOOKUP($A11,'Season 7'!AF$4:CC$104,29,0),"0"),
IFERROR(VLOOKUP($A11,'Season 8'!AF$4:CC$104,29,0),"0"),IFERROR(VLOOKUP($A11,'Season 9'!AF$4:CC$104,29,0),"0"),
IFERROR(VLOOKUP($A11,'Season 10'!AF$4:CC$104,29,0),"0"),IFERROR(VLOOKUP($A11,'Season 11'!AF$4:CC$104,29,0),"0"),
IFERROR(VLOOKUP($A11,'Season 12'!AF$4:CC$104,29,0),"0"),IFERROR(VLOOKUP($A11,'Season 13'!AF$4:CC$104,29,0),"0"),
IFERROR(VLOOKUP($A11,'Season 14'!AF$4:CC$104,29,0),"0"),IFERROR(VLOOKUP($A11,'Season 15'!AF$4:CC$104,29,0),"0"),)</f>
        <v>0</v>
      </c>
      <c r="AD11" s="26">
        <f>SUM(IFERROR(VLOOKUP($A11,'Season 1'!AF$4:CC$104,30,0),"0"),
IFERROR(VLOOKUP($A11,'Season 2'!AF$4:CC$104,30,0),"0"),IFERROR(VLOOKUP($A11,'Season 3'!AF$4:CC$104,30,0),"0"),
IFERROR(VLOOKUP($A11,'Season 4'!AF$4:CC$104,30,0),"0"),IFERROR(VLOOKUP($A11,'Season 5'!AF$4:CC$104,30,0),"0"),
IFERROR(VLOOKUP($A11,'Season 6'!AF$4:CC$104,30,0),"0"),IFERROR(VLOOKUP($A11,'Season 7'!AF$4:CC$104,30,0),"0"),
IFERROR(VLOOKUP($A11,'Season 8'!AF$4:CC$104,30,0),"0"),IFERROR(VLOOKUP($A11,'Season 9'!AF$4:CC$104,30,0),"0"),
IFERROR(VLOOKUP($A11,'Season 10'!AF$4:CC$104,30,0),"0"),IFERROR(VLOOKUP($A11,'Season 11'!AF$4:CC$104,30,0),"0"),
IFERROR(VLOOKUP($A11,'Season 12'!AF$4:CC$104,30,0),"0"),IFERROR(VLOOKUP($A11,'Season 13'!AF$4:CC$104,30,0),"0"),
IFERROR(VLOOKUP($A11,'Season 14'!AF$4:CC$104,30,0),"0"),IFERROR(VLOOKUP($A11,'Season 15'!AF$4:CC$104,30,0),"0"),)</f>
        <v>0</v>
      </c>
      <c r="AE11" s="699">
        <f>SUM(IFERROR(VLOOKUP($A11,'Season 1'!AF$4:CC$104,31,0),"0"),
IFERROR(VLOOKUP($A11,'Season 2'!AF$4:CC$104,31,0),"0"),IFERROR(VLOOKUP($A11,'Season 3'!AF$4:CC$104,31,0),"0"),
IFERROR(VLOOKUP($A11,'Season 4'!AF$4:CC$104,31,0),"0"),IFERROR(VLOOKUP($A11,'Season 5'!AF$4:CC$104,31,0),"0"),
IFERROR(VLOOKUP($A11,'Season 6'!AF$4:CC$104,31,0),"0"),IFERROR(VLOOKUP($A11,'Season 7'!AF$4:CC$104,31,0),"0"),
IFERROR(VLOOKUP($A11,'Season 8'!AF$4:CC$104,31,0),"0"),IFERROR(VLOOKUP($A11,'Season 9'!AF$4:CC$104,31,0),"0"),
IFERROR(VLOOKUP($A11,'Season 10'!AF$4:CC$104,31,0),"0"),IFERROR(VLOOKUP($A11,'Season 11'!AF$4:CC$104,31,0),"0"),
IFERROR(VLOOKUP($A11,'Season 12'!AF$4:CC$104,31,0),"0"),IFERROR(VLOOKUP($A11,'Season 13'!AF$4:CC$104,31,0),"0"),
IFERROR(VLOOKUP($A11,'Season 14'!AF$4:CC$104,31,0),"0"),IFERROR(VLOOKUP($A11,'Season 15'!AF$4:CC$104,31,0),"0"),)</f>
        <v>0</v>
      </c>
      <c r="AF11" s="700">
        <f>SUM(IFERROR(VLOOKUP($A11,'Season 3'!AF$4:CC$104,32,0),"0"),
IFERROR(VLOOKUP($A11,'Season 4'!AF$4:CC$104,32,0),"0"),IFERROR(VLOOKUP($A11,'Season 5'!AF$4:CC$104,32,0),"0"),
IFERROR(VLOOKUP($A11,'Season 6'!AF$4:CC$104,32,0),"0"),IFERROR(VLOOKUP($A11,'Season 7'!AF$4:CC$104,32,0),"0"),
IFERROR(VLOOKUP($A11,'Season 8'!AF$4:CC$104,32,0),"0"),IFERROR(VLOOKUP($A11,'Season 9'!AF$4:CC$104,32,0),"0"),
IFERROR(VLOOKUP($A11,'Season 10'!AF$4:CC$104,32,0),"0"),IFERROR(VLOOKUP($A11,'Season 11'!AF$4:CC$104,32,0),"0"),
IFERROR(VLOOKUP($A11,'Season 12'!AF$4:CC$104,32,0),"0"),IFERROR(VLOOKUP($A11,'Season 13'!AF$4:CC$104,32,0),"0"),
IFERROR(VLOOKUP($A11,'Season 14'!AF$4:CC$104,32,0),"0"),IFERROR(VLOOKUP($A11,'Season 15'!AF$4:CC$104,32,0),"0"),)</f>
        <v>0</v>
      </c>
      <c r="AG11" s="692">
        <f>SUM(IFERROR(VLOOKUP($A11,'Season 3'!AF$4:CC$104,33,0),"0"),
IFERROR(VLOOKUP($A11,'Season 4'!AF$4:CC$104,33,0),"0"),IFERROR(VLOOKUP($A11,'Season 5'!AF$4:CC$104,33,0),"0"),
IFERROR(VLOOKUP($A11,'Season 6'!AF$4:CC$104,33,0),"0"),IFERROR(VLOOKUP($A11,'Season 7'!AF$4:CC$104,33,0),"0"),
IFERROR(VLOOKUP($A11,'Season 8'!AF$4:CC$104,33,0),"0"),IFERROR(VLOOKUP($A11,'Season 9'!AF$4:CC$104,33,0),"0"),
IFERROR(VLOOKUP($A11,'Season 10'!AF$4:CC$104,33,0),"0"),IFERROR(VLOOKUP($A11,'Season 11'!AF$4:CC$104,33,0),"0"),
IFERROR(VLOOKUP($A11,'Season 12'!AF$4:CC$104,33,0),"0"),IFERROR(VLOOKUP($A11,'Season 13'!AF$4:CC$104,33,0),"0"),
IFERROR(VLOOKUP($A11,'Season 14'!AF$4:CC$104,33,0),"0"),IFERROR(VLOOKUP($A11,'Season 15'!AF$4:CC$104,33,0),"0"),)</f>
        <v>0</v>
      </c>
      <c r="AH11" s="1023">
        <f>SUM(IFERROR(VLOOKUP($A11,'Season 3'!AF$4:CC$104,34,0),"0"),
IFERROR(VLOOKUP($A11,'Season 4'!AF$4:CC$104,34,0),"0"),IFERROR(VLOOKUP($A11,'Season 5'!AF$4:CC$104,34,0),"0"),
IFERROR(VLOOKUP($A11,'Season 6'!AF$4:CC$104,34,0),"0"),IFERROR(VLOOKUP($A11,'Season 7'!AF$4:CC$104,34,0),"0"),
IFERROR(VLOOKUP($A11,'Season 8'!AF$4:CC$104,34,0),"0"),IFERROR(VLOOKUP($A11,'Season 9'!AF$4:CC$104,34,0),"0"),
IFERROR(VLOOKUP($A11,'Season 10'!AF$4:CC$104,34,0),"0"),IFERROR(VLOOKUP($A11,'Season 11'!AF$4:CC$104,34,0),"0"),
IFERROR(VLOOKUP($A11,'Season 12'!AF$4:CC$104,34,0),"0"),IFERROR(VLOOKUP($A11,'Season 13'!AF$4:CC$104,34,0),"0"),
IFERROR(VLOOKUP($A11,'Season 14'!AF$4:CC$104,34,0),"0"),IFERROR(VLOOKUP($A11,'Season 15'!AF$4:CC$104,34,0),"0"),)</f>
        <v>0</v>
      </c>
      <c r="AI11" s="26">
        <f>SUM(IFERROR(VLOOKUP($A11,'Season 3'!AF$4:CC$104,35,0),"0"),
IFERROR(VLOOKUP($A11,'Season 4'!AF$4:CC$104,35,0),"0"),IFERROR(VLOOKUP($A11,'Season 5'!AF$4:CC$104,35,0),"0"),
IFERROR(VLOOKUP($A11,'Season 6'!AF$4:CC$104,35,0),"0"),IFERROR(VLOOKUP($A11,'Season 7'!AF$4:CC$104,35,0),"0"),
IFERROR(VLOOKUP($A11,'Season 8'!AF$4:CC$104,35,0),"0"),IFERROR(VLOOKUP($A11,'Season 9'!AF$4:CC$104,35,0),"0"),
IFERROR(VLOOKUP($A11,'Season 10'!AF$4:CC$104,35,0),"0"),IFERROR(VLOOKUP($A11,'Season 11'!AF$4:CC$104,35,0),"0"),
IFERROR(VLOOKUP($A11,'Season 12'!AF$4:CC$104,35,0),"0"),IFERROR(VLOOKUP($A11,'Season 13'!AF$4:CC$104,35,0),"0"),
IFERROR(VLOOKUP($A11,'Season 14'!AF$4:CC$104,35,0),"0"),IFERROR(VLOOKUP($A11,'Season 15'!AF$4:CC$104,35,0),"0"),)</f>
        <v>0</v>
      </c>
      <c r="AJ11" s="699">
        <f>SUM(IFERROR(VLOOKUP($A11,'Season 3'!AF$4:CC$104,36,0),"0"),
IFERROR(VLOOKUP($A11,'Season 4'!AF$4:CC$104,36,0),"0"),IFERROR(VLOOKUP($A11,'Season 5'!AF$4:CC$104,36,0),"0"),
IFERROR(VLOOKUP($A11,'Season 6'!AF$4:CC$104,36,0),"0"),IFERROR(VLOOKUP($A11,'Season 7'!AF$4:CC$104,36,0),"0"),
IFERROR(VLOOKUP($A11,'Season 8'!AF$4:CC$104,36,0),"0"),IFERROR(VLOOKUP($A11,'Season 9'!AF$4:CC$104,36,0),"0"),
IFERROR(VLOOKUP($A11,'Season 10'!AF$4:CC$104,36,0),"0"),IFERROR(VLOOKUP($A11,'Season 11'!AF$4:CC$104,36,0),"0"),
IFERROR(VLOOKUP($A11,'Season 12'!AF$4:CC$104,36,0),"0"),IFERROR(VLOOKUP($A11,'Season 13'!AF$4:CC$104,36,0),"0"),
IFERROR(VLOOKUP($A11,'Season 14'!AF$4:CC$104,36,0),"0"),IFERROR(VLOOKUP($A11,'Season 15'!AF$4:CC$104,36,0),"0"),)</f>
        <v>0</v>
      </c>
      <c r="AK11" s="700">
        <f>SUM(IFERROR(VLOOKUP($A11,'Season 2'!AF$4:CC$104,32,0),"0"),IFERROR(VLOOKUP($A11,'Season 3'!AF$4:CC$104,37,0),"0"),
IFERROR(VLOOKUP($A11,'Season 4'!AF$4:CC$104,37,0),"0"),IFERROR(VLOOKUP($A11,'Season 5'!AF$4:CC$104,37,0),"0"),
IFERROR(VLOOKUP($A11,'Season 6'!AF$4:CC$104,37,0),"0"),IFERROR(VLOOKUP($A11,'Season 7'!AF$4:CC$104,37,0),"0"),
IFERROR(VLOOKUP($A11,'Season 8'!AF$4:CC$104,37,0),"0"),IFERROR(VLOOKUP($A11,'Season 9'!AF$4:CC$104,37,0),"0"),
IFERROR(VLOOKUP($A11,'Season 10'!AF$4:CC$104,37,0),"0"),IFERROR(VLOOKUP($A11,'Season 11'!AF$4:CC$104,37,0),"0"),
IFERROR(VLOOKUP($A11,'Season 12'!AF$4:CC$104,37,0),"0"),IFERROR(VLOOKUP($A11,'Season 13'!AF$4:CC$104,37,0),"0"),
IFERROR(VLOOKUP($A11,'Season 14'!AF$4:CC$104,37,0),"0"),IFERROR(VLOOKUP($A11,'Season 15'!AF$4:CC$104,37,0),"0"),)</f>
        <v>0</v>
      </c>
      <c r="AL11" s="692">
        <f>SUM(IFERROR(VLOOKUP($A11,'Season 2'!AF$4:CC$104,33,0),"0"),IFERROR(VLOOKUP($A11,'Season 3'!AF$4:CC$104,38,0),"0"),
IFERROR(VLOOKUP($A11,'Season 4'!AF$4:CC$104,38,0),"0"),IFERROR(VLOOKUP($A11,'Season 5'!AF$4:CC$104,38,0),"0"),
IFERROR(VLOOKUP($A11,'Season 6'!AF$4:CC$104,38,0),"0"),IFERROR(VLOOKUP($A11,'Season 7'!AF$4:CC$104,38,0),"0"),
IFERROR(VLOOKUP($A11,'Season 8'!AF$4:CC$104,38,0),"0"),IFERROR(VLOOKUP($A11,'Season 9'!AF$4:CC$104,38,0),"0"),
IFERROR(VLOOKUP($A11,'Season 10'!AF$4:CC$104,38,0),"0"),IFERROR(VLOOKUP($A11,'Season 11'!AF$4:CC$104,38,0),"0"),
IFERROR(VLOOKUP($A11,'Season 12'!AF$4:CC$104,38,0),"0"),IFERROR(VLOOKUP($A11,'Season 13'!AF$4:CC$104,38,0),"0"),
IFERROR(VLOOKUP($A11,'Season 14'!AF$4:CC$104,38,0),"0"),IFERROR(VLOOKUP($A11,'Season 15'!AF$4:CC$104,38,0),"0"),)</f>
        <v>0</v>
      </c>
      <c r="AM11" s="1023">
        <f>SUM(IFERROR(VLOOKUP($A11,'Season 2'!AF$4:CC$104,34,0),"0"),IFERROR(VLOOKUP($A11,'Season 3'!AF$4:CC$104,39,0),"0"),
IFERROR(VLOOKUP($A11,'Season 4'!AF$4:CC$104,39,0),"0"),IFERROR(VLOOKUP($A11,'Season 5'!AF$4:CC$104,39,0),"0"),
IFERROR(VLOOKUP($A11,'Season 6'!AF$4:CC$104,39,0),"0"),IFERROR(VLOOKUP($A11,'Season 7'!AF$4:CC$104,39,0),"0"),
IFERROR(VLOOKUP($A11,'Season 8'!AF$4:CC$104,39,0),"0"),IFERROR(VLOOKUP($A11,'Season 9'!AF$4:CC$104,39,0),"0"),
IFERROR(VLOOKUP($A11,'Season 10'!AF$4:CC$104,39,0),"0"),IFERROR(VLOOKUP($A11,'Season 11'!AF$4:CC$104,39,0),"0"),
IFERROR(VLOOKUP($A11,'Season 12'!AF$4:CC$104,39,0),"0"),IFERROR(VLOOKUP($A11,'Season 13'!AF$4:CC$104,39,0),"0"),
IFERROR(VLOOKUP($A11,'Season 14'!AF$4:CC$104,39,0),"0"),IFERROR(VLOOKUP($A11,'Season 15'!AF$4:CC$104,39,0),"0"),)</f>
        <v>0</v>
      </c>
      <c r="AN11" s="26">
        <f>SUM(IFERROR(VLOOKUP($A11,'Season 2'!AF$4:CC$104,35,0),"0"),IFERROR(VLOOKUP($A11,'Season 3'!AF$4:CC$104,40,0),"0"),
IFERROR(VLOOKUP($A11,'Season 4'!AF$4:CC$104,40,0),"0"),IFERROR(VLOOKUP($A11,'Season 5'!AF$4:CC$104,40,0),"0"),
IFERROR(VLOOKUP($A11,'Season 6'!AF$4:CC$104,40,0),"0"),IFERROR(VLOOKUP($A11,'Season 7'!AF$4:CC$104,40,0),"0"),
IFERROR(VLOOKUP($A11,'Season 8'!AF$4:CC$104,40,0),"0"),IFERROR(VLOOKUP($A11,'Season 9'!AF$4:CC$104,40,0),"0"),
IFERROR(VLOOKUP($A11,'Season 10'!AF$4:CC$104,40,0),"0"),IFERROR(VLOOKUP($A11,'Season 11'!AF$4:CC$104,40,0),"0"),
IFERROR(VLOOKUP($A11,'Season 12'!AF$4:CC$104,40,0),"0"),IFERROR(VLOOKUP($A11,'Season 13'!AF$4:CC$104,40,0),"0"),
IFERROR(VLOOKUP($A11,'Season 14'!AF$4:CC$104,40,0),"0"),IFERROR(VLOOKUP($A11,'Season 15'!AF$4:CC$104,40,0),"0"),)</f>
        <v>0</v>
      </c>
      <c r="AO11" s="699">
        <f>SUM(IFERROR(VLOOKUP($A11,'Season 2'!AF$4:CC$104,36,0),"0"),IFERROR(VLOOKUP($A11,'Season 3'!AF$4:CC$104,41,0),"0"),
IFERROR(VLOOKUP($A11,'Season 4'!AF$4:CC$104,41,0),"0"),IFERROR(VLOOKUP($A11,'Season 5'!AF$4:CC$104,41,0),"0"),
IFERROR(VLOOKUP($A11,'Season 6'!AF$4:CC$104,41,0),"0"),IFERROR(VLOOKUP($A11,'Season 7'!AF$4:CC$104,41,0),"0"),
IFERROR(VLOOKUP($A11,'Season 8'!AF$4:CC$104,41,0),"0"),IFERROR(VLOOKUP($A11,'Season 9'!AF$4:CC$104,41,0),"0"),
IFERROR(VLOOKUP($A11,'Season 10'!AF$4:CC$104,41,0),"0"),IFERROR(VLOOKUP($A11,'Season 11'!AF$4:CC$104,41,0),"0"),
IFERROR(VLOOKUP($A11,'Season 12'!AF$4:CC$104,41,0),"0"),IFERROR(VLOOKUP($A11,'Season 13'!AF$4:CC$104,41,0),"0"),
IFERROR(VLOOKUP($A11,'Season 14'!AF$4:CC$104,41,0),"0"),IFERROR(VLOOKUP($A11,'Season 15'!AF$4:CC$104,41,0),"0"),)</f>
        <v>0</v>
      </c>
      <c r="AP11" s="700">
        <f>SUM(IFERROR(VLOOKUP($A11,'Season 2'!AF$4:CC$104,37,0),"0"),IFERROR(VLOOKUP($A11,'Season 3'!AF$4:CC$104,42,0),"0"),
IFERROR(VLOOKUP($A11,'Season 4'!AF$4:CC$104,42,0),"0"),IFERROR(VLOOKUP($A11,'Season 5'!AF$4:CC$104,42,0),"0"),
IFERROR(VLOOKUP($A11,'Season 6'!AF$4:CC$104,42,0),"0"),IFERROR(VLOOKUP($A11,'Season 7'!AF$4:CC$104,42,0),"0"),
IFERROR(VLOOKUP($A11,'Season 8'!AF$4:CC$104,42,0),"0"),IFERROR(VLOOKUP($A11,'Season 9'!AF$4:CC$104,42,0),"0"),
IFERROR(VLOOKUP($A11,'Season 10'!AF$4:CC$104,42,0),"0"),IFERROR(VLOOKUP($A11,'Season 11'!AF$4:CC$104,42,0),"0"),
IFERROR(VLOOKUP($A11,'Season 12'!AF$4:CC$104,42,0),"0"),IFERROR(VLOOKUP($A11,'Season 13'!AF$4:CC$104,42,0),"0"),
IFERROR(VLOOKUP($A11,'Season 14'!AF$4:CC$104,42,0),"0"),IFERROR(VLOOKUP($A11,'Season 15'!AF$4:CC$104,42,0),"0"),)</f>
        <v>0</v>
      </c>
      <c r="AQ11" s="692">
        <f>SUM(IFERROR(VLOOKUP($A11,'Season 2'!AF$4:CC$104,38,0),"0"),IFERROR(VLOOKUP($A11,'Season 3'!AF$4:CC$104,43,0),"0"),
IFERROR(VLOOKUP($A11,'Season 4'!AF$4:CC$104,43,0),"0"),IFERROR(VLOOKUP($A11,'Season 5'!AF$4:CC$104,43,0),"0"),
IFERROR(VLOOKUP($A11,'Season 6'!AF$4:CC$104,43,0),"0"),IFERROR(VLOOKUP($A11,'Season 7'!AF$4:CC$104,43,0),"0"),
IFERROR(VLOOKUP($A11,'Season 8'!AF$4:CC$104,43,0),"0"),IFERROR(VLOOKUP($A11,'Season 9'!AF$4:CC$104,43,0),"0"),
IFERROR(VLOOKUP($A11,'Season 10'!AF$4:CC$104,43,0),"0"),IFERROR(VLOOKUP($A11,'Season 11'!AF$4:CC$104,43,0),"0"),
IFERROR(VLOOKUP($A11,'Season 12'!AF$4:CC$104,43,0),"0"),IFERROR(VLOOKUP($A11,'Season 13'!AF$4:CC$104,43,0),"0"),
IFERROR(VLOOKUP($A11,'Season 14'!AF$4:CC$104,43,0),"0"),IFERROR(VLOOKUP($A11,'Season 15'!AF$4:CC$104,43,0),"0"),)</f>
        <v>0</v>
      </c>
      <c r="AR11" s="1023">
        <f>SUM(IFERROR(VLOOKUP($A11,'Season 2'!AF$4:CC$104,39,0),"0"),IFERROR(VLOOKUP($A11,'Season 3'!AF$4:CC$104,44,0),"0"),
IFERROR(VLOOKUP($A11,'Season 4'!AF$4:CC$104,44,0),"0"),IFERROR(VLOOKUP($A11,'Season 5'!AF$4:CC$104,44,0),"0"),
IFERROR(VLOOKUP($A11,'Season 6'!AF$4:CC$104,44,0),"0"),IFERROR(VLOOKUP($A11,'Season 7'!AF$4:CC$104,44,0),"0"),
IFERROR(VLOOKUP($A11,'Season 8'!AF$4:CC$104,44,0),"0"),IFERROR(VLOOKUP($A11,'Season 9'!AF$4:CC$104,44,0),"0"),
IFERROR(VLOOKUP($A11,'Season 10'!AF$4:CC$104,44,0),"0"),IFERROR(VLOOKUP($A11,'Season 11'!AF$4:CC$104,44,0),"0"),
IFERROR(VLOOKUP($A11,'Season 12'!AF$4:CC$104,44,0),"0"),IFERROR(VLOOKUP($A11,'Season 13'!AF$4:CC$104,44,0),"0"),
IFERROR(VLOOKUP($A11,'Season 14'!AF$4:CC$104,44,0),"0"),IFERROR(VLOOKUP($A11,'Season 15'!AF$4:CC$104,44,0),"0"),)</f>
        <v>0</v>
      </c>
      <c r="AS11" s="26">
        <f>SUM(IFERROR(VLOOKUP($A11,'Season 2'!AF$4:CC$104,40,0),"0"),IFERROR(VLOOKUP($A11,'Season 3'!AF$4:CC$104,45,0),"0"),
IFERROR(VLOOKUP($A11,'Season 4'!AF$4:CC$104,45,0),"0"),IFERROR(VLOOKUP($A11,'Season 5'!AF$4:CC$104,45,0),"0"),
IFERROR(VLOOKUP($A11,'Season 6'!AF$4:CC$104,45,0),"0"),IFERROR(VLOOKUP($A11,'Season 7'!AF$4:CC$104,45,0),"0"),
IFERROR(VLOOKUP($A11,'Season 8'!AF$4:CC$104,45,0),"0"),IFERROR(VLOOKUP($A11,'Season 9'!AF$4:CC$104,45,0),"0"),
IFERROR(VLOOKUP($A11,'Season 10'!AF$4:CC$104,45,0),"0"),IFERROR(VLOOKUP($A11,'Season 11'!AF$4:CC$104,45,0),"0"),
IFERROR(VLOOKUP($A11,'Season 12'!AF$4:CC$104,45,0),"0"),IFERROR(VLOOKUP($A11,'Season 13'!AF$4:CC$104,45,0),"0"),
IFERROR(VLOOKUP($A11,'Season 14'!AF$4:CC$104,45,0),"0"),IFERROR(VLOOKUP($A11,'Season 15'!AF$4:CC$104,45,0),"0"),)</f>
        <v>0</v>
      </c>
      <c r="AT11" s="699">
        <f>SUM(IFERROR(VLOOKUP($A11,'Season 2'!AF$4:CC$104,41,0),"0"),IFERROR(VLOOKUP($A11,'Season 3'!AF$4:CC$104,46,0),"0"),
IFERROR(VLOOKUP($A11,'Season 4'!AF$4:CC$104,46,0),"0"),IFERROR(VLOOKUP($A11,'Season 5'!AF$4:CC$104,46,0),"0"),
IFERROR(VLOOKUP($A11,'Season 6'!AF$4:CC$104,46,0),"0"),IFERROR(VLOOKUP($A11,'Season 7'!AF$4:CC$104,46,0),"0"),
IFERROR(VLOOKUP($A11,'Season 8'!AF$4:CC$104,46,0),"0"),IFERROR(VLOOKUP($A11,'Season 9'!AF$4:CC$104,46,0),"0"),
IFERROR(VLOOKUP($A11,'Season 10'!AF$4:CC$104,46,0),"0"),IFERROR(VLOOKUP($A11,'Season 11'!AF$4:CC$104,46,0),"0"),
IFERROR(VLOOKUP($A11,'Season 12'!AF$4:CC$104,46,0),"0"),IFERROR(VLOOKUP($A11,'Season 13'!AF$4:CC$104,46,0),"0"),
IFERROR(VLOOKUP($A11,'Season 14'!AF$4:CC$104,46,0),"0"),IFERROR(VLOOKUP($A11,'Season 15'!AF$4:CC$104,46,0),"0"),)</f>
        <v>0</v>
      </c>
      <c r="AU11" s="700">
        <f>SUM(IFERROR(VLOOKUP($A11,'Season 3'!AF$4:CH$104,47,0),"0"),
IFERROR(VLOOKUP($A11,'Season 4'!AF$4:CH$104,47,0),"0"),IFERROR(VLOOKUP($A11,'Season 5'!AF$4:CH$104,47,0),"0"),
IFERROR(VLOOKUP($A11,'Season 6'!AF$4:CH$104,47,0),"0"),IFERROR(VLOOKUP($A11,'Season 7'!AF$4:CH$104,47,0),"0"),
IFERROR(VLOOKUP($A11,'Season 8'!AF$4:CH$104,47,0),"0"),IFERROR(VLOOKUP($A11,'Season 9'!AF$4:CH$104,47,0),"0"),
IFERROR(VLOOKUP($A11,'Season 10'!AF$4:CH$104,47,0),"0"),IFERROR(VLOOKUP($A11,'Season 11'!AF$4:CH$104,47,0),"0"),
IFERROR(VLOOKUP($A11,'Season 12'!AF$4:CH$104,47,0),"0"),IFERROR(VLOOKUP($A11,'Season 13'!AF$4:CH$104,47,0),"0"),
IFERROR(VLOOKUP($A11,'Season 14'!AF$4:CH$104,47,0),"0"),IFERROR(VLOOKUP($A11,'Season 15'!AF$4:CH$104,47,0),"0"),)</f>
        <v>0</v>
      </c>
      <c r="AV11" s="692">
        <f>SUM(IFERROR(VLOOKUP($A11,'Season 3'!AF$4:CH$104,48,0),"0"),
IFERROR(VLOOKUP($A11,'Season 4'!AF$4:CH$104,48,0),"0"),IFERROR(VLOOKUP($A11,'Season 5'!AF$4:CH$104,48,0),"0"),
IFERROR(VLOOKUP($A11,'Season 6'!AF$4:CH$104,48,0),"0"),IFERROR(VLOOKUP($A11,'Season 7'!AF$4:CH$104,48,0),"0"),
IFERROR(VLOOKUP($A11,'Season 8'!AF$4:CH$104,48,0),"0"),IFERROR(VLOOKUP($A11,'Season 9'!AF$4:CH$104,48,0),"0"),
IFERROR(VLOOKUP($A11,'Season 10'!AF$4:CH$104,48,0),"0"),IFERROR(VLOOKUP($A11,'Season 11'!AF$4:CH$104,48,0),"0"),
IFERROR(VLOOKUP($A11,'Season 12'!AF$4:CH$104,48,0),"0"),IFERROR(VLOOKUP($A11,'Season 13'!AF$4:CH$104,48,0),"0"),
IFERROR(VLOOKUP($A11,'Season 14'!AF$4:CH$104,48,0),"0"),IFERROR(VLOOKUP($A11,'Season 15'!AF$4:CH$104,48,0),"0"),)</f>
        <v>0</v>
      </c>
      <c r="AW11" s="1023">
        <f>SUM(IFERROR(VLOOKUP($A11,'Season 3'!AF$4:CH$104,49,0),"0"),
IFERROR(VLOOKUP($A11,'Season 4'!AF$4:CH$104,49,0),"0"),IFERROR(VLOOKUP($A11,'Season 5'!AF$4:CH$104,49,0),"0"),
IFERROR(VLOOKUP($A11,'Season 6'!AF$4:CH$104,49,0),"0"),IFERROR(VLOOKUP($A11,'Season 7'!AF$4:CH$104,49,0),"0"),
IFERROR(VLOOKUP($A11,'Season 8'!AF$4:CH$104,49,0),"0"),IFERROR(VLOOKUP($A11,'Season 9'!AF$4:CH$104,49,0),"0"),
IFERROR(VLOOKUP($A11,'Season 10'!AF$4:CH$104,49,0),"0"),IFERROR(VLOOKUP($A11,'Season 11'!AF$4:CH$104,49,0),"0"),
IFERROR(VLOOKUP($A11,'Season 12'!AF$4:CH$104,49,0),"0"),IFERROR(VLOOKUP($A11,'Season 13'!AF$4:CH$104,49,0),"0"),
IFERROR(VLOOKUP($A11,'Season 14'!AF$4:CH$104,49,0),"0"),IFERROR(VLOOKUP($A11,'Season 15'!AF$4:CH$104,49,0),"0"),)</f>
        <v>0</v>
      </c>
      <c r="AX11" s="26">
        <f>SUM(IFERROR(VLOOKUP($A11,'Season 3'!AF$4:CH$104,50,0),"0"),
IFERROR(VLOOKUP($A11,'Season 4'!AF$4:CH$104,50,0),"0"),IFERROR(VLOOKUP($A11,'Season 5'!AF$4:CH$104,50,0),"0"),
IFERROR(VLOOKUP($A11,'Season 6'!AF$4:CH$104,50,0),"0"),IFERROR(VLOOKUP($A11,'Season 7'!AF$4:CH$104,50,0),"0"),
IFERROR(VLOOKUP($A11,'Season 8'!AF$4:CH$104,50,0),"0"),IFERROR(VLOOKUP($A11,'Season 9'!AF$4:CH$104,50,0),"0"),
IFERROR(VLOOKUP($A11,'Season 10'!AF$4:CH$104,50,0),"0"),IFERROR(VLOOKUP($A11,'Season 11'!AF$4:CH$104,50,0),"0"),
IFERROR(VLOOKUP($A11,'Season 12'!AF$4:CH$104,50,0),"0"),IFERROR(VLOOKUP($A11,'Season 13'!AF$4:CH$104,50,0),"0"),
IFERROR(VLOOKUP($A11,'Season 14'!AF$4:CH$104,50,0),"0"),IFERROR(VLOOKUP($A11,'Season 15'!AF$4:CH$104,50,0),"0"),)</f>
        <v>0</v>
      </c>
      <c r="AY11" s="699">
        <f>SUM(IFERROR(VLOOKUP($A11,'Season 3'!AF$4:CH$104,51,0),"0"),
IFERROR(VLOOKUP($A11,'Season 4'!AF$4:CH$104,51,0),"0"),IFERROR(VLOOKUP($A11,'Season 5'!AF$4:CH$104,51,0),"0"),
IFERROR(VLOOKUP($A11,'Season 6'!AF$4:CH$104,51,0),"0"),IFERROR(VLOOKUP($A11,'Season 7'!AF$4:CH$104,51,0),"0"),
IFERROR(VLOOKUP($A11,'Season 8'!AF$4:CH$104,51,0),"0"),IFERROR(VLOOKUP($A11,'Season 9'!AF$4:CH$104,51,0),"0"),
IFERROR(VLOOKUP($A11,'Season 10'!AF$4:CH$104,51,0),"0"),IFERROR(VLOOKUP($A11,'Season 11'!AF$4:CH$104,51,0),"0"),
IFERROR(VLOOKUP($A11,'Season 12'!AF$4:CH$104,51,0),"0"),IFERROR(VLOOKUP($A11,'Season 13'!AF$4:CH$104,51,0),"0"),
IFERROR(VLOOKUP($A11,'Season 14'!AF$4:CH$104,51,0),"0"),IFERROR(VLOOKUP($A11,'Season 15'!AF$4:CH$104,51,0),"0"),)</f>
        <v>0</v>
      </c>
      <c r="AZ11" s="700">
        <f>SUM(IFERROR(VLOOKUP($A11,'Season 1'!AF$4:CC$104,32,0),"0"),IFERROR(VLOOKUP($A11,'Season 2'!AF$4:CC$104,37,0),"0"),)</f>
        <v>0</v>
      </c>
      <c r="BA11" s="692">
        <f>SUM(IFERROR(VLOOKUP($A11,'Season 1'!AF$4:CC$104,33,0),"0"),IFERROR(VLOOKUP($A11,'Season 2'!AF$4:CC$104,38,0),"0"),)</f>
        <v>0</v>
      </c>
      <c r="BB11" s="1023">
        <f>SUM(IFERROR(VLOOKUP($A11,'Season 1'!AF$4:CC$104,34,0),"0"),IFERROR(VLOOKUP($A11,'Season 2'!AF$4:CC$104,39,0),"0"),)</f>
        <v>0</v>
      </c>
      <c r="BC11" s="26">
        <f>SUM(IFERROR(VLOOKUP($A11,'Season 1'!AF$4:CC$104,35,0),"0"),IFERROR(VLOOKUP($A11,'Season 2'!AF$4:CC$104,40,0),"0"),)</f>
        <v>0</v>
      </c>
      <c r="BD11" s="699">
        <f>SUM(IFERROR(VLOOKUP($A11,'Season 1'!AF$4:CC$104,36,0),"0"),IFERROR(VLOOKUP($A11,'Season 2'!AF$4:CC$104,41,0),"0"),)</f>
        <v>0</v>
      </c>
      <c r="BE11" s="1111">
        <f>SUM(IFERROR(VLOOKUP($A11,'Season 1'!AF$4:CC$104,37,0),"0"),
IFERROR(VLOOKUP($A11,'Season 2'!AF$4:CC$104,47,0),"0"),IFERROR(VLOOKUP($A11,'Season 3'!AF$4:CH$104,52,0),"0"),
IFERROR(VLOOKUP($A11,'Season 4'!AF$4:CH$104,52,0),"0"),IFERROR(VLOOKUP($A11,'Season 5'!AF$4:CH$104,52,0),"0"),
IFERROR(VLOOKUP($A11,'Season 6'!AF$4:CH$104,52,0),"0"),IFERROR(VLOOKUP($A11,'Season 7'!AF$4:CH$104,52,0),"0"),
IFERROR(VLOOKUP($A11,'Season 8'!AF$4:CH$104,52,0),"0"),IFERROR(VLOOKUP($A11,'Season 9'!AF$4:CH$104,52,0),"0"),
IFERROR(VLOOKUP($A11,'Season 10'!AF$4:CH$104,52,0),"0"),IFERROR(VLOOKUP($A11,'Season 11'!AF$4:CH$104,52,0),"0"),
IFERROR(VLOOKUP($A11,'Season 12'!AF$4:CH$104,52,0),"0"),IFERROR(VLOOKUP($A11,'Season 13'!AF$4:CH$104,52,0),"0"),
IFERROR(VLOOKUP($A11,'Season 14'!AF$4:CH$104,52,0),"0"),IFERROR(VLOOKUP($A11,'Season 15'!AF$4:CH$104,52,0),"0"),)</f>
        <v>0</v>
      </c>
      <c r="BF11" s="1112">
        <f>SUM(IFERROR(VLOOKUP($A11,'Season 1'!AF$4:CC$104,38,0),"0"),
IFERROR(VLOOKUP($A11,'Season 2'!AF$4:CC$104,48,0),"0"),IFERROR(VLOOKUP($A11,'Season 3'!AF$4:CH$104,53,0),"0"),
IFERROR(VLOOKUP($A11,'Season 4'!AF$4:CH$104,53,0),"0"),IFERROR(VLOOKUP($A11,'Season 5'!AF$4:CH$104,53,0),"0"),
IFERROR(VLOOKUP($A11,'Season 6'!AF$4:CH$104,53,0),"0"),IFERROR(VLOOKUP($A11,'Season 7'!AF$4:CH$104,53,0),"0"),
IFERROR(VLOOKUP($A11,'Season 8'!AF$4:CH$104,53,0),"0"),IFERROR(VLOOKUP($A11,'Season 9'!AF$4:CH$104,53,0),"0"),
IFERROR(VLOOKUP($A11,'Season 10'!AF$4:CH$104,53,0),"0"),IFERROR(VLOOKUP($A11,'Season 11'!AF$4:CH$104,53,0),"0"),
IFERROR(VLOOKUP($A11,'Season 12'!AF$4:CH$104,53,0),"0"),IFERROR(VLOOKUP($A11,'Season 13'!AF$4:CH$104,53,0),"0"),
IFERROR(VLOOKUP($A11,'Season 14'!AF$4:CH$104,53,0),"0"),IFERROR(VLOOKUP($A11,'Season 15'!AF$4:CH$104,53,0),"0"),)</f>
        <v>0</v>
      </c>
      <c r="BG11" s="1061" t="e">
        <f t="shared" si="1"/>
        <v>#DIV/0!</v>
      </c>
      <c r="BI11" s="1100"/>
      <c r="BJ11" s="1100"/>
      <c r="BK11" s="1100"/>
      <c r="BL11" s="1100"/>
      <c r="BM11" s="1100"/>
      <c r="BN11" s="1100"/>
      <c r="BO11" s="1066"/>
      <c r="BP11" s="1066"/>
      <c r="BQ11" s="1066"/>
      <c r="BR11" s="1066"/>
      <c r="BS11" s="15" t="str">
        <f>IFERROR(VLOOKUP($A11,'Season 1'!$AF$4:$CH$104,39,0),"0")</f>
        <v>0</v>
      </c>
      <c r="BT11" s="15" t="str">
        <f>IFERROR(VLOOKUP($A11,'Season 1'!$AF$4:$CH$104,40,0),"0")</f>
        <v>0</v>
      </c>
      <c r="BU11" s="15" t="str">
        <f>IFERROR(VLOOKUP($A11,'Season 2'!$AF$4:$CH$104,49,0),"0")</f>
        <v>0</v>
      </c>
      <c r="BV11" s="15" t="str">
        <f>IFERROR(VLOOKUP($A11,'Season 2'!$AF$4:$CH$104,50,0),"0")</f>
        <v>0</v>
      </c>
      <c r="BW11" s="15" t="str">
        <f>IFERROR(VLOOKUP($A11,'Season 3'!$AF$4:$CH$104,54,0),"0")</f>
        <v>0</v>
      </c>
      <c r="BX11" s="15" t="str">
        <f>IFERROR(VLOOKUP($A11,'Season 3'!$AF$4:$CH$104,55,0),"0")</f>
        <v>0</v>
      </c>
      <c r="BY11" s="15" t="str">
        <f>IFERROR(VLOOKUP($A11,'Season 4'!$AF$4:$CH$104,54,0),"0")</f>
        <v>0</v>
      </c>
      <c r="BZ11" s="15" t="str">
        <f>IFERROR(VLOOKUP($A11,'Season 4'!$AF$4:$CH$104,55,0),"0")</f>
        <v>0</v>
      </c>
      <c r="CA11" s="15" t="str">
        <f>IFERROR(VLOOKUP($A11,'Season 5'!$AF$4:$CH$104,54,0),"0")</f>
        <v>0</v>
      </c>
      <c r="CB11" s="15" t="str">
        <f>IFERROR(VLOOKUP($A11,'Season 5'!$AF$4:$CH$104,55,0),"0")</f>
        <v>0</v>
      </c>
      <c r="CC11" s="15" t="str">
        <f>IFERROR(VLOOKUP($A11,'Season 6'!$AF$4:$CH$104,54,0),"0")</f>
        <v>0</v>
      </c>
      <c r="CD11" s="15" t="str">
        <f>IFERROR(VLOOKUP($A11,'Season 6'!$AF$4:$CH$104,55,0),"0")</f>
        <v>0</v>
      </c>
      <c r="CE11" s="15" t="str">
        <f>IFERROR(VLOOKUP($A11,'Season 7'!$AF$4:$CH$104,54,0),"0")</f>
        <v>0</v>
      </c>
      <c r="CF11" s="15" t="str">
        <f>IFERROR(VLOOKUP($A11,'Season 7'!$AF$4:$CH$104,55,0),"0")</f>
        <v>0</v>
      </c>
      <c r="CG11" s="15" t="str">
        <f>IFERROR(VLOOKUP($A11,'Season 8'!$AF$4:$CH$104,54,0),"0")</f>
        <v>0</v>
      </c>
      <c r="CH11" s="15" t="str">
        <f>IFERROR(VLOOKUP($A11,'Season 8'!$AF$4:$CH$104,55,0),"0")</f>
        <v>0</v>
      </c>
      <c r="CI11" s="15" t="str">
        <f>IFERROR(VLOOKUP($A11,'Season 9'!$AF$4:$CH$104,54,0),"0")</f>
        <v>0</v>
      </c>
      <c r="CJ11" s="15" t="str">
        <f>IFERROR(VLOOKUP($A11,'Season 9'!$AF$4:$CH$104,55,0),"0")</f>
        <v>0</v>
      </c>
      <c r="CK11" s="15" t="str">
        <f>IFERROR(VLOOKUP($A11,'Season 10'!$AF$4:$CH$104,54,0),"0")</f>
        <v>0</v>
      </c>
      <c r="CL11" s="15" t="str">
        <f>IFERROR(VLOOKUP($A11,'Season 10'!$AF$4:$CH$104,55,0),"0")</f>
        <v>0</v>
      </c>
      <c r="CM11" s="15" t="str">
        <f>IFERROR(VLOOKUP($A11,'Season 11'!$AF$4:$CH$104,54,0),"0")</f>
        <v>0</v>
      </c>
      <c r="CN11" s="15" t="str">
        <f>IFERROR(VLOOKUP($A11,'Season 11'!$AF$4:$CH$104,55,0),"0")</f>
        <v>0</v>
      </c>
      <c r="CO11" s="15" t="str">
        <f>IFERROR(VLOOKUP($A11,'Season 12'!$AF$4:$CH$104,54,0),"0")</f>
        <v>0</v>
      </c>
      <c r="CP11" s="15" t="str">
        <f>IFERROR(VLOOKUP($A11,'Season 12'!$AF$4:$CH$104,55,0),"0")</f>
        <v>0</v>
      </c>
      <c r="CQ11" s="15" t="str">
        <f>IFERROR(VLOOKUP($A11,'Season 13'!$AF$4:$CH$104,54,0),"0")</f>
        <v>0</v>
      </c>
      <c r="CR11" s="15" t="str">
        <f>IFERROR(VLOOKUP($A11,'Season 13'!$AF$4:$CH$104,55,0),"0")</f>
        <v>0</v>
      </c>
      <c r="CS11" s="15" t="str">
        <f>IFERROR(VLOOKUP($A11,'Season 14'!$AF$4:$CH$104,54,0),"0")</f>
        <v>0</v>
      </c>
      <c r="CT11" s="15" t="str">
        <f>IFERROR(VLOOKUP($A11,'Season 14'!$AF$4:$CH$104,55,0),"0")</f>
        <v>0</v>
      </c>
      <c r="CU11" s="15" t="str">
        <f>IFERROR(VLOOKUP($A11,'Season 15'!$AF$4:$CH$104,54,0),"0")</f>
        <v>0</v>
      </c>
      <c r="CV11" s="15" t="str">
        <f>IFERROR(VLOOKUP($A11,'Season 15'!$AF$4:$CH$104,55,0),"0")</f>
        <v>0</v>
      </c>
    </row>
    <row r="12" spans="1:100" x14ac:dyDescent="0.25">
      <c r="A12" s="1090" t="s">
        <v>236</v>
      </c>
      <c r="B12" s="1021" t="str">
        <f>IFERROR(VLOOKUP('Data Totals'!A12,'Season 1'!AF$4:CC$104,2,FALSE),IFERROR(VLOOKUP('Data Totals'!A12,'Season 2'!AF$4:CC$104,2,FALSE),IFERROR(VLOOKUP('Data Totals'!A12,'Season 3'!AF$4:CC$104,2,FALSE),IFERROR(VLOOKUP('Data Totals'!A12,'Season 4'!AF$4:CC$104,2,FALSE),IFERROR(VLOOKUP('Data Totals'!A12,'Season 5'!AF$4:CC$104,2,FALSE),IFERROR(VLOOKUP('Data Totals'!A12,'Season 6'!AF$4:CC$104,2,FALSE),IFERROR(VLOOKUP('Data Totals'!A12,'Season 7'!AF$4:CC$104,2,FALSE),IFERROR(VLOOKUP('Data Totals'!A12,'Season 8'!AF$4:CC$104,2,FALSE),IFERROR(VLOOKUP('Data Totals'!A12,'Season 9'!AF$4:CC$104,2,FALSE),IFERROR(VLOOKUP('Data Totals'!A12,'Season 10'!AF$4:CC$104,2,FALSE),IFERROR(VLOOKUP('Data Totals'!A12,'Season 11'!AF$4:CC$104,2,FALSE),IFERROR(VLOOKUP('Data Totals'!A12,'Season 12'!AF$4:CC$104,2,FALSE),IFERROR(VLOOKUP('Data Totals'!A12,'Season 13'!AF$4:CC$104,2,FALSE),IFERROR(VLOOKUP('Data Totals'!A12,'Season 14'!AF$4:CC$104,2,FALSE),IFERROR(VLOOKUP('Data Totals'!A12,'Season 15'!AF$4:CC$104,2,FALSE),"N/A")))))))))))))))</f>
        <v>N/A</v>
      </c>
      <c r="C12" s="1022" t="str">
        <f>IFERROR(VLOOKUP('Data Totals'!A12,'Season 1'!AF$4:CC$104,3,FALSE),IFERROR(VLOOKUP('Data Totals'!A12,'Season 2'!AF$4:CC$104,3,FALSE),IFERROR(VLOOKUP('Data Totals'!A12,'Season 3'!AF$4:CC$104,3,FALSE),IFERROR(VLOOKUP('Data Totals'!A12,'Season 4'!AF$4:CC$104,3,FALSE),IFERROR(VLOOKUP('Data Totals'!A12,'Season 5'!AF$4:CC$104,3,FALSE),IFERROR(VLOOKUP('Data Totals'!A12,'Season 6'!AF$4:CC$104,3,FALSE),IFERROR(VLOOKUP('Data Totals'!A12,'Season 7'!AF$4:CC$104,3,FALSE),IFERROR(VLOOKUP('Data Totals'!A12,'Season 8'!AF$4:CC$104,3,FALSE),IFERROR(VLOOKUP('Data Totals'!A12,'Season 9'!AF$4:CC$104,3,FALSE),IFERROR(VLOOKUP('Data Totals'!A12,'Season 10'!AF$4:CC$104,3,FALSE),IFERROR(VLOOKUP('Data Totals'!A12,'Season 11'!AF$4:CC$104,3,FALSE),IFERROR(VLOOKUP('Data Totals'!A12,'Season 12'!AF$4:CC$104,3,FALSE),IFERROR(VLOOKUP('Data Totals'!A12,'Season 13'!AF$4:CC$104,3,FALSE),IFERROR(VLOOKUP('Data Totals'!A12,'Season 14'!AF$4:CC$104,3,FALSE),IFERROR(VLOOKUP('Data Totals'!A12,'Season 15'!AF$4:CC$104,3,FALSE),"N/A")))))))))))))))</f>
        <v>N/A</v>
      </c>
      <c r="D12" s="1022" t="str">
        <f>IFERROR(VLOOKUP('Data Totals'!A12,'Season 1'!AF$4:CC$104,4,FALSE),IFERROR(VLOOKUP('Data Totals'!A12,'Season 2'!AF$4:CC$104,4,FALSE),IFERROR(VLOOKUP('Data Totals'!A12,'Season 3'!AF$4:CC$104,4,FALSE),IFERROR(VLOOKUP('Data Totals'!A12,'Season 4'!AF$4:CC$104,4,FALSE),IFERROR(VLOOKUP('Data Totals'!A12,'Season 5'!AF$4:CC$104,4,FALSE),IFERROR(VLOOKUP('Data Totals'!A12,'Season 6'!AF$4:CC$104,4,FALSE),IFERROR(VLOOKUP('Data Totals'!A12,'Season 7'!AF$4:CC$104,4,FALSE),IFERROR(VLOOKUP('Data Totals'!A12,'Season 8'!AF$4:CC$104,4,FALSE),IFERROR(VLOOKUP('Data Totals'!A12,'Season 9'!AF$4:CC$104,4,FALSE),IFERROR(VLOOKUP('Data Totals'!A12,'Season 10'!AF$4:CC$104,4,FALSE),IFERROR(VLOOKUP('Data Totals'!A12,'Season 11'!AF$4:CC$104,4,FALSE),IFERROR(VLOOKUP('Data Totals'!A12,'Season 12'!AF$4:CC$104,4,FALSE),IFERROR(VLOOKUP('Data Totals'!A12,'Season 13'!AF$4:CC$104,4,FALSE),IFERROR(VLOOKUP('Data Totals'!A12,'Season 14'!AF$4:CC$104,4,FALSE),IFERROR(VLOOKUP('Data Totals'!A12,'Season 15'!AF$4:CC$104,4,FALSE),"N/A")))))))))))))))</f>
        <v>N/A</v>
      </c>
      <c r="E12" s="1022" t="e">
        <f t="shared" si="0"/>
        <v>#VALUE!</v>
      </c>
      <c r="F12" s="692">
        <f>SUM(IFERROR(VLOOKUP(A12,BI$3:BN$152,2,0),"0"),IFERROR(VLOOKUP(A12,'Season 1'!AF$4:CC$104,6,0),"0"),
IFERROR(VLOOKUP(A12,'Season 2'!AF$4:CC$104,6,0),"0"),IFERROR(VLOOKUP(A12,'Season 3'!AF$4:CC$104,6,0),"0"),
IFERROR(VLOOKUP(A12,'Season 4'!AF$4:CC$104,6,0),"0"),IFERROR(VLOOKUP(A12,'Season 5'!AF$4:CC$104,6,0),"0"),
IFERROR(VLOOKUP(A12,'Season 6'!AF$4:CC$104,6,0),"0"),IFERROR(VLOOKUP(A12,'Season 7'!AF$4:CC$104,6,0),"0"),
IFERROR(VLOOKUP(A12,'Season 8'!AF$4:CC$104,6,0),"0"),IFERROR(VLOOKUP(A12,'Season 9'!AF$4:CC$104,6,0),"0"),
IFERROR(VLOOKUP(A12,'Season 10'!AF$4:CC$104,6,0),"0"),IFERROR(VLOOKUP(A12,'Season 11'!AF$4:CC$104,6,0),"0"),
IFERROR(VLOOKUP(A12,'Season 12'!AF$4:CC$104,6,0),"0"),IFERROR(VLOOKUP(A12,'Season 13'!AF$4:CC$104,6,0),"0"),
IFERROR(VLOOKUP(A12,'Season 14'!AF$4:CC$104,6,0),"0"),IFERROR(VLOOKUP(A12,'Season 15'!AF$4:CC$104,6,0),"0"),)</f>
        <v>0</v>
      </c>
      <c r="G12" s="692">
        <f>SUM(IFERROR(VLOOKUP(A12,'Season 1'!AF$4:CC$104,7,0),"0"),
IFERROR(VLOOKUP(A12,'Season 2'!AF$4:CC$104,7,0),"0"),IFERROR(VLOOKUP(A12,'Season 3'!AF$4:CC$104,7,0),"0"),
IFERROR(VLOOKUP(A12,'Season 4'!AF$4:CC$104,7,0),"0"),IFERROR(VLOOKUP(A12,'Season 5'!AF$4:CC$104,7,0),"0"),
IFERROR(VLOOKUP(A12,'Season 6'!AF$4:CC$104,7,0),"0"),IFERROR(VLOOKUP(A12,'Season 7'!AF$4:CC$104,7,0),"0"),
IFERROR(VLOOKUP(A12,'Season 8'!AF$4:CC$104,7,0),"0"),IFERROR(VLOOKUP(A12,'Season 9'!AF$4:CC$104,7,0),"0"),
IFERROR(VLOOKUP(A12,'Season 10'!AF$4:CC$104,7,0),"0"),IFERROR(VLOOKUP(A12,'Season 11'!AF$4:CC$104,7,0),"0"),
IFERROR(VLOOKUP(A12,'Season 12'!AF$4:CC$104,7,0),"0"),IFERROR(VLOOKUP(A12,'Season 13'!AF$4:CC$104,7,0),"0"),
IFERROR(VLOOKUP(A12,'Season 14'!AF$4:CC$104,7,0),"0"),IFERROR(VLOOKUP(A12,'Season 15'!AF$4:CC$104,7,0),"0"),)</f>
        <v>0</v>
      </c>
      <c r="H12" s="556">
        <f>SUM(IFERROR(VLOOKUP(A12,'Season 1'!AF$4:CC$104,8,0),"0"),
IFERROR(VLOOKUP(A12,'Season 2'!AF$4:CC$104,8,0),"0"),IFERROR(VLOOKUP(A12,'Season 3'!AF$4:CC$104,8,0),"0"),
IFERROR(VLOOKUP(A12,'Season 4'!AF$4:CC$104,8,0),"0"),IFERROR(VLOOKUP(A12,'Season 5'!AF$4:CC$104,8,0),"0"),
IFERROR(VLOOKUP(A12,'Season 6'!AF$4:CC$104,8,0),"0"),IFERROR(VLOOKUP(A12,'Season 7'!AF$4:CC$104,8,0),"0"),
IFERROR(VLOOKUP(A12,'Season 8'!AF$4:CC$104,8,0),"0"),IFERROR(VLOOKUP(A12,'Season 9'!AF$4:CC$104,8,0),"0"),
IFERROR(VLOOKUP(A12,'Season 10'!AF$4:CC$104,8,0),"0"),IFERROR(VLOOKUP(A12,'Season 11'!AF$4:CC$104,8,0),"0"),
IFERROR(VLOOKUP(A12,'Season 12'!AF$4:CC$104,8,0),"0"),IFERROR(VLOOKUP(A12,'Season 13'!AF$4:CC$104,8,0),"0"),
IFERROR(VLOOKUP(A12,'Season 14'!AF$4:CC$104,8,0),"0"),IFERROR(VLOOKUP(A12,'Season 15'!AF$4:CC$104,8,0),"0"),)</f>
        <v>0</v>
      </c>
      <c r="I12" s="1023">
        <f>SUM(IFERROR(VLOOKUP(A12,'Season 1'!AF$4:CC$104,9,0),"0"),
IFERROR(VLOOKUP(A12,'Season 2'!AF$4:CC$104,9,0),"0"),IFERROR(VLOOKUP(A12,'Season 3'!AF$4:CC$104,9,0),"0"),
IFERROR(VLOOKUP(A12,'Season 4'!AF$4:CC$104,9,0),"0"),IFERROR(VLOOKUP(A12,'Season 5'!AF$4:CC$104,9,0),"0"),
IFERROR(VLOOKUP(A12,'Season 6'!AF$4:CC$104,9,0),"0"),IFERROR(VLOOKUP(A12,'Season 7'!AF$4:CC$104,9,0),"0"),
IFERROR(VLOOKUP(A12,'Season 8'!AF$4:CC$104,9,0),"0"),IFERROR(VLOOKUP(A12,'Season 9'!AF$4:CC$104,9,0),"0"),
IFERROR(VLOOKUP(A12,'Season 10'!AF$4:CC$104,9,0),"0"),IFERROR(VLOOKUP(A12,'Season 11'!AF$4:CC$104,9,0),"0"),
IFERROR(VLOOKUP(A12,'Season 12'!AF$4:CC$104,9,0),"0"),IFERROR(VLOOKUP(A12,'Season 13'!AF$4:CC$104,9,0),"0"),
IFERROR(VLOOKUP(A12,'Season 14'!AF$4:CC$104,9,0),"0"),IFERROR(VLOOKUP(A12,'Season 15'!AF$4:CC$104,9,0),"0"),)</f>
        <v>0</v>
      </c>
      <c r="J12" s="26">
        <f>SUM(IFERROR(VLOOKUP(A12,BI$3:BN$152,3,0),"0"),IFERROR(VLOOKUP(A12,'Season 1'!AF$4:CC$104,10,0),"0"),
IFERROR(VLOOKUP(A12,'Season 2'!AF$4:CC$104,10,0),"0"),IFERROR(VLOOKUP(A12,'Season 3'!AF$4:CC$104,10,0),"0"),
IFERROR(VLOOKUP(A12,'Season 4'!AF$4:CC$104,10,0),"0"),IFERROR(VLOOKUP(A12,'Season 5'!AF$4:CC$104,10,0),"0"),
IFERROR(VLOOKUP(A12,'Season 6'!AF$4:CC$104,10,0),"0"),IFERROR(VLOOKUP(A12,'Season 7'!AF$4:CC$104,10,0),"0"),
IFERROR(VLOOKUP(A12,'Season 8'!AF$4:CC$104,10,0),"0"),IFERROR(VLOOKUP(A12,'Season 9'!AF$4:CC$104,10,0),"0"),
IFERROR(VLOOKUP(A12,'Season 10'!AF$4:CC$104,10,0),"0"),IFERROR(VLOOKUP(A12,'Season 11'!AF$4:CC$104,10,0),"0"),
IFERROR(VLOOKUP(A12,'Season 12'!AF$4:CC$104,10,0),"0"),IFERROR(VLOOKUP(A12,'Season 13'!AF$4:CC$104,10,0),"0"),
IFERROR(VLOOKUP(A12,'Season 14'!AF$4:CC$104,10,0),"0"),IFERROR(VLOOKUP(A12,'Season 15'!AF$4:CC$104,10,0),"0"),)</f>
        <v>0</v>
      </c>
      <c r="K12" s="699">
        <f>SUM(IFERROR(VLOOKUP(A12,BI$3:BN$152,4,0),"0"),IFERROR(VLOOKUP(A12,'Season 1'!AF$4:CC$104,11,0),"0"),
IFERROR(VLOOKUP(A12,'Season 2'!AF$4:CC$104,11,0),"0"),IFERROR(VLOOKUP(A12,'Season 3'!AF$4:CC$104,11,0),"0"),
IFERROR(VLOOKUP(A12,'Season 4'!AF$4:CC$104,11,0),"0"),IFERROR(VLOOKUP(A12,'Season 5'!AF$4:CC$104,11,0),"0"),
IFERROR(VLOOKUP(A12,'Season 6'!AF$4:CC$104,11,0),"0"),IFERROR(VLOOKUP(A12,'Season 7'!AF$4:CC$104,11,0),"0"),
IFERROR(VLOOKUP(A12,'Season 8'!AF$4:CC$104,11,0),"0"),IFERROR(VLOOKUP(A12,'Season 9'!AF$4:CC$104,11,0),"0"),
IFERROR(VLOOKUP(A12,'Season 10'!AF$4:CC$104,11,0),"0"),IFERROR(VLOOKUP(A12,'Season 11'!AF$4:CC$104,11,0),"0"),
IFERROR(VLOOKUP(A12,'Season 12'!AF$4:CC$104,11,0),"0"),IFERROR(VLOOKUP(A12,'Season 13'!AF$4:CC$104,11,0),"0"),
IFERROR(VLOOKUP(A12,'Season 14'!AF$4:CC$104,11,0),"0"),IFERROR(VLOOKUP(A12,'Season 15'!AF$4:CC$104,11,0),"0"),)</f>
        <v>0</v>
      </c>
      <c r="L12" s="700">
        <f>SUM(IFERROR(VLOOKUP($A12,'Season 1'!AF$4:CC$104,12,0),"0"),
IFERROR(VLOOKUP($A12,'Season 2'!AF$4:CC$104,12,0),"0"),IFERROR(VLOOKUP($A12,'Season 3'!AF$4:CC$104,12,0),"0"),
IFERROR(VLOOKUP($A12,'Season 4'!AF$4:CC$104,12,0),"0"),IFERROR(VLOOKUP($A12,'Season 5'!AF$4:CC$104,12,0),"0"),
IFERROR(VLOOKUP($A12,'Season 6'!AF$4:CC$104,12,0),"0"),IFERROR(VLOOKUP($A12,'Season 7'!AF$4:CC$104,12,0),"0"),
IFERROR(VLOOKUP($A12,'Season 8'!AF$4:CC$104,12,0),"0"),IFERROR(VLOOKUP($A12,'Season 9'!AF$4:CC$104,12,0),"0"),
IFERROR(VLOOKUP($A12,'Season 10'!AF$4:CC$104,12,0),"0"),IFERROR(VLOOKUP($A12,'Season 11'!AF$4:CC$104,12,0),"0"),
IFERROR(VLOOKUP($A12,'Season 12'!AF$4:CC$104,12,0),"0"),IFERROR(VLOOKUP($A12,'Season 13'!AF$4:CC$104,12,0),"0"),
IFERROR(VLOOKUP($A12,'Season 14'!AF$4:CC$104,12,0),"0"),IFERROR(VLOOKUP($A12,'Season 15'!AF$4:CC$104,12,0),"0"),)</f>
        <v>0</v>
      </c>
      <c r="M12" s="692">
        <f>SUM(IFERROR(VLOOKUP($A12,'Season 1'!AF$4:CC$104,13,0),"0"),
IFERROR(VLOOKUP($A12,'Season 2'!AF$4:CC$104,13,0),"0"),IFERROR(VLOOKUP($A12,'Season 3'!AF$4:CC$104,13,0),"0"),
IFERROR(VLOOKUP($A12,'Season 4'!AF$4:CC$104,13,0),"0"),IFERROR(VLOOKUP($A12,'Season 5'!AF$4:CC$104,13,0),"0"),
IFERROR(VLOOKUP($A12,'Season 6'!AF$4:CC$104,13,0),"0"),IFERROR(VLOOKUP($A12,'Season 7'!AF$4:CC$104,13,0),"0"),
IFERROR(VLOOKUP($A12,'Season 8'!AF$4:CC$104,13,0),"0"),IFERROR(VLOOKUP($A12,'Season 9'!AF$4:CC$104,13,0),"0"),
IFERROR(VLOOKUP($A12,'Season 10'!AF$4:CC$104,13,0),"0"),IFERROR(VLOOKUP($A12,'Season 11'!AF$4:CC$104,13,0),"0"),
IFERROR(VLOOKUP($A12,'Season 12'!AF$4:CC$104,13,0),"0"),IFERROR(VLOOKUP($A12,'Season 13'!AF$4:CC$104,13,0),"0"),
IFERROR(VLOOKUP($A12,'Season 14'!AF$4:CC$104,13,0),"0"),IFERROR(VLOOKUP($A12,'Season 15'!AF$4:CC$104,13,0),"0"),)</f>
        <v>0</v>
      </c>
      <c r="N12" s="1023">
        <f>SUM(IFERROR(VLOOKUP($A12,'Season 1'!AF$4:CC$104,14,0),"0"),
IFERROR(VLOOKUP($A12,'Season 2'!AF$4:CC$104,14,0),"0"),IFERROR(VLOOKUP($A12,'Season 3'!AF$4:CC$104,14,0),"0"),
IFERROR(VLOOKUP($A12,'Season 4'!AF$4:CC$104,14,0),"0"),IFERROR(VLOOKUP($A12,'Season 5'!AF$4:CC$104,14,0),"0"),
IFERROR(VLOOKUP($A12,'Season 6'!AF$4:CC$104,14,0),"0"),IFERROR(VLOOKUP($A12,'Season 7'!AF$4:CC$104,14,0),"0"),
IFERROR(VLOOKUP($A12,'Season 8'!AF$4:CC$104,14,0),"0"),IFERROR(VLOOKUP($A12,'Season 9'!AF$4:CC$104,14,0),"0"),
IFERROR(VLOOKUP($A12,'Season 10'!AF$4:CC$104,14,0),"0"),IFERROR(VLOOKUP($A12,'Season 11'!AF$4:CC$104,14,0),"0"),
IFERROR(VLOOKUP($A12,'Season 12'!AF$4:CC$104,14,0),"0"),IFERROR(VLOOKUP($A12,'Season 13'!AF$4:CC$104,14,0),"0"),
IFERROR(VLOOKUP($A12,'Season 14'!AF$4:CC$104,14,0),"0"),IFERROR(VLOOKUP($A12,'Season 15'!AF$4:CC$104,14,0),"0"),)</f>
        <v>0</v>
      </c>
      <c r="O12" s="26">
        <f>SUM(IFERROR(VLOOKUP($A12,'Season 1'!AF$4:CC$104,15,0),"0"),
IFERROR(VLOOKUP($A12,'Season 2'!AF$4:CC$104,15,0),"0"),IFERROR(VLOOKUP($A12,'Season 3'!AF$4:CC$104,15,0),"0"),
IFERROR(VLOOKUP($A12,'Season 4'!AF$4:CC$104,15,0),"0"),IFERROR(VLOOKUP($A12,'Season 5'!AF$4:CC$104,15,0),"0"),
IFERROR(VLOOKUP($A12,'Season 6'!AF$4:CC$104,15,0),"0"),IFERROR(VLOOKUP($A12,'Season 7'!AF$4:CC$104,15,0),"0"),
IFERROR(VLOOKUP($A12,'Season 8'!AF$4:CC$104,15,0),"0"),IFERROR(VLOOKUP($A12,'Season 9'!AF$4:CC$104,15,0),"0"),
IFERROR(VLOOKUP($A12,'Season 10'!AF$4:CC$104,15,0),"0"),IFERROR(VLOOKUP($A12,'Season 11'!AF$4:CC$104,15,0),"0"),
IFERROR(VLOOKUP($A12,'Season 12'!AF$4:CC$104,15,0),"0"),IFERROR(VLOOKUP($A12,'Season 13'!AF$4:CC$104,15,0),"0"),
IFERROR(VLOOKUP($A12,'Season 14'!AF$4:CC$104,15,0),"0"),IFERROR(VLOOKUP($A12,'Season 15'!AF$4:CC$104,15,0),"0"),)</f>
        <v>0</v>
      </c>
      <c r="P12" s="699">
        <f>SUM(IFERROR(VLOOKUP($A12,'Season 1'!AF$4:CC$104,16,0),"0"),
IFERROR(VLOOKUP($A12,'Season 2'!AF$4:CC$104,16,0),"0"),IFERROR(VLOOKUP($A12,'Season 3'!AF$4:CC$104,16,0),"0"),
IFERROR(VLOOKUP($A12,'Season 4'!AF$4:CC$104,16,0),"0"),IFERROR(VLOOKUP($A12,'Season 5'!AF$4:CC$104,16,0),"0"),
IFERROR(VLOOKUP($A12,'Season 6'!AF$4:CC$104,16,0),"0"),IFERROR(VLOOKUP($A12,'Season 7'!AF$4:CC$104,16,0),"0"),
IFERROR(VLOOKUP($A12,'Season 8'!AF$4:CC$104,16,0),"0"),IFERROR(VLOOKUP($A12,'Season 9'!AF$4:CC$104,16,0),"0"),
IFERROR(VLOOKUP($A12,'Season 10'!AF$4:CC$104,16,0),"0"),IFERROR(VLOOKUP($A12,'Season 11'!AF$4:CC$104,16,0),"0"),
IFERROR(VLOOKUP($A12,'Season 12'!AF$4:CC$104,16,0),"0"),IFERROR(VLOOKUP($A12,'Season 13'!AF$4:CC$104,16,0),"0"),
IFERROR(VLOOKUP($A12,'Season 14'!AF$4:CC$104,16,0),"0"),IFERROR(VLOOKUP($A12,'Season 15'!AF$4:CC$104,16,0),"0"),)</f>
        <v>0</v>
      </c>
      <c r="Q12" s="700">
        <f>SUM(IFERROR(VLOOKUP($A12,'Season 1'!AF$4:CC$104,17,0),"0"),
IFERROR(VLOOKUP($A12,'Season 2'!AF$4:CC$104,17,0),"0"),IFERROR(VLOOKUP($A12,'Season 3'!AF$4:CC$104,17,0),"0"),
IFERROR(VLOOKUP($A12,'Season 4'!AF$4:CC$104,17,0),"0"),IFERROR(VLOOKUP($A12,'Season 5'!AF$4:CC$104,17,0),"0"),
IFERROR(VLOOKUP($A12,'Season 6'!AF$4:CC$104,17,0),"0"),IFERROR(VLOOKUP($A12,'Season 7'!AF$4:CC$104,17,0),"0"),
IFERROR(VLOOKUP($A12,'Season 8'!AF$4:CC$104,17,0),"0"),IFERROR(VLOOKUP($A12,'Season 9'!AF$4:CC$104,17,0),"0"),
IFERROR(VLOOKUP($A12,'Season 10'!AF$4:CC$104,17,0),"0"),IFERROR(VLOOKUP($A12,'Season 11'!AF$4:CC$104,17,0),"0"),
IFERROR(VLOOKUP($A12,'Season 12'!AF$4:CC$104,17,0),"0"),IFERROR(VLOOKUP($A12,'Season 13'!AF$4:CC$104,17,0),"0"),
IFERROR(VLOOKUP($A12,'Season 14'!AF$4:CC$104,17,0),"0"),IFERROR(VLOOKUP($A12,'Season 15'!AF$4:CC$104,17,0),"0"),)</f>
        <v>0</v>
      </c>
      <c r="R12" s="692">
        <f>SUM(IFERROR(VLOOKUP($A12,'Season 1'!AF$4:CC$104,18,0),"0"),
IFERROR(VLOOKUP($A12,'Season 2'!AF$4:CC$104,18,0),"0"),IFERROR(VLOOKUP($A12,'Season 3'!AF$4:CC$104,18,0),"0"),
IFERROR(VLOOKUP($A12,'Season 4'!AF$4:CC$104,18,0),"0"),IFERROR(VLOOKUP($A12,'Season 5'!AF$4:CC$104,18,0),"0"),
IFERROR(VLOOKUP($A12,'Season 6'!AF$4:CC$104,18,0),"0"),IFERROR(VLOOKUP($A12,'Season 7'!AF$4:CC$104,18,0),"0"),
IFERROR(VLOOKUP($A12,'Season 8'!AF$4:CC$104,18,0),"0"),IFERROR(VLOOKUP($A12,'Season 9'!AF$4:CC$104,18,0),"0"),
IFERROR(VLOOKUP($A12,'Season 10'!AF$4:CC$104,18,0),"0"),IFERROR(VLOOKUP($A12,'Season 11'!AF$4:CC$104,18,0),"0"),
IFERROR(VLOOKUP($A12,'Season 12'!AF$4:CC$104,18,0),"0"),IFERROR(VLOOKUP($A12,'Season 13'!AF$4:CC$104,18,0),"0"),
IFERROR(VLOOKUP($A12,'Season 14'!AF$4:CC$104,18,0),"0"),IFERROR(VLOOKUP($A12,'Season 15'!AF$4:CC$104,18,0),"0"),)</f>
        <v>0</v>
      </c>
      <c r="S12" s="1023">
        <f>SUM(IFERROR(VLOOKUP($A12,'Season 1'!AF$4:CC$104,19,0),"0"),
IFERROR(VLOOKUP($A12,'Season 2'!AF$4:CC$104,19,0),"0"),IFERROR(VLOOKUP($A12,'Season 3'!AF$4:CC$104,19,0),"0"),
IFERROR(VLOOKUP($A12,'Season 4'!AF$4:CC$104,19,0),"0"),IFERROR(VLOOKUP($A12,'Season 5'!AF$4:CC$104,19,0),"0"),
IFERROR(VLOOKUP($A12,'Season 6'!AF$4:CC$104,19,0),"0"),IFERROR(VLOOKUP($A12,'Season 7'!AF$4:CC$104,19,0),"0"),
IFERROR(VLOOKUP($A12,'Season 8'!AF$4:CC$104,19,0),"0"),IFERROR(VLOOKUP($A12,'Season 9'!AF$4:CC$104,19,0),"0"),
IFERROR(VLOOKUP($A12,'Season 10'!AF$4:CC$104,19,0),"0"),IFERROR(VLOOKUP($A12,'Season 11'!AF$4:CC$104,19,0),"0"),
IFERROR(VLOOKUP($A12,'Season 12'!AF$4:CC$104,19,0),"0"),IFERROR(VLOOKUP($A12,'Season 13'!AF$4:CC$104,19,0),"0"),
IFERROR(VLOOKUP($A12,'Season 14'!AF$4:CC$104,19,0),"0"),IFERROR(VLOOKUP($A12,'Season 15'!AF$4:CC$104,19,0),"0"),)</f>
        <v>0</v>
      </c>
      <c r="T12" s="26">
        <f>SUM(IFERROR(VLOOKUP($A12,'Season 1'!AF$4:CC$104,20,0),"0"),
IFERROR(VLOOKUP($A12,'Season 2'!AF$4:CC$104,20,0),"0"),IFERROR(VLOOKUP($A12,'Season 3'!AF$4:CC$104,20,0),"0"),
IFERROR(VLOOKUP($A12,'Season 4'!AF$4:CC$104,20,0),"0"),IFERROR(VLOOKUP($A12,'Season 5'!AF$4:CC$104,20,0),"0"),
IFERROR(VLOOKUP($A12,'Season 6'!AF$4:CC$104,20,0),"0"),IFERROR(VLOOKUP($A12,'Season 7'!AF$4:CC$104,20,0),"0"),
IFERROR(VLOOKUP($A12,'Season 8'!AF$4:CC$104,20,0),"0"),IFERROR(VLOOKUP($A12,'Season 9'!AF$4:CC$104,20,0),"0"),
IFERROR(VLOOKUP($A12,'Season 10'!AF$4:CC$104,20,0),"0"),IFERROR(VLOOKUP($A12,'Season 11'!AF$4:CC$104,20,0),"0"),
IFERROR(VLOOKUP($A12,'Season 12'!AF$4:CC$104,20,0),"0"),IFERROR(VLOOKUP($A12,'Season 13'!AF$4:CC$104,20,0),"0"),
IFERROR(VLOOKUP($A12,'Season 14'!AF$4:CC$104,20,0),"0"),IFERROR(VLOOKUP($A12,'Season 15'!AF$4:CC$104,20,0),"0"),)</f>
        <v>0</v>
      </c>
      <c r="U12" s="699">
        <f>SUM(IFERROR(VLOOKUP($A12,'Season 1'!AF$4:CC$104,21,0),"0"),
IFERROR(VLOOKUP($A12,'Season 2'!AF$4:CC$104,21,0),"0"),IFERROR(VLOOKUP($A12,'Season 3'!AF$4:CC$104,21,0),"0"),
IFERROR(VLOOKUP($A12,'Season 4'!AF$4:CC$104,21,0),"0"),IFERROR(VLOOKUP($A12,'Season 5'!AF$4:CC$104,21,0),"0"),
IFERROR(VLOOKUP($A12,'Season 6'!AF$4:CC$104,21,0),"0"),IFERROR(VLOOKUP($A12,'Season 7'!AF$4:CC$104,21,0),"0"),
IFERROR(VLOOKUP($A12,'Season 8'!AF$4:CC$104,21,0),"0"),IFERROR(VLOOKUP($A12,'Season 9'!AF$4:CC$104,21,0),"0"),
IFERROR(VLOOKUP($A12,'Season 10'!AF$4:CC$104,21,0),"0"),IFERROR(VLOOKUP($A12,'Season 11'!AF$4:CC$104,21,0),"0"),
IFERROR(VLOOKUP($A12,'Season 12'!AF$4:CC$104,21,0),"0"),IFERROR(VLOOKUP($A12,'Season 13'!AF$4:CC$104,21,0),"0"),
IFERROR(VLOOKUP($A12,'Season 14'!AF$4:CC$104,21,0),"0"),IFERROR(VLOOKUP($A12,'Season 15'!AF$4:CC$104,21,0),"0"),)</f>
        <v>0</v>
      </c>
      <c r="V12" s="700">
        <f>SUM(IFERROR(VLOOKUP($A12,'Season 1'!AF$4:CC$104,22,0),"0"),
IFERROR(VLOOKUP($A12,'Season 2'!AF$4:CC$104,22,0),"0"),IFERROR(VLOOKUP($A12,'Season 3'!AF$4:CC$104,22,0),"0"),
IFERROR(VLOOKUP($A12,'Season 4'!AF$4:CC$104,22,0),"0"),IFERROR(VLOOKUP($A12,'Season 5'!AF$4:CC$104,22,0),"0"),
IFERROR(VLOOKUP($A12,'Season 6'!AF$4:CC$104,22,0),"0"),IFERROR(VLOOKUP($A12,'Season 7'!AF$4:CC$104,22,0),"0"),
IFERROR(VLOOKUP($A12,'Season 8'!AF$4:CC$104,22,0),"0"),IFERROR(VLOOKUP($A12,'Season 9'!AF$4:CC$104,22,0),"0"),
IFERROR(VLOOKUP($A12,'Season 10'!AF$4:CC$104,22,0),"0"),IFERROR(VLOOKUP($A12,'Season 11'!AF$4:CC$104,22,0),"0"),
IFERROR(VLOOKUP($A12,'Season 12'!AF$4:CC$104,22,0),"0"),IFERROR(VLOOKUP($A12,'Season 13'!AF$4:CC$104,22,0),"0"),
IFERROR(VLOOKUP($A12,'Season 14'!AF$4:CC$104,22,0),"0"),IFERROR(VLOOKUP($A12,'Season 15'!AF$4:CC$104,22,0),"0"),)</f>
        <v>0</v>
      </c>
      <c r="W12" s="692">
        <f>SUM(IFERROR(VLOOKUP($A12,'Season 1'!AF$4:CC$104,23,0),"0"),
IFERROR(VLOOKUP($A12,'Season 2'!AF$4:CC$104,23,0),"0"),IFERROR(VLOOKUP($A12,'Season 3'!AF$4:CC$104,23,0),"0"),
IFERROR(VLOOKUP($A12,'Season 4'!AF$4:CC$104,23,0),"0"),IFERROR(VLOOKUP($A12,'Season 5'!AF$4:CC$104,23,0),"0"),
IFERROR(VLOOKUP($A12,'Season 6'!AF$4:CC$104,23,0),"0"),IFERROR(VLOOKUP($A12,'Season 7'!AF$4:CC$104,23,0),"0"),
IFERROR(VLOOKUP($A12,'Season 8'!AF$4:CC$104,23,0),"0"),IFERROR(VLOOKUP($A12,'Season 9'!AF$4:CC$104,23,0),"0"),
IFERROR(VLOOKUP($A12,'Season 10'!AF$4:CC$104,23,0),"0"),IFERROR(VLOOKUP($A12,'Season 11'!AF$4:CC$104,23,0),"0"),
IFERROR(VLOOKUP($A12,'Season 12'!AF$4:CC$104,23,0),"0"),IFERROR(VLOOKUP($A12,'Season 13'!AF$4:CC$104,23,0),"0"),
IFERROR(VLOOKUP($A12,'Season 14'!AF$4:CC$104,23,0),"0"),IFERROR(VLOOKUP($A12,'Season 15'!AF$4:CC$104,23,0),"0"),)</f>
        <v>0</v>
      </c>
      <c r="X12" s="1023">
        <f>SUM(IFERROR(VLOOKUP($A12,'Season 1'!AF$4:CC$104,24,0),"0"),
IFERROR(VLOOKUP($A12,'Season 2'!AF$4:CC$104,24,0),"0"),IFERROR(VLOOKUP($A12,'Season 3'!AF$4:CC$104,24,0),"0"),
IFERROR(VLOOKUP($A12,'Season 4'!AF$4:CC$104,24,0),"0"),IFERROR(VLOOKUP($A12,'Season 5'!AF$4:CC$104,24,0),"0"),
IFERROR(VLOOKUP($A12,'Season 6'!AF$4:CC$104,24,0),"0"),IFERROR(VLOOKUP($A12,'Season 7'!AF$4:CC$104,24,0),"0"),
IFERROR(VLOOKUP($A12,'Season 8'!AF$4:CC$104,24,0),"0"),IFERROR(VLOOKUP($A12,'Season 9'!AF$4:CC$104,24,0),"0"),
IFERROR(VLOOKUP($A12,'Season 10'!AF$4:CC$104,24,0),"0"),IFERROR(VLOOKUP($A12,'Season 11'!AF$4:CC$104,24,0),"0"),
IFERROR(VLOOKUP($A12,'Season 12'!AF$4:CC$104,24,0),"0"),IFERROR(VLOOKUP($A12,'Season 13'!AF$4:CC$104,24,0),"0"),
IFERROR(VLOOKUP($A12,'Season 14'!AF$4:CC$104,24,0),"0"),IFERROR(VLOOKUP($A12,'Season 15'!AF$4:CC$104,24,0),"0"),)</f>
        <v>0</v>
      </c>
      <c r="Y12" s="26">
        <f>SUM(IFERROR(VLOOKUP($A12,'Season 1'!AF$4:CC$104,25,0),"0"),
IFERROR(VLOOKUP($A12,'Season 2'!AF$4:CC$104,25,0),"0"),IFERROR(VLOOKUP($A12,'Season 3'!AF$4:CC$104,25,0),"0"),
IFERROR(VLOOKUP($A12,'Season 4'!AF$4:CC$104,25,0),"0"),IFERROR(VLOOKUP($A12,'Season 5'!AF$4:CC$104,25,0),"0"),
IFERROR(VLOOKUP($A12,'Season 6'!AF$4:CC$104,25,0),"0"),IFERROR(VLOOKUP($A12,'Season 7'!AF$4:CC$104,25,0),"0"),
IFERROR(VLOOKUP($A12,'Season 8'!AF$4:CC$104,25,0),"0"),IFERROR(VLOOKUP($A12,'Season 9'!AF$4:CC$104,25,0),"0"),
IFERROR(VLOOKUP($A12,'Season 10'!AF$4:CC$104,25,0),"0"),IFERROR(VLOOKUP($A12,'Season 11'!AF$4:CC$104,25,0),"0"),
IFERROR(VLOOKUP($A12,'Season 12'!AF$4:CC$104,25,0),"0"),IFERROR(VLOOKUP($A12,'Season 13'!AF$4:CC$104,25,0),"0"),
IFERROR(VLOOKUP($A12,'Season 14'!AF$4:CC$104,25,0),"0"),IFERROR(VLOOKUP($A12,'Season 15'!AF$4:CC$104,25,0),"0"),)</f>
        <v>0</v>
      </c>
      <c r="Z12" s="699">
        <f>SUM(IFERROR(VLOOKUP($A12,'Season 1'!AF$4:CC$104,26,0),"0"),
IFERROR(VLOOKUP($A12,'Season 2'!AF$4:CC$104,26,0),"0"),IFERROR(VLOOKUP($A12,'Season 3'!AF$4:CC$104,26,0),"0"),
IFERROR(VLOOKUP($A12,'Season 4'!AF$4:CC$104,26,0),"0"),IFERROR(VLOOKUP($A12,'Season 5'!AF$4:CC$104,26,0),"0"),
IFERROR(VLOOKUP($A12,'Season 6'!AF$4:CC$104,26,0),"0"),IFERROR(VLOOKUP($A12,'Season 7'!AF$4:CC$104,26,0),"0"),
IFERROR(VLOOKUP($A12,'Season 8'!AF$4:CC$104,26,0),"0"),IFERROR(VLOOKUP($A12,'Season 9'!AF$4:CC$104,26,0),"0"),
IFERROR(VLOOKUP($A12,'Season 10'!AF$4:CC$104,26,0),"0"),IFERROR(VLOOKUP($A12,'Season 11'!AF$4:CC$104,26,0),"0"),
IFERROR(VLOOKUP($A12,'Season 12'!AF$4:CC$104,26,0),"0"),IFERROR(VLOOKUP($A12,'Season 13'!AF$4:CC$104,26,0),"0"),
IFERROR(VLOOKUP($A12,'Season 14'!AF$4:CC$104,26,0),"0"),IFERROR(VLOOKUP($A12,'Season 15'!AF$4:CC$104,26,0),"0"),)</f>
        <v>0</v>
      </c>
      <c r="AA12" s="700">
        <f>SUM(IFERROR(VLOOKUP($A12,'Season 1'!AF$4:CC$104,27,0),"0"),
IFERROR(VLOOKUP($A12,'Season 2'!AF$4:CC$104,27,0),"0"),IFERROR(VLOOKUP($A12,'Season 3'!AF$4:CC$104,27,0),"0"),
IFERROR(VLOOKUP($A12,'Season 4'!AF$4:CC$104,27,0),"0"),IFERROR(VLOOKUP($A12,'Season 5'!AF$4:CC$104,27,0),"0"),
IFERROR(VLOOKUP($A12,'Season 6'!AF$4:CC$104,27,0),"0"),IFERROR(VLOOKUP($A12,'Season 7'!AF$4:CC$104,27,0),"0"),
IFERROR(VLOOKUP($A12,'Season 8'!AF$4:CC$104,27,0),"0"),IFERROR(VLOOKUP($A12,'Season 9'!AF$4:CC$104,27,0),"0"),
IFERROR(VLOOKUP($A12,'Season 10'!AF$4:CC$104,27,0),"0"),IFERROR(VLOOKUP($A12,'Season 11'!AF$4:CC$104,27,0),"0"),
IFERROR(VLOOKUP($A12,'Season 12'!AF$4:CC$104,27,0),"0"),IFERROR(VLOOKUP($A12,'Season 13'!AF$4:CC$104,27,0),"0"),
IFERROR(VLOOKUP($A12,'Season 14'!AF$4:CC$104,27,0),"0"),IFERROR(VLOOKUP($A12,'Season 15'!AF$4:CC$104,27,0),"0"),)</f>
        <v>0</v>
      </c>
      <c r="AB12" s="692">
        <f>SUM(IFERROR(VLOOKUP($A12,'Season 1'!AF$4:CC$104,28,0),"0"),
IFERROR(VLOOKUP($A12,'Season 2'!AF$4:CC$104,28,0),"0"),IFERROR(VLOOKUP($A12,'Season 3'!AF$4:CC$104,28,0),"0"),
IFERROR(VLOOKUP($A12,'Season 4'!AF$4:CC$104,28,0),"0"),IFERROR(VLOOKUP($A12,'Season 5'!AF$4:CC$104,28,0),"0"),
IFERROR(VLOOKUP($A12,'Season 6'!AF$4:CC$104,28,0),"0"),IFERROR(VLOOKUP($A12,'Season 7'!AF$4:CC$104,28,0),"0"),
IFERROR(VLOOKUP($A12,'Season 8'!AF$4:CC$104,28,0),"0"),IFERROR(VLOOKUP($A12,'Season 9'!AF$4:CC$104,28,0),"0"),
IFERROR(VLOOKUP($A12,'Season 10'!AF$4:CC$104,28,0),"0"),IFERROR(VLOOKUP($A12,'Season 11'!AF$4:CC$104,28,0),"0"),
IFERROR(VLOOKUP($A12,'Season 12'!AF$4:CC$104,28,0),"0"),IFERROR(VLOOKUP($A12,'Season 13'!AF$4:CC$104,28,0),"0"),
IFERROR(VLOOKUP($A12,'Season 14'!AF$4:CC$104,28,0),"0"),IFERROR(VLOOKUP($A12,'Season 15'!AF$4:CC$104,28,0),"0"),)</f>
        <v>0</v>
      </c>
      <c r="AC12" s="1023">
        <f>SUM(IFERROR(VLOOKUP($A12,'Season 1'!AF$4:CC$104,29,0),"0"),
IFERROR(VLOOKUP($A12,'Season 2'!AF$4:CC$104,29,0),"0"),IFERROR(VLOOKUP($A12,'Season 3'!AF$4:CC$104,29,0),"0"),
IFERROR(VLOOKUP($A12,'Season 4'!AF$4:CC$104,29,0),"0"),IFERROR(VLOOKUP($A12,'Season 5'!AF$4:CC$104,29,0),"0"),
IFERROR(VLOOKUP($A12,'Season 6'!AF$4:CC$104,29,0),"0"),IFERROR(VLOOKUP($A12,'Season 7'!AF$4:CC$104,29,0),"0"),
IFERROR(VLOOKUP($A12,'Season 8'!AF$4:CC$104,29,0),"0"),IFERROR(VLOOKUP($A12,'Season 9'!AF$4:CC$104,29,0),"0"),
IFERROR(VLOOKUP($A12,'Season 10'!AF$4:CC$104,29,0),"0"),IFERROR(VLOOKUP($A12,'Season 11'!AF$4:CC$104,29,0),"0"),
IFERROR(VLOOKUP($A12,'Season 12'!AF$4:CC$104,29,0),"0"),IFERROR(VLOOKUP($A12,'Season 13'!AF$4:CC$104,29,0),"0"),
IFERROR(VLOOKUP($A12,'Season 14'!AF$4:CC$104,29,0),"0"),IFERROR(VLOOKUP($A12,'Season 15'!AF$4:CC$104,29,0),"0"),)</f>
        <v>0</v>
      </c>
      <c r="AD12" s="26">
        <f>SUM(IFERROR(VLOOKUP($A12,'Season 1'!AF$4:CC$104,30,0),"0"),
IFERROR(VLOOKUP($A12,'Season 2'!AF$4:CC$104,30,0),"0"),IFERROR(VLOOKUP($A12,'Season 3'!AF$4:CC$104,30,0),"0"),
IFERROR(VLOOKUP($A12,'Season 4'!AF$4:CC$104,30,0),"0"),IFERROR(VLOOKUP($A12,'Season 5'!AF$4:CC$104,30,0),"0"),
IFERROR(VLOOKUP($A12,'Season 6'!AF$4:CC$104,30,0),"0"),IFERROR(VLOOKUP($A12,'Season 7'!AF$4:CC$104,30,0),"0"),
IFERROR(VLOOKUP($A12,'Season 8'!AF$4:CC$104,30,0),"0"),IFERROR(VLOOKUP($A12,'Season 9'!AF$4:CC$104,30,0),"0"),
IFERROR(VLOOKUP($A12,'Season 10'!AF$4:CC$104,30,0),"0"),IFERROR(VLOOKUP($A12,'Season 11'!AF$4:CC$104,30,0),"0"),
IFERROR(VLOOKUP($A12,'Season 12'!AF$4:CC$104,30,0),"0"),IFERROR(VLOOKUP($A12,'Season 13'!AF$4:CC$104,30,0),"0"),
IFERROR(VLOOKUP($A12,'Season 14'!AF$4:CC$104,30,0),"0"),IFERROR(VLOOKUP($A12,'Season 15'!AF$4:CC$104,30,0),"0"),)</f>
        <v>0</v>
      </c>
      <c r="AE12" s="699">
        <f>SUM(IFERROR(VLOOKUP($A12,'Season 1'!AF$4:CC$104,31,0),"0"),
IFERROR(VLOOKUP($A12,'Season 2'!AF$4:CC$104,31,0),"0"),IFERROR(VLOOKUP($A12,'Season 3'!AF$4:CC$104,31,0),"0"),
IFERROR(VLOOKUP($A12,'Season 4'!AF$4:CC$104,31,0),"0"),IFERROR(VLOOKUP($A12,'Season 5'!AF$4:CC$104,31,0),"0"),
IFERROR(VLOOKUP($A12,'Season 6'!AF$4:CC$104,31,0),"0"),IFERROR(VLOOKUP($A12,'Season 7'!AF$4:CC$104,31,0),"0"),
IFERROR(VLOOKUP($A12,'Season 8'!AF$4:CC$104,31,0),"0"),IFERROR(VLOOKUP($A12,'Season 9'!AF$4:CC$104,31,0),"0"),
IFERROR(VLOOKUP($A12,'Season 10'!AF$4:CC$104,31,0),"0"),IFERROR(VLOOKUP($A12,'Season 11'!AF$4:CC$104,31,0),"0"),
IFERROR(VLOOKUP($A12,'Season 12'!AF$4:CC$104,31,0),"0"),IFERROR(VLOOKUP($A12,'Season 13'!AF$4:CC$104,31,0),"0"),
IFERROR(VLOOKUP($A12,'Season 14'!AF$4:CC$104,31,0),"0"),IFERROR(VLOOKUP($A12,'Season 15'!AF$4:CC$104,31,0),"0"),)</f>
        <v>0</v>
      </c>
      <c r="AF12" s="700">
        <f>SUM(IFERROR(VLOOKUP($A12,'Season 3'!AF$4:CC$104,32,0),"0"),
IFERROR(VLOOKUP($A12,'Season 4'!AF$4:CC$104,32,0),"0"),IFERROR(VLOOKUP($A12,'Season 5'!AF$4:CC$104,32,0),"0"),
IFERROR(VLOOKUP($A12,'Season 6'!AF$4:CC$104,32,0),"0"),IFERROR(VLOOKUP($A12,'Season 7'!AF$4:CC$104,32,0),"0"),
IFERROR(VLOOKUP($A12,'Season 8'!AF$4:CC$104,32,0),"0"),IFERROR(VLOOKUP($A12,'Season 9'!AF$4:CC$104,32,0),"0"),
IFERROR(VLOOKUP($A12,'Season 10'!AF$4:CC$104,32,0),"0"),IFERROR(VLOOKUP($A12,'Season 11'!AF$4:CC$104,32,0),"0"),
IFERROR(VLOOKUP($A12,'Season 12'!AF$4:CC$104,32,0),"0"),IFERROR(VLOOKUP($A12,'Season 13'!AF$4:CC$104,32,0),"0"),
IFERROR(VLOOKUP($A12,'Season 14'!AF$4:CC$104,32,0),"0"),IFERROR(VLOOKUP($A12,'Season 15'!AF$4:CC$104,32,0),"0"),)</f>
        <v>0</v>
      </c>
      <c r="AG12" s="692">
        <f>SUM(IFERROR(VLOOKUP($A12,'Season 3'!AF$4:CC$104,33,0),"0"),
IFERROR(VLOOKUP($A12,'Season 4'!AF$4:CC$104,33,0),"0"),IFERROR(VLOOKUP($A12,'Season 5'!AF$4:CC$104,33,0),"0"),
IFERROR(VLOOKUP($A12,'Season 6'!AF$4:CC$104,33,0),"0"),IFERROR(VLOOKUP($A12,'Season 7'!AF$4:CC$104,33,0),"0"),
IFERROR(VLOOKUP($A12,'Season 8'!AF$4:CC$104,33,0),"0"),IFERROR(VLOOKUP($A12,'Season 9'!AF$4:CC$104,33,0),"0"),
IFERROR(VLOOKUP($A12,'Season 10'!AF$4:CC$104,33,0),"0"),IFERROR(VLOOKUP($A12,'Season 11'!AF$4:CC$104,33,0),"0"),
IFERROR(VLOOKUP($A12,'Season 12'!AF$4:CC$104,33,0),"0"),IFERROR(VLOOKUP($A12,'Season 13'!AF$4:CC$104,33,0),"0"),
IFERROR(VLOOKUP($A12,'Season 14'!AF$4:CC$104,33,0),"0"),IFERROR(VLOOKUP($A12,'Season 15'!AF$4:CC$104,33,0),"0"),)</f>
        <v>0</v>
      </c>
      <c r="AH12" s="1023">
        <f>SUM(IFERROR(VLOOKUP($A12,'Season 3'!AF$4:CC$104,34,0),"0"),
IFERROR(VLOOKUP($A12,'Season 4'!AF$4:CC$104,34,0),"0"),IFERROR(VLOOKUP($A12,'Season 5'!AF$4:CC$104,34,0),"0"),
IFERROR(VLOOKUP($A12,'Season 6'!AF$4:CC$104,34,0),"0"),IFERROR(VLOOKUP($A12,'Season 7'!AF$4:CC$104,34,0),"0"),
IFERROR(VLOOKUP($A12,'Season 8'!AF$4:CC$104,34,0),"0"),IFERROR(VLOOKUP($A12,'Season 9'!AF$4:CC$104,34,0),"0"),
IFERROR(VLOOKUP($A12,'Season 10'!AF$4:CC$104,34,0),"0"),IFERROR(VLOOKUP($A12,'Season 11'!AF$4:CC$104,34,0),"0"),
IFERROR(VLOOKUP($A12,'Season 12'!AF$4:CC$104,34,0),"0"),IFERROR(VLOOKUP($A12,'Season 13'!AF$4:CC$104,34,0),"0"),
IFERROR(VLOOKUP($A12,'Season 14'!AF$4:CC$104,34,0),"0"),IFERROR(VLOOKUP($A12,'Season 15'!AF$4:CC$104,34,0),"0"),)</f>
        <v>0</v>
      </c>
      <c r="AI12" s="26">
        <f>SUM(IFERROR(VLOOKUP($A12,'Season 3'!AF$4:CC$104,35,0),"0"),
IFERROR(VLOOKUP($A12,'Season 4'!AF$4:CC$104,35,0),"0"),IFERROR(VLOOKUP($A12,'Season 5'!AF$4:CC$104,35,0),"0"),
IFERROR(VLOOKUP($A12,'Season 6'!AF$4:CC$104,35,0),"0"),IFERROR(VLOOKUP($A12,'Season 7'!AF$4:CC$104,35,0),"0"),
IFERROR(VLOOKUP($A12,'Season 8'!AF$4:CC$104,35,0),"0"),IFERROR(VLOOKUP($A12,'Season 9'!AF$4:CC$104,35,0),"0"),
IFERROR(VLOOKUP($A12,'Season 10'!AF$4:CC$104,35,0),"0"),IFERROR(VLOOKUP($A12,'Season 11'!AF$4:CC$104,35,0),"0"),
IFERROR(VLOOKUP($A12,'Season 12'!AF$4:CC$104,35,0),"0"),IFERROR(VLOOKUP($A12,'Season 13'!AF$4:CC$104,35,0),"0"),
IFERROR(VLOOKUP($A12,'Season 14'!AF$4:CC$104,35,0),"0"),IFERROR(VLOOKUP($A12,'Season 15'!AF$4:CC$104,35,0),"0"),)</f>
        <v>0</v>
      </c>
      <c r="AJ12" s="699">
        <f>SUM(IFERROR(VLOOKUP($A12,'Season 3'!AF$4:CC$104,36,0),"0"),
IFERROR(VLOOKUP($A12,'Season 4'!AF$4:CC$104,36,0),"0"),IFERROR(VLOOKUP($A12,'Season 5'!AF$4:CC$104,36,0),"0"),
IFERROR(VLOOKUP($A12,'Season 6'!AF$4:CC$104,36,0),"0"),IFERROR(VLOOKUP($A12,'Season 7'!AF$4:CC$104,36,0),"0"),
IFERROR(VLOOKUP($A12,'Season 8'!AF$4:CC$104,36,0),"0"),IFERROR(VLOOKUP($A12,'Season 9'!AF$4:CC$104,36,0),"0"),
IFERROR(VLOOKUP($A12,'Season 10'!AF$4:CC$104,36,0),"0"),IFERROR(VLOOKUP($A12,'Season 11'!AF$4:CC$104,36,0),"0"),
IFERROR(VLOOKUP($A12,'Season 12'!AF$4:CC$104,36,0),"0"),IFERROR(VLOOKUP($A12,'Season 13'!AF$4:CC$104,36,0),"0"),
IFERROR(VLOOKUP($A12,'Season 14'!AF$4:CC$104,36,0),"0"),IFERROR(VLOOKUP($A12,'Season 15'!AF$4:CC$104,36,0),"0"),)</f>
        <v>0</v>
      </c>
      <c r="AK12" s="700">
        <f>SUM(IFERROR(VLOOKUP($A12,'Season 2'!AF$4:CC$104,32,0),"0"),IFERROR(VLOOKUP($A12,'Season 3'!AF$4:CC$104,37,0),"0"),
IFERROR(VLOOKUP($A12,'Season 4'!AF$4:CC$104,37,0),"0"),IFERROR(VLOOKUP($A12,'Season 5'!AF$4:CC$104,37,0),"0"),
IFERROR(VLOOKUP($A12,'Season 6'!AF$4:CC$104,37,0),"0"),IFERROR(VLOOKUP($A12,'Season 7'!AF$4:CC$104,37,0),"0"),
IFERROR(VLOOKUP($A12,'Season 8'!AF$4:CC$104,37,0),"0"),IFERROR(VLOOKUP($A12,'Season 9'!AF$4:CC$104,37,0),"0"),
IFERROR(VLOOKUP($A12,'Season 10'!AF$4:CC$104,37,0),"0"),IFERROR(VLOOKUP($A12,'Season 11'!AF$4:CC$104,37,0),"0"),
IFERROR(VLOOKUP($A12,'Season 12'!AF$4:CC$104,37,0),"0"),IFERROR(VLOOKUP($A12,'Season 13'!AF$4:CC$104,37,0),"0"),
IFERROR(VLOOKUP($A12,'Season 14'!AF$4:CC$104,37,0),"0"),IFERROR(VLOOKUP($A12,'Season 15'!AF$4:CC$104,37,0),"0"),)</f>
        <v>0</v>
      </c>
      <c r="AL12" s="692">
        <f>SUM(IFERROR(VLOOKUP($A12,'Season 2'!AF$4:CC$104,33,0),"0"),IFERROR(VLOOKUP($A12,'Season 3'!AF$4:CC$104,38,0),"0"),
IFERROR(VLOOKUP($A12,'Season 4'!AF$4:CC$104,38,0),"0"),IFERROR(VLOOKUP($A12,'Season 5'!AF$4:CC$104,38,0),"0"),
IFERROR(VLOOKUP($A12,'Season 6'!AF$4:CC$104,38,0),"0"),IFERROR(VLOOKUP($A12,'Season 7'!AF$4:CC$104,38,0),"0"),
IFERROR(VLOOKUP($A12,'Season 8'!AF$4:CC$104,38,0),"0"),IFERROR(VLOOKUP($A12,'Season 9'!AF$4:CC$104,38,0),"0"),
IFERROR(VLOOKUP($A12,'Season 10'!AF$4:CC$104,38,0),"0"),IFERROR(VLOOKUP($A12,'Season 11'!AF$4:CC$104,38,0),"0"),
IFERROR(VLOOKUP($A12,'Season 12'!AF$4:CC$104,38,0),"0"),IFERROR(VLOOKUP($A12,'Season 13'!AF$4:CC$104,38,0),"0"),
IFERROR(VLOOKUP($A12,'Season 14'!AF$4:CC$104,38,0),"0"),IFERROR(VLOOKUP($A12,'Season 15'!AF$4:CC$104,38,0),"0"),)</f>
        <v>0</v>
      </c>
      <c r="AM12" s="1023">
        <f>SUM(IFERROR(VLOOKUP($A12,'Season 2'!AF$4:CC$104,34,0),"0"),IFERROR(VLOOKUP($A12,'Season 3'!AF$4:CC$104,39,0),"0"),
IFERROR(VLOOKUP($A12,'Season 4'!AF$4:CC$104,39,0),"0"),IFERROR(VLOOKUP($A12,'Season 5'!AF$4:CC$104,39,0),"0"),
IFERROR(VLOOKUP($A12,'Season 6'!AF$4:CC$104,39,0),"0"),IFERROR(VLOOKUP($A12,'Season 7'!AF$4:CC$104,39,0),"0"),
IFERROR(VLOOKUP($A12,'Season 8'!AF$4:CC$104,39,0),"0"),IFERROR(VLOOKUP($A12,'Season 9'!AF$4:CC$104,39,0),"0"),
IFERROR(VLOOKUP($A12,'Season 10'!AF$4:CC$104,39,0),"0"),IFERROR(VLOOKUP($A12,'Season 11'!AF$4:CC$104,39,0),"0"),
IFERROR(VLOOKUP($A12,'Season 12'!AF$4:CC$104,39,0),"0"),IFERROR(VLOOKUP($A12,'Season 13'!AF$4:CC$104,39,0),"0"),
IFERROR(VLOOKUP($A12,'Season 14'!AF$4:CC$104,39,0),"0"),IFERROR(VLOOKUP($A12,'Season 15'!AF$4:CC$104,39,0),"0"),)</f>
        <v>0</v>
      </c>
      <c r="AN12" s="26">
        <f>SUM(IFERROR(VLOOKUP($A12,'Season 2'!AF$4:CC$104,35,0),"0"),IFERROR(VLOOKUP($A12,'Season 3'!AF$4:CC$104,40,0),"0"),
IFERROR(VLOOKUP($A12,'Season 4'!AF$4:CC$104,40,0),"0"),IFERROR(VLOOKUP($A12,'Season 5'!AF$4:CC$104,40,0),"0"),
IFERROR(VLOOKUP($A12,'Season 6'!AF$4:CC$104,40,0),"0"),IFERROR(VLOOKUP($A12,'Season 7'!AF$4:CC$104,40,0),"0"),
IFERROR(VLOOKUP($A12,'Season 8'!AF$4:CC$104,40,0),"0"),IFERROR(VLOOKUP($A12,'Season 9'!AF$4:CC$104,40,0),"0"),
IFERROR(VLOOKUP($A12,'Season 10'!AF$4:CC$104,40,0),"0"),IFERROR(VLOOKUP($A12,'Season 11'!AF$4:CC$104,40,0),"0"),
IFERROR(VLOOKUP($A12,'Season 12'!AF$4:CC$104,40,0),"0"),IFERROR(VLOOKUP($A12,'Season 13'!AF$4:CC$104,40,0),"0"),
IFERROR(VLOOKUP($A12,'Season 14'!AF$4:CC$104,40,0),"0"),IFERROR(VLOOKUP($A12,'Season 15'!AF$4:CC$104,40,0),"0"),)</f>
        <v>0</v>
      </c>
      <c r="AO12" s="699">
        <f>SUM(IFERROR(VLOOKUP($A12,'Season 2'!AF$4:CC$104,36,0),"0"),IFERROR(VLOOKUP($A12,'Season 3'!AF$4:CC$104,41,0),"0"),
IFERROR(VLOOKUP($A12,'Season 4'!AF$4:CC$104,41,0),"0"),IFERROR(VLOOKUP($A12,'Season 5'!AF$4:CC$104,41,0),"0"),
IFERROR(VLOOKUP($A12,'Season 6'!AF$4:CC$104,41,0),"0"),IFERROR(VLOOKUP($A12,'Season 7'!AF$4:CC$104,41,0),"0"),
IFERROR(VLOOKUP($A12,'Season 8'!AF$4:CC$104,41,0),"0"),IFERROR(VLOOKUP($A12,'Season 9'!AF$4:CC$104,41,0),"0"),
IFERROR(VLOOKUP($A12,'Season 10'!AF$4:CC$104,41,0),"0"),IFERROR(VLOOKUP($A12,'Season 11'!AF$4:CC$104,41,0),"0"),
IFERROR(VLOOKUP($A12,'Season 12'!AF$4:CC$104,41,0),"0"),IFERROR(VLOOKUP($A12,'Season 13'!AF$4:CC$104,41,0),"0"),
IFERROR(VLOOKUP($A12,'Season 14'!AF$4:CC$104,41,0),"0"),IFERROR(VLOOKUP($A12,'Season 15'!AF$4:CC$104,41,0),"0"),)</f>
        <v>0</v>
      </c>
      <c r="AP12" s="700">
        <f>SUM(IFERROR(VLOOKUP($A12,'Season 2'!AF$4:CC$104,37,0),"0"),IFERROR(VLOOKUP($A12,'Season 3'!AF$4:CC$104,42,0),"0"),
IFERROR(VLOOKUP($A12,'Season 4'!AF$4:CC$104,42,0),"0"),IFERROR(VLOOKUP($A12,'Season 5'!AF$4:CC$104,42,0),"0"),
IFERROR(VLOOKUP($A12,'Season 6'!AF$4:CC$104,42,0),"0"),IFERROR(VLOOKUP($A12,'Season 7'!AF$4:CC$104,42,0),"0"),
IFERROR(VLOOKUP($A12,'Season 8'!AF$4:CC$104,42,0),"0"),IFERROR(VLOOKUP($A12,'Season 9'!AF$4:CC$104,42,0),"0"),
IFERROR(VLOOKUP($A12,'Season 10'!AF$4:CC$104,42,0),"0"),IFERROR(VLOOKUP($A12,'Season 11'!AF$4:CC$104,42,0),"0"),
IFERROR(VLOOKUP($A12,'Season 12'!AF$4:CC$104,42,0),"0"),IFERROR(VLOOKUP($A12,'Season 13'!AF$4:CC$104,42,0),"0"),
IFERROR(VLOOKUP($A12,'Season 14'!AF$4:CC$104,42,0),"0"),IFERROR(VLOOKUP($A12,'Season 15'!AF$4:CC$104,42,0),"0"),)</f>
        <v>0</v>
      </c>
      <c r="AQ12" s="692">
        <f>SUM(IFERROR(VLOOKUP($A12,'Season 2'!AF$4:CC$104,38,0),"0"),IFERROR(VLOOKUP($A12,'Season 3'!AF$4:CC$104,43,0),"0"),
IFERROR(VLOOKUP($A12,'Season 4'!AF$4:CC$104,43,0),"0"),IFERROR(VLOOKUP($A12,'Season 5'!AF$4:CC$104,43,0),"0"),
IFERROR(VLOOKUP($A12,'Season 6'!AF$4:CC$104,43,0),"0"),IFERROR(VLOOKUP($A12,'Season 7'!AF$4:CC$104,43,0),"0"),
IFERROR(VLOOKUP($A12,'Season 8'!AF$4:CC$104,43,0),"0"),IFERROR(VLOOKUP($A12,'Season 9'!AF$4:CC$104,43,0),"0"),
IFERROR(VLOOKUP($A12,'Season 10'!AF$4:CC$104,43,0),"0"),IFERROR(VLOOKUP($A12,'Season 11'!AF$4:CC$104,43,0),"0"),
IFERROR(VLOOKUP($A12,'Season 12'!AF$4:CC$104,43,0),"0"),IFERROR(VLOOKUP($A12,'Season 13'!AF$4:CC$104,43,0),"0"),
IFERROR(VLOOKUP($A12,'Season 14'!AF$4:CC$104,43,0),"0"),IFERROR(VLOOKUP($A12,'Season 15'!AF$4:CC$104,43,0),"0"),)</f>
        <v>0</v>
      </c>
      <c r="AR12" s="1023">
        <f>SUM(IFERROR(VLOOKUP($A12,'Season 2'!AF$4:CC$104,39,0),"0"),IFERROR(VLOOKUP($A12,'Season 3'!AF$4:CC$104,44,0),"0"),
IFERROR(VLOOKUP($A12,'Season 4'!AF$4:CC$104,44,0),"0"),IFERROR(VLOOKUP($A12,'Season 5'!AF$4:CC$104,44,0),"0"),
IFERROR(VLOOKUP($A12,'Season 6'!AF$4:CC$104,44,0),"0"),IFERROR(VLOOKUP($A12,'Season 7'!AF$4:CC$104,44,0),"0"),
IFERROR(VLOOKUP($A12,'Season 8'!AF$4:CC$104,44,0),"0"),IFERROR(VLOOKUP($A12,'Season 9'!AF$4:CC$104,44,0),"0"),
IFERROR(VLOOKUP($A12,'Season 10'!AF$4:CC$104,44,0),"0"),IFERROR(VLOOKUP($A12,'Season 11'!AF$4:CC$104,44,0),"0"),
IFERROR(VLOOKUP($A12,'Season 12'!AF$4:CC$104,44,0),"0"),IFERROR(VLOOKUP($A12,'Season 13'!AF$4:CC$104,44,0),"0"),
IFERROR(VLOOKUP($A12,'Season 14'!AF$4:CC$104,44,0),"0"),IFERROR(VLOOKUP($A12,'Season 15'!AF$4:CC$104,44,0),"0"),)</f>
        <v>0</v>
      </c>
      <c r="AS12" s="26">
        <f>SUM(IFERROR(VLOOKUP($A12,'Season 2'!AF$4:CC$104,40,0),"0"),IFERROR(VLOOKUP($A12,'Season 3'!AF$4:CC$104,45,0),"0"),
IFERROR(VLOOKUP($A12,'Season 4'!AF$4:CC$104,45,0),"0"),IFERROR(VLOOKUP($A12,'Season 5'!AF$4:CC$104,45,0),"0"),
IFERROR(VLOOKUP($A12,'Season 6'!AF$4:CC$104,45,0),"0"),IFERROR(VLOOKUP($A12,'Season 7'!AF$4:CC$104,45,0),"0"),
IFERROR(VLOOKUP($A12,'Season 8'!AF$4:CC$104,45,0),"0"),IFERROR(VLOOKUP($A12,'Season 9'!AF$4:CC$104,45,0),"0"),
IFERROR(VLOOKUP($A12,'Season 10'!AF$4:CC$104,45,0),"0"),IFERROR(VLOOKUP($A12,'Season 11'!AF$4:CC$104,45,0),"0"),
IFERROR(VLOOKUP($A12,'Season 12'!AF$4:CC$104,45,0),"0"),IFERROR(VLOOKUP($A12,'Season 13'!AF$4:CC$104,45,0),"0"),
IFERROR(VLOOKUP($A12,'Season 14'!AF$4:CC$104,45,0),"0"),IFERROR(VLOOKUP($A12,'Season 15'!AF$4:CC$104,45,0),"0"),)</f>
        <v>0</v>
      </c>
      <c r="AT12" s="699">
        <f>SUM(IFERROR(VLOOKUP($A12,'Season 2'!AF$4:CC$104,41,0),"0"),IFERROR(VLOOKUP($A12,'Season 3'!AF$4:CC$104,46,0),"0"),
IFERROR(VLOOKUP($A12,'Season 4'!AF$4:CC$104,46,0),"0"),IFERROR(VLOOKUP($A12,'Season 5'!AF$4:CC$104,46,0),"0"),
IFERROR(VLOOKUP($A12,'Season 6'!AF$4:CC$104,46,0),"0"),IFERROR(VLOOKUP($A12,'Season 7'!AF$4:CC$104,46,0),"0"),
IFERROR(VLOOKUP($A12,'Season 8'!AF$4:CC$104,46,0),"0"),IFERROR(VLOOKUP($A12,'Season 9'!AF$4:CC$104,46,0),"0"),
IFERROR(VLOOKUP($A12,'Season 10'!AF$4:CC$104,46,0),"0"),IFERROR(VLOOKUP($A12,'Season 11'!AF$4:CC$104,46,0),"0"),
IFERROR(VLOOKUP($A12,'Season 12'!AF$4:CC$104,46,0),"0"),IFERROR(VLOOKUP($A12,'Season 13'!AF$4:CC$104,46,0),"0"),
IFERROR(VLOOKUP($A12,'Season 14'!AF$4:CC$104,46,0),"0"),IFERROR(VLOOKUP($A12,'Season 15'!AF$4:CC$104,46,0),"0"),)</f>
        <v>0</v>
      </c>
      <c r="AU12" s="700">
        <f>SUM(IFERROR(VLOOKUP($A12,'Season 3'!AF$4:CH$104,47,0),"0"),
IFERROR(VLOOKUP($A12,'Season 4'!AF$4:CH$104,47,0),"0"),IFERROR(VLOOKUP($A12,'Season 5'!AF$4:CH$104,47,0),"0"),
IFERROR(VLOOKUP($A12,'Season 6'!AF$4:CH$104,47,0),"0"),IFERROR(VLOOKUP($A12,'Season 7'!AF$4:CH$104,47,0),"0"),
IFERROR(VLOOKUP($A12,'Season 8'!AF$4:CH$104,47,0),"0"),IFERROR(VLOOKUP($A12,'Season 9'!AF$4:CH$104,47,0),"0"),
IFERROR(VLOOKUP($A12,'Season 10'!AF$4:CH$104,47,0),"0"),IFERROR(VLOOKUP($A12,'Season 11'!AF$4:CH$104,47,0),"0"),
IFERROR(VLOOKUP($A12,'Season 12'!AF$4:CH$104,47,0),"0"),IFERROR(VLOOKUP($A12,'Season 13'!AF$4:CH$104,47,0),"0"),
IFERROR(VLOOKUP($A12,'Season 14'!AF$4:CH$104,47,0),"0"),IFERROR(VLOOKUP($A12,'Season 15'!AF$4:CH$104,47,0),"0"),)</f>
        <v>0</v>
      </c>
      <c r="AV12" s="692">
        <f>SUM(IFERROR(VLOOKUP($A12,'Season 3'!AF$4:CH$104,48,0),"0"),
IFERROR(VLOOKUP($A12,'Season 4'!AF$4:CH$104,48,0),"0"),IFERROR(VLOOKUP($A12,'Season 5'!AF$4:CH$104,48,0),"0"),
IFERROR(VLOOKUP($A12,'Season 6'!AF$4:CH$104,48,0),"0"),IFERROR(VLOOKUP($A12,'Season 7'!AF$4:CH$104,48,0),"0"),
IFERROR(VLOOKUP($A12,'Season 8'!AF$4:CH$104,48,0),"0"),IFERROR(VLOOKUP($A12,'Season 9'!AF$4:CH$104,48,0),"0"),
IFERROR(VLOOKUP($A12,'Season 10'!AF$4:CH$104,48,0),"0"),IFERROR(VLOOKUP($A12,'Season 11'!AF$4:CH$104,48,0),"0"),
IFERROR(VLOOKUP($A12,'Season 12'!AF$4:CH$104,48,0),"0"),IFERROR(VLOOKUP($A12,'Season 13'!AF$4:CH$104,48,0),"0"),
IFERROR(VLOOKUP($A12,'Season 14'!AF$4:CH$104,48,0),"0"),IFERROR(VLOOKUP($A12,'Season 15'!AF$4:CH$104,48,0),"0"),)</f>
        <v>0</v>
      </c>
      <c r="AW12" s="1023">
        <f>SUM(IFERROR(VLOOKUP($A12,'Season 3'!AF$4:CH$104,49,0),"0"),
IFERROR(VLOOKUP($A12,'Season 4'!AF$4:CH$104,49,0),"0"),IFERROR(VLOOKUP($A12,'Season 5'!AF$4:CH$104,49,0),"0"),
IFERROR(VLOOKUP($A12,'Season 6'!AF$4:CH$104,49,0),"0"),IFERROR(VLOOKUP($A12,'Season 7'!AF$4:CH$104,49,0),"0"),
IFERROR(VLOOKUP($A12,'Season 8'!AF$4:CH$104,49,0),"0"),IFERROR(VLOOKUP($A12,'Season 9'!AF$4:CH$104,49,0),"0"),
IFERROR(VLOOKUP($A12,'Season 10'!AF$4:CH$104,49,0),"0"),IFERROR(VLOOKUP($A12,'Season 11'!AF$4:CH$104,49,0),"0"),
IFERROR(VLOOKUP($A12,'Season 12'!AF$4:CH$104,49,0),"0"),IFERROR(VLOOKUP($A12,'Season 13'!AF$4:CH$104,49,0),"0"),
IFERROR(VLOOKUP($A12,'Season 14'!AF$4:CH$104,49,0),"0"),IFERROR(VLOOKUP($A12,'Season 15'!AF$4:CH$104,49,0),"0"),)</f>
        <v>0</v>
      </c>
      <c r="AX12" s="26">
        <f>SUM(IFERROR(VLOOKUP($A12,'Season 3'!AF$4:CH$104,50,0),"0"),
IFERROR(VLOOKUP($A12,'Season 4'!AF$4:CH$104,50,0),"0"),IFERROR(VLOOKUP($A12,'Season 5'!AF$4:CH$104,50,0),"0"),
IFERROR(VLOOKUP($A12,'Season 6'!AF$4:CH$104,50,0),"0"),IFERROR(VLOOKUP($A12,'Season 7'!AF$4:CH$104,50,0),"0"),
IFERROR(VLOOKUP($A12,'Season 8'!AF$4:CH$104,50,0),"0"),IFERROR(VLOOKUP($A12,'Season 9'!AF$4:CH$104,50,0),"0"),
IFERROR(VLOOKUP($A12,'Season 10'!AF$4:CH$104,50,0),"0"),IFERROR(VLOOKUP($A12,'Season 11'!AF$4:CH$104,50,0),"0"),
IFERROR(VLOOKUP($A12,'Season 12'!AF$4:CH$104,50,0),"0"),IFERROR(VLOOKUP($A12,'Season 13'!AF$4:CH$104,50,0),"0"),
IFERROR(VLOOKUP($A12,'Season 14'!AF$4:CH$104,50,0),"0"),IFERROR(VLOOKUP($A12,'Season 15'!AF$4:CH$104,50,0),"0"),)</f>
        <v>0</v>
      </c>
      <c r="AY12" s="699">
        <f>SUM(IFERROR(VLOOKUP($A12,'Season 3'!AF$4:CH$104,51,0),"0"),
IFERROR(VLOOKUP($A12,'Season 4'!AF$4:CH$104,51,0),"0"),IFERROR(VLOOKUP($A12,'Season 5'!AF$4:CH$104,51,0),"0"),
IFERROR(VLOOKUP($A12,'Season 6'!AF$4:CH$104,51,0),"0"),IFERROR(VLOOKUP($A12,'Season 7'!AF$4:CH$104,51,0),"0"),
IFERROR(VLOOKUP($A12,'Season 8'!AF$4:CH$104,51,0),"0"),IFERROR(VLOOKUP($A12,'Season 9'!AF$4:CH$104,51,0),"0"),
IFERROR(VLOOKUP($A12,'Season 10'!AF$4:CH$104,51,0),"0"),IFERROR(VLOOKUP($A12,'Season 11'!AF$4:CH$104,51,0),"0"),
IFERROR(VLOOKUP($A12,'Season 12'!AF$4:CH$104,51,0),"0"),IFERROR(VLOOKUP($A12,'Season 13'!AF$4:CH$104,51,0),"0"),
IFERROR(VLOOKUP($A12,'Season 14'!AF$4:CH$104,51,0),"0"),IFERROR(VLOOKUP($A12,'Season 15'!AF$4:CH$104,51,0),"0"),)</f>
        <v>0</v>
      </c>
      <c r="AZ12" s="700">
        <f>SUM(IFERROR(VLOOKUP($A12,'Season 1'!AF$4:CC$104,32,0),"0"),IFERROR(VLOOKUP($A12,'Season 2'!AF$4:CC$104,37,0),"0"),)</f>
        <v>0</v>
      </c>
      <c r="BA12" s="692">
        <f>SUM(IFERROR(VLOOKUP($A12,'Season 1'!AF$4:CC$104,33,0),"0"),IFERROR(VLOOKUP($A12,'Season 2'!AF$4:CC$104,38,0),"0"),)</f>
        <v>0</v>
      </c>
      <c r="BB12" s="1023">
        <f>SUM(IFERROR(VLOOKUP($A12,'Season 1'!AF$4:CC$104,34,0),"0"),IFERROR(VLOOKUP($A12,'Season 2'!AF$4:CC$104,39,0),"0"),)</f>
        <v>0</v>
      </c>
      <c r="BC12" s="26">
        <f>SUM(IFERROR(VLOOKUP($A12,'Season 1'!AF$4:CC$104,35,0),"0"),IFERROR(VLOOKUP($A12,'Season 2'!AF$4:CC$104,40,0),"0"),)</f>
        <v>0</v>
      </c>
      <c r="BD12" s="699">
        <f>SUM(IFERROR(VLOOKUP($A12,'Season 1'!AF$4:CC$104,36,0),"0"),IFERROR(VLOOKUP($A12,'Season 2'!AF$4:CC$104,41,0),"0"),)</f>
        <v>0</v>
      </c>
      <c r="BE12" s="1111">
        <f>SUM(IFERROR(VLOOKUP($A12,'Season 1'!AF$4:CC$104,37,0),"0"),
IFERROR(VLOOKUP($A12,'Season 2'!AF$4:CC$104,47,0),"0"),IFERROR(VLOOKUP($A12,'Season 3'!AF$4:CH$104,52,0),"0"),
IFERROR(VLOOKUP($A12,'Season 4'!AF$4:CH$104,52,0),"0"),IFERROR(VLOOKUP($A12,'Season 5'!AF$4:CH$104,52,0),"0"),
IFERROR(VLOOKUP($A12,'Season 6'!AF$4:CH$104,52,0),"0"),IFERROR(VLOOKUP($A12,'Season 7'!AF$4:CH$104,52,0),"0"),
IFERROR(VLOOKUP($A12,'Season 8'!AF$4:CH$104,52,0),"0"),IFERROR(VLOOKUP($A12,'Season 9'!AF$4:CH$104,52,0),"0"),
IFERROR(VLOOKUP($A12,'Season 10'!AF$4:CH$104,52,0),"0"),IFERROR(VLOOKUP($A12,'Season 11'!AF$4:CH$104,52,0),"0"),
IFERROR(VLOOKUP($A12,'Season 12'!AF$4:CH$104,52,0),"0"),IFERROR(VLOOKUP($A12,'Season 13'!AF$4:CH$104,52,0),"0"),
IFERROR(VLOOKUP($A12,'Season 14'!AF$4:CH$104,52,0),"0"),IFERROR(VLOOKUP($A12,'Season 15'!AF$4:CH$104,52,0),"0"),)</f>
        <v>0</v>
      </c>
      <c r="BF12" s="1112">
        <f>SUM(IFERROR(VLOOKUP($A12,'Season 1'!AF$4:CC$104,38,0),"0"),
IFERROR(VLOOKUP($A12,'Season 2'!AF$4:CC$104,48,0),"0"),IFERROR(VLOOKUP($A12,'Season 3'!AF$4:CH$104,53,0),"0"),
IFERROR(VLOOKUP($A12,'Season 4'!AF$4:CH$104,53,0),"0"),IFERROR(VLOOKUP($A12,'Season 5'!AF$4:CH$104,53,0),"0"),
IFERROR(VLOOKUP($A12,'Season 6'!AF$4:CH$104,53,0),"0"),IFERROR(VLOOKUP($A12,'Season 7'!AF$4:CH$104,53,0),"0"),
IFERROR(VLOOKUP($A12,'Season 8'!AF$4:CH$104,53,0),"0"),IFERROR(VLOOKUP($A12,'Season 9'!AF$4:CH$104,53,0),"0"),
IFERROR(VLOOKUP($A12,'Season 10'!AF$4:CH$104,53,0),"0"),IFERROR(VLOOKUP($A12,'Season 11'!AF$4:CH$104,53,0),"0"),
IFERROR(VLOOKUP($A12,'Season 12'!AF$4:CH$104,53,0),"0"),IFERROR(VLOOKUP($A12,'Season 13'!AF$4:CH$104,53,0),"0"),
IFERROR(VLOOKUP($A12,'Season 14'!AF$4:CH$104,53,0),"0"),IFERROR(VLOOKUP($A12,'Season 15'!AF$4:CH$104,53,0),"0"),)</f>
        <v>0</v>
      </c>
      <c r="BG12" s="1061" t="e">
        <f t="shared" si="1"/>
        <v>#DIV/0!</v>
      </c>
      <c r="BI12" s="1100"/>
      <c r="BJ12" s="1100"/>
      <c r="BK12" s="1100"/>
      <c r="BL12" s="1100"/>
      <c r="BM12" s="1100"/>
      <c r="BN12" s="1100"/>
      <c r="BO12" s="1066"/>
      <c r="BP12" s="1066"/>
      <c r="BQ12" s="1066"/>
      <c r="BR12" s="1066"/>
      <c r="BS12" s="15" t="str">
        <f>IFERROR(VLOOKUP($A12,'Season 1'!$AF$4:$CH$104,39,0),"0")</f>
        <v>0</v>
      </c>
      <c r="BT12" s="15" t="str">
        <f>IFERROR(VLOOKUP($A12,'Season 1'!$AF$4:$CH$104,40,0),"0")</f>
        <v>0</v>
      </c>
      <c r="BU12" s="15" t="str">
        <f>IFERROR(VLOOKUP($A12,'Season 2'!$AF$4:$CH$104,49,0),"0")</f>
        <v>0</v>
      </c>
      <c r="BV12" s="15" t="str">
        <f>IFERROR(VLOOKUP($A12,'Season 2'!$AF$4:$CH$104,50,0),"0")</f>
        <v>0</v>
      </c>
      <c r="BW12" s="15" t="str">
        <f>IFERROR(VLOOKUP($A12,'Season 3'!$AF$4:$CH$104,54,0),"0")</f>
        <v>0</v>
      </c>
      <c r="BX12" s="15" t="str">
        <f>IFERROR(VLOOKUP($A12,'Season 3'!$AF$4:$CH$104,55,0),"0")</f>
        <v>0</v>
      </c>
      <c r="BY12" s="15" t="str">
        <f>IFERROR(VLOOKUP($A12,'Season 4'!$AF$4:$CH$104,54,0),"0")</f>
        <v>0</v>
      </c>
      <c r="BZ12" s="15" t="str">
        <f>IFERROR(VLOOKUP($A12,'Season 4'!$AF$4:$CH$104,55,0),"0")</f>
        <v>0</v>
      </c>
      <c r="CA12" s="15" t="str">
        <f>IFERROR(VLOOKUP($A12,'Season 5'!$AF$4:$CH$104,54,0),"0")</f>
        <v>0</v>
      </c>
      <c r="CB12" s="15" t="str">
        <f>IFERROR(VLOOKUP($A12,'Season 5'!$AF$4:$CH$104,55,0),"0")</f>
        <v>0</v>
      </c>
      <c r="CC12" s="15" t="str">
        <f>IFERROR(VLOOKUP($A12,'Season 6'!$AF$4:$CH$104,54,0),"0")</f>
        <v>0</v>
      </c>
      <c r="CD12" s="15" t="str">
        <f>IFERROR(VLOOKUP($A12,'Season 6'!$AF$4:$CH$104,55,0),"0")</f>
        <v>0</v>
      </c>
      <c r="CE12" s="15" t="str">
        <f>IFERROR(VLOOKUP($A12,'Season 7'!$AF$4:$CH$104,54,0),"0")</f>
        <v>0</v>
      </c>
      <c r="CF12" s="15" t="str">
        <f>IFERROR(VLOOKUP($A12,'Season 7'!$AF$4:$CH$104,55,0),"0")</f>
        <v>0</v>
      </c>
      <c r="CG12" s="15" t="str">
        <f>IFERROR(VLOOKUP($A12,'Season 8'!$AF$4:$CH$104,54,0),"0")</f>
        <v>0</v>
      </c>
      <c r="CH12" s="15" t="str">
        <f>IFERROR(VLOOKUP($A12,'Season 8'!$AF$4:$CH$104,55,0),"0")</f>
        <v>0</v>
      </c>
      <c r="CI12" s="15" t="str">
        <f>IFERROR(VLOOKUP($A12,'Season 9'!$AF$4:$CH$104,54,0),"0")</f>
        <v>0</v>
      </c>
      <c r="CJ12" s="15" t="str">
        <f>IFERROR(VLOOKUP($A12,'Season 9'!$AF$4:$CH$104,55,0),"0")</f>
        <v>0</v>
      </c>
      <c r="CK12" s="15" t="str">
        <f>IFERROR(VLOOKUP($A12,'Season 10'!$AF$4:$CH$104,54,0),"0")</f>
        <v>0</v>
      </c>
      <c r="CL12" s="15" t="str">
        <f>IFERROR(VLOOKUP($A12,'Season 10'!$AF$4:$CH$104,55,0),"0")</f>
        <v>0</v>
      </c>
      <c r="CM12" s="15" t="str">
        <f>IFERROR(VLOOKUP($A12,'Season 11'!$AF$4:$CH$104,54,0),"0")</f>
        <v>0</v>
      </c>
      <c r="CN12" s="15" t="str">
        <f>IFERROR(VLOOKUP($A12,'Season 11'!$AF$4:$CH$104,55,0),"0")</f>
        <v>0</v>
      </c>
      <c r="CO12" s="15" t="str">
        <f>IFERROR(VLOOKUP($A12,'Season 12'!$AF$4:$CH$104,54,0),"0")</f>
        <v>0</v>
      </c>
      <c r="CP12" s="15" t="str">
        <f>IFERROR(VLOOKUP($A12,'Season 12'!$AF$4:$CH$104,55,0),"0")</f>
        <v>0</v>
      </c>
      <c r="CQ12" s="15" t="str">
        <f>IFERROR(VLOOKUP($A12,'Season 13'!$AF$4:$CH$104,54,0),"0")</f>
        <v>0</v>
      </c>
      <c r="CR12" s="15" t="str">
        <f>IFERROR(VLOOKUP($A12,'Season 13'!$AF$4:$CH$104,55,0),"0")</f>
        <v>0</v>
      </c>
      <c r="CS12" s="15" t="str">
        <f>IFERROR(VLOOKUP($A12,'Season 14'!$AF$4:$CH$104,54,0),"0")</f>
        <v>0</v>
      </c>
      <c r="CT12" s="15" t="str">
        <f>IFERROR(VLOOKUP($A12,'Season 14'!$AF$4:$CH$104,55,0),"0")</f>
        <v>0</v>
      </c>
      <c r="CU12" s="15" t="str">
        <f>IFERROR(VLOOKUP($A12,'Season 15'!$AF$4:$CH$104,54,0),"0")</f>
        <v>0</v>
      </c>
      <c r="CV12" s="15" t="str">
        <f>IFERROR(VLOOKUP($A12,'Season 15'!$AF$4:$CH$104,55,0),"0")</f>
        <v>0</v>
      </c>
    </row>
    <row r="13" spans="1:100" x14ac:dyDescent="0.25">
      <c r="A13" s="1090" t="s">
        <v>226</v>
      </c>
      <c r="B13" s="1021" t="str">
        <f>IFERROR(VLOOKUP('Data Totals'!A13,'Season 1'!AF$4:CC$104,2,FALSE),IFERROR(VLOOKUP('Data Totals'!A13,'Season 2'!AF$4:CC$104,2,FALSE),IFERROR(VLOOKUP('Data Totals'!A13,'Season 3'!AF$4:CC$104,2,FALSE),IFERROR(VLOOKUP('Data Totals'!A13,'Season 4'!AF$4:CC$104,2,FALSE),IFERROR(VLOOKUP('Data Totals'!A13,'Season 5'!AF$4:CC$104,2,FALSE),IFERROR(VLOOKUP('Data Totals'!A13,'Season 6'!AF$4:CC$104,2,FALSE),IFERROR(VLOOKUP('Data Totals'!A13,'Season 7'!AF$4:CC$104,2,FALSE),IFERROR(VLOOKUP('Data Totals'!A13,'Season 8'!AF$4:CC$104,2,FALSE),IFERROR(VLOOKUP('Data Totals'!A13,'Season 9'!AF$4:CC$104,2,FALSE),IFERROR(VLOOKUP('Data Totals'!A13,'Season 10'!AF$4:CC$104,2,FALSE),IFERROR(VLOOKUP('Data Totals'!A13,'Season 11'!AF$4:CC$104,2,FALSE),IFERROR(VLOOKUP('Data Totals'!A13,'Season 12'!AF$4:CC$104,2,FALSE),IFERROR(VLOOKUP('Data Totals'!A13,'Season 13'!AF$4:CC$104,2,FALSE),IFERROR(VLOOKUP('Data Totals'!A13,'Season 14'!AF$4:CC$104,2,FALSE),IFERROR(VLOOKUP('Data Totals'!A13,'Season 15'!AF$4:CC$104,2,FALSE),"N/A")))))))))))))))</f>
        <v>N/A</v>
      </c>
      <c r="C13" s="1022" t="str">
        <f>IFERROR(VLOOKUP('Data Totals'!A13,'Season 1'!AF$4:CC$104,3,FALSE),IFERROR(VLOOKUP('Data Totals'!A13,'Season 2'!AF$4:CC$104,3,FALSE),IFERROR(VLOOKUP('Data Totals'!A13,'Season 3'!AF$4:CC$104,3,FALSE),IFERROR(VLOOKUP('Data Totals'!A13,'Season 4'!AF$4:CC$104,3,FALSE),IFERROR(VLOOKUP('Data Totals'!A13,'Season 5'!AF$4:CC$104,3,FALSE),IFERROR(VLOOKUP('Data Totals'!A13,'Season 6'!AF$4:CC$104,3,FALSE),IFERROR(VLOOKUP('Data Totals'!A13,'Season 7'!AF$4:CC$104,3,FALSE),IFERROR(VLOOKUP('Data Totals'!A13,'Season 8'!AF$4:CC$104,3,FALSE),IFERROR(VLOOKUP('Data Totals'!A13,'Season 9'!AF$4:CC$104,3,FALSE),IFERROR(VLOOKUP('Data Totals'!A13,'Season 10'!AF$4:CC$104,3,FALSE),IFERROR(VLOOKUP('Data Totals'!A13,'Season 11'!AF$4:CC$104,3,FALSE),IFERROR(VLOOKUP('Data Totals'!A13,'Season 12'!AF$4:CC$104,3,FALSE),IFERROR(VLOOKUP('Data Totals'!A13,'Season 13'!AF$4:CC$104,3,FALSE),IFERROR(VLOOKUP('Data Totals'!A13,'Season 14'!AF$4:CC$104,3,FALSE),IFERROR(VLOOKUP('Data Totals'!A13,'Season 15'!AF$4:CC$104,3,FALSE),"N/A")))))))))))))))</f>
        <v>N/A</v>
      </c>
      <c r="D13" s="1022" t="str">
        <f>IFERROR(VLOOKUP('Data Totals'!A13,'Season 1'!AF$4:CC$104,4,FALSE),IFERROR(VLOOKUP('Data Totals'!A13,'Season 2'!AF$4:CC$104,4,FALSE),IFERROR(VLOOKUP('Data Totals'!A13,'Season 3'!AF$4:CC$104,4,FALSE),IFERROR(VLOOKUP('Data Totals'!A13,'Season 4'!AF$4:CC$104,4,FALSE),IFERROR(VLOOKUP('Data Totals'!A13,'Season 5'!AF$4:CC$104,4,FALSE),IFERROR(VLOOKUP('Data Totals'!A13,'Season 6'!AF$4:CC$104,4,FALSE),IFERROR(VLOOKUP('Data Totals'!A13,'Season 7'!AF$4:CC$104,4,FALSE),IFERROR(VLOOKUP('Data Totals'!A13,'Season 8'!AF$4:CC$104,4,FALSE),IFERROR(VLOOKUP('Data Totals'!A13,'Season 9'!AF$4:CC$104,4,FALSE),IFERROR(VLOOKUP('Data Totals'!A13,'Season 10'!AF$4:CC$104,4,FALSE),IFERROR(VLOOKUP('Data Totals'!A13,'Season 11'!AF$4:CC$104,4,FALSE),IFERROR(VLOOKUP('Data Totals'!A13,'Season 12'!AF$4:CC$104,4,FALSE),IFERROR(VLOOKUP('Data Totals'!A13,'Season 13'!AF$4:CC$104,4,FALSE),IFERROR(VLOOKUP('Data Totals'!A13,'Season 14'!AF$4:CC$104,4,FALSE),IFERROR(VLOOKUP('Data Totals'!A13,'Season 15'!AF$4:CC$104,4,FALSE),"N/A")))))))))))))))</f>
        <v>N/A</v>
      </c>
      <c r="E13" s="1022" t="e">
        <f t="shared" si="0"/>
        <v>#VALUE!</v>
      </c>
      <c r="F13" s="692">
        <f>SUM(IFERROR(VLOOKUP(A13,BI$3:BN$152,2,0),"0"),IFERROR(VLOOKUP(A13,'Season 1'!AF$4:CC$104,6,0),"0"),
IFERROR(VLOOKUP(A13,'Season 2'!AF$4:CC$104,6,0),"0"),IFERROR(VLOOKUP(A13,'Season 3'!AF$4:CC$104,6,0),"0"),
IFERROR(VLOOKUP(A13,'Season 4'!AF$4:CC$104,6,0),"0"),IFERROR(VLOOKUP(A13,'Season 5'!AF$4:CC$104,6,0),"0"),
IFERROR(VLOOKUP(A13,'Season 6'!AF$4:CC$104,6,0),"0"),IFERROR(VLOOKUP(A13,'Season 7'!AF$4:CC$104,6,0),"0"),
IFERROR(VLOOKUP(A13,'Season 8'!AF$4:CC$104,6,0),"0"),IFERROR(VLOOKUP(A13,'Season 9'!AF$4:CC$104,6,0),"0"),
IFERROR(VLOOKUP(A13,'Season 10'!AF$4:CC$104,6,0),"0"),IFERROR(VLOOKUP(A13,'Season 11'!AF$4:CC$104,6,0),"0"),
IFERROR(VLOOKUP(A13,'Season 12'!AF$4:CC$104,6,0),"0"),IFERROR(VLOOKUP(A13,'Season 13'!AF$4:CC$104,6,0),"0"),
IFERROR(VLOOKUP(A13,'Season 14'!AF$4:CC$104,6,0),"0"),IFERROR(VLOOKUP(A13,'Season 15'!AF$4:CC$104,6,0),"0"),)</f>
        <v>0</v>
      </c>
      <c r="G13" s="692">
        <f>SUM(IFERROR(VLOOKUP(A13,'Season 1'!AF$4:CC$104,7,0),"0"),
IFERROR(VLOOKUP(A13,'Season 2'!AF$4:CC$104,7,0),"0"),IFERROR(VLOOKUP(A13,'Season 3'!AF$4:CC$104,7,0),"0"),
IFERROR(VLOOKUP(A13,'Season 4'!AF$4:CC$104,7,0),"0"),IFERROR(VLOOKUP(A13,'Season 5'!AF$4:CC$104,7,0),"0"),
IFERROR(VLOOKUP(A13,'Season 6'!AF$4:CC$104,7,0),"0"),IFERROR(VLOOKUP(A13,'Season 7'!AF$4:CC$104,7,0),"0"),
IFERROR(VLOOKUP(A13,'Season 8'!AF$4:CC$104,7,0),"0"),IFERROR(VLOOKUP(A13,'Season 9'!AF$4:CC$104,7,0),"0"),
IFERROR(VLOOKUP(A13,'Season 10'!AF$4:CC$104,7,0),"0"),IFERROR(VLOOKUP(A13,'Season 11'!AF$4:CC$104,7,0),"0"),
IFERROR(VLOOKUP(A13,'Season 12'!AF$4:CC$104,7,0),"0"),IFERROR(VLOOKUP(A13,'Season 13'!AF$4:CC$104,7,0),"0"),
IFERROR(VLOOKUP(A13,'Season 14'!AF$4:CC$104,7,0),"0"),IFERROR(VLOOKUP(A13,'Season 15'!AF$4:CC$104,7,0),"0"),)</f>
        <v>0</v>
      </c>
      <c r="H13" s="556">
        <f>SUM(IFERROR(VLOOKUP(A13,'Season 1'!AF$4:CC$104,8,0),"0"),
IFERROR(VLOOKUP(A13,'Season 2'!AF$4:CC$104,8,0),"0"),IFERROR(VLOOKUP(A13,'Season 3'!AF$4:CC$104,8,0),"0"),
IFERROR(VLOOKUP(A13,'Season 4'!AF$4:CC$104,8,0),"0"),IFERROR(VLOOKUP(A13,'Season 5'!AF$4:CC$104,8,0),"0"),
IFERROR(VLOOKUP(A13,'Season 6'!AF$4:CC$104,8,0),"0"),IFERROR(VLOOKUP(A13,'Season 7'!AF$4:CC$104,8,0),"0"),
IFERROR(VLOOKUP(A13,'Season 8'!AF$4:CC$104,8,0),"0"),IFERROR(VLOOKUP(A13,'Season 9'!AF$4:CC$104,8,0),"0"),
IFERROR(VLOOKUP(A13,'Season 10'!AF$4:CC$104,8,0),"0"),IFERROR(VLOOKUP(A13,'Season 11'!AF$4:CC$104,8,0),"0"),
IFERROR(VLOOKUP(A13,'Season 12'!AF$4:CC$104,8,0),"0"),IFERROR(VLOOKUP(A13,'Season 13'!AF$4:CC$104,8,0),"0"),
IFERROR(VLOOKUP(A13,'Season 14'!AF$4:CC$104,8,0),"0"),IFERROR(VLOOKUP(A13,'Season 15'!AF$4:CC$104,8,0),"0"),)</f>
        <v>0</v>
      </c>
      <c r="I13" s="1023">
        <f>SUM(IFERROR(VLOOKUP(A13,'Season 1'!AF$4:CC$104,9,0),"0"),
IFERROR(VLOOKUP(A13,'Season 2'!AF$4:CC$104,9,0),"0"),IFERROR(VLOOKUP(A13,'Season 3'!AF$4:CC$104,9,0),"0"),
IFERROR(VLOOKUP(A13,'Season 4'!AF$4:CC$104,9,0),"0"),IFERROR(VLOOKUP(A13,'Season 5'!AF$4:CC$104,9,0),"0"),
IFERROR(VLOOKUP(A13,'Season 6'!AF$4:CC$104,9,0),"0"),IFERROR(VLOOKUP(A13,'Season 7'!AF$4:CC$104,9,0),"0"),
IFERROR(VLOOKUP(A13,'Season 8'!AF$4:CC$104,9,0),"0"),IFERROR(VLOOKUP(A13,'Season 9'!AF$4:CC$104,9,0),"0"),
IFERROR(VLOOKUP(A13,'Season 10'!AF$4:CC$104,9,0),"0"),IFERROR(VLOOKUP(A13,'Season 11'!AF$4:CC$104,9,0),"0"),
IFERROR(VLOOKUP(A13,'Season 12'!AF$4:CC$104,9,0),"0"),IFERROR(VLOOKUP(A13,'Season 13'!AF$4:CC$104,9,0),"0"),
IFERROR(VLOOKUP(A13,'Season 14'!AF$4:CC$104,9,0),"0"),IFERROR(VLOOKUP(A13,'Season 15'!AF$4:CC$104,9,0),"0"),)</f>
        <v>0</v>
      </c>
      <c r="J13" s="26">
        <f>SUM(IFERROR(VLOOKUP(A13,BI$3:BN$152,3,0),"0"),IFERROR(VLOOKUP(A13,'Season 1'!AF$4:CC$104,10,0),"0"),
IFERROR(VLOOKUP(A13,'Season 2'!AF$4:CC$104,10,0),"0"),IFERROR(VLOOKUP(A13,'Season 3'!AF$4:CC$104,10,0),"0"),
IFERROR(VLOOKUP(A13,'Season 4'!AF$4:CC$104,10,0),"0"),IFERROR(VLOOKUP(A13,'Season 5'!AF$4:CC$104,10,0),"0"),
IFERROR(VLOOKUP(A13,'Season 6'!AF$4:CC$104,10,0),"0"),IFERROR(VLOOKUP(A13,'Season 7'!AF$4:CC$104,10,0),"0"),
IFERROR(VLOOKUP(A13,'Season 8'!AF$4:CC$104,10,0),"0"),IFERROR(VLOOKUP(A13,'Season 9'!AF$4:CC$104,10,0),"0"),
IFERROR(VLOOKUP(A13,'Season 10'!AF$4:CC$104,10,0),"0"),IFERROR(VLOOKUP(A13,'Season 11'!AF$4:CC$104,10,0),"0"),
IFERROR(VLOOKUP(A13,'Season 12'!AF$4:CC$104,10,0),"0"),IFERROR(VLOOKUP(A13,'Season 13'!AF$4:CC$104,10,0),"0"),
IFERROR(VLOOKUP(A13,'Season 14'!AF$4:CC$104,10,0),"0"),IFERROR(VLOOKUP(A13,'Season 15'!AF$4:CC$104,10,0),"0"),)</f>
        <v>0</v>
      </c>
      <c r="K13" s="699">
        <f>SUM(IFERROR(VLOOKUP(A13,BI$3:BN$152,4,0),"0"),IFERROR(VLOOKUP(A13,'Season 1'!AF$4:CC$104,11,0),"0"),
IFERROR(VLOOKUP(A13,'Season 2'!AF$4:CC$104,11,0),"0"),IFERROR(VLOOKUP(A13,'Season 3'!AF$4:CC$104,11,0),"0"),
IFERROR(VLOOKUP(A13,'Season 4'!AF$4:CC$104,11,0),"0"),IFERROR(VLOOKUP(A13,'Season 5'!AF$4:CC$104,11,0),"0"),
IFERROR(VLOOKUP(A13,'Season 6'!AF$4:CC$104,11,0),"0"),IFERROR(VLOOKUP(A13,'Season 7'!AF$4:CC$104,11,0),"0"),
IFERROR(VLOOKUP(A13,'Season 8'!AF$4:CC$104,11,0),"0"),IFERROR(VLOOKUP(A13,'Season 9'!AF$4:CC$104,11,0),"0"),
IFERROR(VLOOKUP(A13,'Season 10'!AF$4:CC$104,11,0),"0"),IFERROR(VLOOKUP(A13,'Season 11'!AF$4:CC$104,11,0),"0"),
IFERROR(VLOOKUP(A13,'Season 12'!AF$4:CC$104,11,0),"0"),IFERROR(VLOOKUP(A13,'Season 13'!AF$4:CC$104,11,0),"0"),
IFERROR(VLOOKUP(A13,'Season 14'!AF$4:CC$104,11,0),"0"),IFERROR(VLOOKUP(A13,'Season 15'!AF$4:CC$104,11,0),"0"),)</f>
        <v>0</v>
      </c>
      <c r="L13" s="700">
        <f>SUM(IFERROR(VLOOKUP($A13,'Season 1'!AF$4:CC$104,12,0),"0"),
IFERROR(VLOOKUP($A13,'Season 2'!AF$4:CC$104,12,0),"0"),IFERROR(VLOOKUP($A13,'Season 3'!AF$4:CC$104,12,0),"0"),
IFERROR(VLOOKUP($A13,'Season 4'!AF$4:CC$104,12,0),"0"),IFERROR(VLOOKUP($A13,'Season 5'!AF$4:CC$104,12,0),"0"),
IFERROR(VLOOKUP($A13,'Season 6'!AF$4:CC$104,12,0),"0"),IFERROR(VLOOKUP($A13,'Season 7'!AF$4:CC$104,12,0),"0"),
IFERROR(VLOOKUP($A13,'Season 8'!AF$4:CC$104,12,0),"0"),IFERROR(VLOOKUP($A13,'Season 9'!AF$4:CC$104,12,0),"0"),
IFERROR(VLOOKUP($A13,'Season 10'!AF$4:CC$104,12,0),"0"),IFERROR(VLOOKUP($A13,'Season 11'!AF$4:CC$104,12,0),"0"),
IFERROR(VLOOKUP($A13,'Season 12'!AF$4:CC$104,12,0),"0"),IFERROR(VLOOKUP($A13,'Season 13'!AF$4:CC$104,12,0),"0"),
IFERROR(VLOOKUP($A13,'Season 14'!AF$4:CC$104,12,0),"0"),IFERROR(VLOOKUP($A13,'Season 15'!AF$4:CC$104,12,0),"0"),)</f>
        <v>0</v>
      </c>
      <c r="M13" s="692">
        <f>SUM(IFERROR(VLOOKUP($A13,'Season 1'!AF$4:CC$104,13,0),"0"),
IFERROR(VLOOKUP($A13,'Season 2'!AF$4:CC$104,13,0),"0"),IFERROR(VLOOKUP($A13,'Season 3'!AF$4:CC$104,13,0),"0"),
IFERROR(VLOOKUP($A13,'Season 4'!AF$4:CC$104,13,0),"0"),IFERROR(VLOOKUP($A13,'Season 5'!AF$4:CC$104,13,0),"0"),
IFERROR(VLOOKUP($A13,'Season 6'!AF$4:CC$104,13,0),"0"),IFERROR(VLOOKUP($A13,'Season 7'!AF$4:CC$104,13,0),"0"),
IFERROR(VLOOKUP($A13,'Season 8'!AF$4:CC$104,13,0),"0"),IFERROR(VLOOKUP($A13,'Season 9'!AF$4:CC$104,13,0),"0"),
IFERROR(VLOOKUP($A13,'Season 10'!AF$4:CC$104,13,0),"0"),IFERROR(VLOOKUP($A13,'Season 11'!AF$4:CC$104,13,0),"0"),
IFERROR(VLOOKUP($A13,'Season 12'!AF$4:CC$104,13,0),"0"),IFERROR(VLOOKUP($A13,'Season 13'!AF$4:CC$104,13,0),"0"),
IFERROR(VLOOKUP($A13,'Season 14'!AF$4:CC$104,13,0),"0"),IFERROR(VLOOKUP($A13,'Season 15'!AF$4:CC$104,13,0),"0"),)</f>
        <v>0</v>
      </c>
      <c r="N13" s="1023">
        <f>SUM(IFERROR(VLOOKUP($A13,'Season 1'!AF$4:CC$104,14,0),"0"),
IFERROR(VLOOKUP($A13,'Season 2'!AF$4:CC$104,14,0),"0"),IFERROR(VLOOKUP($A13,'Season 3'!AF$4:CC$104,14,0),"0"),
IFERROR(VLOOKUP($A13,'Season 4'!AF$4:CC$104,14,0),"0"),IFERROR(VLOOKUP($A13,'Season 5'!AF$4:CC$104,14,0),"0"),
IFERROR(VLOOKUP($A13,'Season 6'!AF$4:CC$104,14,0),"0"),IFERROR(VLOOKUP($A13,'Season 7'!AF$4:CC$104,14,0),"0"),
IFERROR(VLOOKUP($A13,'Season 8'!AF$4:CC$104,14,0),"0"),IFERROR(VLOOKUP($A13,'Season 9'!AF$4:CC$104,14,0),"0"),
IFERROR(VLOOKUP($A13,'Season 10'!AF$4:CC$104,14,0),"0"),IFERROR(VLOOKUP($A13,'Season 11'!AF$4:CC$104,14,0),"0"),
IFERROR(VLOOKUP($A13,'Season 12'!AF$4:CC$104,14,0),"0"),IFERROR(VLOOKUP($A13,'Season 13'!AF$4:CC$104,14,0),"0"),
IFERROR(VLOOKUP($A13,'Season 14'!AF$4:CC$104,14,0),"0"),IFERROR(VLOOKUP($A13,'Season 15'!AF$4:CC$104,14,0),"0"),)</f>
        <v>0</v>
      </c>
      <c r="O13" s="26">
        <f>SUM(IFERROR(VLOOKUP($A13,'Season 1'!AF$4:CC$104,15,0),"0"),
IFERROR(VLOOKUP($A13,'Season 2'!AF$4:CC$104,15,0),"0"),IFERROR(VLOOKUP($A13,'Season 3'!AF$4:CC$104,15,0),"0"),
IFERROR(VLOOKUP($A13,'Season 4'!AF$4:CC$104,15,0),"0"),IFERROR(VLOOKUP($A13,'Season 5'!AF$4:CC$104,15,0),"0"),
IFERROR(VLOOKUP($A13,'Season 6'!AF$4:CC$104,15,0),"0"),IFERROR(VLOOKUP($A13,'Season 7'!AF$4:CC$104,15,0),"0"),
IFERROR(VLOOKUP($A13,'Season 8'!AF$4:CC$104,15,0),"0"),IFERROR(VLOOKUP($A13,'Season 9'!AF$4:CC$104,15,0),"0"),
IFERROR(VLOOKUP($A13,'Season 10'!AF$4:CC$104,15,0),"0"),IFERROR(VLOOKUP($A13,'Season 11'!AF$4:CC$104,15,0),"0"),
IFERROR(VLOOKUP($A13,'Season 12'!AF$4:CC$104,15,0),"0"),IFERROR(VLOOKUP($A13,'Season 13'!AF$4:CC$104,15,0),"0"),
IFERROR(VLOOKUP($A13,'Season 14'!AF$4:CC$104,15,0),"0"),IFERROR(VLOOKUP($A13,'Season 15'!AF$4:CC$104,15,0),"0"),)</f>
        <v>0</v>
      </c>
      <c r="P13" s="699">
        <f>SUM(IFERROR(VLOOKUP($A13,'Season 1'!AF$4:CC$104,16,0),"0"),
IFERROR(VLOOKUP($A13,'Season 2'!AF$4:CC$104,16,0),"0"),IFERROR(VLOOKUP($A13,'Season 3'!AF$4:CC$104,16,0),"0"),
IFERROR(VLOOKUP($A13,'Season 4'!AF$4:CC$104,16,0),"0"),IFERROR(VLOOKUP($A13,'Season 5'!AF$4:CC$104,16,0),"0"),
IFERROR(VLOOKUP($A13,'Season 6'!AF$4:CC$104,16,0),"0"),IFERROR(VLOOKUP($A13,'Season 7'!AF$4:CC$104,16,0),"0"),
IFERROR(VLOOKUP($A13,'Season 8'!AF$4:CC$104,16,0),"0"),IFERROR(VLOOKUP($A13,'Season 9'!AF$4:CC$104,16,0),"0"),
IFERROR(VLOOKUP($A13,'Season 10'!AF$4:CC$104,16,0),"0"),IFERROR(VLOOKUP($A13,'Season 11'!AF$4:CC$104,16,0),"0"),
IFERROR(VLOOKUP($A13,'Season 12'!AF$4:CC$104,16,0),"0"),IFERROR(VLOOKUP($A13,'Season 13'!AF$4:CC$104,16,0),"0"),
IFERROR(VLOOKUP($A13,'Season 14'!AF$4:CC$104,16,0),"0"),IFERROR(VLOOKUP($A13,'Season 15'!AF$4:CC$104,16,0),"0"),)</f>
        <v>0</v>
      </c>
      <c r="Q13" s="700">
        <f>SUM(IFERROR(VLOOKUP($A13,'Season 1'!AF$4:CC$104,17,0),"0"),
IFERROR(VLOOKUP($A13,'Season 2'!AF$4:CC$104,17,0),"0"),IFERROR(VLOOKUP($A13,'Season 3'!AF$4:CC$104,17,0),"0"),
IFERROR(VLOOKUP($A13,'Season 4'!AF$4:CC$104,17,0),"0"),IFERROR(VLOOKUP($A13,'Season 5'!AF$4:CC$104,17,0),"0"),
IFERROR(VLOOKUP($A13,'Season 6'!AF$4:CC$104,17,0),"0"),IFERROR(VLOOKUP($A13,'Season 7'!AF$4:CC$104,17,0),"0"),
IFERROR(VLOOKUP($A13,'Season 8'!AF$4:CC$104,17,0),"0"),IFERROR(VLOOKUP($A13,'Season 9'!AF$4:CC$104,17,0),"0"),
IFERROR(VLOOKUP($A13,'Season 10'!AF$4:CC$104,17,0),"0"),IFERROR(VLOOKUP($A13,'Season 11'!AF$4:CC$104,17,0),"0"),
IFERROR(VLOOKUP($A13,'Season 12'!AF$4:CC$104,17,0),"0"),IFERROR(VLOOKUP($A13,'Season 13'!AF$4:CC$104,17,0),"0"),
IFERROR(VLOOKUP($A13,'Season 14'!AF$4:CC$104,17,0),"0"),IFERROR(VLOOKUP($A13,'Season 15'!AF$4:CC$104,17,0),"0"),)</f>
        <v>0</v>
      </c>
      <c r="R13" s="692">
        <f>SUM(IFERROR(VLOOKUP($A13,'Season 1'!AF$4:CC$104,18,0),"0"),
IFERROR(VLOOKUP($A13,'Season 2'!AF$4:CC$104,18,0),"0"),IFERROR(VLOOKUP($A13,'Season 3'!AF$4:CC$104,18,0),"0"),
IFERROR(VLOOKUP($A13,'Season 4'!AF$4:CC$104,18,0),"0"),IFERROR(VLOOKUP($A13,'Season 5'!AF$4:CC$104,18,0),"0"),
IFERROR(VLOOKUP($A13,'Season 6'!AF$4:CC$104,18,0),"0"),IFERROR(VLOOKUP($A13,'Season 7'!AF$4:CC$104,18,0),"0"),
IFERROR(VLOOKUP($A13,'Season 8'!AF$4:CC$104,18,0),"0"),IFERROR(VLOOKUP($A13,'Season 9'!AF$4:CC$104,18,0),"0"),
IFERROR(VLOOKUP($A13,'Season 10'!AF$4:CC$104,18,0),"0"),IFERROR(VLOOKUP($A13,'Season 11'!AF$4:CC$104,18,0),"0"),
IFERROR(VLOOKUP($A13,'Season 12'!AF$4:CC$104,18,0),"0"),IFERROR(VLOOKUP($A13,'Season 13'!AF$4:CC$104,18,0),"0"),
IFERROR(VLOOKUP($A13,'Season 14'!AF$4:CC$104,18,0),"0"),IFERROR(VLOOKUP($A13,'Season 15'!AF$4:CC$104,18,0),"0"),)</f>
        <v>0</v>
      </c>
      <c r="S13" s="1023">
        <f>SUM(IFERROR(VLOOKUP($A13,'Season 1'!AF$4:CC$104,19,0),"0"),
IFERROR(VLOOKUP($A13,'Season 2'!AF$4:CC$104,19,0),"0"),IFERROR(VLOOKUP($A13,'Season 3'!AF$4:CC$104,19,0),"0"),
IFERROR(VLOOKUP($A13,'Season 4'!AF$4:CC$104,19,0),"0"),IFERROR(VLOOKUP($A13,'Season 5'!AF$4:CC$104,19,0),"0"),
IFERROR(VLOOKUP($A13,'Season 6'!AF$4:CC$104,19,0),"0"),IFERROR(VLOOKUP($A13,'Season 7'!AF$4:CC$104,19,0),"0"),
IFERROR(VLOOKUP($A13,'Season 8'!AF$4:CC$104,19,0),"0"),IFERROR(VLOOKUP($A13,'Season 9'!AF$4:CC$104,19,0),"0"),
IFERROR(VLOOKUP($A13,'Season 10'!AF$4:CC$104,19,0),"0"),IFERROR(VLOOKUP($A13,'Season 11'!AF$4:CC$104,19,0),"0"),
IFERROR(VLOOKUP($A13,'Season 12'!AF$4:CC$104,19,0),"0"),IFERROR(VLOOKUP($A13,'Season 13'!AF$4:CC$104,19,0),"0"),
IFERROR(VLOOKUP($A13,'Season 14'!AF$4:CC$104,19,0),"0"),IFERROR(VLOOKUP($A13,'Season 15'!AF$4:CC$104,19,0),"0"),)</f>
        <v>0</v>
      </c>
      <c r="T13" s="26">
        <f>SUM(IFERROR(VLOOKUP($A13,'Season 1'!AF$4:CC$104,20,0),"0"),
IFERROR(VLOOKUP($A13,'Season 2'!AF$4:CC$104,20,0),"0"),IFERROR(VLOOKUP($A13,'Season 3'!AF$4:CC$104,20,0),"0"),
IFERROR(VLOOKUP($A13,'Season 4'!AF$4:CC$104,20,0),"0"),IFERROR(VLOOKUP($A13,'Season 5'!AF$4:CC$104,20,0),"0"),
IFERROR(VLOOKUP($A13,'Season 6'!AF$4:CC$104,20,0),"0"),IFERROR(VLOOKUP($A13,'Season 7'!AF$4:CC$104,20,0),"0"),
IFERROR(VLOOKUP($A13,'Season 8'!AF$4:CC$104,20,0),"0"),IFERROR(VLOOKUP($A13,'Season 9'!AF$4:CC$104,20,0),"0"),
IFERROR(VLOOKUP($A13,'Season 10'!AF$4:CC$104,20,0),"0"),IFERROR(VLOOKUP($A13,'Season 11'!AF$4:CC$104,20,0),"0"),
IFERROR(VLOOKUP($A13,'Season 12'!AF$4:CC$104,20,0),"0"),IFERROR(VLOOKUP($A13,'Season 13'!AF$4:CC$104,20,0),"0"),
IFERROR(VLOOKUP($A13,'Season 14'!AF$4:CC$104,20,0),"0"),IFERROR(VLOOKUP($A13,'Season 15'!AF$4:CC$104,20,0),"0"),)</f>
        <v>0</v>
      </c>
      <c r="U13" s="699">
        <f>SUM(IFERROR(VLOOKUP($A13,'Season 1'!AF$4:CC$104,21,0),"0"),
IFERROR(VLOOKUP($A13,'Season 2'!AF$4:CC$104,21,0),"0"),IFERROR(VLOOKUP($A13,'Season 3'!AF$4:CC$104,21,0),"0"),
IFERROR(VLOOKUP($A13,'Season 4'!AF$4:CC$104,21,0),"0"),IFERROR(VLOOKUP($A13,'Season 5'!AF$4:CC$104,21,0),"0"),
IFERROR(VLOOKUP($A13,'Season 6'!AF$4:CC$104,21,0),"0"),IFERROR(VLOOKUP($A13,'Season 7'!AF$4:CC$104,21,0),"0"),
IFERROR(VLOOKUP($A13,'Season 8'!AF$4:CC$104,21,0),"0"),IFERROR(VLOOKUP($A13,'Season 9'!AF$4:CC$104,21,0),"0"),
IFERROR(VLOOKUP($A13,'Season 10'!AF$4:CC$104,21,0),"0"),IFERROR(VLOOKUP($A13,'Season 11'!AF$4:CC$104,21,0),"0"),
IFERROR(VLOOKUP($A13,'Season 12'!AF$4:CC$104,21,0),"0"),IFERROR(VLOOKUP($A13,'Season 13'!AF$4:CC$104,21,0),"0"),
IFERROR(VLOOKUP($A13,'Season 14'!AF$4:CC$104,21,0),"0"),IFERROR(VLOOKUP($A13,'Season 15'!AF$4:CC$104,21,0),"0"),)</f>
        <v>0</v>
      </c>
      <c r="V13" s="700">
        <f>SUM(IFERROR(VLOOKUP($A13,'Season 1'!AF$4:CC$104,22,0),"0"),
IFERROR(VLOOKUP($A13,'Season 2'!AF$4:CC$104,22,0),"0"),IFERROR(VLOOKUP($A13,'Season 3'!AF$4:CC$104,22,0),"0"),
IFERROR(VLOOKUP($A13,'Season 4'!AF$4:CC$104,22,0),"0"),IFERROR(VLOOKUP($A13,'Season 5'!AF$4:CC$104,22,0),"0"),
IFERROR(VLOOKUP($A13,'Season 6'!AF$4:CC$104,22,0),"0"),IFERROR(VLOOKUP($A13,'Season 7'!AF$4:CC$104,22,0),"0"),
IFERROR(VLOOKUP($A13,'Season 8'!AF$4:CC$104,22,0),"0"),IFERROR(VLOOKUP($A13,'Season 9'!AF$4:CC$104,22,0),"0"),
IFERROR(VLOOKUP($A13,'Season 10'!AF$4:CC$104,22,0),"0"),IFERROR(VLOOKUP($A13,'Season 11'!AF$4:CC$104,22,0),"0"),
IFERROR(VLOOKUP($A13,'Season 12'!AF$4:CC$104,22,0),"0"),IFERROR(VLOOKUP($A13,'Season 13'!AF$4:CC$104,22,0),"0"),
IFERROR(VLOOKUP($A13,'Season 14'!AF$4:CC$104,22,0),"0"),IFERROR(VLOOKUP($A13,'Season 15'!AF$4:CC$104,22,0),"0"),)</f>
        <v>0</v>
      </c>
      <c r="W13" s="692">
        <f>SUM(IFERROR(VLOOKUP($A13,'Season 1'!AF$4:CC$104,23,0),"0"),
IFERROR(VLOOKUP($A13,'Season 2'!AF$4:CC$104,23,0),"0"),IFERROR(VLOOKUP($A13,'Season 3'!AF$4:CC$104,23,0),"0"),
IFERROR(VLOOKUP($A13,'Season 4'!AF$4:CC$104,23,0),"0"),IFERROR(VLOOKUP($A13,'Season 5'!AF$4:CC$104,23,0),"0"),
IFERROR(VLOOKUP($A13,'Season 6'!AF$4:CC$104,23,0),"0"),IFERROR(VLOOKUP($A13,'Season 7'!AF$4:CC$104,23,0),"0"),
IFERROR(VLOOKUP($A13,'Season 8'!AF$4:CC$104,23,0),"0"),IFERROR(VLOOKUP($A13,'Season 9'!AF$4:CC$104,23,0),"0"),
IFERROR(VLOOKUP($A13,'Season 10'!AF$4:CC$104,23,0),"0"),IFERROR(VLOOKUP($A13,'Season 11'!AF$4:CC$104,23,0),"0"),
IFERROR(VLOOKUP($A13,'Season 12'!AF$4:CC$104,23,0),"0"),IFERROR(VLOOKUP($A13,'Season 13'!AF$4:CC$104,23,0),"0"),
IFERROR(VLOOKUP($A13,'Season 14'!AF$4:CC$104,23,0),"0"),IFERROR(VLOOKUP($A13,'Season 15'!AF$4:CC$104,23,0),"0"),)</f>
        <v>0</v>
      </c>
      <c r="X13" s="1023">
        <f>SUM(IFERROR(VLOOKUP($A13,'Season 1'!AF$4:CC$104,24,0),"0"),
IFERROR(VLOOKUP($A13,'Season 2'!AF$4:CC$104,24,0),"0"),IFERROR(VLOOKUP($A13,'Season 3'!AF$4:CC$104,24,0),"0"),
IFERROR(VLOOKUP($A13,'Season 4'!AF$4:CC$104,24,0),"0"),IFERROR(VLOOKUP($A13,'Season 5'!AF$4:CC$104,24,0),"0"),
IFERROR(VLOOKUP($A13,'Season 6'!AF$4:CC$104,24,0),"0"),IFERROR(VLOOKUP($A13,'Season 7'!AF$4:CC$104,24,0),"0"),
IFERROR(VLOOKUP($A13,'Season 8'!AF$4:CC$104,24,0),"0"),IFERROR(VLOOKUP($A13,'Season 9'!AF$4:CC$104,24,0),"0"),
IFERROR(VLOOKUP($A13,'Season 10'!AF$4:CC$104,24,0),"0"),IFERROR(VLOOKUP($A13,'Season 11'!AF$4:CC$104,24,0),"0"),
IFERROR(VLOOKUP($A13,'Season 12'!AF$4:CC$104,24,0),"0"),IFERROR(VLOOKUP($A13,'Season 13'!AF$4:CC$104,24,0),"0"),
IFERROR(VLOOKUP($A13,'Season 14'!AF$4:CC$104,24,0),"0"),IFERROR(VLOOKUP($A13,'Season 15'!AF$4:CC$104,24,0),"0"),)</f>
        <v>0</v>
      </c>
      <c r="Y13" s="26">
        <f>SUM(IFERROR(VLOOKUP($A13,'Season 1'!AF$4:CC$104,25,0),"0"),
IFERROR(VLOOKUP($A13,'Season 2'!AF$4:CC$104,25,0),"0"),IFERROR(VLOOKUP($A13,'Season 3'!AF$4:CC$104,25,0),"0"),
IFERROR(VLOOKUP($A13,'Season 4'!AF$4:CC$104,25,0),"0"),IFERROR(VLOOKUP($A13,'Season 5'!AF$4:CC$104,25,0),"0"),
IFERROR(VLOOKUP($A13,'Season 6'!AF$4:CC$104,25,0),"0"),IFERROR(VLOOKUP($A13,'Season 7'!AF$4:CC$104,25,0),"0"),
IFERROR(VLOOKUP($A13,'Season 8'!AF$4:CC$104,25,0),"0"),IFERROR(VLOOKUP($A13,'Season 9'!AF$4:CC$104,25,0),"0"),
IFERROR(VLOOKUP($A13,'Season 10'!AF$4:CC$104,25,0),"0"),IFERROR(VLOOKUP($A13,'Season 11'!AF$4:CC$104,25,0),"0"),
IFERROR(VLOOKUP($A13,'Season 12'!AF$4:CC$104,25,0),"0"),IFERROR(VLOOKUP($A13,'Season 13'!AF$4:CC$104,25,0),"0"),
IFERROR(VLOOKUP($A13,'Season 14'!AF$4:CC$104,25,0),"0"),IFERROR(VLOOKUP($A13,'Season 15'!AF$4:CC$104,25,0),"0"),)</f>
        <v>0</v>
      </c>
      <c r="Z13" s="699">
        <f>SUM(IFERROR(VLOOKUP($A13,'Season 1'!AF$4:CC$104,26,0),"0"),
IFERROR(VLOOKUP($A13,'Season 2'!AF$4:CC$104,26,0),"0"),IFERROR(VLOOKUP($A13,'Season 3'!AF$4:CC$104,26,0),"0"),
IFERROR(VLOOKUP($A13,'Season 4'!AF$4:CC$104,26,0),"0"),IFERROR(VLOOKUP($A13,'Season 5'!AF$4:CC$104,26,0),"0"),
IFERROR(VLOOKUP($A13,'Season 6'!AF$4:CC$104,26,0),"0"),IFERROR(VLOOKUP($A13,'Season 7'!AF$4:CC$104,26,0),"0"),
IFERROR(VLOOKUP($A13,'Season 8'!AF$4:CC$104,26,0),"0"),IFERROR(VLOOKUP($A13,'Season 9'!AF$4:CC$104,26,0),"0"),
IFERROR(VLOOKUP($A13,'Season 10'!AF$4:CC$104,26,0),"0"),IFERROR(VLOOKUP($A13,'Season 11'!AF$4:CC$104,26,0),"0"),
IFERROR(VLOOKUP($A13,'Season 12'!AF$4:CC$104,26,0),"0"),IFERROR(VLOOKUP($A13,'Season 13'!AF$4:CC$104,26,0),"0"),
IFERROR(VLOOKUP($A13,'Season 14'!AF$4:CC$104,26,0),"0"),IFERROR(VLOOKUP($A13,'Season 15'!AF$4:CC$104,26,0),"0"),)</f>
        <v>0</v>
      </c>
      <c r="AA13" s="700">
        <f>SUM(IFERROR(VLOOKUP($A13,'Season 1'!AF$4:CC$104,27,0),"0"),
IFERROR(VLOOKUP($A13,'Season 2'!AF$4:CC$104,27,0),"0"),IFERROR(VLOOKUP($A13,'Season 3'!AF$4:CC$104,27,0),"0"),
IFERROR(VLOOKUP($A13,'Season 4'!AF$4:CC$104,27,0),"0"),IFERROR(VLOOKUP($A13,'Season 5'!AF$4:CC$104,27,0),"0"),
IFERROR(VLOOKUP($A13,'Season 6'!AF$4:CC$104,27,0),"0"),IFERROR(VLOOKUP($A13,'Season 7'!AF$4:CC$104,27,0),"0"),
IFERROR(VLOOKUP($A13,'Season 8'!AF$4:CC$104,27,0),"0"),IFERROR(VLOOKUP($A13,'Season 9'!AF$4:CC$104,27,0),"0"),
IFERROR(VLOOKUP($A13,'Season 10'!AF$4:CC$104,27,0),"0"),IFERROR(VLOOKUP($A13,'Season 11'!AF$4:CC$104,27,0),"0"),
IFERROR(VLOOKUP($A13,'Season 12'!AF$4:CC$104,27,0),"0"),IFERROR(VLOOKUP($A13,'Season 13'!AF$4:CC$104,27,0),"0"),
IFERROR(VLOOKUP($A13,'Season 14'!AF$4:CC$104,27,0),"0"),IFERROR(VLOOKUP($A13,'Season 15'!AF$4:CC$104,27,0),"0"),)</f>
        <v>0</v>
      </c>
      <c r="AB13" s="692">
        <f>SUM(IFERROR(VLOOKUP($A13,'Season 1'!AF$4:CC$104,28,0),"0"),
IFERROR(VLOOKUP($A13,'Season 2'!AF$4:CC$104,28,0),"0"),IFERROR(VLOOKUP($A13,'Season 3'!AF$4:CC$104,28,0),"0"),
IFERROR(VLOOKUP($A13,'Season 4'!AF$4:CC$104,28,0),"0"),IFERROR(VLOOKUP($A13,'Season 5'!AF$4:CC$104,28,0),"0"),
IFERROR(VLOOKUP($A13,'Season 6'!AF$4:CC$104,28,0),"0"),IFERROR(VLOOKUP($A13,'Season 7'!AF$4:CC$104,28,0),"0"),
IFERROR(VLOOKUP($A13,'Season 8'!AF$4:CC$104,28,0),"0"),IFERROR(VLOOKUP($A13,'Season 9'!AF$4:CC$104,28,0),"0"),
IFERROR(VLOOKUP($A13,'Season 10'!AF$4:CC$104,28,0),"0"),IFERROR(VLOOKUP($A13,'Season 11'!AF$4:CC$104,28,0),"0"),
IFERROR(VLOOKUP($A13,'Season 12'!AF$4:CC$104,28,0),"0"),IFERROR(VLOOKUP($A13,'Season 13'!AF$4:CC$104,28,0),"0"),
IFERROR(VLOOKUP($A13,'Season 14'!AF$4:CC$104,28,0),"0"),IFERROR(VLOOKUP($A13,'Season 15'!AF$4:CC$104,28,0),"0"),)</f>
        <v>0</v>
      </c>
      <c r="AC13" s="1023">
        <f>SUM(IFERROR(VLOOKUP($A13,'Season 1'!AF$4:CC$104,29,0),"0"),
IFERROR(VLOOKUP($A13,'Season 2'!AF$4:CC$104,29,0),"0"),IFERROR(VLOOKUP($A13,'Season 3'!AF$4:CC$104,29,0),"0"),
IFERROR(VLOOKUP($A13,'Season 4'!AF$4:CC$104,29,0),"0"),IFERROR(VLOOKUP($A13,'Season 5'!AF$4:CC$104,29,0),"0"),
IFERROR(VLOOKUP($A13,'Season 6'!AF$4:CC$104,29,0),"0"),IFERROR(VLOOKUP($A13,'Season 7'!AF$4:CC$104,29,0),"0"),
IFERROR(VLOOKUP($A13,'Season 8'!AF$4:CC$104,29,0),"0"),IFERROR(VLOOKUP($A13,'Season 9'!AF$4:CC$104,29,0),"0"),
IFERROR(VLOOKUP($A13,'Season 10'!AF$4:CC$104,29,0),"0"),IFERROR(VLOOKUP($A13,'Season 11'!AF$4:CC$104,29,0),"0"),
IFERROR(VLOOKUP($A13,'Season 12'!AF$4:CC$104,29,0),"0"),IFERROR(VLOOKUP($A13,'Season 13'!AF$4:CC$104,29,0),"0"),
IFERROR(VLOOKUP($A13,'Season 14'!AF$4:CC$104,29,0),"0"),IFERROR(VLOOKUP($A13,'Season 15'!AF$4:CC$104,29,0),"0"),)</f>
        <v>0</v>
      </c>
      <c r="AD13" s="26">
        <f>SUM(IFERROR(VLOOKUP($A13,'Season 1'!AF$4:CC$104,30,0),"0"),
IFERROR(VLOOKUP($A13,'Season 2'!AF$4:CC$104,30,0),"0"),IFERROR(VLOOKUP($A13,'Season 3'!AF$4:CC$104,30,0),"0"),
IFERROR(VLOOKUP($A13,'Season 4'!AF$4:CC$104,30,0),"0"),IFERROR(VLOOKUP($A13,'Season 5'!AF$4:CC$104,30,0),"0"),
IFERROR(VLOOKUP($A13,'Season 6'!AF$4:CC$104,30,0),"0"),IFERROR(VLOOKUP($A13,'Season 7'!AF$4:CC$104,30,0),"0"),
IFERROR(VLOOKUP($A13,'Season 8'!AF$4:CC$104,30,0),"0"),IFERROR(VLOOKUP($A13,'Season 9'!AF$4:CC$104,30,0),"0"),
IFERROR(VLOOKUP($A13,'Season 10'!AF$4:CC$104,30,0),"0"),IFERROR(VLOOKUP($A13,'Season 11'!AF$4:CC$104,30,0),"0"),
IFERROR(VLOOKUP($A13,'Season 12'!AF$4:CC$104,30,0),"0"),IFERROR(VLOOKUP($A13,'Season 13'!AF$4:CC$104,30,0),"0"),
IFERROR(VLOOKUP($A13,'Season 14'!AF$4:CC$104,30,0),"0"),IFERROR(VLOOKUP($A13,'Season 15'!AF$4:CC$104,30,0),"0"),)</f>
        <v>0</v>
      </c>
      <c r="AE13" s="699">
        <f>SUM(IFERROR(VLOOKUP($A13,'Season 1'!AF$4:CC$104,31,0),"0"),
IFERROR(VLOOKUP($A13,'Season 2'!AF$4:CC$104,31,0),"0"),IFERROR(VLOOKUP($A13,'Season 3'!AF$4:CC$104,31,0),"0"),
IFERROR(VLOOKUP($A13,'Season 4'!AF$4:CC$104,31,0),"0"),IFERROR(VLOOKUP($A13,'Season 5'!AF$4:CC$104,31,0),"0"),
IFERROR(VLOOKUP($A13,'Season 6'!AF$4:CC$104,31,0),"0"),IFERROR(VLOOKUP($A13,'Season 7'!AF$4:CC$104,31,0),"0"),
IFERROR(VLOOKUP($A13,'Season 8'!AF$4:CC$104,31,0),"0"),IFERROR(VLOOKUP($A13,'Season 9'!AF$4:CC$104,31,0),"0"),
IFERROR(VLOOKUP($A13,'Season 10'!AF$4:CC$104,31,0),"0"),IFERROR(VLOOKUP($A13,'Season 11'!AF$4:CC$104,31,0),"0"),
IFERROR(VLOOKUP($A13,'Season 12'!AF$4:CC$104,31,0),"0"),IFERROR(VLOOKUP($A13,'Season 13'!AF$4:CC$104,31,0),"0"),
IFERROR(VLOOKUP($A13,'Season 14'!AF$4:CC$104,31,0),"0"),IFERROR(VLOOKUP($A13,'Season 15'!AF$4:CC$104,31,0),"0"),)</f>
        <v>0</v>
      </c>
      <c r="AF13" s="700">
        <f>SUM(IFERROR(VLOOKUP($A13,'Season 3'!AF$4:CC$104,32,0),"0"),
IFERROR(VLOOKUP($A13,'Season 4'!AF$4:CC$104,32,0),"0"),IFERROR(VLOOKUP($A13,'Season 5'!AF$4:CC$104,32,0),"0"),
IFERROR(VLOOKUP($A13,'Season 6'!AF$4:CC$104,32,0),"0"),IFERROR(VLOOKUP($A13,'Season 7'!AF$4:CC$104,32,0),"0"),
IFERROR(VLOOKUP($A13,'Season 8'!AF$4:CC$104,32,0),"0"),IFERROR(VLOOKUP($A13,'Season 9'!AF$4:CC$104,32,0),"0"),
IFERROR(VLOOKUP($A13,'Season 10'!AF$4:CC$104,32,0),"0"),IFERROR(VLOOKUP($A13,'Season 11'!AF$4:CC$104,32,0),"0"),
IFERROR(VLOOKUP($A13,'Season 12'!AF$4:CC$104,32,0),"0"),IFERROR(VLOOKUP($A13,'Season 13'!AF$4:CC$104,32,0),"0"),
IFERROR(VLOOKUP($A13,'Season 14'!AF$4:CC$104,32,0),"0"),IFERROR(VLOOKUP($A13,'Season 15'!AF$4:CC$104,32,0),"0"),)</f>
        <v>0</v>
      </c>
      <c r="AG13" s="692">
        <f>SUM(IFERROR(VLOOKUP($A13,'Season 3'!AF$4:CC$104,33,0),"0"),
IFERROR(VLOOKUP($A13,'Season 4'!AF$4:CC$104,33,0),"0"),IFERROR(VLOOKUP($A13,'Season 5'!AF$4:CC$104,33,0),"0"),
IFERROR(VLOOKUP($A13,'Season 6'!AF$4:CC$104,33,0),"0"),IFERROR(VLOOKUP($A13,'Season 7'!AF$4:CC$104,33,0),"0"),
IFERROR(VLOOKUP($A13,'Season 8'!AF$4:CC$104,33,0),"0"),IFERROR(VLOOKUP($A13,'Season 9'!AF$4:CC$104,33,0),"0"),
IFERROR(VLOOKUP($A13,'Season 10'!AF$4:CC$104,33,0),"0"),IFERROR(VLOOKUP($A13,'Season 11'!AF$4:CC$104,33,0),"0"),
IFERROR(VLOOKUP($A13,'Season 12'!AF$4:CC$104,33,0),"0"),IFERROR(VLOOKUP($A13,'Season 13'!AF$4:CC$104,33,0),"0"),
IFERROR(VLOOKUP($A13,'Season 14'!AF$4:CC$104,33,0),"0"),IFERROR(VLOOKUP($A13,'Season 15'!AF$4:CC$104,33,0),"0"),)</f>
        <v>0</v>
      </c>
      <c r="AH13" s="1023">
        <f>SUM(IFERROR(VLOOKUP($A13,'Season 3'!AF$4:CC$104,34,0),"0"),
IFERROR(VLOOKUP($A13,'Season 4'!AF$4:CC$104,34,0),"0"),IFERROR(VLOOKUP($A13,'Season 5'!AF$4:CC$104,34,0),"0"),
IFERROR(VLOOKUP($A13,'Season 6'!AF$4:CC$104,34,0),"0"),IFERROR(VLOOKUP($A13,'Season 7'!AF$4:CC$104,34,0),"0"),
IFERROR(VLOOKUP($A13,'Season 8'!AF$4:CC$104,34,0),"0"),IFERROR(VLOOKUP($A13,'Season 9'!AF$4:CC$104,34,0),"0"),
IFERROR(VLOOKUP($A13,'Season 10'!AF$4:CC$104,34,0),"0"),IFERROR(VLOOKUP($A13,'Season 11'!AF$4:CC$104,34,0),"0"),
IFERROR(VLOOKUP($A13,'Season 12'!AF$4:CC$104,34,0),"0"),IFERROR(VLOOKUP($A13,'Season 13'!AF$4:CC$104,34,0),"0"),
IFERROR(VLOOKUP($A13,'Season 14'!AF$4:CC$104,34,0),"0"),IFERROR(VLOOKUP($A13,'Season 15'!AF$4:CC$104,34,0),"0"),)</f>
        <v>0</v>
      </c>
      <c r="AI13" s="26">
        <f>SUM(IFERROR(VLOOKUP($A13,'Season 3'!AF$4:CC$104,35,0),"0"),
IFERROR(VLOOKUP($A13,'Season 4'!AF$4:CC$104,35,0),"0"),IFERROR(VLOOKUP($A13,'Season 5'!AF$4:CC$104,35,0),"0"),
IFERROR(VLOOKUP($A13,'Season 6'!AF$4:CC$104,35,0),"0"),IFERROR(VLOOKUP($A13,'Season 7'!AF$4:CC$104,35,0),"0"),
IFERROR(VLOOKUP($A13,'Season 8'!AF$4:CC$104,35,0),"0"),IFERROR(VLOOKUP($A13,'Season 9'!AF$4:CC$104,35,0),"0"),
IFERROR(VLOOKUP($A13,'Season 10'!AF$4:CC$104,35,0),"0"),IFERROR(VLOOKUP($A13,'Season 11'!AF$4:CC$104,35,0),"0"),
IFERROR(VLOOKUP($A13,'Season 12'!AF$4:CC$104,35,0),"0"),IFERROR(VLOOKUP($A13,'Season 13'!AF$4:CC$104,35,0),"0"),
IFERROR(VLOOKUP($A13,'Season 14'!AF$4:CC$104,35,0),"0"),IFERROR(VLOOKUP($A13,'Season 15'!AF$4:CC$104,35,0),"0"),)</f>
        <v>0</v>
      </c>
      <c r="AJ13" s="699">
        <f>SUM(IFERROR(VLOOKUP($A13,'Season 3'!AF$4:CC$104,36,0),"0"),
IFERROR(VLOOKUP($A13,'Season 4'!AF$4:CC$104,36,0),"0"),IFERROR(VLOOKUP($A13,'Season 5'!AF$4:CC$104,36,0),"0"),
IFERROR(VLOOKUP($A13,'Season 6'!AF$4:CC$104,36,0),"0"),IFERROR(VLOOKUP($A13,'Season 7'!AF$4:CC$104,36,0),"0"),
IFERROR(VLOOKUP($A13,'Season 8'!AF$4:CC$104,36,0),"0"),IFERROR(VLOOKUP($A13,'Season 9'!AF$4:CC$104,36,0),"0"),
IFERROR(VLOOKUP($A13,'Season 10'!AF$4:CC$104,36,0),"0"),IFERROR(VLOOKUP($A13,'Season 11'!AF$4:CC$104,36,0),"0"),
IFERROR(VLOOKUP($A13,'Season 12'!AF$4:CC$104,36,0),"0"),IFERROR(VLOOKUP($A13,'Season 13'!AF$4:CC$104,36,0),"0"),
IFERROR(VLOOKUP($A13,'Season 14'!AF$4:CC$104,36,0),"0"),IFERROR(VLOOKUP($A13,'Season 15'!AF$4:CC$104,36,0),"0"),)</f>
        <v>0</v>
      </c>
      <c r="AK13" s="700">
        <f>SUM(IFERROR(VLOOKUP($A13,'Season 2'!AF$4:CC$104,32,0),"0"),IFERROR(VLOOKUP($A13,'Season 3'!AF$4:CC$104,37,0),"0"),
IFERROR(VLOOKUP($A13,'Season 4'!AF$4:CC$104,37,0),"0"),IFERROR(VLOOKUP($A13,'Season 5'!AF$4:CC$104,37,0),"0"),
IFERROR(VLOOKUP($A13,'Season 6'!AF$4:CC$104,37,0),"0"),IFERROR(VLOOKUP($A13,'Season 7'!AF$4:CC$104,37,0),"0"),
IFERROR(VLOOKUP($A13,'Season 8'!AF$4:CC$104,37,0),"0"),IFERROR(VLOOKUP($A13,'Season 9'!AF$4:CC$104,37,0),"0"),
IFERROR(VLOOKUP($A13,'Season 10'!AF$4:CC$104,37,0),"0"),IFERROR(VLOOKUP($A13,'Season 11'!AF$4:CC$104,37,0),"0"),
IFERROR(VLOOKUP($A13,'Season 12'!AF$4:CC$104,37,0),"0"),IFERROR(VLOOKUP($A13,'Season 13'!AF$4:CC$104,37,0),"0"),
IFERROR(VLOOKUP($A13,'Season 14'!AF$4:CC$104,37,0),"0"),IFERROR(VLOOKUP($A13,'Season 15'!AF$4:CC$104,37,0),"0"),)</f>
        <v>0</v>
      </c>
      <c r="AL13" s="692">
        <f>SUM(IFERROR(VLOOKUP($A13,'Season 2'!AF$4:CC$104,33,0),"0"),IFERROR(VLOOKUP($A13,'Season 3'!AF$4:CC$104,38,0),"0"),
IFERROR(VLOOKUP($A13,'Season 4'!AF$4:CC$104,38,0),"0"),IFERROR(VLOOKUP($A13,'Season 5'!AF$4:CC$104,38,0),"0"),
IFERROR(VLOOKUP($A13,'Season 6'!AF$4:CC$104,38,0),"0"),IFERROR(VLOOKUP($A13,'Season 7'!AF$4:CC$104,38,0),"0"),
IFERROR(VLOOKUP($A13,'Season 8'!AF$4:CC$104,38,0),"0"),IFERROR(VLOOKUP($A13,'Season 9'!AF$4:CC$104,38,0),"0"),
IFERROR(VLOOKUP($A13,'Season 10'!AF$4:CC$104,38,0),"0"),IFERROR(VLOOKUP($A13,'Season 11'!AF$4:CC$104,38,0),"0"),
IFERROR(VLOOKUP($A13,'Season 12'!AF$4:CC$104,38,0),"0"),IFERROR(VLOOKUP($A13,'Season 13'!AF$4:CC$104,38,0),"0"),
IFERROR(VLOOKUP($A13,'Season 14'!AF$4:CC$104,38,0),"0"),IFERROR(VLOOKUP($A13,'Season 15'!AF$4:CC$104,38,0),"0"),)</f>
        <v>0</v>
      </c>
      <c r="AM13" s="1023">
        <f>SUM(IFERROR(VLOOKUP($A13,'Season 2'!AF$4:CC$104,34,0),"0"),IFERROR(VLOOKUP($A13,'Season 3'!AF$4:CC$104,39,0),"0"),
IFERROR(VLOOKUP($A13,'Season 4'!AF$4:CC$104,39,0),"0"),IFERROR(VLOOKUP($A13,'Season 5'!AF$4:CC$104,39,0),"0"),
IFERROR(VLOOKUP($A13,'Season 6'!AF$4:CC$104,39,0),"0"),IFERROR(VLOOKUP($A13,'Season 7'!AF$4:CC$104,39,0),"0"),
IFERROR(VLOOKUP($A13,'Season 8'!AF$4:CC$104,39,0),"0"),IFERROR(VLOOKUP($A13,'Season 9'!AF$4:CC$104,39,0),"0"),
IFERROR(VLOOKUP($A13,'Season 10'!AF$4:CC$104,39,0),"0"),IFERROR(VLOOKUP($A13,'Season 11'!AF$4:CC$104,39,0),"0"),
IFERROR(VLOOKUP($A13,'Season 12'!AF$4:CC$104,39,0),"0"),IFERROR(VLOOKUP($A13,'Season 13'!AF$4:CC$104,39,0),"0"),
IFERROR(VLOOKUP($A13,'Season 14'!AF$4:CC$104,39,0),"0"),IFERROR(VLOOKUP($A13,'Season 15'!AF$4:CC$104,39,0),"0"),)</f>
        <v>0</v>
      </c>
      <c r="AN13" s="26">
        <f>SUM(IFERROR(VLOOKUP($A13,'Season 2'!AF$4:CC$104,35,0),"0"),IFERROR(VLOOKUP($A13,'Season 3'!AF$4:CC$104,40,0),"0"),
IFERROR(VLOOKUP($A13,'Season 4'!AF$4:CC$104,40,0),"0"),IFERROR(VLOOKUP($A13,'Season 5'!AF$4:CC$104,40,0),"0"),
IFERROR(VLOOKUP($A13,'Season 6'!AF$4:CC$104,40,0),"0"),IFERROR(VLOOKUP($A13,'Season 7'!AF$4:CC$104,40,0),"0"),
IFERROR(VLOOKUP($A13,'Season 8'!AF$4:CC$104,40,0),"0"),IFERROR(VLOOKUP($A13,'Season 9'!AF$4:CC$104,40,0),"0"),
IFERROR(VLOOKUP($A13,'Season 10'!AF$4:CC$104,40,0),"0"),IFERROR(VLOOKUP($A13,'Season 11'!AF$4:CC$104,40,0),"0"),
IFERROR(VLOOKUP($A13,'Season 12'!AF$4:CC$104,40,0),"0"),IFERROR(VLOOKUP($A13,'Season 13'!AF$4:CC$104,40,0),"0"),
IFERROR(VLOOKUP($A13,'Season 14'!AF$4:CC$104,40,0),"0"),IFERROR(VLOOKUP($A13,'Season 15'!AF$4:CC$104,40,0),"0"),)</f>
        <v>0</v>
      </c>
      <c r="AO13" s="699">
        <f>SUM(IFERROR(VLOOKUP($A13,'Season 2'!AF$4:CC$104,36,0),"0"),IFERROR(VLOOKUP($A13,'Season 3'!AF$4:CC$104,41,0),"0"),
IFERROR(VLOOKUP($A13,'Season 4'!AF$4:CC$104,41,0),"0"),IFERROR(VLOOKUP($A13,'Season 5'!AF$4:CC$104,41,0),"0"),
IFERROR(VLOOKUP($A13,'Season 6'!AF$4:CC$104,41,0),"0"),IFERROR(VLOOKUP($A13,'Season 7'!AF$4:CC$104,41,0),"0"),
IFERROR(VLOOKUP($A13,'Season 8'!AF$4:CC$104,41,0),"0"),IFERROR(VLOOKUP($A13,'Season 9'!AF$4:CC$104,41,0),"0"),
IFERROR(VLOOKUP($A13,'Season 10'!AF$4:CC$104,41,0),"0"),IFERROR(VLOOKUP($A13,'Season 11'!AF$4:CC$104,41,0),"0"),
IFERROR(VLOOKUP($A13,'Season 12'!AF$4:CC$104,41,0),"0"),IFERROR(VLOOKUP($A13,'Season 13'!AF$4:CC$104,41,0),"0"),
IFERROR(VLOOKUP($A13,'Season 14'!AF$4:CC$104,41,0),"0"),IFERROR(VLOOKUP($A13,'Season 15'!AF$4:CC$104,41,0),"0"),)</f>
        <v>0</v>
      </c>
      <c r="AP13" s="700">
        <f>SUM(IFERROR(VLOOKUP($A13,'Season 2'!AF$4:CC$104,37,0),"0"),IFERROR(VLOOKUP($A13,'Season 3'!AF$4:CC$104,42,0),"0"),
IFERROR(VLOOKUP($A13,'Season 4'!AF$4:CC$104,42,0),"0"),IFERROR(VLOOKUP($A13,'Season 5'!AF$4:CC$104,42,0),"0"),
IFERROR(VLOOKUP($A13,'Season 6'!AF$4:CC$104,42,0),"0"),IFERROR(VLOOKUP($A13,'Season 7'!AF$4:CC$104,42,0),"0"),
IFERROR(VLOOKUP($A13,'Season 8'!AF$4:CC$104,42,0),"0"),IFERROR(VLOOKUP($A13,'Season 9'!AF$4:CC$104,42,0),"0"),
IFERROR(VLOOKUP($A13,'Season 10'!AF$4:CC$104,42,0),"0"),IFERROR(VLOOKUP($A13,'Season 11'!AF$4:CC$104,42,0),"0"),
IFERROR(VLOOKUP($A13,'Season 12'!AF$4:CC$104,42,0),"0"),IFERROR(VLOOKUP($A13,'Season 13'!AF$4:CC$104,42,0),"0"),
IFERROR(VLOOKUP($A13,'Season 14'!AF$4:CC$104,42,0),"0"),IFERROR(VLOOKUP($A13,'Season 15'!AF$4:CC$104,42,0),"0"),)</f>
        <v>0</v>
      </c>
      <c r="AQ13" s="692">
        <f>SUM(IFERROR(VLOOKUP($A13,'Season 2'!AF$4:CC$104,38,0),"0"),IFERROR(VLOOKUP($A13,'Season 3'!AF$4:CC$104,43,0),"0"),
IFERROR(VLOOKUP($A13,'Season 4'!AF$4:CC$104,43,0),"0"),IFERROR(VLOOKUP($A13,'Season 5'!AF$4:CC$104,43,0),"0"),
IFERROR(VLOOKUP($A13,'Season 6'!AF$4:CC$104,43,0),"0"),IFERROR(VLOOKUP($A13,'Season 7'!AF$4:CC$104,43,0),"0"),
IFERROR(VLOOKUP($A13,'Season 8'!AF$4:CC$104,43,0),"0"),IFERROR(VLOOKUP($A13,'Season 9'!AF$4:CC$104,43,0),"0"),
IFERROR(VLOOKUP($A13,'Season 10'!AF$4:CC$104,43,0),"0"),IFERROR(VLOOKUP($A13,'Season 11'!AF$4:CC$104,43,0),"0"),
IFERROR(VLOOKUP($A13,'Season 12'!AF$4:CC$104,43,0),"0"),IFERROR(VLOOKUP($A13,'Season 13'!AF$4:CC$104,43,0),"0"),
IFERROR(VLOOKUP($A13,'Season 14'!AF$4:CC$104,43,0),"0"),IFERROR(VLOOKUP($A13,'Season 15'!AF$4:CC$104,43,0),"0"),)</f>
        <v>0</v>
      </c>
      <c r="AR13" s="1023">
        <f>SUM(IFERROR(VLOOKUP($A13,'Season 2'!AF$4:CC$104,39,0),"0"),IFERROR(VLOOKUP($A13,'Season 3'!AF$4:CC$104,44,0),"0"),
IFERROR(VLOOKUP($A13,'Season 4'!AF$4:CC$104,44,0),"0"),IFERROR(VLOOKUP($A13,'Season 5'!AF$4:CC$104,44,0),"0"),
IFERROR(VLOOKUP($A13,'Season 6'!AF$4:CC$104,44,0),"0"),IFERROR(VLOOKUP($A13,'Season 7'!AF$4:CC$104,44,0),"0"),
IFERROR(VLOOKUP($A13,'Season 8'!AF$4:CC$104,44,0),"0"),IFERROR(VLOOKUP($A13,'Season 9'!AF$4:CC$104,44,0),"0"),
IFERROR(VLOOKUP($A13,'Season 10'!AF$4:CC$104,44,0),"0"),IFERROR(VLOOKUP($A13,'Season 11'!AF$4:CC$104,44,0),"0"),
IFERROR(VLOOKUP($A13,'Season 12'!AF$4:CC$104,44,0),"0"),IFERROR(VLOOKUP($A13,'Season 13'!AF$4:CC$104,44,0),"0"),
IFERROR(VLOOKUP($A13,'Season 14'!AF$4:CC$104,44,0),"0"),IFERROR(VLOOKUP($A13,'Season 15'!AF$4:CC$104,44,0),"0"),)</f>
        <v>0</v>
      </c>
      <c r="AS13" s="26">
        <f>SUM(IFERROR(VLOOKUP($A13,'Season 2'!AF$4:CC$104,40,0),"0"),IFERROR(VLOOKUP($A13,'Season 3'!AF$4:CC$104,45,0),"0"),
IFERROR(VLOOKUP($A13,'Season 4'!AF$4:CC$104,45,0),"0"),IFERROR(VLOOKUP($A13,'Season 5'!AF$4:CC$104,45,0),"0"),
IFERROR(VLOOKUP($A13,'Season 6'!AF$4:CC$104,45,0),"0"),IFERROR(VLOOKUP($A13,'Season 7'!AF$4:CC$104,45,0),"0"),
IFERROR(VLOOKUP($A13,'Season 8'!AF$4:CC$104,45,0),"0"),IFERROR(VLOOKUP($A13,'Season 9'!AF$4:CC$104,45,0),"0"),
IFERROR(VLOOKUP($A13,'Season 10'!AF$4:CC$104,45,0),"0"),IFERROR(VLOOKUP($A13,'Season 11'!AF$4:CC$104,45,0),"0"),
IFERROR(VLOOKUP($A13,'Season 12'!AF$4:CC$104,45,0),"0"),IFERROR(VLOOKUP($A13,'Season 13'!AF$4:CC$104,45,0),"0"),
IFERROR(VLOOKUP($A13,'Season 14'!AF$4:CC$104,45,0),"0"),IFERROR(VLOOKUP($A13,'Season 15'!AF$4:CC$104,45,0),"0"),)</f>
        <v>0</v>
      </c>
      <c r="AT13" s="699">
        <f>SUM(IFERROR(VLOOKUP($A13,'Season 2'!AF$4:CC$104,41,0),"0"),IFERROR(VLOOKUP($A13,'Season 3'!AF$4:CC$104,46,0),"0"),
IFERROR(VLOOKUP($A13,'Season 4'!AF$4:CC$104,46,0),"0"),IFERROR(VLOOKUP($A13,'Season 5'!AF$4:CC$104,46,0),"0"),
IFERROR(VLOOKUP($A13,'Season 6'!AF$4:CC$104,46,0),"0"),IFERROR(VLOOKUP($A13,'Season 7'!AF$4:CC$104,46,0),"0"),
IFERROR(VLOOKUP($A13,'Season 8'!AF$4:CC$104,46,0),"0"),IFERROR(VLOOKUP($A13,'Season 9'!AF$4:CC$104,46,0),"0"),
IFERROR(VLOOKUP($A13,'Season 10'!AF$4:CC$104,46,0),"0"),IFERROR(VLOOKUP($A13,'Season 11'!AF$4:CC$104,46,0),"0"),
IFERROR(VLOOKUP($A13,'Season 12'!AF$4:CC$104,46,0),"0"),IFERROR(VLOOKUP($A13,'Season 13'!AF$4:CC$104,46,0),"0"),
IFERROR(VLOOKUP($A13,'Season 14'!AF$4:CC$104,46,0),"0"),IFERROR(VLOOKUP($A13,'Season 15'!AF$4:CC$104,46,0),"0"),)</f>
        <v>0</v>
      </c>
      <c r="AU13" s="700">
        <f>SUM(IFERROR(VLOOKUP($A13,'Season 3'!AF$4:CH$104,47,0),"0"),
IFERROR(VLOOKUP($A13,'Season 4'!AF$4:CH$104,47,0),"0"),IFERROR(VLOOKUP($A13,'Season 5'!AF$4:CH$104,47,0),"0"),
IFERROR(VLOOKUP($A13,'Season 6'!AF$4:CH$104,47,0),"0"),IFERROR(VLOOKUP($A13,'Season 7'!AF$4:CH$104,47,0),"0"),
IFERROR(VLOOKUP($A13,'Season 8'!AF$4:CH$104,47,0),"0"),IFERROR(VLOOKUP($A13,'Season 9'!AF$4:CH$104,47,0),"0"),
IFERROR(VLOOKUP($A13,'Season 10'!AF$4:CH$104,47,0),"0"),IFERROR(VLOOKUP($A13,'Season 11'!AF$4:CH$104,47,0),"0"),
IFERROR(VLOOKUP($A13,'Season 12'!AF$4:CH$104,47,0),"0"),IFERROR(VLOOKUP($A13,'Season 13'!AF$4:CH$104,47,0),"0"),
IFERROR(VLOOKUP($A13,'Season 14'!AF$4:CH$104,47,0),"0"),IFERROR(VLOOKUP($A13,'Season 15'!AF$4:CH$104,47,0),"0"),)</f>
        <v>0</v>
      </c>
      <c r="AV13" s="692">
        <f>SUM(IFERROR(VLOOKUP($A13,'Season 3'!AF$4:CH$104,48,0),"0"),
IFERROR(VLOOKUP($A13,'Season 4'!AF$4:CH$104,48,0),"0"),IFERROR(VLOOKUP($A13,'Season 5'!AF$4:CH$104,48,0),"0"),
IFERROR(VLOOKUP($A13,'Season 6'!AF$4:CH$104,48,0),"0"),IFERROR(VLOOKUP($A13,'Season 7'!AF$4:CH$104,48,0),"0"),
IFERROR(VLOOKUP($A13,'Season 8'!AF$4:CH$104,48,0),"0"),IFERROR(VLOOKUP($A13,'Season 9'!AF$4:CH$104,48,0),"0"),
IFERROR(VLOOKUP($A13,'Season 10'!AF$4:CH$104,48,0),"0"),IFERROR(VLOOKUP($A13,'Season 11'!AF$4:CH$104,48,0),"0"),
IFERROR(VLOOKUP($A13,'Season 12'!AF$4:CH$104,48,0),"0"),IFERROR(VLOOKUP($A13,'Season 13'!AF$4:CH$104,48,0),"0"),
IFERROR(VLOOKUP($A13,'Season 14'!AF$4:CH$104,48,0),"0"),IFERROR(VLOOKUP($A13,'Season 15'!AF$4:CH$104,48,0),"0"),)</f>
        <v>0</v>
      </c>
      <c r="AW13" s="1023">
        <f>SUM(IFERROR(VLOOKUP($A13,'Season 3'!AF$4:CH$104,49,0),"0"),
IFERROR(VLOOKUP($A13,'Season 4'!AF$4:CH$104,49,0),"0"),IFERROR(VLOOKUP($A13,'Season 5'!AF$4:CH$104,49,0),"0"),
IFERROR(VLOOKUP($A13,'Season 6'!AF$4:CH$104,49,0),"0"),IFERROR(VLOOKUP($A13,'Season 7'!AF$4:CH$104,49,0),"0"),
IFERROR(VLOOKUP($A13,'Season 8'!AF$4:CH$104,49,0),"0"),IFERROR(VLOOKUP($A13,'Season 9'!AF$4:CH$104,49,0),"0"),
IFERROR(VLOOKUP($A13,'Season 10'!AF$4:CH$104,49,0),"0"),IFERROR(VLOOKUP($A13,'Season 11'!AF$4:CH$104,49,0),"0"),
IFERROR(VLOOKUP($A13,'Season 12'!AF$4:CH$104,49,0),"0"),IFERROR(VLOOKUP($A13,'Season 13'!AF$4:CH$104,49,0),"0"),
IFERROR(VLOOKUP($A13,'Season 14'!AF$4:CH$104,49,0),"0"),IFERROR(VLOOKUP($A13,'Season 15'!AF$4:CH$104,49,0),"0"),)</f>
        <v>0</v>
      </c>
      <c r="AX13" s="26">
        <f>SUM(IFERROR(VLOOKUP($A13,'Season 3'!AF$4:CH$104,50,0),"0"),
IFERROR(VLOOKUP($A13,'Season 4'!AF$4:CH$104,50,0),"0"),IFERROR(VLOOKUP($A13,'Season 5'!AF$4:CH$104,50,0),"0"),
IFERROR(VLOOKUP($A13,'Season 6'!AF$4:CH$104,50,0),"0"),IFERROR(VLOOKUP($A13,'Season 7'!AF$4:CH$104,50,0),"0"),
IFERROR(VLOOKUP($A13,'Season 8'!AF$4:CH$104,50,0),"0"),IFERROR(VLOOKUP($A13,'Season 9'!AF$4:CH$104,50,0),"0"),
IFERROR(VLOOKUP($A13,'Season 10'!AF$4:CH$104,50,0),"0"),IFERROR(VLOOKUP($A13,'Season 11'!AF$4:CH$104,50,0),"0"),
IFERROR(VLOOKUP($A13,'Season 12'!AF$4:CH$104,50,0),"0"),IFERROR(VLOOKUP($A13,'Season 13'!AF$4:CH$104,50,0),"0"),
IFERROR(VLOOKUP($A13,'Season 14'!AF$4:CH$104,50,0),"0"),IFERROR(VLOOKUP($A13,'Season 15'!AF$4:CH$104,50,0),"0"),)</f>
        <v>0</v>
      </c>
      <c r="AY13" s="699">
        <f>SUM(IFERROR(VLOOKUP($A13,'Season 3'!AF$4:CH$104,51,0),"0"),
IFERROR(VLOOKUP($A13,'Season 4'!AF$4:CH$104,51,0),"0"),IFERROR(VLOOKUP($A13,'Season 5'!AF$4:CH$104,51,0),"0"),
IFERROR(VLOOKUP($A13,'Season 6'!AF$4:CH$104,51,0),"0"),IFERROR(VLOOKUP($A13,'Season 7'!AF$4:CH$104,51,0),"0"),
IFERROR(VLOOKUP($A13,'Season 8'!AF$4:CH$104,51,0),"0"),IFERROR(VLOOKUP($A13,'Season 9'!AF$4:CH$104,51,0),"0"),
IFERROR(VLOOKUP($A13,'Season 10'!AF$4:CH$104,51,0),"0"),IFERROR(VLOOKUP($A13,'Season 11'!AF$4:CH$104,51,0),"0"),
IFERROR(VLOOKUP($A13,'Season 12'!AF$4:CH$104,51,0),"0"),IFERROR(VLOOKUP($A13,'Season 13'!AF$4:CH$104,51,0),"0"),
IFERROR(VLOOKUP($A13,'Season 14'!AF$4:CH$104,51,0),"0"),IFERROR(VLOOKUP($A13,'Season 15'!AF$4:CH$104,51,0),"0"),)</f>
        <v>0</v>
      </c>
      <c r="AZ13" s="700">
        <f>SUM(IFERROR(VLOOKUP($A13,'Season 1'!AF$4:CC$104,32,0),"0"),IFERROR(VLOOKUP($A13,'Season 2'!AF$4:CC$104,37,0),"0"),)</f>
        <v>0</v>
      </c>
      <c r="BA13" s="692">
        <f>SUM(IFERROR(VLOOKUP($A13,'Season 1'!AF$4:CC$104,33,0),"0"),IFERROR(VLOOKUP($A13,'Season 2'!AF$4:CC$104,38,0),"0"),)</f>
        <v>0</v>
      </c>
      <c r="BB13" s="1023">
        <f>SUM(IFERROR(VLOOKUP($A13,'Season 1'!AF$4:CC$104,34,0),"0"),IFERROR(VLOOKUP($A13,'Season 2'!AF$4:CC$104,39,0),"0"),)</f>
        <v>0</v>
      </c>
      <c r="BC13" s="26">
        <f>SUM(IFERROR(VLOOKUP($A13,'Season 1'!AF$4:CC$104,35,0),"0"),IFERROR(VLOOKUP($A13,'Season 2'!AF$4:CC$104,40,0),"0"),)</f>
        <v>0</v>
      </c>
      <c r="BD13" s="699">
        <f>SUM(IFERROR(VLOOKUP($A13,'Season 1'!AF$4:CC$104,36,0),"0"),IFERROR(VLOOKUP($A13,'Season 2'!AF$4:CC$104,41,0),"0"),)</f>
        <v>0</v>
      </c>
      <c r="BE13" s="1111">
        <f>SUM(IFERROR(VLOOKUP($A13,'Season 1'!AF$4:CC$104,37,0),"0"),
IFERROR(VLOOKUP($A13,'Season 2'!AF$4:CC$104,47,0),"0"),IFERROR(VLOOKUP($A13,'Season 3'!AF$4:CH$104,52,0),"0"),
IFERROR(VLOOKUP($A13,'Season 4'!AF$4:CH$104,52,0),"0"),IFERROR(VLOOKUP($A13,'Season 5'!AF$4:CH$104,52,0),"0"),
IFERROR(VLOOKUP($A13,'Season 6'!AF$4:CH$104,52,0),"0"),IFERROR(VLOOKUP($A13,'Season 7'!AF$4:CH$104,52,0),"0"),
IFERROR(VLOOKUP($A13,'Season 8'!AF$4:CH$104,52,0),"0"),IFERROR(VLOOKUP($A13,'Season 9'!AF$4:CH$104,52,0),"0"),
IFERROR(VLOOKUP($A13,'Season 10'!AF$4:CH$104,52,0),"0"),IFERROR(VLOOKUP($A13,'Season 11'!AF$4:CH$104,52,0),"0"),
IFERROR(VLOOKUP($A13,'Season 12'!AF$4:CH$104,52,0),"0"),IFERROR(VLOOKUP($A13,'Season 13'!AF$4:CH$104,52,0),"0"),
IFERROR(VLOOKUP($A13,'Season 14'!AF$4:CH$104,52,0),"0"),IFERROR(VLOOKUP($A13,'Season 15'!AF$4:CH$104,52,0),"0"),)</f>
        <v>0</v>
      </c>
      <c r="BF13" s="1112">
        <f>SUM(IFERROR(VLOOKUP($A13,'Season 1'!AF$4:CC$104,38,0),"0"),
IFERROR(VLOOKUP($A13,'Season 2'!AF$4:CC$104,48,0),"0"),IFERROR(VLOOKUP($A13,'Season 3'!AF$4:CH$104,53,0),"0"),
IFERROR(VLOOKUP($A13,'Season 4'!AF$4:CH$104,53,0),"0"),IFERROR(VLOOKUP($A13,'Season 5'!AF$4:CH$104,53,0),"0"),
IFERROR(VLOOKUP($A13,'Season 6'!AF$4:CH$104,53,0),"0"),IFERROR(VLOOKUP($A13,'Season 7'!AF$4:CH$104,53,0),"0"),
IFERROR(VLOOKUP($A13,'Season 8'!AF$4:CH$104,53,0),"0"),IFERROR(VLOOKUP($A13,'Season 9'!AF$4:CH$104,53,0),"0"),
IFERROR(VLOOKUP($A13,'Season 10'!AF$4:CH$104,53,0),"0"),IFERROR(VLOOKUP($A13,'Season 11'!AF$4:CH$104,53,0),"0"),
IFERROR(VLOOKUP($A13,'Season 12'!AF$4:CH$104,53,0),"0"),IFERROR(VLOOKUP($A13,'Season 13'!AF$4:CH$104,53,0),"0"),
IFERROR(VLOOKUP($A13,'Season 14'!AF$4:CH$104,53,0),"0"),IFERROR(VLOOKUP($A13,'Season 15'!AF$4:CH$104,53,0),"0"),)</f>
        <v>0</v>
      </c>
      <c r="BG13" s="1061" t="e">
        <f t="shared" si="1"/>
        <v>#DIV/0!</v>
      </c>
      <c r="BI13" s="1100"/>
      <c r="BJ13" s="1100"/>
      <c r="BK13" s="1100"/>
      <c r="BL13" s="1100"/>
      <c r="BM13" s="1100"/>
      <c r="BN13" s="1100"/>
      <c r="BO13" s="1066"/>
      <c r="BP13" s="1066"/>
      <c r="BQ13" s="1066"/>
      <c r="BR13" s="1066"/>
      <c r="BS13" s="15" t="str">
        <f>IFERROR(VLOOKUP($A13,'Season 1'!$AF$4:$CH$104,39,0),"0")</f>
        <v>0</v>
      </c>
      <c r="BT13" s="15" t="str">
        <f>IFERROR(VLOOKUP($A13,'Season 1'!$AF$4:$CH$104,40,0),"0")</f>
        <v>0</v>
      </c>
      <c r="BU13" s="15" t="str">
        <f>IFERROR(VLOOKUP($A13,'Season 2'!$AF$4:$CH$104,49,0),"0")</f>
        <v>0</v>
      </c>
      <c r="BV13" s="15" t="str">
        <f>IFERROR(VLOOKUP($A13,'Season 2'!$AF$4:$CH$104,50,0),"0")</f>
        <v>0</v>
      </c>
      <c r="BW13" s="15" t="str">
        <f>IFERROR(VLOOKUP($A13,'Season 3'!$AF$4:$CH$104,54,0),"0")</f>
        <v>0</v>
      </c>
      <c r="BX13" s="15" t="str">
        <f>IFERROR(VLOOKUP($A13,'Season 3'!$AF$4:$CH$104,55,0),"0")</f>
        <v>0</v>
      </c>
      <c r="BY13" s="15" t="str">
        <f>IFERROR(VLOOKUP($A13,'Season 4'!$AF$4:$CH$104,54,0),"0")</f>
        <v>0</v>
      </c>
      <c r="BZ13" s="15" t="str">
        <f>IFERROR(VLOOKUP($A13,'Season 4'!$AF$4:$CH$104,55,0),"0")</f>
        <v>0</v>
      </c>
      <c r="CA13" s="15" t="str">
        <f>IFERROR(VLOOKUP($A13,'Season 5'!$AF$4:$CH$104,54,0),"0")</f>
        <v>0</v>
      </c>
      <c r="CB13" s="15" t="str">
        <f>IFERROR(VLOOKUP($A13,'Season 5'!$AF$4:$CH$104,55,0),"0")</f>
        <v>0</v>
      </c>
      <c r="CC13" s="15" t="str">
        <f>IFERROR(VLOOKUP($A13,'Season 6'!$AF$4:$CH$104,54,0),"0")</f>
        <v>0</v>
      </c>
      <c r="CD13" s="15" t="str">
        <f>IFERROR(VLOOKUP($A13,'Season 6'!$AF$4:$CH$104,55,0),"0")</f>
        <v>0</v>
      </c>
      <c r="CE13" s="15" t="str">
        <f>IFERROR(VLOOKUP($A13,'Season 7'!$AF$4:$CH$104,54,0),"0")</f>
        <v>0</v>
      </c>
      <c r="CF13" s="15" t="str">
        <f>IFERROR(VLOOKUP($A13,'Season 7'!$AF$4:$CH$104,55,0),"0")</f>
        <v>0</v>
      </c>
      <c r="CG13" s="15" t="str">
        <f>IFERROR(VLOOKUP($A13,'Season 8'!$AF$4:$CH$104,54,0),"0")</f>
        <v>0</v>
      </c>
      <c r="CH13" s="15" t="str">
        <f>IFERROR(VLOOKUP($A13,'Season 8'!$AF$4:$CH$104,55,0),"0")</f>
        <v>0</v>
      </c>
      <c r="CI13" s="15" t="str">
        <f>IFERROR(VLOOKUP($A13,'Season 9'!$AF$4:$CH$104,54,0),"0")</f>
        <v>0</v>
      </c>
      <c r="CJ13" s="15" t="str">
        <f>IFERROR(VLOOKUP($A13,'Season 9'!$AF$4:$CH$104,55,0),"0")</f>
        <v>0</v>
      </c>
      <c r="CK13" s="15" t="str">
        <f>IFERROR(VLOOKUP($A13,'Season 10'!$AF$4:$CH$104,54,0),"0")</f>
        <v>0</v>
      </c>
      <c r="CL13" s="15" t="str">
        <f>IFERROR(VLOOKUP($A13,'Season 10'!$AF$4:$CH$104,55,0),"0")</f>
        <v>0</v>
      </c>
      <c r="CM13" s="15" t="str">
        <f>IFERROR(VLOOKUP($A13,'Season 11'!$AF$4:$CH$104,54,0),"0")</f>
        <v>0</v>
      </c>
      <c r="CN13" s="15" t="str">
        <f>IFERROR(VLOOKUP($A13,'Season 11'!$AF$4:$CH$104,55,0),"0")</f>
        <v>0</v>
      </c>
      <c r="CO13" s="15" t="str">
        <f>IFERROR(VLOOKUP($A13,'Season 12'!$AF$4:$CH$104,54,0),"0")</f>
        <v>0</v>
      </c>
      <c r="CP13" s="15" t="str">
        <f>IFERROR(VLOOKUP($A13,'Season 12'!$AF$4:$CH$104,55,0),"0")</f>
        <v>0</v>
      </c>
      <c r="CQ13" s="15" t="str">
        <f>IFERROR(VLOOKUP($A13,'Season 13'!$AF$4:$CH$104,54,0),"0")</f>
        <v>0</v>
      </c>
      <c r="CR13" s="15" t="str">
        <f>IFERROR(VLOOKUP($A13,'Season 13'!$AF$4:$CH$104,55,0),"0")</f>
        <v>0</v>
      </c>
      <c r="CS13" s="15" t="str">
        <f>IFERROR(VLOOKUP($A13,'Season 14'!$AF$4:$CH$104,54,0),"0")</f>
        <v>0</v>
      </c>
      <c r="CT13" s="15" t="str">
        <f>IFERROR(VLOOKUP($A13,'Season 14'!$AF$4:$CH$104,55,0),"0")</f>
        <v>0</v>
      </c>
      <c r="CU13" s="15" t="str">
        <f>IFERROR(VLOOKUP($A13,'Season 15'!$AF$4:$CH$104,54,0),"0")</f>
        <v>0</v>
      </c>
      <c r="CV13" s="15" t="str">
        <f>IFERROR(VLOOKUP($A13,'Season 15'!$AF$4:$CH$104,55,0),"0")</f>
        <v>0</v>
      </c>
    </row>
    <row r="14" spans="1:100" x14ac:dyDescent="0.25">
      <c r="A14" s="1090" t="s">
        <v>234</v>
      </c>
      <c r="B14" s="1021" t="str">
        <f>IFERROR(VLOOKUP('Data Totals'!A14,'Season 1'!AF$4:CC$104,2,FALSE),IFERROR(VLOOKUP('Data Totals'!A14,'Season 2'!AF$4:CC$104,2,FALSE),IFERROR(VLOOKUP('Data Totals'!A14,'Season 3'!AF$4:CC$104,2,FALSE),IFERROR(VLOOKUP('Data Totals'!A14,'Season 4'!AF$4:CC$104,2,FALSE),IFERROR(VLOOKUP('Data Totals'!A14,'Season 5'!AF$4:CC$104,2,FALSE),IFERROR(VLOOKUP('Data Totals'!A14,'Season 6'!AF$4:CC$104,2,FALSE),IFERROR(VLOOKUP('Data Totals'!A14,'Season 7'!AF$4:CC$104,2,FALSE),IFERROR(VLOOKUP('Data Totals'!A14,'Season 8'!AF$4:CC$104,2,FALSE),IFERROR(VLOOKUP('Data Totals'!A14,'Season 9'!AF$4:CC$104,2,FALSE),IFERROR(VLOOKUP('Data Totals'!A14,'Season 10'!AF$4:CC$104,2,FALSE),IFERROR(VLOOKUP('Data Totals'!A14,'Season 11'!AF$4:CC$104,2,FALSE),IFERROR(VLOOKUP('Data Totals'!A14,'Season 12'!AF$4:CC$104,2,FALSE),IFERROR(VLOOKUP('Data Totals'!A14,'Season 13'!AF$4:CC$104,2,FALSE),IFERROR(VLOOKUP('Data Totals'!A14,'Season 14'!AF$4:CC$104,2,FALSE),IFERROR(VLOOKUP('Data Totals'!A14,'Season 15'!AF$4:CC$104,2,FALSE),"N/A")))))))))))))))</f>
        <v>N/A</v>
      </c>
      <c r="C14" s="1022" t="str">
        <f>IFERROR(VLOOKUP('Data Totals'!A14,'Season 1'!AF$4:CC$104,3,FALSE),IFERROR(VLOOKUP('Data Totals'!A14,'Season 2'!AF$4:CC$104,3,FALSE),IFERROR(VLOOKUP('Data Totals'!A14,'Season 3'!AF$4:CC$104,3,FALSE),IFERROR(VLOOKUP('Data Totals'!A14,'Season 4'!AF$4:CC$104,3,FALSE),IFERROR(VLOOKUP('Data Totals'!A14,'Season 5'!AF$4:CC$104,3,FALSE),IFERROR(VLOOKUP('Data Totals'!A14,'Season 6'!AF$4:CC$104,3,FALSE),IFERROR(VLOOKUP('Data Totals'!A14,'Season 7'!AF$4:CC$104,3,FALSE),IFERROR(VLOOKUP('Data Totals'!A14,'Season 8'!AF$4:CC$104,3,FALSE),IFERROR(VLOOKUP('Data Totals'!A14,'Season 9'!AF$4:CC$104,3,FALSE),IFERROR(VLOOKUP('Data Totals'!A14,'Season 10'!AF$4:CC$104,3,FALSE),IFERROR(VLOOKUP('Data Totals'!A14,'Season 11'!AF$4:CC$104,3,FALSE),IFERROR(VLOOKUP('Data Totals'!A14,'Season 12'!AF$4:CC$104,3,FALSE),IFERROR(VLOOKUP('Data Totals'!A14,'Season 13'!AF$4:CC$104,3,FALSE),IFERROR(VLOOKUP('Data Totals'!A14,'Season 14'!AF$4:CC$104,3,FALSE),IFERROR(VLOOKUP('Data Totals'!A14,'Season 15'!AF$4:CC$104,3,FALSE),"N/A")))))))))))))))</f>
        <v>N/A</v>
      </c>
      <c r="D14" s="1022" t="str">
        <f>IFERROR(VLOOKUP('Data Totals'!A14,'Season 1'!AF$4:CC$104,4,FALSE),IFERROR(VLOOKUP('Data Totals'!A14,'Season 2'!AF$4:CC$104,4,FALSE),IFERROR(VLOOKUP('Data Totals'!A14,'Season 3'!AF$4:CC$104,4,FALSE),IFERROR(VLOOKUP('Data Totals'!A14,'Season 4'!AF$4:CC$104,4,FALSE),IFERROR(VLOOKUP('Data Totals'!A14,'Season 5'!AF$4:CC$104,4,FALSE),IFERROR(VLOOKUP('Data Totals'!A14,'Season 6'!AF$4:CC$104,4,FALSE),IFERROR(VLOOKUP('Data Totals'!A14,'Season 7'!AF$4:CC$104,4,FALSE),IFERROR(VLOOKUP('Data Totals'!A14,'Season 8'!AF$4:CC$104,4,FALSE),IFERROR(VLOOKUP('Data Totals'!A14,'Season 9'!AF$4:CC$104,4,FALSE),IFERROR(VLOOKUP('Data Totals'!A14,'Season 10'!AF$4:CC$104,4,FALSE),IFERROR(VLOOKUP('Data Totals'!A14,'Season 11'!AF$4:CC$104,4,FALSE),IFERROR(VLOOKUP('Data Totals'!A14,'Season 12'!AF$4:CC$104,4,FALSE),IFERROR(VLOOKUP('Data Totals'!A14,'Season 13'!AF$4:CC$104,4,FALSE),IFERROR(VLOOKUP('Data Totals'!A14,'Season 14'!AF$4:CC$104,4,FALSE),IFERROR(VLOOKUP('Data Totals'!A14,'Season 15'!AF$4:CC$104,4,FALSE),"N/A")))))))))))))))</f>
        <v>N/A</v>
      </c>
      <c r="E14" s="1022" t="e">
        <f t="shared" si="0"/>
        <v>#VALUE!</v>
      </c>
      <c r="F14" s="692">
        <f>SUM(IFERROR(VLOOKUP(A14,BI$3:BN$152,2,0),"0"),IFERROR(VLOOKUP(A14,'Season 1'!AF$4:CC$104,6,0),"0"),
IFERROR(VLOOKUP(A14,'Season 2'!AF$4:CC$104,6,0),"0"),IFERROR(VLOOKUP(A14,'Season 3'!AF$4:CC$104,6,0),"0"),
IFERROR(VLOOKUP(A14,'Season 4'!AF$4:CC$104,6,0),"0"),IFERROR(VLOOKUP(A14,'Season 5'!AF$4:CC$104,6,0),"0"),
IFERROR(VLOOKUP(A14,'Season 6'!AF$4:CC$104,6,0),"0"),IFERROR(VLOOKUP(A14,'Season 7'!AF$4:CC$104,6,0),"0"),
IFERROR(VLOOKUP(A14,'Season 8'!AF$4:CC$104,6,0),"0"),IFERROR(VLOOKUP(A14,'Season 9'!AF$4:CC$104,6,0),"0"),
IFERROR(VLOOKUP(A14,'Season 10'!AF$4:CC$104,6,0),"0"),IFERROR(VLOOKUP(A14,'Season 11'!AF$4:CC$104,6,0),"0"),
IFERROR(VLOOKUP(A14,'Season 12'!AF$4:CC$104,6,0),"0"),IFERROR(VLOOKUP(A14,'Season 13'!AF$4:CC$104,6,0),"0"),
IFERROR(VLOOKUP(A14,'Season 14'!AF$4:CC$104,6,0),"0"),IFERROR(VLOOKUP(A14,'Season 15'!AF$4:CC$104,6,0),"0"),)</f>
        <v>0</v>
      </c>
      <c r="G14" s="692">
        <f>SUM(IFERROR(VLOOKUP(A14,'Season 1'!AF$4:CC$104,7,0),"0"),
IFERROR(VLOOKUP(A14,'Season 2'!AF$4:CC$104,7,0),"0"),IFERROR(VLOOKUP(A14,'Season 3'!AF$4:CC$104,7,0),"0"),
IFERROR(VLOOKUP(A14,'Season 4'!AF$4:CC$104,7,0),"0"),IFERROR(VLOOKUP(A14,'Season 5'!AF$4:CC$104,7,0),"0"),
IFERROR(VLOOKUP(A14,'Season 6'!AF$4:CC$104,7,0),"0"),IFERROR(VLOOKUP(A14,'Season 7'!AF$4:CC$104,7,0),"0"),
IFERROR(VLOOKUP(A14,'Season 8'!AF$4:CC$104,7,0),"0"),IFERROR(VLOOKUP(A14,'Season 9'!AF$4:CC$104,7,0),"0"),
IFERROR(VLOOKUP(A14,'Season 10'!AF$4:CC$104,7,0),"0"),IFERROR(VLOOKUP(A14,'Season 11'!AF$4:CC$104,7,0),"0"),
IFERROR(VLOOKUP(A14,'Season 12'!AF$4:CC$104,7,0),"0"),IFERROR(VLOOKUP(A14,'Season 13'!AF$4:CC$104,7,0),"0"),
IFERROR(VLOOKUP(A14,'Season 14'!AF$4:CC$104,7,0),"0"),IFERROR(VLOOKUP(A14,'Season 15'!AF$4:CC$104,7,0),"0"),)</f>
        <v>0</v>
      </c>
      <c r="H14" s="556">
        <f>SUM(IFERROR(VLOOKUP(A14,'Season 1'!AF$4:CC$104,8,0),"0"),
IFERROR(VLOOKUP(A14,'Season 2'!AF$4:CC$104,8,0),"0"),IFERROR(VLOOKUP(A14,'Season 3'!AF$4:CC$104,8,0),"0"),
IFERROR(VLOOKUP(A14,'Season 4'!AF$4:CC$104,8,0),"0"),IFERROR(VLOOKUP(A14,'Season 5'!AF$4:CC$104,8,0),"0"),
IFERROR(VLOOKUP(A14,'Season 6'!AF$4:CC$104,8,0),"0"),IFERROR(VLOOKUP(A14,'Season 7'!AF$4:CC$104,8,0),"0"),
IFERROR(VLOOKUP(A14,'Season 8'!AF$4:CC$104,8,0),"0"),IFERROR(VLOOKUP(A14,'Season 9'!AF$4:CC$104,8,0),"0"),
IFERROR(VLOOKUP(A14,'Season 10'!AF$4:CC$104,8,0),"0"),IFERROR(VLOOKUP(A14,'Season 11'!AF$4:CC$104,8,0),"0"),
IFERROR(VLOOKUP(A14,'Season 12'!AF$4:CC$104,8,0),"0"),IFERROR(VLOOKUP(A14,'Season 13'!AF$4:CC$104,8,0),"0"),
IFERROR(VLOOKUP(A14,'Season 14'!AF$4:CC$104,8,0),"0"),IFERROR(VLOOKUP(A14,'Season 15'!AF$4:CC$104,8,0),"0"),)</f>
        <v>0</v>
      </c>
      <c r="I14" s="1023">
        <f>SUM(IFERROR(VLOOKUP(A14,'Season 1'!AF$4:CC$104,9,0),"0"),
IFERROR(VLOOKUP(A14,'Season 2'!AF$4:CC$104,9,0),"0"),IFERROR(VLOOKUP(A14,'Season 3'!AF$4:CC$104,9,0),"0"),
IFERROR(VLOOKUP(A14,'Season 4'!AF$4:CC$104,9,0),"0"),IFERROR(VLOOKUP(A14,'Season 5'!AF$4:CC$104,9,0),"0"),
IFERROR(VLOOKUP(A14,'Season 6'!AF$4:CC$104,9,0),"0"),IFERROR(VLOOKUP(A14,'Season 7'!AF$4:CC$104,9,0),"0"),
IFERROR(VLOOKUP(A14,'Season 8'!AF$4:CC$104,9,0),"0"),IFERROR(VLOOKUP(A14,'Season 9'!AF$4:CC$104,9,0),"0"),
IFERROR(VLOOKUP(A14,'Season 10'!AF$4:CC$104,9,0),"0"),IFERROR(VLOOKUP(A14,'Season 11'!AF$4:CC$104,9,0),"0"),
IFERROR(VLOOKUP(A14,'Season 12'!AF$4:CC$104,9,0),"0"),IFERROR(VLOOKUP(A14,'Season 13'!AF$4:CC$104,9,0),"0"),
IFERROR(VLOOKUP(A14,'Season 14'!AF$4:CC$104,9,0),"0"),IFERROR(VLOOKUP(A14,'Season 15'!AF$4:CC$104,9,0),"0"),)</f>
        <v>0</v>
      </c>
      <c r="J14" s="26">
        <f>SUM(IFERROR(VLOOKUP(A14,BI$3:BN$152,3,0),"0"),IFERROR(VLOOKUP(A14,'Season 1'!AF$4:CC$104,10,0),"0"),
IFERROR(VLOOKUP(A14,'Season 2'!AF$4:CC$104,10,0),"0"),IFERROR(VLOOKUP(A14,'Season 3'!AF$4:CC$104,10,0),"0"),
IFERROR(VLOOKUP(A14,'Season 4'!AF$4:CC$104,10,0),"0"),IFERROR(VLOOKUP(A14,'Season 5'!AF$4:CC$104,10,0),"0"),
IFERROR(VLOOKUP(A14,'Season 6'!AF$4:CC$104,10,0),"0"),IFERROR(VLOOKUP(A14,'Season 7'!AF$4:CC$104,10,0),"0"),
IFERROR(VLOOKUP(A14,'Season 8'!AF$4:CC$104,10,0),"0"),IFERROR(VLOOKUP(A14,'Season 9'!AF$4:CC$104,10,0),"0"),
IFERROR(VLOOKUP(A14,'Season 10'!AF$4:CC$104,10,0),"0"),IFERROR(VLOOKUP(A14,'Season 11'!AF$4:CC$104,10,0),"0"),
IFERROR(VLOOKUP(A14,'Season 12'!AF$4:CC$104,10,0),"0"),IFERROR(VLOOKUP(A14,'Season 13'!AF$4:CC$104,10,0),"0"),
IFERROR(VLOOKUP(A14,'Season 14'!AF$4:CC$104,10,0),"0"),IFERROR(VLOOKUP(A14,'Season 15'!AF$4:CC$104,10,0),"0"),)</f>
        <v>0</v>
      </c>
      <c r="K14" s="699">
        <f>SUM(IFERROR(VLOOKUP(A14,BI$3:BN$152,4,0),"0"),IFERROR(VLOOKUP(A14,'Season 1'!AF$4:CC$104,11,0),"0"),
IFERROR(VLOOKUP(A14,'Season 2'!AF$4:CC$104,11,0),"0"),IFERROR(VLOOKUP(A14,'Season 3'!AF$4:CC$104,11,0),"0"),
IFERROR(VLOOKUP(A14,'Season 4'!AF$4:CC$104,11,0),"0"),IFERROR(VLOOKUP(A14,'Season 5'!AF$4:CC$104,11,0),"0"),
IFERROR(VLOOKUP(A14,'Season 6'!AF$4:CC$104,11,0),"0"),IFERROR(VLOOKUP(A14,'Season 7'!AF$4:CC$104,11,0),"0"),
IFERROR(VLOOKUP(A14,'Season 8'!AF$4:CC$104,11,0),"0"),IFERROR(VLOOKUP(A14,'Season 9'!AF$4:CC$104,11,0),"0"),
IFERROR(VLOOKUP(A14,'Season 10'!AF$4:CC$104,11,0),"0"),IFERROR(VLOOKUP(A14,'Season 11'!AF$4:CC$104,11,0),"0"),
IFERROR(VLOOKUP(A14,'Season 12'!AF$4:CC$104,11,0),"0"),IFERROR(VLOOKUP(A14,'Season 13'!AF$4:CC$104,11,0),"0"),
IFERROR(VLOOKUP(A14,'Season 14'!AF$4:CC$104,11,0),"0"),IFERROR(VLOOKUP(A14,'Season 15'!AF$4:CC$104,11,0),"0"),)</f>
        <v>0</v>
      </c>
      <c r="L14" s="700">
        <f>SUM(IFERROR(VLOOKUP($A14,'Season 1'!AF$4:CC$104,12,0),"0"),
IFERROR(VLOOKUP($A14,'Season 2'!AF$4:CC$104,12,0),"0"),IFERROR(VLOOKUP($A14,'Season 3'!AF$4:CC$104,12,0),"0"),
IFERROR(VLOOKUP($A14,'Season 4'!AF$4:CC$104,12,0),"0"),IFERROR(VLOOKUP($A14,'Season 5'!AF$4:CC$104,12,0),"0"),
IFERROR(VLOOKUP($A14,'Season 6'!AF$4:CC$104,12,0),"0"),IFERROR(VLOOKUP($A14,'Season 7'!AF$4:CC$104,12,0),"0"),
IFERROR(VLOOKUP($A14,'Season 8'!AF$4:CC$104,12,0),"0"),IFERROR(VLOOKUP($A14,'Season 9'!AF$4:CC$104,12,0),"0"),
IFERROR(VLOOKUP($A14,'Season 10'!AF$4:CC$104,12,0),"0"),IFERROR(VLOOKUP($A14,'Season 11'!AF$4:CC$104,12,0),"0"),
IFERROR(VLOOKUP($A14,'Season 12'!AF$4:CC$104,12,0),"0"),IFERROR(VLOOKUP($A14,'Season 13'!AF$4:CC$104,12,0),"0"),
IFERROR(VLOOKUP($A14,'Season 14'!AF$4:CC$104,12,0),"0"),IFERROR(VLOOKUP($A14,'Season 15'!AF$4:CC$104,12,0),"0"),)</f>
        <v>0</v>
      </c>
      <c r="M14" s="692">
        <f>SUM(IFERROR(VLOOKUP($A14,'Season 1'!AF$4:CC$104,13,0),"0"),
IFERROR(VLOOKUP($A14,'Season 2'!AF$4:CC$104,13,0),"0"),IFERROR(VLOOKUP($A14,'Season 3'!AF$4:CC$104,13,0),"0"),
IFERROR(VLOOKUP($A14,'Season 4'!AF$4:CC$104,13,0),"0"),IFERROR(VLOOKUP($A14,'Season 5'!AF$4:CC$104,13,0),"0"),
IFERROR(VLOOKUP($A14,'Season 6'!AF$4:CC$104,13,0),"0"),IFERROR(VLOOKUP($A14,'Season 7'!AF$4:CC$104,13,0),"0"),
IFERROR(VLOOKUP($A14,'Season 8'!AF$4:CC$104,13,0),"0"),IFERROR(VLOOKUP($A14,'Season 9'!AF$4:CC$104,13,0),"0"),
IFERROR(VLOOKUP($A14,'Season 10'!AF$4:CC$104,13,0),"0"),IFERROR(VLOOKUP($A14,'Season 11'!AF$4:CC$104,13,0),"0"),
IFERROR(VLOOKUP($A14,'Season 12'!AF$4:CC$104,13,0),"0"),IFERROR(VLOOKUP($A14,'Season 13'!AF$4:CC$104,13,0),"0"),
IFERROR(VLOOKUP($A14,'Season 14'!AF$4:CC$104,13,0),"0"),IFERROR(VLOOKUP($A14,'Season 15'!AF$4:CC$104,13,0),"0"),)</f>
        <v>0</v>
      </c>
      <c r="N14" s="1023">
        <f>SUM(IFERROR(VLOOKUP($A14,'Season 1'!AF$4:CC$104,14,0),"0"),
IFERROR(VLOOKUP($A14,'Season 2'!AF$4:CC$104,14,0),"0"),IFERROR(VLOOKUP($A14,'Season 3'!AF$4:CC$104,14,0),"0"),
IFERROR(VLOOKUP($A14,'Season 4'!AF$4:CC$104,14,0),"0"),IFERROR(VLOOKUP($A14,'Season 5'!AF$4:CC$104,14,0),"0"),
IFERROR(VLOOKUP($A14,'Season 6'!AF$4:CC$104,14,0),"0"),IFERROR(VLOOKUP($A14,'Season 7'!AF$4:CC$104,14,0),"0"),
IFERROR(VLOOKUP($A14,'Season 8'!AF$4:CC$104,14,0),"0"),IFERROR(VLOOKUP($A14,'Season 9'!AF$4:CC$104,14,0),"0"),
IFERROR(VLOOKUP($A14,'Season 10'!AF$4:CC$104,14,0),"0"),IFERROR(VLOOKUP($A14,'Season 11'!AF$4:CC$104,14,0),"0"),
IFERROR(VLOOKUP($A14,'Season 12'!AF$4:CC$104,14,0),"0"),IFERROR(VLOOKUP($A14,'Season 13'!AF$4:CC$104,14,0),"0"),
IFERROR(VLOOKUP($A14,'Season 14'!AF$4:CC$104,14,0),"0"),IFERROR(VLOOKUP($A14,'Season 15'!AF$4:CC$104,14,0),"0"),)</f>
        <v>0</v>
      </c>
      <c r="O14" s="26">
        <f>SUM(IFERROR(VLOOKUP($A14,'Season 1'!AF$4:CC$104,15,0),"0"),
IFERROR(VLOOKUP($A14,'Season 2'!AF$4:CC$104,15,0),"0"),IFERROR(VLOOKUP($A14,'Season 3'!AF$4:CC$104,15,0),"0"),
IFERROR(VLOOKUP($A14,'Season 4'!AF$4:CC$104,15,0),"0"),IFERROR(VLOOKUP($A14,'Season 5'!AF$4:CC$104,15,0),"0"),
IFERROR(VLOOKUP($A14,'Season 6'!AF$4:CC$104,15,0),"0"),IFERROR(VLOOKUP($A14,'Season 7'!AF$4:CC$104,15,0),"0"),
IFERROR(VLOOKUP($A14,'Season 8'!AF$4:CC$104,15,0),"0"),IFERROR(VLOOKUP($A14,'Season 9'!AF$4:CC$104,15,0),"0"),
IFERROR(VLOOKUP($A14,'Season 10'!AF$4:CC$104,15,0),"0"),IFERROR(VLOOKUP($A14,'Season 11'!AF$4:CC$104,15,0),"0"),
IFERROR(VLOOKUP($A14,'Season 12'!AF$4:CC$104,15,0),"0"),IFERROR(VLOOKUP($A14,'Season 13'!AF$4:CC$104,15,0),"0"),
IFERROR(VLOOKUP($A14,'Season 14'!AF$4:CC$104,15,0),"0"),IFERROR(VLOOKUP($A14,'Season 15'!AF$4:CC$104,15,0),"0"),)</f>
        <v>0</v>
      </c>
      <c r="P14" s="699">
        <f>SUM(IFERROR(VLOOKUP($A14,'Season 1'!AF$4:CC$104,16,0),"0"),
IFERROR(VLOOKUP($A14,'Season 2'!AF$4:CC$104,16,0),"0"),IFERROR(VLOOKUP($A14,'Season 3'!AF$4:CC$104,16,0),"0"),
IFERROR(VLOOKUP($A14,'Season 4'!AF$4:CC$104,16,0),"0"),IFERROR(VLOOKUP($A14,'Season 5'!AF$4:CC$104,16,0),"0"),
IFERROR(VLOOKUP($A14,'Season 6'!AF$4:CC$104,16,0),"0"),IFERROR(VLOOKUP($A14,'Season 7'!AF$4:CC$104,16,0),"0"),
IFERROR(VLOOKUP($A14,'Season 8'!AF$4:CC$104,16,0),"0"),IFERROR(VLOOKUP($A14,'Season 9'!AF$4:CC$104,16,0),"0"),
IFERROR(VLOOKUP($A14,'Season 10'!AF$4:CC$104,16,0),"0"),IFERROR(VLOOKUP($A14,'Season 11'!AF$4:CC$104,16,0),"0"),
IFERROR(VLOOKUP($A14,'Season 12'!AF$4:CC$104,16,0),"0"),IFERROR(VLOOKUP($A14,'Season 13'!AF$4:CC$104,16,0),"0"),
IFERROR(VLOOKUP($A14,'Season 14'!AF$4:CC$104,16,0),"0"),IFERROR(VLOOKUP($A14,'Season 15'!AF$4:CC$104,16,0),"0"),)</f>
        <v>0</v>
      </c>
      <c r="Q14" s="700">
        <f>SUM(IFERROR(VLOOKUP($A14,'Season 1'!AF$4:CC$104,17,0),"0"),
IFERROR(VLOOKUP($A14,'Season 2'!AF$4:CC$104,17,0),"0"),IFERROR(VLOOKUP($A14,'Season 3'!AF$4:CC$104,17,0),"0"),
IFERROR(VLOOKUP($A14,'Season 4'!AF$4:CC$104,17,0),"0"),IFERROR(VLOOKUP($A14,'Season 5'!AF$4:CC$104,17,0),"0"),
IFERROR(VLOOKUP($A14,'Season 6'!AF$4:CC$104,17,0),"0"),IFERROR(VLOOKUP($A14,'Season 7'!AF$4:CC$104,17,0),"0"),
IFERROR(VLOOKUP($A14,'Season 8'!AF$4:CC$104,17,0),"0"),IFERROR(VLOOKUP($A14,'Season 9'!AF$4:CC$104,17,0),"0"),
IFERROR(VLOOKUP($A14,'Season 10'!AF$4:CC$104,17,0),"0"),IFERROR(VLOOKUP($A14,'Season 11'!AF$4:CC$104,17,0),"0"),
IFERROR(VLOOKUP($A14,'Season 12'!AF$4:CC$104,17,0),"0"),IFERROR(VLOOKUP($A14,'Season 13'!AF$4:CC$104,17,0),"0"),
IFERROR(VLOOKUP($A14,'Season 14'!AF$4:CC$104,17,0),"0"),IFERROR(VLOOKUP($A14,'Season 15'!AF$4:CC$104,17,0),"0"),)</f>
        <v>0</v>
      </c>
      <c r="R14" s="692">
        <f>SUM(IFERROR(VLOOKUP($A14,'Season 1'!AF$4:CC$104,18,0),"0"),
IFERROR(VLOOKUP($A14,'Season 2'!AF$4:CC$104,18,0),"0"),IFERROR(VLOOKUP($A14,'Season 3'!AF$4:CC$104,18,0),"0"),
IFERROR(VLOOKUP($A14,'Season 4'!AF$4:CC$104,18,0),"0"),IFERROR(VLOOKUP($A14,'Season 5'!AF$4:CC$104,18,0),"0"),
IFERROR(VLOOKUP($A14,'Season 6'!AF$4:CC$104,18,0),"0"),IFERROR(VLOOKUP($A14,'Season 7'!AF$4:CC$104,18,0),"0"),
IFERROR(VLOOKUP($A14,'Season 8'!AF$4:CC$104,18,0),"0"),IFERROR(VLOOKUP($A14,'Season 9'!AF$4:CC$104,18,0),"0"),
IFERROR(VLOOKUP($A14,'Season 10'!AF$4:CC$104,18,0),"0"),IFERROR(VLOOKUP($A14,'Season 11'!AF$4:CC$104,18,0),"0"),
IFERROR(VLOOKUP($A14,'Season 12'!AF$4:CC$104,18,0),"0"),IFERROR(VLOOKUP($A14,'Season 13'!AF$4:CC$104,18,0),"0"),
IFERROR(VLOOKUP($A14,'Season 14'!AF$4:CC$104,18,0),"0"),IFERROR(VLOOKUP($A14,'Season 15'!AF$4:CC$104,18,0),"0"),)</f>
        <v>0</v>
      </c>
      <c r="S14" s="1023">
        <f>SUM(IFERROR(VLOOKUP($A14,'Season 1'!AF$4:CC$104,19,0),"0"),
IFERROR(VLOOKUP($A14,'Season 2'!AF$4:CC$104,19,0),"0"),IFERROR(VLOOKUP($A14,'Season 3'!AF$4:CC$104,19,0),"0"),
IFERROR(VLOOKUP($A14,'Season 4'!AF$4:CC$104,19,0),"0"),IFERROR(VLOOKUP($A14,'Season 5'!AF$4:CC$104,19,0),"0"),
IFERROR(VLOOKUP($A14,'Season 6'!AF$4:CC$104,19,0),"0"),IFERROR(VLOOKUP($A14,'Season 7'!AF$4:CC$104,19,0),"0"),
IFERROR(VLOOKUP($A14,'Season 8'!AF$4:CC$104,19,0),"0"),IFERROR(VLOOKUP($A14,'Season 9'!AF$4:CC$104,19,0),"0"),
IFERROR(VLOOKUP($A14,'Season 10'!AF$4:CC$104,19,0),"0"),IFERROR(VLOOKUP($A14,'Season 11'!AF$4:CC$104,19,0),"0"),
IFERROR(VLOOKUP($A14,'Season 12'!AF$4:CC$104,19,0),"0"),IFERROR(VLOOKUP($A14,'Season 13'!AF$4:CC$104,19,0),"0"),
IFERROR(VLOOKUP($A14,'Season 14'!AF$4:CC$104,19,0),"0"),IFERROR(VLOOKUP($A14,'Season 15'!AF$4:CC$104,19,0),"0"),)</f>
        <v>0</v>
      </c>
      <c r="T14" s="26">
        <f>SUM(IFERROR(VLOOKUP($A14,'Season 1'!AF$4:CC$104,20,0),"0"),
IFERROR(VLOOKUP($A14,'Season 2'!AF$4:CC$104,20,0),"0"),IFERROR(VLOOKUP($A14,'Season 3'!AF$4:CC$104,20,0),"0"),
IFERROR(VLOOKUP($A14,'Season 4'!AF$4:CC$104,20,0),"0"),IFERROR(VLOOKUP($A14,'Season 5'!AF$4:CC$104,20,0),"0"),
IFERROR(VLOOKUP($A14,'Season 6'!AF$4:CC$104,20,0),"0"),IFERROR(VLOOKUP($A14,'Season 7'!AF$4:CC$104,20,0),"0"),
IFERROR(VLOOKUP($A14,'Season 8'!AF$4:CC$104,20,0),"0"),IFERROR(VLOOKUP($A14,'Season 9'!AF$4:CC$104,20,0),"0"),
IFERROR(VLOOKUP($A14,'Season 10'!AF$4:CC$104,20,0),"0"),IFERROR(VLOOKUP($A14,'Season 11'!AF$4:CC$104,20,0),"0"),
IFERROR(VLOOKUP($A14,'Season 12'!AF$4:CC$104,20,0),"0"),IFERROR(VLOOKUP($A14,'Season 13'!AF$4:CC$104,20,0),"0"),
IFERROR(VLOOKUP($A14,'Season 14'!AF$4:CC$104,20,0),"0"),IFERROR(VLOOKUP($A14,'Season 15'!AF$4:CC$104,20,0),"0"),)</f>
        <v>0</v>
      </c>
      <c r="U14" s="699">
        <f>SUM(IFERROR(VLOOKUP($A14,'Season 1'!AF$4:CC$104,21,0),"0"),
IFERROR(VLOOKUP($A14,'Season 2'!AF$4:CC$104,21,0),"0"),IFERROR(VLOOKUP($A14,'Season 3'!AF$4:CC$104,21,0),"0"),
IFERROR(VLOOKUP($A14,'Season 4'!AF$4:CC$104,21,0),"0"),IFERROR(VLOOKUP($A14,'Season 5'!AF$4:CC$104,21,0),"0"),
IFERROR(VLOOKUP($A14,'Season 6'!AF$4:CC$104,21,0),"0"),IFERROR(VLOOKUP($A14,'Season 7'!AF$4:CC$104,21,0),"0"),
IFERROR(VLOOKUP($A14,'Season 8'!AF$4:CC$104,21,0),"0"),IFERROR(VLOOKUP($A14,'Season 9'!AF$4:CC$104,21,0),"0"),
IFERROR(VLOOKUP($A14,'Season 10'!AF$4:CC$104,21,0),"0"),IFERROR(VLOOKUP($A14,'Season 11'!AF$4:CC$104,21,0),"0"),
IFERROR(VLOOKUP($A14,'Season 12'!AF$4:CC$104,21,0),"0"),IFERROR(VLOOKUP($A14,'Season 13'!AF$4:CC$104,21,0),"0"),
IFERROR(VLOOKUP($A14,'Season 14'!AF$4:CC$104,21,0),"0"),IFERROR(VLOOKUP($A14,'Season 15'!AF$4:CC$104,21,0),"0"),)</f>
        <v>0</v>
      </c>
      <c r="V14" s="700">
        <f>SUM(IFERROR(VLOOKUP($A14,'Season 1'!AF$4:CC$104,22,0),"0"),
IFERROR(VLOOKUP($A14,'Season 2'!AF$4:CC$104,22,0),"0"),IFERROR(VLOOKUP($A14,'Season 3'!AF$4:CC$104,22,0),"0"),
IFERROR(VLOOKUP($A14,'Season 4'!AF$4:CC$104,22,0),"0"),IFERROR(VLOOKUP($A14,'Season 5'!AF$4:CC$104,22,0),"0"),
IFERROR(VLOOKUP($A14,'Season 6'!AF$4:CC$104,22,0),"0"),IFERROR(VLOOKUP($A14,'Season 7'!AF$4:CC$104,22,0),"0"),
IFERROR(VLOOKUP($A14,'Season 8'!AF$4:CC$104,22,0),"0"),IFERROR(VLOOKUP($A14,'Season 9'!AF$4:CC$104,22,0),"0"),
IFERROR(VLOOKUP($A14,'Season 10'!AF$4:CC$104,22,0),"0"),IFERROR(VLOOKUP($A14,'Season 11'!AF$4:CC$104,22,0),"0"),
IFERROR(VLOOKUP($A14,'Season 12'!AF$4:CC$104,22,0),"0"),IFERROR(VLOOKUP($A14,'Season 13'!AF$4:CC$104,22,0),"0"),
IFERROR(VLOOKUP($A14,'Season 14'!AF$4:CC$104,22,0),"0"),IFERROR(VLOOKUP($A14,'Season 15'!AF$4:CC$104,22,0),"0"),)</f>
        <v>0</v>
      </c>
      <c r="W14" s="692">
        <f>SUM(IFERROR(VLOOKUP($A14,'Season 1'!AF$4:CC$104,23,0),"0"),
IFERROR(VLOOKUP($A14,'Season 2'!AF$4:CC$104,23,0),"0"),IFERROR(VLOOKUP($A14,'Season 3'!AF$4:CC$104,23,0),"0"),
IFERROR(VLOOKUP($A14,'Season 4'!AF$4:CC$104,23,0),"0"),IFERROR(VLOOKUP($A14,'Season 5'!AF$4:CC$104,23,0),"0"),
IFERROR(VLOOKUP($A14,'Season 6'!AF$4:CC$104,23,0),"0"),IFERROR(VLOOKUP($A14,'Season 7'!AF$4:CC$104,23,0),"0"),
IFERROR(VLOOKUP($A14,'Season 8'!AF$4:CC$104,23,0),"0"),IFERROR(VLOOKUP($A14,'Season 9'!AF$4:CC$104,23,0),"0"),
IFERROR(VLOOKUP($A14,'Season 10'!AF$4:CC$104,23,0),"0"),IFERROR(VLOOKUP($A14,'Season 11'!AF$4:CC$104,23,0),"0"),
IFERROR(VLOOKUP($A14,'Season 12'!AF$4:CC$104,23,0),"0"),IFERROR(VLOOKUP($A14,'Season 13'!AF$4:CC$104,23,0),"0"),
IFERROR(VLOOKUP($A14,'Season 14'!AF$4:CC$104,23,0),"0"),IFERROR(VLOOKUP($A14,'Season 15'!AF$4:CC$104,23,0),"0"),)</f>
        <v>0</v>
      </c>
      <c r="X14" s="1023">
        <f>SUM(IFERROR(VLOOKUP($A14,'Season 1'!AF$4:CC$104,24,0),"0"),
IFERROR(VLOOKUP($A14,'Season 2'!AF$4:CC$104,24,0),"0"),IFERROR(VLOOKUP($A14,'Season 3'!AF$4:CC$104,24,0),"0"),
IFERROR(VLOOKUP($A14,'Season 4'!AF$4:CC$104,24,0),"0"),IFERROR(VLOOKUP($A14,'Season 5'!AF$4:CC$104,24,0),"0"),
IFERROR(VLOOKUP($A14,'Season 6'!AF$4:CC$104,24,0),"0"),IFERROR(VLOOKUP($A14,'Season 7'!AF$4:CC$104,24,0),"0"),
IFERROR(VLOOKUP($A14,'Season 8'!AF$4:CC$104,24,0),"0"),IFERROR(VLOOKUP($A14,'Season 9'!AF$4:CC$104,24,0),"0"),
IFERROR(VLOOKUP($A14,'Season 10'!AF$4:CC$104,24,0),"0"),IFERROR(VLOOKUP($A14,'Season 11'!AF$4:CC$104,24,0),"0"),
IFERROR(VLOOKUP($A14,'Season 12'!AF$4:CC$104,24,0),"0"),IFERROR(VLOOKUP($A14,'Season 13'!AF$4:CC$104,24,0),"0"),
IFERROR(VLOOKUP($A14,'Season 14'!AF$4:CC$104,24,0),"0"),IFERROR(VLOOKUP($A14,'Season 15'!AF$4:CC$104,24,0),"0"),)</f>
        <v>0</v>
      </c>
      <c r="Y14" s="26">
        <f>SUM(IFERROR(VLOOKUP($A14,'Season 1'!AF$4:CC$104,25,0),"0"),
IFERROR(VLOOKUP($A14,'Season 2'!AF$4:CC$104,25,0),"0"),IFERROR(VLOOKUP($A14,'Season 3'!AF$4:CC$104,25,0),"0"),
IFERROR(VLOOKUP($A14,'Season 4'!AF$4:CC$104,25,0),"0"),IFERROR(VLOOKUP($A14,'Season 5'!AF$4:CC$104,25,0),"0"),
IFERROR(VLOOKUP($A14,'Season 6'!AF$4:CC$104,25,0),"0"),IFERROR(VLOOKUP($A14,'Season 7'!AF$4:CC$104,25,0),"0"),
IFERROR(VLOOKUP($A14,'Season 8'!AF$4:CC$104,25,0),"0"),IFERROR(VLOOKUP($A14,'Season 9'!AF$4:CC$104,25,0),"0"),
IFERROR(VLOOKUP($A14,'Season 10'!AF$4:CC$104,25,0),"0"),IFERROR(VLOOKUP($A14,'Season 11'!AF$4:CC$104,25,0),"0"),
IFERROR(VLOOKUP($A14,'Season 12'!AF$4:CC$104,25,0),"0"),IFERROR(VLOOKUP($A14,'Season 13'!AF$4:CC$104,25,0),"0"),
IFERROR(VLOOKUP($A14,'Season 14'!AF$4:CC$104,25,0),"0"),IFERROR(VLOOKUP($A14,'Season 15'!AF$4:CC$104,25,0),"0"),)</f>
        <v>0</v>
      </c>
      <c r="Z14" s="699">
        <f>SUM(IFERROR(VLOOKUP($A14,'Season 1'!AF$4:CC$104,26,0),"0"),
IFERROR(VLOOKUP($A14,'Season 2'!AF$4:CC$104,26,0),"0"),IFERROR(VLOOKUP($A14,'Season 3'!AF$4:CC$104,26,0),"0"),
IFERROR(VLOOKUP($A14,'Season 4'!AF$4:CC$104,26,0),"0"),IFERROR(VLOOKUP($A14,'Season 5'!AF$4:CC$104,26,0),"0"),
IFERROR(VLOOKUP($A14,'Season 6'!AF$4:CC$104,26,0),"0"),IFERROR(VLOOKUP($A14,'Season 7'!AF$4:CC$104,26,0),"0"),
IFERROR(VLOOKUP($A14,'Season 8'!AF$4:CC$104,26,0),"0"),IFERROR(VLOOKUP($A14,'Season 9'!AF$4:CC$104,26,0),"0"),
IFERROR(VLOOKUP($A14,'Season 10'!AF$4:CC$104,26,0),"0"),IFERROR(VLOOKUP($A14,'Season 11'!AF$4:CC$104,26,0),"0"),
IFERROR(VLOOKUP($A14,'Season 12'!AF$4:CC$104,26,0),"0"),IFERROR(VLOOKUP($A14,'Season 13'!AF$4:CC$104,26,0),"0"),
IFERROR(VLOOKUP($A14,'Season 14'!AF$4:CC$104,26,0),"0"),IFERROR(VLOOKUP($A14,'Season 15'!AF$4:CC$104,26,0),"0"),)</f>
        <v>0</v>
      </c>
      <c r="AA14" s="700">
        <f>SUM(IFERROR(VLOOKUP($A14,'Season 1'!AF$4:CC$104,27,0),"0"),
IFERROR(VLOOKUP($A14,'Season 2'!AF$4:CC$104,27,0),"0"),IFERROR(VLOOKUP($A14,'Season 3'!AF$4:CC$104,27,0),"0"),
IFERROR(VLOOKUP($A14,'Season 4'!AF$4:CC$104,27,0),"0"),IFERROR(VLOOKUP($A14,'Season 5'!AF$4:CC$104,27,0),"0"),
IFERROR(VLOOKUP($A14,'Season 6'!AF$4:CC$104,27,0),"0"),IFERROR(VLOOKUP($A14,'Season 7'!AF$4:CC$104,27,0),"0"),
IFERROR(VLOOKUP($A14,'Season 8'!AF$4:CC$104,27,0),"0"),IFERROR(VLOOKUP($A14,'Season 9'!AF$4:CC$104,27,0),"0"),
IFERROR(VLOOKUP($A14,'Season 10'!AF$4:CC$104,27,0),"0"),IFERROR(VLOOKUP($A14,'Season 11'!AF$4:CC$104,27,0),"0"),
IFERROR(VLOOKUP($A14,'Season 12'!AF$4:CC$104,27,0),"0"),IFERROR(VLOOKUP($A14,'Season 13'!AF$4:CC$104,27,0),"0"),
IFERROR(VLOOKUP($A14,'Season 14'!AF$4:CC$104,27,0),"0"),IFERROR(VLOOKUP($A14,'Season 15'!AF$4:CC$104,27,0),"0"),)</f>
        <v>0</v>
      </c>
      <c r="AB14" s="692">
        <f>SUM(IFERROR(VLOOKUP($A14,'Season 1'!AF$4:CC$104,28,0),"0"),
IFERROR(VLOOKUP($A14,'Season 2'!AF$4:CC$104,28,0),"0"),IFERROR(VLOOKUP($A14,'Season 3'!AF$4:CC$104,28,0),"0"),
IFERROR(VLOOKUP($A14,'Season 4'!AF$4:CC$104,28,0),"0"),IFERROR(VLOOKUP($A14,'Season 5'!AF$4:CC$104,28,0),"0"),
IFERROR(VLOOKUP($A14,'Season 6'!AF$4:CC$104,28,0),"0"),IFERROR(VLOOKUP($A14,'Season 7'!AF$4:CC$104,28,0),"0"),
IFERROR(VLOOKUP($A14,'Season 8'!AF$4:CC$104,28,0),"0"),IFERROR(VLOOKUP($A14,'Season 9'!AF$4:CC$104,28,0),"0"),
IFERROR(VLOOKUP($A14,'Season 10'!AF$4:CC$104,28,0),"0"),IFERROR(VLOOKUP($A14,'Season 11'!AF$4:CC$104,28,0),"0"),
IFERROR(VLOOKUP($A14,'Season 12'!AF$4:CC$104,28,0),"0"),IFERROR(VLOOKUP($A14,'Season 13'!AF$4:CC$104,28,0),"0"),
IFERROR(VLOOKUP($A14,'Season 14'!AF$4:CC$104,28,0),"0"),IFERROR(VLOOKUP($A14,'Season 15'!AF$4:CC$104,28,0),"0"),)</f>
        <v>0</v>
      </c>
      <c r="AC14" s="1023">
        <f>SUM(IFERROR(VLOOKUP($A14,'Season 1'!AF$4:CC$104,29,0),"0"),
IFERROR(VLOOKUP($A14,'Season 2'!AF$4:CC$104,29,0),"0"),IFERROR(VLOOKUP($A14,'Season 3'!AF$4:CC$104,29,0),"0"),
IFERROR(VLOOKUP($A14,'Season 4'!AF$4:CC$104,29,0),"0"),IFERROR(VLOOKUP($A14,'Season 5'!AF$4:CC$104,29,0),"0"),
IFERROR(VLOOKUP($A14,'Season 6'!AF$4:CC$104,29,0),"0"),IFERROR(VLOOKUP($A14,'Season 7'!AF$4:CC$104,29,0),"0"),
IFERROR(VLOOKUP($A14,'Season 8'!AF$4:CC$104,29,0),"0"),IFERROR(VLOOKUP($A14,'Season 9'!AF$4:CC$104,29,0),"0"),
IFERROR(VLOOKUP($A14,'Season 10'!AF$4:CC$104,29,0),"0"),IFERROR(VLOOKUP($A14,'Season 11'!AF$4:CC$104,29,0),"0"),
IFERROR(VLOOKUP($A14,'Season 12'!AF$4:CC$104,29,0),"0"),IFERROR(VLOOKUP($A14,'Season 13'!AF$4:CC$104,29,0),"0"),
IFERROR(VLOOKUP($A14,'Season 14'!AF$4:CC$104,29,0),"0"),IFERROR(VLOOKUP($A14,'Season 15'!AF$4:CC$104,29,0),"0"),)</f>
        <v>0</v>
      </c>
      <c r="AD14" s="26">
        <f>SUM(IFERROR(VLOOKUP($A14,'Season 1'!AF$4:CC$104,30,0),"0"),
IFERROR(VLOOKUP($A14,'Season 2'!AF$4:CC$104,30,0),"0"),IFERROR(VLOOKUP($A14,'Season 3'!AF$4:CC$104,30,0),"0"),
IFERROR(VLOOKUP($A14,'Season 4'!AF$4:CC$104,30,0),"0"),IFERROR(VLOOKUP($A14,'Season 5'!AF$4:CC$104,30,0),"0"),
IFERROR(VLOOKUP($A14,'Season 6'!AF$4:CC$104,30,0),"0"),IFERROR(VLOOKUP($A14,'Season 7'!AF$4:CC$104,30,0),"0"),
IFERROR(VLOOKUP($A14,'Season 8'!AF$4:CC$104,30,0),"0"),IFERROR(VLOOKUP($A14,'Season 9'!AF$4:CC$104,30,0),"0"),
IFERROR(VLOOKUP($A14,'Season 10'!AF$4:CC$104,30,0),"0"),IFERROR(VLOOKUP($A14,'Season 11'!AF$4:CC$104,30,0),"0"),
IFERROR(VLOOKUP($A14,'Season 12'!AF$4:CC$104,30,0),"0"),IFERROR(VLOOKUP($A14,'Season 13'!AF$4:CC$104,30,0),"0"),
IFERROR(VLOOKUP($A14,'Season 14'!AF$4:CC$104,30,0),"0"),IFERROR(VLOOKUP($A14,'Season 15'!AF$4:CC$104,30,0),"0"),)</f>
        <v>0</v>
      </c>
      <c r="AE14" s="699">
        <f>SUM(IFERROR(VLOOKUP($A14,'Season 1'!AF$4:CC$104,31,0),"0"),
IFERROR(VLOOKUP($A14,'Season 2'!AF$4:CC$104,31,0),"0"),IFERROR(VLOOKUP($A14,'Season 3'!AF$4:CC$104,31,0),"0"),
IFERROR(VLOOKUP($A14,'Season 4'!AF$4:CC$104,31,0),"0"),IFERROR(VLOOKUP($A14,'Season 5'!AF$4:CC$104,31,0),"0"),
IFERROR(VLOOKUP($A14,'Season 6'!AF$4:CC$104,31,0),"0"),IFERROR(VLOOKUP($A14,'Season 7'!AF$4:CC$104,31,0),"0"),
IFERROR(VLOOKUP($A14,'Season 8'!AF$4:CC$104,31,0),"0"),IFERROR(VLOOKUP($A14,'Season 9'!AF$4:CC$104,31,0),"0"),
IFERROR(VLOOKUP($A14,'Season 10'!AF$4:CC$104,31,0),"0"),IFERROR(VLOOKUP($A14,'Season 11'!AF$4:CC$104,31,0),"0"),
IFERROR(VLOOKUP($A14,'Season 12'!AF$4:CC$104,31,0),"0"),IFERROR(VLOOKUP($A14,'Season 13'!AF$4:CC$104,31,0),"0"),
IFERROR(VLOOKUP($A14,'Season 14'!AF$4:CC$104,31,0),"0"),IFERROR(VLOOKUP($A14,'Season 15'!AF$4:CC$104,31,0),"0"),)</f>
        <v>0</v>
      </c>
      <c r="AF14" s="700">
        <f>SUM(IFERROR(VLOOKUP($A14,'Season 3'!AF$4:CC$104,32,0),"0"),
IFERROR(VLOOKUP($A14,'Season 4'!AF$4:CC$104,32,0),"0"),IFERROR(VLOOKUP($A14,'Season 5'!AF$4:CC$104,32,0),"0"),
IFERROR(VLOOKUP($A14,'Season 6'!AF$4:CC$104,32,0),"0"),IFERROR(VLOOKUP($A14,'Season 7'!AF$4:CC$104,32,0),"0"),
IFERROR(VLOOKUP($A14,'Season 8'!AF$4:CC$104,32,0),"0"),IFERROR(VLOOKUP($A14,'Season 9'!AF$4:CC$104,32,0),"0"),
IFERROR(VLOOKUP($A14,'Season 10'!AF$4:CC$104,32,0),"0"),IFERROR(VLOOKUP($A14,'Season 11'!AF$4:CC$104,32,0),"0"),
IFERROR(VLOOKUP($A14,'Season 12'!AF$4:CC$104,32,0),"0"),IFERROR(VLOOKUP($A14,'Season 13'!AF$4:CC$104,32,0),"0"),
IFERROR(VLOOKUP($A14,'Season 14'!AF$4:CC$104,32,0),"0"),IFERROR(VLOOKUP($A14,'Season 15'!AF$4:CC$104,32,0),"0"),)</f>
        <v>0</v>
      </c>
      <c r="AG14" s="692">
        <f>SUM(IFERROR(VLOOKUP($A14,'Season 3'!AF$4:CC$104,33,0),"0"),
IFERROR(VLOOKUP($A14,'Season 4'!AF$4:CC$104,33,0),"0"),IFERROR(VLOOKUP($A14,'Season 5'!AF$4:CC$104,33,0),"0"),
IFERROR(VLOOKUP($A14,'Season 6'!AF$4:CC$104,33,0),"0"),IFERROR(VLOOKUP($A14,'Season 7'!AF$4:CC$104,33,0),"0"),
IFERROR(VLOOKUP($A14,'Season 8'!AF$4:CC$104,33,0),"0"),IFERROR(VLOOKUP($A14,'Season 9'!AF$4:CC$104,33,0),"0"),
IFERROR(VLOOKUP($A14,'Season 10'!AF$4:CC$104,33,0),"0"),IFERROR(VLOOKUP($A14,'Season 11'!AF$4:CC$104,33,0),"0"),
IFERROR(VLOOKUP($A14,'Season 12'!AF$4:CC$104,33,0),"0"),IFERROR(VLOOKUP($A14,'Season 13'!AF$4:CC$104,33,0),"0"),
IFERROR(VLOOKUP($A14,'Season 14'!AF$4:CC$104,33,0),"0"),IFERROR(VLOOKUP($A14,'Season 15'!AF$4:CC$104,33,0),"0"),)</f>
        <v>0</v>
      </c>
      <c r="AH14" s="1023">
        <f>SUM(IFERROR(VLOOKUP($A14,'Season 3'!AF$4:CC$104,34,0),"0"),
IFERROR(VLOOKUP($A14,'Season 4'!AF$4:CC$104,34,0),"0"),IFERROR(VLOOKUP($A14,'Season 5'!AF$4:CC$104,34,0),"0"),
IFERROR(VLOOKUP($A14,'Season 6'!AF$4:CC$104,34,0),"0"),IFERROR(VLOOKUP($A14,'Season 7'!AF$4:CC$104,34,0),"0"),
IFERROR(VLOOKUP($A14,'Season 8'!AF$4:CC$104,34,0),"0"),IFERROR(VLOOKUP($A14,'Season 9'!AF$4:CC$104,34,0),"0"),
IFERROR(VLOOKUP($A14,'Season 10'!AF$4:CC$104,34,0),"0"),IFERROR(VLOOKUP($A14,'Season 11'!AF$4:CC$104,34,0),"0"),
IFERROR(VLOOKUP($A14,'Season 12'!AF$4:CC$104,34,0),"0"),IFERROR(VLOOKUP($A14,'Season 13'!AF$4:CC$104,34,0),"0"),
IFERROR(VLOOKUP($A14,'Season 14'!AF$4:CC$104,34,0),"0"),IFERROR(VLOOKUP($A14,'Season 15'!AF$4:CC$104,34,0),"0"),)</f>
        <v>0</v>
      </c>
      <c r="AI14" s="26">
        <f>SUM(IFERROR(VLOOKUP($A14,'Season 3'!AF$4:CC$104,35,0),"0"),
IFERROR(VLOOKUP($A14,'Season 4'!AF$4:CC$104,35,0),"0"),IFERROR(VLOOKUP($A14,'Season 5'!AF$4:CC$104,35,0),"0"),
IFERROR(VLOOKUP($A14,'Season 6'!AF$4:CC$104,35,0),"0"),IFERROR(VLOOKUP($A14,'Season 7'!AF$4:CC$104,35,0),"0"),
IFERROR(VLOOKUP($A14,'Season 8'!AF$4:CC$104,35,0),"0"),IFERROR(VLOOKUP($A14,'Season 9'!AF$4:CC$104,35,0),"0"),
IFERROR(VLOOKUP($A14,'Season 10'!AF$4:CC$104,35,0),"0"),IFERROR(VLOOKUP($A14,'Season 11'!AF$4:CC$104,35,0),"0"),
IFERROR(VLOOKUP($A14,'Season 12'!AF$4:CC$104,35,0),"0"),IFERROR(VLOOKUP($A14,'Season 13'!AF$4:CC$104,35,0),"0"),
IFERROR(VLOOKUP($A14,'Season 14'!AF$4:CC$104,35,0),"0"),IFERROR(VLOOKUP($A14,'Season 15'!AF$4:CC$104,35,0),"0"),)</f>
        <v>0</v>
      </c>
      <c r="AJ14" s="699">
        <f>SUM(IFERROR(VLOOKUP($A14,'Season 3'!AF$4:CC$104,36,0),"0"),
IFERROR(VLOOKUP($A14,'Season 4'!AF$4:CC$104,36,0),"0"),IFERROR(VLOOKUP($A14,'Season 5'!AF$4:CC$104,36,0),"0"),
IFERROR(VLOOKUP($A14,'Season 6'!AF$4:CC$104,36,0),"0"),IFERROR(VLOOKUP($A14,'Season 7'!AF$4:CC$104,36,0),"0"),
IFERROR(VLOOKUP($A14,'Season 8'!AF$4:CC$104,36,0),"0"),IFERROR(VLOOKUP($A14,'Season 9'!AF$4:CC$104,36,0),"0"),
IFERROR(VLOOKUP($A14,'Season 10'!AF$4:CC$104,36,0),"0"),IFERROR(VLOOKUP($A14,'Season 11'!AF$4:CC$104,36,0),"0"),
IFERROR(VLOOKUP($A14,'Season 12'!AF$4:CC$104,36,0),"0"),IFERROR(VLOOKUP($A14,'Season 13'!AF$4:CC$104,36,0),"0"),
IFERROR(VLOOKUP($A14,'Season 14'!AF$4:CC$104,36,0),"0"),IFERROR(VLOOKUP($A14,'Season 15'!AF$4:CC$104,36,0),"0"),)</f>
        <v>0</v>
      </c>
      <c r="AK14" s="700">
        <f>SUM(IFERROR(VLOOKUP($A14,'Season 2'!AF$4:CC$104,32,0),"0"),IFERROR(VLOOKUP($A14,'Season 3'!AF$4:CC$104,37,0),"0"),
IFERROR(VLOOKUP($A14,'Season 4'!AF$4:CC$104,37,0),"0"),IFERROR(VLOOKUP($A14,'Season 5'!AF$4:CC$104,37,0),"0"),
IFERROR(VLOOKUP($A14,'Season 6'!AF$4:CC$104,37,0),"0"),IFERROR(VLOOKUP($A14,'Season 7'!AF$4:CC$104,37,0),"0"),
IFERROR(VLOOKUP($A14,'Season 8'!AF$4:CC$104,37,0),"0"),IFERROR(VLOOKUP($A14,'Season 9'!AF$4:CC$104,37,0),"0"),
IFERROR(VLOOKUP($A14,'Season 10'!AF$4:CC$104,37,0),"0"),IFERROR(VLOOKUP($A14,'Season 11'!AF$4:CC$104,37,0),"0"),
IFERROR(VLOOKUP($A14,'Season 12'!AF$4:CC$104,37,0),"0"),IFERROR(VLOOKUP($A14,'Season 13'!AF$4:CC$104,37,0),"0"),
IFERROR(VLOOKUP($A14,'Season 14'!AF$4:CC$104,37,0),"0"),IFERROR(VLOOKUP($A14,'Season 15'!AF$4:CC$104,37,0),"0"),)</f>
        <v>0</v>
      </c>
      <c r="AL14" s="692">
        <f>SUM(IFERROR(VLOOKUP($A14,'Season 2'!AF$4:CC$104,33,0),"0"),IFERROR(VLOOKUP($A14,'Season 3'!AF$4:CC$104,38,0),"0"),
IFERROR(VLOOKUP($A14,'Season 4'!AF$4:CC$104,38,0),"0"),IFERROR(VLOOKUP($A14,'Season 5'!AF$4:CC$104,38,0),"0"),
IFERROR(VLOOKUP($A14,'Season 6'!AF$4:CC$104,38,0),"0"),IFERROR(VLOOKUP($A14,'Season 7'!AF$4:CC$104,38,0),"0"),
IFERROR(VLOOKUP($A14,'Season 8'!AF$4:CC$104,38,0),"0"),IFERROR(VLOOKUP($A14,'Season 9'!AF$4:CC$104,38,0),"0"),
IFERROR(VLOOKUP($A14,'Season 10'!AF$4:CC$104,38,0),"0"),IFERROR(VLOOKUP($A14,'Season 11'!AF$4:CC$104,38,0),"0"),
IFERROR(VLOOKUP($A14,'Season 12'!AF$4:CC$104,38,0),"0"),IFERROR(VLOOKUP($A14,'Season 13'!AF$4:CC$104,38,0),"0"),
IFERROR(VLOOKUP($A14,'Season 14'!AF$4:CC$104,38,0),"0"),IFERROR(VLOOKUP($A14,'Season 15'!AF$4:CC$104,38,0),"0"),)</f>
        <v>0</v>
      </c>
      <c r="AM14" s="1023">
        <f>SUM(IFERROR(VLOOKUP($A14,'Season 2'!AF$4:CC$104,34,0),"0"),IFERROR(VLOOKUP($A14,'Season 3'!AF$4:CC$104,39,0),"0"),
IFERROR(VLOOKUP($A14,'Season 4'!AF$4:CC$104,39,0),"0"),IFERROR(VLOOKUP($A14,'Season 5'!AF$4:CC$104,39,0),"0"),
IFERROR(VLOOKUP($A14,'Season 6'!AF$4:CC$104,39,0),"0"),IFERROR(VLOOKUP($A14,'Season 7'!AF$4:CC$104,39,0),"0"),
IFERROR(VLOOKUP($A14,'Season 8'!AF$4:CC$104,39,0),"0"),IFERROR(VLOOKUP($A14,'Season 9'!AF$4:CC$104,39,0),"0"),
IFERROR(VLOOKUP($A14,'Season 10'!AF$4:CC$104,39,0),"0"),IFERROR(VLOOKUP($A14,'Season 11'!AF$4:CC$104,39,0),"0"),
IFERROR(VLOOKUP($A14,'Season 12'!AF$4:CC$104,39,0),"0"),IFERROR(VLOOKUP($A14,'Season 13'!AF$4:CC$104,39,0),"0"),
IFERROR(VLOOKUP($A14,'Season 14'!AF$4:CC$104,39,0),"0"),IFERROR(VLOOKUP($A14,'Season 15'!AF$4:CC$104,39,0),"0"),)</f>
        <v>0</v>
      </c>
      <c r="AN14" s="26">
        <f>SUM(IFERROR(VLOOKUP($A14,'Season 2'!AF$4:CC$104,35,0),"0"),IFERROR(VLOOKUP($A14,'Season 3'!AF$4:CC$104,40,0),"0"),
IFERROR(VLOOKUP($A14,'Season 4'!AF$4:CC$104,40,0),"0"),IFERROR(VLOOKUP($A14,'Season 5'!AF$4:CC$104,40,0),"0"),
IFERROR(VLOOKUP($A14,'Season 6'!AF$4:CC$104,40,0),"0"),IFERROR(VLOOKUP($A14,'Season 7'!AF$4:CC$104,40,0),"0"),
IFERROR(VLOOKUP($A14,'Season 8'!AF$4:CC$104,40,0),"0"),IFERROR(VLOOKUP($A14,'Season 9'!AF$4:CC$104,40,0),"0"),
IFERROR(VLOOKUP($A14,'Season 10'!AF$4:CC$104,40,0),"0"),IFERROR(VLOOKUP($A14,'Season 11'!AF$4:CC$104,40,0),"0"),
IFERROR(VLOOKUP($A14,'Season 12'!AF$4:CC$104,40,0),"0"),IFERROR(VLOOKUP($A14,'Season 13'!AF$4:CC$104,40,0),"0"),
IFERROR(VLOOKUP($A14,'Season 14'!AF$4:CC$104,40,0),"0"),IFERROR(VLOOKUP($A14,'Season 15'!AF$4:CC$104,40,0),"0"),)</f>
        <v>0</v>
      </c>
      <c r="AO14" s="699">
        <f>SUM(IFERROR(VLOOKUP($A14,'Season 2'!AF$4:CC$104,36,0),"0"),IFERROR(VLOOKUP($A14,'Season 3'!AF$4:CC$104,41,0),"0"),
IFERROR(VLOOKUP($A14,'Season 4'!AF$4:CC$104,41,0),"0"),IFERROR(VLOOKUP($A14,'Season 5'!AF$4:CC$104,41,0),"0"),
IFERROR(VLOOKUP($A14,'Season 6'!AF$4:CC$104,41,0),"0"),IFERROR(VLOOKUP($A14,'Season 7'!AF$4:CC$104,41,0),"0"),
IFERROR(VLOOKUP($A14,'Season 8'!AF$4:CC$104,41,0),"0"),IFERROR(VLOOKUP($A14,'Season 9'!AF$4:CC$104,41,0),"0"),
IFERROR(VLOOKUP($A14,'Season 10'!AF$4:CC$104,41,0),"0"),IFERROR(VLOOKUP($A14,'Season 11'!AF$4:CC$104,41,0),"0"),
IFERROR(VLOOKUP($A14,'Season 12'!AF$4:CC$104,41,0),"0"),IFERROR(VLOOKUP($A14,'Season 13'!AF$4:CC$104,41,0),"0"),
IFERROR(VLOOKUP($A14,'Season 14'!AF$4:CC$104,41,0),"0"),IFERROR(VLOOKUP($A14,'Season 15'!AF$4:CC$104,41,0),"0"),)</f>
        <v>0</v>
      </c>
      <c r="AP14" s="700">
        <f>SUM(IFERROR(VLOOKUP($A14,'Season 2'!AF$4:CC$104,37,0),"0"),IFERROR(VLOOKUP($A14,'Season 3'!AF$4:CC$104,42,0),"0"),
IFERROR(VLOOKUP($A14,'Season 4'!AF$4:CC$104,42,0),"0"),IFERROR(VLOOKUP($A14,'Season 5'!AF$4:CC$104,42,0),"0"),
IFERROR(VLOOKUP($A14,'Season 6'!AF$4:CC$104,42,0),"0"),IFERROR(VLOOKUP($A14,'Season 7'!AF$4:CC$104,42,0),"0"),
IFERROR(VLOOKUP($A14,'Season 8'!AF$4:CC$104,42,0),"0"),IFERROR(VLOOKUP($A14,'Season 9'!AF$4:CC$104,42,0),"0"),
IFERROR(VLOOKUP($A14,'Season 10'!AF$4:CC$104,42,0),"0"),IFERROR(VLOOKUP($A14,'Season 11'!AF$4:CC$104,42,0),"0"),
IFERROR(VLOOKUP($A14,'Season 12'!AF$4:CC$104,42,0),"0"),IFERROR(VLOOKUP($A14,'Season 13'!AF$4:CC$104,42,0),"0"),
IFERROR(VLOOKUP($A14,'Season 14'!AF$4:CC$104,42,0),"0"),IFERROR(VLOOKUP($A14,'Season 15'!AF$4:CC$104,42,0),"0"),)</f>
        <v>0</v>
      </c>
      <c r="AQ14" s="692">
        <f>SUM(IFERROR(VLOOKUP($A14,'Season 2'!AF$4:CC$104,38,0),"0"),IFERROR(VLOOKUP($A14,'Season 3'!AF$4:CC$104,43,0),"0"),
IFERROR(VLOOKUP($A14,'Season 4'!AF$4:CC$104,43,0),"0"),IFERROR(VLOOKUP($A14,'Season 5'!AF$4:CC$104,43,0),"0"),
IFERROR(VLOOKUP($A14,'Season 6'!AF$4:CC$104,43,0),"0"),IFERROR(VLOOKUP($A14,'Season 7'!AF$4:CC$104,43,0),"0"),
IFERROR(VLOOKUP($A14,'Season 8'!AF$4:CC$104,43,0),"0"),IFERROR(VLOOKUP($A14,'Season 9'!AF$4:CC$104,43,0),"0"),
IFERROR(VLOOKUP($A14,'Season 10'!AF$4:CC$104,43,0),"0"),IFERROR(VLOOKUP($A14,'Season 11'!AF$4:CC$104,43,0),"0"),
IFERROR(VLOOKUP($A14,'Season 12'!AF$4:CC$104,43,0),"0"),IFERROR(VLOOKUP($A14,'Season 13'!AF$4:CC$104,43,0),"0"),
IFERROR(VLOOKUP($A14,'Season 14'!AF$4:CC$104,43,0),"0"),IFERROR(VLOOKUP($A14,'Season 15'!AF$4:CC$104,43,0),"0"),)</f>
        <v>0</v>
      </c>
      <c r="AR14" s="1023">
        <f>SUM(IFERROR(VLOOKUP($A14,'Season 2'!AF$4:CC$104,39,0),"0"),IFERROR(VLOOKUP($A14,'Season 3'!AF$4:CC$104,44,0),"0"),
IFERROR(VLOOKUP($A14,'Season 4'!AF$4:CC$104,44,0),"0"),IFERROR(VLOOKUP($A14,'Season 5'!AF$4:CC$104,44,0),"0"),
IFERROR(VLOOKUP($A14,'Season 6'!AF$4:CC$104,44,0),"0"),IFERROR(VLOOKUP($A14,'Season 7'!AF$4:CC$104,44,0),"0"),
IFERROR(VLOOKUP($A14,'Season 8'!AF$4:CC$104,44,0),"0"),IFERROR(VLOOKUP($A14,'Season 9'!AF$4:CC$104,44,0),"0"),
IFERROR(VLOOKUP($A14,'Season 10'!AF$4:CC$104,44,0),"0"),IFERROR(VLOOKUP($A14,'Season 11'!AF$4:CC$104,44,0),"0"),
IFERROR(VLOOKUP($A14,'Season 12'!AF$4:CC$104,44,0),"0"),IFERROR(VLOOKUP($A14,'Season 13'!AF$4:CC$104,44,0),"0"),
IFERROR(VLOOKUP($A14,'Season 14'!AF$4:CC$104,44,0),"0"),IFERROR(VLOOKUP($A14,'Season 15'!AF$4:CC$104,44,0),"0"),)</f>
        <v>0</v>
      </c>
      <c r="AS14" s="26">
        <f>SUM(IFERROR(VLOOKUP($A14,'Season 2'!AF$4:CC$104,40,0),"0"),IFERROR(VLOOKUP($A14,'Season 3'!AF$4:CC$104,45,0),"0"),
IFERROR(VLOOKUP($A14,'Season 4'!AF$4:CC$104,45,0),"0"),IFERROR(VLOOKUP($A14,'Season 5'!AF$4:CC$104,45,0),"0"),
IFERROR(VLOOKUP($A14,'Season 6'!AF$4:CC$104,45,0),"0"),IFERROR(VLOOKUP($A14,'Season 7'!AF$4:CC$104,45,0),"0"),
IFERROR(VLOOKUP($A14,'Season 8'!AF$4:CC$104,45,0),"0"),IFERROR(VLOOKUP($A14,'Season 9'!AF$4:CC$104,45,0),"0"),
IFERROR(VLOOKUP($A14,'Season 10'!AF$4:CC$104,45,0),"0"),IFERROR(VLOOKUP($A14,'Season 11'!AF$4:CC$104,45,0),"0"),
IFERROR(VLOOKUP($A14,'Season 12'!AF$4:CC$104,45,0),"0"),IFERROR(VLOOKUP($A14,'Season 13'!AF$4:CC$104,45,0),"0"),
IFERROR(VLOOKUP($A14,'Season 14'!AF$4:CC$104,45,0),"0"),IFERROR(VLOOKUP($A14,'Season 15'!AF$4:CC$104,45,0),"0"),)</f>
        <v>0</v>
      </c>
      <c r="AT14" s="699">
        <f>SUM(IFERROR(VLOOKUP($A14,'Season 2'!AF$4:CC$104,41,0),"0"),IFERROR(VLOOKUP($A14,'Season 3'!AF$4:CC$104,46,0),"0"),
IFERROR(VLOOKUP($A14,'Season 4'!AF$4:CC$104,46,0),"0"),IFERROR(VLOOKUP($A14,'Season 5'!AF$4:CC$104,46,0),"0"),
IFERROR(VLOOKUP($A14,'Season 6'!AF$4:CC$104,46,0),"0"),IFERROR(VLOOKUP($A14,'Season 7'!AF$4:CC$104,46,0),"0"),
IFERROR(VLOOKUP($A14,'Season 8'!AF$4:CC$104,46,0),"0"),IFERROR(VLOOKUP($A14,'Season 9'!AF$4:CC$104,46,0),"0"),
IFERROR(VLOOKUP($A14,'Season 10'!AF$4:CC$104,46,0),"0"),IFERROR(VLOOKUP($A14,'Season 11'!AF$4:CC$104,46,0),"0"),
IFERROR(VLOOKUP($A14,'Season 12'!AF$4:CC$104,46,0),"0"),IFERROR(VLOOKUP($A14,'Season 13'!AF$4:CC$104,46,0),"0"),
IFERROR(VLOOKUP($A14,'Season 14'!AF$4:CC$104,46,0),"0"),IFERROR(VLOOKUP($A14,'Season 15'!AF$4:CC$104,46,0),"0"),)</f>
        <v>0</v>
      </c>
      <c r="AU14" s="700">
        <f>SUM(IFERROR(VLOOKUP($A14,'Season 3'!AF$4:CH$104,47,0),"0"),
IFERROR(VLOOKUP($A14,'Season 4'!AF$4:CH$104,47,0),"0"),IFERROR(VLOOKUP($A14,'Season 5'!AF$4:CH$104,47,0),"0"),
IFERROR(VLOOKUP($A14,'Season 6'!AF$4:CH$104,47,0),"0"),IFERROR(VLOOKUP($A14,'Season 7'!AF$4:CH$104,47,0),"0"),
IFERROR(VLOOKUP($A14,'Season 8'!AF$4:CH$104,47,0),"0"),IFERROR(VLOOKUP($A14,'Season 9'!AF$4:CH$104,47,0),"0"),
IFERROR(VLOOKUP($A14,'Season 10'!AF$4:CH$104,47,0),"0"),IFERROR(VLOOKUP($A14,'Season 11'!AF$4:CH$104,47,0),"0"),
IFERROR(VLOOKUP($A14,'Season 12'!AF$4:CH$104,47,0),"0"),IFERROR(VLOOKUP($A14,'Season 13'!AF$4:CH$104,47,0),"0"),
IFERROR(VLOOKUP($A14,'Season 14'!AF$4:CH$104,47,0),"0"),IFERROR(VLOOKUP($A14,'Season 15'!AF$4:CH$104,47,0),"0"),)</f>
        <v>0</v>
      </c>
      <c r="AV14" s="692">
        <f>SUM(IFERROR(VLOOKUP($A14,'Season 3'!AF$4:CH$104,48,0),"0"),
IFERROR(VLOOKUP($A14,'Season 4'!AF$4:CH$104,48,0),"0"),IFERROR(VLOOKUP($A14,'Season 5'!AF$4:CH$104,48,0),"0"),
IFERROR(VLOOKUP($A14,'Season 6'!AF$4:CH$104,48,0),"0"),IFERROR(VLOOKUP($A14,'Season 7'!AF$4:CH$104,48,0),"0"),
IFERROR(VLOOKUP($A14,'Season 8'!AF$4:CH$104,48,0),"0"),IFERROR(VLOOKUP($A14,'Season 9'!AF$4:CH$104,48,0),"0"),
IFERROR(VLOOKUP($A14,'Season 10'!AF$4:CH$104,48,0),"0"),IFERROR(VLOOKUP($A14,'Season 11'!AF$4:CH$104,48,0),"0"),
IFERROR(VLOOKUP($A14,'Season 12'!AF$4:CH$104,48,0),"0"),IFERROR(VLOOKUP($A14,'Season 13'!AF$4:CH$104,48,0),"0"),
IFERROR(VLOOKUP($A14,'Season 14'!AF$4:CH$104,48,0),"0"),IFERROR(VLOOKUP($A14,'Season 15'!AF$4:CH$104,48,0),"0"),)</f>
        <v>0</v>
      </c>
      <c r="AW14" s="1023">
        <f>SUM(IFERROR(VLOOKUP($A14,'Season 3'!AF$4:CH$104,49,0),"0"),
IFERROR(VLOOKUP($A14,'Season 4'!AF$4:CH$104,49,0),"0"),IFERROR(VLOOKUP($A14,'Season 5'!AF$4:CH$104,49,0),"0"),
IFERROR(VLOOKUP($A14,'Season 6'!AF$4:CH$104,49,0),"0"),IFERROR(VLOOKUP($A14,'Season 7'!AF$4:CH$104,49,0),"0"),
IFERROR(VLOOKUP($A14,'Season 8'!AF$4:CH$104,49,0),"0"),IFERROR(VLOOKUP($A14,'Season 9'!AF$4:CH$104,49,0),"0"),
IFERROR(VLOOKUP($A14,'Season 10'!AF$4:CH$104,49,0),"0"),IFERROR(VLOOKUP($A14,'Season 11'!AF$4:CH$104,49,0),"0"),
IFERROR(VLOOKUP($A14,'Season 12'!AF$4:CH$104,49,0),"0"),IFERROR(VLOOKUP($A14,'Season 13'!AF$4:CH$104,49,0),"0"),
IFERROR(VLOOKUP($A14,'Season 14'!AF$4:CH$104,49,0),"0"),IFERROR(VLOOKUP($A14,'Season 15'!AF$4:CH$104,49,0),"0"),)</f>
        <v>0</v>
      </c>
      <c r="AX14" s="26">
        <f>SUM(IFERROR(VLOOKUP($A14,'Season 3'!AF$4:CH$104,50,0),"0"),
IFERROR(VLOOKUP($A14,'Season 4'!AF$4:CH$104,50,0),"0"),IFERROR(VLOOKUP($A14,'Season 5'!AF$4:CH$104,50,0),"0"),
IFERROR(VLOOKUP($A14,'Season 6'!AF$4:CH$104,50,0),"0"),IFERROR(VLOOKUP($A14,'Season 7'!AF$4:CH$104,50,0),"0"),
IFERROR(VLOOKUP($A14,'Season 8'!AF$4:CH$104,50,0),"0"),IFERROR(VLOOKUP($A14,'Season 9'!AF$4:CH$104,50,0),"0"),
IFERROR(VLOOKUP($A14,'Season 10'!AF$4:CH$104,50,0),"0"),IFERROR(VLOOKUP($A14,'Season 11'!AF$4:CH$104,50,0),"0"),
IFERROR(VLOOKUP($A14,'Season 12'!AF$4:CH$104,50,0),"0"),IFERROR(VLOOKUP($A14,'Season 13'!AF$4:CH$104,50,0),"0"),
IFERROR(VLOOKUP($A14,'Season 14'!AF$4:CH$104,50,0),"0"),IFERROR(VLOOKUP($A14,'Season 15'!AF$4:CH$104,50,0),"0"),)</f>
        <v>0</v>
      </c>
      <c r="AY14" s="699">
        <f>SUM(IFERROR(VLOOKUP($A14,'Season 3'!AF$4:CH$104,51,0),"0"),
IFERROR(VLOOKUP($A14,'Season 4'!AF$4:CH$104,51,0),"0"),IFERROR(VLOOKUP($A14,'Season 5'!AF$4:CH$104,51,0),"0"),
IFERROR(VLOOKUP($A14,'Season 6'!AF$4:CH$104,51,0),"0"),IFERROR(VLOOKUP($A14,'Season 7'!AF$4:CH$104,51,0),"0"),
IFERROR(VLOOKUP($A14,'Season 8'!AF$4:CH$104,51,0),"0"),IFERROR(VLOOKUP($A14,'Season 9'!AF$4:CH$104,51,0),"0"),
IFERROR(VLOOKUP($A14,'Season 10'!AF$4:CH$104,51,0),"0"),IFERROR(VLOOKUP($A14,'Season 11'!AF$4:CH$104,51,0),"0"),
IFERROR(VLOOKUP($A14,'Season 12'!AF$4:CH$104,51,0),"0"),IFERROR(VLOOKUP($A14,'Season 13'!AF$4:CH$104,51,0),"0"),
IFERROR(VLOOKUP($A14,'Season 14'!AF$4:CH$104,51,0),"0"),IFERROR(VLOOKUP($A14,'Season 15'!AF$4:CH$104,51,0),"0"),)</f>
        <v>0</v>
      </c>
      <c r="AZ14" s="700">
        <f>SUM(IFERROR(VLOOKUP($A14,'Season 1'!AF$4:CC$104,32,0),"0"),IFERROR(VLOOKUP($A14,'Season 2'!AF$4:CC$104,37,0),"0"),)</f>
        <v>0</v>
      </c>
      <c r="BA14" s="692">
        <f>SUM(IFERROR(VLOOKUP($A14,'Season 1'!AF$4:CC$104,33,0),"0"),IFERROR(VLOOKUP($A14,'Season 2'!AF$4:CC$104,38,0),"0"),)</f>
        <v>0</v>
      </c>
      <c r="BB14" s="1023">
        <f>SUM(IFERROR(VLOOKUP($A14,'Season 1'!AF$4:CC$104,34,0),"0"),IFERROR(VLOOKUP($A14,'Season 2'!AF$4:CC$104,39,0),"0"),)</f>
        <v>0</v>
      </c>
      <c r="BC14" s="26">
        <f>SUM(IFERROR(VLOOKUP($A14,'Season 1'!AF$4:CC$104,35,0),"0"),IFERROR(VLOOKUP($A14,'Season 2'!AF$4:CC$104,40,0),"0"),)</f>
        <v>0</v>
      </c>
      <c r="BD14" s="699">
        <f>SUM(IFERROR(VLOOKUP($A14,'Season 1'!AF$4:CC$104,36,0),"0"),IFERROR(VLOOKUP($A14,'Season 2'!AF$4:CC$104,41,0),"0"),)</f>
        <v>0</v>
      </c>
      <c r="BE14" s="1111">
        <f>SUM(IFERROR(VLOOKUP($A14,'Season 1'!AF$4:CC$104,37,0),"0"),
IFERROR(VLOOKUP($A14,'Season 2'!AF$4:CC$104,47,0),"0"),IFERROR(VLOOKUP($A14,'Season 3'!AF$4:CH$104,52,0),"0"),
IFERROR(VLOOKUP($A14,'Season 4'!AF$4:CH$104,52,0),"0"),IFERROR(VLOOKUP($A14,'Season 5'!AF$4:CH$104,52,0),"0"),
IFERROR(VLOOKUP($A14,'Season 6'!AF$4:CH$104,52,0),"0"),IFERROR(VLOOKUP($A14,'Season 7'!AF$4:CH$104,52,0),"0"),
IFERROR(VLOOKUP($A14,'Season 8'!AF$4:CH$104,52,0),"0"),IFERROR(VLOOKUP($A14,'Season 9'!AF$4:CH$104,52,0),"0"),
IFERROR(VLOOKUP($A14,'Season 10'!AF$4:CH$104,52,0),"0"),IFERROR(VLOOKUP($A14,'Season 11'!AF$4:CH$104,52,0),"0"),
IFERROR(VLOOKUP($A14,'Season 12'!AF$4:CH$104,52,0),"0"),IFERROR(VLOOKUP($A14,'Season 13'!AF$4:CH$104,52,0),"0"),
IFERROR(VLOOKUP($A14,'Season 14'!AF$4:CH$104,52,0),"0"),IFERROR(VLOOKUP($A14,'Season 15'!AF$4:CH$104,52,0),"0"),)</f>
        <v>0</v>
      </c>
      <c r="BF14" s="1112">
        <f>SUM(IFERROR(VLOOKUP($A14,'Season 1'!AF$4:CC$104,38,0),"0"),
IFERROR(VLOOKUP($A14,'Season 2'!AF$4:CC$104,48,0),"0"),IFERROR(VLOOKUP($A14,'Season 3'!AF$4:CH$104,53,0),"0"),
IFERROR(VLOOKUP($A14,'Season 4'!AF$4:CH$104,53,0),"0"),IFERROR(VLOOKUP($A14,'Season 5'!AF$4:CH$104,53,0),"0"),
IFERROR(VLOOKUP($A14,'Season 6'!AF$4:CH$104,53,0),"0"),IFERROR(VLOOKUP($A14,'Season 7'!AF$4:CH$104,53,0),"0"),
IFERROR(VLOOKUP($A14,'Season 8'!AF$4:CH$104,53,0),"0"),IFERROR(VLOOKUP($A14,'Season 9'!AF$4:CH$104,53,0),"0"),
IFERROR(VLOOKUP($A14,'Season 10'!AF$4:CH$104,53,0),"0"),IFERROR(VLOOKUP($A14,'Season 11'!AF$4:CH$104,53,0),"0"),
IFERROR(VLOOKUP($A14,'Season 12'!AF$4:CH$104,53,0),"0"),IFERROR(VLOOKUP($A14,'Season 13'!AF$4:CH$104,53,0),"0"),
IFERROR(VLOOKUP($A14,'Season 14'!AF$4:CH$104,53,0),"0"),IFERROR(VLOOKUP($A14,'Season 15'!AF$4:CH$104,53,0),"0"),)</f>
        <v>0</v>
      </c>
      <c r="BG14" s="1061" t="e">
        <f t="shared" si="1"/>
        <v>#DIV/0!</v>
      </c>
      <c r="BI14" s="1100"/>
      <c r="BJ14" s="1100"/>
      <c r="BK14" s="1100"/>
      <c r="BL14" s="1100"/>
      <c r="BM14" s="1100"/>
      <c r="BN14" s="1100"/>
      <c r="BO14" s="1066"/>
      <c r="BP14" s="1066"/>
      <c r="BQ14" s="1066"/>
      <c r="BR14" s="1066"/>
      <c r="BS14" s="15" t="str">
        <f>IFERROR(VLOOKUP($A14,'Season 1'!$AF$4:$CH$104,39,0),"0")</f>
        <v>0</v>
      </c>
      <c r="BT14" s="15" t="str">
        <f>IFERROR(VLOOKUP($A14,'Season 1'!$AF$4:$CH$104,40,0),"0")</f>
        <v>0</v>
      </c>
      <c r="BU14" s="15" t="str">
        <f>IFERROR(VLOOKUP($A14,'Season 2'!$AF$4:$CH$104,49,0),"0")</f>
        <v>0</v>
      </c>
      <c r="BV14" s="15" t="str">
        <f>IFERROR(VLOOKUP($A14,'Season 2'!$AF$4:$CH$104,50,0),"0")</f>
        <v>0</v>
      </c>
      <c r="BW14" s="15" t="str">
        <f>IFERROR(VLOOKUP($A14,'Season 3'!$AF$4:$CH$104,54,0),"0")</f>
        <v>0</v>
      </c>
      <c r="BX14" s="15" t="str">
        <f>IFERROR(VLOOKUP($A14,'Season 3'!$AF$4:$CH$104,55,0),"0")</f>
        <v>0</v>
      </c>
      <c r="BY14" s="15" t="str">
        <f>IFERROR(VLOOKUP($A14,'Season 4'!$AF$4:$CH$104,54,0),"0")</f>
        <v>0</v>
      </c>
      <c r="BZ14" s="15" t="str">
        <f>IFERROR(VLOOKUP($A14,'Season 4'!$AF$4:$CH$104,55,0),"0")</f>
        <v>0</v>
      </c>
      <c r="CA14" s="15" t="str">
        <f>IFERROR(VLOOKUP($A14,'Season 5'!$AF$4:$CH$104,54,0),"0")</f>
        <v>0</v>
      </c>
      <c r="CB14" s="15" t="str">
        <f>IFERROR(VLOOKUP($A14,'Season 5'!$AF$4:$CH$104,55,0),"0")</f>
        <v>0</v>
      </c>
      <c r="CC14" s="15" t="str">
        <f>IFERROR(VLOOKUP($A14,'Season 6'!$AF$4:$CH$104,54,0),"0")</f>
        <v>0</v>
      </c>
      <c r="CD14" s="15" t="str">
        <f>IFERROR(VLOOKUP($A14,'Season 6'!$AF$4:$CH$104,55,0),"0")</f>
        <v>0</v>
      </c>
      <c r="CE14" s="15" t="str">
        <f>IFERROR(VLOOKUP($A14,'Season 7'!$AF$4:$CH$104,54,0),"0")</f>
        <v>0</v>
      </c>
      <c r="CF14" s="15" t="str">
        <f>IFERROR(VLOOKUP($A14,'Season 7'!$AF$4:$CH$104,55,0),"0")</f>
        <v>0</v>
      </c>
      <c r="CG14" s="15" t="str">
        <f>IFERROR(VLOOKUP($A14,'Season 8'!$AF$4:$CH$104,54,0),"0")</f>
        <v>0</v>
      </c>
      <c r="CH14" s="15" t="str">
        <f>IFERROR(VLOOKUP($A14,'Season 8'!$AF$4:$CH$104,55,0),"0")</f>
        <v>0</v>
      </c>
      <c r="CI14" s="15" t="str">
        <f>IFERROR(VLOOKUP($A14,'Season 9'!$AF$4:$CH$104,54,0),"0")</f>
        <v>0</v>
      </c>
      <c r="CJ14" s="15" t="str">
        <f>IFERROR(VLOOKUP($A14,'Season 9'!$AF$4:$CH$104,55,0),"0")</f>
        <v>0</v>
      </c>
      <c r="CK14" s="15" t="str">
        <f>IFERROR(VLOOKUP($A14,'Season 10'!$AF$4:$CH$104,54,0),"0")</f>
        <v>0</v>
      </c>
      <c r="CL14" s="15" t="str">
        <f>IFERROR(VLOOKUP($A14,'Season 10'!$AF$4:$CH$104,55,0),"0")</f>
        <v>0</v>
      </c>
      <c r="CM14" s="15" t="str">
        <f>IFERROR(VLOOKUP($A14,'Season 11'!$AF$4:$CH$104,54,0),"0")</f>
        <v>0</v>
      </c>
      <c r="CN14" s="15" t="str">
        <f>IFERROR(VLOOKUP($A14,'Season 11'!$AF$4:$CH$104,55,0),"0")</f>
        <v>0</v>
      </c>
      <c r="CO14" s="15" t="str">
        <f>IFERROR(VLOOKUP($A14,'Season 12'!$AF$4:$CH$104,54,0),"0")</f>
        <v>0</v>
      </c>
      <c r="CP14" s="15" t="str">
        <f>IFERROR(VLOOKUP($A14,'Season 12'!$AF$4:$CH$104,55,0),"0")</f>
        <v>0</v>
      </c>
      <c r="CQ14" s="15" t="str">
        <f>IFERROR(VLOOKUP($A14,'Season 13'!$AF$4:$CH$104,54,0),"0")</f>
        <v>0</v>
      </c>
      <c r="CR14" s="15" t="str">
        <f>IFERROR(VLOOKUP($A14,'Season 13'!$AF$4:$CH$104,55,0),"0")</f>
        <v>0</v>
      </c>
      <c r="CS14" s="15" t="str">
        <f>IFERROR(VLOOKUP($A14,'Season 14'!$AF$4:$CH$104,54,0),"0")</f>
        <v>0</v>
      </c>
      <c r="CT14" s="15" t="str">
        <f>IFERROR(VLOOKUP($A14,'Season 14'!$AF$4:$CH$104,55,0),"0")</f>
        <v>0</v>
      </c>
      <c r="CU14" s="15" t="str">
        <f>IFERROR(VLOOKUP($A14,'Season 15'!$AF$4:$CH$104,54,0),"0")</f>
        <v>0</v>
      </c>
      <c r="CV14" s="15" t="str">
        <f>IFERROR(VLOOKUP($A14,'Season 15'!$AF$4:$CH$104,55,0),"0")</f>
        <v>0</v>
      </c>
    </row>
    <row r="15" spans="1:100" x14ac:dyDescent="0.25">
      <c r="A15" s="1090" t="s">
        <v>232</v>
      </c>
      <c r="B15" s="1021" t="str">
        <f>IFERROR(VLOOKUP('Data Totals'!A15,'Season 1'!AF$4:CC$104,2,FALSE),IFERROR(VLOOKUP('Data Totals'!A15,'Season 2'!AF$4:CC$104,2,FALSE),IFERROR(VLOOKUP('Data Totals'!A15,'Season 3'!AF$4:CC$104,2,FALSE),IFERROR(VLOOKUP('Data Totals'!A15,'Season 4'!AF$4:CC$104,2,FALSE),IFERROR(VLOOKUP('Data Totals'!A15,'Season 5'!AF$4:CC$104,2,FALSE),IFERROR(VLOOKUP('Data Totals'!A15,'Season 6'!AF$4:CC$104,2,FALSE),IFERROR(VLOOKUP('Data Totals'!A15,'Season 7'!AF$4:CC$104,2,FALSE),IFERROR(VLOOKUP('Data Totals'!A15,'Season 8'!AF$4:CC$104,2,FALSE),IFERROR(VLOOKUP('Data Totals'!A15,'Season 9'!AF$4:CC$104,2,FALSE),IFERROR(VLOOKUP('Data Totals'!A15,'Season 10'!AF$4:CC$104,2,FALSE),IFERROR(VLOOKUP('Data Totals'!A15,'Season 11'!AF$4:CC$104,2,FALSE),IFERROR(VLOOKUP('Data Totals'!A15,'Season 12'!AF$4:CC$104,2,FALSE),IFERROR(VLOOKUP('Data Totals'!A15,'Season 13'!AF$4:CC$104,2,FALSE),IFERROR(VLOOKUP('Data Totals'!A15,'Season 14'!AF$4:CC$104,2,FALSE),IFERROR(VLOOKUP('Data Totals'!A15,'Season 15'!AF$4:CC$104,2,FALSE),"N/A")))))))))))))))</f>
        <v>N/A</v>
      </c>
      <c r="C15" s="1022" t="str">
        <f>IFERROR(VLOOKUP('Data Totals'!A15,'Season 1'!AF$4:CC$104,3,FALSE),IFERROR(VLOOKUP('Data Totals'!A15,'Season 2'!AF$4:CC$104,3,FALSE),IFERROR(VLOOKUP('Data Totals'!A15,'Season 3'!AF$4:CC$104,3,FALSE),IFERROR(VLOOKUP('Data Totals'!A15,'Season 4'!AF$4:CC$104,3,FALSE),IFERROR(VLOOKUP('Data Totals'!A15,'Season 5'!AF$4:CC$104,3,FALSE),IFERROR(VLOOKUP('Data Totals'!A15,'Season 6'!AF$4:CC$104,3,FALSE),IFERROR(VLOOKUP('Data Totals'!A15,'Season 7'!AF$4:CC$104,3,FALSE),IFERROR(VLOOKUP('Data Totals'!A15,'Season 8'!AF$4:CC$104,3,FALSE),IFERROR(VLOOKUP('Data Totals'!A15,'Season 9'!AF$4:CC$104,3,FALSE),IFERROR(VLOOKUP('Data Totals'!A15,'Season 10'!AF$4:CC$104,3,FALSE),IFERROR(VLOOKUP('Data Totals'!A15,'Season 11'!AF$4:CC$104,3,FALSE),IFERROR(VLOOKUP('Data Totals'!A15,'Season 12'!AF$4:CC$104,3,FALSE),IFERROR(VLOOKUP('Data Totals'!A15,'Season 13'!AF$4:CC$104,3,FALSE),IFERROR(VLOOKUP('Data Totals'!A15,'Season 14'!AF$4:CC$104,3,FALSE),IFERROR(VLOOKUP('Data Totals'!A15,'Season 15'!AF$4:CC$104,3,FALSE),"N/A")))))))))))))))</f>
        <v>N/A</v>
      </c>
      <c r="D15" s="1022" t="str">
        <f>IFERROR(VLOOKUP('Data Totals'!A15,'Season 1'!AF$4:CC$104,4,FALSE),IFERROR(VLOOKUP('Data Totals'!A15,'Season 2'!AF$4:CC$104,4,FALSE),IFERROR(VLOOKUP('Data Totals'!A15,'Season 3'!AF$4:CC$104,4,FALSE),IFERROR(VLOOKUP('Data Totals'!A15,'Season 4'!AF$4:CC$104,4,FALSE),IFERROR(VLOOKUP('Data Totals'!A15,'Season 5'!AF$4:CC$104,4,FALSE),IFERROR(VLOOKUP('Data Totals'!A15,'Season 6'!AF$4:CC$104,4,FALSE),IFERROR(VLOOKUP('Data Totals'!A15,'Season 7'!AF$4:CC$104,4,FALSE),IFERROR(VLOOKUP('Data Totals'!A15,'Season 8'!AF$4:CC$104,4,FALSE),IFERROR(VLOOKUP('Data Totals'!A15,'Season 9'!AF$4:CC$104,4,FALSE),IFERROR(VLOOKUP('Data Totals'!A15,'Season 10'!AF$4:CC$104,4,FALSE),IFERROR(VLOOKUP('Data Totals'!A15,'Season 11'!AF$4:CC$104,4,FALSE),IFERROR(VLOOKUP('Data Totals'!A15,'Season 12'!AF$4:CC$104,4,FALSE),IFERROR(VLOOKUP('Data Totals'!A15,'Season 13'!AF$4:CC$104,4,FALSE),IFERROR(VLOOKUP('Data Totals'!A15,'Season 14'!AF$4:CC$104,4,FALSE),IFERROR(VLOOKUP('Data Totals'!A15,'Season 15'!AF$4:CC$104,4,FALSE),"N/A")))))))))))))))</f>
        <v>N/A</v>
      </c>
      <c r="E15" s="1022" t="e">
        <f t="shared" si="0"/>
        <v>#VALUE!</v>
      </c>
      <c r="F15" s="692">
        <f>SUM(IFERROR(VLOOKUP(A15,BI$3:BN$152,2,0),"0"),IFERROR(VLOOKUP(A15,'Season 1'!AF$4:CC$104,6,0),"0"),
IFERROR(VLOOKUP(A15,'Season 2'!AF$4:CC$104,6,0),"0"),IFERROR(VLOOKUP(A15,'Season 3'!AF$4:CC$104,6,0),"0"),
IFERROR(VLOOKUP(A15,'Season 4'!AF$4:CC$104,6,0),"0"),IFERROR(VLOOKUP(A15,'Season 5'!AF$4:CC$104,6,0),"0"),
IFERROR(VLOOKUP(A15,'Season 6'!AF$4:CC$104,6,0),"0"),IFERROR(VLOOKUP(A15,'Season 7'!AF$4:CC$104,6,0),"0"),
IFERROR(VLOOKUP(A15,'Season 8'!AF$4:CC$104,6,0),"0"),IFERROR(VLOOKUP(A15,'Season 9'!AF$4:CC$104,6,0),"0"),
IFERROR(VLOOKUP(A15,'Season 10'!AF$4:CC$104,6,0),"0"),IFERROR(VLOOKUP(A15,'Season 11'!AF$4:CC$104,6,0),"0"),
IFERROR(VLOOKUP(A15,'Season 12'!AF$4:CC$104,6,0),"0"),IFERROR(VLOOKUP(A15,'Season 13'!AF$4:CC$104,6,0),"0"),
IFERROR(VLOOKUP(A15,'Season 14'!AF$4:CC$104,6,0),"0"),IFERROR(VLOOKUP(A15,'Season 15'!AF$4:CC$104,6,0),"0"),)</f>
        <v>0</v>
      </c>
      <c r="G15" s="692">
        <f>SUM(IFERROR(VLOOKUP(A15,'Season 1'!AF$4:CC$104,7,0),"0"),
IFERROR(VLOOKUP(A15,'Season 2'!AF$4:CC$104,7,0),"0"),IFERROR(VLOOKUP(A15,'Season 3'!AF$4:CC$104,7,0),"0"),
IFERROR(VLOOKUP(A15,'Season 4'!AF$4:CC$104,7,0),"0"),IFERROR(VLOOKUP(A15,'Season 5'!AF$4:CC$104,7,0),"0"),
IFERROR(VLOOKUP(A15,'Season 6'!AF$4:CC$104,7,0),"0"),IFERROR(VLOOKUP(A15,'Season 7'!AF$4:CC$104,7,0),"0"),
IFERROR(VLOOKUP(A15,'Season 8'!AF$4:CC$104,7,0),"0"),IFERROR(VLOOKUP(A15,'Season 9'!AF$4:CC$104,7,0),"0"),
IFERROR(VLOOKUP(A15,'Season 10'!AF$4:CC$104,7,0),"0"),IFERROR(VLOOKUP(A15,'Season 11'!AF$4:CC$104,7,0),"0"),
IFERROR(VLOOKUP(A15,'Season 12'!AF$4:CC$104,7,0),"0"),IFERROR(VLOOKUP(A15,'Season 13'!AF$4:CC$104,7,0),"0"),
IFERROR(VLOOKUP(A15,'Season 14'!AF$4:CC$104,7,0),"0"),IFERROR(VLOOKUP(A15,'Season 15'!AF$4:CC$104,7,0),"0"),)</f>
        <v>0</v>
      </c>
      <c r="H15" s="556">
        <f>SUM(IFERROR(VLOOKUP(A15,'Season 1'!AF$4:CC$104,8,0),"0"),
IFERROR(VLOOKUP(A15,'Season 2'!AF$4:CC$104,8,0),"0"),IFERROR(VLOOKUP(A15,'Season 3'!AF$4:CC$104,8,0),"0"),
IFERROR(VLOOKUP(A15,'Season 4'!AF$4:CC$104,8,0),"0"),IFERROR(VLOOKUP(A15,'Season 5'!AF$4:CC$104,8,0),"0"),
IFERROR(VLOOKUP(A15,'Season 6'!AF$4:CC$104,8,0),"0"),IFERROR(VLOOKUP(A15,'Season 7'!AF$4:CC$104,8,0),"0"),
IFERROR(VLOOKUP(A15,'Season 8'!AF$4:CC$104,8,0),"0"),IFERROR(VLOOKUP(A15,'Season 9'!AF$4:CC$104,8,0),"0"),
IFERROR(VLOOKUP(A15,'Season 10'!AF$4:CC$104,8,0),"0"),IFERROR(VLOOKUP(A15,'Season 11'!AF$4:CC$104,8,0),"0"),
IFERROR(VLOOKUP(A15,'Season 12'!AF$4:CC$104,8,0),"0"),IFERROR(VLOOKUP(A15,'Season 13'!AF$4:CC$104,8,0),"0"),
IFERROR(VLOOKUP(A15,'Season 14'!AF$4:CC$104,8,0),"0"),IFERROR(VLOOKUP(A15,'Season 15'!AF$4:CC$104,8,0),"0"),)</f>
        <v>0</v>
      </c>
      <c r="I15" s="1023">
        <f>SUM(IFERROR(VLOOKUP(A15,'Season 1'!AF$4:CC$104,9,0),"0"),
IFERROR(VLOOKUP(A15,'Season 2'!AF$4:CC$104,9,0),"0"),IFERROR(VLOOKUP(A15,'Season 3'!AF$4:CC$104,9,0),"0"),
IFERROR(VLOOKUP(A15,'Season 4'!AF$4:CC$104,9,0),"0"),IFERROR(VLOOKUP(A15,'Season 5'!AF$4:CC$104,9,0),"0"),
IFERROR(VLOOKUP(A15,'Season 6'!AF$4:CC$104,9,0),"0"),IFERROR(VLOOKUP(A15,'Season 7'!AF$4:CC$104,9,0),"0"),
IFERROR(VLOOKUP(A15,'Season 8'!AF$4:CC$104,9,0),"0"),IFERROR(VLOOKUP(A15,'Season 9'!AF$4:CC$104,9,0),"0"),
IFERROR(VLOOKUP(A15,'Season 10'!AF$4:CC$104,9,0),"0"),IFERROR(VLOOKUP(A15,'Season 11'!AF$4:CC$104,9,0),"0"),
IFERROR(VLOOKUP(A15,'Season 12'!AF$4:CC$104,9,0),"0"),IFERROR(VLOOKUP(A15,'Season 13'!AF$4:CC$104,9,0),"0"),
IFERROR(VLOOKUP(A15,'Season 14'!AF$4:CC$104,9,0),"0"),IFERROR(VLOOKUP(A15,'Season 15'!AF$4:CC$104,9,0),"0"),)</f>
        <v>0</v>
      </c>
      <c r="J15" s="26">
        <f>SUM(IFERROR(VLOOKUP(A15,BI$3:BN$152,3,0),"0"),IFERROR(VLOOKUP(A15,'Season 1'!AF$4:CC$104,10,0),"0"),
IFERROR(VLOOKUP(A15,'Season 2'!AF$4:CC$104,10,0),"0"),IFERROR(VLOOKUP(A15,'Season 3'!AF$4:CC$104,10,0),"0"),
IFERROR(VLOOKUP(A15,'Season 4'!AF$4:CC$104,10,0),"0"),IFERROR(VLOOKUP(A15,'Season 5'!AF$4:CC$104,10,0),"0"),
IFERROR(VLOOKUP(A15,'Season 6'!AF$4:CC$104,10,0),"0"),IFERROR(VLOOKUP(A15,'Season 7'!AF$4:CC$104,10,0),"0"),
IFERROR(VLOOKUP(A15,'Season 8'!AF$4:CC$104,10,0),"0"),IFERROR(VLOOKUP(A15,'Season 9'!AF$4:CC$104,10,0),"0"),
IFERROR(VLOOKUP(A15,'Season 10'!AF$4:CC$104,10,0),"0"),IFERROR(VLOOKUP(A15,'Season 11'!AF$4:CC$104,10,0),"0"),
IFERROR(VLOOKUP(A15,'Season 12'!AF$4:CC$104,10,0),"0"),IFERROR(VLOOKUP(A15,'Season 13'!AF$4:CC$104,10,0),"0"),
IFERROR(VLOOKUP(A15,'Season 14'!AF$4:CC$104,10,0),"0"),IFERROR(VLOOKUP(A15,'Season 15'!AF$4:CC$104,10,0),"0"),)</f>
        <v>0</v>
      </c>
      <c r="K15" s="699">
        <f>SUM(IFERROR(VLOOKUP(A15,BI$3:BN$152,4,0),"0"),IFERROR(VLOOKUP(A15,'Season 1'!AF$4:CC$104,11,0),"0"),
IFERROR(VLOOKUP(A15,'Season 2'!AF$4:CC$104,11,0),"0"),IFERROR(VLOOKUP(A15,'Season 3'!AF$4:CC$104,11,0),"0"),
IFERROR(VLOOKUP(A15,'Season 4'!AF$4:CC$104,11,0),"0"),IFERROR(VLOOKUP(A15,'Season 5'!AF$4:CC$104,11,0),"0"),
IFERROR(VLOOKUP(A15,'Season 6'!AF$4:CC$104,11,0),"0"),IFERROR(VLOOKUP(A15,'Season 7'!AF$4:CC$104,11,0),"0"),
IFERROR(VLOOKUP(A15,'Season 8'!AF$4:CC$104,11,0),"0"),IFERROR(VLOOKUP(A15,'Season 9'!AF$4:CC$104,11,0),"0"),
IFERROR(VLOOKUP(A15,'Season 10'!AF$4:CC$104,11,0),"0"),IFERROR(VLOOKUP(A15,'Season 11'!AF$4:CC$104,11,0),"0"),
IFERROR(VLOOKUP(A15,'Season 12'!AF$4:CC$104,11,0),"0"),IFERROR(VLOOKUP(A15,'Season 13'!AF$4:CC$104,11,0),"0"),
IFERROR(VLOOKUP(A15,'Season 14'!AF$4:CC$104,11,0),"0"),IFERROR(VLOOKUP(A15,'Season 15'!AF$4:CC$104,11,0),"0"),)</f>
        <v>0</v>
      </c>
      <c r="L15" s="700">
        <f>SUM(IFERROR(VLOOKUP($A15,'Season 1'!AF$4:CC$104,12,0),"0"),
IFERROR(VLOOKUP($A15,'Season 2'!AF$4:CC$104,12,0),"0"),IFERROR(VLOOKUP($A15,'Season 3'!AF$4:CC$104,12,0),"0"),
IFERROR(VLOOKUP($A15,'Season 4'!AF$4:CC$104,12,0),"0"),IFERROR(VLOOKUP($A15,'Season 5'!AF$4:CC$104,12,0),"0"),
IFERROR(VLOOKUP($A15,'Season 6'!AF$4:CC$104,12,0),"0"),IFERROR(VLOOKUP($A15,'Season 7'!AF$4:CC$104,12,0),"0"),
IFERROR(VLOOKUP($A15,'Season 8'!AF$4:CC$104,12,0),"0"),IFERROR(VLOOKUP($A15,'Season 9'!AF$4:CC$104,12,0),"0"),
IFERROR(VLOOKUP($A15,'Season 10'!AF$4:CC$104,12,0),"0"),IFERROR(VLOOKUP($A15,'Season 11'!AF$4:CC$104,12,0),"0"),
IFERROR(VLOOKUP($A15,'Season 12'!AF$4:CC$104,12,0),"0"),IFERROR(VLOOKUP($A15,'Season 13'!AF$4:CC$104,12,0),"0"),
IFERROR(VLOOKUP($A15,'Season 14'!AF$4:CC$104,12,0),"0"),IFERROR(VLOOKUP($A15,'Season 15'!AF$4:CC$104,12,0),"0"),)</f>
        <v>0</v>
      </c>
      <c r="M15" s="692">
        <f>SUM(IFERROR(VLOOKUP($A15,'Season 1'!AF$4:CC$104,13,0),"0"),
IFERROR(VLOOKUP($A15,'Season 2'!AF$4:CC$104,13,0),"0"),IFERROR(VLOOKUP($A15,'Season 3'!AF$4:CC$104,13,0),"0"),
IFERROR(VLOOKUP($A15,'Season 4'!AF$4:CC$104,13,0),"0"),IFERROR(VLOOKUP($A15,'Season 5'!AF$4:CC$104,13,0),"0"),
IFERROR(VLOOKUP($A15,'Season 6'!AF$4:CC$104,13,0),"0"),IFERROR(VLOOKUP($A15,'Season 7'!AF$4:CC$104,13,0),"0"),
IFERROR(VLOOKUP($A15,'Season 8'!AF$4:CC$104,13,0),"0"),IFERROR(VLOOKUP($A15,'Season 9'!AF$4:CC$104,13,0),"0"),
IFERROR(VLOOKUP($A15,'Season 10'!AF$4:CC$104,13,0),"0"),IFERROR(VLOOKUP($A15,'Season 11'!AF$4:CC$104,13,0),"0"),
IFERROR(VLOOKUP($A15,'Season 12'!AF$4:CC$104,13,0),"0"),IFERROR(VLOOKUP($A15,'Season 13'!AF$4:CC$104,13,0),"0"),
IFERROR(VLOOKUP($A15,'Season 14'!AF$4:CC$104,13,0),"0"),IFERROR(VLOOKUP($A15,'Season 15'!AF$4:CC$104,13,0),"0"),)</f>
        <v>0</v>
      </c>
      <c r="N15" s="1023">
        <f>SUM(IFERROR(VLOOKUP($A15,'Season 1'!AF$4:CC$104,14,0),"0"),
IFERROR(VLOOKUP($A15,'Season 2'!AF$4:CC$104,14,0),"0"),IFERROR(VLOOKUP($A15,'Season 3'!AF$4:CC$104,14,0),"0"),
IFERROR(VLOOKUP($A15,'Season 4'!AF$4:CC$104,14,0),"0"),IFERROR(VLOOKUP($A15,'Season 5'!AF$4:CC$104,14,0),"0"),
IFERROR(VLOOKUP($A15,'Season 6'!AF$4:CC$104,14,0),"0"),IFERROR(VLOOKUP($A15,'Season 7'!AF$4:CC$104,14,0),"0"),
IFERROR(VLOOKUP($A15,'Season 8'!AF$4:CC$104,14,0),"0"),IFERROR(VLOOKUP($A15,'Season 9'!AF$4:CC$104,14,0),"0"),
IFERROR(VLOOKUP($A15,'Season 10'!AF$4:CC$104,14,0),"0"),IFERROR(VLOOKUP($A15,'Season 11'!AF$4:CC$104,14,0),"0"),
IFERROR(VLOOKUP($A15,'Season 12'!AF$4:CC$104,14,0),"0"),IFERROR(VLOOKUP($A15,'Season 13'!AF$4:CC$104,14,0),"0"),
IFERROR(VLOOKUP($A15,'Season 14'!AF$4:CC$104,14,0),"0"),IFERROR(VLOOKUP($A15,'Season 15'!AF$4:CC$104,14,0),"0"),)</f>
        <v>0</v>
      </c>
      <c r="O15" s="26">
        <f>SUM(IFERROR(VLOOKUP($A15,'Season 1'!AF$4:CC$104,15,0),"0"),
IFERROR(VLOOKUP($A15,'Season 2'!AF$4:CC$104,15,0),"0"),IFERROR(VLOOKUP($A15,'Season 3'!AF$4:CC$104,15,0),"0"),
IFERROR(VLOOKUP($A15,'Season 4'!AF$4:CC$104,15,0),"0"),IFERROR(VLOOKUP($A15,'Season 5'!AF$4:CC$104,15,0),"0"),
IFERROR(VLOOKUP($A15,'Season 6'!AF$4:CC$104,15,0),"0"),IFERROR(VLOOKUP($A15,'Season 7'!AF$4:CC$104,15,0),"0"),
IFERROR(VLOOKUP($A15,'Season 8'!AF$4:CC$104,15,0),"0"),IFERROR(VLOOKUP($A15,'Season 9'!AF$4:CC$104,15,0),"0"),
IFERROR(VLOOKUP($A15,'Season 10'!AF$4:CC$104,15,0),"0"),IFERROR(VLOOKUP($A15,'Season 11'!AF$4:CC$104,15,0),"0"),
IFERROR(VLOOKUP($A15,'Season 12'!AF$4:CC$104,15,0),"0"),IFERROR(VLOOKUP($A15,'Season 13'!AF$4:CC$104,15,0),"0"),
IFERROR(VLOOKUP($A15,'Season 14'!AF$4:CC$104,15,0),"0"),IFERROR(VLOOKUP($A15,'Season 15'!AF$4:CC$104,15,0),"0"),)</f>
        <v>0</v>
      </c>
      <c r="P15" s="699">
        <f>SUM(IFERROR(VLOOKUP($A15,'Season 1'!AF$4:CC$104,16,0),"0"),
IFERROR(VLOOKUP($A15,'Season 2'!AF$4:CC$104,16,0),"0"),IFERROR(VLOOKUP($A15,'Season 3'!AF$4:CC$104,16,0),"0"),
IFERROR(VLOOKUP($A15,'Season 4'!AF$4:CC$104,16,0),"0"),IFERROR(VLOOKUP($A15,'Season 5'!AF$4:CC$104,16,0),"0"),
IFERROR(VLOOKUP($A15,'Season 6'!AF$4:CC$104,16,0),"0"),IFERROR(VLOOKUP($A15,'Season 7'!AF$4:CC$104,16,0),"0"),
IFERROR(VLOOKUP($A15,'Season 8'!AF$4:CC$104,16,0),"0"),IFERROR(VLOOKUP($A15,'Season 9'!AF$4:CC$104,16,0),"0"),
IFERROR(VLOOKUP($A15,'Season 10'!AF$4:CC$104,16,0),"0"),IFERROR(VLOOKUP($A15,'Season 11'!AF$4:CC$104,16,0),"0"),
IFERROR(VLOOKUP($A15,'Season 12'!AF$4:CC$104,16,0),"0"),IFERROR(VLOOKUP($A15,'Season 13'!AF$4:CC$104,16,0),"0"),
IFERROR(VLOOKUP($A15,'Season 14'!AF$4:CC$104,16,0),"0"),IFERROR(VLOOKUP($A15,'Season 15'!AF$4:CC$104,16,0),"0"),)</f>
        <v>0</v>
      </c>
      <c r="Q15" s="700">
        <f>SUM(IFERROR(VLOOKUP($A15,'Season 1'!AF$4:CC$104,17,0),"0"),
IFERROR(VLOOKUP($A15,'Season 2'!AF$4:CC$104,17,0),"0"),IFERROR(VLOOKUP($A15,'Season 3'!AF$4:CC$104,17,0),"0"),
IFERROR(VLOOKUP($A15,'Season 4'!AF$4:CC$104,17,0),"0"),IFERROR(VLOOKUP($A15,'Season 5'!AF$4:CC$104,17,0),"0"),
IFERROR(VLOOKUP($A15,'Season 6'!AF$4:CC$104,17,0),"0"),IFERROR(VLOOKUP($A15,'Season 7'!AF$4:CC$104,17,0),"0"),
IFERROR(VLOOKUP($A15,'Season 8'!AF$4:CC$104,17,0),"0"),IFERROR(VLOOKUP($A15,'Season 9'!AF$4:CC$104,17,0),"0"),
IFERROR(VLOOKUP($A15,'Season 10'!AF$4:CC$104,17,0),"0"),IFERROR(VLOOKUP($A15,'Season 11'!AF$4:CC$104,17,0),"0"),
IFERROR(VLOOKUP($A15,'Season 12'!AF$4:CC$104,17,0),"0"),IFERROR(VLOOKUP($A15,'Season 13'!AF$4:CC$104,17,0),"0"),
IFERROR(VLOOKUP($A15,'Season 14'!AF$4:CC$104,17,0),"0"),IFERROR(VLOOKUP($A15,'Season 15'!AF$4:CC$104,17,0),"0"),)</f>
        <v>0</v>
      </c>
      <c r="R15" s="692">
        <f>SUM(IFERROR(VLOOKUP($A15,'Season 1'!AF$4:CC$104,18,0),"0"),
IFERROR(VLOOKUP($A15,'Season 2'!AF$4:CC$104,18,0),"0"),IFERROR(VLOOKUP($A15,'Season 3'!AF$4:CC$104,18,0),"0"),
IFERROR(VLOOKUP($A15,'Season 4'!AF$4:CC$104,18,0),"0"),IFERROR(VLOOKUP($A15,'Season 5'!AF$4:CC$104,18,0),"0"),
IFERROR(VLOOKUP($A15,'Season 6'!AF$4:CC$104,18,0),"0"),IFERROR(VLOOKUP($A15,'Season 7'!AF$4:CC$104,18,0),"0"),
IFERROR(VLOOKUP($A15,'Season 8'!AF$4:CC$104,18,0),"0"),IFERROR(VLOOKUP($A15,'Season 9'!AF$4:CC$104,18,0),"0"),
IFERROR(VLOOKUP($A15,'Season 10'!AF$4:CC$104,18,0),"0"),IFERROR(VLOOKUP($A15,'Season 11'!AF$4:CC$104,18,0),"0"),
IFERROR(VLOOKUP($A15,'Season 12'!AF$4:CC$104,18,0),"0"),IFERROR(VLOOKUP($A15,'Season 13'!AF$4:CC$104,18,0),"0"),
IFERROR(VLOOKUP($A15,'Season 14'!AF$4:CC$104,18,0),"0"),IFERROR(VLOOKUP($A15,'Season 15'!AF$4:CC$104,18,0),"0"),)</f>
        <v>0</v>
      </c>
      <c r="S15" s="1023">
        <f>SUM(IFERROR(VLOOKUP($A15,'Season 1'!AF$4:CC$104,19,0),"0"),
IFERROR(VLOOKUP($A15,'Season 2'!AF$4:CC$104,19,0),"0"),IFERROR(VLOOKUP($A15,'Season 3'!AF$4:CC$104,19,0),"0"),
IFERROR(VLOOKUP($A15,'Season 4'!AF$4:CC$104,19,0),"0"),IFERROR(VLOOKUP($A15,'Season 5'!AF$4:CC$104,19,0),"0"),
IFERROR(VLOOKUP($A15,'Season 6'!AF$4:CC$104,19,0),"0"),IFERROR(VLOOKUP($A15,'Season 7'!AF$4:CC$104,19,0),"0"),
IFERROR(VLOOKUP($A15,'Season 8'!AF$4:CC$104,19,0),"0"),IFERROR(VLOOKUP($A15,'Season 9'!AF$4:CC$104,19,0),"0"),
IFERROR(VLOOKUP($A15,'Season 10'!AF$4:CC$104,19,0),"0"),IFERROR(VLOOKUP($A15,'Season 11'!AF$4:CC$104,19,0),"0"),
IFERROR(VLOOKUP($A15,'Season 12'!AF$4:CC$104,19,0),"0"),IFERROR(VLOOKUP($A15,'Season 13'!AF$4:CC$104,19,0),"0"),
IFERROR(VLOOKUP($A15,'Season 14'!AF$4:CC$104,19,0),"0"),IFERROR(VLOOKUP($A15,'Season 15'!AF$4:CC$104,19,0),"0"),)</f>
        <v>0</v>
      </c>
      <c r="T15" s="26">
        <f>SUM(IFERROR(VLOOKUP($A15,'Season 1'!AF$4:CC$104,20,0),"0"),
IFERROR(VLOOKUP($A15,'Season 2'!AF$4:CC$104,20,0),"0"),IFERROR(VLOOKUP($A15,'Season 3'!AF$4:CC$104,20,0),"0"),
IFERROR(VLOOKUP($A15,'Season 4'!AF$4:CC$104,20,0),"0"),IFERROR(VLOOKUP($A15,'Season 5'!AF$4:CC$104,20,0),"0"),
IFERROR(VLOOKUP($A15,'Season 6'!AF$4:CC$104,20,0),"0"),IFERROR(VLOOKUP($A15,'Season 7'!AF$4:CC$104,20,0),"0"),
IFERROR(VLOOKUP($A15,'Season 8'!AF$4:CC$104,20,0),"0"),IFERROR(VLOOKUP($A15,'Season 9'!AF$4:CC$104,20,0),"0"),
IFERROR(VLOOKUP($A15,'Season 10'!AF$4:CC$104,20,0),"0"),IFERROR(VLOOKUP($A15,'Season 11'!AF$4:CC$104,20,0),"0"),
IFERROR(VLOOKUP($A15,'Season 12'!AF$4:CC$104,20,0),"0"),IFERROR(VLOOKUP($A15,'Season 13'!AF$4:CC$104,20,0),"0"),
IFERROR(VLOOKUP($A15,'Season 14'!AF$4:CC$104,20,0),"0"),IFERROR(VLOOKUP($A15,'Season 15'!AF$4:CC$104,20,0),"0"),)</f>
        <v>0</v>
      </c>
      <c r="U15" s="699">
        <f>SUM(IFERROR(VLOOKUP($A15,'Season 1'!AF$4:CC$104,21,0),"0"),
IFERROR(VLOOKUP($A15,'Season 2'!AF$4:CC$104,21,0),"0"),IFERROR(VLOOKUP($A15,'Season 3'!AF$4:CC$104,21,0),"0"),
IFERROR(VLOOKUP($A15,'Season 4'!AF$4:CC$104,21,0),"0"),IFERROR(VLOOKUP($A15,'Season 5'!AF$4:CC$104,21,0),"0"),
IFERROR(VLOOKUP($A15,'Season 6'!AF$4:CC$104,21,0),"0"),IFERROR(VLOOKUP($A15,'Season 7'!AF$4:CC$104,21,0),"0"),
IFERROR(VLOOKUP($A15,'Season 8'!AF$4:CC$104,21,0),"0"),IFERROR(VLOOKUP($A15,'Season 9'!AF$4:CC$104,21,0),"0"),
IFERROR(VLOOKUP($A15,'Season 10'!AF$4:CC$104,21,0),"0"),IFERROR(VLOOKUP($A15,'Season 11'!AF$4:CC$104,21,0),"0"),
IFERROR(VLOOKUP($A15,'Season 12'!AF$4:CC$104,21,0),"0"),IFERROR(VLOOKUP($A15,'Season 13'!AF$4:CC$104,21,0),"0"),
IFERROR(VLOOKUP($A15,'Season 14'!AF$4:CC$104,21,0),"0"),IFERROR(VLOOKUP($A15,'Season 15'!AF$4:CC$104,21,0),"0"),)</f>
        <v>0</v>
      </c>
      <c r="V15" s="700">
        <f>SUM(IFERROR(VLOOKUP($A15,'Season 1'!AF$4:CC$104,22,0),"0"),
IFERROR(VLOOKUP($A15,'Season 2'!AF$4:CC$104,22,0),"0"),IFERROR(VLOOKUP($A15,'Season 3'!AF$4:CC$104,22,0),"0"),
IFERROR(VLOOKUP($A15,'Season 4'!AF$4:CC$104,22,0),"0"),IFERROR(VLOOKUP($A15,'Season 5'!AF$4:CC$104,22,0),"0"),
IFERROR(VLOOKUP($A15,'Season 6'!AF$4:CC$104,22,0),"0"),IFERROR(VLOOKUP($A15,'Season 7'!AF$4:CC$104,22,0),"0"),
IFERROR(VLOOKUP($A15,'Season 8'!AF$4:CC$104,22,0),"0"),IFERROR(VLOOKUP($A15,'Season 9'!AF$4:CC$104,22,0),"0"),
IFERROR(VLOOKUP($A15,'Season 10'!AF$4:CC$104,22,0),"0"),IFERROR(VLOOKUP($A15,'Season 11'!AF$4:CC$104,22,0),"0"),
IFERROR(VLOOKUP($A15,'Season 12'!AF$4:CC$104,22,0),"0"),IFERROR(VLOOKUP($A15,'Season 13'!AF$4:CC$104,22,0),"0"),
IFERROR(VLOOKUP($A15,'Season 14'!AF$4:CC$104,22,0),"0"),IFERROR(VLOOKUP($A15,'Season 15'!AF$4:CC$104,22,0),"0"),)</f>
        <v>0</v>
      </c>
      <c r="W15" s="692">
        <f>SUM(IFERROR(VLOOKUP($A15,'Season 1'!AF$4:CC$104,23,0),"0"),
IFERROR(VLOOKUP($A15,'Season 2'!AF$4:CC$104,23,0),"0"),IFERROR(VLOOKUP($A15,'Season 3'!AF$4:CC$104,23,0),"0"),
IFERROR(VLOOKUP($A15,'Season 4'!AF$4:CC$104,23,0),"0"),IFERROR(VLOOKUP($A15,'Season 5'!AF$4:CC$104,23,0),"0"),
IFERROR(VLOOKUP($A15,'Season 6'!AF$4:CC$104,23,0),"0"),IFERROR(VLOOKUP($A15,'Season 7'!AF$4:CC$104,23,0),"0"),
IFERROR(VLOOKUP($A15,'Season 8'!AF$4:CC$104,23,0),"0"),IFERROR(VLOOKUP($A15,'Season 9'!AF$4:CC$104,23,0),"0"),
IFERROR(VLOOKUP($A15,'Season 10'!AF$4:CC$104,23,0),"0"),IFERROR(VLOOKUP($A15,'Season 11'!AF$4:CC$104,23,0),"0"),
IFERROR(VLOOKUP($A15,'Season 12'!AF$4:CC$104,23,0),"0"),IFERROR(VLOOKUP($A15,'Season 13'!AF$4:CC$104,23,0),"0"),
IFERROR(VLOOKUP($A15,'Season 14'!AF$4:CC$104,23,0),"0"),IFERROR(VLOOKUP($A15,'Season 15'!AF$4:CC$104,23,0),"0"),)</f>
        <v>0</v>
      </c>
      <c r="X15" s="1023">
        <f>SUM(IFERROR(VLOOKUP($A15,'Season 1'!AF$4:CC$104,24,0),"0"),
IFERROR(VLOOKUP($A15,'Season 2'!AF$4:CC$104,24,0),"0"),IFERROR(VLOOKUP($A15,'Season 3'!AF$4:CC$104,24,0),"0"),
IFERROR(VLOOKUP($A15,'Season 4'!AF$4:CC$104,24,0),"0"),IFERROR(VLOOKUP($A15,'Season 5'!AF$4:CC$104,24,0),"0"),
IFERROR(VLOOKUP($A15,'Season 6'!AF$4:CC$104,24,0),"0"),IFERROR(VLOOKUP($A15,'Season 7'!AF$4:CC$104,24,0),"0"),
IFERROR(VLOOKUP($A15,'Season 8'!AF$4:CC$104,24,0),"0"),IFERROR(VLOOKUP($A15,'Season 9'!AF$4:CC$104,24,0),"0"),
IFERROR(VLOOKUP($A15,'Season 10'!AF$4:CC$104,24,0),"0"),IFERROR(VLOOKUP($A15,'Season 11'!AF$4:CC$104,24,0),"0"),
IFERROR(VLOOKUP($A15,'Season 12'!AF$4:CC$104,24,0),"0"),IFERROR(VLOOKUP($A15,'Season 13'!AF$4:CC$104,24,0),"0"),
IFERROR(VLOOKUP($A15,'Season 14'!AF$4:CC$104,24,0),"0"),IFERROR(VLOOKUP($A15,'Season 15'!AF$4:CC$104,24,0),"0"),)</f>
        <v>0</v>
      </c>
      <c r="Y15" s="26">
        <f>SUM(IFERROR(VLOOKUP($A15,'Season 1'!AF$4:CC$104,25,0),"0"),
IFERROR(VLOOKUP($A15,'Season 2'!AF$4:CC$104,25,0),"0"),IFERROR(VLOOKUP($A15,'Season 3'!AF$4:CC$104,25,0),"0"),
IFERROR(VLOOKUP($A15,'Season 4'!AF$4:CC$104,25,0),"0"),IFERROR(VLOOKUP($A15,'Season 5'!AF$4:CC$104,25,0),"0"),
IFERROR(VLOOKUP($A15,'Season 6'!AF$4:CC$104,25,0),"0"),IFERROR(VLOOKUP($A15,'Season 7'!AF$4:CC$104,25,0),"0"),
IFERROR(VLOOKUP($A15,'Season 8'!AF$4:CC$104,25,0),"0"),IFERROR(VLOOKUP($A15,'Season 9'!AF$4:CC$104,25,0),"0"),
IFERROR(VLOOKUP($A15,'Season 10'!AF$4:CC$104,25,0),"0"),IFERROR(VLOOKUP($A15,'Season 11'!AF$4:CC$104,25,0),"0"),
IFERROR(VLOOKUP($A15,'Season 12'!AF$4:CC$104,25,0),"0"),IFERROR(VLOOKUP($A15,'Season 13'!AF$4:CC$104,25,0),"0"),
IFERROR(VLOOKUP($A15,'Season 14'!AF$4:CC$104,25,0),"0"),IFERROR(VLOOKUP($A15,'Season 15'!AF$4:CC$104,25,0),"0"),)</f>
        <v>0</v>
      </c>
      <c r="Z15" s="699">
        <f>SUM(IFERROR(VLOOKUP($A15,'Season 1'!AF$4:CC$104,26,0),"0"),
IFERROR(VLOOKUP($A15,'Season 2'!AF$4:CC$104,26,0),"0"),IFERROR(VLOOKUP($A15,'Season 3'!AF$4:CC$104,26,0),"0"),
IFERROR(VLOOKUP($A15,'Season 4'!AF$4:CC$104,26,0),"0"),IFERROR(VLOOKUP($A15,'Season 5'!AF$4:CC$104,26,0),"0"),
IFERROR(VLOOKUP($A15,'Season 6'!AF$4:CC$104,26,0),"0"),IFERROR(VLOOKUP($A15,'Season 7'!AF$4:CC$104,26,0),"0"),
IFERROR(VLOOKUP($A15,'Season 8'!AF$4:CC$104,26,0),"0"),IFERROR(VLOOKUP($A15,'Season 9'!AF$4:CC$104,26,0),"0"),
IFERROR(VLOOKUP($A15,'Season 10'!AF$4:CC$104,26,0),"0"),IFERROR(VLOOKUP($A15,'Season 11'!AF$4:CC$104,26,0),"0"),
IFERROR(VLOOKUP($A15,'Season 12'!AF$4:CC$104,26,0),"0"),IFERROR(VLOOKUP($A15,'Season 13'!AF$4:CC$104,26,0),"0"),
IFERROR(VLOOKUP($A15,'Season 14'!AF$4:CC$104,26,0),"0"),IFERROR(VLOOKUP($A15,'Season 15'!AF$4:CC$104,26,0),"0"),)</f>
        <v>0</v>
      </c>
      <c r="AA15" s="700">
        <f>SUM(IFERROR(VLOOKUP($A15,'Season 1'!AF$4:CC$104,27,0),"0"),
IFERROR(VLOOKUP($A15,'Season 2'!AF$4:CC$104,27,0),"0"),IFERROR(VLOOKUP($A15,'Season 3'!AF$4:CC$104,27,0),"0"),
IFERROR(VLOOKUP($A15,'Season 4'!AF$4:CC$104,27,0),"0"),IFERROR(VLOOKUP($A15,'Season 5'!AF$4:CC$104,27,0),"0"),
IFERROR(VLOOKUP($A15,'Season 6'!AF$4:CC$104,27,0),"0"),IFERROR(VLOOKUP($A15,'Season 7'!AF$4:CC$104,27,0),"0"),
IFERROR(VLOOKUP($A15,'Season 8'!AF$4:CC$104,27,0),"0"),IFERROR(VLOOKUP($A15,'Season 9'!AF$4:CC$104,27,0),"0"),
IFERROR(VLOOKUP($A15,'Season 10'!AF$4:CC$104,27,0),"0"),IFERROR(VLOOKUP($A15,'Season 11'!AF$4:CC$104,27,0),"0"),
IFERROR(VLOOKUP($A15,'Season 12'!AF$4:CC$104,27,0),"0"),IFERROR(VLOOKUP($A15,'Season 13'!AF$4:CC$104,27,0),"0"),
IFERROR(VLOOKUP($A15,'Season 14'!AF$4:CC$104,27,0),"0"),IFERROR(VLOOKUP($A15,'Season 15'!AF$4:CC$104,27,0),"0"),)</f>
        <v>0</v>
      </c>
      <c r="AB15" s="692">
        <f>SUM(IFERROR(VLOOKUP($A15,'Season 1'!AF$4:CC$104,28,0),"0"),
IFERROR(VLOOKUP($A15,'Season 2'!AF$4:CC$104,28,0),"0"),IFERROR(VLOOKUP($A15,'Season 3'!AF$4:CC$104,28,0),"0"),
IFERROR(VLOOKUP($A15,'Season 4'!AF$4:CC$104,28,0),"0"),IFERROR(VLOOKUP($A15,'Season 5'!AF$4:CC$104,28,0),"0"),
IFERROR(VLOOKUP($A15,'Season 6'!AF$4:CC$104,28,0),"0"),IFERROR(VLOOKUP($A15,'Season 7'!AF$4:CC$104,28,0),"0"),
IFERROR(VLOOKUP($A15,'Season 8'!AF$4:CC$104,28,0),"0"),IFERROR(VLOOKUP($A15,'Season 9'!AF$4:CC$104,28,0),"0"),
IFERROR(VLOOKUP($A15,'Season 10'!AF$4:CC$104,28,0),"0"),IFERROR(VLOOKUP($A15,'Season 11'!AF$4:CC$104,28,0),"0"),
IFERROR(VLOOKUP($A15,'Season 12'!AF$4:CC$104,28,0),"0"),IFERROR(VLOOKUP($A15,'Season 13'!AF$4:CC$104,28,0),"0"),
IFERROR(VLOOKUP($A15,'Season 14'!AF$4:CC$104,28,0),"0"),IFERROR(VLOOKUP($A15,'Season 15'!AF$4:CC$104,28,0),"0"),)</f>
        <v>0</v>
      </c>
      <c r="AC15" s="1023">
        <f>SUM(IFERROR(VLOOKUP($A15,'Season 1'!AF$4:CC$104,29,0),"0"),
IFERROR(VLOOKUP($A15,'Season 2'!AF$4:CC$104,29,0),"0"),IFERROR(VLOOKUP($A15,'Season 3'!AF$4:CC$104,29,0),"0"),
IFERROR(VLOOKUP($A15,'Season 4'!AF$4:CC$104,29,0),"0"),IFERROR(VLOOKUP($A15,'Season 5'!AF$4:CC$104,29,0),"0"),
IFERROR(VLOOKUP($A15,'Season 6'!AF$4:CC$104,29,0),"0"),IFERROR(VLOOKUP($A15,'Season 7'!AF$4:CC$104,29,0),"0"),
IFERROR(VLOOKUP($A15,'Season 8'!AF$4:CC$104,29,0),"0"),IFERROR(VLOOKUP($A15,'Season 9'!AF$4:CC$104,29,0),"0"),
IFERROR(VLOOKUP($A15,'Season 10'!AF$4:CC$104,29,0),"0"),IFERROR(VLOOKUP($A15,'Season 11'!AF$4:CC$104,29,0),"0"),
IFERROR(VLOOKUP($A15,'Season 12'!AF$4:CC$104,29,0),"0"),IFERROR(VLOOKUP($A15,'Season 13'!AF$4:CC$104,29,0),"0"),
IFERROR(VLOOKUP($A15,'Season 14'!AF$4:CC$104,29,0),"0"),IFERROR(VLOOKUP($A15,'Season 15'!AF$4:CC$104,29,0),"0"),)</f>
        <v>0</v>
      </c>
      <c r="AD15" s="26">
        <f>SUM(IFERROR(VLOOKUP($A15,'Season 1'!AF$4:CC$104,30,0),"0"),
IFERROR(VLOOKUP($A15,'Season 2'!AF$4:CC$104,30,0),"0"),IFERROR(VLOOKUP($A15,'Season 3'!AF$4:CC$104,30,0),"0"),
IFERROR(VLOOKUP($A15,'Season 4'!AF$4:CC$104,30,0),"0"),IFERROR(VLOOKUP($A15,'Season 5'!AF$4:CC$104,30,0),"0"),
IFERROR(VLOOKUP($A15,'Season 6'!AF$4:CC$104,30,0),"0"),IFERROR(VLOOKUP($A15,'Season 7'!AF$4:CC$104,30,0),"0"),
IFERROR(VLOOKUP($A15,'Season 8'!AF$4:CC$104,30,0),"0"),IFERROR(VLOOKUP($A15,'Season 9'!AF$4:CC$104,30,0),"0"),
IFERROR(VLOOKUP($A15,'Season 10'!AF$4:CC$104,30,0),"0"),IFERROR(VLOOKUP($A15,'Season 11'!AF$4:CC$104,30,0),"0"),
IFERROR(VLOOKUP($A15,'Season 12'!AF$4:CC$104,30,0),"0"),IFERROR(VLOOKUP($A15,'Season 13'!AF$4:CC$104,30,0),"0"),
IFERROR(VLOOKUP($A15,'Season 14'!AF$4:CC$104,30,0),"0"),IFERROR(VLOOKUP($A15,'Season 15'!AF$4:CC$104,30,0),"0"),)</f>
        <v>0</v>
      </c>
      <c r="AE15" s="699">
        <f>SUM(IFERROR(VLOOKUP($A15,'Season 1'!AF$4:CC$104,31,0),"0"),
IFERROR(VLOOKUP($A15,'Season 2'!AF$4:CC$104,31,0),"0"),IFERROR(VLOOKUP($A15,'Season 3'!AF$4:CC$104,31,0),"0"),
IFERROR(VLOOKUP($A15,'Season 4'!AF$4:CC$104,31,0),"0"),IFERROR(VLOOKUP($A15,'Season 5'!AF$4:CC$104,31,0),"0"),
IFERROR(VLOOKUP($A15,'Season 6'!AF$4:CC$104,31,0),"0"),IFERROR(VLOOKUP($A15,'Season 7'!AF$4:CC$104,31,0),"0"),
IFERROR(VLOOKUP($A15,'Season 8'!AF$4:CC$104,31,0),"0"),IFERROR(VLOOKUP($A15,'Season 9'!AF$4:CC$104,31,0),"0"),
IFERROR(VLOOKUP($A15,'Season 10'!AF$4:CC$104,31,0),"0"),IFERROR(VLOOKUP($A15,'Season 11'!AF$4:CC$104,31,0),"0"),
IFERROR(VLOOKUP($A15,'Season 12'!AF$4:CC$104,31,0),"0"),IFERROR(VLOOKUP($A15,'Season 13'!AF$4:CC$104,31,0),"0"),
IFERROR(VLOOKUP($A15,'Season 14'!AF$4:CC$104,31,0),"0"),IFERROR(VLOOKUP($A15,'Season 15'!AF$4:CC$104,31,0),"0"),)</f>
        <v>0</v>
      </c>
      <c r="AF15" s="700">
        <f>SUM(IFERROR(VLOOKUP($A15,'Season 3'!AF$4:CC$104,32,0),"0"),
IFERROR(VLOOKUP($A15,'Season 4'!AF$4:CC$104,32,0),"0"),IFERROR(VLOOKUP($A15,'Season 5'!AF$4:CC$104,32,0),"0"),
IFERROR(VLOOKUP($A15,'Season 6'!AF$4:CC$104,32,0),"0"),IFERROR(VLOOKUP($A15,'Season 7'!AF$4:CC$104,32,0),"0"),
IFERROR(VLOOKUP($A15,'Season 8'!AF$4:CC$104,32,0),"0"),IFERROR(VLOOKUP($A15,'Season 9'!AF$4:CC$104,32,0),"0"),
IFERROR(VLOOKUP($A15,'Season 10'!AF$4:CC$104,32,0),"0"),IFERROR(VLOOKUP($A15,'Season 11'!AF$4:CC$104,32,0),"0"),
IFERROR(VLOOKUP($A15,'Season 12'!AF$4:CC$104,32,0),"0"),IFERROR(VLOOKUP($A15,'Season 13'!AF$4:CC$104,32,0),"0"),
IFERROR(VLOOKUP($A15,'Season 14'!AF$4:CC$104,32,0),"0"),IFERROR(VLOOKUP($A15,'Season 15'!AF$4:CC$104,32,0),"0"),)</f>
        <v>0</v>
      </c>
      <c r="AG15" s="692">
        <f>SUM(IFERROR(VLOOKUP($A15,'Season 3'!AF$4:CC$104,33,0),"0"),
IFERROR(VLOOKUP($A15,'Season 4'!AF$4:CC$104,33,0),"0"),IFERROR(VLOOKUP($A15,'Season 5'!AF$4:CC$104,33,0),"0"),
IFERROR(VLOOKUP($A15,'Season 6'!AF$4:CC$104,33,0),"0"),IFERROR(VLOOKUP($A15,'Season 7'!AF$4:CC$104,33,0),"0"),
IFERROR(VLOOKUP($A15,'Season 8'!AF$4:CC$104,33,0),"0"),IFERROR(VLOOKUP($A15,'Season 9'!AF$4:CC$104,33,0),"0"),
IFERROR(VLOOKUP($A15,'Season 10'!AF$4:CC$104,33,0),"0"),IFERROR(VLOOKUP($A15,'Season 11'!AF$4:CC$104,33,0),"0"),
IFERROR(VLOOKUP($A15,'Season 12'!AF$4:CC$104,33,0),"0"),IFERROR(VLOOKUP($A15,'Season 13'!AF$4:CC$104,33,0),"0"),
IFERROR(VLOOKUP($A15,'Season 14'!AF$4:CC$104,33,0),"0"),IFERROR(VLOOKUP($A15,'Season 15'!AF$4:CC$104,33,0),"0"),)</f>
        <v>0</v>
      </c>
      <c r="AH15" s="1023">
        <f>SUM(IFERROR(VLOOKUP($A15,'Season 3'!AF$4:CC$104,34,0),"0"),
IFERROR(VLOOKUP($A15,'Season 4'!AF$4:CC$104,34,0),"0"),IFERROR(VLOOKUP($A15,'Season 5'!AF$4:CC$104,34,0),"0"),
IFERROR(VLOOKUP($A15,'Season 6'!AF$4:CC$104,34,0),"0"),IFERROR(VLOOKUP($A15,'Season 7'!AF$4:CC$104,34,0),"0"),
IFERROR(VLOOKUP($A15,'Season 8'!AF$4:CC$104,34,0),"0"),IFERROR(VLOOKUP($A15,'Season 9'!AF$4:CC$104,34,0),"0"),
IFERROR(VLOOKUP($A15,'Season 10'!AF$4:CC$104,34,0),"0"),IFERROR(VLOOKUP($A15,'Season 11'!AF$4:CC$104,34,0),"0"),
IFERROR(VLOOKUP($A15,'Season 12'!AF$4:CC$104,34,0),"0"),IFERROR(VLOOKUP($A15,'Season 13'!AF$4:CC$104,34,0),"0"),
IFERROR(VLOOKUP($A15,'Season 14'!AF$4:CC$104,34,0),"0"),IFERROR(VLOOKUP($A15,'Season 15'!AF$4:CC$104,34,0),"0"),)</f>
        <v>0</v>
      </c>
      <c r="AI15" s="26">
        <f>SUM(IFERROR(VLOOKUP($A15,'Season 3'!AF$4:CC$104,35,0),"0"),
IFERROR(VLOOKUP($A15,'Season 4'!AF$4:CC$104,35,0),"0"),IFERROR(VLOOKUP($A15,'Season 5'!AF$4:CC$104,35,0),"0"),
IFERROR(VLOOKUP($A15,'Season 6'!AF$4:CC$104,35,0),"0"),IFERROR(VLOOKUP($A15,'Season 7'!AF$4:CC$104,35,0),"0"),
IFERROR(VLOOKUP($A15,'Season 8'!AF$4:CC$104,35,0),"0"),IFERROR(VLOOKUP($A15,'Season 9'!AF$4:CC$104,35,0),"0"),
IFERROR(VLOOKUP($A15,'Season 10'!AF$4:CC$104,35,0),"0"),IFERROR(VLOOKUP($A15,'Season 11'!AF$4:CC$104,35,0),"0"),
IFERROR(VLOOKUP($A15,'Season 12'!AF$4:CC$104,35,0),"0"),IFERROR(VLOOKUP($A15,'Season 13'!AF$4:CC$104,35,0),"0"),
IFERROR(VLOOKUP($A15,'Season 14'!AF$4:CC$104,35,0),"0"),IFERROR(VLOOKUP($A15,'Season 15'!AF$4:CC$104,35,0),"0"),)</f>
        <v>0</v>
      </c>
      <c r="AJ15" s="699">
        <f>SUM(IFERROR(VLOOKUP($A15,'Season 3'!AF$4:CC$104,36,0),"0"),
IFERROR(VLOOKUP($A15,'Season 4'!AF$4:CC$104,36,0),"0"),IFERROR(VLOOKUP($A15,'Season 5'!AF$4:CC$104,36,0),"0"),
IFERROR(VLOOKUP($A15,'Season 6'!AF$4:CC$104,36,0),"0"),IFERROR(VLOOKUP($A15,'Season 7'!AF$4:CC$104,36,0),"0"),
IFERROR(VLOOKUP($A15,'Season 8'!AF$4:CC$104,36,0),"0"),IFERROR(VLOOKUP($A15,'Season 9'!AF$4:CC$104,36,0),"0"),
IFERROR(VLOOKUP($A15,'Season 10'!AF$4:CC$104,36,0),"0"),IFERROR(VLOOKUP($A15,'Season 11'!AF$4:CC$104,36,0),"0"),
IFERROR(VLOOKUP($A15,'Season 12'!AF$4:CC$104,36,0),"0"),IFERROR(VLOOKUP($A15,'Season 13'!AF$4:CC$104,36,0),"0"),
IFERROR(VLOOKUP($A15,'Season 14'!AF$4:CC$104,36,0),"0"),IFERROR(VLOOKUP($A15,'Season 15'!AF$4:CC$104,36,0),"0"),)</f>
        <v>0</v>
      </c>
      <c r="AK15" s="700">
        <f>SUM(IFERROR(VLOOKUP($A15,'Season 2'!AF$4:CC$104,32,0),"0"),IFERROR(VLOOKUP($A15,'Season 3'!AF$4:CC$104,37,0),"0"),
IFERROR(VLOOKUP($A15,'Season 4'!AF$4:CC$104,37,0),"0"),IFERROR(VLOOKUP($A15,'Season 5'!AF$4:CC$104,37,0),"0"),
IFERROR(VLOOKUP($A15,'Season 6'!AF$4:CC$104,37,0),"0"),IFERROR(VLOOKUP($A15,'Season 7'!AF$4:CC$104,37,0),"0"),
IFERROR(VLOOKUP($A15,'Season 8'!AF$4:CC$104,37,0),"0"),IFERROR(VLOOKUP($A15,'Season 9'!AF$4:CC$104,37,0),"0"),
IFERROR(VLOOKUP($A15,'Season 10'!AF$4:CC$104,37,0),"0"),IFERROR(VLOOKUP($A15,'Season 11'!AF$4:CC$104,37,0),"0"),
IFERROR(VLOOKUP($A15,'Season 12'!AF$4:CC$104,37,0),"0"),IFERROR(VLOOKUP($A15,'Season 13'!AF$4:CC$104,37,0),"0"),
IFERROR(VLOOKUP($A15,'Season 14'!AF$4:CC$104,37,0),"0"),IFERROR(VLOOKUP($A15,'Season 15'!AF$4:CC$104,37,0),"0"),)</f>
        <v>0</v>
      </c>
      <c r="AL15" s="692">
        <f>SUM(IFERROR(VLOOKUP($A15,'Season 2'!AF$4:CC$104,33,0),"0"),IFERROR(VLOOKUP($A15,'Season 3'!AF$4:CC$104,38,0),"0"),
IFERROR(VLOOKUP($A15,'Season 4'!AF$4:CC$104,38,0),"0"),IFERROR(VLOOKUP($A15,'Season 5'!AF$4:CC$104,38,0),"0"),
IFERROR(VLOOKUP($A15,'Season 6'!AF$4:CC$104,38,0),"0"),IFERROR(VLOOKUP($A15,'Season 7'!AF$4:CC$104,38,0),"0"),
IFERROR(VLOOKUP($A15,'Season 8'!AF$4:CC$104,38,0),"0"),IFERROR(VLOOKUP($A15,'Season 9'!AF$4:CC$104,38,0),"0"),
IFERROR(VLOOKUP($A15,'Season 10'!AF$4:CC$104,38,0),"0"),IFERROR(VLOOKUP($A15,'Season 11'!AF$4:CC$104,38,0),"0"),
IFERROR(VLOOKUP($A15,'Season 12'!AF$4:CC$104,38,0),"0"),IFERROR(VLOOKUP($A15,'Season 13'!AF$4:CC$104,38,0),"0"),
IFERROR(VLOOKUP($A15,'Season 14'!AF$4:CC$104,38,0),"0"),IFERROR(VLOOKUP($A15,'Season 15'!AF$4:CC$104,38,0),"0"),)</f>
        <v>0</v>
      </c>
      <c r="AM15" s="1023">
        <f>SUM(IFERROR(VLOOKUP($A15,'Season 2'!AF$4:CC$104,34,0),"0"),IFERROR(VLOOKUP($A15,'Season 3'!AF$4:CC$104,39,0),"0"),
IFERROR(VLOOKUP($A15,'Season 4'!AF$4:CC$104,39,0),"0"),IFERROR(VLOOKUP($A15,'Season 5'!AF$4:CC$104,39,0),"0"),
IFERROR(VLOOKUP($A15,'Season 6'!AF$4:CC$104,39,0),"0"),IFERROR(VLOOKUP($A15,'Season 7'!AF$4:CC$104,39,0),"0"),
IFERROR(VLOOKUP($A15,'Season 8'!AF$4:CC$104,39,0),"0"),IFERROR(VLOOKUP($A15,'Season 9'!AF$4:CC$104,39,0),"0"),
IFERROR(VLOOKUP($A15,'Season 10'!AF$4:CC$104,39,0),"0"),IFERROR(VLOOKUP($A15,'Season 11'!AF$4:CC$104,39,0),"0"),
IFERROR(VLOOKUP($A15,'Season 12'!AF$4:CC$104,39,0),"0"),IFERROR(VLOOKUP($A15,'Season 13'!AF$4:CC$104,39,0),"0"),
IFERROR(VLOOKUP($A15,'Season 14'!AF$4:CC$104,39,0),"0"),IFERROR(VLOOKUP($A15,'Season 15'!AF$4:CC$104,39,0),"0"),)</f>
        <v>0</v>
      </c>
      <c r="AN15" s="26">
        <f>SUM(IFERROR(VLOOKUP($A15,'Season 2'!AF$4:CC$104,35,0),"0"),IFERROR(VLOOKUP($A15,'Season 3'!AF$4:CC$104,40,0),"0"),
IFERROR(VLOOKUP($A15,'Season 4'!AF$4:CC$104,40,0),"0"),IFERROR(VLOOKUP($A15,'Season 5'!AF$4:CC$104,40,0),"0"),
IFERROR(VLOOKUP($A15,'Season 6'!AF$4:CC$104,40,0),"0"),IFERROR(VLOOKUP($A15,'Season 7'!AF$4:CC$104,40,0),"0"),
IFERROR(VLOOKUP($A15,'Season 8'!AF$4:CC$104,40,0),"0"),IFERROR(VLOOKUP($A15,'Season 9'!AF$4:CC$104,40,0),"0"),
IFERROR(VLOOKUP($A15,'Season 10'!AF$4:CC$104,40,0),"0"),IFERROR(VLOOKUP($A15,'Season 11'!AF$4:CC$104,40,0),"0"),
IFERROR(VLOOKUP($A15,'Season 12'!AF$4:CC$104,40,0),"0"),IFERROR(VLOOKUP($A15,'Season 13'!AF$4:CC$104,40,0),"0"),
IFERROR(VLOOKUP($A15,'Season 14'!AF$4:CC$104,40,0),"0"),IFERROR(VLOOKUP($A15,'Season 15'!AF$4:CC$104,40,0),"0"),)</f>
        <v>0</v>
      </c>
      <c r="AO15" s="699">
        <f>SUM(IFERROR(VLOOKUP($A15,'Season 2'!AF$4:CC$104,36,0),"0"),IFERROR(VLOOKUP($A15,'Season 3'!AF$4:CC$104,41,0),"0"),
IFERROR(VLOOKUP($A15,'Season 4'!AF$4:CC$104,41,0),"0"),IFERROR(VLOOKUP($A15,'Season 5'!AF$4:CC$104,41,0),"0"),
IFERROR(VLOOKUP($A15,'Season 6'!AF$4:CC$104,41,0),"0"),IFERROR(VLOOKUP($A15,'Season 7'!AF$4:CC$104,41,0),"0"),
IFERROR(VLOOKUP($A15,'Season 8'!AF$4:CC$104,41,0),"0"),IFERROR(VLOOKUP($A15,'Season 9'!AF$4:CC$104,41,0),"0"),
IFERROR(VLOOKUP($A15,'Season 10'!AF$4:CC$104,41,0),"0"),IFERROR(VLOOKUP($A15,'Season 11'!AF$4:CC$104,41,0),"0"),
IFERROR(VLOOKUP($A15,'Season 12'!AF$4:CC$104,41,0),"0"),IFERROR(VLOOKUP($A15,'Season 13'!AF$4:CC$104,41,0),"0"),
IFERROR(VLOOKUP($A15,'Season 14'!AF$4:CC$104,41,0),"0"),IFERROR(VLOOKUP($A15,'Season 15'!AF$4:CC$104,41,0),"0"),)</f>
        <v>0</v>
      </c>
      <c r="AP15" s="700">
        <f>SUM(IFERROR(VLOOKUP($A15,'Season 2'!AF$4:CC$104,37,0),"0"),IFERROR(VLOOKUP($A15,'Season 3'!AF$4:CC$104,42,0),"0"),
IFERROR(VLOOKUP($A15,'Season 4'!AF$4:CC$104,42,0),"0"),IFERROR(VLOOKUP($A15,'Season 5'!AF$4:CC$104,42,0),"0"),
IFERROR(VLOOKUP($A15,'Season 6'!AF$4:CC$104,42,0),"0"),IFERROR(VLOOKUP($A15,'Season 7'!AF$4:CC$104,42,0),"0"),
IFERROR(VLOOKUP($A15,'Season 8'!AF$4:CC$104,42,0),"0"),IFERROR(VLOOKUP($A15,'Season 9'!AF$4:CC$104,42,0),"0"),
IFERROR(VLOOKUP($A15,'Season 10'!AF$4:CC$104,42,0),"0"),IFERROR(VLOOKUP($A15,'Season 11'!AF$4:CC$104,42,0),"0"),
IFERROR(VLOOKUP($A15,'Season 12'!AF$4:CC$104,42,0),"0"),IFERROR(VLOOKUP($A15,'Season 13'!AF$4:CC$104,42,0),"0"),
IFERROR(VLOOKUP($A15,'Season 14'!AF$4:CC$104,42,0),"0"),IFERROR(VLOOKUP($A15,'Season 15'!AF$4:CC$104,42,0),"0"),)</f>
        <v>0</v>
      </c>
      <c r="AQ15" s="692">
        <f>SUM(IFERROR(VLOOKUP($A15,'Season 2'!AF$4:CC$104,38,0),"0"),IFERROR(VLOOKUP($A15,'Season 3'!AF$4:CC$104,43,0),"0"),
IFERROR(VLOOKUP($A15,'Season 4'!AF$4:CC$104,43,0),"0"),IFERROR(VLOOKUP($A15,'Season 5'!AF$4:CC$104,43,0),"0"),
IFERROR(VLOOKUP($A15,'Season 6'!AF$4:CC$104,43,0),"0"),IFERROR(VLOOKUP($A15,'Season 7'!AF$4:CC$104,43,0),"0"),
IFERROR(VLOOKUP($A15,'Season 8'!AF$4:CC$104,43,0),"0"),IFERROR(VLOOKUP($A15,'Season 9'!AF$4:CC$104,43,0),"0"),
IFERROR(VLOOKUP($A15,'Season 10'!AF$4:CC$104,43,0),"0"),IFERROR(VLOOKUP($A15,'Season 11'!AF$4:CC$104,43,0),"0"),
IFERROR(VLOOKUP($A15,'Season 12'!AF$4:CC$104,43,0),"0"),IFERROR(VLOOKUP($A15,'Season 13'!AF$4:CC$104,43,0),"0"),
IFERROR(VLOOKUP($A15,'Season 14'!AF$4:CC$104,43,0),"0"),IFERROR(VLOOKUP($A15,'Season 15'!AF$4:CC$104,43,0),"0"),)</f>
        <v>0</v>
      </c>
      <c r="AR15" s="1023">
        <f>SUM(IFERROR(VLOOKUP($A15,'Season 2'!AF$4:CC$104,39,0),"0"),IFERROR(VLOOKUP($A15,'Season 3'!AF$4:CC$104,44,0),"0"),
IFERROR(VLOOKUP($A15,'Season 4'!AF$4:CC$104,44,0),"0"),IFERROR(VLOOKUP($A15,'Season 5'!AF$4:CC$104,44,0),"0"),
IFERROR(VLOOKUP($A15,'Season 6'!AF$4:CC$104,44,0),"0"),IFERROR(VLOOKUP($A15,'Season 7'!AF$4:CC$104,44,0),"0"),
IFERROR(VLOOKUP($A15,'Season 8'!AF$4:CC$104,44,0),"0"),IFERROR(VLOOKUP($A15,'Season 9'!AF$4:CC$104,44,0),"0"),
IFERROR(VLOOKUP($A15,'Season 10'!AF$4:CC$104,44,0),"0"),IFERROR(VLOOKUP($A15,'Season 11'!AF$4:CC$104,44,0),"0"),
IFERROR(VLOOKUP($A15,'Season 12'!AF$4:CC$104,44,0),"0"),IFERROR(VLOOKUP($A15,'Season 13'!AF$4:CC$104,44,0),"0"),
IFERROR(VLOOKUP($A15,'Season 14'!AF$4:CC$104,44,0),"0"),IFERROR(VLOOKUP($A15,'Season 15'!AF$4:CC$104,44,0),"0"),)</f>
        <v>0</v>
      </c>
      <c r="AS15" s="26">
        <f>SUM(IFERROR(VLOOKUP($A15,'Season 2'!AF$4:CC$104,40,0),"0"),IFERROR(VLOOKUP($A15,'Season 3'!AF$4:CC$104,45,0),"0"),
IFERROR(VLOOKUP($A15,'Season 4'!AF$4:CC$104,45,0),"0"),IFERROR(VLOOKUP($A15,'Season 5'!AF$4:CC$104,45,0),"0"),
IFERROR(VLOOKUP($A15,'Season 6'!AF$4:CC$104,45,0),"0"),IFERROR(VLOOKUP($A15,'Season 7'!AF$4:CC$104,45,0),"0"),
IFERROR(VLOOKUP($A15,'Season 8'!AF$4:CC$104,45,0),"0"),IFERROR(VLOOKUP($A15,'Season 9'!AF$4:CC$104,45,0),"0"),
IFERROR(VLOOKUP($A15,'Season 10'!AF$4:CC$104,45,0),"0"),IFERROR(VLOOKUP($A15,'Season 11'!AF$4:CC$104,45,0),"0"),
IFERROR(VLOOKUP($A15,'Season 12'!AF$4:CC$104,45,0),"0"),IFERROR(VLOOKUP($A15,'Season 13'!AF$4:CC$104,45,0),"0"),
IFERROR(VLOOKUP($A15,'Season 14'!AF$4:CC$104,45,0),"0"),IFERROR(VLOOKUP($A15,'Season 15'!AF$4:CC$104,45,0),"0"),)</f>
        <v>0</v>
      </c>
      <c r="AT15" s="699">
        <f>SUM(IFERROR(VLOOKUP($A15,'Season 2'!AF$4:CC$104,41,0),"0"),IFERROR(VLOOKUP($A15,'Season 3'!AF$4:CC$104,46,0),"0"),
IFERROR(VLOOKUP($A15,'Season 4'!AF$4:CC$104,46,0),"0"),IFERROR(VLOOKUP($A15,'Season 5'!AF$4:CC$104,46,0),"0"),
IFERROR(VLOOKUP($A15,'Season 6'!AF$4:CC$104,46,0),"0"),IFERROR(VLOOKUP($A15,'Season 7'!AF$4:CC$104,46,0),"0"),
IFERROR(VLOOKUP($A15,'Season 8'!AF$4:CC$104,46,0),"0"),IFERROR(VLOOKUP($A15,'Season 9'!AF$4:CC$104,46,0),"0"),
IFERROR(VLOOKUP($A15,'Season 10'!AF$4:CC$104,46,0),"0"),IFERROR(VLOOKUP($A15,'Season 11'!AF$4:CC$104,46,0),"0"),
IFERROR(VLOOKUP($A15,'Season 12'!AF$4:CC$104,46,0),"0"),IFERROR(VLOOKUP($A15,'Season 13'!AF$4:CC$104,46,0),"0"),
IFERROR(VLOOKUP($A15,'Season 14'!AF$4:CC$104,46,0),"0"),IFERROR(VLOOKUP($A15,'Season 15'!AF$4:CC$104,46,0),"0"),)</f>
        <v>0</v>
      </c>
      <c r="AU15" s="700">
        <f>SUM(IFERROR(VLOOKUP($A15,'Season 3'!AF$4:CH$104,47,0),"0"),
IFERROR(VLOOKUP($A15,'Season 4'!AF$4:CH$104,47,0),"0"),IFERROR(VLOOKUP($A15,'Season 5'!AF$4:CH$104,47,0),"0"),
IFERROR(VLOOKUP($A15,'Season 6'!AF$4:CH$104,47,0),"0"),IFERROR(VLOOKUP($A15,'Season 7'!AF$4:CH$104,47,0),"0"),
IFERROR(VLOOKUP($A15,'Season 8'!AF$4:CH$104,47,0),"0"),IFERROR(VLOOKUP($A15,'Season 9'!AF$4:CH$104,47,0),"0"),
IFERROR(VLOOKUP($A15,'Season 10'!AF$4:CH$104,47,0),"0"),IFERROR(VLOOKUP($A15,'Season 11'!AF$4:CH$104,47,0),"0"),
IFERROR(VLOOKUP($A15,'Season 12'!AF$4:CH$104,47,0),"0"),IFERROR(VLOOKUP($A15,'Season 13'!AF$4:CH$104,47,0),"0"),
IFERROR(VLOOKUP($A15,'Season 14'!AF$4:CH$104,47,0),"0"),IFERROR(VLOOKUP($A15,'Season 15'!AF$4:CH$104,47,0),"0"),)</f>
        <v>0</v>
      </c>
      <c r="AV15" s="692">
        <f>SUM(IFERROR(VLOOKUP($A15,'Season 3'!AF$4:CH$104,48,0),"0"),
IFERROR(VLOOKUP($A15,'Season 4'!AF$4:CH$104,48,0),"0"),IFERROR(VLOOKUP($A15,'Season 5'!AF$4:CH$104,48,0),"0"),
IFERROR(VLOOKUP($A15,'Season 6'!AF$4:CH$104,48,0),"0"),IFERROR(VLOOKUP($A15,'Season 7'!AF$4:CH$104,48,0),"0"),
IFERROR(VLOOKUP($A15,'Season 8'!AF$4:CH$104,48,0),"0"),IFERROR(VLOOKUP($A15,'Season 9'!AF$4:CH$104,48,0),"0"),
IFERROR(VLOOKUP($A15,'Season 10'!AF$4:CH$104,48,0),"0"),IFERROR(VLOOKUP($A15,'Season 11'!AF$4:CH$104,48,0),"0"),
IFERROR(VLOOKUP($A15,'Season 12'!AF$4:CH$104,48,0),"0"),IFERROR(VLOOKUP($A15,'Season 13'!AF$4:CH$104,48,0),"0"),
IFERROR(VLOOKUP($A15,'Season 14'!AF$4:CH$104,48,0),"0"),IFERROR(VLOOKUP($A15,'Season 15'!AF$4:CH$104,48,0),"0"),)</f>
        <v>0</v>
      </c>
      <c r="AW15" s="1023">
        <f>SUM(IFERROR(VLOOKUP($A15,'Season 3'!AF$4:CH$104,49,0),"0"),
IFERROR(VLOOKUP($A15,'Season 4'!AF$4:CH$104,49,0),"0"),IFERROR(VLOOKUP($A15,'Season 5'!AF$4:CH$104,49,0),"0"),
IFERROR(VLOOKUP($A15,'Season 6'!AF$4:CH$104,49,0),"0"),IFERROR(VLOOKUP($A15,'Season 7'!AF$4:CH$104,49,0),"0"),
IFERROR(VLOOKUP($A15,'Season 8'!AF$4:CH$104,49,0),"0"),IFERROR(VLOOKUP($A15,'Season 9'!AF$4:CH$104,49,0),"0"),
IFERROR(VLOOKUP($A15,'Season 10'!AF$4:CH$104,49,0),"0"),IFERROR(VLOOKUP($A15,'Season 11'!AF$4:CH$104,49,0),"0"),
IFERROR(VLOOKUP($A15,'Season 12'!AF$4:CH$104,49,0),"0"),IFERROR(VLOOKUP($A15,'Season 13'!AF$4:CH$104,49,0),"0"),
IFERROR(VLOOKUP($A15,'Season 14'!AF$4:CH$104,49,0),"0"),IFERROR(VLOOKUP($A15,'Season 15'!AF$4:CH$104,49,0),"0"),)</f>
        <v>0</v>
      </c>
      <c r="AX15" s="26">
        <f>SUM(IFERROR(VLOOKUP($A15,'Season 3'!AF$4:CH$104,50,0),"0"),
IFERROR(VLOOKUP($A15,'Season 4'!AF$4:CH$104,50,0),"0"),IFERROR(VLOOKUP($A15,'Season 5'!AF$4:CH$104,50,0),"0"),
IFERROR(VLOOKUP($A15,'Season 6'!AF$4:CH$104,50,0),"0"),IFERROR(VLOOKUP($A15,'Season 7'!AF$4:CH$104,50,0),"0"),
IFERROR(VLOOKUP($A15,'Season 8'!AF$4:CH$104,50,0),"0"),IFERROR(VLOOKUP($A15,'Season 9'!AF$4:CH$104,50,0),"0"),
IFERROR(VLOOKUP($A15,'Season 10'!AF$4:CH$104,50,0),"0"),IFERROR(VLOOKUP($A15,'Season 11'!AF$4:CH$104,50,0),"0"),
IFERROR(VLOOKUP($A15,'Season 12'!AF$4:CH$104,50,0),"0"),IFERROR(VLOOKUP($A15,'Season 13'!AF$4:CH$104,50,0),"0"),
IFERROR(VLOOKUP($A15,'Season 14'!AF$4:CH$104,50,0),"0"),IFERROR(VLOOKUP($A15,'Season 15'!AF$4:CH$104,50,0),"0"),)</f>
        <v>0</v>
      </c>
      <c r="AY15" s="699">
        <f>SUM(IFERROR(VLOOKUP($A15,'Season 3'!AF$4:CH$104,51,0),"0"),
IFERROR(VLOOKUP($A15,'Season 4'!AF$4:CH$104,51,0),"0"),IFERROR(VLOOKUP($A15,'Season 5'!AF$4:CH$104,51,0),"0"),
IFERROR(VLOOKUP($A15,'Season 6'!AF$4:CH$104,51,0),"0"),IFERROR(VLOOKUP($A15,'Season 7'!AF$4:CH$104,51,0),"0"),
IFERROR(VLOOKUP($A15,'Season 8'!AF$4:CH$104,51,0),"0"),IFERROR(VLOOKUP($A15,'Season 9'!AF$4:CH$104,51,0),"0"),
IFERROR(VLOOKUP($A15,'Season 10'!AF$4:CH$104,51,0),"0"),IFERROR(VLOOKUP($A15,'Season 11'!AF$4:CH$104,51,0),"0"),
IFERROR(VLOOKUP($A15,'Season 12'!AF$4:CH$104,51,0),"0"),IFERROR(VLOOKUP($A15,'Season 13'!AF$4:CH$104,51,0),"0"),
IFERROR(VLOOKUP($A15,'Season 14'!AF$4:CH$104,51,0),"0"),IFERROR(VLOOKUP($A15,'Season 15'!AF$4:CH$104,51,0),"0"),)</f>
        <v>0</v>
      </c>
      <c r="AZ15" s="700">
        <f>SUM(IFERROR(VLOOKUP($A15,'Season 1'!AF$4:CC$104,32,0),"0"),IFERROR(VLOOKUP($A15,'Season 2'!AF$4:CC$104,37,0),"0"),)</f>
        <v>0</v>
      </c>
      <c r="BA15" s="692">
        <f>SUM(IFERROR(VLOOKUP($A15,'Season 1'!AF$4:CC$104,33,0),"0"),IFERROR(VLOOKUP($A15,'Season 2'!AF$4:CC$104,38,0),"0"),)</f>
        <v>0</v>
      </c>
      <c r="BB15" s="1023">
        <f>SUM(IFERROR(VLOOKUP($A15,'Season 1'!AF$4:CC$104,34,0),"0"),IFERROR(VLOOKUP($A15,'Season 2'!AF$4:CC$104,39,0),"0"),)</f>
        <v>0</v>
      </c>
      <c r="BC15" s="26">
        <f>SUM(IFERROR(VLOOKUP($A15,'Season 1'!AF$4:CC$104,35,0),"0"),IFERROR(VLOOKUP($A15,'Season 2'!AF$4:CC$104,40,0),"0"),)</f>
        <v>0</v>
      </c>
      <c r="BD15" s="699">
        <f>SUM(IFERROR(VLOOKUP($A15,'Season 1'!AF$4:CC$104,36,0),"0"),IFERROR(VLOOKUP($A15,'Season 2'!AF$4:CC$104,41,0),"0"),)</f>
        <v>0</v>
      </c>
      <c r="BE15" s="1111">
        <f>SUM(IFERROR(VLOOKUP($A15,'Season 1'!AF$4:CC$104,37,0),"0"),
IFERROR(VLOOKUP($A15,'Season 2'!AF$4:CC$104,47,0),"0"),IFERROR(VLOOKUP($A15,'Season 3'!AF$4:CH$104,52,0),"0"),
IFERROR(VLOOKUP($A15,'Season 4'!AF$4:CH$104,52,0),"0"),IFERROR(VLOOKUP($A15,'Season 5'!AF$4:CH$104,52,0),"0"),
IFERROR(VLOOKUP($A15,'Season 6'!AF$4:CH$104,52,0),"0"),IFERROR(VLOOKUP($A15,'Season 7'!AF$4:CH$104,52,0),"0"),
IFERROR(VLOOKUP($A15,'Season 8'!AF$4:CH$104,52,0),"0"),IFERROR(VLOOKUP($A15,'Season 9'!AF$4:CH$104,52,0),"0"),
IFERROR(VLOOKUP($A15,'Season 10'!AF$4:CH$104,52,0),"0"),IFERROR(VLOOKUP($A15,'Season 11'!AF$4:CH$104,52,0),"0"),
IFERROR(VLOOKUP($A15,'Season 12'!AF$4:CH$104,52,0),"0"),IFERROR(VLOOKUP($A15,'Season 13'!AF$4:CH$104,52,0),"0"),
IFERROR(VLOOKUP($A15,'Season 14'!AF$4:CH$104,52,0),"0"),IFERROR(VLOOKUP($A15,'Season 15'!AF$4:CH$104,52,0),"0"),)</f>
        <v>0</v>
      </c>
      <c r="BF15" s="1112">
        <f>SUM(IFERROR(VLOOKUP($A15,'Season 1'!AF$4:CC$104,38,0),"0"),
IFERROR(VLOOKUP($A15,'Season 2'!AF$4:CC$104,48,0),"0"),IFERROR(VLOOKUP($A15,'Season 3'!AF$4:CH$104,53,0),"0"),
IFERROR(VLOOKUP($A15,'Season 4'!AF$4:CH$104,53,0),"0"),IFERROR(VLOOKUP($A15,'Season 5'!AF$4:CH$104,53,0),"0"),
IFERROR(VLOOKUP($A15,'Season 6'!AF$4:CH$104,53,0),"0"),IFERROR(VLOOKUP($A15,'Season 7'!AF$4:CH$104,53,0),"0"),
IFERROR(VLOOKUP($A15,'Season 8'!AF$4:CH$104,53,0),"0"),IFERROR(VLOOKUP($A15,'Season 9'!AF$4:CH$104,53,0),"0"),
IFERROR(VLOOKUP($A15,'Season 10'!AF$4:CH$104,53,0),"0"),IFERROR(VLOOKUP($A15,'Season 11'!AF$4:CH$104,53,0),"0"),
IFERROR(VLOOKUP($A15,'Season 12'!AF$4:CH$104,53,0),"0"),IFERROR(VLOOKUP($A15,'Season 13'!AF$4:CH$104,53,0),"0"),
IFERROR(VLOOKUP($A15,'Season 14'!AF$4:CH$104,53,0),"0"),IFERROR(VLOOKUP($A15,'Season 15'!AF$4:CH$104,53,0),"0"),)</f>
        <v>0</v>
      </c>
      <c r="BG15" s="1061" t="e">
        <f t="shared" si="1"/>
        <v>#DIV/0!</v>
      </c>
      <c r="BI15" s="1100"/>
      <c r="BJ15" s="1100"/>
      <c r="BK15" s="1100"/>
      <c r="BL15" s="1100"/>
      <c r="BM15" s="1100"/>
      <c r="BN15" s="1100"/>
      <c r="BO15" s="1066"/>
      <c r="BP15" s="1066"/>
      <c r="BQ15" s="1066"/>
      <c r="BR15" s="1066"/>
      <c r="BS15" s="15" t="str">
        <f>IFERROR(VLOOKUP($A15,'Season 1'!$AF$4:$CH$104,39,0),"0")</f>
        <v>0</v>
      </c>
      <c r="BT15" s="15" t="str">
        <f>IFERROR(VLOOKUP($A15,'Season 1'!$AF$4:$CH$104,40,0),"0")</f>
        <v>0</v>
      </c>
      <c r="BU15" s="15" t="str">
        <f>IFERROR(VLOOKUP($A15,'Season 2'!$AF$4:$CH$104,49,0),"0")</f>
        <v>0</v>
      </c>
      <c r="BV15" s="15" t="str">
        <f>IFERROR(VLOOKUP($A15,'Season 2'!$AF$4:$CH$104,50,0),"0")</f>
        <v>0</v>
      </c>
      <c r="BW15" s="15" t="str">
        <f>IFERROR(VLOOKUP($A15,'Season 3'!$AF$4:$CH$104,54,0),"0")</f>
        <v>0</v>
      </c>
      <c r="BX15" s="15" t="str">
        <f>IFERROR(VLOOKUP($A15,'Season 3'!$AF$4:$CH$104,55,0),"0")</f>
        <v>0</v>
      </c>
      <c r="BY15" s="15" t="str">
        <f>IFERROR(VLOOKUP($A15,'Season 4'!$AF$4:$CH$104,54,0),"0")</f>
        <v>0</v>
      </c>
      <c r="BZ15" s="15" t="str">
        <f>IFERROR(VLOOKUP($A15,'Season 4'!$AF$4:$CH$104,55,0),"0")</f>
        <v>0</v>
      </c>
      <c r="CA15" s="15" t="str">
        <f>IFERROR(VLOOKUP($A15,'Season 5'!$AF$4:$CH$104,54,0),"0")</f>
        <v>0</v>
      </c>
      <c r="CB15" s="15" t="str">
        <f>IFERROR(VLOOKUP($A15,'Season 5'!$AF$4:$CH$104,55,0),"0")</f>
        <v>0</v>
      </c>
      <c r="CC15" s="15" t="str">
        <f>IFERROR(VLOOKUP($A15,'Season 6'!$AF$4:$CH$104,54,0),"0")</f>
        <v>0</v>
      </c>
      <c r="CD15" s="15" t="str">
        <f>IFERROR(VLOOKUP($A15,'Season 6'!$AF$4:$CH$104,55,0),"0")</f>
        <v>0</v>
      </c>
      <c r="CE15" s="15" t="str">
        <f>IFERROR(VLOOKUP($A15,'Season 7'!$AF$4:$CH$104,54,0),"0")</f>
        <v>0</v>
      </c>
      <c r="CF15" s="15" t="str">
        <f>IFERROR(VLOOKUP($A15,'Season 7'!$AF$4:$CH$104,55,0),"0")</f>
        <v>0</v>
      </c>
      <c r="CG15" s="15" t="str">
        <f>IFERROR(VLOOKUP($A15,'Season 8'!$AF$4:$CH$104,54,0),"0")</f>
        <v>0</v>
      </c>
      <c r="CH15" s="15" t="str">
        <f>IFERROR(VLOOKUP($A15,'Season 8'!$AF$4:$CH$104,55,0),"0")</f>
        <v>0</v>
      </c>
      <c r="CI15" s="15" t="str">
        <f>IFERROR(VLOOKUP($A15,'Season 9'!$AF$4:$CH$104,54,0),"0")</f>
        <v>0</v>
      </c>
      <c r="CJ15" s="15" t="str">
        <f>IFERROR(VLOOKUP($A15,'Season 9'!$AF$4:$CH$104,55,0),"0")</f>
        <v>0</v>
      </c>
      <c r="CK15" s="15" t="str">
        <f>IFERROR(VLOOKUP($A15,'Season 10'!$AF$4:$CH$104,54,0),"0")</f>
        <v>0</v>
      </c>
      <c r="CL15" s="15" t="str">
        <f>IFERROR(VLOOKUP($A15,'Season 10'!$AF$4:$CH$104,55,0),"0")</f>
        <v>0</v>
      </c>
      <c r="CM15" s="15" t="str">
        <f>IFERROR(VLOOKUP($A15,'Season 11'!$AF$4:$CH$104,54,0),"0")</f>
        <v>0</v>
      </c>
      <c r="CN15" s="15" t="str">
        <f>IFERROR(VLOOKUP($A15,'Season 11'!$AF$4:$CH$104,55,0),"0")</f>
        <v>0</v>
      </c>
      <c r="CO15" s="15" t="str">
        <f>IFERROR(VLOOKUP($A15,'Season 12'!$AF$4:$CH$104,54,0),"0")</f>
        <v>0</v>
      </c>
      <c r="CP15" s="15" t="str">
        <f>IFERROR(VLOOKUP($A15,'Season 12'!$AF$4:$CH$104,55,0),"0")</f>
        <v>0</v>
      </c>
      <c r="CQ15" s="15" t="str">
        <f>IFERROR(VLOOKUP($A15,'Season 13'!$AF$4:$CH$104,54,0),"0")</f>
        <v>0</v>
      </c>
      <c r="CR15" s="15" t="str">
        <f>IFERROR(VLOOKUP($A15,'Season 13'!$AF$4:$CH$104,55,0),"0")</f>
        <v>0</v>
      </c>
      <c r="CS15" s="15" t="str">
        <f>IFERROR(VLOOKUP($A15,'Season 14'!$AF$4:$CH$104,54,0),"0")</f>
        <v>0</v>
      </c>
      <c r="CT15" s="15" t="str">
        <f>IFERROR(VLOOKUP($A15,'Season 14'!$AF$4:$CH$104,55,0),"0")</f>
        <v>0</v>
      </c>
      <c r="CU15" s="15" t="str">
        <f>IFERROR(VLOOKUP($A15,'Season 15'!$AF$4:$CH$104,54,0),"0")</f>
        <v>0</v>
      </c>
      <c r="CV15" s="15" t="str">
        <f>IFERROR(VLOOKUP($A15,'Season 15'!$AF$4:$CH$104,55,0),"0")</f>
        <v>0</v>
      </c>
    </row>
    <row r="16" spans="1:100" x14ac:dyDescent="0.25">
      <c r="A16" s="1090" t="s">
        <v>218</v>
      </c>
      <c r="B16" s="1021" t="str">
        <f>IFERROR(VLOOKUP('Data Totals'!A16,'Season 1'!AF$4:CC$104,2,FALSE),IFERROR(VLOOKUP('Data Totals'!A16,'Season 2'!AF$4:CC$104,2,FALSE),IFERROR(VLOOKUP('Data Totals'!A16,'Season 3'!AF$4:CC$104,2,FALSE),IFERROR(VLOOKUP('Data Totals'!A16,'Season 4'!AF$4:CC$104,2,FALSE),IFERROR(VLOOKUP('Data Totals'!A16,'Season 5'!AF$4:CC$104,2,FALSE),IFERROR(VLOOKUP('Data Totals'!A16,'Season 6'!AF$4:CC$104,2,FALSE),IFERROR(VLOOKUP('Data Totals'!A16,'Season 7'!AF$4:CC$104,2,FALSE),IFERROR(VLOOKUP('Data Totals'!A16,'Season 8'!AF$4:CC$104,2,FALSE),IFERROR(VLOOKUP('Data Totals'!A16,'Season 9'!AF$4:CC$104,2,FALSE),IFERROR(VLOOKUP('Data Totals'!A16,'Season 10'!AF$4:CC$104,2,FALSE),IFERROR(VLOOKUP('Data Totals'!A16,'Season 11'!AF$4:CC$104,2,FALSE),IFERROR(VLOOKUP('Data Totals'!A16,'Season 12'!AF$4:CC$104,2,FALSE),IFERROR(VLOOKUP('Data Totals'!A16,'Season 13'!AF$4:CC$104,2,FALSE),IFERROR(VLOOKUP('Data Totals'!A16,'Season 14'!AF$4:CC$104,2,FALSE),IFERROR(VLOOKUP('Data Totals'!A16,'Season 15'!AF$4:CC$104,2,FALSE),"N/A")))))))))))))))</f>
        <v>N/A</v>
      </c>
      <c r="C16" s="1022" t="str">
        <f>IFERROR(VLOOKUP('Data Totals'!A16,'Season 1'!AF$4:CC$104,3,FALSE),IFERROR(VLOOKUP('Data Totals'!A16,'Season 2'!AF$4:CC$104,3,FALSE),IFERROR(VLOOKUP('Data Totals'!A16,'Season 3'!AF$4:CC$104,3,FALSE),IFERROR(VLOOKUP('Data Totals'!A16,'Season 4'!AF$4:CC$104,3,FALSE),IFERROR(VLOOKUP('Data Totals'!A16,'Season 5'!AF$4:CC$104,3,FALSE),IFERROR(VLOOKUP('Data Totals'!A16,'Season 6'!AF$4:CC$104,3,FALSE),IFERROR(VLOOKUP('Data Totals'!A16,'Season 7'!AF$4:CC$104,3,FALSE),IFERROR(VLOOKUP('Data Totals'!A16,'Season 8'!AF$4:CC$104,3,FALSE),IFERROR(VLOOKUP('Data Totals'!A16,'Season 9'!AF$4:CC$104,3,FALSE),IFERROR(VLOOKUP('Data Totals'!A16,'Season 10'!AF$4:CC$104,3,FALSE),IFERROR(VLOOKUP('Data Totals'!A16,'Season 11'!AF$4:CC$104,3,FALSE),IFERROR(VLOOKUP('Data Totals'!A16,'Season 12'!AF$4:CC$104,3,FALSE),IFERROR(VLOOKUP('Data Totals'!A16,'Season 13'!AF$4:CC$104,3,FALSE),IFERROR(VLOOKUP('Data Totals'!A16,'Season 14'!AF$4:CC$104,3,FALSE),IFERROR(VLOOKUP('Data Totals'!A16,'Season 15'!AF$4:CC$104,3,FALSE),"N/A")))))))))))))))</f>
        <v>N/A</v>
      </c>
      <c r="D16" s="1022" t="str">
        <f>IFERROR(VLOOKUP('Data Totals'!A16,'Season 1'!AF$4:CC$104,4,FALSE),IFERROR(VLOOKUP('Data Totals'!A16,'Season 2'!AF$4:CC$104,4,FALSE),IFERROR(VLOOKUP('Data Totals'!A16,'Season 3'!AF$4:CC$104,4,FALSE),IFERROR(VLOOKUP('Data Totals'!A16,'Season 4'!AF$4:CC$104,4,FALSE),IFERROR(VLOOKUP('Data Totals'!A16,'Season 5'!AF$4:CC$104,4,FALSE),IFERROR(VLOOKUP('Data Totals'!A16,'Season 6'!AF$4:CC$104,4,FALSE),IFERROR(VLOOKUP('Data Totals'!A16,'Season 7'!AF$4:CC$104,4,FALSE),IFERROR(VLOOKUP('Data Totals'!A16,'Season 8'!AF$4:CC$104,4,FALSE),IFERROR(VLOOKUP('Data Totals'!A16,'Season 9'!AF$4:CC$104,4,FALSE),IFERROR(VLOOKUP('Data Totals'!A16,'Season 10'!AF$4:CC$104,4,FALSE),IFERROR(VLOOKUP('Data Totals'!A16,'Season 11'!AF$4:CC$104,4,FALSE),IFERROR(VLOOKUP('Data Totals'!A16,'Season 12'!AF$4:CC$104,4,FALSE),IFERROR(VLOOKUP('Data Totals'!A16,'Season 13'!AF$4:CC$104,4,FALSE),IFERROR(VLOOKUP('Data Totals'!A16,'Season 14'!AF$4:CC$104,4,FALSE),IFERROR(VLOOKUP('Data Totals'!A16,'Season 15'!AF$4:CC$104,4,FALSE),"N/A")))))))))))))))</f>
        <v>N/A</v>
      </c>
      <c r="E16" s="1022" t="e">
        <f t="shared" si="0"/>
        <v>#VALUE!</v>
      </c>
      <c r="F16" s="692">
        <f>SUM(IFERROR(VLOOKUP(A16,BI$3:BN$152,2,0),"0"),IFERROR(VLOOKUP(A16,'Season 1'!AF$4:CC$104,6,0),"0"),
IFERROR(VLOOKUP(A16,'Season 2'!AF$4:CC$104,6,0),"0"),IFERROR(VLOOKUP(A16,'Season 3'!AF$4:CC$104,6,0),"0"),
IFERROR(VLOOKUP(A16,'Season 4'!AF$4:CC$104,6,0),"0"),IFERROR(VLOOKUP(A16,'Season 5'!AF$4:CC$104,6,0),"0"),
IFERROR(VLOOKUP(A16,'Season 6'!AF$4:CC$104,6,0),"0"),IFERROR(VLOOKUP(A16,'Season 7'!AF$4:CC$104,6,0),"0"),
IFERROR(VLOOKUP(A16,'Season 8'!AF$4:CC$104,6,0),"0"),IFERROR(VLOOKUP(A16,'Season 9'!AF$4:CC$104,6,0),"0"),
IFERROR(VLOOKUP(A16,'Season 10'!AF$4:CC$104,6,0),"0"),IFERROR(VLOOKUP(A16,'Season 11'!AF$4:CC$104,6,0),"0"),
IFERROR(VLOOKUP(A16,'Season 12'!AF$4:CC$104,6,0),"0"),IFERROR(VLOOKUP(A16,'Season 13'!AF$4:CC$104,6,0),"0"),
IFERROR(VLOOKUP(A16,'Season 14'!AF$4:CC$104,6,0),"0"),IFERROR(VLOOKUP(A16,'Season 15'!AF$4:CC$104,6,0),"0"),)</f>
        <v>0</v>
      </c>
      <c r="G16" s="692">
        <f>SUM(IFERROR(VLOOKUP(A16,'Season 1'!AF$4:CC$104,7,0),"0"),
IFERROR(VLOOKUP(A16,'Season 2'!AF$4:CC$104,7,0),"0"),IFERROR(VLOOKUP(A16,'Season 3'!AF$4:CC$104,7,0),"0"),
IFERROR(VLOOKUP(A16,'Season 4'!AF$4:CC$104,7,0),"0"),IFERROR(VLOOKUP(A16,'Season 5'!AF$4:CC$104,7,0),"0"),
IFERROR(VLOOKUP(A16,'Season 6'!AF$4:CC$104,7,0),"0"),IFERROR(VLOOKUP(A16,'Season 7'!AF$4:CC$104,7,0),"0"),
IFERROR(VLOOKUP(A16,'Season 8'!AF$4:CC$104,7,0),"0"),IFERROR(VLOOKUP(A16,'Season 9'!AF$4:CC$104,7,0),"0"),
IFERROR(VLOOKUP(A16,'Season 10'!AF$4:CC$104,7,0),"0"),IFERROR(VLOOKUP(A16,'Season 11'!AF$4:CC$104,7,0),"0"),
IFERROR(VLOOKUP(A16,'Season 12'!AF$4:CC$104,7,0),"0"),IFERROR(VLOOKUP(A16,'Season 13'!AF$4:CC$104,7,0),"0"),
IFERROR(VLOOKUP(A16,'Season 14'!AF$4:CC$104,7,0),"0"),IFERROR(VLOOKUP(A16,'Season 15'!AF$4:CC$104,7,0),"0"),)</f>
        <v>0</v>
      </c>
      <c r="H16" s="556">
        <f>SUM(IFERROR(VLOOKUP(A16,'Season 1'!AF$4:CC$104,8,0),"0"),
IFERROR(VLOOKUP(A16,'Season 2'!AF$4:CC$104,8,0),"0"),IFERROR(VLOOKUP(A16,'Season 3'!AF$4:CC$104,8,0),"0"),
IFERROR(VLOOKUP(A16,'Season 4'!AF$4:CC$104,8,0),"0"),IFERROR(VLOOKUP(A16,'Season 5'!AF$4:CC$104,8,0),"0"),
IFERROR(VLOOKUP(A16,'Season 6'!AF$4:CC$104,8,0),"0"),IFERROR(VLOOKUP(A16,'Season 7'!AF$4:CC$104,8,0),"0"),
IFERROR(VLOOKUP(A16,'Season 8'!AF$4:CC$104,8,0),"0"),IFERROR(VLOOKUP(A16,'Season 9'!AF$4:CC$104,8,0),"0"),
IFERROR(VLOOKUP(A16,'Season 10'!AF$4:CC$104,8,0),"0"),IFERROR(VLOOKUP(A16,'Season 11'!AF$4:CC$104,8,0),"0"),
IFERROR(VLOOKUP(A16,'Season 12'!AF$4:CC$104,8,0),"0"),IFERROR(VLOOKUP(A16,'Season 13'!AF$4:CC$104,8,0),"0"),
IFERROR(VLOOKUP(A16,'Season 14'!AF$4:CC$104,8,0),"0"),IFERROR(VLOOKUP(A16,'Season 15'!AF$4:CC$104,8,0),"0"),)</f>
        <v>0</v>
      </c>
      <c r="I16" s="1023">
        <f>SUM(IFERROR(VLOOKUP(A16,'Season 1'!AF$4:CC$104,9,0),"0"),
IFERROR(VLOOKUP(A16,'Season 2'!AF$4:CC$104,9,0),"0"),IFERROR(VLOOKUP(A16,'Season 3'!AF$4:CC$104,9,0),"0"),
IFERROR(VLOOKUP(A16,'Season 4'!AF$4:CC$104,9,0),"0"),IFERROR(VLOOKUP(A16,'Season 5'!AF$4:CC$104,9,0),"0"),
IFERROR(VLOOKUP(A16,'Season 6'!AF$4:CC$104,9,0),"0"),IFERROR(VLOOKUP(A16,'Season 7'!AF$4:CC$104,9,0),"0"),
IFERROR(VLOOKUP(A16,'Season 8'!AF$4:CC$104,9,0),"0"),IFERROR(VLOOKUP(A16,'Season 9'!AF$4:CC$104,9,0),"0"),
IFERROR(VLOOKUP(A16,'Season 10'!AF$4:CC$104,9,0),"0"),IFERROR(VLOOKUP(A16,'Season 11'!AF$4:CC$104,9,0),"0"),
IFERROR(VLOOKUP(A16,'Season 12'!AF$4:CC$104,9,0),"0"),IFERROR(VLOOKUP(A16,'Season 13'!AF$4:CC$104,9,0),"0"),
IFERROR(VLOOKUP(A16,'Season 14'!AF$4:CC$104,9,0),"0"),IFERROR(VLOOKUP(A16,'Season 15'!AF$4:CC$104,9,0),"0"),)</f>
        <v>0</v>
      </c>
      <c r="J16" s="26">
        <f>SUM(IFERROR(VLOOKUP(A16,BI$3:BN$152,3,0),"0"),IFERROR(VLOOKUP(A16,'Season 1'!AF$4:CC$104,10,0),"0"),
IFERROR(VLOOKUP(A16,'Season 2'!AF$4:CC$104,10,0),"0"),IFERROR(VLOOKUP(A16,'Season 3'!AF$4:CC$104,10,0),"0"),
IFERROR(VLOOKUP(A16,'Season 4'!AF$4:CC$104,10,0),"0"),IFERROR(VLOOKUP(A16,'Season 5'!AF$4:CC$104,10,0),"0"),
IFERROR(VLOOKUP(A16,'Season 6'!AF$4:CC$104,10,0),"0"),IFERROR(VLOOKUP(A16,'Season 7'!AF$4:CC$104,10,0),"0"),
IFERROR(VLOOKUP(A16,'Season 8'!AF$4:CC$104,10,0),"0"),IFERROR(VLOOKUP(A16,'Season 9'!AF$4:CC$104,10,0),"0"),
IFERROR(VLOOKUP(A16,'Season 10'!AF$4:CC$104,10,0),"0"),IFERROR(VLOOKUP(A16,'Season 11'!AF$4:CC$104,10,0),"0"),
IFERROR(VLOOKUP(A16,'Season 12'!AF$4:CC$104,10,0),"0"),IFERROR(VLOOKUP(A16,'Season 13'!AF$4:CC$104,10,0),"0"),
IFERROR(VLOOKUP(A16,'Season 14'!AF$4:CC$104,10,0),"0"),IFERROR(VLOOKUP(A16,'Season 15'!AF$4:CC$104,10,0),"0"),)</f>
        <v>0</v>
      </c>
      <c r="K16" s="699">
        <f>SUM(IFERROR(VLOOKUP(A16,BI$3:BN$152,4,0),"0"),IFERROR(VLOOKUP(A16,'Season 1'!AF$4:CC$104,11,0),"0"),
IFERROR(VLOOKUP(A16,'Season 2'!AF$4:CC$104,11,0),"0"),IFERROR(VLOOKUP(A16,'Season 3'!AF$4:CC$104,11,0),"0"),
IFERROR(VLOOKUP(A16,'Season 4'!AF$4:CC$104,11,0),"0"),IFERROR(VLOOKUP(A16,'Season 5'!AF$4:CC$104,11,0),"0"),
IFERROR(VLOOKUP(A16,'Season 6'!AF$4:CC$104,11,0),"0"),IFERROR(VLOOKUP(A16,'Season 7'!AF$4:CC$104,11,0),"0"),
IFERROR(VLOOKUP(A16,'Season 8'!AF$4:CC$104,11,0),"0"),IFERROR(VLOOKUP(A16,'Season 9'!AF$4:CC$104,11,0),"0"),
IFERROR(VLOOKUP(A16,'Season 10'!AF$4:CC$104,11,0),"0"),IFERROR(VLOOKUP(A16,'Season 11'!AF$4:CC$104,11,0),"0"),
IFERROR(VLOOKUP(A16,'Season 12'!AF$4:CC$104,11,0),"0"),IFERROR(VLOOKUP(A16,'Season 13'!AF$4:CC$104,11,0),"0"),
IFERROR(VLOOKUP(A16,'Season 14'!AF$4:CC$104,11,0),"0"),IFERROR(VLOOKUP(A16,'Season 15'!AF$4:CC$104,11,0),"0"),)</f>
        <v>0</v>
      </c>
      <c r="L16" s="700">
        <f>SUM(IFERROR(VLOOKUP($A16,'Season 1'!AF$4:CC$104,12,0),"0"),
IFERROR(VLOOKUP($A16,'Season 2'!AF$4:CC$104,12,0),"0"),IFERROR(VLOOKUP($A16,'Season 3'!AF$4:CC$104,12,0),"0"),
IFERROR(VLOOKUP($A16,'Season 4'!AF$4:CC$104,12,0),"0"),IFERROR(VLOOKUP($A16,'Season 5'!AF$4:CC$104,12,0),"0"),
IFERROR(VLOOKUP($A16,'Season 6'!AF$4:CC$104,12,0),"0"),IFERROR(VLOOKUP($A16,'Season 7'!AF$4:CC$104,12,0),"0"),
IFERROR(VLOOKUP($A16,'Season 8'!AF$4:CC$104,12,0),"0"),IFERROR(VLOOKUP($A16,'Season 9'!AF$4:CC$104,12,0),"0"),
IFERROR(VLOOKUP($A16,'Season 10'!AF$4:CC$104,12,0),"0"),IFERROR(VLOOKUP($A16,'Season 11'!AF$4:CC$104,12,0),"0"),
IFERROR(VLOOKUP($A16,'Season 12'!AF$4:CC$104,12,0),"0"),IFERROR(VLOOKUP($A16,'Season 13'!AF$4:CC$104,12,0),"0"),
IFERROR(VLOOKUP($A16,'Season 14'!AF$4:CC$104,12,0),"0"),IFERROR(VLOOKUP($A16,'Season 15'!AF$4:CC$104,12,0),"0"),)</f>
        <v>0</v>
      </c>
      <c r="M16" s="692">
        <f>SUM(IFERROR(VLOOKUP($A16,'Season 1'!AF$4:CC$104,13,0),"0"),
IFERROR(VLOOKUP($A16,'Season 2'!AF$4:CC$104,13,0),"0"),IFERROR(VLOOKUP($A16,'Season 3'!AF$4:CC$104,13,0),"0"),
IFERROR(VLOOKUP($A16,'Season 4'!AF$4:CC$104,13,0),"0"),IFERROR(VLOOKUP($A16,'Season 5'!AF$4:CC$104,13,0),"0"),
IFERROR(VLOOKUP($A16,'Season 6'!AF$4:CC$104,13,0),"0"),IFERROR(VLOOKUP($A16,'Season 7'!AF$4:CC$104,13,0),"0"),
IFERROR(VLOOKUP($A16,'Season 8'!AF$4:CC$104,13,0),"0"),IFERROR(VLOOKUP($A16,'Season 9'!AF$4:CC$104,13,0),"0"),
IFERROR(VLOOKUP($A16,'Season 10'!AF$4:CC$104,13,0),"0"),IFERROR(VLOOKUP($A16,'Season 11'!AF$4:CC$104,13,0),"0"),
IFERROR(VLOOKUP($A16,'Season 12'!AF$4:CC$104,13,0),"0"),IFERROR(VLOOKUP($A16,'Season 13'!AF$4:CC$104,13,0),"0"),
IFERROR(VLOOKUP($A16,'Season 14'!AF$4:CC$104,13,0),"0"),IFERROR(VLOOKUP($A16,'Season 15'!AF$4:CC$104,13,0),"0"),)</f>
        <v>0</v>
      </c>
      <c r="N16" s="1023">
        <f>SUM(IFERROR(VLOOKUP($A16,'Season 1'!AF$4:CC$104,14,0),"0"),
IFERROR(VLOOKUP($A16,'Season 2'!AF$4:CC$104,14,0),"0"),IFERROR(VLOOKUP($A16,'Season 3'!AF$4:CC$104,14,0),"0"),
IFERROR(VLOOKUP($A16,'Season 4'!AF$4:CC$104,14,0),"0"),IFERROR(VLOOKUP($A16,'Season 5'!AF$4:CC$104,14,0),"0"),
IFERROR(VLOOKUP($A16,'Season 6'!AF$4:CC$104,14,0),"0"),IFERROR(VLOOKUP($A16,'Season 7'!AF$4:CC$104,14,0),"0"),
IFERROR(VLOOKUP($A16,'Season 8'!AF$4:CC$104,14,0),"0"),IFERROR(VLOOKUP($A16,'Season 9'!AF$4:CC$104,14,0),"0"),
IFERROR(VLOOKUP($A16,'Season 10'!AF$4:CC$104,14,0),"0"),IFERROR(VLOOKUP($A16,'Season 11'!AF$4:CC$104,14,0),"0"),
IFERROR(VLOOKUP($A16,'Season 12'!AF$4:CC$104,14,0),"0"),IFERROR(VLOOKUP($A16,'Season 13'!AF$4:CC$104,14,0),"0"),
IFERROR(VLOOKUP($A16,'Season 14'!AF$4:CC$104,14,0),"0"),IFERROR(VLOOKUP($A16,'Season 15'!AF$4:CC$104,14,0),"0"),)</f>
        <v>0</v>
      </c>
      <c r="O16" s="26">
        <f>SUM(IFERROR(VLOOKUP($A16,'Season 1'!AF$4:CC$104,15,0),"0"),
IFERROR(VLOOKUP($A16,'Season 2'!AF$4:CC$104,15,0),"0"),IFERROR(VLOOKUP($A16,'Season 3'!AF$4:CC$104,15,0),"0"),
IFERROR(VLOOKUP($A16,'Season 4'!AF$4:CC$104,15,0),"0"),IFERROR(VLOOKUP($A16,'Season 5'!AF$4:CC$104,15,0),"0"),
IFERROR(VLOOKUP($A16,'Season 6'!AF$4:CC$104,15,0),"0"),IFERROR(VLOOKUP($A16,'Season 7'!AF$4:CC$104,15,0),"0"),
IFERROR(VLOOKUP($A16,'Season 8'!AF$4:CC$104,15,0),"0"),IFERROR(VLOOKUP($A16,'Season 9'!AF$4:CC$104,15,0),"0"),
IFERROR(VLOOKUP($A16,'Season 10'!AF$4:CC$104,15,0),"0"),IFERROR(VLOOKUP($A16,'Season 11'!AF$4:CC$104,15,0),"0"),
IFERROR(VLOOKUP($A16,'Season 12'!AF$4:CC$104,15,0),"0"),IFERROR(VLOOKUP($A16,'Season 13'!AF$4:CC$104,15,0),"0"),
IFERROR(VLOOKUP($A16,'Season 14'!AF$4:CC$104,15,0),"0"),IFERROR(VLOOKUP($A16,'Season 15'!AF$4:CC$104,15,0),"0"),)</f>
        <v>0</v>
      </c>
      <c r="P16" s="699">
        <f>SUM(IFERROR(VLOOKUP($A16,'Season 1'!AF$4:CC$104,16,0),"0"),
IFERROR(VLOOKUP($A16,'Season 2'!AF$4:CC$104,16,0),"0"),IFERROR(VLOOKUP($A16,'Season 3'!AF$4:CC$104,16,0),"0"),
IFERROR(VLOOKUP($A16,'Season 4'!AF$4:CC$104,16,0),"0"),IFERROR(VLOOKUP($A16,'Season 5'!AF$4:CC$104,16,0),"0"),
IFERROR(VLOOKUP($A16,'Season 6'!AF$4:CC$104,16,0),"0"),IFERROR(VLOOKUP($A16,'Season 7'!AF$4:CC$104,16,0),"0"),
IFERROR(VLOOKUP($A16,'Season 8'!AF$4:CC$104,16,0),"0"),IFERROR(VLOOKUP($A16,'Season 9'!AF$4:CC$104,16,0),"0"),
IFERROR(VLOOKUP($A16,'Season 10'!AF$4:CC$104,16,0),"0"),IFERROR(VLOOKUP($A16,'Season 11'!AF$4:CC$104,16,0),"0"),
IFERROR(VLOOKUP($A16,'Season 12'!AF$4:CC$104,16,0),"0"),IFERROR(VLOOKUP($A16,'Season 13'!AF$4:CC$104,16,0),"0"),
IFERROR(VLOOKUP($A16,'Season 14'!AF$4:CC$104,16,0),"0"),IFERROR(VLOOKUP($A16,'Season 15'!AF$4:CC$104,16,0),"0"),)</f>
        <v>0</v>
      </c>
      <c r="Q16" s="700">
        <f>SUM(IFERROR(VLOOKUP($A16,'Season 1'!AF$4:CC$104,17,0),"0"),
IFERROR(VLOOKUP($A16,'Season 2'!AF$4:CC$104,17,0),"0"),IFERROR(VLOOKUP($A16,'Season 3'!AF$4:CC$104,17,0),"0"),
IFERROR(VLOOKUP($A16,'Season 4'!AF$4:CC$104,17,0),"0"),IFERROR(VLOOKUP($A16,'Season 5'!AF$4:CC$104,17,0),"0"),
IFERROR(VLOOKUP($A16,'Season 6'!AF$4:CC$104,17,0),"0"),IFERROR(VLOOKUP($A16,'Season 7'!AF$4:CC$104,17,0),"0"),
IFERROR(VLOOKUP($A16,'Season 8'!AF$4:CC$104,17,0),"0"),IFERROR(VLOOKUP($A16,'Season 9'!AF$4:CC$104,17,0),"0"),
IFERROR(VLOOKUP($A16,'Season 10'!AF$4:CC$104,17,0),"0"),IFERROR(VLOOKUP($A16,'Season 11'!AF$4:CC$104,17,0),"0"),
IFERROR(VLOOKUP($A16,'Season 12'!AF$4:CC$104,17,0),"0"),IFERROR(VLOOKUP($A16,'Season 13'!AF$4:CC$104,17,0),"0"),
IFERROR(VLOOKUP($A16,'Season 14'!AF$4:CC$104,17,0),"0"),IFERROR(VLOOKUP($A16,'Season 15'!AF$4:CC$104,17,0),"0"),)</f>
        <v>0</v>
      </c>
      <c r="R16" s="692">
        <f>SUM(IFERROR(VLOOKUP($A16,'Season 1'!AF$4:CC$104,18,0),"0"),
IFERROR(VLOOKUP($A16,'Season 2'!AF$4:CC$104,18,0),"0"),IFERROR(VLOOKUP($A16,'Season 3'!AF$4:CC$104,18,0),"0"),
IFERROR(VLOOKUP($A16,'Season 4'!AF$4:CC$104,18,0),"0"),IFERROR(VLOOKUP($A16,'Season 5'!AF$4:CC$104,18,0),"0"),
IFERROR(VLOOKUP($A16,'Season 6'!AF$4:CC$104,18,0),"0"),IFERROR(VLOOKUP($A16,'Season 7'!AF$4:CC$104,18,0),"0"),
IFERROR(VLOOKUP($A16,'Season 8'!AF$4:CC$104,18,0),"0"),IFERROR(VLOOKUP($A16,'Season 9'!AF$4:CC$104,18,0),"0"),
IFERROR(VLOOKUP($A16,'Season 10'!AF$4:CC$104,18,0),"0"),IFERROR(VLOOKUP($A16,'Season 11'!AF$4:CC$104,18,0),"0"),
IFERROR(VLOOKUP($A16,'Season 12'!AF$4:CC$104,18,0),"0"),IFERROR(VLOOKUP($A16,'Season 13'!AF$4:CC$104,18,0),"0"),
IFERROR(VLOOKUP($A16,'Season 14'!AF$4:CC$104,18,0),"0"),IFERROR(VLOOKUP($A16,'Season 15'!AF$4:CC$104,18,0),"0"),)</f>
        <v>0</v>
      </c>
      <c r="S16" s="1023">
        <f>SUM(IFERROR(VLOOKUP($A16,'Season 1'!AF$4:CC$104,19,0),"0"),
IFERROR(VLOOKUP($A16,'Season 2'!AF$4:CC$104,19,0),"0"),IFERROR(VLOOKUP($A16,'Season 3'!AF$4:CC$104,19,0),"0"),
IFERROR(VLOOKUP($A16,'Season 4'!AF$4:CC$104,19,0),"0"),IFERROR(VLOOKUP($A16,'Season 5'!AF$4:CC$104,19,0),"0"),
IFERROR(VLOOKUP($A16,'Season 6'!AF$4:CC$104,19,0),"0"),IFERROR(VLOOKUP($A16,'Season 7'!AF$4:CC$104,19,0),"0"),
IFERROR(VLOOKUP($A16,'Season 8'!AF$4:CC$104,19,0),"0"),IFERROR(VLOOKUP($A16,'Season 9'!AF$4:CC$104,19,0),"0"),
IFERROR(VLOOKUP($A16,'Season 10'!AF$4:CC$104,19,0),"0"),IFERROR(VLOOKUP($A16,'Season 11'!AF$4:CC$104,19,0),"0"),
IFERROR(VLOOKUP($A16,'Season 12'!AF$4:CC$104,19,0),"0"),IFERROR(VLOOKUP($A16,'Season 13'!AF$4:CC$104,19,0),"0"),
IFERROR(VLOOKUP($A16,'Season 14'!AF$4:CC$104,19,0),"0"),IFERROR(VLOOKUP($A16,'Season 15'!AF$4:CC$104,19,0),"0"),)</f>
        <v>0</v>
      </c>
      <c r="T16" s="26">
        <f>SUM(IFERROR(VLOOKUP($A16,'Season 1'!AF$4:CC$104,20,0),"0"),
IFERROR(VLOOKUP($A16,'Season 2'!AF$4:CC$104,20,0),"0"),IFERROR(VLOOKUP($A16,'Season 3'!AF$4:CC$104,20,0),"0"),
IFERROR(VLOOKUP($A16,'Season 4'!AF$4:CC$104,20,0),"0"),IFERROR(VLOOKUP($A16,'Season 5'!AF$4:CC$104,20,0),"0"),
IFERROR(VLOOKUP($A16,'Season 6'!AF$4:CC$104,20,0),"0"),IFERROR(VLOOKUP($A16,'Season 7'!AF$4:CC$104,20,0),"0"),
IFERROR(VLOOKUP($A16,'Season 8'!AF$4:CC$104,20,0),"0"),IFERROR(VLOOKUP($A16,'Season 9'!AF$4:CC$104,20,0),"0"),
IFERROR(VLOOKUP($A16,'Season 10'!AF$4:CC$104,20,0),"0"),IFERROR(VLOOKUP($A16,'Season 11'!AF$4:CC$104,20,0),"0"),
IFERROR(VLOOKUP($A16,'Season 12'!AF$4:CC$104,20,0),"0"),IFERROR(VLOOKUP($A16,'Season 13'!AF$4:CC$104,20,0),"0"),
IFERROR(VLOOKUP($A16,'Season 14'!AF$4:CC$104,20,0),"0"),IFERROR(VLOOKUP($A16,'Season 15'!AF$4:CC$104,20,0),"0"),)</f>
        <v>0</v>
      </c>
      <c r="U16" s="699">
        <f>SUM(IFERROR(VLOOKUP($A16,'Season 1'!AF$4:CC$104,21,0),"0"),
IFERROR(VLOOKUP($A16,'Season 2'!AF$4:CC$104,21,0),"0"),IFERROR(VLOOKUP($A16,'Season 3'!AF$4:CC$104,21,0),"0"),
IFERROR(VLOOKUP($A16,'Season 4'!AF$4:CC$104,21,0),"0"),IFERROR(VLOOKUP($A16,'Season 5'!AF$4:CC$104,21,0),"0"),
IFERROR(VLOOKUP($A16,'Season 6'!AF$4:CC$104,21,0),"0"),IFERROR(VLOOKUP($A16,'Season 7'!AF$4:CC$104,21,0),"0"),
IFERROR(VLOOKUP($A16,'Season 8'!AF$4:CC$104,21,0),"0"),IFERROR(VLOOKUP($A16,'Season 9'!AF$4:CC$104,21,0),"0"),
IFERROR(VLOOKUP($A16,'Season 10'!AF$4:CC$104,21,0),"0"),IFERROR(VLOOKUP($A16,'Season 11'!AF$4:CC$104,21,0),"0"),
IFERROR(VLOOKUP($A16,'Season 12'!AF$4:CC$104,21,0),"0"),IFERROR(VLOOKUP($A16,'Season 13'!AF$4:CC$104,21,0),"0"),
IFERROR(VLOOKUP($A16,'Season 14'!AF$4:CC$104,21,0),"0"),IFERROR(VLOOKUP($A16,'Season 15'!AF$4:CC$104,21,0),"0"),)</f>
        <v>0</v>
      </c>
      <c r="V16" s="700">
        <f>SUM(IFERROR(VLOOKUP($A16,'Season 1'!AF$4:CC$104,22,0),"0"),
IFERROR(VLOOKUP($A16,'Season 2'!AF$4:CC$104,22,0),"0"),IFERROR(VLOOKUP($A16,'Season 3'!AF$4:CC$104,22,0),"0"),
IFERROR(VLOOKUP($A16,'Season 4'!AF$4:CC$104,22,0),"0"),IFERROR(VLOOKUP($A16,'Season 5'!AF$4:CC$104,22,0),"0"),
IFERROR(VLOOKUP($A16,'Season 6'!AF$4:CC$104,22,0),"0"),IFERROR(VLOOKUP($A16,'Season 7'!AF$4:CC$104,22,0),"0"),
IFERROR(VLOOKUP($A16,'Season 8'!AF$4:CC$104,22,0),"0"),IFERROR(VLOOKUP($A16,'Season 9'!AF$4:CC$104,22,0),"0"),
IFERROR(VLOOKUP($A16,'Season 10'!AF$4:CC$104,22,0),"0"),IFERROR(VLOOKUP($A16,'Season 11'!AF$4:CC$104,22,0),"0"),
IFERROR(VLOOKUP($A16,'Season 12'!AF$4:CC$104,22,0),"0"),IFERROR(VLOOKUP($A16,'Season 13'!AF$4:CC$104,22,0),"0"),
IFERROR(VLOOKUP($A16,'Season 14'!AF$4:CC$104,22,0),"0"),IFERROR(VLOOKUP($A16,'Season 15'!AF$4:CC$104,22,0),"0"),)</f>
        <v>0</v>
      </c>
      <c r="W16" s="692">
        <f>SUM(IFERROR(VLOOKUP($A16,'Season 1'!AF$4:CC$104,23,0),"0"),
IFERROR(VLOOKUP($A16,'Season 2'!AF$4:CC$104,23,0),"0"),IFERROR(VLOOKUP($A16,'Season 3'!AF$4:CC$104,23,0),"0"),
IFERROR(VLOOKUP($A16,'Season 4'!AF$4:CC$104,23,0),"0"),IFERROR(VLOOKUP($A16,'Season 5'!AF$4:CC$104,23,0),"0"),
IFERROR(VLOOKUP($A16,'Season 6'!AF$4:CC$104,23,0),"0"),IFERROR(VLOOKUP($A16,'Season 7'!AF$4:CC$104,23,0),"0"),
IFERROR(VLOOKUP($A16,'Season 8'!AF$4:CC$104,23,0),"0"),IFERROR(VLOOKUP($A16,'Season 9'!AF$4:CC$104,23,0),"0"),
IFERROR(VLOOKUP($A16,'Season 10'!AF$4:CC$104,23,0),"0"),IFERROR(VLOOKUP($A16,'Season 11'!AF$4:CC$104,23,0),"0"),
IFERROR(VLOOKUP($A16,'Season 12'!AF$4:CC$104,23,0),"0"),IFERROR(VLOOKUP($A16,'Season 13'!AF$4:CC$104,23,0),"0"),
IFERROR(VLOOKUP($A16,'Season 14'!AF$4:CC$104,23,0),"0"),IFERROR(VLOOKUP($A16,'Season 15'!AF$4:CC$104,23,0),"0"),)</f>
        <v>0</v>
      </c>
      <c r="X16" s="1023">
        <f>SUM(IFERROR(VLOOKUP($A16,'Season 1'!AF$4:CC$104,24,0),"0"),
IFERROR(VLOOKUP($A16,'Season 2'!AF$4:CC$104,24,0),"0"),IFERROR(VLOOKUP($A16,'Season 3'!AF$4:CC$104,24,0),"0"),
IFERROR(VLOOKUP($A16,'Season 4'!AF$4:CC$104,24,0),"0"),IFERROR(VLOOKUP($A16,'Season 5'!AF$4:CC$104,24,0),"0"),
IFERROR(VLOOKUP($A16,'Season 6'!AF$4:CC$104,24,0),"0"),IFERROR(VLOOKUP($A16,'Season 7'!AF$4:CC$104,24,0),"0"),
IFERROR(VLOOKUP($A16,'Season 8'!AF$4:CC$104,24,0),"0"),IFERROR(VLOOKUP($A16,'Season 9'!AF$4:CC$104,24,0),"0"),
IFERROR(VLOOKUP($A16,'Season 10'!AF$4:CC$104,24,0),"0"),IFERROR(VLOOKUP($A16,'Season 11'!AF$4:CC$104,24,0),"0"),
IFERROR(VLOOKUP($A16,'Season 12'!AF$4:CC$104,24,0),"0"),IFERROR(VLOOKUP($A16,'Season 13'!AF$4:CC$104,24,0),"0"),
IFERROR(VLOOKUP($A16,'Season 14'!AF$4:CC$104,24,0),"0"),IFERROR(VLOOKUP($A16,'Season 15'!AF$4:CC$104,24,0),"0"),)</f>
        <v>0</v>
      </c>
      <c r="Y16" s="26">
        <f>SUM(IFERROR(VLOOKUP($A16,'Season 1'!AF$4:CC$104,25,0),"0"),
IFERROR(VLOOKUP($A16,'Season 2'!AF$4:CC$104,25,0),"0"),IFERROR(VLOOKUP($A16,'Season 3'!AF$4:CC$104,25,0),"0"),
IFERROR(VLOOKUP($A16,'Season 4'!AF$4:CC$104,25,0),"0"),IFERROR(VLOOKUP($A16,'Season 5'!AF$4:CC$104,25,0),"0"),
IFERROR(VLOOKUP($A16,'Season 6'!AF$4:CC$104,25,0),"0"),IFERROR(VLOOKUP($A16,'Season 7'!AF$4:CC$104,25,0),"0"),
IFERROR(VLOOKUP($A16,'Season 8'!AF$4:CC$104,25,0),"0"),IFERROR(VLOOKUP($A16,'Season 9'!AF$4:CC$104,25,0),"0"),
IFERROR(VLOOKUP($A16,'Season 10'!AF$4:CC$104,25,0),"0"),IFERROR(VLOOKUP($A16,'Season 11'!AF$4:CC$104,25,0),"0"),
IFERROR(VLOOKUP($A16,'Season 12'!AF$4:CC$104,25,0),"0"),IFERROR(VLOOKUP($A16,'Season 13'!AF$4:CC$104,25,0),"0"),
IFERROR(VLOOKUP($A16,'Season 14'!AF$4:CC$104,25,0),"0"),IFERROR(VLOOKUP($A16,'Season 15'!AF$4:CC$104,25,0),"0"),)</f>
        <v>0</v>
      </c>
      <c r="Z16" s="699">
        <f>SUM(IFERROR(VLOOKUP($A16,'Season 1'!AF$4:CC$104,26,0),"0"),
IFERROR(VLOOKUP($A16,'Season 2'!AF$4:CC$104,26,0),"0"),IFERROR(VLOOKUP($A16,'Season 3'!AF$4:CC$104,26,0),"0"),
IFERROR(VLOOKUP($A16,'Season 4'!AF$4:CC$104,26,0),"0"),IFERROR(VLOOKUP($A16,'Season 5'!AF$4:CC$104,26,0),"0"),
IFERROR(VLOOKUP($A16,'Season 6'!AF$4:CC$104,26,0),"0"),IFERROR(VLOOKUP($A16,'Season 7'!AF$4:CC$104,26,0),"0"),
IFERROR(VLOOKUP($A16,'Season 8'!AF$4:CC$104,26,0),"0"),IFERROR(VLOOKUP($A16,'Season 9'!AF$4:CC$104,26,0),"0"),
IFERROR(VLOOKUP($A16,'Season 10'!AF$4:CC$104,26,0),"0"),IFERROR(VLOOKUP($A16,'Season 11'!AF$4:CC$104,26,0),"0"),
IFERROR(VLOOKUP($A16,'Season 12'!AF$4:CC$104,26,0),"0"),IFERROR(VLOOKUP($A16,'Season 13'!AF$4:CC$104,26,0),"0"),
IFERROR(VLOOKUP($A16,'Season 14'!AF$4:CC$104,26,0),"0"),IFERROR(VLOOKUP($A16,'Season 15'!AF$4:CC$104,26,0),"0"),)</f>
        <v>0</v>
      </c>
      <c r="AA16" s="700">
        <f>SUM(IFERROR(VLOOKUP($A16,'Season 1'!AF$4:CC$104,27,0),"0"),
IFERROR(VLOOKUP($A16,'Season 2'!AF$4:CC$104,27,0),"0"),IFERROR(VLOOKUP($A16,'Season 3'!AF$4:CC$104,27,0),"0"),
IFERROR(VLOOKUP($A16,'Season 4'!AF$4:CC$104,27,0),"0"),IFERROR(VLOOKUP($A16,'Season 5'!AF$4:CC$104,27,0),"0"),
IFERROR(VLOOKUP($A16,'Season 6'!AF$4:CC$104,27,0),"0"),IFERROR(VLOOKUP($A16,'Season 7'!AF$4:CC$104,27,0),"0"),
IFERROR(VLOOKUP($A16,'Season 8'!AF$4:CC$104,27,0),"0"),IFERROR(VLOOKUP($A16,'Season 9'!AF$4:CC$104,27,0),"0"),
IFERROR(VLOOKUP($A16,'Season 10'!AF$4:CC$104,27,0),"0"),IFERROR(VLOOKUP($A16,'Season 11'!AF$4:CC$104,27,0),"0"),
IFERROR(VLOOKUP($A16,'Season 12'!AF$4:CC$104,27,0),"0"),IFERROR(VLOOKUP($A16,'Season 13'!AF$4:CC$104,27,0),"0"),
IFERROR(VLOOKUP($A16,'Season 14'!AF$4:CC$104,27,0),"0"),IFERROR(VLOOKUP($A16,'Season 15'!AF$4:CC$104,27,0),"0"),)</f>
        <v>0</v>
      </c>
      <c r="AB16" s="692">
        <f>SUM(IFERROR(VLOOKUP($A16,'Season 1'!AF$4:CC$104,28,0),"0"),
IFERROR(VLOOKUP($A16,'Season 2'!AF$4:CC$104,28,0),"0"),IFERROR(VLOOKUP($A16,'Season 3'!AF$4:CC$104,28,0),"0"),
IFERROR(VLOOKUP($A16,'Season 4'!AF$4:CC$104,28,0),"0"),IFERROR(VLOOKUP($A16,'Season 5'!AF$4:CC$104,28,0),"0"),
IFERROR(VLOOKUP($A16,'Season 6'!AF$4:CC$104,28,0),"0"),IFERROR(VLOOKUP($A16,'Season 7'!AF$4:CC$104,28,0),"0"),
IFERROR(VLOOKUP($A16,'Season 8'!AF$4:CC$104,28,0),"0"),IFERROR(VLOOKUP($A16,'Season 9'!AF$4:CC$104,28,0),"0"),
IFERROR(VLOOKUP($A16,'Season 10'!AF$4:CC$104,28,0),"0"),IFERROR(VLOOKUP($A16,'Season 11'!AF$4:CC$104,28,0),"0"),
IFERROR(VLOOKUP($A16,'Season 12'!AF$4:CC$104,28,0),"0"),IFERROR(VLOOKUP($A16,'Season 13'!AF$4:CC$104,28,0),"0"),
IFERROR(VLOOKUP($A16,'Season 14'!AF$4:CC$104,28,0),"0"),IFERROR(VLOOKUP($A16,'Season 15'!AF$4:CC$104,28,0),"0"),)</f>
        <v>0</v>
      </c>
      <c r="AC16" s="1023">
        <f>SUM(IFERROR(VLOOKUP($A16,'Season 1'!AF$4:CC$104,29,0),"0"),
IFERROR(VLOOKUP($A16,'Season 2'!AF$4:CC$104,29,0),"0"),IFERROR(VLOOKUP($A16,'Season 3'!AF$4:CC$104,29,0),"0"),
IFERROR(VLOOKUP($A16,'Season 4'!AF$4:CC$104,29,0),"0"),IFERROR(VLOOKUP($A16,'Season 5'!AF$4:CC$104,29,0),"0"),
IFERROR(VLOOKUP($A16,'Season 6'!AF$4:CC$104,29,0),"0"),IFERROR(VLOOKUP($A16,'Season 7'!AF$4:CC$104,29,0),"0"),
IFERROR(VLOOKUP($A16,'Season 8'!AF$4:CC$104,29,0),"0"),IFERROR(VLOOKUP($A16,'Season 9'!AF$4:CC$104,29,0),"0"),
IFERROR(VLOOKUP($A16,'Season 10'!AF$4:CC$104,29,0),"0"),IFERROR(VLOOKUP($A16,'Season 11'!AF$4:CC$104,29,0),"0"),
IFERROR(VLOOKUP($A16,'Season 12'!AF$4:CC$104,29,0),"0"),IFERROR(VLOOKUP($A16,'Season 13'!AF$4:CC$104,29,0),"0"),
IFERROR(VLOOKUP($A16,'Season 14'!AF$4:CC$104,29,0),"0"),IFERROR(VLOOKUP($A16,'Season 15'!AF$4:CC$104,29,0),"0"),)</f>
        <v>0</v>
      </c>
      <c r="AD16" s="26">
        <f>SUM(IFERROR(VLOOKUP($A16,'Season 1'!AF$4:CC$104,30,0),"0"),
IFERROR(VLOOKUP($A16,'Season 2'!AF$4:CC$104,30,0),"0"),IFERROR(VLOOKUP($A16,'Season 3'!AF$4:CC$104,30,0),"0"),
IFERROR(VLOOKUP($A16,'Season 4'!AF$4:CC$104,30,0),"0"),IFERROR(VLOOKUP($A16,'Season 5'!AF$4:CC$104,30,0),"0"),
IFERROR(VLOOKUP($A16,'Season 6'!AF$4:CC$104,30,0),"0"),IFERROR(VLOOKUP($A16,'Season 7'!AF$4:CC$104,30,0),"0"),
IFERROR(VLOOKUP($A16,'Season 8'!AF$4:CC$104,30,0),"0"),IFERROR(VLOOKUP($A16,'Season 9'!AF$4:CC$104,30,0),"0"),
IFERROR(VLOOKUP($A16,'Season 10'!AF$4:CC$104,30,0),"0"),IFERROR(VLOOKUP($A16,'Season 11'!AF$4:CC$104,30,0),"0"),
IFERROR(VLOOKUP($A16,'Season 12'!AF$4:CC$104,30,0),"0"),IFERROR(VLOOKUP($A16,'Season 13'!AF$4:CC$104,30,0),"0"),
IFERROR(VLOOKUP($A16,'Season 14'!AF$4:CC$104,30,0),"0"),IFERROR(VLOOKUP($A16,'Season 15'!AF$4:CC$104,30,0),"0"),)</f>
        <v>0</v>
      </c>
      <c r="AE16" s="699">
        <f>SUM(IFERROR(VLOOKUP($A16,'Season 1'!AF$4:CC$104,31,0),"0"),
IFERROR(VLOOKUP($A16,'Season 2'!AF$4:CC$104,31,0),"0"),IFERROR(VLOOKUP($A16,'Season 3'!AF$4:CC$104,31,0),"0"),
IFERROR(VLOOKUP($A16,'Season 4'!AF$4:CC$104,31,0),"0"),IFERROR(VLOOKUP($A16,'Season 5'!AF$4:CC$104,31,0),"0"),
IFERROR(VLOOKUP($A16,'Season 6'!AF$4:CC$104,31,0),"0"),IFERROR(VLOOKUP($A16,'Season 7'!AF$4:CC$104,31,0),"0"),
IFERROR(VLOOKUP($A16,'Season 8'!AF$4:CC$104,31,0),"0"),IFERROR(VLOOKUP($A16,'Season 9'!AF$4:CC$104,31,0),"0"),
IFERROR(VLOOKUP($A16,'Season 10'!AF$4:CC$104,31,0),"0"),IFERROR(VLOOKUP($A16,'Season 11'!AF$4:CC$104,31,0),"0"),
IFERROR(VLOOKUP($A16,'Season 12'!AF$4:CC$104,31,0),"0"),IFERROR(VLOOKUP($A16,'Season 13'!AF$4:CC$104,31,0),"0"),
IFERROR(VLOOKUP($A16,'Season 14'!AF$4:CC$104,31,0),"0"),IFERROR(VLOOKUP($A16,'Season 15'!AF$4:CC$104,31,0),"0"),)</f>
        <v>0</v>
      </c>
      <c r="AF16" s="700">
        <f>SUM(IFERROR(VLOOKUP($A16,'Season 3'!AF$4:CC$104,32,0),"0"),
IFERROR(VLOOKUP($A16,'Season 4'!AF$4:CC$104,32,0),"0"),IFERROR(VLOOKUP($A16,'Season 5'!AF$4:CC$104,32,0),"0"),
IFERROR(VLOOKUP($A16,'Season 6'!AF$4:CC$104,32,0),"0"),IFERROR(VLOOKUP($A16,'Season 7'!AF$4:CC$104,32,0),"0"),
IFERROR(VLOOKUP($A16,'Season 8'!AF$4:CC$104,32,0),"0"),IFERROR(VLOOKUP($A16,'Season 9'!AF$4:CC$104,32,0),"0"),
IFERROR(VLOOKUP($A16,'Season 10'!AF$4:CC$104,32,0),"0"),IFERROR(VLOOKUP($A16,'Season 11'!AF$4:CC$104,32,0),"0"),
IFERROR(VLOOKUP($A16,'Season 12'!AF$4:CC$104,32,0),"0"),IFERROR(VLOOKUP($A16,'Season 13'!AF$4:CC$104,32,0),"0"),
IFERROR(VLOOKUP($A16,'Season 14'!AF$4:CC$104,32,0),"0"),IFERROR(VLOOKUP($A16,'Season 15'!AF$4:CC$104,32,0),"0"),)</f>
        <v>0</v>
      </c>
      <c r="AG16" s="692">
        <f>SUM(IFERROR(VLOOKUP($A16,'Season 3'!AF$4:CC$104,33,0),"0"),
IFERROR(VLOOKUP($A16,'Season 4'!AF$4:CC$104,33,0),"0"),IFERROR(VLOOKUP($A16,'Season 5'!AF$4:CC$104,33,0),"0"),
IFERROR(VLOOKUP($A16,'Season 6'!AF$4:CC$104,33,0),"0"),IFERROR(VLOOKUP($A16,'Season 7'!AF$4:CC$104,33,0),"0"),
IFERROR(VLOOKUP($A16,'Season 8'!AF$4:CC$104,33,0),"0"),IFERROR(VLOOKUP($A16,'Season 9'!AF$4:CC$104,33,0),"0"),
IFERROR(VLOOKUP($A16,'Season 10'!AF$4:CC$104,33,0),"0"),IFERROR(VLOOKUP($A16,'Season 11'!AF$4:CC$104,33,0),"0"),
IFERROR(VLOOKUP($A16,'Season 12'!AF$4:CC$104,33,0),"0"),IFERROR(VLOOKUP($A16,'Season 13'!AF$4:CC$104,33,0),"0"),
IFERROR(VLOOKUP($A16,'Season 14'!AF$4:CC$104,33,0),"0"),IFERROR(VLOOKUP($A16,'Season 15'!AF$4:CC$104,33,0),"0"),)</f>
        <v>0</v>
      </c>
      <c r="AH16" s="1023">
        <f>SUM(IFERROR(VLOOKUP($A16,'Season 3'!AF$4:CC$104,34,0),"0"),
IFERROR(VLOOKUP($A16,'Season 4'!AF$4:CC$104,34,0),"0"),IFERROR(VLOOKUP($A16,'Season 5'!AF$4:CC$104,34,0),"0"),
IFERROR(VLOOKUP($A16,'Season 6'!AF$4:CC$104,34,0),"0"),IFERROR(VLOOKUP($A16,'Season 7'!AF$4:CC$104,34,0),"0"),
IFERROR(VLOOKUP($A16,'Season 8'!AF$4:CC$104,34,0),"0"),IFERROR(VLOOKUP($A16,'Season 9'!AF$4:CC$104,34,0),"0"),
IFERROR(VLOOKUP($A16,'Season 10'!AF$4:CC$104,34,0),"0"),IFERROR(VLOOKUP($A16,'Season 11'!AF$4:CC$104,34,0),"0"),
IFERROR(VLOOKUP($A16,'Season 12'!AF$4:CC$104,34,0),"0"),IFERROR(VLOOKUP($A16,'Season 13'!AF$4:CC$104,34,0),"0"),
IFERROR(VLOOKUP($A16,'Season 14'!AF$4:CC$104,34,0),"0"),IFERROR(VLOOKUP($A16,'Season 15'!AF$4:CC$104,34,0),"0"),)</f>
        <v>0</v>
      </c>
      <c r="AI16" s="26">
        <f>SUM(IFERROR(VLOOKUP($A16,'Season 3'!AF$4:CC$104,35,0),"0"),
IFERROR(VLOOKUP($A16,'Season 4'!AF$4:CC$104,35,0),"0"),IFERROR(VLOOKUP($A16,'Season 5'!AF$4:CC$104,35,0),"0"),
IFERROR(VLOOKUP($A16,'Season 6'!AF$4:CC$104,35,0),"0"),IFERROR(VLOOKUP($A16,'Season 7'!AF$4:CC$104,35,0),"0"),
IFERROR(VLOOKUP($A16,'Season 8'!AF$4:CC$104,35,0),"0"),IFERROR(VLOOKUP($A16,'Season 9'!AF$4:CC$104,35,0),"0"),
IFERROR(VLOOKUP($A16,'Season 10'!AF$4:CC$104,35,0),"0"),IFERROR(VLOOKUP($A16,'Season 11'!AF$4:CC$104,35,0),"0"),
IFERROR(VLOOKUP($A16,'Season 12'!AF$4:CC$104,35,0),"0"),IFERROR(VLOOKUP($A16,'Season 13'!AF$4:CC$104,35,0),"0"),
IFERROR(VLOOKUP($A16,'Season 14'!AF$4:CC$104,35,0),"0"),IFERROR(VLOOKUP($A16,'Season 15'!AF$4:CC$104,35,0),"0"),)</f>
        <v>0</v>
      </c>
      <c r="AJ16" s="699">
        <f>SUM(IFERROR(VLOOKUP($A16,'Season 3'!AF$4:CC$104,36,0),"0"),
IFERROR(VLOOKUP($A16,'Season 4'!AF$4:CC$104,36,0),"0"),IFERROR(VLOOKUP($A16,'Season 5'!AF$4:CC$104,36,0),"0"),
IFERROR(VLOOKUP($A16,'Season 6'!AF$4:CC$104,36,0),"0"),IFERROR(VLOOKUP($A16,'Season 7'!AF$4:CC$104,36,0),"0"),
IFERROR(VLOOKUP($A16,'Season 8'!AF$4:CC$104,36,0),"0"),IFERROR(VLOOKUP($A16,'Season 9'!AF$4:CC$104,36,0),"0"),
IFERROR(VLOOKUP($A16,'Season 10'!AF$4:CC$104,36,0),"0"),IFERROR(VLOOKUP($A16,'Season 11'!AF$4:CC$104,36,0),"0"),
IFERROR(VLOOKUP($A16,'Season 12'!AF$4:CC$104,36,0),"0"),IFERROR(VLOOKUP($A16,'Season 13'!AF$4:CC$104,36,0),"0"),
IFERROR(VLOOKUP($A16,'Season 14'!AF$4:CC$104,36,0),"0"),IFERROR(VLOOKUP($A16,'Season 15'!AF$4:CC$104,36,0),"0"),)</f>
        <v>0</v>
      </c>
      <c r="AK16" s="700">
        <f>SUM(IFERROR(VLOOKUP($A16,'Season 2'!AF$4:CC$104,32,0),"0"),IFERROR(VLOOKUP($A16,'Season 3'!AF$4:CC$104,37,0),"0"),
IFERROR(VLOOKUP($A16,'Season 4'!AF$4:CC$104,37,0),"0"),IFERROR(VLOOKUP($A16,'Season 5'!AF$4:CC$104,37,0),"0"),
IFERROR(VLOOKUP($A16,'Season 6'!AF$4:CC$104,37,0),"0"),IFERROR(VLOOKUP($A16,'Season 7'!AF$4:CC$104,37,0),"0"),
IFERROR(VLOOKUP($A16,'Season 8'!AF$4:CC$104,37,0),"0"),IFERROR(VLOOKUP($A16,'Season 9'!AF$4:CC$104,37,0),"0"),
IFERROR(VLOOKUP($A16,'Season 10'!AF$4:CC$104,37,0),"0"),IFERROR(VLOOKUP($A16,'Season 11'!AF$4:CC$104,37,0),"0"),
IFERROR(VLOOKUP($A16,'Season 12'!AF$4:CC$104,37,0),"0"),IFERROR(VLOOKUP($A16,'Season 13'!AF$4:CC$104,37,0),"0"),
IFERROR(VLOOKUP($A16,'Season 14'!AF$4:CC$104,37,0),"0"),IFERROR(VLOOKUP($A16,'Season 15'!AF$4:CC$104,37,0),"0"),)</f>
        <v>0</v>
      </c>
      <c r="AL16" s="692">
        <f>SUM(IFERROR(VLOOKUP($A16,'Season 2'!AF$4:CC$104,33,0),"0"),IFERROR(VLOOKUP($A16,'Season 3'!AF$4:CC$104,38,0),"0"),
IFERROR(VLOOKUP($A16,'Season 4'!AF$4:CC$104,38,0),"0"),IFERROR(VLOOKUP($A16,'Season 5'!AF$4:CC$104,38,0),"0"),
IFERROR(VLOOKUP($A16,'Season 6'!AF$4:CC$104,38,0),"0"),IFERROR(VLOOKUP($A16,'Season 7'!AF$4:CC$104,38,0),"0"),
IFERROR(VLOOKUP($A16,'Season 8'!AF$4:CC$104,38,0),"0"),IFERROR(VLOOKUP($A16,'Season 9'!AF$4:CC$104,38,0),"0"),
IFERROR(VLOOKUP($A16,'Season 10'!AF$4:CC$104,38,0),"0"),IFERROR(VLOOKUP($A16,'Season 11'!AF$4:CC$104,38,0),"0"),
IFERROR(VLOOKUP($A16,'Season 12'!AF$4:CC$104,38,0),"0"),IFERROR(VLOOKUP($A16,'Season 13'!AF$4:CC$104,38,0),"0"),
IFERROR(VLOOKUP($A16,'Season 14'!AF$4:CC$104,38,0),"0"),IFERROR(VLOOKUP($A16,'Season 15'!AF$4:CC$104,38,0),"0"),)</f>
        <v>0</v>
      </c>
      <c r="AM16" s="1023">
        <f>SUM(IFERROR(VLOOKUP($A16,'Season 2'!AF$4:CC$104,34,0),"0"),IFERROR(VLOOKUP($A16,'Season 3'!AF$4:CC$104,39,0),"0"),
IFERROR(VLOOKUP($A16,'Season 4'!AF$4:CC$104,39,0),"0"),IFERROR(VLOOKUP($A16,'Season 5'!AF$4:CC$104,39,0),"0"),
IFERROR(VLOOKUP($A16,'Season 6'!AF$4:CC$104,39,0),"0"),IFERROR(VLOOKUP($A16,'Season 7'!AF$4:CC$104,39,0),"0"),
IFERROR(VLOOKUP($A16,'Season 8'!AF$4:CC$104,39,0),"0"),IFERROR(VLOOKUP($A16,'Season 9'!AF$4:CC$104,39,0),"0"),
IFERROR(VLOOKUP($A16,'Season 10'!AF$4:CC$104,39,0),"0"),IFERROR(VLOOKUP($A16,'Season 11'!AF$4:CC$104,39,0),"0"),
IFERROR(VLOOKUP($A16,'Season 12'!AF$4:CC$104,39,0),"0"),IFERROR(VLOOKUP($A16,'Season 13'!AF$4:CC$104,39,0),"0"),
IFERROR(VLOOKUP($A16,'Season 14'!AF$4:CC$104,39,0),"0"),IFERROR(VLOOKUP($A16,'Season 15'!AF$4:CC$104,39,0),"0"),)</f>
        <v>0</v>
      </c>
      <c r="AN16" s="26">
        <f>SUM(IFERROR(VLOOKUP($A16,'Season 2'!AF$4:CC$104,35,0),"0"),IFERROR(VLOOKUP($A16,'Season 3'!AF$4:CC$104,40,0),"0"),
IFERROR(VLOOKUP($A16,'Season 4'!AF$4:CC$104,40,0),"0"),IFERROR(VLOOKUP($A16,'Season 5'!AF$4:CC$104,40,0),"0"),
IFERROR(VLOOKUP($A16,'Season 6'!AF$4:CC$104,40,0),"0"),IFERROR(VLOOKUP($A16,'Season 7'!AF$4:CC$104,40,0),"0"),
IFERROR(VLOOKUP($A16,'Season 8'!AF$4:CC$104,40,0),"0"),IFERROR(VLOOKUP($A16,'Season 9'!AF$4:CC$104,40,0),"0"),
IFERROR(VLOOKUP($A16,'Season 10'!AF$4:CC$104,40,0),"0"),IFERROR(VLOOKUP($A16,'Season 11'!AF$4:CC$104,40,0),"0"),
IFERROR(VLOOKUP($A16,'Season 12'!AF$4:CC$104,40,0),"0"),IFERROR(VLOOKUP($A16,'Season 13'!AF$4:CC$104,40,0),"0"),
IFERROR(VLOOKUP($A16,'Season 14'!AF$4:CC$104,40,0),"0"),IFERROR(VLOOKUP($A16,'Season 15'!AF$4:CC$104,40,0),"0"),)</f>
        <v>0</v>
      </c>
      <c r="AO16" s="699">
        <f>SUM(IFERROR(VLOOKUP($A16,'Season 2'!AF$4:CC$104,36,0),"0"),IFERROR(VLOOKUP($A16,'Season 3'!AF$4:CC$104,41,0),"0"),
IFERROR(VLOOKUP($A16,'Season 4'!AF$4:CC$104,41,0),"0"),IFERROR(VLOOKUP($A16,'Season 5'!AF$4:CC$104,41,0),"0"),
IFERROR(VLOOKUP($A16,'Season 6'!AF$4:CC$104,41,0),"0"),IFERROR(VLOOKUP($A16,'Season 7'!AF$4:CC$104,41,0),"0"),
IFERROR(VLOOKUP($A16,'Season 8'!AF$4:CC$104,41,0),"0"),IFERROR(VLOOKUP($A16,'Season 9'!AF$4:CC$104,41,0),"0"),
IFERROR(VLOOKUP($A16,'Season 10'!AF$4:CC$104,41,0),"0"),IFERROR(VLOOKUP($A16,'Season 11'!AF$4:CC$104,41,0),"0"),
IFERROR(VLOOKUP($A16,'Season 12'!AF$4:CC$104,41,0),"0"),IFERROR(VLOOKUP($A16,'Season 13'!AF$4:CC$104,41,0),"0"),
IFERROR(VLOOKUP($A16,'Season 14'!AF$4:CC$104,41,0),"0"),IFERROR(VLOOKUP($A16,'Season 15'!AF$4:CC$104,41,0),"0"),)</f>
        <v>0</v>
      </c>
      <c r="AP16" s="700">
        <f>SUM(IFERROR(VLOOKUP($A16,'Season 2'!AF$4:CC$104,37,0),"0"),IFERROR(VLOOKUP($A16,'Season 3'!AF$4:CC$104,42,0),"0"),
IFERROR(VLOOKUP($A16,'Season 4'!AF$4:CC$104,42,0),"0"),IFERROR(VLOOKUP($A16,'Season 5'!AF$4:CC$104,42,0),"0"),
IFERROR(VLOOKUP($A16,'Season 6'!AF$4:CC$104,42,0),"0"),IFERROR(VLOOKUP($A16,'Season 7'!AF$4:CC$104,42,0),"0"),
IFERROR(VLOOKUP($A16,'Season 8'!AF$4:CC$104,42,0),"0"),IFERROR(VLOOKUP($A16,'Season 9'!AF$4:CC$104,42,0),"0"),
IFERROR(VLOOKUP($A16,'Season 10'!AF$4:CC$104,42,0),"0"),IFERROR(VLOOKUP($A16,'Season 11'!AF$4:CC$104,42,0),"0"),
IFERROR(VLOOKUP($A16,'Season 12'!AF$4:CC$104,42,0),"0"),IFERROR(VLOOKUP($A16,'Season 13'!AF$4:CC$104,42,0),"0"),
IFERROR(VLOOKUP($A16,'Season 14'!AF$4:CC$104,42,0),"0"),IFERROR(VLOOKUP($A16,'Season 15'!AF$4:CC$104,42,0),"0"),)</f>
        <v>0</v>
      </c>
      <c r="AQ16" s="692">
        <f>SUM(IFERROR(VLOOKUP($A16,'Season 2'!AF$4:CC$104,38,0),"0"),IFERROR(VLOOKUP($A16,'Season 3'!AF$4:CC$104,43,0),"0"),
IFERROR(VLOOKUP($A16,'Season 4'!AF$4:CC$104,43,0),"0"),IFERROR(VLOOKUP($A16,'Season 5'!AF$4:CC$104,43,0),"0"),
IFERROR(VLOOKUP($A16,'Season 6'!AF$4:CC$104,43,0),"0"),IFERROR(VLOOKUP($A16,'Season 7'!AF$4:CC$104,43,0),"0"),
IFERROR(VLOOKUP($A16,'Season 8'!AF$4:CC$104,43,0),"0"),IFERROR(VLOOKUP($A16,'Season 9'!AF$4:CC$104,43,0),"0"),
IFERROR(VLOOKUP($A16,'Season 10'!AF$4:CC$104,43,0),"0"),IFERROR(VLOOKUP($A16,'Season 11'!AF$4:CC$104,43,0),"0"),
IFERROR(VLOOKUP($A16,'Season 12'!AF$4:CC$104,43,0),"0"),IFERROR(VLOOKUP($A16,'Season 13'!AF$4:CC$104,43,0),"0"),
IFERROR(VLOOKUP($A16,'Season 14'!AF$4:CC$104,43,0),"0"),IFERROR(VLOOKUP($A16,'Season 15'!AF$4:CC$104,43,0),"0"),)</f>
        <v>0</v>
      </c>
      <c r="AR16" s="1023">
        <f>SUM(IFERROR(VLOOKUP($A16,'Season 2'!AF$4:CC$104,39,0),"0"),IFERROR(VLOOKUP($A16,'Season 3'!AF$4:CC$104,44,0),"0"),
IFERROR(VLOOKUP($A16,'Season 4'!AF$4:CC$104,44,0),"0"),IFERROR(VLOOKUP($A16,'Season 5'!AF$4:CC$104,44,0),"0"),
IFERROR(VLOOKUP($A16,'Season 6'!AF$4:CC$104,44,0),"0"),IFERROR(VLOOKUP($A16,'Season 7'!AF$4:CC$104,44,0),"0"),
IFERROR(VLOOKUP($A16,'Season 8'!AF$4:CC$104,44,0),"0"),IFERROR(VLOOKUP($A16,'Season 9'!AF$4:CC$104,44,0),"0"),
IFERROR(VLOOKUP($A16,'Season 10'!AF$4:CC$104,44,0),"0"),IFERROR(VLOOKUP($A16,'Season 11'!AF$4:CC$104,44,0),"0"),
IFERROR(VLOOKUP($A16,'Season 12'!AF$4:CC$104,44,0),"0"),IFERROR(VLOOKUP($A16,'Season 13'!AF$4:CC$104,44,0),"0"),
IFERROR(VLOOKUP($A16,'Season 14'!AF$4:CC$104,44,0),"0"),IFERROR(VLOOKUP($A16,'Season 15'!AF$4:CC$104,44,0),"0"),)</f>
        <v>0</v>
      </c>
      <c r="AS16" s="26">
        <f>SUM(IFERROR(VLOOKUP($A16,'Season 2'!AF$4:CC$104,40,0),"0"),IFERROR(VLOOKUP($A16,'Season 3'!AF$4:CC$104,45,0),"0"),
IFERROR(VLOOKUP($A16,'Season 4'!AF$4:CC$104,45,0),"0"),IFERROR(VLOOKUP($A16,'Season 5'!AF$4:CC$104,45,0),"0"),
IFERROR(VLOOKUP($A16,'Season 6'!AF$4:CC$104,45,0),"0"),IFERROR(VLOOKUP($A16,'Season 7'!AF$4:CC$104,45,0),"0"),
IFERROR(VLOOKUP($A16,'Season 8'!AF$4:CC$104,45,0),"0"),IFERROR(VLOOKUP($A16,'Season 9'!AF$4:CC$104,45,0),"0"),
IFERROR(VLOOKUP($A16,'Season 10'!AF$4:CC$104,45,0),"0"),IFERROR(VLOOKUP($A16,'Season 11'!AF$4:CC$104,45,0),"0"),
IFERROR(VLOOKUP($A16,'Season 12'!AF$4:CC$104,45,0),"0"),IFERROR(VLOOKUP($A16,'Season 13'!AF$4:CC$104,45,0),"0"),
IFERROR(VLOOKUP($A16,'Season 14'!AF$4:CC$104,45,0),"0"),IFERROR(VLOOKUP($A16,'Season 15'!AF$4:CC$104,45,0),"0"),)</f>
        <v>0</v>
      </c>
      <c r="AT16" s="699">
        <f>SUM(IFERROR(VLOOKUP($A16,'Season 2'!AF$4:CC$104,41,0),"0"),IFERROR(VLOOKUP($A16,'Season 3'!AF$4:CC$104,46,0),"0"),
IFERROR(VLOOKUP($A16,'Season 4'!AF$4:CC$104,46,0),"0"),IFERROR(VLOOKUP($A16,'Season 5'!AF$4:CC$104,46,0),"0"),
IFERROR(VLOOKUP($A16,'Season 6'!AF$4:CC$104,46,0),"0"),IFERROR(VLOOKUP($A16,'Season 7'!AF$4:CC$104,46,0),"0"),
IFERROR(VLOOKUP($A16,'Season 8'!AF$4:CC$104,46,0),"0"),IFERROR(VLOOKUP($A16,'Season 9'!AF$4:CC$104,46,0),"0"),
IFERROR(VLOOKUP($A16,'Season 10'!AF$4:CC$104,46,0),"0"),IFERROR(VLOOKUP($A16,'Season 11'!AF$4:CC$104,46,0),"0"),
IFERROR(VLOOKUP($A16,'Season 12'!AF$4:CC$104,46,0),"0"),IFERROR(VLOOKUP($A16,'Season 13'!AF$4:CC$104,46,0),"0"),
IFERROR(VLOOKUP($A16,'Season 14'!AF$4:CC$104,46,0),"0"),IFERROR(VLOOKUP($A16,'Season 15'!AF$4:CC$104,46,0),"0"),)</f>
        <v>0</v>
      </c>
      <c r="AU16" s="700">
        <f>SUM(IFERROR(VLOOKUP($A16,'Season 3'!AF$4:CH$104,47,0),"0"),
IFERROR(VLOOKUP($A16,'Season 4'!AF$4:CH$104,47,0),"0"),IFERROR(VLOOKUP($A16,'Season 5'!AF$4:CH$104,47,0),"0"),
IFERROR(VLOOKUP($A16,'Season 6'!AF$4:CH$104,47,0),"0"),IFERROR(VLOOKUP($A16,'Season 7'!AF$4:CH$104,47,0),"0"),
IFERROR(VLOOKUP($A16,'Season 8'!AF$4:CH$104,47,0),"0"),IFERROR(VLOOKUP($A16,'Season 9'!AF$4:CH$104,47,0),"0"),
IFERROR(VLOOKUP($A16,'Season 10'!AF$4:CH$104,47,0),"0"),IFERROR(VLOOKUP($A16,'Season 11'!AF$4:CH$104,47,0),"0"),
IFERROR(VLOOKUP($A16,'Season 12'!AF$4:CH$104,47,0),"0"),IFERROR(VLOOKUP($A16,'Season 13'!AF$4:CH$104,47,0),"0"),
IFERROR(VLOOKUP($A16,'Season 14'!AF$4:CH$104,47,0),"0"),IFERROR(VLOOKUP($A16,'Season 15'!AF$4:CH$104,47,0),"0"),)</f>
        <v>0</v>
      </c>
      <c r="AV16" s="692">
        <f>SUM(IFERROR(VLOOKUP($A16,'Season 3'!AF$4:CH$104,48,0),"0"),
IFERROR(VLOOKUP($A16,'Season 4'!AF$4:CH$104,48,0),"0"),IFERROR(VLOOKUP($A16,'Season 5'!AF$4:CH$104,48,0),"0"),
IFERROR(VLOOKUP($A16,'Season 6'!AF$4:CH$104,48,0),"0"),IFERROR(VLOOKUP($A16,'Season 7'!AF$4:CH$104,48,0),"0"),
IFERROR(VLOOKUP($A16,'Season 8'!AF$4:CH$104,48,0),"0"),IFERROR(VLOOKUP($A16,'Season 9'!AF$4:CH$104,48,0),"0"),
IFERROR(VLOOKUP($A16,'Season 10'!AF$4:CH$104,48,0),"0"),IFERROR(VLOOKUP($A16,'Season 11'!AF$4:CH$104,48,0),"0"),
IFERROR(VLOOKUP($A16,'Season 12'!AF$4:CH$104,48,0),"0"),IFERROR(VLOOKUP($A16,'Season 13'!AF$4:CH$104,48,0),"0"),
IFERROR(VLOOKUP($A16,'Season 14'!AF$4:CH$104,48,0),"0"),IFERROR(VLOOKUP($A16,'Season 15'!AF$4:CH$104,48,0),"0"),)</f>
        <v>0</v>
      </c>
      <c r="AW16" s="1023">
        <f>SUM(IFERROR(VLOOKUP($A16,'Season 3'!AF$4:CH$104,49,0),"0"),
IFERROR(VLOOKUP($A16,'Season 4'!AF$4:CH$104,49,0),"0"),IFERROR(VLOOKUP($A16,'Season 5'!AF$4:CH$104,49,0),"0"),
IFERROR(VLOOKUP($A16,'Season 6'!AF$4:CH$104,49,0),"0"),IFERROR(VLOOKUP($A16,'Season 7'!AF$4:CH$104,49,0),"0"),
IFERROR(VLOOKUP($A16,'Season 8'!AF$4:CH$104,49,0),"0"),IFERROR(VLOOKUP($A16,'Season 9'!AF$4:CH$104,49,0),"0"),
IFERROR(VLOOKUP($A16,'Season 10'!AF$4:CH$104,49,0),"0"),IFERROR(VLOOKUP($A16,'Season 11'!AF$4:CH$104,49,0),"0"),
IFERROR(VLOOKUP($A16,'Season 12'!AF$4:CH$104,49,0),"0"),IFERROR(VLOOKUP($A16,'Season 13'!AF$4:CH$104,49,0),"0"),
IFERROR(VLOOKUP($A16,'Season 14'!AF$4:CH$104,49,0),"0"),IFERROR(VLOOKUP($A16,'Season 15'!AF$4:CH$104,49,0),"0"),)</f>
        <v>0</v>
      </c>
      <c r="AX16" s="26">
        <f>SUM(IFERROR(VLOOKUP($A16,'Season 3'!AF$4:CH$104,50,0),"0"),
IFERROR(VLOOKUP($A16,'Season 4'!AF$4:CH$104,50,0),"0"),IFERROR(VLOOKUP($A16,'Season 5'!AF$4:CH$104,50,0),"0"),
IFERROR(VLOOKUP($A16,'Season 6'!AF$4:CH$104,50,0),"0"),IFERROR(VLOOKUP($A16,'Season 7'!AF$4:CH$104,50,0),"0"),
IFERROR(VLOOKUP($A16,'Season 8'!AF$4:CH$104,50,0),"0"),IFERROR(VLOOKUP($A16,'Season 9'!AF$4:CH$104,50,0),"0"),
IFERROR(VLOOKUP($A16,'Season 10'!AF$4:CH$104,50,0),"0"),IFERROR(VLOOKUP($A16,'Season 11'!AF$4:CH$104,50,0),"0"),
IFERROR(VLOOKUP($A16,'Season 12'!AF$4:CH$104,50,0),"0"),IFERROR(VLOOKUP($A16,'Season 13'!AF$4:CH$104,50,0),"0"),
IFERROR(VLOOKUP($A16,'Season 14'!AF$4:CH$104,50,0),"0"),IFERROR(VLOOKUP($A16,'Season 15'!AF$4:CH$104,50,0),"0"),)</f>
        <v>0</v>
      </c>
      <c r="AY16" s="699">
        <f>SUM(IFERROR(VLOOKUP($A16,'Season 3'!AF$4:CH$104,51,0),"0"),
IFERROR(VLOOKUP($A16,'Season 4'!AF$4:CH$104,51,0),"0"),IFERROR(VLOOKUP($A16,'Season 5'!AF$4:CH$104,51,0),"0"),
IFERROR(VLOOKUP($A16,'Season 6'!AF$4:CH$104,51,0),"0"),IFERROR(VLOOKUP($A16,'Season 7'!AF$4:CH$104,51,0),"0"),
IFERROR(VLOOKUP($A16,'Season 8'!AF$4:CH$104,51,0),"0"),IFERROR(VLOOKUP($A16,'Season 9'!AF$4:CH$104,51,0),"0"),
IFERROR(VLOOKUP($A16,'Season 10'!AF$4:CH$104,51,0),"0"),IFERROR(VLOOKUP($A16,'Season 11'!AF$4:CH$104,51,0),"0"),
IFERROR(VLOOKUP($A16,'Season 12'!AF$4:CH$104,51,0),"0"),IFERROR(VLOOKUP($A16,'Season 13'!AF$4:CH$104,51,0),"0"),
IFERROR(VLOOKUP($A16,'Season 14'!AF$4:CH$104,51,0),"0"),IFERROR(VLOOKUP($A16,'Season 15'!AF$4:CH$104,51,0),"0"),)</f>
        <v>0</v>
      </c>
      <c r="AZ16" s="700">
        <f>SUM(IFERROR(VLOOKUP($A16,'Season 1'!AF$4:CC$104,32,0),"0"),IFERROR(VLOOKUP($A16,'Season 2'!AF$4:CC$104,37,0),"0"),)</f>
        <v>0</v>
      </c>
      <c r="BA16" s="692">
        <f>SUM(IFERROR(VLOOKUP($A16,'Season 1'!AF$4:CC$104,33,0),"0"),IFERROR(VLOOKUP($A16,'Season 2'!AF$4:CC$104,38,0),"0"),)</f>
        <v>0</v>
      </c>
      <c r="BB16" s="1023">
        <f>SUM(IFERROR(VLOOKUP($A16,'Season 1'!AF$4:CC$104,34,0),"0"),IFERROR(VLOOKUP($A16,'Season 2'!AF$4:CC$104,39,0),"0"),)</f>
        <v>0</v>
      </c>
      <c r="BC16" s="26">
        <f>SUM(IFERROR(VLOOKUP($A16,'Season 1'!AF$4:CC$104,35,0),"0"),IFERROR(VLOOKUP($A16,'Season 2'!AF$4:CC$104,40,0),"0"),)</f>
        <v>0</v>
      </c>
      <c r="BD16" s="699">
        <f>SUM(IFERROR(VLOOKUP($A16,'Season 1'!AF$4:CC$104,36,0),"0"),IFERROR(VLOOKUP($A16,'Season 2'!AF$4:CC$104,41,0),"0"),)</f>
        <v>0</v>
      </c>
      <c r="BE16" s="1111">
        <f>SUM(IFERROR(VLOOKUP($A16,'Season 1'!AF$4:CC$104,37,0),"0"),
IFERROR(VLOOKUP($A16,'Season 2'!AF$4:CC$104,47,0),"0"),IFERROR(VLOOKUP($A16,'Season 3'!AF$4:CH$104,52,0),"0"),
IFERROR(VLOOKUP($A16,'Season 4'!AF$4:CH$104,52,0),"0"),IFERROR(VLOOKUP($A16,'Season 5'!AF$4:CH$104,52,0),"0"),
IFERROR(VLOOKUP($A16,'Season 6'!AF$4:CH$104,52,0),"0"),IFERROR(VLOOKUP($A16,'Season 7'!AF$4:CH$104,52,0),"0"),
IFERROR(VLOOKUP($A16,'Season 8'!AF$4:CH$104,52,0),"0"),IFERROR(VLOOKUP($A16,'Season 9'!AF$4:CH$104,52,0),"0"),
IFERROR(VLOOKUP($A16,'Season 10'!AF$4:CH$104,52,0),"0"),IFERROR(VLOOKUP($A16,'Season 11'!AF$4:CH$104,52,0),"0"),
IFERROR(VLOOKUP($A16,'Season 12'!AF$4:CH$104,52,0),"0"),IFERROR(VLOOKUP($A16,'Season 13'!AF$4:CH$104,52,0),"0"),
IFERROR(VLOOKUP($A16,'Season 14'!AF$4:CH$104,52,0),"0"),IFERROR(VLOOKUP($A16,'Season 15'!AF$4:CH$104,52,0),"0"),)</f>
        <v>0</v>
      </c>
      <c r="BF16" s="1112">
        <f>SUM(IFERROR(VLOOKUP($A16,'Season 1'!AF$4:CC$104,38,0),"0"),
IFERROR(VLOOKUP($A16,'Season 2'!AF$4:CC$104,48,0),"0"),IFERROR(VLOOKUP($A16,'Season 3'!AF$4:CH$104,53,0),"0"),
IFERROR(VLOOKUP($A16,'Season 4'!AF$4:CH$104,53,0),"0"),IFERROR(VLOOKUP($A16,'Season 5'!AF$4:CH$104,53,0),"0"),
IFERROR(VLOOKUP($A16,'Season 6'!AF$4:CH$104,53,0),"0"),IFERROR(VLOOKUP($A16,'Season 7'!AF$4:CH$104,53,0),"0"),
IFERROR(VLOOKUP($A16,'Season 8'!AF$4:CH$104,53,0),"0"),IFERROR(VLOOKUP($A16,'Season 9'!AF$4:CH$104,53,0),"0"),
IFERROR(VLOOKUP($A16,'Season 10'!AF$4:CH$104,53,0),"0"),IFERROR(VLOOKUP($A16,'Season 11'!AF$4:CH$104,53,0),"0"),
IFERROR(VLOOKUP($A16,'Season 12'!AF$4:CH$104,53,0),"0"),IFERROR(VLOOKUP($A16,'Season 13'!AF$4:CH$104,53,0),"0"),
IFERROR(VLOOKUP($A16,'Season 14'!AF$4:CH$104,53,0),"0"),IFERROR(VLOOKUP($A16,'Season 15'!AF$4:CH$104,53,0),"0"),)</f>
        <v>0</v>
      </c>
      <c r="BG16" s="1061" t="e">
        <f t="shared" si="1"/>
        <v>#DIV/0!</v>
      </c>
      <c r="BI16" s="1100"/>
      <c r="BJ16" s="1100"/>
      <c r="BK16" s="1100"/>
      <c r="BL16" s="1100"/>
      <c r="BM16" s="1100"/>
      <c r="BN16" s="1100"/>
      <c r="BO16" s="1066"/>
      <c r="BP16" s="1066"/>
      <c r="BQ16" s="1066"/>
      <c r="BR16" s="1066"/>
      <c r="BS16" s="15" t="str">
        <f>IFERROR(VLOOKUP($A16,'Season 1'!$AF$4:$CH$104,39,0),"0")</f>
        <v>0</v>
      </c>
      <c r="BT16" s="15" t="str">
        <f>IFERROR(VLOOKUP($A16,'Season 1'!$AF$4:$CH$104,40,0),"0")</f>
        <v>0</v>
      </c>
      <c r="BU16" s="15" t="str">
        <f>IFERROR(VLOOKUP($A16,'Season 2'!$AF$4:$CH$104,49,0),"0")</f>
        <v>0</v>
      </c>
      <c r="BV16" s="15" t="str">
        <f>IFERROR(VLOOKUP($A16,'Season 2'!$AF$4:$CH$104,50,0),"0")</f>
        <v>0</v>
      </c>
      <c r="BW16" s="15" t="str">
        <f>IFERROR(VLOOKUP($A16,'Season 3'!$AF$4:$CH$104,54,0),"0")</f>
        <v>0</v>
      </c>
      <c r="BX16" s="15" t="str">
        <f>IFERROR(VLOOKUP($A16,'Season 3'!$AF$4:$CH$104,55,0),"0")</f>
        <v>0</v>
      </c>
      <c r="BY16" s="15" t="str">
        <f>IFERROR(VLOOKUP($A16,'Season 4'!$AF$4:$CH$104,54,0),"0")</f>
        <v>0</v>
      </c>
      <c r="BZ16" s="15" t="str">
        <f>IFERROR(VLOOKUP($A16,'Season 4'!$AF$4:$CH$104,55,0),"0")</f>
        <v>0</v>
      </c>
      <c r="CA16" s="15" t="str">
        <f>IFERROR(VLOOKUP($A16,'Season 5'!$AF$4:$CH$104,54,0),"0")</f>
        <v>0</v>
      </c>
      <c r="CB16" s="15" t="str">
        <f>IFERROR(VLOOKUP($A16,'Season 5'!$AF$4:$CH$104,55,0),"0")</f>
        <v>0</v>
      </c>
      <c r="CC16" s="15" t="str">
        <f>IFERROR(VLOOKUP($A16,'Season 6'!$AF$4:$CH$104,54,0),"0")</f>
        <v>0</v>
      </c>
      <c r="CD16" s="15" t="str">
        <f>IFERROR(VLOOKUP($A16,'Season 6'!$AF$4:$CH$104,55,0),"0")</f>
        <v>0</v>
      </c>
      <c r="CE16" s="15" t="str">
        <f>IFERROR(VLOOKUP($A16,'Season 7'!$AF$4:$CH$104,54,0),"0")</f>
        <v>0</v>
      </c>
      <c r="CF16" s="15" t="str">
        <f>IFERROR(VLOOKUP($A16,'Season 7'!$AF$4:$CH$104,55,0),"0")</f>
        <v>0</v>
      </c>
      <c r="CG16" s="15" t="str">
        <f>IFERROR(VLOOKUP($A16,'Season 8'!$AF$4:$CH$104,54,0),"0")</f>
        <v>0</v>
      </c>
      <c r="CH16" s="15" t="str">
        <f>IFERROR(VLOOKUP($A16,'Season 8'!$AF$4:$CH$104,55,0),"0")</f>
        <v>0</v>
      </c>
      <c r="CI16" s="15" t="str">
        <f>IFERROR(VLOOKUP($A16,'Season 9'!$AF$4:$CH$104,54,0),"0")</f>
        <v>0</v>
      </c>
      <c r="CJ16" s="15" t="str">
        <f>IFERROR(VLOOKUP($A16,'Season 9'!$AF$4:$CH$104,55,0),"0")</f>
        <v>0</v>
      </c>
      <c r="CK16" s="15" t="str">
        <f>IFERROR(VLOOKUP($A16,'Season 10'!$AF$4:$CH$104,54,0),"0")</f>
        <v>0</v>
      </c>
      <c r="CL16" s="15" t="str">
        <f>IFERROR(VLOOKUP($A16,'Season 10'!$AF$4:$CH$104,55,0),"0")</f>
        <v>0</v>
      </c>
      <c r="CM16" s="15" t="str">
        <f>IFERROR(VLOOKUP($A16,'Season 11'!$AF$4:$CH$104,54,0),"0")</f>
        <v>0</v>
      </c>
      <c r="CN16" s="15" t="str">
        <f>IFERROR(VLOOKUP($A16,'Season 11'!$AF$4:$CH$104,55,0),"0")</f>
        <v>0</v>
      </c>
      <c r="CO16" s="15" t="str">
        <f>IFERROR(VLOOKUP($A16,'Season 12'!$AF$4:$CH$104,54,0),"0")</f>
        <v>0</v>
      </c>
      <c r="CP16" s="15" t="str">
        <f>IFERROR(VLOOKUP($A16,'Season 12'!$AF$4:$CH$104,55,0),"0")</f>
        <v>0</v>
      </c>
      <c r="CQ16" s="15" t="str">
        <f>IFERROR(VLOOKUP($A16,'Season 13'!$AF$4:$CH$104,54,0),"0")</f>
        <v>0</v>
      </c>
      <c r="CR16" s="15" t="str">
        <f>IFERROR(VLOOKUP($A16,'Season 13'!$AF$4:$CH$104,55,0),"0")</f>
        <v>0</v>
      </c>
      <c r="CS16" s="15" t="str">
        <f>IFERROR(VLOOKUP($A16,'Season 14'!$AF$4:$CH$104,54,0),"0")</f>
        <v>0</v>
      </c>
      <c r="CT16" s="15" t="str">
        <f>IFERROR(VLOOKUP($A16,'Season 14'!$AF$4:$CH$104,55,0),"0")</f>
        <v>0</v>
      </c>
      <c r="CU16" s="15" t="str">
        <f>IFERROR(VLOOKUP($A16,'Season 15'!$AF$4:$CH$104,54,0),"0")</f>
        <v>0</v>
      </c>
      <c r="CV16" s="15" t="str">
        <f>IFERROR(VLOOKUP($A16,'Season 15'!$AF$4:$CH$104,55,0),"0")</f>
        <v>0</v>
      </c>
    </row>
    <row r="17" spans="1:100" x14ac:dyDescent="0.25">
      <c r="A17" s="1090" t="s">
        <v>235</v>
      </c>
      <c r="B17" s="1021" t="str">
        <f>IFERROR(VLOOKUP('Data Totals'!A17,'Season 1'!AF$4:CC$104,2,FALSE),IFERROR(VLOOKUP('Data Totals'!A17,'Season 2'!AF$4:CC$104,2,FALSE),IFERROR(VLOOKUP('Data Totals'!A17,'Season 3'!AF$4:CC$104,2,FALSE),IFERROR(VLOOKUP('Data Totals'!A17,'Season 4'!AF$4:CC$104,2,FALSE),IFERROR(VLOOKUP('Data Totals'!A17,'Season 5'!AF$4:CC$104,2,FALSE),IFERROR(VLOOKUP('Data Totals'!A17,'Season 6'!AF$4:CC$104,2,FALSE),IFERROR(VLOOKUP('Data Totals'!A17,'Season 7'!AF$4:CC$104,2,FALSE),IFERROR(VLOOKUP('Data Totals'!A17,'Season 8'!AF$4:CC$104,2,FALSE),IFERROR(VLOOKUP('Data Totals'!A17,'Season 9'!AF$4:CC$104,2,FALSE),IFERROR(VLOOKUP('Data Totals'!A17,'Season 10'!AF$4:CC$104,2,FALSE),IFERROR(VLOOKUP('Data Totals'!A17,'Season 11'!AF$4:CC$104,2,FALSE),IFERROR(VLOOKUP('Data Totals'!A17,'Season 12'!AF$4:CC$104,2,FALSE),IFERROR(VLOOKUP('Data Totals'!A17,'Season 13'!AF$4:CC$104,2,FALSE),IFERROR(VLOOKUP('Data Totals'!A17,'Season 14'!AF$4:CC$104,2,FALSE),IFERROR(VLOOKUP('Data Totals'!A17,'Season 15'!AF$4:CC$104,2,FALSE),"N/A")))))))))))))))</f>
        <v>LB</v>
      </c>
      <c r="C17" s="1022">
        <f>IFERROR(VLOOKUP('Data Totals'!A17,'Season 1'!AF$4:CC$104,3,FALSE),IFERROR(VLOOKUP('Data Totals'!A17,'Season 2'!AF$4:CC$104,3,FALSE),IFERROR(VLOOKUP('Data Totals'!A17,'Season 3'!AF$4:CC$104,3,FALSE),IFERROR(VLOOKUP('Data Totals'!A17,'Season 4'!AF$4:CC$104,3,FALSE),IFERROR(VLOOKUP('Data Totals'!A17,'Season 5'!AF$4:CC$104,3,FALSE),IFERROR(VLOOKUP('Data Totals'!A17,'Season 6'!AF$4:CC$104,3,FALSE),IFERROR(VLOOKUP('Data Totals'!A17,'Season 7'!AF$4:CC$104,3,FALSE),IFERROR(VLOOKUP('Data Totals'!A17,'Season 8'!AF$4:CC$104,3,FALSE),IFERROR(VLOOKUP('Data Totals'!A17,'Season 9'!AF$4:CC$104,3,FALSE),IFERROR(VLOOKUP('Data Totals'!A17,'Season 10'!AF$4:CC$104,3,FALSE),IFERROR(VLOOKUP('Data Totals'!A17,'Season 11'!AF$4:CC$104,3,FALSE),IFERROR(VLOOKUP('Data Totals'!A17,'Season 12'!AF$4:CC$104,3,FALSE),IFERROR(VLOOKUP('Data Totals'!A17,'Season 13'!AF$4:CC$104,3,FALSE),IFERROR(VLOOKUP('Data Totals'!A17,'Season 14'!AF$4:CC$104,3,FALSE),IFERROR(VLOOKUP('Data Totals'!A17,'Season 15'!AF$4:CC$104,3,FALSE),"N/A")))))))))))))))</f>
        <v>63</v>
      </c>
      <c r="D17" s="1022">
        <f>IFERROR(VLOOKUP('Data Totals'!A17,'Season 1'!AF$4:CC$104,4,FALSE),IFERROR(VLOOKUP('Data Totals'!A17,'Season 2'!AF$4:CC$104,4,FALSE),IFERROR(VLOOKUP('Data Totals'!A17,'Season 3'!AF$4:CC$104,4,FALSE),IFERROR(VLOOKUP('Data Totals'!A17,'Season 4'!AF$4:CC$104,4,FALSE),IFERROR(VLOOKUP('Data Totals'!A17,'Season 5'!AF$4:CC$104,4,FALSE),IFERROR(VLOOKUP('Data Totals'!A17,'Season 6'!AF$4:CC$104,4,FALSE),IFERROR(VLOOKUP('Data Totals'!A17,'Season 7'!AF$4:CC$104,4,FALSE),IFERROR(VLOOKUP('Data Totals'!A17,'Season 8'!AF$4:CC$104,4,FALSE),IFERROR(VLOOKUP('Data Totals'!A17,'Season 9'!AF$4:CC$104,4,FALSE),IFERROR(VLOOKUP('Data Totals'!A17,'Season 10'!AF$4:CC$104,4,FALSE),IFERROR(VLOOKUP('Data Totals'!A17,'Season 11'!AF$4:CC$104,4,FALSE),IFERROR(VLOOKUP('Data Totals'!A17,'Season 12'!AF$4:CC$104,4,FALSE),IFERROR(VLOOKUP('Data Totals'!A17,'Season 13'!AF$4:CC$104,4,FALSE),IFERROR(VLOOKUP('Data Totals'!A17,'Season 14'!AF$4:CC$104,4,FALSE),IFERROR(VLOOKUP('Data Totals'!A17,'Season 15'!AF$4:CC$104,4,FALSE),"N/A")))))))))))))))</f>
        <v>63</v>
      </c>
      <c r="E17" s="1022">
        <f t="shared" si="0"/>
        <v>0</v>
      </c>
      <c r="F17" s="692">
        <f>SUM(IFERROR(VLOOKUP(A17,BI$3:BN$152,2,0),"0"),IFERROR(VLOOKUP(A17,'Season 1'!AF$4:CC$104,6,0),"0"),
IFERROR(VLOOKUP(A17,'Season 2'!AF$4:CC$104,6,0),"0"),IFERROR(VLOOKUP(A17,'Season 3'!AF$4:CC$104,6,0),"0"),
IFERROR(VLOOKUP(A17,'Season 4'!AF$4:CC$104,6,0),"0"),IFERROR(VLOOKUP(A17,'Season 5'!AF$4:CC$104,6,0),"0"),
IFERROR(VLOOKUP(A17,'Season 6'!AF$4:CC$104,6,0),"0"),IFERROR(VLOOKUP(A17,'Season 7'!AF$4:CC$104,6,0),"0"),
IFERROR(VLOOKUP(A17,'Season 8'!AF$4:CC$104,6,0),"0"),IFERROR(VLOOKUP(A17,'Season 9'!AF$4:CC$104,6,0),"0"),
IFERROR(VLOOKUP(A17,'Season 10'!AF$4:CC$104,6,0),"0"),IFERROR(VLOOKUP(A17,'Season 11'!AF$4:CC$104,6,0),"0"),
IFERROR(VLOOKUP(A17,'Season 12'!AF$4:CC$104,6,0),"0"),IFERROR(VLOOKUP(A17,'Season 13'!AF$4:CC$104,6,0),"0"),
IFERROR(VLOOKUP(A17,'Season 14'!AF$4:CC$104,6,0),"0"),IFERROR(VLOOKUP(A17,'Season 15'!AF$4:CC$104,6,0),"0"),)</f>
        <v>15</v>
      </c>
      <c r="G17" s="692">
        <f>SUM(IFERROR(VLOOKUP(A17,'Season 1'!AF$4:CC$104,7,0),"0"),
IFERROR(VLOOKUP(A17,'Season 2'!AF$4:CC$104,7,0),"0"),IFERROR(VLOOKUP(A17,'Season 3'!AF$4:CC$104,7,0),"0"),
IFERROR(VLOOKUP(A17,'Season 4'!AF$4:CC$104,7,0),"0"),IFERROR(VLOOKUP(A17,'Season 5'!AF$4:CC$104,7,0),"0"),
IFERROR(VLOOKUP(A17,'Season 6'!AF$4:CC$104,7,0),"0"),IFERROR(VLOOKUP(A17,'Season 7'!AF$4:CC$104,7,0),"0"),
IFERROR(VLOOKUP(A17,'Season 8'!AF$4:CC$104,7,0),"0"),IFERROR(VLOOKUP(A17,'Season 9'!AF$4:CC$104,7,0),"0"),
IFERROR(VLOOKUP(A17,'Season 10'!AF$4:CC$104,7,0),"0"),IFERROR(VLOOKUP(A17,'Season 11'!AF$4:CC$104,7,0),"0"),
IFERROR(VLOOKUP(A17,'Season 12'!AF$4:CC$104,7,0),"0"),IFERROR(VLOOKUP(A17,'Season 13'!AF$4:CC$104,7,0),"0"),
IFERROR(VLOOKUP(A17,'Season 14'!AF$4:CC$104,7,0),"0"),IFERROR(VLOOKUP(A17,'Season 15'!AF$4:CC$104,7,0),"0"),)</f>
        <v>0</v>
      </c>
      <c r="H17" s="556">
        <f>SUM(IFERROR(VLOOKUP(A17,'Season 1'!AF$4:CC$104,8,0),"0"),
IFERROR(VLOOKUP(A17,'Season 2'!AF$4:CC$104,8,0),"0"),IFERROR(VLOOKUP(A17,'Season 3'!AF$4:CC$104,8,0),"0"),
IFERROR(VLOOKUP(A17,'Season 4'!AF$4:CC$104,8,0),"0"),IFERROR(VLOOKUP(A17,'Season 5'!AF$4:CC$104,8,0),"0"),
IFERROR(VLOOKUP(A17,'Season 6'!AF$4:CC$104,8,0),"0"),IFERROR(VLOOKUP(A17,'Season 7'!AF$4:CC$104,8,0),"0"),
IFERROR(VLOOKUP(A17,'Season 8'!AF$4:CC$104,8,0),"0"),IFERROR(VLOOKUP(A17,'Season 9'!AF$4:CC$104,8,0),"0"),
IFERROR(VLOOKUP(A17,'Season 10'!AF$4:CC$104,8,0),"0"),IFERROR(VLOOKUP(A17,'Season 11'!AF$4:CC$104,8,0),"0"),
IFERROR(VLOOKUP(A17,'Season 12'!AF$4:CC$104,8,0),"0"),IFERROR(VLOOKUP(A17,'Season 13'!AF$4:CC$104,8,0),"0"),
IFERROR(VLOOKUP(A17,'Season 14'!AF$4:CC$104,8,0),"0"),IFERROR(VLOOKUP(A17,'Season 15'!AF$4:CC$104,8,0),"0"),)</f>
        <v>0</v>
      </c>
      <c r="I17" s="1023">
        <f>SUM(IFERROR(VLOOKUP(A17,'Season 1'!AF$4:CC$104,9,0),"0"),
IFERROR(VLOOKUP(A17,'Season 2'!AF$4:CC$104,9,0),"0"),IFERROR(VLOOKUP(A17,'Season 3'!AF$4:CC$104,9,0),"0"),
IFERROR(VLOOKUP(A17,'Season 4'!AF$4:CC$104,9,0),"0"),IFERROR(VLOOKUP(A17,'Season 5'!AF$4:CC$104,9,0),"0"),
IFERROR(VLOOKUP(A17,'Season 6'!AF$4:CC$104,9,0),"0"),IFERROR(VLOOKUP(A17,'Season 7'!AF$4:CC$104,9,0),"0"),
IFERROR(VLOOKUP(A17,'Season 8'!AF$4:CC$104,9,0),"0"),IFERROR(VLOOKUP(A17,'Season 9'!AF$4:CC$104,9,0),"0"),
IFERROR(VLOOKUP(A17,'Season 10'!AF$4:CC$104,9,0),"0"),IFERROR(VLOOKUP(A17,'Season 11'!AF$4:CC$104,9,0),"0"),
IFERROR(VLOOKUP(A17,'Season 12'!AF$4:CC$104,9,0),"0"),IFERROR(VLOOKUP(A17,'Season 13'!AF$4:CC$104,9,0),"0"),
IFERROR(VLOOKUP(A17,'Season 14'!AF$4:CC$104,9,0),"0"),IFERROR(VLOOKUP(A17,'Season 15'!AF$4:CC$104,9,0),"0"),)</f>
        <v>3</v>
      </c>
      <c r="J17" s="26">
        <f>SUM(IFERROR(VLOOKUP(A17,BI$3:BN$152,3,0),"0"),IFERROR(VLOOKUP(A17,'Season 1'!AF$4:CC$104,10,0),"0"),
IFERROR(VLOOKUP(A17,'Season 2'!AF$4:CC$104,10,0),"0"),IFERROR(VLOOKUP(A17,'Season 3'!AF$4:CC$104,10,0),"0"),
IFERROR(VLOOKUP(A17,'Season 4'!AF$4:CC$104,10,0),"0"),IFERROR(VLOOKUP(A17,'Season 5'!AF$4:CC$104,10,0),"0"),
IFERROR(VLOOKUP(A17,'Season 6'!AF$4:CC$104,10,0),"0"),IFERROR(VLOOKUP(A17,'Season 7'!AF$4:CC$104,10,0),"0"),
IFERROR(VLOOKUP(A17,'Season 8'!AF$4:CC$104,10,0),"0"),IFERROR(VLOOKUP(A17,'Season 9'!AF$4:CC$104,10,0),"0"),
IFERROR(VLOOKUP(A17,'Season 10'!AF$4:CC$104,10,0),"0"),IFERROR(VLOOKUP(A17,'Season 11'!AF$4:CC$104,10,0),"0"),
IFERROR(VLOOKUP(A17,'Season 12'!AF$4:CC$104,10,0),"0"),IFERROR(VLOOKUP(A17,'Season 13'!AF$4:CC$104,10,0),"0"),
IFERROR(VLOOKUP(A17,'Season 14'!AF$4:CC$104,10,0),"0"),IFERROR(VLOOKUP(A17,'Season 15'!AF$4:CC$104,10,0),"0"),)</f>
        <v>0</v>
      </c>
      <c r="K17" s="699">
        <f>SUM(IFERROR(VLOOKUP(A17,BI$3:BN$152,4,0),"0"),IFERROR(VLOOKUP(A17,'Season 1'!AF$4:CC$104,11,0),"0"),
IFERROR(VLOOKUP(A17,'Season 2'!AF$4:CC$104,11,0),"0"),IFERROR(VLOOKUP(A17,'Season 3'!AF$4:CC$104,11,0),"0"),
IFERROR(VLOOKUP(A17,'Season 4'!AF$4:CC$104,11,0),"0"),IFERROR(VLOOKUP(A17,'Season 5'!AF$4:CC$104,11,0),"0"),
IFERROR(VLOOKUP(A17,'Season 6'!AF$4:CC$104,11,0),"0"),IFERROR(VLOOKUP(A17,'Season 7'!AF$4:CC$104,11,0),"0"),
IFERROR(VLOOKUP(A17,'Season 8'!AF$4:CC$104,11,0),"0"),IFERROR(VLOOKUP(A17,'Season 9'!AF$4:CC$104,11,0),"0"),
IFERROR(VLOOKUP(A17,'Season 10'!AF$4:CC$104,11,0),"0"),IFERROR(VLOOKUP(A17,'Season 11'!AF$4:CC$104,11,0),"0"),
IFERROR(VLOOKUP(A17,'Season 12'!AF$4:CC$104,11,0),"0"),IFERROR(VLOOKUP(A17,'Season 13'!AF$4:CC$104,11,0),"0"),
IFERROR(VLOOKUP(A17,'Season 14'!AF$4:CC$104,11,0),"0"),IFERROR(VLOOKUP(A17,'Season 15'!AF$4:CC$104,11,0),"0"),)</f>
        <v>0</v>
      </c>
      <c r="L17" s="700">
        <f>SUM(IFERROR(VLOOKUP($A17,'Season 1'!AF$4:CC$104,12,0),"0"),
IFERROR(VLOOKUP($A17,'Season 2'!AF$4:CC$104,12,0),"0"),IFERROR(VLOOKUP($A17,'Season 3'!AF$4:CC$104,12,0),"0"),
IFERROR(VLOOKUP($A17,'Season 4'!AF$4:CC$104,12,0),"0"),IFERROR(VLOOKUP($A17,'Season 5'!AF$4:CC$104,12,0),"0"),
IFERROR(VLOOKUP($A17,'Season 6'!AF$4:CC$104,12,0),"0"),IFERROR(VLOOKUP($A17,'Season 7'!AF$4:CC$104,12,0),"0"),
IFERROR(VLOOKUP($A17,'Season 8'!AF$4:CC$104,12,0),"0"),IFERROR(VLOOKUP($A17,'Season 9'!AF$4:CC$104,12,0),"0"),
IFERROR(VLOOKUP($A17,'Season 10'!AF$4:CC$104,12,0),"0"),IFERROR(VLOOKUP($A17,'Season 11'!AF$4:CC$104,12,0),"0"),
IFERROR(VLOOKUP($A17,'Season 12'!AF$4:CC$104,12,0),"0"),IFERROR(VLOOKUP($A17,'Season 13'!AF$4:CC$104,12,0),"0"),
IFERROR(VLOOKUP($A17,'Season 14'!AF$4:CC$104,12,0),"0"),IFERROR(VLOOKUP($A17,'Season 15'!AF$4:CC$104,12,0),"0"),)</f>
        <v>0</v>
      </c>
      <c r="M17" s="692">
        <f>SUM(IFERROR(VLOOKUP($A17,'Season 1'!AF$4:CC$104,13,0),"0"),
IFERROR(VLOOKUP($A17,'Season 2'!AF$4:CC$104,13,0),"0"),IFERROR(VLOOKUP($A17,'Season 3'!AF$4:CC$104,13,0),"0"),
IFERROR(VLOOKUP($A17,'Season 4'!AF$4:CC$104,13,0),"0"),IFERROR(VLOOKUP($A17,'Season 5'!AF$4:CC$104,13,0),"0"),
IFERROR(VLOOKUP($A17,'Season 6'!AF$4:CC$104,13,0),"0"),IFERROR(VLOOKUP($A17,'Season 7'!AF$4:CC$104,13,0),"0"),
IFERROR(VLOOKUP($A17,'Season 8'!AF$4:CC$104,13,0),"0"),IFERROR(VLOOKUP($A17,'Season 9'!AF$4:CC$104,13,0),"0"),
IFERROR(VLOOKUP($A17,'Season 10'!AF$4:CC$104,13,0),"0"),IFERROR(VLOOKUP($A17,'Season 11'!AF$4:CC$104,13,0),"0"),
IFERROR(VLOOKUP($A17,'Season 12'!AF$4:CC$104,13,0),"0"),IFERROR(VLOOKUP($A17,'Season 13'!AF$4:CC$104,13,0),"0"),
IFERROR(VLOOKUP($A17,'Season 14'!AF$4:CC$104,13,0),"0"),IFERROR(VLOOKUP($A17,'Season 15'!AF$4:CC$104,13,0),"0"),)</f>
        <v>0</v>
      </c>
      <c r="N17" s="1023">
        <f>SUM(IFERROR(VLOOKUP($A17,'Season 1'!AF$4:CC$104,14,0),"0"),
IFERROR(VLOOKUP($A17,'Season 2'!AF$4:CC$104,14,0),"0"),IFERROR(VLOOKUP($A17,'Season 3'!AF$4:CC$104,14,0),"0"),
IFERROR(VLOOKUP($A17,'Season 4'!AF$4:CC$104,14,0),"0"),IFERROR(VLOOKUP($A17,'Season 5'!AF$4:CC$104,14,0),"0"),
IFERROR(VLOOKUP($A17,'Season 6'!AF$4:CC$104,14,0),"0"),IFERROR(VLOOKUP($A17,'Season 7'!AF$4:CC$104,14,0),"0"),
IFERROR(VLOOKUP($A17,'Season 8'!AF$4:CC$104,14,0),"0"),IFERROR(VLOOKUP($A17,'Season 9'!AF$4:CC$104,14,0),"0"),
IFERROR(VLOOKUP($A17,'Season 10'!AF$4:CC$104,14,0),"0"),IFERROR(VLOOKUP($A17,'Season 11'!AF$4:CC$104,14,0),"0"),
IFERROR(VLOOKUP($A17,'Season 12'!AF$4:CC$104,14,0),"0"),IFERROR(VLOOKUP($A17,'Season 13'!AF$4:CC$104,14,0),"0"),
IFERROR(VLOOKUP($A17,'Season 14'!AF$4:CC$104,14,0),"0"),IFERROR(VLOOKUP($A17,'Season 15'!AF$4:CC$104,14,0),"0"),)</f>
        <v>0</v>
      </c>
      <c r="O17" s="26">
        <f>SUM(IFERROR(VLOOKUP($A17,'Season 1'!AF$4:CC$104,15,0),"0"),
IFERROR(VLOOKUP($A17,'Season 2'!AF$4:CC$104,15,0),"0"),IFERROR(VLOOKUP($A17,'Season 3'!AF$4:CC$104,15,0),"0"),
IFERROR(VLOOKUP($A17,'Season 4'!AF$4:CC$104,15,0),"0"),IFERROR(VLOOKUP($A17,'Season 5'!AF$4:CC$104,15,0),"0"),
IFERROR(VLOOKUP($A17,'Season 6'!AF$4:CC$104,15,0),"0"),IFERROR(VLOOKUP($A17,'Season 7'!AF$4:CC$104,15,0),"0"),
IFERROR(VLOOKUP($A17,'Season 8'!AF$4:CC$104,15,0),"0"),IFERROR(VLOOKUP($A17,'Season 9'!AF$4:CC$104,15,0),"0"),
IFERROR(VLOOKUP($A17,'Season 10'!AF$4:CC$104,15,0),"0"),IFERROR(VLOOKUP($A17,'Season 11'!AF$4:CC$104,15,0),"0"),
IFERROR(VLOOKUP($A17,'Season 12'!AF$4:CC$104,15,0),"0"),IFERROR(VLOOKUP($A17,'Season 13'!AF$4:CC$104,15,0),"0"),
IFERROR(VLOOKUP($A17,'Season 14'!AF$4:CC$104,15,0),"0"),IFERROR(VLOOKUP($A17,'Season 15'!AF$4:CC$104,15,0),"0"),)</f>
        <v>0</v>
      </c>
      <c r="P17" s="699">
        <f>SUM(IFERROR(VLOOKUP($A17,'Season 1'!AF$4:CC$104,16,0),"0"),
IFERROR(VLOOKUP($A17,'Season 2'!AF$4:CC$104,16,0),"0"),IFERROR(VLOOKUP($A17,'Season 3'!AF$4:CC$104,16,0),"0"),
IFERROR(VLOOKUP($A17,'Season 4'!AF$4:CC$104,16,0),"0"),IFERROR(VLOOKUP($A17,'Season 5'!AF$4:CC$104,16,0),"0"),
IFERROR(VLOOKUP($A17,'Season 6'!AF$4:CC$104,16,0),"0"),IFERROR(VLOOKUP($A17,'Season 7'!AF$4:CC$104,16,0),"0"),
IFERROR(VLOOKUP($A17,'Season 8'!AF$4:CC$104,16,0),"0"),IFERROR(VLOOKUP($A17,'Season 9'!AF$4:CC$104,16,0),"0"),
IFERROR(VLOOKUP($A17,'Season 10'!AF$4:CC$104,16,0),"0"),IFERROR(VLOOKUP($A17,'Season 11'!AF$4:CC$104,16,0),"0"),
IFERROR(VLOOKUP($A17,'Season 12'!AF$4:CC$104,16,0),"0"),IFERROR(VLOOKUP($A17,'Season 13'!AF$4:CC$104,16,0),"0"),
IFERROR(VLOOKUP($A17,'Season 14'!AF$4:CC$104,16,0),"0"),IFERROR(VLOOKUP($A17,'Season 15'!AF$4:CC$104,16,0),"0"),)</f>
        <v>0</v>
      </c>
      <c r="Q17" s="700">
        <f>SUM(IFERROR(VLOOKUP($A17,'Season 1'!AF$4:CC$104,17,0),"0"),
IFERROR(VLOOKUP($A17,'Season 2'!AF$4:CC$104,17,0),"0"),IFERROR(VLOOKUP($A17,'Season 3'!AF$4:CC$104,17,0),"0"),
IFERROR(VLOOKUP($A17,'Season 4'!AF$4:CC$104,17,0),"0"),IFERROR(VLOOKUP($A17,'Season 5'!AF$4:CC$104,17,0),"0"),
IFERROR(VLOOKUP($A17,'Season 6'!AF$4:CC$104,17,0),"0"),IFERROR(VLOOKUP($A17,'Season 7'!AF$4:CC$104,17,0),"0"),
IFERROR(VLOOKUP($A17,'Season 8'!AF$4:CC$104,17,0),"0"),IFERROR(VLOOKUP($A17,'Season 9'!AF$4:CC$104,17,0),"0"),
IFERROR(VLOOKUP($A17,'Season 10'!AF$4:CC$104,17,0),"0"),IFERROR(VLOOKUP($A17,'Season 11'!AF$4:CC$104,17,0),"0"),
IFERROR(VLOOKUP($A17,'Season 12'!AF$4:CC$104,17,0),"0"),IFERROR(VLOOKUP($A17,'Season 13'!AF$4:CC$104,17,0),"0"),
IFERROR(VLOOKUP($A17,'Season 14'!AF$4:CC$104,17,0),"0"),IFERROR(VLOOKUP($A17,'Season 15'!AF$4:CC$104,17,0),"0"),)</f>
        <v>0</v>
      </c>
      <c r="R17" s="692">
        <f>SUM(IFERROR(VLOOKUP($A17,'Season 1'!AF$4:CC$104,18,0),"0"),
IFERROR(VLOOKUP($A17,'Season 2'!AF$4:CC$104,18,0),"0"),IFERROR(VLOOKUP($A17,'Season 3'!AF$4:CC$104,18,0),"0"),
IFERROR(VLOOKUP($A17,'Season 4'!AF$4:CC$104,18,0),"0"),IFERROR(VLOOKUP($A17,'Season 5'!AF$4:CC$104,18,0),"0"),
IFERROR(VLOOKUP($A17,'Season 6'!AF$4:CC$104,18,0),"0"),IFERROR(VLOOKUP($A17,'Season 7'!AF$4:CC$104,18,0),"0"),
IFERROR(VLOOKUP($A17,'Season 8'!AF$4:CC$104,18,0),"0"),IFERROR(VLOOKUP($A17,'Season 9'!AF$4:CC$104,18,0),"0"),
IFERROR(VLOOKUP($A17,'Season 10'!AF$4:CC$104,18,0),"0"),IFERROR(VLOOKUP($A17,'Season 11'!AF$4:CC$104,18,0),"0"),
IFERROR(VLOOKUP($A17,'Season 12'!AF$4:CC$104,18,0),"0"),IFERROR(VLOOKUP($A17,'Season 13'!AF$4:CC$104,18,0),"0"),
IFERROR(VLOOKUP($A17,'Season 14'!AF$4:CC$104,18,0),"0"),IFERROR(VLOOKUP($A17,'Season 15'!AF$4:CC$104,18,0),"0"),)</f>
        <v>0</v>
      </c>
      <c r="S17" s="1023">
        <f>SUM(IFERROR(VLOOKUP($A17,'Season 1'!AF$4:CC$104,19,0),"0"),
IFERROR(VLOOKUP($A17,'Season 2'!AF$4:CC$104,19,0),"0"),IFERROR(VLOOKUP($A17,'Season 3'!AF$4:CC$104,19,0),"0"),
IFERROR(VLOOKUP($A17,'Season 4'!AF$4:CC$104,19,0),"0"),IFERROR(VLOOKUP($A17,'Season 5'!AF$4:CC$104,19,0),"0"),
IFERROR(VLOOKUP($A17,'Season 6'!AF$4:CC$104,19,0),"0"),IFERROR(VLOOKUP($A17,'Season 7'!AF$4:CC$104,19,0),"0"),
IFERROR(VLOOKUP($A17,'Season 8'!AF$4:CC$104,19,0),"0"),IFERROR(VLOOKUP($A17,'Season 9'!AF$4:CC$104,19,0),"0"),
IFERROR(VLOOKUP($A17,'Season 10'!AF$4:CC$104,19,0),"0"),IFERROR(VLOOKUP($A17,'Season 11'!AF$4:CC$104,19,0),"0"),
IFERROR(VLOOKUP($A17,'Season 12'!AF$4:CC$104,19,0),"0"),IFERROR(VLOOKUP($A17,'Season 13'!AF$4:CC$104,19,0),"0"),
IFERROR(VLOOKUP($A17,'Season 14'!AF$4:CC$104,19,0),"0"),IFERROR(VLOOKUP($A17,'Season 15'!AF$4:CC$104,19,0),"0"),)</f>
        <v>0</v>
      </c>
      <c r="T17" s="26">
        <f>SUM(IFERROR(VLOOKUP($A17,'Season 1'!AF$4:CC$104,20,0),"0"),
IFERROR(VLOOKUP($A17,'Season 2'!AF$4:CC$104,20,0),"0"),IFERROR(VLOOKUP($A17,'Season 3'!AF$4:CC$104,20,0),"0"),
IFERROR(VLOOKUP($A17,'Season 4'!AF$4:CC$104,20,0),"0"),IFERROR(VLOOKUP($A17,'Season 5'!AF$4:CC$104,20,0),"0"),
IFERROR(VLOOKUP($A17,'Season 6'!AF$4:CC$104,20,0),"0"),IFERROR(VLOOKUP($A17,'Season 7'!AF$4:CC$104,20,0),"0"),
IFERROR(VLOOKUP($A17,'Season 8'!AF$4:CC$104,20,0),"0"),IFERROR(VLOOKUP($A17,'Season 9'!AF$4:CC$104,20,0),"0"),
IFERROR(VLOOKUP($A17,'Season 10'!AF$4:CC$104,20,0),"0"),IFERROR(VLOOKUP($A17,'Season 11'!AF$4:CC$104,20,0),"0"),
IFERROR(VLOOKUP($A17,'Season 12'!AF$4:CC$104,20,0),"0"),IFERROR(VLOOKUP($A17,'Season 13'!AF$4:CC$104,20,0),"0"),
IFERROR(VLOOKUP($A17,'Season 14'!AF$4:CC$104,20,0),"0"),IFERROR(VLOOKUP($A17,'Season 15'!AF$4:CC$104,20,0),"0"),)</f>
        <v>0</v>
      </c>
      <c r="U17" s="699">
        <f>SUM(IFERROR(VLOOKUP($A17,'Season 1'!AF$4:CC$104,21,0),"0"),
IFERROR(VLOOKUP($A17,'Season 2'!AF$4:CC$104,21,0),"0"),IFERROR(VLOOKUP($A17,'Season 3'!AF$4:CC$104,21,0),"0"),
IFERROR(VLOOKUP($A17,'Season 4'!AF$4:CC$104,21,0),"0"),IFERROR(VLOOKUP($A17,'Season 5'!AF$4:CC$104,21,0),"0"),
IFERROR(VLOOKUP($A17,'Season 6'!AF$4:CC$104,21,0),"0"),IFERROR(VLOOKUP($A17,'Season 7'!AF$4:CC$104,21,0),"0"),
IFERROR(VLOOKUP($A17,'Season 8'!AF$4:CC$104,21,0),"0"),IFERROR(VLOOKUP($A17,'Season 9'!AF$4:CC$104,21,0),"0"),
IFERROR(VLOOKUP($A17,'Season 10'!AF$4:CC$104,21,0),"0"),IFERROR(VLOOKUP($A17,'Season 11'!AF$4:CC$104,21,0),"0"),
IFERROR(VLOOKUP($A17,'Season 12'!AF$4:CC$104,21,0),"0"),IFERROR(VLOOKUP($A17,'Season 13'!AF$4:CC$104,21,0),"0"),
IFERROR(VLOOKUP($A17,'Season 14'!AF$4:CC$104,21,0),"0"),IFERROR(VLOOKUP($A17,'Season 15'!AF$4:CC$104,21,0),"0"),)</f>
        <v>0</v>
      </c>
      <c r="V17" s="700">
        <f>SUM(IFERROR(VLOOKUP($A17,'Season 1'!AF$4:CC$104,22,0),"0"),
IFERROR(VLOOKUP($A17,'Season 2'!AF$4:CC$104,22,0),"0"),IFERROR(VLOOKUP($A17,'Season 3'!AF$4:CC$104,22,0),"0"),
IFERROR(VLOOKUP($A17,'Season 4'!AF$4:CC$104,22,0),"0"),IFERROR(VLOOKUP($A17,'Season 5'!AF$4:CC$104,22,0),"0"),
IFERROR(VLOOKUP($A17,'Season 6'!AF$4:CC$104,22,0),"0"),IFERROR(VLOOKUP($A17,'Season 7'!AF$4:CC$104,22,0),"0"),
IFERROR(VLOOKUP($A17,'Season 8'!AF$4:CC$104,22,0),"0"),IFERROR(VLOOKUP($A17,'Season 9'!AF$4:CC$104,22,0),"0"),
IFERROR(VLOOKUP($A17,'Season 10'!AF$4:CC$104,22,0),"0"),IFERROR(VLOOKUP($A17,'Season 11'!AF$4:CC$104,22,0),"0"),
IFERROR(VLOOKUP($A17,'Season 12'!AF$4:CC$104,22,0),"0"),IFERROR(VLOOKUP($A17,'Season 13'!AF$4:CC$104,22,0),"0"),
IFERROR(VLOOKUP($A17,'Season 14'!AF$4:CC$104,22,0),"0"),IFERROR(VLOOKUP($A17,'Season 15'!AF$4:CC$104,22,0),"0"),)</f>
        <v>0</v>
      </c>
      <c r="W17" s="692">
        <f>SUM(IFERROR(VLOOKUP($A17,'Season 1'!AF$4:CC$104,23,0),"0"),
IFERROR(VLOOKUP($A17,'Season 2'!AF$4:CC$104,23,0),"0"),IFERROR(VLOOKUP($A17,'Season 3'!AF$4:CC$104,23,0),"0"),
IFERROR(VLOOKUP($A17,'Season 4'!AF$4:CC$104,23,0),"0"),IFERROR(VLOOKUP($A17,'Season 5'!AF$4:CC$104,23,0),"0"),
IFERROR(VLOOKUP($A17,'Season 6'!AF$4:CC$104,23,0),"0"),IFERROR(VLOOKUP($A17,'Season 7'!AF$4:CC$104,23,0),"0"),
IFERROR(VLOOKUP($A17,'Season 8'!AF$4:CC$104,23,0),"0"),IFERROR(VLOOKUP($A17,'Season 9'!AF$4:CC$104,23,0),"0"),
IFERROR(VLOOKUP($A17,'Season 10'!AF$4:CC$104,23,0),"0"),IFERROR(VLOOKUP($A17,'Season 11'!AF$4:CC$104,23,0),"0"),
IFERROR(VLOOKUP($A17,'Season 12'!AF$4:CC$104,23,0),"0"),IFERROR(VLOOKUP($A17,'Season 13'!AF$4:CC$104,23,0),"0"),
IFERROR(VLOOKUP($A17,'Season 14'!AF$4:CC$104,23,0),"0"),IFERROR(VLOOKUP($A17,'Season 15'!AF$4:CC$104,23,0),"0"),)</f>
        <v>0</v>
      </c>
      <c r="X17" s="1023">
        <f>SUM(IFERROR(VLOOKUP($A17,'Season 1'!AF$4:CC$104,24,0),"0"),
IFERROR(VLOOKUP($A17,'Season 2'!AF$4:CC$104,24,0),"0"),IFERROR(VLOOKUP($A17,'Season 3'!AF$4:CC$104,24,0),"0"),
IFERROR(VLOOKUP($A17,'Season 4'!AF$4:CC$104,24,0),"0"),IFERROR(VLOOKUP($A17,'Season 5'!AF$4:CC$104,24,0),"0"),
IFERROR(VLOOKUP($A17,'Season 6'!AF$4:CC$104,24,0),"0"),IFERROR(VLOOKUP($A17,'Season 7'!AF$4:CC$104,24,0),"0"),
IFERROR(VLOOKUP($A17,'Season 8'!AF$4:CC$104,24,0),"0"),IFERROR(VLOOKUP($A17,'Season 9'!AF$4:CC$104,24,0),"0"),
IFERROR(VLOOKUP($A17,'Season 10'!AF$4:CC$104,24,0),"0"),IFERROR(VLOOKUP($A17,'Season 11'!AF$4:CC$104,24,0),"0"),
IFERROR(VLOOKUP($A17,'Season 12'!AF$4:CC$104,24,0),"0"),IFERROR(VLOOKUP($A17,'Season 13'!AF$4:CC$104,24,0),"0"),
IFERROR(VLOOKUP($A17,'Season 14'!AF$4:CC$104,24,0),"0"),IFERROR(VLOOKUP($A17,'Season 15'!AF$4:CC$104,24,0),"0"),)</f>
        <v>0</v>
      </c>
      <c r="Y17" s="26">
        <f>SUM(IFERROR(VLOOKUP($A17,'Season 1'!AF$4:CC$104,25,0),"0"),
IFERROR(VLOOKUP($A17,'Season 2'!AF$4:CC$104,25,0),"0"),IFERROR(VLOOKUP($A17,'Season 3'!AF$4:CC$104,25,0),"0"),
IFERROR(VLOOKUP($A17,'Season 4'!AF$4:CC$104,25,0),"0"),IFERROR(VLOOKUP($A17,'Season 5'!AF$4:CC$104,25,0),"0"),
IFERROR(VLOOKUP($A17,'Season 6'!AF$4:CC$104,25,0),"0"),IFERROR(VLOOKUP($A17,'Season 7'!AF$4:CC$104,25,0),"0"),
IFERROR(VLOOKUP($A17,'Season 8'!AF$4:CC$104,25,0),"0"),IFERROR(VLOOKUP($A17,'Season 9'!AF$4:CC$104,25,0),"0"),
IFERROR(VLOOKUP($A17,'Season 10'!AF$4:CC$104,25,0),"0"),IFERROR(VLOOKUP($A17,'Season 11'!AF$4:CC$104,25,0),"0"),
IFERROR(VLOOKUP($A17,'Season 12'!AF$4:CC$104,25,0),"0"),IFERROR(VLOOKUP($A17,'Season 13'!AF$4:CC$104,25,0),"0"),
IFERROR(VLOOKUP($A17,'Season 14'!AF$4:CC$104,25,0),"0"),IFERROR(VLOOKUP($A17,'Season 15'!AF$4:CC$104,25,0),"0"),)</f>
        <v>0</v>
      </c>
      <c r="Z17" s="699">
        <f>SUM(IFERROR(VLOOKUP($A17,'Season 1'!AF$4:CC$104,26,0),"0"),
IFERROR(VLOOKUP($A17,'Season 2'!AF$4:CC$104,26,0),"0"),IFERROR(VLOOKUP($A17,'Season 3'!AF$4:CC$104,26,0),"0"),
IFERROR(VLOOKUP($A17,'Season 4'!AF$4:CC$104,26,0),"0"),IFERROR(VLOOKUP($A17,'Season 5'!AF$4:CC$104,26,0),"0"),
IFERROR(VLOOKUP($A17,'Season 6'!AF$4:CC$104,26,0),"0"),IFERROR(VLOOKUP($A17,'Season 7'!AF$4:CC$104,26,0),"0"),
IFERROR(VLOOKUP($A17,'Season 8'!AF$4:CC$104,26,0),"0"),IFERROR(VLOOKUP($A17,'Season 9'!AF$4:CC$104,26,0),"0"),
IFERROR(VLOOKUP($A17,'Season 10'!AF$4:CC$104,26,0),"0"),IFERROR(VLOOKUP($A17,'Season 11'!AF$4:CC$104,26,0),"0"),
IFERROR(VLOOKUP($A17,'Season 12'!AF$4:CC$104,26,0),"0"),IFERROR(VLOOKUP($A17,'Season 13'!AF$4:CC$104,26,0),"0"),
IFERROR(VLOOKUP($A17,'Season 14'!AF$4:CC$104,26,0),"0"),IFERROR(VLOOKUP($A17,'Season 15'!AF$4:CC$104,26,0),"0"),)</f>
        <v>0</v>
      </c>
      <c r="AA17" s="700">
        <f>SUM(IFERROR(VLOOKUP($A17,'Season 1'!AF$4:CC$104,27,0),"0"),
IFERROR(VLOOKUP($A17,'Season 2'!AF$4:CC$104,27,0),"0"),IFERROR(VLOOKUP($A17,'Season 3'!AF$4:CC$104,27,0),"0"),
IFERROR(VLOOKUP($A17,'Season 4'!AF$4:CC$104,27,0),"0"),IFERROR(VLOOKUP($A17,'Season 5'!AF$4:CC$104,27,0),"0"),
IFERROR(VLOOKUP($A17,'Season 6'!AF$4:CC$104,27,0),"0"),IFERROR(VLOOKUP($A17,'Season 7'!AF$4:CC$104,27,0),"0"),
IFERROR(VLOOKUP($A17,'Season 8'!AF$4:CC$104,27,0),"0"),IFERROR(VLOOKUP($A17,'Season 9'!AF$4:CC$104,27,0),"0"),
IFERROR(VLOOKUP($A17,'Season 10'!AF$4:CC$104,27,0),"0"),IFERROR(VLOOKUP($A17,'Season 11'!AF$4:CC$104,27,0),"0"),
IFERROR(VLOOKUP($A17,'Season 12'!AF$4:CC$104,27,0),"0"),IFERROR(VLOOKUP($A17,'Season 13'!AF$4:CC$104,27,0),"0"),
IFERROR(VLOOKUP($A17,'Season 14'!AF$4:CC$104,27,0),"0"),IFERROR(VLOOKUP($A17,'Season 15'!AF$4:CC$104,27,0),"0"),)</f>
        <v>0</v>
      </c>
      <c r="AB17" s="692">
        <f>SUM(IFERROR(VLOOKUP($A17,'Season 1'!AF$4:CC$104,28,0),"0"),
IFERROR(VLOOKUP($A17,'Season 2'!AF$4:CC$104,28,0),"0"),IFERROR(VLOOKUP($A17,'Season 3'!AF$4:CC$104,28,0),"0"),
IFERROR(VLOOKUP($A17,'Season 4'!AF$4:CC$104,28,0),"0"),IFERROR(VLOOKUP($A17,'Season 5'!AF$4:CC$104,28,0),"0"),
IFERROR(VLOOKUP($A17,'Season 6'!AF$4:CC$104,28,0),"0"),IFERROR(VLOOKUP($A17,'Season 7'!AF$4:CC$104,28,0),"0"),
IFERROR(VLOOKUP($A17,'Season 8'!AF$4:CC$104,28,0),"0"),IFERROR(VLOOKUP($A17,'Season 9'!AF$4:CC$104,28,0),"0"),
IFERROR(VLOOKUP($A17,'Season 10'!AF$4:CC$104,28,0),"0"),IFERROR(VLOOKUP($A17,'Season 11'!AF$4:CC$104,28,0),"0"),
IFERROR(VLOOKUP($A17,'Season 12'!AF$4:CC$104,28,0),"0"),IFERROR(VLOOKUP($A17,'Season 13'!AF$4:CC$104,28,0),"0"),
IFERROR(VLOOKUP($A17,'Season 14'!AF$4:CC$104,28,0),"0"),IFERROR(VLOOKUP($A17,'Season 15'!AF$4:CC$104,28,0),"0"),)</f>
        <v>0</v>
      </c>
      <c r="AC17" s="1023">
        <f>SUM(IFERROR(VLOOKUP($A17,'Season 1'!AF$4:CC$104,29,0),"0"),
IFERROR(VLOOKUP($A17,'Season 2'!AF$4:CC$104,29,0),"0"),IFERROR(VLOOKUP($A17,'Season 3'!AF$4:CC$104,29,0),"0"),
IFERROR(VLOOKUP($A17,'Season 4'!AF$4:CC$104,29,0),"0"),IFERROR(VLOOKUP($A17,'Season 5'!AF$4:CC$104,29,0),"0"),
IFERROR(VLOOKUP($A17,'Season 6'!AF$4:CC$104,29,0),"0"),IFERROR(VLOOKUP($A17,'Season 7'!AF$4:CC$104,29,0),"0"),
IFERROR(VLOOKUP($A17,'Season 8'!AF$4:CC$104,29,0),"0"),IFERROR(VLOOKUP($A17,'Season 9'!AF$4:CC$104,29,0),"0"),
IFERROR(VLOOKUP($A17,'Season 10'!AF$4:CC$104,29,0),"0"),IFERROR(VLOOKUP($A17,'Season 11'!AF$4:CC$104,29,0),"0"),
IFERROR(VLOOKUP($A17,'Season 12'!AF$4:CC$104,29,0),"0"),IFERROR(VLOOKUP($A17,'Season 13'!AF$4:CC$104,29,0),"0"),
IFERROR(VLOOKUP($A17,'Season 14'!AF$4:CC$104,29,0),"0"),IFERROR(VLOOKUP($A17,'Season 15'!AF$4:CC$104,29,0),"0"),)</f>
        <v>0</v>
      </c>
      <c r="AD17" s="26">
        <f>SUM(IFERROR(VLOOKUP($A17,'Season 1'!AF$4:CC$104,30,0),"0"),
IFERROR(VLOOKUP($A17,'Season 2'!AF$4:CC$104,30,0),"0"),IFERROR(VLOOKUP($A17,'Season 3'!AF$4:CC$104,30,0),"0"),
IFERROR(VLOOKUP($A17,'Season 4'!AF$4:CC$104,30,0),"0"),IFERROR(VLOOKUP($A17,'Season 5'!AF$4:CC$104,30,0),"0"),
IFERROR(VLOOKUP($A17,'Season 6'!AF$4:CC$104,30,0),"0"),IFERROR(VLOOKUP($A17,'Season 7'!AF$4:CC$104,30,0),"0"),
IFERROR(VLOOKUP($A17,'Season 8'!AF$4:CC$104,30,0),"0"),IFERROR(VLOOKUP($A17,'Season 9'!AF$4:CC$104,30,0),"0"),
IFERROR(VLOOKUP($A17,'Season 10'!AF$4:CC$104,30,0),"0"),IFERROR(VLOOKUP($A17,'Season 11'!AF$4:CC$104,30,0),"0"),
IFERROR(VLOOKUP($A17,'Season 12'!AF$4:CC$104,30,0),"0"),IFERROR(VLOOKUP($A17,'Season 13'!AF$4:CC$104,30,0),"0"),
IFERROR(VLOOKUP($A17,'Season 14'!AF$4:CC$104,30,0),"0"),IFERROR(VLOOKUP($A17,'Season 15'!AF$4:CC$104,30,0),"0"),)</f>
        <v>0</v>
      </c>
      <c r="AE17" s="699">
        <f>SUM(IFERROR(VLOOKUP($A17,'Season 1'!AF$4:CC$104,31,0),"0"),
IFERROR(VLOOKUP($A17,'Season 2'!AF$4:CC$104,31,0),"0"),IFERROR(VLOOKUP($A17,'Season 3'!AF$4:CC$104,31,0),"0"),
IFERROR(VLOOKUP($A17,'Season 4'!AF$4:CC$104,31,0),"0"),IFERROR(VLOOKUP($A17,'Season 5'!AF$4:CC$104,31,0),"0"),
IFERROR(VLOOKUP($A17,'Season 6'!AF$4:CC$104,31,0),"0"),IFERROR(VLOOKUP($A17,'Season 7'!AF$4:CC$104,31,0),"0"),
IFERROR(VLOOKUP($A17,'Season 8'!AF$4:CC$104,31,0),"0"),IFERROR(VLOOKUP($A17,'Season 9'!AF$4:CC$104,31,0),"0"),
IFERROR(VLOOKUP($A17,'Season 10'!AF$4:CC$104,31,0),"0"),IFERROR(VLOOKUP($A17,'Season 11'!AF$4:CC$104,31,0),"0"),
IFERROR(VLOOKUP($A17,'Season 12'!AF$4:CC$104,31,0),"0"),IFERROR(VLOOKUP($A17,'Season 13'!AF$4:CC$104,31,0),"0"),
IFERROR(VLOOKUP($A17,'Season 14'!AF$4:CC$104,31,0),"0"),IFERROR(VLOOKUP($A17,'Season 15'!AF$4:CC$104,31,0),"0"),)</f>
        <v>0</v>
      </c>
      <c r="AF17" s="700">
        <f>SUM(IFERROR(VLOOKUP($A17,'Season 3'!AF$4:CC$104,32,0),"0"),
IFERROR(VLOOKUP($A17,'Season 4'!AF$4:CC$104,32,0),"0"),IFERROR(VLOOKUP($A17,'Season 5'!AF$4:CC$104,32,0),"0"),
IFERROR(VLOOKUP($A17,'Season 6'!AF$4:CC$104,32,0),"0"),IFERROR(VLOOKUP($A17,'Season 7'!AF$4:CC$104,32,0),"0"),
IFERROR(VLOOKUP($A17,'Season 8'!AF$4:CC$104,32,0),"0"),IFERROR(VLOOKUP($A17,'Season 9'!AF$4:CC$104,32,0),"0"),
IFERROR(VLOOKUP($A17,'Season 10'!AF$4:CC$104,32,0),"0"),IFERROR(VLOOKUP($A17,'Season 11'!AF$4:CC$104,32,0),"0"),
IFERROR(VLOOKUP($A17,'Season 12'!AF$4:CC$104,32,0),"0"),IFERROR(VLOOKUP($A17,'Season 13'!AF$4:CC$104,32,0),"0"),
IFERROR(VLOOKUP($A17,'Season 14'!AF$4:CC$104,32,0),"0"),IFERROR(VLOOKUP($A17,'Season 15'!AF$4:CC$104,32,0),"0"),)</f>
        <v>0</v>
      </c>
      <c r="AG17" s="692">
        <f>SUM(IFERROR(VLOOKUP($A17,'Season 3'!AF$4:CC$104,33,0),"0"),
IFERROR(VLOOKUP($A17,'Season 4'!AF$4:CC$104,33,0),"0"),IFERROR(VLOOKUP($A17,'Season 5'!AF$4:CC$104,33,0),"0"),
IFERROR(VLOOKUP($A17,'Season 6'!AF$4:CC$104,33,0),"0"),IFERROR(VLOOKUP($A17,'Season 7'!AF$4:CC$104,33,0),"0"),
IFERROR(VLOOKUP($A17,'Season 8'!AF$4:CC$104,33,0),"0"),IFERROR(VLOOKUP($A17,'Season 9'!AF$4:CC$104,33,0),"0"),
IFERROR(VLOOKUP($A17,'Season 10'!AF$4:CC$104,33,0),"0"),IFERROR(VLOOKUP($A17,'Season 11'!AF$4:CC$104,33,0),"0"),
IFERROR(VLOOKUP($A17,'Season 12'!AF$4:CC$104,33,0),"0"),IFERROR(VLOOKUP($A17,'Season 13'!AF$4:CC$104,33,0),"0"),
IFERROR(VLOOKUP($A17,'Season 14'!AF$4:CC$104,33,0),"0"),IFERROR(VLOOKUP($A17,'Season 15'!AF$4:CC$104,33,0),"0"),)</f>
        <v>0</v>
      </c>
      <c r="AH17" s="1023">
        <f>SUM(IFERROR(VLOOKUP($A17,'Season 3'!AF$4:CC$104,34,0),"0"),
IFERROR(VLOOKUP($A17,'Season 4'!AF$4:CC$104,34,0),"0"),IFERROR(VLOOKUP($A17,'Season 5'!AF$4:CC$104,34,0),"0"),
IFERROR(VLOOKUP($A17,'Season 6'!AF$4:CC$104,34,0),"0"),IFERROR(VLOOKUP($A17,'Season 7'!AF$4:CC$104,34,0),"0"),
IFERROR(VLOOKUP($A17,'Season 8'!AF$4:CC$104,34,0),"0"),IFERROR(VLOOKUP($A17,'Season 9'!AF$4:CC$104,34,0),"0"),
IFERROR(VLOOKUP($A17,'Season 10'!AF$4:CC$104,34,0),"0"),IFERROR(VLOOKUP($A17,'Season 11'!AF$4:CC$104,34,0),"0"),
IFERROR(VLOOKUP($A17,'Season 12'!AF$4:CC$104,34,0),"0"),IFERROR(VLOOKUP($A17,'Season 13'!AF$4:CC$104,34,0),"0"),
IFERROR(VLOOKUP($A17,'Season 14'!AF$4:CC$104,34,0),"0"),IFERROR(VLOOKUP($A17,'Season 15'!AF$4:CC$104,34,0),"0"),)</f>
        <v>1</v>
      </c>
      <c r="AI17" s="26">
        <f>SUM(IFERROR(VLOOKUP($A17,'Season 3'!AF$4:CC$104,35,0),"0"),
IFERROR(VLOOKUP($A17,'Season 4'!AF$4:CC$104,35,0),"0"),IFERROR(VLOOKUP($A17,'Season 5'!AF$4:CC$104,35,0),"0"),
IFERROR(VLOOKUP($A17,'Season 6'!AF$4:CC$104,35,0),"0"),IFERROR(VLOOKUP($A17,'Season 7'!AF$4:CC$104,35,0),"0"),
IFERROR(VLOOKUP($A17,'Season 8'!AF$4:CC$104,35,0),"0"),IFERROR(VLOOKUP($A17,'Season 9'!AF$4:CC$104,35,0),"0"),
IFERROR(VLOOKUP($A17,'Season 10'!AF$4:CC$104,35,0),"0"),IFERROR(VLOOKUP($A17,'Season 11'!AF$4:CC$104,35,0),"0"),
IFERROR(VLOOKUP($A17,'Season 12'!AF$4:CC$104,35,0),"0"),IFERROR(VLOOKUP($A17,'Season 13'!AF$4:CC$104,35,0),"0"),
IFERROR(VLOOKUP($A17,'Season 14'!AF$4:CC$104,35,0),"0"),IFERROR(VLOOKUP($A17,'Season 15'!AF$4:CC$104,35,0),"0"),)</f>
        <v>0</v>
      </c>
      <c r="AJ17" s="699">
        <f>SUM(IFERROR(VLOOKUP($A17,'Season 3'!AF$4:CC$104,36,0),"0"),
IFERROR(VLOOKUP($A17,'Season 4'!AF$4:CC$104,36,0),"0"),IFERROR(VLOOKUP($A17,'Season 5'!AF$4:CC$104,36,0),"0"),
IFERROR(VLOOKUP($A17,'Season 6'!AF$4:CC$104,36,0),"0"),IFERROR(VLOOKUP($A17,'Season 7'!AF$4:CC$104,36,0),"0"),
IFERROR(VLOOKUP($A17,'Season 8'!AF$4:CC$104,36,0),"0"),IFERROR(VLOOKUP($A17,'Season 9'!AF$4:CC$104,36,0),"0"),
IFERROR(VLOOKUP($A17,'Season 10'!AF$4:CC$104,36,0),"0"),IFERROR(VLOOKUP($A17,'Season 11'!AF$4:CC$104,36,0),"0"),
IFERROR(VLOOKUP($A17,'Season 12'!AF$4:CC$104,36,0),"0"),IFERROR(VLOOKUP($A17,'Season 13'!AF$4:CC$104,36,0),"0"),
IFERROR(VLOOKUP($A17,'Season 14'!AF$4:CC$104,36,0),"0"),IFERROR(VLOOKUP($A17,'Season 15'!AF$4:CC$104,36,0),"0"),)</f>
        <v>0</v>
      </c>
      <c r="AK17" s="700">
        <f>SUM(IFERROR(VLOOKUP($A17,'Season 2'!AF$4:CC$104,32,0),"0"),IFERROR(VLOOKUP($A17,'Season 3'!AF$4:CC$104,37,0),"0"),
IFERROR(VLOOKUP($A17,'Season 4'!AF$4:CC$104,37,0),"0"),IFERROR(VLOOKUP($A17,'Season 5'!AF$4:CC$104,37,0),"0"),
IFERROR(VLOOKUP($A17,'Season 6'!AF$4:CC$104,37,0),"0"),IFERROR(VLOOKUP($A17,'Season 7'!AF$4:CC$104,37,0),"0"),
IFERROR(VLOOKUP($A17,'Season 8'!AF$4:CC$104,37,0),"0"),IFERROR(VLOOKUP($A17,'Season 9'!AF$4:CC$104,37,0),"0"),
IFERROR(VLOOKUP($A17,'Season 10'!AF$4:CC$104,37,0),"0"),IFERROR(VLOOKUP($A17,'Season 11'!AF$4:CC$104,37,0),"0"),
IFERROR(VLOOKUP($A17,'Season 12'!AF$4:CC$104,37,0),"0"),IFERROR(VLOOKUP($A17,'Season 13'!AF$4:CC$104,37,0),"0"),
IFERROR(VLOOKUP($A17,'Season 14'!AF$4:CC$104,37,0),"0"),IFERROR(VLOOKUP($A17,'Season 15'!AF$4:CC$104,37,0),"0"),)</f>
        <v>0</v>
      </c>
      <c r="AL17" s="692">
        <f>SUM(IFERROR(VLOOKUP($A17,'Season 2'!AF$4:CC$104,33,0),"0"),IFERROR(VLOOKUP($A17,'Season 3'!AF$4:CC$104,38,0),"0"),
IFERROR(VLOOKUP($A17,'Season 4'!AF$4:CC$104,38,0),"0"),IFERROR(VLOOKUP($A17,'Season 5'!AF$4:CC$104,38,0),"0"),
IFERROR(VLOOKUP($A17,'Season 6'!AF$4:CC$104,38,0),"0"),IFERROR(VLOOKUP($A17,'Season 7'!AF$4:CC$104,38,0),"0"),
IFERROR(VLOOKUP($A17,'Season 8'!AF$4:CC$104,38,0),"0"),IFERROR(VLOOKUP($A17,'Season 9'!AF$4:CC$104,38,0),"0"),
IFERROR(VLOOKUP($A17,'Season 10'!AF$4:CC$104,38,0),"0"),IFERROR(VLOOKUP($A17,'Season 11'!AF$4:CC$104,38,0),"0"),
IFERROR(VLOOKUP($A17,'Season 12'!AF$4:CC$104,38,0),"0"),IFERROR(VLOOKUP($A17,'Season 13'!AF$4:CC$104,38,0),"0"),
IFERROR(VLOOKUP($A17,'Season 14'!AF$4:CC$104,38,0),"0"),IFERROR(VLOOKUP($A17,'Season 15'!AF$4:CC$104,38,0),"0"),)</f>
        <v>0</v>
      </c>
      <c r="AM17" s="1023">
        <f>SUM(IFERROR(VLOOKUP($A17,'Season 2'!AF$4:CC$104,34,0),"0"),IFERROR(VLOOKUP($A17,'Season 3'!AF$4:CC$104,39,0),"0"),
IFERROR(VLOOKUP($A17,'Season 4'!AF$4:CC$104,39,0),"0"),IFERROR(VLOOKUP($A17,'Season 5'!AF$4:CC$104,39,0),"0"),
IFERROR(VLOOKUP($A17,'Season 6'!AF$4:CC$104,39,0),"0"),IFERROR(VLOOKUP($A17,'Season 7'!AF$4:CC$104,39,0),"0"),
IFERROR(VLOOKUP($A17,'Season 8'!AF$4:CC$104,39,0),"0"),IFERROR(VLOOKUP($A17,'Season 9'!AF$4:CC$104,39,0),"0"),
IFERROR(VLOOKUP($A17,'Season 10'!AF$4:CC$104,39,0),"0"),IFERROR(VLOOKUP($A17,'Season 11'!AF$4:CC$104,39,0),"0"),
IFERROR(VLOOKUP($A17,'Season 12'!AF$4:CC$104,39,0),"0"),IFERROR(VLOOKUP($A17,'Season 13'!AF$4:CC$104,39,0),"0"),
IFERROR(VLOOKUP($A17,'Season 14'!AF$4:CC$104,39,0),"0"),IFERROR(VLOOKUP($A17,'Season 15'!AF$4:CC$104,39,0),"0"),)</f>
        <v>1</v>
      </c>
      <c r="AN17" s="26">
        <f>SUM(IFERROR(VLOOKUP($A17,'Season 2'!AF$4:CC$104,35,0),"0"),IFERROR(VLOOKUP($A17,'Season 3'!AF$4:CC$104,40,0),"0"),
IFERROR(VLOOKUP($A17,'Season 4'!AF$4:CC$104,40,0),"0"),IFERROR(VLOOKUP($A17,'Season 5'!AF$4:CC$104,40,0),"0"),
IFERROR(VLOOKUP($A17,'Season 6'!AF$4:CC$104,40,0),"0"),IFERROR(VLOOKUP($A17,'Season 7'!AF$4:CC$104,40,0),"0"),
IFERROR(VLOOKUP($A17,'Season 8'!AF$4:CC$104,40,0),"0"),IFERROR(VLOOKUP($A17,'Season 9'!AF$4:CC$104,40,0),"0"),
IFERROR(VLOOKUP($A17,'Season 10'!AF$4:CC$104,40,0),"0"),IFERROR(VLOOKUP($A17,'Season 11'!AF$4:CC$104,40,0),"0"),
IFERROR(VLOOKUP($A17,'Season 12'!AF$4:CC$104,40,0),"0"),IFERROR(VLOOKUP($A17,'Season 13'!AF$4:CC$104,40,0),"0"),
IFERROR(VLOOKUP($A17,'Season 14'!AF$4:CC$104,40,0),"0"),IFERROR(VLOOKUP($A17,'Season 15'!AF$4:CC$104,40,0),"0"),)</f>
        <v>0</v>
      </c>
      <c r="AO17" s="699">
        <f>SUM(IFERROR(VLOOKUP($A17,'Season 2'!AF$4:CC$104,36,0),"0"),IFERROR(VLOOKUP($A17,'Season 3'!AF$4:CC$104,41,0),"0"),
IFERROR(VLOOKUP($A17,'Season 4'!AF$4:CC$104,41,0),"0"),IFERROR(VLOOKUP($A17,'Season 5'!AF$4:CC$104,41,0),"0"),
IFERROR(VLOOKUP($A17,'Season 6'!AF$4:CC$104,41,0),"0"),IFERROR(VLOOKUP($A17,'Season 7'!AF$4:CC$104,41,0),"0"),
IFERROR(VLOOKUP($A17,'Season 8'!AF$4:CC$104,41,0),"0"),IFERROR(VLOOKUP($A17,'Season 9'!AF$4:CC$104,41,0),"0"),
IFERROR(VLOOKUP($A17,'Season 10'!AF$4:CC$104,41,0),"0"),IFERROR(VLOOKUP($A17,'Season 11'!AF$4:CC$104,41,0),"0"),
IFERROR(VLOOKUP($A17,'Season 12'!AF$4:CC$104,41,0),"0"),IFERROR(VLOOKUP($A17,'Season 13'!AF$4:CC$104,41,0),"0"),
IFERROR(VLOOKUP($A17,'Season 14'!AF$4:CC$104,41,0),"0"),IFERROR(VLOOKUP($A17,'Season 15'!AF$4:CC$104,41,0),"0"),)</f>
        <v>0</v>
      </c>
      <c r="AP17" s="700">
        <f>SUM(IFERROR(VLOOKUP($A17,'Season 2'!AF$4:CC$104,37,0),"0"),IFERROR(VLOOKUP($A17,'Season 3'!AF$4:CC$104,42,0),"0"),
IFERROR(VLOOKUP($A17,'Season 4'!AF$4:CC$104,42,0),"0"),IFERROR(VLOOKUP($A17,'Season 5'!AF$4:CC$104,42,0),"0"),
IFERROR(VLOOKUP($A17,'Season 6'!AF$4:CC$104,42,0),"0"),IFERROR(VLOOKUP($A17,'Season 7'!AF$4:CC$104,42,0),"0"),
IFERROR(VLOOKUP($A17,'Season 8'!AF$4:CC$104,42,0),"0"),IFERROR(VLOOKUP($A17,'Season 9'!AF$4:CC$104,42,0),"0"),
IFERROR(VLOOKUP($A17,'Season 10'!AF$4:CC$104,42,0),"0"),IFERROR(VLOOKUP($A17,'Season 11'!AF$4:CC$104,42,0),"0"),
IFERROR(VLOOKUP($A17,'Season 12'!AF$4:CC$104,42,0),"0"),IFERROR(VLOOKUP($A17,'Season 13'!AF$4:CC$104,42,0),"0"),
IFERROR(VLOOKUP($A17,'Season 14'!AF$4:CC$104,42,0),"0"),IFERROR(VLOOKUP($A17,'Season 15'!AF$4:CC$104,42,0),"0"),)</f>
        <v>0</v>
      </c>
      <c r="AQ17" s="692">
        <f>SUM(IFERROR(VLOOKUP($A17,'Season 2'!AF$4:CC$104,38,0),"0"),IFERROR(VLOOKUP($A17,'Season 3'!AF$4:CC$104,43,0),"0"),
IFERROR(VLOOKUP($A17,'Season 4'!AF$4:CC$104,43,0),"0"),IFERROR(VLOOKUP($A17,'Season 5'!AF$4:CC$104,43,0),"0"),
IFERROR(VLOOKUP($A17,'Season 6'!AF$4:CC$104,43,0),"0"),IFERROR(VLOOKUP($A17,'Season 7'!AF$4:CC$104,43,0),"0"),
IFERROR(VLOOKUP($A17,'Season 8'!AF$4:CC$104,43,0),"0"),IFERROR(VLOOKUP($A17,'Season 9'!AF$4:CC$104,43,0),"0"),
IFERROR(VLOOKUP($A17,'Season 10'!AF$4:CC$104,43,0),"0"),IFERROR(VLOOKUP($A17,'Season 11'!AF$4:CC$104,43,0),"0"),
IFERROR(VLOOKUP($A17,'Season 12'!AF$4:CC$104,43,0),"0"),IFERROR(VLOOKUP($A17,'Season 13'!AF$4:CC$104,43,0),"0"),
IFERROR(VLOOKUP($A17,'Season 14'!AF$4:CC$104,43,0),"0"),IFERROR(VLOOKUP($A17,'Season 15'!AF$4:CC$104,43,0),"0"),)</f>
        <v>0</v>
      </c>
      <c r="AR17" s="1023">
        <f>SUM(IFERROR(VLOOKUP($A17,'Season 2'!AF$4:CC$104,39,0),"0"),IFERROR(VLOOKUP($A17,'Season 3'!AF$4:CC$104,44,0),"0"),
IFERROR(VLOOKUP($A17,'Season 4'!AF$4:CC$104,44,0),"0"),IFERROR(VLOOKUP($A17,'Season 5'!AF$4:CC$104,44,0),"0"),
IFERROR(VLOOKUP($A17,'Season 6'!AF$4:CC$104,44,0),"0"),IFERROR(VLOOKUP($A17,'Season 7'!AF$4:CC$104,44,0),"0"),
IFERROR(VLOOKUP($A17,'Season 8'!AF$4:CC$104,44,0),"0"),IFERROR(VLOOKUP($A17,'Season 9'!AF$4:CC$104,44,0),"0"),
IFERROR(VLOOKUP($A17,'Season 10'!AF$4:CC$104,44,0),"0"),IFERROR(VLOOKUP($A17,'Season 11'!AF$4:CC$104,44,0),"0"),
IFERROR(VLOOKUP($A17,'Season 12'!AF$4:CC$104,44,0),"0"),IFERROR(VLOOKUP($A17,'Season 13'!AF$4:CC$104,44,0),"0"),
IFERROR(VLOOKUP($A17,'Season 14'!AF$4:CC$104,44,0),"0"),IFERROR(VLOOKUP($A17,'Season 15'!AF$4:CC$104,44,0),"0"),)</f>
        <v>2</v>
      </c>
      <c r="AS17" s="26">
        <f>SUM(IFERROR(VLOOKUP($A17,'Season 2'!AF$4:CC$104,40,0),"0"),IFERROR(VLOOKUP($A17,'Season 3'!AF$4:CC$104,45,0),"0"),
IFERROR(VLOOKUP($A17,'Season 4'!AF$4:CC$104,45,0),"0"),IFERROR(VLOOKUP($A17,'Season 5'!AF$4:CC$104,45,0),"0"),
IFERROR(VLOOKUP($A17,'Season 6'!AF$4:CC$104,45,0),"0"),IFERROR(VLOOKUP($A17,'Season 7'!AF$4:CC$104,45,0),"0"),
IFERROR(VLOOKUP($A17,'Season 8'!AF$4:CC$104,45,0),"0"),IFERROR(VLOOKUP($A17,'Season 9'!AF$4:CC$104,45,0),"0"),
IFERROR(VLOOKUP($A17,'Season 10'!AF$4:CC$104,45,0),"0"),IFERROR(VLOOKUP($A17,'Season 11'!AF$4:CC$104,45,0),"0"),
IFERROR(VLOOKUP($A17,'Season 12'!AF$4:CC$104,45,0),"0"),IFERROR(VLOOKUP($A17,'Season 13'!AF$4:CC$104,45,0),"0"),
IFERROR(VLOOKUP($A17,'Season 14'!AF$4:CC$104,45,0),"0"),IFERROR(VLOOKUP($A17,'Season 15'!AF$4:CC$104,45,0),"0"),)</f>
        <v>0</v>
      </c>
      <c r="AT17" s="699">
        <f>SUM(IFERROR(VLOOKUP($A17,'Season 2'!AF$4:CC$104,41,0),"0"),IFERROR(VLOOKUP($A17,'Season 3'!AF$4:CC$104,46,0),"0"),
IFERROR(VLOOKUP($A17,'Season 4'!AF$4:CC$104,46,0),"0"),IFERROR(VLOOKUP($A17,'Season 5'!AF$4:CC$104,46,0),"0"),
IFERROR(VLOOKUP($A17,'Season 6'!AF$4:CC$104,46,0),"0"),IFERROR(VLOOKUP($A17,'Season 7'!AF$4:CC$104,46,0),"0"),
IFERROR(VLOOKUP($A17,'Season 8'!AF$4:CC$104,46,0),"0"),IFERROR(VLOOKUP($A17,'Season 9'!AF$4:CC$104,46,0),"0"),
IFERROR(VLOOKUP($A17,'Season 10'!AF$4:CC$104,46,0),"0"),IFERROR(VLOOKUP($A17,'Season 11'!AF$4:CC$104,46,0),"0"),
IFERROR(VLOOKUP($A17,'Season 12'!AF$4:CC$104,46,0),"0"),IFERROR(VLOOKUP($A17,'Season 13'!AF$4:CC$104,46,0),"0"),
IFERROR(VLOOKUP($A17,'Season 14'!AF$4:CC$104,46,0),"0"),IFERROR(VLOOKUP($A17,'Season 15'!AF$4:CC$104,46,0),"0"),)</f>
        <v>0</v>
      </c>
      <c r="AU17" s="700">
        <f>SUM(IFERROR(VLOOKUP($A17,'Season 3'!AF$4:CH$104,47,0),"0"),
IFERROR(VLOOKUP($A17,'Season 4'!AF$4:CH$104,47,0),"0"),IFERROR(VLOOKUP($A17,'Season 5'!AF$4:CH$104,47,0),"0"),
IFERROR(VLOOKUP($A17,'Season 6'!AF$4:CH$104,47,0),"0"),IFERROR(VLOOKUP($A17,'Season 7'!AF$4:CH$104,47,0),"0"),
IFERROR(VLOOKUP($A17,'Season 8'!AF$4:CH$104,47,0),"0"),IFERROR(VLOOKUP($A17,'Season 9'!AF$4:CH$104,47,0),"0"),
IFERROR(VLOOKUP($A17,'Season 10'!AF$4:CH$104,47,0),"0"),IFERROR(VLOOKUP($A17,'Season 11'!AF$4:CH$104,47,0),"0"),
IFERROR(VLOOKUP($A17,'Season 12'!AF$4:CH$104,47,0),"0"),IFERROR(VLOOKUP($A17,'Season 13'!AF$4:CH$104,47,0),"0"),
IFERROR(VLOOKUP($A17,'Season 14'!AF$4:CH$104,47,0),"0"),IFERROR(VLOOKUP($A17,'Season 15'!AF$4:CH$104,47,0),"0"),)</f>
        <v>0</v>
      </c>
      <c r="AV17" s="692">
        <f>SUM(IFERROR(VLOOKUP($A17,'Season 3'!AF$4:CH$104,48,0),"0"),
IFERROR(VLOOKUP($A17,'Season 4'!AF$4:CH$104,48,0),"0"),IFERROR(VLOOKUP($A17,'Season 5'!AF$4:CH$104,48,0),"0"),
IFERROR(VLOOKUP($A17,'Season 6'!AF$4:CH$104,48,0),"0"),IFERROR(VLOOKUP($A17,'Season 7'!AF$4:CH$104,48,0),"0"),
IFERROR(VLOOKUP($A17,'Season 8'!AF$4:CH$104,48,0),"0"),IFERROR(VLOOKUP($A17,'Season 9'!AF$4:CH$104,48,0),"0"),
IFERROR(VLOOKUP($A17,'Season 10'!AF$4:CH$104,48,0),"0"),IFERROR(VLOOKUP($A17,'Season 11'!AF$4:CH$104,48,0),"0"),
IFERROR(VLOOKUP($A17,'Season 12'!AF$4:CH$104,48,0),"0"),IFERROR(VLOOKUP($A17,'Season 13'!AF$4:CH$104,48,0),"0"),
IFERROR(VLOOKUP($A17,'Season 14'!AF$4:CH$104,48,0),"0"),IFERROR(VLOOKUP($A17,'Season 15'!AF$4:CH$104,48,0),"0"),)</f>
        <v>0</v>
      </c>
      <c r="AW17" s="1023">
        <f>SUM(IFERROR(VLOOKUP($A17,'Season 3'!AF$4:CH$104,49,0),"0"),
IFERROR(VLOOKUP($A17,'Season 4'!AF$4:CH$104,49,0),"0"),IFERROR(VLOOKUP($A17,'Season 5'!AF$4:CH$104,49,0),"0"),
IFERROR(VLOOKUP($A17,'Season 6'!AF$4:CH$104,49,0),"0"),IFERROR(VLOOKUP($A17,'Season 7'!AF$4:CH$104,49,0),"0"),
IFERROR(VLOOKUP($A17,'Season 8'!AF$4:CH$104,49,0),"0"),IFERROR(VLOOKUP($A17,'Season 9'!AF$4:CH$104,49,0),"0"),
IFERROR(VLOOKUP($A17,'Season 10'!AF$4:CH$104,49,0),"0"),IFERROR(VLOOKUP($A17,'Season 11'!AF$4:CH$104,49,0),"0"),
IFERROR(VLOOKUP($A17,'Season 12'!AF$4:CH$104,49,0),"0"),IFERROR(VLOOKUP($A17,'Season 13'!AF$4:CH$104,49,0),"0"),
IFERROR(VLOOKUP($A17,'Season 14'!AF$4:CH$104,49,0),"0"),IFERROR(VLOOKUP($A17,'Season 15'!AF$4:CH$104,49,0),"0"),)</f>
        <v>1</v>
      </c>
      <c r="AX17" s="26">
        <f>SUM(IFERROR(VLOOKUP($A17,'Season 3'!AF$4:CH$104,50,0),"0"),
IFERROR(VLOOKUP($A17,'Season 4'!AF$4:CH$104,50,0),"0"),IFERROR(VLOOKUP($A17,'Season 5'!AF$4:CH$104,50,0),"0"),
IFERROR(VLOOKUP($A17,'Season 6'!AF$4:CH$104,50,0),"0"),IFERROR(VLOOKUP($A17,'Season 7'!AF$4:CH$104,50,0),"0"),
IFERROR(VLOOKUP($A17,'Season 8'!AF$4:CH$104,50,0),"0"),IFERROR(VLOOKUP($A17,'Season 9'!AF$4:CH$104,50,0),"0"),
IFERROR(VLOOKUP($A17,'Season 10'!AF$4:CH$104,50,0),"0"),IFERROR(VLOOKUP($A17,'Season 11'!AF$4:CH$104,50,0),"0"),
IFERROR(VLOOKUP($A17,'Season 12'!AF$4:CH$104,50,0),"0"),IFERROR(VLOOKUP($A17,'Season 13'!AF$4:CH$104,50,0),"0"),
IFERROR(VLOOKUP($A17,'Season 14'!AF$4:CH$104,50,0),"0"),IFERROR(VLOOKUP($A17,'Season 15'!AF$4:CH$104,50,0),"0"),)</f>
        <v>0</v>
      </c>
      <c r="AY17" s="699">
        <f>SUM(IFERROR(VLOOKUP($A17,'Season 3'!AF$4:CH$104,51,0),"0"),
IFERROR(VLOOKUP($A17,'Season 4'!AF$4:CH$104,51,0),"0"),IFERROR(VLOOKUP($A17,'Season 5'!AF$4:CH$104,51,0),"0"),
IFERROR(VLOOKUP($A17,'Season 6'!AF$4:CH$104,51,0),"0"),IFERROR(VLOOKUP($A17,'Season 7'!AF$4:CH$104,51,0),"0"),
IFERROR(VLOOKUP($A17,'Season 8'!AF$4:CH$104,51,0),"0"),IFERROR(VLOOKUP($A17,'Season 9'!AF$4:CH$104,51,0),"0"),
IFERROR(VLOOKUP($A17,'Season 10'!AF$4:CH$104,51,0),"0"),IFERROR(VLOOKUP($A17,'Season 11'!AF$4:CH$104,51,0),"0"),
IFERROR(VLOOKUP($A17,'Season 12'!AF$4:CH$104,51,0),"0"),IFERROR(VLOOKUP($A17,'Season 13'!AF$4:CH$104,51,0),"0"),
IFERROR(VLOOKUP($A17,'Season 14'!AF$4:CH$104,51,0),"0"),IFERROR(VLOOKUP($A17,'Season 15'!AF$4:CH$104,51,0),"0"),)</f>
        <v>0</v>
      </c>
      <c r="AZ17" s="700">
        <f>SUM(IFERROR(VLOOKUP($A17,'Season 1'!AF$4:CC$104,32,0),"0"),IFERROR(VLOOKUP($A17,'Season 2'!AF$4:CC$104,37,0),"0"),)</f>
        <v>0</v>
      </c>
      <c r="BA17" s="692">
        <f>SUM(IFERROR(VLOOKUP($A17,'Season 1'!AF$4:CC$104,33,0),"0"),IFERROR(VLOOKUP($A17,'Season 2'!AF$4:CC$104,38,0),"0"),)</f>
        <v>0</v>
      </c>
      <c r="BB17" s="1023">
        <f>SUM(IFERROR(VLOOKUP($A17,'Season 1'!AF$4:CC$104,34,0),"0"),IFERROR(VLOOKUP($A17,'Season 2'!AF$4:CC$104,39,0),"0"),)</f>
        <v>2</v>
      </c>
      <c r="BC17" s="26">
        <f>SUM(IFERROR(VLOOKUP($A17,'Season 1'!AF$4:CC$104,35,0),"0"),IFERROR(VLOOKUP($A17,'Season 2'!AF$4:CC$104,40,0),"0"),)</f>
        <v>0</v>
      </c>
      <c r="BD17" s="699">
        <f>SUM(IFERROR(VLOOKUP($A17,'Season 1'!AF$4:CC$104,36,0),"0"),IFERROR(VLOOKUP($A17,'Season 2'!AF$4:CC$104,41,0),"0"),)</f>
        <v>0</v>
      </c>
      <c r="BE17" s="1111">
        <f>SUM(IFERROR(VLOOKUP($A17,'Season 1'!AF$4:CC$104,37,0),"0"),
IFERROR(VLOOKUP($A17,'Season 2'!AF$4:CC$104,47,0),"0"),IFERROR(VLOOKUP($A17,'Season 3'!AF$4:CH$104,52,0),"0"),
IFERROR(VLOOKUP($A17,'Season 4'!AF$4:CH$104,52,0),"0"),IFERROR(VLOOKUP($A17,'Season 5'!AF$4:CH$104,52,0),"0"),
IFERROR(VLOOKUP($A17,'Season 6'!AF$4:CH$104,52,0),"0"),IFERROR(VLOOKUP($A17,'Season 7'!AF$4:CH$104,52,0),"0"),
IFERROR(VLOOKUP($A17,'Season 8'!AF$4:CH$104,52,0),"0"),IFERROR(VLOOKUP($A17,'Season 9'!AF$4:CH$104,52,0),"0"),
IFERROR(VLOOKUP($A17,'Season 10'!AF$4:CH$104,52,0),"0"),IFERROR(VLOOKUP($A17,'Season 11'!AF$4:CH$104,52,0),"0"),
IFERROR(VLOOKUP($A17,'Season 12'!AF$4:CH$104,52,0),"0"),IFERROR(VLOOKUP($A17,'Season 13'!AF$4:CH$104,52,0),"0"),
IFERROR(VLOOKUP($A17,'Season 14'!AF$4:CH$104,52,0),"0"),IFERROR(VLOOKUP($A17,'Season 15'!AF$4:CH$104,52,0),"0"),)</f>
        <v>0</v>
      </c>
      <c r="BF17" s="1112">
        <f>SUM(IFERROR(VLOOKUP($A17,'Season 1'!AF$4:CC$104,38,0),"0"),
IFERROR(VLOOKUP($A17,'Season 2'!AF$4:CC$104,48,0),"0"),IFERROR(VLOOKUP($A17,'Season 3'!AF$4:CH$104,53,0),"0"),
IFERROR(VLOOKUP($A17,'Season 4'!AF$4:CH$104,53,0),"0"),IFERROR(VLOOKUP($A17,'Season 5'!AF$4:CH$104,53,0),"0"),
IFERROR(VLOOKUP($A17,'Season 6'!AF$4:CH$104,53,0),"0"),IFERROR(VLOOKUP($A17,'Season 7'!AF$4:CH$104,53,0),"0"),
IFERROR(VLOOKUP($A17,'Season 8'!AF$4:CH$104,53,0),"0"),IFERROR(VLOOKUP($A17,'Season 9'!AF$4:CH$104,53,0),"0"),
IFERROR(VLOOKUP($A17,'Season 10'!AF$4:CH$104,53,0),"0"),IFERROR(VLOOKUP($A17,'Season 11'!AF$4:CH$104,53,0),"0"),
IFERROR(VLOOKUP($A17,'Season 12'!AF$4:CH$104,53,0),"0"),IFERROR(VLOOKUP($A17,'Season 13'!AF$4:CH$104,53,0),"0"),
IFERROR(VLOOKUP($A17,'Season 14'!AF$4:CH$104,53,0),"0"),IFERROR(VLOOKUP($A17,'Season 15'!AF$4:CH$104,53,0),"0"),)</f>
        <v>0</v>
      </c>
      <c r="BG17" s="1061" t="e">
        <f t="shared" si="1"/>
        <v>#DIV/0!</v>
      </c>
      <c r="BI17" s="1100"/>
      <c r="BJ17" s="1100"/>
      <c r="BK17" s="1100"/>
      <c r="BL17" s="1100"/>
      <c r="BM17" s="1100"/>
      <c r="BN17" s="1100"/>
      <c r="BO17" s="1066"/>
      <c r="BP17" s="1066"/>
      <c r="BQ17" s="1066"/>
      <c r="BR17" s="1066"/>
      <c r="BS17" s="15">
        <f>IFERROR(VLOOKUP($A17,'Season 1'!$AF$4:$CH$104,39,0),"0")</f>
        <v>0</v>
      </c>
      <c r="BT17" s="15">
        <f>IFERROR(VLOOKUP($A17,'Season 1'!$AF$4:$CH$104,40,0),"0")</f>
        <v>0</v>
      </c>
      <c r="BU17" s="15">
        <f>IFERROR(VLOOKUP($A17,'Season 2'!$AF$4:$CH$104,49,0),"0")</f>
        <v>0</v>
      </c>
      <c r="BV17" s="15">
        <f>IFERROR(VLOOKUP($A17,'Season 2'!$AF$4:$CH$104,50,0),"0")</f>
        <v>0</v>
      </c>
      <c r="BW17" s="15">
        <f>IFERROR(VLOOKUP($A17,'Season 3'!$AF$4:$CH$104,54,0),"0")</f>
        <v>0</v>
      </c>
      <c r="BX17" s="15">
        <f>IFERROR(VLOOKUP($A17,'Season 3'!$AF$4:$CH$104,55,0),"0")</f>
        <v>0</v>
      </c>
      <c r="BY17" s="15" t="str">
        <f>IFERROR(VLOOKUP($A17,'Season 4'!$AF$4:$CH$104,54,0),"0")</f>
        <v>0</v>
      </c>
      <c r="BZ17" s="15" t="str">
        <f>IFERROR(VLOOKUP($A17,'Season 4'!$AF$4:$CH$104,55,0),"0")</f>
        <v>0</v>
      </c>
      <c r="CA17" s="15" t="str">
        <f>IFERROR(VLOOKUP($A17,'Season 5'!$AF$4:$CH$104,54,0),"0")</f>
        <v>0</v>
      </c>
      <c r="CB17" s="15" t="str">
        <f>IFERROR(VLOOKUP($A17,'Season 5'!$AF$4:$CH$104,55,0),"0")</f>
        <v>0</v>
      </c>
      <c r="CC17" s="15" t="str">
        <f>IFERROR(VLOOKUP($A17,'Season 6'!$AF$4:$CH$104,54,0),"0")</f>
        <v>0</v>
      </c>
      <c r="CD17" s="15" t="str">
        <f>IFERROR(VLOOKUP($A17,'Season 6'!$AF$4:$CH$104,55,0),"0")</f>
        <v>0</v>
      </c>
      <c r="CE17" s="15" t="str">
        <f>IFERROR(VLOOKUP($A17,'Season 7'!$AF$4:$CH$104,54,0),"0")</f>
        <v>0</v>
      </c>
      <c r="CF17" s="15" t="str">
        <f>IFERROR(VLOOKUP($A17,'Season 7'!$AF$4:$CH$104,55,0),"0")</f>
        <v>0</v>
      </c>
      <c r="CG17" s="15" t="str">
        <f>IFERROR(VLOOKUP($A17,'Season 8'!$AF$4:$CH$104,54,0),"0")</f>
        <v>0</v>
      </c>
      <c r="CH17" s="15" t="str">
        <f>IFERROR(VLOOKUP($A17,'Season 8'!$AF$4:$CH$104,55,0),"0")</f>
        <v>0</v>
      </c>
      <c r="CI17" s="15" t="str">
        <f>IFERROR(VLOOKUP($A17,'Season 9'!$AF$4:$CH$104,54,0),"0")</f>
        <v>0</v>
      </c>
      <c r="CJ17" s="15" t="str">
        <f>IFERROR(VLOOKUP($A17,'Season 9'!$AF$4:$CH$104,55,0),"0")</f>
        <v>0</v>
      </c>
      <c r="CK17" s="15" t="str">
        <f>IFERROR(VLOOKUP($A17,'Season 10'!$AF$4:$CH$104,54,0),"0")</f>
        <v>0</v>
      </c>
      <c r="CL17" s="15" t="str">
        <f>IFERROR(VLOOKUP($A17,'Season 10'!$AF$4:$CH$104,55,0),"0")</f>
        <v>0</v>
      </c>
      <c r="CM17" s="15" t="str">
        <f>IFERROR(VLOOKUP($A17,'Season 11'!$AF$4:$CH$104,54,0),"0")</f>
        <v>0</v>
      </c>
      <c r="CN17" s="15" t="str">
        <f>IFERROR(VLOOKUP($A17,'Season 11'!$AF$4:$CH$104,55,0),"0")</f>
        <v>0</v>
      </c>
      <c r="CO17" s="15" t="str">
        <f>IFERROR(VLOOKUP($A17,'Season 12'!$AF$4:$CH$104,54,0),"0")</f>
        <v>0</v>
      </c>
      <c r="CP17" s="15" t="str">
        <f>IFERROR(VLOOKUP($A17,'Season 12'!$AF$4:$CH$104,55,0),"0")</f>
        <v>0</v>
      </c>
      <c r="CQ17" s="15" t="str">
        <f>IFERROR(VLOOKUP($A17,'Season 13'!$AF$4:$CH$104,54,0),"0")</f>
        <v>0</v>
      </c>
      <c r="CR17" s="15" t="str">
        <f>IFERROR(VLOOKUP($A17,'Season 13'!$AF$4:$CH$104,55,0),"0")</f>
        <v>0</v>
      </c>
      <c r="CS17" s="15" t="str">
        <f>IFERROR(VLOOKUP($A17,'Season 14'!$AF$4:$CH$104,54,0),"0")</f>
        <v>0</v>
      </c>
      <c r="CT17" s="15" t="str">
        <f>IFERROR(VLOOKUP($A17,'Season 14'!$AF$4:$CH$104,55,0),"0")</f>
        <v>0</v>
      </c>
      <c r="CU17" s="15" t="str">
        <f>IFERROR(VLOOKUP($A17,'Season 15'!$AF$4:$CH$104,54,0),"0")</f>
        <v>0</v>
      </c>
      <c r="CV17" s="15" t="str">
        <f>IFERROR(VLOOKUP($A17,'Season 15'!$AF$4:$CH$104,55,0),"0")</f>
        <v>0</v>
      </c>
    </row>
    <row r="18" spans="1:100" x14ac:dyDescent="0.25">
      <c r="A18" s="1090" t="s">
        <v>282</v>
      </c>
      <c r="B18" s="1021" t="str">
        <f>IFERROR(VLOOKUP('Data Totals'!A18,'Season 1'!AF$4:CC$104,2,FALSE),IFERROR(VLOOKUP('Data Totals'!A18,'Season 2'!AF$4:CC$104,2,FALSE),IFERROR(VLOOKUP('Data Totals'!A18,'Season 3'!AF$4:CC$104,2,FALSE),IFERROR(VLOOKUP('Data Totals'!A18,'Season 4'!AF$4:CC$104,2,FALSE),IFERROR(VLOOKUP('Data Totals'!A18,'Season 5'!AF$4:CC$104,2,FALSE),IFERROR(VLOOKUP('Data Totals'!A18,'Season 6'!AF$4:CC$104,2,FALSE),IFERROR(VLOOKUP('Data Totals'!A18,'Season 7'!AF$4:CC$104,2,FALSE),IFERROR(VLOOKUP('Data Totals'!A18,'Season 8'!AF$4:CC$104,2,FALSE),IFERROR(VLOOKUP('Data Totals'!A18,'Season 9'!AF$4:CC$104,2,FALSE),IFERROR(VLOOKUP('Data Totals'!A18,'Season 10'!AF$4:CC$104,2,FALSE),IFERROR(VLOOKUP('Data Totals'!A18,'Season 11'!AF$4:CC$104,2,FALSE),IFERROR(VLOOKUP('Data Totals'!A18,'Season 12'!AF$4:CC$104,2,FALSE),IFERROR(VLOOKUP('Data Totals'!A18,'Season 13'!AF$4:CC$104,2,FALSE),IFERROR(VLOOKUP('Data Totals'!A18,'Season 14'!AF$4:CC$104,2,FALSE),IFERROR(VLOOKUP('Data Totals'!A18,'Season 15'!AF$4:CC$104,2,FALSE),"N/A")))))))))))))))</f>
        <v>LB</v>
      </c>
      <c r="C18" s="1022">
        <f>IFERROR(VLOOKUP('Data Totals'!A18,'Season 1'!AF$4:CC$104,3,FALSE),IFERROR(VLOOKUP('Data Totals'!A18,'Season 2'!AF$4:CC$104,3,FALSE),IFERROR(VLOOKUP('Data Totals'!A18,'Season 3'!AF$4:CC$104,3,FALSE),IFERROR(VLOOKUP('Data Totals'!A18,'Season 4'!AF$4:CC$104,3,FALSE),IFERROR(VLOOKUP('Data Totals'!A18,'Season 5'!AF$4:CC$104,3,FALSE),IFERROR(VLOOKUP('Data Totals'!A18,'Season 6'!AF$4:CC$104,3,FALSE),IFERROR(VLOOKUP('Data Totals'!A18,'Season 7'!AF$4:CC$104,3,FALSE),IFERROR(VLOOKUP('Data Totals'!A18,'Season 8'!AF$4:CC$104,3,FALSE),IFERROR(VLOOKUP('Data Totals'!A18,'Season 9'!AF$4:CC$104,3,FALSE),IFERROR(VLOOKUP('Data Totals'!A18,'Season 10'!AF$4:CC$104,3,FALSE),IFERROR(VLOOKUP('Data Totals'!A18,'Season 11'!AF$4:CC$104,3,FALSE),IFERROR(VLOOKUP('Data Totals'!A18,'Season 12'!AF$4:CC$104,3,FALSE),IFERROR(VLOOKUP('Data Totals'!A18,'Season 13'!AF$4:CC$104,3,FALSE),IFERROR(VLOOKUP('Data Totals'!A18,'Season 14'!AF$4:CC$104,3,FALSE),IFERROR(VLOOKUP('Data Totals'!A18,'Season 15'!AF$4:CC$104,3,FALSE),"N/A")))))))))))))))</f>
        <v>68</v>
      </c>
      <c r="D18" s="1022">
        <f>IFERROR(VLOOKUP('Data Totals'!A18,'Season 1'!AF$4:CC$104,4,FALSE),IFERROR(VLOOKUP('Data Totals'!A18,'Season 2'!AF$4:CC$104,4,FALSE),IFERROR(VLOOKUP('Data Totals'!A18,'Season 3'!AF$4:CC$104,4,FALSE),IFERROR(VLOOKUP('Data Totals'!A18,'Season 4'!AF$4:CC$104,4,FALSE),IFERROR(VLOOKUP('Data Totals'!A18,'Season 5'!AF$4:CC$104,4,FALSE),IFERROR(VLOOKUP('Data Totals'!A18,'Season 6'!AF$4:CC$104,4,FALSE),IFERROR(VLOOKUP('Data Totals'!A18,'Season 7'!AF$4:CC$104,4,FALSE),IFERROR(VLOOKUP('Data Totals'!A18,'Season 8'!AF$4:CC$104,4,FALSE),IFERROR(VLOOKUP('Data Totals'!A18,'Season 9'!AF$4:CC$104,4,FALSE),IFERROR(VLOOKUP('Data Totals'!A18,'Season 10'!AF$4:CC$104,4,FALSE),IFERROR(VLOOKUP('Data Totals'!A18,'Season 11'!AF$4:CC$104,4,FALSE),IFERROR(VLOOKUP('Data Totals'!A18,'Season 12'!AF$4:CC$104,4,FALSE),IFERROR(VLOOKUP('Data Totals'!A18,'Season 13'!AF$4:CC$104,4,FALSE),IFERROR(VLOOKUP('Data Totals'!A18,'Season 14'!AF$4:CC$104,4,FALSE),IFERROR(VLOOKUP('Data Totals'!A18,'Season 15'!AF$4:CC$104,4,FALSE),"N/A")))))))))))))))</f>
        <v>70</v>
      </c>
      <c r="E18" s="1022">
        <f t="shared" si="0"/>
        <v>2</v>
      </c>
      <c r="F18" s="692">
        <f>SUM(IFERROR(VLOOKUP(A18,BI$3:BN$152,2,0),"0"),IFERROR(VLOOKUP(A18,'Season 1'!AF$4:CC$104,6,0),"0"),
IFERROR(VLOOKUP(A18,'Season 2'!AF$4:CC$104,6,0),"0"),IFERROR(VLOOKUP(A18,'Season 3'!AF$4:CC$104,6,0),"0"),
IFERROR(VLOOKUP(A18,'Season 4'!AF$4:CC$104,6,0),"0"),IFERROR(VLOOKUP(A18,'Season 5'!AF$4:CC$104,6,0),"0"),
IFERROR(VLOOKUP(A18,'Season 6'!AF$4:CC$104,6,0),"0"),IFERROR(VLOOKUP(A18,'Season 7'!AF$4:CC$104,6,0),"0"),
IFERROR(VLOOKUP(A18,'Season 8'!AF$4:CC$104,6,0),"0"),IFERROR(VLOOKUP(A18,'Season 9'!AF$4:CC$104,6,0),"0"),
IFERROR(VLOOKUP(A18,'Season 10'!AF$4:CC$104,6,0),"0"),IFERROR(VLOOKUP(A18,'Season 11'!AF$4:CC$104,6,0),"0"),
IFERROR(VLOOKUP(A18,'Season 12'!AF$4:CC$104,6,0),"0"),IFERROR(VLOOKUP(A18,'Season 13'!AF$4:CC$104,6,0),"0"),
IFERROR(VLOOKUP(A18,'Season 14'!AF$4:CC$104,6,0),"0"),IFERROR(VLOOKUP(A18,'Season 15'!AF$4:CC$104,6,0),"0"),)</f>
        <v>81</v>
      </c>
      <c r="G18" s="692">
        <f>SUM(IFERROR(VLOOKUP(A18,'Season 1'!AF$4:CC$104,7,0),"0"),
IFERROR(VLOOKUP(A18,'Season 2'!AF$4:CC$104,7,0),"0"),IFERROR(VLOOKUP(A18,'Season 3'!AF$4:CC$104,7,0),"0"),
IFERROR(VLOOKUP(A18,'Season 4'!AF$4:CC$104,7,0),"0"),IFERROR(VLOOKUP(A18,'Season 5'!AF$4:CC$104,7,0),"0"),
IFERROR(VLOOKUP(A18,'Season 6'!AF$4:CC$104,7,0),"0"),IFERROR(VLOOKUP(A18,'Season 7'!AF$4:CC$104,7,0),"0"),
IFERROR(VLOOKUP(A18,'Season 8'!AF$4:CC$104,7,0),"0"),IFERROR(VLOOKUP(A18,'Season 9'!AF$4:CC$104,7,0),"0"),
IFERROR(VLOOKUP(A18,'Season 10'!AF$4:CC$104,7,0),"0"),IFERROR(VLOOKUP(A18,'Season 11'!AF$4:CC$104,7,0),"0"),
IFERROR(VLOOKUP(A18,'Season 12'!AF$4:CC$104,7,0),"0"),IFERROR(VLOOKUP(A18,'Season 13'!AF$4:CC$104,7,0),"0"),
IFERROR(VLOOKUP(A18,'Season 14'!AF$4:CC$104,7,0),"0"),IFERROR(VLOOKUP(A18,'Season 15'!AF$4:CC$104,7,0),"0"),)</f>
        <v>0</v>
      </c>
      <c r="H18" s="556">
        <f>SUM(IFERROR(VLOOKUP(A18,'Season 1'!AF$4:CC$104,8,0),"0"),
IFERROR(VLOOKUP(A18,'Season 2'!AF$4:CC$104,8,0),"0"),IFERROR(VLOOKUP(A18,'Season 3'!AF$4:CC$104,8,0),"0"),
IFERROR(VLOOKUP(A18,'Season 4'!AF$4:CC$104,8,0),"0"),IFERROR(VLOOKUP(A18,'Season 5'!AF$4:CC$104,8,0),"0"),
IFERROR(VLOOKUP(A18,'Season 6'!AF$4:CC$104,8,0),"0"),IFERROR(VLOOKUP(A18,'Season 7'!AF$4:CC$104,8,0),"0"),
IFERROR(VLOOKUP(A18,'Season 8'!AF$4:CC$104,8,0),"0"),IFERROR(VLOOKUP(A18,'Season 9'!AF$4:CC$104,8,0),"0"),
IFERROR(VLOOKUP(A18,'Season 10'!AF$4:CC$104,8,0),"0"),IFERROR(VLOOKUP(A18,'Season 11'!AF$4:CC$104,8,0),"0"),
IFERROR(VLOOKUP(A18,'Season 12'!AF$4:CC$104,8,0),"0"),IFERROR(VLOOKUP(A18,'Season 13'!AF$4:CC$104,8,0),"0"),
IFERROR(VLOOKUP(A18,'Season 14'!AF$4:CC$104,8,0),"0"),IFERROR(VLOOKUP(A18,'Season 15'!AF$4:CC$104,8,0),"0"),)</f>
        <v>0</v>
      </c>
      <c r="I18" s="1023">
        <f>SUM(IFERROR(VLOOKUP(A18,'Season 1'!AF$4:CC$104,9,0),"0"),
IFERROR(VLOOKUP(A18,'Season 2'!AF$4:CC$104,9,0),"0"),IFERROR(VLOOKUP(A18,'Season 3'!AF$4:CC$104,9,0),"0"),
IFERROR(VLOOKUP(A18,'Season 4'!AF$4:CC$104,9,0),"0"),IFERROR(VLOOKUP(A18,'Season 5'!AF$4:CC$104,9,0),"0"),
IFERROR(VLOOKUP(A18,'Season 6'!AF$4:CC$104,9,0),"0"),IFERROR(VLOOKUP(A18,'Season 7'!AF$4:CC$104,9,0),"0"),
IFERROR(VLOOKUP(A18,'Season 8'!AF$4:CC$104,9,0),"0"),IFERROR(VLOOKUP(A18,'Season 9'!AF$4:CC$104,9,0),"0"),
IFERROR(VLOOKUP(A18,'Season 10'!AF$4:CC$104,9,0),"0"),IFERROR(VLOOKUP(A18,'Season 11'!AF$4:CC$104,9,0),"0"),
IFERROR(VLOOKUP(A18,'Season 12'!AF$4:CC$104,9,0),"0"),IFERROR(VLOOKUP(A18,'Season 13'!AF$4:CC$104,9,0),"0"),
IFERROR(VLOOKUP(A18,'Season 14'!AF$4:CC$104,9,0),"0"),IFERROR(VLOOKUP(A18,'Season 15'!AF$4:CC$104,9,0),"0"),)</f>
        <v>3</v>
      </c>
      <c r="J18" s="26">
        <f>SUM(IFERROR(VLOOKUP(A18,BI$3:BN$152,3,0),"0"),IFERROR(VLOOKUP(A18,'Season 1'!AF$4:CC$104,10,0),"0"),
IFERROR(VLOOKUP(A18,'Season 2'!AF$4:CC$104,10,0),"0"),IFERROR(VLOOKUP(A18,'Season 3'!AF$4:CC$104,10,0),"0"),
IFERROR(VLOOKUP(A18,'Season 4'!AF$4:CC$104,10,0),"0"),IFERROR(VLOOKUP(A18,'Season 5'!AF$4:CC$104,10,0),"0"),
IFERROR(VLOOKUP(A18,'Season 6'!AF$4:CC$104,10,0),"0"),IFERROR(VLOOKUP(A18,'Season 7'!AF$4:CC$104,10,0),"0"),
IFERROR(VLOOKUP(A18,'Season 8'!AF$4:CC$104,10,0),"0"),IFERROR(VLOOKUP(A18,'Season 9'!AF$4:CC$104,10,0),"0"),
IFERROR(VLOOKUP(A18,'Season 10'!AF$4:CC$104,10,0),"0"),IFERROR(VLOOKUP(A18,'Season 11'!AF$4:CC$104,10,0),"0"),
IFERROR(VLOOKUP(A18,'Season 12'!AF$4:CC$104,10,0),"0"),IFERROR(VLOOKUP(A18,'Season 13'!AF$4:CC$104,10,0),"0"),
IFERROR(VLOOKUP(A18,'Season 14'!AF$4:CC$104,10,0),"0"),IFERROR(VLOOKUP(A18,'Season 15'!AF$4:CC$104,10,0),"0"),)</f>
        <v>0</v>
      </c>
      <c r="K18" s="699">
        <f>SUM(IFERROR(VLOOKUP(A18,BI$3:BN$152,4,0),"0"),IFERROR(VLOOKUP(A18,'Season 1'!AF$4:CC$104,11,0),"0"),
IFERROR(VLOOKUP(A18,'Season 2'!AF$4:CC$104,11,0),"0"),IFERROR(VLOOKUP(A18,'Season 3'!AF$4:CC$104,11,0),"0"),
IFERROR(VLOOKUP(A18,'Season 4'!AF$4:CC$104,11,0),"0"),IFERROR(VLOOKUP(A18,'Season 5'!AF$4:CC$104,11,0),"0"),
IFERROR(VLOOKUP(A18,'Season 6'!AF$4:CC$104,11,0),"0"),IFERROR(VLOOKUP(A18,'Season 7'!AF$4:CC$104,11,0),"0"),
IFERROR(VLOOKUP(A18,'Season 8'!AF$4:CC$104,11,0),"0"),IFERROR(VLOOKUP(A18,'Season 9'!AF$4:CC$104,11,0),"0"),
IFERROR(VLOOKUP(A18,'Season 10'!AF$4:CC$104,11,0),"0"),IFERROR(VLOOKUP(A18,'Season 11'!AF$4:CC$104,11,0),"0"),
IFERROR(VLOOKUP(A18,'Season 12'!AF$4:CC$104,11,0),"0"),IFERROR(VLOOKUP(A18,'Season 13'!AF$4:CC$104,11,0),"0"),
IFERROR(VLOOKUP(A18,'Season 14'!AF$4:CC$104,11,0),"0"),IFERROR(VLOOKUP(A18,'Season 15'!AF$4:CC$104,11,0),"0"),)</f>
        <v>3</v>
      </c>
      <c r="L18" s="700">
        <f>SUM(IFERROR(VLOOKUP($A18,'Season 1'!AF$4:CC$104,12,0),"0"),
IFERROR(VLOOKUP($A18,'Season 2'!AF$4:CC$104,12,0),"0"),IFERROR(VLOOKUP($A18,'Season 3'!AF$4:CC$104,12,0),"0"),
IFERROR(VLOOKUP($A18,'Season 4'!AF$4:CC$104,12,0),"0"),IFERROR(VLOOKUP($A18,'Season 5'!AF$4:CC$104,12,0),"0"),
IFERROR(VLOOKUP($A18,'Season 6'!AF$4:CC$104,12,0),"0"),IFERROR(VLOOKUP($A18,'Season 7'!AF$4:CC$104,12,0),"0"),
IFERROR(VLOOKUP($A18,'Season 8'!AF$4:CC$104,12,0),"0"),IFERROR(VLOOKUP($A18,'Season 9'!AF$4:CC$104,12,0),"0"),
IFERROR(VLOOKUP($A18,'Season 10'!AF$4:CC$104,12,0),"0"),IFERROR(VLOOKUP($A18,'Season 11'!AF$4:CC$104,12,0),"0"),
IFERROR(VLOOKUP($A18,'Season 12'!AF$4:CC$104,12,0),"0"),IFERROR(VLOOKUP($A18,'Season 13'!AF$4:CC$104,12,0),"0"),
IFERROR(VLOOKUP($A18,'Season 14'!AF$4:CC$104,12,0),"0"),IFERROR(VLOOKUP($A18,'Season 15'!AF$4:CC$104,12,0),"0"),)</f>
        <v>0</v>
      </c>
      <c r="M18" s="692">
        <f>SUM(IFERROR(VLOOKUP($A18,'Season 1'!AF$4:CC$104,13,0),"0"),
IFERROR(VLOOKUP($A18,'Season 2'!AF$4:CC$104,13,0),"0"),IFERROR(VLOOKUP($A18,'Season 3'!AF$4:CC$104,13,0),"0"),
IFERROR(VLOOKUP($A18,'Season 4'!AF$4:CC$104,13,0),"0"),IFERROR(VLOOKUP($A18,'Season 5'!AF$4:CC$104,13,0),"0"),
IFERROR(VLOOKUP($A18,'Season 6'!AF$4:CC$104,13,0),"0"),IFERROR(VLOOKUP($A18,'Season 7'!AF$4:CC$104,13,0),"0"),
IFERROR(VLOOKUP($A18,'Season 8'!AF$4:CC$104,13,0),"0"),IFERROR(VLOOKUP($A18,'Season 9'!AF$4:CC$104,13,0),"0"),
IFERROR(VLOOKUP($A18,'Season 10'!AF$4:CC$104,13,0),"0"),IFERROR(VLOOKUP($A18,'Season 11'!AF$4:CC$104,13,0),"0"),
IFERROR(VLOOKUP($A18,'Season 12'!AF$4:CC$104,13,0),"0"),IFERROR(VLOOKUP($A18,'Season 13'!AF$4:CC$104,13,0),"0"),
IFERROR(VLOOKUP($A18,'Season 14'!AF$4:CC$104,13,0),"0"),IFERROR(VLOOKUP($A18,'Season 15'!AF$4:CC$104,13,0),"0"),)</f>
        <v>0</v>
      </c>
      <c r="N18" s="1023">
        <f>SUM(IFERROR(VLOOKUP($A18,'Season 1'!AF$4:CC$104,14,0),"0"),
IFERROR(VLOOKUP($A18,'Season 2'!AF$4:CC$104,14,0),"0"),IFERROR(VLOOKUP($A18,'Season 3'!AF$4:CC$104,14,0),"0"),
IFERROR(VLOOKUP($A18,'Season 4'!AF$4:CC$104,14,0),"0"),IFERROR(VLOOKUP($A18,'Season 5'!AF$4:CC$104,14,0),"0"),
IFERROR(VLOOKUP($A18,'Season 6'!AF$4:CC$104,14,0),"0"),IFERROR(VLOOKUP($A18,'Season 7'!AF$4:CC$104,14,0),"0"),
IFERROR(VLOOKUP($A18,'Season 8'!AF$4:CC$104,14,0),"0"),IFERROR(VLOOKUP($A18,'Season 9'!AF$4:CC$104,14,0),"0"),
IFERROR(VLOOKUP($A18,'Season 10'!AF$4:CC$104,14,0),"0"),IFERROR(VLOOKUP($A18,'Season 11'!AF$4:CC$104,14,0),"0"),
IFERROR(VLOOKUP($A18,'Season 12'!AF$4:CC$104,14,0),"0"),IFERROR(VLOOKUP($A18,'Season 13'!AF$4:CC$104,14,0),"0"),
IFERROR(VLOOKUP($A18,'Season 14'!AF$4:CC$104,14,0),"0"),IFERROR(VLOOKUP($A18,'Season 15'!AF$4:CC$104,14,0),"0"),)</f>
        <v>0</v>
      </c>
      <c r="O18" s="26">
        <f>SUM(IFERROR(VLOOKUP($A18,'Season 1'!AF$4:CC$104,15,0),"0"),
IFERROR(VLOOKUP($A18,'Season 2'!AF$4:CC$104,15,0),"0"),IFERROR(VLOOKUP($A18,'Season 3'!AF$4:CC$104,15,0),"0"),
IFERROR(VLOOKUP($A18,'Season 4'!AF$4:CC$104,15,0),"0"),IFERROR(VLOOKUP($A18,'Season 5'!AF$4:CC$104,15,0),"0"),
IFERROR(VLOOKUP($A18,'Season 6'!AF$4:CC$104,15,0),"0"),IFERROR(VLOOKUP($A18,'Season 7'!AF$4:CC$104,15,0),"0"),
IFERROR(VLOOKUP($A18,'Season 8'!AF$4:CC$104,15,0),"0"),IFERROR(VLOOKUP($A18,'Season 9'!AF$4:CC$104,15,0),"0"),
IFERROR(VLOOKUP($A18,'Season 10'!AF$4:CC$104,15,0),"0"),IFERROR(VLOOKUP($A18,'Season 11'!AF$4:CC$104,15,0),"0"),
IFERROR(VLOOKUP($A18,'Season 12'!AF$4:CC$104,15,0),"0"),IFERROR(VLOOKUP($A18,'Season 13'!AF$4:CC$104,15,0),"0"),
IFERROR(VLOOKUP($A18,'Season 14'!AF$4:CC$104,15,0),"0"),IFERROR(VLOOKUP($A18,'Season 15'!AF$4:CC$104,15,0),"0"),)</f>
        <v>0</v>
      </c>
      <c r="P18" s="699">
        <f>SUM(IFERROR(VLOOKUP($A18,'Season 1'!AF$4:CC$104,16,0),"0"),
IFERROR(VLOOKUP($A18,'Season 2'!AF$4:CC$104,16,0),"0"),IFERROR(VLOOKUP($A18,'Season 3'!AF$4:CC$104,16,0),"0"),
IFERROR(VLOOKUP($A18,'Season 4'!AF$4:CC$104,16,0),"0"),IFERROR(VLOOKUP($A18,'Season 5'!AF$4:CC$104,16,0),"0"),
IFERROR(VLOOKUP($A18,'Season 6'!AF$4:CC$104,16,0),"0"),IFERROR(VLOOKUP($A18,'Season 7'!AF$4:CC$104,16,0),"0"),
IFERROR(VLOOKUP($A18,'Season 8'!AF$4:CC$104,16,0),"0"),IFERROR(VLOOKUP($A18,'Season 9'!AF$4:CC$104,16,0),"0"),
IFERROR(VLOOKUP($A18,'Season 10'!AF$4:CC$104,16,0),"0"),IFERROR(VLOOKUP($A18,'Season 11'!AF$4:CC$104,16,0),"0"),
IFERROR(VLOOKUP($A18,'Season 12'!AF$4:CC$104,16,0),"0"),IFERROR(VLOOKUP($A18,'Season 13'!AF$4:CC$104,16,0),"0"),
IFERROR(VLOOKUP($A18,'Season 14'!AF$4:CC$104,16,0),"0"),IFERROR(VLOOKUP($A18,'Season 15'!AF$4:CC$104,16,0),"0"),)</f>
        <v>0</v>
      </c>
      <c r="Q18" s="700">
        <f>SUM(IFERROR(VLOOKUP($A18,'Season 1'!AF$4:CC$104,17,0),"0"),
IFERROR(VLOOKUP($A18,'Season 2'!AF$4:CC$104,17,0),"0"),IFERROR(VLOOKUP($A18,'Season 3'!AF$4:CC$104,17,0),"0"),
IFERROR(VLOOKUP($A18,'Season 4'!AF$4:CC$104,17,0),"0"),IFERROR(VLOOKUP($A18,'Season 5'!AF$4:CC$104,17,0),"0"),
IFERROR(VLOOKUP($A18,'Season 6'!AF$4:CC$104,17,0),"0"),IFERROR(VLOOKUP($A18,'Season 7'!AF$4:CC$104,17,0),"0"),
IFERROR(VLOOKUP($A18,'Season 8'!AF$4:CC$104,17,0),"0"),IFERROR(VLOOKUP($A18,'Season 9'!AF$4:CC$104,17,0),"0"),
IFERROR(VLOOKUP($A18,'Season 10'!AF$4:CC$104,17,0),"0"),IFERROR(VLOOKUP($A18,'Season 11'!AF$4:CC$104,17,0),"0"),
IFERROR(VLOOKUP($A18,'Season 12'!AF$4:CC$104,17,0),"0"),IFERROR(VLOOKUP($A18,'Season 13'!AF$4:CC$104,17,0),"0"),
IFERROR(VLOOKUP($A18,'Season 14'!AF$4:CC$104,17,0),"0"),IFERROR(VLOOKUP($A18,'Season 15'!AF$4:CC$104,17,0),"0"),)</f>
        <v>0</v>
      </c>
      <c r="R18" s="692">
        <f>SUM(IFERROR(VLOOKUP($A18,'Season 1'!AF$4:CC$104,18,0),"0"),
IFERROR(VLOOKUP($A18,'Season 2'!AF$4:CC$104,18,0),"0"),IFERROR(VLOOKUP($A18,'Season 3'!AF$4:CC$104,18,0),"0"),
IFERROR(VLOOKUP($A18,'Season 4'!AF$4:CC$104,18,0),"0"),IFERROR(VLOOKUP($A18,'Season 5'!AF$4:CC$104,18,0),"0"),
IFERROR(VLOOKUP($A18,'Season 6'!AF$4:CC$104,18,0),"0"),IFERROR(VLOOKUP($A18,'Season 7'!AF$4:CC$104,18,0),"0"),
IFERROR(VLOOKUP($A18,'Season 8'!AF$4:CC$104,18,0),"0"),IFERROR(VLOOKUP($A18,'Season 9'!AF$4:CC$104,18,0),"0"),
IFERROR(VLOOKUP($A18,'Season 10'!AF$4:CC$104,18,0),"0"),IFERROR(VLOOKUP($A18,'Season 11'!AF$4:CC$104,18,0),"0"),
IFERROR(VLOOKUP($A18,'Season 12'!AF$4:CC$104,18,0),"0"),IFERROR(VLOOKUP($A18,'Season 13'!AF$4:CC$104,18,0),"0"),
IFERROR(VLOOKUP($A18,'Season 14'!AF$4:CC$104,18,0),"0"),IFERROR(VLOOKUP($A18,'Season 15'!AF$4:CC$104,18,0),"0"),)</f>
        <v>0</v>
      </c>
      <c r="S18" s="1023">
        <f>SUM(IFERROR(VLOOKUP($A18,'Season 1'!AF$4:CC$104,19,0),"0"),
IFERROR(VLOOKUP($A18,'Season 2'!AF$4:CC$104,19,0),"0"),IFERROR(VLOOKUP($A18,'Season 3'!AF$4:CC$104,19,0),"0"),
IFERROR(VLOOKUP($A18,'Season 4'!AF$4:CC$104,19,0),"0"),IFERROR(VLOOKUP($A18,'Season 5'!AF$4:CC$104,19,0),"0"),
IFERROR(VLOOKUP($A18,'Season 6'!AF$4:CC$104,19,0),"0"),IFERROR(VLOOKUP($A18,'Season 7'!AF$4:CC$104,19,0),"0"),
IFERROR(VLOOKUP($A18,'Season 8'!AF$4:CC$104,19,0),"0"),IFERROR(VLOOKUP($A18,'Season 9'!AF$4:CC$104,19,0),"0"),
IFERROR(VLOOKUP($A18,'Season 10'!AF$4:CC$104,19,0),"0"),IFERROR(VLOOKUP($A18,'Season 11'!AF$4:CC$104,19,0),"0"),
IFERROR(VLOOKUP($A18,'Season 12'!AF$4:CC$104,19,0),"0"),IFERROR(VLOOKUP($A18,'Season 13'!AF$4:CC$104,19,0),"0"),
IFERROR(VLOOKUP($A18,'Season 14'!AF$4:CC$104,19,0),"0"),IFERROR(VLOOKUP($A18,'Season 15'!AF$4:CC$104,19,0),"0"),)</f>
        <v>0</v>
      </c>
      <c r="T18" s="26">
        <f>SUM(IFERROR(VLOOKUP($A18,'Season 1'!AF$4:CC$104,20,0),"0"),
IFERROR(VLOOKUP($A18,'Season 2'!AF$4:CC$104,20,0),"0"),IFERROR(VLOOKUP($A18,'Season 3'!AF$4:CC$104,20,0),"0"),
IFERROR(VLOOKUP($A18,'Season 4'!AF$4:CC$104,20,0),"0"),IFERROR(VLOOKUP($A18,'Season 5'!AF$4:CC$104,20,0),"0"),
IFERROR(VLOOKUP($A18,'Season 6'!AF$4:CC$104,20,0),"0"),IFERROR(VLOOKUP($A18,'Season 7'!AF$4:CC$104,20,0),"0"),
IFERROR(VLOOKUP($A18,'Season 8'!AF$4:CC$104,20,0),"0"),IFERROR(VLOOKUP($A18,'Season 9'!AF$4:CC$104,20,0),"0"),
IFERROR(VLOOKUP($A18,'Season 10'!AF$4:CC$104,20,0),"0"),IFERROR(VLOOKUP($A18,'Season 11'!AF$4:CC$104,20,0),"0"),
IFERROR(VLOOKUP($A18,'Season 12'!AF$4:CC$104,20,0),"0"),IFERROR(VLOOKUP($A18,'Season 13'!AF$4:CC$104,20,0),"0"),
IFERROR(VLOOKUP($A18,'Season 14'!AF$4:CC$104,20,0),"0"),IFERROR(VLOOKUP($A18,'Season 15'!AF$4:CC$104,20,0),"0"),)</f>
        <v>0</v>
      </c>
      <c r="U18" s="699">
        <f>SUM(IFERROR(VLOOKUP($A18,'Season 1'!AF$4:CC$104,21,0),"0"),
IFERROR(VLOOKUP($A18,'Season 2'!AF$4:CC$104,21,0),"0"),IFERROR(VLOOKUP($A18,'Season 3'!AF$4:CC$104,21,0),"0"),
IFERROR(VLOOKUP($A18,'Season 4'!AF$4:CC$104,21,0),"0"),IFERROR(VLOOKUP($A18,'Season 5'!AF$4:CC$104,21,0),"0"),
IFERROR(VLOOKUP($A18,'Season 6'!AF$4:CC$104,21,0),"0"),IFERROR(VLOOKUP($A18,'Season 7'!AF$4:CC$104,21,0),"0"),
IFERROR(VLOOKUP($A18,'Season 8'!AF$4:CC$104,21,0),"0"),IFERROR(VLOOKUP($A18,'Season 9'!AF$4:CC$104,21,0),"0"),
IFERROR(VLOOKUP($A18,'Season 10'!AF$4:CC$104,21,0),"0"),IFERROR(VLOOKUP($A18,'Season 11'!AF$4:CC$104,21,0),"0"),
IFERROR(VLOOKUP($A18,'Season 12'!AF$4:CC$104,21,0),"0"),IFERROR(VLOOKUP($A18,'Season 13'!AF$4:CC$104,21,0),"0"),
IFERROR(VLOOKUP($A18,'Season 14'!AF$4:CC$104,21,0),"0"),IFERROR(VLOOKUP($A18,'Season 15'!AF$4:CC$104,21,0),"0"),)</f>
        <v>0</v>
      </c>
      <c r="V18" s="700">
        <f>SUM(IFERROR(VLOOKUP($A18,'Season 1'!AF$4:CC$104,22,0),"0"),
IFERROR(VLOOKUP($A18,'Season 2'!AF$4:CC$104,22,0),"0"),IFERROR(VLOOKUP($A18,'Season 3'!AF$4:CC$104,22,0),"0"),
IFERROR(VLOOKUP($A18,'Season 4'!AF$4:CC$104,22,0),"0"),IFERROR(VLOOKUP($A18,'Season 5'!AF$4:CC$104,22,0),"0"),
IFERROR(VLOOKUP($A18,'Season 6'!AF$4:CC$104,22,0),"0"),IFERROR(VLOOKUP($A18,'Season 7'!AF$4:CC$104,22,0),"0"),
IFERROR(VLOOKUP($A18,'Season 8'!AF$4:CC$104,22,0),"0"),IFERROR(VLOOKUP($A18,'Season 9'!AF$4:CC$104,22,0),"0"),
IFERROR(VLOOKUP($A18,'Season 10'!AF$4:CC$104,22,0),"0"),IFERROR(VLOOKUP($A18,'Season 11'!AF$4:CC$104,22,0),"0"),
IFERROR(VLOOKUP($A18,'Season 12'!AF$4:CC$104,22,0),"0"),IFERROR(VLOOKUP($A18,'Season 13'!AF$4:CC$104,22,0),"0"),
IFERROR(VLOOKUP($A18,'Season 14'!AF$4:CC$104,22,0),"0"),IFERROR(VLOOKUP($A18,'Season 15'!AF$4:CC$104,22,0),"0"),)</f>
        <v>0</v>
      </c>
      <c r="W18" s="692">
        <f>SUM(IFERROR(VLOOKUP($A18,'Season 1'!AF$4:CC$104,23,0),"0"),
IFERROR(VLOOKUP($A18,'Season 2'!AF$4:CC$104,23,0),"0"),IFERROR(VLOOKUP($A18,'Season 3'!AF$4:CC$104,23,0),"0"),
IFERROR(VLOOKUP($A18,'Season 4'!AF$4:CC$104,23,0),"0"),IFERROR(VLOOKUP($A18,'Season 5'!AF$4:CC$104,23,0),"0"),
IFERROR(VLOOKUP($A18,'Season 6'!AF$4:CC$104,23,0),"0"),IFERROR(VLOOKUP($A18,'Season 7'!AF$4:CC$104,23,0),"0"),
IFERROR(VLOOKUP($A18,'Season 8'!AF$4:CC$104,23,0),"0"),IFERROR(VLOOKUP($A18,'Season 9'!AF$4:CC$104,23,0),"0"),
IFERROR(VLOOKUP($A18,'Season 10'!AF$4:CC$104,23,0),"0"),IFERROR(VLOOKUP($A18,'Season 11'!AF$4:CC$104,23,0),"0"),
IFERROR(VLOOKUP($A18,'Season 12'!AF$4:CC$104,23,0),"0"),IFERROR(VLOOKUP($A18,'Season 13'!AF$4:CC$104,23,0),"0"),
IFERROR(VLOOKUP($A18,'Season 14'!AF$4:CC$104,23,0),"0"),IFERROR(VLOOKUP($A18,'Season 15'!AF$4:CC$104,23,0),"0"),)</f>
        <v>0</v>
      </c>
      <c r="X18" s="1023">
        <f>SUM(IFERROR(VLOOKUP($A18,'Season 1'!AF$4:CC$104,24,0),"0"),
IFERROR(VLOOKUP($A18,'Season 2'!AF$4:CC$104,24,0),"0"),IFERROR(VLOOKUP($A18,'Season 3'!AF$4:CC$104,24,0),"0"),
IFERROR(VLOOKUP($A18,'Season 4'!AF$4:CC$104,24,0),"0"),IFERROR(VLOOKUP($A18,'Season 5'!AF$4:CC$104,24,0),"0"),
IFERROR(VLOOKUP($A18,'Season 6'!AF$4:CC$104,24,0),"0"),IFERROR(VLOOKUP($A18,'Season 7'!AF$4:CC$104,24,0),"0"),
IFERROR(VLOOKUP($A18,'Season 8'!AF$4:CC$104,24,0),"0"),IFERROR(VLOOKUP($A18,'Season 9'!AF$4:CC$104,24,0),"0"),
IFERROR(VLOOKUP($A18,'Season 10'!AF$4:CC$104,24,0),"0"),IFERROR(VLOOKUP($A18,'Season 11'!AF$4:CC$104,24,0),"0"),
IFERROR(VLOOKUP($A18,'Season 12'!AF$4:CC$104,24,0),"0"),IFERROR(VLOOKUP($A18,'Season 13'!AF$4:CC$104,24,0),"0"),
IFERROR(VLOOKUP($A18,'Season 14'!AF$4:CC$104,24,0),"0"),IFERROR(VLOOKUP($A18,'Season 15'!AF$4:CC$104,24,0),"0"),)</f>
        <v>3</v>
      </c>
      <c r="Y18" s="26">
        <f>SUM(IFERROR(VLOOKUP($A18,'Season 1'!AF$4:CC$104,25,0),"0"),
IFERROR(VLOOKUP($A18,'Season 2'!AF$4:CC$104,25,0),"0"),IFERROR(VLOOKUP($A18,'Season 3'!AF$4:CC$104,25,0),"0"),
IFERROR(VLOOKUP($A18,'Season 4'!AF$4:CC$104,25,0),"0"),IFERROR(VLOOKUP($A18,'Season 5'!AF$4:CC$104,25,0),"0"),
IFERROR(VLOOKUP($A18,'Season 6'!AF$4:CC$104,25,0),"0"),IFERROR(VLOOKUP($A18,'Season 7'!AF$4:CC$104,25,0),"0"),
IFERROR(VLOOKUP($A18,'Season 8'!AF$4:CC$104,25,0),"0"),IFERROR(VLOOKUP($A18,'Season 9'!AF$4:CC$104,25,0),"0"),
IFERROR(VLOOKUP($A18,'Season 10'!AF$4:CC$104,25,0),"0"),IFERROR(VLOOKUP($A18,'Season 11'!AF$4:CC$104,25,0),"0"),
IFERROR(VLOOKUP($A18,'Season 12'!AF$4:CC$104,25,0),"0"),IFERROR(VLOOKUP($A18,'Season 13'!AF$4:CC$104,25,0),"0"),
IFERROR(VLOOKUP($A18,'Season 14'!AF$4:CC$104,25,0),"0"),IFERROR(VLOOKUP($A18,'Season 15'!AF$4:CC$104,25,0),"0"),)</f>
        <v>0</v>
      </c>
      <c r="Z18" s="699">
        <f>SUM(IFERROR(VLOOKUP($A18,'Season 1'!AF$4:CC$104,26,0),"0"),
IFERROR(VLOOKUP($A18,'Season 2'!AF$4:CC$104,26,0),"0"),IFERROR(VLOOKUP($A18,'Season 3'!AF$4:CC$104,26,0),"0"),
IFERROR(VLOOKUP($A18,'Season 4'!AF$4:CC$104,26,0),"0"),IFERROR(VLOOKUP($A18,'Season 5'!AF$4:CC$104,26,0),"0"),
IFERROR(VLOOKUP($A18,'Season 6'!AF$4:CC$104,26,0),"0"),IFERROR(VLOOKUP($A18,'Season 7'!AF$4:CC$104,26,0),"0"),
IFERROR(VLOOKUP($A18,'Season 8'!AF$4:CC$104,26,0),"0"),IFERROR(VLOOKUP($A18,'Season 9'!AF$4:CC$104,26,0),"0"),
IFERROR(VLOOKUP($A18,'Season 10'!AF$4:CC$104,26,0),"0"),IFERROR(VLOOKUP($A18,'Season 11'!AF$4:CC$104,26,0),"0"),
IFERROR(VLOOKUP($A18,'Season 12'!AF$4:CC$104,26,0),"0"),IFERROR(VLOOKUP($A18,'Season 13'!AF$4:CC$104,26,0),"0"),
IFERROR(VLOOKUP($A18,'Season 14'!AF$4:CC$104,26,0),"0"),IFERROR(VLOOKUP($A18,'Season 15'!AF$4:CC$104,26,0),"0"),)</f>
        <v>3</v>
      </c>
      <c r="AA18" s="700">
        <f>SUM(IFERROR(VLOOKUP($A18,'Season 1'!AF$4:CC$104,27,0),"0"),
IFERROR(VLOOKUP($A18,'Season 2'!AF$4:CC$104,27,0),"0"),IFERROR(VLOOKUP($A18,'Season 3'!AF$4:CC$104,27,0),"0"),
IFERROR(VLOOKUP($A18,'Season 4'!AF$4:CC$104,27,0),"0"),IFERROR(VLOOKUP($A18,'Season 5'!AF$4:CC$104,27,0),"0"),
IFERROR(VLOOKUP($A18,'Season 6'!AF$4:CC$104,27,0),"0"),IFERROR(VLOOKUP($A18,'Season 7'!AF$4:CC$104,27,0),"0"),
IFERROR(VLOOKUP($A18,'Season 8'!AF$4:CC$104,27,0),"0"),IFERROR(VLOOKUP($A18,'Season 9'!AF$4:CC$104,27,0),"0"),
IFERROR(VLOOKUP($A18,'Season 10'!AF$4:CC$104,27,0),"0"),IFERROR(VLOOKUP($A18,'Season 11'!AF$4:CC$104,27,0),"0"),
IFERROR(VLOOKUP($A18,'Season 12'!AF$4:CC$104,27,0),"0"),IFERROR(VLOOKUP($A18,'Season 13'!AF$4:CC$104,27,0),"0"),
IFERROR(VLOOKUP($A18,'Season 14'!AF$4:CC$104,27,0),"0"),IFERROR(VLOOKUP($A18,'Season 15'!AF$4:CC$104,27,0),"0"),)</f>
        <v>0</v>
      </c>
      <c r="AB18" s="692">
        <f>SUM(IFERROR(VLOOKUP($A18,'Season 1'!AF$4:CC$104,28,0),"0"),
IFERROR(VLOOKUP($A18,'Season 2'!AF$4:CC$104,28,0),"0"),IFERROR(VLOOKUP($A18,'Season 3'!AF$4:CC$104,28,0),"0"),
IFERROR(VLOOKUP($A18,'Season 4'!AF$4:CC$104,28,0),"0"),IFERROR(VLOOKUP($A18,'Season 5'!AF$4:CC$104,28,0),"0"),
IFERROR(VLOOKUP($A18,'Season 6'!AF$4:CC$104,28,0),"0"),IFERROR(VLOOKUP($A18,'Season 7'!AF$4:CC$104,28,0),"0"),
IFERROR(VLOOKUP($A18,'Season 8'!AF$4:CC$104,28,0),"0"),IFERROR(VLOOKUP($A18,'Season 9'!AF$4:CC$104,28,0),"0"),
IFERROR(VLOOKUP($A18,'Season 10'!AF$4:CC$104,28,0),"0"),IFERROR(VLOOKUP($A18,'Season 11'!AF$4:CC$104,28,0),"0"),
IFERROR(VLOOKUP($A18,'Season 12'!AF$4:CC$104,28,0),"0"),IFERROR(VLOOKUP($A18,'Season 13'!AF$4:CC$104,28,0),"0"),
IFERROR(VLOOKUP($A18,'Season 14'!AF$4:CC$104,28,0),"0"),IFERROR(VLOOKUP($A18,'Season 15'!AF$4:CC$104,28,0),"0"),)</f>
        <v>0</v>
      </c>
      <c r="AC18" s="1023">
        <f>SUM(IFERROR(VLOOKUP($A18,'Season 1'!AF$4:CC$104,29,0),"0"),
IFERROR(VLOOKUP($A18,'Season 2'!AF$4:CC$104,29,0),"0"),IFERROR(VLOOKUP($A18,'Season 3'!AF$4:CC$104,29,0),"0"),
IFERROR(VLOOKUP($A18,'Season 4'!AF$4:CC$104,29,0),"0"),IFERROR(VLOOKUP($A18,'Season 5'!AF$4:CC$104,29,0),"0"),
IFERROR(VLOOKUP($A18,'Season 6'!AF$4:CC$104,29,0),"0"),IFERROR(VLOOKUP($A18,'Season 7'!AF$4:CC$104,29,0),"0"),
IFERROR(VLOOKUP($A18,'Season 8'!AF$4:CC$104,29,0),"0"),IFERROR(VLOOKUP($A18,'Season 9'!AF$4:CC$104,29,0),"0"),
IFERROR(VLOOKUP($A18,'Season 10'!AF$4:CC$104,29,0),"0"),IFERROR(VLOOKUP($A18,'Season 11'!AF$4:CC$104,29,0),"0"),
IFERROR(VLOOKUP($A18,'Season 12'!AF$4:CC$104,29,0),"0"),IFERROR(VLOOKUP($A18,'Season 13'!AF$4:CC$104,29,0),"0"),
IFERROR(VLOOKUP($A18,'Season 14'!AF$4:CC$104,29,0),"0"),IFERROR(VLOOKUP($A18,'Season 15'!AF$4:CC$104,29,0),"0"),)</f>
        <v>0</v>
      </c>
      <c r="AD18" s="26">
        <f>SUM(IFERROR(VLOOKUP($A18,'Season 1'!AF$4:CC$104,30,0),"0"),
IFERROR(VLOOKUP($A18,'Season 2'!AF$4:CC$104,30,0),"0"),IFERROR(VLOOKUP($A18,'Season 3'!AF$4:CC$104,30,0),"0"),
IFERROR(VLOOKUP($A18,'Season 4'!AF$4:CC$104,30,0),"0"),IFERROR(VLOOKUP($A18,'Season 5'!AF$4:CC$104,30,0),"0"),
IFERROR(VLOOKUP($A18,'Season 6'!AF$4:CC$104,30,0),"0"),IFERROR(VLOOKUP($A18,'Season 7'!AF$4:CC$104,30,0),"0"),
IFERROR(VLOOKUP($A18,'Season 8'!AF$4:CC$104,30,0),"0"),IFERROR(VLOOKUP($A18,'Season 9'!AF$4:CC$104,30,0),"0"),
IFERROR(VLOOKUP($A18,'Season 10'!AF$4:CC$104,30,0),"0"),IFERROR(VLOOKUP($A18,'Season 11'!AF$4:CC$104,30,0),"0"),
IFERROR(VLOOKUP($A18,'Season 12'!AF$4:CC$104,30,0),"0"),IFERROR(VLOOKUP($A18,'Season 13'!AF$4:CC$104,30,0),"0"),
IFERROR(VLOOKUP($A18,'Season 14'!AF$4:CC$104,30,0),"0"),IFERROR(VLOOKUP($A18,'Season 15'!AF$4:CC$104,30,0),"0"),)</f>
        <v>0</v>
      </c>
      <c r="AE18" s="699">
        <f>SUM(IFERROR(VLOOKUP($A18,'Season 1'!AF$4:CC$104,31,0),"0"),
IFERROR(VLOOKUP($A18,'Season 2'!AF$4:CC$104,31,0),"0"),IFERROR(VLOOKUP($A18,'Season 3'!AF$4:CC$104,31,0),"0"),
IFERROR(VLOOKUP($A18,'Season 4'!AF$4:CC$104,31,0),"0"),IFERROR(VLOOKUP($A18,'Season 5'!AF$4:CC$104,31,0),"0"),
IFERROR(VLOOKUP($A18,'Season 6'!AF$4:CC$104,31,0),"0"),IFERROR(VLOOKUP($A18,'Season 7'!AF$4:CC$104,31,0),"0"),
IFERROR(VLOOKUP($A18,'Season 8'!AF$4:CC$104,31,0),"0"),IFERROR(VLOOKUP($A18,'Season 9'!AF$4:CC$104,31,0),"0"),
IFERROR(VLOOKUP($A18,'Season 10'!AF$4:CC$104,31,0),"0"),IFERROR(VLOOKUP($A18,'Season 11'!AF$4:CC$104,31,0),"0"),
IFERROR(VLOOKUP($A18,'Season 12'!AF$4:CC$104,31,0),"0"),IFERROR(VLOOKUP($A18,'Season 13'!AF$4:CC$104,31,0),"0"),
IFERROR(VLOOKUP($A18,'Season 14'!AF$4:CC$104,31,0),"0"),IFERROR(VLOOKUP($A18,'Season 15'!AF$4:CC$104,31,0),"0"),)</f>
        <v>0</v>
      </c>
      <c r="AF18" s="700">
        <f>SUM(IFERROR(VLOOKUP($A18,'Season 3'!AF$4:CC$104,32,0),"0"),
IFERROR(VLOOKUP($A18,'Season 4'!AF$4:CC$104,32,0),"0"),IFERROR(VLOOKUP($A18,'Season 5'!AF$4:CC$104,32,0),"0"),
IFERROR(VLOOKUP($A18,'Season 6'!AF$4:CC$104,32,0),"0"),IFERROR(VLOOKUP($A18,'Season 7'!AF$4:CC$104,32,0),"0"),
IFERROR(VLOOKUP($A18,'Season 8'!AF$4:CC$104,32,0),"0"),IFERROR(VLOOKUP($A18,'Season 9'!AF$4:CC$104,32,0),"0"),
IFERROR(VLOOKUP($A18,'Season 10'!AF$4:CC$104,32,0),"0"),IFERROR(VLOOKUP($A18,'Season 11'!AF$4:CC$104,32,0),"0"),
IFERROR(VLOOKUP($A18,'Season 12'!AF$4:CC$104,32,0),"0"),IFERROR(VLOOKUP($A18,'Season 13'!AF$4:CC$104,32,0),"0"),
IFERROR(VLOOKUP($A18,'Season 14'!AF$4:CC$104,32,0),"0"),IFERROR(VLOOKUP($A18,'Season 15'!AF$4:CC$104,32,0),"0"),)</f>
        <v>0</v>
      </c>
      <c r="AG18" s="692">
        <f>SUM(IFERROR(VLOOKUP($A18,'Season 3'!AF$4:CC$104,33,0),"0"),
IFERROR(VLOOKUP($A18,'Season 4'!AF$4:CC$104,33,0),"0"),IFERROR(VLOOKUP($A18,'Season 5'!AF$4:CC$104,33,0),"0"),
IFERROR(VLOOKUP($A18,'Season 6'!AF$4:CC$104,33,0),"0"),IFERROR(VLOOKUP($A18,'Season 7'!AF$4:CC$104,33,0),"0"),
IFERROR(VLOOKUP($A18,'Season 8'!AF$4:CC$104,33,0),"0"),IFERROR(VLOOKUP($A18,'Season 9'!AF$4:CC$104,33,0),"0"),
IFERROR(VLOOKUP($A18,'Season 10'!AF$4:CC$104,33,0),"0"),IFERROR(VLOOKUP($A18,'Season 11'!AF$4:CC$104,33,0),"0"),
IFERROR(VLOOKUP($A18,'Season 12'!AF$4:CC$104,33,0),"0"),IFERROR(VLOOKUP($A18,'Season 13'!AF$4:CC$104,33,0),"0"),
IFERROR(VLOOKUP($A18,'Season 14'!AF$4:CC$104,33,0),"0"),IFERROR(VLOOKUP($A18,'Season 15'!AF$4:CC$104,33,0),"0"),)</f>
        <v>0</v>
      </c>
      <c r="AH18" s="1023">
        <f>SUM(IFERROR(VLOOKUP($A18,'Season 3'!AF$4:CC$104,34,0),"0"),
IFERROR(VLOOKUP($A18,'Season 4'!AF$4:CC$104,34,0),"0"),IFERROR(VLOOKUP($A18,'Season 5'!AF$4:CC$104,34,0),"0"),
IFERROR(VLOOKUP($A18,'Season 6'!AF$4:CC$104,34,0),"0"),IFERROR(VLOOKUP($A18,'Season 7'!AF$4:CC$104,34,0),"0"),
IFERROR(VLOOKUP($A18,'Season 8'!AF$4:CC$104,34,0),"0"),IFERROR(VLOOKUP($A18,'Season 9'!AF$4:CC$104,34,0),"0"),
IFERROR(VLOOKUP($A18,'Season 10'!AF$4:CC$104,34,0),"0"),IFERROR(VLOOKUP($A18,'Season 11'!AF$4:CC$104,34,0),"0"),
IFERROR(VLOOKUP($A18,'Season 12'!AF$4:CC$104,34,0),"0"),IFERROR(VLOOKUP($A18,'Season 13'!AF$4:CC$104,34,0),"0"),
IFERROR(VLOOKUP($A18,'Season 14'!AF$4:CC$104,34,0),"0"),IFERROR(VLOOKUP($A18,'Season 15'!AF$4:CC$104,34,0),"0"),)</f>
        <v>0</v>
      </c>
      <c r="AI18" s="26">
        <f>SUM(IFERROR(VLOOKUP($A18,'Season 3'!AF$4:CC$104,35,0),"0"),
IFERROR(VLOOKUP($A18,'Season 4'!AF$4:CC$104,35,0),"0"),IFERROR(VLOOKUP($A18,'Season 5'!AF$4:CC$104,35,0),"0"),
IFERROR(VLOOKUP($A18,'Season 6'!AF$4:CC$104,35,0),"0"),IFERROR(VLOOKUP($A18,'Season 7'!AF$4:CC$104,35,0),"0"),
IFERROR(VLOOKUP($A18,'Season 8'!AF$4:CC$104,35,0),"0"),IFERROR(VLOOKUP($A18,'Season 9'!AF$4:CC$104,35,0),"0"),
IFERROR(VLOOKUP($A18,'Season 10'!AF$4:CC$104,35,0),"0"),IFERROR(VLOOKUP($A18,'Season 11'!AF$4:CC$104,35,0),"0"),
IFERROR(VLOOKUP($A18,'Season 12'!AF$4:CC$104,35,0),"0"),IFERROR(VLOOKUP($A18,'Season 13'!AF$4:CC$104,35,0),"0"),
IFERROR(VLOOKUP($A18,'Season 14'!AF$4:CC$104,35,0),"0"),IFERROR(VLOOKUP($A18,'Season 15'!AF$4:CC$104,35,0),"0"),)</f>
        <v>0</v>
      </c>
      <c r="AJ18" s="699">
        <f>SUM(IFERROR(VLOOKUP($A18,'Season 3'!AF$4:CC$104,36,0),"0"),
IFERROR(VLOOKUP($A18,'Season 4'!AF$4:CC$104,36,0),"0"),IFERROR(VLOOKUP($A18,'Season 5'!AF$4:CC$104,36,0),"0"),
IFERROR(VLOOKUP($A18,'Season 6'!AF$4:CC$104,36,0),"0"),IFERROR(VLOOKUP($A18,'Season 7'!AF$4:CC$104,36,0),"0"),
IFERROR(VLOOKUP($A18,'Season 8'!AF$4:CC$104,36,0),"0"),IFERROR(VLOOKUP($A18,'Season 9'!AF$4:CC$104,36,0),"0"),
IFERROR(VLOOKUP($A18,'Season 10'!AF$4:CC$104,36,0),"0"),IFERROR(VLOOKUP($A18,'Season 11'!AF$4:CC$104,36,0),"0"),
IFERROR(VLOOKUP($A18,'Season 12'!AF$4:CC$104,36,0),"0"),IFERROR(VLOOKUP($A18,'Season 13'!AF$4:CC$104,36,0),"0"),
IFERROR(VLOOKUP($A18,'Season 14'!AF$4:CC$104,36,0),"0"),IFERROR(VLOOKUP($A18,'Season 15'!AF$4:CC$104,36,0),"0"),)</f>
        <v>0</v>
      </c>
      <c r="AK18" s="700">
        <f>SUM(IFERROR(VLOOKUP($A18,'Season 2'!AF$4:CC$104,32,0),"0"),IFERROR(VLOOKUP($A18,'Season 3'!AF$4:CC$104,37,0),"0"),
IFERROR(VLOOKUP($A18,'Season 4'!AF$4:CC$104,37,0),"0"),IFERROR(VLOOKUP($A18,'Season 5'!AF$4:CC$104,37,0),"0"),
IFERROR(VLOOKUP($A18,'Season 6'!AF$4:CC$104,37,0),"0"),IFERROR(VLOOKUP($A18,'Season 7'!AF$4:CC$104,37,0),"0"),
IFERROR(VLOOKUP($A18,'Season 8'!AF$4:CC$104,37,0),"0"),IFERROR(VLOOKUP($A18,'Season 9'!AF$4:CC$104,37,0),"0"),
IFERROR(VLOOKUP($A18,'Season 10'!AF$4:CC$104,37,0),"0"),IFERROR(VLOOKUP($A18,'Season 11'!AF$4:CC$104,37,0),"0"),
IFERROR(VLOOKUP($A18,'Season 12'!AF$4:CC$104,37,0),"0"),IFERROR(VLOOKUP($A18,'Season 13'!AF$4:CC$104,37,0),"0"),
IFERROR(VLOOKUP($A18,'Season 14'!AF$4:CC$104,37,0),"0"),IFERROR(VLOOKUP($A18,'Season 15'!AF$4:CC$104,37,0),"0"),)</f>
        <v>0</v>
      </c>
      <c r="AL18" s="692">
        <f>SUM(IFERROR(VLOOKUP($A18,'Season 2'!AF$4:CC$104,33,0),"0"),IFERROR(VLOOKUP($A18,'Season 3'!AF$4:CC$104,38,0),"0"),
IFERROR(VLOOKUP($A18,'Season 4'!AF$4:CC$104,38,0),"0"),IFERROR(VLOOKUP($A18,'Season 5'!AF$4:CC$104,38,0),"0"),
IFERROR(VLOOKUP($A18,'Season 6'!AF$4:CC$104,38,0),"0"),IFERROR(VLOOKUP($A18,'Season 7'!AF$4:CC$104,38,0),"0"),
IFERROR(VLOOKUP($A18,'Season 8'!AF$4:CC$104,38,0),"0"),IFERROR(VLOOKUP($A18,'Season 9'!AF$4:CC$104,38,0),"0"),
IFERROR(VLOOKUP($A18,'Season 10'!AF$4:CC$104,38,0),"0"),IFERROR(VLOOKUP($A18,'Season 11'!AF$4:CC$104,38,0),"0"),
IFERROR(VLOOKUP($A18,'Season 12'!AF$4:CC$104,38,0),"0"),IFERROR(VLOOKUP($A18,'Season 13'!AF$4:CC$104,38,0),"0"),
IFERROR(VLOOKUP($A18,'Season 14'!AF$4:CC$104,38,0),"0"),IFERROR(VLOOKUP($A18,'Season 15'!AF$4:CC$104,38,0),"0"),)</f>
        <v>0</v>
      </c>
      <c r="AM18" s="1023">
        <f>SUM(IFERROR(VLOOKUP($A18,'Season 2'!AF$4:CC$104,34,0),"0"),IFERROR(VLOOKUP($A18,'Season 3'!AF$4:CC$104,39,0),"0"),
IFERROR(VLOOKUP($A18,'Season 4'!AF$4:CC$104,39,0),"0"),IFERROR(VLOOKUP($A18,'Season 5'!AF$4:CC$104,39,0),"0"),
IFERROR(VLOOKUP($A18,'Season 6'!AF$4:CC$104,39,0),"0"),IFERROR(VLOOKUP($A18,'Season 7'!AF$4:CC$104,39,0),"0"),
IFERROR(VLOOKUP($A18,'Season 8'!AF$4:CC$104,39,0),"0"),IFERROR(VLOOKUP($A18,'Season 9'!AF$4:CC$104,39,0),"0"),
IFERROR(VLOOKUP($A18,'Season 10'!AF$4:CC$104,39,0),"0"),IFERROR(VLOOKUP($A18,'Season 11'!AF$4:CC$104,39,0),"0"),
IFERROR(VLOOKUP($A18,'Season 12'!AF$4:CC$104,39,0),"0"),IFERROR(VLOOKUP($A18,'Season 13'!AF$4:CC$104,39,0),"0"),
IFERROR(VLOOKUP($A18,'Season 14'!AF$4:CC$104,39,0),"0"),IFERROR(VLOOKUP($A18,'Season 15'!AF$4:CC$104,39,0),"0"),)</f>
        <v>0</v>
      </c>
      <c r="AN18" s="26">
        <f>SUM(IFERROR(VLOOKUP($A18,'Season 2'!AF$4:CC$104,35,0),"0"),IFERROR(VLOOKUP($A18,'Season 3'!AF$4:CC$104,40,0),"0"),
IFERROR(VLOOKUP($A18,'Season 4'!AF$4:CC$104,40,0),"0"),IFERROR(VLOOKUP($A18,'Season 5'!AF$4:CC$104,40,0),"0"),
IFERROR(VLOOKUP($A18,'Season 6'!AF$4:CC$104,40,0),"0"),IFERROR(VLOOKUP($A18,'Season 7'!AF$4:CC$104,40,0),"0"),
IFERROR(VLOOKUP($A18,'Season 8'!AF$4:CC$104,40,0),"0"),IFERROR(VLOOKUP($A18,'Season 9'!AF$4:CC$104,40,0),"0"),
IFERROR(VLOOKUP($A18,'Season 10'!AF$4:CC$104,40,0),"0"),IFERROR(VLOOKUP($A18,'Season 11'!AF$4:CC$104,40,0),"0"),
IFERROR(VLOOKUP($A18,'Season 12'!AF$4:CC$104,40,0),"0"),IFERROR(VLOOKUP($A18,'Season 13'!AF$4:CC$104,40,0),"0"),
IFERROR(VLOOKUP($A18,'Season 14'!AF$4:CC$104,40,0),"0"),IFERROR(VLOOKUP($A18,'Season 15'!AF$4:CC$104,40,0),"0"),)</f>
        <v>0</v>
      </c>
      <c r="AO18" s="699">
        <f>SUM(IFERROR(VLOOKUP($A18,'Season 2'!AF$4:CC$104,36,0),"0"),IFERROR(VLOOKUP($A18,'Season 3'!AF$4:CC$104,41,0),"0"),
IFERROR(VLOOKUP($A18,'Season 4'!AF$4:CC$104,41,0),"0"),IFERROR(VLOOKUP($A18,'Season 5'!AF$4:CC$104,41,0),"0"),
IFERROR(VLOOKUP($A18,'Season 6'!AF$4:CC$104,41,0),"0"),IFERROR(VLOOKUP($A18,'Season 7'!AF$4:CC$104,41,0),"0"),
IFERROR(VLOOKUP($A18,'Season 8'!AF$4:CC$104,41,0),"0"),IFERROR(VLOOKUP($A18,'Season 9'!AF$4:CC$104,41,0),"0"),
IFERROR(VLOOKUP($A18,'Season 10'!AF$4:CC$104,41,0),"0"),IFERROR(VLOOKUP($A18,'Season 11'!AF$4:CC$104,41,0),"0"),
IFERROR(VLOOKUP($A18,'Season 12'!AF$4:CC$104,41,0),"0"),IFERROR(VLOOKUP($A18,'Season 13'!AF$4:CC$104,41,0),"0"),
IFERROR(VLOOKUP($A18,'Season 14'!AF$4:CC$104,41,0),"0"),IFERROR(VLOOKUP($A18,'Season 15'!AF$4:CC$104,41,0),"0"),)</f>
        <v>0</v>
      </c>
      <c r="AP18" s="700">
        <f>SUM(IFERROR(VLOOKUP($A18,'Season 2'!AF$4:CC$104,37,0),"0"),IFERROR(VLOOKUP($A18,'Season 3'!AF$4:CC$104,42,0),"0"),
IFERROR(VLOOKUP($A18,'Season 4'!AF$4:CC$104,42,0),"0"),IFERROR(VLOOKUP($A18,'Season 5'!AF$4:CC$104,42,0),"0"),
IFERROR(VLOOKUP($A18,'Season 6'!AF$4:CC$104,42,0),"0"),IFERROR(VLOOKUP($A18,'Season 7'!AF$4:CC$104,42,0),"0"),
IFERROR(VLOOKUP($A18,'Season 8'!AF$4:CC$104,42,0),"0"),IFERROR(VLOOKUP($A18,'Season 9'!AF$4:CC$104,42,0),"0"),
IFERROR(VLOOKUP($A18,'Season 10'!AF$4:CC$104,42,0),"0"),IFERROR(VLOOKUP($A18,'Season 11'!AF$4:CC$104,42,0),"0"),
IFERROR(VLOOKUP($A18,'Season 12'!AF$4:CC$104,42,0),"0"),IFERROR(VLOOKUP($A18,'Season 13'!AF$4:CC$104,42,0),"0"),
IFERROR(VLOOKUP($A18,'Season 14'!AF$4:CC$104,42,0),"0"),IFERROR(VLOOKUP($A18,'Season 15'!AF$4:CC$104,42,0),"0"),)</f>
        <v>0</v>
      </c>
      <c r="AQ18" s="692">
        <f>SUM(IFERROR(VLOOKUP($A18,'Season 2'!AF$4:CC$104,38,0),"0"),IFERROR(VLOOKUP($A18,'Season 3'!AF$4:CC$104,43,0),"0"),
IFERROR(VLOOKUP($A18,'Season 4'!AF$4:CC$104,43,0),"0"),IFERROR(VLOOKUP($A18,'Season 5'!AF$4:CC$104,43,0),"0"),
IFERROR(VLOOKUP($A18,'Season 6'!AF$4:CC$104,43,0),"0"),IFERROR(VLOOKUP($A18,'Season 7'!AF$4:CC$104,43,0),"0"),
IFERROR(VLOOKUP($A18,'Season 8'!AF$4:CC$104,43,0),"0"),IFERROR(VLOOKUP($A18,'Season 9'!AF$4:CC$104,43,0),"0"),
IFERROR(VLOOKUP($A18,'Season 10'!AF$4:CC$104,43,0),"0"),IFERROR(VLOOKUP($A18,'Season 11'!AF$4:CC$104,43,0),"0"),
IFERROR(VLOOKUP($A18,'Season 12'!AF$4:CC$104,43,0),"0"),IFERROR(VLOOKUP($A18,'Season 13'!AF$4:CC$104,43,0),"0"),
IFERROR(VLOOKUP($A18,'Season 14'!AF$4:CC$104,43,0),"0"),IFERROR(VLOOKUP($A18,'Season 15'!AF$4:CC$104,43,0),"0"),)</f>
        <v>0</v>
      </c>
      <c r="AR18" s="1023">
        <f>SUM(IFERROR(VLOOKUP($A18,'Season 2'!AF$4:CC$104,39,0),"0"),IFERROR(VLOOKUP($A18,'Season 3'!AF$4:CC$104,44,0),"0"),
IFERROR(VLOOKUP($A18,'Season 4'!AF$4:CC$104,44,0),"0"),IFERROR(VLOOKUP($A18,'Season 5'!AF$4:CC$104,44,0),"0"),
IFERROR(VLOOKUP($A18,'Season 6'!AF$4:CC$104,44,0),"0"),IFERROR(VLOOKUP($A18,'Season 7'!AF$4:CC$104,44,0),"0"),
IFERROR(VLOOKUP($A18,'Season 8'!AF$4:CC$104,44,0),"0"),IFERROR(VLOOKUP($A18,'Season 9'!AF$4:CC$104,44,0),"0"),
IFERROR(VLOOKUP($A18,'Season 10'!AF$4:CC$104,44,0),"0"),IFERROR(VLOOKUP($A18,'Season 11'!AF$4:CC$104,44,0),"0"),
IFERROR(VLOOKUP($A18,'Season 12'!AF$4:CC$104,44,0),"0"),IFERROR(VLOOKUP($A18,'Season 13'!AF$4:CC$104,44,0),"0"),
IFERROR(VLOOKUP($A18,'Season 14'!AF$4:CC$104,44,0),"0"),IFERROR(VLOOKUP($A18,'Season 15'!AF$4:CC$104,44,0),"0"),)</f>
        <v>0</v>
      </c>
      <c r="AS18" s="26">
        <f>SUM(IFERROR(VLOOKUP($A18,'Season 2'!AF$4:CC$104,40,0),"0"),IFERROR(VLOOKUP($A18,'Season 3'!AF$4:CC$104,45,0),"0"),
IFERROR(VLOOKUP($A18,'Season 4'!AF$4:CC$104,45,0),"0"),IFERROR(VLOOKUP($A18,'Season 5'!AF$4:CC$104,45,0),"0"),
IFERROR(VLOOKUP($A18,'Season 6'!AF$4:CC$104,45,0),"0"),IFERROR(VLOOKUP($A18,'Season 7'!AF$4:CC$104,45,0),"0"),
IFERROR(VLOOKUP($A18,'Season 8'!AF$4:CC$104,45,0),"0"),IFERROR(VLOOKUP($A18,'Season 9'!AF$4:CC$104,45,0),"0"),
IFERROR(VLOOKUP($A18,'Season 10'!AF$4:CC$104,45,0),"0"),IFERROR(VLOOKUP($A18,'Season 11'!AF$4:CC$104,45,0),"0"),
IFERROR(VLOOKUP($A18,'Season 12'!AF$4:CC$104,45,0),"0"),IFERROR(VLOOKUP($A18,'Season 13'!AF$4:CC$104,45,0),"0"),
IFERROR(VLOOKUP($A18,'Season 14'!AF$4:CC$104,45,0),"0"),IFERROR(VLOOKUP($A18,'Season 15'!AF$4:CC$104,45,0),"0"),)</f>
        <v>0</v>
      </c>
      <c r="AT18" s="699">
        <f>SUM(IFERROR(VLOOKUP($A18,'Season 2'!AF$4:CC$104,41,0),"0"),IFERROR(VLOOKUP($A18,'Season 3'!AF$4:CC$104,46,0),"0"),
IFERROR(VLOOKUP($A18,'Season 4'!AF$4:CC$104,46,0),"0"),IFERROR(VLOOKUP($A18,'Season 5'!AF$4:CC$104,46,0),"0"),
IFERROR(VLOOKUP($A18,'Season 6'!AF$4:CC$104,46,0),"0"),IFERROR(VLOOKUP($A18,'Season 7'!AF$4:CC$104,46,0),"0"),
IFERROR(VLOOKUP($A18,'Season 8'!AF$4:CC$104,46,0),"0"),IFERROR(VLOOKUP($A18,'Season 9'!AF$4:CC$104,46,0),"0"),
IFERROR(VLOOKUP($A18,'Season 10'!AF$4:CC$104,46,0),"0"),IFERROR(VLOOKUP($A18,'Season 11'!AF$4:CC$104,46,0),"0"),
IFERROR(VLOOKUP($A18,'Season 12'!AF$4:CC$104,46,0),"0"),IFERROR(VLOOKUP($A18,'Season 13'!AF$4:CC$104,46,0),"0"),
IFERROR(VLOOKUP($A18,'Season 14'!AF$4:CC$104,46,0),"0"),IFERROR(VLOOKUP($A18,'Season 15'!AF$4:CC$104,46,0),"0"),)</f>
        <v>0</v>
      </c>
      <c r="AU18" s="700">
        <f>SUM(IFERROR(VLOOKUP($A18,'Season 3'!AF$4:CH$104,47,0),"0"),
IFERROR(VLOOKUP($A18,'Season 4'!AF$4:CH$104,47,0),"0"),IFERROR(VLOOKUP($A18,'Season 5'!AF$4:CH$104,47,0),"0"),
IFERROR(VLOOKUP($A18,'Season 6'!AF$4:CH$104,47,0),"0"),IFERROR(VLOOKUP($A18,'Season 7'!AF$4:CH$104,47,0),"0"),
IFERROR(VLOOKUP($A18,'Season 8'!AF$4:CH$104,47,0),"0"),IFERROR(VLOOKUP($A18,'Season 9'!AF$4:CH$104,47,0),"0"),
IFERROR(VLOOKUP($A18,'Season 10'!AF$4:CH$104,47,0),"0"),IFERROR(VLOOKUP($A18,'Season 11'!AF$4:CH$104,47,0),"0"),
IFERROR(VLOOKUP($A18,'Season 12'!AF$4:CH$104,47,0),"0"),IFERROR(VLOOKUP($A18,'Season 13'!AF$4:CH$104,47,0),"0"),
IFERROR(VLOOKUP($A18,'Season 14'!AF$4:CH$104,47,0),"0"),IFERROR(VLOOKUP($A18,'Season 15'!AF$4:CH$104,47,0),"0"),)</f>
        <v>0</v>
      </c>
      <c r="AV18" s="692">
        <f>SUM(IFERROR(VLOOKUP($A18,'Season 3'!AF$4:CH$104,48,0),"0"),
IFERROR(VLOOKUP($A18,'Season 4'!AF$4:CH$104,48,0),"0"),IFERROR(VLOOKUP($A18,'Season 5'!AF$4:CH$104,48,0),"0"),
IFERROR(VLOOKUP($A18,'Season 6'!AF$4:CH$104,48,0),"0"),IFERROR(VLOOKUP($A18,'Season 7'!AF$4:CH$104,48,0),"0"),
IFERROR(VLOOKUP($A18,'Season 8'!AF$4:CH$104,48,0),"0"),IFERROR(VLOOKUP($A18,'Season 9'!AF$4:CH$104,48,0),"0"),
IFERROR(VLOOKUP($A18,'Season 10'!AF$4:CH$104,48,0),"0"),IFERROR(VLOOKUP($A18,'Season 11'!AF$4:CH$104,48,0),"0"),
IFERROR(VLOOKUP($A18,'Season 12'!AF$4:CH$104,48,0),"0"),IFERROR(VLOOKUP($A18,'Season 13'!AF$4:CH$104,48,0),"0"),
IFERROR(VLOOKUP($A18,'Season 14'!AF$4:CH$104,48,0),"0"),IFERROR(VLOOKUP($A18,'Season 15'!AF$4:CH$104,48,0),"0"),)</f>
        <v>0</v>
      </c>
      <c r="AW18" s="1023">
        <f>SUM(IFERROR(VLOOKUP($A18,'Season 3'!AF$4:CH$104,49,0),"0"),
IFERROR(VLOOKUP($A18,'Season 4'!AF$4:CH$104,49,0),"0"),IFERROR(VLOOKUP($A18,'Season 5'!AF$4:CH$104,49,0),"0"),
IFERROR(VLOOKUP($A18,'Season 6'!AF$4:CH$104,49,0),"0"),IFERROR(VLOOKUP($A18,'Season 7'!AF$4:CH$104,49,0),"0"),
IFERROR(VLOOKUP($A18,'Season 8'!AF$4:CH$104,49,0),"0"),IFERROR(VLOOKUP($A18,'Season 9'!AF$4:CH$104,49,0),"0"),
IFERROR(VLOOKUP($A18,'Season 10'!AF$4:CH$104,49,0),"0"),IFERROR(VLOOKUP($A18,'Season 11'!AF$4:CH$104,49,0),"0"),
IFERROR(VLOOKUP($A18,'Season 12'!AF$4:CH$104,49,0),"0"),IFERROR(VLOOKUP($A18,'Season 13'!AF$4:CH$104,49,0),"0"),
IFERROR(VLOOKUP($A18,'Season 14'!AF$4:CH$104,49,0),"0"),IFERROR(VLOOKUP($A18,'Season 15'!AF$4:CH$104,49,0),"0"),)</f>
        <v>0</v>
      </c>
      <c r="AX18" s="26">
        <f>SUM(IFERROR(VLOOKUP($A18,'Season 3'!AF$4:CH$104,50,0),"0"),
IFERROR(VLOOKUP($A18,'Season 4'!AF$4:CH$104,50,0),"0"),IFERROR(VLOOKUP($A18,'Season 5'!AF$4:CH$104,50,0),"0"),
IFERROR(VLOOKUP($A18,'Season 6'!AF$4:CH$104,50,0),"0"),IFERROR(VLOOKUP($A18,'Season 7'!AF$4:CH$104,50,0),"0"),
IFERROR(VLOOKUP($A18,'Season 8'!AF$4:CH$104,50,0),"0"),IFERROR(VLOOKUP($A18,'Season 9'!AF$4:CH$104,50,0),"0"),
IFERROR(VLOOKUP($A18,'Season 10'!AF$4:CH$104,50,0),"0"),IFERROR(VLOOKUP($A18,'Season 11'!AF$4:CH$104,50,0),"0"),
IFERROR(VLOOKUP($A18,'Season 12'!AF$4:CH$104,50,0),"0"),IFERROR(VLOOKUP($A18,'Season 13'!AF$4:CH$104,50,0),"0"),
IFERROR(VLOOKUP($A18,'Season 14'!AF$4:CH$104,50,0),"0"),IFERROR(VLOOKUP($A18,'Season 15'!AF$4:CH$104,50,0),"0"),)</f>
        <v>0</v>
      </c>
      <c r="AY18" s="699">
        <f>SUM(IFERROR(VLOOKUP($A18,'Season 3'!AF$4:CH$104,51,0),"0"),
IFERROR(VLOOKUP($A18,'Season 4'!AF$4:CH$104,51,0),"0"),IFERROR(VLOOKUP($A18,'Season 5'!AF$4:CH$104,51,0),"0"),
IFERROR(VLOOKUP($A18,'Season 6'!AF$4:CH$104,51,0),"0"),IFERROR(VLOOKUP($A18,'Season 7'!AF$4:CH$104,51,0),"0"),
IFERROR(VLOOKUP($A18,'Season 8'!AF$4:CH$104,51,0),"0"),IFERROR(VLOOKUP($A18,'Season 9'!AF$4:CH$104,51,0),"0"),
IFERROR(VLOOKUP($A18,'Season 10'!AF$4:CH$104,51,0),"0"),IFERROR(VLOOKUP($A18,'Season 11'!AF$4:CH$104,51,0),"0"),
IFERROR(VLOOKUP($A18,'Season 12'!AF$4:CH$104,51,0),"0"),IFERROR(VLOOKUP($A18,'Season 13'!AF$4:CH$104,51,0),"0"),
IFERROR(VLOOKUP($A18,'Season 14'!AF$4:CH$104,51,0),"0"),IFERROR(VLOOKUP($A18,'Season 15'!AF$4:CH$104,51,0),"0"),)</f>
        <v>0</v>
      </c>
      <c r="AZ18" s="700">
        <f>SUM(IFERROR(VLOOKUP($A18,'Season 1'!AF$4:CC$104,32,0),"0"),IFERROR(VLOOKUP($A18,'Season 2'!AF$4:CC$104,37,0),"0"),)</f>
        <v>0</v>
      </c>
      <c r="BA18" s="692">
        <f>SUM(IFERROR(VLOOKUP($A18,'Season 1'!AF$4:CC$104,33,0),"0"),IFERROR(VLOOKUP($A18,'Season 2'!AF$4:CC$104,38,0),"0"),)</f>
        <v>0</v>
      </c>
      <c r="BB18" s="1023">
        <f>SUM(IFERROR(VLOOKUP($A18,'Season 1'!AF$4:CC$104,34,0),"0"),IFERROR(VLOOKUP($A18,'Season 2'!AF$4:CC$104,39,0),"0"),)</f>
        <v>0</v>
      </c>
      <c r="BC18" s="26">
        <f>SUM(IFERROR(VLOOKUP($A18,'Season 1'!AF$4:CC$104,35,0),"0"),IFERROR(VLOOKUP($A18,'Season 2'!AF$4:CC$104,40,0),"0"),)</f>
        <v>0</v>
      </c>
      <c r="BD18" s="699">
        <f>SUM(IFERROR(VLOOKUP($A18,'Season 1'!AF$4:CC$104,36,0),"0"),IFERROR(VLOOKUP($A18,'Season 2'!AF$4:CC$104,41,0),"0"),)</f>
        <v>0</v>
      </c>
      <c r="BE18" s="1111">
        <f>SUM(IFERROR(VLOOKUP($A18,'Season 1'!AF$4:CC$104,37,0),"0"),
IFERROR(VLOOKUP($A18,'Season 2'!AF$4:CC$104,47,0),"0"),IFERROR(VLOOKUP($A18,'Season 3'!AF$4:CH$104,52,0),"0"),
IFERROR(VLOOKUP($A18,'Season 4'!AF$4:CH$104,52,0),"0"),IFERROR(VLOOKUP($A18,'Season 5'!AF$4:CH$104,52,0),"0"),
IFERROR(VLOOKUP($A18,'Season 6'!AF$4:CH$104,52,0),"0"),IFERROR(VLOOKUP($A18,'Season 7'!AF$4:CH$104,52,0),"0"),
IFERROR(VLOOKUP($A18,'Season 8'!AF$4:CH$104,52,0),"0"),IFERROR(VLOOKUP($A18,'Season 9'!AF$4:CH$104,52,0),"0"),
IFERROR(VLOOKUP($A18,'Season 10'!AF$4:CH$104,52,0),"0"),IFERROR(VLOOKUP($A18,'Season 11'!AF$4:CH$104,52,0),"0"),
IFERROR(VLOOKUP($A18,'Season 12'!AF$4:CH$104,52,0),"0"),IFERROR(VLOOKUP($A18,'Season 13'!AF$4:CH$104,52,0),"0"),
IFERROR(VLOOKUP($A18,'Season 14'!AF$4:CH$104,52,0),"0"),IFERROR(VLOOKUP($A18,'Season 15'!AF$4:CH$104,52,0),"0"),)</f>
        <v>0</v>
      </c>
      <c r="BF18" s="1112">
        <f>SUM(IFERROR(VLOOKUP($A18,'Season 1'!AF$4:CC$104,38,0),"0"),
IFERROR(VLOOKUP($A18,'Season 2'!AF$4:CC$104,48,0),"0"),IFERROR(VLOOKUP($A18,'Season 3'!AF$4:CH$104,53,0),"0"),
IFERROR(VLOOKUP($A18,'Season 4'!AF$4:CH$104,53,0),"0"),IFERROR(VLOOKUP($A18,'Season 5'!AF$4:CH$104,53,0),"0"),
IFERROR(VLOOKUP($A18,'Season 6'!AF$4:CH$104,53,0),"0"),IFERROR(VLOOKUP($A18,'Season 7'!AF$4:CH$104,53,0),"0"),
IFERROR(VLOOKUP($A18,'Season 8'!AF$4:CH$104,53,0),"0"),IFERROR(VLOOKUP($A18,'Season 9'!AF$4:CH$104,53,0),"0"),
IFERROR(VLOOKUP($A18,'Season 10'!AF$4:CH$104,53,0),"0"),IFERROR(VLOOKUP($A18,'Season 11'!AF$4:CH$104,53,0),"0"),
IFERROR(VLOOKUP($A18,'Season 12'!AF$4:CH$104,53,0),"0"),IFERROR(VLOOKUP($A18,'Season 13'!AF$4:CH$104,53,0),"0"),
IFERROR(VLOOKUP($A18,'Season 14'!AF$4:CH$104,53,0),"0"),IFERROR(VLOOKUP($A18,'Season 15'!AF$4:CH$104,53,0),"0"),)</f>
        <v>0</v>
      </c>
      <c r="BG18" s="1061">
        <f t="shared" si="1"/>
        <v>5.5</v>
      </c>
      <c r="BI18" s="1100"/>
      <c r="BJ18" s="1100"/>
      <c r="BK18" s="1100"/>
      <c r="BL18" s="1100"/>
      <c r="BM18" s="1100"/>
      <c r="BN18" s="1100"/>
      <c r="BO18" s="1066"/>
      <c r="BP18" s="1066"/>
      <c r="BQ18" s="1066"/>
      <c r="BR18" s="1066"/>
      <c r="BS18" s="15">
        <f>IFERROR(VLOOKUP($A18,'Season 1'!$AF$4:$CH$104,39,0),"0")</f>
        <v>0</v>
      </c>
      <c r="BT18" s="15">
        <f>IFERROR(VLOOKUP($A18,'Season 1'!$AF$4:$CH$104,40,0),"0")</f>
        <v>0</v>
      </c>
      <c r="BU18" s="15">
        <f>IFERROR(VLOOKUP($A18,'Season 2'!$AF$4:$CH$104,49,0),"0")</f>
        <v>0</v>
      </c>
      <c r="BV18" s="15">
        <f>IFERROR(VLOOKUP($A18,'Season 2'!$AF$4:$CH$104,50,0),"0")</f>
        <v>0</v>
      </c>
      <c r="BW18" s="15">
        <f>IFERROR(VLOOKUP($A18,'Season 3'!$AF$4:$CH$104,54,0),"0")</f>
        <v>5.5</v>
      </c>
      <c r="BX18" s="15">
        <f>IFERROR(VLOOKUP($A18,'Season 3'!$AF$4:$CH$104,55,0),"0")</f>
        <v>0</v>
      </c>
      <c r="BY18" s="15" t="str">
        <f>IFERROR(VLOOKUP($A18,'Season 4'!$AF$4:$CH$104,54,0),"0")</f>
        <v>0</v>
      </c>
      <c r="BZ18" s="15" t="str">
        <f>IFERROR(VLOOKUP($A18,'Season 4'!$AF$4:$CH$104,55,0),"0")</f>
        <v>0</v>
      </c>
      <c r="CA18" s="15" t="str">
        <f>IFERROR(VLOOKUP($A18,'Season 5'!$AF$4:$CH$104,54,0),"0")</f>
        <v>0</v>
      </c>
      <c r="CB18" s="15" t="str">
        <f>IFERROR(VLOOKUP($A18,'Season 5'!$AF$4:$CH$104,55,0),"0")</f>
        <v>0</v>
      </c>
      <c r="CC18" s="15" t="str">
        <f>IFERROR(VLOOKUP($A18,'Season 6'!$AF$4:$CH$104,54,0),"0")</f>
        <v>0</v>
      </c>
      <c r="CD18" s="15" t="str">
        <f>IFERROR(VLOOKUP($A18,'Season 6'!$AF$4:$CH$104,55,0),"0")</f>
        <v>0</v>
      </c>
      <c r="CE18" s="15" t="str">
        <f>IFERROR(VLOOKUP($A18,'Season 7'!$AF$4:$CH$104,54,0),"0")</f>
        <v>0</v>
      </c>
      <c r="CF18" s="15" t="str">
        <f>IFERROR(VLOOKUP($A18,'Season 7'!$AF$4:$CH$104,55,0),"0")</f>
        <v>0</v>
      </c>
      <c r="CG18" s="15" t="str">
        <f>IFERROR(VLOOKUP($A18,'Season 8'!$AF$4:$CH$104,54,0),"0")</f>
        <v>0</v>
      </c>
      <c r="CH18" s="15" t="str">
        <f>IFERROR(VLOOKUP($A18,'Season 8'!$AF$4:$CH$104,55,0),"0")</f>
        <v>0</v>
      </c>
      <c r="CI18" s="15" t="str">
        <f>IFERROR(VLOOKUP($A18,'Season 9'!$AF$4:$CH$104,54,0),"0")</f>
        <v>0</v>
      </c>
      <c r="CJ18" s="15" t="str">
        <f>IFERROR(VLOOKUP($A18,'Season 9'!$AF$4:$CH$104,55,0),"0")</f>
        <v>0</v>
      </c>
      <c r="CK18" s="15" t="str">
        <f>IFERROR(VLOOKUP($A18,'Season 10'!$AF$4:$CH$104,54,0),"0")</f>
        <v>0</v>
      </c>
      <c r="CL18" s="15" t="str">
        <f>IFERROR(VLOOKUP($A18,'Season 10'!$AF$4:$CH$104,55,0),"0")</f>
        <v>0</v>
      </c>
      <c r="CM18" s="15" t="str">
        <f>IFERROR(VLOOKUP($A18,'Season 11'!$AF$4:$CH$104,54,0),"0")</f>
        <v>0</v>
      </c>
      <c r="CN18" s="15" t="str">
        <f>IFERROR(VLOOKUP($A18,'Season 11'!$AF$4:$CH$104,55,0),"0")</f>
        <v>0</v>
      </c>
      <c r="CO18" s="15" t="str">
        <f>IFERROR(VLOOKUP($A18,'Season 12'!$AF$4:$CH$104,54,0),"0")</f>
        <v>0</v>
      </c>
      <c r="CP18" s="15" t="str">
        <f>IFERROR(VLOOKUP($A18,'Season 12'!$AF$4:$CH$104,55,0),"0")</f>
        <v>0</v>
      </c>
      <c r="CQ18" s="15" t="str">
        <f>IFERROR(VLOOKUP($A18,'Season 13'!$AF$4:$CH$104,54,0),"0")</f>
        <v>0</v>
      </c>
      <c r="CR18" s="15" t="str">
        <f>IFERROR(VLOOKUP($A18,'Season 13'!$AF$4:$CH$104,55,0),"0")</f>
        <v>0</v>
      </c>
      <c r="CS18" s="15" t="str">
        <f>IFERROR(VLOOKUP($A18,'Season 14'!$AF$4:$CH$104,54,0),"0")</f>
        <v>0</v>
      </c>
      <c r="CT18" s="15" t="str">
        <f>IFERROR(VLOOKUP($A18,'Season 14'!$AF$4:$CH$104,55,0),"0")</f>
        <v>0</v>
      </c>
      <c r="CU18" s="15" t="str">
        <f>IFERROR(VLOOKUP($A18,'Season 15'!$AF$4:$CH$104,54,0),"0")</f>
        <v>0</v>
      </c>
      <c r="CV18" s="15" t="str">
        <f>IFERROR(VLOOKUP($A18,'Season 15'!$AF$4:$CH$104,55,0),"0")</f>
        <v>0</v>
      </c>
    </row>
    <row r="19" spans="1:100" x14ac:dyDescent="0.25">
      <c r="A19" s="1090" t="s">
        <v>242</v>
      </c>
      <c r="B19" s="1021" t="str">
        <f>IFERROR(VLOOKUP('Data Totals'!A19,'Season 1'!AF$4:CC$104,2,FALSE),IFERROR(VLOOKUP('Data Totals'!A19,'Season 2'!AF$4:CC$104,2,FALSE),IFERROR(VLOOKUP('Data Totals'!A19,'Season 3'!AF$4:CC$104,2,FALSE),IFERROR(VLOOKUP('Data Totals'!A19,'Season 4'!AF$4:CC$104,2,FALSE),IFERROR(VLOOKUP('Data Totals'!A19,'Season 5'!AF$4:CC$104,2,FALSE),IFERROR(VLOOKUP('Data Totals'!A19,'Season 6'!AF$4:CC$104,2,FALSE),IFERROR(VLOOKUP('Data Totals'!A19,'Season 7'!AF$4:CC$104,2,FALSE),IFERROR(VLOOKUP('Data Totals'!A19,'Season 8'!AF$4:CC$104,2,FALSE),IFERROR(VLOOKUP('Data Totals'!A19,'Season 9'!AF$4:CC$104,2,FALSE),IFERROR(VLOOKUP('Data Totals'!A19,'Season 10'!AF$4:CC$104,2,FALSE),IFERROR(VLOOKUP('Data Totals'!A19,'Season 11'!AF$4:CC$104,2,FALSE),IFERROR(VLOOKUP('Data Totals'!A19,'Season 12'!AF$4:CC$104,2,FALSE),IFERROR(VLOOKUP('Data Totals'!A19,'Season 13'!AF$4:CC$104,2,FALSE),IFERROR(VLOOKUP('Data Totals'!A19,'Season 14'!AF$4:CC$104,2,FALSE),IFERROR(VLOOKUP('Data Totals'!A19,'Season 15'!AF$4:CC$104,2,FALSE),"N/A")))))))))))))))</f>
        <v>CB</v>
      </c>
      <c r="C19" s="1022">
        <f>IFERROR(VLOOKUP('Data Totals'!A19,'Season 1'!AF$4:CC$104,3,FALSE),IFERROR(VLOOKUP('Data Totals'!A19,'Season 2'!AF$4:CC$104,3,FALSE),IFERROR(VLOOKUP('Data Totals'!A19,'Season 3'!AF$4:CC$104,3,FALSE),IFERROR(VLOOKUP('Data Totals'!A19,'Season 4'!AF$4:CC$104,3,FALSE),IFERROR(VLOOKUP('Data Totals'!A19,'Season 5'!AF$4:CC$104,3,FALSE),IFERROR(VLOOKUP('Data Totals'!A19,'Season 6'!AF$4:CC$104,3,FALSE),IFERROR(VLOOKUP('Data Totals'!A19,'Season 7'!AF$4:CC$104,3,FALSE),IFERROR(VLOOKUP('Data Totals'!A19,'Season 8'!AF$4:CC$104,3,FALSE),IFERROR(VLOOKUP('Data Totals'!A19,'Season 9'!AF$4:CC$104,3,FALSE),IFERROR(VLOOKUP('Data Totals'!A19,'Season 10'!AF$4:CC$104,3,FALSE),IFERROR(VLOOKUP('Data Totals'!A19,'Season 11'!AF$4:CC$104,3,FALSE),IFERROR(VLOOKUP('Data Totals'!A19,'Season 12'!AF$4:CC$104,3,FALSE),IFERROR(VLOOKUP('Data Totals'!A19,'Season 13'!AF$4:CC$104,3,FALSE),IFERROR(VLOOKUP('Data Totals'!A19,'Season 14'!AF$4:CC$104,3,FALSE),IFERROR(VLOOKUP('Data Totals'!A19,'Season 15'!AF$4:CC$104,3,FALSE),"N/A")))))))))))))))</f>
        <v>66</v>
      </c>
      <c r="D19" s="1022">
        <f>IFERROR(VLOOKUP('Data Totals'!A19,'Season 1'!AF$4:CC$104,4,FALSE),IFERROR(VLOOKUP('Data Totals'!A19,'Season 2'!AF$4:CC$104,4,FALSE),IFERROR(VLOOKUP('Data Totals'!A19,'Season 3'!AF$4:CC$104,4,FALSE),IFERROR(VLOOKUP('Data Totals'!A19,'Season 4'!AF$4:CC$104,4,FALSE),IFERROR(VLOOKUP('Data Totals'!A19,'Season 5'!AF$4:CC$104,4,FALSE),IFERROR(VLOOKUP('Data Totals'!A19,'Season 6'!AF$4:CC$104,4,FALSE),IFERROR(VLOOKUP('Data Totals'!A19,'Season 7'!AF$4:CC$104,4,FALSE),IFERROR(VLOOKUP('Data Totals'!A19,'Season 8'!AF$4:CC$104,4,FALSE),IFERROR(VLOOKUP('Data Totals'!A19,'Season 9'!AF$4:CC$104,4,FALSE),IFERROR(VLOOKUP('Data Totals'!A19,'Season 10'!AF$4:CC$104,4,FALSE),IFERROR(VLOOKUP('Data Totals'!A19,'Season 11'!AF$4:CC$104,4,FALSE),IFERROR(VLOOKUP('Data Totals'!A19,'Season 12'!AF$4:CC$104,4,FALSE),IFERROR(VLOOKUP('Data Totals'!A19,'Season 13'!AF$4:CC$104,4,FALSE),IFERROR(VLOOKUP('Data Totals'!A19,'Season 14'!AF$4:CC$104,4,FALSE),IFERROR(VLOOKUP('Data Totals'!A19,'Season 15'!AF$4:CC$104,4,FALSE),"N/A")))))))))))))))</f>
        <v>68</v>
      </c>
      <c r="E19" s="1022">
        <f t="shared" si="0"/>
        <v>2</v>
      </c>
      <c r="F19" s="692">
        <f>SUM(IFERROR(VLOOKUP(A19,BI$3:BN$152,2,0),"0"),IFERROR(VLOOKUP(A19,'Season 1'!AF$4:CC$104,6,0),"0"),
IFERROR(VLOOKUP(A19,'Season 2'!AF$4:CC$104,6,0),"0"),IFERROR(VLOOKUP(A19,'Season 3'!AF$4:CC$104,6,0),"0"),
IFERROR(VLOOKUP(A19,'Season 4'!AF$4:CC$104,6,0),"0"),IFERROR(VLOOKUP(A19,'Season 5'!AF$4:CC$104,6,0),"0"),
IFERROR(VLOOKUP(A19,'Season 6'!AF$4:CC$104,6,0),"0"),IFERROR(VLOOKUP(A19,'Season 7'!AF$4:CC$104,6,0),"0"),
IFERROR(VLOOKUP(A19,'Season 8'!AF$4:CC$104,6,0),"0"),IFERROR(VLOOKUP(A19,'Season 9'!AF$4:CC$104,6,0),"0"),
IFERROR(VLOOKUP(A19,'Season 10'!AF$4:CC$104,6,0),"0"),IFERROR(VLOOKUP(A19,'Season 11'!AF$4:CC$104,6,0),"0"),
IFERROR(VLOOKUP(A19,'Season 12'!AF$4:CC$104,6,0),"0"),IFERROR(VLOOKUP(A19,'Season 13'!AF$4:CC$104,6,0),"0"),
IFERROR(VLOOKUP(A19,'Season 14'!AF$4:CC$104,6,0),"0"),IFERROR(VLOOKUP(A19,'Season 15'!AF$4:CC$104,6,0),"0"),)</f>
        <v>51</v>
      </c>
      <c r="G19" s="692">
        <f>SUM(IFERROR(VLOOKUP(A19,'Season 1'!AF$4:CC$104,7,0),"0"),
IFERROR(VLOOKUP(A19,'Season 2'!AF$4:CC$104,7,0),"0"),IFERROR(VLOOKUP(A19,'Season 3'!AF$4:CC$104,7,0),"0"),
IFERROR(VLOOKUP(A19,'Season 4'!AF$4:CC$104,7,0),"0"),IFERROR(VLOOKUP(A19,'Season 5'!AF$4:CC$104,7,0),"0"),
IFERROR(VLOOKUP(A19,'Season 6'!AF$4:CC$104,7,0),"0"),IFERROR(VLOOKUP(A19,'Season 7'!AF$4:CC$104,7,0),"0"),
IFERROR(VLOOKUP(A19,'Season 8'!AF$4:CC$104,7,0),"0"),IFERROR(VLOOKUP(A19,'Season 9'!AF$4:CC$104,7,0),"0"),
IFERROR(VLOOKUP(A19,'Season 10'!AF$4:CC$104,7,0),"0"),IFERROR(VLOOKUP(A19,'Season 11'!AF$4:CC$104,7,0),"0"),
IFERROR(VLOOKUP(A19,'Season 12'!AF$4:CC$104,7,0),"0"),IFERROR(VLOOKUP(A19,'Season 13'!AF$4:CC$104,7,0),"0"),
IFERROR(VLOOKUP(A19,'Season 14'!AF$4:CC$104,7,0),"0"),IFERROR(VLOOKUP(A19,'Season 15'!AF$4:CC$104,7,0),"0"),)</f>
        <v>0</v>
      </c>
      <c r="H19" s="556">
        <f>SUM(IFERROR(VLOOKUP(A19,'Season 1'!AF$4:CC$104,8,0),"0"),
IFERROR(VLOOKUP(A19,'Season 2'!AF$4:CC$104,8,0),"0"),IFERROR(VLOOKUP(A19,'Season 3'!AF$4:CC$104,8,0),"0"),
IFERROR(VLOOKUP(A19,'Season 4'!AF$4:CC$104,8,0),"0"),IFERROR(VLOOKUP(A19,'Season 5'!AF$4:CC$104,8,0),"0"),
IFERROR(VLOOKUP(A19,'Season 6'!AF$4:CC$104,8,0),"0"),IFERROR(VLOOKUP(A19,'Season 7'!AF$4:CC$104,8,0),"0"),
IFERROR(VLOOKUP(A19,'Season 8'!AF$4:CC$104,8,0),"0"),IFERROR(VLOOKUP(A19,'Season 9'!AF$4:CC$104,8,0),"0"),
IFERROR(VLOOKUP(A19,'Season 10'!AF$4:CC$104,8,0),"0"),IFERROR(VLOOKUP(A19,'Season 11'!AF$4:CC$104,8,0),"0"),
IFERROR(VLOOKUP(A19,'Season 12'!AF$4:CC$104,8,0),"0"),IFERROR(VLOOKUP(A19,'Season 13'!AF$4:CC$104,8,0),"0"),
IFERROR(VLOOKUP(A19,'Season 14'!AF$4:CC$104,8,0),"0"),IFERROR(VLOOKUP(A19,'Season 15'!AF$4:CC$104,8,0),"0"),)</f>
        <v>0</v>
      </c>
      <c r="I19" s="1023">
        <f>SUM(IFERROR(VLOOKUP(A19,'Season 1'!AF$4:CC$104,9,0),"0"),
IFERROR(VLOOKUP(A19,'Season 2'!AF$4:CC$104,9,0),"0"),IFERROR(VLOOKUP(A19,'Season 3'!AF$4:CC$104,9,0),"0"),
IFERROR(VLOOKUP(A19,'Season 4'!AF$4:CC$104,9,0),"0"),IFERROR(VLOOKUP(A19,'Season 5'!AF$4:CC$104,9,0),"0"),
IFERROR(VLOOKUP(A19,'Season 6'!AF$4:CC$104,9,0),"0"),IFERROR(VLOOKUP(A19,'Season 7'!AF$4:CC$104,9,0),"0"),
IFERROR(VLOOKUP(A19,'Season 8'!AF$4:CC$104,9,0),"0"),IFERROR(VLOOKUP(A19,'Season 9'!AF$4:CC$104,9,0),"0"),
IFERROR(VLOOKUP(A19,'Season 10'!AF$4:CC$104,9,0),"0"),IFERROR(VLOOKUP(A19,'Season 11'!AF$4:CC$104,9,0),"0"),
IFERROR(VLOOKUP(A19,'Season 12'!AF$4:CC$104,9,0),"0"),IFERROR(VLOOKUP(A19,'Season 13'!AF$4:CC$104,9,0),"0"),
IFERROR(VLOOKUP(A19,'Season 14'!AF$4:CC$104,9,0),"0"),IFERROR(VLOOKUP(A19,'Season 15'!AF$4:CC$104,9,0),"0"),)</f>
        <v>0</v>
      </c>
      <c r="J19" s="26">
        <f>SUM(IFERROR(VLOOKUP(A19,BI$3:BN$152,3,0),"0"),IFERROR(VLOOKUP(A19,'Season 1'!AF$4:CC$104,10,0),"0"),
IFERROR(VLOOKUP(A19,'Season 2'!AF$4:CC$104,10,0),"0"),IFERROR(VLOOKUP(A19,'Season 3'!AF$4:CC$104,10,0),"0"),
IFERROR(VLOOKUP(A19,'Season 4'!AF$4:CC$104,10,0),"0"),IFERROR(VLOOKUP(A19,'Season 5'!AF$4:CC$104,10,0),"0"),
IFERROR(VLOOKUP(A19,'Season 6'!AF$4:CC$104,10,0),"0"),IFERROR(VLOOKUP(A19,'Season 7'!AF$4:CC$104,10,0),"0"),
IFERROR(VLOOKUP(A19,'Season 8'!AF$4:CC$104,10,0),"0"),IFERROR(VLOOKUP(A19,'Season 9'!AF$4:CC$104,10,0),"0"),
IFERROR(VLOOKUP(A19,'Season 10'!AF$4:CC$104,10,0),"0"),IFERROR(VLOOKUP(A19,'Season 11'!AF$4:CC$104,10,0),"0"),
IFERROR(VLOOKUP(A19,'Season 12'!AF$4:CC$104,10,0),"0"),IFERROR(VLOOKUP(A19,'Season 13'!AF$4:CC$104,10,0),"0"),
IFERROR(VLOOKUP(A19,'Season 14'!AF$4:CC$104,10,0),"0"),IFERROR(VLOOKUP(A19,'Season 15'!AF$4:CC$104,10,0),"0"),)</f>
        <v>0</v>
      </c>
      <c r="K19" s="699">
        <f>SUM(IFERROR(VLOOKUP(A19,BI$3:BN$152,4,0),"0"),IFERROR(VLOOKUP(A19,'Season 1'!AF$4:CC$104,11,0),"0"),
IFERROR(VLOOKUP(A19,'Season 2'!AF$4:CC$104,11,0),"0"),IFERROR(VLOOKUP(A19,'Season 3'!AF$4:CC$104,11,0),"0"),
IFERROR(VLOOKUP(A19,'Season 4'!AF$4:CC$104,11,0),"0"),IFERROR(VLOOKUP(A19,'Season 5'!AF$4:CC$104,11,0),"0"),
IFERROR(VLOOKUP(A19,'Season 6'!AF$4:CC$104,11,0),"0"),IFERROR(VLOOKUP(A19,'Season 7'!AF$4:CC$104,11,0),"0"),
IFERROR(VLOOKUP(A19,'Season 8'!AF$4:CC$104,11,0),"0"),IFERROR(VLOOKUP(A19,'Season 9'!AF$4:CC$104,11,0),"0"),
IFERROR(VLOOKUP(A19,'Season 10'!AF$4:CC$104,11,0),"0"),IFERROR(VLOOKUP(A19,'Season 11'!AF$4:CC$104,11,0),"0"),
IFERROR(VLOOKUP(A19,'Season 12'!AF$4:CC$104,11,0),"0"),IFERROR(VLOOKUP(A19,'Season 13'!AF$4:CC$104,11,0),"0"),
IFERROR(VLOOKUP(A19,'Season 14'!AF$4:CC$104,11,0),"0"),IFERROR(VLOOKUP(A19,'Season 15'!AF$4:CC$104,11,0),"0"),)</f>
        <v>0</v>
      </c>
      <c r="L19" s="700">
        <f>SUM(IFERROR(VLOOKUP($A19,'Season 1'!AF$4:CC$104,12,0),"0"),
IFERROR(VLOOKUP($A19,'Season 2'!AF$4:CC$104,12,0),"0"),IFERROR(VLOOKUP($A19,'Season 3'!AF$4:CC$104,12,0),"0"),
IFERROR(VLOOKUP($A19,'Season 4'!AF$4:CC$104,12,0),"0"),IFERROR(VLOOKUP($A19,'Season 5'!AF$4:CC$104,12,0),"0"),
IFERROR(VLOOKUP($A19,'Season 6'!AF$4:CC$104,12,0),"0"),IFERROR(VLOOKUP($A19,'Season 7'!AF$4:CC$104,12,0),"0"),
IFERROR(VLOOKUP($A19,'Season 8'!AF$4:CC$104,12,0),"0"),IFERROR(VLOOKUP($A19,'Season 9'!AF$4:CC$104,12,0),"0"),
IFERROR(VLOOKUP($A19,'Season 10'!AF$4:CC$104,12,0),"0"),IFERROR(VLOOKUP($A19,'Season 11'!AF$4:CC$104,12,0),"0"),
IFERROR(VLOOKUP($A19,'Season 12'!AF$4:CC$104,12,0),"0"),IFERROR(VLOOKUP($A19,'Season 13'!AF$4:CC$104,12,0),"0"),
IFERROR(VLOOKUP($A19,'Season 14'!AF$4:CC$104,12,0),"0"),IFERROR(VLOOKUP($A19,'Season 15'!AF$4:CC$104,12,0),"0"),)</f>
        <v>0</v>
      </c>
      <c r="M19" s="692">
        <f>SUM(IFERROR(VLOOKUP($A19,'Season 1'!AF$4:CC$104,13,0),"0"),
IFERROR(VLOOKUP($A19,'Season 2'!AF$4:CC$104,13,0),"0"),IFERROR(VLOOKUP($A19,'Season 3'!AF$4:CC$104,13,0),"0"),
IFERROR(VLOOKUP($A19,'Season 4'!AF$4:CC$104,13,0),"0"),IFERROR(VLOOKUP($A19,'Season 5'!AF$4:CC$104,13,0),"0"),
IFERROR(VLOOKUP($A19,'Season 6'!AF$4:CC$104,13,0),"0"),IFERROR(VLOOKUP($A19,'Season 7'!AF$4:CC$104,13,0),"0"),
IFERROR(VLOOKUP($A19,'Season 8'!AF$4:CC$104,13,0),"0"),IFERROR(VLOOKUP($A19,'Season 9'!AF$4:CC$104,13,0),"0"),
IFERROR(VLOOKUP($A19,'Season 10'!AF$4:CC$104,13,0),"0"),IFERROR(VLOOKUP($A19,'Season 11'!AF$4:CC$104,13,0),"0"),
IFERROR(VLOOKUP($A19,'Season 12'!AF$4:CC$104,13,0),"0"),IFERROR(VLOOKUP($A19,'Season 13'!AF$4:CC$104,13,0),"0"),
IFERROR(VLOOKUP($A19,'Season 14'!AF$4:CC$104,13,0),"0"),IFERROR(VLOOKUP($A19,'Season 15'!AF$4:CC$104,13,0),"0"),)</f>
        <v>0</v>
      </c>
      <c r="N19" s="1023">
        <f>SUM(IFERROR(VLOOKUP($A19,'Season 1'!AF$4:CC$104,14,0),"0"),
IFERROR(VLOOKUP($A19,'Season 2'!AF$4:CC$104,14,0),"0"),IFERROR(VLOOKUP($A19,'Season 3'!AF$4:CC$104,14,0),"0"),
IFERROR(VLOOKUP($A19,'Season 4'!AF$4:CC$104,14,0),"0"),IFERROR(VLOOKUP($A19,'Season 5'!AF$4:CC$104,14,0),"0"),
IFERROR(VLOOKUP($A19,'Season 6'!AF$4:CC$104,14,0),"0"),IFERROR(VLOOKUP($A19,'Season 7'!AF$4:CC$104,14,0),"0"),
IFERROR(VLOOKUP($A19,'Season 8'!AF$4:CC$104,14,0),"0"),IFERROR(VLOOKUP($A19,'Season 9'!AF$4:CC$104,14,0),"0"),
IFERROR(VLOOKUP($A19,'Season 10'!AF$4:CC$104,14,0),"0"),IFERROR(VLOOKUP($A19,'Season 11'!AF$4:CC$104,14,0),"0"),
IFERROR(VLOOKUP($A19,'Season 12'!AF$4:CC$104,14,0),"0"),IFERROR(VLOOKUP($A19,'Season 13'!AF$4:CC$104,14,0),"0"),
IFERROR(VLOOKUP($A19,'Season 14'!AF$4:CC$104,14,0),"0"),IFERROR(VLOOKUP($A19,'Season 15'!AF$4:CC$104,14,0),"0"),)</f>
        <v>0</v>
      </c>
      <c r="O19" s="26">
        <f>SUM(IFERROR(VLOOKUP($A19,'Season 1'!AF$4:CC$104,15,0),"0"),
IFERROR(VLOOKUP($A19,'Season 2'!AF$4:CC$104,15,0),"0"),IFERROR(VLOOKUP($A19,'Season 3'!AF$4:CC$104,15,0),"0"),
IFERROR(VLOOKUP($A19,'Season 4'!AF$4:CC$104,15,0),"0"),IFERROR(VLOOKUP($A19,'Season 5'!AF$4:CC$104,15,0),"0"),
IFERROR(VLOOKUP($A19,'Season 6'!AF$4:CC$104,15,0),"0"),IFERROR(VLOOKUP($A19,'Season 7'!AF$4:CC$104,15,0),"0"),
IFERROR(VLOOKUP($A19,'Season 8'!AF$4:CC$104,15,0),"0"),IFERROR(VLOOKUP($A19,'Season 9'!AF$4:CC$104,15,0),"0"),
IFERROR(VLOOKUP($A19,'Season 10'!AF$4:CC$104,15,0),"0"),IFERROR(VLOOKUP($A19,'Season 11'!AF$4:CC$104,15,0),"0"),
IFERROR(VLOOKUP($A19,'Season 12'!AF$4:CC$104,15,0),"0"),IFERROR(VLOOKUP($A19,'Season 13'!AF$4:CC$104,15,0),"0"),
IFERROR(VLOOKUP($A19,'Season 14'!AF$4:CC$104,15,0),"0"),IFERROR(VLOOKUP($A19,'Season 15'!AF$4:CC$104,15,0),"0"),)</f>
        <v>0</v>
      </c>
      <c r="P19" s="699">
        <f>SUM(IFERROR(VLOOKUP($A19,'Season 1'!AF$4:CC$104,16,0),"0"),
IFERROR(VLOOKUP($A19,'Season 2'!AF$4:CC$104,16,0),"0"),IFERROR(VLOOKUP($A19,'Season 3'!AF$4:CC$104,16,0),"0"),
IFERROR(VLOOKUP($A19,'Season 4'!AF$4:CC$104,16,0),"0"),IFERROR(VLOOKUP($A19,'Season 5'!AF$4:CC$104,16,0),"0"),
IFERROR(VLOOKUP($A19,'Season 6'!AF$4:CC$104,16,0),"0"),IFERROR(VLOOKUP($A19,'Season 7'!AF$4:CC$104,16,0),"0"),
IFERROR(VLOOKUP($A19,'Season 8'!AF$4:CC$104,16,0),"0"),IFERROR(VLOOKUP($A19,'Season 9'!AF$4:CC$104,16,0),"0"),
IFERROR(VLOOKUP($A19,'Season 10'!AF$4:CC$104,16,0),"0"),IFERROR(VLOOKUP($A19,'Season 11'!AF$4:CC$104,16,0),"0"),
IFERROR(VLOOKUP($A19,'Season 12'!AF$4:CC$104,16,0),"0"),IFERROR(VLOOKUP($A19,'Season 13'!AF$4:CC$104,16,0),"0"),
IFERROR(VLOOKUP($A19,'Season 14'!AF$4:CC$104,16,0),"0"),IFERROR(VLOOKUP($A19,'Season 15'!AF$4:CC$104,16,0),"0"),)</f>
        <v>0</v>
      </c>
      <c r="Q19" s="700">
        <f>SUM(IFERROR(VLOOKUP($A19,'Season 1'!AF$4:CC$104,17,0),"0"),
IFERROR(VLOOKUP($A19,'Season 2'!AF$4:CC$104,17,0),"0"),IFERROR(VLOOKUP($A19,'Season 3'!AF$4:CC$104,17,0),"0"),
IFERROR(VLOOKUP($A19,'Season 4'!AF$4:CC$104,17,0),"0"),IFERROR(VLOOKUP($A19,'Season 5'!AF$4:CC$104,17,0),"0"),
IFERROR(VLOOKUP($A19,'Season 6'!AF$4:CC$104,17,0),"0"),IFERROR(VLOOKUP($A19,'Season 7'!AF$4:CC$104,17,0),"0"),
IFERROR(VLOOKUP($A19,'Season 8'!AF$4:CC$104,17,0),"0"),IFERROR(VLOOKUP($A19,'Season 9'!AF$4:CC$104,17,0),"0"),
IFERROR(VLOOKUP($A19,'Season 10'!AF$4:CC$104,17,0),"0"),IFERROR(VLOOKUP($A19,'Season 11'!AF$4:CC$104,17,0),"0"),
IFERROR(VLOOKUP($A19,'Season 12'!AF$4:CC$104,17,0),"0"),IFERROR(VLOOKUP($A19,'Season 13'!AF$4:CC$104,17,0),"0"),
IFERROR(VLOOKUP($A19,'Season 14'!AF$4:CC$104,17,0),"0"),IFERROR(VLOOKUP($A19,'Season 15'!AF$4:CC$104,17,0),"0"),)</f>
        <v>0</v>
      </c>
      <c r="R19" s="692">
        <f>SUM(IFERROR(VLOOKUP($A19,'Season 1'!AF$4:CC$104,18,0),"0"),
IFERROR(VLOOKUP($A19,'Season 2'!AF$4:CC$104,18,0),"0"),IFERROR(VLOOKUP($A19,'Season 3'!AF$4:CC$104,18,0),"0"),
IFERROR(VLOOKUP($A19,'Season 4'!AF$4:CC$104,18,0),"0"),IFERROR(VLOOKUP($A19,'Season 5'!AF$4:CC$104,18,0),"0"),
IFERROR(VLOOKUP($A19,'Season 6'!AF$4:CC$104,18,0),"0"),IFERROR(VLOOKUP($A19,'Season 7'!AF$4:CC$104,18,0),"0"),
IFERROR(VLOOKUP($A19,'Season 8'!AF$4:CC$104,18,0),"0"),IFERROR(VLOOKUP($A19,'Season 9'!AF$4:CC$104,18,0),"0"),
IFERROR(VLOOKUP($A19,'Season 10'!AF$4:CC$104,18,0),"0"),IFERROR(VLOOKUP($A19,'Season 11'!AF$4:CC$104,18,0),"0"),
IFERROR(VLOOKUP($A19,'Season 12'!AF$4:CC$104,18,0),"0"),IFERROR(VLOOKUP($A19,'Season 13'!AF$4:CC$104,18,0),"0"),
IFERROR(VLOOKUP($A19,'Season 14'!AF$4:CC$104,18,0),"0"),IFERROR(VLOOKUP($A19,'Season 15'!AF$4:CC$104,18,0),"0"),)</f>
        <v>0</v>
      </c>
      <c r="S19" s="1023">
        <f>SUM(IFERROR(VLOOKUP($A19,'Season 1'!AF$4:CC$104,19,0),"0"),
IFERROR(VLOOKUP($A19,'Season 2'!AF$4:CC$104,19,0),"0"),IFERROR(VLOOKUP($A19,'Season 3'!AF$4:CC$104,19,0),"0"),
IFERROR(VLOOKUP($A19,'Season 4'!AF$4:CC$104,19,0),"0"),IFERROR(VLOOKUP($A19,'Season 5'!AF$4:CC$104,19,0),"0"),
IFERROR(VLOOKUP($A19,'Season 6'!AF$4:CC$104,19,0),"0"),IFERROR(VLOOKUP($A19,'Season 7'!AF$4:CC$104,19,0),"0"),
IFERROR(VLOOKUP($A19,'Season 8'!AF$4:CC$104,19,0),"0"),IFERROR(VLOOKUP($A19,'Season 9'!AF$4:CC$104,19,0),"0"),
IFERROR(VLOOKUP($A19,'Season 10'!AF$4:CC$104,19,0),"0"),IFERROR(VLOOKUP($A19,'Season 11'!AF$4:CC$104,19,0),"0"),
IFERROR(VLOOKUP($A19,'Season 12'!AF$4:CC$104,19,0),"0"),IFERROR(VLOOKUP($A19,'Season 13'!AF$4:CC$104,19,0),"0"),
IFERROR(VLOOKUP($A19,'Season 14'!AF$4:CC$104,19,0),"0"),IFERROR(VLOOKUP($A19,'Season 15'!AF$4:CC$104,19,0),"0"),)</f>
        <v>0</v>
      </c>
      <c r="T19" s="26">
        <f>SUM(IFERROR(VLOOKUP($A19,'Season 1'!AF$4:CC$104,20,0),"0"),
IFERROR(VLOOKUP($A19,'Season 2'!AF$4:CC$104,20,0),"0"),IFERROR(VLOOKUP($A19,'Season 3'!AF$4:CC$104,20,0),"0"),
IFERROR(VLOOKUP($A19,'Season 4'!AF$4:CC$104,20,0),"0"),IFERROR(VLOOKUP($A19,'Season 5'!AF$4:CC$104,20,0),"0"),
IFERROR(VLOOKUP($A19,'Season 6'!AF$4:CC$104,20,0),"0"),IFERROR(VLOOKUP($A19,'Season 7'!AF$4:CC$104,20,0),"0"),
IFERROR(VLOOKUP($A19,'Season 8'!AF$4:CC$104,20,0),"0"),IFERROR(VLOOKUP($A19,'Season 9'!AF$4:CC$104,20,0),"0"),
IFERROR(VLOOKUP($A19,'Season 10'!AF$4:CC$104,20,0),"0"),IFERROR(VLOOKUP($A19,'Season 11'!AF$4:CC$104,20,0),"0"),
IFERROR(VLOOKUP($A19,'Season 12'!AF$4:CC$104,20,0),"0"),IFERROR(VLOOKUP($A19,'Season 13'!AF$4:CC$104,20,0),"0"),
IFERROR(VLOOKUP($A19,'Season 14'!AF$4:CC$104,20,0),"0"),IFERROR(VLOOKUP($A19,'Season 15'!AF$4:CC$104,20,0),"0"),)</f>
        <v>0</v>
      </c>
      <c r="U19" s="699">
        <f>SUM(IFERROR(VLOOKUP($A19,'Season 1'!AF$4:CC$104,21,0),"0"),
IFERROR(VLOOKUP($A19,'Season 2'!AF$4:CC$104,21,0),"0"),IFERROR(VLOOKUP($A19,'Season 3'!AF$4:CC$104,21,0),"0"),
IFERROR(VLOOKUP($A19,'Season 4'!AF$4:CC$104,21,0),"0"),IFERROR(VLOOKUP($A19,'Season 5'!AF$4:CC$104,21,0),"0"),
IFERROR(VLOOKUP($A19,'Season 6'!AF$4:CC$104,21,0),"0"),IFERROR(VLOOKUP($A19,'Season 7'!AF$4:CC$104,21,0),"0"),
IFERROR(VLOOKUP($A19,'Season 8'!AF$4:CC$104,21,0),"0"),IFERROR(VLOOKUP($A19,'Season 9'!AF$4:CC$104,21,0),"0"),
IFERROR(VLOOKUP($A19,'Season 10'!AF$4:CC$104,21,0),"0"),IFERROR(VLOOKUP($A19,'Season 11'!AF$4:CC$104,21,0),"0"),
IFERROR(VLOOKUP($A19,'Season 12'!AF$4:CC$104,21,0),"0"),IFERROR(VLOOKUP($A19,'Season 13'!AF$4:CC$104,21,0),"0"),
IFERROR(VLOOKUP($A19,'Season 14'!AF$4:CC$104,21,0),"0"),IFERROR(VLOOKUP($A19,'Season 15'!AF$4:CC$104,21,0),"0"),)</f>
        <v>0</v>
      </c>
      <c r="V19" s="700">
        <f>SUM(IFERROR(VLOOKUP($A19,'Season 1'!AF$4:CC$104,22,0),"0"),
IFERROR(VLOOKUP($A19,'Season 2'!AF$4:CC$104,22,0),"0"),IFERROR(VLOOKUP($A19,'Season 3'!AF$4:CC$104,22,0),"0"),
IFERROR(VLOOKUP($A19,'Season 4'!AF$4:CC$104,22,0),"0"),IFERROR(VLOOKUP($A19,'Season 5'!AF$4:CC$104,22,0),"0"),
IFERROR(VLOOKUP($A19,'Season 6'!AF$4:CC$104,22,0),"0"),IFERROR(VLOOKUP($A19,'Season 7'!AF$4:CC$104,22,0),"0"),
IFERROR(VLOOKUP($A19,'Season 8'!AF$4:CC$104,22,0),"0"),IFERROR(VLOOKUP($A19,'Season 9'!AF$4:CC$104,22,0),"0"),
IFERROR(VLOOKUP($A19,'Season 10'!AF$4:CC$104,22,0),"0"),IFERROR(VLOOKUP($A19,'Season 11'!AF$4:CC$104,22,0),"0"),
IFERROR(VLOOKUP($A19,'Season 12'!AF$4:CC$104,22,0),"0"),IFERROR(VLOOKUP($A19,'Season 13'!AF$4:CC$104,22,0),"0"),
IFERROR(VLOOKUP($A19,'Season 14'!AF$4:CC$104,22,0),"0"),IFERROR(VLOOKUP($A19,'Season 15'!AF$4:CC$104,22,0),"0"),)</f>
        <v>0</v>
      </c>
      <c r="W19" s="692">
        <f>SUM(IFERROR(VLOOKUP($A19,'Season 1'!AF$4:CC$104,23,0),"0"),
IFERROR(VLOOKUP($A19,'Season 2'!AF$4:CC$104,23,0),"0"),IFERROR(VLOOKUP($A19,'Season 3'!AF$4:CC$104,23,0),"0"),
IFERROR(VLOOKUP($A19,'Season 4'!AF$4:CC$104,23,0),"0"),IFERROR(VLOOKUP($A19,'Season 5'!AF$4:CC$104,23,0),"0"),
IFERROR(VLOOKUP($A19,'Season 6'!AF$4:CC$104,23,0),"0"),IFERROR(VLOOKUP($A19,'Season 7'!AF$4:CC$104,23,0),"0"),
IFERROR(VLOOKUP($A19,'Season 8'!AF$4:CC$104,23,0),"0"),IFERROR(VLOOKUP($A19,'Season 9'!AF$4:CC$104,23,0),"0"),
IFERROR(VLOOKUP($A19,'Season 10'!AF$4:CC$104,23,0),"0"),IFERROR(VLOOKUP($A19,'Season 11'!AF$4:CC$104,23,0),"0"),
IFERROR(VLOOKUP($A19,'Season 12'!AF$4:CC$104,23,0),"0"),IFERROR(VLOOKUP($A19,'Season 13'!AF$4:CC$104,23,0),"0"),
IFERROR(VLOOKUP($A19,'Season 14'!AF$4:CC$104,23,0),"0"),IFERROR(VLOOKUP($A19,'Season 15'!AF$4:CC$104,23,0),"0"),)</f>
        <v>0</v>
      </c>
      <c r="X19" s="1023">
        <f>SUM(IFERROR(VLOOKUP($A19,'Season 1'!AF$4:CC$104,24,0),"0"),
IFERROR(VLOOKUP($A19,'Season 2'!AF$4:CC$104,24,0),"0"),IFERROR(VLOOKUP($A19,'Season 3'!AF$4:CC$104,24,0),"0"),
IFERROR(VLOOKUP($A19,'Season 4'!AF$4:CC$104,24,0),"0"),IFERROR(VLOOKUP($A19,'Season 5'!AF$4:CC$104,24,0),"0"),
IFERROR(VLOOKUP($A19,'Season 6'!AF$4:CC$104,24,0),"0"),IFERROR(VLOOKUP($A19,'Season 7'!AF$4:CC$104,24,0),"0"),
IFERROR(VLOOKUP($A19,'Season 8'!AF$4:CC$104,24,0),"0"),IFERROR(VLOOKUP($A19,'Season 9'!AF$4:CC$104,24,0),"0"),
IFERROR(VLOOKUP($A19,'Season 10'!AF$4:CC$104,24,0),"0"),IFERROR(VLOOKUP($A19,'Season 11'!AF$4:CC$104,24,0),"0"),
IFERROR(VLOOKUP($A19,'Season 12'!AF$4:CC$104,24,0),"0"),IFERROR(VLOOKUP($A19,'Season 13'!AF$4:CC$104,24,0),"0"),
IFERROR(VLOOKUP($A19,'Season 14'!AF$4:CC$104,24,0),"0"),IFERROR(VLOOKUP($A19,'Season 15'!AF$4:CC$104,24,0),"0"),)</f>
        <v>0</v>
      </c>
      <c r="Y19" s="26">
        <f>SUM(IFERROR(VLOOKUP($A19,'Season 1'!AF$4:CC$104,25,0),"0"),
IFERROR(VLOOKUP($A19,'Season 2'!AF$4:CC$104,25,0),"0"),IFERROR(VLOOKUP($A19,'Season 3'!AF$4:CC$104,25,0),"0"),
IFERROR(VLOOKUP($A19,'Season 4'!AF$4:CC$104,25,0),"0"),IFERROR(VLOOKUP($A19,'Season 5'!AF$4:CC$104,25,0),"0"),
IFERROR(VLOOKUP($A19,'Season 6'!AF$4:CC$104,25,0),"0"),IFERROR(VLOOKUP($A19,'Season 7'!AF$4:CC$104,25,0),"0"),
IFERROR(VLOOKUP($A19,'Season 8'!AF$4:CC$104,25,0),"0"),IFERROR(VLOOKUP($A19,'Season 9'!AF$4:CC$104,25,0),"0"),
IFERROR(VLOOKUP($A19,'Season 10'!AF$4:CC$104,25,0),"0"),IFERROR(VLOOKUP($A19,'Season 11'!AF$4:CC$104,25,0),"0"),
IFERROR(VLOOKUP($A19,'Season 12'!AF$4:CC$104,25,0),"0"),IFERROR(VLOOKUP($A19,'Season 13'!AF$4:CC$104,25,0),"0"),
IFERROR(VLOOKUP($A19,'Season 14'!AF$4:CC$104,25,0),"0"),IFERROR(VLOOKUP($A19,'Season 15'!AF$4:CC$104,25,0),"0"),)</f>
        <v>0</v>
      </c>
      <c r="Z19" s="699">
        <f>SUM(IFERROR(VLOOKUP($A19,'Season 1'!AF$4:CC$104,26,0),"0"),
IFERROR(VLOOKUP($A19,'Season 2'!AF$4:CC$104,26,0),"0"),IFERROR(VLOOKUP($A19,'Season 3'!AF$4:CC$104,26,0),"0"),
IFERROR(VLOOKUP($A19,'Season 4'!AF$4:CC$104,26,0),"0"),IFERROR(VLOOKUP($A19,'Season 5'!AF$4:CC$104,26,0),"0"),
IFERROR(VLOOKUP($A19,'Season 6'!AF$4:CC$104,26,0),"0"),IFERROR(VLOOKUP($A19,'Season 7'!AF$4:CC$104,26,0),"0"),
IFERROR(VLOOKUP($A19,'Season 8'!AF$4:CC$104,26,0),"0"),IFERROR(VLOOKUP($A19,'Season 9'!AF$4:CC$104,26,0),"0"),
IFERROR(VLOOKUP($A19,'Season 10'!AF$4:CC$104,26,0),"0"),IFERROR(VLOOKUP($A19,'Season 11'!AF$4:CC$104,26,0),"0"),
IFERROR(VLOOKUP($A19,'Season 12'!AF$4:CC$104,26,0),"0"),IFERROR(VLOOKUP($A19,'Season 13'!AF$4:CC$104,26,0),"0"),
IFERROR(VLOOKUP($A19,'Season 14'!AF$4:CC$104,26,0),"0"),IFERROR(VLOOKUP($A19,'Season 15'!AF$4:CC$104,26,0),"0"),)</f>
        <v>0</v>
      </c>
      <c r="AA19" s="700">
        <f>SUM(IFERROR(VLOOKUP($A19,'Season 1'!AF$4:CC$104,27,0),"0"),
IFERROR(VLOOKUP($A19,'Season 2'!AF$4:CC$104,27,0),"0"),IFERROR(VLOOKUP($A19,'Season 3'!AF$4:CC$104,27,0),"0"),
IFERROR(VLOOKUP($A19,'Season 4'!AF$4:CC$104,27,0),"0"),IFERROR(VLOOKUP($A19,'Season 5'!AF$4:CC$104,27,0),"0"),
IFERROR(VLOOKUP($A19,'Season 6'!AF$4:CC$104,27,0),"0"),IFERROR(VLOOKUP($A19,'Season 7'!AF$4:CC$104,27,0),"0"),
IFERROR(VLOOKUP($A19,'Season 8'!AF$4:CC$104,27,0),"0"),IFERROR(VLOOKUP($A19,'Season 9'!AF$4:CC$104,27,0),"0"),
IFERROR(VLOOKUP($A19,'Season 10'!AF$4:CC$104,27,0),"0"),IFERROR(VLOOKUP($A19,'Season 11'!AF$4:CC$104,27,0),"0"),
IFERROR(VLOOKUP($A19,'Season 12'!AF$4:CC$104,27,0),"0"),IFERROR(VLOOKUP($A19,'Season 13'!AF$4:CC$104,27,0),"0"),
IFERROR(VLOOKUP($A19,'Season 14'!AF$4:CC$104,27,0),"0"),IFERROR(VLOOKUP($A19,'Season 15'!AF$4:CC$104,27,0),"0"),)</f>
        <v>0</v>
      </c>
      <c r="AB19" s="692">
        <f>SUM(IFERROR(VLOOKUP($A19,'Season 1'!AF$4:CC$104,28,0),"0"),
IFERROR(VLOOKUP($A19,'Season 2'!AF$4:CC$104,28,0),"0"),IFERROR(VLOOKUP($A19,'Season 3'!AF$4:CC$104,28,0),"0"),
IFERROR(VLOOKUP($A19,'Season 4'!AF$4:CC$104,28,0),"0"),IFERROR(VLOOKUP($A19,'Season 5'!AF$4:CC$104,28,0),"0"),
IFERROR(VLOOKUP($A19,'Season 6'!AF$4:CC$104,28,0),"0"),IFERROR(VLOOKUP($A19,'Season 7'!AF$4:CC$104,28,0),"0"),
IFERROR(VLOOKUP($A19,'Season 8'!AF$4:CC$104,28,0),"0"),IFERROR(VLOOKUP($A19,'Season 9'!AF$4:CC$104,28,0),"0"),
IFERROR(VLOOKUP($A19,'Season 10'!AF$4:CC$104,28,0),"0"),IFERROR(VLOOKUP($A19,'Season 11'!AF$4:CC$104,28,0),"0"),
IFERROR(VLOOKUP($A19,'Season 12'!AF$4:CC$104,28,0),"0"),IFERROR(VLOOKUP($A19,'Season 13'!AF$4:CC$104,28,0),"0"),
IFERROR(VLOOKUP($A19,'Season 14'!AF$4:CC$104,28,0),"0"),IFERROR(VLOOKUP($A19,'Season 15'!AF$4:CC$104,28,0),"0"),)</f>
        <v>0</v>
      </c>
      <c r="AC19" s="1023">
        <f>SUM(IFERROR(VLOOKUP($A19,'Season 1'!AF$4:CC$104,29,0),"0"),
IFERROR(VLOOKUP($A19,'Season 2'!AF$4:CC$104,29,0),"0"),IFERROR(VLOOKUP($A19,'Season 3'!AF$4:CC$104,29,0),"0"),
IFERROR(VLOOKUP($A19,'Season 4'!AF$4:CC$104,29,0),"0"),IFERROR(VLOOKUP($A19,'Season 5'!AF$4:CC$104,29,0),"0"),
IFERROR(VLOOKUP($A19,'Season 6'!AF$4:CC$104,29,0),"0"),IFERROR(VLOOKUP($A19,'Season 7'!AF$4:CC$104,29,0),"0"),
IFERROR(VLOOKUP($A19,'Season 8'!AF$4:CC$104,29,0),"0"),IFERROR(VLOOKUP($A19,'Season 9'!AF$4:CC$104,29,0),"0"),
IFERROR(VLOOKUP($A19,'Season 10'!AF$4:CC$104,29,0),"0"),IFERROR(VLOOKUP($A19,'Season 11'!AF$4:CC$104,29,0),"0"),
IFERROR(VLOOKUP($A19,'Season 12'!AF$4:CC$104,29,0),"0"),IFERROR(VLOOKUP($A19,'Season 13'!AF$4:CC$104,29,0),"0"),
IFERROR(VLOOKUP($A19,'Season 14'!AF$4:CC$104,29,0),"0"),IFERROR(VLOOKUP($A19,'Season 15'!AF$4:CC$104,29,0),"0"),)</f>
        <v>0</v>
      </c>
      <c r="AD19" s="26">
        <f>SUM(IFERROR(VLOOKUP($A19,'Season 1'!AF$4:CC$104,30,0),"0"),
IFERROR(VLOOKUP($A19,'Season 2'!AF$4:CC$104,30,0),"0"),IFERROR(VLOOKUP($A19,'Season 3'!AF$4:CC$104,30,0),"0"),
IFERROR(VLOOKUP($A19,'Season 4'!AF$4:CC$104,30,0),"0"),IFERROR(VLOOKUP($A19,'Season 5'!AF$4:CC$104,30,0),"0"),
IFERROR(VLOOKUP($A19,'Season 6'!AF$4:CC$104,30,0),"0"),IFERROR(VLOOKUP($A19,'Season 7'!AF$4:CC$104,30,0),"0"),
IFERROR(VLOOKUP($A19,'Season 8'!AF$4:CC$104,30,0),"0"),IFERROR(VLOOKUP($A19,'Season 9'!AF$4:CC$104,30,0),"0"),
IFERROR(VLOOKUP($A19,'Season 10'!AF$4:CC$104,30,0),"0"),IFERROR(VLOOKUP($A19,'Season 11'!AF$4:CC$104,30,0),"0"),
IFERROR(VLOOKUP($A19,'Season 12'!AF$4:CC$104,30,0),"0"),IFERROR(VLOOKUP($A19,'Season 13'!AF$4:CC$104,30,0),"0"),
IFERROR(VLOOKUP($A19,'Season 14'!AF$4:CC$104,30,0),"0"),IFERROR(VLOOKUP($A19,'Season 15'!AF$4:CC$104,30,0),"0"),)</f>
        <v>0</v>
      </c>
      <c r="AE19" s="699">
        <f>SUM(IFERROR(VLOOKUP($A19,'Season 1'!AF$4:CC$104,31,0),"0"),
IFERROR(VLOOKUP($A19,'Season 2'!AF$4:CC$104,31,0),"0"),IFERROR(VLOOKUP($A19,'Season 3'!AF$4:CC$104,31,0),"0"),
IFERROR(VLOOKUP($A19,'Season 4'!AF$4:CC$104,31,0),"0"),IFERROR(VLOOKUP($A19,'Season 5'!AF$4:CC$104,31,0),"0"),
IFERROR(VLOOKUP($A19,'Season 6'!AF$4:CC$104,31,0),"0"),IFERROR(VLOOKUP($A19,'Season 7'!AF$4:CC$104,31,0),"0"),
IFERROR(VLOOKUP($A19,'Season 8'!AF$4:CC$104,31,0),"0"),IFERROR(VLOOKUP($A19,'Season 9'!AF$4:CC$104,31,0),"0"),
IFERROR(VLOOKUP($A19,'Season 10'!AF$4:CC$104,31,0),"0"),IFERROR(VLOOKUP($A19,'Season 11'!AF$4:CC$104,31,0),"0"),
IFERROR(VLOOKUP($A19,'Season 12'!AF$4:CC$104,31,0),"0"),IFERROR(VLOOKUP($A19,'Season 13'!AF$4:CC$104,31,0),"0"),
IFERROR(VLOOKUP($A19,'Season 14'!AF$4:CC$104,31,0),"0"),IFERROR(VLOOKUP($A19,'Season 15'!AF$4:CC$104,31,0),"0"),)</f>
        <v>0</v>
      </c>
      <c r="AF19" s="700">
        <f>SUM(IFERROR(VLOOKUP($A19,'Season 3'!AF$4:CC$104,32,0),"0"),
IFERROR(VLOOKUP($A19,'Season 4'!AF$4:CC$104,32,0),"0"),IFERROR(VLOOKUP($A19,'Season 5'!AF$4:CC$104,32,0),"0"),
IFERROR(VLOOKUP($A19,'Season 6'!AF$4:CC$104,32,0),"0"),IFERROR(VLOOKUP($A19,'Season 7'!AF$4:CC$104,32,0),"0"),
IFERROR(VLOOKUP($A19,'Season 8'!AF$4:CC$104,32,0),"0"),IFERROR(VLOOKUP($A19,'Season 9'!AF$4:CC$104,32,0),"0"),
IFERROR(VLOOKUP($A19,'Season 10'!AF$4:CC$104,32,0),"0"),IFERROR(VLOOKUP($A19,'Season 11'!AF$4:CC$104,32,0),"0"),
IFERROR(VLOOKUP($A19,'Season 12'!AF$4:CC$104,32,0),"0"),IFERROR(VLOOKUP($A19,'Season 13'!AF$4:CC$104,32,0),"0"),
IFERROR(VLOOKUP($A19,'Season 14'!AF$4:CC$104,32,0),"0"),IFERROR(VLOOKUP($A19,'Season 15'!AF$4:CC$104,32,0),"0"),)</f>
        <v>0</v>
      </c>
      <c r="AG19" s="692">
        <f>SUM(IFERROR(VLOOKUP($A19,'Season 3'!AF$4:CC$104,33,0),"0"),
IFERROR(VLOOKUP($A19,'Season 4'!AF$4:CC$104,33,0),"0"),IFERROR(VLOOKUP($A19,'Season 5'!AF$4:CC$104,33,0),"0"),
IFERROR(VLOOKUP($A19,'Season 6'!AF$4:CC$104,33,0),"0"),IFERROR(VLOOKUP($A19,'Season 7'!AF$4:CC$104,33,0),"0"),
IFERROR(VLOOKUP($A19,'Season 8'!AF$4:CC$104,33,0),"0"),IFERROR(VLOOKUP($A19,'Season 9'!AF$4:CC$104,33,0),"0"),
IFERROR(VLOOKUP($A19,'Season 10'!AF$4:CC$104,33,0),"0"),IFERROR(VLOOKUP($A19,'Season 11'!AF$4:CC$104,33,0),"0"),
IFERROR(VLOOKUP($A19,'Season 12'!AF$4:CC$104,33,0),"0"),IFERROR(VLOOKUP($A19,'Season 13'!AF$4:CC$104,33,0),"0"),
IFERROR(VLOOKUP($A19,'Season 14'!AF$4:CC$104,33,0),"0"),IFERROR(VLOOKUP($A19,'Season 15'!AF$4:CC$104,33,0),"0"),)</f>
        <v>0</v>
      </c>
      <c r="AH19" s="1023">
        <f>SUM(IFERROR(VLOOKUP($A19,'Season 3'!AF$4:CC$104,34,0),"0"),
IFERROR(VLOOKUP($A19,'Season 4'!AF$4:CC$104,34,0),"0"),IFERROR(VLOOKUP($A19,'Season 5'!AF$4:CC$104,34,0),"0"),
IFERROR(VLOOKUP($A19,'Season 6'!AF$4:CC$104,34,0),"0"),IFERROR(VLOOKUP($A19,'Season 7'!AF$4:CC$104,34,0),"0"),
IFERROR(VLOOKUP($A19,'Season 8'!AF$4:CC$104,34,0),"0"),IFERROR(VLOOKUP($A19,'Season 9'!AF$4:CC$104,34,0),"0"),
IFERROR(VLOOKUP($A19,'Season 10'!AF$4:CC$104,34,0),"0"),IFERROR(VLOOKUP($A19,'Season 11'!AF$4:CC$104,34,0),"0"),
IFERROR(VLOOKUP($A19,'Season 12'!AF$4:CC$104,34,0),"0"),IFERROR(VLOOKUP($A19,'Season 13'!AF$4:CC$104,34,0),"0"),
IFERROR(VLOOKUP($A19,'Season 14'!AF$4:CC$104,34,0),"0"),IFERROR(VLOOKUP($A19,'Season 15'!AF$4:CC$104,34,0),"0"),)</f>
        <v>0</v>
      </c>
      <c r="AI19" s="26">
        <f>SUM(IFERROR(VLOOKUP($A19,'Season 3'!AF$4:CC$104,35,0),"0"),
IFERROR(VLOOKUP($A19,'Season 4'!AF$4:CC$104,35,0),"0"),IFERROR(VLOOKUP($A19,'Season 5'!AF$4:CC$104,35,0),"0"),
IFERROR(VLOOKUP($A19,'Season 6'!AF$4:CC$104,35,0),"0"),IFERROR(VLOOKUP($A19,'Season 7'!AF$4:CC$104,35,0),"0"),
IFERROR(VLOOKUP($A19,'Season 8'!AF$4:CC$104,35,0),"0"),IFERROR(VLOOKUP($A19,'Season 9'!AF$4:CC$104,35,0),"0"),
IFERROR(VLOOKUP($A19,'Season 10'!AF$4:CC$104,35,0),"0"),IFERROR(VLOOKUP($A19,'Season 11'!AF$4:CC$104,35,0),"0"),
IFERROR(VLOOKUP($A19,'Season 12'!AF$4:CC$104,35,0),"0"),IFERROR(VLOOKUP($A19,'Season 13'!AF$4:CC$104,35,0),"0"),
IFERROR(VLOOKUP($A19,'Season 14'!AF$4:CC$104,35,0),"0"),IFERROR(VLOOKUP($A19,'Season 15'!AF$4:CC$104,35,0),"0"),)</f>
        <v>0</v>
      </c>
      <c r="AJ19" s="699">
        <f>SUM(IFERROR(VLOOKUP($A19,'Season 3'!AF$4:CC$104,36,0),"0"),
IFERROR(VLOOKUP($A19,'Season 4'!AF$4:CC$104,36,0),"0"),IFERROR(VLOOKUP($A19,'Season 5'!AF$4:CC$104,36,0),"0"),
IFERROR(VLOOKUP($A19,'Season 6'!AF$4:CC$104,36,0),"0"),IFERROR(VLOOKUP($A19,'Season 7'!AF$4:CC$104,36,0),"0"),
IFERROR(VLOOKUP($A19,'Season 8'!AF$4:CC$104,36,0),"0"),IFERROR(VLOOKUP($A19,'Season 9'!AF$4:CC$104,36,0),"0"),
IFERROR(VLOOKUP($A19,'Season 10'!AF$4:CC$104,36,0),"0"),IFERROR(VLOOKUP($A19,'Season 11'!AF$4:CC$104,36,0),"0"),
IFERROR(VLOOKUP($A19,'Season 12'!AF$4:CC$104,36,0),"0"),IFERROR(VLOOKUP($A19,'Season 13'!AF$4:CC$104,36,0),"0"),
IFERROR(VLOOKUP($A19,'Season 14'!AF$4:CC$104,36,0),"0"),IFERROR(VLOOKUP($A19,'Season 15'!AF$4:CC$104,36,0),"0"),)</f>
        <v>0</v>
      </c>
      <c r="AK19" s="700">
        <f>SUM(IFERROR(VLOOKUP($A19,'Season 2'!AF$4:CC$104,32,0),"0"),IFERROR(VLOOKUP($A19,'Season 3'!AF$4:CC$104,37,0),"0"),
IFERROR(VLOOKUP($A19,'Season 4'!AF$4:CC$104,37,0),"0"),IFERROR(VLOOKUP($A19,'Season 5'!AF$4:CC$104,37,0),"0"),
IFERROR(VLOOKUP($A19,'Season 6'!AF$4:CC$104,37,0),"0"),IFERROR(VLOOKUP($A19,'Season 7'!AF$4:CC$104,37,0),"0"),
IFERROR(VLOOKUP($A19,'Season 8'!AF$4:CC$104,37,0),"0"),IFERROR(VLOOKUP($A19,'Season 9'!AF$4:CC$104,37,0),"0"),
IFERROR(VLOOKUP($A19,'Season 10'!AF$4:CC$104,37,0),"0"),IFERROR(VLOOKUP($A19,'Season 11'!AF$4:CC$104,37,0),"0"),
IFERROR(VLOOKUP($A19,'Season 12'!AF$4:CC$104,37,0),"0"),IFERROR(VLOOKUP($A19,'Season 13'!AF$4:CC$104,37,0),"0"),
IFERROR(VLOOKUP($A19,'Season 14'!AF$4:CC$104,37,0),"0"),IFERROR(VLOOKUP($A19,'Season 15'!AF$4:CC$104,37,0),"0"),)</f>
        <v>0</v>
      </c>
      <c r="AL19" s="692">
        <f>SUM(IFERROR(VLOOKUP($A19,'Season 2'!AF$4:CC$104,33,0),"0"),IFERROR(VLOOKUP($A19,'Season 3'!AF$4:CC$104,38,0),"0"),
IFERROR(VLOOKUP($A19,'Season 4'!AF$4:CC$104,38,0),"0"),IFERROR(VLOOKUP($A19,'Season 5'!AF$4:CC$104,38,0),"0"),
IFERROR(VLOOKUP($A19,'Season 6'!AF$4:CC$104,38,0),"0"),IFERROR(VLOOKUP($A19,'Season 7'!AF$4:CC$104,38,0),"0"),
IFERROR(VLOOKUP($A19,'Season 8'!AF$4:CC$104,38,0),"0"),IFERROR(VLOOKUP($A19,'Season 9'!AF$4:CC$104,38,0),"0"),
IFERROR(VLOOKUP($A19,'Season 10'!AF$4:CC$104,38,0),"0"),IFERROR(VLOOKUP($A19,'Season 11'!AF$4:CC$104,38,0),"0"),
IFERROR(VLOOKUP($A19,'Season 12'!AF$4:CC$104,38,0),"0"),IFERROR(VLOOKUP($A19,'Season 13'!AF$4:CC$104,38,0),"0"),
IFERROR(VLOOKUP($A19,'Season 14'!AF$4:CC$104,38,0),"0"),IFERROR(VLOOKUP($A19,'Season 15'!AF$4:CC$104,38,0),"0"),)</f>
        <v>0</v>
      </c>
      <c r="AM19" s="1023">
        <f>SUM(IFERROR(VLOOKUP($A19,'Season 2'!AF$4:CC$104,34,0),"0"),IFERROR(VLOOKUP($A19,'Season 3'!AF$4:CC$104,39,0),"0"),
IFERROR(VLOOKUP($A19,'Season 4'!AF$4:CC$104,39,0),"0"),IFERROR(VLOOKUP($A19,'Season 5'!AF$4:CC$104,39,0),"0"),
IFERROR(VLOOKUP($A19,'Season 6'!AF$4:CC$104,39,0),"0"),IFERROR(VLOOKUP($A19,'Season 7'!AF$4:CC$104,39,0),"0"),
IFERROR(VLOOKUP($A19,'Season 8'!AF$4:CC$104,39,0),"0"),IFERROR(VLOOKUP($A19,'Season 9'!AF$4:CC$104,39,0),"0"),
IFERROR(VLOOKUP($A19,'Season 10'!AF$4:CC$104,39,0),"0"),IFERROR(VLOOKUP($A19,'Season 11'!AF$4:CC$104,39,0),"0"),
IFERROR(VLOOKUP($A19,'Season 12'!AF$4:CC$104,39,0),"0"),IFERROR(VLOOKUP($A19,'Season 13'!AF$4:CC$104,39,0),"0"),
IFERROR(VLOOKUP($A19,'Season 14'!AF$4:CC$104,39,0),"0"),IFERROR(VLOOKUP($A19,'Season 15'!AF$4:CC$104,39,0),"0"),)</f>
        <v>0</v>
      </c>
      <c r="AN19" s="26">
        <f>SUM(IFERROR(VLOOKUP($A19,'Season 2'!AF$4:CC$104,35,0),"0"),IFERROR(VLOOKUP($A19,'Season 3'!AF$4:CC$104,40,0),"0"),
IFERROR(VLOOKUP($A19,'Season 4'!AF$4:CC$104,40,0),"0"),IFERROR(VLOOKUP($A19,'Season 5'!AF$4:CC$104,40,0),"0"),
IFERROR(VLOOKUP($A19,'Season 6'!AF$4:CC$104,40,0),"0"),IFERROR(VLOOKUP($A19,'Season 7'!AF$4:CC$104,40,0),"0"),
IFERROR(VLOOKUP($A19,'Season 8'!AF$4:CC$104,40,0),"0"),IFERROR(VLOOKUP($A19,'Season 9'!AF$4:CC$104,40,0),"0"),
IFERROR(VLOOKUP($A19,'Season 10'!AF$4:CC$104,40,0),"0"),IFERROR(VLOOKUP($A19,'Season 11'!AF$4:CC$104,40,0),"0"),
IFERROR(VLOOKUP($A19,'Season 12'!AF$4:CC$104,40,0),"0"),IFERROR(VLOOKUP($A19,'Season 13'!AF$4:CC$104,40,0),"0"),
IFERROR(VLOOKUP($A19,'Season 14'!AF$4:CC$104,40,0),"0"),IFERROR(VLOOKUP($A19,'Season 15'!AF$4:CC$104,40,0),"0"),)</f>
        <v>0</v>
      </c>
      <c r="AO19" s="699">
        <f>SUM(IFERROR(VLOOKUP($A19,'Season 2'!AF$4:CC$104,36,0),"0"),IFERROR(VLOOKUP($A19,'Season 3'!AF$4:CC$104,41,0),"0"),
IFERROR(VLOOKUP($A19,'Season 4'!AF$4:CC$104,41,0),"0"),IFERROR(VLOOKUP($A19,'Season 5'!AF$4:CC$104,41,0),"0"),
IFERROR(VLOOKUP($A19,'Season 6'!AF$4:CC$104,41,0),"0"),IFERROR(VLOOKUP($A19,'Season 7'!AF$4:CC$104,41,0),"0"),
IFERROR(VLOOKUP($A19,'Season 8'!AF$4:CC$104,41,0),"0"),IFERROR(VLOOKUP($A19,'Season 9'!AF$4:CC$104,41,0),"0"),
IFERROR(VLOOKUP($A19,'Season 10'!AF$4:CC$104,41,0),"0"),IFERROR(VLOOKUP($A19,'Season 11'!AF$4:CC$104,41,0),"0"),
IFERROR(VLOOKUP($A19,'Season 12'!AF$4:CC$104,41,0),"0"),IFERROR(VLOOKUP($A19,'Season 13'!AF$4:CC$104,41,0),"0"),
IFERROR(VLOOKUP($A19,'Season 14'!AF$4:CC$104,41,0),"0"),IFERROR(VLOOKUP($A19,'Season 15'!AF$4:CC$104,41,0),"0"),)</f>
        <v>0</v>
      </c>
      <c r="AP19" s="700">
        <f>SUM(IFERROR(VLOOKUP($A19,'Season 2'!AF$4:CC$104,37,0),"0"),IFERROR(VLOOKUP($A19,'Season 3'!AF$4:CC$104,42,0),"0"),
IFERROR(VLOOKUP($A19,'Season 4'!AF$4:CC$104,42,0),"0"),IFERROR(VLOOKUP($A19,'Season 5'!AF$4:CC$104,42,0),"0"),
IFERROR(VLOOKUP($A19,'Season 6'!AF$4:CC$104,42,0),"0"),IFERROR(VLOOKUP($A19,'Season 7'!AF$4:CC$104,42,0),"0"),
IFERROR(VLOOKUP($A19,'Season 8'!AF$4:CC$104,42,0),"0"),IFERROR(VLOOKUP($A19,'Season 9'!AF$4:CC$104,42,0),"0"),
IFERROR(VLOOKUP($A19,'Season 10'!AF$4:CC$104,42,0),"0"),IFERROR(VLOOKUP($A19,'Season 11'!AF$4:CC$104,42,0),"0"),
IFERROR(VLOOKUP($A19,'Season 12'!AF$4:CC$104,42,0),"0"),IFERROR(VLOOKUP($A19,'Season 13'!AF$4:CC$104,42,0),"0"),
IFERROR(VLOOKUP($A19,'Season 14'!AF$4:CC$104,42,0),"0"),IFERROR(VLOOKUP($A19,'Season 15'!AF$4:CC$104,42,0),"0"),)</f>
        <v>0</v>
      </c>
      <c r="AQ19" s="692">
        <f>SUM(IFERROR(VLOOKUP($A19,'Season 2'!AF$4:CC$104,38,0),"0"),IFERROR(VLOOKUP($A19,'Season 3'!AF$4:CC$104,43,0),"0"),
IFERROR(VLOOKUP($A19,'Season 4'!AF$4:CC$104,43,0),"0"),IFERROR(VLOOKUP($A19,'Season 5'!AF$4:CC$104,43,0),"0"),
IFERROR(VLOOKUP($A19,'Season 6'!AF$4:CC$104,43,0),"0"),IFERROR(VLOOKUP($A19,'Season 7'!AF$4:CC$104,43,0),"0"),
IFERROR(VLOOKUP($A19,'Season 8'!AF$4:CC$104,43,0),"0"),IFERROR(VLOOKUP($A19,'Season 9'!AF$4:CC$104,43,0),"0"),
IFERROR(VLOOKUP($A19,'Season 10'!AF$4:CC$104,43,0),"0"),IFERROR(VLOOKUP($A19,'Season 11'!AF$4:CC$104,43,0),"0"),
IFERROR(VLOOKUP($A19,'Season 12'!AF$4:CC$104,43,0),"0"),IFERROR(VLOOKUP($A19,'Season 13'!AF$4:CC$104,43,0),"0"),
IFERROR(VLOOKUP($A19,'Season 14'!AF$4:CC$104,43,0),"0"),IFERROR(VLOOKUP($A19,'Season 15'!AF$4:CC$104,43,0),"0"),)</f>
        <v>0</v>
      </c>
      <c r="AR19" s="1023">
        <f>SUM(IFERROR(VLOOKUP($A19,'Season 2'!AF$4:CC$104,39,0),"0"),IFERROR(VLOOKUP($A19,'Season 3'!AF$4:CC$104,44,0),"0"),
IFERROR(VLOOKUP($A19,'Season 4'!AF$4:CC$104,44,0),"0"),IFERROR(VLOOKUP($A19,'Season 5'!AF$4:CC$104,44,0),"0"),
IFERROR(VLOOKUP($A19,'Season 6'!AF$4:CC$104,44,0),"0"),IFERROR(VLOOKUP($A19,'Season 7'!AF$4:CC$104,44,0),"0"),
IFERROR(VLOOKUP($A19,'Season 8'!AF$4:CC$104,44,0),"0"),IFERROR(VLOOKUP($A19,'Season 9'!AF$4:CC$104,44,0),"0"),
IFERROR(VLOOKUP($A19,'Season 10'!AF$4:CC$104,44,0),"0"),IFERROR(VLOOKUP($A19,'Season 11'!AF$4:CC$104,44,0),"0"),
IFERROR(VLOOKUP($A19,'Season 12'!AF$4:CC$104,44,0),"0"),IFERROR(VLOOKUP($A19,'Season 13'!AF$4:CC$104,44,0),"0"),
IFERROR(VLOOKUP($A19,'Season 14'!AF$4:CC$104,44,0),"0"),IFERROR(VLOOKUP($A19,'Season 15'!AF$4:CC$104,44,0),"0"),)</f>
        <v>0</v>
      </c>
      <c r="AS19" s="26">
        <f>SUM(IFERROR(VLOOKUP($A19,'Season 2'!AF$4:CC$104,40,0),"0"),IFERROR(VLOOKUP($A19,'Season 3'!AF$4:CC$104,45,0),"0"),
IFERROR(VLOOKUP($A19,'Season 4'!AF$4:CC$104,45,0),"0"),IFERROR(VLOOKUP($A19,'Season 5'!AF$4:CC$104,45,0),"0"),
IFERROR(VLOOKUP($A19,'Season 6'!AF$4:CC$104,45,0),"0"),IFERROR(VLOOKUP($A19,'Season 7'!AF$4:CC$104,45,0),"0"),
IFERROR(VLOOKUP($A19,'Season 8'!AF$4:CC$104,45,0),"0"),IFERROR(VLOOKUP($A19,'Season 9'!AF$4:CC$104,45,0),"0"),
IFERROR(VLOOKUP($A19,'Season 10'!AF$4:CC$104,45,0),"0"),IFERROR(VLOOKUP($A19,'Season 11'!AF$4:CC$104,45,0),"0"),
IFERROR(VLOOKUP($A19,'Season 12'!AF$4:CC$104,45,0),"0"),IFERROR(VLOOKUP($A19,'Season 13'!AF$4:CC$104,45,0),"0"),
IFERROR(VLOOKUP($A19,'Season 14'!AF$4:CC$104,45,0),"0"),IFERROR(VLOOKUP($A19,'Season 15'!AF$4:CC$104,45,0),"0"),)</f>
        <v>0</v>
      </c>
      <c r="AT19" s="699">
        <f>SUM(IFERROR(VLOOKUP($A19,'Season 2'!AF$4:CC$104,41,0),"0"),IFERROR(VLOOKUP($A19,'Season 3'!AF$4:CC$104,46,0),"0"),
IFERROR(VLOOKUP($A19,'Season 4'!AF$4:CC$104,46,0),"0"),IFERROR(VLOOKUP($A19,'Season 5'!AF$4:CC$104,46,0),"0"),
IFERROR(VLOOKUP($A19,'Season 6'!AF$4:CC$104,46,0),"0"),IFERROR(VLOOKUP($A19,'Season 7'!AF$4:CC$104,46,0),"0"),
IFERROR(VLOOKUP($A19,'Season 8'!AF$4:CC$104,46,0),"0"),IFERROR(VLOOKUP($A19,'Season 9'!AF$4:CC$104,46,0),"0"),
IFERROR(VLOOKUP($A19,'Season 10'!AF$4:CC$104,46,0),"0"),IFERROR(VLOOKUP($A19,'Season 11'!AF$4:CC$104,46,0),"0"),
IFERROR(VLOOKUP($A19,'Season 12'!AF$4:CC$104,46,0),"0"),IFERROR(VLOOKUP($A19,'Season 13'!AF$4:CC$104,46,0),"0"),
IFERROR(VLOOKUP($A19,'Season 14'!AF$4:CC$104,46,0),"0"),IFERROR(VLOOKUP($A19,'Season 15'!AF$4:CC$104,46,0),"0"),)</f>
        <v>0</v>
      </c>
      <c r="AU19" s="700">
        <f>SUM(IFERROR(VLOOKUP($A19,'Season 3'!AF$4:CH$104,47,0),"0"),
IFERROR(VLOOKUP($A19,'Season 4'!AF$4:CH$104,47,0),"0"),IFERROR(VLOOKUP($A19,'Season 5'!AF$4:CH$104,47,0),"0"),
IFERROR(VLOOKUP($A19,'Season 6'!AF$4:CH$104,47,0),"0"),IFERROR(VLOOKUP($A19,'Season 7'!AF$4:CH$104,47,0),"0"),
IFERROR(VLOOKUP($A19,'Season 8'!AF$4:CH$104,47,0),"0"),IFERROR(VLOOKUP($A19,'Season 9'!AF$4:CH$104,47,0),"0"),
IFERROR(VLOOKUP($A19,'Season 10'!AF$4:CH$104,47,0),"0"),IFERROR(VLOOKUP($A19,'Season 11'!AF$4:CH$104,47,0),"0"),
IFERROR(VLOOKUP($A19,'Season 12'!AF$4:CH$104,47,0),"0"),IFERROR(VLOOKUP($A19,'Season 13'!AF$4:CH$104,47,0),"0"),
IFERROR(VLOOKUP($A19,'Season 14'!AF$4:CH$104,47,0),"0"),IFERROR(VLOOKUP($A19,'Season 15'!AF$4:CH$104,47,0),"0"),)</f>
        <v>0</v>
      </c>
      <c r="AV19" s="692">
        <f>SUM(IFERROR(VLOOKUP($A19,'Season 3'!AF$4:CH$104,48,0),"0"),
IFERROR(VLOOKUP($A19,'Season 4'!AF$4:CH$104,48,0),"0"),IFERROR(VLOOKUP($A19,'Season 5'!AF$4:CH$104,48,0),"0"),
IFERROR(VLOOKUP($A19,'Season 6'!AF$4:CH$104,48,0),"0"),IFERROR(VLOOKUP($A19,'Season 7'!AF$4:CH$104,48,0),"0"),
IFERROR(VLOOKUP($A19,'Season 8'!AF$4:CH$104,48,0),"0"),IFERROR(VLOOKUP($A19,'Season 9'!AF$4:CH$104,48,0),"0"),
IFERROR(VLOOKUP($A19,'Season 10'!AF$4:CH$104,48,0),"0"),IFERROR(VLOOKUP($A19,'Season 11'!AF$4:CH$104,48,0),"0"),
IFERROR(VLOOKUP($A19,'Season 12'!AF$4:CH$104,48,0),"0"),IFERROR(VLOOKUP($A19,'Season 13'!AF$4:CH$104,48,0),"0"),
IFERROR(VLOOKUP($A19,'Season 14'!AF$4:CH$104,48,0),"0"),IFERROR(VLOOKUP($A19,'Season 15'!AF$4:CH$104,48,0),"0"),)</f>
        <v>0</v>
      </c>
      <c r="AW19" s="1023">
        <f>SUM(IFERROR(VLOOKUP($A19,'Season 3'!AF$4:CH$104,49,0),"0"),
IFERROR(VLOOKUP($A19,'Season 4'!AF$4:CH$104,49,0),"0"),IFERROR(VLOOKUP($A19,'Season 5'!AF$4:CH$104,49,0),"0"),
IFERROR(VLOOKUP($A19,'Season 6'!AF$4:CH$104,49,0),"0"),IFERROR(VLOOKUP($A19,'Season 7'!AF$4:CH$104,49,0),"0"),
IFERROR(VLOOKUP($A19,'Season 8'!AF$4:CH$104,49,0),"0"),IFERROR(VLOOKUP($A19,'Season 9'!AF$4:CH$104,49,0),"0"),
IFERROR(VLOOKUP($A19,'Season 10'!AF$4:CH$104,49,0),"0"),IFERROR(VLOOKUP($A19,'Season 11'!AF$4:CH$104,49,0),"0"),
IFERROR(VLOOKUP($A19,'Season 12'!AF$4:CH$104,49,0),"0"),IFERROR(VLOOKUP($A19,'Season 13'!AF$4:CH$104,49,0),"0"),
IFERROR(VLOOKUP($A19,'Season 14'!AF$4:CH$104,49,0),"0"),IFERROR(VLOOKUP($A19,'Season 15'!AF$4:CH$104,49,0),"0"),)</f>
        <v>0</v>
      </c>
      <c r="AX19" s="26">
        <f>SUM(IFERROR(VLOOKUP($A19,'Season 3'!AF$4:CH$104,50,0),"0"),
IFERROR(VLOOKUP($A19,'Season 4'!AF$4:CH$104,50,0),"0"),IFERROR(VLOOKUP($A19,'Season 5'!AF$4:CH$104,50,0),"0"),
IFERROR(VLOOKUP($A19,'Season 6'!AF$4:CH$104,50,0),"0"),IFERROR(VLOOKUP($A19,'Season 7'!AF$4:CH$104,50,0),"0"),
IFERROR(VLOOKUP($A19,'Season 8'!AF$4:CH$104,50,0),"0"),IFERROR(VLOOKUP($A19,'Season 9'!AF$4:CH$104,50,0),"0"),
IFERROR(VLOOKUP($A19,'Season 10'!AF$4:CH$104,50,0),"0"),IFERROR(VLOOKUP($A19,'Season 11'!AF$4:CH$104,50,0),"0"),
IFERROR(VLOOKUP($A19,'Season 12'!AF$4:CH$104,50,0),"0"),IFERROR(VLOOKUP($A19,'Season 13'!AF$4:CH$104,50,0),"0"),
IFERROR(VLOOKUP($A19,'Season 14'!AF$4:CH$104,50,0),"0"),IFERROR(VLOOKUP($A19,'Season 15'!AF$4:CH$104,50,0),"0"),)</f>
        <v>0</v>
      </c>
      <c r="AY19" s="699">
        <f>SUM(IFERROR(VLOOKUP($A19,'Season 3'!AF$4:CH$104,51,0),"0"),
IFERROR(VLOOKUP($A19,'Season 4'!AF$4:CH$104,51,0),"0"),IFERROR(VLOOKUP($A19,'Season 5'!AF$4:CH$104,51,0),"0"),
IFERROR(VLOOKUP($A19,'Season 6'!AF$4:CH$104,51,0),"0"),IFERROR(VLOOKUP($A19,'Season 7'!AF$4:CH$104,51,0),"0"),
IFERROR(VLOOKUP($A19,'Season 8'!AF$4:CH$104,51,0),"0"),IFERROR(VLOOKUP($A19,'Season 9'!AF$4:CH$104,51,0),"0"),
IFERROR(VLOOKUP($A19,'Season 10'!AF$4:CH$104,51,0),"0"),IFERROR(VLOOKUP($A19,'Season 11'!AF$4:CH$104,51,0),"0"),
IFERROR(VLOOKUP($A19,'Season 12'!AF$4:CH$104,51,0),"0"),IFERROR(VLOOKUP($A19,'Season 13'!AF$4:CH$104,51,0),"0"),
IFERROR(VLOOKUP($A19,'Season 14'!AF$4:CH$104,51,0),"0"),IFERROR(VLOOKUP($A19,'Season 15'!AF$4:CH$104,51,0),"0"),)</f>
        <v>0</v>
      </c>
      <c r="AZ19" s="700">
        <f>SUM(IFERROR(VLOOKUP($A19,'Season 1'!AF$4:CC$104,32,0),"0"),IFERROR(VLOOKUP($A19,'Season 2'!AF$4:CC$104,37,0),"0"),)</f>
        <v>0</v>
      </c>
      <c r="BA19" s="692">
        <f>SUM(IFERROR(VLOOKUP($A19,'Season 1'!AF$4:CC$104,33,0),"0"),IFERROR(VLOOKUP($A19,'Season 2'!AF$4:CC$104,38,0),"0"),)</f>
        <v>0</v>
      </c>
      <c r="BB19" s="1023">
        <f>SUM(IFERROR(VLOOKUP($A19,'Season 1'!AF$4:CC$104,34,0),"0"),IFERROR(VLOOKUP($A19,'Season 2'!AF$4:CC$104,39,0),"0"),)</f>
        <v>0</v>
      </c>
      <c r="BC19" s="26">
        <f>SUM(IFERROR(VLOOKUP($A19,'Season 1'!AF$4:CC$104,35,0),"0"),IFERROR(VLOOKUP($A19,'Season 2'!AF$4:CC$104,40,0),"0"),)</f>
        <v>0</v>
      </c>
      <c r="BD19" s="699">
        <f>SUM(IFERROR(VLOOKUP($A19,'Season 1'!AF$4:CC$104,36,0),"0"),IFERROR(VLOOKUP($A19,'Season 2'!AF$4:CC$104,41,0),"0"),)</f>
        <v>0</v>
      </c>
      <c r="BE19" s="1111">
        <f>SUM(IFERROR(VLOOKUP($A19,'Season 1'!AF$4:CC$104,37,0),"0"),
IFERROR(VLOOKUP($A19,'Season 2'!AF$4:CC$104,47,0),"0"),IFERROR(VLOOKUP($A19,'Season 3'!AF$4:CH$104,52,0),"0"),
IFERROR(VLOOKUP($A19,'Season 4'!AF$4:CH$104,52,0),"0"),IFERROR(VLOOKUP($A19,'Season 5'!AF$4:CH$104,52,0),"0"),
IFERROR(VLOOKUP($A19,'Season 6'!AF$4:CH$104,52,0),"0"),IFERROR(VLOOKUP($A19,'Season 7'!AF$4:CH$104,52,0),"0"),
IFERROR(VLOOKUP($A19,'Season 8'!AF$4:CH$104,52,0),"0"),IFERROR(VLOOKUP($A19,'Season 9'!AF$4:CH$104,52,0),"0"),
IFERROR(VLOOKUP($A19,'Season 10'!AF$4:CH$104,52,0),"0"),IFERROR(VLOOKUP($A19,'Season 11'!AF$4:CH$104,52,0),"0"),
IFERROR(VLOOKUP($A19,'Season 12'!AF$4:CH$104,52,0),"0"),IFERROR(VLOOKUP($A19,'Season 13'!AF$4:CH$104,52,0),"0"),
IFERROR(VLOOKUP($A19,'Season 14'!AF$4:CH$104,52,0),"0"),IFERROR(VLOOKUP($A19,'Season 15'!AF$4:CH$104,52,0),"0"),)</f>
        <v>0</v>
      </c>
      <c r="BF19" s="1112">
        <f>SUM(IFERROR(VLOOKUP($A19,'Season 1'!AF$4:CC$104,38,0),"0"),
IFERROR(VLOOKUP($A19,'Season 2'!AF$4:CC$104,48,0),"0"),IFERROR(VLOOKUP($A19,'Season 3'!AF$4:CH$104,53,0),"0"),
IFERROR(VLOOKUP($A19,'Season 4'!AF$4:CH$104,53,0),"0"),IFERROR(VLOOKUP($A19,'Season 5'!AF$4:CH$104,53,0),"0"),
IFERROR(VLOOKUP($A19,'Season 6'!AF$4:CH$104,53,0),"0"),IFERROR(VLOOKUP($A19,'Season 7'!AF$4:CH$104,53,0),"0"),
IFERROR(VLOOKUP($A19,'Season 8'!AF$4:CH$104,53,0),"0"),IFERROR(VLOOKUP($A19,'Season 9'!AF$4:CH$104,53,0),"0"),
IFERROR(VLOOKUP($A19,'Season 10'!AF$4:CH$104,53,0),"0"),IFERROR(VLOOKUP($A19,'Season 11'!AF$4:CH$104,53,0),"0"),
IFERROR(VLOOKUP($A19,'Season 12'!AF$4:CH$104,53,0),"0"),IFERROR(VLOOKUP($A19,'Season 13'!AF$4:CH$104,53,0),"0"),
IFERROR(VLOOKUP($A19,'Season 14'!AF$4:CH$104,53,0),"0"),IFERROR(VLOOKUP($A19,'Season 15'!AF$4:CH$104,53,0),"0"),)</f>
        <v>0</v>
      </c>
      <c r="BG19" s="1061" t="e">
        <f t="shared" si="1"/>
        <v>#DIV/0!</v>
      </c>
      <c r="BI19" s="1100"/>
      <c r="BJ19" s="1100"/>
      <c r="BK19" s="1100"/>
      <c r="BL19" s="1100"/>
      <c r="BM19" s="1100"/>
      <c r="BN19" s="1100"/>
      <c r="BO19" s="1066"/>
      <c r="BP19" s="1066"/>
      <c r="BQ19" s="1066"/>
      <c r="BR19" s="1066"/>
      <c r="BS19" s="15">
        <f>IFERROR(VLOOKUP($A19,'Season 1'!$AF$4:$CH$104,39,0),"0")</f>
        <v>0</v>
      </c>
      <c r="BT19" s="15">
        <f>IFERROR(VLOOKUP($A19,'Season 1'!$AF$4:$CH$104,40,0),"0")</f>
        <v>0</v>
      </c>
      <c r="BU19" s="15">
        <f>IFERROR(VLOOKUP($A19,'Season 2'!$AF$4:$CH$104,49,0),"0")</f>
        <v>0</v>
      </c>
      <c r="BV19" s="15">
        <f>IFERROR(VLOOKUP($A19,'Season 2'!$AF$4:$CH$104,50,0),"0")</f>
        <v>0</v>
      </c>
      <c r="BW19" s="15">
        <f>IFERROR(VLOOKUP($A19,'Season 3'!$AF$4:$CH$104,54,0),"0")</f>
        <v>0</v>
      </c>
      <c r="BX19" s="15">
        <f>IFERROR(VLOOKUP($A19,'Season 3'!$AF$4:$CH$104,55,0),"0")</f>
        <v>0</v>
      </c>
      <c r="BY19" s="15" t="str">
        <f>IFERROR(VLOOKUP($A19,'Season 4'!$AF$4:$CH$104,54,0),"0")</f>
        <v>0</v>
      </c>
      <c r="BZ19" s="15" t="str">
        <f>IFERROR(VLOOKUP($A19,'Season 4'!$AF$4:$CH$104,55,0),"0")</f>
        <v>0</v>
      </c>
      <c r="CA19" s="15" t="str">
        <f>IFERROR(VLOOKUP($A19,'Season 5'!$AF$4:$CH$104,54,0),"0")</f>
        <v>0</v>
      </c>
      <c r="CB19" s="15" t="str">
        <f>IFERROR(VLOOKUP($A19,'Season 5'!$AF$4:$CH$104,55,0),"0")</f>
        <v>0</v>
      </c>
      <c r="CC19" s="15" t="str">
        <f>IFERROR(VLOOKUP($A19,'Season 6'!$AF$4:$CH$104,54,0),"0")</f>
        <v>0</v>
      </c>
      <c r="CD19" s="15" t="str">
        <f>IFERROR(VLOOKUP($A19,'Season 6'!$AF$4:$CH$104,55,0),"0")</f>
        <v>0</v>
      </c>
      <c r="CE19" s="15" t="str">
        <f>IFERROR(VLOOKUP($A19,'Season 7'!$AF$4:$CH$104,54,0),"0")</f>
        <v>0</v>
      </c>
      <c r="CF19" s="15" t="str">
        <f>IFERROR(VLOOKUP($A19,'Season 7'!$AF$4:$CH$104,55,0),"0")</f>
        <v>0</v>
      </c>
      <c r="CG19" s="15" t="str">
        <f>IFERROR(VLOOKUP($A19,'Season 8'!$AF$4:$CH$104,54,0),"0")</f>
        <v>0</v>
      </c>
      <c r="CH19" s="15" t="str">
        <f>IFERROR(VLOOKUP($A19,'Season 8'!$AF$4:$CH$104,55,0),"0")</f>
        <v>0</v>
      </c>
      <c r="CI19" s="15" t="str">
        <f>IFERROR(VLOOKUP($A19,'Season 9'!$AF$4:$CH$104,54,0),"0")</f>
        <v>0</v>
      </c>
      <c r="CJ19" s="15" t="str">
        <f>IFERROR(VLOOKUP($A19,'Season 9'!$AF$4:$CH$104,55,0),"0")</f>
        <v>0</v>
      </c>
      <c r="CK19" s="15" t="str">
        <f>IFERROR(VLOOKUP($A19,'Season 10'!$AF$4:$CH$104,54,0),"0")</f>
        <v>0</v>
      </c>
      <c r="CL19" s="15" t="str">
        <f>IFERROR(VLOOKUP($A19,'Season 10'!$AF$4:$CH$104,55,0),"0")</f>
        <v>0</v>
      </c>
      <c r="CM19" s="15" t="str">
        <f>IFERROR(VLOOKUP($A19,'Season 11'!$AF$4:$CH$104,54,0),"0")</f>
        <v>0</v>
      </c>
      <c r="CN19" s="15" t="str">
        <f>IFERROR(VLOOKUP($A19,'Season 11'!$AF$4:$CH$104,55,0),"0")</f>
        <v>0</v>
      </c>
      <c r="CO19" s="15" t="str">
        <f>IFERROR(VLOOKUP($A19,'Season 12'!$AF$4:$CH$104,54,0),"0")</f>
        <v>0</v>
      </c>
      <c r="CP19" s="15" t="str">
        <f>IFERROR(VLOOKUP($A19,'Season 12'!$AF$4:$CH$104,55,0),"0")</f>
        <v>0</v>
      </c>
      <c r="CQ19" s="15" t="str">
        <f>IFERROR(VLOOKUP($A19,'Season 13'!$AF$4:$CH$104,54,0),"0")</f>
        <v>0</v>
      </c>
      <c r="CR19" s="15" t="str">
        <f>IFERROR(VLOOKUP($A19,'Season 13'!$AF$4:$CH$104,55,0),"0")</f>
        <v>0</v>
      </c>
      <c r="CS19" s="15" t="str">
        <f>IFERROR(VLOOKUP($A19,'Season 14'!$AF$4:$CH$104,54,0),"0")</f>
        <v>0</v>
      </c>
      <c r="CT19" s="15" t="str">
        <f>IFERROR(VLOOKUP($A19,'Season 14'!$AF$4:$CH$104,55,0),"0")</f>
        <v>0</v>
      </c>
      <c r="CU19" s="15" t="str">
        <f>IFERROR(VLOOKUP($A19,'Season 15'!$AF$4:$CH$104,54,0),"0")</f>
        <v>0</v>
      </c>
      <c r="CV19" s="15" t="str">
        <f>IFERROR(VLOOKUP($A19,'Season 15'!$AF$4:$CH$104,55,0),"0")</f>
        <v>0</v>
      </c>
    </row>
    <row r="20" spans="1:100" x14ac:dyDescent="0.25">
      <c r="A20" s="1090" t="s">
        <v>341</v>
      </c>
      <c r="B20" s="1021" t="str">
        <f>IFERROR(VLOOKUP('Data Totals'!A20,'Season 1'!AF$4:CC$104,2,FALSE),IFERROR(VLOOKUP('Data Totals'!A20,'Season 2'!AF$4:CC$104,2,FALSE),IFERROR(VLOOKUP('Data Totals'!A20,'Season 3'!AF$4:CC$104,2,FALSE),IFERROR(VLOOKUP('Data Totals'!A20,'Season 4'!AF$4:CC$104,2,FALSE),IFERROR(VLOOKUP('Data Totals'!A20,'Season 5'!AF$4:CC$104,2,FALSE),IFERROR(VLOOKUP('Data Totals'!A20,'Season 6'!AF$4:CC$104,2,FALSE),IFERROR(VLOOKUP('Data Totals'!A20,'Season 7'!AF$4:CC$104,2,FALSE),IFERROR(VLOOKUP('Data Totals'!A20,'Season 8'!AF$4:CC$104,2,FALSE),IFERROR(VLOOKUP('Data Totals'!A20,'Season 9'!AF$4:CC$104,2,FALSE),IFERROR(VLOOKUP('Data Totals'!A20,'Season 10'!AF$4:CC$104,2,FALSE),IFERROR(VLOOKUP('Data Totals'!A20,'Season 11'!AF$4:CC$104,2,FALSE),IFERROR(VLOOKUP('Data Totals'!A20,'Season 12'!AF$4:CC$104,2,FALSE),IFERROR(VLOOKUP('Data Totals'!A20,'Season 13'!AF$4:CC$104,2,FALSE),IFERROR(VLOOKUP('Data Totals'!A20,'Season 14'!AF$4:CC$104,2,FALSE),IFERROR(VLOOKUP('Data Totals'!A20,'Season 15'!AF$4:CC$104,2,FALSE),"N/A")))))))))))))))</f>
        <v>N/A</v>
      </c>
      <c r="C20" s="1022" t="str">
        <f>IFERROR(VLOOKUP('Data Totals'!A20,'Season 1'!AF$4:CC$104,3,FALSE),IFERROR(VLOOKUP('Data Totals'!A20,'Season 2'!AF$4:CC$104,3,FALSE),IFERROR(VLOOKUP('Data Totals'!A20,'Season 3'!AF$4:CC$104,3,FALSE),IFERROR(VLOOKUP('Data Totals'!A20,'Season 4'!AF$4:CC$104,3,FALSE),IFERROR(VLOOKUP('Data Totals'!A20,'Season 5'!AF$4:CC$104,3,FALSE),IFERROR(VLOOKUP('Data Totals'!A20,'Season 6'!AF$4:CC$104,3,FALSE),IFERROR(VLOOKUP('Data Totals'!A20,'Season 7'!AF$4:CC$104,3,FALSE),IFERROR(VLOOKUP('Data Totals'!A20,'Season 8'!AF$4:CC$104,3,FALSE),IFERROR(VLOOKUP('Data Totals'!A20,'Season 9'!AF$4:CC$104,3,FALSE),IFERROR(VLOOKUP('Data Totals'!A20,'Season 10'!AF$4:CC$104,3,FALSE),IFERROR(VLOOKUP('Data Totals'!A20,'Season 11'!AF$4:CC$104,3,FALSE),IFERROR(VLOOKUP('Data Totals'!A20,'Season 12'!AF$4:CC$104,3,FALSE),IFERROR(VLOOKUP('Data Totals'!A20,'Season 13'!AF$4:CC$104,3,FALSE),IFERROR(VLOOKUP('Data Totals'!A20,'Season 14'!AF$4:CC$104,3,FALSE),IFERROR(VLOOKUP('Data Totals'!A20,'Season 15'!AF$4:CC$104,3,FALSE),"N/A")))))))))))))))</f>
        <v>N/A</v>
      </c>
      <c r="D20" s="1022" t="str">
        <f>IFERROR(VLOOKUP('Data Totals'!A20,'Season 1'!AF$4:CC$104,4,FALSE),IFERROR(VLOOKUP('Data Totals'!A20,'Season 2'!AF$4:CC$104,4,FALSE),IFERROR(VLOOKUP('Data Totals'!A20,'Season 3'!AF$4:CC$104,4,FALSE),IFERROR(VLOOKUP('Data Totals'!A20,'Season 4'!AF$4:CC$104,4,FALSE),IFERROR(VLOOKUP('Data Totals'!A20,'Season 5'!AF$4:CC$104,4,FALSE),IFERROR(VLOOKUP('Data Totals'!A20,'Season 6'!AF$4:CC$104,4,FALSE),IFERROR(VLOOKUP('Data Totals'!A20,'Season 7'!AF$4:CC$104,4,FALSE),IFERROR(VLOOKUP('Data Totals'!A20,'Season 8'!AF$4:CC$104,4,FALSE),IFERROR(VLOOKUP('Data Totals'!A20,'Season 9'!AF$4:CC$104,4,FALSE),IFERROR(VLOOKUP('Data Totals'!A20,'Season 10'!AF$4:CC$104,4,FALSE),IFERROR(VLOOKUP('Data Totals'!A20,'Season 11'!AF$4:CC$104,4,FALSE),IFERROR(VLOOKUP('Data Totals'!A20,'Season 12'!AF$4:CC$104,4,FALSE),IFERROR(VLOOKUP('Data Totals'!A20,'Season 13'!AF$4:CC$104,4,FALSE),IFERROR(VLOOKUP('Data Totals'!A20,'Season 14'!AF$4:CC$104,4,FALSE),IFERROR(VLOOKUP('Data Totals'!A20,'Season 15'!AF$4:CC$104,4,FALSE),"N/A")))))))))))))))</f>
        <v>N/A</v>
      </c>
      <c r="E20" s="1022" t="e">
        <f t="shared" si="0"/>
        <v>#VALUE!</v>
      </c>
      <c r="F20" s="692">
        <f>SUM(IFERROR(VLOOKUP(A20,BI$3:BN$152,2,0),"0"),IFERROR(VLOOKUP(A20,'Season 1'!AF$4:CC$104,6,0),"0"),
IFERROR(VLOOKUP(A20,'Season 2'!AF$4:CC$104,6,0),"0"),IFERROR(VLOOKUP(A20,'Season 3'!AF$4:CC$104,6,0),"0"),
IFERROR(VLOOKUP(A20,'Season 4'!AF$4:CC$104,6,0),"0"),IFERROR(VLOOKUP(A20,'Season 5'!AF$4:CC$104,6,0),"0"),
IFERROR(VLOOKUP(A20,'Season 6'!AF$4:CC$104,6,0),"0"),IFERROR(VLOOKUP(A20,'Season 7'!AF$4:CC$104,6,0),"0"),
IFERROR(VLOOKUP(A20,'Season 8'!AF$4:CC$104,6,0),"0"),IFERROR(VLOOKUP(A20,'Season 9'!AF$4:CC$104,6,0),"0"),
IFERROR(VLOOKUP(A20,'Season 10'!AF$4:CC$104,6,0),"0"),IFERROR(VLOOKUP(A20,'Season 11'!AF$4:CC$104,6,0),"0"),
IFERROR(VLOOKUP(A20,'Season 12'!AF$4:CC$104,6,0),"0"),IFERROR(VLOOKUP(A20,'Season 13'!AF$4:CC$104,6,0),"0"),
IFERROR(VLOOKUP(A20,'Season 14'!AF$4:CC$104,6,0),"0"),IFERROR(VLOOKUP(A20,'Season 15'!AF$4:CC$104,6,0),"0"),)</f>
        <v>0</v>
      </c>
      <c r="G20" s="692">
        <f>SUM(IFERROR(VLOOKUP(A20,'Season 1'!AF$4:CC$104,7,0),"0"),
IFERROR(VLOOKUP(A20,'Season 2'!AF$4:CC$104,7,0),"0"),IFERROR(VLOOKUP(A20,'Season 3'!AF$4:CC$104,7,0),"0"),
IFERROR(VLOOKUP(A20,'Season 4'!AF$4:CC$104,7,0),"0"),IFERROR(VLOOKUP(A20,'Season 5'!AF$4:CC$104,7,0),"0"),
IFERROR(VLOOKUP(A20,'Season 6'!AF$4:CC$104,7,0),"0"),IFERROR(VLOOKUP(A20,'Season 7'!AF$4:CC$104,7,0),"0"),
IFERROR(VLOOKUP(A20,'Season 8'!AF$4:CC$104,7,0),"0"),IFERROR(VLOOKUP(A20,'Season 9'!AF$4:CC$104,7,0),"0"),
IFERROR(VLOOKUP(A20,'Season 10'!AF$4:CC$104,7,0),"0"),IFERROR(VLOOKUP(A20,'Season 11'!AF$4:CC$104,7,0),"0"),
IFERROR(VLOOKUP(A20,'Season 12'!AF$4:CC$104,7,0),"0"),IFERROR(VLOOKUP(A20,'Season 13'!AF$4:CC$104,7,0),"0"),
IFERROR(VLOOKUP(A20,'Season 14'!AF$4:CC$104,7,0),"0"),IFERROR(VLOOKUP(A20,'Season 15'!AF$4:CC$104,7,0),"0"),)</f>
        <v>0</v>
      </c>
      <c r="H20" s="556">
        <f>SUM(IFERROR(VLOOKUP(A20,'Season 1'!AF$4:CC$104,8,0),"0"),
IFERROR(VLOOKUP(A20,'Season 2'!AF$4:CC$104,8,0),"0"),IFERROR(VLOOKUP(A20,'Season 3'!AF$4:CC$104,8,0),"0"),
IFERROR(VLOOKUP(A20,'Season 4'!AF$4:CC$104,8,0),"0"),IFERROR(VLOOKUP(A20,'Season 5'!AF$4:CC$104,8,0),"0"),
IFERROR(VLOOKUP(A20,'Season 6'!AF$4:CC$104,8,0),"0"),IFERROR(VLOOKUP(A20,'Season 7'!AF$4:CC$104,8,0),"0"),
IFERROR(VLOOKUP(A20,'Season 8'!AF$4:CC$104,8,0),"0"),IFERROR(VLOOKUP(A20,'Season 9'!AF$4:CC$104,8,0),"0"),
IFERROR(VLOOKUP(A20,'Season 10'!AF$4:CC$104,8,0),"0"),IFERROR(VLOOKUP(A20,'Season 11'!AF$4:CC$104,8,0),"0"),
IFERROR(VLOOKUP(A20,'Season 12'!AF$4:CC$104,8,0),"0"),IFERROR(VLOOKUP(A20,'Season 13'!AF$4:CC$104,8,0),"0"),
IFERROR(VLOOKUP(A20,'Season 14'!AF$4:CC$104,8,0),"0"),IFERROR(VLOOKUP(A20,'Season 15'!AF$4:CC$104,8,0),"0"),)</f>
        <v>0</v>
      </c>
      <c r="I20" s="1023">
        <f>SUM(IFERROR(VLOOKUP(A20,'Season 1'!AF$4:CC$104,9,0),"0"),
IFERROR(VLOOKUP(A20,'Season 2'!AF$4:CC$104,9,0),"0"),IFERROR(VLOOKUP(A20,'Season 3'!AF$4:CC$104,9,0),"0"),
IFERROR(VLOOKUP(A20,'Season 4'!AF$4:CC$104,9,0),"0"),IFERROR(VLOOKUP(A20,'Season 5'!AF$4:CC$104,9,0),"0"),
IFERROR(VLOOKUP(A20,'Season 6'!AF$4:CC$104,9,0),"0"),IFERROR(VLOOKUP(A20,'Season 7'!AF$4:CC$104,9,0),"0"),
IFERROR(VLOOKUP(A20,'Season 8'!AF$4:CC$104,9,0),"0"),IFERROR(VLOOKUP(A20,'Season 9'!AF$4:CC$104,9,0),"0"),
IFERROR(VLOOKUP(A20,'Season 10'!AF$4:CC$104,9,0),"0"),IFERROR(VLOOKUP(A20,'Season 11'!AF$4:CC$104,9,0),"0"),
IFERROR(VLOOKUP(A20,'Season 12'!AF$4:CC$104,9,0),"0"),IFERROR(VLOOKUP(A20,'Season 13'!AF$4:CC$104,9,0),"0"),
IFERROR(VLOOKUP(A20,'Season 14'!AF$4:CC$104,9,0),"0"),IFERROR(VLOOKUP(A20,'Season 15'!AF$4:CC$104,9,0),"0"),)</f>
        <v>0</v>
      </c>
      <c r="J20" s="26">
        <f>SUM(IFERROR(VLOOKUP(A20,BI$3:BN$152,3,0),"0"),IFERROR(VLOOKUP(A20,'Season 1'!AF$4:CC$104,10,0),"0"),
IFERROR(VLOOKUP(A20,'Season 2'!AF$4:CC$104,10,0),"0"),IFERROR(VLOOKUP(A20,'Season 3'!AF$4:CC$104,10,0),"0"),
IFERROR(VLOOKUP(A20,'Season 4'!AF$4:CC$104,10,0),"0"),IFERROR(VLOOKUP(A20,'Season 5'!AF$4:CC$104,10,0),"0"),
IFERROR(VLOOKUP(A20,'Season 6'!AF$4:CC$104,10,0),"0"),IFERROR(VLOOKUP(A20,'Season 7'!AF$4:CC$104,10,0),"0"),
IFERROR(VLOOKUP(A20,'Season 8'!AF$4:CC$104,10,0),"0"),IFERROR(VLOOKUP(A20,'Season 9'!AF$4:CC$104,10,0),"0"),
IFERROR(VLOOKUP(A20,'Season 10'!AF$4:CC$104,10,0),"0"),IFERROR(VLOOKUP(A20,'Season 11'!AF$4:CC$104,10,0),"0"),
IFERROR(VLOOKUP(A20,'Season 12'!AF$4:CC$104,10,0),"0"),IFERROR(VLOOKUP(A20,'Season 13'!AF$4:CC$104,10,0),"0"),
IFERROR(VLOOKUP(A20,'Season 14'!AF$4:CC$104,10,0),"0"),IFERROR(VLOOKUP(A20,'Season 15'!AF$4:CC$104,10,0),"0"),)</f>
        <v>0</v>
      </c>
      <c r="K20" s="699">
        <f>SUM(IFERROR(VLOOKUP(A20,BI$3:BN$152,4,0),"0"),IFERROR(VLOOKUP(A20,'Season 1'!AF$4:CC$104,11,0),"0"),
IFERROR(VLOOKUP(A20,'Season 2'!AF$4:CC$104,11,0),"0"),IFERROR(VLOOKUP(A20,'Season 3'!AF$4:CC$104,11,0),"0"),
IFERROR(VLOOKUP(A20,'Season 4'!AF$4:CC$104,11,0),"0"),IFERROR(VLOOKUP(A20,'Season 5'!AF$4:CC$104,11,0),"0"),
IFERROR(VLOOKUP(A20,'Season 6'!AF$4:CC$104,11,0),"0"),IFERROR(VLOOKUP(A20,'Season 7'!AF$4:CC$104,11,0),"0"),
IFERROR(VLOOKUP(A20,'Season 8'!AF$4:CC$104,11,0),"0"),IFERROR(VLOOKUP(A20,'Season 9'!AF$4:CC$104,11,0),"0"),
IFERROR(VLOOKUP(A20,'Season 10'!AF$4:CC$104,11,0),"0"),IFERROR(VLOOKUP(A20,'Season 11'!AF$4:CC$104,11,0),"0"),
IFERROR(VLOOKUP(A20,'Season 12'!AF$4:CC$104,11,0),"0"),IFERROR(VLOOKUP(A20,'Season 13'!AF$4:CC$104,11,0),"0"),
IFERROR(VLOOKUP(A20,'Season 14'!AF$4:CC$104,11,0),"0"),IFERROR(VLOOKUP(A20,'Season 15'!AF$4:CC$104,11,0),"0"),)</f>
        <v>0</v>
      </c>
      <c r="L20" s="700">
        <f>SUM(IFERROR(VLOOKUP($A20,'Season 1'!AF$4:CC$104,12,0),"0"),
IFERROR(VLOOKUP($A20,'Season 2'!AF$4:CC$104,12,0),"0"),IFERROR(VLOOKUP($A20,'Season 3'!AF$4:CC$104,12,0),"0"),
IFERROR(VLOOKUP($A20,'Season 4'!AF$4:CC$104,12,0),"0"),IFERROR(VLOOKUP($A20,'Season 5'!AF$4:CC$104,12,0),"0"),
IFERROR(VLOOKUP($A20,'Season 6'!AF$4:CC$104,12,0),"0"),IFERROR(VLOOKUP($A20,'Season 7'!AF$4:CC$104,12,0),"0"),
IFERROR(VLOOKUP($A20,'Season 8'!AF$4:CC$104,12,0),"0"),IFERROR(VLOOKUP($A20,'Season 9'!AF$4:CC$104,12,0),"0"),
IFERROR(VLOOKUP($A20,'Season 10'!AF$4:CC$104,12,0),"0"),IFERROR(VLOOKUP($A20,'Season 11'!AF$4:CC$104,12,0),"0"),
IFERROR(VLOOKUP($A20,'Season 12'!AF$4:CC$104,12,0),"0"),IFERROR(VLOOKUP($A20,'Season 13'!AF$4:CC$104,12,0),"0"),
IFERROR(VLOOKUP($A20,'Season 14'!AF$4:CC$104,12,0),"0"),IFERROR(VLOOKUP($A20,'Season 15'!AF$4:CC$104,12,0),"0"),)</f>
        <v>0</v>
      </c>
      <c r="M20" s="692">
        <f>SUM(IFERROR(VLOOKUP($A20,'Season 1'!AF$4:CC$104,13,0),"0"),
IFERROR(VLOOKUP($A20,'Season 2'!AF$4:CC$104,13,0),"0"),IFERROR(VLOOKUP($A20,'Season 3'!AF$4:CC$104,13,0),"0"),
IFERROR(VLOOKUP($A20,'Season 4'!AF$4:CC$104,13,0),"0"),IFERROR(VLOOKUP($A20,'Season 5'!AF$4:CC$104,13,0),"0"),
IFERROR(VLOOKUP($A20,'Season 6'!AF$4:CC$104,13,0),"0"),IFERROR(VLOOKUP($A20,'Season 7'!AF$4:CC$104,13,0),"0"),
IFERROR(VLOOKUP($A20,'Season 8'!AF$4:CC$104,13,0),"0"),IFERROR(VLOOKUP($A20,'Season 9'!AF$4:CC$104,13,0),"0"),
IFERROR(VLOOKUP($A20,'Season 10'!AF$4:CC$104,13,0),"0"),IFERROR(VLOOKUP($A20,'Season 11'!AF$4:CC$104,13,0),"0"),
IFERROR(VLOOKUP($A20,'Season 12'!AF$4:CC$104,13,0),"0"),IFERROR(VLOOKUP($A20,'Season 13'!AF$4:CC$104,13,0),"0"),
IFERROR(VLOOKUP($A20,'Season 14'!AF$4:CC$104,13,0),"0"),IFERROR(VLOOKUP($A20,'Season 15'!AF$4:CC$104,13,0),"0"),)</f>
        <v>0</v>
      </c>
      <c r="N20" s="1023">
        <f>SUM(IFERROR(VLOOKUP($A20,'Season 1'!AF$4:CC$104,14,0),"0"),
IFERROR(VLOOKUP($A20,'Season 2'!AF$4:CC$104,14,0),"0"),IFERROR(VLOOKUP($A20,'Season 3'!AF$4:CC$104,14,0),"0"),
IFERROR(VLOOKUP($A20,'Season 4'!AF$4:CC$104,14,0),"0"),IFERROR(VLOOKUP($A20,'Season 5'!AF$4:CC$104,14,0),"0"),
IFERROR(VLOOKUP($A20,'Season 6'!AF$4:CC$104,14,0),"0"),IFERROR(VLOOKUP($A20,'Season 7'!AF$4:CC$104,14,0),"0"),
IFERROR(VLOOKUP($A20,'Season 8'!AF$4:CC$104,14,0),"0"),IFERROR(VLOOKUP($A20,'Season 9'!AF$4:CC$104,14,0),"0"),
IFERROR(VLOOKUP($A20,'Season 10'!AF$4:CC$104,14,0),"0"),IFERROR(VLOOKUP($A20,'Season 11'!AF$4:CC$104,14,0),"0"),
IFERROR(VLOOKUP($A20,'Season 12'!AF$4:CC$104,14,0),"0"),IFERROR(VLOOKUP($A20,'Season 13'!AF$4:CC$104,14,0),"0"),
IFERROR(VLOOKUP($A20,'Season 14'!AF$4:CC$104,14,0),"0"),IFERROR(VLOOKUP($A20,'Season 15'!AF$4:CC$104,14,0),"0"),)</f>
        <v>0</v>
      </c>
      <c r="O20" s="26">
        <f>SUM(IFERROR(VLOOKUP($A20,'Season 1'!AF$4:CC$104,15,0),"0"),
IFERROR(VLOOKUP($A20,'Season 2'!AF$4:CC$104,15,0),"0"),IFERROR(VLOOKUP($A20,'Season 3'!AF$4:CC$104,15,0),"0"),
IFERROR(VLOOKUP($A20,'Season 4'!AF$4:CC$104,15,0),"0"),IFERROR(VLOOKUP($A20,'Season 5'!AF$4:CC$104,15,0),"0"),
IFERROR(VLOOKUP($A20,'Season 6'!AF$4:CC$104,15,0),"0"),IFERROR(VLOOKUP($A20,'Season 7'!AF$4:CC$104,15,0),"0"),
IFERROR(VLOOKUP($A20,'Season 8'!AF$4:CC$104,15,0),"0"),IFERROR(VLOOKUP($A20,'Season 9'!AF$4:CC$104,15,0),"0"),
IFERROR(VLOOKUP($A20,'Season 10'!AF$4:CC$104,15,0),"0"),IFERROR(VLOOKUP($A20,'Season 11'!AF$4:CC$104,15,0),"0"),
IFERROR(VLOOKUP($A20,'Season 12'!AF$4:CC$104,15,0),"0"),IFERROR(VLOOKUP($A20,'Season 13'!AF$4:CC$104,15,0),"0"),
IFERROR(VLOOKUP($A20,'Season 14'!AF$4:CC$104,15,0),"0"),IFERROR(VLOOKUP($A20,'Season 15'!AF$4:CC$104,15,0),"0"),)</f>
        <v>0</v>
      </c>
      <c r="P20" s="699">
        <f>SUM(IFERROR(VLOOKUP($A20,'Season 1'!AF$4:CC$104,16,0),"0"),
IFERROR(VLOOKUP($A20,'Season 2'!AF$4:CC$104,16,0),"0"),IFERROR(VLOOKUP($A20,'Season 3'!AF$4:CC$104,16,0),"0"),
IFERROR(VLOOKUP($A20,'Season 4'!AF$4:CC$104,16,0),"0"),IFERROR(VLOOKUP($A20,'Season 5'!AF$4:CC$104,16,0),"0"),
IFERROR(VLOOKUP($A20,'Season 6'!AF$4:CC$104,16,0),"0"),IFERROR(VLOOKUP($A20,'Season 7'!AF$4:CC$104,16,0),"0"),
IFERROR(VLOOKUP($A20,'Season 8'!AF$4:CC$104,16,0),"0"),IFERROR(VLOOKUP($A20,'Season 9'!AF$4:CC$104,16,0),"0"),
IFERROR(VLOOKUP($A20,'Season 10'!AF$4:CC$104,16,0),"0"),IFERROR(VLOOKUP($A20,'Season 11'!AF$4:CC$104,16,0),"0"),
IFERROR(VLOOKUP($A20,'Season 12'!AF$4:CC$104,16,0),"0"),IFERROR(VLOOKUP($A20,'Season 13'!AF$4:CC$104,16,0),"0"),
IFERROR(VLOOKUP($A20,'Season 14'!AF$4:CC$104,16,0),"0"),IFERROR(VLOOKUP($A20,'Season 15'!AF$4:CC$104,16,0),"0"),)</f>
        <v>0</v>
      </c>
      <c r="Q20" s="700">
        <f>SUM(IFERROR(VLOOKUP($A20,'Season 1'!AF$4:CC$104,17,0),"0"),
IFERROR(VLOOKUP($A20,'Season 2'!AF$4:CC$104,17,0),"0"),IFERROR(VLOOKUP($A20,'Season 3'!AF$4:CC$104,17,0),"0"),
IFERROR(VLOOKUP($A20,'Season 4'!AF$4:CC$104,17,0),"0"),IFERROR(VLOOKUP($A20,'Season 5'!AF$4:CC$104,17,0),"0"),
IFERROR(VLOOKUP($A20,'Season 6'!AF$4:CC$104,17,0),"0"),IFERROR(VLOOKUP($A20,'Season 7'!AF$4:CC$104,17,0),"0"),
IFERROR(VLOOKUP($A20,'Season 8'!AF$4:CC$104,17,0),"0"),IFERROR(VLOOKUP($A20,'Season 9'!AF$4:CC$104,17,0),"0"),
IFERROR(VLOOKUP($A20,'Season 10'!AF$4:CC$104,17,0),"0"),IFERROR(VLOOKUP($A20,'Season 11'!AF$4:CC$104,17,0),"0"),
IFERROR(VLOOKUP($A20,'Season 12'!AF$4:CC$104,17,0),"0"),IFERROR(VLOOKUP($A20,'Season 13'!AF$4:CC$104,17,0),"0"),
IFERROR(VLOOKUP($A20,'Season 14'!AF$4:CC$104,17,0),"0"),IFERROR(VLOOKUP($A20,'Season 15'!AF$4:CC$104,17,0),"0"),)</f>
        <v>0</v>
      </c>
      <c r="R20" s="692">
        <f>SUM(IFERROR(VLOOKUP($A20,'Season 1'!AF$4:CC$104,18,0),"0"),
IFERROR(VLOOKUP($A20,'Season 2'!AF$4:CC$104,18,0),"0"),IFERROR(VLOOKUP($A20,'Season 3'!AF$4:CC$104,18,0),"0"),
IFERROR(VLOOKUP($A20,'Season 4'!AF$4:CC$104,18,0),"0"),IFERROR(VLOOKUP($A20,'Season 5'!AF$4:CC$104,18,0),"0"),
IFERROR(VLOOKUP($A20,'Season 6'!AF$4:CC$104,18,0),"0"),IFERROR(VLOOKUP($A20,'Season 7'!AF$4:CC$104,18,0),"0"),
IFERROR(VLOOKUP($A20,'Season 8'!AF$4:CC$104,18,0),"0"),IFERROR(VLOOKUP($A20,'Season 9'!AF$4:CC$104,18,0),"0"),
IFERROR(VLOOKUP($A20,'Season 10'!AF$4:CC$104,18,0),"0"),IFERROR(VLOOKUP($A20,'Season 11'!AF$4:CC$104,18,0),"0"),
IFERROR(VLOOKUP($A20,'Season 12'!AF$4:CC$104,18,0),"0"),IFERROR(VLOOKUP($A20,'Season 13'!AF$4:CC$104,18,0),"0"),
IFERROR(VLOOKUP($A20,'Season 14'!AF$4:CC$104,18,0),"0"),IFERROR(VLOOKUP($A20,'Season 15'!AF$4:CC$104,18,0),"0"),)</f>
        <v>0</v>
      </c>
      <c r="S20" s="1023">
        <f>SUM(IFERROR(VLOOKUP($A20,'Season 1'!AF$4:CC$104,19,0),"0"),
IFERROR(VLOOKUP($A20,'Season 2'!AF$4:CC$104,19,0),"0"),IFERROR(VLOOKUP($A20,'Season 3'!AF$4:CC$104,19,0),"0"),
IFERROR(VLOOKUP($A20,'Season 4'!AF$4:CC$104,19,0),"0"),IFERROR(VLOOKUP($A20,'Season 5'!AF$4:CC$104,19,0),"0"),
IFERROR(VLOOKUP($A20,'Season 6'!AF$4:CC$104,19,0),"0"),IFERROR(VLOOKUP($A20,'Season 7'!AF$4:CC$104,19,0),"0"),
IFERROR(VLOOKUP($A20,'Season 8'!AF$4:CC$104,19,0),"0"),IFERROR(VLOOKUP($A20,'Season 9'!AF$4:CC$104,19,0),"0"),
IFERROR(VLOOKUP($A20,'Season 10'!AF$4:CC$104,19,0),"0"),IFERROR(VLOOKUP($A20,'Season 11'!AF$4:CC$104,19,0),"0"),
IFERROR(VLOOKUP($A20,'Season 12'!AF$4:CC$104,19,0),"0"),IFERROR(VLOOKUP($A20,'Season 13'!AF$4:CC$104,19,0),"0"),
IFERROR(VLOOKUP($A20,'Season 14'!AF$4:CC$104,19,0),"0"),IFERROR(VLOOKUP($A20,'Season 15'!AF$4:CC$104,19,0),"0"),)</f>
        <v>0</v>
      </c>
      <c r="T20" s="26">
        <f>SUM(IFERROR(VLOOKUP($A20,'Season 1'!AF$4:CC$104,20,0),"0"),
IFERROR(VLOOKUP($A20,'Season 2'!AF$4:CC$104,20,0),"0"),IFERROR(VLOOKUP($A20,'Season 3'!AF$4:CC$104,20,0),"0"),
IFERROR(VLOOKUP($A20,'Season 4'!AF$4:CC$104,20,0),"0"),IFERROR(VLOOKUP($A20,'Season 5'!AF$4:CC$104,20,0),"0"),
IFERROR(VLOOKUP($A20,'Season 6'!AF$4:CC$104,20,0),"0"),IFERROR(VLOOKUP($A20,'Season 7'!AF$4:CC$104,20,0),"0"),
IFERROR(VLOOKUP($A20,'Season 8'!AF$4:CC$104,20,0),"0"),IFERROR(VLOOKUP($A20,'Season 9'!AF$4:CC$104,20,0),"0"),
IFERROR(VLOOKUP($A20,'Season 10'!AF$4:CC$104,20,0),"0"),IFERROR(VLOOKUP($A20,'Season 11'!AF$4:CC$104,20,0),"0"),
IFERROR(VLOOKUP($A20,'Season 12'!AF$4:CC$104,20,0),"0"),IFERROR(VLOOKUP($A20,'Season 13'!AF$4:CC$104,20,0),"0"),
IFERROR(VLOOKUP($A20,'Season 14'!AF$4:CC$104,20,0),"0"),IFERROR(VLOOKUP($A20,'Season 15'!AF$4:CC$104,20,0),"0"),)</f>
        <v>0</v>
      </c>
      <c r="U20" s="699">
        <f>SUM(IFERROR(VLOOKUP($A20,'Season 1'!AF$4:CC$104,21,0),"0"),
IFERROR(VLOOKUP($A20,'Season 2'!AF$4:CC$104,21,0),"0"),IFERROR(VLOOKUP($A20,'Season 3'!AF$4:CC$104,21,0),"0"),
IFERROR(VLOOKUP($A20,'Season 4'!AF$4:CC$104,21,0),"0"),IFERROR(VLOOKUP($A20,'Season 5'!AF$4:CC$104,21,0),"0"),
IFERROR(VLOOKUP($A20,'Season 6'!AF$4:CC$104,21,0),"0"),IFERROR(VLOOKUP($A20,'Season 7'!AF$4:CC$104,21,0),"0"),
IFERROR(VLOOKUP($A20,'Season 8'!AF$4:CC$104,21,0),"0"),IFERROR(VLOOKUP($A20,'Season 9'!AF$4:CC$104,21,0),"0"),
IFERROR(VLOOKUP($A20,'Season 10'!AF$4:CC$104,21,0),"0"),IFERROR(VLOOKUP($A20,'Season 11'!AF$4:CC$104,21,0),"0"),
IFERROR(VLOOKUP($A20,'Season 12'!AF$4:CC$104,21,0),"0"),IFERROR(VLOOKUP($A20,'Season 13'!AF$4:CC$104,21,0),"0"),
IFERROR(VLOOKUP($A20,'Season 14'!AF$4:CC$104,21,0),"0"),IFERROR(VLOOKUP($A20,'Season 15'!AF$4:CC$104,21,0),"0"),)</f>
        <v>0</v>
      </c>
      <c r="V20" s="700">
        <f>SUM(IFERROR(VLOOKUP($A20,'Season 1'!AF$4:CC$104,22,0),"0"),
IFERROR(VLOOKUP($A20,'Season 2'!AF$4:CC$104,22,0),"0"),IFERROR(VLOOKUP($A20,'Season 3'!AF$4:CC$104,22,0),"0"),
IFERROR(VLOOKUP($A20,'Season 4'!AF$4:CC$104,22,0),"0"),IFERROR(VLOOKUP($A20,'Season 5'!AF$4:CC$104,22,0),"0"),
IFERROR(VLOOKUP($A20,'Season 6'!AF$4:CC$104,22,0),"0"),IFERROR(VLOOKUP($A20,'Season 7'!AF$4:CC$104,22,0),"0"),
IFERROR(VLOOKUP($A20,'Season 8'!AF$4:CC$104,22,0),"0"),IFERROR(VLOOKUP($A20,'Season 9'!AF$4:CC$104,22,0),"0"),
IFERROR(VLOOKUP($A20,'Season 10'!AF$4:CC$104,22,0),"0"),IFERROR(VLOOKUP($A20,'Season 11'!AF$4:CC$104,22,0),"0"),
IFERROR(VLOOKUP($A20,'Season 12'!AF$4:CC$104,22,0),"0"),IFERROR(VLOOKUP($A20,'Season 13'!AF$4:CC$104,22,0),"0"),
IFERROR(VLOOKUP($A20,'Season 14'!AF$4:CC$104,22,0),"0"),IFERROR(VLOOKUP($A20,'Season 15'!AF$4:CC$104,22,0),"0"),)</f>
        <v>0</v>
      </c>
      <c r="W20" s="692">
        <f>SUM(IFERROR(VLOOKUP($A20,'Season 1'!AF$4:CC$104,23,0),"0"),
IFERROR(VLOOKUP($A20,'Season 2'!AF$4:CC$104,23,0),"0"),IFERROR(VLOOKUP($A20,'Season 3'!AF$4:CC$104,23,0),"0"),
IFERROR(VLOOKUP($A20,'Season 4'!AF$4:CC$104,23,0),"0"),IFERROR(VLOOKUP($A20,'Season 5'!AF$4:CC$104,23,0),"0"),
IFERROR(VLOOKUP($A20,'Season 6'!AF$4:CC$104,23,0),"0"),IFERROR(VLOOKUP($A20,'Season 7'!AF$4:CC$104,23,0),"0"),
IFERROR(VLOOKUP($A20,'Season 8'!AF$4:CC$104,23,0),"0"),IFERROR(VLOOKUP($A20,'Season 9'!AF$4:CC$104,23,0),"0"),
IFERROR(VLOOKUP($A20,'Season 10'!AF$4:CC$104,23,0),"0"),IFERROR(VLOOKUP($A20,'Season 11'!AF$4:CC$104,23,0),"0"),
IFERROR(VLOOKUP($A20,'Season 12'!AF$4:CC$104,23,0),"0"),IFERROR(VLOOKUP($A20,'Season 13'!AF$4:CC$104,23,0),"0"),
IFERROR(VLOOKUP($A20,'Season 14'!AF$4:CC$104,23,0),"0"),IFERROR(VLOOKUP($A20,'Season 15'!AF$4:CC$104,23,0),"0"),)</f>
        <v>0</v>
      </c>
      <c r="X20" s="1023">
        <f>SUM(IFERROR(VLOOKUP($A20,'Season 1'!AF$4:CC$104,24,0),"0"),
IFERROR(VLOOKUP($A20,'Season 2'!AF$4:CC$104,24,0),"0"),IFERROR(VLOOKUP($A20,'Season 3'!AF$4:CC$104,24,0),"0"),
IFERROR(VLOOKUP($A20,'Season 4'!AF$4:CC$104,24,0),"0"),IFERROR(VLOOKUP($A20,'Season 5'!AF$4:CC$104,24,0),"0"),
IFERROR(VLOOKUP($A20,'Season 6'!AF$4:CC$104,24,0),"0"),IFERROR(VLOOKUP($A20,'Season 7'!AF$4:CC$104,24,0),"0"),
IFERROR(VLOOKUP($A20,'Season 8'!AF$4:CC$104,24,0),"0"),IFERROR(VLOOKUP($A20,'Season 9'!AF$4:CC$104,24,0),"0"),
IFERROR(VLOOKUP($A20,'Season 10'!AF$4:CC$104,24,0),"0"),IFERROR(VLOOKUP($A20,'Season 11'!AF$4:CC$104,24,0),"0"),
IFERROR(VLOOKUP($A20,'Season 12'!AF$4:CC$104,24,0),"0"),IFERROR(VLOOKUP($A20,'Season 13'!AF$4:CC$104,24,0),"0"),
IFERROR(VLOOKUP($A20,'Season 14'!AF$4:CC$104,24,0),"0"),IFERROR(VLOOKUP($A20,'Season 15'!AF$4:CC$104,24,0),"0"),)</f>
        <v>0</v>
      </c>
      <c r="Y20" s="26">
        <f>SUM(IFERROR(VLOOKUP($A20,'Season 1'!AF$4:CC$104,25,0),"0"),
IFERROR(VLOOKUP($A20,'Season 2'!AF$4:CC$104,25,0),"0"),IFERROR(VLOOKUP($A20,'Season 3'!AF$4:CC$104,25,0),"0"),
IFERROR(VLOOKUP($A20,'Season 4'!AF$4:CC$104,25,0),"0"),IFERROR(VLOOKUP($A20,'Season 5'!AF$4:CC$104,25,0),"0"),
IFERROR(VLOOKUP($A20,'Season 6'!AF$4:CC$104,25,0),"0"),IFERROR(VLOOKUP($A20,'Season 7'!AF$4:CC$104,25,0),"0"),
IFERROR(VLOOKUP($A20,'Season 8'!AF$4:CC$104,25,0),"0"),IFERROR(VLOOKUP($A20,'Season 9'!AF$4:CC$104,25,0),"0"),
IFERROR(VLOOKUP($A20,'Season 10'!AF$4:CC$104,25,0),"0"),IFERROR(VLOOKUP($A20,'Season 11'!AF$4:CC$104,25,0),"0"),
IFERROR(VLOOKUP($A20,'Season 12'!AF$4:CC$104,25,0),"0"),IFERROR(VLOOKUP($A20,'Season 13'!AF$4:CC$104,25,0),"0"),
IFERROR(VLOOKUP($A20,'Season 14'!AF$4:CC$104,25,0),"0"),IFERROR(VLOOKUP($A20,'Season 15'!AF$4:CC$104,25,0),"0"),)</f>
        <v>0</v>
      </c>
      <c r="Z20" s="699">
        <f>SUM(IFERROR(VLOOKUP($A20,'Season 1'!AF$4:CC$104,26,0),"0"),
IFERROR(VLOOKUP($A20,'Season 2'!AF$4:CC$104,26,0),"0"),IFERROR(VLOOKUP($A20,'Season 3'!AF$4:CC$104,26,0),"0"),
IFERROR(VLOOKUP($A20,'Season 4'!AF$4:CC$104,26,0),"0"),IFERROR(VLOOKUP($A20,'Season 5'!AF$4:CC$104,26,0),"0"),
IFERROR(VLOOKUP($A20,'Season 6'!AF$4:CC$104,26,0),"0"),IFERROR(VLOOKUP($A20,'Season 7'!AF$4:CC$104,26,0),"0"),
IFERROR(VLOOKUP($A20,'Season 8'!AF$4:CC$104,26,0),"0"),IFERROR(VLOOKUP($A20,'Season 9'!AF$4:CC$104,26,0),"0"),
IFERROR(VLOOKUP($A20,'Season 10'!AF$4:CC$104,26,0),"0"),IFERROR(VLOOKUP($A20,'Season 11'!AF$4:CC$104,26,0),"0"),
IFERROR(VLOOKUP($A20,'Season 12'!AF$4:CC$104,26,0),"0"),IFERROR(VLOOKUP($A20,'Season 13'!AF$4:CC$104,26,0),"0"),
IFERROR(VLOOKUP($A20,'Season 14'!AF$4:CC$104,26,0),"0"),IFERROR(VLOOKUP($A20,'Season 15'!AF$4:CC$104,26,0),"0"),)</f>
        <v>0</v>
      </c>
      <c r="AA20" s="700">
        <f>SUM(IFERROR(VLOOKUP($A20,'Season 1'!AF$4:CC$104,27,0),"0"),
IFERROR(VLOOKUP($A20,'Season 2'!AF$4:CC$104,27,0),"0"),IFERROR(VLOOKUP($A20,'Season 3'!AF$4:CC$104,27,0),"0"),
IFERROR(VLOOKUP($A20,'Season 4'!AF$4:CC$104,27,0),"0"),IFERROR(VLOOKUP($A20,'Season 5'!AF$4:CC$104,27,0),"0"),
IFERROR(VLOOKUP($A20,'Season 6'!AF$4:CC$104,27,0),"0"),IFERROR(VLOOKUP($A20,'Season 7'!AF$4:CC$104,27,0),"0"),
IFERROR(VLOOKUP($A20,'Season 8'!AF$4:CC$104,27,0),"0"),IFERROR(VLOOKUP($A20,'Season 9'!AF$4:CC$104,27,0),"0"),
IFERROR(VLOOKUP($A20,'Season 10'!AF$4:CC$104,27,0),"0"),IFERROR(VLOOKUP($A20,'Season 11'!AF$4:CC$104,27,0),"0"),
IFERROR(VLOOKUP($A20,'Season 12'!AF$4:CC$104,27,0),"0"),IFERROR(VLOOKUP($A20,'Season 13'!AF$4:CC$104,27,0),"0"),
IFERROR(VLOOKUP($A20,'Season 14'!AF$4:CC$104,27,0),"0"),IFERROR(VLOOKUP($A20,'Season 15'!AF$4:CC$104,27,0),"0"),)</f>
        <v>0</v>
      </c>
      <c r="AB20" s="692">
        <f>SUM(IFERROR(VLOOKUP($A20,'Season 1'!AF$4:CC$104,28,0),"0"),
IFERROR(VLOOKUP($A20,'Season 2'!AF$4:CC$104,28,0),"0"),IFERROR(VLOOKUP($A20,'Season 3'!AF$4:CC$104,28,0),"0"),
IFERROR(VLOOKUP($A20,'Season 4'!AF$4:CC$104,28,0),"0"),IFERROR(VLOOKUP($A20,'Season 5'!AF$4:CC$104,28,0),"0"),
IFERROR(VLOOKUP($A20,'Season 6'!AF$4:CC$104,28,0),"0"),IFERROR(VLOOKUP($A20,'Season 7'!AF$4:CC$104,28,0),"0"),
IFERROR(VLOOKUP($A20,'Season 8'!AF$4:CC$104,28,0),"0"),IFERROR(VLOOKUP($A20,'Season 9'!AF$4:CC$104,28,0),"0"),
IFERROR(VLOOKUP($A20,'Season 10'!AF$4:CC$104,28,0),"0"),IFERROR(VLOOKUP($A20,'Season 11'!AF$4:CC$104,28,0),"0"),
IFERROR(VLOOKUP($A20,'Season 12'!AF$4:CC$104,28,0),"0"),IFERROR(VLOOKUP($A20,'Season 13'!AF$4:CC$104,28,0),"0"),
IFERROR(VLOOKUP($A20,'Season 14'!AF$4:CC$104,28,0),"0"),IFERROR(VLOOKUP($A20,'Season 15'!AF$4:CC$104,28,0),"0"),)</f>
        <v>0</v>
      </c>
      <c r="AC20" s="1023">
        <f>SUM(IFERROR(VLOOKUP($A20,'Season 1'!AF$4:CC$104,29,0),"0"),
IFERROR(VLOOKUP($A20,'Season 2'!AF$4:CC$104,29,0),"0"),IFERROR(VLOOKUP($A20,'Season 3'!AF$4:CC$104,29,0),"0"),
IFERROR(VLOOKUP($A20,'Season 4'!AF$4:CC$104,29,0),"0"),IFERROR(VLOOKUP($A20,'Season 5'!AF$4:CC$104,29,0),"0"),
IFERROR(VLOOKUP($A20,'Season 6'!AF$4:CC$104,29,0),"0"),IFERROR(VLOOKUP($A20,'Season 7'!AF$4:CC$104,29,0),"0"),
IFERROR(VLOOKUP($A20,'Season 8'!AF$4:CC$104,29,0),"0"),IFERROR(VLOOKUP($A20,'Season 9'!AF$4:CC$104,29,0),"0"),
IFERROR(VLOOKUP($A20,'Season 10'!AF$4:CC$104,29,0),"0"),IFERROR(VLOOKUP($A20,'Season 11'!AF$4:CC$104,29,0),"0"),
IFERROR(VLOOKUP($A20,'Season 12'!AF$4:CC$104,29,0),"0"),IFERROR(VLOOKUP($A20,'Season 13'!AF$4:CC$104,29,0),"0"),
IFERROR(VLOOKUP($A20,'Season 14'!AF$4:CC$104,29,0),"0"),IFERROR(VLOOKUP($A20,'Season 15'!AF$4:CC$104,29,0),"0"),)</f>
        <v>0</v>
      </c>
      <c r="AD20" s="26">
        <f>SUM(IFERROR(VLOOKUP($A20,'Season 1'!AF$4:CC$104,30,0),"0"),
IFERROR(VLOOKUP($A20,'Season 2'!AF$4:CC$104,30,0),"0"),IFERROR(VLOOKUP($A20,'Season 3'!AF$4:CC$104,30,0),"0"),
IFERROR(VLOOKUP($A20,'Season 4'!AF$4:CC$104,30,0),"0"),IFERROR(VLOOKUP($A20,'Season 5'!AF$4:CC$104,30,0),"0"),
IFERROR(VLOOKUP($A20,'Season 6'!AF$4:CC$104,30,0),"0"),IFERROR(VLOOKUP($A20,'Season 7'!AF$4:CC$104,30,0),"0"),
IFERROR(VLOOKUP($A20,'Season 8'!AF$4:CC$104,30,0),"0"),IFERROR(VLOOKUP($A20,'Season 9'!AF$4:CC$104,30,0),"0"),
IFERROR(VLOOKUP($A20,'Season 10'!AF$4:CC$104,30,0),"0"),IFERROR(VLOOKUP($A20,'Season 11'!AF$4:CC$104,30,0),"0"),
IFERROR(VLOOKUP($A20,'Season 12'!AF$4:CC$104,30,0),"0"),IFERROR(VLOOKUP($A20,'Season 13'!AF$4:CC$104,30,0),"0"),
IFERROR(VLOOKUP($A20,'Season 14'!AF$4:CC$104,30,0),"0"),IFERROR(VLOOKUP($A20,'Season 15'!AF$4:CC$104,30,0),"0"),)</f>
        <v>0</v>
      </c>
      <c r="AE20" s="699">
        <f>SUM(IFERROR(VLOOKUP($A20,'Season 1'!AF$4:CC$104,31,0),"0"),
IFERROR(VLOOKUP($A20,'Season 2'!AF$4:CC$104,31,0),"0"),IFERROR(VLOOKUP($A20,'Season 3'!AF$4:CC$104,31,0),"0"),
IFERROR(VLOOKUP($A20,'Season 4'!AF$4:CC$104,31,0),"0"),IFERROR(VLOOKUP($A20,'Season 5'!AF$4:CC$104,31,0),"0"),
IFERROR(VLOOKUP($A20,'Season 6'!AF$4:CC$104,31,0),"0"),IFERROR(VLOOKUP($A20,'Season 7'!AF$4:CC$104,31,0),"0"),
IFERROR(VLOOKUP($A20,'Season 8'!AF$4:CC$104,31,0),"0"),IFERROR(VLOOKUP($A20,'Season 9'!AF$4:CC$104,31,0),"0"),
IFERROR(VLOOKUP($A20,'Season 10'!AF$4:CC$104,31,0),"0"),IFERROR(VLOOKUP($A20,'Season 11'!AF$4:CC$104,31,0),"0"),
IFERROR(VLOOKUP($A20,'Season 12'!AF$4:CC$104,31,0),"0"),IFERROR(VLOOKUP($A20,'Season 13'!AF$4:CC$104,31,0),"0"),
IFERROR(VLOOKUP($A20,'Season 14'!AF$4:CC$104,31,0),"0"),IFERROR(VLOOKUP($A20,'Season 15'!AF$4:CC$104,31,0),"0"),)</f>
        <v>0</v>
      </c>
      <c r="AF20" s="700">
        <f>SUM(IFERROR(VLOOKUP($A20,'Season 3'!AF$4:CC$104,32,0),"0"),
IFERROR(VLOOKUP($A20,'Season 4'!AF$4:CC$104,32,0),"0"),IFERROR(VLOOKUP($A20,'Season 5'!AF$4:CC$104,32,0),"0"),
IFERROR(VLOOKUP($A20,'Season 6'!AF$4:CC$104,32,0),"0"),IFERROR(VLOOKUP($A20,'Season 7'!AF$4:CC$104,32,0),"0"),
IFERROR(VLOOKUP($A20,'Season 8'!AF$4:CC$104,32,0),"0"),IFERROR(VLOOKUP($A20,'Season 9'!AF$4:CC$104,32,0),"0"),
IFERROR(VLOOKUP($A20,'Season 10'!AF$4:CC$104,32,0),"0"),IFERROR(VLOOKUP($A20,'Season 11'!AF$4:CC$104,32,0),"0"),
IFERROR(VLOOKUP($A20,'Season 12'!AF$4:CC$104,32,0),"0"),IFERROR(VLOOKUP($A20,'Season 13'!AF$4:CC$104,32,0),"0"),
IFERROR(VLOOKUP($A20,'Season 14'!AF$4:CC$104,32,0),"0"),IFERROR(VLOOKUP($A20,'Season 15'!AF$4:CC$104,32,0),"0"),)</f>
        <v>0</v>
      </c>
      <c r="AG20" s="692">
        <f>SUM(IFERROR(VLOOKUP($A20,'Season 3'!AF$4:CC$104,33,0),"0"),
IFERROR(VLOOKUP($A20,'Season 4'!AF$4:CC$104,33,0),"0"),IFERROR(VLOOKUP($A20,'Season 5'!AF$4:CC$104,33,0),"0"),
IFERROR(VLOOKUP($A20,'Season 6'!AF$4:CC$104,33,0),"0"),IFERROR(VLOOKUP($A20,'Season 7'!AF$4:CC$104,33,0),"0"),
IFERROR(VLOOKUP($A20,'Season 8'!AF$4:CC$104,33,0),"0"),IFERROR(VLOOKUP($A20,'Season 9'!AF$4:CC$104,33,0),"0"),
IFERROR(VLOOKUP($A20,'Season 10'!AF$4:CC$104,33,0),"0"),IFERROR(VLOOKUP($A20,'Season 11'!AF$4:CC$104,33,0),"0"),
IFERROR(VLOOKUP($A20,'Season 12'!AF$4:CC$104,33,0),"0"),IFERROR(VLOOKUP($A20,'Season 13'!AF$4:CC$104,33,0),"0"),
IFERROR(VLOOKUP($A20,'Season 14'!AF$4:CC$104,33,0),"0"),IFERROR(VLOOKUP($A20,'Season 15'!AF$4:CC$104,33,0),"0"),)</f>
        <v>0</v>
      </c>
      <c r="AH20" s="1023">
        <f>SUM(IFERROR(VLOOKUP($A20,'Season 3'!AF$4:CC$104,34,0),"0"),
IFERROR(VLOOKUP($A20,'Season 4'!AF$4:CC$104,34,0),"0"),IFERROR(VLOOKUP($A20,'Season 5'!AF$4:CC$104,34,0),"0"),
IFERROR(VLOOKUP($A20,'Season 6'!AF$4:CC$104,34,0),"0"),IFERROR(VLOOKUP($A20,'Season 7'!AF$4:CC$104,34,0),"0"),
IFERROR(VLOOKUP($A20,'Season 8'!AF$4:CC$104,34,0),"0"),IFERROR(VLOOKUP($A20,'Season 9'!AF$4:CC$104,34,0),"0"),
IFERROR(VLOOKUP($A20,'Season 10'!AF$4:CC$104,34,0),"0"),IFERROR(VLOOKUP($A20,'Season 11'!AF$4:CC$104,34,0),"0"),
IFERROR(VLOOKUP($A20,'Season 12'!AF$4:CC$104,34,0),"0"),IFERROR(VLOOKUP($A20,'Season 13'!AF$4:CC$104,34,0),"0"),
IFERROR(VLOOKUP($A20,'Season 14'!AF$4:CC$104,34,0),"0"),IFERROR(VLOOKUP($A20,'Season 15'!AF$4:CC$104,34,0),"0"),)</f>
        <v>0</v>
      </c>
      <c r="AI20" s="26">
        <f>SUM(IFERROR(VLOOKUP($A20,'Season 3'!AF$4:CC$104,35,0),"0"),
IFERROR(VLOOKUP($A20,'Season 4'!AF$4:CC$104,35,0),"0"),IFERROR(VLOOKUP($A20,'Season 5'!AF$4:CC$104,35,0),"0"),
IFERROR(VLOOKUP($A20,'Season 6'!AF$4:CC$104,35,0),"0"),IFERROR(VLOOKUP($A20,'Season 7'!AF$4:CC$104,35,0),"0"),
IFERROR(VLOOKUP($A20,'Season 8'!AF$4:CC$104,35,0),"0"),IFERROR(VLOOKUP($A20,'Season 9'!AF$4:CC$104,35,0),"0"),
IFERROR(VLOOKUP($A20,'Season 10'!AF$4:CC$104,35,0),"0"),IFERROR(VLOOKUP($A20,'Season 11'!AF$4:CC$104,35,0),"0"),
IFERROR(VLOOKUP($A20,'Season 12'!AF$4:CC$104,35,0),"0"),IFERROR(VLOOKUP($A20,'Season 13'!AF$4:CC$104,35,0),"0"),
IFERROR(VLOOKUP($A20,'Season 14'!AF$4:CC$104,35,0),"0"),IFERROR(VLOOKUP($A20,'Season 15'!AF$4:CC$104,35,0),"0"),)</f>
        <v>0</v>
      </c>
      <c r="AJ20" s="699">
        <f>SUM(IFERROR(VLOOKUP($A20,'Season 3'!AF$4:CC$104,36,0),"0"),
IFERROR(VLOOKUP($A20,'Season 4'!AF$4:CC$104,36,0),"0"),IFERROR(VLOOKUP($A20,'Season 5'!AF$4:CC$104,36,0),"0"),
IFERROR(VLOOKUP($A20,'Season 6'!AF$4:CC$104,36,0),"0"),IFERROR(VLOOKUP($A20,'Season 7'!AF$4:CC$104,36,0),"0"),
IFERROR(VLOOKUP($A20,'Season 8'!AF$4:CC$104,36,0),"0"),IFERROR(VLOOKUP($A20,'Season 9'!AF$4:CC$104,36,0),"0"),
IFERROR(VLOOKUP($A20,'Season 10'!AF$4:CC$104,36,0),"0"),IFERROR(VLOOKUP($A20,'Season 11'!AF$4:CC$104,36,0),"0"),
IFERROR(VLOOKUP($A20,'Season 12'!AF$4:CC$104,36,0),"0"),IFERROR(VLOOKUP($A20,'Season 13'!AF$4:CC$104,36,0),"0"),
IFERROR(VLOOKUP($A20,'Season 14'!AF$4:CC$104,36,0),"0"),IFERROR(VLOOKUP($A20,'Season 15'!AF$4:CC$104,36,0),"0"),)</f>
        <v>0</v>
      </c>
      <c r="AK20" s="700">
        <f>SUM(IFERROR(VLOOKUP($A20,'Season 2'!AF$4:CC$104,32,0),"0"),IFERROR(VLOOKUP($A20,'Season 3'!AF$4:CC$104,37,0),"0"),
IFERROR(VLOOKUP($A20,'Season 4'!AF$4:CC$104,37,0),"0"),IFERROR(VLOOKUP($A20,'Season 5'!AF$4:CC$104,37,0),"0"),
IFERROR(VLOOKUP($A20,'Season 6'!AF$4:CC$104,37,0),"0"),IFERROR(VLOOKUP($A20,'Season 7'!AF$4:CC$104,37,0),"0"),
IFERROR(VLOOKUP($A20,'Season 8'!AF$4:CC$104,37,0),"0"),IFERROR(VLOOKUP($A20,'Season 9'!AF$4:CC$104,37,0),"0"),
IFERROR(VLOOKUP($A20,'Season 10'!AF$4:CC$104,37,0),"0"),IFERROR(VLOOKUP($A20,'Season 11'!AF$4:CC$104,37,0),"0"),
IFERROR(VLOOKUP($A20,'Season 12'!AF$4:CC$104,37,0),"0"),IFERROR(VLOOKUP($A20,'Season 13'!AF$4:CC$104,37,0),"0"),
IFERROR(VLOOKUP($A20,'Season 14'!AF$4:CC$104,37,0),"0"),IFERROR(VLOOKUP($A20,'Season 15'!AF$4:CC$104,37,0),"0"),)</f>
        <v>0</v>
      </c>
      <c r="AL20" s="692">
        <f>SUM(IFERROR(VLOOKUP($A20,'Season 2'!AF$4:CC$104,33,0),"0"),IFERROR(VLOOKUP($A20,'Season 3'!AF$4:CC$104,38,0),"0"),
IFERROR(VLOOKUP($A20,'Season 4'!AF$4:CC$104,38,0),"0"),IFERROR(VLOOKUP($A20,'Season 5'!AF$4:CC$104,38,0),"0"),
IFERROR(VLOOKUP($A20,'Season 6'!AF$4:CC$104,38,0),"0"),IFERROR(VLOOKUP($A20,'Season 7'!AF$4:CC$104,38,0),"0"),
IFERROR(VLOOKUP($A20,'Season 8'!AF$4:CC$104,38,0),"0"),IFERROR(VLOOKUP($A20,'Season 9'!AF$4:CC$104,38,0),"0"),
IFERROR(VLOOKUP($A20,'Season 10'!AF$4:CC$104,38,0),"0"),IFERROR(VLOOKUP($A20,'Season 11'!AF$4:CC$104,38,0),"0"),
IFERROR(VLOOKUP($A20,'Season 12'!AF$4:CC$104,38,0),"0"),IFERROR(VLOOKUP($A20,'Season 13'!AF$4:CC$104,38,0),"0"),
IFERROR(VLOOKUP($A20,'Season 14'!AF$4:CC$104,38,0),"0"),IFERROR(VLOOKUP($A20,'Season 15'!AF$4:CC$104,38,0),"0"),)</f>
        <v>0</v>
      </c>
      <c r="AM20" s="1023">
        <f>SUM(IFERROR(VLOOKUP($A20,'Season 2'!AF$4:CC$104,34,0),"0"),IFERROR(VLOOKUP($A20,'Season 3'!AF$4:CC$104,39,0),"0"),
IFERROR(VLOOKUP($A20,'Season 4'!AF$4:CC$104,39,0),"0"),IFERROR(VLOOKUP($A20,'Season 5'!AF$4:CC$104,39,0),"0"),
IFERROR(VLOOKUP($A20,'Season 6'!AF$4:CC$104,39,0),"0"),IFERROR(VLOOKUP($A20,'Season 7'!AF$4:CC$104,39,0),"0"),
IFERROR(VLOOKUP($A20,'Season 8'!AF$4:CC$104,39,0),"0"),IFERROR(VLOOKUP($A20,'Season 9'!AF$4:CC$104,39,0),"0"),
IFERROR(VLOOKUP($A20,'Season 10'!AF$4:CC$104,39,0),"0"),IFERROR(VLOOKUP($A20,'Season 11'!AF$4:CC$104,39,0),"0"),
IFERROR(VLOOKUP($A20,'Season 12'!AF$4:CC$104,39,0),"0"),IFERROR(VLOOKUP($A20,'Season 13'!AF$4:CC$104,39,0),"0"),
IFERROR(VLOOKUP($A20,'Season 14'!AF$4:CC$104,39,0),"0"),IFERROR(VLOOKUP($A20,'Season 15'!AF$4:CC$104,39,0),"0"),)</f>
        <v>0</v>
      </c>
      <c r="AN20" s="26">
        <f>SUM(IFERROR(VLOOKUP($A20,'Season 2'!AF$4:CC$104,35,0),"0"),IFERROR(VLOOKUP($A20,'Season 3'!AF$4:CC$104,40,0),"0"),
IFERROR(VLOOKUP($A20,'Season 4'!AF$4:CC$104,40,0),"0"),IFERROR(VLOOKUP($A20,'Season 5'!AF$4:CC$104,40,0),"0"),
IFERROR(VLOOKUP($A20,'Season 6'!AF$4:CC$104,40,0),"0"),IFERROR(VLOOKUP($A20,'Season 7'!AF$4:CC$104,40,0),"0"),
IFERROR(VLOOKUP($A20,'Season 8'!AF$4:CC$104,40,0),"0"),IFERROR(VLOOKUP($A20,'Season 9'!AF$4:CC$104,40,0),"0"),
IFERROR(VLOOKUP($A20,'Season 10'!AF$4:CC$104,40,0),"0"),IFERROR(VLOOKUP($A20,'Season 11'!AF$4:CC$104,40,0),"0"),
IFERROR(VLOOKUP($A20,'Season 12'!AF$4:CC$104,40,0),"0"),IFERROR(VLOOKUP($A20,'Season 13'!AF$4:CC$104,40,0),"0"),
IFERROR(VLOOKUP($A20,'Season 14'!AF$4:CC$104,40,0),"0"),IFERROR(VLOOKUP($A20,'Season 15'!AF$4:CC$104,40,0),"0"),)</f>
        <v>0</v>
      </c>
      <c r="AO20" s="699">
        <f>SUM(IFERROR(VLOOKUP($A20,'Season 2'!AF$4:CC$104,36,0),"0"),IFERROR(VLOOKUP($A20,'Season 3'!AF$4:CC$104,41,0),"0"),
IFERROR(VLOOKUP($A20,'Season 4'!AF$4:CC$104,41,0),"0"),IFERROR(VLOOKUP($A20,'Season 5'!AF$4:CC$104,41,0),"0"),
IFERROR(VLOOKUP($A20,'Season 6'!AF$4:CC$104,41,0),"0"),IFERROR(VLOOKUP($A20,'Season 7'!AF$4:CC$104,41,0),"0"),
IFERROR(VLOOKUP($A20,'Season 8'!AF$4:CC$104,41,0),"0"),IFERROR(VLOOKUP($A20,'Season 9'!AF$4:CC$104,41,0),"0"),
IFERROR(VLOOKUP($A20,'Season 10'!AF$4:CC$104,41,0),"0"),IFERROR(VLOOKUP($A20,'Season 11'!AF$4:CC$104,41,0),"0"),
IFERROR(VLOOKUP($A20,'Season 12'!AF$4:CC$104,41,0),"0"),IFERROR(VLOOKUP($A20,'Season 13'!AF$4:CC$104,41,0),"0"),
IFERROR(VLOOKUP($A20,'Season 14'!AF$4:CC$104,41,0),"0"),IFERROR(VLOOKUP($A20,'Season 15'!AF$4:CC$104,41,0),"0"),)</f>
        <v>0</v>
      </c>
      <c r="AP20" s="700">
        <f>SUM(IFERROR(VLOOKUP($A20,'Season 2'!AF$4:CC$104,37,0),"0"),IFERROR(VLOOKUP($A20,'Season 3'!AF$4:CC$104,42,0),"0"),
IFERROR(VLOOKUP($A20,'Season 4'!AF$4:CC$104,42,0),"0"),IFERROR(VLOOKUP($A20,'Season 5'!AF$4:CC$104,42,0),"0"),
IFERROR(VLOOKUP($A20,'Season 6'!AF$4:CC$104,42,0),"0"),IFERROR(VLOOKUP($A20,'Season 7'!AF$4:CC$104,42,0),"0"),
IFERROR(VLOOKUP($A20,'Season 8'!AF$4:CC$104,42,0),"0"),IFERROR(VLOOKUP($A20,'Season 9'!AF$4:CC$104,42,0),"0"),
IFERROR(VLOOKUP($A20,'Season 10'!AF$4:CC$104,42,0),"0"),IFERROR(VLOOKUP($A20,'Season 11'!AF$4:CC$104,42,0),"0"),
IFERROR(VLOOKUP($A20,'Season 12'!AF$4:CC$104,42,0),"0"),IFERROR(VLOOKUP($A20,'Season 13'!AF$4:CC$104,42,0),"0"),
IFERROR(VLOOKUP($A20,'Season 14'!AF$4:CC$104,42,0),"0"),IFERROR(VLOOKUP($A20,'Season 15'!AF$4:CC$104,42,0),"0"),)</f>
        <v>0</v>
      </c>
      <c r="AQ20" s="692">
        <f>SUM(IFERROR(VLOOKUP($A20,'Season 2'!AF$4:CC$104,38,0),"0"),IFERROR(VLOOKUP($A20,'Season 3'!AF$4:CC$104,43,0),"0"),
IFERROR(VLOOKUP($A20,'Season 4'!AF$4:CC$104,43,0),"0"),IFERROR(VLOOKUP($A20,'Season 5'!AF$4:CC$104,43,0),"0"),
IFERROR(VLOOKUP($A20,'Season 6'!AF$4:CC$104,43,0),"0"),IFERROR(VLOOKUP($A20,'Season 7'!AF$4:CC$104,43,0),"0"),
IFERROR(VLOOKUP($A20,'Season 8'!AF$4:CC$104,43,0),"0"),IFERROR(VLOOKUP($A20,'Season 9'!AF$4:CC$104,43,0),"0"),
IFERROR(VLOOKUP($A20,'Season 10'!AF$4:CC$104,43,0),"0"),IFERROR(VLOOKUP($A20,'Season 11'!AF$4:CC$104,43,0),"0"),
IFERROR(VLOOKUP($A20,'Season 12'!AF$4:CC$104,43,0),"0"),IFERROR(VLOOKUP($A20,'Season 13'!AF$4:CC$104,43,0),"0"),
IFERROR(VLOOKUP($A20,'Season 14'!AF$4:CC$104,43,0),"0"),IFERROR(VLOOKUP($A20,'Season 15'!AF$4:CC$104,43,0),"0"),)</f>
        <v>0</v>
      </c>
      <c r="AR20" s="1023">
        <f>SUM(IFERROR(VLOOKUP($A20,'Season 2'!AF$4:CC$104,39,0),"0"),IFERROR(VLOOKUP($A20,'Season 3'!AF$4:CC$104,44,0),"0"),
IFERROR(VLOOKUP($A20,'Season 4'!AF$4:CC$104,44,0),"0"),IFERROR(VLOOKUP($A20,'Season 5'!AF$4:CC$104,44,0),"0"),
IFERROR(VLOOKUP($A20,'Season 6'!AF$4:CC$104,44,0),"0"),IFERROR(VLOOKUP($A20,'Season 7'!AF$4:CC$104,44,0),"0"),
IFERROR(VLOOKUP($A20,'Season 8'!AF$4:CC$104,44,0),"0"),IFERROR(VLOOKUP($A20,'Season 9'!AF$4:CC$104,44,0),"0"),
IFERROR(VLOOKUP($A20,'Season 10'!AF$4:CC$104,44,0),"0"),IFERROR(VLOOKUP($A20,'Season 11'!AF$4:CC$104,44,0),"0"),
IFERROR(VLOOKUP($A20,'Season 12'!AF$4:CC$104,44,0),"0"),IFERROR(VLOOKUP($A20,'Season 13'!AF$4:CC$104,44,0),"0"),
IFERROR(VLOOKUP($A20,'Season 14'!AF$4:CC$104,44,0),"0"),IFERROR(VLOOKUP($A20,'Season 15'!AF$4:CC$104,44,0),"0"),)</f>
        <v>0</v>
      </c>
      <c r="AS20" s="26">
        <f>SUM(IFERROR(VLOOKUP($A20,'Season 2'!AF$4:CC$104,40,0),"0"),IFERROR(VLOOKUP($A20,'Season 3'!AF$4:CC$104,45,0),"0"),
IFERROR(VLOOKUP($A20,'Season 4'!AF$4:CC$104,45,0),"0"),IFERROR(VLOOKUP($A20,'Season 5'!AF$4:CC$104,45,0),"0"),
IFERROR(VLOOKUP($A20,'Season 6'!AF$4:CC$104,45,0),"0"),IFERROR(VLOOKUP($A20,'Season 7'!AF$4:CC$104,45,0),"0"),
IFERROR(VLOOKUP($A20,'Season 8'!AF$4:CC$104,45,0),"0"),IFERROR(VLOOKUP($A20,'Season 9'!AF$4:CC$104,45,0),"0"),
IFERROR(VLOOKUP($A20,'Season 10'!AF$4:CC$104,45,0),"0"),IFERROR(VLOOKUP($A20,'Season 11'!AF$4:CC$104,45,0),"0"),
IFERROR(VLOOKUP($A20,'Season 12'!AF$4:CC$104,45,0),"0"),IFERROR(VLOOKUP($A20,'Season 13'!AF$4:CC$104,45,0),"0"),
IFERROR(VLOOKUP($A20,'Season 14'!AF$4:CC$104,45,0),"0"),IFERROR(VLOOKUP($A20,'Season 15'!AF$4:CC$104,45,0),"0"),)</f>
        <v>0</v>
      </c>
      <c r="AT20" s="699">
        <f>SUM(IFERROR(VLOOKUP($A20,'Season 2'!AF$4:CC$104,41,0),"0"),IFERROR(VLOOKUP($A20,'Season 3'!AF$4:CC$104,46,0),"0"),
IFERROR(VLOOKUP($A20,'Season 4'!AF$4:CC$104,46,0),"0"),IFERROR(VLOOKUP($A20,'Season 5'!AF$4:CC$104,46,0),"0"),
IFERROR(VLOOKUP($A20,'Season 6'!AF$4:CC$104,46,0),"0"),IFERROR(VLOOKUP($A20,'Season 7'!AF$4:CC$104,46,0),"0"),
IFERROR(VLOOKUP($A20,'Season 8'!AF$4:CC$104,46,0),"0"),IFERROR(VLOOKUP($A20,'Season 9'!AF$4:CC$104,46,0),"0"),
IFERROR(VLOOKUP($A20,'Season 10'!AF$4:CC$104,46,0),"0"),IFERROR(VLOOKUP($A20,'Season 11'!AF$4:CC$104,46,0),"0"),
IFERROR(VLOOKUP($A20,'Season 12'!AF$4:CC$104,46,0),"0"),IFERROR(VLOOKUP($A20,'Season 13'!AF$4:CC$104,46,0),"0"),
IFERROR(VLOOKUP($A20,'Season 14'!AF$4:CC$104,46,0),"0"),IFERROR(VLOOKUP($A20,'Season 15'!AF$4:CC$104,46,0),"0"),)</f>
        <v>0</v>
      </c>
      <c r="AU20" s="700">
        <f>SUM(IFERROR(VLOOKUP($A20,'Season 3'!AF$4:CH$104,47,0),"0"),
IFERROR(VLOOKUP($A20,'Season 4'!AF$4:CH$104,47,0),"0"),IFERROR(VLOOKUP($A20,'Season 5'!AF$4:CH$104,47,0),"0"),
IFERROR(VLOOKUP($A20,'Season 6'!AF$4:CH$104,47,0),"0"),IFERROR(VLOOKUP($A20,'Season 7'!AF$4:CH$104,47,0),"0"),
IFERROR(VLOOKUP($A20,'Season 8'!AF$4:CH$104,47,0),"0"),IFERROR(VLOOKUP($A20,'Season 9'!AF$4:CH$104,47,0),"0"),
IFERROR(VLOOKUP($A20,'Season 10'!AF$4:CH$104,47,0),"0"),IFERROR(VLOOKUP($A20,'Season 11'!AF$4:CH$104,47,0),"0"),
IFERROR(VLOOKUP($A20,'Season 12'!AF$4:CH$104,47,0),"0"),IFERROR(VLOOKUP($A20,'Season 13'!AF$4:CH$104,47,0),"0"),
IFERROR(VLOOKUP($A20,'Season 14'!AF$4:CH$104,47,0),"0"),IFERROR(VLOOKUP($A20,'Season 15'!AF$4:CH$104,47,0),"0"),)</f>
        <v>0</v>
      </c>
      <c r="AV20" s="692">
        <f>SUM(IFERROR(VLOOKUP($A20,'Season 3'!AF$4:CH$104,48,0),"0"),
IFERROR(VLOOKUP($A20,'Season 4'!AF$4:CH$104,48,0),"0"),IFERROR(VLOOKUP($A20,'Season 5'!AF$4:CH$104,48,0),"0"),
IFERROR(VLOOKUP($A20,'Season 6'!AF$4:CH$104,48,0),"0"),IFERROR(VLOOKUP($A20,'Season 7'!AF$4:CH$104,48,0),"0"),
IFERROR(VLOOKUP($A20,'Season 8'!AF$4:CH$104,48,0),"0"),IFERROR(VLOOKUP($A20,'Season 9'!AF$4:CH$104,48,0),"0"),
IFERROR(VLOOKUP($A20,'Season 10'!AF$4:CH$104,48,0),"0"),IFERROR(VLOOKUP($A20,'Season 11'!AF$4:CH$104,48,0),"0"),
IFERROR(VLOOKUP($A20,'Season 12'!AF$4:CH$104,48,0),"0"),IFERROR(VLOOKUP($A20,'Season 13'!AF$4:CH$104,48,0),"0"),
IFERROR(VLOOKUP($A20,'Season 14'!AF$4:CH$104,48,0),"0"),IFERROR(VLOOKUP($A20,'Season 15'!AF$4:CH$104,48,0),"0"),)</f>
        <v>0</v>
      </c>
      <c r="AW20" s="1023">
        <f>SUM(IFERROR(VLOOKUP($A20,'Season 3'!AF$4:CH$104,49,0),"0"),
IFERROR(VLOOKUP($A20,'Season 4'!AF$4:CH$104,49,0),"0"),IFERROR(VLOOKUP($A20,'Season 5'!AF$4:CH$104,49,0),"0"),
IFERROR(VLOOKUP($A20,'Season 6'!AF$4:CH$104,49,0),"0"),IFERROR(VLOOKUP($A20,'Season 7'!AF$4:CH$104,49,0),"0"),
IFERROR(VLOOKUP($A20,'Season 8'!AF$4:CH$104,49,0),"0"),IFERROR(VLOOKUP($A20,'Season 9'!AF$4:CH$104,49,0),"0"),
IFERROR(VLOOKUP($A20,'Season 10'!AF$4:CH$104,49,0),"0"),IFERROR(VLOOKUP($A20,'Season 11'!AF$4:CH$104,49,0),"0"),
IFERROR(VLOOKUP($A20,'Season 12'!AF$4:CH$104,49,0),"0"),IFERROR(VLOOKUP($A20,'Season 13'!AF$4:CH$104,49,0),"0"),
IFERROR(VLOOKUP($A20,'Season 14'!AF$4:CH$104,49,0),"0"),IFERROR(VLOOKUP($A20,'Season 15'!AF$4:CH$104,49,0),"0"),)</f>
        <v>0</v>
      </c>
      <c r="AX20" s="26">
        <f>SUM(IFERROR(VLOOKUP($A20,'Season 3'!AF$4:CH$104,50,0),"0"),
IFERROR(VLOOKUP($A20,'Season 4'!AF$4:CH$104,50,0),"0"),IFERROR(VLOOKUP($A20,'Season 5'!AF$4:CH$104,50,0),"0"),
IFERROR(VLOOKUP($A20,'Season 6'!AF$4:CH$104,50,0),"0"),IFERROR(VLOOKUP($A20,'Season 7'!AF$4:CH$104,50,0),"0"),
IFERROR(VLOOKUP($A20,'Season 8'!AF$4:CH$104,50,0),"0"),IFERROR(VLOOKUP($A20,'Season 9'!AF$4:CH$104,50,0),"0"),
IFERROR(VLOOKUP($A20,'Season 10'!AF$4:CH$104,50,0),"0"),IFERROR(VLOOKUP($A20,'Season 11'!AF$4:CH$104,50,0),"0"),
IFERROR(VLOOKUP($A20,'Season 12'!AF$4:CH$104,50,0),"0"),IFERROR(VLOOKUP($A20,'Season 13'!AF$4:CH$104,50,0),"0"),
IFERROR(VLOOKUP($A20,'Season 14'!AF$4:CH$104,50,0),"0"),IFERROR(VLOOKUP($A20,'Season 15'!AF$4:CH$104,50,0),"0"),)</f>
        <v>0</v>
      </c>
      <c r="AY20" s="699">
        <f>SUM(IFERROR(VLOOKUP($A20,'Season 3'!AF$4:CH$104,51,0),"0"),
IFERROR(VLOOKUP($A20,'Season 4'!AF$4:CH$104,51,0),"0"),IFERROR(VLOOKUP($A20,'Season 5'!AF$4:CH$104,51,0),"0"),
IFERROR(VLOOKUP($A20,'Season 6'!AF$4:CH$104,51,0),"0"),IFERROR(VLOOKUP($A20,'Season 7'!AF$4:CH$104,51,0),"0"),
IFERROR(VLOOKUP($A20,'Season 8'!AF$4:CH$104,51,0),"0"),IFERROR(VLOOKUP($A20,'Season 9'!AF$4:CH$104,51,0),"0"),
IFERROR(VLOOKUP($A20,'Season 10'!AF$4:CH$104,51,0),"0"),IFERROR(VLOOKUP($A20,'Season 11'!AF$4:CH$104,51,0),"0"),
IFERROR(VLOOKUP($A20,'Season 12'!AF$4:CH$104,51,0),"0"),IFERROR(VLOOKUP($A20,'Season 13'!AF$4:CH$104,51,0),"0"),
IFERROR(VLOOKUP($A20,'Season 14'!AF$4:CH$104,51,0),"0"),IFERROR(VLOOKUP($A20,'Season 15'!AF$4:CH$104,51,0),"0"),)</f>
        <v>0</v>
      </c>
      <c r="AZ20" s="700">
        <f>SUM(IFERROR(VLOOKUP($A20,'Season 1'!AF$4:CC$104,32,0),"0"),IFERROR(VLOOKUP($A20,'Season 2'!AF$4:CC$104,37,0),"0"),)</f>
        <v>0</v>
      </c>
      <c r="BA20" s="692">
        <f>SUM(IFERROR(VLOOKUP($A20,'Season 1'!AF$4:CC$104,33,0),"0"),IFERROR(VLOOKUP($A20,'Season 2'!AF$4:CC$104,38,0),"0"),)</f>
        <v>0</v>
      </c>
      <c r="BB20" s="1023">
        <f>SUM(IFERROR(VLOOKUP($A20,'Season 1'!AF$4:CC$104,34,0),"0"),IFERROR(VLOOKUP($A20,'Season 2'!AF$4:CC$104,39,0),"0"),)</f>
        <v>0</v>
      </c>
      <c r="BC20" s="26">
        <f>SUM(IFERROR(VLOOKUP($A20,'Season 1'!AF$4:CC$104,35,0),"0"),IFERROR(VLOOKUP($A20,'Season 2'!AF$4:CC$104,40,0),"0"),)</f>
        <v>0</v>
      </c>
      <c r="BD20" s="699">
        <f>SUM(IFERROR(VLOOKUP($A20,'Season 1'!AF$4:CC$104,36,0),"0"),IFERROR(VLOOKUP($A20,'Season 2'!AF$4:CC$104,41,0),"0"),)</f>
        <v>0</v>
      </c>
      <c r="BE20" s="1111">
        <f>SUM(IFERROR(VLOOKUP($A20,'Season 1'!AF$4:CC$104,37,0),"0"),
IFERROR(VLOOKUP($A20,'Season 2'!AF$4:CC$104,47,0),"0"),IFERROR(VLOOKUP($A20,'Season 3'!AF$4:CH$104,52,0),"0"),
IFERROR(VLOOKUP($A20,'Season 4'!AF$4:CH$104,52,0),"0"),IFERROR(VLOOKUP($A20,'Season 5'!AF$4:CH$104,52,0),"0"),
IFERROR(VLOOKUP($A20,'Season 6'!AF$4:CH$104,52,0),"0"),IFERROR(VLOOKUP($A20,'Season 7'!AF$4:CH$104,52,0),"0"),
IFERROR(VLOOKUP($A20,'Season 8'!AF$4:CH$104,52,0),"0"),IFERROR(VLOOKUP($A20,'Season 9'!AF$4:CH$104,52,0),"0"),
IFERROR(VLOOKUP($A20,'Season 10'!AF$4:CH$104,52,0),"0"),IFERROR(VLOOKUP($A20,'Season 11'!AF$4:CH$104,52,0),"0"),
IFERROR(VLOOKUP($A20,'Season 12'!AF$4:CH$104,52,0),"0"),IFERROR(VLOOKUP($A20,'Season 13'!AF$4:CH$104,52,0),"0"),
IFERROR(VLOOKUP($A20,'Season 14'!AF$4:CH$104,52,0),"0"),IFERROR(VLOOKUP($A20,'Season 15'!AF$4:CH$104,52,0),"0"),)</f>
        <v>0</v>
      </c>
      <c r="BF20" s="1112">
        <f>SUM(IFERROR(VLOOKUP($A20,'Season 1'!AF$4:CC$104,38,0),"0"),
IFERROR(VLOOKUP($A20,'Season 2'!AF$4:CC$104,48,0),"0"),IFERROR(VLOOKUP($A20,'Season 3'!AF$4:CH$104,53,0),"0"),
IFERROR(VLOOKUP($A20,'Season 4'!AF$4:CH$104,53,0),"0"),IFERROR(VLOOKUP($A20,'Season 5'!AF$4:CH$104,53,0),"0"),
IFERROR(VLOOKUP($A20,'Season 6'!AF$4:CH$104,53,0),"0"),IFERROR(VLOOKUP($A20,'Season 7'!AF$4:CH$104,53,0),"0"),
IFERROR(VLOOKUP($A20,'Season 8'!AF$4:CH$104,53,0),"0"),IFERROR(VLOOKUP($A20,'Season 9'!AF$4:CH$104,53,0),"0"),
IFERROR(VLOOKUP($A20,'Season 10'!AF$4:CH$104,53,0),"0"),IFERROR(VLOOKUP($A20,'Season 11'!AF$4:CH$104,53,0),"0"),
IFERROR(VLOOKUP($A20,'Season 12'!AF$4:CH$104,53,0),"0"),IFERROR(VLOOKUP($A20,'Season 13'!AF$4:CH$104,53,0),"0"),
IFERROR(VLOOKUP($A20,'Season 14'!AF$4:CH$104,53,0),"0"),IFERROR(VLOOKUP($A20,'Season 15'!AF$4:CH$104,53,0),"0"),)</f>
        <v>0</v>
      </c>
      <c r="BG20" s="1061" t="e">
        <f t="shared" si="1"/>
        <v>#DIV/0!</v>
      </c>
      <c r="BI20" s="1100"/>
      <c r="BJ20" s="1100"/>
      <c r="BK20" s="1100"/>
      <c r="BL20" s="1100"/>
      <c r="BM20" s="1100"/>
      <c r="BN20" s="1100"/>
      <c r="BO20" s="1066"/>
      <c r="BP20" s="1066"/>
      <c r="BQ20" s="1066"/>
      <c r="BR20" s="1066"/>
      <c r="BS20" s="15" t="str">
        <f>IFERROR(VLOOKUP($A20,'Season 1'!$AF$4:$CH$104,39,0),"0")</f>
        <v>0</v>
      </c>
      <c r="BT20" s="15" t="str">
        <f>IFERROR(VLOOKUP($A20,'Season 1'!$AF$4:$CH$104,40,0),"0")</f>
        <v>0</v>
      </c>
      <c r="BU20" s="15" t="str">
        <f>IFERROR(VLOOKUP($A20,'Season 2'!$AF$4:$CH$104,49,0),"0")</f>
        <v>0</v>
      </c>
      <c r="BV20" s="15" t="str">
        <f>IFERROR(VLOOKUP($A20,'Season 2'!$AF$4:$CH$104,50,0),"0")</f>
        <v>0</v>
      </c>
      <c r="BW20" s="15" t="str">
        <f>IFERROR(VLOOKUP($A20,'Season 3'!$AF$4:$CH$104,54,0),"0")</f>
        <v>0</v>
      </c>
      <c r="BX20" s="15" t="str">
        <f>IFERROR(VLOOKUP($A20,'Season 3'!$AF$4:$CH$104,55,0),"0")</f>
        <v>0</v>
      </c>
      <c r="BY20" s="15" t="str">
        <f>IFERROR(VLOOKUP($A20,'Season 4'!$AF$4:$CH$104,54,0),"0")</f>
        <v>0</v>
      </c>
      <c r="BZ20" s="15" t="str">
        <f>IFERROR(VLOOKUP($A20,'Season 4'!$AF$4:$CH$104,55,0),"0")</f>
        <v>0</v>
      </c>
      <c r="CA20" s="15" t="str">
        <f>IFERROR(VLOOKUP($A20,'Season 5'!$AF$4:$CH$104,54,0),"0")</f>
        <v>0</v>
      </c>
      <c r="CB20" s="15" t="str">
        <f>IFERROR(VLOOKUP($A20,'Season 5'!$AF$4:$CH$104,55,0),"0")</f>
        <v>0</v>
      </c>
      <c r="CC20" s="15" t="str">
        <f>IFERROR(VLOOKUP($A20,'Season 6'!$AF$4:$CH$104,54,0),"0")</f>
        <v>0</v>
      </c>
      <c r="CD20" s="15" t="str">
        <f>IFERROR(VLOOKUP($A20,'Season 6'!$AF$4:$CH$104,55,0),"0")</f>
        <v>0</v>
      </c>
      <c r="CE20" s="15" t="str">
        <f>IFERROR(VLOOKUP($A20,'Season 7'!$AF$4:$CH$104,54,0),"0")</f>
        <v>0</v>
      </c>
      <c r="CF20" s="15" t="str">
        <f>IFERROR(VLOOKUP($A20,'Season 7'!$AF$4:$CH$104,55,0),"0")</f>
        <v>0</v>
      </c>
      <c r="CG20" s="15" t="str">
        <f>IFERROR(VLOOKUP($A20,'Season 8'!$AF$4:$CH$104,54,0),"0")</f>
        <v>0</v>
      </c>
      <c r="CH20" s="15" t="str">
        <f>IFERROR(VLOOKUP($A20,'Season 8'!$AF$4:$CH$104,55,0),"0")</f>
        <v>0</v>
      </c>
      <c r="CI20" s="15" t="str">
        <f>IFERROR(VLOOKUP($A20,'Season 9'!$AF$4:$CH$104,54,0),"0")</f>
        <v>0</v>
      </c>
      <c r="CJ20" s="15" t="str">
        <f>IFERROR(VLOOKUP($A20,'Season 9'!$AF$4:$CH$104,55,0),"0")</f>
        <v>0</v>
      </c>
      <c r="CK20" s="15" t="str">
        <f>IFERROR(VLOOKUP($A20,'Season 10'!$AF$4:$CH$104,54,0),"0")</f>
        <v>0</v>
      </c>
      <c r="CL20" s="15" t="str">
        <f>IFERROR(VLOOKUP($A20,'Season 10'!$AF$4:$CH$104,55,0),"0")</f>
        <v>0</v>
      </c>
      <c r="CM20" s="15" t="str">
        <f>IFERROR(VLOOKUP($A20,'Season 11'!$AF$4:$CH$104,54,0),"0")</f>
        <v>0</v>
      </c>
      <c r="CN20" s="15" t="str">
        <f>IFERROR(VLOOKUP($A20,'Season 11'!$AF$4:$CH$104,55,0),"0")</f>
        <v>0</v>
      </c>
      <c r="CO20" s="15" t="str">
        <f>IFERROR(VLOOKUP($A20,'Season 12'!$AF$4:$CH$104,54,0),"0")</f>
        <v>0</v>
      </c>
      <c r="CP20" s="15" t="str">
        <f>IFERROR(VLOOKUP($A20,'Season 12'!$AF$4:$CH$104,55,0),"0")</f>
        <v>0</v>
      </c>
      <c r="CQ20" s="15" t="str">
        <f>IFERROR(VLOOKUP($A20,'Season 13'!$AF$4:$CH$104,54,0),"0")</f>
        <v>0</v>
      </c>
      <c r="CR20" s="15" t="str">
        <f>IFERROR(VLOOKUP($A20,'Season 13'!$AF$4:$CH$104,55,0),"0")</f>
        <v>0</v>
      </c>
      <c r="CS20" s="15" t="str">
        <f>IFERROR(VLOOKUP($A20,'Season 14'!$AF$4:$CH$104,54,0),"0")</f>
        <v>0</v>
      </c>
      <c r="CT20" s="15" t="str">
        <f>IFERROR(VLOOKUP($A20,'Season 14'!$AF$4:$CH$104,55,0),"0")</f>
        <v>0</v>
      </c>
      <c r="CU20" s="15" t="str">
        <f>IFERROR(VLOOKUP($A20,'Season 15'!$AF$4:$CH$104,54,0),"0")</f>
        <v>0</v>
      </c>
      <c r="CV20" s="15" t="str">
        <f>IFERROR(VLOOKUP($A20,'Season 15'!$AF$4:$CH$104,55,0),"0")</f>
        <v>0</v>
      </c>
    </row>
    <row r="21" spans="1:100" x14ac:dyDescent="0.25">
      <c r="A21" s="1090" t="s">
        <v>227</v>
      </c>
      <c r="B21" s="1021" t="str">
        <f>IFERROR(VLOOKUP('Data Totals'!A21,'Season 1'!AF$4:CC$104,2,FALSE),IFERROR(VLOOKUP('Data Totals'!A21,'Season 2'!AF$4:CC$104,2,FALSE),IFERROR(VLOOKUP('Data Totals'!A21,'Season 3'!AF$4:CC$104,2,FALSE),IFERROR(VLOOKUP('Data Totals'!A21,'Season 4'!AF$4:CC$104,2,FALSE),IFERROR(VLOOKUP('Data Totals'!A21,'Season 5'!AF$4:CC$104,2,FALSE),IFERROR(VLOOKUP('Data Totals'!A21,'Season 6'!AF$4:CC$104,2,FALSE),IFERROR(VLOOKUP('Data Totals'!A21,'Season 7'!AF$4:CC$104,2,FALSE),IFERROR(VLOOKUP('Data Totals'!A21,'Season 8'!AF$4:CC$104,2,FALSE),IFERROR(VLOOKUP('Data Totals'!A21,'Season 9'!AF$4:CC$104,2,FALSE),IFERROR(VLOOKUP('Data Totals'!A21,'Season 10'!AF$4:CC$104,2,FALSE),IFERROR(VLOOKUP('Data Totals'!A21,'Season 11'!AF$4:CC$104,2,FALSE),IFERROR(VLOOKUP('Data Totals'!A21,'Season 12'!AF$4:CC$104,2,FALSE),IFERROR(VLOOKUP('Data Totals'!A21,'Season 13'!AF$4:CC$104,2,FALSE),IFERROR(VLOOKUP('Data Totals'!A21,'Season 14'!AF$4:CC$104,2,FALSE),IFERROR(VLOOKUP('Data Totals'!A21,'Season 15'!AF$4:CC$104,2,FALSE),"N/A")))))))))))))))</f>
        <v>N/A</v>
      </c>
      <c r="C21" s="1022" t="str">
        <f>IFERROR(VLOOKUP('Data Totals'!A21,'Season 1'!AF$4:CC$104,3,FALSE),IFERROR(VLOOKUP('Data Totals'!A21,'Season 2'!AF$4:CC$104,3,FALSE),IFERROR(VLOOKUP('Data Totals'!A21,'Season 3'!AF$4:CC$104,3,FALSE),IFERROR(VLOOKUP('Data Totals'!A21,'Season 4'!AF$4:CC$104,3,FALSE),IFERROR(VLOOKUP('Data Totals'!A21,'Season 5'!AF$4:CC$104,3,FALSE),IFERROR(VLOOKUP('Data Totals'!A21,'Season 6'!AF$4:CC$104,3,FALSE),IFERROR(VLOOKUP('Data Totals'!A21,'Season 7'!AF$4:CC$104,3,FALSE),IFERROR(VLOOKUP('Data Totals'!A21,'Season 8'!AF$4:CC$104,3,FALSE),IFERROR(VLOOKUP('Data Totals'!A21,'Season 9'!AF$4:CC$104,3,FALSE),IFERROR(VLOOKUP('Data Totals'!A21,'Season 10'!AF$4:CC$104,3,FALSE),IFERROR(VLOOKUP('Data Totals'!A21,'Season 11'!AF$4:CC$104,3,FALSE),IFERROR(VLOOKUP('Data Totals'!A21,'Season 12'!AF$4:CC$104,3,FALSE),IFERROR(VLOOKUP('Data Totals'!A21,'Season 13'!AF$4:CC$104,3,FALSE),IFERROR(VLOOKUP('Data Totals'!A21,'Season 14'!AF$4:CC$104,3,FALSE),IFERROR(VLOOKUP('Data Totals'!A21,'Season 15'!AF$4:CC$104,3,FALSE),"N/A")))))))))))))))</f>
        <v>N/A</v>
      </c>
      <c r="D21" s="1022" t="str">
        <f>IFERROR(VLOOKUP('Data Totals'!A21,'Season 1'!AF$4:CC$104,4,FALSE),IFERROR(VLOOKUP('Data Totals'!A21,'Season 2'!AF$4:CC$104,4,FALSE),IFERROR(VLOOKUP('Data Totals'!A21,'Season 3'!AF$4:CC$104,4,FALSE),IFERROR(VLOOKUP('Data Totals'!A21,'Season 4'!AF$4:CC$104,4,FALSE),IFERROR(VLOOKUP('Data Totals'!A21,'Season 5'!AF$4:CC$104,4,FALSE),IFERROR(VLOOKUP('Data Totals'!A21,'Season 6'!AF$4:CC$104,4,FALSE),IFERROR(VLOOKUP('Data Totals'!A21,'Season 7'!AF$4:CC$104,4,FALSE),IFERROR(VLOOKUP('Data Totals'!A21,'Season 8'!AF$4:CC$104,4,FALSE),IFERROR(VLOOKUP('Data Totals'!A21,'Season 9'!AF$4:CC$104,4,FALSE),IFERROR(VLOOKUP('Data Totals'!A21,'Season 10'!AF$4:CC$104,4,FALSE),IFERROR(VLOOKUP('Data Totals'!A21,'Season 11'!AF$4:CC$104,4,FALSE),IFERROR(VLOOKUP('Data Totals'!A21,'Season 12'!AF$4:CC$104,4,FALSE),IFERROR(VLOOKUP('Data Totals'!A21,'Season 13'!AF$4:CC$104,4,FALSE),IFERROR(VLOOKUP('Data Totals'!A21,'Season 14'!AF$4:CC$104,4,FALSE),IFERROR(VLOOKUP('Data Totals'!A21,'Season 15'!AF$4:CC$104,4,FALSE),"N/A")))))))))))))))</f>
        <v>N/A</v>
      </c>
      <c r="E21" s="1022" t="e">
        <f t="shared" si="0"/>
        <v>#VALUE!</v>
      </c>
      <c r="F21" s="692">
        <f>SUM(IFERROR(VLOOKUP(A21,BI$3:BN$152,2,0),"0"),IFERROR(VLOOKUP(A21,'Season 1'!AF$4:CC$104,6,0),"0"),
IFERROR(VLOOKUP(A21,'Season 2'!AF$4:CC$104,6,0),"0"),IFERROR(VLOOKUP(A21,'Season 3'!AF$4:CC$104,6,0),"0"),
IFERROR(VLOOKUP(A21,'Season 4'!AF$4:CC$104,6,0),"0"),IFERROR(VLOOKUP(A21,'Season 5'!AF$4:CC$104,6,0),"0"),
IFERROR(VLOOKUP(A21,'Season 6'!AF$4:CC$104,6,0),"0"),IFERROR(VLOOKUP(A21,'Season 7'!AF$4:CC$104,6,0),"0"),
IFERROR(VLOOKUP(A21,'Season 8'!AF$4:CC$104,6,0),"0"),IFERROR(VLOOKUP(A21,'Season 9'!AF$4:CC$104,6,0),"0"),
IFERROR(VLOOKUP(A21,'Season 10'!AF$4:CC$104,6,0),"0"),IFERROR(VLOOKUP(A21,'Season 11'!AF$4:CC$104,6,0),"0"),
IFERROR(VLOOKUP(A21,'Season 12'!AF$4:CC$104,6,0),"0"),IFERROR(VLOOKUP(A21,'Season 13'!AF$4:CC$104,6,0),"0"),
IFERROR(VLOOKUP(A21,'Season 14'!AF$4:CC$104,6,0),"0"),IFERROR(VLOOKUP(A21,'Season 15'!AF$4:CC$104,6,0),"0"),)</f>
        <v>0</v>
      </c>
      <c r="G21" s="692">
        <f>SUM(IFERROR(VLOOKUP(A21,'Season 1'!AF$4:CC$104,7,0),"0"),
IFERROR(VLOOKUP(A21,'Season 2'!AF$4:CC$104,7,0),"0"),IFERROR(VLOOKUP(A21,'Season 3'!AF$4:CC$104,7,0),"0"),
IFERROR(VLOOKUP(A21,'Season 4'!AF$4:CC$104,7,0),"0"),IFERROR(VLOOKUP(A21,'Season 5'!AF$4:CC$104,7,0),"0"),
IFERROR(VLOOKUP(A21,'Season 6'!AF$4:CC$104,7,0),"0"),IFERROR(VLOOKUP(A21,'Season 7'!AF$4:CC$104,7,0),"0"),
IFERROR(VLOOKUP(A21,'Season 8'!AF$4:CC$104,7,0),"0"),IFERROR(VLOOKUP(A21,'Season 9'!AF$4:CC$104,7,0),"0"),
IFERROR(VLOOKUP(A21,'Season 10'!AF$4:CC$104,7,0),"0"),IFERROR(VLOOKUP(A21,'Season 11'!AF$4:CC$104,7,0),"0"),
IFERROR(VLOOKUP(A21,'Season 12'!AF$4:CC$104,7,0),"0"),IFERROR(VLOOKUP(A21,'Season 13'!AF$4:CC$104,7,0),"0"),
IFERROR(VLOOKUP(A21,'Season 14'!AF$4:CC$104,7,0),"0"),IFERROR(VLOOKUP(A21,'Season 15'!AF$4:CC$104,7,0),"0"),)</f>
        <v>0</v>
      </c>
      <c r="H21" s="556">
        <f>SUM(IFERROR(VLOOKUP(A21,'Season 1'!AF$4:CC$104,8,0),"0"),
IFERROR(VLOOKUP(A21,'Season 2'!AF$4:CC$104,8,0),"0"),IFERROR(VLOOKUP(A21,'Season 3'!AF$4:CC$104,8,0),"0"),
IFERROR(VLOOKUP(A21,'Season 4'!AF$4:CC$104,8,0),"0"),IFERROR(VLOOKUP(A21,'Season 5'!AF$4:CC$104,8,0),"0"),
IFERROR(VLOOKUP(A21,'Season 6'!AF$4:CC$104,8,0),"0"),IFERROR(VLOOKUP(A21,'Season 7'!AF$4:CC$104,8,0),"0"),
IFERROR(VLOOKUP(A21,'Season 8'!AF$4:CC$104,8,0),"0"),IFERROR(VLOOKUP(A21,'Season 9'!AF$4:CC$104,8,0),"0"),
IFERROR(VLOOKUP(A21,'Season 10'!AF$4:CC$104,8,0),"0"),IFERROR(VLOOKUP(A21,'Season 11'!AF$4:CC$104,8,0),"0"),
IFERROR(VLOOKUP(A21,'Season 12'!AF$4:CC$104,8,0),"0"),IFERROR(VLOOKUP(A21,'Season 13'!AF$4:CC$104,8,0),"0"),
IFERROR(VLOOKUP(A21,'Season 14'!AF$4:CC$104,8,0),"0"),IFERROR(VLOOKUP(A21,'Season 15'!AF$4:CC$104,8,0),"0"),)</f>
        <v>0</v>
      </c>
      <c r="I21" s="1023">
        <f>SUM(IFERROR(VLOOKUP(A21,'Season 1'!AF$4:CC$104,9,0),"0"),
IFERROR(VLOOKUP(A21,'Season 2'!AF$4:CC$104,9,0),"0"),IFERROR(VLOOKUP(A21,'Season 3'!AF$4:CC$104,9,0),"0"),
IFERROR(VLOOKUP(A21,'Season 4'!AF$4:CC$104,9,0),"0"),IFERROR(VLOOKUP(A21,'Season 5'!AF$4:CC$104,9,0),"0"),
IFERROR(VLOOKUP(A21,'Season 6'!AF$4:CC$104,9,0),"0"),IFERROR(VLOOKUP(A21,'Season 7'!AF$4:CC$104,9,0),"0"),
IFERROR(VLOOKUP(A21,'Season 8'!AF$4:CC$104,9,0),"0"),IFERROR(VLOOKUP(A21,'Season 9'!AF$4:CC$104,9,0),"0"),
IFERROR(VLOOKUP(A21,'Season 10'!AF$4:CC$104,9,0),"0"),IFERROR(VLOOKUP(A21,'Season 11'!AF$4:CC$104,9,0),"0"),
IFERROR(VLOOKUP(A21,'Season 12'!AF$4:CC$104,9,0),"0"),IFERROR(VLOOKUP(A21,'Season 13'!AF$4:CC$104,9,0),"0"),
IFERROR(VLOOKUP(A21,'Season 14'!AF$4:CC$104,9,0),"0"),IFERROR(VLOOKUP(A21,'Season 15'!AF$4:CC$104,9,0),"0"),)</f>
        <v>0</v>
      </c>
      <c r="J21" s="26">
        <f>SUM(IFERROR(VLOOKUP(A21,BI$3:BN$152,3,0),"0"),IFERROR(VLOOKUP(A21,'Season 1'!AF$4:CC$104,10,0),"0"),
IFERROR(VLOOKUP(A21,'Season 2'!AF$4:CC$104,10,0),"0"),IFERROR(VLOOKUP(A21,'Season 3'!AF$4:CC$104,10,0),"0"),
IFERROR(VLOOKUP(A21,'Season 4'!AF$4:CC$104,10,0),"0"),IFERROR(VLOOKUP(A21,'Season 5'!AF$4:CC$104,10,0),"0"),
IFERROR(VLOOKUP(A21,'Season 6'!AF$4:CC$104,10,0),"0"),IFERROR(VLOOKUP(A21,'Season 7'!AF$4:CC$104,10,0),"0"),
IFERROR(VLOOKUP(A21,'Season 8'!AF$4:CC$104,10,0),"0"),IFERROR(VLOOKUP(A21,'Season 9'!AF$4:CC$104,10,0),"0"),
IFERROR(VLOOKUP(A21,'Season 10'!AF$4:CC$104,10,0),"0"),IFERROR(VLOOKUP(A21,'Season 11'!AF$4:CC$104,10,0),"0"),
IFERROR(VLOOKUP(A21,'Season 12'!AF$4:CC$104,10,0),"0"),IFERROR(VLOOKUP(A21,'Season 13'!AF$4:CC$104,10,0),"0"),
IFERROR(VLOOKUP(A21,'Season 14'!AF$4:CC$104,10,0),"0"),IFERROR(VLOOKUP(A21,'Season 15'!AF$4:CC$104,10,0),"0"),)</f>
        <v>0</v>
      </c>
      <c r="K21" s="699">
        <f>SUM(IFERROR(VLOOKUP(A21,BI$3:BN$152,4,0),"0"),IFERROR(VLOOKUP(A21,'Season 1'!AF$4:CC$104,11,0),"0"),
IFERROR(VLOOKUP(A21,'Season 2'!AF$4:CC$104,11,0),"0"),IFERROR(VLOOKUP(A21,'Season 3'!AF$4:CC$104,11,0),"0"),
IFERROR(VLOOKUP(A21,'Season 4'!AF$4:CC$104,11,0),"0"),IFERROR(VLOOKUP(A21,'Season 5'!AF$4:CC$104,11,0),"0"),
IFERROR(VLOOKUP(A21,'Season 6'!AF$4:CC$104,11,0),"0"),IFERROR(VLOOKUP(A21,'Season 7'!AF$4:CC$104,11,0),"0"),
IFERROR(VLOOKUP(A21,'Season 8'!AF$4:CC$104,11,0),"0"),IFERROR(VLOOKUP(A21,'Season 9'!AF$4:CC$104,11,0),"0"),
IFERROR(VLOOKUP(A21,'Season 10'!AF$4:CC$104,11,0),"0"),IFERROR(VLOOKUP(A21,'Season 11'!AF$4:CC$104,11,0),"0"),
IFERROR(VLOOKUP(A21,'Season 12'!AF$4:CC$104,11,0),"0"),IFERROR(VLOOKUP(A21,'Season 13'!AF$4:CC$104,11,0),"0"),
IFERROR(VLOOKUP(A21,'Season 14'!AF$4:CC$104,11,0),"0"),IFERROR(VLOOKUP(A21,'Season 15'!AF$4:CC$104,11,0),"0"),)</f>
        <v>0</v>
      </c>
      <c r="L21" s="700">
        <f>SUM(IFERROR(VLOOKUP($A21,'Season 1'!AF$4:CC$104,12,0),"0"),
IFERROR(VLOOKUP($A21,'Season 2'!AF$4:CC$104,12,0),"0"),IFERROR(VLOOKUP($A21,'Season 3'!AF$4:CC$104,12,0),"0"),
IFERROR(VLOOKUP($A21,'Season 4'!AF$4:CC$104,12,0),"0"),IFERROR(VLOOKUP($A21,'Season 5'!AF$4:CC$104,12,0),"0"),
IFERROR(VLOOKUP($A21,'Season 6'!AF$4:CC$104,12,0),"0"),IFERROR(VLOOKUP($A21,'Season 7'!AF$4:CC$104,12,0),"0"),
IFERROR(VLOOKUP($A21,'Season 8'!AF$4:CC$104,12,0),"0"),IFERROR(VLOOKUP($A21,'Season 9'!AF$4:CC$104,12,0),"0"),
IFERROR(VLOOKUP($A21,'Season 10'!AF$4:CC$104,12,0),"0"),IFERROR(VLOOKUP($A21,'Season 11'!AF$4:CC$104,12,0),"0"),
IFERROR(VLOOKUP($A21,'Season 12'!AF$4:CC$104,12,0),"0"),IFERROR(VLOOKUP($A21,'Season 13'!AF$4:CC$104,12,0),"0"),
IFERROR(VLOOKUP($A21,'Season 14'!AF$4:CC$104,12,0),"0"),IFERROR(VLOOKUP($A21,'Season 15'!AF$4:CC$104,12,0),"0"),)</f>
        <v>0</v>
      </c>
      <c r="M21" s="692">
        <f>SUM(IFERROR(VLOOKUP($A21,'Season 1'!AF$4:CC$104,13,0),"0"),
IFERROR(VLOOKUP($A21,'Season 2'!AF$4:CC$104,13,0),"0"),IFERROR(VLOOKUP($A21,'Season 3'!AF$4:CC$104,13,0),"0"),
IFERROR(VLOOKUP($A21,'Season 4'!AF$4:CC$104,13,0),"0"),IFERROR(VLOOKUP($A21,'Season 5'!AF$4:CC$104,13,0),"0"),
IFERROR(VLOOKUP($A21,'Season 6'!AF$4:CC$104,13,0),"0"),IFERROR(VLOOKUP($A21,'Season 7'!AF$4:CC$104,13,0),"0"),
IFERROR(VLOOKUP($A21,'Season 8'!AF$4:CC$104,13,0),"0"),IFERROR(VLOOKUP($A21,'Season 9'!AF$4:CC$104,13,0),"0"),
IFERROR(VLOOKUP($A21,'Season 10'!AF$4:CC$104,13,0),"0"),IFERROR(VLOOKUP($A21,'Season 11'!AF$4:CC$104,13,0),"0"),
IFERROR(VLOOKUP($A21,'Season 12'!AF$4:CC$104,13,0),"0"),IFERROR(VLOOKUP($A21,'Season 13'!AF$4:CC$104,13,0),"0"),
IFERROR(VLOOKUP($A21,'Season 14'!AF$4:CC$104,13,0),"0"),IFERROR(VLOOKUP($A21,'Season 15'!AF$4:CC$104,13,0),"0"),)</f>
        <v>0</v>
      </c>
      <c r="N21" s="1023">
        <f>SUM(IFERROR(VLOOKUP($A21,'Season 1'!AF$4:CC$104,14,0),"0"),
IFERROR(VLOOKUP($A21,'Season 2'!AF$4:CC$104,14,0),"0"),IFERROR(VLOOKUP($A21,'Season 3'!AF$4:CC$104,14,0),"0"),
IFERROR(VLOOKUP($A21,'Season 4'!AF$4:CC$104,14,0),"0"),IFERROR(VLOOKUP($A21,'Season 5'!AF$4:CC$104,14,0),"0"),
IFERROR(VLOOKUP($A21,'Season 6'!AF$4:CC$104,14,0),"0"),IFERROR(VLOOKUP($A21,'Season 7'!AF$4:CC$104,14,0),"0"),
IFERROR(VLOOKUP($A21,'Season 8'!AF$4:CC$104,14,0),"0"),IFERROR(VLOOKUP($A21,'Season 9'!AF$4:CC$104,14,0),"0"),
IFERROR(VLOOKUP($A21,'Season 10'!AF$4:CC$104,14,0),"0"),IFERROR(VLOOKUP($A21,'Season 11'!AF$4:CC$104,14,0),"0"),
IFERROR(VLOOKUP($A21,'Season 12'!AF$4:CC$104,14,0),"0"),IFERROR(VLOOKUP($A21,'Season 13'!AF$4:CC$104,14,0),"0"),
IFERROR(VLOOKUP($A21,'Season 14'!AF$4:CC$104,14,0),"0"),IFERROR(VLOOKUP($A21,'Season 15'!AF$4:CC$104,14,0),"0"),)</f>
        <v>0</v>
      </c>
      <c r="O21" s="26">
        <f>SUM(IFERROR(VLOOKUP($A21,'Season 1'!AF$4:CC$104,15,0),"0"),
IFERROR(VLOOKUP($A21,'Season 2'!AF$4:CC$104,15,0),"0"),IFERROR(VLOOKUP($A21,'Season 3'!AF$4:CC$104,15,0),"0"),
IFERROR(VLOOKUP($A21,'Season 4'!AF$4:CC$104,15,0),"0"),IFERROR(VLOOKUP($A21,'Season 5'!AF$4:CC$104,15,0),"0"),
IFERROR(VLOOKUP($A21,'Season 6'!AF$4:CC$104,15,0),"0"),IFERROR(VLOOKUP($A21,'Season 7'!AF$4:CC$104,15,0),"0"),
IFERROR(VLOOKUP($A21,'Season 8'!AF$4:CC$104,15,0),"0"),IFERROR(VLOOKUP($A21,'Season 9'!AF$4:CC$104,15,0),"0"),
IFERROR(VLOOKUP($A21,'Season 10'!AF$4:CC$104,15,0),"0"),IFERROR(VLOOKUP($A21,'Season 11'!AF$4:CC$104,15,0),"0"),
IFERROR(VLOOKUP($A21,'Season 12'!AF$4:CC$104,15,0),"0"),IFERROR(VLOOKUP($A21,'Season 13'!AF$4:CC$104,15,0),"0"),
IFERROR(VLOOKUP($A21,'Season 14'!AF$4:CC$104,15,0),"0"),IFERROR(VLOOKUP($A21,'Season 15'!AF$4:CC$104,15,0),"0"),)</f>
        <v>0</v>
      </c>
      <c r="P21" s="699">
        <f>SUM(IFERROR(VLOOKUP($A21,'Season 1'!AF$4:CC$104,16,0),"0"),
IFERROR(VLOOKUP($A21,'Season 2'!AF$4:CC$104,16,0),"0"),IFERROR(VLOOKUP($A21,'Season 3'!AF$4:CC$104,16,0),"0"),
IFERROR(VLOOKUP($A21,'Season 4'!AF$4:CC$104,16,0),"0"),IFERROR(VLOOKUP($A21,'Season 5'!AF$4:CC$104,16,0),"0"),
IFERROR(VLOOKUP($A21,'Season 6'!AF$4:CC$104,16,0),"0"),IFERROR(VLOOKUP($A21,'Season 7'!AF$4:CC$104,16,0),"0"),
IFERROR(VLOOKUP($A21,'Season 8'!AF$4:CC$104,16,0),"0"),IFERROR(VLOOKUP($A21,'Season 9'!AF$4:CC$104,16,0),"0"),
IFERROR(VLOOKUP($A21,'Season 10'!AF$4:CC$104,16,0),"0"),IFERROR(VLOOKUP($A21,'Season 11'!AF$4:CC$104,16,0),"0"),
IFERROR(VLOOKUP($A21,'Season 12'!AF$4:CC$104,16,0),"0"),IFERROR(VLOOKUP($A21,'Season 13'!AF$4:CC$104,16,0),"0"),
IFERROR(VLOOKUP($A21,'Season 14'!AF$4:CC$104,16,0),"0"),IFERROR(VLOOKUP($A21,'Season 15'!AF$4:CC$104,16,0),"0"),)</f>
        <v>0</v>
      </c>
      <c r="Q21" s="700">
        <f>SUM(IFERROR(VLOOKUP($A21,'Season 1'!AF$4:CC$104,17,0),"0"),
IFERROR(VLOOKUP($A21,'Season 2'!AF$4:CC$104,17,0),"0"),IFERROR(VLOOKUP($A21,'Season 3'!AF$4:CC$104,17,0),"0"),
IFERROR(VLOOKUP($A21,'Season 4'!AF$4:CC$104,17,0),"0"),IFERROR(VLOOKUP($A21,'Season 5'!AF$4:CC$104,17,0),"0"),
IFERROR(VLOOKUP($A21,'Season 6'!AF$4:CC$104,17,0),"0"),IFERROR(VLOOKUP($A21,'Season 7'!AF$4:CC$104,17,0),"0"),
IFERROR(VLOOKUP($A21,'Season 8'!AF$4:CC$104,17,0),"0"),IFERROR(VLOOKUP($A21,'Season 9'!AF$4:CC$104,17,0),"0"),
IFERROR(VLOOKUP($A21,'Season 10'!AF$4:CC$104,17,0),"0"),IFERROR(VLOOKUP($A21,'Season 11'!AF$4:CC$104,17,0),"0"),
IFERROR(VLOOKUP($A21,'Season 12'!AF$4:CC$104,17,0),"0"),IFERROR(VLOOKUP($A21,'Season 13'!AF$4:CC$104,17,0),"0"),
IFERROR(VLOOKUP($A21,'Season 14'!AF$4:CC$104,17,0),"0"),IFERROR(VLOOKUP($A21,'Season 15'!AF$4:CC$104,17,0),"0"),)</f>
        <v>0</v>
      </c>
      <c r="R21" s="692">
        <f>SUM(IFERROR(VLOOKUP($A21,'Season 1'!AF$4:CC$104,18,0),"0"),
IFERROR(VLOOKUP($A21,'Season 2'!AF$4:CC$104,18,0),"0"),IFERROR(VLOOKUP($A21,'Season 3'!AF$4:CC$104,18,0),"0"),
IFERROR(VLOOKUP($A21,'Season 4'!AF$4:CC$104,18,0),"0"),IFERROR(VLOOKUP($A21,'Season 5'!AF$4:CC$104,18,0),"0"),
IFERROR(VLOOKUP($A21,'Season 6'!AF$4:CC$104,18,0),"0"),IFERROR(VLOOKUP($A21,'Season 7'!AF$4:CC$104,18,0),"0"),
IFERROR(VLOOKUP($A21,'Season 8'!AF$4:CC$104,18,0),"0"),IFERROR(VLOOKUP($A21,'Season 9'!AF$4:CC$104,18,0),"0"),
IFERROR(VLOOKUP($A21,'Season 10'!AF$4:CC$104,18,0),"0"),IFERROR(VLOOKUP($A21,'Season 11'!AF$4:CC$104,18,0),"0"),
IFERROR(VLOOKUP($A21,'Season 12'!AF$4:CC$104,18,0),"0"),IFERROR(VLOOKUP($A21,'Season 13'!AF$4:CC$104,18,0),"0"),
IFERROR(VLOOKUP($A21,'Season 14'!AF$4:CC$104,18,0),"0"),IFERROR(VLOOKUP($A21,'Season 15'!AF$4:CC$104,18,0),"0"),)</f>
        <v>0</v>
      </c>
      <c r="S21" s="1023">
        <f>SUM(IFERROR(VLOOKUP($A21,'Season 1'!AF$4:CC$104,19,0),"0"),
IFERROR(VLOOKUP($A21,'Season 2'!AF$4:CC$104,19,0),"0"),IFERROR(VLOOKUP($A21,'Season 3'!AF$4:CC$104,19,0),"0"),
IFERROR(VLOOKUP($A21,'Season 4'!AF$4:CC$104,19,0),"0"),IFERROR(VLOOKUP($A21,'Season 5'!AF$4:CC$104,19,0),"0"),
IFERROR(VLOOKUP($A21,'Season 6'!AF$4:CC$104,19,0),"0"),IFERROR(VLOOKUP($A21,'Season 7'!AF$4:CC$104,19,0),"0"),
IFERROR(VLOOKUP($A21,'Season 8'!AF$4:CC$104,19,0),"0"),IFERROR(VLOOKUP($A21,'Season 9'!AF$4:CC$104,19,0),"0"),
IFERROR(VLOOKUP($A21,'Season 10'!AF$4:CC$104,19,0),"0"),IFERROR(VLOOKUP($A21,'Season 11'!AF$4:CC$104,19,0),"0"),
IFERROR(VLOOKUP($A21,'Season 12'!AF$4:CC$104,19,0),"0"),IFERROR(VLOOKUP($A21,'Season 13'!AF$4:CC$104,19,0),"0"),
IFERROR(VLOOKUP($A21,'Season 14'!AF$4:CC$104,19,0),"0"),IFERROR(VLOOKUP($A21,'Season 15'!AF$4:CC$104,19,0),"0"),)</f>
        <v>0</v>
      </c>
      <c r="T21" s="26">
        <f>SUM(IFERROR(VLOOKUP($A21,'Season 1'!AF$4:CC$104,20,0),"0"),
IFERROR(VLOOKUP($A21,'Season 2'!AF$4:CC$104,20,0),"0"),IFERROR(VLOOKUP($A21,'Season 3'!AF$4:CC$104,20,0),"0"),
IFERROR(VLOOKUP($A21,'Season 4'!AF$4:CC$104,20,0),"0"),IFERROR(VLOOKUP($A21,'Season 5'!AF$4:CC$104,20,0),"0"),
IFERROR(VLOOKUP($A21,'Season 6'!AF$4:CC$104,20,0),"0"),IFERROR(VLOOKUP($A21,'Season 7'!AF$4:CC$104,20,0),"0"),
IFERROR(VLOOKUP($A21,'Season 8'!AF$4:CC$104,20,0),"0"),IFERROR(VLOOKUP($A21,'Season 9'!AF$4:CC$104,20,0),"0"),
IFERROR(VLOOKUP($A21,'Season 10'!AF$4:CC$104,20,0),"0"),IFERROR(VLOOKUP($A21,'Season 11'!AF$4:CC$104,20,0),"0"),
IFERROR(VLOOKUP($A21,'Season 12'!AF$4:CC$104,20,0),"0"),IFERROR(VLOOKUP($A21,'Season 13'!AF$4:CC$104,20,0),"0"),
IFERROR(VLOOKUP($A21,'Season 14'!AF$4:CC$104,20,0),"0"),IFERROR(VLOOKUP($A21,'Season 15'!AF$4:CC$104,20,0),"0"),)</f>
        <v>0</v>
      </c>
      <c r="U21" s="699">
        <f>SUM(IFERROR(VLOOKUP($A21,'Season 1'!AF$4:CC$104,21,0),"0"),
IFERROR(VLOOKUP($A21,'Season 2'!AF$4:CC$104,21,0),"0"),IFERROR(VLOOKUP($A21,'Season 3'!AF$4:CC$104,21,0),"0"),
IFERROR(VLOOKUP($A21,'Season 4'!AF$4:CC$104,21,0),"0"),IFERROR(VLOOKUP($A21,'Season 5'!AF$4:CC$104,21,0),"0"),
IFERROR(VLOOKUP($A21,'Season 6'!AF$4:CC$104,21,0),"0"),IFERROR(VLOOKUP($A21,'Season 7'!AF$4:CC$104,21,0),"0"),
IFERROR(VLOOKUP($A21,'Season 8'!AF$4:CC$104,21,0),"0"),IFERROR(VLOOKUP($A21,'Season 9'!AF$4:CC$104,21,0),"0"),
IFERROR(VLOOKUP($A21,'Season 10'!AF$4:CC$104,21,0),"0"),IFERROR(VLOOKUP($A21,'Season 11'!AF$4:CC$104,21,0),"0"),
IFERROR(VLOOKUP($A21,'Season 12'!AF$4:CC$104,21,0),"0"),IFERROR(VLOOKUP($A21,'Season 13'!AF$4:CC$104,21,0),"0"),
IFERROR(VLOOKUP($A21,'Season 14'!AF$4:CC$104,21,0),"0"),IFERROR(VLOOKUP($A21,'Season 15'!AF$4:CC$104,21,0),"0"),)</f>
        <v>0</v>
      </c>
      <c r="V21" s="700">
        <f>SUM(IFERROR(VLOOKUP($A21,'Season 1'!AF$4:CC$104,22,0),"0"),
IFERROR(VLOOKUP($A21,'Season 2'!AF$4:CC$104,22,0),"0"),IFERROR(VLOOKUP($A21,'Season 3'!AF$4:CC$104,22,0),"0"),
IFERROR(VLOOKUP($A21,'Season 4'!AF$4:CC$104,22,0),"0"),IFERROR(VLOOKUP($A21,'Season 5'!AF$4:CC$104,22,0),"0"),
IFERROR(VLOOKUP($A21,'Season 6'!AF$4:CC$104,22,0),"0"),IFERROR(VLOOKUP($A21,'Season 7'!AF$4:CC$104,22,0),"0"),
IFERROR(VLOOKUP($A21,'Season 8'!AF$4:CC$104,22,0),"0"),IFERROR(VLOOKUP($A21,'Season 9'!AF$4:CC$104,22,0),"0"),
IFERROR(VLOOKUP($A21,'Season 10'!AF$4:CC$104,22,0),"0"),IFERROR(VLOOKUP($A21,'Season 11'!AF$4:CC$104,22,0),"0"),
IFERROR(VLOOKUP($A21,'Season 12'!AF$4:CC$104,22,0),"0"),IFERROR(VLOOKUP($A21,'Season 13'!AF$4:CC$104,22,0),"0"),
IFERROR(VLOOKUP($A21,'Season 14'!AF$4:CC$104,22,0),"0"),IFERROR(VLOOKUP($A21,'Season 15'!AF$4:CC$104,22,0),"0"),)</f>
        <v>0</v>
      </c>
      <c r="W21" s="692">
        <f>SUM(IFERROR(VLOOKUP($A21,'Season 1'!AF$4:CC$104,23,0),"0"),
IFERROR(VLOOKUP($A21,'Season 2'!AF$4:CC$104,23,0),"0"),IFERROR(VLOOKUP($A21,'Season 3'!AF$4:CC$104,23,0),"0"),
IFERROR(VLOOKUP($A21,'Season 4'!AF$4:CC$104,23,0),"0"),IFERROR(VLOOKUP($A21,'Season 5'!AF$4:CC$104,23,0),"0"),
IFERROR(VLOOKUP($A21,'Season 6'!AF$4:CC$104,23,0),"0"),IFERROR(VLOOKUP($A21,'Season 7'!AF$4:CC$104,23,0),"0"),
IFERROR(VLOOKUP($A21,'Season 8'!AF$4:CC$104,23,0),"0"),IFERROR(VLOOKUP($A21,'Season 9'!AF$4:CC$104,23,0),"0"),
IFERROR(VLOOKUP($A21,'Season 10'!AF$4:CC$104,23,0),"0"),IFERROR(VLOOKUP($A21,'Season 11'!AF$4:CC$104,23,0),"0"),
IFERROR(VLOOKUP($A21,'Season 12'!AF$4:CC$104,23,0),"0"),IFERROR(VLOOKUP($A21,'Season 13'!AF$4:CC$104,23,0),"0"),
IFERROR(VLOOKUP($A21,'Season 14'!AF$4:CC$104,23,0),"0"),IFERROR(VLOOKUP($A21,'Season 15'!AF$4:CC$104,23,0),"0"),)</f>
        <v>0</v>
      </c>
      <c r="X21" s="1023">
        <f>SUM(IFERROR(VLOOKUP($A21,'Season 1'!AF$4:CC$104,24,0),"0"),
IFERROR(VLOOKUP($A21,'Season 2'!AF$4:CC$104,24,0),"0"),IFERROR(VLOOKUP($A21,'Season 3'!AF$4:CC$104,24,0),"0"),
IFERROR(VLOOKUP($A21,'Season 4'!AF$4:CC$104,24,0),"0"),IFERROR(VLOOKUP($A21,'Season 5'!AF$4:CC$104,24,0),"0"),
IFERROR(VLOOKUP($A21,'Season 6'!AF$4:CC$104,24,0),"0"),IFERROR(VLOOKUP($A21,'Season 7'!AF$4:CC$104,24,0),"0"),
IFERROR(VLOOKUP($A21,'Season 8'!AF$4:CC$104,24,0),"0"),IFERROR(VLOOKUP($A21,'Season 9'!AF$4:CC$104,24,0),"0"),
IFERROR(VLOOKUP($A21,'Season 10'!AF$4:CC$104,24,0),"0"),IFERROR(VLOOKUP($A21,'Season 11'!AF$4:CC$104,24,0),"0"),
IFERROR(VLOOKUP($A21,'Season 12'!AF$4:CC$104,24,0),"0"),IFERROR(VLOOKUP($A21,'Season 13'!AF$4:CC$104,24,0),"0"),
IFERROR(VLOOKUP($A21,'Season 14'!AF$4:CC$104,24,0),"0"),IFERROR(VLOOKUP($A21,'Season 15'!AF$4:CC$104,24,0),"0"),)</f>
        <v>0</v>
      </c>
      <c r="Y21" s="26">
        <f>SUM(IFERROR(VLOOKUP($A21,'Season 1'!AF$4:CC$104,25,0),"0"),
IFERROR(VLOOKUP($A21,'Season 2'!AF$4:CC$104,25,0),"0"),IFERROR(VLOOKUP($A21,'Season 3'!AF$4:CC$104,25,0),"0"),
IFERROR(VLOOKUP($A21,'Season 4'!AF$4:CC$104,25,0),"0"),IFERROR(VLOOKUP($A21,'Season 5'!AF$4:CC$104,25,0),"0"),
IFERROR(VLOOKUP($A21,'Season 6'!AF$4:CC$104,25,0),"0"),IFERROR(VLOOKUP($A21,'Season 7'!AF$4:CC$104,25,0),"0"),
IFERROR(VLOOKUP($A21,'Season 8'!AF$4:CC$104,25,0),"0"),IFERROR(VLOOKUP($A21,'Season 9'!AF$4:CC$104,25,0),"0"),
IFERROR(VLOOKUP($A21,'Season 10'!AF$4:CC$104,25,0),"0"),IFERROR(VLOOKUP($A21,'Season 11'!AF$4:CC$104,25,0),"0"),
IFERROR(VLOOKUP($A21,'Season 12'!AF$4:CC$104,25,0),"0"),IFERROR(VLOOKUP($A21,'Season 13'!AF$4:CC$104,25,0),"0"),
IFERROR(VLOOKUP($A21,'Season 14'!AF$4:CC$104,25,0),"0"),IFERROR(VLOOKUP($A21,'Season 15'!AF$4:CC$104,25,0),"0"),)</f>
        <v>0</v>
      </c>
      <c r="Z21" s="699">
        <f>SUM(IFERROR(VLOOKUP($A21,'Season 1'!AF$4:CC$104,26,0),"0"),
IFERROR(VLOOKUP($A21,'Season 2'!AF$4:CC$104,26,0),"0"),IFERROR(VLOOKUP($A21,'Season 3'!AF$4:CC$104,26,0),"0"),
IFERROR(VLOOKUP($A21,'Season 4'!AF$4:CC$104,26,0),"0"),IFERROR(VLOOKUP($A21,'Season 5'!AF$4:CC$104,26,0),"0"),
IFERROR(VLOOKUP($A21,'Season 6'!AF$4:CC$104,26,0),"0"),IFERROR(VLOOKUP($A21,'Season 7'!AF$4:CC$104,26,0),"0"),
IFERROR(VLOOKUP($A21,'Season 8'!AF$4:CC$104,26,0),"0"),IFERROR(VLOOKUP($A21,'Season 9'!AF$4:CC$104,26,0),"0"),
IFERROR(VLOOKUP($A21,'Season 10'!AF$4:CC$104,26,0),"0"),IFERROR(VLOOKUP($A21,'Season 11'!AF$4:CC$104,26,0),"0"),
IFERROR(VLOOKUP($A21,'Season 12'!AF$4:CC$104,26,0),"0"),IFERROR(VLOOKUP($A21,'Season 13'!AF$4:CC$104,26,0),"0"),
IFERROR(VLOOKUP($A21,'Season 14'!AF$4:CC$104,26,0),"0"),IFERROR(VLOOKUP($A21,'Season 15'!AF$4:CC$104,26,0),"0"),)</f>
        <v>0</v>
      </c>
      <c r="AA21" s="700">
        <f>SUM(IFERROR(VLOOKUP($A21,'Season 1'!AF$4:CC$104,27,0),"0"),
IFERROR(VLOOKUP($A21,'Season 2'!AF$4:CC$104,27,0),"0"),IFERROR(VLOOKUP($A21,'Season 3'!AF$4:CC$104,27,0),"0"),
IFERROR(VLOOKUP($A21,'Season 4'!AF$4:CC$104,27,0),"0"),IFERROR(VLOOKUP($A21,'Season 5'!AF$4:CC$104,27,0),"0"),
IFERROR(VLOOKUP($A21,'Season 6'!AF$4:CC$104,27,0),"0"),IFERROR(VLOOKUP($A21,'Season 7'!AF$4:CC$104,27,0),"0"),
IFERROR(VLOOKUP($A21,'Season 8'!AF$4:CC$104,27,0),"0"),IFERROR(VLOOKUP($A21,'Season 9'!AF$4:CC$104,27,0),"0"),
IFERROR(VLOOKUP($A21,'Season 10'!AF$4:CC$104,27,0),"0"),IFERROR(VLOOKUP($A21,'Season 11'!AF$4:CC$104,27,0),"0"),
IFERROR(VLOOKUP($A21,'Season 12'!AF$4:CC$104,27,0),"0"),IFERROR(VLOOKUP($A21,'Season 13'!AF$4:CC$104,27,0),"0"),
IFERROR(VLOOKUP($A21,'Season 14'!AF$4:CC$104,27,0),"0"),IFERROR(VLOOKUP($A21,'Season 15'!AF$4:CC$104,27,0),"0"),)</f>
        <v>0</v>
      </c>
      <c r="AB21" s="692">
        <f>SUM(IFERROR(VLOOKUP($A21,'Season 1'!AF$4:CC$104,28,0),"0"),
IFERROR(VLOOKUP($A21,'Season 2'!AF$4:CC$104,28,0),"0"),IFERROR(VLOOKUP($A21,'Season 3'!AF$4:CC$104,28,0),"0"),
IFERROR(VLOOKUP($A21,'Season 4'!AF$4:CC$104,28,0),"0"),IFERROR(VLOOKUP($A21,'Season 5'!AF$4:CC$104,28,0),"0"),
IFERROR(VLOOKUP($A21,'Season 6'!AF$4:CC$104,28,0),"0"),IFERROR(VLOOKUP($A21,'Season 7'!AF$4:CC$104,28,0),"0"),
IFERROR(VLOOKUP($A21,'Season 8'!AF$4:CC$104,28,0),"0"),IFERROR(VLOOKUP($A21,'Season 9'!AF$4:CC$104,28,0),"0"),
IFERROR(VLOOKUP($A21,'Season 10'!AF$4:CC$104,28,0),"0"),IFERROR(VLOOKUP($A21,'Season 11'!AF$4:CC$104,28,0),"0"),
IFERROR(VLOOKUP($A21,'Season 12'!AF$4:CC$104,28,0),"0"),IFERROR(VLOOKUP($A21,'Season 13'!AF$4:CC$104,28,0),"0"),
IFERROR(VLOOKUP($A21,'Season 14'!AF$4:CC$104,28,0),"0"),IFERROR(VLOOKUP($A21,'Season 15'!AF$4:CC$104,28,0),"0"),)</f>
        <v>0</v>
      </c>
      <c r="AC21" s="1023">
        <f>SUM(IFERROR(VLOOKUP($A21,'Season 1'!AF$4:CC$104,29,0),"0"),
IFERROR(VLOOKUP($A21,'Season 2'!AF$4:CC$104,29,0),"0"),IFERROR(VLOOKUP($A21,'Season 3'!AF$4:CC$104,29,0),"0"),
IFERROR(VLOOKUP($A21,'Season 4'!AF$4:CC$104,29,0),"0"),IFERROR(VLOOKUP($A21,'Season 5'!AF$4:CC$104,29,0),"0"),
IFERROR(VLOOKUP($A21,'Season 6'!AF$4:CC$104,29,0),"0"),IFERROR(VLOOKUP($A21,'Season 7'!AF$4:CC$104,29,0),"0"),
IFERROR(VLOOKUP($A21,'Season 8'!AF$4:CC$104,29,0),"0"),IFERROR(VLOOKUP($A21,'Season 9'!AF$4:CC$104,29,0),"0"),
IFERROR(VLOOKUP($A21,'Season 10'!AF$4:CC$104,29,0),"0"),IFERROR(VLOOKUP($A21,'Season 11'!AF$4:CC$104,29,0),"0"),
IFERROR(VLOOKUP($A21,'Season 12'!AF$4:CC$104,29,0),"0"),IFERROR(VLOOKUP($A21,'Season 13'!AF$4:CC$104,29,0),"0"),
IFERROR(VLOOKUP($A21,'Season 14'!AF$4:CC$104,29,0),"0"),IFERROR(VLOOKUP($A21,'Season 15'!AF$4:CC$104,29,0),"0"),)</f>
        <v>0</v>
      </c>
      <c r="AD21" s="26">
        <f>SUM(IFERROR(VLOOKUP($A21,'Season 1'!AF$4:CC$104,30,0),"0"),
IFERROR(VLOOKUP($A21,'Season 2'!AF$4:CC$104,30,0),"0"),IFERROR(VLOOKUP($A21,'Season 3'!AF$4:CC$104,30,0),"0"),
IFERROR(VLOOKUP($A21,'Season 4'!AF$4:CC$104,30,0),"0"),IFERROR(VLOOKUP($A21,'Season 5'!AF$4:CC$104,30,0),"0"),
IFERROR(VLOOKUP($A21,'Season 6'!AF$4:CC$104,30,0),"0"),IFERROR(VLOOKUP($A21,'Season 7'!AF$4:CC$104,30,0),"0"),
IFERROR(VLOOKUP($A21,'Season 8'!AF$4:CC$104,30,0),"0"),IFERROR(VLOOKUP($A21,'Season 9'!AF$4:CC$104,30,0),"0"),
IFERROR(VLOOKUP($A21,'Season 10'!AF$4:CC$104,30,0),"0"),IFERROR(VLOOKUP($A21,'Season 11'!AF$4:CC$104,30,0),"0"),
IFERROR(VLOOKUP($A21,'Season 12'!AF$4:CC$104,30,0),"0"),IFERROR(VLOOKUP($A21,'Season 13'!AF$4:CC$104,30,0),"0"),
IFERROR(VLOOKUP($A21,'Season 14'!AF$4:CC$104,30,0),"0"),IFERROR(VLOOKUP($A21,'Season 15'!AF$4:CC$104,30,0),"0"),)</f>
        <v>0</v>
      </c>
      <c r="AE21" s="699">
        <f>SUM(IFERROR(VLOOKUP($A21,'Season 1'!AF$4:CC$104,31,0),"0"),
IFERROR(VLOOKUP($A21,'Season 2'!AF$4:CC$104,31,0),"0"),IFERROR(VLOOKUP($A21,'Season 3'!AF$4:CC$104,31,0),"0"),
IFERROR(VLOOKUP($A21,'Season 4'!AF$4:CC$104,31,0),"0"),IFERROR(VLOOKUP($A21,'Season 5'!AF$4:CC$104,31,0),"0"),
IFERROR(VLOOKUP($A21,'Season 6'!AF$4:CC$104,31,0),"0"),IFERROR(VLOOKUP($A21,'Season 7'!AF$4:CC$104,31,0),"0"),
IFERROR(VLOOKUP($A21,'Season 8'!AF$4:CC$104,31,0),"0"),IFERROR(VLOOKUP($A21,'Season 9'!AF$4:CC$104,31,0),"0"),
IFERROR(VLOOKUP($A21,'Season 10'!AF$4:CC$104,31,0),"0"),IFERROR(VLOOKUP($A21,'Season 11'!AF$4:CC$104,31,0),"0"),
IFERROR(VLOOKUP($A21,'Season 12'!AF$4:CC$104,31,0),"0"),IFERROR(VLOOKUP($A21,'Season 13'!AF$4:CC$104,31,0),"0"),
IFERROR(VLOOKUP($A21,'Season 14'!AF$4:CC$104,31,0),"0"),IFERROR(VLOOKUP($A21,'Season 15'!AF$4:CC$104,31,0),"0"),)</f>
        <v>0</v>
      </c>
      <c r="AF21" s="700">
        <f>SUM(IFERROR(VLOOKUP($A21,'Season 3'!AF$4:CC$104,32,0),"0"),
IFERROR(VLOOKUP($A21,'Season 4'!AF$4:CC$104,32,0),"0"),IFERROR(VLOOKUP($A21,'Season 5'!AF$4:CC$104,32,0),"0"),
IFERROR(VLOOKUP($A21,'Season 6'!AF$4:CC$104,32,0),"0"),IFERROR(VLOOKUP($A21,'Season 7'!AF$4:CC$104,32,0),"0"),
IFERROR(VLOOKUP($A21,'Season 8'!AF$4:CC$104,32,0),"0"),IFERROR(VLOOKUP($A21,'Season 9'!AF$4:CC$104,32,0),"0"),
IFERROR(VLOOKUP($A21,'Season 10'!AF$4:CC$104,32,0),"0"),IFERROR(VLOOKUP($A21,'Season 11'!AF$4:CC$104,32,0),"0"),
IFERROR(VLOOKUP($A21,'Season 12'!AF$4:CC$104,32,0),"0"),IFERROR(VLOOKUP($A21,'Season 13'!AF$4:CC$104,32,0),"0"),
IFERROR(VLOOKUP($A21,'Season 14'!AF$4:CC$104,32,0),"0"),IFERROR(VLOOKUP($A21,'Season 15'!AF$4:CC$104,32,0),"0"),)</f>
        <v>0</v>
      </c>
      <c r="AG21" s="692">
        <f>SUM(IFERROR(VLOOKUP($A21,'Season 3'!AF$4:CC$104,33,0),"0"),
IFERROR(VLOOKUP($A21,'Season 4'!AF$4:CC$104,33,0),"0"),IFERROR(VLOOKUP($A21,'Season 5'!AF$4:CC$104,33,0),"0"),
IFERROR(VLOOKUP($A21,'Season 6'!AF$4:CC$104,33,0),"0"),IFERROR(VLOOKUP($A21,'Season 7'!AF$4:CC$104,33,0),"0"),
IFERROR(VLOOKUP($A21,'Season 8'!AF$4:CC$104,33,0),"0"),IFERROR(VLOOKUP($A21,'Season 9'!AF$4:CC$104,33,0),"0"),
IFERROR(VLOOKUP($A21,'Season 10'!AF$4:CC$104,33,0),"0"),IFERROR(VLOOKUP($A21,'Season 11'!AF$4:CC$104,33,0),"0"),
IFERROR(VLOOKUP($A21,'Season 12'!AF$4:CC$104,33,0),"0"),IFERROR(VLOOKUP($A21,'Season 13'!AF$4:CC$104,33,0),"0"),
IFERROR(VLOOKUP($A21,'Season 14'!AF$4:CC$104,33,0),"0"),IFERROR(VLOOKUP($A21,'Season 15'!AF$4:CC$104,33,0),"0"),)</f>
        <v>0</v>
      </c>
      <c r="AH21" s="1023">
        <f>SUM(IFERROR(VLOOKUP($A21,'Season 3'!AF$4:CC$104,34,0),"0"),
IFERROR(VLOOKUP($A21,'Season 4'!AF$4:CC$104,34,0),"0"),IFERROR(VLOOKUP($A21,'Season 5'!AF$4:CC$104,34,0),"0"),
IFERROR(VLOOKUP($A21,'Season 6'!AF$4:CC$104,34,0),"0"),IFERROR(VLOOKUP($A21,'Season 7'!AF$4:CC$104,34,0),"0"),
IFERROR(VLOOKUP($A21,'Season 8'!AF$4:CC$104,34,0),"0"),IFERROR(VLOOKUP($A21,'Season 9'!AF$4:CC$104,34,0),"0"),
IFERROR(VLOOKUP($A21,'Season 10'!AF$4:CC$104,34,0),"0"),IFERROR(VLOOKUP($A21,'Season 11'!AF$4:CC$104,34,0),"0"),
IFERROR(VLOOKUP($A21,'Season 12'!AF$4:CC$104,34,0),"0"),IFERROR(VLOOKUP($A21,'Season 13'!AF$4:CC$104,34,0),"0"),
IFERROR(VLOOKUP($A21,'Season 14'!AF$4:CC$104,34,0),"0"),IFERROR(VLOOKUP($A21,'Season 15'!AF$4:CC$104,34,0),"0"),)</f>
        <v>0</v>
      </c>
      <c r="AI21" s="26">
        <f>SUM(IFERROR(VLOOKUP($A21,'Season 3'!AF$4:CC$104,35,0),"0"),
IFERROR(VLOOKUP($A21,'Season 4'!AF$4:CC$104,35,0),"0"),IFERROR(VLOOKUP($A21,'Season 5'!AF$4:CC$104,35,0),"0"),
IFERROR(VLOOKUP($A21,'Season 6'!AF$4:CC$104,35,0),"0"),IFERROR(VLOOKUP($A21,'Season 7'!AF$4:CC$104,35,0),"0"),
IFERROR(VLOOKUP($A21,'Season 8'!AF$4:CC$104,35,0),"0"),IFERROR(VLOOKUP($A21,'Season 9'!AF$4:CC$104,35,0),"0"),
IFERROR(VLOOKUP($A21,'Season 10'!AF$4:CC$104,35,0),"0"),IFERROR(VLOOKUP($A21,'Season 11'!AF$4:CC$104,35,0),"0"),
IFERROR(VLOOKUP($A21,'Season 12'!AF$4:CC$104,35,0),"0"),IFERROR(VLOOKUP($A21,'Season 13'!AF$4:CC$104,35,0),"0"),
IFERROR(VLOOKUP($A21,'Season 14'!AF$4:CC$104,35,0),"0"),IFERROR(VLOOKUP($A21,'Season 15'!AF$4:CC$104,35,0),"0"),)</f>
        <v>0</v>
      </c>
      <c r="AJ21" s="699">
        <f>SUM(IFERROR(VLOOKUP($A21,'Season 3'!AF$4:CC$104,36,0),"0"),
IFERROR(VLOOKUP($A21,'Season 4'!AF$4:CC$104,36,0),"0"),IFERROR(VLOOKUP($A21,'Season 5'!AF$4:CC$104,36,0),"0"),
IFERROR(VLOOKUP($A21,'Season 6'!AF$4:CC$104,36,0),"0"),IFERROR(VLOOKUP($A21,'Season 7'!AF$4:CC$104,36,0),"0"),
IFERROR(VLOOKUP($A21,'Season 8'!AF$4:CC$104,36,0),"0"),IFERROR(VLOOKUP($A21,'Season 9'!AF$4:CC$104,36,0),"0"),
IFERROR(VLOOKUP($A21,'Season 10'!AF$4:CC$104,36,0),"0"),IFERROR(VLOOKUP($A21,'Season 11'!AF$4:CC$104,36,0),"0"),
IFERROR(VLOOKUP($A21,'Season 12'!AF$4:CC$104,36,0),"0"),IFERROR(VLOOKUP($A21,'Season 13'!AF$4:CC$104,36,0),"0"),
IFERROR(VLOOKUP($A21,'Season 14'!AF$4:CC$104,36,0),"0"),IFERROR(VLOOKUP($A21,'Season 15'!AF$4:CC$104,36,0),"0"),)</f>
        <v>0</v>
      </c>
      <c r="AK21" s="700">
        <f>SUM(IFERROR(VLOOKUP($A21,'Season 2'!AF$4:CC$104,32,0),"0"),IFERROR(VLOOKUP($A21,'Season 3'!AF$4:CC$104,37,0),"0"),
IFERROR(VLOOKUP($A21,'Season 4'!AF$4:CC$104,37,0),"0"),IFERROR(VLOOKUP($A21,'Season 5'!AF$4:CC$104,37,0),"0"),
IFERROR(VLOOKUP($A21,'Season 6'!AF$4:CC$104,37,0),"0"),IFERROR(VLOOKUP($A21,'Season 7'!AF$4:CC$104,37,0),"0"),
IFERROR(VLOOKUP($A21,'Season 8'!AF$4:CC$104,37,0),"0"),IFERROR(VLOOKUP($A21,'Season 9'!AF$4:CC$104,37,0),"0"),
IFERROR(VLOOKUP($A21,'Season 10'!AF$4:CC$104,37,0),"0"),IFERROR(VLOOKUP($A21,'Season 11'!AF$4:CC$104,37,0),"0"),
IFERROR(VLOOKUP($A21,'Season 12'!AF$4:CC$104,37,0),"0"),IFERROR(VLOOKUP($A21,'Season 13'!AF$4:CC$104,37,0),"0"),
IFERROR(VLOOKUP($A21,'Season 14'!AF$4:CC$104,37,0),"0"),IFERROR(VLOOKUP($A21,'Season 15'!AF$4:CC$104,37,0),"0"),)</f>
        <v>0</v>
      </c>
      <c r="AL21" s="692">
        <f>SUM(IFERROR(VLOOKUP($A21,'Season 2'!AF$4:CC$104,33,0),"0"),IFERROR(VLOOKUP($A21,'Season 3'!AF$4:CC$104,38,0),"0"),
IFERROR(VLOOKUP($A21,'Season 4'!AF$4:CC$104,38,0),"0"),IFERROR(VLOOKUP($A21,'Season 5'!AF$4:CC$104,38,0),"0"),
IFERROR(VLOOKUP($A21,'Season 6'!AF$4:CC$104,38,0),"0"),IFERROR(VLOOKUP($A21,'Season 7'!AF$4:CC$104,38,0),"0"),
IFERROR(VLOOKUP($A21,'Season 8'!AF$4:CC$104,38,0),"0"),IFERROR(VLOOKUP($A21,'Season 9'!AF$4:CC$104,38,0),"0"),
IFERROR(VLOOKUP($A21,'Season 10'!AF$4:CC$104,38,0),"0"),IFERROR(VLOOKUP($A21,'Season 11'!AF$4:CC$104,38,0),"0"),
IFERROR(VLOOKUP($A21,'Season 12'!AF$4:CC$104,38,0),"0"),IFERROR(VLOOKUP($A21,'Season 13'!AF$4:CC$104,38,0),"0"),
IFERROR(VLOOKUP($A21,'Season 14'!AF$4:CC$104,38,0),"0"),IFERROR(VLOOKUP($A21,'Season 15'!AF$4:CC$104,38,0),"0"),)</f>
        <v>0</v>
      </c>
      <c r="AM21" s="1023">
        <f>SUM(IFERROR(VLOOKUP($A21,'Season 2'!AF$4:CC$104,34,0),"0"),IFERROR(VLOOKUP($A21,'Season 3'!AF$4:CC$104,39,0),"0"),
IFERROR(VLOOKUP($A21,'Season 4'!AF$4:CC$104,39,0),"0"),IFERROR(VLOOKUP($A21,'Season 5'!AF$4:CC$104,39,0),"0"),
IFERROR(VLOOKUP($A21,'Season 6'!AF$4:CC$104,39,0),"0"),IFERROR(VLOOKUP($A21,'Season 7'!AF$4:CC$104,39,0),"0"),
IFERROR(VLOOKUP($A21,'Season 8'!AF$4:CC$104,39,0),"0"),IFERROR(VLOOKUP($A21,'Season 9'!AF$4:CC$104,39,0),"0"),
IFERROR(VLOOKUP($A21,'Season 10'!AF$4:CC$104,39,0),"0"),IFERROR(VLOOKUP($A21,'Season 11'!AF$4:CC$104,39,0),"0"),
IFERROR(VLOOKUP($A21,'Season 12'!AF$4:CC$104,39,0),"0"),IFERROR(VLOOKUP($A21,'Season 13'!AF$4:CC$104,39,0),"0"),
IFERROR(VLOOKUP($A21,'Season 14'!AF$4:CC$104,39,0),"0"),IFERROR(VLOOKUP($A21,'Season 15'!AF$4:CC$104,39,0),"0"),)</f>
        <v>0</v>
      </c>
      <c r="AN21" s="26">
        <f>SUM(IFERROR(VLOOKUP($A21,'Season 2'!AF$4:CC$104,35,0),"0"),IFERROR(VLOOKUP($A21,'Season 3'!AF$4:CC$104,40,0),"0"),
IFERROR(VLOOKUP($A21,'Season 4'!AF$4:CC$104,40,0),"0"),IFERROR(VLOOKUP($A21,'Season 5'!AF$4:CC$104,40,0),"0"),
IFERROR(VLOOKUP($A21,'Season 6'!AF$4:CC$104,40,0),"0"),IFERROR(VLOOKUP($A21,'Season 7'!AF$4:CC$104,40,0),"0"),
IFERROR(VLOOKUP($A21,'Season 8'!AF$4:CC$104,40,0),"0"),IFERROR(VLOOKUP($A21,'Season 9'!AF$4:CC$104,40,0),"0"),
IFERROR(VLOOKUP($A21,'Season 10'!AF$4:CC$104,40,0),"0"),IFERROR(VLOOKUP($A21,'Season 11'!AF$4:CC$104,40,0),"0"),
IFERROR(VLOOKUP($A21,'Season 12'!AF$4:CC$104,40,0),"0"),IFERROR(VLOOKUP($A21,'Season 13'!AF$4:CC$104,40,0),"0"),
IFERROR(VLOOKUP($A21,'Season 14'!AF$4:CC$104,40,0),"0"),IFERROR(VLOOKUP($A21,'Season 15'!AF$4:CC$104,40,0),"0"),)</f>
        <v>0</v>
      </c>
      <c r="AO21" s="699">
        <f>SUM(IFERROR(VLOOKUP($A21,'Season 2'!AF$4:CC$104,36,0),"0"),IFERROR(VLOOKUP($A21,'Season 3'!AF$4:CC$104,41,0),"0"),
IFERROR(VLOOKUP($A21,'Season 4'!AF$4:CC$104,41,0),"0"),IFERROR(VLOOKUP($A21,'Season 5'!AF$4:CC$104,41,0),"0"),
IFERROR(VLOOKUP($A21,'Season 6'!AF$4:CC$104,41,0),"0"),IFERROR(VLOOKUP($A21,'Season 7'!AF$4:CC$104,41,0),"0"),
IFERROR(VLOOKUP($A21,'Season 8'!AF$4:CC$104,41,0),"0"),IFERROR(VLOOKUP($A21,'Season 9'!AF$4:CC$104,41,0),"0"),
IFERROR(VLOOKUP($A21,'Season 10'!AF$4:CC$104,41,0),"0"),IFERROR(VLOOKUP($A21,'Season 11'!AF$4:CC$104,41,0),"0"),
IFERROR(VLOOKUP($A21,'Season 12'!AF$4:CC$104,41,0),"0"),IFERROR(VLOOKUP($A21,'Season 13'!AF$4:CC$104,41,0),"0"),
IFERROR(VLOOKUP($A21,'Season 14'!AF$4:CC$104,41,0),"0"),IFERROR(VLOOKUP($A21,'Season 15'!AF$4:CC$104,41,0),"0"),)</f>
        <v>0</v>
      </c>
      <c r="AP21" s="700">
        <f>SUM(IFERROR(VLOOKUP($A21,'Season 2'!AF$4:CC$104,37,0),"0"),IFERROR(VLOOKUP($A21,'Season 3'!AF$4:CC$104,42,0),"0"),
IFERROR(VLOOKUP($A21,'Season 4'!AF$4:CC$104,42,0),"0"),IFERROR(VLOOKUP($A21,'Season 5'!AF$4:CC$104,42,0),"0"),
IFERROR(VLOOKUP($A21,'Season 6'!AF$4:CC$104,42,0),"0"),IFERROR(VLOOKUP($A21,'Season 7'!AF$4:CC$104,42,0),"0"),
IFERROR(VLOOKUP($A21,'Season 8'!AF$4:CC$104,42,0),"0"),IFERROR(VLOOKUP($A21,'Season 9'!AF$4:CC$104,42,0),"0"),
IFERROR(VLOOKUP($A21,'Season 10'!AF$4:CC$104,42,0),"0"),IFERROR(VLOOKUP($A21,'Season 11'!AF$4:CC$104,42,0),"0"),
IFERROR(VLOOKUP($A21,'Season 12'!AF$4:CC$104,42,0),"0"),IFERROR(VLOOKUP($A21,'Season 13'!AF$4:CC$104,42,0),"0"),
IFERROR(VLOOKUP($A21,'Season 14'!AF$4:CC$104,42,0),"0"),IFERROR(VLOOKUP($A21,'Season 15'!AF$4:CC$104,42,0),"0"),)</f>
        <v>0</v>
      </c>
      <c r="AQ21" s="692">
        <f>SUM(IFERROR(VLOOKUP($A21,'Season 2'!AF$4:CC$104,38,0),"0"),IFERROR(VLOOKUP($A21,'Season 3'!AF$4:CC$104,43,0),"0"),
IFERROR(VLOOKUP($A21,'Season 4'!AF$4:CC$104,43,0),"0"),IFERROR(VLOOKUP($A21,'Season 5'!AF$4:CC$104,43,0),"0"),
IFERROR(VLOOKUP($A21,'Season 6'!AF$4:CC$104,43,0),"0"),IFERROR(VLOOKUP($A21,'Season 7'!AF$4:CC$104,43,0),"0"),
IFERROR(VLOOKUP($A21,'Season 8'!AF$4:CC$104,43,0),"0"),IFERROR(VLOOKUP($A21,'Season 9'!AF$4:CC$104,43,0),"0"),
IFERROR(VLOOKUP($A21,'Season 10'!AF$4:CC$104,43,0),"0"),IFERROR(VLOOKUP($A21,'Season 11'!AF$4:CC$104,43,0),"0"),
IFERROR(VLOOKUP($A21,'Season 12'!AF$4:CC$104,43,0),"0"),IFERROR(VLOOKUP($A21,'Season 13'!AF$4:CC$104,43,0),"0"),
IFERROR(VLOOKUP($A21,'Season 14'!AF$4:CC$104,43,0),"0"),IFERROR(VLOOKUP($A21,'Season 15'!AF$4:CC$104,43,0),"0"),)</f>
        <v>0</v>
      </c>
      <c r="AR21" s="1023">
        <f>SUM(IFERROR(VLOOKUP($A21,'Season 2'!AF$4:CC$104,39,0),"0"),IFERROR(VLOOKUP($A21,'Season 3'!AF$4:CC$104,44,0),"0"),
IFERROR(VLOOKUP($A21,'Season 4'!AF$4:CC$104,44,0),"0"),IFERROR(VLOOKUP($A21,'Season 5'!AF$4:CC$104,44,0),"0"),
IFERROR(VLOOKUP($A21,'Season 6'!AF$4:CC$104,44,0),"0"),IFERROR(VLOOKUP($A21,'Season 7'!AF$4:CC$104,44,0),"0"),
IFERROR(VLOOKUP($A21,'Season 8'!AF$4:CC$104,44,0),"0"),IFERROR(VLOOKUP($A21,'Season 9'!AF$4:CC$104,44,0),"0"),
IFERROR(VLOOKUP($A21,'Season 10'!AF$4:CC$104,44,0),"0"),IFERROR(VLOOKUP($A21,'Season 11'!AF$4:CC$104,44,0),"0"),
IFERROR(VLOOKUP($A21,'Season 12'!AF$4:CC$104,44,0),"0"),IFERROR(VLOOKUP($A21,'Season 13'!AF$4:CC$104,44,0),"0"),
IFERROR(VLOOKUP($A21,'Season 14'!AF$4:CC$104,44,0),"0"),IFERROR(VLOOKUP($A21,'Season 15'!AF$4:CC$104,44,0),"0"),)</f>
        <v>0</v>
      </c>
      <c r="AS21" s="26">
        <f>SUM(IFERROR(VLOOKUP($A21,'Season 2'!AF$4:CC$104,40,0),"0"),IFERROR(VLOOKUP($A21,'Season 3'!AF$4:CC$104,45,0),"0"),
IFERROR(VLOOKUP($A21,'Season 4'!AF$4:CC$104,45,0),"0"),IFERROR(VLOOKUP($A21,'Season 5'!AF$4:CC$104,45,0),"0"),
IFERROR(VLOOKUP($A21,'Season 6'!AF$4:CC$104,45,0),"0"),IFERROR(VLOOKUP($A21,'Season 7'!AF$4:CC$104,45,0),"0"),
IFERROR(VLOOKUP($A21,'Season 8'!AF$4:CC$104,45,0),"0"),IFERROR(VLOOKUP($A21,'Season 9'!AF$4:CC$104,45,0),"0"),
IFERROR(VLOOKUP($A21,'Season 10'!AF$4:CC$104,45,0),"0"),IFERROR(VLOOKUP($A21,'Season 11'!AF$4:CC$104,45,0),"0"),
IFERROR(VLOOKUP($A21,'Season 12'!AF$4:CC$104,45,0),"0"),IFERROR(VLOOKUP($A21,'Season 13'!AF$4:CC$104,45,0),"0"),
IFERROR(VLOOKUP($A21,'Season 14'!AF$4:CC$104,45,0),"0"),IFERROR(VLOOKUP($A21,'Season 15'!AF$4:CC$104,45,0),"0"),)</f>
        <v>0</v>
      </c>
      <c r="AT21" s="699">
        <f>SUM(IFERROR(VLOOKUP($A21,'Season 2'!AF$4:CC$104,41,0),"0"),IFERROR(VLOOKUP($A21,'Season 3'!AF$4:CC$104,46,0),"0"),
IFERROR(VLOOKUP($A21,'Season 4'!AF$4:CC$104,46,0),"0"),IFERROR(VLOOKUP($A21,'Season 5'!AF$4:CC$104,46,0),"0"),
IFERROR(VLOOKUP($A21,'Season 6'!AF$4:CC$104,46,0),"0"),IFERROR(VLOOKUP($A21,'Season 7'!AF$4:CC$104,46,0),"0"),
IFERROR(VLOOKUP($A21,'Season 8'!AF$4:CC$104,46,0),"0"),IFERROR(VLOOKUP($A21,'Season 9'!AF$4:CC$104,46,0),"0"),
IFERROR(VLOOKUP($A21,'Season 10'!AF$4:CC$104,46,0),"0"),IFERROR(VLOOKUP($A21,'Season 11'!AF$4:CC$104,46,0),"0"),
IFERROR(VLOOKUP($A21,'Season 12'!AF$4:CC$104,46,0),"0"),IFERROR(VLOOKUP($A21,'Season 13'!AF$4:CC$104,46,0),"0"),
IFERROR(VLOOKUP($A21,'Season 14'!AF$4:CC$104,46,0),"0"),IFERROR(VLOOKUP($A21,'Season 15'!AF$4:CC$104,46,0),"0"),)</f>
        <v>0</v>
      </c>
      <c r="AU21" s="700">
        <f>SUM(IFERROR(VLOOKUP($A21,'Season 3'!AF$4:CH$104,47,0),"0"),
IFERROR(VLOOKUP($A21,'Season 4'!AF$4:CH$104,47,0),"0"),IFERROR(VLOOKUP($A21,'Season 5'!AF$4:CH$104,47,0),"0"),
IFERROR(VLOOKUP($A21,'Season 6'!AF$4:CH$104,47,0),"0"),IFERROR(VLOOKUP($A21,'Season 7'!AF$4:CH$104,47,0),"0"),
IFERROR(VLOOKUP($A21,'Season 8'!AF$4:CH$104,47,0),"0"),IFERROR(VLOOKUP($A21,'Season 9'!AF$4:CH$104,47,0),"0"),
IFERROR(VLOOKUP($A21,'Season 10'!AF$4:CH$104,47,0),"0"),IFERROR(VLOOKUP($A21,'Season 11'!AF$4:CH$104,47,0),"0"),
IFERROR(VLOOKUP($A21,'Season 12'!AF$4:CH$104,47,0),"0"),IFERROR(VLOOKUP($A21,'Season 13'!AF$4:CH$104,47,0),"0"),
IFERROR(VLOOKUP($A21,'Season 14'!AF$4:CH$104,47,0),"0"),IFERROR(VLOOKUP($A21,'Season 15'!AF$4:CH$104,47,0),"0"),)</f>
        <v>0</v>
      </c>
      <c r="AV21" s="692">
        <f>SUM(IFERROR(VLOOKUP($A21,'Season 3'!AF$4:CH$104,48,0),"0"),
IFERROR(VLOOKUP($A21,'Season 4'!AF$4:CH$104,48,0),"0"),IFERROR(VLOOKUP($A21,'Season 5'!AF$4:CH$104,48,0),"0"),
IFERROR(VLOOKUP($A21,'Season 6'!AF$4:CH$104,48,0),"0"),IFERROR(VLOOKUP($A21,'Season 7'!AF$4:CH$104,48,0),"0"),
IFERROR(VLOOKUP($A21,'Season 8'!AF$4:CH$104,48,0),"0"),IFERROR(VLOOKUP($A21,'Season 9'!AF$4:CH$104,48,0),"0"),
IFERROR(VLOOKUP($A21,'Season 10'!AF$4:CH$104,48,0),"0"),IFERROR(VLOOKUP($A21,'Season 11'!AF$4:CH$104,48,0),"0"),
IFERROR(VLOOKUP($A21,'Season 12'!AF$4:CH$104,48,0),"0"),IFERROR(VLOOKUP($A21,'Season 13'!AF$4:CH$104,48,0),"0"),
IFERROR(VLOOKUP($A21,'Season 14'!AF$4:CH$104,48,0),"0"),IFERROR(VLOOKUP($A21,'Season 15'!AF$4:CH$104,48,0),"0"),)</f>
        <v>0</v>
      </c>
      <c r="AW21" s="1023">
        <f>SUM(IFERROR(VLOOKUP($A21,'Season 3'!AF$4:CH$104,49,0),"0"),
IFERROR(VLOOKUP($A21,'Season 4'!AF$4:CH$104,49,0),"0"),IFERROR(VLOOKUP($A21,'Season 5'!AF$4:CH$104,49,0),"0"),
IFERROR(VLOOKUP($A21,'Season 6'!AF$4:CH$104,49,0),"0"),IFERROR(VLOOKUP($A21,'Season 7'!AF$4:CH$104,49,0),"0"),
IFERROR(VLOOKUP($A21,'Season 8'!AF$4:CH$104,49,0),"0"),IFERROR(VLOOKUP($A21,'Season 9'!AF$4:CH$104,49,0),"0"),
IFERROR(VLOOKUP($A21,'Season 10'!AF$4:CH$104,49,0),"0"),IFERROR(VLOOKUP($A21,'Season 11'!AF$4:CH$104,49,0),"0"),
IFERROR(VLOOKUP($A21,'Season 12'!AF$4:CH$104,49,0),"0"),IFERROR(VLOOKUP($A21,'Season 13'!AF$4:CH$104,49,0),"0"),
IFERROR(VLOOKUP($A21,'Season 14'!AF$4:CH$104,49,0),"0"),IFERROR(VLOOKUP($A21,'Season 15'!AF$4:CH$104,49,0),"0"),)</f>
        <v>0</v>
      </c>
      <c r="AX21" s="26">
        <f>SUM(IFERROR(VLOOKUP($A21,'Season 3'!AF$4:CH$104,50,0),"0"),
IFERROR(VLOOKUP($A21,'Season 4'!AF$4:CH$104,50,0),"0"),IFERROR(VLOOKUP($A21,'Season 5'!AF$4:CH$104,50,0),"0"),
IFERROR(VLOOKUP($A21,'Season 6'!AF$4:CH$104,50,0),"0"),IFERROR(VLOOKUP($A21,'Season 7'!AF$4:CH$104,50,0),"0"),
IFERROR(VLOOKUP($A21,'Season 8'!AF$4:CH$104,50,0),"0"),IFERROR(VLOOKUP($A21,'Season 9'!AF$4:CH$104,50,0),"0"),
IFERROR(VLOOKUP($A21,'Season 10'!AF$4:CH$104,50,0),"0"),IFERROR(VLOOKUP($A21,'Season 11'!AF$4:CH$104,50,0),"0"),
IFERROR(VLOOKUP($A21,'Season 12'!AF$4:CH$104,50,0),"0"),IFERROR(VLOOKUP($A21,'Season 13'!AF$4:CH$104,50,0),"0"),
IFERROR(VLOOKUP($A21,'Season 14'!AF$4:CH$104,50,0),"0"),IFERROR(VLOOKUP($A21,'Season 15'!AF$4:CH$104,50,0),"0"),)</f>
        <v>0</v>
      </c>
      <c r="AY21" s="699">
        <f>SUM(IFERROR(VLOOKUP($A21,'Season 3'!AF$4:CH$104,51,0),"0"),
IFERROR(VLOOKUP($A21,'Season 4'!AF$4:CH$104,51,0),"0"),IFERROR(VLOOKUP($A21,'Season 5'!AF$4:CH$104,51,0),"0"),
IFERROR(VLOOKUP($A21,'Season 6'!AF$4:CH$104,51,0),"0"),IFERROR(VLOOKUP($A21,'Season 7'!AF$4:CH$104,51,0),"0"),
IFERROR(VLOOKUP($A21,'Season 8'!AF$4:CH$104,51,0),"0"),IFERROR(VLOOKUP($A21,'Season 9'!AF$4:CH$104,51,0),"0"),
IFERROR(VLOOKUP($A21,'Season 10'!AF$4:CH$104,51,0),"0"),IFERROR(VLOOKUP($A21,'Season 11'!AF$4:CH$104,51,0),"0"),
IFERROR(VLOOKUP($A21,'Season 12'!AF$4:CH$104,51,0),"0"),IFERROR(VLOOKUP($A21,'Season 13'!AF$4:CH$104,51,0),"0"),
IFERROR(VLOOKUP($A21,'Season 14'!AF$4:CH$104,51,0),"0"),IFERROR(VLOOKUP($A21,'Season 15'!AF$4:CH$104,51,0),"0"),)</f>
        <v>0</v>
      </c>
      <c r="AZ21" s="700">
        <f>SUM(IFERROR(VLOOKUP($A21,'Season 1'!AF$4:CC$104,32,0),"0"),IFERROR(VLOOKUP($A21,'Season 2'!AF$4:CC$104,37,0),"0"),)</f>
        <v>0</v>
      </c>
      <c r="BA21" s="692">
        <f>SUM(IFERROR(VLOOKUP($A21,'Season 1'!AF$4:CC$104,33,0),"0"),IFERROR(VLOOKUP($A21,'Season 2'!AF$4:CC$104,38,0),"0"),)</f>
        <v>0</v>
      </c>
      <c r="BB21" s="1023">
        <f>SUM(IFERROR(VLOOKUP($A21,'Season 1'!AF$4:CC$104,34,0),"0"),IFERROR(VLOOKUP($A21,'Season 2'!AF$4:CC$104,39,0),"0"),)</f>
        <v>0</v>
      </c>
      <c r="BC21" s="26">
        <f>SUM(IFERROR(VLOOKUP($A21,'Season 1'!AF$4:CC$104,35,0),"0"),IFERROR(VLOOKUP($A21,'Season 2'!AF$4:CC$104,40,0),"0"),)</f>
        <v>0</v>
      </c>
      <c r="BD21" s="699">
        <f>SUM(IFERROR(VLOOKUP($A21,'Season 1'!AF$4:CC$104,36,0),"0"),IFERROR(VLOOKUP($A21,'Season 2'!AF$4:CC$104,41,0),"0"),)</f>
        <v>0</v>
      </c>
      <c r="BE21" s="1111">
        <f>SUM(IFERROR(VLOOKUP($A21,'Season 1'!AF$4:CC$104,37,0),"0"),
IFERROR(VLOOKUP($A21,'Season 2'!AF$4:CC$104,47,0),"0"),IFERROR(VLOOKUP($A21,'Season 3'!AF$4:CH$104,52,0),"0"),
IFERROR(VLOOKUP($A21,'Season 4'!AF$4:CH$104,52,0),"0"),IFERROR(VLOOKUP($A21,'Season 5'!AF$4:CH$104,52,0),"0"),
IFERROR(VLOOKUP($A21,'Season 6'!AF$4:CH$104,52,0),"0"),IFERROR(VLOOKUP($A21,'Season 7'!AF$4:CH$104,52,0),"0"),
IFERROR(VLOOKUP($A21,'Season 8'!AF$4:CH$104,52,0),"0"),IFERROR(VLOOKUP($A21,'Season 9'!AF$4:CH$104,52,0),"0"),
IFERROR(VLOOKUP($A21,'Season 10'!AF$4:CH$104,52,0),"0"),IFERROR(VLOOKUP($A21,'Season 11'!AF$4:CH$104,52,0),"0"),
IFERROR(VLOOKUP($A21,'Season 12'!AF$4:CH$104,52,0),"0"),IFERROR(VLOOKUP($A21,'Season 13'!AF$4:CH$104,52,0),"0"),
IFERROR(VLOOKUP($A21,'Season 14'!AF$4:CH$104,52,0),"0"),IFERROR(VLOOKUP($A21,'Season 15'!AF$4:CH$104,52,0),"0"),)</f>
        <v>0</v>
      </c>
      <c r="BF21" s="1112">
        <f>SUM(IFERROR(VLOOKUP($A21,'Season 1'!AF$4:CC$104,38,0),"0"),
IFERROR(VLOOKUP($A21,'Season 2'!AF$4:CC$104,48,0),"0"),IFERROR(VLOOKUP($A21,'Season 3'!AF$4:CH$104,53,0),"0"),
IFERROR(VLOOKUP($A21,'Season 4'!AF$4:CH$104,53,0),"0"),IFERROR(VLOOKUP($A21,'Season 5'!AF$4:CH$104,53,0),"0"),
IFERROR(VLOOKUP($A21,'Season 6'!AF$4:CH$104,53,0),"0"),IFERROR(VLOOKUP($A21,'Season 7'!AF$4:CH$104,53,0),"0"),
IFERROR(VLOOKUP($A21,'Season 8'!AF$4:CH$104,53,0),"0"),IFERROR(VLOOKUP($A21,'Season 9'!AF$4:CH$104,53,0),"0"),
IFERROR(VLOOKUP($A21,'Season 10'!AF$4:CH$104,53,0),"0"),IFERROR(VLOOKUP($A21,'Season 11'!AF$4:CH$104,53,0),"0"),
IFERROR(VLOOKUP($A21,'Season 12'!AF$4:CH$104,53,0),"0"),IFERROR(VLOOKUP($A21,'Season 13'!AF$4:CH$104,53,0),"0"),
IFERROR(VLOOKUP($A21,'Season 14'!AF$4:CH$104,53,0),"0"),IFERROR(VLOOKUP($A21,'Season 15'!AF$4:CH$104,53,0),"0"),)</f>
        <v>0</v>
      </c>
      <c r="BG21" s="1061" t="e">
        <f t="shared" si="1"/>
        <v>#DIV/0!</v>
      </c>
      <c r="BI21" s="1100"/>
      <c r="BJ21" s="1100"/>
      <c r="BK21" s="1100"/>
      <c r="BL21" s="1100"/>
      <c r="BM21" s="1100"/>
      <c r="BN21" s="1100"/>
      <c r="BO21" s="1066"/>
      <c r="BP21" s="1066"/>
      <c r="BQ21" s="1066"/>
      <c r="BR21" s="1066"/>
      <c r="BS21" s="15" t="str">
        <f>IFERROR(VLOOKUP($A21,'Season 1'!$AF$4:$CH$104,39,0),"0")</f>
        <v>0</v>
      </c>
      <c r="BT21" s="15" t="str">
        <f>IFERROR(VLOOKUP($A21,'Season 1'!$AF$4:$CH$104,40,0),"0")</f>
        <v>0</v>
      </c>
      <c r="BU21" s="15" t="str">
        <f>IFERROR(VLOOKUP($A21,'Season 2'!$AF$4:$CH$104,49,0),"0")</f>
        <v>0</v>
      </c>
      <c r="BV21" s="15" t="str">
        <f>IFERROR(VLOOKUP($A21,'Season 2'!$AF$4:$CH$104,50,0),"0")</f>
        <v>0</v>
      </c>
      <c r="BW21" s="15" t="str">
        <f>IFERROR(VLOOKUP($A21,'Season 3'!$AF$4:$CH$104,54,0),"0")</f>
        <v>0</v>
      </c>
      <c r="BX21" s="15" t="str">
        <f>IFERROR(VLOOKUP($A21,'Season 3'!$AF$4:$CH$104,55,0),"0")</f>
        <v>0</v>
      </c>
      <c r="BY21" s="15" t="str">
        <f>IFERROR(VLOOKUP($A21,'Season 4'!$AF$4:$CH$104,54,0),"0")</f>
        <v>0</v>
      </c>
      <c r="BZ21" s="15" t="str">
        <f>IFERROR(VLOOKUP($A21,'Season 4'!$AF$4:$CH$104,55,0),"0")</f>
        <v>0</v>
      </c>
      <c r="CA21" s="15" t="str">
        <f>IFERROR(VLOOKUP($A21,'Season 5'!$AF$4:$CH$104,54,0),"0")</f>
        <v>0</v>
      </c>
      <c r="CB21" s="15" t="str">
        <f>IFERROR(VLOOKUP($A21,'Season 5'!$AF$4:$CH$104,55,0),"0")</f>
        <v>0</v>
      </c>
      <c r="CC21" s="15" t="str">
        <f>IFERROR(VLOOKUP($A21,'Season 6'!$AF$4:$CH$104,54,0),"0")</f>
        <v>0</v>
      </c>
      <c r="CD21" s="15" t="str">
        <f>IFERROR(VLOOKUP($A21,'Season 6'!$AF$4:$CH$104,55,0),"0")</f>
        <v>0</v>
      </c>
      <c r="CE21" s="15" t="str">
        <f>IFERROR(VLOOKUP($A21,'Season 7'!$AF$4:$CH$104,54,0),"0")</f>
        <v>0</v>
      </c>
      <c r="CF21" s="15" t="str">
        <f>IFERROR(VLOOKUP($A21,'Season 7'!$AF$4:$CH$104,55,0),"0")</f>
        <v>0</v>
      </c>
      <c r="CG21" s="15" t="str">
        <f>IFERROR(VLOOKUP($A21,'Season 8'!$AF$4:$CH$104,54,0),"0")</f>
        <v>0</v>
      </c>
      <c r="CH21" s="15" t="str">
        <f>IFERROR(VLOOKUP($A21,'Season 8'!$AF$4:$CH$104,55,0),"0")</f>
        <v>0</v>
      </c>
      <c r="CI21" s="15" t="str">
        <f>IFERROR(VLOOKUP($A21,'Season 9'!$AF$4:$CH$104,54,0),"0")</f>
        <v>0</v>
      </c>
      <c r="CJ21" s="15" t="str">
        <f>IFERROR(VLOOKUP($A21,'Season 9'!$AF$4:$CH$104,55,0),"0")</f>
        <v>0</v>
      </c>
      <c r="CK21" s="15" t="str">
        <f>IFERROR(VLOOKUP($A21,'Season 10'!$AF$4:$CH$104,54,0),"0")</f>
        <v>0</v>
      </c>
      <c r="CL21" s="15" t="str">
        <f>IFERROR(VLOOKUP($A21,'Season 10'!$AF$4:$CH$104,55,0),"0")</f>
        <v>0</v>
      </c>
      <c r="CM21" s="15" t="str">
        <f>IFERROR(VLOOKUP($A21,'Season 11'!$AF$4:$CH$104,54,0),"0")</f>
        <v>0</v>
      </c>
      <c r="CN21" s="15" t="str">
        <f>IFERROR(VLOOKUP($A21,'Season 11'!$AF$4:$CH$104,55,0),"0")</f>
        <v>0</v>
      </c>
      <c r="CO21" s="15" t="str">
        <f>IFERROR(VLOOKUP($A21,'Season 12'!$AF$4:$CH$104,54,0),"0")</f>
        <v>0</v>
      </c>
      <c r="CP21" s="15" t="str">
        <f>IFERROR(VLOOKUP($A21,'Season 12'!$AF$4:$CH$104,55,0),"0")</f>
        <v>0</v>
      </c>
      <c r="CQ21" s="15" t="str">
        <f>IFERROR(VLOOKUP($A21,'Season 13'!$AF$4:$CH$104,54,0),"0")</f>
        <v>0</v>
      </c>
      <c r="CR21" s="15" t="str">
        <f>IFERROR(VLOOKUP($A21,'Season 13'!$AF$4:$CH$104,55,0),"0")</f>
        <v>0</v>
      </c>
      <c r="CS21" s="15" t="str">
        <f>IFERROR(VLOOKUP($A21,'Season 14'!$AF$4:$CH$104,54,0),"0")</f>
        <v>0</v>
      </c>
      <c r="CT21" s="15" t="str">
        <f>IFERROR(VLOOKUP($A21,'Season 14'!$AF$4:$CH$104,55,0),"0")</f>
        <v>0</v>
      </c>
      <c r="CU21" s="15" t="str">
        <f>IFERROR(VLOOKUP($A21,'Season 15'!$AF$4:$CH$104,54,0),"0")</f>
        <v>0</v>
      </c>
      <c r="CV21" s="15" t="str">
        <f>IFERROR(VLOOKUP($A21,'Season 15'!$AF$4:$CH$104,55,0),"0")</f>
        <v>0</v>
      </c>
    </row>
    <row r="22" spans="1:100" x14ac:dyDescent="0.25">
      <c r="A22" s="1090" t="s">
        <v>228</v>
      </c>
      <c r="B22" s="1021" t="str">
        <f>IFERROR(VLOOKUP('Data Totals'!A22,'Season 1'!AF$4:CC$104,2,FALSE),IFERROR(VLOOKUP('Data Totals'!A22,'Season 2'!AF$4:CC$104,2,FALSE),IFERROR(VLOOKUP('Data Totals'!A22,'Season 3'!AF$4:CC$104,2,FALSE),IFERROR(VLOOKUP('Data Totals'!A22,'Season 4'!AF$4:CC$104,2,FALSE),IFERROR(VLOOKUP('Data Totals'!A22,'Season 5'!AF$4:CC$104,2,FALSE),IFERROR(VLOOKUP('Data Totals'!A22,'Season 6'!AF$4:CC$104,2,FALSE),IFERROR(VLOOKUP('Data Totals'!A22,'Season 7'!AF$4:CC$104,2,FALSE),IFERROR(VLOOKUP('Data Totals'!A22,'Season 8'!AF$4:CC$104,2,FALSE),IFERROR(VLOOKUP('Data Totals'!A22,'Season 9'!AF$4:CC$104,2,FALSE),IFERROR(VLOOKUP('Data Totals'!A22,'Season 10'!AF$4:CC$104,2,FALSE),IFERROR(VLOOKUP('Data Totals'!A22,'Season 11'!AF$4:CC$104,2,FALSE),IFERROR(VLOOKUP('Data Totals'!A22,'Season 12'!AF$4:CC$104,2,FALSE),IFERROR(VLOOKUP('Data Totals'!A22,'Season 13'!AF$4:CC$104,2,FALSE),IFERROR(VLOOKUP('Data Totals'!A22,'Season 14'!AF$4:CC$104,2,FALSE),IFERROR(VLOOKUP('Data Totals'!A22,'Season 15'!AF$4:CC$104,2,FALSE),"N/A")))))))))))))))</f>
        <v>N/A</v>
      </c>
      <c r="C22" s="1022" t="str">
        <f>IFERROR(VLOOKUP('Data Totals'!A22,'Season 1'!AF$4:CC$104,3,FALSE),IFERROR(VLOOKUP('Data Totals'!A22,'Season 2'!AF$4:CC$104,3,FALSE),IFERROR(VLOOKUP('Data Totals'!A22,'Season 3'!AF$4:CC$104,3,FALSE),IFERROR(VLOOKUP('Data Totals'!A22,'Season 4'!AF$4:CC$104,3,FALSE),IFERROR(VLOOKUP('Data Totals'!A22,'Season 5'!AF$4:CC$104,3,FALSE),IFERROR(VLOOKUP('Data Totals'!A22,'Season 6'!AF$4:CC$104,3,FALSE),IFERROR(VLOOKUP('Data Totals'!A22,'Season 7'!AF$4:CC$104,3,FALSE),IFERROR(VLOOKUP('Data Totals'!A22,'Season 8'!AF$4:CC$104,3,FALSE),IFERROR(VLOOKUP('Data Totals'!A22,'Season 9'!AF$4:CC$104,3,FALSE),IFERROR(VLOOKUP('Data Totals'!A22,'Season 10'!AF$4:CC$104,3,FALSE),IFERROR(VLOOKUP('Data Totals'!A22,'Season 11'!AF$4:CC$104,3,FALSE),IFERROR(VLOOKUP('Data Totals'!A22,'Season 12'!AF$4:CC$104,3,FALSE),IFERROR(VLOOKUP('Data Totals'!A22,'Season 13'!AF$4:CC$104,3,FALSE),IFERROR(VLOOKUP('Data Totals'!A22,'Season 14'!AF$4:CC$104,3,FALSE),IFERROR(VLOOKUP('Data Totals'!A22,'Season 15'!AF$4:CC$104,3,FALSE),"N/A")))))))))))))))</f>
        <v>N/A</v>
      </c>
      <c r="D22" s="1022" t="str">
        <f>IFERROR(VLOOKUP('Data Totals'!A22,'Season 1'!AF$4:CC$104,4,FALSE),IFERROR(VLOOKUP('Data Totals'!A22,'Season 2'!AF$4:CC$104,4,FALSE),IFERROR(VLOOKUP('Data Totals'!A22,'Season 3'!AF$4:CC$104,4,FALSE),IFERROR(VLOOKUP('Data Totals'!A22,'Season 4'!AF$4:CC$104,4,FALSE),IFERROR(VLOOKUP('Data Totals'!A22,'Season 5'!AF$4:CC$104,4,FALSE),IFERROR(VLOOKUP('Data Totals'!A22,'Season 6'!AF$4:CC$104,4,FALSE),IFERROR(VLOOKUP('Data Totals'!A22,'Season 7'!AF$4:CC$104,4,FALSE),IFERROR(VLOOKUP('Data Totals'!A22,'Season 8'!AF$4:CC$104,4,FALSE),IFERROR(VLOOKUP('Data Totals'!A22,'Season 9'!AF$4:CC$104,4,FALSE),IFERROR(VLOOKUP('Data Totals'!A22,'Season 10'!AF$4:CC$104,4,FALSE),IFERROR(VLOOKUP('Data Totals'!A22,'Season 11'!AF$4:CC$104,4,FALSE),IFERROR(VLOOKUP('Data Totals'!A22,'Season 12'!AF$4:CC$104,4,FALSE),IFERROR(VLOOKUP('Data Totals'!A22,'Season 13'!AF$4:CC$104,4,FALSE),IFERROR(VLOOKUP('Data Totals'!A22,'Season 14'!AF$4:CC$104,4,FALSE),IFERROR(VLOOKUP('Data Totals'!A22,'Season 15'!AF$4:CC$104,4,FALSE),"N/A")))))))))))))))</f>
        <v>N/A</v>
      </c>
      <c r="E22" s="1022" t="e">
        <f t="shared" si="0"/>
        <v>#VALUE!</v>
      </c>
      <c r="F22" s="692">
        <f>SUM(IFERROR(VLOOKUP(A22,BI$3:BN$152,2,0),"0"),IFERROR(VLOOKUP(A22,'Season 1'!AF$4:CC$104,6,0),"0"),
IFERROR(VLOOKUP(A22,'Season 2'!AF$4:CC$104,6,0),"0"),IFERROR(VLOOKUP(A22,'Season 3'!AF$4:CC$104,6,0),"0"),
IFERROR(VLOOKUP(A22,'Season 4'!AF$4:CC$104,6,0),"0"),IFERROR(VLOOKUP(A22,'Season 5'!AF$4:CC$104,6,0),"0"),
IFERROR(VLOOKUP(A22,'Season 6'!AF$4:CC$104,6,0),"0"),IFERROR(VLOOKUP(A22,'Season 7'!AF$4:CC$104,6,0),"0"),
IFERROR(VLOOKUP(A22,'Season 8'!AF$4:CC$104,6,0),"0"),IFERROR(VLOOKUP(A22,'Season 9'!AF$4:CC$104,6,0),"0"),
IFERROR(VLOOKUP(A22,'Season 10'!AF$4:CC$104,6,0),"0"),IFERROR(VLOOKUP(A22,'Season 11'!AF$4:CC$104,6,0),"0"),
IFERROR(VLOOKUP(A22,'Season 12'!AF$4:CC$104,6,0),"0"),IFERROR(VLOOKUP(A22,'Season 13'!AF$4:CC$104,6,0),"0"),
IFERROR(VLOOKUP(A22,'Season 14'!AF$4:CC$104,6,0),"0"),IFERROR(VLOOKUP(A22,'Season 15'!AF$4:CC$104,6,0),"0"),)</f>
        <v>0</v>
      </c>
      <c r="G22" s="692">
        <f>SUM(IFERROR(VLOOKUP(A22,'Season 1'!AF$4:CC$104,7,0),"0"),
IFERROR(VLOOKUP(A22,'Season 2'!AF$4:CC$104,7,0),"0"),IFERROR(VLOOKUP(A22,'Season 3'!AF$4:CC$104,7,0),"0"),
IFERROR(VLOOKUP(A22,'Season 4'!AF$4:CC$104,7,0),"0"),IFERROR(VLOOKUP(A22,'Season 5'!AF$4:CC$104,7,0),"0"),
IFERROR(VLOOKUP(A22,'Season 6'!AF$4:CC$104,7,0),"0"),IFERROR(VLOOKUP(A22,'Season 7'!AF$4:CC$104,7,0),"0"),
IFERROR(VLOOKUP(A22,'Season 8'!AF$4:CC$104,7,0),"0"),IFERROR(VLOOKUP(A22,'Season 9'!AF$4:CC$104,7,0),"0"),
IFERROR(VLOOKUP(A22,'Season 10'!AF$4:CC$104,7,0),"0"),IFERROR(VLOOKUP(A22,'Season 11'!AF$4:CC$104,7,0),"0"),
IFERROR(VLOOKUP(A22,'Season 12'!AF$4:CC$104,7,0),"0"),IFERROR(VLOOKUP(A22,'Season 13'!AF$4:CC$104,7,0),"0"),
IFERROR(VLOOKUP(A22,'Season 14'!AF$4:CC$104,7,0),"0"),IFERROR(VLOOKUP(A22,'Season 15'!AF$4:CC$104,7,0),"0"),)</f>
        <v>0</v>
      </c>
      <c r="H22" s="556">
        <f>SUM(IFERROR(VLOOKUP(A22,'Season 1'!AF$4:CC$104,8,0),"0"),
IFERROR(VLOOKUP(A22,'Season 2'!AF$4:CC$104,8,0),"0"),IFERROR(VLOOKUP(A22,'Season 3'!AF$4:CC$104,8,0),"0"),
IFERROR(VLOOKUP(A22,'Season 4'!AF$4:CC$104,8,0),"0"),IFERROR(VLOOKUP(A22,'Season 5'!AF$4:CC$104,8,0),"0"),
IFERROR(VLOOKUP(A22,'Season 6'!AF$4:CC$104,8,0),"0"),IFERROR(VLOOKUP(A22,'Season 7'!AF$4:CC$104,8,0),"0"),
IFERROR(VLOOKUP(A22,'Season 8'!AF$4:CC$104,8,0),"0"),IFERROR(VLOOKUP(A22,'Season 9'!AF$4:CC$104,8,0),"0"),
IFERROR(VLOOKUP(A22,'Season 10'!AF$4:CC$104,8,0),"0"),IFERROR(VLOOKUP(A22,'Season 11'!AF$4:CC$104,8,0),"0"),
IFERROR(VLOOKUP(A22,'Season 12'!AF$4:CC$104,8,0),"0"),IFERROR(VLOOKUP(A22,'Season 13'!AF$4:CC$104,8,0),"0"),
IFERROR(VLOOKUP(A22,'Season 14'!AF$4:CC$104,8,0),"0"),IFERROR(VLOOKUP(A22,'Season 15'!AF$4:CC$104,8,0),"0"),)</f>
        <v>0</v>
      </c>
      <c r="I22" s="1023">
        <f>SUM(IFERROR(VLOOKUP(A22,'Season 1'!AF$4:CC$104,9,0),"0"),
IFERROR(VLOOKUP(A22,'Season 2'!AF$4:CC$104,9,0),"0"),IFERROR(VLOOKUP(A22,'Season 3'!AF$4:CC$104,9,0),"0"),
IFERROR(VLOOKUP(A22,'Season 4'!AF$4:CC$104,9,0),"0"),IFERROR(VLOOKUP(A22,'Season 5'!AF$4:CC$104,9,0),"0"),
IFERROR(VLOOKUP(A22,'Season 6'!AF$4:CC$104,9,0),"0"),IFERROR(VLOOKUP(A22,'Season 7'!AF$4:CC$104,9,0),"0"),
IFERROR(VLOOKUP(A22,'Season 8'!AF$4:CC$104,9,0),"0"),IFERROR(VLOOKUP(A22,'Season 9'!AF$4:CC$104,9,0),"0"),
IFERROR(VLOOKUP(A22,'Season 10'!AF$4:CC$104,9,0),"0"),IFERROR(VLOOKUP(A22,'Season 11'!AF$4:CC$104,9,0),"0"),
IFERROR(VLOOKUP(A22,'Season 12'!AF$4:CC$104,9,0),"0"),IFERROR(VLOOKUP(A22,'Season 13'!AF$4:CC$104,9,0),"0"),
IFERROR(VLOOKUP(A22,'Season 14'!AF$4:CC$104,9,0),"0"),IFERROR(VLOOKUP(A22,'Season 15'!AF$4:CC$104,9,0),"0"),)</f>
        <v>0</v>
      </c>
      <c r="J22" s="26">
        <f>SUM(IFERROR(VLOOKUP(A22,BI$3:BN$152,3,0),"0"),IFERROR(VLOOKUP(A22,'Season 1'!AF$4:CC$104,10,0),"0"),
IFERROR(VLOOKUP(A22,'Season 2'!AF$4:CC$104,10,0),"0"),IFERROR(VLOOKUP(A22,'Season 3'!AF$4:CC$104,10,0),"0"),
IFERROR(VLOOKUP(A22,'Season 4'!AF$4:CC$104,10,0),"0"),IFERROR(VLOOKUP(A22,'Season 5'!AF$4:CC$104,10,0),"0"),
IFERROR(VLOOKUP(A22,'Season 6'!AF$4:CC$104,10,0),"0"),IFERROR(VLOOKUP(A22,'Season 7'!AF$4:CC$104,10,0),"0"),
IFERROR(VLOOKUP(A22,'Season 8'!AF$4:CC$104,10,0),"0"),IFERROR(VLOOKUP(A22,'Season 9'!AF$4:CC$104,10,0),"0"),
IFERROR(VLOOKUP(A22,'Season 10'!AF$4:CC$104,10,0),"0"),IFERROR(VLOOKUP(A22,'Season 11'!AF$4:CC$104,10,0),"0"),
IFERROR(VLOOKUP(A22,'Season 12'!AF$4:CC$104,10,0),"0"),IFERROR(VLOOKUP(A22,'Season 13'!AF$4:CC$104,10,0),"0"),
IFERROR(VLOOKUP(A22,'Season 14'!AF$4:CC$104,10,0),"0"),IFERROR(VLOOKUP(A22,'Season 15'!AF$4:CC$104,10,0),"0"),)</f>
        <v>0</v>
      </c>
      <c r="K22" s="699">
        <f>SUM(IFERROR(VLOOKUP(A22,BI$3:BN$152,4,0),"0"),IFERROR(VLOOKUP(A22,'Season 1'!AF$4:CC$104,11,0),"0"),
IFERROR(VLOOKUP(A22,'Season 2'!AF$4:CC$104,11,0),"0"),IFERROR(VLOOKUP(A22,'Season 3'!AF$4:CC$104,11,0),"0"),
IFERROR(VLOOKUP(A22,'Season 4'!AF$4:CC$104,11,0),"0"),IFERROR(VLOOKUP(A22,'Season 5'!AF$4:CC$104,11,0),"0"),
IFERROR(VLOOKUP(A22,'Season 6'!AF$4:CC$104,11,0),"0"),IFERROR(VLOOKUP(A22,'Season 7'!AF$4:CC$104,11,0),"0"),
IFERROR(VLOOKUP(A22,'Season 8'!AF$4:CC$104,11,0),"0"),IFERROR(VLOOKUP(A22,'Season 9'!AF$4:CC$104,11,0),"0"),
IFERROR(VLOOKUP(A22,'Season 10'!AF$4:CC$104,11,0),"0"),IFERROR(VLOOKUP(A22,'Season 11'!AF$4:CC$104,11,0),"0"),
IFERROR(VLOOKUP(A22,'Season 12'!AF$4:CC$104,11,0),"0"),IFERROR(VLOOKUP(A22,'Season 13'!AF$4:CC$104,11,0),"0"),
IFERROR(VLOOKUP(A22,'Season 14'!AF$4:CC$104,11,0),"0"),IFERROR(VLOOKUP(A22,'Season 15'!AF$4:CC$104,11,0),"0"),)</f>
        <v>0</v>
      </c>
      <c r="L22" s="700">
        <f>SUM(IFERROR(VLOOKUP($A22,'Season 1'!AF$4:CC$104,12,0),"0"),
IFERROR(VLOOKUP($A22,'Season 2'!AF$4:CC$104,12,0),"0"),IFERROR(VLOOKUP($A22,'Season 3'!AF$4:CC$104,12,0),"0"),
IFERROR(VLOOKUP($A22,'Season 4'!AF$4:CC$104,12,0),"0"),IFERROR(VLOOKUP($A22,'Season 5'!AF$4:CC$104,12,0),"0"),
IFERROR(VLOOKUP($A22,'Season 6'!AF$4:CC$104,12,0),"0"),IFERROR(VLOOKUP($A22,'Season 7'!AF$4:CC$104,12,0),"0"),
IFERROR(VLOOKUP($A22,'Season 8'!AF$4:CC$104,12,0),"0"),IFERROR(VLOOKUP($A22,'Season 9'!AF$4:CC$104,12,0),"0"),
IFERROR(VLOOKUP($A22,'Season 10'!AF$4:CC$104,12,0),"0"),IFERROR(VLOOKUP($A22,'Season 11'!AF$4:CC$104,12,0),"0"),
IFERROR(VLOOKUP($A22,'Season 12'!AF$4:CC$104,12,0),"0"),IFERROR(VLOOKUP($A22,'Season 13'!AF$4:CC$104,12,0),"0"),
IFERROR(VLOOKUP($A22,'Season 14'!AF$4:CC$104,12,0),"0"),IFERROR(VLOOKUP($A22,'Season 15'!AF$4:CC$104,12,0),"0"),)</f>
        <v>0</v>
      </c>
      <c r="M22" s="692">
        <f>SUM(IFERROR(VLOOKUP($A22,'Season 1'!AF$4:CC$104,13,0),"0"),
IFERROR(VLOOKUP($A22,'Season 2'!AF$4:CC$104,13,0),"0"),IFERROR(VLOOKUP($A22,'Season 3'!AF$4:CC$104,13,0),"0"),
IFERROR(VLOOKUP($A22,'Season 4'!AF$4:CC$104,13,0),"0"),IFERROR(VLOOKUP($A22,'Season 5'!AF$4:CC$104,13,0),"0"),
IFERROR(VLOOKUP($A22,'Season 6'!AF$4:CC$104,13,0),"0"),IFERROR(VLOOKUP($A22,'Season 7'!AF$4:CC$104,13,0),"0"),
IFERROR(VLOOKUP($A22,'Season 8'!AF$4:CC$104,13,0),"0"),IFERROR(VLOOKUP($A22,'Season 9'!AF$4:CC$104,13,0),"0"),
IFERROR(VLOOKUP($A22,'Season 10'!AF$4:CC$104,13,0),"0"),IFERROR(VLOOKUP($A22,'Season 11'!AF$4:CC$104,13,0),"0"),
IFERROR(VLOOKUP($A22,'Season 12'!AF$4:CC$104,13,0),"0"),IFERROR(VLOOKUP($A22,'Season 13'!AF$4:CC$104,13,0),"0"),
IFERROR(VLOOKUP($A22,'Season 14'!AF$4:CC$104,13,0),"0"),IFERROR(VLOOKUP($A22,'Season 15'!AF$4:CC$104,13,0),"0"),)</f>
        <v>0</v>
      </c>
      <c r="N22" s="1023">
        <f>SUM(IFERROR(VLOOKUP($A22,'Season 1'!AF$4:CC$104,14,0),"0"),
IFERROR(VLOOKUP($A22,'Season 2'!AF$4:CC$104,14,0),"0"),IFERROR(VLOOKUP($A22,'Season 3'!AF$4:CC$104,14,0),"0"),
IFERROR(VLOOKUP($A22,'Season 4'!AF$4:CC$104,14,0),"0"),IFERROR(VLOOKUP($A22,'Season 5'!AF$4:CC$104,14,0),"0"),
IFERROR(VLOOKUP($A22,'Season 6'!AF$4:CC$104,14,0),"0"),IFERROR(VLOOKUP($A22,'Season 7'!AF$4:CC$104,14,0),"0"),
IFERROR(VLOOKUP($A22,'Season 8'!AF$4:CC$104,14,0),"0"),IFERROR(VLOOKUP($A22,'Season 9'!AF$4:CC$104,14,0),"0"),
IFERROR(VLOOKUP($A22,'Season 10'!AF$4:CC$104,14,0),"0"),IFERROR(VLOOKUP($A22,'Season 11'!AF$4:CC$104,14,0),"0"),
IFERROR(VLOOKUP($A22,'Season 12'!AF$4:CC$104,14,0),"0"),IFERROR(VLOOKUP($A22,'Season 13'!AF$4:CC$104,14,0),"0"),
IFERROR(VLOOKUP($A22,'Season 14'!AF$4:CC$104,14,0),"0"),IFERROR(VLOOKUP($A22,'Season 15'!AF$4:CC$104,14,0),"0"),)</f>
        <v>0</v>
      </c>
      <c r="O22" s="26">
        <f>SUM(IFERROR(VLOOKUP($A22,'Season 1'!AF$4:CC$104,15,0),"0"),
IFERROR(VLOOKUP($A22,'Season 2'!AF$4:CC$104,15,0),"0"),IFERROR(VLOOKUP($A22,'Season 3'!AF$4:CC$104,15,0),"0"),
IFERROR(VLOOKUP($A22,'Season 4'!AF$4:CC$104,15,0),"0"),IFERROR(VLOOKUP($A22,'Season 5'!AF$4:CC$104,15,0),"0"),
IFERROR(VLOOKUP($A22,'Season 6'!AF$4:CC$104,15,0),"0"),IFERROR(VLOOKUP($A22,'Season 7'!AF$4:CC$104,15,0),"0"),
IFERROR(VLOOKUP($A22,'Season 8'!AF$4:CC$104,15,0),"0"),IFERROR(VLOOKUP($A22,'Season 9'!AF$4:CC$104,15,0),"0"),
IFERROR(VLOOKUP($A22,'Season 10'!AF$4:CC$104,15,0),"0"),IFERROR(VLOOKUP($A22,'Season 11'!AF$4:CC$104,15,0),"0"),
IFERROR(VLOOKUP($A22,'Season 12'!AF$4:CC$104,15,0),"0"),IFERROR(VLOOKUP($A22,'Season 13'!AF$4:CC$104,15,0),"0"),
IFERROR(VLOOKUP($A22,'Season 14'!AF$4:CC$104,15,0),"0"),IFERROR(VLOOKUP($A22,'Season 15'!AF$4:CC$104,15,0),"0"),)</f>
        <v>0</v>
      </c>
      <c r="P22" s="699">
        <f>SUM(IFERROR(VLOOKUP($A22,'Season 1'!AF$4:CC$104,16,0),"0"),
IFERROR(VLOOKUP($A22,'Season 2'!AF$4:CC$104,16,0),"0"),IFERROR(VLOOKUP($A22,'Season 3'!AF$4:CC$104,16,0),"0"),
IFERROR(VLOOKUP($A22,'Season 4'!AF$4:CC$104,16,0),"0"),IFERROR(VLOOKUP($A22,'Season 5'!AF$4:CC$104,16,0),"0"),
IFERROR(VLOOKUP($A22,'Season 6'!AF$4:CC$104,16,0),"0"),IFERROR(VLOOKUP($A22,'Season 7'!AF$4:CC$104,16,0),"0"),
IFERROR(VLOOKUP($A22,'Season 8'!AF$4:CC$104,16,0),"0"),IFERROR(VLOOKUP($A22,'Season 9'!AF$4:CC$104,16,0),"0"),
IFERROR(VLOOKUP($A22,'Season 10'!AF$4:CC$104,16,0),"0"),IFERROR(VLOOKUP($A22,'Season 11'!AF$4:CC$104,16,0),"0"),
IFERROR(VLOOKUP($A22,'Season 12'!AF$4:CC$104,16,0),"0"),IFERROR(VLOOKUP($A22,'Season 13'!AF$4:CC$104,16,0),"0"),
IFERROR(VLOOKUP($A22,'Season 14'!AF$4:CC$104,16,0),"0"),IFERROR(VLOOKUP($A22,'Season 15'!AF$4:CC$104,16,0),"0"),)</f>
        <v>0</v>
      </c>
      <c r="Q22" s="700">
        <f>SUM(IFERROR(VLOOKUP($A22,'Season 1'!AF$4:CC$104,17,0),"0"),
IFERROR(VLOOKUP($A22,'Season 2'!AF$4:CC$104,17,0),"0"),IFERROR(VLOOKUP($A22,'Season 3'!AF$4:CC$104,17,0),"0"),
IFERROR(VLOOKUP($A22,'Season 4'!AF$4:CC$104,17,0),"0"),IFERROR(VLOOKUP($A22,'Season 5'!AF$4:CC$104,17,0),"0"),
IFERROR(VLOOKUP($A22,'Season 6'!AF$4:CC$104,17,0),"0"),IFERROR(VLOOKUP($A22,'Season 7'!AF$4:CC$104,17,0),"0"),
IFERROR(VLOOKUP($A22,'Season 8'!AF$4:CC$104,17,0),"0"),IFERROR(VLOOKUP($A22,'Season 9'!AF$4:CC$104,17,0),"0"),
IFERROR(VLOOKUP($A22,'Season 10'!AF$4:CC$104,17,0),"0"),IFERROR(VLOOKUP($A22,'Season 11'!AF$4:CC$104,17,0),"0"),
IFERROR(VLOOKUP($A22,'Season 12'!AF$4:CC$104,17,0),"0"),IFERROR(VLOOKUP($A22,'Season 13'!AF$4:CC$104,17,0),"0"),
IFERROR(VLOOKUP($A22,'Season 14'!AF$4:CC$104,17,0),"0"),IFERROR(VLOOKUP($A22,'Season 15'!AF$4:CC$104,17,0),"0"),)</f>
        <v>0</v>
      </c>
      <c r="R22" s="692">
        <f>SUM(IFERROR(VLOOKUP($A22,'Season 1'!AF$4:CC$104,18,0),"0"),
IFERROR(VLOOKUP($A22,'Season 2'!AF$4:CC$104,18,0),"0"),IFERROR(VLOOKUP($A22,'Season 3'!AF$4:CC$104,18,0),"0"),
IFERROR(VLOOKUP($A22,'Season 4'!AF$4:CC$104,18,0),"0"),IFERROR(VLOOKUP($A22,'Season 5'!AF$4:CC$104,18,0),"0"),
IFERROR(VLOOKUP($A22,'Season 6'!AF$4:CC$104,18,0),"0"),IFERROR(VLOOKUP($A22,'Season 7'!AF$4:CC$104,18,0),"0"),
IFERROR(VLOOKUP($A22,'Season 8'!AF$4:CC$104,18,0),"0"),IFERROR(VLOOKUP($A22,'Season 9'!AF$4:CC$104,18,0),"0"),
IFERROR(VLOOKUP($A22,'Season 10'!AF$4:CC$104,18,0),"0"),IFERROR(VLOOKUP($A22,'Season 11'!AF$4:CC$104,18,0),"0"),
IFERROR(VLOOKUP($A22,'Season 12'!AF$4:CC$104,18,0),"0"),IFERROR(VLOOKUP($A22,'Season 13'!AF$4:CC$104,18,0),"0"),
IFERROR(VLOOKUP($A22,'Season 14'!AF$4:CC$104,18,0),"0"),IFERROR(VLOOKUP($A22,'Season 15'!AF$4:CC$104,18,0),"0"),)</f>
        <v>0</v>
      </c>
      <c r="S22" s="1023">
        <f>SUM(IFERROR(VLOOKUP($A22,'Season 1'!AF$4:CC$104,19,0),"0"),
IFERROR(VLOOKUP($A22,'Season 2'!AF$4:CC$104,19,0),"0"),IFERROR(VLOOKUP($A22,'Season 3'!AF$4:CC$104,19,0),"0"),
IFERROR(VLOOKUP($A22,'Season 4'!AF$4:CC$104,19,0),"0"),IFERROR(VLOOKUP($A22,'Season 5'!AF$4:CC$104,19,0),"0"),
IFERROR(VLOOKUP($A22,'Season 6'!AF$4:CC$104,19,0),"0"),IFERROR(VLOOKUP($A22,'Season 7'!AF$4:CC$104,19,0),"0"),
IFERROR(VLOOKUP($A22,'Season 8'!AF$4:CC$104,19,0),"0"),IFERROR(VLOOKUP($A22,'Season 9'!AF$4:CC$104,19,0),"0"),
IFERROR(VLOOKUP($A22,'Season 10'!AF$4:CC$104,19,0),"0"),IFERROR(VLOOKUP($A22,'Season 11'!AF$4:CC$104,19,0),"0"),
IFERROR(VLOOKUP($A22,'Season 12'!AF$4:CC$104,19,0),"0"),IFERROR(VLOOKUP($A22,'Season 13'!AF$4:CC$104,19,0),"0"),
IFERROR(VLOOKUP($A22,'Season 14'!AF$4:CC$104,19,0),"0"),IFERROR(VLOOKUP($A22,'Season 15'!AF$4:CC$104,19,0),"0"),)</f>
        <v>0</v>
      </c>
      <c r="T22" s="26">
        <f>SUM(IFERROR(VLOOKUP($A22,'Season 1'!AF$4:CC$104,20,0),"0"),
IFERROR(VLOOKUP($A22,'Season 2'!AF$4:CC$104,20,0),"0"),IFERROR(VLOOKUP($A22,'Season 3'!AF$4:CC$104,20,0),"0"),
IFERROR(VLOOKUP($A22,'Season 4'!AF$4:CC$104,20,0),"0"),IFERROR(VLOOKUP($A22,'Season 5'!AF$4:CC$104,20,0),"0"),
IFERROR(VLOOKUP($A22,'Season 6'!AF$4:CC$104,20,0),"0"),IFERROR(VLOOKUP($A22,'Season 7'!AF$4:CC$104,20,0),"0"),
IFERROR(VLOOKUP($A22,'Season 8'!AF$4:CC$104,20,0),"0"),IFERROR(VLOOKUP($A22,'Season 9'!AF$4:CC$104,20,0),"0"),
IFERROR(VLOOKUP($A22,'Season 10'!AF$4:CC$104,20,0),"0"),IFERROR(VLOOKUP($A22,'Season 11'!AF$4:CC$104,20,0),"0"),
IFERROR(VLOOKUP($A22,'Season 12'!AF$4:CC$104,20,0),"0"),IFERROR(VLOOKUP($A22,'Season 13'!AF$4:CC$104,20,0),"0"),
IFERROR(VLOOKUP($A22,'Season 14'!AF$4:CC$104,20,0),"0"),IFERROR(VLOOKUP($A22,'Season 15'!AF$4:CC$104,20,0),"0"),)</f>
        <v>0</v>
      </c>
      <c r="U22" s="699">
        <f>SUM(IFERROR(VLOOKUP($A22,'Season 1'!AF$4:CC$104,21,0),"0"),
IFERROR(VLOOKUP($A22,'Season 2'!AF$4:CC$104,21,0),"0"),IFERROR(VLOOKUP($A22,'Season 3'!AF$4:CC$104,21,0),"0"),
IFERROR(VLOOKUP($A22,'Season 4'!AF$4:CC$104,21,0),"0"),IFERROR(VLOOKUP($A22,'Season 5'!AF$4:CC$104,21,0),"0"),
IFERROR(VLOOKUP($A22,'Season 6'!AF$4:CC$104,21,0),"0"),IFERROR(VLOOKUP($A22,'Season 7'!AF$4:CC$104,21,0),"0"),
IFERROR(VLOOKUP($A22,'Season 8'!AF$4:CC$104,21,0),"0"),IFERROR(VLOOKUP($A22,'Season 9'!AF$4:CC$104,21,0),"0"),
IFERROR(VLOOKUP($A22,'Season 10'!AF$4:CC$104,21,0),"0"),IFERROR(VLOOKUP($A22,'Season 11'!AF$4:CC$104,21,0),"0"),
IFERROR(VLOOKUP($A22,'Season 12'!AF$4:CC$104,21,0),"0"),IFERROR(VLOOKUP($A22,'Season 13'!AF$4:CC$104,21,0),"0"),
IFERROR(VLOOKUP($A22,'Season 14'!AF$4:CC$104,21,0),"0"),IFERROR(VLOOKUP($A22,'Season 15'!AF$4:CC$104,21,0),"0"),)</f>
        <v>0</v>
      </c>
      <c r="V22" s="700">
        <f>SUM(IFERROR(VLOOKUP($A22,'Season 1'!AF$4:CC$104,22,0),"0"),
IFERROR(VLOOKUP($A22,'Season 2'!AF$4:CC$104,22,0),"0"),IFERROR(VLOOKUP($A22,'Season 3'!AF$4:CC$104,22,0),"0"),
IFERROR(VLOOKUP($A22,'Season 4'!AF$4:CC$104,22,0),"0"),IFERROR(VLOOKUP($A22,'Season 5'!AF$4:CC$104,22,0),"0"),
IFERROR(VLOOKUP($A22,'Season 6'!AF$4:CC$104,22,0),"0"),IFERROR(VLOOKUP($A22,'Season 7'!AF$4:CC$104,22,0),"0"),
IFERROR(VLOOKUP($A22,'Season 8'!AF$4:CC$104,22,0),"0"),IFERROR(VLOOKUP($A22,'Season 9'!AF$4:CC$104,22,0),"0"),
IFERROR(VLOOKUP($A22,'Season 10'!AF$4:CC$104,22,0),"0"),IFERROR(VLOOKUP($A22,'Season 11'!AF$4:CC$104,22,0),"0"),
IFERROR(VLOOKUP($A22,'Season 12'!AF$4:CC$104,22,0),"0"),IFERROR(VLOOKUP($A22,'Season 13'!AF$4:CC$104,22,0),"0"),
IFERROR(VLOOKUP($A22,'Season 14'!AF$4:CC$104,22,0),"0"),IFERROR(VLOOKUP($A22,'Season 15'!AF$4:CC$104,22,0),"0"),)</f>
        <v>0</v>
      </c>
      <c r="W22" s="692">
        <f>SUM(IFERROR(VLOOKUP($A22,'Season 1'!AF$4:CC$104,23,0),"0"),
IFERROR(VLOOKUP($A22,'Season 2'!AF$4:CC$104,23,0),"0"),IFERROR(VLOOKUP($A22,'Season 3'!AF$4:CC$104,23,0),"0"),
IFERROR(VLOOKUP($A22,'Season 4'!AF$4:CC$104,23,0),"0"),IFERROR(VLOOKUP($A22,'Season 5'!AF$4:CC$104,23,0),"0"),
IFERROR(VLOOKUP($A22,'Season 6'!AF$4:CC$104,23,0),"0"),IFERROR(VLOOKUP($A22,'Season 7'!AF$4:CC$104,23,0),"0"),
IFERROR(VLOOKUP($A22,'Season 8'!AF$4:CC$104,23,0),"0"),IFERROR(VLOOKUP($A22,'Season 9'!AF$4:CC$104,23,0),"0"),
IFERROR(VLOOKUP($A22,'Season 10'!AF$4:CC$104,23,0),"0"),IFERROR(VLOOKUP($A22,'Season 11'!AF$4:CC$104,23,0),"0"),
IFERROR(VLOOKUP($A22,'Season 12'!AF$4:CC$104,23,0),"0"),IFERROR(VLOOKUP($A22,'Season 13'!AF$4:CC$104,23,0),"0"),
IFERROR(VLOOKUP($A22,'Season 14'!AF$4:CC$104,23,0),"0"),IFERROR(VLOOKUP($A22,'Season 15'!AF$4:CC$104,23,0),"0"),)</f>
        <v>0</v>
      </c>
      <c r="X22" s="1023">
        <f>SUM(IFERROR(VLOOKUP($A22,'Season 1'!AF$4:CC$104,24,0),"0"),
IFERROR(VLOOKUP($A22,'Season 2'!AF$4:CC$104,24,0),"0"),IFERROR(VLOOKUP($A22,'Season 3'!AF$4:CC$104,24,0),"0"),
IFERROR(VLOOKUP($A22,'Season 4'!AF$4:CC$104,24,0),"0"),IFERROR(VLOOKUP($A22,'Season 5'!AF$4:CC$104,24,0),"0"),
IFERROR(VLOOKUP($A22,'Season 6'!AF$4:CC$104,24,0),"0"),IFERROR(VLOOKUP($A22,'Season 7'!AF$4:CC$104,24,0),"0"),
IFERROR(VLOOKUP($A22,'Season 8'!AF$4:CC$104,24,0),"0"),IFERROR(VLOOKUP($A22,'Season 9'!AF$4:CC$104,24,0),"0"),
IFERROR(VLOOKUP($A22,'Season 10'!AF$4:CC$104,24,0),"0"),IFERROR(VLOOKUP($A22,'Season 11'!AF$4:CC$104,24,0),"0"),
IFERROR(VLOOKUP($A22,'Season 12'!AF$4:CC$104,24,0),"0"),IFERROR(VLOOKUP($A22,'Season 13'!AF$4:CC$104,24,0),"0"),
IFERROR(VLOOKUP($A22,'Season 14'!AF$4:CC$104,24,0),"0"),IFERROR(VLOOKUP($A22,'Season 15'!AF$4:CC$104,24,0),"0"),)</f>
        <v>0</v>
      </c>
      <c r="Y22" s="26">
        <f>SUM(IFERROR(VLOOKUP($A22,'Season 1'!AF$4:CC$104,25,0),"0"),
IFERROR(VLOOKUP($A22,'Season 2'!AF$4:CC$104,25,0),"0"),IFERROR(VLOOKUP($A22,'Season 3'!AF$4:CC$104,25,0),"0"),
IFERROR(VLOOKUP($A22,'Season 4'!AF$4:CC$104,25,0),"0"),IFERROR(VLOOKUP($A22,'Season 5'!AF$4:CC$104,25,0),"0"),
IFERROR(VLOOKUP($A22,'Season 6'!AF$4:CC$104,25,0),"0"),IFERROR(VLOOKUP($A22,'Season 7'!AF$4:CC$104,25,0),"0"),
IFERROR(VLOOKUP($A22,'Season 8'!AF$4:CC$104,25,0),"0"),IFERROR(VLOOKUP($A22,'Season 9'!AF$4:CC$104,25,0),"0"),
IFERROR(VLOOKUP($A22,'Season 10'!AF$4:CC$104,25,0),"0"),IFERROR(VLOOKUP($A22,'Season 11'!AF$4:CC$104,25,0),"0"),
IFERROR(VLOOKUP($A22,'Season 12'!AF$4:CC$104,25,0),"0"),IFERROR(VLOOKUP($A22,'Season 13'!AF$4:CC$104,25,0),"0"),
IFERROR(VLOOKUP($A22,'Season 14'!AF$4:CC$104,25,0),"0"),IFERROR(VLOOKUP($A22,'Season 15'!AF$4:CC$104,25,0),"0"),)</f>
        <v>0</v>
      </c>
      <c r="Z22" s="699">
        <f>SUM(IFERROR(VLOOKUP($A22,'Season 1'!AF$4:CC$104,26,0),"0"),
IFERROR(VLOOKUP($A22,'Season 2'!AF$4:CC$104,26,0),"0"),IFERROR(VLOOKUP($A22,'Season 3'!AF$4:CC$104,26,0),"0"),
IFERROR(VLOOKUP($A22,'Season 4'!AF$4:CC$104,26,0),"0"),IFERROR(VLOOKUP($A22,'Season 5'!AF$4:CC$104,26,0),"0"),
IFERROR(VLOOKUP($A22,'Season 6'!AF$4:CC$104,26,0),"0"),IFERROR(VLOOKUP($A22,'Season 7'!AF$4:CC$104,26,0),"0"),
IFERROR(VLOOKUP($A22,'Season 8'!AF$4:CC$104,26,0),"0"),IFERROR(VLOOKUP($A22,'Season 9'!AF$4:CC$104,26,0),"0"),
IFERROR(VLOOKUP($A22,'Season 10'!AF$4:CC$104,26,0),"0"),IFERROR(VLOOKUP($A22,'Season 11'!AF$4:CC$104,26,0),"0"),
IFERROR(VLOOKUP($A22,'Season 12'!AF$4:CC$104,26,0),"0"),IFERROR(VLOOKUP($A22,'Season 13'!AF$4:CC$104,26,0),"0"),
IFERROR(VLOOKUP($A22,'Season 14'!AF$4:CC$104,26,0),"0"),IFERROR(VLOOKUP($A22,'Season 15'!AF$4:CC$104,26,0),"0"),)</f>
        <v>0</v>
      </c>
      <c r="AA22" s="700">
        <f>SUM(IFERROR(VLOOKUP($A22,'Season 1'!AF$4:CC$104,27,0),"0"),
IFERROR(VLOOKUP($A22,'Season 2'!AF$4:CC$104,27,0),"0"),IFERROR(VLOOKUP($A22,'Season 3'!AF$4:CC$104,27,0),"0"),
IFERROR(VLOOKUP($A22,'Season 4'!AF$4:CC$104,27,0),"0"),IFERROR(VLOOKUP($A22,'Season 5'!AF$4:CC$104,27,0),"0"),
IFERROR(VLOOKUP($A22,'Season 6'!AF$4:CC$104,27,0),"0"),IFERROR(VLOOKUP($A22,'Season 7'!AF$4:CC$104,27,0),"0"),
IFERROR(VLOOKUP($A22,'Season 8'!AF$4:CC$104,27,0),"0"),IFERROR(VLOOKUP($A22,'Season 9'!AF$4:CC$104,27,0),"0"),
IFERROR(VLOOKUP($A22,'Season 10'!AF$4:CC$104,27,0),"0"),IFERROR(VLOOKUP($A22,'Season 11'!AF$4:CC$104,27,0),"0"),
IFERROR(VLOOKUP($A22,'Season 12'!AF$4:CC$104,27,0),"0"),IFERROR(VLOOKUP($A22,'Season 13'!AF$4:CC$104,27,0),"0"),
IFERROR(VLOOKUP($A22,'Season 14'!AF$4:CC$104,27,0),"0"),IFERROR(VLOOKUP($A22,'Season 15'!AF$4:CC$104,27,0),"0"),)</f>
        <v>0</v>
      </c>
      <c r="AB22" s="692">
        <f>SUM(IFERROR(VLOOKUP($A22,'Season 1'!AF$4:CC$104,28,0),"0"),
IFERROR(VLOOKUP($A22,'Season 2'!AF$4:CC$104,28,0),"0"),IFERROR(VLOOKUP($A22,'Season 3'!AF$4:CC$104,28,0),"0"),
IFERROR(VLOOKUP($A22,'Season 4'!AF$4:CC$104,28,0),"0"),IFERROR(VLOOKUP($A22,'Season 5'!AF$4:CC$104,28,0),"0"),
IFERROR(VLOOKUP($A22,'Season 6'!AF$4:CC$104,28,0),"0"),IFERROR(VLOOKUP($A22,'Season 7'!AF$4:CC$104,28,0),"0"),
IFERROR(VLOOKUP($A22,'Season 8'!AF$4:CC$104,28,0),"0"),IFERROR(VLOOKUP($A22,'Season 9'!AF$4:CC$104,28,0),"0"),
IFERROR(VLOOKUP($A22,'Season 10'!AF$4:CC$104,28,0),"0"),IFERROR(VLOOKUP($A22,'Season 11'!AF$4:CC$104,28,0),"0"),
IFERROR(VLOOKUP($A22,'Season 12'!AF$4:CC$104,28,0),"0"),IFERROR(VLOOKUP($A22,'Season 13'!AF$4:CC$104,28,0),"0"),
IFERROR(VLOOKUP($A22,'Season 14'!AF$4:CC$104,28,0),"0"),IFERROR(VLOOKUP($A22,'Season 15'!AF$4:CC$104,28,0),"0"),)</f>
        <v>0</v>
      </c>
      <c r="AC22" s="1023">
        <f>SUM(IFERROR(VLOOKUP($A22,'Season 1'!AF$4:CC$104,29,0),"0"),
IFERROR(VLOOKUP($A22,'Season 2'!AF$4:CC$104,29,0),"0"),IFERROR(VLOOKUP($A22,'Season 3'!AF$4:CC$104,29,0),"0"),
IFERROR(VLOOKUP($A22,'Season 4'!AF$4:CC$104,29,0),"0"),IFERROR(VLOOKUP($A22,'Season 5'!AF$4:CC$104,29,0),"0"),
IFERROR(VLOOKUP($A22,'Season 6'!AF$4:CC$104,29,0),"0"),IFERROR(VLOOKUP($A22,'Season 7'!AF$4:CC$104,29,0),"0"),
IFERROR(VLOOKUP($A22,'Season 8'!AF$4:CC$104,29,0),"0"),IFERROR(VLOOKUP($A22,'Season 9'!AF$4:CC$104,29,0),"0"),
IFERROR(VLOOKUP($A22,'Season 10'!AF$4:CC$104,29,0),"0"),IFERROR(VLOOKUP($A22,'Season 11'!AF$4:CC$104,29,0),"0"),
IFERROR(VLOOKUP($A22,'Season 12'!AF$4:CC$104,29,0),"0"),IFERROR(VLOOKUP($A22,'Season 13'!AF$4:CC$104,29,0),"0"),
IFERROR(VLOOKUP($A22,'Season 14'!AF$4:CC$104,29,0),"0"),IFERROR(VLOOKUP($A22,'Season 15'!AF$4:CC$104,29,0),"0"),)</f>
        <v>0</v>
      </c>
      <c r="AD22" s="26">
        <f>SUM(IFERROR(VLOOKUP($A22,'Season 1'!AF$4:CC$104,30,0),"0"),
IFERROR(VLOOKUP($A22,'Season 2'!AF$4:CC$104,30,0),"0"),IFERROR(VLOOKUP($A22,'Season 3'!AF$4:CC$104,30,0),"0"),
IFERROR(VLOOKUP($A22,'Season 4'!AF$4:CC$104,30,0),"0"),IFERROR(VLOOKUP($A22,'Season 5'!AF$4:CC$104,30,0),"0"),
IFERROR(VLOOKUP($A22,'Season 6'!AF$4:CC$104,30,0),"0"),IFERROR(VLOOKUP($A22,'Season 7'!AF$4:CC$104,30,0),"0"),
IFERROR(VLOOKUP($A22,'Season 8'!AF$4:CC$104,30,0),"0"),IFERROR(VLOOKUP($A22,'Season 9'!AF$4:CC$104,30,0),"0"),
IFERROR(VLOOKUP($A22,'Season 10'!AF$4:CC$104,30,0),"0"),IFERROR(VLOOKUP($A22,'Season 11'!AF$4:CC$104,30,0),"0"),
IFERROR(VLOOKUP($A22,'Season 12'!AF$4:CC$104,30,0),"0"),IFERROR(VLOOKUP($A22,'Season 13'!AF$4:CC$104,30,0),"0"),
IFERROR(VLOOKUP($A22,'Season 14'!AF$4:CC$104,30,0),"0"),IFERROR(VLOOKUP($A22,'Season 15'!AF$4:CC$104,30,0),"0"),)</f>
        <v>0</v>
      </c>
      <c r="AE22" s="699">
        <f>SUM(IFERROR(VLOOKUP($A22,'Season 1'!AF$4:CC$104,31,0),"0"),
IFERROR(VLOOKUP($A22,'Season 2'!AF$4:CC$104,31,0),"0"),IFERROR(VLOOKUP($A22,'Season 3'!AF$4:CC$104,31,0),"0"),
IFERROR(VLOOKUP($A22,'Season 4'!AF$4:CC$104,31,0),"0"),IFERROR(VLOOKUP($A22,'Season 5'!AF$4:CC$104,31,0),"0"),
IFERROR(VLOOKUP($A22,'Season 6'!AF$4:CC$104,31,0),"0"),IFERROR(VLOOKUP($A22,'Season 7'!AF$4:CC$104,31,0),"0"),
IFERROR(VLOOKUP($A22,'Season 8'!AF$4:CC$104,31,0),"0"),IFERROR(VLOOKUP($A22,'Season 9'!AF$4:CC$104,31,0),"0"),
IFERROR(VLOOKUP($A22,'Season 10'!AF$4:CC$104,31,0),"0"),IFERROR(VLOOKUP($A22,'Season 11'!AF$4:CC$104,31,0),"0"),
IFERROR(VLOOKUP($A22,'Season 12'!AF$4:CC$104,31,0),"0"),IFERROR(VLOOKUP($A22,'Season 13'!AF$4:CC$104,31,0),"0"),
IFERROR(VLOOKUP($A22,'Season 14'!AF$4:CC$104,31,0),"0"),IFERROR(VLOOKUP($A22,'Season 15'!AF$4:CC$104,31,0),"0"),)</f>
        <v>0</v>
      </c>
      <c r="AF22" s="700">
        <f>SUM(IFERROR(VLOOKUP($A22,'Season 3'!AF$4:CC$104,32,0),"0"),
IFERROR(VLOOKUP($A22,'Season 4'!AF$4:CC$104,32,0),"0"),IFERROR(VLOOKUP($A22,'Season 5'!AF$4:CC$104,32,0),"0"),
IFERROR(VLOOKUP($A22,'Season 6'!AF$4:CC$104,32,0),"0"),IFERROR(VLOOKUP($A22,'Season 7'!AF$4:CC$104,32,0),"0"),
IFERROR(VLOOKUP($A22,'Season 8'!AF$4:CC$104,32,0),"0"),IFERROR(VLOOKUP($A22,'Season 9'!AF$4:CC$104,32,0),"0"),
IFERROR(VLOOKUP($A22,'Season 10'!AF$4:CC$104,32,0),"0"),IFERROR(VLOOKUP($A22,'Season 11'!AF$4:CC$104,32,0),"0"),
IFERROR(VLOOKUP($A22,'Season 12'!AF$4:CC$104,32,0),"0"),IFERROR(VLOOKUP($A22,'Season 13'!AF$4:CC$104,32,0),"0"),
IFERROR(VLOOKUP($A22,'Season 14'!AF$4:CC$104,32,0),"0"),IFERROR(VLOOKUP($A22,'Season 15'!AF$4:CC$104,32,0),"0"),)</f>
        <v>0</v>
      </c>
      <c r="AG22" s="692">
        <f>SUM(IFERROR(VLOOKUP($A22,'Season 3'!AF$4:CC$104,33,0),"0"),
IFERROR(VLOOKUP($A22,'Season 4'!AF$4:CC$104,33,0),"0"),IFERROR(VLOOKUP($A22,'Season 5'!AF$4:CC$104,33,0),"0"),
IFERROR(VLOOKUP($A22,'Season 6'!AF$4:CC$104,33,0),"0"),IFERROR(VLOOKUP($A22,'Season 7'!AF$4:CC$104,33,0),"0"),
IFERROR(VLOOKUP($A22,'Season 8'!AF$4:CC$104,33,0),"0"),IFERROR(VLOOKUP($A22,'Season 9'!AF$4:CC$104,33,0),"0"),
IFERROR(VLOOKUP($A22,'Season 10'!AF$4:CC$104,33,0),"0"),IFERROR(VLOOKUP($A22,'Season 11'!AF$4:CC$104,33,0),"0"),
IFERROR(VLOOKUP($A22,'Season 12'!AF$4:CC$104,33,0),"0"),IFERROR(VLOOKUP($A22,'Season 13'!AF$4:CC$104,33,0),"0"),
IFERROR(VLOOKUP($A22,'Season 14'!AF$4:CC$104,33,0),"0"),IFERROR(VLOOKUP($A22,'Season 15'!AF$4:CC$104,33,0),"0"),)</f>
        <v>0</v>
      </c>
      <c r="AH22" s="1023">
        <f>SUM(IFERROR(VLOOKUP($A22,'Season 3'!AF$4:CC$104,34,0),"0"),
IFERROR(VLOOKUP($A22,'Season 4'!AF$4:CC$104,34,0),"0"),IFERROR(VLOOKUP($A22,'Season 5'!AF$4:CC$104,34,0),"0"),
IFERROR(VLOOKUP($A22,'Season 6'!AF$4:CC$104,34,0),"0"),IFERROR(VLOOKUP($A22,'Season 7'!AF$4:CC$104,34,0),"0"),
IFERROR(VLOOKUP($A22,'Season 8'!AF$4:CC$104,34,0),"0"),IFERROR(VLOOKUP($A22,'Season 9'!AF$4:CC$104,34,0),"0"),
IFERROR(VLOOKUP($A22,'Season 10'!AF$4:CC$104,34,0),"0"),IFERROR(VLOOKUP($A22,'Season 11'!AF$4:CC$104,34,0),"0"),
IFERROR(VLOOKUP($A22,'Season 12'!AF$4:CC$104,34,0),"0"),IFERROR(VLOOKUP($A22,'Season 13'!AF$4:CC$104,34,0),"0"),
IFERROR(VLOOKUP($A22,'Season 14'!AF$4:CC$104,34,0),"0"),IFERROR(VLOOKUP($A22,'Season 15'!AF$4:CC$104,34,0),"0"),)</f>
        <v>0</v>
      </c>
      <c r="AI22" s="26">
        <f>SUM(IFERROR(VLOOKUP($A22,'Season 3'!AF$4:CC$104,35,0),"0"),
IFERROR(VLOOKUP($A22,'Season 4'!AF$4:CC$104,35,0),"0"),IFERROR(VLOOKUP($A22,'Season 5'!AF$4:CC$104,35,0),"0"),
IFERROR(VLOOKUP($A22,'Season 6'!AF$4:CC$104,35,0),"0"),IFERROR(VLOOKUP($A22,'Season 7'!AF$4:CC$104,35,0),"0"),
IFERROR(VLOOKUP($A22,'Season 8'!AF$4:CC$104,35,0),"0"),IFERROR(VLOOKUP($A22,'Season 9'!AF$4:CC$104,35,0),"0"),
IFERROR(VLOOKUP($A22,'Season 10'!AF$4:CC$104,35,0),"0"),IFERROR(VLOOKUP($A22,'Season 11'!AF$4:CC$104,35,0),"0"),
IFERROR(VLOOKUP($A22,'Season 12'!AF$4:CC$104,35,0),"0"),IFERROR(VLOOKUP($A22,'Season 13'!AF$4:CC$104,35,0),"0"),
IFERROR(VLOOKUP($A22,'Season 14'!AF$4:CC$104,35,0),"0"),IFERROR(VLOOKUP($A22,'Season 15'!AF$4:CC$104,35,0),"0"),)</f>
        <v>0</v>
      </c>
      <c r="AJ22" s="699">
        <f>SUM(IFERROR(VLOOKUP($A22,'Season 3'!AF$4:CC$104,36,0),"0"),
IFERROR(VLOOKUP($A22,'Season 4'!AF$4:CC$104,36,0),"0"),IFERROR(VLOOKUP($A22,'Season 5'!AF$4:CC$104,36,0),"0"),
IFERROR(VLOOKUP($A22,'Season 6'!AF$4:CC$104,36,0),"0"),IFERROR(VLOOKUP($A22,'Season 7'!AF$4:CC$104,36,0),"0"),
IFERROR(VLOOKUP($A22,'Season 8'!AF$4:CC$104,36,0),"0"),IFERROR(VLOOKUP($A22,'Season 9'!AF$4:CC$104,36,0),"0"),
IFERROR(VLOOKUP($A22,'Season 10'!AF$4:CC$104,36,0),"0"),IFERROR(VLOOKUP($A22,'Season 11'!AF$4:CC$104,36,0),"0"),
IFERROR(VLOOKUP($A22,'Season 12'!AF$4:CC$104,36,0),"0"),IFERROR(VLOOKUP($A22,'Season 13'!AF$4:CC$104,36,0),"0"),
IFERROR(VLOOKUP($A22,'Season 14'!AF$4:CC$104,36,0),"0"),IFERROR(VLOOKUP($A22,'Season 15'!AF$4:CC$104,36,0),"0"),)</f>
        <v>0</v>
      </c>
      <c r="AK22" s="700">
        <f>SUM(IFERROR(VLOOKUP($A22,'Season 2'!AF$4:CC$104,32,0),"0"),IFERROR(VLOOKUP($A22,'Season 3'!AF$4:CC$104,37,0),"0"),
IFERROR(VLOOKUP($A22,'Season 4'!AF$4:CC$104,37,0),"0"),IFERROR(VLOOKUP($A22,'Season 5'!AF$4:CC$104,37,0),"0"),
IFERROR(VLOOKUP($A22,'Season 6'!AF$4:CC$104,37,0),"0"),IFERROR(VLOOKUP($A22,'Season 7'!AF$4:CC$104,37,0),"0"),
IFERROR(VLOOKUP($A22,'Season 8'!AF$4:CC$104,37,0),"0"),IFERROR(VLOOKUP($A22,'Season 9'!AF$4:CC$104,37,0),"0"),
IFERROR(VLOOKUP($A22,'Season 10'!AF$4:CC$104,37,0),"0"),IFERROR(VLOOKUP($A22,'Season 11'!AF$4:CC$104,37,0),"0"),
IFERROR(VLOOKUP($A22,'Season 12'!AF$4:CC$104,37,0),"0"),IFERROR(VLOOKUP($A22,'Season 13'!AF$4:CC$104,37,0),"0"),
IFERROR(VLOOKUP($A22,'Season 14'!AF$4:CC$104,37,0),"0"),IFERROR(VLOOKUP($A22,'Season 15'!AF$4:CC$104,37,0),"0"),)</f>
        <v>0</v>
      </c>
      <c r="AL22" s="692">
        <f>SUM(IFERROR(VLOOKUP($A22,'Season 2'!AF$4:CC$104,33,0),"0"),IFERROR(VLOOKUP($A22,'Season 3'!AF$4:CC$104,38,0),"0"),
IFERROR(VLOOKUP($A22,'Season 4'!AF$4:CC$104,38,0),"0"),IFERROR(VLOOKUP($A22,'Season 5'!AF$4:CC$104,38,0),"0"),
IFERROR(VLOOKUP($A22,'Season 6'!AF$4:CC$104,38,0),"0"),IFERROR(VLOOKUP($A22,'Season 7'!AF$4:CC$104,38,0),"0"),
IFERROR(VLOOKUP($A22,'Season 8'!AF$4:CC$104,38,0),"0"),IFERROR(VLOOKUP($A22,'Season 9'!AF$4:CC$104,38,0),"0"),
IFERROR(VLOOKUP($A22,'Season 10'!AF$4:CC$104,38,0),"0"),IFERROR(VLOOKUP($A22,'Season 11'!AF$4:CC$104,38,0),"0"),
IFERROR(VLOOKUP($A22,'Season 12'!AF$4:CC$104,38,0),"0"),IFERROR(VLOOKUP($A22,'Season 13'!AF$4:CC$104,38,0),"0"),
IFERROR(VLOOKUP($A22,'Season 14'!AF$4:CC$104,38,0),"0"),IFERROR(VLOOKUP($A22,'Season 15'!AF$4:CC$104,38,0),"0"),)</f>
        <v>0</v>
      </c>
      <c r="AM22" s="1023">
        <f>SUM(IFERROR(VLOOKUP($A22,'Season 2'!AF$4:CC$104,34,0),"0"),IFERROR(VLOOKUP($A22,'Season 3'!AF$4:CC$104,39,0),"0"),
IFERROR(VLOOKUP($A22,'Season 4'!AF$4:CC$104,39,0),"0"),IFERROR(VLOOKUP($A22,'Season 5'!AF$4:CC$104,39,0),"0"),
IFERROR(VLOOKUP($A22,'Season 6'!AF$4:CC$104,39,0),"0"),IFERROR(VLOOKUP($A22,'Season 7'!AF$4:CC$104,39,0),"0"),
IFERROR(VLOOKUP($A22,'Season 8'!AF$4:CC$104,39,0),"0"),IFERROR(VLOOKUP($A22,'Season 9'!AF$4:CC$104,39,0),"0"),
IFERROR(VLOOKUP($A22,'Season 10'!AF$4:CC$104,39,0),"0"),IFERROR(VLOOKUP($A22,'Season 11'!AF$4:CC$104,39,0),"0"),
IFERROR(VLOOKUP($A22,'Season 12'!AF$4:CC$104,39,0),"0"),IFERROR(VLOOKUP($A22,'Season 13'!AF$4:CC$104,39,0),"0"),
IFERROR(VLOOKUP($A22,'Season 14'!AF$4:CC$104,39,0),"0"),IFERROR(VLOOKUP($A22,'Season 15'!AF$4:CC$104,39,0),"0"),)</f>
        <v>0</v>
      </c>
      <c r="AN22" s="26">
        <f>SUM(IFERROR(VLOOKUP($A22,'Season 2'!AF$4:CC$104,35,0),"0"),IFERROR(VLOOKUP($A22,'Season 3'!AF$4:CC$104,40,0),"0"),
IFERROR(VLOOKUP($A22,'Season 4'!AF$4:CC$104,40,0),"0"),IFERROR(VLOOKUP($A22,'Season 5'!AF$4:CC$104,40,0),"0"),
IFERROR(VLOOKUP($A22,'Season 6'!AF$4:CC$104,40,0),"0"),IFERROR(VLOOKUP($A22,'Season 7'!AF$4:CC$104,40,0),"0"),
IFERROR(VLOOKUP($A22,'Season 8'!AF$4:CC$104,40,0),"0"),IFERROR(VLOOKUP($A22,'Season 9'!AF$4:CC$104,40,0),"0"),
IFERROR(VLOOKUP($A22,'Season 10'!AF$4:CC$104,40,0),"0"),IFERROR(VLOOKUP($A22,'Season 11'!AF$4:CC$104,40,0),"0"),
IFERROR(VLOOKUP($A22,'Season 12'!AF$4:CC$104,40,0),"0"),IFERROR(VLOOKUP($A22,'Season 13'!AF$4:CC$104,40,0),"0"),
IFERROR(VLOOKUP($A22,'Season 14'!AF$4:CC$104,40,0),"0"),IFERROR(VLOOKUP($A22,'Season 15'!AF$4:CC$104,40,0),"0"),)</f>
        <v>0</v>
      </c>
      <c r="AO22" s="699">
        <f>SUM(IFERROR(VLOOKUP($A22,'Season 2'!AF$4:CC$104,36,0),"0"),IFERROR(VLOOKUP($A22,'Season 3'!AF$4:CC$104,41,0),"0"),
IFERROR(VLOOKUP($A22,'Season 4'!AF$4:CC$104,41,0),"0"),IFERROR(VLOOKUP($A22,'Season 5'!AF$4:CC$104,41,0),"0"),
IFERROR(VLOOKUP($A22,'Season 6'!AF$4:CC$104,41,0),"0"),IFERROR(VLOOKUP($A22,'Season 7'!AF$4:CC$104,41,0),"0"),
IFERROR(VLOOKUP($A22,'Season 8'!AF$4:CC$104,41,0),"0"),IFERROR(VLOOKUP($A22,'Season 9'!AF$4:CC$104,41,0),"0"),
IFERROR(VLOOKUP($A22,'Season 10'!AF$4:CC$104,41,0),"0"),IFERROR(VLOOKUP($A22,'Season 11'!AF$4:CC$104,41,0),"0"),
IFERROR(VLOOKUP($A22,'Season 12'!AF$4:CC$104,41,0),"0"),IFERROR(VLOOKUP($A22,'Season 13'!AF$4:CC$104,41,0),"0"),
IFERROR(VLOOKUP($A22,'Season 14'!AF$4:CC$104,41,0),"0"),IFERROR(VLOOKUP($A22,'Season 15'!AF$4:CC$104,41,0),"0"),)</f>
        <v>0</v>
      </c>
      <c r="AP22" s="700">
        <f>SUM(IFERROR(VLOOKUP($A22,'Season 2'!AF$4:CC$104,37,0),"0"),IFERROR(VLOOKUP($A22,'Season 3'!AF$4:CC$104,42,0),"0"),
IFERROR(VLOOKUP($A22,'Season 4'!AF$4:CC$104,42,0),"0"),IFERROR(VLOOKUP($A22,'Season 5'!AF$4:CC$104,42,0),"0"),
IFERROR(VLOOKUP($A22,'Season 6'!AF$4:CC$104,42,0),"0"),IFERROR(VLOOKUP($A22,'Season 7'!AF$4:CC$104,42,0),"0"),
IFERROR(VLOOKUP($A22,'Season 8'!AF$4:CC$104,42,0),"0"),IFERROR(VLOOKUP($A22,'Season 9'!AF$4:CC$104,42,0),"0"),
IFERROR(VLOOKUP($A22,'Season 10'!AF$4:CC$104,42,0),"0"),IFERROR(VLOOKUP($A22,'Season 11'!AF$4:CC$104,42,0),"0"),
IFERROR(VLOOKUP($A22,'Season 12'!AF$4:CC$104,42,0),"0"),IFERROR(VLOOKUP($A22,'Season 13'!AF$4:CC$104,42,0),"0"),
IFERROR(VLOOKUP($A22,'Season 14'!AF$4:CC$104,42,0),"0"),IFERROR(VLOOKUP($A22,'Season 15'!AF$4:CC$104,42,0),"0"),)</f>
        <v>0</v>
      </c>
      <c r="AQ22" s="692">
        <f>SUM(IFERROR(VLOOKUP($A22,'Season 2'!AF$4:CC$104,38,0),"0"),IFERROR(VLOOKUP($A22,'Season 3'!AF$4:CC$104,43,0),"0"),
IFERROR(VLOOKUP($A22,'Season 4'!AF$4:CC$104,43,0),"0"),IFERROR(VLOOKUP($A22,'Season 5'!AF$4:CC$104,43,0),"0"),
IFERROR(VLOOKUP($A22,'Season 6'!AF$4:CC$104,43,0),"0"),IFERROR(VLOOKUP($A22,'Season 7'!AF$4:CC$104,43,0),"0"),
IFERROR(VLOOKUP($A22,'Season 8'!AF$4:CC$104,43,0),"0"),IFERROR(VLOOKUP($A22,'Season 9'!AF$4:CC$104,43,0),"0"),
IFERROR(VLOOKUP($A22,'Season 10'!AF$4:CC$104,43,0),"0"),IFERROR(VLOOKUP($A22,'Season 11'!AF$4:CC$104,43,0),"0"),
IFERROR(VLOOKUP($A22,'Season 12'!AF$4:CC$104,43,0),"0"),IFERROR(VLOOKUP($A22,'Season 13'!AF$4:CC$104,43,0),"0"),
IFERROR(VLOOKUP($A22,'Season 14'!AF$4:CC$104,43,0),"0"),IFERROR(VLOOKUP($A22,'Season 15'!AF$4:CC$104,43,0),"0"),)</f>
        <v>0</v>
      </c>
      <c r="AR22" s="1023">
        <f>SUM(IFERROR(VLOOKUP($A22,'Season 2'!AF$4:CC$104,39,0),"0"),IFERROR(VLOOKUP($A22,'Season 3'!AF$4:CC$104,44,0),"0"),
IFERROR(VLOOKUP($A22,'Season 4'!AF$4:CC$104,44,0),"0"),IFERROR(VLOOKUP($A22,'Season 5'!AF$4:CC$104,44,0),"0"),
IFERROR(VLOOKUP($A22,'Season 6'!AF$4:CC$104,44,0),"0"),IFERROR(VLOOKUP($A22,'Season 7'!AF$4:CC$104,44,0),"0"),
IFERROR(VLOOKUP($A22,'Season 8'!AF$4:CC$104,44,0),"0"),IFERROR(VLOOKUP($A22,'Season 9'!AF$4:CC$104,44,0),"0"),
IFERROR(VLOOKUP($A22,'Season 10'!AF$4:CC$104,44,0),"0"),IFERROR(VLOOKUP($A22,'Season 11'!AF$4:CC$104,44,0),"0"),
IFERROR(VLOOKUP($A22,'Season 12'!AF$4:CC$104,44,0),"0"),IFERROR(VLOOKUP($A22,'Season 13'!AF$4:CC$104,44,0),"0"),
IFERROR(VLOOKUP($A22,'Season 14'!AF$4:CC$104,44,0),"0"),IFERROR(VLOOKUP($A22,'Season 15'!AF$4:CC$104,44,0),"0"),)</f>
        <v>0</v>
      </c>
      <c r="AS22" s="26">
        <f>SUM(IFERROR(VLOOKUP($A22,'Season 2'!AF$4:CC$104,40,0),"0"),IFERROR(VLOOKUP($A22,'Season 3'!AF$4:CC$104,45,0),"0"),
IFERROR(VLOOKUP($A22,'Season 4'!AF$4:CC$104,45,0),"0"),IFERROR(VLOOKUP($A22,'Season 5'!AF$4:CC$104,45,0),"0"),
IFERROR(VLOOKUP($A22,'Season 6'!AF$4:CC$104,45,0),"0"),IFERROR(VLOOKUP($A22,'Season 7'!AF$4:CC$104,45,0),"0"),
IFERROR(VLOOKUP($A22,'Season 8'!AF$4:CC$104,45,0),"0"),IFERROR(VLOOKUP($A22,'Season 9'!AF$4:CC$104,45,0),"0"),
IFERROR(VLOOKUP($A22,'Season 10'!AF$4:CC$104,45,0),"0"),IFERROR(VLOOKUP($A22,'Season 11'!AF$4:CC$104,45,0),"0"),
IFERROR(VLOOKUP($A22,'Season 12'!AF$4:CC$104,45,0),"0"),IFERROR(VLOOKUP($A22,'Season 13'!AF$4:CC$104,45,0),"0"),
IFERROR(VLOOKUP($A22,'Season 14'!AF$4:CC$104,45,0),"0"),IFERROR(VLOOKUP($A22,'Season 15'!AF$4:CC$104,45,0),"0"),)</f>
        <v>0</v>
      </c>
      <c r="AT22" s="699">
        <f>SUM(IFERROR(VLOOKUP($A22,'Season 2'!AF$4:CC$104,41,0),"0"),IFERROR(VLOOKUP($A22,'Season 3'!AF$4:CC$104,46,0),"0"),
IFERROR(VLOOKUP($A22,'Season 4'!AF$4:CC$104,46,0),"0"),IFERROR(VLOOKUP($A22,'Season 5'!AF$4:CC$104,46,0),"0"),
IFERROR(VLOOKUP($A22,'Season 6'!AF$4:CC$104,46,0),"0"),IFERROR(VLOOKUP($A22,'Season 7'!AF$4:CC$104,46,0),"0"),
IFERROR(VLOOKUP($A22,'Season 8'!AF$4:CC$104,46,0),"0"),IFERROR(VLOOKUP($A22,'Season 9'!AF$4:CC$104,46,0),"0"),
IFERROR(VLOOKUP($A22,'Season 10'!AF$4:CC$104,46,0),"0"),IFERROR(VLOOKUP($A22,'Season 11'!AF$4:CC$104,46,0),"0"),
IFERROR(VLOOKUP($A22,'Season 12'!AF$4:CC$104,46,0),"0"),IFERROR(VLOOKUP($A22,'Season 13'!AF$4:CC$104,46,0),"0"),
IFERROR(VLOOKUP($A22,'Season 14'!AF$4:CC$104,46,0),"0"),IFERROR(VLOOKUP($A22,'Season 15'!AF$4:CC$104,46,0),"0"),)</f>
        <v>0</v>
      </c>
      <c r="AU22" s="700">
        <f>SUM(IFERROR(VLOOKUP($A22,'Season 3'!AF$4:CH$104,47,0),"0"),
IFERROR(VLOOKUP($A22,'Season 4'!AF$4:CH$104,47,0),"0"),IFERROR(VLOOKUP($A22,'Season 5'!AF$4:CH$104,47,0),"0"),
IFERROR(VLOOKUP($A22,'Season 6'!AF$4:CH$104,47,0),"0"),IFERROR(VLOOKUP($A22,'Season 7'!AF$4:CH$104,47,0),"0"),
IFERROR(VLOOKUP($A22,'Season 8'!AF$4:CH$104,47,0),"0"),IFERROR(VLOOKUP($A22,'Season 9'!AF$4:CH$104,47,0),"0"),
IFERROR(VLOOKUP($A22,'Season 10'!AF$4:CH$104,47,0),"0"),IFERROR(VLOOKUP($A22,'Season 11'!AF$4:CH$104,47,0),"0"),
IFERROR(VLOOKUP($A22,'Season 12'!AF$4:CH$104,47,0),"0"),IFERROR(VLOOKUP($A22,'Season 13'!AF$4:CH$104,47,0),"0"),
IFERROR(VLOOKUP($A22,'Season 14'!AF$4:CH$104,47,0),"0"),IFERROR(VLOOKUP($A22,'Season 15'!AF$4:CH$104,47,0),"0"),)</f>
        <v>0</v>
      </c>
      <c r="AV22" s="692">
        <f>SUM(IFERROR(VLOOKUP($A22,'Season 3'!AF$4:CH$104,48,0),"0"),
IFERROR(VLOOKUP($A22,'Season 4'!AF$4:CH$104,48,0),"0"),IFERROR(VLOOKUP($A22,'Season 5'!AF$4:CH$104,48,0),"0"),
IFERROR(VLOOKUP($A22,'Season 6'!AF$4:CH$104,48,0),"0"),IFERROR(VLOOKUP($A22,'Season 7'!AF$4:CH$104,48,0),"0"),
IFERROR(VLOOKUP($A22,'Season 8'!AF$4:CH$104,48,0),"0"),IFERROR(VLOOKUP($A22,'Season 9'!AF$4:CH$104,48,0),"0"),
IFERROR(VLOOKUP($A22,'Season 10'!AF$4:CH$104,48,0),"0"),IFERROR(VLOOKUP($A22,'Season 11'!AF$4:CH$104,48,0),"0"),
IFERROR(VLOOKUP($A22,'Season 12'!AF$4:CH$104,48,0),"0"),IFERROR(VLOOKUP($A22,'Season 13'!AF$4:CH$104,48,0),"0"),
IFERROR(VLOOKUP($A22,'Season 14'!AF$4:CH$104,48,0),"0"),IFERROR(VLOOKUP($A22,'Season 15'!AF$4:CH$104,48,0),"0"),)</f>
        <v>0</v>
      </c>
      <c r="AW22" s="1023">
        <f>SUM(IFERROR(VLOOKUP($A22,'Season 3'!AF$4:CH$104,49,0),"0"),
IFERROR(VLOOKUP($A22,'Season 4'!AF$4:CH$104,49,0),"0"),IFERROR(VLOOKUP($A22,'Season 5'!AF$4:CH$104,49,0),"0"),
IFERROR(VLOOKUP($A22,'Season 6'!AF$4:CH$104,49,0),"0"),IFERROR(VLOOKUP($A22,'Season 7'!AF$4:CH$104,49,0),"0"),
IFERROR(VLOOKUP($A22,'Season 8'!AF$4:CH$104,49,0),"0"),IFERROR(VLOOKUP($A22,'Season 9'!AF$4:CH$104,49,0),"0"),
IFERROR(VLOOKUP($A22,'Season 10'!AF$4:CH$104,49,0),"0"),IFERROR(VLOOKUP($A22,'Season 11'!AF$4:CH$104,49,0),"0"),
IFERROR(VLOOKUP($A22,'Season 12'!AF$4:CH$104,49,0),"0"),IFERROR(VLOOKUP($A22,'Season 13'!AF$4:CH$104,49,0),"0"),
IFERROR(VLOOKUP($A22,'Season 14'!AF$4:CH$104,49,0),"0"),IFERROR(VLOOKUP($A22,'Season 15'!AF$4:CH$104,49,0),"0"),)</f>
        <v>0</v>
      </c>
      <c r="AX22" s="26">
        <f>SUM(IFERROR(VLOOKUP($A22,'Season 3'!AF$4:CH$104,50,0),"0"),
IFERROR(VLOOKUP($A22,'Season 4'!AF$4:CH$104,50,0),"0"),IFERROR(VLOOKUP($A22,'Season 5'!AF$4:CH$104,50,0),"0"),
IFERROR(VLOOKUP($A22,'Season 6'!AF$4:CH$104,50,0),"0"),IFERROR(VLOOKUP($A22,'Season 7'!AF$4:CH$104,50,0),"0"),
IFERROR(VLOOKUP($A22,'Season 8'!AF$4:CH$104,50,0),"0"),IFERROR(VLOOKUP($A22,'Season 9'!AF$4:CH$104,50,0),"0"),
IFERROR(VLOOKUP($A22,'Season 10'!AF$4:CH$104,50,0),"0"),IFERROR(VLOOKUP($A22,'Season 11'!AF$4:CH$104,50,0),"0"),
IFERROR(VLOOKUP($A22,'Season 12'!AF$4:CH$104,50,0),"0"),IFERROR(VLOOKUP($A22,'Season 13'!AF$4:CH$104,50,0),"0"),
IFERROR(VLOOKUP($A22,'Season 14'!AF$4:CH$104,50,0),"0"),IFERROR(VLOOKUP($A22,'Season 15'!AF$4:CH$104,50,0),"0"),)</f>
        <v>0</v>
      </c>
      <c r="AY22" s="699">
        <f>SUM(IFERROR(VLOOKUP($A22,'Season 3'!AF$4:CH$104,51,0),"0"),
IFERROR(VLOOKUP($A22,'Season 4'!AF$4:CH$104,51,0),"0"),IFERROR(VLOOKUP($A22,'Season 5'!AF$4:CH$104,51,0),"0"),
IFERROR(VLOOKUP($A22,'Season 6'!AF$4:CH$104,51,0),"0"),IFERROR(VLOOKUP($A22,'Season 7'!AF$4:CH$104,51,0),"0"),
IFERROR(VLOOKUP($A22,'Season 8'!AF$4:CH$104,51,0),"0"),IFERROR(VLOOKUP($A22,'Season 9'!AF$4:CH$104,51,0),"0"),
IFERROR(VLOOKUP($A22,'Season 10'!AF$4:CH$104,51,0),"0"),IFERROR(VLOOKUP($A22,'Season 11'!AF$4:CH$104,51,0),"0"),
IFERROR(VLOOKUP($A22,'Season 12'!AF$4:CH$104,51,0),"0"),IFERROR(VLOOKUP($A22,'Season 13'!AF$4:CH$104,51,0),"0"),
IFERROR(VLOOKUP($A22,'Season 14'!AF$4:CH$104,51,0),"0"),IFERROR(VLOOKUP($A22,'Season 15'!AF$4:CH$104,51,0),"0"),)</f>
        <v>0</v>
      </c>
      <c r="AZ22" s="700">
        <f>SUM(IFERROR(VLOOKUP($A22,'Season 1'!AF$4:CC$104,32,0),"0"),IFERROR(VLOOKUP($A22,'Season 2'!AF$4:CC$104,37,0),"0"),)</f>
        <v>0</v>
      </c>
      <c r="BA22" s="692">
        <f>SUM(IFERROR(VLOOKUP($A22,'Season 1'!AF$4:CC$104,33,0),"0"),IFERROR(VLOOKUP($A22,'Season 2'!AF$4:CC$104,38,0),"0"),)</f>
        <v>0</v>
      </c>
      <c r="BB22" s="1023">
        <f>SUM(IFERROR(VLOOKUP($A22,'Season 1'!AF$4:CC$104,34,0),"0"),IFERROR(VLOOKUP($A22,'Season 2'!AF$4:CC$104,39,0),"0"),)</f>
        <v>0</v>
      </c>
      <c r="BC22" s="26">
        <f>SUM(IFERROR(VLOOKUP($A22,'Season 1'!AF$4:CC$104,35,0),"0"),IFERROR(VLOOKUP($A22,'Season 2'!AF$4:CC$104,40,0),"0"),)</f>
        <v>0</v>
      </c>
      <c r="BD22" s="699">
        <f>SUM(IFERROR(VLOOKUP($A22,'Season 1'!AF$4:CC$104,36,0),"0"),IFERROR(VLOOKUP($A22,'Season 2'!AF$4:CC$104,41,0),"0"),)</f>
        <v>0</v>
      </c>
      <c r="BE22" s="1111">
        <f>SUM(IFERROR(VLOOKUP($A22,'Season 1'!AF$4:CC$104,37,0),"0"),
IFERROR(VLOOKUP($A22,'Season 2'!AF$4:CC$104,47,0),"0"),IFERROR(VLOOKUP($A22,'Season 3'!AF$4:CH$104,52,0),"0"),
IFERROR(VLOOKUP($A22,'Season 4'!AF$4:CH$104,52,0),"0"),IFERROR(VLOOKUP($A22,'Season 5'!AF$4:CH$104,52,0),"0"),
IFERROR(VLOOKUP($A22,'Season 6'!AF$4:CH$104,52,0),"0"),IFERROR(VLOOKUP($A22,'Season 7'!AF$4:CH$104,52,0),"0"),
IFERROR(VLOOKUP($A22,'Season 8'!AF$4:CH$104,52,0),"0"),IFERROR(VLOOKUP($A22,'Season 9'!AF$4:CH$104,52,0),"0"),
IFERROR(VLOOKUP($A22,'Season 10'!AF$4:CH$104,52,0),"0"),IFERROR(VLOOKUP($A22,'Season 11'!AF$4:CH$104,52,0),"0"),
IFERROR(VLOOKUP($A22,'Season 12'!AF$4:CH$104,52,0),"0"),IFERROR(VLOOKUP($A22,'Season 13'!AF$4:CH$104,52,0),"0"),
IFERROR(VLOOKUP($A22,'Season 14'!AF$4:CH$104,52,0),"0"),IFERROR(VLOOKUP($A22,'Season 15'!AF$4:CH$104,52,0),"0"),)</f>
        <v>0</v>
      </c>
      <c r="BF22" s="1112">
        <f>SUM(IFERROR(VLOOKUP($A22,'Season 1'!AF$4:CC$104,38,0),"0"),
IFERROR(VLOOKUP($A22,'Season 2'!AF$4:CC$104,48,0),"0"),IFERROR(VLOOKUP($A22,'Season 3'!AF$4:CH$104,53,0),"0"),
IFERROR(VLOOKUP($A22,'Season 4'!AF$4:CH$104,53,0),"0"),IFERROR(VLOOKUP($A22,'Season 5'!AF$4:CH$104,53,0),"0"),
IFERROR(VLOOKUP($A22,'Season 6'!AF$4:CH$104,53,0),"0"),IFERROR(VLOOKUP($A22,'Season 7'!AF$4:CH$104,53,0),"0"),
IFERROR(VLOOKUP($A22,'Season 8'!AF$4:CH$104,53,0),"0"),IFERROR(VLOOKUP($A22,'Season 9'!AF$4:CH$104,53,0),"0"),
IFERROR(VLOOKUP($A22,'Season 10'!AF$4:CH$104,53,0),"0"),IFERROR(VLOOKUP($A22,'Season 11'!AF$4:CH$104,53,0),"0"),
IFERROR(VLOOKUP($A22,'Season 12'!AF$4:CH$104,53,0),"0"),IFERROR(VLOOKUP($A22,'Season 13'!AF$4:CH$104,53,0),"0"),
IFERROR(VLOOKUP($A22,'Season 14'!AF$4:CH$104,53,0),"0"),IFERROR(VLOOKUP($A22,'Season 15'!AF$4:CH$104,53,0),"0"),)</f>
        <v>0</v>
      </c>
      <c r="BG22" s="1061" t="e">
        <f t="shared" si="1"/>
        <v>#DIV/0!</v>
      </c>
      <c r="BI22" s="1100"/>
      <c r="BJ22" s="1100"/>
      <c r="BK22" s="1100"/>
      <c r="BL22" s="1100"/>
      <c r="BM22" s="1100"/>
      <c r="BN22" s="1100"/>
      <c r="BO22" s="1066"/>
      <c r="BP22" s="1066"/>
      <c r="BQ22" s="1066"/>
      <c r="BR22" s="1066"/>
      <c r="BS22" s="15" t="str">
        <f>IFERROR(VLOOKUP($A22,'Season 1'!$AF$4:$CH$104,39,0),"0")</f>
        <v>0</v>
      </c>
      <c r="BT22" s="15" t="str">
        <f>IFERROR(VLOOKUP($A22,'Season 1'!$AF$4:$CH$104,40,0),"0")</f>
        <v>0</v>
      </c>
      <c r="BU22" s="15" t="str">
        <f>IFERROR(VLOOKUP($A22,'Season 2'!$AF$4:$CH$104,49,0),"0")</f>
        <v>0</v>
      </c>
      <c r="BV22" s="15" t="str">
        <f>IFERROR(VLOOKUP($A22,'Season 2'!$AF$4:$CH$104,50,0),"0")</f>
        <v>0</v>
      </c>
      <c r="BW22" s="15" t="str">
        <f>IFERROR(VLOOKUP($A22,'Season 3'!$AF$4:$CH$104,54,0),"0")</f>
        <v>0</v>
      </c>
      <c r="BX22" s="15" t="str">
        <f>IFERROR(VLOOKUP($A22,'Season 3'!$AF$4:$CH$104,55,0),"0")</f>
        <v>0</v>
      </c>
      <c r="BY22" s="15" t="str">
        <f>IFERROR(VLOOKUP($A22,'Season 4'!$AF$4:$CH$104,54,0),"0")</f>
        <v>0</v>
      </c>
      <c r="BZ22" s="15" t="str">
        <f>IFERROR(VLOOKUP($A22,'Season 4'!$AF$4:$CH$104,55,0),"0")</f>
        <v>0</v>
      </c>
      <c r="CA22" s="15" t="str">
        <f>IFERROR(VLOOKUP($A22,'Season 5'!$AF$4:$CH$104,54,0),"0")</f>
        <v>0</v>
      </c>
      <c r="CB22" s="15" t="str">
        <f>IFERROR(VLOOKUP($A22,'Season 5'!$AF$4:$CH$104,55,0),"0")</f>
        <v>0</v>
      </c>
      <c r="CC22" s="15" t="str">
        <f>IFERROR(VLOOKUP($A22,'Season 6'!$AF$4:$CH$104,54,0),"0")</f>
        <v>0</v>
      </c>
      <c r="CD22" s="15" t="str">
        <f>IFERROR(VLOOKUP($A22,'Season 6'!$AF$4:$CH$104,55,0),"0")</f>
        <v>0</v>
      </c>
      <c r="CE22" s="15" t="str">
        <f>IFERROR(VLOOKUP($A22,'Season 7'!$AF$4:$CH$104,54,0),"0")</f>
        <v>0</v>
      </c>
      <c r="CF22" s="15" t="str">
        <f>IFERROR(VLOOKUP($A22,'Season 7'!$AF$4:$CH$104,55,0),"0")</f>
        <v>0</v>
      </c>
      <c r="CG22" s="15" t="str">
        <f>IFERROR(VLOOKUP($A22,'Season 8'!$AF$4:$CH$104,54,0),"0")</f>
        <v>0</v>
      </c>
      <c r="CH22" s="15" t="str">
        <f>IFERROR(VLOOKUP($A22,'Season 8'!$AF$4:$CH$104,55,0),"0")</f>
        <v>0</v>
      </c>
      <c r="CI22" s="15" t="str">
        <f>IFERROR(VLOOKUP($A22,'Season 9'!$AF$4:$CH$104,54,0),"0")</f>
        <v>0</v>
      </c>
      <c r="CJ22" s="15" t="str">
        <f>IFERROR(VLOOKUP($A22,'Season 9'!$AF$4:$CH$104,55,0),"0")</f>
        <v>0</v>
      </c>
      <c r="CK22" s="15" t="str">
        <f>IFERROR(VLOOKUP($A22,'Season 10'!$AF$4:$CH$104,54,0),"0")</f>
        <v>0</v>
      </c>
      <c r="CL22" s="15" t="str">
        <f>IFERROR(VLOOKUP($A22,'Season 10'!$AF$4:$CH$104,55,0),"0")</f>
        <v>0</v>
      </c>
      <c r="CM22" s="15" t="str">
        <f>IFERROR(VLOOKUP($A22,'Season 11'!$AF$4:$CH$104,54,0),"0")</f>
        <v>0</v>
      </c>
      <c r="CN22" s="15" t="str">
        <f>IFERROR(VLOOKUP($A22,'Season 11'!$AF$4:$CH$104,55,0),"0")</f>
        <v>0</v>
      </c>
      <c r="CO22" s="15" t="str">
        <f>IFERROR(VLOOKUP($A22,'Season 12'!$AF$4:$CH$104,54,0),"0")</f>
        <v>0</v>
      </c>
      <c r="CP22" s="15" t="str">
        <f>IFERROR(VLOOKUP($A22,'Season 12'!$AF$4:$CH$104,55,0),"0")</f>
        <v>0</v>
      </c>
      <c r="CQ22" s="15" t="str">
        <f>IFERROR(VLOOKUP($A22,'Season 13'!$AF$4:$CH$104,54,0),"0")</f>
        <v>0</v>
      </c>
      <c r="CR22" s="15" t="str">
        <f>IFERROR(VLOOKUP($A22,'Season 13'!$AF$4:$CH$104,55,0),"0")</f>
        <v>0</v>
      </c>
      <c r="CS22" s="15" t="str">
        <f>IFERROR(VLOOKUP($A22,'Season 14'!$AF$4:$CH$104,54,0),"0")</f>
        <v>0</v>
      </c>
      <c r="CT22" s="15" t="str">
        <f>IFERROR(VLOOKUP($A22,'Season 14'!$AF$4:$CH$104,55,0),"0")</f>
        <v>0</v>
      </c>
      <c r="CU22" s="15" t="str">
        <f>IFERROR(VLOOKUP($A22,'Season 15'!$AF$4:$CH$104,54,0),"0")</f>
        <v>0</v>
      </c>
      <c r="CV22" s="15" t="str">
        <f>IFERROR(VLOOKUP($A22,'Season 15'!$AF$4:$CH$104,55,0),"0")</f>
        <v>0</v>
      </c>
    </row>
    <row r="23" spans="1:100" x14ac:dyDescent="0.25">
      <c r="A23" s="1090" t="s">
        <v>229</v>
      </c>
      <c r="B23" s="1021" t="str">
        <f>IFERROR(VLOOKUP('Data Totals'!A23,'Season 1'!AF$4:CC$104,2,FALSE),IFERROR(VLOOKUP('Data Totals'!A23,'Season 2'!AF$4:CC$104,2,FALSE),IFERROR(VLOOKUP('Data Totals'!A23,'Season 3'!AF$4:CC$104,2,FALSE),IFERROR(VLOOKUP('Data Totals'!A23,'Season 4'!AF$4:CC$104,2,FALSE),IFERROR(VLOOKUP('Data Totals'!A23,'Season 5'!AF$4:CC$104,2,FALSE),IFERROR(VLOOKUP('Data Totals'!A23,'Season 6'!AF$4:CC$104,2,FALSE),IFERROR(VLOOKUP('Data Totals'!A23,'Season 7'!AF$4:CC$104,2,FALSE),IFERROR(VLOOKUP('Data Totals'!A23,'Season 8'!AF$4:CC$104,2,FALSE),IFERROR(VLOOKUP('Data Totals'!A23,'Season 9'!AF$4:CC$104,2,FALSE),IFERROR(VLOOKUP('Data Totals'!A23,'Season 10'!AF$4:CC$104,2,FALSE),IFERROR(VLOOKUP('Data Totals'!A23,'Season 11'!AF$4:CC$104,2,FALSE),IFERROR(VLOOKUP('Data Totals'!A23,'Season 12'!AF$4:CC$104,2,FALSE),IFERROR(VLOOKUP('Data Totals'!A23,'Season 13'!AF$4:CC$104,2,FALSE),IFERROR(VLOOKUP('Data Totals'!A23,'Season 14'!AF$4:CC$104,2,FALSE),IFERROR(VLOOKUP('Data Totals'!A23,'Season 15'!AF$4:CC$104,2,FALSE),"N/A")))))))))))))))</f>
        <v>N/A</v>
      </c>
      <c r="C23" s="1022" t="str">
        <f>IFERROR(VLOOKUP('Data Totals'!A23,'Season 1'!AF$4:CC$104,3,FALSE),IFERROR(VLOOKUP('Data Totals'!A23,'Season 2'!AF$4:CC$104,3,FALSE),IFERROR(VLOOKUP('Data Totals'!A23,'Season 3'!AF$4:CC$104,3,FALSE),IFERROR(VLOOKUP('Data Totals'!A23,'Season 4'!AF$4:CC$104,3,FALSE),IFERROR(VLOOKUP('Data Totals'!A23,'Season 5'!AF$4:CC$104,3,FALSE),IFERROR(VLOOKUP('Data Totals'!A23,'Season 6'!AF$4:CC$104,3,FALSE),IFERROR(VLOOKUP('Data Totals'!A23,'Season 7'!AF$4:CC$104,3,FALSE),IFERROR(VLOOKUP('Data Totals'!A23,'Season 8'!AF$4:CC$104,3,FALSE),IFERROR(VLOOKUP('Data Totals'!A23,'Season 9'!AF$4:CC$104,3,FALSE),IFERROR(VLOOKUP('Data Totals'!A23,'Season 10'!AF$4:CC$104,3,FALSE),IFERROR(VLOOKUP('Data Totals'!A23,'Season 11'!AF$4:CC$104,3,FALSE),IFERROR(VLOOKUP('Data Totals'!A23,'Season 12'!AF$4:CC$104,3,FALSE),IFERROR(VLOOKUP('Data Totals'!A23,'Season 13'!AF$4:CC$104,3,FALSE),IFERROR(VLOOKUP('Data Totals'!A23,'Season 14'!AF$4:CC$104,3,FALSE),IFERROR(VLOOKUP('Data Totals'!A23,'Season 15'!AF$4:CC$104,3,FALSE),"N/A")))))))))))))))</f>
        <v>N/A</v>
      </c>
      <c r="D23" s="1022" t="str">
        <f>IFERROR(VLOOKUP('Data Totals'!A23,'Season 1'!AF$4:CC$104,4,FALSE),IFERROR(VLOOKUP('Data Totals'!A23,'Season 2'!AF$4:CC$104,4,FALSE),IFERROR(VLOOKUP('Data Totals'!A23,'Season 3'!AF$4:CC$104,4,FALSE),IFERROR(VLOOKUP('Data Totals'!A23,'Season 4'!AF$4:CC$104,4,FALSE),IFERROR(VLOOKUP('Data Totals'!A23,'Season 5'!AF$4:CC$104,4,FALSE),IFERROR(VLOOKUP('Data Totals'!A23,'Season 6'!AF$4:CC$104,4,FALSE),IFERROR(VLOOKUP('Data Totals'!A23,'Season 7'!AF$4:CC$104,4,FALSE),IFERROR(VLOOKUP('Data Totals'!A23,'Season 8'!AF$4:CC$104,4,FALSE),IFERROR(VLOOKUP('Data Totals'!A23,'Season 9'!AF$4:CC$104,4,FALSE),IFERROR(VLOOKUP('Data Totals'!A23,'Season 10'!AF$4:CC$104,4,FALSE),IFERROR(VLOOKUP('Data Totals'!A23,'Season 11'!AF$4:CC$104,4,FALSE),IFERROR(VLOOKUP('Data Totals'!A23,'Season 12'!AF$4:CC$104,4,FALSE),IFERROR(VLOOKUP('Data Totals'!A23,'Season 13'!AF$4:CC$104,4,FALSE),IFERROR(VLOOKUP('Data Totals'!A23,'Season 14'!AF$4:CC$104,4,FALSE),IFERROR(VLOOKUP('Data Totals'!A23,'Season 15'!AF$4:CC$104,4,FALSE),"N/A")))))))))))))))</f>
        <v>N/A</v>
      </c>
      <c r="E23" s="1022" t="e">
        <f t="shared" si="0"/>
        <v>#VALUE!</v>
      </c>
      <c r="F23" s="692">
        <f>SUM(IFERROR(VLOOKUP(A23,BI$3:BN$152,2,0),"0"),IFERROR(VLOOKUP(A23,'Season 1'!AF$4:CC$104,6,0),"0"),
IFERROR(VLOOKUP(A23,'Season 2'!AF$4:CC$104,6,0),"0"),IFERROR(VLOOKUP(A23,'Season 3'!AF$4:CC$104,6,0),"0"),
IFERROR(VLOOKUP(A23,'Season 4'!AF$4:CC$104,6,0),"0"),IFERROR(VLOOKUP(A23,'Season 5'!AF$4:CC$104,6,0),"0"),
IFERROR(VLOOKUP(A23,'Season 6'!AF$4:CC$104,6,0),"0"),IFERROR(VLOOKUP(A23,'Season 7'!AF$4:CC$104,6,0),"0"),
IFERROR(VLOOKUP(A23,'Season 8'!AF$4:CC$104,6,0),"0"),IFERROR(VLOOKUP(A23,'Season 9'!AF$4:CC$104,6,0),"0"),
IFERROR(VLOOKUP(A23,'Season 10'!AF$4:CC$104,6,0),"0"),IFERROR(VLOOKUP(A23,'Season 11'!AF$4:CC$104,6,0),"0"),
IFERROR(VLOOKUP(A23,'Season 12'!AF$4:CC$104,6,0),"0"),IFERROR(VLOOKUP(A23,'Season 13'!AF$4:CC$104,6,0),"0"),
IFERROR(VLOOKUP(A23,'Season 14'!AF$4:CC$104,6,0),"0"),IFERROR(VLOOKUP(A23,'Season 15'!AF$4:CC$104,6,0),"0"),)</f>
        <v>0</v>
      </c>
      <c r="G23" s="692">
        <f>SUM(IFERROR(VLOOKUP(A23,'Season 1'!AF$4:CC$104,7,0),"0"),
IFERROR(VLOOKUP(A23,'Season 2'!AF$4:CC$104,7,0),"0"),IFERROR(VLOOKUP(A23,'Season 3'!AF$4:CC$104,7,0),"0"),
IFERROR(VLOOKUP(A23,'Season 4'!AF$4:CC$104,7,0),"0"),IFERROR(VLOOKUP(A23,'Season 5'!AF$4:CC$104,7,0),"0"),
IFERROR(VLOOKUP(A23,'Season 6'!AF$4:CC$104,7,0),"0"),IFERROR(VLOOKUP(A23,'Season 7'!AF$4:CC$104,7,0),"0"),
IFERROR(VLOOKUP(A23,'Season 8'!AF$4:CC$104,7,0),"0"),IFERROR(VLOOKUP(A23,'Season 9'!AF$4:CC$104,7,0),"0"),
IFERROR(VLOOKUP(A23,'Season 10'!AF$4:CC$104,7,0),"0"),IFERROR(VLOOKUP(A23,'Season 11'!AF$4:CC$104,7,0),"0"),
IFERROR(VLOOKUP(A23,'Season 12'!AF$4:CC$104,7,0),"0"),IFERROR(VLOOKUP(A23,'Season 13'!AF$4:CC$104,7,0),"0"),
IFERROR(VLOOKUP(A23,'Season 14'!AF$4:CC$104,7,0),"0"),IFERROR(VLOOKUP(A23,'Season 15'!AF$4:CC$104,7,0),"0"),)</f>
        <v>0</v>
      </c>
      <c r="H23" s="556">
        <f>SUM(IFERROR(VLOOKUP(A23,'Season 1'!AF$4:CC$104,8,0),"0"),
IFERROR(VLOOKUP(A23,'Season 2'!AF$4:CC$104,8,0),"0"),IFERROR(VLOOKUP(A23,'Season 3'!AF$4:CC$104,8,0),"0"),
IFERROR(VLOOKUP(A23,'Season 4'!AF$4:CC$104,8,0),"0"),IFERROR(VLOOKUP(A23,'Season 5'!AF$4:CC$104,8,0),"0"),
IFERROR(VLOOKUP(A23,'Season 6'!AF$4:CC$104,8,0),"0"),IFERROR(VLOOKUP(A23,'Season 7'!AF$4:CC$104,8,0),"0"),
IFERROR(VLOOKUP(A23,'Season 8'!AF$4:CC$104,8,0),"0"),IFERROR(VLOOKUP(A23,'Season 9'!AF$4:CC$104,8,0),"0"),
IFERROR(VLOOKUP(A23,'Season 10'!AF$4:CC$104,8,0),"0"),IFERROR(VLOOKUP(A23,'Season 11'!AF$4:CC$104,8,0),"0"),
IFERROR(VLOOKUP(A23,'Season 12'!AF$4:CC$104,8,0),"0"),IFERROR(VLOOKUP(A23,'Season 13'!AF$4:CC$104,8,0),"0"),
IFERROR(VLOOKUP(A23,'Season 14'!AF$4:CC$104,8,0),"0"),IFERROR(VLOOKUP(A23,'Season 15'!AF$4:CC$104,8,0),"0"),)</f>
        <v>0</v>
      </c>
      <c r="I23" s="1023">
        <f>SUM(IFERROR(VLOOKUP(A23,'Season 1'!AF$4:CC$104,9,0),"0"),
IFERROR(VLOOKUP(A23,'Season 2'!AF$4:CC$104,9,0),"0"),IFERROR(VLOOKUP(A23,'Season 3'!AF$4:CC$104,9,0),"0"),
IFERROR(VLOOKUP(A23,'Season 4'!AF$4:CC$104,9,0),"0"),IFERROR(VLOOKUP(A23,'Season 5'!AF$4:CC$104,9,0),"0"),
IFERROR(VLOOKUP(A23,'Season 6'!AF$4:CC$104,9,0),"0"),IFERROR(VLOOKUP(A23,'Season 7'!AF$4:CC$104,9,0),"0"),
IFERROR(VLOOKUP(A23,'Season 8'!AF$4:CC$104,9,0),"0"),IFERROR(VLOOKUP(A23,'Season 9'!AF$4:CC$104,9,0),"0"),
IFERROR(VLOOKUP(A23,'Season 10'!AF$4:CC$104,9,0),"0"),IFERROR(VLOOKUP(A23,'Season 11'!AF$4:CC$104,9,0),"0"),
IFERROR(VLOOKUP(A23,'Season 12'!AF$4:CC$104,9,0),"0"),IFERROR(VLOOKUP(A23,'Season 13'!AF$4:CC$104,9,0),"0"),
IFERROR(VLOOKUP(A23,'Season 14'!AF$4:CC$104,9,0),"0"),IFERROR(VLOOKUP(A23,'Season 15'!AF$4:CC$104,9,0),"0"),)</f>
        <v>0</v>
      </c>
      <c r="J23" s="26">
        <f>SUM(IFERROR(VLOOKUP(A23,BI$3:BN$152,3,0),"0"),IFERROR(VLOOKUP(A23,'Season 1'!AF$4:CC$104,10,0),"0"),
IFERROR(VLOOKUP(A23,'Season 2'!AF$4:CC$104,10,0),"0"),IFERROR(VLOOKUP(A23,'Season 3'!AF$4:CC$104,10,0),"0"),
IFERROR(VLOOKUP(A23,'Season 4'!AF$4:CC$104,10,0),"0"),IFERROR(VLOOKUP(A23,'Season 5'!AF$4:CC$104,10,0),"0"),
IFERROR(VLOOKUP(A23,'Season 6'!AF$4:CC$104,10,0),"0"),IFERROR(VLOOKUP(A23,'Season 7'!AF$4:CC$104,10,0),"0"),
IFERROR(VLOOKUP(A23,'Season 8'!AF$4:CC$104,10,0),"0"),IFERROR(VLOOKUP(A23,'Season 9'!AF$4:CC$104,10,0),"0"),
IFERROR(VLOOKUP(A23,'Season 10'!AF$4:CC$104,10,0),"0"),IFERROR(VLOOKUP(A23,'Season 11'!AF$4:CC$104,10,0),"0"),
IFERROR(VLOOKUP(A23,'Season 12'!AF$4:CC$104,10,0),"0"),IFERROR(VLOOKUP(A23,'Season 13'!AF$4:CC$104,10,0),"0"),
IFERROR(VLOOKUP(A23,'Season 14'!AF$4:CC$104,10,0),"0"),IFERROR(VLOOKUP(A23,'Season 15'!AF$4:CC$104,10,0),"0"),)</f>
        <v>0</v>
      </c>
      <c r="K23" s="699">
        <f>SUM(IFERROR(VLOOKUP(A23,BI$3:BN$152,4,0),"0"),IFERROR(VLOOKUP(A23,'Season 1'!AF$4:CC$104,11,0),"0"),
IFERROR(VLOOKUP(A23,'Season 2'!AF$4:CC$104,11,0),"0"),IFERROR(VLOOKUP(A23,'Season 3'!AF$4:CC$104,11,0),"0"),
IFERROR(VLOOKUP(A23,'Season 4'!AF$4:CC$104,11,0),"0"),IFERROR(VLOOKUP(A23,'Season 5'!AF$4:CC$104,11,0),"0"),
IFERROR(VLOOKUP(A23,'Season 6'!AF$4:CC$104,11,0),"0"),IFERROR(VLOOKUP(A23,'Season 7'!AF$4:CC$104,11,0),"0"),
IFERROR(VLOOKUP(A23,'Season 8'!AF$4:CC$104,11,0),"0"),IFERROR(VLOOKUP(A23,'Season 9'!AF$4:CC$104,11,0),"0"),
IFERROR(VLOOKUP(A23,'Season 10'!AF$4:CC$104,11,0),"0"),IFERROR(VLOOKUP(A23,'Season 11'!AF$4:CC$104,11,0),"0"),
IFERROR(VLOOKUP(A23,'Season 12'!AF$4:CC$104,11,0),"0"),IFERROR(VLOOKUP(A23,'Season 13'!AF$4:CC$104,11,0),"0"),
IFERROR(VLOOKUP(A23,'Season 14'!AF$4:CC$104,11,0),"0"),IFERROR(VLOOKUP(A23,'Season 15'!AF$4:CC$104,11,0),"0"),)</f>
        <v>0</v>
      </c>
      <c r="L23" s="700">
        <f>SUM(IFERROR(VLOOKUP($A23,'Season 1'!AF$4:CC$104,12,0),"0"),
IFERROR(VLOOKUP($A23,'Season 2'!AF$4:CC$104,12,0),"0"),IFERROR(VLOOKUP($A23,'Season 3'!AF$4:CC$104,12,0),"0"),
IFERROR(VLOOKUP($A23,'Season 4'!AF$4:CC$104,12,0),"0"),IFERROR(VLOOKUP($A23,'Season 5'!AF$4:CC$104,12,0),"0"),
IFERROR(VLOOKUP($A23,'Season 6'!AF$4:CC$104,12,0),"0"),IFERROR(VLOOKUP($A23,'Season 7'!AF$4:CC$104,12,0),"0"),
IFERROR(VLOOKUP($A23,'Season 8'!AF$4:CC$104,12,0),"0"),IFERROR(VLOOKUP($A23,'Season 9'!AF$4:CC$104,12,0),"0"),
IFERROR(VLOOKUP($A23,'Season 10'!AF$4:CC$104,12,0),"0"),IFERROR(VLOOKUP($A23,'Season 11'!AF$4:CC$104,12,0),"0"),
IFERROR(VLOOKUP($A23,'Season 12'!AF$4:CC$104,12,0),"0"),IFERROR(VLOOKUP($A23,'Season 13'!AF$4:CC$104,12,0),"0"),
IFERROR(VLOOKUP($A23,'Season 14'!AF$4:CC$104,12,0),"0"),IFERROR(VLOOKUP($A23,'Season 15'!AF$4:CC$104,12,0),"0"),)</f>
        <v>0</v>
      </c>
      <c r="M23" s="692">
        <f>SUM(IFERROR(VLOOKUP($A23,'Season 1'!AF$4:CC$104,13,0),"0"),
IFERROR(VLOOKUP($A23,'Season 2'!AF$4:CC$104,13,0),"0"),IFERROR(VLOOKUP($A23,'Season 3'!AF$4:CC$104,13,0),"0"),
IFERROR(VLOOKUP($A23,'Season 4'!AF$4:CC$104,13,0),"0"),IFERROR(VLOOKUP($A23,'Season 5'!AF$4:CC$104,13,0),"0"),
IFERROR(VLOOKUP($A23,'Season 6'!AF$4:CC$104,13,0),"0"),IFERROR(VLOOKUP($A23,'Season 7'!AF$4:CC$104,13,0),"0"),
IFERROR(VLOOKUP($A23,'Season 8'!AF$4:CC$104,13,0),"0"),IFERROR(VLOOKUP($A23,'Season 9'!AF$4:CC$104,13,0),"0"),
IFERROR(VLOOKUP($A23,'Season 10'!AF$4:CC$104,13,0),"0"),IFERROR(VLOOKUP($A23,'Season 11'!AF$4:CC$104,13,0),"0"),
IFERROR(VLOOKUP($A23,'Season 12'!AF$4:CC$104,13,0),"0"),IFERROR(VLOOKUP($A23,'Season 13'!AF$4:CC$104,13,0),"0"),
IFERROR(VLOOKUP($A23,'Season 14'!AF$4:CC$104,13,0),"0"),IFERROR(VLOOKUP($A23,'Season 15'!AF$4:CC$104,13,0),"0"),)</f>
        <v>0</v>
      </c>
      <c r="N23" s="1023">
        <f>SUM(IFERROR(VLOOKUP($A23,'Season 1'!AF$4:CC$104,14,0),"0"),
IFERROR(VLOOKUP($A23,'Season 2'!AF$4:CC$104,14,0),"0"),IFERROR(VLOOKUP($A23,'Season 3'!AF$4:CC$104,14,0),"0"),
IFERROR(VLOOKUP($A23,'Season 4'!AF$4:CC$104,14,0),"0"),IFERROR(VLOOKUP($A23,'Season 5'!AF$4:CC$104,14,0),"0"),
IFERROR(VLOOKUP($A23,'Season 6'!AF$4:CC$104,14,0),"0"),IFERROR(VLOOKUP($A23,'Season 7'!AF$4:CC$104,14,0),"0"),
IFERROR(VLOOKUP($A23,'Season 8'!AF$4:CC$104,14,0),"0"),IFERROR(VLOOKUP($A23,'Season 9'!AF$4:CC$104,14,0),"0"),
IFERROR(VLOOKUP($A23,'Season 10'!AF$4:CC$104,14,0),"0"),IFERROR(VLOOKUP($A23,'Season 11'!AF$4:CC$104,14,0),"0"),
IFERROR(VLOOKUP($A23,'Season 12'!AF$4:CC$104,14,0),"0"),IFERROR(VLOOKUP($A23,'Season 13'!AF$4:CC$104,14,0),"0"),
IFERROR(VLOOKUP($A23,'Season 14'!AF$4:CC$104,14,0),"0"),IFERROR(VLOOKUP($A23,'Season 15'!AF$4:CC$104,14,0),"0"),)</f>
        <v>0</v>
      </c>
      <c r="O23" s="26">
        <f>SUM(IFERROR(VLOOKUP($A23,'Season 1'!AF$4:CC$104,15,0),"0"),
IFERROR(VLOOKUP($A23,'Season 2'!AF$4:CC$104,15,0),"0"),IFERROR(VLOOKUP($A23,'Season 3'!AF$4:CC$104,15,0),"0"),
IFERROR(VLOOKUP($A23,'Season 4'!AF$4:CC$104,15,0),"0"),IFERROR(VLOOKUP($A23,'Season 5'!AF$4:CC$104,15,0),"0"),
IFERROR(VLOOKUP($A23,'Season 6'!AF$4:CC$104,15,0),"0"),IFERROR(VLOOKUP($A23,'Season 7'!AF$4:CC$104,15,0),"0"),
IFERROR(VLOOKUP($A23,'Season 8'!AF$4:CC$104,15,0),"0"),IFERROR(VLOOKUP($A23,'Season 9'!AF$4:CC$104,15,0),"0"),
IFERROR(VLOOKUP($A23,'Season 10'!AF$4:CC$104,15,0),"0"),IFERROR(VLOOKUP($A23,'Season 11'!AF$4:CC$104,15,0),"0"),
IFERROR(VLOOKUP($A23,'Season 12'!AF$4:CC$104,15,0),"0"),IFERROR(VLOOKUP($A23,'Season 13'!AF$4:CC$104,15,0),"0"),
IFERROR(VLOOKUP($A23,'Season 14'!AF$4:CC$104,15,0),"0"),IFERROR(VLOOKUP($A23,'Season 15'!AF$4:CC$104,15,0),"0"),)</f>
        <v>0</v>
      </c>
      <c r="P23" s="699">
        <f>SUM(IFERROR(VLOOKUP($A23,'Season 1'!AF$4:CC$104,16,0),"0"),
IFERROR(VLOOKUP($A23,'Season 2'!AF$4:CC$104,16,0),"0"),IFERROR(VLOOKUP($A23,'Season 3'!AF$4:CC$104,16,0),"0"),
IFERROR(VLOOKUP($A23,'Season 4'!AF$4:CC$104,16,0),"0"),IFERROR(VLOOKUP($A23,'Season 5'!AF$4:CC$104,16,0),"0"),
IFERROR(VLOOKUP($A23,'Season 6'!AF$4:CC$104,16,0),"0"),IFERROR(VLOOKUP($A23,'Season 7'!AF$4:CC$104,16,0),"0"),
IFERROR(VLOOKUP($A23,'Season 8'!AF$4:CC$104,16,0),"0"),IFERROR(VLOOKUP($A23,'Season 9'!AF$4:CC$104,16,0),"0"),
IFERROR(VLOOKUP($A23,'Season 10'!AF$4:CC$104,16,0),"0"),IFERROR(VLOOKUP($A23,'Season 11'!AF$4:CC$104,16,0),"0"),
IFERROR(VLOOKUP($A23,'Season 12'!AF$4:CC$104,16,0),"0"),IFERROR(VLOOKUP($A23,'Season 13'!AF$4:CC$104,16,0),"0"),
IFERROR(VLOOKUP($A23,'Season 14'!AF$4:CC$104,16,0),"0"),IFERROR(VLOOKUP($A23,'Season 15'!AF$4:CC$104,16,0),"0"),)</f>
        <v>0</v>
      </c>
      <c r="Q23" s="700">
        <f>SUM(IFERROR(VLOOKUP($A23,'Season 1'!AF$4:CC$104,17,0),"0"),
IFERROR(VLOOKUP($A23,'Season 2'!AF$4:CC$104,17,0),"0"),IFERROR(VLOOKUP($A23,'Season 3'!AF$4:CC$104,17,0),"0"),
IFERROR(VLOOKUP($A23,'Season 4'!AF$4:CC$104,17,0),"0"),IFERROR(VLOOKUP($A23,'Season 5'!AF$4:CC$104,17,0),"0"),
IFERROR(VLOOKUP($A23,'Season 6'!AF$4:CC$104,17,0),"0"),IFERROR(VLOOKUP($A23,'Season 7'!AF$4:CC$104,17,0),"0"),
IFERROR(VLOOKUP($A23,'Season 8'!AF$4:CC$104,17,0),"0"),IFERROR(VLOOKUP($A23,'Season 9'!AF$4:CC$104,17,0),"0"),
IFERROR(VLOOKUP($A23,'Season 10'!AF$4:CC$104,17,0),"0"),IFERROR(VLOOKUP($A23,'Season 11'!AF$4:CC$104,17,0),"0"),
IFERROR(VLOOKUP($A23,'Season 12'!AF$4:CC$104,17,0),"0"),IFERROR(VLOOKUP($A23,'Season 13'!AF$4:CC$104,17,0),"0"),
IFERROR(VLOOKUP($A23,'Season 14'!AF$4:CC$104,17,0),"0"),IFERROR(VLOOKUP($A23,'Season 15'!AF$4:CC$104,17,0),"0"),)</f>
        <v>0</v>
      </c>
      <c r="R23" s="692">
        <f>SUM(IFERROR(VLOOKUP($A23,'Season 1'!AF$4:CC$104,18,0),"0"),
IFERROR(VLOOKUP($A23,'Season 2'!AF$4:CC$104,18,0),"0"),IFERROR(VLOOKUP($A23,'Season 3'!AF$4:CC$104,18,0),"0"),
IFERROR(VLOOKUP($A23,'Season 4'!AF$4:CC$104,18,0),"0"),IFERROR(VLOOKUP($A23,'Season 5'!AF$4:CC$104,18,0),"0"),
IFERROR(VLOOKUP($A23,'Season 6'!AF$4:CC$104,18,0),"0"),IFERROR(VLOOKUP($A23,'Season 7'!AF$4:CC$104,18,0),"0"),
IFERROR(VLOOKUP($A23,'Season 8'!AF$4:CC$104,18,0),"0"),IFERROR(VLOOKUP($A23,'Season 9'!AF$4:CC$104,18,0),"0"),
IFERROR(VLOOKUP($A23,'Season 10'!AF$4:CC$104,18,0),"0"),IFERROR(VLOOKUP($A23,'Season 11'!AF$4:CC$104,18,0),"0"),
IFERROR(VLOOKUP($A23,'Season 12'!AF$4:CC$104,18,0),"0"),IFERROR(VLOOKUP($A23,'Season 13'!AF$4:CC$104,18,0),"0"),
IFERROR(VLOOKUP($A23,'Season 14'!AF$4:CC$104,18,0),"0"),IFERROR(VLOOKUP($A23,'Season 15'!AF$4:CC$104,18,0),"0"),)</f>
        <v>0</v>
      </c>
      <c r="S23" s="1023">
        <f>SUM(IFERROR(VLOOKUP($A23,'Season 1'!AF$4:CC$104,19,0),"0"),
IFERROR(VLOOKUP($A23,'Season 2'!AF$4:CC$104,19,0),"0"),IFERROR(VLOOKUP($A23,'Season 3'!AF$4:CC$104,19,0),"0"),
IFERROR(VLOOKUP($A23,'Season 4'!AF$4:CC$104,19,0),"0"),IFERROR(VLOOKUP($A23,'Season 5'!AF$4:CC$104,19,0),"0"),
IFERROR(VLOOKUP($A23,'Season 6'!AF$4:CC$104,19,0),"0"),IFERROR(VLOOKUP($A23,'Season 7'!AF$4:CC$104,19,0),"0"),
IFERROR(VLOOKUP($A23,'Season 8'!AF$4:CC$104,19,0),"0"),IFERROR(VLOOKUP($A23,'Season 9'!AF$4:CC$104,19,0),"0"),
IFERROR(VLOOKUP($A23,'Season 10'!AF$4:CC$104,19,0),"0"),IFERROR(VLOOKUP($A23,'Season 11'!AF$4:CC$104,19,0),"0"),
IFERROR(VLOOKUP($A23,'Season 12'!AF$4:CC$104,19,0),"0"),IFERROR(VLOOKUP($A23,'Season 13'!AF$4:CC$104,19,0),"0"),
IFERROR(VLOOKUP($A23,'Season 14'!AF$4:CC$104,19,0),"0"),IFERROR(VLOOKUP($A23,'Season 15'!AF$4:CC$104,19,0),"0"),)</f>
        <v>0</v>
      </c>
      <c r="T23" s="26">
        <f>SUM(IFERROR(VLOOKUP($A23,'Season 1'!AF$4:CC$104,20,0),"0"),
IFERROR(VLOOKUP($A23,'Season 2'!AF$4:CC$104,20,0),"0"),IFERROR(VLOOKUP($A23,'Season 3'!AF$4:CC$104,20,0),"0"),
IFERROR(VLOOKUP($A23,'Season 4'!AF$4:CC$104,20,0),"0"),IFERROR(VLOOKUP($A23,'Season 5'!AF$4:CC$104,20,0),"0"),
IFERROR(VLOOKUP($A23,'Season 6'!AF$4:CC$104,20,0),"0"),IFERROR(VLOOKUP($A23,'Season 7'!AF$4:CC$104,20,0),"0"),
IFERROR(VLOOKUP($A23,'Season 8'!AF$4:CC$104,20,0),"0"),IFERROR(VLOOKUP($A23,'Season 9'!AF$4:CC$104,20,0),"0"),
IFERROR(VLOOKUP($A23,'Season 10'!AF$4:CC$104,20,0),"0"),IFERROR(VLOOKUP($A23,'Season 11'!AF$4:CC$104,20,0),"0"),
IFERROR(VLOOKUP($A23,'Season 12'!AF$4:CC$104,20,0),"0"),IFERROR(VLOOKUP($A23,'Season 13'!AF$4:CC$104,20,0),"0"),
IFERROR(VLOOKUP($A23,'Season 14'!AF$4:CC$104,20,0),"0"),IFERROR(VLOOKUP($A23,'Season 15'!AF$4:CC$104,20,0),"0"),)</f>
        <v>0</v>
      </c>
      <c r="U23" s="699">
        <f>SUM(IFERROR(VLOOKUP($A23,'Season 1'!AF$4:CC$104,21,0),"0"),
IFERROR(VLOOKUP($A23,'Season 2'!AF$4:CC$104,21,0),"0"),IFERROR(VLOOKUP($A23,'Season 3'!AF$4:CC$104,21,0),"0"),
IFERROR(VLOOKUP($A23,'Season 4'!AF$4:CC$104,21,0),"0"),IFERROR(VLOOKUP($A23,'Season 5'!AF$4:CC$104,21,0),"0"),
IFERROR(VLOOKUP($A23,'Season 6'!AF$4:CC$104,21,0),"0"),IFERROR(VLOOKUP($A23,'Season 7'!AF$4:CC$104,21,0),"0"),
IFERROR(VLOOKUP($A23,'Season 8'!AF$4:CC$104,21,0),"0"),IFERROR(VLOOKUP($A23,'Season 9'!AF$4:CC$104,21,0),"0"),
IFERROR(VLOOKUP($A23,'Season 10'!AF$4:CC$104,21,0),"0"),IFERROR(VLOOKUP($A23,'Season 11'!AF$4:CC$104,21,0),"0"),
IFERROR(VLOOKUP($A23,'Season 12'!AF$4:CC$104,21,0),"0"),IFERROR(VLOOKUP($A23,'Season 13'!AF$4:CC$104,21,0),"0"),
IFERROR(VLOOKUP($A23,'Season 14'!AF$4:CC$104,21,0),"0"),IFERROR(VLOOKUP($A23,'Season 15'!AF$4:CC$104,21,0),"0"),)</f>
        <v>0</v>
      </c>
      <c r="V23" s="700">
        <f>SUM(IFERROR(VLOOKUP($A23,'Season 1'!AF$4:CC$104,22,0),"0"),
IFERROR(VLOOKUP($A23,'Season 2'!AF$4:CC$104,22,0),"0"),IFERROR(VLOOKUP($A23,'Season 3'!AF$4:CC$104,22,0),"0"),
IFERROR(VLOOKUP($A23,'Season 4'!AF$4:CC$104,22,0),"0"),IFERROR(VLOOKUP($A23,'Season 5'!AF$4:CC$104,22,0),"0"),
IFERROR(VLOOKUP($A23,'Season 6'!AF$4:CC$104,22,0),"0"),IFERROR(VLOOKUP($A23,'Season 7'!AF$4:CC$104,22,0),"0"),
IFERROR(VLOOKUP($A23,'Season 8'!AF$4:CC$104,22,0),"0"),IFERROR(VLOOKUP($A23,'Season 9'!AF$4:CC$104,22,0),"0"),
IFERROR(VLOOKUP($A23,'Season 10'!AF$4:CC$104,22,0),"0"),IFERROR(VLOOKUP($A23,'Season 11'!AF$4:CC$104,22,0),"0"),
IFERROR(VLOOKUP($A23,'Season 12'!AF$4:CC$104,22,0),"0"),IFERROR(VLOOKUP($A23,'Season 13'!AF$4:CC$104,22,0),"0"),
IFERROR(VLOOKUP($A23,'Season 14'!AF$4:CC$104,22,0),"0"),IFERROR(VLOOKUP($A23,'Season 15'!AF$4:CC$104,22,0),"0"),)</f>
        <v>0</v>
      </c>
      <c r="W23" s="692">
        <f>SUM(IFERROR(VLOOKUP($A23,'Season 1'!AF$4:CC$104,23,0),"0"),
IFERROR(VLOOKUP($A23,'Season 2'!AF$4:CC$104,23,0),"0"),IFERROR(VLOOKUP($A23,'Season 3'!AF$4:CC$104,23,0),"0"),
IFERROR(VLOOKUP($A23,'Season 4'!AF$4:CC$104,23,0),"0"),IFERROR(VLOOKUP($A23,'Season 5'!AF$4:CC$104,23,0),"0"),
IFERROR(VLOOKUP($A23,'Season 6'!AF$4:CC$104,23,0),"0"),IFERROR(VLOOKUP($A23,'Season 7'!AF$4:CC$104,23,0),"0"),
IFERROR(VLOOKUP($A23,'Season 8'!AF$4:CC$104,23,0),"0"),IFERROR(VLOOKUP($A23,'Season 9'!AF$4:CC$104,23,0),"0"),
IFERROR(VLOOKUP($A23,'Season 10'!AF$4:CC$104,23,0),"0"),IFERROR(VLOOKUP($A23,'Season 11'!AF$4:CC$104,23,0),"0"),
IFERROR(VLOOKUP($A23,'Season 12'!AF$4:CC$104,23,0),"0"),IFERROR(VLOOKUP($A23,'Season 13'!AF$4:CC$104,23,0),"0"),
IFERROR(VLOOKUP($A23,'Season 14'!AF$4:CC$104,23,0),"0"),IFERROR(VLOOKUP($A23,'Season 15'!AF$4:CC$104,23,0),"0"),)</f>
        <v>0</v>
      </c>
      <c r="X23" s="1023">
        <f>SUM(IFERROR(VLOOKUP($A23,'Season 1'!AF$4:CC$104,24,0),"0"),
IFERROR(VLOOKUP($A23,'Season 2'!AF$4:CC$104,24,0),"0"),IFERROR(VLOOKUP($A23,'Season 3'!AF$4:CC$104,24,0),"0"),
IFERROR(VLOOKUP($A23,'Season 4'!AF$4:CC$104,24,0),"0"),IFERROR(VLOOKUP($A23,'Season 5'!AF$4:CC$104,24,0),"0"),
IFERROR(VLOOKUP($A23,'Season 6'!AF$4:CC$104,24,0),"0"),IFERROR(VLOOKUP($A23,'Season 7'!AF$4:CC$104,24,0),"0"),
IFERROR(VLOOKUP($A23,'Season 8'!AF$4:CC$104,24,0),"0"),IFERROR(VLOOKUP($A23,'Season 9'!AF$4:CC$104,24,0),"0"),
IFERROR(VLOOKUP($A23,'Season 10'!AF$4:CC$104,24,0),"0"),IFERROR(VLOOKUP($A23,'Season 11'!AF$4:CC$104,24,0),"0"),
IFERROR(VLOOKUP($A23,'Season 12'!AF$4:CC$104,24,0),"0"),IFERROR(VLOOKUP($A23,'Season 13'!AF$4:CC$104,24,0),"0"),
IFERROR(VLOOKUP($A23,'Season 14'!AF$4:CC$104,24,0),"0"),IFERROR(VLOOKUP($A23,'Season 15'!AF$4:CC$104,24,0),"0"),)</f>
        <v>0</v>
      </c>
      <c r="Y23" s="26">
        <f>SUM(IFERROR(VLOOKUP($A23,'Season 1'!AF$4:CC$104,25,0),"0"),
IFERROR(VLOOKUP($A23,'Season 2'!AF$4:CC$104,25,0),"0"),IFERROR(VLOOKUP($A23,'Season 3'!AF$4:CC$104,25,0),"0"),
IFERROR(VLOOKUP($A23,'Season 4'!AF$4:CC$104,25,0),"0"),IFERROR(VLOOKUP($A23,'Season 5'!AF$4:CC$104,25,0),"0"),
IFERROR(VLOOKUP($A23,'Season 6'!AF$4:CC$104,25,0),"0"),IFERROR(VLOOKUP($A23,'Season 7'!AF$4:CC$104,25,0),"0"),
IFERROR(VLOOKUP($A23,'Season 8'!AF$4:CC$104,25,0),"0"),IFERROR(VLOOKUP($A23,'Season 9'!AF$4:CC$104,25,0),"0"),
IFERROR(VLOOKUP($A23,'Season 10'!AF$4:CC$104,25,0),"0"),IFERROR(VLOOKUP($A23,'Season 11'!AF$4:CC$104,25,0),"0"),
IFERROR(VLOOKUP($A23,'Season 12'!AF$4:CC$104,25,0),"0"),IFERROR(VLOOKUP($A23,'Season 13'!AF$4:CC$104,25,0),"0"),
IFERROR(VLOOKUP($A23,'Season 14'!AF$4:CC$104,25,0),"0"),IFERROR(VLOOKUP($A23,'Season 15'!AF$4:CC$104,25,0),"0"),)</f>
        <v>0</v>
      </c>
      <c r="Z23" s="699">
        <f>SUM(IFERROR(VLOOKUP($A23,'Season 1'!AF$4:CC$104,26,0),"0"),
IFERROR(VLOOKUP($A23,'Season 2'!AF$4:CC$104,26,0),"0"),IFERROR(VLOOKUP($A23,'Season 3'!AF$4:CC$104,26,0),"0"),
IFERROR(VLOOKUP($A23,'Season 4'!AF$4:CC$104,26,0),"0"),IFERROR(VLOOKUP($A23,'Season 5'!AF$4:CC$104,26,0),"0"),
IFERROR(VLOOKUP($A23,'Season 6'!AF$4:CC$104,26,0),"0"),IFERROR(VLOOKUP($A23,'Season 7'!AF$4:CC$104,26,0),"0"),
IFERROR(VLOOKUP($A23,'Season 8'!AF$4:CC$104,26,0),"0"),IFERROR(VLOOKUP($A23,'Season 9'!AF$4:CC$104,26,0),"0"),
IFERROR(VLOOKUP($A23,'Season 10'!AF$4:CC$104,26,0),"0"),IFERROR(VLOOKUP($A23,'Season 11'!AF$4:CC$104,26,0),"0"),
IFERROR(VLOOKUP($A23,'Season 12'!AF$4:CC$104,26,0),"0"),IFERROR(VLOOKUP($A23,'Season 13'!AF$4:CC$104,26,0),"0"),
IFERROR(VLOOKUP($A23,'Season 14'!AF$4:CC$104,26,0),"0"),IFERROR(VLOOKUP($A23,'Season 15'!AF$4:CC$104,26,0),"0"),)</f>
        <v>0</v>
      </c>
      <c r="AA23" s="700">
        <f>SUM(IFERROR(VLOOKUP($A23,'Season 1'!AF$4:CC$104,27,0),"0"),
IFERROR(VLOOKUP($A23,'Season 2'!AF$4:CC$104,27,0),"0"),IFERROR(VLOOKUP($A23,'Season 3'!AF$4:CC$104,27,0),"0"),
IFERROR(VLOOKUP($A23,'Season 4'!AF$4:CC$104,27,0),"0"),IFERROR(VLOOKUP($A23,'Season 5'!AF$4:CC$104,27,0),"0"),
IFERROR(VLOOKUP($A23,'Season 6'!AF$4:CC$104,27,0),"0"),IFERROR(VLOOKUP($A23,'Season 7'!AF$4:CC$104,27,0),"0"),
IFERROR(VLOOKUP($A23,'Season 8'!AF$4:CC$104,27,0),"0"),IFERROR(VLOOKUP($A23,'Season 9'!AF$4:CC$104,27,0),"0"),
IFERROR(VLOOKUP($A23,'Season 10'!AF$4:CC$104,27,0),"0"),IFERROR(VLOOKUP($A23,'Season 11'!AF$4:CC$104,27,0),"0"),
IFERROR(VLOOKUP($A23,'Season 12'!AF$4:CC$104,27,0),"0"),IFERROR(VLOOKUP($A23,'Season 13'!AF$4:CC$104,27,0),"0"),
IFERROR(VLOOKUP($A23,'Season 14'!AF$4:CC$104,27,0),"0"),IFERROR(VLOOKUP($A23,'Season 15'!AF$4:CC$104,27,0),"0"),)</f>
        <v>0</v>
      </c>
      <c r="AB23" s="692">
        <f>SUM(IFERROR(VLOOKUP($A23,'Season 1'!AF$4:CC$104,28,0),"0"),
IFERROR(VLOOKUP($A23,'Season 2'!AF$4:CC$104,28,0),"0"),IFERROR(VLOOKUP($A23,'Season 3'!AF$4:CC$104,28,0),"0"),
IFERROR(VLOOKUP($A23,'Season 4'!AF$4:CC$104,28,0),"0"),IFERROR(VLOOKUP($A23,'Season 5'!AF$4:CC$104,28,0),"0"),
IFERROR(VLOOKUP($A23,'Season 6'!AF$4:CC$104,28,0),"0"),IFERROR(VLOOKUP($A23,'Season 7'!AF$4:CC$104,28,0),"0"),
IFERROR(VLOOKUP($A23,'Season 8'!AF$4:CC$104,28,0),"0"),IFERROR(VLOOKUP($A23,'Season 9'!AF$4:CC$104,28,0),"0"),
IFERROR(VLOOKUP($A23,'Season 10'!AF$4:CC$104,28,0),"0"),IFERROR(VLOOKUP($A23,'Season 11'!AF$4:CC$104,28,0),"0"),
IFERROR(VLOOKUP($A23,'Season 12'!AF$4:CC$104,28,0),"0"),IFERROR(VLOOKUP($A23,'Season 13'!AF$4:CC$104,28,0),"0"),
IFERROR(VLOOKUP($A23,'Season 14'!AF$4:CC$104,28,0),"0"),IFERROR(VLOOKUP($A23,'Season 15'!AF$4:CC$104,28,0),"0"),)</f>
        <v>0</v>
      </c>
      <c r="AC23" s="1023">
        <f>SUM(IFERROR(VLOOKUP($A23,'Season 1'!AF$4:CC$104,29,0),"0"),
IFERROR(VLOOKUP($A23,'Season 2'!AF$4:CC$104,29,0),"0"),IFERROR(VLOOKUP($A23,'Season 3'!AF$4:CC$104,29,0),"0"),
IFERROR(VLOOKUP($A23,'Season 4'!AF$4:CC$104,29,0),"0"),IFERROR(VLOOKUP($A23,'Season 5'!AF$4:CC$104,29,0),"0"),
IFERROR(VLOOKUP($A23,'Season 6'!AF$4:CC$104,29,0),"0"),IFERROR(VLOOKUP($A23,'Season 7'!AF$4:CC$104,29,0),"0"),
IFERROR(VLOOKUP($A23,'Season 8'!AF$4:CC$104,29,0),"0"),IFERROR(VLOOKUP($A23,'Season 9'!AF$4:CC$104,29,0),"0"),
IFERROR(VLOOKUP($A23,'Season 10'!AF$4:CC$104,29,0),"0"),IFERROR(VLOOKUP($A23,'Season 11'!AF$4:CC$104,29,0),"0"),
IFERROR(VLOOKUP($A23,'Season 12'!AF$4:CC$104,29,0),"0"),IFERROR(VLOOKUP($A23,'Season 13'!AF$4:CC$104,29,0),"0"),
IFERROR(VLOOKUP($A23,'Season 14'!AF$4:CC$104,29,0),"0"),IFERROR(VLOOKUP($A23,'Season 15'!AF$4:CC$104,29,0),"0"),)</f>
        <v>0</v>
      </c>
      <c r="AD23" s="26">
        <f>SUM(IFERROR(VLOOKUP($A23,'Season 1'!AF$4:CC$104,30,0),"0"),
IFERROR(VLOOKUP($A23,'Season 2'!AF$4:CC$104,30,0),"0"),IFERROR(VLOOKUP($A23,'Season 3'!AF$4:CC$104,30,0),"0"),
IFERROR(VLOOKUP($A23,'Season 4'!AF$4:CC$104,30,0),"0"),IFERROR(VLOOKUP($A23,'Season 5'!AF$4:CC$104,30,0),"0"),
IFERROR(VLOOKUP($A23,'Season 6'!AF$4:CC$104,30,0),"0"),IFERROR(VLOOKUP($A23,'Season 7'!AF$4:CC$104,30,0),"0"),
IFERROR(VLOOKUP($A23,'Season 8'!AF$4:CC$104,30,0),"0"),IFERROR(VLOOKUP($A23,'Season 9'!AF$4:CC$104,30,0),"0"),
IFERROR(VLOOKUP($A23,'Season 10'!AF$4:CC$104,30,0),"0"),IFERROR(VLOOKUP($A23,'Season 11'!AF$4:CC$104,30,0),"0"),
IFERROR(VLOOKUP($A23,'Season 12'!AF$4:CC$104,30,0),"0"),IFERROR(VLOOKUP($A23,'Season 13'!AF$4:CC$104,30,0),"0"),
IFERROR(VLOOKUP($A23,'Season 14'!AF$4:CC$104,30,0),"0"),IFERROR(VLOOKUP($A23,'Season 15'!AF$4:CC$104,30,0),"0"),)</f>
        <v>0</v>
      </c>
      <c r="AE23" s="699">
        <f>SUM(IFERROR(VLOOKUP($A23,'Season 1'!AF$4:CC$104,31,0),"0"),
IFERROR(VLOOKUP($A23,'Season 2'!AF$4:CC$104,31,0),"0"),IFERROR(VLOOKUP($A23,'Season 3'!AF$4:CC$104,31,0),"0"),
IFERROR(VLOOKUP($A23,'Season 4'!AF$4:CC$104,31,0),"0"),IFERROR(VLOOKUP($A23,'Season 5'!AF$4:CC$104,31,0),"0"),
IFERROR(VLOOKUP($A23,'Season 6'!AF$4:CC$104,31,0),"0"),IFERROR(VLOOKUP($A23,'Season 7'!AF$4:CC$104,31,0),"0"),
IFERROR(VLOOKUP($A23,'Season 8'!AF$4:CC$104,31,0),"0"),IFERROR(VLOOKUP($A23,'Season 9'!AF$4:CC$104,31,0),"0"),
IFERROR(VLOOKUP($A23,'Season 10'!AF$4:CC$104,31,0),"0"),IFERROR(VLOOKUP($A23,'Season 11'!AF$4:CC$104,31,0),"0"),
IFERROR(VLOOKUP($A23,'Season 12'!AF$4:CC$104,31,0),"0"),IFERROR(VLOOKUP($A23,'Season 13'!AF$4:CC$104,31,0),"0"),
IFERROR(VLOOKUP($A23,'Season 14'!AF$4:CC$104,31,0),"0"),IFERROR(VLOOKUP($A23,'Season 15'!AF$4:CC$104,31,0),"0"),)</f>
        <v>0</v>
      </c>
      <c r="AF23" s="700">
        <f>SUM(IFERROR(VLOOKUP($A23,'Season 3'!AF$4:CC$104,32,0),"0"),
IFERROR(VLOOKUP($A23,'Season 4'!AF$4:CC$104,32,0),"0"),IFERROR(VLOOKUP($A23,'Season 5'!AF$4:CC$104,32,0),"0"),
IFERROR(VLOOKUP($A23,'Season 6'!AF$4:CC$104,32,0),"0"),IFERROR(VLOOKUP($A23,'Season 7'!AF$4:CC$104,32,0),"0"),
IFERROR(VLOOKUP($A23,'Season 8'!AF$4:CC$104,32,0),"0"),IFERROR(VLOOKUP($A23,'Season 9'!AF$4:CC$104,32,0),"0"),
IFERROR(VLOOKUP($A23,'Season 10'!AF$4:CC$104,32,0),"0"),IFERROR(VLOOKUP($A23,'Season 11'!AF$4:CC$104,32,0),"0"),
IFERROR(VLOOKUP($A23,'Season 12'!AF$4:CC$104,32,0),"0"),IFERROR(VLOOKUP($A23,'Season 13'!AF$4:CC$104,32,0),"0"),
IFERROR(VLOOKUP($A23,'Season 14'!AF$4:CC$104,32,0),"0"),IFERROR(VLOOKUP($A23,'Season 15'!AF$4:CC$104,32,0),"0"),)</f>
        <v>0</v>
      </c>
      <c r="AG23" s="692">
        <f>SUM(IFERROR(VLOOKUP($A23,'Season 3'!AF$4:CC$104,33,0),"0"),
IFERROR(VLOOKUP($A23,'Season 4'!AF$4:CC$104,33,0),"0"),IFERROR(VLOOKUP($A23,'Season 5'!AF$4:CC$104,33,0),"0"),
IFERROR(VLOOKUP($A23,'Season 6'!AF$4:CC$104,33,0),"0"),IFERROR(VLOOKUP($A23,'Season 7'!AF$4:CC$104,33,0),"0"),
IFERROR(VLOOKUP($A23,'Season 8'!AF$4:CC$104,33,0),"0"),IFERROR(VLOOKUP($A23,'Season 9'!AF$4:CC$104,33,0),"0"),
IFERROR(VLOOKUP($A23,'Season 10'!AF$4:CC$104,33,0),"0"),IFERROR(VLOOKUP($A23,'Season 11'!AF$4:CC$104,33,0),"0"),
IFERROR(VLOOKUP($A23,'Season 12'!AF$4:CC$104,33,0),"0"),IFERROR(VLOOKUP($A23,'Season 13'!AF$4:CC$104,33,0),"0"),
IFERROR(VLOOKUP($A23,'Season 14'!AF$4:CC$104,33,0),"0"),IFERROR(VLOOKUP($A23,'Season 15'!AF$4:CC$104,33,0),"0"),)</f>
        <v>0</v>
      </c>
      <c r="AH23" s="1023">
        <f>SUM(IFERROR(VLOOKUP($A23,'Season 3'!AF$4:CC$104,34,0),"0"),
IFERROR(VLOOKUP($A23,'Season 4'!AF$4:CC$104,34,0),"0"),IFERROR(VLOOKUP($A23,'Season 5'!AF$4:CC$104,34,0),"0"),
IFERROR(VLOOKUP($A23,'Season 6'!AF$4:CC$104,34,0),"0"),IFERROR(VLOOKUP($A23,'Season 7'!AF$4:CC$104,34,0),"0"),
IFERROR(VLOOKUP($A23,'Season 8'!AF$4:CC$104,34,0),"0"),IFERROR(VLOOKUP($A23,'Season 9'!AF$4:CC$104,34,0),"0"),
IFERROR(VLOOKUP($A23,'Season 10'!AF$4:CC$104,34,0),"0"),IFERROR(VLOOKUP($A23,'Season 11'!AF$4:CC$104,34,0),"0"),
IFERROR(VLOOKUP($A23,'Season 12'!AF$4:CC$104,34,0),"0"),IFERROR(VLOOKUP($A23,'Season 13'!AF$4:CC$104,34,0),"0"),
IFERROR(VLOOKUP($A23,'Season 14'!AF$4:CC$104,34,0),"0"),IFERROR(VLOOKUP($A23,'Season 15'!AF$4:CC$104,34,0),"0"),)</f>
        <v>0</v>
      </c>
      <c r="AI23" s="26">
        <f>SUM(IFERROR(VLOOKUP($A23,'Season 3'!AF$4:CC$104,35,0),"0"),
IFERROR(VLOOKUP($A23,'Season 4'!AF$4:CC$104,35,0),"0"),IFERROR(VLOOKUP($A23,'Season 5'!AF$4:CC$104,35,0),"0"),
IFERROR(VLOOKUP($A23,'Season 6'!AF$4:CC$104,35,0),"0"),IFERROR(VLOOKUP($A23,'Season 7'!AF$4:CC$104,35,0),"0"),
IFERROR(VLOOKUP($A23,'Season 8'!AF$4:CC$104,35,0),"0"),IFERROR(VLOOKUP($A23,'Season 9'!AF$4:CC$104,35,0),"0"),
IFERROR(VLOOKUP($A23,'Season 10'!AF$4:CC$104,35,0),"0"),IFERROR(VLOOKUP($A23,'Season 11'!AF$4:CC$104,35,0),"0"),
IFERROR(VLOOKUP($A23,'Season 12'!AF$4:CC$104,35,0),"0"),IFERROR(VLOOKUP($A23,'Season 13'!AF$4:CC$104,35,0),"0"),
IFERROR(VLOOKUP($A23,'Season 14'!AF$4:CC$104,35,0),"0"),IFERROR(VLOOKUP($A23,'Season 15'!AF$4:CC$104,35,0),"0"),)</f>
        <v>0</v>
      </c>
      <c r="AJ23" s="699">
        <f>SUM(IFERROR(VLOOKUP($A23,'Season 3'!AF$4:CC$104,36,0),"0"),
IFERROR(VLOOKUP($A23,'Season 4'!AF$4:CC$104,36,0),"0"),IFERROR(VLOOKUP($A23,'Season 5'!AF$4:CC$104,36,0),"0"),
IFERROR(VLOOKUP($A23,'Season 6'!AF$4:CC$104,36,0),"0"),IFERROR(VLOOKUP($A23,'Season 7'!AF$4:CC$104,36,0),"0"),
IFERROR(VLOOKUP($A23,'Season 8'!AF$4:CC$104,36,0),"0"),IFERROR(VLOOKUP($A23,'Season 9'!AF$4:CC$104,36,0),"0"),
IFERROR(VLOOKUP($A23,'Season 10'!AF$4:CC$104,36,0),"0"),IFERROR(VLOOKUP($A23,'Season 11'!AF$4:CC$104,36,0),"0"),
IFERROR(VLOOKUP($A23,'Season 12'!AF$4:CC$104,36,0),"0"),IFERROR(VLOOKUP($A23,'Season 13'!AF$4:CC$104,36,0),"0"),
IFERROR(VLOOKUP($A23,'Season 14'!AF$4:CC$104,36,0),"0"),IFERROR(VLOOKUP($A23,'Season 15'!AF$4:CC$104,36,0),"0"),)</f>
        <v>0</v>
      </c>
      <c r="AK23" s="700">
        <f>SUM(IFERROR(VLOOKUP($A23,'Season 2'!AF$4:CC$104,32,0),"0"),IFERROR(VLOOKUP($A23,'Season 3'!AF$4:CC$104,37,0),"0"),
IFERROR(VLOOKUP($A23,'Season 4'!AF$4:CC$104,37,0),"0"),IFERROR(VLOOKUP($A23,'Season 5'!AF$4:CC$104,37,0),"0"),
IFERROR(VLOOKUP($A23,'Season 6'!AF$4:CC$104,37,0),"0"),IFERROR(VLOOKUP($A23,'Season 7'!AF$4:CC$104,37,0),"0"),
IFERROR(VLOOKUP($A23,'Season 8'!AF$4:CC$104,37,0),"0"),IFERROR(VLOOKUP($A23,'Season 9'!AF$4:CC$104,37,0),"0"),
IFERROR(VLOOKUP($A23,'Season 10'!AF$4:CC$104,37,0),"0"),IFERROR(VLOOKUP($A23,'Season 11'!AF$4:CC$104,37,0),"0"),
IFERROR(VLOOKUP($A23,'Season 12'!AF$4:CC$104,37,0),"0"),IFERROR(VLOOKUP($A23,'Season 13'!AF$4:CC$104,37,0),"0"),
IFERROR(VLOOKUP($A23,'Season 14'!AF$4:CC$104,37,0),"0"),IFERROR(VLOOKUP($A23,'Season 15'!AF$4:CC$104,37,0),"0"),)</f>
        <v>0</v>
      </c>
      <c r="AL23" s="692">
        <f>SUM(IFERROR(VLOOKUP($A23,'Season 2'!AF$4:CC$104,33,0),"0"),IFERROR(VLOOKUP($A23,'Season 3'!AF$4:CC$104,38,0),"0"),
IFERROR(VLOOKUP($A23,'Season 4'!AF$4:CC$104,38,0),"0"),IFERROR(VLOOKUP($A23,'Season 5'!AF$4:CC$104,38,0),"0"),
IFERROR(VLOOKUP($A23,'Season 6'!AF$4:CC$104,38,0),"0"),IFERROR(VLOOKUP($A23,'Season 7'!AF$4:CC$104,38,0),"0"),
IFERROR(VLOOKUP($A23,'Season 8'!AF$4:CC$104,38,0),"0"),IFERROR(VLOOKUP($A23,'Season 9'!AF$4:CC$104,38,0),"0"),
IFERROR(VLOOKUP($A23,'Season 10'!AF$4:CC$104,38,0),"0"),IFERROR(VLOOKUP($A23,'Season 11'!AF$4:CC$104,38,0),"0"),
IFERROR(VLOOKUP($A23,'Season 12'!AF$4:CC$104,38,0),"0"),IFERROR(VLOOKUP($A23,'Season 13'!AF$4:CC$104,38,0),"0"),
IFERROR(VLOOKUP($A23,'Season 14'!AF$4:CC$104,38,0),"0"),IFERROR(VLOOKUP($A23,'Season 15'!AF$4:CC$104,38,0),"0"),)</f>
        <v>0</v>
      </c>
      <c r="AM23" s="1023">
        <f>SUM(IFERROR(VLOOKUP($A23,'Season 2'!AF$4:CC$104,34,0),"0"),IFERROR(VLOOKUP($A23,'Season 3'!AF$4:CC$104,39,0),"0"),
IFERROR(VLOOKUP($A23,'Season 4'!AF$4:CC$104,39,0),"0"),IFERROR(VLOOKUP($A23,'Season 5'!AF$4:CC$104,39,0),"0"),
IFERROR(VLOOKUP($A23,'Season 6'!AF$4:CC$104,39,0),"0"),IFERROR(VLOOKUP($A23,'Season 7'!AF$4:CC$104,39,0),"0"),
IFERROR(VLOOKUP($A23,'Season 8'!AF$4:CC$104,39,0),"0"),IFERROR(VLOOKUP($A23,'Season 9'!AF$4:CC$104,39,0),"0"),
IFERROR(VLOOKUP($A23,'Season 10'!AF$4:CC$104,39,0),"0"),IFERROR(VLOOKUP($A23,'Season 11'!AF$4:CC$104,39,0),"0"),
IFERROR(VLOOKUP($A23,'Season 12'!AF$4:CC$104,39,0),"0"),IFERROR(VLOOKUP($A23,'Season 13'!AF$4:CC$104,39,0),"0"),
IFERROR(VLOOKUP($A23,'Season 14'!AF$4:CC$104,39,0),"0"),IFERROR(VLOOKUP($A23,'Season 15'!AF$4:CC$104,39,0),"0"),)</f>
        <v>0</v>
      </c>
      <c r="AN23" s="26">
        <f>SUM(IFERROR(VLOOKUP($A23,'Season 2'!AF$4:CC$104,35,0),"0"),IFERROR(VLOOKUP($A23,'Season 3'!AF$4:CC$104,40,0),"0"),
IFERROR(VLOOKUP($A23,'Season 4'!AF$4:CC$104,40,0),"0"),IFERROR(VLOOKUP($A23,'Season 5'!AF$4:CC$104,40,0),"0"),
IFERROR(VLOOKUP($A23,'Season 6'!AF$4:CC$104,40,0),"0"),IFERROR(VLOOKUP($A23,'Season 7'!AF$4:CC$104,40,0),"0"),
IFERROR(VLOOKUP($A23,'Season 8'!AF$4:CC$104,40,0),"0"),IFERROR(VLOOKUP($A23,'Season 9'!AF$4:CC$104,40,0),"0"),
IFERROR(VLOOKUP($A23,'Season 10'!AF$4:CC$104,40,0),"0"),IFERROR(VLOOKUP($A23,'Season 11'!AF$4:CC$104,40,0),"0"),
IFERROR(VLOOKUP($A23,'Season 12'!AF$4:CC$104,40,0),"0"),IFERROR(VLOOKUP($A23,'Season 13'!AF$4:CC$104,40,0),"0"),
IFERROR(VLOOKUP($A23,'Season 14'!AF$4:CC$104,40,0),"0"),IFERROR(VLOOKUP($A23,'Season 15'!AF$4:CC$104,40,0),"0"),)</f>
        <v>0</v>
      </c>
      <c r="AO23" s="699">
        <f>SUM(IFERROR(VLOOKUP($A23,'Season 2'!AF$4:CC$104,36,0),"0"),IFERROR(VLOOKUP($A23,'Season 3'!AF$4:CC$104,41,0),"0"),
IFERROR(VLOOKUP($A23,'Season 4'!AF$4:CC$104,41,0),"0"),IFERROR(VLOOKUP($A23,'Season 5'!AF$4:CC$104,41,0),"0"),
IFERROR(VLOOKUP($A23,'Season 6'!AF$4:CC$104,41,0),"0"),IFERROR(VLOOKUP($A23,'Season 7'!AF$4:CC$104,41,0),"0"),
IFERROR(VLOOKUP($A23,'Season 8'!AF$4:CC$104,41,0),"0"),IFERROR(VLOOKUP($A23,'Season 9'!AF$4:CC$104,41,0),"0"),
IFERROR(VLOOKUP($A23,'Season 10'!AF$4:CC$104,41,0),"0"),IFERROR(VLOOKUP($A23,'Season 11'!AF$4:CC$104,41,0),"0"),
IFERROR(VLOOKUP($A23,'Season 12'!AF$4:CC$104,41,0),"0"),IFERROR(VLOOKUP($A23,'Season 13'!AF$4:CC$104,41,0),"0"),
IFERROR(VLOOKUP($A23,'Season 14'!AF$4:CC$104,41,0),"0"),IFERROR(VLOOKUP($A23,'Season 15'!AF$4:CC$104,41,0),"0"),)</f>
        <v>0</v>
      </c>
      <c r="AP23" s="700">
        <f>SUM(IFERROR(VLOOKUP($A23,'Season 2'!AF$4:CC$104,37,0),"0"),IFERROR(VLOOKUP($A23,'Season 3'!AF$4:CC$104,42,0),"0"),
IFERROR(VLOOKUP($A23,'Season 4'!AF$4:CC$104,42,0),"0"),IFERROR(VLOOKUP($A23,'Season 5'!AF$4:CC$104,42,0),"0"),
IFERROR(VLOOKUP($A23,'Season 6'!AF$4:CC$104,42,0),"0"),IFERROR(VLOOKUP($A23,'Season 7'!AF$4:CC$104,42,0),"0"),
IFERROR(VLOOKUP($A23,'Season 8'!AF$4:CC$104,42,0),"0"),IFERROR(VLOOKUP($A23,'Season 9'!AF$4:CC$104,42,0),"0"),
IFERROR(VLOOKUP($A23,'Season 10'!AF$4:CC$104,42,0),"0"),IFERROR(VLOOKUP($A23,'Season 11'!AF$4:CC$104,42,0),"0"),
IFERROR(VLOOKUP($A23,'Season 12'!AF$4:CC$104,42,0),"0"),IFERROR(VLOOKUP($A23,'Season 13'!AF$4:CC$104,42,0),"0"),
IFERROR(VLOOKUP($A23,'Season 14'!AF$4:CC$104,42,0),"0"),IFERROR(VLOOKUP($A23,'Season 15'!AF$4:CC$104,42,0),"0"),)</f>
        <v>0</v>
      </c>
      <c r="AQ23" s="692">
        <f>SUM(IFERROR(VLOOKUP($A23,'Season 2'!AF$4:CC$104,38,0),"0"),IFERROR(VLOOKUP($A23,'Season 3'!AF$4:CC$104,43,0),"0"),
IFERROR(VLOOKUP($A23,'Season 4'!AF$4:CC$104,43,0),"0"),IFERROR(VLOOKUP($A23,'Season 5'!AF$4:CC$104,43,0),"0"),
IFERROR(VLOOKUP($A23,'Season 6'!AF$4:CC$104,43,0),"0"),IFERROR(VLOOKUP($A23,'Season 7'!AF$4:CC$104,43,0),"0"),
IFERROR(VLOOKUP($A23,'Season 8'!AF$4:CC$104,43,0),"0"),IFERROR(VLOOKUP($A23,'Season 9'!AF$4:CC$104,43,0),"0"),
IFERROR(VLOOKUP($A23,'Season 10'!AF$4:CC$104,43,0),"0"),IFERROR(VLOOKUP($A23,'Season 11'!AF$4:CC$104,43,0),"0"),
IFERROR(VLOOKUP($A23,'Season 12'!AF$4:CC$104,43,0),"0"),IFERROR(VLOOKUP($A23,'Season 13'!AF$4:CC$104,43,0),"0"),
IFERROR(VLOOKUP($A23,'Season 14'!AF$4:CC$104,43,0),"0"),IFERROR(VLOOKUP($A23,'Season 15'!AF$4:CC$104,43,0),"0"),)</f>
        <v>0</v>
      </c>
      <c r="AR23" s="1023">
        <f>SUM(IFERROR(VLOOKUP($A23,'Season 2'!AF$4:CC$104,39,0),"0"),IFERROR(VLOOKUP($A23,'Season 3'!AF$4:CC$104,44,0),"0"),
IFERROR(VLOOKUP($A23,'Season 4'!AF$4:CC$104,44,0),"0"),IFERROR(VLOOKUP($A23,'Season 5'!AF$4:CC$104,44,0),"0"),
IFERROR(VLOOKUP($A23,'Season 6'!AF$4:CC$104,44,0),"0"),IFERROR(VLOOKUP($A23,'Season 7'!AF$4:CC$104,44,0),"0"),
IFERROR(VLOOKUP($A23,'Season 8'!AF$4:CC$104,44,0),"0"),IFERROR(VLOOKUP($A23,'Season 9'!AF$4:CC$104,44,0),"0"),
IFERROR(VLOOKUP($A23,'Season 10'!AF$4:CC$104,44,0),"0"),IFERROR(VLOOKUP($A23,'Season 11'!AF$4:CC$104,44,0),"0"),
IFERROR(VLOOKUP($A23,'Season 12'!AF$4:CC$104,44,0),"0"),IFERROR(VLOOKUP($A23,'Season 13'!AF$4:CC$104,44,0),"0"),
IFERROR(VLOOKUP($A23,'Season 14'!AF$4:CC$104,44,0),"0"),IFERROR(VLOOKUP($A23,'Season 15'!AF$4:CC$104,44,0),"0"),)</f>
        <v>0</v>
      </c>
      <c r="AS23" s="26">
        <f>SUM(IFERROR(VLOOKUP($A23,'Season 2'!AF$4:CC$104,40,0),"0"),IFERROR(VLOOKUP($A23,'Season 3'!AF$4:CC$104,45,0),"0"),
IFERROR(VLOOKUP($A23,'Season 4'!AF$4:CC$104,45,0),"0"),IFERROR(VLOOKUP($A23,'Season 5'!AF$4:CC$104,45,0),"0"),
IFERROR(VLOOKUP($A23,'Season 6'!AF$4:CC$104,45,0),"0"),IFERROR(VLOOKUP($A23,'Season 7'!AF$4:CC$104,45,0),"0"),
IFERROR(VLOOKUP($A23,'Season 8'!AF$4:CC$104,45,0),"0"),IFERROR(VLOOKUP($A23,'Season 9'!AF$4:CC$104,45,0),"0"),
IFERROR(VLOOKUP($A23,'Season 10'!AF$4:CC$104,45,0),"0"),IFERROR(VLOOKUP($A23,'Season 11'!AF$4:CC$104,45,0),"0"),
IFERROR(VLOOKUP($A23,'Season 12'!AF$4:CC$104,45,0),"0"),IFERROR(VLOOKUP($A23,'Season 13'!AF$4:CC$104,45,0),"0"),
IFERROR(VLOOKUP($A23,'Season 14'!AF$4:CC$104,45,0),"0"),IFERROR(VLOOKUP($A23,'Season 15'!AF$4:CC$104,45,0),"0"),)</f>
        <v>0</v>
      </c>
      <c r="AT23" s="699">
        <f>SUM(IFERROR(VLOOKUP($A23,'Season 2'!AF$4:CC$104,41,0),"0"),IFERROR(VLOOKUP($A23,'Season 3'!AF$4:CC$104,46,0),"0"),
IFERROR(VLOOKUP($A23,'Season 4'!AF$4:CC$104,46,0),"0"),IFERROR(VLOOKUP($A23,'Season 5'!AF$4:CC$104,46,0),"0"),
IFERROR(VLOOKUP($A23,'Season 6'!AF$4:CC$104,46,0),"0"),IFERROR(VLOOKUP($A23,'Season 7'!AF$4:CC$104,46,0),"0"),
IFERROR(VLOOKUP($A23,'Season 8'!AF$4:CC$104,46,0),"0"),IFERROR(VLOOKUP($A23,'Season 9'!AF$4:CC$104,46,0),"0"),
IFERROR(VLOOKUP($A23,'Season 10'!AF$4:CC$104,46,0),"0"),IFERROR(VLOOKUP($A23,'Season 11'!AF$4:CC$104,46,0),"0"),
IFERROR(VLOOKUP($A23,'Season 12'!AF$4:CC$104,46,0),"0"),IFERROR(VLOOKUP($A23,'Season 13'!AF$4:CC$104,46,0),"0"),
IFERROR(VLOOKUP($A23,'Season 14'!AF$4:CC$104,46,0),"0"),IFERROR(VLOOKUP($A23,'Season 15'!AF$4:CC$104,46,0),"0"),)</f>
        <v>0</v>
      </c>
      <c r="AU23" s="700">
        <f>SUM(IFERROR(VLOOKUP($A23,'Season 3'!AF$4:CH$104,47,0),"0"),
IFERROR(VLOOKUP($A23,'Season 4'!AF$4:CH$104,47,0),"0"),IFERROR(VLOOKUP($A23,'Season 5'!AF$4:CH$104,47,0),"0"),
IFERROR(VLOOKUP($A23,'Season 6'!AF$4:CH$104,47,0),"0"),IFERROR(VLOOKUP($A23,'Season 7'!AF$4:CH$104,47,0),"0"),
IFERROR(VLOOKUP($A23,'Season 8'!AF$4:CH$104,47,0),"0"),IFERROR(VLOOKUP($A23,'Season 9'!AF$4:CH$104,47,0),"0"),
IFERROR(VLOOKUP($A23,'Season 10'!AF$4:CH$104,47,0),"0"),IFERROR(VLOOKUP($A23,'Season 11'!AF$4:CH$104,47,0),"0"),
IFERROR(VLOOKUP($A23,'Season 12'!AF$4:CH$104,47,0),"0"),IFERROR(VLOOKUP($A23,'Season 13'!AF$4:CH$104,47,0),"0"),
IFERROR(VLOOKUP($A23,'Season 14'!AF$4:CH$104,47,0),"0"),IFERROR(VLOOKUP($A23,'Season 15'!AF$4:CH$104,47,0),"0"),)</f>
        <v>0</v>
      </c>
      <c r="AV23" s="692">
        <f>SUM(IFERROR(VLOOKUP($A23,'Season 3'!AF$4:CH$104,48,0),"0"),
IFERROR(VLOOKUP($A23,'Season 4'!AF$4:CH$104,48,0),"0"),IFERROR(VLOOKUP($A23,'Season 5'!AF$4:CH$104,48,0),"0"),
IFERROR(VLOOKUP($A23,'Season 6'!AF$4:CH$104,48,0),"0"),IFERROR(VLOOKUP($A23,'Season 7'!AF$4:CH$104,48,0),"0"),
IFERROR(VLOOKUP($A23,'Season 8'!AF$4:CH$104,48,0),"0"),IFERROR(VLOOKUP($A23,'Season 9'!AF$4:CH$104,48,0),"0"),
IFERROR(VLOOKUP($A23,'Season 10'!AF$4:CH$104,48,0),"0"),IFERROR(VLOOKUP($A23,'Season 11'!AF$4:CH$104,48,0),"0"),
IFERROR(VLOOKUP($A23,'Season 12'!AF$4:CH$104,48,0),"0"),IFERROR(VLOOKUP($A23,'Season 13'!AF$4:CH$104,48,0),"0"),
IFERROR(VLOOKUP($A23,'Season 14'!AF$4:CH$104,48,0),"0"),IFERROR(VLOOKUP($A23,'Season 15'!AF$4:CH$104,48,0),"0"),)</f>
        <v>0</v>
      </c>
      <c r="AW23" s="1023">
        <f>SUM(IFERROR(VLOOKUP($A23,'Season 3'!AF$4:CH$104,49,0),"0"),
IFERROR(VLOOKUP($A23,'Season 4'!AF$4:CH$104,49,0),"0"),IFERROR(VLOOKUP($A23,'Season 5'!AF$4:CH$104,49,0),"0"),
IFERROR(VLOOKUP($A23,'Season 6'!AF$4:CH$104,49,0),"0"),IFERROR(VLOOKUP($A23,'Season 7'!AF$4:CH$104,49,0),"0"),
IFERROR(VLOOKUP($A23,'Season 8'!AF$4:CH$104,49,0),"0"),IFERROR(VLOOKUP($A23,'Season 9'!AF$4:CH$104,49,0),"0"),
IFERROR(VLOOKUP($A23,'Season 10'!AF$4:CH$104,49,0),"0"),IFERROR(VLOOKUP($A23,'Season 11'!AF$4:CH$104,49,0),"0"),
IFERROR(VLOOKUP($A23,'Season 12'!AF$4:CH$104,49,0),"0"),IFERROR(VLOOKUP($A23,'Season 13'!AF$4:CH$104,49,0),"0"),
IFERROR(VLOOKUP($A23,'Season 14'!AF$4:CH$104,49,0),"0"),IFERROR(VLOOKUP($A23,'Season 15'!AF$4:CH$104,49,0),"0"),)</f>
        <v>0</v>
      </c>
      <c r="AX23" s="26">
        <f>SUM(IFERROR(VLOOKUP($A23,'Season 3'!AF$4:CH$104,50,0),"0"),
IFERROR(VLOOKUP($A23,'Season 4'!AF$4:CH$104,50,0),"0"),IFERROR(VLOOKUP($A23,'Season 5'!AF$4:CH$104,50,0),"0"),
IFERROR(VLOOKUP($A23,'Season 6'!AF$4:CH$104,50,0),"0"),IFERROR(VLOOKUP($A23,'Season 7'!AF$4:CH$104,50,0),"0"),
IFERROR(VLOOKUP($A23,'Season 8'!AF$4:CH$104,50,0),"0"),IFERROR(VLOOKUP($A23,'Season 9'!AF$4:CH$104,50,0),"0"),
IFERROR(VLOOKUP($A23,'Season 10'!AF$4:CH$104,50,0),"0"),IFERROR(VLOOKUP($A23,'Season 11'!AF$4:CH$104,50,0),"0"),
IFERROR(VLOOKUP($A23,'Season 12'!AF$4:CH$104,50,0),"0"),IFERROR(VLOOKUP($A23,'Season 13'!AF$4:CH$104,50,0),"0"),
IFERROR(VLOOKUP($A23,'Season 14'!AF$4:CH$104,50,0),"0"),IFERROR(VLOOKUP($A23,'Season 15'!AF$4:CH$104,50,0),"0"),)</f>
        <v>0</v>
      </c>
      <c r="AY23" s="699">
        <f>SUM(IFERROR(VLOOKUP($A23,'Season 3'!AF$4:CH$104,51,0),"0"),
IFERROR(VLOOKUP($A23,'Season 4'!AF$4:CH$104,51,0),"0"),IFERROR(VLOOKUP($A23,'Season 5'!AF$4:CH$104,51,0),"0"),
IFERROR(VLOOKUP($A23,'Season 6'!AF$4:CH$104,51,0),"0"),IFERROR(VLOOKUP($A23,'Season 7'!AF$4:CH$104,51,0),"0"),
IFERROR(VLOOKUP($A23,'Season 8'!AF$4:CH$104,51,0),"0"),IFERROR(VLOOKUP($A23,'Season 9'!AF$4:CH$104,51,0),"0"),
IFERROR(VLOOKUP($A23,'Season 10'!AF$4:CH$104,51,0),"0"),IFERROR(VLOOKUP($A23,'Season 11'!AF$4:CH$104,51,0),"0"),
IFERROR(VLOOKUP($A23,'Season 12'!AF$4:CH$104,51,0),"0"),IFERROR(VLOOKUP($A23,'Season 13'!AF$4:CH$104,51,0),"0"),
IFERROR(VLOOKUP($A23,'Season 14'!AF$4:CH$104,51,0),"0"),IFERROR(VLOOKUP($A23,'Season 15'!AF$4:CH$104,51,0),"0"),)</f>
        <v>0</v>
      </c>
      <c r="AZ23" s="700">
        <f>SUM(IFERROR(VLOOKUP($A23,'Season 1'!AF$4:CC$104,32,0),"0"),IFERROR(VLOOKUP($A23,'Season 2'!AF$4:CC$104,37,0),"0"),)</f>
        <v>0</v>
      </c>
      <c r="BA23" s="692">
        <f>SUM(IFERROR(VLOOKUP($A23,'Season 1'!AF$4:CC$104,33,0),"0"),IFERROR(VLOOKUP($A23,'Season 2'!AF$4:CC$104,38,0),"0"),)</f>
        <v>0</v>
      </c>
      <c r="BB23" s="1023">
        <f>SUM(IFERROR(VLOOKUP($A23,'Season 1'!AF$4:CC$104,34,0),"0"),IFERROR(VLOOKUP($A23,'Season 2'!AF$4:CC$104,39,0),"0"),)</f>
        <v>0</v>
      </c>
      <c r="BC23" s="26">
        <f>SUM(IFERROR(VLOOKUP($A23,'Season 1'!AF$4:CC$104,35,0),"0"),IFERROR(VLOOKUP($A23,'Season 2'!AF$4:CC$104,40,0),"0"),)</f>
        <v>0</v>
      </c>
      <c r="BD23" s="699">
        <f>SUM(IFERROR(VLOOKUP($A23,'Season 1'!AF$4:CC$104,36,0),"0"),IFERROR(VLOOKUP($A23,'Season 2'!AF$4:CC$104,41,0),"0"),)</f>
        <v>0</v>
      </c>
      <c r="BE23" s="1111">
        <f>SUM(IFERROR(VLOOKUP($A23,'Season 1'!AF$4:CC$104,37,0),"0"),
IFERROR(VLOOKUP($A23,'Season 2'!AF$4:CC$104,47,0),"0"),IFERROR(VLOOKUP($A23,'Season 3'!AF$4:CH$104,52,0),"0"),
IFERROR(VLOOKUP($A23,'Season 4'!AF$4:CH$104,52,0),"0"),IFERROR(VLOOKUP($A23,'Season 5'!AF$4:CH$104,52,0),"0"),
IFERROR(VLOOKUP($A23,'Season 6'!AF$4:CH$104,52,0),"0"),IFERROR(VLOOKUP($A23,'Season 7'!AF$4:CH$104,52,0),"0"),
IFERROR(VLOOKUP($A23,'Season 8'!AF$4:CH$104,52,0),"0"),IFERROR(VLOOKUP($A23,'Season 9'!AF$4:CH$104,52,0),"0"),
IFERROR(VLOOKUP($A23,'Season 10'!AF$4:CH$104,52,0),"0"),IFERROR(VLOOKUP($A23,'Season 11'!AF$4:CH$104,52,0),"0"),
IFERROR(VLOOKUP($A23,'Season 12'!AF$4:CH$104,52,0),"0"),IFERROR(VLOOKUP($A23,'Season 13'!AF$4:CH$104,52,0),"0"),
IFERROR(VLOOKUP($A23,'Season 14'!AF$4:CH$104,52,0),"0"),IFERROR(VLOOKUP($A23,'Season 15'!AF$4:CH$104,52,0),"0"),)</f>
        <v>0</v>
      </c>
      <c r="BF23" s="1112">
        <f>SUM(IFERROR(VLOOKUP($A23,'Season 1'!AF$4:CC$104,38,0),"0"),
IFERROR(VLOOKUP($A23,'Season 2'!AF$4:CC$104,48,0),"0"),IFERROR(VLOOKUP($A23,'Season 3'!AF$4:CH$104,53,0),"0"),
IFERROR(VLOOKUP($A23,'Season 4'!AF$4:CH$104,53,0),"0"),IFERROR(VLOOKUP($A23,'Season 5'!AF$4:CH$104,53,0),"0"),
IFERROR(VLOOKUP($A23,'Season 6'!AF$4:CH$104,53,0),"0"),IFERROR(VLOOKUP($A23,'Season 7'!AF$4:CH$104,53,0),"0"),
IFERROR(VLOOKUP($A23,'Season 8'!AF$4:CH$104,53,0),"0"),IFERROR(VLOOKUP($A23,'Season 9'!AF$4:CH$104,53,0),"0"),
IFERROR(VLOOKUP($A23,'Season 10'!AF$4:CH$104,53,0),"0"),IFERROR(VLOOKUP($A23,'Season 11'!AF$4:CH$104,53,0),"0"),
IFERROR(VLOOKUP($A23,'Season 12'!AF$4:CH$104,53,0),"0"),IFERROR(VLOOKUP($A23,'Season 13'!AF$4:CH$104,53,0),"0"),
IFERROR(VLOOKUP($A23,'Season 14'!AF$4:CH$104,53,0),"0"),IFERROR(VLOOKUP($A23,'Season 15'!AF$4:CH$104,53,0),"0"),)</f>
        <v>0</v>
      </c>
      <c r="BG23" s="1061" t="e">
        <f t="shared" si="1"/>
        <v>#DIV/0!</v>
      </c>
      <c r="BI23" s="1100"/>
      <c r="BJ23" s="1100"/>
      <c r="BK23" s="1100"/>
      <c r="BL23" s="1100"/>
      <c r="BM23" s="1100"/>
      <c r="BN23" s="1100"/>
      <c r="BO23" s="1066"/>
      <c r="BP23" s="1066"/>
      <c r="BQ23" s="1066"/>
      <c r="BR23" s="1066"/>
      <c r="BS23" s="15" t="str">
        <f>IFERROR(VLOOKUP($A23,'Season 1'!$AF$4:$CH$104,39,0),"0")</f>
        <v>0</v>
      </c>
      <c r="BT23" s="15" t="str">
        <f>IFERROR(VLOOKUP($A23,'Season 1'!$AF$4:$CH$104,40,0),"0")</f>
        <v>0</v>
      </c>
      <c r="BU23" s="15" t="str">
        <f>IFERROR(VLOOKUP($A23,'Season 2'!$AF$4:$CH$104,49,0),"0")</f>
        <v>0</v>
      </c>
      <c r="BV23" s="15" t="str">
        <f>IFERROR(VLOOKUP($A23,'Season 2'!$AF$4:$CH$104,50,0),"0")</f>
        <v>0</v>
      </c>
      <c r="BW23" s="15" t="str">
        <f>IFERROR(VLOOKUP($A23,'Season 3'!$AF$4:$CH$104,54,0),"0")</f>
        <v>0</v>
      </c>
      <c r="BX23" s="15" t="str">
        <f>IFERROR(VLOOKUP($A23,'Season 3'!$AF$4:$CH$104,55,0),"0")</f>
        <v>0</v>
      </c>
      <c r="BY23" s="15" t="str">
        <f>IFERROR(VLOOKUP($A23,'Season 4'!$AF$4:$CH$104,54,0),"0")</f>
        <v>0</v>
      </c>
      <c r="BZ23" s="15" t="str">
        <f>IFERROR(VLOOKUP($A23,'Season 4'!$AF$4:$CH$104,55,0),"0")</f>
        <v>0</v>
      </c>
      <c r="CA23" s="15" t="str">
        <f>IFERROR(VLOOKUP($A23,'Season 5'!$AF$4:$CH$104,54,0),"0")</f>
        <v>0</v>
      </c>
      <c r="CB23" s="15" t="str">
        <f>IFERROR(VLOOKUP($A23,'Season 5'!$AF$4:$CH$104,55,0),"0")</f>
        <v>0</v>
      </c>
      <c r="CC23" s="15" t="str">
        <f>IFERROR(VLOOKUP($A23,'Season 6'!$AF$4:$CH$104,54,0),"0")</f>
        <v>0</v>
      </c>
      <c r="CD23" s="15" t="str">
        <f>IFERROR(VLOOKUP($A23,'Season 6'!$AF$4:$CH$104,55,0),"0")</f>
        <v>0</v>
      </c>
      <c r="CE23" s="15" t="str">
        <f>IFERROR(VLOOKUP($A23,'Season 7'!$AF$4:$CH$104,54,0),"0")</f>
        <v>0</v>
      </c>
      <c r="CF23" s="15" t="str">
        <f>IFERROR(VLOOKUP($A23,'Season 7'!$AF$4:$CH$104,55,0),"0")</f>
        <v>0</v>
      </c>
      <c r="CG23" s="15" t="str">
        <f>IFERROR(VLOOKUP($A23,'Season 8'!$AF$4:$CH$104,54,0),"0")</f>
        <v>0</v>
      </c>
      <c r="CH23" s="15" t="str">
        <f>IFERROR(VLOOKUP($A23,'Season 8'!$AF$4:$CH$104,55,0),"0")</f>
        <v>0</v>
      </c>
      <c r="CI23" s="15" t="str">
        <f>IFERROR(VLOOKUP($A23,'Season 9'!$AF$4:$CH$104,54,0),"0")</f>
        <v>0</v>
      </c>
      <c r="CJ23" s="15" t="str">
        <f>IFERROR(VLOOKUP($A23,'Season 9'!$AF$4:$CH$104,55,0),"0")</f>
        <v>0</v>
      </c>
      <c r="CK23" s="15" t="str">
        <f>IFERROR(VLOOKUP($A23,'Season 10'!$AF$4:$CH$104,54,0),"0")</f>
        <v>0</v>
      </c>
      <c r="CL23" s="15" t="str">
        <f>IFERROR(VLOOKUP($A23,'Season 10'!$AF$4:$CH$104,55,0),"0")</f>
        <v>0</v>
      </c>
      <c r="CM23" s="15" t="str">
        <f>IFERROR(VLOOKUP($A23,'Season 11'!$AF$4:$CH$104,54,0),"0")</f>
        <v>0</v>
      </c>
      <c r="CN23" s="15" t="str">
        <f>IFERROR(VLOOKUP($A23,'Season 11'!$AF$4:$CH$104,55,0),"0")</f>
        <v>0</v>
      </c>
      <c r="CO23" s="15" t="str">
        <f>IFERROR(VLOOKUP($A23,'Season 12'!$AF$4:$CH$104,54,0),"0")</f>
        <v>0</v>
      </c>
      <c r="CP23" s="15" t="str">
        <f>IFERROR(VLOOKUP($A23,'Season 12'!$AF$4:$CH$104,55,0),"0")</f>
        <v>0</v>
      </c>
      <c r="CQ23" s="15" t="str">
        <f>IFERROR(VLOOKUP($A23,'Season 13'!$AF$4:$CH$104,54,0),"0")</f>
        <v>0</v>
      </c>
      <c r="CR23" s="15" t="str">
        <f>IFERROR(VLOOKUP($A23,'Season 13'!$AF$4:$CH$104,55,0),"0")</f>
        <v>0</v>
      </c>
      <c r="CS23" s="15" t="str">
        <f>IFERROR(VLOOKUP($A23,'Season 14'!$AF$4:$CH$104,54,0),"0")</f>
        <v>0</v>
      </c>
      <c r="CT23" s="15" t="str">
        <f>IFERROR(VLOOKUP($A23,'Season 14'!$AF$4:$CH$104,55,0),"0")</f>
        <v>0</v>
      </c>
      <c r="CU23" s="15" t="str">
        <f>IFERROR(VLOOKUP($A23,'Season 15'!$AF$4:$CH$104,54,0),"0")</f>
        <v>0</v>
      </c>
      <c r="CV23" s="15" t="str">
        <f>IFERROR(VLOOKUP($A23,'Season 15'!$AF$4:$CH$104,55,0),"0")</f>
        <v>0</v>
      </c>
    </row>
    <row r="24" spans="1:100" x14ac:dyDescent="0.25">
      <c r="A24" s="1090" t="s">
        <v>342</v>
      </c>
      <c r="B24" s="1021" t="str">
        <f>IFERROR(VLOOKUP('Data Totals'!A24,'Season 1'!AF$4:CC$104,2,FALSE),IFERROR(VLOOKUP('Data Totals'!A24,'Season 2'!AF$4:CC$104,2,FALSE),IFERROR(VLOOKUP('Data Totals'!A24,'Season 3'!AF$4:CC$104,2,FALSE),IFERROR(VLOOKUP('Data Totals'!A24,'Season 4'!AF$4:CC$104,2,FALSE),IFERROR(VLOOKUP('Data Totals'!A24,'Season 5'!AF$4:CC$104,2,FALSE),IFERROR(VLOOKUP('Data Totals'!A24,'Season 6'!AF$4:CC$104,2,FALSE),IFERROR(VLOOKUP('Data Totals'!A24,'Season 7'!AF$4:CC$104,2,FALSE),IFERROR(VLOOKUP('Data Totals'!A24,'Season 8'!AF$4:CC$104,2,FALSE),IFERROR(VLOOKUP('Data Totals'!A24,'Season 9'!AF$4:CC$104,2,FALSE),IFERROR(VLOOKUP('Data Totals'!A24,'Season 10'!AF$4:CC$104,2,FALSE),IFERROR(VLOOKUP('Data Totals'!A24,'Season 11'!AF$4:CC$104,2,FALSE),IFERROR(VLOOKUP('Data Totals'!A24,'Season 12'!AF$4:CC$104,2,FALSE),IFERROR(VLOOKUP('Data Totals'!A24,'Season 13'!AF$4:CC$104,2,FALSE),IFERROR(VLOOKUP('Data Totals'!A24,'Season 14'!AF$4:CC$104,2,FALSE),IFERROR(VLOOKUP('Data Totals'!A24,'Season 15'!AF$4:CC$104,2,FALSE),"N/A")))))))))))))))</f>
        <v>N/A</v>
      </c>
      <c r="C24" s="1022" t="str">
        <f>IFERROR(VLOOKUP('Data Totals'!A24,'Season 1'!AF$4:CC$104,3,FALSE),IFERROR(VLOOKUP('Data Totals'!A24,'Season 2'!AF$4:CC$104,3,FALSE),IFERROR(VLOOKUP('Data Totals'!A24,'Season 3'!AF$4:CC$104,3,FALSE),IFERROR(VLOOKUP('Data Totals'!A24,'Season 4'!AF$4:CC$104,3,FALSE),IFERROR(VLOOKUP('Data Totals'!A24,'Season 5'!AF$4:CC$104,3,FALSE),IFERROR(VLOOKUP('Data Totals'!A24,'Season 6'!AF$4:CC$104,3,FALSE),IFERROR(VLOOKUP('Data Totals'!A24,'Season 7'!AF$4:CC$104,3,FALSE),IFERROR(VLOOKUP('Data Totals'!A24,'Season 8'!AF$4:CC$104,3,FALSE),IFERROR(VLOOKUP('Data Totals'!A24,'Season 9'!AF$4:CC$104,3,FALSE),IFERROR(VLOOKUP('Data Totals'!A24,'Season 10'!AF$4:CC$104,3,FALSE),IFERROR(VLOOKUP('Data Totals'!A24,'Season 11'!AF$4:CC$104,3,FALSE),IFERROR(VLOOKUP('Data Totals'!A24,'Season 12'!AF$4:CC$104,3,FALSE),IFERROR(VLOOKUP('Data Totals'!A24,'Season 13'!AF$4:CC$104,3,FALSE),IFERROR(VLOOKUP('Data Totals'!A24,'Season 14'!AF$4:CC$104,3,FALSE),IFERROR(VLOOKUP('Data Totals'!A24,'Season 15'!AF$4:CC$104,3,FALSE),"N/A")))))))))))))))</f>
        <v>N/A</v>
      </c>
      <c r="D24" s="1022" t="str">
        <f>IFERROR(VLOOKUP('Data Totals'!A24,'Season 1'!AF$4:CC$104,4,FALSE),IFERROR(VLOOKUP('Data Totals'!A24,'Season 2'!AF$4:CC$104,4,FALSE),IFERROR(VLOOKUP('Data Totals'!A24,'Season 3'!AF$4:CC$104,4,FALSE),IFERROR(VLOOKUP('Data Totals'!A24,'Season 4'!AF$4:CC$104,4,FALSE),IFERROR(VLOOKUP('Data Totals'!A24,'Season 5'!AF$4:CC$104,4,FALSE),IFERROR(VLOOKUP('Data Totals'!A24,'Season 6'!AF$4:CC$104,4,FALSE),IFERROR(VLOOKUP('Data Totals'!A24,'Season 7'!AF$4:CC$104,4,FALSE),IFERROR(VLOOKUP('Data Totals'!A24,'Season 8'!AF$4:CC$104,4,FALSE),IFERROR(VLOOKUP('Data Totals'!A24,'Season 9'!AF$4:CC$104,4,FALSE),IFERROR(VLOOKUP('Data Totals'!A24,'Season 10'!AF$4:CC$104,4,FALSE),IFERROR(VLOOKUP('Data Totals'!A24,'Season 11'!AF$4:CC$104,4,FALSE),IFERROR(VLOOKUP('Data Totals'!A24,'Season 12'!AF$4:CC$104,4,FALSE),IFERROR(VLOOKUP('Data Totals'!A24,'Season 13'!AF$4:CC$104,4,FALSE),IFERROR(VLOOKUP('Data Totals'!A24,'Season 14'!AF$4:CC$104,4,FALSE),IFERROR(VLOOKUP('Data Totals'!A24,'Season 15'!AF$4:CC$104,4,FALSE),"N/A")))))))))))))))</f>
        <v>N/A</v>
      </c>
      <c r="E24" s="1022" t="e">
        <f t="shared" si="0"/>
        <v>#VALUE!</v>
      </c>
      <c r="F24" s="692">
        <f>SUM(IFERROR(VLOOKUP(A24,BI$3:BN$152,2,0),"0"),IFERROR(VLOOKUP(A24,'Season 1'!AF$4:CC$104,6,0),"0"),
IFERROR(VLOOKUP(A24,'Season 2'!AF$4:CC$104,6,0),"0"),IFERROR(VLOOKUP(A24,'Season 3'!AF$4:CC$104,6,0),"0"),
IFERROR(VLOOKUP(A24,'Season 4'!AF$4:CC$104,6,0),"0"),IFERROR(VLOOKUP(A24,'Season 5'!AF$4:CC$104,6,0),"0"),
IFERROR(VLOOKUP(A24,'Season 6'!AF$4:CC$104,6,0),"0"),IFERROR(VLOOKUP(A24,'Season 7'!AF$4:CC$104,6,0),"0"),
IFERROR(VLOOKUP(A24,'Season 8'!AF$4:CC$104,6,0),"0"),IFERROR(VLOOKUP(A24,'Season 9'!AF$4:CC$104,6,0),"0"),
IFERROR(VLOOKUP(A24,'Season 10'!AF$4:CC$104,6,0),"0"),IFERROR(VLOOKUP(A24,'Season 11'!AF$4:CC$104,6,0),"0"),
IFERROR(VLOOKUP(A24,'Season 12'!AF$4:CC$104,6,0),"0"),IFERROR(VLOOKUP(A24,'Season 13'!AF$4:CC$104,6,0),"0"),
IFERROR(VLOOKUP(A24,'Season 14'!AF$4:CC$104,6,0),"0"),IFERROR(VLOOKUP(A24,'Season 15'!AF$4:CC$104,6,0),"0"),)</f>
        <v>0</v>
      </c>
      <c r="G24" s="692">
        <f>SUM(IFERROR(VLOOKUP(A24,'Season 1'!AF$4:CC$104,7,0),"0"),
IFERROR(VLOOKUP(A24,'Season 2'!AF$4:CC$104,7,0),"0"),IFERROR(VLOOKUP(A24,'Season 3'!AF$4:CC$104,7,0),"0"),
IFERROR(VLOOKUP(A24,'Season 4'!AF$4:CC$104,7,0),"0"),IFERROR(VLOOKUP(A24,'Season 5'!AF$4:CC$104,7,0),"0"),
IFERROR(VLOOKUP(A24,'Season 6'!AF$4:CC$104,7,0),"0"),IFERROR(VLOOKUP(A24,'Season 7'!AF$4:CC$104,7,0),"0"),
IFERROR(VLOOKUP(A24,'Season 8'!AF$4:CC$104,7,0),"0"),IFERROR(VLOOKUP(A24,'Season 9'!AF$4:CC$104,7,0),"0"),
IFERROR(VLOOKUP(A24,'Season 10'!AF$4:CC$104,7,0),"0"),IFERROR(VLOOKUP(A24,'Season 11'!AF$4:CC$104,7,0),"0"),
IFERROR(VLOOKUP(A24,'Season 12'!AF$4:CC$104,7,0),"0"),IFERROR(VLOOKUP(A24,'Season 13'!AF$4:CC$104,7,0),"0"),
IFERROR(VLOOKUP(A24,'Season 14'!AF$4:CC$104,7,0),"0"),IFERROR(VLOOKUP(A24,'Season 15'!AF$4:CC$104,7,0),"0"),)</f>
        <v>0</v>
      </c>
      <c r="H24" s="556">
        <f>SUM(IFERROR(VLOOKUP(A24,'Season 1'!AF$4:CC$104,8,0),"0"),
IFERROR(VLOOKUP(A24,'Season 2'!AF$4:CC$104,8,0),"0"),IFERROR(VLOOKUP(A24,'Season 3'!AF$4:CC$104,8,0),"0"),
IFERROR(VLOOKUP(A24,'Season 4'!AF$4:CC$104,8,0),"0"),IFERROR(VLOOKUP(A24,'Season 5'!AF$4:CC$104,8,0),"0"),
IFERROR(VLOOKUP(A24,'Season 6'!AF$4:CC$104,8,0),"0"),IFERROR(VLOOKUP(A24,'Season 7'!AF$4:CC$104,8,0),"0"),
IFERROR(VLOOKUP(A24,'Season 8'!AF$4:CC$104,8,0),"0"),IFERROR(VLOOKUP(A24,'Season 9'!AF$4:CC$104,8,0),"0"),
IFERROR(VLOOKUP(A24,'Season 10'!AF$4:CC$104,8,0),"0"),IFERROR(VLOOKUP(A24,'Season 11'!AF$4:CC$104,8,0),"0"),
IFERROR(VLOOKUP(A24,'Season 12'!AF$4:CC$104,8,0),"0"),IFERROR(VLOOKUP(A24,'Season 13'!AF$4:CC$104,8,0),"0"),
IFERROR(VLOOKUP(A24,'Season 14'!AF$4:CC$104,8,0),"0"),IFERROR(VLOOKUP(A24,'Season 15'!AF$4:CC$104,8,0),"0"),)</f>
        <v>0</v>
      </c>
      <c r="I24" s="1023">
        <f>SUM(IFERROR(VLOOKUP(A24,'Season 1'!AF$4:CC$104,9,0),"0"),
IFERROR(VLOOKUP(A24,'Season 2'!AF$4:CC$104,9,0),"0"),IFERROR(VLOOKUP(A24,'Season 3'!AF$4:CC$104,9,0),"0"),
IFERROR(VLOOKUP(A24,'Season 4'!AF$4:CC$104,9,0),"0"),IFERROR(VLOOKUP(A24,'Season 5'!AF$4:CC$104,9,0),"0"),
IFERROR(VLOOKUP(A24,'Season 6'!AF$4:CC$104,9,0),"0"),IFERROR(VLOOKUP(A24,'Season 7'!AF$4:CC$104,9,0),"0"),
IFERROR(VLOOKUP(A24,'Season 8'!AF$4:CC$104,9,0),"0"),IFERROR(VLOOKUP(A24,'Season 9'!AF$4:CC$104,9,0),"0"),
IFERROR(VLOOKUP(A24,'Season 10'!AF$4:CC$104,9,0),"0"),IFERROR(VLOOKUP(A24,'Season 11'!AF$4:CC$104,9,0),"0"),
IFERROR(VLOOKUP(A24,'Season 12'!AF$4:CC$104,9,0),"0"),IFERROR(VLOOKUP(A24,'Season 13'!AF$4:CC$104,9,0),"0"),
IFERROR(VLOOKUP(A24,'Season 14'!AF$4:CC$104,9,0),"0"),IFERROR(VLOOKUP(A24,'Season 15'!AF$4:CC$104,9,0),"0"),)</f>
        <v>0</v>
      </c>
      <c r="J24" s="26">
        <f>SUM(IFERROR(VLOOKUP(A24,BI$3:BN$152,3,0),"0"),IFERROR(VLOOKUP(A24,'Season 1'!AF$4:CC$104,10,0),"0"),
IFERROR(VLOOKUP(A24,'Season 2'!AF$4:CC$104,10,0),"0"),IFERROR(VLOOKUP(A24,'Season 3'!AF$4:CC$104,10,0),"0"),
IFERROR(VLOOKUP(A24,'Season 4'!AF$4:CC$104,10,0),"0"),IFERROR(VLOOKUP(A24,'Season 5'!AF$4:CC$104,10,0),"0"),
IFERROR(VLOOKUP(A24,'Season 6'!AF$4:CC$104,10,0),"0"),IFERROR(VLOOKUP(A24,'Season 7'!AF$4:CC$104,10,0),"0"),
IFERROR(VLOOKUP(A24,'Season 8'!AF$4:CC$104,10,0),"0"),IFERROR(VLOOKUP(A24,'Season 9'!AF$4:CC$104,10,0),"0"),
IFERROR(VLOOKUP(A24,'Season 10'!AF$4:CC$104,10,0),"0"),IFERROR(VLOOKUP(A24,'Season 11'!AF$4:CC$104,10,0),"0"),
IFERROR(VLOOKUP(A24,'Season 12'!AF$4:CC$104,10,0),"0"),IFERROR(VLOOKUP(A24,'Season 13'!AF$4:CC$104,10,0),"0"),
IFERROR(VLOOKUP(A24,'Season 14'!AF$4:CC$104,10,0),"0"),IFERROR(VLOOKUP(A24,'Season 15'!AF$4:CC$104,10,0),"0"),)</f>
        <v>0</v>
      </c>
      <c r="K24" s="699">
        <f>SUM(IFERROR(VLOOKUP(A24,BI$3:BN$152,4,0),"0"),IFERROR(VLOOKUP(A24,'Season 1'!AF$4:CC$104,11,0),"0"),
IFERROR(VLOOKUP(A24,'Season 2'!AF$4:CC$104,11,0),"0"),IFERROR(VLOOKUP(A24,'Season 3'!AF$4:CC$104,11,0),"0"),
IFERROR(VLOOKUP(A24,'Season 4'!AF$4:CC$104,11,0),"0"),IFERROR(VLOOKUP(A24,'Season 5'!AF$4:CC$104,11,0),"0"),
IFERROR(VLOOKUP(A24,'Season 6'!AF$4:CC$104,11,0),"0"),IFERROR(VLOOKUP(A24,'Season 7'!AF$4:CC$104,11,0),"0"),
IFERROR(VLOOKUP(A24,'Season 8'!AF$4:CC$104,11,0),"0"),IFERROR(VLOOKUP(A24,'Season 9'!AF$4:CC$104,11,0),"0"),
IFERROR(VLOOKUP(A24,'Season 10'!AF$4:CC$104,11,0),"0"),IFERROR(VLOOKUP(A24,'Season 11'!AF$4:CC$104,11,0),"0"),
IFERROR(VLOOKUP(A24,'Season 12'!AF$4:CC$104,11,0),"0"),IFERROR(VLOOKUP(A24,'Season 13'!AF$4:CC$104,11,0),"0"),
IFERROR(VLOOKUP(A24,'Season 14'!AF$4:CC$104,11,0),"0"),IFERROR(VLOOKUP(A24,'Season 15'!AF$4:CC$104,11,0),"0"),)</f>
        <v>0</v>
      </c>
      <c r="L24" s="700">
        <f>SUM(IFERROR(VLOOKUP($A24,'Season 1'!AF$4:CC$104,12,0),"0"),
IFERROR(VLOOKUP($A24,'Season 2'!AF$4:CC$104,12,0),"0"),IFERROR(VLOOKUP($A24,'Season 3'!AF$4:CC$104,12,0),"0"),
IFERROR(VLOOKUP($A24,'Season 4'!AF$4:CC$104,12,0),"0"),IFERROR(VLOOKUP($A24,'Season 5'!AF$4:CC$104,12,0),"0"),
IFERROR(VLOOKUP($A24,'Season 6'!AF$4:CC$104,12,0),"0"),IFERROR(VLOOKUP($A24,'Season 7'!AF$4:CC$104,12,0),"0"),
IFERROR(VLOOKUP($A24,'Season 8'!AF$4:CC$104,12,0),"0"),IFERROR(VLOOKUP($A24,'Season 9'!AF$4:CC$104,12,0),"0"),
IFERROR(VLOOKUP($A24,'Season 10'!AF$4:CC$104,12,0),"0"),IFERROR(VLOOKUP($A24,'Season 11'!AF$4:CC$104,12,0),"0"),
IFERROR(VLOOKUP($A24,'Season 12'!AF$4:CC$104,12,0),"0"),IFERROR(VLOOKUP($A24,'Season 13'!AF$4:CC$104,12,0),"0"),
IFERROR(VLOOKUP($A24,'Season 14'!AF$4:CC$104,12,0),"0"),IFERROR(VLOOKUP($A24,'Season 15'!AF$4:CC$104,12,0),"0"),)</f>
        <v>0</v>
      </c>
      <c r="M24" s="692">
        <f>SUM(IFERROR(VLOOKUP($A24,'Season 1'!AF$4:CC$104,13,0),"0"),
IFERROR(VLOOKUP($A24,'Season 2'!AF$4:CC$104,13,0),"0"),IFERROR(VLOOKUP($A24,'Season 3'!AF$4:CC$104,13,0),"0"),
IFERROR(VLOOKUP($A24,'Season 4'!AF$4:CC$104,13,0),"0"),IFERROR(VLOOKUP($A24,'Season 5'!AF$4:CC$104,13,0),"0"),
IFERROR(VLOOKUP($A24,'Season 6'!AF$4:CC$104,13,0),"0"),IFERROR(VLOOKUP($A24,'Season 7'!AF$4:CC$104,13,0),"0"),
IFERROR(VLOOKUP($A24,'Season 8'!AF$4:CC$104,13,0),"0"),IFERROR(VLOOKUP($A24,'Season 9'!AF$4:CC$104,13,0),"0"),
IFERROR(VLOOKUP($A24,'Season 10'!AF$4:CC$104,13,0),"0"),IFERROR(VLOOKUP($A24,'Season 11'!AF$4:CC$104,13,0),"0"),
IFERROR(VLOOKUP($A24,'Season 12'!AF$4:CC$104,13,0),"0"),IFERROR(VLOOKUP($A24,'Season 13'!AF$4:CC$104,13,0),"0"),
IFERROR(VLOOKUP($A24,'Season 14'!AF$4:CC$104,13,0),"0"),IFERROR(VLOOKUP($A24,'Season 15'!AF$4:CC$104,13,0),"0"),)</f>
        <v>0</v>
      </c>
      <c r="N24" s="1023">
        <f>SUM(IFERROR(VLOOKUP($A24,'Season 1'!AF$4:CC$104,14,0),"0"),
IFERROR(VLOOKUP($A24,'Season 2'!AF$4:CC$104,14,0),"0"),IFERROR(VLOOKUP($A24,'Season 3'!AF$4:CC$104,14,0),"0"),
IFERROR(VLOOKUP($A24,'Season 4'!AF$4:CC$104,14,0),"0"),IFERROR(VLOOKUP($A24,'Season 5'!AF$4:CC$104,14,0),"0"),
IFERROR(VLOOKUP($A24,'Season 6'!AF$4:CC$104,14,0),"0"),IFERROR(VLOOKUP($A24,'Season 7'!AF$4:CC$104,14,0),"0"),
IFERROR(VLOOKUP($A24,'Season 8'!AF$4:CC$104,14,0),"0"),IFERROR(VLOOKUP($A24,'Season 9'!AF$4:CC$104,14,0),"0"),
IFERROR(VLOOKUP($A24,'Season 10'!AF$4:CC$104,14,0),"0"),IFERROR(VLOOKUP($A24,'Season 11'!AF$4:CC$104,14,0),"0"),
IFERROR(VLOOKUP($A24,'Season 12'!AF$4:CC$104,14,0),"0"),IFERROR(VLOOKUP($A24,'Season 13'!AF$4:CC$104,14,0),"0"),
IFERROR(VLOOKUP($A24,'Season 14'!AF$4:CC$104,14,0),"0"),IFERROR(VLOOKUP($A24,'Season 15'!AF$4:CC$104,14,0),"0"),)</f>
        <v>0</v>
      </c>
      <c r="O24" s="26">
        <f>SUM(IFERROR(VLOOKUP($A24,'Season 1'!AF$4:CC$104,15,0),"0"),
IFERROR(VLOOKUP($A24,'Season 2'!AF$4:CC$104,15,0),"0"),IFERROR(VLOOKUP($A24,'Season 3'!AF$4:CC$104,15,0),"0"),
IFERROR(VLOOKUP($A24,'Season 4'!AF$4:CC$104,15,0),"0"),IFERROR(VLOOKUP($A24,'Season 5'!AF$4:CC$104,15,0),"0"),
IFERROR(VLOOKUP($A24,'Season 6'!AF$4:CC$104,15,0),"0"),IFERROR(VLOOKUP($A24,'Season 7'!AF$4:CC$104,15,0),"0"),
IFERROR(VLOOKUP($A24,'Season 8'!AF$4:CC$104,15,0),"0"),IFERROR(VLOOKUP($A24,'Season 9'!AF$4:CC$104,15,0),"0"),
IFERROR(VLOOKUP($A24,'Season 10'!AF$4:CC$104,15,0),"0"),IFERROR(VLOOKUP($A24,'Season 11'!AF$4:CC$104,15,0),"0"),
IFERROR(VLOOKUP($A24,'Season 12'!AF$4:CC$104,15,0),"0"),IFERROR(VLOOKUP($A24,'Season 13'!AF$4:CC$104,15,0),"0"),
IFERROR(VLOOKUP($A24,'Season 14'!AF$4:CC$104,15,0),"0"),IFERROR(VLOOKUP($A24,'Season 15'!AF$4:CC$104,15,0),"0"),)</f>
        <v>0</v>
      </c>
      <c r="P24" s="699">
        <f>SUM(IFERROR(VLOOKUP($A24,'Season 1'!AF$4:CC$104,16,0),"0"),
IFERROR(VLOOKUP($A24,'Season 2'!AF$4:CC$104,16,0),"0"),IFERROR(VLOOKUP($A24,'Season 3'!AF$4:CC$104,16,0),"0"),
IFERROR(VLOOKUP($A24,'Season 4'!AF$4:CC$104,16,0),"0"),IFERROR(VLOOKUP($A24,'Season 5'!AF$4:CC$104,16,0),"0"),
IFERROR(VLOOKUP($A24,'Season 6'!AF$4:CC$104,16,0),"0"),IFERROR(VLOOKUP($A24,'Season 7'!AF$4:CC$104,16,0),"0"),
IFERROR(VLOOKUP($A24,'Season 8'!AF$4:CC$104,16,0),"0"),IFERROR(VLOOKUP($A24,'Season 9'!AF$4:CC$104,16,0),"0"),
IFERROR(VLOOKUP($A24,'Season 10'!AF$4:CC$104,16,0),"0"),IFERROR(VLOOKUP($A24,'Season 11'!AF$4:CC$104,16,0),"0"),
IFERROR(VLOOKUP($A24,'Season 12'!AF$4:CC$104,16,0),"0"),IFERROR(VLOOKUP($A24,'Season 13'!AF$4:CC$104,16,0),"0"),
IFERROR(VLOOKUP($A24,'Season 14'!AF$4:CC$104,16,0),"0"),IFERROR(VLOOKUP($A24,'Season 15'!AF$4:CC$104,16,0),"0"),)</f>
        <v>0</v>
      </c>
      <c r="Q24" s="700">
        <f>SUM(IFERROR(VLOOKUP($A24,'Season 1'!AF$4:CC$104,17,0),"0"),
IFERROR(VLOOKUP($A24,'Season 2'!AF$4:CC$104,17,0),"0"),IFERROR(VLOOKUP($A24,'Season 3'!AF$4:CC$104,17,0),"0"),
IFERROR(VLOOKUP($A24,'Season 4'!AF$4:CC$104,17,0),"0"),IFERROR(VLOOKUP($A24,'Season 5'!AF$4:CC$104,17,0),"0"),
IFERROR(VLOOKUP($A24,'Season 6'!AF$4:CC$104,17,0),"0"),IFERROR(VLOOKUP($A24,'Season 7'!AF$4:CC$104,17,0),"0"),
IFERROR(VLOOKUP($A24,'Season 8'!AF$4:CC$104,17,0),"0"),IFERROR(VLOOKUP($A24,'Season 9'!AF$4:CC$104,17,0),"0"),
IFERROR(VLOOKUP($A24,'Season 10'!AF$4:CC$104,17,0),"0"),IFERROR(VLOOKUP($A24,'Season 11'!AF$4:CC$104,17,0),"0"),
IFERROR(VLOOKUP($A24,'Season 12'!AF$4:CC$104,17,0),"0"),IFERROR(VLOOKUP($A24,'Season 13'!AF$4:CC$104,17,0),"0"),
IFERROR(VLOOKUP($A24,'Season 14'!AF$4:CC$104,17,0),"0"),IFERROR(VLOOKUP($A24,'Season 15'!AF$4:CC$104,17,0),"0"),)</f>
        <v>0</v>
      </c>
      <c r="R24" s="692">
        <f>SUM(IFERROR(VLOOKUP($A24,'Season 1'!AF$4:CC$104,18,0),"0"),
IFERROR(VLOOKUP($A24,'Season 2'!AF$4:CC$104,18,0),"0"),IFERROR(VLOOKUP($A24,'Season 3'!AF$4:CC$104,18,0),"0"),
IFERROR(VLOOKUP($A24,'Season 4'!AF$4:CC$104,18,0),"0"),IFERROR(VLOOKUP($A24,'Season 5'!AF$4:CC$104,18,0),"0"),
IFERROR(VLOOKUP($A24,'Season 6'!AF$4:CC$104,18,0),"0"),IFERROR(VLOOKUP($A24,'Season 7'!AF$4:CC$104,18,0),"0"),
IFERROR(VLOOKUP($A24,'Season 8'!AF$4:CC$104,18,0),"0"),IFERROR(VLOOKUP($A24,'Season 9'!AF$4:CC$104,18,0),"0"),
IFERROR(VLOOKUP($A24,'Season 10'!AF$4:CC$104,18,0),"0"),IFERROR(VLOOKUP($A24,'Season 11'!AF$4:CC$104,18,0),"0"),
IFERROR(VLOOKUP($A24,'Season 12'!AF$4:CC$104,18,0),"0"),IFERROR(VLOOKUP($A24,'Season 13'!AF$4:CC$104,18,0),"0"),
IFERROR(VLOOKUP($A24,'Season 14'!AF$4:CC$104,18,0),"0"),IFERROR(VLOOKUP($A24,'Season 15'!AF$4:CC$104,18,0),"0"),)</f>
        <v>0</v>
      </c>
      <c r="S24" s="1023">
        <f>SUM(IFERROR(VLOOKUP($A24,'Season 1'!AF$4:CC$104,19,0),"0"),
IFERROR(VLOOKUP($A24,'Season 2'!AF$4:CC$104,19,0),"0"),IFERROR(VLOOKUP($A24,'Season 3'!AF$4:CC$104,19,0),"0"),
IFERROR(VLOOKUP($A24,'Season 4'!AF$4:CC$104,19,0),"0"),IFERROR(VLOOKUP($A24,'Season 5'!AF$4:CC$104,19,0),"0"),
IFERROR(VLOOKUP($A24,'Season 6'!AF$4:CC$104,19,0),"0"),IFERROR(VLOOKUP($A24,'Season 7'!AF$4:CC$104,19,0),"0"),
IFERROR(VLOOKUP($A24,'Season 8'!AF$4:CC$104,19,0),"0"),IFERROR(VLOOKUP($A24,'Season 9'!AF$4:CC$104,19,0),"0"),
IFERROR(VLOOKUP($A24,'Season 10'!AF$4:CC$104,19,0),"0"),IFERROR(VLOOKUP($A24,'Season 11'!AF$4:CC$104,19,0),"0"),
IFERROR(VLOOKUP($A24,'Season 12'!AF$4:CC$104,19,0),"0"),IFERROR(VLOOKUP($A24,'Season 13'!AF$4:CC$104,19,0),"0"),
IFERROR(VLOOKUP($A24,'Season 14'!AF$4:CC$104,19,0),"0"),IFERROR(VLOOKUP($A24,'Season 15'!AF$4:CC$104,19,0),"0"),)</f>
        <v>0</v>
      </c>
      <c r="T24" s="26">
        <f>SUM(IFERROR(VLOOKUP($A24,'Season 1'!AF$4:CC$104,20,0),"0"),
IFERROR(VLOOKUP($A24,'Season 2'!AF$4:CC$104,20,0),"0"),IFERROR(VLOOKUP($A24,'Season 3'!AF$4:CC$104,20,0),"0"),
IFERROR(VLOOKUP($A24,'Season 4'!AF$4:CC$104,20,0),"0"),IFERROR(VLOOKUP($A24,'Season 5'!AF$4:CC$104,20,0),"0"),
IFERROR(VLOOKUP($A24,'Season 6'!AF$4:CC$104,20,0),"0"),IFERROR(VLOOKUP($A24,'Season 7'!AF$4:CC$104,20,0),"0"),
IFERROR(VLOOKUP($A24,'Season 8'!AF$4:CC$104,20,0),"0"),IFERROR(VLOOKUP($A24,'Season 9'!AF$4:CC$104,20,0),"0"),
IFERROR(VLOOKUP($A24,'Season 10'!AF$4:CC$104,20,0),"0"),IFERROR(VLOOKUP($A24,'Season 11'!AF$4:CC$104,20,0),"0"),
IFERROR(VLOOKUP($A24,'Season 12'!AF$4:CC$104,20,0),"0"),IFERROR(VLOOKUP($A24,'Season 13'!AF$4:CC$104,20,0),"0"),
IFERROR(VLOOKUP($A24,'Season 14'!AF$4:CC$104,20,0),"0"),IFERROR(VLOOKUP($A24,'Season 15'!AF$4:CC$104,20,0),"0"),)</f>
        <v>0</v>
      </c>
      <c r="U24" s="699">
        <f>SUM(IFERROR(VLOOKUP($A24,'Season 1'!AF$4:CC$104,21,0),"0"),
IFERROR(VLOOKUP($A24,'Season 2'!AF$4:CC$104,21,0),"0"),IFERROR(VLOOKUP($A24,'Season 3'!AF$4:CC$104,21,0),"0"),
IFERROR(VLOOKUP($A24,'Season 4'!AF$4:CC$104,21,0),"0"),IFERROR(VLOOKUP($A24,'Season 5'!AF$4:CC$104,21,0),"0"),
IFERROR(VLOOKUP($A24,'Season 6'!AF$4:CC$104,21,0),"0"),IFERROR(VLOOKUP($A24,'Season 7'!AF$4:CC$104,21,0),"0"),
IFERROR(VLOOKUP($A24,'Season 8'!AF$4:CC$104,21,0),"0"),IFERROR(VLOOKUP($A24,'Season 9'!AF$4:CC$104,21,0),"0"),
IFERROR(VLOOKUP($A24,'Season 10'!AF$4:CC$104,21,0),"0"),IFERROR(VLOOKUP($A24,'Season 11'!AF$4:CC$104,21,0),"0"),
IFERROR(VLOOKUP($A24,'Season 12'!AF$4:CC$104,21,0),"0"),IFERROR(VLOOKUP($A24,'Season 13'!AF$4:CC$104,21,0),"0"),
IFERROR(VLOOKUP($A24,'Season 14'!AF$4:CC$104,21,0),"0"),IFERROR(VLOOKUP($A24,'Season 15'!AF$4:CC$104,21,0),"0"),)</f>
        <v>0</v>
      </c>
      <c r="V24" s="700">
        <f>SUM(IFERROR(VLOOKUP($A24,'Season 1'!AF$4:CC$104,22,0),"0"),
IFERROR(VLOOKUP($A24,'Season 2'!AF$4:CC$104,22,0),"0"),IFERROR(VLOOKUP($A24,'Season 3'!AF$4:CC$104,22,0),"0"),
IFERROR(VLOOKUP($A24,'Season 4'!AF$4:CC$104,22,0),"0"),IFERROR(VLOOKUP($A24,'Season 5'!AF$4:CC$104,22,0),"0"),
IFERROR(VLOOKUP($A24,'Season 6'!AF$4:CC$104,22,0),"0"),IFERROR(VLOOKUP($A24,'Season 7'!AF$4:CC$104,22,0),"0"),
IFERROR(VLOOKUP($A24,'Season 8'!AF$4:CC$104,22,0),"0"),IFERROR(VLOOKUP($A24,'Season 9'!AF$4:CC$104,22,0),"0"),
IFERROR(VLOOKUP($A24,'Season 10'!AF$4:CC$104,22,0),"0"),IFERROR(VLOOKUP($A24,'Season 11'!AF$4:CC$104,22,0),"0"),
IFERROR(VLOOKUP($A24,'Season 12'!AF$4:CC$104,22,0),"0"),IFERROR(VLOOKUP($A24,'Season 13'!AF$4:CC$104,22,0),"0"),
IFERROR(VLOOKUP($A24,'Season 14'!AF$4:CC$104,22,0),"0"),IFERROR(VLOOKUP($A24,'Season 15'!AF$4:CC$104,22,0),"0"),)</f>
        <v>0</v>
      </c>
      <c r="W24" s="692">
        <f>SUM(IFERROR(VLOOKUP($A24,'Season 1'!AF$4:CC$104,23,0),"0"),
IFERROR(VLOOKUP($A24,'Season 2'!AF$4:CC$104,23,0),"0"),IFERROR(VLOOKUP($A24,'Season 3'!AF$4:CC$104,23,0),"0"),
IFERROR(VLOOKUP($A24,'Season 4'!AF$4:CC$104,23,0),"0"),IFERROR(VLOOKUP($A24,'Season 5'!AF$4:CC$104,23,0),"0"),
IFERROR(VLOOKUP($A24,'Season 6'!AF$4:CC$104,23,0),"0"),IFERROR(VLOOKUP($A24,'Season 7'!AF$4:CC$104,23,0),"0"),
IFERROR(VLOOKUP($A24,'Season 8'!AF$4:CC$104,23,0),"0"),IFERROR(VLOOKUP($A24,'Season 9'!AF$4:CC$104,23,0),"0"),
IFERROR(VLOOKUP($A24,'Season 10'!AF$4:CC$104,23,0),"0"),IFERROR(VLOOKUP($A24,'Season 11'!AF$4:CC$104,23,0),"0"),
IFERROR(VLOOKUP($A24,'Season 12'!AF$4:CC$104,23,0),"0"),IFERROR(VLOOKUP($A24,'Season 13'!AF$4:CC$104,23,0),"0"),
IFERROR(VLOOKUP($A24,'Season 14'!AF$4:CC$104,23,0),"0"),IFERROR(VLOOKUP($A24,'Season 15'!AF$4:CC$104,23,0),"0"),)</f>
        <v>0</v>
      </c>
      <c r="X24" s="1023">
        <f>SUM(IFERROR(VLOOKUP($A24,'Season 1'!AF$4:CC$104,24,0),"0"),
IFERROR(VLOOKUP($A24,'Season 2'!AF$4:CC$104,24,0),"0"),IFERROR(VLOOKUP($A24,'Season 3'!AF$4:CC$104,24,0),"0"),
IFERROR(VLOOKUP($A24,'Season 4'!AF$4:CC$104,24,0),"0"),IFERROR(VLOOKUP($A24,'Season 5'!AF$4:CC$104,24,0),"0"),
IFERROR(VLOOKUP($A24,'Season 6'!AF$4:CC$104,24,0),"0"),IFERROR(VLOOKUP($A24,'Season 7'!AF$4:CC$104,24,0),"0"),
IFERROR(VLOOKUP($A24,'Season 8'!AF$4:CC$104,24,0),"0"),IFERROR(VLOOKUP($A24,'Season 9'!AF$4:CC$104,24,0),"0"),
IFERROR(VLOOKUP($A24,'Season 10'!AF$4:CC$104,24,0),"0"),IFERROR(VLOOKUP($A24,'Season 11'!AF$4:CC$104,24,0),"0"),
IFERROR(VLOOKUP($A24,'Season 12'!AF$4:CC$104,24,0),"0"),IFERROR(VLOOKUP($A24,'Season 13'!AF$4:CC$104,24,0),"0"),
IFERROR(VLOOKUP($A24,'Season 14'!AF$4:CC$104,24,0),"0"),IFERROR(VLOOKUP($A24,'Season 15'!AF$4:CC$104,24,0),"0"),)</f>
        <v>0</v>
      </c>
      <c r="Y24" s="26">
        <f>SUM(IFERROR(VLOOKUP($A24,'Season 1'!AF$4:CC$104,25,0),"0"),
IFERROR(VLOOKUP($A24,'Season 2'!AF$4:CC$104,25,0),"0"),IFERROR(VLOOKUP($A24,'Season 3'!AF$4:CC$104,25,0),"0"),
IFERROR(VLOOKUP($A24,'Season 4'!AF$4:CC$104,25,0),"0"),IFERROR(VLOOKUP($A24,'Season 5'!AF$4:CC$104,25,0),"0"),
IFERROR(VLOOKUP($A24,'Season 6'!AF$4:CC$104,25,0),"0"),IFERROR(VLOOKUP($A24,'Season 7'!AF$4:CC$104,25,0),"0"),
IFERROR(VLOOKUP($A24,'Season 8'!AF$4:CC$104,25,0),"0"),IFERROR(VLOOKUP($A24,'Season 9'!AF$4:CC$104,25,0),"0"),
IFERROR(VLOOKUP($A24,'Season 10'!AF$4:CC$104,25,0),"0"),IFERROR(VLOOKUP($A24,'Season 11'!AF$4:CC$104,25,0),"0"),
IFERROR(VLOOKUP($A24,'Season 12'!AF$4:CC$104,25,0),"0"),IFERROR(VLOOKUP($A24,'Season 13'!AF$4:CC$104,25,0),"0"),
IFERROR(VLOOKUP($A24,'Season 14'!AF$4:CC$104,25,0),"0"),IFERROR(VLOOKUP($A24,'Season 15'!AF$4:CC$104,25,0),"0"),)</f>
        <v>0</v>
      </c>
      <c r="Z24" s="699">
        <f>SUM(IFERROR(VLOOKUP($A24,'Season 1'!AF$4:CC$104,26,0),"0"),
IFERROR(VLOOKUP($A24,'Season 2'!AF$4:CC$104,26,0),"0"),IFERROR(VLOOKUP($A24,'Season 3'!AF$4:CC$104,26,0),"0"),
IFERROR(VLOOKUP($A24,'Season 4'!AF$4:CC$104,26,0),"0"),IFERROR(VLOOKUP($A24,'Season 5'!AF$4:CC$104,26,0),"0"),
IFERROR(VLOOKUP($A24,'Season 6'!AF$4:CC$104,26,0),"0"),IFERROR(VLOOKUP($A24,'Season 7'!AF$4:CC$104,26,0),"0"),
IFERROR(VLOOKUP($A24,'Season 8'!AF$4:CC$104,26,0),"0"),IFERROR(VLOOKUP($A24,'Season 9'!AF$4:CC$104,26,0),"0"),
IFERROR(VLOOKUP($A24,'Season 10'!AF$4:CC$104,26,0),"0"),IFERROR(VLOOKUP($A24,'Season 11'!AF$4:CC$104,26,0),"0"),
IFERROR(VLOOKUP($A24,'Season 12'!AF$4:CC$104,26,0),"0"),IFERROR(VLOOKUP($A24,'Season 13'!AF$4:CC$104,26,0),"0"),
IFERROR(VLOOKUP($A24,'Season 14'!AF$4:CC$104,26,0),"0"),IFERROR(VLOOKUP($A24,'Season 15'!AF$4:CC$104,26,0),"0"),)</f>
        <v>0</v>
      </c>
      <c r="AA24" s="700">
        <f>SUM(IFERROR(VLOOKUP($A24,'Season 1'!AF$4:CC$104,27,0),"0"),
IFERROR(VLOOKUP($A24,'Season 2'!AF$4:CC$104,27,0),"0"),IFERROR(VLOOKUP($A24,'Season 3'!AF$4:CC$104,27,0),"0"),
IFERROR(VLOOKUP($A24,'Season 4'!AF$4:CC$104,27,0),"0"),IFERROR(VLOOKUP($A24,'Season 5'!AF$4:CC$104,27,0),"0"),
IFERROR(VLOOKUP($A24,'Season 6'!AF$4:CC$104,27,0),"0"),IFERROR(VLOOKUP($A24,'Season 7'!AF$4:CC$104,27,0),"0"),
IFERROR(VLOOKUP($A24,'Season 8'!AF$4:CC$104,27,0),"0"),IFERROR(VLOOKUP($A24,'Season 9'!AF$4:CC$104,27,0),"0"),
IFERROR(VLOOKUP($A24,'Season 10'!AF$4:CC$104,27,0),"0"),IFERROR(VLOOKUP($A24,'Season 11'!AF$4:CC$104,27,0),"0"),
IFERROR(VLOOKUP($A24,'Season 12'!AF$4:CC$104,27,0),"0"),IFERROR(VLOOKUP($A24,'Season 13'!AF$4:CC$104,27,0),"0"),
IFERROR(VLOOKUP($A24,'Season 14'!AF$4:CC$104,27,0),"0"),IFERROR(VLOOKUP($A24,'Season 15'!AF$4:CC$104,27,0),"0"),)</f>
        <v>0</v>
      </c>
      <c r="AB24" s="692">
        <f>SUM(IFERROR(VLOOKUP($A24,'Season 1'!AF$4:CC$104,28,0),"0"),
IFERROR(VLOOKUP($A24,'Season 2'!AF$4:CC$104,28,0),"0"),IFERROR(VLOOKUP($A24,'Season 3'!AF$4:CC$104,28,0),"0"),
IFERROR(VLOOKUP($A24,'Season 4'!AF$4:CC$104,28,0),"0"),IFERROR(VLOOKUP($A24,'Season 5'!AF$4:CC$104,28,0),"0"),
IFERROR(VLOOKUP($A24,'Season 6'!AF$4:CC$104,28,0),"0"),IFERROR(VLOOKUP($A24,'Season 7'!AF$4:CC$104,28,0),"0"),
IFERROR(VLOOKUP($A24,'Season 8'!AF$4:CC$104,28,0),"0"),IFERROR(VLOOKUP($A24,'Season 9'!AF$4:CC$104,28,0),"0"),
IFERROR(VLOOKUP($A24,'Season 10'!AF$4:CC$104,28,0),"0"),IFERROR(VLOOKUP($A24,'Season 11'!AF$4:CC$104,28,0),"0"),
IFERROR(VLOOKUP($A24,'Season 12'!AF$4:CC$104,28,0),"0"),IFERROR(VLOOKUP($A24,'Season 13'!AF$4:CC$104,28,0),"0"),
IFERROR(VLOOKUP($A24,'Season 14'!AF$4:CC$104,28,0),"0"),IFERROR(VLOOKUP($A24,'Season 15'!AF$4:CC$104,28,0),"0"),)</f>
        <v>0</v>
      </c>
      <c r="AC24" s="1023">
        <f>SUM(IFERROR(VLOOKUP($A24,'Season 1'!AF$4:CC$104,29,0),"0"),
IFERROR(VLOOKUP($A24,'Season 2'!AF$4:CC$104,29,0),"0"),IFERROR(VLOOKUP($A24,'Season 3'!AF$4:CC$104,29,0),"0"),
IFERROR(VLOOKUP($A24,'Season 4'!AF$4:CC$104,29,0),"0"),IFERROR(VLOOKUP($A24,'Season 5'!AF$4:CC$104,29,0),"0"),
IFERROR(VLOOKUP($A24,'Season 6'!AF$4:CC$104,29,0),"0"),IFERROR(VLOOKUP($A24,'Season 7'!AF$4:CC$104,29,0),"0"),
IFERROR(VLOOKUP($A24,'Season 8'!AF$4:CC$104,29,0),"0"),IFERROR(VLOOKUP($A24,'Season 9'!AF$4:CC$104,29,0),"0"),
IFERROR(VLOOKUP($A24,'Season 10'!AF$4:CC$104,29,0),"0"),IFERROR(VLOOKUP($A24,'Season 11'!AF$4:CC$104,29,0),"0"),
IFERROR(VLOOKUP($A24,'Season 12'!AF$4:CC$104,29,0),"0"),IFERROR(VLOOKUP($A24,'Season 13'!AF$4:CC$104,29,0),"0"),
IFERROR(VLOOKUP($A24,'Season 14'!AF$4:CC$104,29,0),"0"),IFERROR(VLOOKUP($A24,'Season 15'!AF$4:CC$104,29,0),"0"),)</f>
        <v>0</v>
      </c>
      <c r="AD24" s="26">
        <f>SUM(IFERROR(VLOOKUP($A24,'Season 1'!AF$4:CC$104,30,0),"0"),
IFERROR(VLOOKUP($A24,'Season 2'!AF$4:CC$104,30,0),"0"),IFERROR(VLOOKUP($A24,'Season 3'!AF$4:CC$104,30,0),"0"),
IFERROR(VLOOKUP($A24,'Season 4'!AF$4:CC$104,30,0),"0"),IFERROR(VLOOKUP($A24,'Season 5'!AF$4:CC$104,30,0),"0"),
IFERROR(VLOOKUP($A24,'Season 6'!AF$4:CC$104,30,0),"0"),IFERROR(VLOOKUP($A24,'Season 7'!AF$4:CC$104,30,0),"0"),
IFERROR(VLOOKUP($A24,'Season 8'!AF$4:CC$104,30,0),"0"),IFERROR(VLOOKUP($A24,'Season 9'!AF$4:CC$104,30,0),"0"),
IFERROR(VLOOKUP($A24,'Season 10'!AF$4:CC$104,30,0),"0"),IFERROR(VLOOKUP($A24,'Season 11'!AF$4:CC$104,30,0),"0"),
IFERROR(VLOOKUP($A24,'Season 12'!AF$4:CC$104,30,0),"0"),IFERROR(VLOOKUP($A24,'Season 13'!AF$4:CC$104,30,0),"0"),
IFERROR(VLOOKUP($A24,'Season 14'!AF$4:CC$104,30,0),"0"),IFERROR(VLOOKUP($A24,'Season 15'!AF$4:CC$104,30,0),"0"),)</f>
        <v>0</v>
      </c>
      <c r="AE24" s="699">
        <f>SUM(IFERROR(VLOOKUP($A24,'Season 1'!AF$4:CC$104,31,0),"0"),
IFERROR(VLOOKUP($A24,'Season 2'!AF$4:CC$104,31,0),"0"),IFERROR(VLOOKUP($A24,'Season 3'!AF$4:CC$104,31,0),"0"),
IFERROR(VLOOKUP($A24,'Season 4'!AF$4:CC$104,31,0),"0"),IFERROR(VLOOKUP($A24,'Season 5'!AF$4:CC$104,31,0),"0"),
IFERROR(VLOOKUP($A24,'Season 6'!AF$4:CC$104,31,0),"0"),IFERROR(VLOOKUP($A24,'Season 7'!AF$4:CC$104,31,0),"0"),
IFERROR(VLOOKUP($A24,'Season 8'!AF$4:CC$104,31,0),"0"),IFERROR(VLOOKUP($A24,'Season 9'!AF$4:CC$104,31,0),"0"),
IFERROR(VLOOKUP($A24,'Season 10'!AF$4:CC$104,31,0),"0"),IFERROR(VLOOKUP($A24,'Season 11'!AF$4:CC$104,31,0),"0"),
IFERROR(VLOOKUP($A24,'Season 12'!AF$4:CC$104,31,0),"0"),IFERROR(VLOOKUP($A24,'Season 13'!AF$4:CC$104,31,0),"0"),
IFERROR(VLOOKUP($A24,'Season 14'!AF$4:CC$104,31,0),"0"),IFERROR(VLOOKUP($A24,'Season 15'!AF$4:CC$104,31,0),"0"),)</f>
        <v>0</v>
      </c>
      <c r="AF24" s="700">
        <f>SUM(IFERROR(VLOOKUP($A24,'Season 3'!AF$4:CC$104,32,0),"0"),
IFERROR(VLOOKUP($A24,'Season 4'!AF$4:CC$104,32,0),"0"),IFERROR(VLOOKUP($A24,'Season 5'!AF$4:CC$104,32,0),"0"),
IFERROR(VLOOKUP($A24,'Season 6'!AF$4:CC$104,32,0),"0"),IFERROR(VLOOKUP($A24,'Season 7'!AF$4:CC$104,32,0),"0"),
IFERROR(VLOOKUP($A24,'Season 8'!AF$4:CC$104,32,0),"0"),IFERROR(VLOOKUP($A24,'Season 9'!AF$4:CC$104,32,0),"0"),
IFERROR(VLOOKUP($A24,'Season 10'!AF$4:CC$104,32,0),"0"),IFERROR(VLOOKUP($A24,'Season 11'!AF$4:CC$104,32,0),"0"),
IFERROR(VLOOKUP($A24,'Season 12'!AF$4:CC$104,32,0),"0"),IFERROR(VLOOKUP($A24,'Season 13'!AF$4:CC$104,32,0),"0"),
IFERROR(VLOOKUP($A24,'Season 14'!AF$4:CC$104,32,0),"0"),IFERROR(VLOOKUP($A24,'Season 15'!AF$4:CC$104,32,0),"0"),)</f>
        <v>0</v>
      </c>
      <c r="AG24" s="692">
        <f>SUM(IFERROR(VLOOKUP($A24,'Season 3'!AF$4:CC$104,33,0),"0"),
IFERROR(VLOOKUP($A24,'Season 4'!AF$4:CC$104,33,0),"0"),IFERROR(VLOOKUP($A24,'Season 5'!AF$4:CC$104,33,0),"0"),
IFERROR(VLOOKUP($A24,'Season 6'!AF$4:CC$104,33,0),"0"),IFERROR(VLOOKUP($A24,'Season 7'!AF$4:CC$104,33,0),"0"),
IFERROR(VLOOKUP($A24,'Season 8'!AF$4:CC$104,33,0),"0"),IFERROR(VLOOKUP($A24,'Season 9'!AF$4:CC$104,33,0),"0"),
IFERROR(VLOOKUP($A24,'Season 10'!AF$4:CC$104,33,0),"0"),IFERROR(VLOOKUP($A24,'Season 11'!AF$4:CC$104,33,0),"0"),
IFERROR(VLOOKUP($A24,'Season 12'!AF$4:CC$104,33,0),"0"),IFERROR(VLOOKUP($A24,'Season 13'!AF$4:CC$104,33,0),"0"),
IFERROR(VLOOKUP($A24,'Season 14'!AF$4:CC$104,33,0),"0"),IFERROR(VLOOKUP($A24,'Season 15'!AF$4:CC$104,33,0),"0"),)</f>
        <v>0</v>
      </c>
      <c r="AH24" s="1023">
        <f>SUM(IFERROR(VLOOKUP($A24,'Season 3'!AF$4:CC$104,34,0),"0"),
IFERROR(VLOOKUP($A24,'Season 4'!AF$4:CC$104,34,0),"0"),IFERROR(VLOOKUP($A24,'Season 5'!AF$4:CC$104,34,0),"0"),
IFERROR(VLOOKUP($A24,'Season 6'!AF$4:CC$104,34,0),"0"),IFERROR(VLOOKUP($A24,'Season 7'!AF$4:CC$104,34,0),"0"),
IFERROR(VLOOKUP($A24,'Season 8'!AF$4:CC$104,34,0),"0"),IFERROR(VLOOKUP($A24,'Season 9'!AF$4:CC$104,34,0),"0"),
IFERROR(VLOOKUP($A24,'Season 10'!AF$4:CC$104,34,0),"0"),IFERROR(VLOOKUP($A24,'Season 11'!AF$4:CC$104,34,0),"0"),
IFERROR(VLOOKUP($A24,'Season 12'!AF$4:CC$104,34,0),"0"),IFERROR(VLOOKUP($A24,'Season 13'!AF$4:CC$104,34,0),"0"),
IFERROR(VLOOKUP($A24,'Season 14'!AF$4:CC$104,34,0),"0"),IFERROR(VLOOKUP($A24,'Season 15'!AF$4:CC$104,34,0),"0"),)</f>
        <v>0</v>
      </c>
      <c r="AI24" s="26">
        <f>SUM(IFERROR(VLOOKUP($A24,'Season 3'!AF$4:CC$104,35,0),"0"),
IFERROR(VLOOKUP($A24,'Season 4'!AF$4:CC$104,35,0),"0"),IFERROR(VLOOKUP($A24,'Season 5'!AF$4:CC$104,35,0),"0"),
IFERROR(VLOOKUP($A24,'Season 6'!AF$4:CC$104,35,0),"0"),IFERROR(VLOOKUP($A24,'Season 7'!AF$4:CC$104,35,0),"0"),
IFERROR(VLOOKUP($A24,'Season 8'!AF$4:CC$104,35,0),"0"),IFERROR(VLOOKUP($A24,'Season 9'!AF$4:CC$104,35,0),"0"),
IFERROR(VLOOKUP($A24,'Season 10'!AF$4:CC$104,35,0),"0"),IFERROR(VLOOKUP($A24,'Season 11'!AF$4:CC$104,35,0),"0"),
IFERROR(VLOOKUP($A24,'Season 12'!AF$4:CC$104,35,0),"0"),IFERROR(VLOOKUP($A24,'Season 13'!AF$4:CC$104,35,0),"0"),
IFERROR(VLOOKUP($A24,'Season 14'!AF$4:CC$104,35,0),"0"),IFERROR(VLOOKUP($A24,'Season 15'!AF$4:CC$104,35,0),"0"),)</f>
        <v>0</v>
      </c>
      <c r="AJ24" s="699">
        <f>SUM(IFERROR(VLOOKUP($A24,'Season 3'!AF$4:CC$104,36,0),"0"),
IFERROR(VLOOKUP($A24,'Season 4'!AF$4:CC$104,36,0),"0"),IFERROR(VLOOKUP($A24,'Season 5'!AF$4:CC$104,36,0),"0"),
IFERROR(VLOOKUP($A24,'Season 6'!AF$4:CC$104,36,0),"0"),IFERROR(VLOOKUP($A24,'Season 7'!AF$4:CC$104,36,0),"0"),
IFERROR(VLOOKUP($A24,'Season 8'!AF$4:CC$104,36,0),"0"),IFERROR(VLOOKUP($A24,'Season 9'!AF$4:CC$104,36,0),"0"),
IFERROR(VLOOKUP($A24,'Season 10'!AF$4:CC$104,36,0),"0"),IFERROR(VLOOKUP($A24,'Season 11'!AF$4:CC$104,36,0),"0"),
IFERROR(VLOOKUP($A24,'Season 12'!AF$4:CC$104,36,0),"0"),IFERROR(VLOOKUP($A24,'Season 13'!AF$4:CC$104,36,0),"0"),
IFERROR(VLOOKUP($A24,'Season 14'!AF$4:CC$104,36,0),"0"),IFERROR(VLOOKUP($A24,'Season 15'!AF$4:CC$104,36,0),"0"),)</f>
        <v>0</v>
      </c>
      <c r="AK24" s="700">
        <f>SUM(IFERROR(VLOOKUP($A24,'Season 2'!AF$4:CC$104,32,0),"0"),IFERROR(VLOOKUP($A24,'Season 3'!AF$4:CC$104,37,0),"0"),
IFERROR(VLOOKUP($A24,'Season 4'!AF$4:CC$104,37,0),"0"),IFERROR(VLOOKUP($A24,'Season 5'!AF$4:CC$104,37,0),"0"),
IFERROR(VLOOKUP($A24,'Season 6'!AF$4:CC$104,37,0),"0"),IFERROR(VLOOKUP($A24,'Season 7'!AF$4:CC$104,37,0),"0"),
IFERROR(VLOOKUP($A24,'Season 8'!AF$4:CC$104,37,0),"0"),IFERROR(VLOOKUP($A24,'Season 9'!AF$4:CC$104,37,0),"0"),
IFERROR(VLOOKUP($A24,'Season 10'!AF$4:CC$104,37,0),"0"),IFERROR(VLOOKUP($A24,'Season 11'!AF$4:CC$104,37,0),"0"),
IFERROR(VLOOKUP($A24,'Season 12'!AF$4:CC$104,37,0),"0"),IFERROR(VLOOKUP($A24,'Season 13'!AF$4:CC$104,37,0),"0"),
IFERROR(VLOOKUP($A24,'Season 14'!AF$4:CC$104,37,0),"0"),IFERROR(VLOOKUP($A24,'Season 15'!AF$4:CC$104,37,0),"0"),)</f>
        <v>0</v>
      </c>
      <c r="AL24" s="692">
        <f>SUM(IFERROR(VLOOKUP($A24,'Season 2'!AF$4:CC$104,33,0),"0"),IFERROR(VLOOKUP($A24,'Season 3'!AF$4:CC$104,38,0),"0"),
IFERROR(VLOOKUP($A24,'Season 4'!AF$4:CC$104,38,0),"0"),IFERROR(VLOOKUP($A24,'Season 5'!AF$4:CC$104,38,0),"0"),
IFERROR(VLOOKUP($A24,'Season 6'!AF$4:CC$104,38,0),"0"),IFERROR(VLOOKUP($A24,'Season 7'!AF$4:CC$104,38,0),"0"),
IFERROR(VLOOKUP($A24,'Season 8'!AF$4:CC$104,38,0),"0"),IFERROR(VLOOKUP($A24,'Season 9'!AF$4:CC$104,38,0),"0"),
IFERROR(VLOOKUP($A24,'Season 10'!AF$4:CC$104,38,0),"0"),IFERROR(VLOOKUP($A24,'Season 11'!AF$4:CC$104,38,0),"0"),
IFERROR(VLOOKUP($A24,'Season 12'!AF$4:CC$104,38,0),"0"),IFERROR(VLOOKUP($A24,'Season 13'!AF$4:CC$104,38,0),"0"),
IFERROR(VLOOKUP($A24,'Season 14'!AF$4:CC$104,38,0),"0"),IFERROR(VLOOKUP($A24,'Season 15'!AF$4:CC$104,38,0),"0"),)</f>
        <v>0</v>
      </c>
      <c r="AM24" s="1023">
        <f>SUM(IFERROR(VLOOKUP($A24,'Season 2'!AF$4:CC$104,34,0),"0"),IFERROR(VLOOKUP($A24,'Season 3'!AF$4:CC$104,39,0),"0"),
IFERROR(VLOOKUP($A24,'Season 4'!AF$4:CC$104,39,0),"0"),IFERROR(VLOOKUP($A24,'Season 5'!AF$4:CC$104,39,0),"0"),
IFERROR(VLOOKUP($A24,'Season 6'!AF$4:CC$104,39,0),"0"),IFERROR(VLOOKUP($A24,'Season 7'!AF$4:CC$104,39,0),"0"),
IFERROR(VLOOKUP($A24,'Season 8'!AF$4:CC$104,39,0),"0"),IFERROR(VLOOKUP($A24,'Season 9'!AF$4:CC$104,39,0),"0"),
IFERROR(VLOOKUP($A24,'Season 10'!AF$4:CC$104,39,0),"0"),IFERROR(VLOOKUP($A24,'Season 11'!AF$4:CC$104,39,0),"0"),
IFERROR(VLOOKUP($A24,'Season 12'!AF$4:CC$104,39,0),"0"),IFERROR(VLOOKUP($A24,'Season 13'!AF$4:CC$104,39,0),"0"),
IFERROR(VLOOKUP($A24,'Season 14'!AF$4:CC$104,39,0),"0"),IFERROR(VLOOKUP($A24,'Season 15'!AF$4:CC$104,39,0),"0"),)</f>
        <v>0</v>
      </c>
      <c r="AN24" s="26">
        <f>SUM(IFERROR(VLOOKUP($A24,'Season 2'!AF$4:CC$104,35,0),"0"),IFERROR(VLOOKUP($A24,'Season 3'!AF$4:CC$104,40,0),"0"),
IFERROR(VLOOKUP($A24,'Season 4'!AF$4:CC$104,40,0),"0"),IFERROR(VLOOKUP($A24,'Season 5'!AF$4:CC$104,40,0),"0"),
IFERROR(VLOOKUP($A24,'Season 6'!AF$4:CC$104,40,0),"0"),IFERROR(VLOOKUP($A24,'Season 7'!AF$4:CC$104,40,0),"0"),
IFERROR(VLOOKUP($A24,'Season 8'!AF$4:CC$104,40,0),"0"),IFERROR(VLOOKUP($A24,'Season 9'!AF$4:CC$104,40,0),"0"),
IFERROR(VLOOKUP($A24,'Season 10'!AF$4:CC$104,40,0),"0"),IFERROR(VLOOKUP($A24,'Season 11'!AF$4:CC$104,40,0),"0"),
IFERROR(VLOOKUP($A24,'Season 12'!AF$4:CC$104,40,0),"0"),IFERROR(VLOOKUP($A24,'Season 13'!AF$4:CC$104,40,0),"0"),
IFERROR(VLOOKUP($A24,'Season 14'!AF$4:CC$104,40,0),"0"),IFERROR(VLOOKUP($A24,'Season 15'!AF$4:CC$104,40,0),"0"),)</f>
        <v>0</v>
      </c>
      <c r="AO24" s="699">
        <f>SUM(IFERROR(VLOOKUP($A24,'Season 2'!AF$4:CC$104,36,0),"0"),IFERROR(VLOOKUP($A24,'Season 3'!AF$4:CC$104,41,0),"0"),
IFERROR(VLOOKUP($A24,'Season 4'!AF$4:CC$104,41,0),"0"),IFERROR(VLOOKUP($A24,'Season 5'!AF$4:CC$104,41,0),"0"),
IFERROR(VLOOKUP($A24,'Season 6'!AF$4:CC$104,41,0),"0"),IFERROR(VLOOKUP($A24,'Season 7'!AF$4:CC$104,41,0),"0"),
IFERROR(VLOOKUP($A24,'Season 8'!AF$4:CC$104,41,0),"0"),IFERROR(VLOOKUP($A24,'Season 9'!AF$4:CC$104,41,0),"0"),
IFERROR(VLOOKUP($A24,'Season 10'!AF$4:CC$104,41,0),"0"),IFERROR(VLOOKUP($A24,'Season 11'!AF$4:CC$104,41,0),"0"),
IFERROR(VLOOKUP($A24,'Season 12'!AF$4:CC$104,41,0),"0"),IFERROR(VLOOKUP($A24,'Season 13'!AF$4:CC$104,41,0),"0"),
IFERROR(VLOOKUP($A24,'Season 14'!AF$4:CC$104,41,0),"0"),IFERROR(VLOOKUP($A24,'Season 15'!AF$4:CC$104,41,0),"0"),)</f>
        <v>0</v>
      </c>
      <c r="AP24" s="700">
        <f>SUM(IFERROR(VLOOKUP($A24,'Season 2'!AF$4:CC$104,37,0),"0"),IFERROR(VLOOKUP($A24,'Season 3'!AF$4:CC$104,42,0),"0"),
IFERROR(VLOOKUP($A24,'Season 4'!AF$4:CC$104,42,0),"0"),IFERROR(VLOOKUP($A24,'Season 5'!AF$4:CC$104,42,0),"0"),
IFERROR(VLOOKUP($A24,'Season 6'!AF$4:CC$104,42,0),"0"),IFERROR(VLOOKUP($A24,'Season 7'!AF$4:CC$104,42,0),"0"),
IFERROR(VLOOKUP($A24,'Season 8'!AF$4:CC$104,42,0),"0"),IFERROR(VLOOKUP($A24,'Season 9'!AF$4:CC$104,42,0),"0"),
IFERROR(VLOOKUP($A24,'Season 10'!AF$4:CC$104,42,0),"0"),IFERROR(VLOOKUP($A24,'Season 11'!AF$4:CC$104,42,0),"0"),
IFERROR(VLOOKUP($A24,'Season 12'!AF$4:CC$104,42,0),"0"),IFERROR(VLOOKUP($A24,'Season 13'!AF$4:CC$104,42,0),"0"),
IFERROR(VLOOKUP($A24,'Season 14'!AF$4:CC$104,42,0),"0"),IFERROR(VLOOKUP($A24,'Season 15'!AF$4:CC$104,42,0),"0"),)</f>
        <v>0</v>
      </c>
      <c r="AQ24" s="692">
        <f>SUM(IFERROR(VLOOKUP($A24,'Season 2'!AF$4:CC$104,38,0),"0"),IFERROR(VLOOKUP($A24,'Season 3'!AF$4:CC$104,43,0),"0"),
IFERROR(VLOOKUP($A24,'Season 4'!AF$4:CC$104,43,0),"0"),IFERROR(VLOOKUP($A24,'Season 5'!AF$4:CC$104,43,0),"0"),
IFERROR(VLOOKUP($A24,'Season 6'!AF$4:CC$104,43,0),"0"),IFERROR(VLOOKUP($A24,'Season 7'!AF$4:CC$104,43,0),"0"),
IFERROR(VLOOKUP($A24,'Season 8'!AF$4:CC$104,43,0),"0"),IFERROR(VLOOKUP($A24,'Season 9'!AF$4:CC$104,43,0),"0"),
IFERROR(VLOOKUP($A24,'Season 10'!AF$4:CC$104,43,0),"0"),IFERROR(VLOOKUP($A24,'Season 11'!AF$4:CC$104,43,0),"0"),
IFERROR(VLOOKUP($A24,'Season 12'!AF$4:CC$104,43,0),"0"),IFERROR(VLOOKUP($A24,'Season 13'!AF$4:CC$104,43,0),"0"),
IFERROR(VLOOKUP($A24,'Season 14'!AF$4:CC$104,43,0),"0"),IFERROR(VLOOKUP($A24,'Season 15'!AF$4:CC$104,43,0),"0"),)</f>
        <v>0</v>
      </c>
      <c r="AR24" s="1023">
        <f>SUM(IFERROR(VLOOKUP($A24,'Season 2'!AF$4:CC$104,39,0),"0"),IFERROR(VLOOKUP($A24,'Season 3'!AF$4:CC$104,44,0),"0"),
IFERROR(VLOOKUP($A24,'Season 4'!AF$4:CC$104,44,0),"0"),IFERROR(VLOOKUP($A24,'Season 5'!AF$4:CC$104,44,0),"0"),
IFERROR(VLOOKUP($A24,'Season 6'!AF$4:CC$104,44,0),"0"),IFERROR(VLOOKUP($A24,'Season 7'!AF$4:CC$104,44,0),"0"),
IFERROR(VLOOKUP($A24,'Season 8'!AF$4:CC$104,44,0),"0"),IFERROR(VLOOKUP($A24,'Season 9'!AF$4:CC$104,44,0),"0"),
IFERROR(VLOOKUP($A24,'Season 10'!AF$4:CC$104,44,0),"0"),IFERROR(VLOOKUP($A24,'Season 11'!AF$4:CC$104,44,0),"0"),
IFERROR(VLOOKUP($A24,'Season 12'!AF$4:CC$104,44,0),"0"),IFERROR(VLOOKUP($A24,'Season 13'!AF$4:CC$104,44,0),"0"),
IFERROR(VLOOKUP($A24,'Season 14'!AF$4:CC$104,44,0),"0"),IFERROR(VLOOKUP($A24,'Season 15'!AF$4:CC$104,44,0),"0"),)</f>
        <v>0</v>
      </c>
      <c r="AS24" s="26">
        <f>SUM(IFERROR(VLOOKUP($A24,'Season 2'!AF$4:CC$104,40,0),"0"),IFERROR(VLOOKUP($A24,'Season 3'!AF$4:CC$104,45,0),"0"),
IFERROR(VLOOKUP($A24,'Season 4'!AF$4:CC$104,45,0),"0"),IFERROR(VLOOKUP($A24,'Season 5'!AF$4:CC$104,45,0),"0"),
IFERROR(VLOOKUP($A24,'Season 6'!AF$4:CC$104,45,0),"0"),IFERROR(VLOOKUP($A24,'Season 7'!AF$4:CC$104,45,0),"0"),
IFERROR(VLOOKUP($A24,'Season 8'!AF$4:CC$104,45,0),"0"),IFERROR(VLOOKUP($A24,'Season 9'!AF$4:CC$104,45,0),"0"),
IFERROR(VLOOKUP($A24,'Season 10'!AF$4:CC$104,45,0),"0"),IFERROR(VLOOKUP($A24,'Season 11'!AF$4:CC$104,45,0),"0"),
IFERROR(VLOOKUP($A24,'Season 12'!AF$4:CC$104,45,0),"0"),IFERROR(VLOOKUP($A24,'Season 13'!AF$4:CC$104,45,0),"0"),
IFERROR(VLOOKUP($A24,'Season 14'!AF$4:CC$104,45,0),"0"),IFERROR(VLOOKUP($A24,'Season 15'!AF$4:CC$104,45,0),"0"),)</f>
        <v>0</v>
      </c>
      <c r="AT24" s="699">
        <f>SUM(IFERROR(VLOOKUP($A24,'Season 2'!AF$4:CC$104,41,0),"0"),IFERROR(VLOOKUP($A24,'Season 3'!AF$4:CC$104,46,0),"0"),
IFERROR(VLOOKUP($A24,'Season 4'!AF$4:CC$104,46,0),"0"),IFERROR(VLOOKUP($A24,'Season 5'!AF$4:CC$104,46,0),"0"),
IFERROR(VLOOKUP($A24,'Season 6'!AF$4:CC$104,46,0),"0"),IFERROR(VLOOKUP($A24,'Season 7'!AF$4:CC$104,46,0),"0"),
IFERROR(VLOOKUP($A24,'Season 8'!AF$4:CC$104,46,0),"0"),IFERROR(VLOOKUP($A24,'Season 9'!AF$4:CC$104,46,0),"0"),
IFERROR(VLOOKUP($A24,'Season 10'!AF$4:CC$104,46,0),"0"),IFERROR(VLOOKUP($A24,'Season 11'!AF$4:CC$104,46,0),"0"),
IFERROR(VLOOKUP($A24,'Season 12'!AF$4:CC$104,46,0),"0"),IFERROR(VLOOKUP($A24,'Season 13'!AF$4:CC$104,46,0),"0"),
IFERROR(VLOOKUP($A24,'Season 14'!AF$4:CC$104,46,0),"0"),IFERROR(VLOOKUP($A24,'Season 15'!AF$4:CC$104,46,0),"0"),)</f>
        <v>0</v>
      </c>
      <c r="AU24" s="700">
        <f>SUM(IFERROR(VLOOKUP($A24,'Season 3'!AF$4:CH$104,47,0),"0"),
IFERROR(VLOOKUP($A24,'Season 4'!AF$4:CH$104,47,0),"0"),IFERROR(VLOOKUP($A24,'Season 5'!AF$4:CH$104,47,0),"0"),
IFERROR(VLOOKUP($A24,'Season 6'!AF$4:CH$104,47,0),"0"),IFERROR(VLOOKUP($A24,'Season 7'!AF$4:CH$104,47,0),"0"),
IFERROR(VLOOKUP($A24,'Season 8'!AF$4:CH$104,47,0),"0"),IFERROR(VLOOKUP($A24,'Season 9'!AF$4:CH$104,47,0),"0"),
IFERROR(VLOOKUP($A24,'Season 10'!AF$4:CH$104,47,0),"0"),IFERROR(VLOOKUP($A24,'Season 11'!AF$4:CH$104,47,0),"0"),
IFERROR(VLOOKUP($A24,'Season 12'!AF$4:CH$104,47,0),"0"),IFERROR(VLOOKUP($A24,'Season 13'!AF$4:CH$104,47,0),"0"),
IFERROR(VLOOKUP($A24,'Season 14'!AF$4:CH$104,47,0),"0"),IFERROR(VLOOKUP($A24,'Season 15'!AF$4:CH$104,47,0),"0"),)</f>
        <v>0</v>
      </c>
      <c r="AV24" s="692">
        <f>SUM(IFERROR(VLOOKUP($A24,'Season 3'!AF$4:CH$104,48,0),"0"),
IFERROR(VLOOKUP($A24,'Season 4'!AF$4:CH$104,48,0),"0"),IFERROR(VLOOKUP($A24,'Season 5'!AF$4:CH$104,48,0),"0"),
IFERROR(VLOOKUP($A24,'Season 6'!AF$4:CH$104,48,0),"0"),IFERROR(VLOOKUP($A24,'Season 7'!AF$4:CH$104,48,0),"0"),
IFERROR(VLOOKUP($A24,'Season 8'!AF$4:CH$104,48,0),"0"),IFERROR(VLOOKUP($A24,'Season 9'!AF$4:CH$104,48,0),"0"),
IFERROR(VLOOKUP($A24,'Season 10'!AF$4:CH$104,48,0),"0"),IFERROR(VLOOKUP($A24,'Season 11'!AF$4:CH$104,48,0),"0"),
IFERROR(VLOOKUP($A24,'Season 12'!AF$4:CH$104,48,0),"0"),IFERROR(VLOOKUP($A24,'Season 13'!AF$4:CH$104,48,0),"0"),
IFERROR(VLOOKUP($A24,'Season 14'!AF$4:CH$104,48,0),"0"),IFERROR(VLOOKUP($A24,'Season 15'!AF$4:CH$104,48,0),"0"),)</f>
        <v>0</v>
      </c>
      <c r="AW24" s="1023">
        <f>SUM(IFERROR(VLOOKUP($A24,'Season 3'!AF$4:CH$104,49,0),"0"),
IFERROR(VLOOKUP($A24,'Season 4'!AF$4:CH$104,49,0),"0"),IFERROR(VLOOKUP($A24,'Season 5'!AF$4:CH$104,49,0),"0"),
IFERROR(VLOOKUP($A24,'Season 6'!AF$4:CH$104,49,0),"0"),IFERROR(VLOOKUP($A24,'Season 7'!AF$4:CH$104,49,0),"0"),
IFERROR(VLOOKUP($A24,'Season 8'!AF$4:CH$104,49,0),"0"),IFERROR(VLOOKUP($A24,'Season 9'!AF$4:CH$104,49,0),"0"),
IFERROR(VLOOKUP($A24,'Season 10'!AF$4:CH$104,49,0),"0"),IFERROR(VLOOKUP($A24,'Season 11'!AF$4:CH$104,49,0),"0"),
IFERROR(VLOOKUP($A24,'Season 12'!AF$4:CH$104,49,0),"0"),IFERROR(VLOOKUP($A24,'Season 13'!AF$4:CH$104,49,0),"0"),
IFERROR(VLOOKUP($A24,'Season 14'!AF$4:CH$104,49,0),"0"),IFERROR(VLOOKUP($A24,'Season 15'!AF$4:CH$104,49,0),"0"),)</f>
        <v>0</v>
      </c>
      <c r="AX24" s="26">
        <f>SUM(IFERROR(VLOOKUP($A24,'Season 3'!AF$4:CH$104,50,0),"0"),
IFERROR(VLOOKUP($A24,'Season 4'!AF$4:CH$104,50,0),"0"),IFERROR(VLOOKUP($A24,'Season 5'!AF$4:CH$104,50,0),"0"),
IFERROR(VLOOKUP($A24,'Season 6'!AF$4:CH$104,50,0),"0"),IFERROR(VLOOKUP($A24,'Season 7'!AF$4:CH$104,50,0),"0"),
IFERROR(VLOOKUP($A24,'Season 8'!AF$4:CH$104,50,0),"0"),IFERROR(VLOOKUP($A24,'Season 9'!AF$4:CH$104,50,0),"0"),
IFERROR(VLOOKUP($A24,'Season 10'!AF$4:CH$104,50,0),"0"),IFERROR(VLOOKUP($A24,'Season 11'!AF$4:CH$104,50,0),"0"),
IFERROR(VLOOKUP($A24,'Season 12'!AF$4:CH$104,50,0),"0"),IFERROR(VLOOKUP($A24,'Season 13'!AF$4:CH$104,50,0),"0"),
IFERROR(VLOOKUP($A24,'Season 14'!AF$4:CH$104,50,0),"0"),IFERROR(VLOOKUP($A24,'Season 15'!AF$4:CH$104,50,0),"0"),)</f>
        <v>0</v>
      </c>
      <c r="AY24" s="699">
        <f>SUM(IFERROR(VLOOKUP($A24,'Season 3'!AF$4:CH$104,51,0),"0"),
IFERROR(VLOOKUP($A24,'Season 4'!AF$4:CH$104,51,0),"0"),IFERROR(VLOOKUP($A24,'Season 5'!AF$4:CH$104,51,0),"0"),
IFERROR(VLOOKUP($A24,'Season 6'!AF$4:CH$104,51,0),"0"),IFERROR(VLOOKUP($A24,'Season 7'!AF$4:CH$104,51,0),"0"),
IFERROR(VLOOKUP($A24,'Season 8'!AF$4:CH$104,51,0),"0"),IFERROR(VLOOKUP($A24,'Season 9'!AF$4:CH$104,51,0),"0"),
IFERROR(VLOOKUP($A24,'Season 10'!AF$4:CH$104,51,0),"0"),IFERROR(VLOOKUP($A24,'Season 11'!AF$4:CH$104,51,0),"0"),
IFERROR(VLOOKUP($A24,'Season 12'!AF$4:CH$104,51,0),"0"),IFERROR(VLOOKUP($A24,'Season 13'!AF$4:CH$104,51,0),"0"),
IFERROR(VLOOKUP($A24,'Season 14'!AF$4:CH$104,51,0),"0"),IFERROR(VLOOKUP($A24,'Season 15'!AF$4:CH$104,51,0),"0"),)</f>
        <v>0</v>
      </c>
      <c r="AZ24" s="700">
        <f>SUM(IFERROR(VLOOKUP($A24,'Season 1'!AF$4:CC$104,32,0),"0"),IFERROR(VLOOKUP($A24,'Season 2'!AF$4:CC$104,37,0),"0"),)</f>
        <v>0</v>
      </c>
      <c r="BA24" s="692">
        <f>SUM(IFERROR(VLOOKUP($A24,'Season 1'!AF$4:CC$104,33,0),"0"),IFERROR(VLOOKUP($A24,'Season 2'!AF$4:CC$104,38,0),"0"),)</f>
        <v>0</v>
      </c>
      <c r="BB24" s="1023">
        <f>SUM(IFERROR(VLOOKUP($A24,'Season 1'!AF$4:CC$104,34,0),"0"),IFERROR(VLOOKUP($A24,'Season 2'!AF$4:CC$104,39,0),"0"),)</f>
        <v>0</v>
      </c>
      <c r="BC24" s="26">
        <f>SUM(IFERROR(VLOOKUP($A24,'Season 1'!AF$4:CC$104,35,0),"0"),IFERROR(VLOOKUP($A24,'Season 2'!AF$4:CC$104,40,0),"0"),)</f>
        <v>0</v>
      </c>
      <c r="BD24" s="699">
        <f>SUM(IFERROR(VLOOKUP($A24,'Season 1'!AF$4:CC$104,36,0),"0"),IFERROR(VLOOKUP($A24,'Season 2'!AF$4:CC$104,41,0),"0"),)</f>
        <v>0</v>
      </c>
      <c r="BE24" s="1111">
        <f>SUM(IFERROR(VLOOKUP($A24,'Season 1'!AF$4:CC$104,37,0),"0"),
IFERROR(VLOOKUP($A24,'Season 2'!AF$4:CC$104,47,0),"0"),IFERROR(VLOOKUP($A24,'Season 3'!AF$4:CH$104,52,0),"0"),
IFERROR(VLOOKUP($A24,'Season 4'!AF$4:CH$104,52,0),"0"),IFERROR(VLOOKUP($A24,'Season 5'!AF$4:CH$104,52,0),"0"),
IFERROR(VLOOKUP($A24,'Season 6'!AF$4:CH$104,52,0),"0"),IFERROR(VLOOKUP($A24,'Season 7'!AF$4:CH$104,52,0),"0"),
IFERROR(VLOOKUP($A24,'Season 8'!AF$4:CH$104,52,0),"0"),IFERROR(VLOOKUP($A24,'Season 9'!AF$4:CH$104,52,0),"0"),
IFERROR(VLOOKUP($A24,'Season 10'!AF$4:CH$104,52,0),"0"),IFERROR(VLOOKUP($A24,'Season 11'!AF$4:CH$104,52,0),"0"),
IFERROR(VLOOKUP($A24,'Season 12'!AF$4:CH$104,52,0),"0"),IFERROR(VLOOKUP($A24,'Season 13'!AF$4:CH$104,52,0),"0"),
IFERROR(VLOOKUP($A24,'Season 14'!AF$4:CH$104,52,0),"0"),IFERROR(VLOOKUP($A24,'Season 15'!AF$4:CH$104,52,0),"0"),)</f>
        <v>0</v>
      </c>
      <c r="BF24" s="1112">
        <f>SUM(IFERROR(VLOOKUP($A24,'Season 1'!AF$4:CC$104,38,0),"0"),
IFERROR(VLOOKUP($A24,'Season 2'!AF$4:CC$104,48,0),"0"),IFERROR(VLOOKUP($A24,'Season 3'!AF$4:CH$104,53,0),"0"),
IFERROR(VLOOKUP($A24,'Season 4'!AF$4:CH$104,53,0),"0"),IFERROR(VLOOKUP($A24,'Season 5'!AF$4:CH$104,53,0),"0"),
IFERROR(VLOOKUP($A24,'Season 6'!AF$4:CH$104,53,0),"0"),IFERROR(VLOOKUP($A24,'Season 7'!AF$4:CH$104,53,0),"0"),
IFERROR(VLOOKUP($A24,'Season 8'!AF$4:CH$104,53,0),"0"),IFERROR(VLOOKUP($A24,'Season 9'!AF$4:CH$104,53,0),"0"),
IFERROR(VLOOKUP($A24,'Season 10'!AF$4:CH$104,53,0),"0"),IFERROR(VLOOKUP($A24,'Season 11'!AF$4:CH$104,53,0),"0"),
IFERROR(VLOOKUP($A24,'Season 12'!AF$4:CH$104,53,0),"0"),IFERROR(VLOOKUP($A24,'Season 13'!AF$4:CH$104,53,0),"0"),
IFERROR(VLOOKUP($A24,'Season 14'!AF$4:CH$104,53,0),"0"),IFERROR(VLOOKUP($A24,'Season 15'!AF$4:CH$104,53,0),"0"),)</f>
        <v>0</v>
      </c>
      <c r="BG24" s="1061" t="e">
        <f t="shared" si="1"/>
        <v>#DIV/0!</v>
      </c>
      <c r="BI24" s="1100"/>
      <c r="BJ24" s="1100"/>
      <c r="BK24" s="1100"/>
      <c r="BL24" s="1100"/>
      <c r="BM24" s="1100"/>
      <c r="BN24" s="1100"/>
      <c r="BO24" s="1066"/>
      <c r="BP24" s="1066"/>
      <c r="BQ24" s="1066"/>
      <c r="BR24" s="1066"/>
      <c r="BS24" s="15" t="str">
        <f>IFERROR(VLOOKUP($A24,'Season 1'!$AF$4:$CH$104,39,0),"0")</f>
        <v>0</v>
      </c>
      <c r="BT24" s="15" t="str">
        <f>IFERROR(VLOOKUP($A24,'Season 1'!$AF$4:$CH$104,40,0),"0")</f>
        <v>0</v>
      </c>
      <c r="BU24" s="15" t="str">
        <f>IFERROR(VLOOKUP($A24,'Season 2'!$AF$4:$CH$104,49,0),"0")</f>
        <v>0</v>
      </c>
      <c r="BV24" s="15" t="str">
        <f>IFERROR(VLOOKUP($A24,'Season 2'!$AF$4:$CH$104,50,0),"0")</f>
        <v>0</v>
      </c>
      <c r="BW24" s="15" t="str">
        <f>IFERROR(VLOOKUP($A24,'Season 3'!$AF$4:$CH$104,54,0),"0")</f>
        <v>0</v>
      </c>
      <c r="BX24" s="15" t="str">
        <f>IFERROR(VLOOKUP($A24,'Season 3'!$AF$4:$CH$104,55,0),"0")</f>
        <v>0</v>
      </c>
      <c r="BY24" s="15" t="str">
        <f>IFERROR(VLOOKUP($A24,'Season 4'!$AF$4:$CH$104,54,0),"0")</f>
        <v>0</v>
      </c>
      <c r="BZ24" s="15" t="str">
        <f>IFERROR(VLOOKUP($A24,'Season 4'!$AF$4:$CH$104,55,0),"0")</f>
        <v>0</v>
      </c>
      <c r="CA24" s="15" t="str">
        <f>IFERROR(VLOOKUP($A24,'Season 5'!$AF$4:$CH$104,54,0),"0")</f>
        <v>0</v>
      </c>
      <c r="CB24" s="15" t="str">
        <f>IFERROR(VLOOKUP($A24,'Season 5'!$AF$4:$CH$104,55,0),"0")</f>
        <v>0</v>
      </c>
      <c r="CC24" s="15" t="str">
        <f>IFERROR(VLOOKUP($A24,'Season 6'!$AF$4:$CH$104,54,0),"0")</f>
        <v>0</v>
      </c>
      <c r="CD24" s="15" t="str">
        <f>IFERROR(VLOOKUP($A24,'Season 6'!$AF$4:$CH$104,55,0),"0")</f>
        <v>0</v>
      </c>
      <c r="CE24" s="15" t="str">
        <f>IFERROR(VLOOKUP($A24,'Season 7'!$AF$4:$CH$104,54,0),"0")</f>
        <v>0</v>
      </c>
      <c r="CF24" s="15" t="str">
        <f>IFERROR(VLOOKUP($A24,'Season 7'!$AF$4:$CH$104,55,0),"0")</f>
        <v>0</v>
      </c>
      <c r="CG24" s="15" t="str">
        <f>IFERROR(VLOOKUP($A24,'Season 8'!$AF$4:$CH$104,54,0),"0")</f>
        <v>0</v>
      </c>
      <c r="CH24" s="15" t="str">
        <f>IFERROR(VLOOKUP($A24,'Season 8'!$AF$4:$CH$104,55,0),"0")</f>
        <v>0</v>
      </c>
      <c r="CI24" s="15" t="str">
        <f>IFERROR(VLOOKUP($A24,'Season 9'!$AF$4:$CH$104,54,0),"0")</f>
        <v>0</v>
      </c>
      <c r="CJ24" s="15" t="str">
        <f>IFERROR(VLOOKUP($A24,'Season 9'!$AF$4:$CH$104,55,0),"0")</f>
        <v>0</v>
      </c>
      <c r="CK24" s="15" t="str">
        <f>IFERROR(VLOOKUP($A24,'Season 10'!$AF$4:$CH$104,54,0),"0")</f>
        <v>0</v>
      </c>
      <c r="CL24" s="15" t="str">
        <f>IFERROR(VLOOKUP($A24,'Season 10'!$AF$4:$CH$104,55,0),"0")</f>
        <v>0</v>
      </c>
      <c r="CM24" s="15" t="str">
        <f>IFERROR(VLOOKUP($A24,'Season 11'!$AF$4:$CH$104,54,0),"0")</f>
        <v>0</v>
      </c>
      <c r="CN24" s="15" t="str">
        <f>IFERROR(VLOOKUP($A24,'Season 11'!$AF$4:$CH$104,55,0),"0")</f>
        <v>0</v>
      </c>
      <c r="CO24" s="15" t="str">
        <f>IFERROR(VLOOKUP($A24,'Season 12'!$AF$4:$CH$104,54,0),"0")</f>
        <v>0</v>
      </c>
      <c r="CP24" s="15" t="str">
        <f>IFERROR(VLOOKUP($A24,'Season 12'!$AF$4:$CH$104,55,0),"0")</f>
        <v>0</v>
      </c>
      <c r="CQ24" s="15" t="str">
        <f>IFERROR(VLOOKUP($A24,'Season 13'!$AF$4:$CH$104,54,0),"0")</f>
        <v>0</v>
      </c>
      <c r="CR24" s="15" t="str">
        <f>IFERROR(VLOOKUP($A24,'Season 13'!$AF$4:$CH$104,55,0),"0")</f>
        <v>0</v>
      </c>
      <c r="CS24" s="15" t="str">
        <f>IFERROR(VLOOKUP($A24,'Season 14'!$AF$4:$CH$104,54,0),"0")</f>
        <v>0</v>
      </c>
      <c r="CT24" s="15" t="str">
        <f>IFERROR(VLOOKUP($A24,'Season 14'!$AF$4:$CH$104,55,0),"0")</f>
        <v>0</v>
      </c>
      <c r="CU24" s="15" t="str">
        <f>IFERROR(VLOOKUP($A24,'Season 15'!$AF$4:$CH$104,54,0),"0")</f>
        <v>0</v>
      </c>
      <c r="CV24" s="15" t="str">
        <f>IFERROR(VLOOKUP($A24,'Season 15'!$AF$4:$CH$104,55,0),"0")</f>
        <v>0</v>
      </c>
    </row>
    <row r="25" spans="1:100" x14ac:dyDescent="0.25">
      <c r="A25" s="1090" t="s">
        <v>343</v>
      </c>
      <c r="B25" s="1021" t="str">
        <f>IFERROR(VLOOKUP('Data Totals'!A25,'Season 1'!AF$4:CC$104,2,FALSE),IFERROR(VLOOKUP('Data Totals'!A25,'Season 2'!AF$4:CC$104,2,FALSE),IFERROR(VLOOKUP('Data Totals'!A25,'Season 3'!AF$4:CC$104,2,FALSE),IFERROR(VLOOKUP('Data Totals'!A25,'Season 4'!AF$4:CC$104,2,FALSE),IFERROR(VLOOKUP('Data Totals'!A25,'Season 5'!AF$4:CC$104,2,FALSE),IFERROR(VLOOKUP('Data Totals'!A25,'Season 6'!AF$4:CC$104,2,FALSE),IFERROR(VLOOKUP('Data Totals'!A25,'Season 7'!AF$4:CC$104,2,FALSE),IFERROR(VLOOKUP('Data Totals'!A25,'Season 8'!AF$4:CC$104,2,FALSE),IFERROR(VLOOKUP('Data Totals'!A25,'Season 9'!AF$4:CC$104,2,FALSE),IFERROR(VLOOKUP('Data Totals'!A25,'Season 10'!AF$4:CC$104,2,FALSE),IFERROR(VLOOKUP('Data Totals'!A25,'Season 11'!AF$4:CC$104,2,FALSE),IFERROR(VLOOKUP('Data Totals'!A25,'Season 12'!AF$4:CC$104,2,FALSE),IFERROR(VLOOKUP('Data Totals'!A25,'Season 13'!AF$4:CC$104,2,FALSE),IFERROR(VLOOKUP('Data Totals'!A25,'Season 14'!AF$4:CC$104,2,FALSE),IFERROR(VLOOKUP('Data Totals'!A25,'Season 15'!AF$4:CC$104,2,FALSE),"N/A")))))))))))))))</f>
        <v>N/A</v>
      </c>
      <c r="C25" s="1022" t="str">
        <f>IFERROR(VLOOKUP('Data Totals'!A25,'Season 1'!AF$4:CC$104,3,FALSE),IFERROR(VLOOKUP('Data Totals'!A25,'Season 2'!AF$4:CC$104,3,FALSE),IFERROR(VLOOKUP('Data Totals'!A25,'Season 3'!AF$4:CC$104,3,FALSE),IFERROR(VLOOKUP('Data Totals'!A25,'Season 4'!AF$4:CC$104,3,FALSE),IFERROR(VLOOKUP('Data Totals'!A25,'Season 5'!AF$4:CC$104,3,FALSE),IFERROR(VLOOKUP('Data Totals'!A25,'Season 6'!AF$4:CC$104,3,FALSE),IFERROR(VLOOKUP('Data Totals'!A25,'Season 7'!AF$4:CC$104,3,FALSE),IFERROR(VLOOKUP('Data Totals'!A25,'Season 8'!AF$4:CC$104,3,FALSE),IFERROR(VLOOKUP('Data Totals'!A25,'Season 9'!AF$4:CC$104,3,FALSE),IFERROR(VLOOKUP('Data Totals'!A25,'Season 10'!AF$4:CC$104,3,FALSE),IFERROR(VLOOKUP('Data Totals'!A25,'Season 11'!AF$4:CC$104,3,FALSE),IFERROR(VLOOKUP('Data Totals'!A25,'Season 12'!AF$4:CC$104,3,FALSE),IFERROR(VLOOKUP('Data Totals'!A25,'Season 13'!AF$4:CC$104,3,FALSE),IFERROR(VLOOKUP('Data Totals'!A25,'Season 14'!AF$4:CC$104,3,FALSE),IFERROR(VLOOKUP('Data Totals'!A25,'Season 15'!AF$4:CC$104,3,FALSE),"N/A")))))))))))))))</f>
        <v>N/A</v>
      </c>
      <c r="D25" s="1022" t="str">
        <f>IFERROR(VLOOKUP('Data Totals'!A25,'Season 1'!AF$4:CC$104,4,FALSE),IFERROR(VLOOKUP('Data Totals'!A25,'Season 2'!AF$4:CC$104,4,FALSE),IFERROR(VLOOKUP('Data Totals'!A25,'Season 3'!AF$4:CC$104,4,FALSE),IFERROR(VLOOKUP('Data Totals'!A25,'Season 4'!AF$4:CC$104,4,FALSE),IFERROR(VLOOKUP('Data Totals'!A25,'Season 5'!AF$4:CC$104,4,FALSE),IFERROR(VLOOKUP('Data Totals'!A25,'Season 6'!AF$4:CC$104,4,FALSE),IFERROR(VLOOKUP('Data Totals'!A25,'Season 7'!AF$4:CC$104,4,FALSE),IFERROR(VLOOKUP('Data Totals'!A25,'Season 8'!AF$4:CC$104,4,FALSE),IFERROR(VLOOKUP('Data Totals'!A25,'Season 9'!AF$4:CC$104,4,FALSE),IFERROR(VLOOKUP('Data Totals'!A25,'Season 10'!AF$4:CC$104,4,FALSE),IFERROR(VLOOKUP('Data Totals'!A25,'Season 11'!AF$4:CC$104,4,FALSE),IFERROR(VLOOKUP('Data Totals'!A25,'Season 12'!AF$4:CC$104,4,FALSE),IFERROR(VLOOKUP('Data Totals'!A25,'Season 13'!AF$4:CC$104,4,FALSE),IFERROR(VLOOKUP('Data Totals'!A25,'Season 14'!AF$4:CC$104,4,FALSE),IFERROR(VLOOKUP('Data Totals'!A25,'Season 15'!AF$4:CC$104,4,FALSE),"N/A")))))))))))))))</f>
        <v>N/A</v>
      </c>
      <c r="E25" s="1022" t="e">
        <f t="shared" si="0"/>
        <v>#VALUE!</v>
      </c>
      <c r="F25" s="692">
        <f>SUM(IFERROR(VLOOKUP(A25,BI$3:BN$152,2,0),"0"),IFERROR(VLOOKUP(A25,'Season 1'!AF$4:CC$104,6,0),"0"),
IFERROR(VLOOKUP(A25,'Season 2'!AF$4:CC$104,6,0),"0"),IFERROR(VLOOKUP(A25,'Season 3'!AF$4:CC$104,6,0),"0"),
IFERROR(VLOOKUP(A25,'Season 4'!AF$4:CC$104,6,0),"0"),IFERROR(VLOOKUP(A25,'Season 5'!AF$4:CC$104,6,0),"0"),
IFERROR(VLOOKUP(A25,'Season 6'!AF$4:CC$104,6,0),"0"),IFERROR(VLOOKUP(A25,'Season 7'!AF$4:CC$104,6,0),"0"),
IFERROR(VLOOKUP(A25,'Season 8'!AF$4:CC$104,6,0),"0"),IFERROR(VLOOKUP(A25,'Season 9'!AF$4:CC$104,6,0),"0"),
IFERROR(VLOOKUP(A25,'Season 10'!AF$4:CC$104,6,0),"0"),IFERROR(VLOOKUP(A25,'Season 11'!AF$4:CC$104,6,0),"0"),
IFERROR(VLOOKUP(A25,'Season 12'!AF$4:CC$104,6,0),"0"),IFERROR(VLOOKUP(A25,'Season 13'!AF$4:CC$104,6,0),"0"),
IFERROR(VLOOKUP(A25,'Season 14'!AF$4:CC$104,6,0),"0"),IFERROR(VLOOKUP(A25,'Season 15'!AF$4:CC$104,6,0),"0"),)</f>
        <v>0</v>
      </c>
      <c r="G25" s="692">
        <f>SUM(IFERROR(VLOOKUP(A25,'Season 1'!AF$4:CC$104,7,0),"0"),
IFERROR(VLOOKUP(A25,'Season 2'!AF$4:CC$104,7,0),"0"),IFERROR(VLOOKUP(A25,'Season 3'!AF$4:CC$104,7,0),"0"),
IFERROR(VLOOKUP(A25,'Season 4'!AF$4:CC$104,7,0),"0"),IFERROR(VLOOKUP(A25,'Season 5'!AF$4:CC$104,7,0),"0"),
IFERROR(VLOOKUP(A25,'Season 6'!AF$4:CC$104,7,0),"0"),IFERROR(VLOOKUP(A25,'Season 7'!AF$4:CC$104,7,0),"0"),
IFERROR(VLOOKUP(A25,'Season 8'!AF$4:CC$104,7,0),"0"),IFERROR(VLOOKUP(A25,'Season 9'!AF$4:CC$104,7,0),"0"),
IFERROR(VLOOKUP(A25,'Season 10'!AF$4:CC$104,7,0),"0"),IFERROR(VLOOKUP(A25,'Season 11'!AF$4:CC$104,7,0),"0"),
IFERROR(VLOOKUP(A25,'Season 12'!AF$4:CC$104,7,0),"0"),IFERROR(VLOOKUP(A25,'Season 13'!AF$4:CC$104,7,0),"0"),
IFERROR(VLOOKUP(A25,'Season 14'!AF$4:CC$104,7,0),"0"),IFERROR(VLOOKUP(A25,'Season 15'!AF$4:CC$104,7,0),"0"),)</f>
        <v>0</v>
      </c>
      <c r="H25" s="556">
        <f>SUM(IFERROR(VLOOKUP(A25,'Season 1'!AF$4:CC$104,8,0),"0"),
IFERROR(VLOOKUP(A25,'Season 2'!AF$4:CC$104,8,0),"0"),IFERROR(VLOOKUP(A25,'Season 3'!AF$4:CC$104,8,0),"0"),
IFERROR(VLOOKUP(A25,'Season 4'!AF$4:CC$104,8,0),"0"),IFERROR(VLOOKUP(A25,'Season 5'!AF$4:CC$104,8,0),"0"),
IFERROR(VLOOKUP(A25,'Season 6'!AF$4:CC$104,8,0),"0"),IFERROR(VLOOKUP(A25,'Season 7'!AF$4:CC$104,8,0),"0"),
IFERROR(VLOOKUP(A25,'Season 8'!AF$4:CC$104,8,0),"0"),IFERROR(VLOOKUP(A25,'Season 9'!AF$4:CC$104,8,0),"0"),
IFERROR(VLOOKUP(A25,'Season 10'!AF$4:CC$104,8,0),"0"),IFERROR(VLOOKUP(A25,'Season 11'!AF$4:CC$104,8,0),"0"),
IFERROR(VLOOKUP(A25,'Season 12'!AF$4:CC$104,8,0),"0"),IFERROR(VLOOKUP(A25,'Season 13'!AF$4:CC$104,8,0),"0"),
IFERROR(VLOOKUP(A25,'Season 14'!AF$4:CC$104,8,0),"0"),IFERROR(VLOOKUP(A25,'Season 15'!AF$4:CC$104,8,0),"0"),)</f>
        <v>0</v>
      </c>
      <c r="I25" s="1023">
        <f>SUM(IFERROR(VLOOKUP(A25,'Season 1'!AF$4:CC$104,9,0),"0"),
IFERROR(VLOOKUP(A25,'Season 2'!AF$4:CC$104,9,0),"0"),IFERROR(VLOOKUP(A25,'Season 3'!AF$4:CC$104,9,0),"0"),
IFERROR(VLOOKUP(A25,'Season 4'!AF$4:CC$104,9,0),"0"),IFERROR(VLOOKUP(A25,'Season 5'!AF$4:CC$104,9,0),"0"),
IFERROR(VLOOKUP(A25,'Season 6'!AF$4:CC$104,9,0),"0"),IFERROR(VLOOKUP(A25,'Season 7'!AF$4:CC$104,9,0),"0"),
IFERROR(VLOOKUP(A25,'Season 8'!AF$4:CC$104,9,0),"0"),IFERROR(VLOOKUP(A25,'Season 9'!AF$4:CC$104,9,0),"0"),
IFERROR(VLOOKUP(A25,'Season 10'!AF$4:CC$104,9,0),"0"),IFERROR(VLOOKUP(A25,'Season 11'!AF$4:CC$104,9,0),"0"),
IFERROR(VLOOKUP(A25,'Season 12'!AF$4:CC$104,9,0),"0"),IFERROR(VLOOKUP(A25,'Season 13'!AF$4:CC$104,9,0),"0"),
IFERROR(VLOOKUP(A25,'Season 14'!AF$4:CC$104,9,0),"0"),IFERROR(VLOOKUP(A25,'Season 15'!AF$4:CC$104,9,0),"0"),)</f>
        <v>0</v>
      </c>
      <c r="J25" s="26">
        <f>SUM(IFERROR(VLOOKUP(A25,BI$3:BN$152,3,0),"0"),IFERROR(VLOOKUP(A25,'Season 1'!AF$4:CC$104,10,0),"0"),
IFERROR(VLOOKUP(A25,'Season 2'!AF$4:CC$104,10,0),"0"),IFERROR(VLOOKUP(A25,'Season 3'!AF$4:CC$104,10,0),"0"),
IFERROR(VLOOKUP(A25,'Season 4'!AF$4:CC$104,10,0),"0"),IFERROR(VLOOKUP(A25,'Season 5'!AF$4:CC$104,10,0),"0"),
IFERROR(VLOOKUP(A25,'Season 6'!AF$4:CC$104,10,0),"0"),IFERROR(VLOOKUP(A25,'Season 7'!AF$4:CC$104,10,0),"0"),
IFERROR(VLOOKUP(A25,'Season 8'!AF$4:CC$104,10,0),"0"),IFERROR(VLOOKUP(A25,'Season 9'!AF$4:CC$104,10,0),"0"),
IFERROR(VLOOKUP(A25,'Season 10'!AF$4:CC$104,10,0),"0"),IFERROR(VLOOKUP(A25,'Season 11'!AF$4:CC$104,10,0),"0"),
IFERROR(VLOOKUP(A25,'Season 12'!AF$4:CC$104,10,0),"0"),IFERROR(VLOOKUP(A25,'Season 13'!AF$4:CC$104,10,0),"0"),
IFERROR(VLOOKUP(A25,'Season 14'!AF$4:CC$104,10,0),"0"),IFERROR(VLOOKUP(A25,'Season 15'!AF$4:CC$104,10,0),"0"),)</f>
        <v>0</v>
      </c>
      <c r="K25" s="699">
        <f>SUM(IFERROR(VLOOKUP(A25,BI$3:BN$152,4,0),"0"),IFERROR(VLOOKUP(A25,'Season 1'!AF$4:CC$104,11,0),"0"),
IFERROR(VLOOKUP(A25,'Season 2'!AF$4:CC$104,11,0),"0"),IFERROR(VLOOKUP(A25,'Season 3'!AF$4:CC$104,11,0),"0"),
IFERROR(VLOOKUP(A25,'Season 4'!AF$4:CC$104,11,0),"0"),IFERROR(VLOOKUP(A25,'Season 5'!AF$4:CC$104,11,0),"0"),
IFERROR(VLOOKUP(A25,'Season 6'!AF$4:CC$104,11,0),"0"),IFERROR(VLOOKUP(A25,'Season 7'!AF$4:CC$104,11,0),"0"),
IFERROR(VLOOKUP(A25,'Season 8'!AF$4:CC$104,11,0),"0"),IFERROR(VLOOKUP(A25,'Season 9'!AF$4:CC$104,11,0),"0"),
IFERROR(VLOOKUP(A25,'Season 10'!AF$4:CC$104,11,0),"0"),IFERROR(VLOOKUP(A25,'Season 11'!AF$4:CC$104,11,0),"0"),
IFERROR(VLOOKUP(A25,'Season 12'!AF$4:CC$104,11,0),"0"),IFERROR(VLOOKUP(A25,'Season 13'!AF$4:CC$104,11,0),"0"),
IFERROR(VLOOKUP(A25,'Season 14'!AF$4:CC$104,11,0),"0"),IFERROR(VLOOKUP(A25,'Season 15'!AF$4:CC$104,11,0),"0"),)</f>
        <v>0</v>
      </c>
      <c r="L25" s="700">
        <f>SUM(IFERROR(VLOOKUP($A25,'Season 1'!AF$4:CC$104,12,0),"0"),
IFERROR(VLOOKUP($A25,'Season 2'!AF$4:CC$104,12,0),"0"),IFERROR(VLOOKUP($A25,'Season 3'!AF$4:CC$104,12,0),"0"),
IFERROR(VLOOKUP($A25,'Season 4'!AF$4:CC$104,12,0),"0"),IFERROR(VLOOKUP($A25,'Season 5'!AF$4:CC$104,12,0),"0"),
IFERROR(VLOOKUP($A25,'Season 6'!AF$4:CC$104,12,0),"0"),IFERROR(VLOOKUP($A25,'Season 7'!AF$4:CC$104,12,0),"0"),
IFERROR(VLOOKUP($A25,'Season 8'!AF$4:CC$104,12,0),"0"),IFERROR(VLOOKUP($A25,'Season 9'!AF$4:CC$104,12,0),"0"),
IFERROR(VLOOKUP($A25,'Season 10'!AF$4:CC$104,12,0),"0"),IFERROR(VLOOKUP($A25,'Season 11'!AF$4:CC$104,12,0),"0"),
IFERROR(VLOOKUP($A25,'Season 12'!AF$4:CC$104,12,0),"0"),IFERROR(VLOOKUP($A25,'Season 13'!AF$4:CC$104,12,0),"0"),
IFERROR(VLOOKUP($A25,'Season 14'!AF$4:CC$104,12,0),"0"),IFERROR(VLOOKUP($A25,'Season 15'!AF$4:CC$104,12,0),"0"),)</f>
        <v>0</v>
      </c>
      <c r="M25" s="692">
        <f>SUM(IFERROR(VLOOKUP($A25,'Season 1'!AF$4:CC$104,13,0),"0"),
IFERROR(VLOOKUP($A25,'Season 2'!AF$4:CC$104,13,0),"0"),IFERROR(VLOOKUP($A25,'Season 3'!AF$4:CC$104,13,0),"0"),
IFERROR(VLOOKUP($A25,'Season 4'!AF$4:CC$104,13,0),"0"),IFERROR(VLOOKUP($A25,'Season 5'!AF$4:CC$104,13,0),"0"),
IFERROR(VLOOKUP($A25,'Season 6'!AF$4:CC$104,13,0),"0"),IFERROR(VLOOKUP($A25,'Season 7'!AF$4:CC$104,13,0),"0"),
IFERROR(VLOOKUP($A25,'Season 8'!AF$4:CC$104,13,0),"0"),IFERROR(VLOOKUP($A25,'Season 9'!AF$4:CC$104,13,0),"0"),
IFERROR(VLOOKUP($A25,'Season 10'!AF$4:CC$104,13,0),"0"),IFERROR(VLOOKUP($A25,'Season 11'!AF$4:CC$104,13,0),"0"),
IFERROR(VLOOKUP($A25,'Season 12'!AF$4:CC$104,13,0),"0"),IFERROR(VLOOKUP($A25,'Season 13'!AF$4:CC$104,13,0),"0"),
IFERROR(VLOOKUP($A25,'Season 14'!AF$4:CC$104,13,0),"0"),IFERROR(VLOOKUP($A25,'Season 15'!AF$4:CC$104,13,0),"0"),)</f>
        <v>0</v>
      </c>
      <c r="N25" s="1023">
        <f>SUM(IFERROR(VLOOKUP($A25,'Season 1'!AF$4:CC$104,14,0),"0"),
IFERROR(VLOOKUP($A25,'Season 2'!AF$4:CC$104,14,0),"0"),IFERROR(VLOOKUP($A25,'Season 3'!AF$4:CC$104,14,0),"0"),
IFERROR(VLOOKUP($A25,'Season 4'!AF$4:CC$104,14,0),"0"),IFERROR(VLOOKUP($A25,'Season 5'!AF$4:CC$104,14,0),"0"),
IFERROR(VLOOKUP($A25,'Season 6'!AF$4:CC$104,14,0),"0"),IFERROR(VLOOKUP($A25,'Season 7'!AF$4:CC$104,14,0),"0"),
IFERROR(VLOOKUP($A25,'Season 8'!AF$4:CC$104,14,0),"0"),IFERROR(VLOOKUP($A25,'Season 9'!AF$4:CC$104,14,0),"0"),
IFERROR(VLOOKUP($A25,'Season 10'!AF$4:CC$104,14,0),"0"),IFERROR(VLOOKUP($A25,'Season 11'!AF$4:CC$104,14,0),"0"),
IFERROR(VLOOKUP($A25,'Season 12'!AF$4:CC$104,14,0),"0"),IFERROR(VLOOKUP($A25,'Season 13'!AF$4:CC$104,14,0),"0"),
IFERROR(VLOOKUP($A25,'Season 14'!AF$4:CC$104,14,0),"0"),IFERROR(VLOOKUP($A25,'Season 15'!AF$4:CC$104,14,0),"0"),)</f>
        <v>0</v>
      </c>
      <c r="O25" s="26">
        <f>SUM(IFERROR(VLOOKUP($A25,'Season 1'!AF$4:CC$104,15,0),"0"),
IFERROR(VLOOKUP($A25,'Season 2'!AF$4:CC$104,15,0),"0"),IFERROR(VLOOKUP($A25,'Season 3'!AF$4:CC$104,15,0),"0"),
IFERROR(VLOOKUP($A25,'Season 4'!AF$4:CC$104,15,0),"0"),IFERROR(VLOOKUP($A25,'Season 5'!AF$4:CC$104,15,0),"0"),
IFERROR(VLOOKUP($A25,'Season 6'!AF$4:CC$104,15,0),"0"),IFERROR(VLOOKUP($A25,'Season 7'!AF$4:CC$104,15,0),"0"),
IFERROR(VLOOKUP($A25,'Season 8'!AF$4:CC$104,15,0),"0"),IFERROR(VLOOKUP($A25,'Season 9'!AF$4:CC$104,15,0),"0"),
IFERROR(VLOOKUP($A25,'Season 10'!AF$4:CC$104,15,0),"0"),IFERROR(VLOOKUP($A25,'Season 11'!AF$4:CC$104,15,0),"0"),
IFERROR(VLOOKUP($A25,'Season 12'!AF$4:CC$104,15,0),"0"),IFERROR(VLOOKUP($A25,'Season 13'!AF$4:CC$104,15,0),"0"),
IFERROR(VLOOKUP($A25,'Season 14'!AF$4:CC$104,15,0),"0"),IFERROR(VLOOKUP($A25,'Season 15'!AF$4:CC$104,15,0),"0"),)</f>
        <v>0</v>
      </c>
      <c r="P25" s="699">
        <f>SUM(IFERROR(VLOOKUP($A25,'Season 1'!AF$4:CC$104,16,0),"0"),
IFERROR(VLOOKUP($A25,'Season 2'!AF$4:CC$104,16,0),"0"),IFERROR(VLOOKUP($A25,'Season 3'!AF$4:CC$104,16,0),"0"),
IFERROR(VLOOKUP($A25,'Season 4'!AF$4:CC$104,16,0),"0"),IFERROR(VLOOKUP($A25,'Season 5'!AF$4:CC$104,16,0),"0"),
IFERROR(VLOOKUP($A25,'Season 6'!AF$4:CC$104,16,0),"0"),IFERROR(VLOOKUP($A25,'Season 7'!AF$4:CC$104,16,0),"0"),
IFERROR(VLOOKUP($A25,'Season 8'!AF$4:CC$104,16,0),"0"),IFERROR(VLOOKUP($A25,'Season 9'!AF$4:CC$104,16,0),"0"),
IFERROR(VLOOKUP($A25,'Season 10'!AF$4:CC$104,16,0),"0"),IFERROR(VLOOKUP($A25,'Season 11'!AF$4:CC$104,16,0),"0"),
IFERROR(VLOOKUP($A25,'Season 12'!AF$4:CC$104,16,0),"0"),IFERROR(VLOOKUP($A25,'Season 13'!AF$4:CC$104,16,0),"0"),
IFERROR(VLOOKUP($A25,'Season 14'!AF$4:CC$104,16,0),"0"),IFERROR(VLOOKUP($A25,'Season 15'!AF$4:CC$104,16,0),"0"),)</f>
        <v>0</v>
      </c>
      <c r="Q25" s="700">
        <f>SUM(IFERROR(VLOOKUP($A25,'Season 1'!AF$4:CC$104,17,0),"0"),
IFERROR(VLOOKUP($A25,'Season 2'!AF$4:CC$104,17,0),"0"),IFERROR(VLOOKUP($A25,'Season 3'!AF$4:CC$104,17,0),"0"),
IFERROR(VLOOKUP($A25,'Season 4'!AF$4:CC$104,17,0),"0"),IFERROR(VLOOKUP($A25,'Season 5'!AF$4:CC$104,17,0),"0"),
IFERROR(VLOOKUP($A25,'Season 6'!AF$4:CC$104,17,0),"0"),IFERROR(VLOOKUP($A25,'Season 7'!AF$4:CC$104,17,0),"0"),
IFERROR(VLOOKUP($A25,'Season 8'!AF$4:CC$104,17,0),"0"),IFERROR(VLOOKUP($A25,'Season 9'!AF$4:CC$104,17,0),"0"),
IFERROR(VLOOKUP($A25,'Season 10'!AF$4:CC$104,17,0),"0"),IFERROR(VLOOKUP($A25,'Season 11'!AF$4:CC$104,17,0),"0"),
IFERROR(VLOOKUP($A25,'Season 12'!AF$4:CC$104,17,0),"0"),IFERROR(VLOOKUP($A25,'Season 13'!AF$4:CC$104,17,0),"0"),
IFERROR(VLOOKUP($A25,'Season 14'!AF$4:CC$104,17,0),"0"),IFERROR(VLOOKUP($A25,'Season 15'!AF$4:CC$104,17,0),"0"),)</f>
        <v>0</v>
      </c>
      <c r="R25" s="692">
        <f>SUM(IFERROR(VLOOKUP($A25,'Season 1'!AF$4:CC$104,18,0),"0"),
IFERROR(VLOOKUP($A25,'Season 2'!AF$4:CC$104,18,0),"0"),IFERROR(VLOOKUP($A25,'Season 3'!AF$4:CC$104,18,0),"0"),
IFERROR(VLOOKUP($A25,'Season 4'!AF$4:CC$104,18,0),"0"),IFERROR(VLOOKUP($A25,'Season 5'!AF$4:CC$104,18,0),"0"),
IFERROR(VLOOKUP($A25,'Season 6'!AF$4:CC$104,18,0),"0"),IFERROR(VLOOKUP($A25,'Season 7'!AF$4:CC$104,18,0),"0"),
IFERROR(VLOOKUP($A25,'Season 8'!AF$4:CC$104,18,0),"0"),IFERROR(VLOOKUP($A25,'Season 9'!AF$4:CC$104,18,0),"0"),
IFERROR(VLOOKUP($A25,'Season 10'!AF$4:CC$104,18,0),"0"),IFERROR(VLOOKUP($A25,'Season 11'!AF$4:CC$104,18,0),"0"),
IFERROR(VLOOKUP($A25,'Season 12'!AF$4:CC$104,18,0),"0"),IFERROR(VLOOKUP($A25,'Season 13'!AF$4:CC$104,18,0),"0"),
IFERROR(VLOOKUP($A25,'Season 14'!AF$4:CC$104,18,0),"0"),IFERROR(VLOOKUP($A25,'Season 15'!AF$4:CC$104,18,0),"0"),)</f>
        <v>0</v>
      </c>
      <c r="S25" s="1023">
        <f>SUM(IFERROR(VLOOKUP($A25,'Season 1'!AF$4:CC$104,19,0),"0"),
IFERROR(VLOOKUP($A25,'Season 2'!AF$4:CC$104,19,0),"0"),IFERROR(VLOOKUP($A25,'Season 3'!AF$4:CC$104,19,0),"0"),
IFERROR(VLOOKUP($A25,'Season 4'!AF$4:CC$104,19,0),"0"),IFERROR(VLOOKUP($A25,'Season 5'!AF$4:CC$104,19,0),"0"),
IFERROR(VLOOKUP($A25,'Season 6'!AF$4:CC$104,19,0),"0"),IFERROR(VLOOKUP($A25,'Season 7'!AF$4:CC$104,19,0),"0"),
IFERROR(VLOOKUP($A25,'Season 8'!AF$4:CC$104,19,0),"0"),IFERROR(VLOOKUP($A25,'Season 9'!AF$4:CC$104,19,0),"0"),
IFERROR(VLOOKUP($A25,'Season 10'!AF$4:CC$104,19,0),"0"),IFERROR(VLOOKUP($A25,'Season 11'!AF$4:CC$104,19,0),"0"),
IFERROR(VLOOKUP($A25,'Season 12'!AF$4:CC$104,19,0),"0"),IFERROR(VLOOKUP($A25,'Season 13'!AF$4:CC$104,19,0),"0"),
IFERROR(VLOOKUP($A25,'Season 14'!AF$4:CC$104,19,0),"0"),IFERROR(VLOOKUP($A25,'Season 15'!AF$4:CC$104,19,0),"0"),)</f>
        <v>0</v>
      </c>
      <c r="T25" s="26">
        <f>SUM(IFERROR(VLOOKUP($A25,'Season 1'!AF$4:CC$104,20,0),"0"),
IFERROR(VLOOKUP($A25,'Season 2'!AF$4:CC$104,20,0),"0"),IFERROR(VLOOKUP($A25,'Season 3'!AF$4:CC$104,20,0),"0"),
IFERROR(VLOOKUP($A25,'Season 4'!AF$4:CC$104,20,0),"0"),IFERROR(VLOOKUP($A25,'Season 5'!AF$4:CC$104,20,0),"0"),
IFERROR(VLOOKUP($A25,'Season 6'!AF$4:CC$104,20,0),"0"),IFERROR(VLOOKUP($A25,'Season 7'!AF$4:CC$104,20,0),"0"),
IFERROR(VLOOKUP($A25,'Season 8'!AF$4:CC$104,20,0),"0"),IFERROR(VLOOKUP($A25,'Season 9'!AF$4:CC$104,20,0),"0"),
IFERROR(VLOOKUP($A25,'Season 10'!AF$4:CC$104,20,0),"0"),IFERROR(VLOOKUP($A25,'Season 11'!AF$4:CC$104,20,0),"0"),
IFERROR(VLOOKUP($A25,'Season 12'!AF$4:CC$104,20,0),"0"),IFERROR(VLOOKUP($A25,'Season 13'!AF$4:CC$104,20,0),"0"),
IFERROR(VLOOKUP($A25,'Season 14'!AF$4:CC$104,20,0),"0"),IFERROR(VLOOKUP($A25,'Season 15'!AF$4:CC$104,20,0),"0"),)</f>
        <v>0</v>
      </c>
      <c r="U25" s="699">
        <f>SUM(IFERROR(VLOOKUP($A25,'Season 1'!AF$4:CC$104,21,0),"0"),
IFERROR(VLOOKUP($A25,'Season 2'!AF$4:CC$104,21,0),"0"),IFERROR(VLOOKUP($A25,'Season 3'!AF$4:CC$104,21,0),"0"),
IFERROR(VLOOKUP($A25,'Season 4'!AF$4:CC$104,21,0),"0"),IFERROR(VLOOKUP($A25,'Season 5'!AF$4:CC$104,21,0),"0"),
IFERROR(VLOOKUP($A25,'Season 6'!AF$4:CC$104,21,0),"0"),IFERROR(VLOOKUP($A25,'Season 7'!AF$4:CC$104,21,0),"0"),
IFERROR(VLOOKUP($A25,'Season 8'!AF$4:CC$104,21,0),"0"),IFERROR(VLOOKUP($A25,'Season 9'!AF$4:CC$104,21,0),"0"),
IFERROR(VLOOKUP($A25,'Season 10'!AF$4:CC$104,21,0),"0"),IFERROR(VLOOKUP($A25,'Season 11'!AF$4:CC$104,21,0),"0"),
IFERROR(VLOOKUP($A25,'Season 12'!AF$4:CC$104,21,0),"0"),IFERROR(VLOOKUP($A25,'Season 13'!AF$4:CC$104,21,0),"0"),
IFERROR(VLOOKUP($A25,'Season 14'!AF$4:CC$104,21,0),"0"),IFERROR(VLOOKUP($A25,'Season 15'!AF$4:CC$104,21,0),"0"),)</f>
        <v>0</v>
      </c>
      <c r="V25" s="700">
        <f>SUM(IFERROR(VLOOKUP($A25,'Season 1'!AF$4:CC$104,22,0),"0"),
IFERROR(VLOOKUP($A25,'Season 2'!AF$4:CC$104,22,0),"0"),IFERROR(VLOOKUP($A25,'Season 3'!AF$4:CC$104,22,0),"0"),
IFERROR(VLOOKUP($A25,'Season 4'!AF$4:CC$104,22,0),"0"),IFERROR(VLOOKUP($A25,'Season 5'!AF$4:CC$104,22,0),"0"),
IFERROR(VLOOKUP($A25,'Season 6'!AF$4:CC$104,22,0),"0"),IFERROR(VLOOKUP($A25,'Season 7'!AF$4:CC$104,22,0),"0"),
IFERROR(VLOOKUP($A25,'Season 8'!AF$4:CC$104,22,0),"0"),IFERROR(VLOOKUP($A25,'Season 9'!AF$4:CC$104,22,0),"0"),
IFERROR(VLOOKUP($A25,'Season 10'!AF$4:CC$104,22,0),"0"),IFERROR(VLOOKUP($A25,'Season 11'!AF$4:CC$104,22,0),"0"),
IFERROR(VLOOKUP($A25,'Season 12'!AF$4:CC$104,22,0),"0"),IFERROR(VLOOKUP($A25,'Season 13'!AF$4:CC$104,22,0),"0"),
IFERROR(VLOOKUP($A25,'Season 14'!AF$4:CC$104,22,0),"0"),IFERROR(VLOOKUP($A25,'Season 15'!AF$4:CC$104,22,0),"0"),)</f>
        <v>0</v>
      </c>
      <c r="W25" s="692">
        <f>SUM(IFERROR(VLOOKUP($A25,'Season 1'!AF$4:CC$104,23,0),"0"),
IFERROR(VLOOKUP($A25,'Season 2'!AF$4:CC$104,23,0),"0"),IFERROR(VLOOKUP($A25,'Season 3'!AF$4:CC$104,23,0),"0"),
IFERROR(VLOOKUP($A25,'Season 4'!AF$4:CC$104,23,0),"0"),IFERROR(VLOOKUP($A25,'Season 5'!AF$4:CC$104,23,0),"0"),
IFERROR(VLOOKUP($A25,'Season 6'!AF$4:CC$104,23,0),"0"),IFERROR(VLOOKUP($A25,'Season 7'!AF$4:CC$104,23,0),"0"),
IFERROR(VLOOKUP($A25,'Season 8'!AF$4:CC$104,23,0),"0"),IFERROR(VLOOKUP($A25,'Season 9'!AF$4:CC$104,23,0),"0"),
IFERROR(VLOOKUP($A25,'Season 10'!AF$4:CC$104,23,0),"0"),IFERROR(VLOOKUP($A25,'Season 11'!AF$4:CC$104,23,0),"0"),
IFERROR(VLOOKUP($A25,'Season 12'!AF$4:CC$104,23,0),"0"),IFERROR(VLOOKUP($A25,'Season 13'!AF$4:CC$104,23,0),"0"),
IFERROR(VLOOKUP($A25,'Season 14'!AF$4:CC$104,23,0),"0"),IFERROR(VLOOKUP($A25,'Season 15'!AF$4:CC$104,23,0),"0"),)</f>
        <v>0</v>
      </c>
      <c r="X25" s="1023">
        <f>SUM(IFERROR(VLOOKUP($A25,'Season 1'!AF$4:CC$104,24,0),"0"),
IFERROR(VLOOKUP($A25,'Season 2'!AF$4:CC$104,24,0),"0"),IFERROR(VLOOKUP($A25,'Season 3'!AF$4:CC$104,24,0),"0"),
IFERROR(VLOOKUP($A25,'Season 4'!AF$4:CC$104,24,0),"0"),IFERROR(VLOOKUP($A25,'Season 5'!AF$4:CC$104,24,0),"0"),
IFERROR(VLOOKUP($A25,'Season 6'!AF$4:CC$104,24,0),"0"),IFERROR(VLOOKUP($A25,'Season 7'!AF$4:CC$104,24,0),"0"),
IFERROR(VLOOKUP($A25,'Season 8'!AF$4:CC$104,24,0),"0"),IFERROR(VLOOKUP($A25,'Season 9'!AF$4:CC$104,24,0),"0"),
IFERROR(VLOOKUP($A25,'Season 10'!AF$4:CC$104,24,0),"0"),IFERROR(VLOOKUP($A25,'Season 11'!AF$4:CC$104,24,0),"0"),
IFERROR(VLOOKUP($A25,'Season 12'!AF$4:CC$104,24,0),"0"),IFERROR(VLOOKUP($A25,'Season 13'!AF$4:CC$104,24,0),"0"),
IFERROR(VLOOKUP($A25,'Season 14'!AF$4:CC$104,24,0),"0"),IFERROR(VLOOKUP($A25,'Season 15'!AF$4:CC$104,24,0),"0"),)</f>
        <v>0</v>
      </c>
      <c r="Y25" s="26">
        <f>SUM(IFERROR(VLOOKUP($A25,'Season 1'!AF$4:CC$104,25,0),"0"),
IFERROR(VLOOKUP($A25,'Season 2'!AF$4:CC$104,25,0),"0"),IFERROR(VLOOKUP($A25,'Season 3'!AF$4:CC$104,25,0),"0"),
IFERROR(VLOOKUP($A25,'Season 4'!AF$4:CC$104,25,0),"0"),IFERROR(VLOOKUP($A25,'Season 5'!AF$4:CC$104,25,0),"0"),
IFERROR(VLOOKUP($A25,'Season 6'!AF$4:CC$104,25,0),"0"),IFERROR(VLOOKUP($A25,'Season 7'!AF$4:CC$104,25,0),"0"),
IFERROR(VLOOKUP($A25,'Season 8'!AF$4:CC$104,25,0),"0"),IFERROR(VLOOKUP($A25,'Season 9'!AF$4:CC$104,25,0),"0"),
IFERROR(VLOOKUP($A25,'Season 10'!AF$4:CC$104,25,0),"0"),IFERROR(VLOOKUP($A25,'Season 11'!AF$4:CC$104,25,0),"0"),
IFERROR(VLOOKUP($A25,'Season 12'!AF$4:CC$104,25,0),"0"),IFERROR(VLOOKUP($A25,'Season 13'!AF$4:CC$104,25,0),"0"),
IFERROR(VLOOKUP($A25,'Season 14'!AF$4:CC$104,25,0),"0"),IFERROR(VLOOKUP($A25,'Season 15'!AF$4:CC$104,25,0),"0"),)</f>
        <v>0</v>
      </c>
      <c r="Z25" s="699">
        <f>SUM(IFERROR(VLOOKUP($A25,'Season 1'!AF$4:CC$104,26,0),"0"),
IFERROR(VLOOKUP($A25,'Season 2'!AF$4:CC$104,26,0),"0"),IFERROR(VLOOKUP($A25,'Season 3'!AF$4:CC$104,26,0),"0"),
IFERROR(VLOOKUP($A25,'Season 4'!AF$4:CC$104,26,0),"0"),IFERROR(VLOOKUP($A25,'Season 5'!AF$4:CC$104,26,0),"0"),
IFERROR(VLOOKUP($A25,'Season 6'!AF$4:CC$104,26,0),"0"),IFERROR(VLOOKUP($A25,'Season 7'!AF$4:CC$104,26,0),"0"),
IFERROR(VLOOKUP($A25,'Season 8'!AF$4:CC$104,26,0),"0"),IFERROR(VLOOKUP($A25,'Season 9'!AF$4:CC$104,26,0),"0"),
IFERROR(VLOOKUP($A25,'Season 10'!AF$4:CC$104,26,0),"0"),IFERROR(VLOOKUP($A25,'Season 11'!AF$4:CC$104,26,0),"0"),
IFERROR(VLOOKUP($A25,'Season 12'!AF$4:CC$104,26,0),"0"),IFERROR(VLOOKUP($A25,'Season 13'!AF$4:CC$104,26,0),"0"),
IFERROR(VLOOKUP($A25,'Season 14'!AF$4:CC$104,26,0),"0"),IFERROR(VLOOKUP($A25,'Season 15'!AF$4:CC$104,26,0),"0"),)</f>
        <v>0</v>
      </c>
      <c r="AA25" s="700">
        <f>SUM(IFERROR(VLOOKUP($A25,'Season 1'!AF$4:CC$104,27,0),"0"),
IFERROR(VLOOKUP($A25,'Season 2'!AF$4:CC$104,27,0),"0"),IFERROR(VLOOKUP($A25,'Season 3'!AF$4:CC$104,27,0),"0"),
IFERROR(VLOOKUP($A25,'Season 4'!AF$4:CC$104,27,0),"0"),IFERROR(VLOOKUP($A25,'Season 5'!AF$4:CC$104,27,0),"0"),
IFERROR(VLOOKUP($A25,'Season 6'!AF$4:CC$104,27,0),"0"),IFERROR(VLOOKUP($A25,'Season 7'!AF$4:CC$104,27,0),"0"),
IFERROR(VLOOKUP($A25,'Season 8'!AF$4:CC$104,27,0),"0"),IFERROR(VLOOKUP($A25,'Season 9'!AF$4:CC$104,27,0),"0"),
IFERROR(VLOOKUP($A25,'Season 10'!AF$4:CC$104,27,0),"0"),IFERROR(VLOOKUP($A25,'Season 11'!AF$4:CC$104,27,0),"0"),
IFERROR(VLOOKUP($A25,'Season 12'!AF$4:CC$104,27,0),"0"),IFERROR(VLOOKUP($A25,'Season 13'!AF$4:CC$104,27,0),"0"),
IFERROR(VLOOKUP($A25,'Season 14'!AF$4:CC$104,27,0),"0"),IFERROR(VLOOKUP($A25,'Season 15'!AF$4:CC$104,27,0),"0"),)</f>
        <v>0</v>
      </c>
      <c r="AB25" s="692">
        <f>SUM(IFERROR(VLOOKUP($A25,'Season 1'!AF$4:CC$104,28,0),"0"),
IFERROR(VLOOKUP($A25,'Season 2'!AF$4:CC$104,28,0),"0"),IFERROR(VLOOKUP($A25,'Season 3'!AF$4:CC$104,28,0),"0"),
IFERROR(VLOOKUP($A25,'Season 4'!AF$4:CC$104,28,0),"0"),IFERROR(VLOOKUP($A25,'Season 5'!AF$4:CC$104,28,0),"0"),
IFERROR(VLOOKUP($A25,'Season 6'!AF$4:CC$104,28,0),"0"),IFERROR(VLOOKUP($A25,'Season 7'!AF$4:CC$104,28,0),"0"),
IFERROR(VLOOKUP($A25,'Season 8'!AF$4:CC$104,28,0),"0"),IFERROR(VLOOKUP($A25,'Season 9'!AF$4:CC$104,28,0),"0"),
IFERROR(VLOOKUP($A25,'Season 10'!AF$4:CC$104,28,0),"0"),IFERROR(VLOOKUP($A25,'Season 11'!AF$4:CC$104,28,0),"0"),
IFERROR(VLOOKUP($A25,'Season 12'!AF$4:CC$104,28,0),"0"),IFERROR(VLOOKUP($A25,'Season 13'!AF$4:CC$104,28,0),"0"),
IFERROR(VLOOKUP($A25,'Season 14'!AF$4:CC$104,28,0),"0"),IFERROR(VLOOKUP($A25,'Season 15'!AF$4:CC$104,28,0),"0"),)</f>
        <v>0</v>
      </c>
      <c r="AC25" s="1023">
        <f>SUM(IFERROR(VLOOKUP($A25,'Season 1'!AF$4:CC$104,29,0),"0"),
IFERROR(VLOOKUP($A25,'Season 2'!AF$4:CC$104,29,0),"0"),IFERROR(VLOOKUP($A25,'Season 3'!AF$4:CC$104,29,0),"0"),
IFERROR(VLOOKUP($A25,'Season 4'!AF$4:CC$104,29,0),"0"),IFERROR(VLOOKUP($A25,'Season 5'!AF$4:CC$104,29,0),"0"),
IFERROR(VLOOKUP($A25,'Season 6'!AF$4:CC$104,29,0),"0"),IFERROR(VLOOKUP($A25,'Season 7'!AF$4:CC$104,29,0),"0"),
IFERROR(VLOOKUP($A25,'Season 8'!AF$4:CC$104,29,0),"0"),IFERROR(VLOOKUP($A25,'Season 9'!AF$4:CC$104,29,0),"0"),
IFERROR(VLOOKUP($A25,'Season 10'!AF$4:CC$104,29,0),"0"),IFERROR(VLOOKUP($A25,'Season 11'!AF$4:CC$104,29,0),"0"),
IFERROR(VLOOKUP($A25,'Season 12'!AF$4:CC$104,29,0),"0"),IFERROR(VLOOKUP($A25,'Season 13'!AF$4:CC$104,29,0),"0"),
IFERROR(VLOOKUP($A25,'Season 14'!AF$4:CC$104,29,0),"0"),IFERROR(VLOOKUP($A25,'Season 15'!AF$4:CC$104,29,0),"0"),)</f>
        <v>0</v>
      </c>
      <c r="AD25" s="26">
        <f>SUM(IFERROR(VLOOKUP($A25,'Season 1'!AF$4:CC$104,30,0),"0"),
IFERROR(VLOOKUP($A25,'Season 2'!AF$4:CC$104,30,0),"0"),IFERROR(VLOOKUP($A25,'Season 3'!AF$4:CC$104,30,0),"0"),
IFERROR(VLOOKUP($A25,'Season 4'!AF$4:CC$104,30,0),"0"),IFERROR(VLOOKUP($A25,'Season 5'!AF$4:CC$104,30,0),"0"),
IFERROR(VLOOKUP($A25,'Season 6'!AF$4:CC$104,30,0),"0"),IFERROR(VLOOKUP($A25,'Season 7'!AF$4:CC$104,30,0),"0"),
IFERROR(VLOOKUP($A25,'Season 8'!AF$4:CC$104,30,0),"0"),IFERROR(VLOOKUP($A25,'Season 9'!AF$4:CC$104,30,0),"0"),
IFERROR(VLOOKUP($A25,'Season 10'!AF$4:CC$104,30,0),"0"),IFERROR(VLOOKUP($A25,'Season 11'!AF$4:CC$104,30,0),"0"),
IFERROR(VLOOKUP($A25,'Season 12'!AF$4:CC$104,30,0),"0"),IFERROR(VLOOKUP($A25,'Season 13'!AF$4:CC$104,30,0),"0"),
IFERROR(VLOOKUP($A25,'Season 14'!AF$4:CC$104,30,0),"0"),IFERROR(VLOOKUP($A25,'Season 15'!AF$4:CC$104,30,0),"0"),)</f>
        <v>0</v>
      </c>
      <c r="AE25" s="699">
        <f>SUM(IFERROR(VLOOKUP($A25,'Season 1'!AF$4:CC$104,31,0),"0"),
IFERROR(VLOOKUP($A25,'Season 2'!AF$4:CC$104,31,0),"0"),IFERROR(VLOOKUP($A25,'Season 3'!AF$4:CC$104,31,0),"0"),
IFERROR(VLOOKUP($A25,'Season 4'!AF$4:CC$104,31,0),"0"),IFERROR(VLOOKUP($A25,'Season 5'!AF$4:CC$104,31,0),"0"),
IFERROR(VLOOKUP($A25,'Season 6'!AF$4:CC$104,31,0),"0"),IFERROR(VLOOKUP($A25,'Season 7'!AF$4:CC$104,31,0),"0"),
IFERROR(VLOOKUP($A25,'Season 8'!AF$4:CC$104,31,0),"0"),IFERROR(VLOOKUP($A25,'Season 9'!AF$4:CC$104,31,0),"0"),
IFERROR(VLOOKUP($A25,'Season 10'!AF$4:CC$104,31,0),"0"),IFERROR(VLOOKUP($A25,'Season 11'!AF$4:CC$104,31,0),"0"),
IFERROR(VLOOKUP($A25,'Season 12'!AF$4:CC$104,31,0),"0"),IFERROR(VLOOKUP($A25,'Season 13'!AF$4:CC$104,31,0),"0"),
IFERROR(VLOOKUP($A25,'Season 14'!AF$4:CC$104,31,0),"0"),IFERROR(VLOOKUP($A25,'Season 15'!AF$4:CC$104,31,0),"0"),)</f>
        <v>0</v>
      </c>
      <c r="AF25" s="700">
        <f>SUM(IFERROR(VLOOKUP($A25,'Season 3'!AF$4:CC$104,32,0),"0"),
IFERROR(VLOOKUP($A25,'Season 4'!AF$4:CC$104,32,0),"0"),IFERROR(VLOOKUP($A25,'Season 5'!AF$4:CC$104,32,0),"0"),
IFERROR(VLOOKUP($A25,'Season 6'!AF$4:CC$104,32,0),"0"),IFERROR(VLOOKUP($A25,'Season 7'!AF$4:CC$104,32,0),"0"),
IFERROR(VLOOKUP($A25,'Season 8'!AF$4:CC$104,32,0),"0"),IFERROR(VLOOKUP($A25,'Season 9'!AF$4:CC$104,32,0),"0"),
IFERROR(VLOOKUP($A25,'Season 10'!AF$4:CC$104,32,0),"0"),IFERROR(VLOOKUP($A25,'Season 11'!AF$4:CC$104,32,0),"0"),
IFERROR(VLOOKUP($A25,'Season 12'!AF$4:CC$104,32,0),"0"),IFERROR(VLOOKUP($A25,'Season 13'!AF$4:CC$104,32,0),"0"),
IFERROR(VLOOKUP($A25,'Season 14'!AF$4:CC$104,32,0),"0"),IFERROR(VLOOKUP($A25,'Season 15'!AF$4:CC$104,32,0),"0"),)</f>
        <v>0</v>
      </c>
      <c r="AG25" s="692">
        <f>SUM(IFERROR(VLOOKUP($A25,'Season 3'!AF$4:CC$104,33,0),"0"),
IFERROR(VLOOKUP($A25,'Season 4'!AF$4:CC$104,33,0),"0"),IFERROR(VLOOKUP($A25,'Season 5'!AF$4:CC$104,33,0),"0"),
IFERROR(VLOOKUP($A25,'Season 6'!AF$4:CC$104,33,0),"0"),IFERROR(VLOOKUP($A25,'Season 7'!AF$4:CC$104,33,0),"0"),
IFERROR(VLOOKUP($A25,'Season 8'!AF$4:CC$104,33,0),"0"),IFERROR(VLOOKUP($A25,'Season 9'!AF$4:CC$104,33,0),"0"),
IFERROR(VLOOKUP($A25,'Season 10'!AF$4:CC$104,33,0),"0"),IFERROR(VLOOKUP($A25,'Season 11'!AF$4:CC$104,33,0),"0"),
IFERROR(VLOOKUP($A25,'Season 12'!AF$4:CC$104,33,0),"0"),IFERROR(VLOOKUP($A25,'Season 13'!AF$4:CC$104,33,0),"0"),
IFERROR(VLOOKUP($A25,'Season 14'!AF$4:CC$104,33,0),"0"),IFERROR(VLOOKUP($A25,'Season 15'!AF$4:CC$104,33,0),"0"),)</f>
        <v>0</v>
      </c>
      <c r="AH25" s="1023">
        <f>SUM(IFERROR(VLOOKUP($A25,'Season 3'!AF$4:CC$104,34,0),"0"),
IFERROR(VLOOKUP($A25,'Season 4'!AF$4:CC$104,34,0),"0"),IFERROR(VLOOKUP($A25,'Season 5'!AF$4:CC$104,34,0),"0"),
IFERROR(VLOOKUP($A25,'Season 6'!AF$4:CC$104,34,0),"0"),IFERROR(VLOOKUP($A25,'Season 7'!AF$4:CC$104,34,0),"0"),
IFERROR(VLOOKUP($A25,'Season 8'!AF$4:CC$104,34,0),"0"),IFERROR(VLOOKUP($A25,'Season 9'!AF$4:CC$104,34,0),"0"),
IFERROR(VLOOKUP($A25,'Season 10'!AF$4:CC$104,34,0),"0"),IFERROR(VLOOKUP($A25,'Season 11'!AF$4:CC$104,34,0),"0"),
IFERROR(VLOOKUP($A25,'Season 12'!AF$4:CC$104,34,0),"0"),IFERROR(VLOOKUP($A25,'Season 13'!AF$4:CC$104,34,0),"0"),
IFERROR(VLOOKUP($A25,'Season 14'!AF$4:CC$104,34,0),"0"),IFERROR(VLOOKUP($A25,'Season 15'!AF$4:CC$104,34,0),"0"),)</f>
        <v>0</v>
      </c>
      <c r="AI25" s="26">
        <f>SUM(IFERROR(VLOOKUP($A25,'Season 3'!AF$4:CC$104,35,0),"0"),
IFERROR(VLOOKUP($A25,'Season 4'!AF$4:CC$104,35,0),"0"),IFERROR(VLOOKUP($A25,'Season 5'!AF$4:CC$104,35,0),"0"),
IFERROR(VLOOKUP($A25,'Season 6'!AF$4:CC$104,35,0),"0"),IFERROR(VLOOKUP($A25,'Season 7'!AF$4:CC$104,35,0),"0"),
IFERROR(VLOOKUP($A25,'Season 8'!AF$4:CC$104,35,0),"0"),IFERROR(VLOOKUP($A25,'Season 9'!AF$4:CC$104,35,0),"0"),
IFERROR(VLOOKUP($A25,'Season 10'!AF$4:CC$104,35,0),"0"),IFERROR(VLOOKUP($A25,'Season 11'!AF$4:CC$104,35,0),"0"),
IFERROR(VLOOKUP($A25,'Season 12'!AF$4:CC$104,35,0),"0"),IFERROR(VLOOKUP($A25,'Season 13'!AF$4:CC$104,35,0),"0"),
IFERROR(VLOOKUP($A25,'Season 14'!AF$4:CC$104,35,0),"0"),IFERROR(VLOOKUP($A25,'Season 15'!AF$4:CC$104,35,0),"0"),)</f>
        <v>0</v>
      </c>
      <c r="AJ25" s="699">
        <f>SUM(IFERROR(VLOOKUP($A25,'Season 3'!AF$4:CC$104,36,0),"0"),
IFERROR(VLOOKUP($A25,'Season 4'!AF$4:CC$104,36,0),"0"),IFERROR(VLOOKUP($A25,'Season 5'!AF$4:CC$104,36,0),"0"),
IFERROR(VLOOKUP($A25,'Season 6'!AF$4:CC$104,36,0),"0"),IFERROR(VLOOKUP($A25,'Season 7'!AF$4:CC$104,36,0),"0"),
IFERROR(VLOOKUP($A25,'Season 8'!AF$4:CC$104,36,0),"0"),IFERROR(VLOOKUP($A25,'Season 9'!AF$4:CC$104,36,0),"0"),
IFERROR(VLOOKUP($A25,'Season 10'!AF$4:CC$104,36,0),"0"),IFERROR(VLOOKUP($A25,'Season 11'!AF$4:CC$104,36,0),"0"),
IFERROR(VLOOKUP($A25,'Season 12'!AF$4:CC$104,36,0),"0"),IFERROR(VLOOKUP($A25,'Season 13'!AF$4:CC$104,36,0),"0"),
IFERROR(VLOOKUP($A25,'Season 14'!AF$4:CC$104,36,0),"0"),IFERROR(VLOOKUP($A25,'Season 15'!AF$4:CC$104,36,0),"0"),)</f>
        <v>0</v>
      </c>
      <c r="AK25" s="700">
        <f>SUM(IFERROR(VLOOKUP($A25,'Season 2'!AF$4:CC$104,32,0),"0"),IFERROR(VLOOKUP($A25,'Season 3'!AF$4:CC$104,37,0),"0"),
IFERROR(VLOOKUP($A25,'Season 4'!AF$4:CC$104,37,0),"0"),IFERROR(VLOOKUP($A25,'Season 5'!AF$4:CC$104,37,0),"0"),
IFERROR(VLOOKUP($A25,'Season 6'!AF$4:CC$104,37,0),"0"),IFERROR(VLOOKUP($A25,'Season 7'!AF$4:CC$104,37,0),"0"),
IFERROR(VLOOKUP($A25,'Season 8'!AF$4:CC$104,37,0),"0"),IFERROR(VLOOKUP($A25,'Season 9'!AF$4:CC$104,37,0),"0"),
IFERROR(VLOOKUP($A25,'Season 10'!AF$4:CC$104,37,0),"0"),IFERROR(VLOOKUP($A25,'Season 11'!AF$4:CC$104,37,0),"0"),
IFERROR(VLOOKUP($A25,'Season 12'!AF$4:CC$104,37,0),"0"),IFERROR(VLOOKUP($A25,'Season 13'!AF$4:CC$104,37,0),"0"),
IFERROR(VLOOKUP($A25,'Season 14'!AF$4:CC$104,37,0),"0"),IFERROR(VLOOKUP($A25,'Season 15'!AF$4:CC$104,37,0),"0"),)</f>
        <v>0</v>
      </c>
      <c r="AL25" s="692">
        <f>SUM(IFERROR(VLOOKUP($A25,'Season 2'!AF$4:CC$104,33,0),"0"),IFERROR(VLOOKUP($A25,'Season 3'!AF$4:CC$104,38,0),"0"),
IFERROR(VLOOKUP($A25,'Season 4'!AF$4:CC$104,38,0),"0"),IFERROR(VLOOKUP($A25,'Season 5'!AF$4:CC$104,38,0),"0"),
IFERROR(VLOOKUP($A25,'Season 6'!AF$4:CC$104,38,0),"0"),IFERROR(VLOOKUP($A25,'Season 7'!AF$4:CC$104,38,0),"0"),
IFERROR(VLOOKUP($A25,'Season 8'!AF$4:CC$104,38,0),"0"),IFERROR(VLOOKUP($A25,'Season 9'!AF$4:CC$104,38,0),"0"),
IFERROR(VLOOKUP($A25,'Season 10'!AF$4:CC$104,38,0),"0"),IFERROR(VLOOKUP($A25,'Season 11'!AF$4:CC$104,38,0),"0"),
IFERROR(VLOOKUP($A25,'Season 12'!AF$4:CC$104,38,0),"0"),IFERROR(VLOOKUP($A25,'Season 13'!AF$4:CC$104,38,0),"0"),
IFERROR(VLOOKUP($A25,'Season 14'!AF$4:CC$104,38,0),"0"),IFERROR(VLOOKUP($A25,'Season 15'!AF$4:CC$104,38,0),"0"),)</f>
        <v>0</v>
      </c>
      <c r="AM25" s="1023">
        <f>SUM(IFERROR(VLOOKUP($A25,'Season 2'!AF$4:CC$104,34,0),"0"),IFERROR(VLOOKUP($A25,'Season 3'!AF$4:CC$104,39,0),"0"),
IFERROR(VLOOKUP($A25,'Season 4'!AF$4:CC$104,39,0),"0"),IFERROR(VLOOKUP($A25,'Season 5'!AF$4:CC$104,39,0),"0"),
IFERROR(VLOOKUP($A25,'Season 6'!AF$4:CC$104,39,0),"0"),IFERROR(VLOOKUP($A25,'Season 7'!AF$4:CC$104,39,0),"0"),
IFERROR(VLOOKUP($A25,'Season 8'!AF$4:CC$104,39,0),"0"),IFERROR(VLOOKUP($A25,'Season 9'!AF$4:CC$104,39,0),"0"),
IFERROR(VLOOKUP($A25,'Season 10'!AF$4:CC$104,39,0),"0"),IFERROR(VLOOKUP($A25,'Season 11'!AF$4:CC$104,39,0),"0"),
IFERROR(VLOOKUP($A25,'Season 12'!AF$4:CC$104,39,0),"0"),IFERROR(VLOOKUP($A25,'Season 13'!AF$4:CC$104,39,0),"0"),
IFERROR(VLOOKUP($A25,'Season 14'!AF$4:CC$104,39,0),"0"),IFERROR(VLOOKUP($A25,'Season 15'!AF$4:CC$104,39,0),"0"),)</f>
        <v>0</v>
      </c>
      <c r="AN25" s="26">
        <f>SUM(IFERROR(VLOOKUP($A25,'Season 2'!AF$4:CC$104,35,0),"0"),IFERROR(VLOOKUP($A25,'Season 3'!AF$4:CC$104,40,0),"0"),
IFERROR(VLOOKUP($A25,'Season 4'!AF$4:CC$104,40,0),"0"),IFERROR(VLOOKUP($A25,'Season 5'!AF$4:CC$104,40,0),"0"),
IFERROR(VLOOKUP($A25,'Season 6'!AF$4:CC$104,40,0),"0"),IFERROR(VLOOKUP($A25,'Season 7'!AF$4:CC$104,40,0),"0"),
IFERROR(VLOOKUP($A25,'Season 8'!AF$4:CC$104,40,0),"0"),IFERROR(VLOOKUP($A25,'Season 9'!AF$4:CC$104,40,0),"0"),
IFERROR(VLOOKUP($A25,'Season 10'!AF$4:CC$104,40,0),"0"),IFERROR(VLOOKUP($A25,'Season 11'!AF$4:CC$104,40,0),"0"),
IFERROR(VLOOKUP($A25,'Season 12'!AF$4:CC$104,40,0),"0"),IFERROR(VLOOKUP($A25,'Season 13'!AF$4:CC$104,40,0),"0"),
IFERROR(VLOOKUP($A25,'Season 14'!AF$4:CC$104,40,0),"0"),IFERROR(VLOOKUP($A25,'Season 15'!AF$4:CC$104,40,0),"0"),)</f>
        <v>0</v>
      </c>
      <c r="AO25" s="699">
        <f>SUM(IFERROR(VLOOKUP($A25,'Season 2'!AF$4:CC$104,36,0),"0"),IFERROR(VLOOKUP($A25,'Season 3'!AF$4:CC$104,41,0),"0"),
IFERROR(VLOOKUP($A25,'Season 4'!AF$4:CC$104,41,0),"0"),IFERROR(VLOOKUP($A25,'Season 5'!AF$4:CC$104,41,0),"0"),
IFERROR(VLOOKUP($A25,'Season 6'!AF$4:CC$104,41,0),"0"),IFERROR(VLOOKUP($A25,'Season 7'!AF$4:CC$104,41,0),"0"),
IFERROR(VLOOKUP($A25,'Season 8'!AF$4:CC$104,41,0),"0"),IFERROR(VLOOKUP($A25,'Season 9'!AF$4:CC$104,41,0),"0"),
IFERROR(VLOOKUP($A25,'Season 10'!AF$4:CC$104,41,0),"0"),IFERROR(VLOOKUP($A25,'Season 11'!AF$4:CC$104,41,0),"0"),
IFERROR(VLOOKUP($A25,'Season 12'!AF$4:CC$104,41,0),"0"),IFERROR(VLOOKUP($A25,'Season 13'!AF$4:CC$104,41,0),"0"),
IFERROR(VLOOKUP($A25,'Season 14'!AF$4:CC$104,41,0),"0"),IFERROR(VLOOKUP($A25,'Season 15'!AF$4:CC$104,41,0),"0"),)</f>
        <v>0</v>
      </c>
      <c r="AP25" s="700">
        <f>SUM(IFERROR(VLOOKUP($A25,'Season 2'!AF$4:CC$104,37,0),"0"),IFERROR(VLOOKUP($A25,'Season 3'!AF$4:CC$104,42,0),"0"),
IFERROR(VLOOKUP($A25,'Season 4'!AF$4:CC$104,42,0),"0"),IFERROR(VLOOKUP($A25,'Season 5'!AF$4:CC$104,42,0),"0"),
IFERROR(VLOOKUP($A25,'Season 6'!AF$4:CC$104,42,0),"0"),IFERROR(VLOOKUP($A25,'Season 7'!AF$4:CC$104,42,0),"0"),
IFERROR(VLOOKUP($A25,'Season 8'!AF$4:CC$104,42,0),"0"),IFERROR(VLOOKUP($A25,'Season 9'!AF$4:CC$104,42,0),"0"),
IFERROR(VLOOKUP($A25,'Season 10'!AF$4:CC$104,42,0),"0"),IFERROR(VLOOKUP($A25,'Season 11'!AF$4:CC$104,42,0),"0"),
IFERROR(VLOOKUP($A25,'Season 12'!AF$4:CC$104,42,0),"0"),IFERROR(VLOOKUP($A25,'Season 13'!AF$4:CC$104,42,0),"0"),
IFERROR(VLOOKUP($A25,'Season 14'!AF$4:CC$104,42,0),"0"),IFERROR(VLOOKUP($A25,'Season 15'!AF$4:CC$104,42,0),"0"),)</f>
        <v>0</v>
      </c>
      <c r="AQ25" s="692">
        <f>SUM(IFERROR(VLOOKUP($A25,'Season 2'!AF$4:CC$104,38,0),"0"),IFERROR(VLOOKUP($A25,'Season 3'!AF$4:CC$104,43,0),"0"),
IFERROR(VLOOKUP($A25,'Season 4'!AF$4:CC$104,43,0),"0"),IFERROR(VLOOKUP($A25,'Season 5'!AF$4:CC$104,43,0),"0"),
IFERROR(VLOOKUP($A25,'Season 6'!AF$4:CC$104,43,0),"0"),IFERROR(VLOOKUP($A25,'Season 7'!AF$4:CC$104,43,0),"0"),
IFERROR(VLOOKUP($A25,'Season 8'!AF$4:CC$104,43,0),"0"),IFERROR(VLOOKUP($A25,'Season 9'!AF$4:CC$104,43,0),"0"),
IFERROR(VLOOKUP($A25,'Season 10'!AF$4:CC$104,43,0),"0"),IFERROR(VLOOKUP($A25,'Season 11'!AF$4:CC$104,43,0),"0"),
IFERROR(VLOOKUP($A25,'Season 12'!AF$4:CC$104,43,0),"0"),IFERROR(VLOOKUP($A25,'Season 13'!AF$4:CC$104,43,0),"0"),
IFERROR(VLOOKUP($A25,'Season 14'!AF$4:CC$104,43,0),"0"),IFERROR(VLOOKUP($A25,'Season 15'!AF$4:CC$104,43,0),"0"),)</f>
        <v>0</v>
      </c>
      <c r="AR25" s="1023">
        <f>SUM(IFERROR(VLOOKUP($A25,'Season 2'!AF$4:CC$104,39,0),"0"),IFERROR(VLOOKUP($A25,'Season 3'!AF$4:CC$104,44,0),"0"),
IFERROR(VLOOKUP($A25,'Season 4'!AF$4:CC$104,44,0),"0"),IFERROR(VLOOKUP($A25,'Season 5'!AF$4:CC$104,44,0),"0"),
IFERROR(VLOOKUP($A25,'Season 6'!AF$4:CC$104,44,0),"0"),IFERROR(VLOOKUP($A25,'Season 7'!AF$4:CC$104,44,0),"0"),
IFERROR(VLOOKUP($A25,'Season 8'!AF$4:CC$104,44,0),"0"),IFERROR(VLOOKUP($A25,'Season 9'!AF$4:CC$104,44,0),"0"),
IFERROR(VLOOKUP($A25,'Season 10'!AF$4:CC$104,44,0),"0"),IFERROR(VLOOKUP($A25,'Season 11'!AF$4:CC$104,44,0),"0"),
IFERROR(VLOOKUP($A25,'Season 12'!AF$4:CC$104,44,0),"0"),IFERROR(VLOOKUP($A25,'Season 13'!AF$4:CC$104,44,0),"0"),
IFERROR(VLOOKUP($A25,'Season 14'!AF$4:CC$104,44,0),"0"),IFERROR(VLOOKUP($A25,'Season 15'!AF$4:CC$104,44,0),"0"),)</f>
        <v>0</v>
      </c>
      <c r="AS25" s="26">
        <f>SUM(IFERROR(VLOOKUP($A25,'Season 2'!AF$4:CC$104,40,0),"0"),IFERROR(VLOOKUP($A25,'Season 3'!AF$4:CC$104,45,0),"0"),
IFERROR(VLOOKUP($A25,'Season 4'!AF$4:CC$104,45,0),"0"),IFERROR(VLOOKUP($A25,'Season 5'!AF$4:CC$104,45,0),"0"),
IFERROR(VLOOKUP($A25,'Season 6'!AF$4:CC$104,45,0),"0"),IFERROR(VLOOKUP($A25,'Season 7'!AF$4:CC$104,45,0),"0"),
IFERROR(VLOOKUP($A25,'Season 8'!AF$4:CC$104,45,0),"0"),IFERROR(VLOOKUP($A25,'Season 9'!AF$4:CC$104,45,0),"0"),
IFERROR(VLOOKUP($A25,'Season 10'!AF$4:CC$104,45,0),"0"),IFERROR(VLOOKUP($A25,'Season 11'!AF$4:CC$104,45,0),"0"),
IFERROR(VLOOKUP($A25,'Season 12'!AF$4:CC$104,45,0),"0"),IFERROR(VLOOKUP($A25,'Season 13'!AF$4:CC$104,45,0),"0"),
IFERROR(VLOOKUP($A25,'Season 14'!AF$4:CC$104,45,0),"0"),IFERROR(VLOOKUP($A25,'Season 15'!AF$4:CC$104,45,0),"0"),)</f>
        <v>0</v>
      </c>
      <c r="AT25" s="699">
        <f>SUM(IFERROR(VLOOKUP($A25,'Season 2'!AF$4:CC$104,41,0),"0"),IFERROR(VLOOKUP($A25,'Season 3'!AF$4:CC$104,46,0),"0"),
IFERROR(VLOOKUP($A25,'Season 4'!AF$4:CC$104,46,0),"0"),IFERROR(VLOOKUP($A25,'Season 5'!AF$4:CC$104,46,0),"0"),
IFERROR(VLOOKUP($A25,'Season 6'!AF$4:CC$104,46,0),"0"),IFERROR(VLOOKUP($A25,'Season 7'!AF$4:CC$104,46,0),"0"),
IFERROR(VLOOKUP($A25,'Season 8'!AF$4:CC$104,46,0),"0"),IFERROR(VLOOKUP($A25,'Season 9'!AF$4:CC$104,46,0),"0"),
IFERROR(VLOOKUP($A25,'Season 10'!AF$4:CC$104,46,0),"0"),IFERROR(VLOOKUP($A25,'Season 11'!AF$4:CC$104,46,0),"0"),
IFERROR(VLOOKUP($A25,'Season 12'!AF$4:CC$104,46,0),"0"),IFERROR(VLOOKUP($A25,'Season 13'!AF$4:CC$104,46,0),"0"),
IFERROR(VLOOKUP($A25,'Season 14'!AF$4:CC$104,46,0),"0"),IFERROR(VLOOKUP($A25,'Season 15'!AF$4:CC$104,46,0),"0"),)</f>
        <v>0</v>
      </c>
      <c r="AU25" s="700">
        <f>SUM(IFERROR(VLOOKUP($A25,'Season 3'!AF$4:CH$104,47,0),"0"),
IFERROR(VLOOKUP($A25,'Season 4'!AF$4:CH$104,47,0),"0"),IFERROR(VLOOKUP($A25,'Season 5'!AF$4:CH$104,47,0),"0"),
IFERROR(VLOOKUP($A25,'Season 6'!AF$4:CH$104,47,0),"0"),IFERROR(VLOOKUP($A25,'Season 7'!AF$4:CH$104,47,0),"0"),
IFERROR(VLOOKUP($A25,'Season 8'!AF$4:CH$104,47,0),"0"),IFERROR(VLOOKUP($A25,'Season 9'!AF$4:CH$104,47,0),"0"),
IFERROR(VLOOKUP($A25,'Season 10'!AF$4:CH$104,47,0),"0"),IFERROR(VLOOKUP($A25,'Season 11'!AF$4:CH$104,47,0),"0"),
IFERROR(VLOOKUP($A25,'Season 12'!AF$4:CH$104,47,0),"0"),IFERROR(VLOOKUP($A25,'Season 13'!AF$4:CH$104,47,0),"0"),
IFERROR(VLOOKUP($A25,'Season 14'!AF$4:CH$104,47,0),"0"),IFERROR(VLOOKUP($A25,'Season 15'!AF$4:CH$104,47,0),"0"),)</f>
        <v>0</v>
      </c>
      <c r="AV25" s="692">
        <f>SUM(IFERROR(VLOOKUP($A25,'Season 3'!AF$4:CH$104,48,0),"0"),
IFERROR(VLOOKUP($A25,'Season 4'!AF$4:CH$104,48,0),"0"),IFERROR(VLOOKUP($A25,'Season 5'!AF$4:CH$104,48,0),"0"),
IFERROR(VLOOKUP($A25,'Season 6'!AF$4:CH$104,48,0),"0"),IFERROR(VLOOKUP($A25,'Season 7'!AF$4:CH$104,48,0),"0"),
IFERROR(VLOOKUP($A25,'Season 8'!AF$4:CH$104,48,0),"0"),IFERROR(VLOOKUP($A25,'Season 9'!AF$4:CH$104,48,0),"0"),
IFERROR(VLOOKUP($A25,'Season 10'!AF$4:CH$104,48,0),"0"),IFERROR(VLOOKUP($A25,'Season 11'!AF$4:CH$104,48,0),"0"),
IFERROR(VLOOKUP($A25,'Season 12'!AF$4:CH$104,48,0),"0"),IFERROR(VLOOKUP($A25,'Season 13'!AF$4:CH$104,48,0),"0"),
IFERROR(VLOOKUP($A25,'Season 14'!AF$4:CH$104,48,0),"0"),IFERROR(VLOOKUP($A25,'Season 15'!AF$4:CH$104,48,0),"0"),)</f>
        <v>0</v>
      </c>
      <c r="AW25" s="1023">
        <f>SUM(IFERROR(VLOOKUP($A25,'Season 3'!AF$4:CH$104,49,0),"0"),
IFERROR(VLOOKUP($A25,'Season 4'!AF$4:CH$104,49,0),"0"),IFERROR(VLOOKUP($A25,'Season 5'!AF$4:CH$104,49,0),"0"),
IFERROR(VLOOKUP($A25,'Season 6'!AF$4:CH$104,49,0),"0"),IFERROR(VLOOKUP($A25,'Season 7'!AF$4:CH$104,49,0),"0"),
IFERROR(VLOOKUP($A25,'Season 8'!AF$4:CH$104,49,0),"0"),IFERROR(VLOOKUP($A25,'Season 9'!AF$4:CH$104,49,0),"0"),
IFERROR(VLOOKUP($A25,'Season 10'!AF$4:CH$104,49,0),"0"),IFERROR(VLOOKUP($A25,'Season 11'!AF$4:CH$104,49,0),"0"),
IFERROR(VLOOKUP($A25,'Season 12'!AF$4:CH$104,49,0),"0"),IFERROR(VLOOKUP($A25,'Season 13'!AF$4:CH$104,49,0),"0"),
IFERROR(VLOOKUP($A25,'Season 14'!AF$4:CH$104,49,0),"0"),IFERROR(VLOOKUP($A25,'Season 15'!AF$4:CH$104,49,0),"0"),)</f>
        <v>0</v>
      </c>
      <c r="AX25" s="26">
        <f>SUM(IFERROR(VLOOKUP($A25,'Season 3'!AF$4:CH$104,50,0),"0"),
IFERROR(VLOOKUP($A25,'Season 4'!AF$4:CH$104,50,0),"0"),IFERROR(VLOOKUP($A25,'Season 5'!AF$4:CH$104,50,0),"0"),
IFERROR(VLOOKUP($A25,'Season 6'!AF$4:CH$104,50,0),"0"),IFERROR(VLOOKUP($A25,'Season 7'!AF$4:CH$104,50,0),"0"),
IFERROR(VLOOKUP($A25,'Season 8'!AF$4:CH$104,50,0),"0"),IFERROR(VLOOKUP($A25,'Season 9'!AF$4:CH$104,50,0),"0"),
IFERROR(VLOOKUP($A25,'Season 10'!AF$4:CH$104,50,0),"0"),IFERROR(VLOOKUP($A25,'Season 11'!AF$4:CH$104,50,0),"0"),
IFERROR(VLOOKUP($A25,'Season 12'!AF$4:CH$104,50,0),"0"),IFERROR(VLOOKUP($A25,'Season 13'!AF$4:CH$104,50,0),"0"),
IFERROR(VLOOKUP($A25,'Season 14'!AF$4:CH$104,50,0),"0"),IFERROR(VLOOKUP($A25,'Season 15'!AF$4:CH$104,50,0),"0"),)</f>
        <v>0</v>
      </c>
      <c r="AY25" s="699">
        <f>SUM(IFERROR(VLOOKUP($A25,'Season 3'!AF$4:CH$104,51,0),"0"),
IFERROR(VLOOKUP($A25,'Season 4'!AF$4:CH$104,51,0),"0"),IFERROR(VLOOKUP($A25,'Season 5'!AF$4:CH$104,51,0),"0"),
IFERROR(VLOOKUP($A25,'Season 6'!AF$4:CH$104,51,0),"0"),IFERROR(VLOOKUP($A25,'Season 7'!AF$4:CH$104,51,0),"0"),
IFERROR(VLOOKUP($A25,'Season 8'!AF$4:CH$104,51,0),"0"),IFERROR(VLOOKUP($A25,'Season 9'!AF$4:CH$104,51,0),"0"),
IFERROR(VLOOKUP($A25,'Season 10'!AF$4:CH$104,51,0),"0"),IFERROR(VLOOKUP($A25,'Season 11'!AF$4:CH$104,51,0),"0"),
IFERROR(VLOOKUP($A25,'Season 12'!AF$4:CH$104,51,0),"0"),IFERROR(VLOOKUP($A25,'Season 13'!AF$4:CH$104,51,0),"0"),
IFERROR(VLOOKUP($A25,'Season 14'!AF$4:CH$104,51,0),"0"),IFERROR(VLOOKUP($A25,'Season 15'!AF$4:CH$104,51,0),"0"),)</f>
        <v>0</v>
      </c>
      <c r="AZ25" s="700">
        <f>SUM(IFERROR(VLOOKUP($A25,'Season 1'!AF$4:CC$104,32,0),"0"),IFERROR(VLOOKUP($A25,'Season 2'!AF$4:CC$104,37,0),"0"),)</f>
        <v>0</v>
      </c>
      <c r="BA25" s="692">
        <f>SUM(IFERROR(VLOOKUP($A25,'Season 1'!AF$4:CC$104,33,0),"0"),IFERROR(VLOOKUP($A25,'Season 2'!AF$4:CC$104,38,0),"0"),)</f>
        <v>0</v>
      </c>
      <c r="BB25" s="1023">
        <f>SUM(IFERROR(VLOOKUP($A25,'Season 1'!AF$4:CC$104,34,0),"0"),IFERROR(VLOOKUP($A25,'Season 2'!AF$4:CC$104,39,0),"0"),)</f>
        <v>0</v>
      </c>
      <c r="BC25" s="26">
        <f>SUM(IFERROR(VLOOKUP($A25,'Season 1'!AF$4:CC$104,35,0),"0"),IFERROR(VLOOKUP($A25,'Season 2'!AF$4:CC$104,40,0),"0"),)</f>
        <v>0</v>
      </c>
      <c r="BD25" s="699">
        <f>SUM(IFERROR(VLOOKUP($A25,'Season 1'!AF$4:CC$104,36,0),"0"),IFERROR(VLOOKUP($A25,'Season 2'!AF$4:CC$104,41,0),"0"),)</f>
        <v>0</v>
      </c>
      <c r="BE25" s="1111">
        <f>SUM(IFERROR(VLOOKUP($A25,'Season 1'!AF$4:CC$104,37,0),"0"),
IFERROR(VLOOKUP($A25,'Season 2'!AF$4:CC$104,47,0),"0"),IFERROR(VLOOKUP($A25,'Season 3'!AF$4:CH$104,52,0),"0"),
IFERROR(VLOOKUP($A25,'Season 4'!AF$4:CH$104,52,0),"0"),IFERROR(VLOOKUP($A25,'Season 5'!AF$4:CH$104,52,0),"0"),
IFERROR(VLOOKUP($A25,'Season 6'!AF$4:CH$104,52,0),"0"),IFERROR(VLOOKUP($A25,'Season 7'!AF$4:CH$104,52,0),"0"),
IFERROR(VLOOKUP($A25,'Season 8'!AF$4:CH$104,52,0),"0"),IFERROR(VLOOKUP($A25,'Season 9'!AF$4:CH$104,52,0),"0"),
IFERROR(VLOOKUP($A25,'Season 10'!AF$4:CH$104,52,0),"0"),IFERROR(VLOOKUP($A25,'Season 11'!AF$4:CH$104,52,0),"0"),
IFERROR(VLOOKUP($A25,'Season 12'!AF$4:CH$104,52,0),"0"),IFERROR(VLOOKUP($A25,'Season 13'!AF$4:CH$104,52,0),"0"),
IFERROR(VLOOKUP($A25,'Season 14'!AF$4:CH$104,52,0),"0"),IFERROR(VLOOKUP($A25,'Season 15'!AF$4:CH$104,52,0),"0"),)</f>
        <v>0</v>
      </c>
      <c r="BF25" s="1112">
        <f>SUM(IFERROR(VLOOKUP($A25,'Season 1'!AF$4:CC$104,38,0),"0"),
IFERROR(VLOOKUP($A25,'Season 2'!AF$4:CC$104,48,0),"0"),IFERROR(VLOOKUP($A25,'Season 3'!AF$4:CH$104,53,0),"0"),
IFERROR(VLOOKUP($A25,'Season 4'!AF$4:CH$104,53,0),"0"),IFERROR(VLOOKUP($A25,'Season 5'!AF$4:CH$104,53,0),"0"),
IFERROR(VLOOKUP($A25,'Season 6'!AF$4:CH$104,53,0),"0"),IFERROR(VLOOKUP($A25,'Season 7'!AF$4:CH$104,53,0),"0"),
IFERROR(VLOOKUP($A25,'Season 8'!AF$4:CH$104,53,0),"0"),IFERROR(VLOOKUP($A25,'Season 9'!AF$4:CH$104,53,0),"0"),
IFERROR(VLOOKUP($A25,'Season 10'!AF$4:CH$104,53,0),"0"),IFERROR(VLOOKUP($A25,'Season 11'!AF$4:CH$104,53,0),"0"),
IFERROR(VLOOKUP($A25,'Season 12'!AF$4:CH$104,53,0),"0"),IFERROR(VLOOKUP($A25,'Season 13'!AF$4:CH$104,53,0),"0"),
IFERROR(VLOOKUP($A25,'Season 14'!AF$4:CH$104,53,0),"0"),IFERROR(VLOOKUP($A25,'Season 15'!AF$4:CH$104,53,0),"0"),)</f>
        <v>0</v>
      </c>
      <c r="BG25" s="1061" t="e">
        <f t="shared" si="1"/>
        <v>#DIV/0!</v>
      </c>
      <c r="BI25" s="1100"/>
      <c r="BJ25" s="1100"/>
      <c r="BK25" s="1100"/>
      <c r="BL25" s="1100"/>
      <c r="BM25" s="1100"/>
      <c r="BN25" s="1100"/>
      <c r="BO25" s="1066"/>
      <c r="BP25" s="1066"/>
      <c r="BQ25" s="1066"/>
      <c r="BR25" s="1066"/>
      <c r="BS25" s="15" t="str">
        <f>IFERROR(VLOOKUP($A25,'Season 1'!$AF$4:$CH$104,39,0),"0")</f>
        <v>0</v>
      </c>
      <c r="BT25" s="15" t="str">
        <f>IFERROR(VLOOKUP($A25,'Season 1'!$AF$4:$CH$104,40,0),"0")</f>
        <v>0</v>
      </c>
      <c r="BU25" s="15" t="str">
        <f>IFERROR(VLOOKUP($A25,'Season 2'!$AF$4:$CH$104,49,0),"0")</f>
        <v>0</v>
      </c>
      <c r="BV25" s="15" t="str">
        <f>IFERROR(VLOOKUP($A25,'Season 2'!$AF$4:$CH$104,50,0),"0")</f>
        <v>0</v>
      </c>
      <c r="BW25" s="15" t="str">
        <f>IFERROR(VLOOKUP($A25,'Season 3'!$AF$4:$CH$104,54,0),"0")</f>
        <v>0</v>
      </c>
      <c r="BX25" s="15" t="str">
        <f>IFERROR(VLOOKUP($A25,'Season 3'!$AF$4:$CH$104,55,0),"0")</f>
        <v>0</v>
      </c>
      <c r="BY25" s="15" t="str">
        <f>IFERROR(VLOOKUP($A25,'Season 4'!$AF$4:$CH$104,54,0),"0")</f>
        <v>0</v>
      </c>
      <c r="BZ25" s="15" t="str">
        <f>IFERROR(VLOOKUP($A25,'Season 4'!$AF$4:$CH$104,55,0),"0")</f>
        <v>0</v>
      </c>
      <c r="CA25" s="15" t="str">
        <f>IFERROR(VLOOKUP($A25,'Season 5'!$AF$4:$CH$104,54,0),"0")</f>
        <v>0</v>
      </c>
      <c r="CB25" s="15" t="str">
        <f>IFERROR(VLOOKUP($A25,'Season 5'!$AF$4:$CH$104,55,0),"0")</f>
        <v>0</v>
      </c>
      <c r="CC25" s="15" t="str">
        <f>IFERROR(VLOOKUP($A25,'Season 6'!$AF$4:$CH$104,54,0),"0")</f>
        <v>0</v>
      </c>
      <c r="CD25" s="15" t="str">
        <f>IFERROR(VLOOKUP($A25,'Season 6'!$AF$4:$CH$104,55,0),"0")</f>
        <v>0</v>
      </c>
      <c r="CE25" s="15" t="str">
        <f>IFERROR(VLOOKUP($A25,'Season 7'!$AF$4:$CH$104,54,0),"0")</f>
        <v>0</v>
      </c>
      <c r="CF25" s="15" t="str">
        <f>IFERROR(VLOOKUP($A25,'Season 7'!$AF$4:$CH$104,55,0),"0")</f>
        <v>0</v>
      </c>
      <c r="CG25" s="15" t="str">
        <f>IFERROR(VLOOKUP($A25,'Season 8'!$AF$4:$CH$104,54,0),"0")</f>
        <v>0</v>
      </c>
      <c r="CH25" s="15" t="str">
        <f>IFERROR(VLOOKUP($A25,'Season 8'!$AF$4:$CH$104,55,0),"0")</f>
        <v>0</v>
      </c>
      <c r="CI25" s="15" t="str">
        <f>IFERROR(VLOOKUP($A25,'Season 9'!$AF$4:$CH$104,54,0),"0")</f>
        <v>0</v>
      </c>
      <c r="CJ25" s="15" t="str">
        <f>IFERROR(VLOOKUP($A25,'Season 9'!$AF$4:$CH$104,55,0),"0")</f>
        <v>0</v>
      </c>
      <c r="CK25" s="15" t="str">
        <f>IFERROR(VLOOKUP($A25,'Season 10'!$AF$4:$CH$104,54,0),"0")</f>
        <v>0</v>
      </c>
      <c r="CL25" s="15" t="str">
        <f>IFERROR(VLOOKUP($A25,'Season 10'!$AF$4:$CH$104,55,0),"0")</f>
        <v>0</v>
      </c>
      <c r="CM25" s="15" t="str">
        <f>IFERROR(VLOOKUP($A25,'Season 11'!$AF$4:$CH$104,54,0),"0")</f>
        <v>0</v>
      </c>
      <c r="CN25" s="15" t="str">
        <f>IFERROR(VLOOKUP($A25,'Season 11'!$AF$4:$CH$104,55,0),"0")</f>
        <v>0</v>
      </c>
      <c r="CO25" s="15" t="str">
        <f>IFERROR(VLOOKUP($A25,'Season 12'!$AF$4:$CH$104,54,0),"0")</f>
        <v>0</v>
      </c>
      <c r="CP25" s="15" t="str">
        <f>IFERROR(VLOOKUP($A25,'Season 12'!$AF$4:$CH$104,55,0),"0")</f>
        <v>0</v>
      </c>
      <c r="CQ25" s="15" t="str">
        <f>IFERROR(VLOOKUP($A25,'Season 13'!$AF$4:$CH$104,54,0),"0")</f>
        <v>0</v>
      </c>
      <c r="CR25" s="15" t="str">
        <f>IFERROR(VLOOKUP($A25,'Season 13'!$AF$4:$CH$104,55,0),"0")</f>
        <v>0</v>
      </c>
      <c r="CS25" s="15" t="str">
        <f>IFERROR(VLOOKUP($A25,'Season 14'!$AF$4:$CH$104,54,0),"0")</f>
        <v>0</v>
      </c>
      <c r="CT25" s="15" t="str">
        <f>IFERROR(VLOOKUP($A25,'Season 14'!$AF$4:$CH$104,55,0),"0")</f>
        <v>0</v>
      </c>
      <c r="CU25" s="15" t="str">
        <f>IFERROR(VLOOKUP($A25,'Season 15'!$AF$4:$CH$104,54,0),"0")</f>
        <v>0</v>
      </c>
      <c r="CV25" s="15" t="str">
        <f>IFERROR(VLOOKUP($A25,'Season 15'!$AF$4:$CH$104,55,0),"0")</f>
        <v>0</v>
      </c>
    </row>
    <row r="26" spans="1:100" x14ac:dyDescent="0.25">
      <c r="A26" s="1090" t="s">
        <v>350</v>
      </c>
      <c r="B26" s="1021" t="str">
        <f>IFERROR(VLOOKUP('Data Totals'!A26,'Season 1'!AF$4:CC$104,2,FALSE),IFERROR(VLOOKUP('Data Totals'!A26,'Season 2'!AF$4:CC$104,2,FALSE),IFERROR(VLOOKUP('Data Totals'!A26,'Season 3'!AF$4:CC$104,2,FALSE),IFERROR(VLOOKUP('Data Totals'!A26,'Season 4'!AF$4:CC$104,2,FALSE),IFERROR(VLOOKUP('Data Totals'!A26,'Season 5'!AF$4:CC$104,2,FALSE),IFERROR(VLOOKUP('Data Totals'!A26,'Season 6'!AF$4:CC$104,2,FALSE),IFERROR(VLOOKUP('Data Totals'!A26,'Season 7'!AF$4:CC$104,2,FALSE),IFERROR(VLOOKUP('Data Totals'!A26,'Season 8'!AF$4:CC$104,2,FALSE),IFERROR(VLOOKUP('Data Totals'!A26,'Season 9'!AF$4:CC$104,2,FALSE),IFERROR(VLOOKUP('Data Totals'!A26,'Season 10'!AF$4:CC$104,2,FALSE),IFERROR(VLOOKUP('Data Totals'!A26,'Season 11'!AF$4:CC$104,2,FALSE),IFERROR(VLOOKUP('Data Totals'!A26,'Season 12'!AF$4:CC$104,2,FALSE),IFERROR(VLOOKUP('Data Totals'!A26,'Season 13'!AF$4:CC$104,2,FALSE),IFERROR(VLOOKUP('Data Totals'!A26,'Season 14'!AF$4:CC$104,2,FALSE),IFERROR(VLOOKUP('Data Totals'!A26,'Season 15'!AF$4:CC$104,2,FALSE),"N/A")))))))))))))))</f>
        <v>RB</v>
      </c>
      <c r="C26" s="1022">
        <f>IFERROR(VLOOKUP('Data Totals'!A26,'Season 1'!AF$4:CC$104,3,FALSE),IFERROR(VLOOKUP('Data Totals'!A26,'Season 2'!AF$4:CC$104,3,FALSE),IFERROR(VLOOKUP('Data Totals'!A26,'Season 3'!AF$4:CC$104,3,FALSE),IFERROR(VLOOKUP('Data Totals'!A26,'Season 4'!AF$4:CC$104,3,FALSE),IFERROR(VLOOKUP('Data Totals'!A26,'Season 5'!AF$4:CC$104,3,FALSE),IFERROR(VLOOKUP('Data Totals'!A26,'Season 6'!AF$4:CC$104,3,FALSE),IFERROR(VLOOKUP('Data Totals'!A26,'Season 7'!AF$4:CC$104,3,FALSE),IFERROR(VLOOKUP('Data Totals'!A26,'Season 8'!AF$4:CC$104,3,FALSE),IFERROR(VLOOKUP('Data Totals'!A26,'Season 9'!AF$4:CC$104,3,FALSE),IFERROR(VLOOKUP('Data Totals'!A26,'Season 10'!AF$4:CC$104,3,FALSE),IFERROR(VLOOKUP('Data Totals'!A26,'Season 11'!AF$4:CC$104,3,FALSE),IFERROR(VLOOKUP('Data Totals'!A26,'Season 12'!AF$4:CC$104,3,FALSE),IFERROR(VLOOKUP('Data Totals'!A26,'Season 13'!AF$4:CC$104,3,FALSE),IFERROR(VLOOKUP('Data Totals'!A26,'Season 14'!AF$4:CC$104,3,FALSE),IFERROR(VLOOKUP('Data Totals'!A26,'Season 15'!AF$4:CC$104,3,FALSE),"N/A")))))))))))))))</f>
        <v>72</v>
      </c>
      <c r="D26" s="1022">
        <f>IFERROR(VLOOKUP('Data Totals'!A26,'Season 1'!AF$4:CC$104,4,FALSE),IFERROR(VLOOKUP('Data Totals'!A26,'Season 2'!AF$4:CC$104,4,FALSE),IFERROR(VLOOKUP('Data Totals'!A26,'Season 3'!AF$4:CC$104,4,FALSE),IFERROR(VLOOKUP('Data Totals'!A26,'Season 4'!AF$4:CC$104,4,FALSE),IFERROR(VLOOKUP('Data Totals'!A26,'Season 5'!AF$4:CC$104,4,FALSE),IFERROR(VLOOKUP('Data Totals'!A26,'Season 6'!AF$4:CC$104,4,FALSE),IFERROR(VLOOKUP('Data Totals'!A26,'Season 7'!AF$4:CC$104,4,FALSE),IFERROR(VLOOKUP('Data Totals'!A26,'Season 8'!AF$4:CC$104,4,FALSE),IFERROR(VLOOKUP('Data Totals'!A26,'Season 9'!AF$4:CC$104,4,FALSE),IFERROR(VLOOKUP('Data Totals'!A26,'Season 10'!AF$4:CC$104,4,FALSE),IFERROR(VLOOKUP('Data Totals'!A26,'Season 11'!AF$4:CC$104,4,FALSE),IFERROR(VLOOKUP('Data Totals'!A26,'Season 12'!AF$4:CC$104,4,FALSE),IFERROR(VLOOKUP('Data Totals'!A26,'Season 13'!AF$4:CC$104,4,FALSE),IFERROR(VLOOKUP('Data Totals'!A26,'Season 14'!AF$4:CC$104,4,FALSE),IFERROR(VLOOKUP('Data Totals'!A26,'Season 15'!AF$4:CC$104,4,FALSE),"N/A")))))))))))))))</f>
        <v>74</v>
      </c>
      <c r="E26" s="1022">
        <f t="shared" si="0"/>
        <v>2</v>
      </c>
      <c r="F26" s="692">
        <f>SUM(IFERROR(VLOOKUP(A26,BI$3:BN$152,2,0),"0"),IFERROR(VLOOKUP(A26,'Season 1'!AF$4:CC$104,6,0),"0"),
IFERROR(VLOOKUP(A26,'Season 2'!AF$4:CC$104,6,0),"0"),IFERROR(VLOOKUP(A26,'Season 3'!AF$4:CC$104,6,0),"0"),
IFERROR(VLOOKUP(A26,'Season 4'!AF$4:CC$104,6,0),"0"),IFERROR(VLOOKUP(A26,'Season 5'!AF$4:CC$104,6,0),"0"),
IFERROR(VLOOKUP(A26,'Season 6'!AF$4:CC$104,6,0),"0"),IFERROR(VLOOKUP(A26,'Season 7'!AF$4:CC$104,6,0),"0"),
IFERROR(VLOOKUP(A26,'Season 8'!AF$4:CC$104,6,0),"0"),IFERROR(VLOOKUP(A26,'Season 9'!AF$4:CC$104,6,0),"0"),
IFERROR(VLOOKUP(A26,'Season 10'!AF$4:CC$104,6,0),"0"),IFERROR(VLOOKUP(A26,'Season 11'!AF$4:CC$104,6,0),"0"),
IFERROR(VLOOKUP(A26,'Season 12'!AF$4:CC$104,6,0),"0"),IFERROR(VLOOKUP(A26,'Season 13'!AF$4:CC$104,6,0),"0"),
IFERROR(VLOOKUP(A26,'Season 14'!AF$4:CC$104,6,0),"0"),IFERROR(VLOOKUP(A26,'Season 15'!AF$4:CC$104,6,0),"0"),)</f>
        <v>108</v>
      </c>
      <c r="G26" s="692">
        <f>SUM(IFERROR(VLOOKUP(A26,'Season 1'!AF$4:CC$104,7,0),"0"),
IFERROR(VLOOKUP(A26,'Season 2'!AF$4:CC$104,7,0),"0"),IFERROR(VLOOKUP(A26,'Season 3'!AF$4:CC$104,7,0),"0"),
IFERROR(VLOOKUP(A26,'Season 4'!AF$4:CC$104,7,0),"0"),IFERROR(VLOOKUP(A26,'Season 5'!AF$4:CC$104,7,0),"0"),
IFERROR(VLOOKUP(A26,'Season 6'!AF$4:CC$104,7,0),"0"),IFERROR(VLOOKUP(A26,'Season 7'!AF$4:CC$104,7,0),"0"),
IFERROR(VLOOKUP(A26,'Season 8'!AF$4:CC$104,7,0),"0"),IFERROR(VLOOKUP(A26,'Season 9'!AF$4:CC$104,7,0),"0"),
IFERROR(VLOOKUP(A26,'Season 10'!AF$4:CC$104,7,0),"0"),IFERROR(VLOOKUP(A26,'Season 11'!AF$4:CC$104,7,0),"0"),
IFERROR(VLOOKUP(A26,'Season 12'!AF$4:CC$104,7,0),"0"),IFERROR(VLOOKUP(A26,'Season 13'!AF$4:CC$104,7,0),"0"),
IFERROR(VLOOKUP(A26,'Season 14'!AF$4:CC$104,7,0),"0"),IFERROR(VLOOKUP(A26,'Season 15'!AF$4:CC$104,7,0),"0"),)</f>
        <v>1</v>
      </c>
      <c r="H26" s="556">
        <f>SUM(IFERROR(VLOOKUP(A26,'Season 1'!AF$4:CC$104,8,0),"0"),
IFERROR(VLOOKUP(A26,'Season 2'!AF$4:CC$104,8,0),"0"),IFERROR(VLOOKUP(A26,'Season 3'!AF$4:CC$104,8,0),"0"),
IFERROR(VLOOKUP(A26,'Season 4'!AF$4:CC$104,8,0),"0"),IFERROR(VLOOKUP(A26,'Season 5'!AF$4:CC$104,8,0),"0"),
IFERROR(VLOOKUP(A26,'Season 6'!AF$4:CC$104,8,0),"0"),IFERROR(VLOOKUP(A26,'Season 7'!AF$4:CC$104,8,0),"0"),
IFERROR(VLOOKUP(A26,'Season 8'!AF$4:CC$104,8,0),"0"),IFERROR(VLOOKUP(A26,'Season 9'!AF$4:CC$104,8,0),"0"),
IFERROR(VLOOKUP(A26,'Season 10'!AF$4:CC$104,8,0),"0"),IFERROR(VLOOKUP(A26,'Season 11'!AF$4:CC$104,8,0),"0"),
IFERROR(VLOOKUP(A26,'Season 12'!AF$4:CC$104,8,0),"0"),IFERROR(VLOOKUP(A26,'Season 13'!AF$4:CC$104,8,0),"0"),
IFERROR(VLOOKUP(A26,'Season 14'!AF$4:CC$104,8,0),"0"),IFERROR(VLOOKUP(A26,'Season 15'!AF$4:CC$104,8,0),"0"),)</f>
        <v>0</v>
      </c>
      <c r="I26" s="1023">
        <f>SUM(IFERROR(VLOOKUP(A26,'Season 1'!AF$4:CC$104,9,0),"0"),
IFERROR(VLOOKUP(A26,'Season 2'!AF$4:CC$104,9,0),"0"),IFERROR(VLOOKUP(A26,'Season 3'!AF$4:CC$104,9,0),"0"),
IFERROR(VLOOKUP(A26,'Season 4'!AF$4:CC$104,9,0),"0"),IFERROR(VLOOKUP(A26,'Season 5'!AF$4:CC$104,9,0),"0"),
IFERROR(VLOOKUP(A26,'Season 6'!AF$4:CC$104,9,0),"0"),IFERROR(VLOOKUP(A26,'Season 7'!AF$4:CC$104,9,0),"0"),
IFERROR(VLOOKUP(A26,'Season 8'!AF$4:CC$104,9,0),"0"),IFERROR(VLOOKUP(A26,'Season 9'!AF$4:CC$104,9,0),"0"),
IFERROR(VLOOKUP(A26,'Season 10'!AF$4:CC$104,9,0),"0"),IFERROR(VLOOKUP(A26,'Season 11'!AF$4:CC$104,9,0),"0"),
IFERROR(VLOOKUP(A26,'Season 12'!AF$4:CC$104,9,0),"0"),IFERROR(VLOOKUP(A26,'Season 13'!AF$4:CC$104,9,0),"0"),
IFERROR(VLOOKUP(A26,'Season 14'!AF$4:CC$104,9,0),"0"),IFERROR(VLOOKUP(A26,'Season 15'!AF$4:CC$104,9,0),"0"),)</f>
        <v>3</v>
      </c>
      <c r="J26" s="26">
        <f>SUM(IFERROR(VLOOKUP(A26,BI$3:BN$152,3,0),"0"),IFERROR(VLOOKUP(A26,'Season 1'!AF$4:CC$104,10,0),"0"),
IFERROR(VLOOKUP(A26,'Season 2'!AF$4:CC$104,10,0),"0"),IFERROR(VLOOKUP(A26,'Season 3'!AF$4:CC$104,10,0),"0"),
IFERROR(VLOOKUP(A26,'Season 4'!AF$4:CC$104,10,0),"0"),IFERROR(VLOOKUP(A26,'Season 5'!AF$4:CC$104,10,0),"0"),
IFERROR(VLOOKUP(A26,'Season 6'!AF$4:CC$104,10,0),"0"),IFERROR(VLOOKUP(A26,'Season 7'!AF$4:CC$104,10,0),"0"),
IFERROR(VLOOKUP(A26,'Season 8'!AF$4:CC$104,10,0),"0"),IFERROR(VLOOKUP(A26,'Season 9'!AF$4:CC$104,10,0),"0"),
IFERROR(VLOOKUP(A26,'Season 10'!AF$4:CC$104,10,0),"0"),IFERROR(VLOOKUP(A26,'Season 11'!AF$4:CC$104,10,0),"0"),
IFERROR(VLOOKUP(A26,'Season 12'!AF$4:CC$104,10,0),"0"),IFERROR(VLOOKUP(A26,'Season 13'!AF$4:CC$104,10,0),"0"),
IFERROR(VLOOKUP(A26,'Season 14'!AF$4:CC$104,10,0),"0"),IFERROR(VLOOKUP(A26,'Season 15'!AF$4:CC$104,10,0),"0"),)</f>
        <v>6</v>
      </c>
      <c r="K26" s="699">
        <f>SUM(IFERROR(VLOOKUP(A26,BI$3:BN$152,4,0),"0"),IFERROR(VLOOKUP(A26,'Season 1'!AF$4:CC$104,11,0),"0"),
IFERROR(VLOOKUP(A26,'Season 2'!AF$4:CC$104,11,0),"0"),IFERROR(VLOOKUP(A26,'Season 3'!AF$4:CC$104,11,0),"0"),
IFERROR(VLOOKUP(A26,'Season 4'!AF$4:CC$104,11,0),"0"),IFERROR(VLOOKUP(A26,'Season 5'!AF$4:CC$104,11,0),"0"),
IFERROR(VLOOKUP(A26,'Season 6'!AF$4:CC$104,11,0),"0"),IFERROR(VLOOKUP(A26,'Season 7'!AF$4:CC$104,11,0),"0"),
IFERROR(VLOOKUP(A26,'Season 8'!AF$4:CC$104,11,0),"0"),IFERROR(VLOOKUP(A26,'Season 9'!AF$4:CC$104,11,0),"0"),
IFERROR(VLOOKUP(A26,'Season 10'!AF$4:CC$104,11,0),"0"),IFERROR(VLOOKUP(A26,'Season 11'!AF$4:CC$104,11,0),"0"),
IFERROR(VLOOKUP(A26,'Season 12'!AF$4:CC$104,11,0),"0"),IFERROR(VLOOKUP(A26,'Season 13'!AF$4:CC$104,11,0),"0"),
IFERROR(VLOOKUP(A26,'Season 14'!AF$4:CC$104,11,0),"0"),IFERROR(VLOOKUP(A26,'Season 15'!AF$4:CC$104,11,0),"0"),)</f>
        <v>3</v>
      </c>
      <c r="L26" s="700">
        <f>SUM(IFERROR(VLOOKUP($A26,'Season 1'!AF$4:CC$104,12,0),"0"),
IFERROR(VLOOKUP($A26,'Season 2'!AF$4:CC$104,12,0),"0"),IFERROR(VLOOKUP($A26,'Season 3'!AF$4:CC$104,12,0),"0"),
IFERROR(VLOOKUP($A26,'Season 4'!AF$4:CC$104,12,0),"0"),IFERROR(VLOOKUP($A26,'Season 5'!AF$4:CC$104,12,0),"0"),
IFERROR(VLOOKUP($A26,'Season 6'!AF$4:CC$104,12,0),"0"),IFERROR(VLOOKUP($A26,'Season 7'!AF$4:CC$104,12,0),"0"),
IFERROR(VLOOKUP($A26,'Season 8'!AF$4:CC$104,12,0),"0"),IFERROR(VLOOKUP($A26,'Season 9'!AF$4:CC$104,12,0),"0"),
IFERROR(VLOOKUP($A26,'Season 10'!AF$4:CC$104,12,0),"0"),IFERROR(VLOOKUP($A26,'Season 11'!AF$4:CC$104,12,0),"0"),
IFERROR(VLOOKUP($A26,'Season 12'!AF$4:CC$104,12,0),"0"),IFERROR(VLOOKUP($A26,'Season 13'!AF$4:CC$104,12,0),"0"),
IFERROR(VLOOKUP($A26,'Season 14'!AF$4:CC$104,12,0),"0"),IFERROR(VLOOKUP($A26,'Season 15'!AF$4:CC$104,12,0),"0"),)</f>
        <v>0</v>
      </c>
      <c r="M26" s="692">
        <f>SUM(IFERROR(VLOOKUP($A26,'Season 1'!AF$4:CC$104,13,0),"0"),
IFERROR(VLOOKUP($A26,'Season 2'!AF$4:CC$104,13,0),"0"),IFERROR(VLOOKUP($A26,'Season 3'!AF$4:CC$104,13,0),"0"),
IFERROR(VLOOKUP($A26,'Season 4'!AF$4:CC$104,13,0),"0"),IFERROR(VLOOKUP($A26,'Season 5'!AF$4:CC$104,13,0),"0"),
IFERROR(VLOOKUP($A26,'Season 6'!AF$4:CC$104,13,0),"0"),IFERROR(VLOOKUP($A26,'Season 7'!AF$4:CC$104,13,0),"0"),
IFERROR(VLOOKUP($A26,'Season 8'!AF$4:CC$104,13,0),"0"),IFERROR(VLOOKUP($A26,'Season 9'!AF$4:CC$104,13,0),"0"),
IFERROR(VLOOKUP($A26,'Season 10'!AF$4:CC$104,13,0),"0"),IFERROR(VLOOKUP($A26,'Season 11'!AF$4:CC$104,13,0),"0"),
IFERROR(VLOOKUP($A26,'Season 12'!AF$4:CC$104,13,0),"0"),IFERROR(VLOOKUP($A26,'Season 13'!AF$4:CC$104,13,0),"0"),
IFERROR(VLOOKUP($A26,'Season 14'!AF$4:CC$104,13,0),"0"),IFERROR(VLOOKUP($A26,'Season 15'!AF$4:CC$104,13,0),"0"),)</f>
        <v>0</v>
      </c>
      <c r="N26" s="1023">
        <f>SUM(IFERROR(VLOOKUP($A26,'Season 1'!AF$4:CC$104,14,0),"0"),
IFERROR(VLOOKUP($A26,'Season 2'!AF$4:CC$104,14,0),"0"),IFERROR(VLOOKUP($A26,'Season 3'!AF$4:CC$104,14,0),"0"),
IFERROR(VLOOKUP($A26,'Season 4'!AF$4:CC$104,14,0),"0"),IFERROR(VLOOKUP($A26,'Season 5'!AF$4:CC$104,14,0),"0"),
IFERROR(VLOOKUP($A26,'Season 6'!AF$4:CC$104,14,0),"0"),IFERROR(VLOOKUP($A26,'Season 7'!AF$4:CC$104,14,0),"0"),
IFERROR(VLOOKUP($A26,'Season 8'!AF$4:CC$104,14,0),"0"),IFERROR(VLOOKUP($A26,'Season 9'!AF$4:CC$104,14,0),"0"),
IFERROR(VLOOKUP($A26,'Season 10'!AF$4:CC$104,14,0),"0"),IFERROR(VLOOKUP($A26,'Season 11'!AF$4:CC$104,14,0),"0"),
IFERROR(VLOOKUP($A26,'Season 12'!AF$4:CC$104,14,0),"0"),IFERROR(VLOOKUP($A26,'Season 13'!AF$4:CC$104,14,0),"0"),
IFERROR(VLOOKUP($A26,'Season 14'!AF$4:CC$104,14,0),"0"),IFERROR(VLOOKUP($A26,'Season 15'!AF$4:CC$104,14,0),"0"),)</f>
        <v>0</v>
      </c>
      <c r="O26" s="26">
        <f>SUM(IFERROR(VLOOKUP($A26,'Season 1'!AF$4:CC$104,15,0),"0"),
IFERROR(VLOOKUP($A26,'Season 2'!AF$4:CC$104,15,0),"0"),IFERROR(VLOOKUP($A26,'Season 3'!AF$4:CC$104,15,0),"0"),
IFERROR(VLOOKUP($A26,'Season 4'!AF$4:CC$104,15,0),"0"),IFERROR(VLOOKUP($A26,'Season 5'!AF$4:CC$104,15,0),"0"),
IFERROR(VLOOKUP($A26,'Season 6'!AF$4:CC$104,15,0),"0"),IFERROR(VLOOKUP($A26,'Season 7'!AF$4:CC$104,15,0),"0"),
IFERROR(VLOOKUP($A26,'Season 8'!AF$4:CC$104,15,0),"0"),IFERROR(VLOOKUP($A26,'Season 9'!AF$4:CC$104,15,0),"0"),
IFERROR(VLOOKUP($A26,'Season 10'!AF$4:CC$104,15,0),"0"),IFERROR(VLOOKUP($A26,'Season 11'!AF$4:CC$104,15,0),"0"),
IFERROR(VLOOKUP($A26,'Season 12'!AF$4:CC$104,15,0),"0"),IFERROR(VLOOKUP($A26,'Season 13'!AF$4:CC$104,15,0),"0"),
IFERROR(VLOOKUP($A26,'Season 14'!AF$4:CC$104,15,0),"0"),IFERROR(VLOOKUP($A26,'Season 15'!AF$4:CC$104,15,0),"0"),)</f>
        <v>0</v>
      </c>
      <c r="P26" s="699">
        <f>SUM(IFERROR(VLOOKUP($A26,'Season 1'!AF$4:CC$104,16,0),"0"),
IFERROR(VLOOKUP($A26,'Season 2'!AF$4:CC$104,16,0),"0"),IFERROR(VLOOKUP($A26,'Season 3'!AF$4:CC$104,16,0),"0"),
IFERROR(VLOOKUP($A26,'Season 4'!AF$4:CC$104,16,0),"0"),IFERROR(VLOOKUP($A26,'Season 5'!AF$4:CC$104,16,0),"0"),
IFERROR(VLOOKUP($A26,'Season 6'!AF$4:CC$104,16,0),"0"),IFERROR(VLOOKUP($A26,'Season 7'!AF$4:CC$104,16,0),"0"),
IFERROR(VLOOKUP($A26,'Season 8'!AF$4:CC$104,16,0),"0"),IFERROR(VLOOKUP($A26,'Season 9'!AF$4:CC$104,16,0),"0"),
IFERROR(VLOOKUP($A26,'Season 10'!AF$4:CC$104,16,0),"0"),IFERROR(VLOOKUP($A26,'Season 11'!AF$4:CC$104,16,0),"0"),
IFERROR(VLOOKUP($A26,'Season 12'!AF$4:CC$104,16,0),"0"),IFERROR(VLOOKUP($A26,'Season 13'!AF$4:CC$104,16,0),"0"),
IFERROR(VLOOKUP($A26,'Season 14'!AF$4:CC$104,16,0),"0"),IFERROR(VLOOKUP($A26,'Season 15'!AF$4:CC$104,16,0),"0"),)</f>
        <v>0</v>
      </c>
      <c r="Q26" s="700">
        <f>SUM(IFERROR(VLOOKUP($A26,'Season 1'!AF$4:CC$104,17,0),"0"),
IFERROR(VLOOKUP($A26,'Season 2'!AF$4:CC$104,17,0),"0"),IFERROR(VLOOKUP($A26,'Season 3'!AF$4:CC$104,17,0),"0"),
IFERROR(VLOOKUP($A26,'Season 4'!AF$4:CC$104,17,0),"0"),IFERROR(VLOOKUP($A26,'Season 5'!AF$4:CC$104,17,0),"0"),
IFERROR(VLOOKUP($A26,'Season 6'!AF$4:CC$104,17,0),"0"),IFERROR(VLOOKUP($A26,'Season 7'!AF$4:CC$104,17,0),"0"),
IFERROR(VLOOKUP($A26,'Season 8'!AF$4:CC$104,17,0),"0"),IFERROR(VLOOKUP($A26,'Season 9'!AF$4:CC$104,17,0),"0"),
IFERROR(VLOOKUP($A26,'Season 10'!AF$4:CC$104,17,0),"0"),IFERROR(VLOOKUP($A26,'Season 11'!AF$4:CC$104,17,0),"0"),
IFERROR(VLOOKUP($A26,'Season 12'!AF$4:CC$104,17,0),"0"),IFERROR(VLOOKUP($A26,'Season 13'!AF$4:CC$104,17,0),"0"),
IFERROR(VLOOKUP($A26,'Season 14'!AF$4:CC$104,17,0),"0"),IFERROR(VLOOKUP($A26,'Season 15'!AF$4:CC$104,17,0),"0"),)</f>
        <v>0</v>
      </c>
      <c r="R26" s="692">
        <f>SUM(IFERROR(VLOOKUP($A26,'Season 1'!AF$4:CC$104,18,0),"0"),
IFERROR(VLOOKUP($A26,'Season 2'!AF$4:CC$104,18,0),"0"),IFERROR(VLOOKUP($A26,'Season 3'!AF$4:CC$104,18,0),"0"),
IFERROR(VLOOKUP($A26,'Season 4'!AF$4:CC$104,18,0),"0"),IFERROR(VLOOKUP($A26,'Season 5'!AF$4:CC$104,18,0),"0"),
IFERROR(VLOOKUP($A26,'Season 6'!AF$4:CC$104,18,0),"0"),IFERROR(VLOOKUP($A26,'Season 7'!AF$4:CC$104,18,0),"0"),
IFERROR(VLOOKUP($A26,'Season 8'!AF$4:CC$104,18,0),"0"),IFERROR(VLOOKUP($A26,'Season 9'!AF$4:CC$104,18,0),"0"),
IFERROR(VLOOKUP($A26,'Season 10'!AF$4:CC$104,18,0),"0"),IFERROR(VLOOKUP($A26,'Season 11'!AF$4:CC$104,18,0),"0"),
IFERROR(VLOOKUP($A26,'Season 12'!AF$4:CC$104,18,0),"0"),IFERROR(VLOOKUP($A26,'Season 13'!AF$4:CC$104,18,0),"0"),
IFERROR(VLOOKUP($A26,'Season 14'!AF$4:CC$104,18,0),"0"),IFERROR(VLOOKUP($A26,'Season 15'!AF$4:CC$104,18,0),"0"),)</f>
        <v>0</v>
      </c>
      <c r="S26" s="1023">
        <f>SUM(IFERROR(VLOOKUP($A26,'Season 1'!AF$4:CC$104,19,0),"0"),
IFERROR(VLOOKUP($A26,'Season 2'!AF$4:CC$104,19,0),"0"),IFERROR(VLOOKUP($A26,'Season 3'!AF$4:CC$104,19,0),"0"),
IFERROR(VLOOKUP($A26,'Season 4'!AF$4:CC$104,19,0),"0"),IFERROR(VLOOKUP($A26,'Season 5'!AF$4:CC$104,19,0),"0"),
IFERROR(VLOOKUP($A26,'Season 6'!AF$4:CC$104,19,0),"0"),IFERROR(VLOOKUP($A26,'Season 7'!AF$4:CC$104,19,0),"0"),
IFERROR(VLOOKUP($A26,'Season 8'!AF$4:CC$104,19,0),"0"),IFERROR(VLOOKUP($A26,'Season 9'!AF$4:CC$104,19,0),"0"),
IFERROR(VLOOKUP($A26,'Season 10'!AF$4:CC$104,19,0),"0"),IFERROR(VLOOKUP($A26,'Season 11'!AF$4:CC$104,19,0),"0"),
IFERROR(VLOOKUP($A26,'Season 12'!AF$4:CC$104,19,0),"0"),IFERROR(VLOOKUP($A26,'Season 13'!AF$4:CC$104,19,0),"0"),
IFERROR(VLOOKUP($A26,'Season 14'!AF$4:CC$104,19,0),"0"),IFERROR(VLOOKUP($A26,'Season 15'!AF$4:CC$104,19,0),"0"),)</f>
        <v>0</v>
      </c>
      <c r="T26" s="26">
        <f>SUM(IFERROR(VLOOKUP($A26,'Season 1'!AF$4:CC$104,20,0),"0"),
IFERROR(VLOOKUP($A26,'Season 2'!AF$4:CC$104,20,0),"0"),IFERROR(VLOOKUP($A26,'Season 3'!AF$4:CC$104,20,0),"0"),
IFERROR(VLOOKUP($A26,'Season 4'!AF$4:CC$104,20,0),"0"),IFERROR(VLOOKUP($A26,'Season 5'!AF$4:CC$104,20,0),"0"),
IFERROR(VLOOKUP($A26,'Season 6'!AF$4:CC$104,20,0),"0"),IFERROR(VLOOKUP($A26,'Season 7'!AF$4:CC$104,20,0),"0"),
IFERROR(VLOOKUP($A26,'Season 8'!AF$4:CC$104,20,0),"0"),IFERROR(VLOOKUP($A26,'Season 9'!AF$4:CC$104,20,0),"0"),
IFERROR(VLOOKUP($A26,'Season 10'!AF$4:CC$104,20,0),"0"),IFERROR(VLOOKUP($A26,'Season 11'!AF$4:CC$104,20,0),"0"),
IFERROR(VLOOKUP($A26,'Season 12'!AF$4:CC$104,20,0),"0"),IFERROR(VLOOKUP($A26,'Season 13'!AF$4:CC$104,20,0),"0"),
IFERROR(VLOOKUP($A26,'Season 14'!AF$4:CC$104,20,0),"0"),IFERROR(VLOOKUP($A26,'Season 15'!AF$4:CC$104,20,0),"0"),)</f>
        <v>0</v>
      </c>
      <c r="U26" s="699">
        <f>SUM(IFERROR(VLOOKUP($A26,'Season 1'!AF$4:CC$104,21,0),"0"),
IFERROR(VLOOKUP($A26,'Season 2'!AF$4:CC$104,21,0),"0"),IFERROR(VLOOKUP($A26,'Season 3'!AF$4:CC$104,21,0),"0"),
IFERROR(VLOOKUP($A26,'Season 4'!AF$4:CC$104,21,0),"0"),IFERROR(VLOOKUP($A26,'Season 5'!AF$4:CC$104,21,0),"0"),
IFERROR(VLOOKUP($A26,'Season 6'!AF$4:CC$104,21,0),"0"),IFERROR(VLOOKUP($A26,'Season 7'!AF$4:CC$104,21,0),"0"),
IFERROR(VLOOKUP($A26,'Season 8'!AF$4:CC$104,21,0),"0"),IFERROR(VLOOKUP($A26,'Season 9'!AF$4:CC$104,21,0),"0"),
IFERROR(VLOOKUP($A26,'Season 10'!AF$4:CC$104,21,0),"0"),IFERROR(VLOOKUP($A26,'Season 11'!AF$4:CC$104,21,0),"0"),
IFERROR(VLOOKUP($A26,'Season 12'!AF$4:CC$104,21,0),"0"),IFERROR(VLOOKUP($A26,'Season 13'!AF$4:CC$104,21,0),"0"),
IFERROR(VLOOKUP($A26,'Season 14'!AF$4:CC$104,21,0),"0"),IFERROR(VLOOKUP($A26,'Season 15'!AF$4:CC$104,21,0),"0"),)</f>
        <v>0</v>
      </c>
      <c r="V26" s="700">
        <f>SUM(IFERROR(VLOOKUP($A26,'Season 1'!AF$4:CC$104,22,0),"0"),
IFERROR(VLOOKUP($A26,'Season 2'!AF$4:CC$104,22,0),"0"),IFERROR(VLOOKUP($A26,'Season 3'!AF$4:CC$104,22,0),"0"),
IFERROR(VLOOKUP($A26,'Season 4'!AF$4:CC$104,22,0),"0"),IFERROR(VLOOKUP($A26,'Season 5'!AF$4:CC$104,22,0),"0"),
IFERROR(VLOOKUP($A26,'Season 6'!AF$4:CC$104,22,0),"0"),IFERROR(VLOOKUP($A26,'Season 7'!AF$4:CC$104,22,0),"0"),
IFERROR(VLOOKUP($A26,'Season 8'!AF$4:CC$104,22,0),"0"),IFERROR(VLOOKUP($A26,'Season 9'!AF$4:CC$104,22,0),"0"),
IFERROR(VLOOKUP($A26,'Season 10'!AF$4:CC$104,22,0),"0"),IFERROR(VLOOKUP($A26,'Season 11'!AF$4:CC$104,22,0),"0"),
IFERROR(VLOOKUP($A26,'Season 12'!AF$4:CC$104,22,0),"0"),IFERROR(VLOOKUP($A26,'Season 13'!AF$4:CC$104,22,0),"0"),
IFERROR(VLOOKUP($A26,'Season 14'!AF$4:CC$104,22,0),"0"),IFERROR(VLOOKUP($A26,'Season 15'!AF$4:CC$104,22,0),"0"),)</f>
        <v>0</v>
      </c>
      <c r="W26" s="692">
        <f>SUM(IFERROR(VLOOKUP($A26,'Season 1'!AF$4:CC$104,23,0),"0"),
IFERROR(VLOOKUP($A26,'Season 2'!AF$4:CC$104,23,0),"0"),IFERROR(VLOOKUP($A26,'Season 3'!AF$4:CC$104,23,0),"0"),
IFERROR(VLOOKUP($A26,'Season 4'!AF$4:CC$104,23,0),"0"),IFERROR(VLOOKUP($A26,'Season 5'!AF$4:CC$104,23,0),"0"),
IFERROR(VLOOKUP($A26,'Season 6'!AF$4:CC$104,23,0),"0"),IFERROR(VLOOKUP($A26,'Season 7'!AF$4:CC$104,23,0),"0"),
IFERROR(VLOOKUP($A26,'Season 8'!AF$4:CC$104,23,0),"0"),IFERROR(VLOOKUP($A26,'Season 9'!AF$4:CC$104,23,0),"0"),
IFERROR(VLOOKUP($A26,'Season 10'!AF$4:CC$104,23,0),"0"),IFERROR(VLOOKUP($A26,'Season 11'!AF$4:CC$104,23,0),"0"),
IFERROR(VLOOKUP($A26,'Season 12'!AF$4:CC$104,23,0),"0"),IFERROR(VLOOKUP($A26,'Season 13'!AF$4:CC$104,23,0),"0"),
IFERROR(VLOOKUP($A26,'Season 14'!AF$4:CC$104,23,0),"0"),IFERROR(VLOOKUP($A26,'Season 15'!AF$4:CC$104,23,0),"0"),)</f>
        <v>0</v>
      </c>
      <c r="X26" s="1023">
        <f>SUM(IFERROR(VLOOKUP($A26,'Season 1'!AF$4:CC$104,24,0),"0"),
IFERROR(VLOOKUP($A26,'Season 2'!AF$4:CC$104,24,0),"0"),IFERROR(VLOOKUP($A26,'Season 3'!AF$4:CC$104,24,0),"0"),
IFERROR(VLOOKUP($A26,'Season 4'!AF$4:CC$104,24,0),"0"),IFERROR(VLOOKUP($A26,'Season 5'!AF$4:CC$104,24,0),"0"),
IFERROR(VLOOKUP($A26,'Season 6'!AF$4:CC$104,24,0),"0"),IFERROR(VLOOKUP($A26,'Season 7'!AF$4:CC$104,24,0),"0"),
IFERROR(VLOOKUP($A26,'Season 8'!AF$4:CC$104,24,0),"0"),IFERROR(VLOOKUP($A26,'Season 9'!AF$4:CC$104,24,0),"0"),
IFERROR(VLOOKUP($A26,'Season 10'!AF$4:CC$104,24,0),"0"),IFERROR(VLOOKUP($A26,'Season 11'!AF$4:CC$104,24,0),"0"),
IFERROR(VLOOKUP($A26,'Season 12'!AF$4:CC$104,24,0),"0"),IFERROR(VLOOKUP($A26,'Season 13'!AF$4:CC$104,24,0),"0"),
IFERROR(VLOOKUP($A26,'Season 14'!AF$4:CC$104,24,0),"0"),IFERROR(VLOOKUP($A26,'Season 15'!AF$4:CC$104,24,0),"0"),)</f>
        <v>0</v>
      </c>
      <c r="Y26" s="26">
        <f>SUM(IFERROR(VLOOKUP($A26,'Season 1'!AF$4:CC$104,25,0),"0"),
IFERROR(VLOOKUP($A26,'Season 2'!AF$4:CC$104,25,0),"0"),IFERROR(VLOOKUP($A26,'Season 3'!AF$4:CC$104,25,0),"0"),
IFERROR(VLOOKUP($A26,'Season 4'!AF$4:CC$104,25,0),"0"),IFERROR(VLOOKUP($A26,'Season 5'!AF$4:CC$104,25,0),"0"),
IFERROR(VLOOKUP($A26,'Season 6'!AF$4:CC$104,25,0),"0"),IFERROR(VLOOKUP($A26,'Season 7'!AF$4:CC$104,25,0),"0"),
IFERROR(VLOOKUP($A26,'Season 8'!AF$4:CC$104,25,0),"0"),IFERROR(VLOOKUP($A26,'Season 9'!AF$4:CC$104,25,0),"0"),
IFERROR(VLOOKUP($A26,'Season 10'!AF$4:CC$104,25,0),"0"),IFERROR(VLOOKUP($A26,'Season 11'!AF$4:CC$104,25,0),"0"),
IFERROR(VLOOKUP($A26,'Season 12'!AF$4:CC$104,25,0),"0"),IFERROR(VLOOKUP($A26,'Season 13'!AF$4:CC$104,25,0),"0"),
IFERROR(VLOOKUP($A26,'Season 14'!AF$4:CC$104,25,0),"0"),IFERROR(VLOOKUP($A26,'Season 15'!AF$4:CC$104,25,0),"0"),)</f>
        <v>0</v>
      </c>
      <c r="Z26" s="699">
        <f>SUM(IFERROR(VLOOKUP($A26,'Season 1'!AF$4:CC$104,26,0),"0"),
IFERROR(VLOOKUP($A26,'Season 2'!AF$4:CC$104,26,0),"0"),IFERROR(VLOOKUP($A26,'Season 3'!AF$4:CC$104,26,0),"0"),
IFERROR(VLOOKUP($A26,'Season 4'!AF$4:CC$104,26,0),"0"),IFERROR(VLOOKUP($A26,'Season 5'!AF$4:CC$104,26,0),"0"),
IFERROR(VLOOKUP($A26,'Season 6'!AF$4:CC$104,26,0),"0"),IFERROR(VLOOKUP($A26,'Season 7'!AF$4:CC$104,26,0),"0"),
IFERROR(VLOOKUP($A26,'Season 8'!AF$4:CC$104,26,0),"0"),IFERROR(VLOOKUP($A26,'Season 9'!AF$4:CC$104,26,0),"0"),
IFERROR(VLOOKUP($A26,'Season 10'!AF$4:CC$104,26,0),"0"),IFERROR(VLOOKUP($A26,'Season 11'!AF$4:CC$104,26,0),"0"),
IFERROR(VLOOKUP($A26,'Season 12'!AF$4:CC$104,26,0),"0"),IFERROR(VLOOKUP($A26,'Season 13'!AF$4:CC$104,26,0),"0"),
IFERROR(VLOOKUP($A26,'Season 14'!AF$4:CC$104,26,0),"0"),IFERROR(VLOOKUP($A26,'Season 15'!AF$4:CC$104,26,0),"0"),)</f>
        <v>3</v>
      </c>
      <c r="AA26" s="700">
        <f>SUM(IFERROR(VLOOKUP($A26,'Season 1'!AF$4:CC$104,27,0),"0"),
IFERROR(VLOOKUP($A26,'Season 2'!AF$4:CC$104,27,0),"0"),IFERROR(VLOOKUP($A26,'Season 3'!AF$4:CC$104,27,0),"0"),
IFERROR(VLOOKUP($A26,'Season 4'!AF$4:CC$104,27,0),"0"),IFERROR(VLOOKUP($A26,'Season 5'!AF$4:CC$104,27,0),"0"),
IFERROR(VLOOKUP($A26,'Season 6'!AF$4:CC$104,27,0),"0"),IFERROR(VLOOKUP($A26,'Season 7'!AF$4:CC$104,27,0),"0"),
IFERROR(VLOOKUP($A26,'Season 8'!AF$4:CC$104,27,0),"0"),IFERROR(VLOOKUP($A26,'Season 9'!AF$4:CC$104,27,0),"0"),
IFERROR(VLOOKUP($A26,'Season 10'!AF$4:CC$104,27,0),"0"),IFERROR(VLOOKUP($A26,'Season 11'!AF$4:CC$104,27,0),"0"),
IFERROR(VLOOKUP($A26,'Season 12'!AF$4:CC$104,27,0),"0"),IFERROR(VLOOKUP($A26,'Season 13'!AF$4:CC$104,27,0),"0"),
IFERROR(VLOOKUP($A26,'Season 14'!AF$4:CC$104,27,0),"0"),IFERROR(VLOOKUP($A26,'Season 15'!AF$4:CC$104,27,0),"0"),)</f>
        <v>0</v>
      </c>
      <c r="AB26" s="692">
        <f>SUM(IFERROR(VLOOKUP($A26,'Season 1'!AF$4:CC$104,28,0),"0"),
IFERROR(VLOOKUP($A26,'Season 2'!AF$4:CC$104,28,0),"0"),IFERROR(VLOOKUP($A26,'Season 3'!AF$4:CC$104,28,0),"0"),
IFERROR(VLOOKUP($A26,'Season 4'!AF$4:CC$104,28,0),"0"),IFERROR(VLOOKUP($A26,'Season 5'!AF$4:CC$104,28,0),"0"),
IFERROR(VLOOKUP($A26,'Season 6'!AF$4:CC$104,28,0),"0"),IFERROR(VLOOKUP($A26,'Season 7'!AF$4:CC$104,28,0),"0"),
IFERROR(VLOOKUP($A26,'Season 8'!AF$4:CC$104,28,0),"0"),IFERROR(VLOOKUP($A26,'Season 9'!AF$4:CC$104,28,0),"0"),
IFERROR(VLOOKUP($A26,'Season 10'!AF$4:CC$104,28,0),"0"),IFERROR(VLOOKUP($A26,'Season 11'!AF$4:CC$104,28,0),"0"),
IFERROR(VLOOKUP($A26,'Season 12'!AF$4:CC$104,28,0),"0"),IFERROR(VLOOKUP($A26,'Season 13'!AF$4:CC$104,28,0),"0"),
IFERROR(VLOOKUP($A26,'Season 14'!AF$4:CC$104,28,0),"0"),IFERROR(VLOOKUP($A26,'Season 15'!AF$4:CC$104,28,0),"0"),)</f>
        <v>0</v>
      </c>
      <c r="AC26" s="1023">
        <f>SUM(IFERROR(VLOOKUP($A26,'Season 1'!AF$4:CC$104,29,0),"0"),
IFERROR(VLOOKUP($A26,'Season 2'!AF$4:CC$104,29,0),"0"),IFERROR(VLOOKUP($A26,'Season 3'!AF$4:CC$104,29,0),"0"),
IFERROR(VLOOKUP($A26,'Season 4'!AF$4:CC$104,29,0),"0"),IFERROR(VLOOKUP($A26,'Season 5'!AF$4:CC$104,29,0),"0"),
IFERROR(VLOOKUP($A26,'Season 6'!AF$4:CC$104,29,0),"0"),IFERROR(VLOOKUP($A26,'Season 7'!AF$4:CC$104,29,0),"0"),
IFERROR(VLOOKUP($A26,'Season 8'!AF$4:CC$104,29,0),"0"),IFERROR(VLOOKUP($A26,'Season 9'!AF$4:CC$104,29,0),"0"),
IFERROR(VLOOKUP($A26,'Season 10'!AF$4:CC$104,29,0),"0"),IFERROR(VLOOKUP($A26,'Season 11'!AF$4:CC$104,29,0),"0"),
IFERROR(VLOOKUP($A26,'Season 12'!AF$4:CC$104,29,0),"0"),IFERROR(VLOOKUP($A26,'Season 13'!AF$4:CC$104,29,0),"0"),
IFERROR(VLOOKUP($A26,'Season 14'!AF$4:CC$104,29,0),"0"),IFERROR(VLOOKUP($A26,'Season 15'!AF$4:CC$104,29,0),"0"),)</f>
        <v>0</v>
      </c>
      <c r="AD26" s="26">
        <f>SUM(IFERROR(VLOOKUP($A26,'Season 1'!AF$4:CC$104,30,0),"0"),
IFERROR(VLOOKUP($A26,'Season 2'!AF$4:CC$104,30,0),"0"),IFERROR(VLOOKUP($A26,'Season 3'!AF$4:CC$104,30,0),"0"),
IFERROR(VLOOKUP($A26,'Season 4'!AF$4:CC$104,30,0),"0"),IFERROR(VLOOKUP($A26,'Season 5'!AF$4:CC$104,30,0),"0"),
IFERROR(VLOOKUP($A26,'Season 6'!AF$4:CC$104,30,0),"0"),IFERROR(VLOOKUP($A26,'Season 7'!AF$4:CC$104,30,0),"0"),
IFERROR(VLOOKUP($A26,'Season 8'!AF$4:CC$104,30,0),"0"),IFERROR(VLOOKUP($A26,'Season 9'!AF$4:CC$104,30,0),"0"),
IFERROR(VLOOKUP($A26,'Season 10'!AF$4:CC$104,30,0),"0"),IFERROR(VLOOKUP($A26,'Season 11'!AF$4:CC$104,30,0),"0"),
IFERROR(VLOOKUP($A26,'Season 12'!AF$4:CC$104,30,0),"0"),IFERROR(VLOOKUP($A26,'Season 13'!AF$4:CC$104,30,0),"0"),
IFERROR(VLOOKUP($A26,'Season 14'!AF$4:CC$104,30,0),"0"),IFERROR(VLOOKUP($A26,'Season 15'!AF$4:CC$104,30,0),"0"),)</f>
        <v>0</v>
      </c>
      <c r="AE26" s="699">
        <f>SUM(IFERROR(VLOOKUP($A26,'Season 1'!AF$4:CC$104,31,0),"0"),
IFERROR(VLOOKUP($A26,'Season 2'!AF$4:CC$104,31,0),"0"),IFERROR(VLOOKUP($A26,'Season 3'!AF$4:CC$104,31,0),"0"),
IFERROR(VLOOKUP($A26,'Season 4'!AF$4:CC$104,31,0),"0"),IFERROR(VLOOKUP($A26,'Season 5'!AF$4:CC$104,31,0),"0"),
IFERROR(VLOOKUP($A26,'Season 6'!AF$4:CC$104,31,0),"0"),IFERROR(VLOOKUP($A26,'Season 7'!AF$4:CC$104,31,0),"0"),
IFERROR(VLOOKUP($A26,'Season 8'!AF$4:CC$104,31,0),"0"),IFERROR(VLOOKUP($A26,'Season 9'!AF$4:CC$104,31,0),"0"),
IFERROR(VLOOKUP($A26,'Season 10'!AF$4:CC$104,31,0),"0"),IFERROR(VLOOKUP($A26,'Season 11'!AF$4:CC$104,31,0),"0"),
IFERROR(VLOOKUP($A26,'Season 12'!AF$4:CC$104,31,0),"0"),IFERROR(VLOOKUP($A26,'Season 13'!AF$4:CC$104,31,0),"0"),
IFERROR(VLOOKUP($A26,'Season 14'!AF$4:CC$104,31,0),"0"),IFERROR(VLOOKUP($A26,'Season 15'!AF$4:CC$104,31,0),"0"),)</f>
        <v>0</v>
      </c>
      <c r="AF26" s="700">
        <f>SUM(IFERROR(VLOOKUP($A26,'Season 3'!AF$4:CC$104,32,0),"0"),
IFERROR(VLOOKUP($A26,'Season 4'!AF$4:CC$104,32,0),"0"),IFERROR(VLOOKUP($A26,'Season 5'!AF$4:CC$104,32,0),"0"),
IFERROR(VLOOKUP($A26,'Season 6'!AF$4:CC$104,32,0),"0"),IFERROR(VLOOKUP($A26,'Season 7'!AF$4:CC$104,32,0),"0"),
IFERROR(VLOOKUP($A26,'Season 8'!AF$4:CC$104,32,0),"0"),IFERROR(VLOOKUP($A26,'Season 9'!AF$4:CC$104,32,0),"0"),
IFERROR(VLOOKUP($A26,'Season 10'!AF$4:CC$104,32,0),"0"),IFERROR(VLOOKUP($A26,'Season 11'!AF$4:CC$104,32,0),"0"),
IFERROR(VLOOKUP($A26,'Season 12'!AF$4:CC$104,32,0),"0"),IFERROR(VLOOKUP($A26,'Season 13'!AF$4:CC$104,32,0),"0"),
IFERROR(VLOOKUP($A26,'Season 14'!AF$4:CC$104,32,0),"0"),IFERROR(VLOOKUP($A26,'Season 15'!AF$4:CC$104,32,0),"0"),)</f>
        <v>0</v>
      </c>
      <c r="AG26" s="692">
        <f>SUM(IFERROR(VLOOKUP($A26,'Season 3'!AF$4:CC$104,33,0),"0"),
IFERROR(VLOOKUP($A26,'Season 4'!AF$4:CC$104,33,0),"0"),IFERROR(VLOOKUP($A26,'Season 5'!AF$4:CC$104,33,0),"0"),
IFERROR(VLOOKUP($A26,'Season 6'!AF$4:CC$104,33,0),"0"),IFERROR(VLOOKUP($A26,'Season 7'!AF$4:CC$104,33,0),"0"),
IFERROR(VLOOKUP($A26,'Season 8'!AF$4:CC$104,33,0),"0"),IFERROR(VLOOKUP($A26,'Season 9'!AF$4:CC$104,33,0),"0"),
IFERROR(VLOOKUP($A26,'Season 10'!AF$4:CC$104,33,0),"0"),IFERROR(VLOOKUP($A26,'Season 11'!AF$4:CC$104,33,0),"0"),
IFERROR(VLOOKUP($A26,'Season 12'!AF$4:CC$104,33,0),"0"),IFERROR(VLOOKUP($A26,'Season 13'!AF$4:CC$104,33,0),"0"),
IFERROR(VLOOKUP($A26,'Season 14'!AF$4:CC$104,33,0),"0"),IFERROR(VLOOKUP($A26,'Season 15'!AF$4:CC$104,33,0),"0"),)</f>
        <v>0</v>
      </c>
      <c r="AH26" s="1023">
        <f>SUM(IFERROR(VLOOKUP($A26,'Season 3'!AF$4:CC$104,34,0),"0"),
IFERROR(VLOOKUP($A26,'Season 4'!AF$4:CC$104,34,0),"0"),IFERROR(VLOOKUP($A26,'Season 5'!AF$4:CC$104,34,0),"0"),
IFERROR(VLOOKUP($A26,'Season 6'!AF$4:CC$104,34,0),"0"),IFERROR(VLOOKUP($A26,'Season 7'!AF$4:CC$104,34,0),"0"),
IFERROR(VLOOKUP($A26,'Season 8'!AF$4:CC$104,34,0),"0"),IFERROR(VLOOKUP($A26,'Season 9'!AF$4:CC$104,34,0),"0"),
IFERROR(VLOOKUP($A26,'Season 10'!AF$4:CC$104,34,0),"0"),IFERROR(VLOOKUP($A26,'Season 11'!AF$4:CC$104,34,0),"0"),
IFERROR(VLOOKUP($A26,'Season 12'!AF$4:CC$104,34,0),"0"),IFERROR(VLOOKUP($A26,'Season 13'!AF$4:CC$104,34,0),"0"),
IFERROR(VLOOKUP($A26,'Season 14'!AF$4:CC$104,34,0),"0"),IFERROR(VLOOKUP($A26,'Season 15'!AF$4:CC$104,34,0),"0"),)</f>
        <v>1</v>
      </c>
      <c r="AI26" s="26">
        <f>SUM(IFERROR(VLOOKUP($A26,'Season 3'!AF$4:CC$104,35,0),"0"),
IFERROR(VLOOKUP($A26,'Season 4'!AF$4:CC$104,35,0),"0"),IFERROR(VLOOKUP($A26,'Season 5'!AF$4:CC$104,35,0),"0"),
IFERROR(VLOOKUP($A26,'Season 6'!AF$4:CC$104,35,0),"0"),IFERROR(VLOOKUP($A26,'Season 7'!AF$4:CC$104,35,0),"0"),
IFERROR(VLOOKUP($A26,'Season 8'!AF$4:CC$104,35,0),"0"),IFERROR(VLOOKUP($A26,'Season 9'!AF$4:CC$104,35,0),"0"),
IFERROR(VLOOKUP($A26,'Season 10'!AF$4:CC$104,35,0),"0"),IFERROR(VLOOKUP($A26,'Season 11'!AF$4:CC$104,35,0),"0"),
IFERROR(VLOOKUP($A26,'Season 12'!AF$4:CC$104,35,0),"0"),IFERROR(VLOOKUP($A26,'Season 13'!AF$4:CC$104,35,0),"0"),
IFERROR(VLOOKUP($A26,'Season 14'!AF$4:CC$104,35,0),"0"),IFERROR(VLOOKUP($A26,'Season 15'!AF$4:CC$104,35,0),"0"),)</f>
        <v>2</v>
      </c>
      <c r="AJ26" s="699">
        <f>SUM(IFERROR(VLOOKUP($A26,'Season 3'!AF$4:CC$104,36,0),"0"),
IFERROR(VLOOKUP($A26,'Season 4'!AF$4:CC$104,36,0),"0"),IFERROR(VLOOKUP($A26,'Season 5'!AF$4:CC$104,36,0),"0"),
IFERROR(VLOOKUP($A26,'Season 6'!AF$4:CC$104,36,0),"0"),IFERROR(VLOOKUP($A26,'Season 7'!AF$4:CC$104,36,0),"0"),
IFERROR(VLOOKUP($A26,'Season 8'!AF$4:CC$104,36,0),"0"),IFERROR(VLOOKUP($A26,'Season 9'!AF$4:CC$104,36,0),"0"),
IFERROR(VLOOKUP($A26,'Season 10'!AF$4:CC$104,36,0),"0"),IFERROR(VLOOKUP($A26,'Season 11'!AF$4:CC$104,36,0),"0"),
IFERROR(VLOOKUP($A26,'Season 12'!AF$4:CC$104,36,0),"0"),IFERROR(VLOOKUP($A26,'Season 13'!AF$4:CC$104,36,0),"0"),
IFERROR(VLOOKUP($A26,'Season 14'!AF$4:CC$104,36,0),"0"),IFERROR(VLOOKUP($A26,'Season 15'!AF$4:CC$104,36,0),"0"),)</f>
        <v>0</v>
      </c>
      <c r="AK26" s="700">
        <f>SUM(IFERROR(VLOOKUP($A26,'Season 2'!AF$4:CC$104,32,0),"0"),IFERROR(VLOOKUP($A26,'Season 3'!AF$4:CC$104,37,0),"0"),
IFERROR(VLOOKUP($A26,'Season 4'!AF$4:CC$104,37,0),"0"),IFERROR(VLOOKUP($A26,'Season 5'!AF$4:CC$104,37,0),"0"),
IFERROR(VLOOKUP($A26,'Season 6'!AF$4:CC$104,37,0),"0"),IFERROR(VLOOKUP($A26,'Season 7'!AF$4:CC$104,37,0),"0"),
IFERROR(VLOOKUP($A26,'Season 8'!AF$4:CC$104,37,0),"0"),IFERROR(VLOOKUP($A26,'Season 9'!AF$4:CC$104,37,0),"0"),
IFERROR(VLOOKUP($A26,'Season 10'!AF$4:CC$104,37,0),"0"),IFERROR(VLOOKUP($A26,'Season 11'!AF$4:CC$104,37,0),"0"),
IFERROR(VLOOKUP($A26,'Season 12'!AF$4:CC$104,37,0),"0"),IFERROR(VLOOKUP($A26,'Season 13'!AF$4:CC$104,37,0),"0"),
IFERROR(VLOOKUP($A26,'Season 14'!AF$4:CC$104,37,0),"0"),IFERROR(VLOOKUP($A26,'Season 15'!AF$4:CC$104,37,0),"0"),)</f>
        <v>0</v>
      </c>
      <c r="AL26" s="692">
        <f>SUM(IFERROR(VLOOKUP($A26,'Season 2'!AF$4:CC$104,33,0),"0"),IFERROR(VLOOKUP($A26,'Season 3'!AF$4:CC$104,38,0),"0"),
IFERROR(VLOOKUP($A26,'Season 4'!AF$4:CC$104,38,0),"0"),IFERROR(VLOOKUP($A26,'Season 5'!AF$4:CC$104,38,0),"0"),
IFERROR(VLOOKUP($A26,'Season 6'!AF$4:CC$104,38,0),"0"),IFERROR(VLOOKUP($A26,'Season 7'!AF$4:CC$104,38,0),"0"),
IFERROR(VLOOKUP($A26,'Season 8'!AF$4:CC$104,38,0),"0"),IFERROR(VLOOKUP($A26,'Season 9'!AF$4:CC$104,38,0),"0"),
IFERROR(VLOOKUP($A26,'Season 10'!AF$4:CC$104,38,0),"0"),IFERROR(VLOOKUP($A26,'Season 11'!AF$4:CC$104,38,0),"0"),
IFERROR(VLOOKUP($A26,'Season 12'!AF$4:CC$104,38,0),"0"),IFERROR(VLOOKUP($A26,'Season 13'!AF$4:CC$104,38,0),"0"),
IFERROR(VLOOKUP($A26,'Season 14'!AF$4:CC$104,38,0),"0"),IFERROR(VLOOKUP($A26,'Season 15'!AF$4:CC$104,38,0),"0"),)</f>
        <v>0</v>
      </c>
      <c r="AM26" s="1023">
        <f>SUM(IFERROR(VLOOKUP($A26,'Season 2'!AF$4:CC$104,34,0),"0"),IFERROR(VLOOKUP($A26,'Season 3'!AF$4:CC$104,39,0),"0"),
IFERROR(VLOOKUP($A26,'Season 4'!AF$4:CC$104,39,0),"0"),IFERROR(VLOOKUP($A26,'Season 5'!AF$4:CC$104,39,0),"0"),
IFERROR(VLOOKUP($A26,'Season 6'!AF$4:CC$104,39,0),"0"),IFERROR(VLOOKUP($A26,'Season 7'!AF$4:CC$104,39,0),"0"),
IFERROR(VLOOKUP($A26,'Season 8'!AF$4:CC$104,39,0),"0"),IFERROR(VLOOKUP($A26,'Season 9'!AF$4:CC$104,39,0),"0"),
IFERROR(VLOOKUP($A26,'Season 10'!AF$4:CC$104,39,0),"0"),IFERROR(VLOOKUP($A26,'Season 11'!AF$4:CC$104,39,0),"0"),
IFERROR(VLOOKUP($A26,'Season 12'!AF$4:CC$104,39,0),"0"),IFERROR(VLOOKUP($A26,'Season 13'!AF$4:CC$104,39,0),"0"),
IFERROR(VLOOKUP($A26,'Season 14'!AF$4:CC$104,39,0),"0"),IFERROR(VLOOKUP($A26,'Season 15'!AF$4:CC$104,39,0),"0"),)</f>
        <v>1</v>
      </c>
      <c r="AN26" s="26">
        <f>SUM(IFERROR(VLOOKUP($A26,'Season 2'!AF$4:CC$104,35,0),"0"),IFERROR(VLOOKUP($A26,'Season 3'!AF$4:CC$104,40,0),"0"),
IFERROR(VLOOKUP($A26,'Season 4'!AF$4:CC$104,40,0),"0"),IFERROR(VLOOKUP($A26,'Season 5'!AF$4:CC$104,40,0),"0"),
IFERROR(VLOOKUP($A26,'Season 6'!AF$4:CC$104,40,0),"0"),IFERROR(VLOOKUP($A26,'Season 7'!AF$4:CC$104,40,0),"0"),
IFERROR(VLOOKUP($A26,'Season 8'!AF$4:CC$104,40,0),"0"),IFERROR(VLOOKUP($A26,'Season 9'!AF$4:CC$104,40,0),"0"),
IFERROR(VLOOKUP($A26,'Season 10'!AF$4:CC$104,40,0),"0"),IFERROR(VLOOKUP($A26,'Season 11'!AF$4:CC$104,40,0),"0"),
IFERROR(VLOOKUP($A26,'Season 12'!AF$4:CC$104,40,0),"0"),IFERROR(VLOOKUP($A26,'Season 13'!AF$4:CC$104,40,0),"0"),
IFERROR(VLOOKUP($A26,'Season 14'!AF$4:CC$104,40,0),"0"),IFERROR(VLOOKUP($A26,'Season 15'!AF$4:CC$104,40,0),"0"),)</f>
        <v>2</v>
      </c>
      <c r="AO26" s="699">
        <f>SUM(IFERROR(VLOOKUP($A26,'Season 2'!AF$4:CC$104,36,0),"0"),IFERROR(VLOOKUP($A26,'Season 3'!AF$4:CC$104,41,0),"0"),
IFERROR(VLOOKUP($A26,'Season 4'!AF$4:CC$104,41,0),"0"),IFERROR(VLOOKUP($A26,'Season 5'!AF$4:CC$104,41,0),"0"),
IFERROR(VLOOKUP($A26,'Season 6'!AF$4:CC$104,41,0),"0"),IFERROR(VLOOKUP($A26,'Season 7'!AF$4:CC$104,41,0),"0"),
IFERROR(VLOOKUP($A26,'Season 8'!AF$4:CC$104,41,0),"0"),IFERROR(VLOOKUP($A26,'Season 9'!AF$4:CC$104,41,0),"0"),
IFERROR(VLOOKUP($A26,'Season 10'!AF$4:CC$104,41,0),"0"),IFERROR(VLOOKUP($A26,'Season 11'!AF$4:CC$104,41,0),"0"),
IFERROR(VLOOKUP($A26,'Season 12'!AF$4:CC$104,41,0),"0"),IFERROR(VLOOKUP($A26,'Season 13'!AF$4:CC$104,41,0),"0"),
IFERROR(VLOOKUP($A26,'Season 14'!AF$4:CC$104,41,0),"0"),IFERROR(VLOOKUP($A26,'Season 15'!AF$4:CC$104,41,0),"0"),)</f>
        <v>0</v>
      </c>
      <c r="AP26" s="700">
        <f>SUM(IFERROR(VLOOKUP($A26,'Season 2'!AF$4:CC$104,37,0),"0"),IFERROR(VLOOKUP($A26,'Season 3'!AF$4:CC$104,42,0),"0"),
IFERROR(VLOOKUP($A26,'Season 4'!AF$4:CC$104,42,0),"0"),IFERROR(VLOOKUP($A26,'Season 5'!AF$4:CC$104,42,0),"0"),
IFERROR(VLOOKUP($A26,'Season 6'!AF$4:CC$104,42,0),"0"),IFERROR(VLOOKUP($A26,'Season 7'!AF$4:CC$104,42,0),"0"),
IFERROR(VLOOKUP($A26,'Season 8'!AF$4:CC$104,42,0),"0"),IFERROR(VLOOKUP($A26,'Season 9'!AF$4:CC$104,42,0),"0"),
IFERROR(VLOOKUP($A26,'Season 10'!AF$4:CC$104,42,0),"0"),IFERROR(VLOOKUP($A26,'Season 11'!AF$4:CC$104,42,0),"0"),
IFERROR(VLOOKUP($A26,'Season 12'!AF$4:CC$104,42,0),"0"),IFERROR(VLOOKUP($A26,'Season 13'!AF$4:CC$104,42,0),"0"),
IFERROR(VLOOKUP($A26,'Season 14'!AF$4:CC$104,42,0),"0"),IFERROR(VLOOKUP($A26,'Season 15'!AF$4:CC$104,42,0),"0"),)</f>
        <v>0</v>
      </c>
      <c r="AQ26" s="692">
        <f>SUM(IFERROR(VLOOKUP($A26,'Season 2'!AF$4:CC$104,38,0),"0"),IFERROR(VLOOKUP($A26,'Season 3'!AF$4:CC$104,43,0),"0"),
IFERROR(VLOOKUP($A26,'Season 4'!AF$4:CC$104,43,0),"0"),IFERROR(VLOOKUP($A26,'Season 5'!AF$4:CC$104,43,0),"0"),
IFERROR(VLOOKUP($A26,'Season 6'!AF$4:CC$104,43,0),"0"),IFERROR(VLOOKUP($A26,'Season 7'!AF$4:CC$104,43,0),"0"),
IFERROR(VLOOKUP($A26,'Season 8'!AF$4:CC$104,43,0),"0"),IFERROR(VLOOKUP($A26,'Season 9'!AF$4:CC$104,43,0),"0"),
IFERROR(VLOOKUP($A26,'Season 10'!AF$4:CC$104,43,0),"0"),IFERROR(VLOOKUP($A26,'Season 11'!AF$4:CC$104,43,0),"0"),
IFERROR(VLOOKUP($A26,'Season 12'!AF$4:CC$104,43,0),"0"),IFERROR(VLOOKUP($A26,'Season 13'!AF$4:CC$104,43,0),"0"),
IFERROR(VLOOKUP($A26,'Season 14'!AF$4:CC$104,43,0),"0"),IFERROR(VLOOKUP($A26,'Season 15'!AF$4:CC$104,43,0),"0"),)</f>
        <v>0</v>
      </c>
      <c r="AR26" s="1023">
        <f>SUM(IFERROR(VLOOKUP($A26,'Season 2'!AF$4:CC$104,39,0),"0"),IFERROR(VLOOKUP($A26,'Season 3'!AF$4:CC$104,44,0),"0"),
IFERROR(VLOOKUP($A26,'Season 4'!AF$4:CC$104,44,0),"0"),IFERROR(VLOOKUP($A26,'Season 5'!AF$4:CC$104,44,0),"0"),
IFERROR(VLOOKUP($A26,'Season 6'!AF$4:CC$104,44,0),"0"),IFERROR(VLOOKUP($A26,'Season 7'!AF$4:CC$104,44,0),"0"),
IFERROR(VLOOKUP($A26,'Season 8'!AF$4:CC$104,44,0),"0"),IFERROR(VLOOKUP($A26,'Season 9'!AF$4:CC$104,44,0),"0"),
IFERROR(VLOOKUP($A26,'Season 10'!AF$4:CC$104,44,0),"0"),IFERROR(VLOOKUP($A26,'Season 11'!AF$4:CC$104,44,0),"0"),
IFERROR(VLOOKUP($A26,'Season 12'!AF$4:CC$104,44,0),"0"),IFERROR(VLOOKUP($A26,'Season 13'!AF$4:CC$104,44,0),"0"),
IFERROR(VLOOKUP($A26,'Season 14'!AF$4:CC$104,44,0),"0"),IFERROR(VLOOKUP($A26,'Season 15'!AF$4:CC$104,44,0),"0"),)</f>
        <v>2</v>
      </c>
      <c r="AS26" s="26">
        <f>SUM(IFERROR(VLOOKUP($A26,'Season 2'!AF$4:CC$104,40,0),"0"),IFERROR(VLOOKUP($A26,'Season 3'!AF$4:CC$104,45,0),"0"),
IFERROR(VLOOKUP($A26,'Season 4'!AF$4:CC$104,45,0),"0"),IFERROR(VLOOKUP($A26,'Season 5'!AF$4:CC$104,45,0),"0"),
IFERROR(VLOOKUP($A26,'Season 6'!AF$4:CC$104,45,0),"0"),IFERROR(VLOOKUP($A26,'Season 7'!AF$4:CC$104,45,0),"0"),
IFERROR(VLOOKUP($A26,'Season 8'!AF$4:CC$104,45,0),"0"),IFERROR(VLOOKUP($A26,'Season 9'!AF$4:CC$104,45,0),"0"),
IFERROR(VLOOKUP($A26,'Season 10'!AF$4:CC$104,45,0),"0"),IFERROR(VLOOKUP($A26,'Season 11'!AF$4:CC$104,45,0),"0"),
IFERROR(VLOOKUP($A26,'Season 12'!AF$4:CC$104,45,0),"0"),IFERROR(VLOOKUP($A26,'Season 13'!AF$4:CC$104,45,0),"0"),
IFERROR(VLOOKUP($A26,'Season 14'!AF$4:CC$104,45,0),"0"),IFERROR(VLOOKUP($A26,'Season 15'!AF$4:CC$104,45,0),"0"),)</f>
        <v>4</v>
      </c>
      <c r="AT26" s="699">
        <f>SUM(IFERROR(VLOOKUP($A26,'Season 2'!AF$4:CC$104,41,0),"0"),IFERROR(VLOOKUP($A26,'Season 3'!AF$4:CC$104,46,0),"0"),
IFERROR(VLOOKUP($A26,'Season 4'!AF$4:CC$104,46,0),"0"),IFERROR(VLOOKUP($A26,'Season 5'!AF$4:CC$104,46,0),"0"),
IFERROR(VLOOKUP($A26,'Season 6'!AF$4:CC$104,46,0),"0"),IFERROR(VLOOKUP($A26,'Season 7'!AF$4:CC$104,46,0),"0"),
IFERROR(VLOOKUP($A26,'Season 8'!AF$4:CC$104,46,0),"0"),IFERROR(VLOOKUP($A26,'Season 9'!AF$4:CC$104,46,0),"0"),
IFERROR(VLOOKUP($A26,'Season 10'!AF$4:CC$104,46,0),"0"),IFERROR(VLOOKUP($A26,'Season 11'!AF$4:CC$104,46,0),"0"),
IFERROR(VLOOKUP($A26,'Season 12'!AF$4:CC$104,46,0),"0"),IFERROR(VLOOKUP($A26,'Season 13'!AF$4:CC$104,46,0),"0"),
IFERROR(VLOOKUP($A26,'Season 14'!AF$4:CC$104,46,0),"0"),IFERROR(VLOOKUP($A26,'Season 15'!AF$4:CC$104,46,0),"0"),)</f>
        <v>0</v>
      </c>
      <c r="AU26" s="700">
        <f>SUM(IFERROR(VLOOKUP($A26,'Season 3'!AF$4:CH$104,47,0),"0"),
IFERROR(VLOOKUP($A26,'Season 4'!AF$4:CH$104,47,0),"0"),IFERROR(VLOOKUP($A26,'Season 5'!AF$4:CH$104,47,0),"0"),
IFERROR(VLOOKUP($A26,'Season 6'!AF$4:CH$104,47,0),"0"),IFERROR(VLOOKUP($A26,'Season 7'!AF$4:CH$104,47,0),"0"),
IFERROR(VLOOKUP($A26,'Season 8'!AF$4:CH$104,47,0),"0"),IFERROR(VLOOKUP($A26,'Season 9'!AF$4:CH$104,47,0),"0"),
IFERROR(VLOOKUP($A26,'Season 10'!AF$4:CH$104,47,0),"0"),IFERROR(VLOOKUP($A26,'Season 11'!AF$4:CH$104,47,0),"0"),
IFERROR(VLOOKUP($A26,'Season 12'!AF$4:CH$104,47,0),"0"),IFERROR(VLOOKUP($A26,'Season 13'!AF$4:CH$104,47,0),"0"),
IFERROR(VLOOKUP($A26,'Season 14'!AF$4:CH$104,47,0),"0"),IFERROR(VLOOKUP($A26,'Season 15'!AF$4:CH$104,47,0),"0"),)</f>
        <v>0</v>
      </c>
      <c r="AV26" s="692">
        <f>SUM(IFERROR(VLOOKUP($A26,'Season 3'!AF$4:CH$104,48,0),"0"),
IFERROR(VLOOKUP($A26,'Season 4'!AF$4:CH$104,48,0),"0"),IFERROR(VLOOKUP($A26,'Season 5'!AF$4:CH$104,48,0),"0"),
IFERROR(VLOOKUP($A26,'Season 6'!AF$4:CH$104,48,0),"0"),IFERROR(VLOOKUP($A26,'Season 7'!AF$4:CH$104,48,0),"0"),
IFERROR(VLOOKUP($A26,'Season 8'!AF$4:CH$104,48,0),"0"),IFERROR(VLOOKUP($A26,'Season 9'!AF$4:CH$104,48,0),"0"),
IFERROR(VLOOKUP($A26,'Season 10'!AF$4:CH$104,48,0),"0"),IFERROR(VLOOKUP($A26,'Season 11'!AF$4:CH$104,48,0),"0"),
IFERROR(VLOOKUP($A26,'Season 12'!AF$4:CH$104,48,0),"0"),IFERROR(VLOOKUP($A26,'Season 13'!AF$4:CH$104,48,0),"0"),
IFERROR(VLOOKUP($A26,'Season 14'!AF$4:CH$104,48,0),"0"),IFERROR(VLOOKUP($A26,'Season 15'!AF$4:CH$104,48,0),"0"),)</f>
        <v>0</v>
      </c>
      <c r="AW26" s="1023">
        <f>SUM(IFERROR(VLOOKUP($A26,'Season 3'!AF$4:CH$104,49,0),"0"),
IFERROR(VLOOKUP($A26,'Season 4'!AF$4:CH$104,49,0),"0"),IFERROR(VLOOKUP($A26,'Season 5'!AF$4:CH$104,49,0),"0"),
IFERROR(VLOOKUP($A26,'Season 6'!AF$4:CH$104,49,0),"0"),IFERROR(VLOOKUP($A26,'Season 7'!AF$4:CH$104,49,0),"0"),
IFERROR(VLOOKUP($A26,'Season 8'!AF$4:CH$104,49,0),"0"),IFERROR(VLOOKUP($A26,'Season 9'!AF$4:CH$104,49,0),"0"),
IFERROR(VLOOKUP($A26,'Season 10'!AF$4:CH$104,49,0),"0"),IFERROR(VLOOKUP($A26,'Season 11'!AF$4:CH$104,49,0),"0"),
IFERROR(VLOOKUP($A26,'Season 12'!AF$4:CH$104,49,0),"0"),IFERROR(VLOOKUP($A26,'Season 13'!AF$4:CH$104,49,0),"0"),
IFERROR(VLOOKUP($A26,'Season 14'!AF$4:CH$104,49,0),"0"),IFERROR(VLOOKUP($A26,'Season 15'!AF$4:CH$104,49,0),"0"),)</f>
        <v>1</v>
      </c>
      <c r="AX26" s="26">
        <f>SUM(IFERROR(VLOOKUP($A26,'Season 3'!AF$4:CH$104,50,0),"0"),
IFERROR(VLOOKUP($A26,'Season 4'!AF$4:CH$104,50,0),"0"),IFERROR(VLOOKUP($A26,'Season 5'!AF$4:CH$104,50,0),"0"),
IFERROR(VLOOKUP($A26,'Season 6'!AF$4:CH$104,50,0),"0"),IFERROR(VLOOKUP($A26,'Season 7'!AF$4:CH$104,50,0),"0"),
IFERROR(VLOOKUP($A26,'Season 8'!AF$4:CH$104,50,0),"0"),IFERROR(VLOOKUP($A26,'Season 9'!AF$4:CH$104,50,0),"0"),
IFERROR(VLOOKUP($A26,'Season 10'!AF$4:CH$104,50,0),"0"),IFERROR(VLOOKUP($A26,'Season 11'!AF$4:CH$104,50,0),"0"),
IFERROR(VLOOKUP($A26,'Season 12'!AF$4:CH$104,50,0),"0"),IFERROR(VLOOKUP($A26,'Season 13'!AF$4:CH$104,50,0),"0"),
IFERROR(VLOOKUP($A26,'Season 14'!AF$4:CH$104,50,0),"0"),IFERROR(VLOOKUP($A26,'Season 15'!AF$4:CH$104,50,0),"0"),)</f>
        <v>2</v>
      </c>
      <c r="AY26" s="699">
        <f>SUM(IFERROR(VLOOKUP($A26,'Season 3'!AF$4:CH$104,51,0),"0"),
IFERROR(VLOOKUP($A26,'Season 4'!AF$4:CH$104,51,0),"0"),IFERROR(VLOOKUP($A26,'Season 5'!AF$4:CH$104,51,0),"0"),
IFERROR(VLOOKUP($A26,'Season 6'!AF$4:CH$104,51,0),"0"),IFERROR(VLOOKUP($A26,'Season 7'!AF$4:CH$104,51,0),"0"),
IFERROR(VLOOKUP($A26,'Season 8'!AF$4:CH$104,51,0),"0"),IFERROR(VLOOKUP($A26,'Season 9'!AF$4:CH$104,51,0),"0"),
IFERROR(VLOOKUP($A26,'Season 10'!AF$4:CH$104,51,0),"0"),IFERROR(VLOOKUP($A26,'Season 11'!AF$4:CH$104,51,0),"0"),
IFERROR(VLOOKUP($A26,'Season 12'!AF$4:CH$104,51,0),"0"),IFERROR(VLOOKUP($A26,'Season 13'!AF$4:CH$104,51,0),"0"),
IFERROR(VLOOKUP($A26,'Season 14'!AF$4:CH$104,51,0),"0"),IFERROR(VLOOKUP($A26,'Season 15'!AF$4:CH$104,51,0),"0"),)</f>
        <v>0</v>
      </c>
      <c r="AZ26" s="700">
        <f>SUM(IFERROR(VLOOKUP($A26,'Season 1'!AF$4:CC$104,32,0),"0"),IFERROR(VLOOKUP($A26,'Season 2'!AF$4:CC$104,37,0),"0"),)</f>
        <v>0</v>
      </c>
      <c r="BA26" s="692">
        <f>SUM(IFERROR(VLOOKUP($A26,'Season 1'!AF$4:CC$104,33,0),"0"),IFERROR(VLOOKUP($A26,'Season 2'!AF$4:CC$104,38,0),"0"),)</f>
        <v>0</v>
      </c>
      <c r="BB26" s="1023">
        <f>SUM(IFERROR(VLOOKUP($A26,'Season 1'!AF$4:CC$104,34,0),"0"),IFERROR(VLOOKUP($A26,'Season 2'!AF$4:CC$104,39,0),"0"),)</f>
        <v>2</v>
      </c>
      <c r="BC26" s="26">
        <f>SUM(IFERROR(VLOOKUP($A26,'Season 1'!AF$4:CC$104,35,0),"0"),IFERROR(VLOOKUP($A26,'Season 2'!AF$4:CC$104,40,0),"0"),)</f>
        <v>4</v>
      </c>
      <c r="BD26" s="699">
        <f>SUM(IFERROR(VLOOKUP($A26,'Season 1'!AF$4:CC$104,36,0),"0"),IFERROR(VLOOKUP($A26,'Season 2'!AF$4:CC$104,41,0),"0"),)</f>
        <v>0</v>
      </c>
      <c r="BE26" s="1111">
        <f>SUM(IFERROR(VLOOKUP($A26,'Season 1'!AF$4:CC$104,37,0),"0"),
IFERROR(VLOOKUP($A26,'Season 2'!AF$4:CC$104,47,0),"0"),IFERROR(VLOOKUP($A26,'Season 3'!AF$4:CH$104,52,0),"0"),
IFERROR(VLOOKUP($A26,'Season 4'!AF$4:CH$104,52,0),"0"),IFERROR(VLOOKUP($A26,'Season 5'!AF$4:CH$104,52,0),"0"),
IFERROR(VLOOKUP($A26,'Season 6'!AF$4:CH$104,52,0),"0"),IFERROR(VLOOKUP($A26,'Season 7'!AF$4:CH$104,52,0),"0"),
IFERROR(VLOOKUP($A26,'Season 8'!AF$4:CH$104,52,0),"0"),IFERROR(VLOOKUP($A26,'Season 9'!AF$4:CH$104,52,0),"0"),
IFERROR(VLOOKUP($A26,'Season 10'!AF$4:CH$104,52,0),"0"),IFERROR(VLOOKUP($A26,'Season 11'!AF$4:CH$104,52,0),"0"),
IFERROR(VLOOKUP($A26,'Season 12'!AF$4:CH$104,52,0),"0"),IFERROR(VLOOKUP($A26,'Season 13'!AF$4:CH$104,52,0),"0"),
IFERROR(VLOOKUP($A26,'Season 14'!AF$4:CH$104,52,0),"0"),IFERROR(VLOOKUP($A26,'Season 15'!AF$4:CH$104,52,0),"0"),)</f>
        <v>0</v>
      </c>
      <c r="BF26" s="1112">
        <f>SUM(IFERROR(VLOOKUP($A26,'Season 1'!AF$4:CC$104,38,0),"0"),
IFERROR(VLOOKUP($A26,'Season 2'!AF$4:CC$104,48,0),"0"),IFERROR(VLOOKUP($A26,'Season 3'!AF$4:CH$104,53,0),"0"),
IFERROR(VLOOKUP($A26,'Season 4'!AF$4:CH$104,53,0),"0"),IFERROR(VLOOKUP($A26,'Season 5'!AF$4:CH$104,53,0),"0"),
IFERROR(VLOOKUP($A26,'Season 6'!AF$4:CH$104,53,0),"0"),IFERROR(VLOOKUP($A26,'Season 7'!AF$4:CH$104,53,0),"0"),
IFERROR(VLOOKUP($A26,'Season 8'!AF$4:CH$104,53,0),"0"),IFERROR(VLOOKUP($A26,'Season 9'!AF$4:CH$104,53,0),"0"),
IFERROR(VLOOKUP($A26,'Season 10'!AF$4:CH$104,53,0),"0"),IFERROR(VLOOKUP($A26,'Season 11'!AF$4:CH$104,53,0),"0"),
IFERROR(VLOOKUP($A26,'Season 12'!AF$4:CH$104,53,0),"0"),IFERROR(VLOOKUP($A26,'Season 13'!AF$4:CH$104,53,0),"0"),
IFERROR(VLOOKUP($A26,'Season 14'!AF$4:CH$104,53,0),"0"),IFERROR(VLOOKUP($A26,'Season 15'!AF$4:CH$104,53,0),"0"),)</f>
        <v>0</v>
      </c>
      <c r="BG26" s="1061" t="e">
        <f t="shared" si="1"/>
        <v>#DIV/0!</v>
      </c>
      <c r="BI26" s="1100"/>
      <c r="BJ26" s="1100"/>
      <c r="BK26" s="1100"/>
      <c r="BL26" s="1100"/>
      <c r="BM26" s="1100"/>
      <c r="BN26" s="1100"/>
      <c r="BO26" s="1066"/>
      <c r="BP26" s="1066"/>
      <c r="BQ26" s="1066"/>
      <c r="BR26" s="1066"/>
      <c r="BS26" s="15">
        <f>IFERROR(VLOOKUP($A26,'Season 1'!$AF$4:$CH$104,39,0),"0")</f>
        <v>0</v>
      </c>
      <c r="BT26" s="15">
        <f>IFERROR(VLOOKUP($A26,'Season 1'!$AF$4:$CH$104,40,0),"0")</f>
        <v>0</v>
      </c>
      <c r="BU26" s="15">
        <f>IFERROR(VLOOKUP($A26,'Season 2'!$AF$4:$CH$104,49,0),"0")</f>
        <v>0</v>
      </c>
      <c r="BV26" s="15">
        <f>IFERROR(VLOOKUP($A26,'Season 2'!$AF$4:$CH$104,50,0),"0")</f>
        <v>0</v>
      </c>
      <c r="BW26" s="15">
        <f>IFERROR(VLOOKUP($A26,'Season 3'!$AF$4:$CH$104,54,0),"0")</f>
        <v>0</v>
      </c>
      <c r="BX26" s="15">
        <f>IFERROR(VLOOKUP($A26,'Season 3'!$AF$4:$CH$104,55,0),"0")</f>
        <v>0</v>
      </c>
      <c r="BY26" s="15" t="str">
        <f>IFERROR(VLOOKUP($A26,'Season 4'!$AF$4:$CH$104,54,0),"0")</f>
        <v>0</v>
      </c>
      <c r="BZ26" s="15" t="str">
        <f>IFERROR(VLOOKUP($A26,'Season 4'!$AF$4:$CH$104,55,0),"0")</f>
        <v>0</v>
      </c>
      <c r="CA26" s="15" t="str">
        <f>IFERROR(VLOOKUP($A26,'Season 5'!$AF$4:$CH$104,54,0),"0")</f>
        <v>0</v>
      </c>
      <c r="CB26" s="15" t="str">
        <f>IFERROR(VLOOKUP($A26,'Season 5'!$AF$4:$CH$104,55,0),"0")</f>
        <v>0</v>
      </c>
      <c r="CC26" s="15" t="str">
        <f>IFERROR(VLOOKUP($A26,'Season 6'!$AF$4:$CH$104,54,0),"0")</f>
        <v>0</v>
      </c>
      <c r="CD26" s="15" t="str">
        <f>IFERROR(VLOOKUP($A26,'Season 6'!$AF$4:$CH$104,55,0),"0")</f>
        <v>0</v>
      </c>
      <c r="CE26" s="15" t="str">
        <f>IFERROR(VLOOKUP($A26,'Season 7'!$AF$4:$CH$104,54,0),"0")</f>
        <v>0</v>
      </c>
      <c r="CF26" s="15" t="str">
        <f>IFERROR(VLOOKUP($A26,'Season 7'!$AF$4:$CH$104,55,0),"0")</f>
        <v>0</v>
      </c>
      <c r="CG26" s="15" t="str">
        <f>IFERROR(VLOOKUP($A26,'Season 8'!$AF$4:$CH$104,54,0),"0")</f>
        <v>0</v>
      </c>
      <c r="CH26" s="15" t="str">
        <f>IFERROR(VLOOKUP($A26,'Season 8'!$AF$4:$CH$104,55,0),"0")</f>
        <v>0</v>
      </c>
      <c r="CI26" s="15" t="str">
        <f>IFERROR(VLOOKUP($A26,'Season 9'!$AF$4:$CH$104,54,0),"0")</f>
        <v>0</v>
      </c>
      <c r="CJ26" s="15" t="str">
        <f>IFERROR(VLOOKUP($A26,'Season 9'!$AF$4:$CH$104,55,0),"0")</f>
        <v>0</v>
      </c>
      <c r="CK26" s="15" t="str">
        <f>IFERROR(VLOOKUP($A26,'Season 10'!$AF$4:$CH$104,54,0),"0")</f>
        <v>0</v>
      </c>
      <c r="CL26" s="15" t="str">
        <f>IFERROR(VLOOKUP($A26,'Season 10'!$AF$4:$CH$104,55,0),"0")</f>
        <v>0</v>
      </c>
      <c r="CM26" s="15" t="str">
        <f>IFERROR(VLOOKUP($A26,'Season 11'!$AF$4:$CH$104,54,0),"0")</f>
        <v>0</v>
      </c>
      <c r="CN26" s="15" t="str">
        <f>IFERROR(VLOOKUP($A26,'Season 11'!$AF$4:$CH$104,55,0),"0")</f>
        <v>0</v>
      </c>
      <c r="CO26" s="15" t="str">
        <f>IFERROR(VLOOKUP($A26,'Season 12'!$AF$4:$CH$104,54,0),"0")</f>
        <v>0</v>
      </c>
      <c r="CP26" s="15" t="str">
        <f>IFERROR(VLOOKUP($A26,'Season 12'!$AF$4:$CH$104,55,0),"0")</f>
        <v>0</v>
      </c>
      <c r="CQ26" s="15" t="str">
        <f>IFERROR(VLOOKUP($A26,'Season 13'!$AF$4:$CH$104,54,0),"0")</f>
        <v>0</v>
      </c>
      <c r="CR26" s="15" t="str">
        <f>IFERROR(VLOOKUP($A26,'Season 13'!$AF$4:$CH$104,55,0),"0")</f>
        <v>0</v>
      </c>
      <c r="CS26" s="15" t="str">
        <f>IFERROR(VLOOKUP($A26,'Season 14'!$AF$4:$CH$104,54,0),"0")</f>
        <v>0</v>
      </c>
      <c r="CT26" s="15" t="str">
        <f>IFERROR(VLOOKUP($A26,'Season 14'!$AF$4:$CH$104,55,0),"0")</f>
        <v>0</v>
      </c>
      <c r="CU26" s="15" t="str">
        <f>IFERROR(VLOOKUP($A26,'Season 15'!$AF$4:$CH$104,54,0),"0")</f>
        <v>0</v>
      </c>
      <c r="CV26" s="15" t="str">
        <f>IFERROR(VLOOKUP($A26,'Season 15'!$AF$4:$CH$104,55,0),"0")</f>
        <v>0</v>
      </c>
    </row>
    <row r="27" spans="1:100" x14ac:dyDescent="0.25">
      <c r="A27" s="1090" t="s">
        <v>344</v>
      </c>
      <c r="B27" s="1021" t="str">
        <f>IFERROR(VLOOKUP('Data Totals'!A27,'Season 1'!AF$4:CC$104,2,FALSE),IFERROR(VLOOKUP('Data Totals'!A27,'Season 2'!AF$4:CC$104,2,FALSE),IFERROR(VLOOKUP('Data Totals'!A27,'Season 3'!AF$4:CC$104,2,FALSE),IFERROR(VLOOKUP('Data Totals'!A27,'Season 4'!AF$4:CC$104,2,FALSE),IFERROR(VLOOKUP('Data Totals'!A27,'Season 5'!AF$4:CC$104,2,FALSE),IFERROR(VLOOKUP('Data Totals'!A27,'Season 6'!AF$4:CC$104,2,FALSE),IFERROR(VLOOKUP('Data Totals'!A27,'Season 7'!AF$4:CC$104,2,FALSE),IFERROR(VLOOKUP('Data Totals'!A27,'Season 8'!AF$4:CC$104,2,FALSE),IFERROR(VLOOKUP('Data Totals'!A27,'Season 9'!AF$4:CC$104,2,FALSE),IFERROR(VLOOKUP('Data Totals'!A27,'Season 10'!AF$4:CC$104,2,FALSE),IFERROR(VLOOKUP('Data Totals'!A27,'Season 11'!AF$4:CC$104,2,FALSE),IFERROR(VLOOKUP('Data Totals'!A27,'Season 12'!AF$4:CC$104,2,FALSE),IFERROR(VLOOKUP('Data Totals'!A27,'Season 13'!AF$4:CC$104,2,FALSE),IFERROR(VLOOKUP('Data Totals'!A27,'Season 14'!AF$4:CC$104,2,FALSE),IFERROR(VLOOKUP('Data Totals'!A27,'Season 15'!AF$4:CC$104,2,FALSE),"N/A")))))))))))))))</f>
        <v>N/A</v>
      </c>
      <c r="C27" s="1022" t="str">
        <f>IFERROR(VLOOKUP('Data Totals'!A27,'Season 1'!AF$4:CC$104,3,FALSE),IFERROR(VLOOKUP('Data Totals'!A27,'Season 2'!AF$4:CC$104,3,FALSE),IFERROR(VLOOKUP('Data Totals'!A27,'Season 3'!AF$4:CC$104,3,FALSE),IFERROR(VLOOKUP('Data Totals'!A27,'Season 4'!AF$4:CC$104,3,FALSE),IFERROR(VLOOKUP('Data Totals'!A27,'Season 5'!AF$4:CC$104,3,FALSE),IFERROR(VLOOKUP('Data Totals'!A27,'Season 6'!AF$4:CC$104,3,FALSE),IFERROR(VLOOKUP('Data Totals'!A27,'Season 7'!AF$4:CC$104,3,FALSE),IFERROR(VLOOKUP('Data Totals'!A27,'Season 8'!AF$4:CC$104,3,FALSE),IFERROR(VLOOKUP('Data Totals'!A27,'Season 9'!AF$4:CC$104,3,FALSE),IFERROR(VLOOKUP('Data Totals'!A27,'Season 10'!AF$4:CC$104,3,FALSE),IFERROR(VLOOKUP('Data Totals'!A27,'Season 11'!AF$4:CC$104,3,FALSE),IFERROR(VLOOKUP('Data Totals'!A27,'Season 12'!AF$4:CC$104,3,FALSE),IFERROR(VLOOKUP('Data Totals'!A27,'Season 13'!AF$4:CC$104,3,FALSE),IFERROR(VLOOKUP('Data Totals'!A27,'Season 14'!AF$4:CC$104,3,FALSE),IFERROR(VLOOKUP('Data Totals'!A27,'Season 15'!AF$4:CC$104,3,FALSE),"N/A")))))))))))))))</f>
        <v>N/A</v>
      </c>
      <c r="D27" s="1022" t="str">
        <f>IFERROR(VLOOKUP('Data Totals'!A27,'Season 1'!AF$4:CC$104,4,FALSE),IFERROR(VLOOKUP('Data Totals'!A27,'Season 2'!AF$4:CC$104,4,FALSE),IFERROR(VLOOKUP('Data Totals'!A27,'Season 3'!AF$4:CC$104,4,FALSE),IFERROR(VLOOKUP('Data Totals'!A27,'Season 4'!AF$4:CC$104,4,FALSE),IFERROR(VLOOKUP('Data Totals'!A27,'Season 5'!AF$4:CC$104,4,FALSE),IFERROR(VLOOKUP('Data Totals'!A27,'Season 6'!AF$4:CC$104,4,FALSE),IFERROR(VLOOKUP('Data Totals'!A27,'Season 7'!AF$4:CC$104,4,FALSE),IFERROR(VLOOKUP('Data Totals'!A27,'Season 8'!AF$4:CC$104,4,FALSE),IFERROR(VLOOKUP('Data Totals'!A27,'Season 9'!AF$4:CC$104,4,FALSE),IFERROR(VLOOKUP('Data Totals'!A27,'Season 10'!AF$4:CC$104,4,FALSE),IFERROR(VLOOKUP('Data Totals'!A27,'Season 11'!AF$4:CC$104,4,FALSE),IFERROR(VLOOKUP('Data Totals'!A27,'Season 12'!AF$4:CC$104,4,FALSE),IFERROR(VLOOKUP('Data Totals'!A27,'Season 13'!AF$4:CC$104,4,FALSE),IFERROR(VLOOKUP('Data Totals'!A27,'Season 14'!AF$4:CC$104,4,FALSE),IFERROR(VLOOKUP('Data Totals'!A27,'Season 15'!AF$4:CC$104,4,FALSE),"N/A")))))))))))))))</f>
        <v>N/A</v>
      </c>
      <c r="E27" s="1022" t="e">
        <f t="shared" si="0"/>
        <v>#VALUE!</v>
      </c>
      <c r="F27" s="692">
        <f>SUM(IFERROR(VLOOKUP(A27,BI$3:BN$152,2,0),"0"),IFERROR(VLOOKUP(A27,'Season 1'!AF$4:CC$104,6,0),"0"),
IFERROR(VLOOKUP(A27,'Season 2'!AF$4:CC$104,6,0),"0"),IFERROR(VLOOKUP(A27,'Season 3'!AF$4:CC$104,6,0),"0"),
IFERROR(VLOOKUP(A27,'Season 4'!AF$4:CC$104,6,0),"0"),IFERROR(VLOOKUP(A27,'Season 5'!AF$4:CC$104,6,0),"0"),
IFERROR(VLOOKUP(A27,'Season 6'!AF$4:CC$104,6,0),"0"),IFERROR(VLOOKUP(A27,'Season 7'!AF$4:CC$104,6,0),"0"),
IFERROR(VLOOKUP(A27,'Season 8'!AF$4:CC$104,6,0),"0"),IFERROR(VLOOKUP(A27,'Season 9'!AF$4:CC$104,6,0),"0"),
IFERROR(VLOOKUP(A27,'Season 10'!AF$4:CC$104,6,0),"0"),IFERROR(VLOOKUP(A27,'Season 11'!AF$4:CC$104,6,0),"0"),
IFERROR(VLOOKUP(A27,'Season 12'!AF$4:CC$104,6,0),"0"),IFERROR(VLOOKUP(A27,'Season 13'!AF$4:CC$104,6,0),"0"),
IFERROR(VLOOKUP(A27,'Season 14'!AF$4:CC$104,6,0),"0"),IFERROR(VLOOKUP(A27,'Season 15'!AF$4:CC$104,6,0),"0"),)</f>
        <v>0</v>
      </c>
      <c r="G27" s="692">
        <f>SUM(IFERROR(VLOOKUP(A27,'Season 1'!AF$4:CC$104,7,0),"0"),
IFERROR(VLOOKUP(A27,'Season 2'!AF$4:CC$104,7,0),"0"),IFERROR(VLOOKUP(A27,'Season 3'!AF$4:CC$104,7,0),"0"),
IFERROR(VLOOKUP(A27,'Season 4'!AF$4:CC$104,7,0),"0"),IFERROR(VLOOKUP(A27,'Season 5'!AF$4:CC$104,7,0),"0"),
IFERROR(VLOOKUP(A27,'Season 6'!AF$4:CC$104,7,0),"0"),IFERROR(VLOOKUP(A27,'Season 7'!AF$4:CC$104,7,0),"0"),
IFERROR(VLOOKUP(A27,'Season 8'!AF$4:CC$104,7,0),"0"),IFERROR(VLOOKUP(A27,'Season 9'!AF$4:CC$104,7,0),"0"),
IFERROR(VLOOKUP(A27,'Season 10'!AF$4:CC$104,7,0),"0"),IFERROR(VLOOKUP(A27,'Season 11'!AF$4:CC$104,7,0),"0"),
IFERROR(VLOOKUP(A27,'Season 12'!AF$4:CC$104,7,0),"0"),IFERROR(VLOOKUP(A27,'Season 13'!AF$4:CC$104,7,0),"0"),
IFERROR(VLOOKUP(A27,'Season 14'!AF$4:CC$104,7,0),"0"),IFERROR(VLOOKUP(A27,'Season 15'!AF$4:CC$104,7,0),"0"),)</f>
        <v>0</v>
      </c>
      <c r="H27" s="556">
        <f>SUM(IFERROR(VLOOKUP(A27,'Season 1'!AF$4:CC$104,8,0),"0"),
IFERROR(VLOOKUP(A27,'Season 2'!AF$4:CC$104,8,0),"0"),IFERROR(VLOOKUP(A27,'Season 3'!AF$4:CC$104,8,0),"0"),
IFERROR(VLOOKUP(A27,'Season 4'!AF$4:CC$104,8,0),"0"),IFERROR(VLOOKUP(A27,'Season 5'!AF$4:CC$104,8,0),"0"),
IFERROR(VLOOKUP(A27,'Season 6'!AF$4:CC$104,8,0),"0"),IFERROR(VLOOKUP(A27,'Season 7'!AF$4:CC$104,8,0),"0"),
IFERROR(VLOOKUP(A27,'Season 8'!AF$4:CC$104,8,0),"0"),IFERROR(VLOOKUP(A27,'Season 9'!AF$4:CC$104,8,0),"0"),
IFERROR(VLOOKUP(A27,'Season 10'!AF$4:CC$104,8,0),"0"),IFERROR(VLOOKUP(A27,'Season 11'!AF$4:CC$104,8,0),"0"),
IFERROR(VLOOKUP(A27,'Season 12'!AF$4:CC$104,8,0),"0"),IFERROR(VLOOKUP(A27,'Season 13'!AF$4:CC$104,8,0),"0"),
IFERROR(VLOOKUP(A27,'Season 14'!AF$4:CC$104,8,0),"0"),IFERROR(VLOOKUP(A27,'Season 15'!AF$4:CC$104,8,0),"0"),)</f>
        <v>0</v>
      </c>
      <c r="I27" s="1023">
        <f>SUM(IFERROR(VLOOKUP(A27,'Season 1'!AF$4:CC$104,9,0),"0"),
IFERROR(VLOOKUP(A27,'Season 2'!AF$4:CC$104,9,0),"0"),IFERROR(VLOOKUP(A27,'Season 3'!AF$4:CC$104,9,0),"0"),
IFERROR(VLOOKUP(A27,'Season 4'!AF$4:CC$104,9,0),"0"),IFERROR(VLOOKUP(A27,'Season 5'!AF$4:CC$104,9,0),"0"),
IFERROR(VLOOKUP(A27,'Season 6'!AF$4:CC$104,9,0),"0"),IFERROR(VLOOKUP(A27,'Season 7'!AF$4:CC$104,9,0),"0"),
IFERROR(VLOOKUP(A27,'Season 8'!AF$4:CC$104,9,0),"0"),IFERROR(VLOOKUP(A27,'Season 9'!AF$4:CC$104,9,0),"0"),
IFERROR(VLOOKUP(A27,'Season 10'!AF$4:CC$104,9,0),"0"),IFERROR(VLOOKUP(A27,'Season 11'!AF$4:CC$104,9,0),"0"),
IFERROR(VLOOKUP(A27,'Season 12'!AF$4:CC$104,9,0),"0"),IFERROR(VLOOKUP(A27,'Season 13'!AF$4:CC$104,9,0),"0"),
IFERROR(VLOOKUP(A27,'Season 14'!AF$4:CC$104,9,0),"0"),IFERROR(VLOOKUP(A27,'Season 15'!AF$4:CC$104,9,0),"0"),)</f>
        <v>0</v>
      </c>
      <c r="J27" s="26">
        <f>SUM(IFERROR(VLOOKUP(A27,BI$3:BN$152,3,0),"0"),IFERROR(VLOOKUP(A27,'Season 1'!AF$4:CC$104,10,0),"0"),
IFERROR(VLOOKUP(A27,'Season 2'!AF$4:CC$104,10,0),"0"),IFERROR(VLOOKUP(A27,'Season 3'!AF$4:CC$104,10,0),"0"),
IFERROR(VLOOKUP(A27,'Season 4'!AF$4:CC$104,10,0),"0"),IFERROR(VLOOKUP(A27,'Season 5'!AF$4:CC$104,10,0),"0"),
IFERROR(VLOOKUP(A27,'Season 6'!AF$4:CC$104,10,0),"0"),IFERROR(VLOOKUP(A27,'Season 7'!AF$4:CC$104,10,0),"0"),
IFERROR(VLOOKUP(A27,'Season 8'!AF$4:CC$104,10,0),"0"),IFERROR(VLOOKUP(A27,'Season 9'!AF$4:CC$104,10,0),"0"),
IFERROR(VLOOKUP(A27,'Season 10'!AF$4:CC$104,10,0),"0"),IFERROR(VLOOKUP(A27,'Season 11'!AF$4:CC$104,10,0),"0"),
IFERROR(VLOOKUP(A27,'Season 12'!AF$4:CC$104,10,0),"0"),IFERROR(VLOOKUP(A27,'Season 13'!AF$4:CC$104,10,0),"0"),
IFERROR(VLOOKUP(A27,'Season 14'!AF$4:CC$104,10,0),"0"),IFERROR(VLOOKUP(A27,'Season 15'!AF$4:CC$104,10,0),"0"),)</f>
        <v>0</v>
      </c>
      <c r="K27" s="699">
        <f>SUM(IFERROR(VLOOKUP(A27,BI$3:BN$152,4,0),"0"),IFERROR(VLOOKUP(A27,'Season 1'!AF$4:CC$104,11,0),"0"),
IFERROR(VLOOKUP(A27,'Season 2'!AF$4:CC$104,11,0),"0"),IFERROR(VLOOKUP(A27,'Season 3'!AF$4:CC$104,11,0),"0"),
IFERROR(VLOOKUP(A27,'Season 4'!AF$4:CC$104,11,0),"0"),IFERROR(VLOOKUP(A27,'Season 5'!AF$4:CC$104,11,0),"0"),
IFERROR(VLOOKUP(A27,'Season 6'!AF$4:CC$104,11,0),"0"),IFERROR(VLOOKUP(A27,'Season 7'!AF$4:CC$104,11,0),"0"),
IFERROR(VLOOKUP(A27,'Season 8'!AF$4:CC$104,11,0),"0"),IFERROR(VLOOKUP(A27,'Season 9'!AF$4:CC$104,11,0),"0"),
IFERROR(VLOOKUP(A27,'Season 10'!AF$4:CC$104,11,0),"0"),IFERROR(VLOOKUP(A27,'Season 11'!AF$4:CC$104,11,0),"0"),
IFERROR(VLOOKUP(A27,'Season 12'!AF$4:CC$104,11,0),"0"),IFERROR(VLOOKUP(A27,'Season 13'!AF$4:CC$104,11,0),"0"),
IFERROR(VLOOKUP(A27,'Season 14'!AF$4:CC$104,11,0),"0"),IFERROR(VLOOKUP(A27,'Season 15'!AF$4:CC$104,11,0),"0"),)</f>
        <v>0</v>
      </c>
      <c r="L27" s="700">
        <f>SUM(IFERROR(VLOOKUP($A27,'Season 1'!AF$4:CC$104,12,0),"0"),
IFERROR(VLOOKUP($A27,'Season 2'!AF$4:CC$104,12,0),"0"),IFERROR(VLOOKUP($A27,'Season 3'!AF$4:CC$104,12,0),"0"),
IFERROR(VLOOKUP($A27,'Season 4'!AF$4:CC$104,12,0),"0"),IFERROR(VLOOKUP($A27,'Season 5'!AF$4:CC$104,12,0),"0"),
IFERROR(VLOOKUP($A27,'Season 6'!AF$4:CC$104,12,0),"0"),IFERROR(VLOOKUP($A27,'Season 7'!AF$4:CC$104,12,0),"0"),
IFERROR(VLOOKUP($A27,'Season 8'!AF$4:CC$104,12,0),"0"),IFERROR(VLOOKUP($A27,'Season 9'!AF$4:CC$104,12,0),"0"),
IFERROR(VLOOKUP($A27,'Season 10'!AF$4:CC$104,12,0),"0"),IFERROR(VLOOKUP($A27,'Season 11'!AF$4:CC$104,12,0),"0"),
IFERROR(VLOOKUP($A27,'Season 12'!AF$4:CC$104,12,0),"0"),IFERROR(VLOOKUP($A27,'Season 13'!AF$4:CC$104,12,0),"0"),
IFERROR(VLOOKUP($A27,'Season 14'!AF$4:CC$104,12,0),"0"),IFERROR(VLOOKUP($A27,'Season 15'!AF$4:CC$104,12,0),"0"),)</f>
        <v>0</v>
      </c>
      <c r="M27" s="692">
        <f>SUM(IFERROR(VLOOKUP($A27,'Season 1'!AF$4:CC$104,13,0),"0"),
IFERROR(VLOOKUP($A27,'Season 2'!AF$4:CC$104,13,0),"0"),IFERROR(VLOOKUP($A27,'Season 3'!AF$4:CC$104,13,0),"0"),
IFERROR(VLOOKUP($A27,'Season 4'!AF$4:CC$104,13,0),"0"),IFERROR(VLOOKUP($A27,'Season 5'!AF$4:CC$104,13,0),"0"),
IFERROR(VLOOKUP($A27,'Season 6'!AF$4:CC$104,13,0),"0"),IFERROR(VLOOKUP($A27,'Season 7'!AF$4:CC$104,13,0),"0"),
IFERROR(VLOOKUP($A27,'Season 8'!AF$4:CC$104,13,0),"0"),IFERROR(VLOOKUP($A27,'Season 9'!AF$4:CC$104,13,0),"0"),
IFERROR(VLOOKUP($A27,'Season 10'!AF$4:CC$104,13,0),"0"),IFERROR(VLOOKUP($A27,'Season 11'!AF$4:CC$104,13,0),"0"),
IFERROR(VLOOKUP($A27,'Season 12'!AF$4:CC$104,13,0),"0"),IFERROR(VLOOKUP($A27,'Season 13'!AF$4:CC$104,13,0),"0"),
IFERROR(VLOOKUP($A27,'Season 14'!AF$4:CC$104,13,0),"0"),IFERROR(VLOOKUP($A27,'Season 15'!AF$4:CC$104,13,0),"0"),)</f>
        <v>0</v>
      </c>
      <c r="N27" s="1023">
        <f>SUM(IFERROR(VLOOKUP($A27,'Season 1'!AF$4:CC$104,14,0),"0"),
IFERROR(VLOOKUP($A27,'Season 2'!AF$4:CC$104,14,0),"0"),IFERROR(VLOOKUP($A27,'Season 3'!AF$4:CC$104,14,0),"0"),
IFERROR(VLOOKUP($A27,'Season 4'!AF$4:CC$104,14,0),"0"),IFERROR(VLOOKUP($A27,'Season 5'!AF$4:CC$104,14,0),"0"),
IFERROR(VLOOKUP($A27,'Season 6'!AF$4:CC$104,14,0),"0"),IFERROR(VLOOKUP($A27,'Season 7'!AF$4:CC$104,14,0),"0"),
IFERROR(VLOOKUP($A27,'Season 8'!AF$4:CC$104,14,0),"0"),IFERROR(VLOOKUP($A27,'Season 9'!AF$4:CC$104,14,0),"0"),
IFERROR(VLOOKUP($A27,'Season 10'!AF$4:CC$104,14,0),"0"),IFERROR(VLOOKUP($A27,'Season 11'!AF$4:CC$104,14,0),"0"),
IFERROR(VLOOKUP($A27,'Season 12'!AF$4:CC$104,14,0),"0"),IFERROR(VLOOKUP($A27,'Season 13'!AF$4:CC$104,14,0),"0"),
IFERROR(VLOOKUP($A27,'Season 14'!AF$4:CC$104,14,0),"0"),IFERROR(VLOOKUP($A27,'Season 15'!AF$4:CC$104,14,0),"0"),)</f>
        <v>0</v>
      </c>
      <c r="O27" s="26">
        <f>SUM(IFERROR(VLOOKUP($A27,'Season 1'!AF$4:CC$104,15,0),"0"),
IFERROR(VLOOKUP($A27,'Season 2'!AF$4:CC$104,15,0),"0"),IFERROR(VLOOKUP($A27,'Season 3'!AF$4:CC$104,15,0),"0"),
IFERROR(VLOOKUP($A27,'Season 4'!AF$4:CC$104,15,0),"0"),IFERROR(VLOOKUP($A27,'Season 5'!AF$4:CC$104,15,0),"0"),
IFERROR(VLOOKUP($A27,'Season 6'!AF$4:CC$104,15,0),"0"),IFERROR(VLOOKUP($A27,'Season 7'!AF$4:CC$104,15,0),"0"),
IFERROR(VLOOKUP($A27,'Season 8'!AF$4:CC$104,15,0),"0"),IFERROR(VLOOKUP($A27,'Season 9'!AF$4:CC$104,15,0),"0"),
IFERROR(VLOOKUP($A27,'Season 10'!AF$4:CC$104,15,0),"0"),IFERROR(VLOOKUP($A27,'Season 11'!AF$4:CC$104,15,0),"0"),
IFERROR(VLOOKUP($A27,'Season 12'!AF$4:CC$104,15,0),"0"),IFERROR(VLOOKUP($A27,'Season 13'!AF$4:CC$104,15,0),"0"),
IFERROR(VLOOKUP($A27,'Season 14'!AF$4:CC$104,15,0),"0"),IFERROR(VLOOKUP($A27,'Season 15'!AF$4:CC$104,15,0),"0"),)</f>
        <v>0</v>
      </c>
      <c r="P27" s="699">
        <f>SUM(IFERROR(VLOOKUP($A27,'Season 1'!AF$4:CC$104,16,0),"0"),
IFERROR(VLOOKUP($A27,'Season 2'!AF$4:CC$104,16,0),"0"),IFERROR(VLOOKUP($A27,'Season 3'!AF$4:CC$104,16,0),"0"),
IFERROR(VLOOKUP($A27,'Season 4'!AF$4:CC$104,16,0),"0"),IFERROR(VLOOKUP($A27,'Season 5'!AF$4:CC$104,16,0),"0"),
IFERROR(VLOOKUP($A27,'Season 6'!AF$4:CC$104,16,0),"0"),IFERROR(VLOOKUP($A27,'Season 7'!AF$4:CC$104,16,0),"0"),
IFERROR(VLOOKUP($A27,'Season 8'!AF$4:CC$104,16,0),"0"),IFERROR(VLOOKUP($A27,'Season 9'!AF$4:CC$104,16,0),"0"),
IFERROR(VLOOKUP($A27,'Season 10'!AF$4:CC$104,16,0),"0"),IFERROR(VLOOKUP($A27,'Season 11'!AF$4:CC$104,16,0),"0"),
IFERROR(VLOOKUP($A27,'Season 12'!AF$4:CC$104,16,0),"0"),IFERROR(VLOOKUP($A27,'Season 13'!AF$4:CC$104,16,0),"0"),
IFERROR(VLOOKUP($A27,'Season 14'!AF$4:CC$104,16,0),"0"),IFERROR(VLOOKUP($A27,'Season 15'!AF$4:CC$104,16,0),"0"),)</f>
        <v>0</v>
      </c>
      <c r="Q27" s="700">
        <f>SUM(IFERROR(VLOOKUP($A27,'Season 1'!AF$4:CC$104,17,0),"0"),
IFERROR(VLOOKUP($A27,'Season 2'!AF$4:CC$104,17,0),"0"),IFERROR(VLOOKUP($A27,'Season 3'!AF$4:CC$104,17,0),"0"),
IFERROR(VLOOKUP($A27,'Season 4'!AF$4:CC$104,17,0),"0"),IFERROR(VLOOKUP($A27,'Season 5'!AF$4:CC$104,17,0),"0"),
IFERROR(VLOOKUP($A27,'Season 6'!AF$4:CC$104,17,0),"0"),IFERROR(VLOOKUP($A27,'Season 7'!AF$4:CC$104,17,0),"0"),
IFERROR(VLOOKUP($A27,'Season 8'!AF$4:CC$104,17,0),"0"),IFERROR(VLOOKUP($A27,'Season 9'!AF$4:CC$104,17,0),"0"),
IFERROR(VLOOKUP($A27,'Season 10'!AF$4:CC$104,17,0),"0"),IFERROR(VLOOKUP($A27,'Season 11'!AF$4:CC$104,17,0),"0"),
IFERROR(VLOOKUP($A27,'Season 12'!AF$4:CC$104,17,0),"0"),IFERROR(VLOOKUP($A27,'Season 13'!AF$4:CC$104,17,0),"0"),
IFERROR(VLOOKUP($A27,'Season 14'!AF$4:CC$104,17,0),"0"),IFERROR(VLOOKUP($A27,'Season 15'!AF$4:CC$104,17,0),"0"),)</f>
        <v>0</v>
      </c>
      <c r="R27" s="692">
        <f>SUM(IFERROR(VLOOKUP($A27,'Season 1'!AF$4:CC$104,18,0),"0"),
IFERROR(VLOOKUP($A27,'Season 2'!AF$4:CC$104,18,0),"0"),IFERROR(VLOOKUP($A27,'Season 3'!AF$4:CC$104,18,0),"0"),
IFERROR(VLOOKUP($A27,'Season 4'!AF$4:CC$104,18,0),"0"),IFERROR(VLOOKUP($A27,'Season 5'!AF$4:CC$104,18,0),"0"),
IFERROR(VLOOKUP($A27,'Season 6'!AF$4:CC$104,18,0),"0"),IFERROR(VLOOKUP($A27,'Season 7'!AF$4:CC$104,18,0),"0"),
IFERROR(VLOOKUP($A27,'Season 8'!AF$4:CC$104,18,0),"0"),IFERROR(VLOOKUP($A27,'Season 9'!AF$4:CC$104,18,0),"0"),
IFERROR(VLOOKUP($A27,'Season 10'!AF$4:CC$104,18,0),"0"),IFERROR(VLOOKUP($A27,'Season 11'!AF$4:CC$104,18,0),"0"),
IFERROR(VLOOKUP($A27,'Season 12'!AF$4:CC$104,18,0),"0"),IFERROR(VLOOKUP($A27,'Season 13'!AF$4:CC$104,18,0),"0"),
IFERROR(VLOOKUP($A27,'Season 14'!AF$4:CC$104,18,0),"0"),IFERROR(VLOOKUP($A27,'Season 15'!AF$4:CC$104,18,0),"0"),)</f>
        <v>0</v>
      </c>
      <c r="S27" s="1023">
        <f>SUM(IFERROR(VLOOKUP($A27,'Season 1'!AF$4:CC$104,19,0),"0"),
IFERROR(VLOOKUP($A27,'Season 2'!AF$4:CC$104,19,0),"0"),IFERROR(VLOOKUP($A27,'Season 3'!AF$4:CC$104,19,0),"0"),
IFERROR(VLOOKUP($A27,'Season 4'!AF$4:CC$104,19,0),"0"),IFERROR(VLOOKUP($A27,'Season 5'!AF$4:CC$104,19,0),"0"),
IFERROR(VLOOKUP($A27,'Season 6'!AF$4:CC$104,19,0),"0"),IFERROR(VLOOKUP($A27,'Season 7'!AF$4:CC$104,19,0),"0"),
IFERROR(VLOOKUP($A27,'Season 8'!AF$4:CC$104,19,0),"0"),IFERROR(VLOOKUP($A27,'Season 9'!AF$4:CC$104,19,0),"0"),
IFERROR(VLOOKUP($A27,'Season 10'!AF$4:CC$104,19,0),"0"),IFERROR(VLOOKUP($A27,'Season 11'!AF$4:CC$104,19,0),"0"),
IFERROR(VLOOKUP($A27,'Season 12'!AF$4:CC$104,19,0),"0"),IFERROR(VLOOKUP($A27,'Season 13'!AF$4:CC$104,19,0),"0"),
IFERROR(VLOOKUP($A27,'Season 14'!AF$4:CC$104,19,0),"0"),IFERROR(VLOOKUP($A27,'Season 15'!AF$4:CC$104,19,0),"0"),)</f>
        <v>0</v>
      </c>
      <c r="T27" s="26">
        <f>SUM(IFERROR(VLOOKUP($A27,'Season 1'!AF$4:CC$104,20,0),"0"),
IFERROR(VLOOKUP($A27,'Season 2'!AF$4:CC$104,20,0),"0"),IFERROR(VLOOKUP($A27,'Season 3'!AF$4:CC$104,20,0),"0"),
IFERROR(VLOOKUP($A27,'Season 4'!AF$4:CC$104,20,0),"0"),IFERROR(VLOOKUP($A27,'Season 5'!AF$4:CC$104,20,0),"0"),
IFERROR(VLOOKUP($A27,'Season 6'!AF$4:CC$104,20,0),"0"),IFERROR(VLOOKUP($A27,'Season 7'!AF$4:CC$104,20,0),"0"),
IFERROR(VLOOKUP($A27,'Season 8'!AF$4:CC$104,20,0),"0"),IFERROR(VLOOKUP($A27,'Season 9'!AF$4:CC$104,20,0),"0"),
IFERROR(VLOOKUP($A27,'Season 10'!AF$4:CC$104,20,0),"0"),IFERROR(VLOOKUP($A27,'Season 11'!AF$4:CC$104,20,0),"0"),
IFERROR(VLOOKUP($A27,'Season 12'!AF$4:CC$104,20,0),"0"),IFERROR(VLOOKUP($A27,'Season 13'!AF$4:CC$104,20,0),"0"),
IFERROR(VLOOKUP($A27,'Season 14'!AF$4:CC$104,20,0),"0"),IFERROR(VLOOKUP($A27,'Season 15'!AF$4:CC$104,20,0),"0"),)</f>
        <v>0</v>
      </c>
      <c r="U27" s="699">
        <f>SUM(IFERROR(VLOOKUP($A27,'Season 1'!AF$4:CC$104,21,0),"0"),
IFERROR(VLOOKUP($A27,'Season 2'!AF$4:CC$104,21,0),"0"),IFERROR(VLOOKUP($A27,'Season 3'!AF$4:CC$104,21,0),"0"),
IFERROR(VLOOKUP($A27,'Season 4'!AF$4:CC$104,21,0),"0"),IFERROR(VLOOKUP($A27,'Season 5'!AF$4:CC$104,21,0),"0"),
IFERROR(VLOOKUP($A27,'Season 6'!AF$4:CC$104,21,0),"0"),IFERROR(VLOOKUP($A27,'Season 7'!AF$4:CC$104,21,0),"0"),
IFERROR(VLOOKUP($A27,'Season 8'!AF$4:CC$104,21,0),"0"),IFERROR(VLOOKUP($A27,'Season 9'!AF$4:CC$104,21,0),"0"),
IFERROR(VLOOKUP($A27,'Season 10'!AF$4:CC$104,21,0),"0"),IFERROR(VLOOKUP($A27,'Season 11'!AF$4:CC$104,21,0),"0"),
IFERROR(VLOOKUP($A27,'Season 12'!AF$4:CC$104,21,0),"0"),IFERROR(VLOOKUP($A27,'Season 13'!AF$4:CC$104,21,0),"0"),
IFERROR(VLOOKUP($A27,'Season 14'!AF$4:CC$104,21,0),"0"),IFERROR(VLOOKUP($A27,'Season 15'!AF$4:CC$104,21,0),"0"),)</f>
        <v>0</v>
      </c>
      <c r="V27" s="700">
        <f>SUM(IFERROR(VLOOKUP($A27,'Season 1'!AF$4:CC$104,22,0),"0"),
IFERROR(VLOOKUP($A27,'Season 2'!AF$4:CC$104,22,0),"0"),IFERROR(VLOOKUP($A27,'Season 3'!AF$4:CC$104,22,0),"0"),
IFERROR(VLOOKUP($A27,'Season 4'!AF$4:CC$104,22,0),"0"),IFERROR(VLOOKUP($A27,'Season 5'!AF$4:CC$104,22,0),"0"),
IFERROR(VLOOKUP($A27,'Season 6'!AF$4:CC$104,22,0),"0"),IFERROR(VLOOKUP($A27,'Season 7'!AF$4:CC$104,22,0),"0"),
IFERROR(VLOOKUP($A27,'Season 8'!AF$4:CC$104,22,0),"0"),IFERROR(VLOOKUP($A27,'Season 9'!AF$4:CC$104,22,0),"0"),
IFERROR(VLOOKUP($A27,'Season 10'!AF$4:CC$104,22,0),"0"),IFERROR(VLOOKUP($A27,'Season 11'!AF$4:CC$104,22,0),"0"),
IFERROR(VLOOKUP($A27,'Season 12'!AF$4:CC$104,22,0),"0"),IFERROR(VLOOKUP($A27,'Season 13'!AF$4:CC$104,22,0),"0"),
IFERROR(VLOOKUP($A27,'Season 14'!AF$4:CC$104,22,0),"0"),IFERROR(VLOOKUP($A27,'Season 15'!AF$4:CC$104,22,0),"0"),)</f>
        <v>0</v>
      </c>
      <c r="W27" s="692">
        <f>SUM(IFERROR(VLOOKUP($A27,'Season 1'!AF$4:CC$104,23,0),"0"),
IFERROR(VLOOKUP($A27,'Season 2'!AF$4:CC$104,23,0),"0"),IFERROR(VLOOKUP($A27,'Season 3'!AF$4:CC$104,23,0),"0"),
IFERROR(VLOOKUP($A27,'Season 4'!AF$4:CC$104,23,0),"0"),IFERROR(VLOOKUP($A27,'Season 5'!AF$4:CC$104,23,0),"0"),
IFERROR(VLOOKUP($A27,'Season 6'!AF$4:CC$104,23,0),"0"),IFERROR(VLOOKUP($A27,'Season 7'!AF$4:CC$104,23,0),"0"),
IFERROR(VLOOKUP($A27,'Season 8'!AF$4:CC$104,23,0),"0"),IFERROR(VLOOKUP($A27,'Season 9'!AF$4:CC$104,23,0),"0"),
IFERROR(VLOOKUP($A27,'Season 10'!AF$4:CC$104,23,0),"0"),IFERROR(VLOOKUP($A27,'Season 11'!AF$4:CC$104,23,0),"0"),
IFERROR(VLOOKUP($A27,'Season 12'!AF$4:CC$104,23,0),"0"),IFERROR(VLOOKUP($A27,'Season 13'!AF$4:CC$104,23,0),"0"),
IFERROR(VLOOKUP($A27,'Season 14'!AF$4:CC$104,23,0),"0"),IFERROR(VLOOKUP($A27,'Season 15'!AF$4:CC$104,23,0),"0"),)</f>
        <v>0</v>
      </c>
      <c r="X27" s="1023">
        <f>SUM(IFERROR(VLOOKUP($A27,'Season 1'!AF$4:CC$104,24,0),"0"),
IFERROR(VLOOKUP($A27,'Season 2'!AF$4:CC$104,24,0),"0"),IFERROR(VLOOKUP($A27,'Season 3'!AF$4:CC$104,24,0),"0"),
IFERROR(VLOOKUP($A27,'Season 4'!AF$4:CC$104,24,0),"0"),IFERROR(VLOOKUP($A27,'Season 5'!AF$4:CC$104,24,0),"0"),
IFERROR(VLOOKUP($A27,'Season 6'!AF$4:CC$104,24,0),"0"),IFERROR(VLOOKUP($A27,'Season 7'!AF$4:CC$104,24,0),"0"),
IFERROR(VLOOKUP($A27,'Season 8'!AF$4:CC$104,24,0),"0"),IFERROR(VLOOKUP($A27,'Season 9'!AF$4:CC$104,24,0),"0"),
IFERROR(VLOOKUP($A27,'Season 10'!AF$4:CC$104,24,0),"0"),IFERROR(VLOOKUP($A27,'Season 11'!AF$4:CC$104,24,0),"0"),
IFERROR(VLOOKUP($A27,'Season 12'!AF$4:CC$104,24,0),"0"),IFERROR(VLOOKUP($A27,'Season 13'!AF$4:CC$104,24,0),"0"),
IFERROR(VLOOKUP($A27,'Season 14'!AF$4:CC$104,24,0),"0"),IFERROR(VLOOKUP($A27,'Season 15'!AF$4:CC$104,24,0),"0"),)</f>
        <v>0</v>
      </c>
      <c r="Y27" s="26">
        <f>SUM(IFERROR(VLOOKUP($A27,'Season 1'!AF$4:CC$104,25,0),"0"),
IFERROR(VLOOKUP($A27,'Season 2'!AF$4:CC$104,25,0),"0"),IFERROR(VLOOKUP($A27,'Season 3'!AF$4:CC$104,25,0),"0"),
IFERROR(VLOOKUP($A27,'Season 4'!AF$4:CC$104,25,0),"0"),IFERROR(VLOOKUP($A27,'Season 5'!AF$4:CC$104,25,0),"0"),
IFERROR(VLOOKUP($A27,'Season 6'!AF$4:CC$104,25,0),"0"),IFERROR(VLOOKUP($A27,'Season 7'!AF$4:CC$104,25,0),"0"),
IFERROR(VLOOKUP($A27,'Season 8'!AF$4:CC$104,25,0),"0"),IFERROR(VLOOKUP($A27,'Season 9'!AF$4:CC$104,25,0),"0"),
IFERROR(VLOOKUP($A27,'Season 10'!AF$4:CC$104,25,0),"0"),IFERROR(VLOOKUP($A27,'Season 11'!AF$4:CC$104,25,0),"0"),
IFERROR(VLOOKUP($A27,'Season 12'!AF$4:CC$104,25,0),"0"),IFERROR(VLOOKUP($A27,'Season 13'!AF$4:CC$104,25,0),"0"),
IFERROR(VLOOKUP($A27,'Season 14'!AF$4:CC$104,25,0),"0"),IFERROR(VLOOKUP($A27,'Season 15'!AF$4:CC$104,25,0),"0"),)</f>
        <v>0</v>
      </c>
      <c r="Z27" s="699">
        <f>SUM(IFERROR(VLOOKUP($A27,'Season 1'!AF$4:CC$104,26,0),"0"),
IFERROR(VLOOKUP($A27,'Season 2'!AF$4:CC$104,26,0),"0"),IFERROR(VLOOKUP($A27,'Season 3'!AF$4:CC$104,26,0),"0"),
IFERROR(VLOOKUP($A27,'Season 4'!AF$4:CC$104,26,0),"0"),IFERROR(VLOOKUP($A27,'Season 5'!AF$4:CC$104,26,0),"0"),
IFERROR(VLOOKUP($A27,'Season 6'!AF$4:CC$104,26,0),"0"),IFERROR(VLOOKUP($A27,'Season 7'!AF$4:CC$104,26,0),"0"),
IFERROR(VLOOKUP($A27,'Season 8'!AF$4:CC$104,26,0),"0"),IFERROR(VLOOKUP($A27,'Season 9'!AF$4:CC$104,26,0),"0"),
IFERROR(VLOOKUP($A27,'Season 10'!AF$4:CC$104,26,0),"0"),IFERROR(VLOOKUP($A27,'Season 11'!AF$4:CC$104,26,0),"0"),
IFERROR(VLOOKUP($A27,'Season 12'!AF$4:CC$104,26,0),"0"),IFERROR(VLOOKUP($A27,'Season 13'!AF$4:CC$104,26,0),"0"),
IFERROR(VLOOKUP($A27,'Season 14'!AF$4:CC$104,26,0),"0"),IFERROR(VLOOKUP($A27,'Season 15'!AF$4:CC$104,26,0),"0"),)</f>
        <v>0</v>
      </c>
      <c r="AA27" s="700">
        <f>SUM(IFERROR(VLOOKUP($A27,'Season 1'!AF$4:CC$104,27,0),"0"),
IFERROR(VLOOKUP($A27,'Season 2'!AF$4:CC$104,27,0),"0"),IFERROR(VLOOKUP($A27,'Season 3'!AF$4:CC$104,27,0),"0"),
IFERROR(VLOOKUP($A27,'Season 4'!AF$4:CC$104,27,0),"0"),IFERROR(VLOOKUP($A27,'Season 5'!AF$4:CC$104,27,0),"0"),
IFERROR(VLOOKUP($A27,'Season 6'!AF$4:CC$104,27,0),"0"),IFERROR(VLOOKUP($A27,'Season 7'!AF$4:CC$104,27,0),"0"),
IFERROR(VLOOKUP($A27,'Season 8'!AF$4:CC$104,27,0),"0"),IFERROR(VLOOKUP($A27,'Season 9'!AF$4:CC$104,27,0),"0"),
IFERROR(VLOOKUP($A27,'Season 10'!AF$4:CC$104,27,0),"0"),IFERROR(VLOOKUP($A27,'Season 11'!AF$4:CC$104,27,0),"0"),
IFERROR(VLOOKUP($A27,'Season 12'!AF$4:CC$104,27,0),"0"),IFERROR(VLOOKUP($A27,'Season 13'!AF$4:CC$104,27,0),"0"),
IFERROR(VLOOKUP($A27,'Season 14'!AF$4:CC$104,27,0),"0"),IFERROR(VLOOKUP($A27,'Season 15'!AF$4:CC$104,27,0),"0"),)</f>
        <v>0</v>
      </c>
      <c r="AB27" s="692">
        <f>SUM(IFERROR(VLOOKUP($A27,'Season 1'!AF$4:CC$104,28,0),"0"),
IFERROR(VLOOKUP($A27,'Season 2'!AF$4:CC$104,28,0),"0"),IFERROR(VLOOKUP($A27,'Season 3'!AF$4:CC$104,28,0),"0"),
IFERROR(VLOOKUP($A27,'Season 4'!AF$4:CC$104,28,0),"0"),IFERROR(VLOOKUP($A27,'Season 5'!AF$4:CC$104,28,0),"0"),
IFERROR(VLOOKUP($A27,'Season 6'!AF$4:CC$104,28,0),"0"),IFERROR(VLOOKUP($A27,'Season 7'!AF$4:CC$104,28,0),"0"),
IFERROR(VLOOKUP($A27,'Season 8'!AF$4:CC$104,28,0),"0"),IFERROR(VLOOKUP($A27,'Season 9'!AF$4:CC$104,28,0),"0"),
IFERROR(VLOOKUP($A27,'Season 10'!AF$4:CC$104,28,0),"0"),IFERROR(VLOOKUP($A27,'Season 11'!AF$4:CC$104,28,0),"0"),
IFERROR(VLOOKUP($A27,'Season 12'!AF$4:CC$104,28,0),"0"),IFERROR(VLOOKUP($A27,'Season 13'!AF$4:CC$104,28,0),"0"),
IFERROR(VLOOKUP($A27,'Season 14'!AF$4:CC$104,28,0),"0"),IFERROR(VLOOKUP($A27,'Season 15'!AF$4:CC$104,28,0),"0"),)</f>
        <v>0</v>
      </c>
      <c r="AC27" s="1023">
        <f>SUM(IFERROR(VLOOKUP($A27,'Season 1'!AF$4:CC$104,29,0),"0"),
IFERROR(VLOOKUP($A27,'Season 2'!AF$4:CC$104,29,0),"0"),IFERROR(VLOOKUP($A27,'Season 3'!AF$4:CC$104,29,0),"0"),
IFERROR(VLOOKUP($A27,'Season 4'!AF$4:CC$104,29,0),"0"),IFERROR(VLOOKUP($A27,'Season 5'!AF$4:CC$104,29,0),"0"),
IFERROR(VLOOKUP($A27,'Season 6'!AF$4:CC$104,29,0),"0"),IFERROR(VLOOKUP($A27,'Season 7'!AF$4:CC$104,29,0),"0"),
IFERROR(VLOOKUP($A27,'Season 8'!AF$4:CC$104,29,0),"0"),IFERROR(VLOOKUP($A27,'Season 9'!AF$4:CC$104,29,0),"0"),
IFERROR(VLOOKUP($A27,'Season 10'!AF$4:CC$104,29,0),"0"),IFERROR(VLOOKUP($A27,'Season 11'!AF$4:CC$104,29,0),"0"),
IFERROR(VLOOKUP($A27,'Season 12'!AF$4:CC$104,29,0),"0"),IFERROR(VLOOKUP($A27,'Season 13'!AF$4:CC$104,29,0),"0"),
IFERROR(VLOOKUP($A27,'Season 14'!AF$4:CC$104,29,0),"0"),IFERROR(VLOOKUP($A27,'Season 15'!AF$4:CC$104,29,0),"0"),)</f>
        <v>0</v>
      </c>
      <c r="AD27" s="26">
        <f>SUM(IFERROR(VLOOKUP($A27,'Season 1'!AF$4:CC$104,30,0),"0"),
IFERROR(VLOOKUP($A27,'Season 2'!AF$4:CC$104,30,0),"0"),IFERROR(VLOOKUP($A27,'Season 3'!AF$4:CC$104,30,0),"0"),
IFERROR(VLOOKUP($A27,'Season 4'!AF$4:CC$104,30,0),"0"),IFERROR(VLOOKUP($A27,'Season 5'!AF$4:CC$104,30,0),"0"),
IFERROR(VLOOKUP($A27,'Season 6'!AF$4:CC$104,30,0),"0"),IFERROR(VLOOKUP($A27,'Season 7'!AF$4:CC$104,30,0),"0"),
IFERROR(VLOOKUP($A27,'Season 8'!AF$4:CC$104,30,0),"0"),IFERROR(VLOOKUP($A27,'Season 9'!AF$4:CC$104,30,0),"0"),
IFERROR(VLOOKUP($A27,'Season 10'!AF$4:CC$104,30,0),"0"),IFERROR(VLOOKUP($A27,'Season 11'!AF$4:CC$104,30,0),"0"),
IFERROR(VLOOKUP($A27,'Season 12'!AF$4:CC$104,30,0),"0"),IFERROR(VLOOKUP($A27,'Season 13'!AF$4:CC$104,30,0),"0"),
IFERROR(VLOOKUP($A27,'Season 14'!AF$4:CC$104,30,0),"0"),IFERROR(VLOOKUP($A27,'Season 15'!AF$4:CC$104,30,0),"0"),)</f>
        <v>0</v>
      </c>
      <c r="AE27" s="699">
        <f>SUM(IFERROR(VLOOKUP($A27,'Season 1'!AF$4:CC$104,31,0),"0"),
IFERROR(VLOOKUP($A27,'Season 2'!AF$4:CC$104,31,0),"0"),IFERROR(VLOOKUP($A27,'Season 3'!AF$4:CC$104,31,0),"0"),
IFERROR(VLOOKUP($A27,'Season 4'!AF$4:CC$104,31,0),"0"),IFERROR(VLOOKUP($A27,'Season 5'!AF$4:CC$104,31,0),"0"),
IFERROR(VLOOKUP($A27,'Season 6'!AF$4:CC$104,31,0),"0"),IFERROR(VLOOKUP($A27,'Season 7'!AF$4:CC$104,31,0),"0"),
IFERROR(VLOOKUP($A27,'Season 8'!AF$4:CC$104,31,0),"0"),IFERROR(VLOOKUP($A27,'Season 9'!AF$4:CC$104,31,0),"0"),
IFERROR(VLOOKUP($A27,'Season 10'!AF$4:CC$104,31,0),"0"),IFERROR(VLOOKUP($A27,'Season 11'!AF$4:CC$104,31,0),"0"),
IFERROR(VLOOKUP($A27,'Season 12'!AF$4:CC$104,31,0),"0"),IFERROR(VLOOKUP($A27,'Season 13'!AF$4:CC$104,31,0),"0"),
IFERROR(VLOOKUP($A27,'Season 14'!AF$4:CC$104,31,0),"0"),IFERROR(VLOOKUP($A27,'Season 15'!AF$4:CC$104,31,0),"0"),)</f>
        <v>0</v>
      </c>
      <c r="AF27" s="700">
        <f>SUM(IFERROR(VLOOKUP($A27,'Season 3'!AF$4:CC$104,32,0),"0"),
IFERROR(VLOOKUP($A27,'Season 4'!AF$4:CC$104,32,0),"0"),IFERROR(VLOOKUP($A27,'Season 5'!AF$4:CC$104,32,0),"0"),
IFERROR(VLOOKUP($A27,'Season 6'!AF$4:CC$104,32,0),"0"),IFERROR(VLOOKUP($A27,'Season 7'!AF$4:CC$104,32,0),"0"),
IFERROR(VLOOKUP($A27,'Season 8'!AF$4:CC$104,32,0),"0"),IFERROR(VLOOKUP($A27,'Season 9'!AF$4:CC$104,32,0),"0"),
IFERROR(VLOOKUP($A27,'Season 10'!AF$4:CC$104,32,0),"0"),IFERROR(VLOOKUP($A27,'Season 11'!AF$4:CC$104,32,0),"0"),
IFERROR(VLOOKUP($A27,'Season 12'!AF$4:CC$104,32,0),"0"),IFERROR(VLOOKUP($A27,'Season 13'!AF$4:CC$104,32,0),"0"),
IFERROR(VLOOKUP($A27,'Season 14'!AF$4:CC$104,32,0),"0"),IFERROR(VLOOKUP($A27,'Season 15'!AF$4:CC$104,32,0),"0"),)</f>
        <v>0</v>
      </c>
      <c r="AG27" s="692">
        <f>SUM(IFERROR(VLOOKUP($A27,'Season 3'!AF$4:CC$104,33,0),"0"),
IFERROR(VLOOKUP($A27,'Season 4'!AF$4:CC$104,33,0),"0"),IFERROR(VLOOKUP($A27,'Season 5'!AF$4:CC$104,33,0),"0"),
IFERROR(VLOOKUP($A27,'Season 6'!AF$4:CC$104,33,0),"0"),IFERROR(VLOOKUP($A27,'Season 7'!AF$4:CC$104,33,0),"0"),
IFERROR(VLOOKUP($A27,'Season 8'!AF$4:CC$104,33,0),"0"),IFERROR(VLOOKUP($A27,'Season 9'!AF$4:CC$104,33,0),"0"),
IFERROR(VLOOKUP($A27,'Season 10'!AF$4:CC$104,33,0),"0"),IFERROR(VLOOKUP($A27,'Season 11'!AF$4:CC$104,33,0),"0"),
IFERROR(VLOOKUP($A27,'Season 12'!AF$4:CC$104,33,0),"0"),IFERROR(VLOOKUP($A27,'Season 13'!AF$4:CC$104,33,0),"0"),
IFERROR(VLOOKUP($A27,'Season 14'!AF$4:CC$104,33,0),"0"),IFERROR(VLOOKUP($A27,'Season 15'!AF$4:CC$104,33,0),"0"),)</f>
        <v>0</v>
      </c>
      <c r="AH27" s="1023">
        <f>SUM(IFERROR(VLOOKUP($A27,'Season 3'!AF$4:CC$104,34,0),"0"),
IFERROR(VLOOKUP($A27,'Season 4'!AF$4:CC$104,34,0),"0"),IFERROR(VLOOKUP($A27,'Season 5'!AF$4:CC$104,34,0),"0"),
IFERROR(VLOOKUP($A27,'Season 6'!AF$4:CC$104,34,0),"0"),IFERROR(VLOOKUP($A27,'Season 7'!AF$4:CC$104,34,0),"0"),
IFERROR(VLOOKUP($A27,'Season 8'!AF$4:CC$104,34,0),"0"),IFERROR(VLOOKUP($A27,'Season 9'!AF$4:CC$104,34,0),"0"),
IFERROR(VLOOKUP($A27,'Season 10'!AF$4:CC$104,34,0),"0"),IFERROR(VLOOKUP($A27,'Season 11'!AF$4:CC$104,34,0),"0"),
IFERROR(VLOOKUP($A27,'Season 12'!AF$4:CC$104,34,0),"0"),IFERROR(VLOOKUP($A27,'Season 13'!AF$4:CC$104,34,0),"0"),
IFERROR(VLOOKUP($A27,'Season 14'!AF$4:CC$104,34,0),"0"),IFERROR(VLOOKUP($A27,'Season 15'!AF$4:CC$104,34,0),"0"),)</f>
        <v>0</v>
      </c>
      <c r="AI27" s="26">
        <f>SUM(IFERROR(VLOOKUP($A27,'Season 3'!AF$4:CC$104,35,0),"0"),
IFERROR(VLOOKUP($A27,'Season 4'!AF$4:CC$104,35,0),"0"),IFERROR(VLOOKUP($A27,'Season 5'!AF$4:CC$104,35,0),"0"),
IFERROR(VLOOKUP($A27,'Season 6'!AF$4:CC$104,35,0),"0"),IFERROR(VLOOKUP($A27,'Season 7'!AF$4:CC$104,35,0),"0"),
IFERROR(VLOOKUP($A27,'Season 8'!AF$4:CC$104,35,0),"0"),IFERROR(VLOOKUP($A27,'Season 9'!AF$4:CC$104,35,0),"0"),
IFERROR(VLOOKUP($A27,'Season 10'!AF$4:CC$104,35,0),"0"),IFERROR(VLOOKUP($A27,'Season 11'!AF$4:CC$104,35,0),"0"),
IFERROR(VLOOKUP($A27,'Season 12'!AF$4:CC$104,35,0),"0"),IFERROR(VLOOKUP($A27,'Season 13'!AF$4:CC$104,35,0),"0"),
IFERROR(VLOOKUP($A27,'Season 14'!AF$4:CC$104,35,0),"0"),IFERROR(VLOOKUP($A27,'Season 15'!AF$4:CC$104,35,0),"0"),)</f>
        <v>0</v>
      </c>
      <c r="AJ27" s="699">
        <f>SUM(IFERROR(VLOOKUP($A27,'Season 3'!AF$4:CC$104,36,0),"0"),
IFERROR(VLOOKUP($A27,'Season 4'!AF$4:CC$104,36,0),"0"),IFERROR(VLOOKUP($A27,'Season 5'!AF$4:CC$104,36,0),"0"),
IFERROR(VLOOKUP($A27,'Season 6'!AF$4:CC$104,36,0),"0"),IFERROR(VLOOKUP($A27,'Season 7'!AF$4:CC$104,36,0),"0"),
IFERROR(VLOOKUP($A27,'Season 8'!AF$4:CC$104,36,0),"0"),IFERROR(VLOOKUP($A27,'Season 9'!AF$4:CC$104,36,0),"0"),
IFERROR(VLOOKUP($A27,'Season 10'!AF$4:CC$104,36,0),"0"),IFERROR(VLOOKUP($A27,'Season 11'!AF$4:CC$104,36,0),"0"),
IFERROR(VLOOKUP($A27,'Season 12'!AF$4:CC$104,36,0),"0"),IFERROR(VLOOKUP($A27,'Season 13'!AF$4:CC$104,36,0),"0"),
IFERROR(VLOOKUP($A27,'Season 14'!AF$4:CC$104,36,0),"0"),IFERROR(VLOOKUP($A27,'Season 15'!AF$4:CC$104,36,0),"0"),)</f>
        <v>0</v>
      </c>
      <c r="AK27" s="700">
        <f>SUM(IFERROR(VLOOKUP($A27,'Season 2'!AF$4:CC$104,32,0),"0"),IFERROR(VLOOKUP($A27,'Season 3'!AF$4:CC$104,37,0),"0"),
IFERROR(VLOOKUP($A27,'Season 4'!AF$4:CC$104,37,0),"0"),IFERROR(VLOOKUP($A27,'Season 5'!AF$4:CC$104,37,0),"0"),
IFERROR(VLOOKUP($A27,'Season 6'!AF$4:CC$104,37,0),"0"),IFERROR(VLOOKUP($A27,'Season 7'!AF$4:CC$104,37,0),"0"),
IFERROR(VLOOKUP($A27,'Season 8'!AF$4:CC$104,37,0),"0"),IFERROR(VLOOKUP($A27,'Season 9'!AF$4:CC$104,37,0),"0"),
IFERROR(VLOOKUP($A27,'Season 10'!AF$4:CC$104,37,0),"0"),IFERROR(VLOOKUP($A27,'Season 11'!AF$4:CC$104,37,0),"0"),
IFERROR(VLOOKUP($A27,'Season 12'!AF$4:CC$104,37,0),"0"),IFERROR(VLOOKUP($A27,'Season 13'!AF$4:CC$104,37,0),"0"),
IFERROR(VLOOKUP($A27,'Season 14'!AF$4:CC$104,37,0),"0"),IFERROR(VLOOKUP($A27,'Season 15'!AF$4:CC$104,37,0),"0"),)</f>
        <v>0</v>
      </c>
      <c r="AL27" s="692">
        <f>SUM(IFERROR(VLOOKUP($A27,'Season 2'!AF$4:CC$104,33,0),"0"),IFERROR(VLOOKUP($A27,'Season 3'!AF$4:CC$104,38,0),"0"),
IFERROR(VLOOKUP($A27,'Season 4'!AF$4:CC$104,38,0),"0"),IFERROR(VLOOKUP($A27,'Season 5'!AF$4:CC$104,38,0),"0"),
IFERROR(VLOOKUP($A27,'Season 6'!AF$4:CC$104,38,0),"0"),IFERROR(VLOOKUP($A27,'Season 7'!AF$4:CC$104,38,0),"0"),
IFERROR(VLOOKUP($A27,'Season 8'!AF$4:CC$104,38,0),"0"),IFERROR(VLOOKUP($A27,'Season 9'!AF$4:CC$104,38,0),"0"),
IFERROR(VLOOKUP($A27,'Season 10'!AF$4:CC$104,38,0),"0"),IFERROR(VLOOKUP($A27,'Season 11'!AF$4:CC$104,38,0),"0"),
IFERROR(VLOOKUP($A27,'Season 12'!AF$4:CC$104,38,0),"0"),IFERROR(VLOOKUP($A27,'Season 13'!AF$4:CC$104,38,0),"0"),
IFERROR(VLOOKUP($A27,'Season 14'!AF$4:CC$104,38,0),"0"),IFERROR(VLOOKUP($A27,'Season 15'!AF$4:CC$104,38,0),"0"),)</f>
        <v>0</v>
      </c>
      <c r="AM27" s="1023">
        <f>SUM(IFERROR(VLOOKUP($A27,'Season 2'!AF$4:CC$104,34,0),"0"),IFERROR(VLOOKUP($A27,'Season 3'!AF$4:CC$104,39,0),"0"),
IFERROR(VLOOKUP($A27,'Season 4'!AF$4:CC$104,39,0),"0"),IFERROR(VLOOKUP($A27,'Season 5'!AF$4:CC$104,39,0),"0"),
IFERROR(VLOOKUP($A27,'Season 6'!AF$4:CC$104,39,0),"0"),IFERROR(VLOOKUP($A27,'Season 7'!AF$4:CC$104,39,0),"0"),
IFERROR(VLOOKUP($A27,'Season 8'!AF$4:CC$104,39,0),"0"),IFERROR(VLOOKUP($A27,'Season 9'!AF$4:CC$104,39,0),"0"),
IFERROR(VLOOKUP($A27,'Season 10'!AF$4:CC$104,39,0),"0"),IFERROR(VLOOKUP($A27,'Season 11'!AF$4:CC$104,39,0),"0"),
IFERROR(VLOOKUP($A27,'Season 12'!AF$4:CC$104,39,0),"0"),IFERROR(VLOOKUP($A27,'Season 13'!AF$4:CC$104,39,0),"0"),
IFERROR(VLOOKUP($A27,'Season 14'!AF$4:CC$104,39,0),"0"),IFERROR(VLOOKUP($A27,'Season 15'!AF$4:CC$104,39,0),"0"),)</f>
        <v>0</v>
      </c>
      <c r="AN27" s="26">
        <f>SUM(IFERROR(VLOOKUP($A27,'Season 2'!AF$4:CC$104,35,0),"0"),IFERROR(VLOOKUP($A27,'Season 3'!AF$4:CC$104,40,0),"0"),
IFERROR(VLOOKUP($A27,'Season 4'!AF$4:CC$104,40,0),"0"),IFERROR(VLOOKUP($A27,'Season 5'!AF$4:CC$104,40,0),"0"),
IFERROR(VLOOKUP($A27,'Season 6'!AF$4:CC$104,40,0),"0"),IFERROR(VLOOKUP($A27,'Season 7'!AF$4:CC$104,40,0),"0"),
IFERROR(VLOOKUP($A27,'Season 8'!AF$4:CC$104,40,0),"0"),IFERROR(VLOOKUP($A27,'Season 9'!AF$4:CC$104,40,0),"0"),
IFERROR(VLOOKUP($A27,'Season 10'!AF$4:CC$104,40,0),"0"),IFERROR(VLOOKUP($A27,'Season 11'!AF$4:CC$104,40,0),"0"),
IFERROR(VLOOKUP($A27,'Season 12'!AF$4:CC$104,40,0),"0"),IFERROR(VLOOKUP($A27,'Season 13'!AF$4:CC$104,40,0),"0"),
IFERROR(VLOOKUP($A27,'Season 14'!AF$4:CC$104,40,0),"0"),IFERROR(VLOOKUP($A27,'Season 15'!AF$4:CC$104,40,0),"0"),)</f>
        <v>0</v>
      </c>
      <c r="AO27" s="699">
        <f>SUM(IFERROR(VLOOKUP($A27,'Season 2'!AF$4:CC$104,36,0),"0"),IFERROR(VLOOKUP($A27,'Season 3'!AF$4:CC$104,41,0),"0"),
IFERROR(VLOOKUP($A27,'Season 4'!AF$4:CC$104,41,0),"0"),IFERROR(VLOOKUP($A27,'Season 5'!AF$4:CC$104,41,0),"0"),
IFERROR(VLOOKUP($A27,'Season 6'!AF$4:CC$104,41,0),"0"),IFERROR(VLOOKUP($A27,'Season 7'!AF$4:CC$104,41,0),"0"),
IFERROR(VLOOKUP($A27,'Season 8'!AF$4:CC$104,41,0),"0"),IFERROR(VLOOKUP($A27,'Season 9'!AF$4:CC$104,41,0),"0"),
IFERROR(VLOOKUP($A27,'Season 10'!AF$4:CC$104,41,0),"0"),IFERROR(VLOOKUP($A27,'Season 11'!AF$4:CC$104,41,0),"0"),
IFERROR(VLOOKUP($A27,'Season 12'!AF$4:CC$104,41,0),"0"),IFERROR(VLOOKUP($A27,'Season 13'!AF$4:CC$104,41,0),"0"),
IFERROR(VLOOKUP($A27,'Season 14'!AF$4:CC$104,41,0),"0"),IFERROR(VLOOKUP($A27,'Season 15'!AF$4:CC$104,41,0),"0"),)</f>
        <v>0</v>
      </c>
      <c r="AP27" s="700">
        <f>SUM(IFERROR(VLOOKUP($A27,'Season 2'!AF$4:CC$104,37,0),"0"),IFERROR(VLOOKUP($A27,'Season 3'!AF$4:CC$104,42,0),"0"),
IFERROR(VLOOKUP($A27,'Season 4'!AF$4:CC$104,42,0),"0"),IFERROR(VLOOKUP($A27,'Season 5'!AF$4:CC$104,42,0),"0"),
IFERROR(VLOOKUP($A27,'Season 6'!AF$4:CC$104,42,0),"0"),IFERROR(VLOOKUP($A27,'Season 7'!AF$4:CC$104,42,0),"0"),
IFERROR(VLOOKUP($A27,'Season 8'!AF$4:CC$104,42,0),"0"),IFERROR(VLOOKUP($A27,'Season 9'!AF$4:CC$104,42,0),"0"),
IFERROR(VLOOKUP($A27,'Season 10'!AF$4:CC$104,42,0),"0"),IFERROR(VLOOKUP($A27,'Season 11'!AF$4:CC$104,42,0),"0"),
IFERROR(VLOOKUP($A27,'Season 12'!AF$4:CC$104,42,0),"0"),IFERROR(VLOOKUP($A27,'Season 13'!AF$4:CC$104,42,0),"0"),
IFERROR(VLOOKUP($A27,'Season 14'!AF$4:CC$104,42,0),"0"),IFERROR(VLOOKUP($A27,'Season 15'!AF$4:CC$104,42,0),"0"),)</f>
        <v>0</v>
      </c>
      <c r="AQ27" s="692">
        <f>SUM(IFERROR(VLOOKUP($A27,'Season 2'!AF$4:CC$104,38,0),"0"),IFERROR(VLOOKUP($A27,'Season 3'!AF$4:CC$104,43,0),"0"),
IFERROR(VLOOKUP($A27,'Season 4'!AF$4:CC$104,43,0),"0"),IFERROR(VLOOKUP($A27,'Season 5'!AF$4:CC$104,43,0),"0"),
IFERROR(VLOOKUP($A27,'Season 6'!AF$4:CC$104,43,0),"0"),IFERROR(VLOOKUP($A27,'Season 7'!AF$4:CC$104,43,0),"0"),
IFERROR(VLOOKUP($A27,'Season 8'!AF$4:CC$104,43,0),"0"),IFERROR(VLOOKUP($A27,'Season 9'!AF$4:CC$104,43,0),"0"),
IFERROR(VLOOKUP($A27,'Season 10'!AF$4:CC$104,43,0),"0"),IFERROR(VLOOKUP($A27,'Season 11'!AF$4:CC$104,43,0),"0"),
IFERROR(VLOOKUP($A27,'Season 12'!AF$4:CC$104,43,0),"0"),IFERROR(VLOOKUP($A27,'Season 13'!AF$4:CC$104,43,0),"0"),
IFERROR(VLOOKUP($A27,'Season 14'!AF$4:CC$104,43,0),"0"),IFERROR(VLOOKUP($A27,'Season 15'!AF$4:CC$104,43,0),"0"),)</f>
        <v>0</v>
      </c>
      <c r="AR27" s="1023">
        <f>SUM(IFERROR(VLOOKUP($A27,'Season 2'!AF$4:CC$104,39,0),"0"),IFERROR(VLOOKUP($A27,'Season 3'!AF$4:CC$104,44,0),"0"),
IFERROR(VLOOKUP($A27,'Season 4'!AF$4:CC$104,44,0),"0"),IFERROR(VLOOKUP($A27,'Season 5'!AF$4:CC$104,44,0),"0"),
IFERROR(VLOOKUP($A27,'Season 6'!AF$4:CC$104,44,0),"0"),IFERROR(VLOOKUP($A27,'Season 7'!AF$4:CC$104,44,0),"0"),
IFERROR(VLOOKUP($A27,'Season 8'!AF$4:CC$104,44,0),"0"),IFERROR(VLOOKUP($A27,'Season 9'!AF$4:CC$104,44,0),"0"),
IFERROR(VLOOKUP($A27,'Season 10'!AF$4:CC$104,44,0),"0"),IFERROR(VLOOKUP($A27,'Season 11'!AF$4:CC$104,44,0),"0"),
IFERROR(VLOOKUP($A27,'Season 12'!AF$4:CC$104,44,0),"0"),IFERROR(VLOOKUP($A27,'Season 13'!AF$4:CC$104,44,0),"0"),
IFERROR(VLOOKUP($A27,'Season 14'!AF$4:CC$104,44,0),"0"),IFERROR(VLOOKUP($A27,'Season 15'!AF$4:CC$104,44,0),"0"),)</f>
        <v>0</v>
      </c>
      <c r="AS27" s="26">
        <f>SUM(IFERROR(VLOOKUP($A27,'Season 2'!AF$4:CC$104,40,0),"0"),IFERROR(VLOOKUP($A27,'Season 3'!AF$4:CC$104,45,0),"0"),
IFERROR(VLOOKUP($A27,'Season 4'!AF$4:CC$104,45,0),"0"),IFERROR(VLOOKUP($A27,'Season 5'!AF$4:CC$104,45,0),"0"),
IFERROR(VLOOKUP($A27,'Season 6'!AF$4:CC$104,45,0),"0"),IFERROR(VLOOKUP($A27,'Season 7'!AF$4:CC$104,45,0),"0"),
IFERROR(VLOOKUP($A27,'Season 8'!AF$4:CC$104,45,0),"0"),IFERROR(VLOOKUP($A27,'Season 9'!AF$4:CC$104,45,0),"0"),
IFERROR(VLOOKUP($A27,'Season 10'!AF$4:CC$104,45,0),"0"),IFERROR(VLOOKUP($A27,'Season 11'!AF$4:CC$104,45,0),"0"),
IFERROR(VLOOKUP($A27,'Season 12'!AF$4:CC$104,45,0),"0"),IFERROR(VLOOKUP($A27,'Season 13'!AF$4:CC$104,45,0),"0"),
IFERROR(VLOOKUP($A27,'Season 14'!AF$4:CC$104,45,0),"0"),IFERROR(VLOOKUP($A27,'Season 15'!AF$4:CC$104,45,0),"0"),)</f>
        <v>0</v>
      </c>
      <c r="AT27" s="699">
        <f>SUM(IFERROR(VLOOKUP($A27,'Season 2'!AF$4:CC$104,41,0),"0"),IFERROR(VLOOKUP($A27,'Season 3'!AF$4:CC$104,46,0),"0"),
IFERROR(VLOOKUP($A27,'Season 4'!AF$4:CC$104,46,0),"0"),IFERROR(VLOOKUP($A27,'Season 5'!AF$4:CC$104,46,0),"0"),
IFERROR(VLOOKUP($A27,'Season 6'!AF$4:CC$104,46,0),"0"),IFERROR(VLOOKUP($A27,'Season 7'!AF$4:CC$104,46,0),"0"),
IFERROR(VLOOKUP($A27,'Season 8'!AF$4:CC$104,46,0),"0"),IFERROR(VLOOKUP($A27,'Season 9'!AF$4:CC$104,46,0),"0"),
IFERROR(VLOOKUP($A27,'Season 10'!AF$4:CC$104,46,0),"0"),IFERROR(VLOOKUP($A27,'Season 11'!AF$4:CC$104,46,0),"0"),
IFERROR(VLOOKUP($A27,'Season 12'!AF$4:CC$104,46,0),"0"),IFERROR(VLOOKUP($A27,'Season 13'!AF$4:CC$104,46,0),"0"),
IFERROR(VLOOKUP($A27,'Season 14'!AF$4:CC$104,46,0),"0"),IFERROR(VLOOKUP($A27,'Season 15'!AF$4:CC$104,46,0),"0"),)</f>
        <v>0</v>
      </c>
      <c r="AU27" s="700">
        <f>SUM(IFERROR(VLOOKUP($A27,'Season 3'!AF$4:CH$104,47,0),"0"),
IFERROR(VLOOKUP($A27,'Season 4'!AF$4:CH$104,47,0),"0"),IFERROR(VLOOKUP($A27,'Season 5'!AF$4:CH$104,47,0),"0"),
IFERROR(VLOOKUP($A27,'Season 6'!AF$4:CH$104,47,0),"0"),IFERROR(VLOOKUP($A27,'Season 7'!AF$4:CH$104,47,0),"0"),
IFERROR(VLOOKUP($A27,'Season 8'!AF$4:CH$104,47,0),"0"),IFERROR(VLOOKUP($A27,'Season 9'!AF$4:CH$104,47,0),"0"),
IFERROR(VLOOKUP($A27,'Season 10'!AF$4:CH$104,47,0),"0"),IFERROR(VLOOKUP($A27,'Season 11'!AF$4:CH$104,47,0),"0"),
IFERROR(VLOOKUP($A27,'Season 12'!AF$4:CH$104,47,0),"0"),IFERROR(VLOOKUP($A27,'Season 13'!AF$4:CH$104,47,0),"0"),
IFERROR(VLOOKUP($A27,'Season 14'!AF$4:CH$104,47,0),"0"),IFERROR(VLOOKUP($A27,'Season 15'!AF$4:CH$104,47,0),"0"),)</f>
        <v>0</v>
      </c>
      <c r="AV27" s="692">
        <f>SUM(IFERROR(VLOOKUP($A27,'Season 3'!AF$4:CH$104,48,0),"0"),
IFERROR(VLOOKUP($A27,'Season 4'!AF$4:CH$104,48,0),"0"),IFERROR(VLOOKUP($A27,'Season 5'!AF$4:CH$104,48,0),"0"),
IFERROR(VLOOKUP($A27,'Season 6'!AF$4:CH$104,48,0),"0"),IFERROR(VLOOKUP($A27,'Season 7'!AF$4:CH$104,48,0),"0"),
IFERROR(VLOOKUP($A27,'Season 8'!AF$4:CH$104,48,0),"0"),IFERROR(VLOOKUP($A27,'Season 9'!AF$4:CH$104,48,0),"0"),
IFERROR(VLOOKUP($A27,'Season 10'!AF$4:CH$104,48,0),"0"),IFERROR(VLOOKUP($A27,'Season 11'!AF$4:CH$104,48,0),"0"),
IFERROR(VLOOKUP($A27,'Season 12'!AF$4:CH$104,48,0),"0"),IFERROR(VLOOKUP($A27,'Season 13'!AF$4:CH$104,48,0),"0"),
IFERROR(VLOOKUP($A27,'Season 14'!AF$4:CH$104,48,0),"0"),IFERROR(VLOOKUP($A27,'Season 15'!AF$4:CH$104,48,0),"0"),)</f>
        <v>0</v>
      </c>
      <c r="AW27" s="1023">
        <f>SUM(IFERROR(VLOOKUP($A27,'Season 3'!AF$4:CH$104,49,0),"0"),
IFERROR(VLOOKUP($A27,'Season 4'!AF$4:CH$104,49,0),"0"),IFERROR(VLOOKUP($A27,'Season 5'!AF$4:CH$104,49,0),"0"),
IFERROR(VLOOKUP($A27,'Season 6'!AF$4:CH$104,49,0),"0"),IFERROR(VLOOKUP($A27,'Season 7'!AF$4:CH$104,49,0),"0"),
IFERROR(VLOOKUP($A27,'Season 8'!AF$4:CH$104,49,0),"0"),IFERROR(VLOOKUP($A27,'Season 9'!AF$4:CH$104,49,0),"0"),
IFERROR(VLOOKUP($A27,'Season 10'!AF$4:CH$104,49,0),"0"),IFERROR(VLOOKUP($A27,'Season 11'!AF$4:CH$104,49,0),"0"),
IFERROR(VLOOKUP($A27,'Season 12'!AF$4:CH$104,49,0),"0"),IFERROR(VLOOKUP($A27,'Season 13'!AF$4:CH$104,49,0),"0"),
IFERROR(VLOOKUP($A27,'Season 14'!AF$4:CH$104,49,0),"0"),IFERROR(VLOOKUP($A27,'Season 15'!AF$4:CH$104,49,0),"0"),)</f>
        <v>0</v>
      </c>
      <c r="AX27" s="26">
        <f>SUM(IFERROR(VLOOKUP($A27,'Season 3'!AF$4:CH$104,50,0),"0"),
IFERROR(VLOOKUP($A27,'Season 4'!AF$4:CH$104,50,0),"0"),IFERROR(VLOOKUP($A27,'Season 5'!AF$4:CH$104,50,0),"0"),
IFERROR(VLOOKUP($A27,'Season 6'!AF$4:CH$104,50,0),"0"),IFERROR(VLOOKUP($A27,'Season 7'!AF$4:CH$104,50,0),"0"),
IFERROR(VLOOKUP($A27,'Season 8'!AF$4:CH$104,50,0),"0"),IFERROR(VLOOKUP($A27,'Season 9'!AF$4:CH$104,50,0),"0"),
IFERROR(VLOOKUP($A27,'Season 10'!AF$4:CH$104,50,0),"0"),IFERROR(VLOOKUP($A27,'Season 11'!AF$4:CH$104,50,0),"0"),
IFERROR(VLOOKUP($A27,'Season 12'!AF$4:CH$104,50,0),"0"),IFERROR(VLOOKUP($A27,'Season 13'!AF$4:CH$104,50,0),"0"),
IFERROR(VLOOKUP($A27,'Season 14'!AF$4:CH$104,50,0),"0"),IFERROR(VLOOKUP($A27,'Season 15'!AF$4:CH$104,50,0),"0"),)</f>
        <v>0</v>
      </c>
      <c r="AY27" s="699">
        <f>SUM(IFERROR(VLOOKUP($A27,'Season 3'!AF$4:CH$104,51,0),"0"),
IFERROR(VLOOKUP($A27,'Season 4'!AF$4:CH$104,51,0),"0"),IFERROR(VLOOKUP($A27,'Season 5'!AF$4:CH$104,51,0),"0"),
IFERROR(VLOOKUP($A27,'Season 6'!AF$4:CH$104,51,0),"0"),IFERROR(VLOOKUP($A27,'Season 7'!AF$4:CH$104,51,0),"0"),
IFERROR(VLOOKUP($A27,'Season 8'!AF$4:CH$104,51,0),"0"),IFERROR(VLOOKUP($A27,'Season 9'!AF$4:CH$104,51,0),"0"),
IFERROR(VLOOKUP($A27,'Season 10'!AF$4:CH$104,51,0),"0"),IFERROR(VLOOKUP($A27,'Season 11'!AF$4:CH$104,51,0),"0"),
IFERROR(VLOOKUP($A27,'Season 12'!AF$4:CH$104,51,0),"0"),IFERROR(VLOOKUP($A27,'Season 13'!AF$4:CH$104,51,0),"0"),
IFERROR(VLOOKUP($A27,'Season 14'!AF$4:CH$104,51,0),"0"),IFERROR(VLOOKUP($A27,'Season 15'!AF$4:CH$104,51,0),"0"),)</f>
        <v>0</v>
      </c>
      <c r="AZ27" s="700">
        <f>SUM(IFERROR(VLOOKUP($A27,'Season 1'!AF$4:CC$104,32,0),"0"),IFERROR(VLOOKUP($A27,'Season 2'!AF$4:CC$104,37,0),"0"),)</f>
        <v>0</v>
      </c>
      <c r="BA27" s="692">
        <f>SUM(IFERROR(VLOOKUP($A27,'Season 1'!AF$4:CC$104,33,0),"0"),IFERROR(VLOOKUP($A27,'Season 2'!AF$4:CC$104,38,0),"0"),)</f>
        <v>0</v>
      </c>
      <c r="BB27" s="1023">
        <f>SUM(IFERROR(VLOOKUP($A27,'Season 1'!AF$4:CC$104,34,0),"0"),IFERROR(VLOOKUP($A27,'Season 2'!AF$4:CC$104,39,0),"0"),)</f>
        <v>0</v>
      </c>
      <c r="BC27" s="26">
        <f>SUM(IFERROR(VLOOKUP($A27,'Season 1'!AF$4:CC$104,35,0),"0"),IFERROR(VLOOKUP($A27,'Season 2'!AF$4:CC$104,40,0),"0"),)</f>
        <v>0</v>
      </c>
      <c r="BD27" s="699">
        <f>SUM(IFERROR(VLOOKUP($A27,'Season 1'!AF$4:CC$104,36,0),"0"),IFERROR(VLOOKUP($A27,'Season 2'!AF$4:CC$104,41,0),"0"),)</f>
        <v>0</v>
      </c>
      <c r="BE27" s="1111">
        <f>SUM(IFERROR(VLOOKUP($A27,'Season 1'!AF$4:CC$104,37,0),"0"),
IFERROR(VLOOKUP($A27,'Season 2'!AF$4:CC$104,47,0),"0"),IFERROR(VLOOKUP($A27,'Season 3'!AF$4:CH$104,52,0),"0"),
IFERROR(VLOOKUP($A27,'Season 4'!AF$4:CH$104,52,0),"0"),IFERROR(VLOOKUP($A27,'Season 5'!AF$4:CH$104,52,0),"0"),
IFERROR(VLOOKUP($A27,'Season 6'!AF$4:CH$104,52,0),"0"),IFERROR(VLOOKUP($A27,'Season 7'!AF$4:CH$104,52,0),"0"),
IFERROR(VLOOKUP($A27,'Season 8'!AF$4:CH$104,52,0),"0"),IFERROR(VLOOKUP($A27,'Season 9'!AF$4:CH$104,52,0),"0"),
IFERROR(VLOOKUP($A27,'Season 10'!AF$4:CH$104,52,0),"0"),IFERROR(VLOOKUP($A27,'Season 11'!AF$4:CH$104,52,0),"0"),
IFERROR(VLOOKUP($A27,'Season 12'!AF$4:CH$104,52,0),"0"),IFERROR(VLOOKUP($A27,'Season 13'!AF$4:CH$104,52,0),"0"),
IFERROR(VLOOKUP($A27,'Season 14'!AF$4:CH$104,52,0),"0"),IFERROR(VLOOKUP($A27,'Season 15'!AF$4:CH$104,52,0),"0"),)</f>
        <v>0</v>
      </c>
      <c r="BF27" s="1112">
        <f>SUM(IFERROR(VLOOKUP($A27,'Season 1'!AF$4:CC$104,38,0),"0"),
IFERROR(VLOOKUP($A27,'Season 2'!AF$4:CC$104,48,0),"0"),IFERROR(VLOOKUP($A27,'Season 3'!AF$4:CH$104,53,0),"0"),
IFERROR(VLOOKUP($A27,'Season 4'!AF$4:CH$104,53,0),"0"),IFERROR(VLOOKUP($A27,'Season 5'!AF$4:CH$104,53,0),"0"),
IFERROR(VLOOKUP($A27,'Season 6'!AF$4:CH$104,53,0),"0"),IFERROR(VLOOKUP($A27,'Season 7'!AF$4:CH$104,53,0),"0"),
IFERROR(VLOOKUP($A27,'Season 8'!AF$4:CH$104,53,0),"0"),IFERROR(VLOOKUP($A27,'Season 9'!AF$4:CH$104,53,0),"0"),
IFERROR(VLOOKUP($A27,'Season 10'!AF$4:CH$104,53,0),"0"),IFERROR(VLOOKUP($A27,'Season 11'!AF$4:CH$104,53,0),"0"),
IFERROR(VLOOKUP($A27,'Season 12'!AF$4:CH$104,53,0),"0"),IFERROR(VLOOKUP($A27,'Season 13'!AF$4:CH$104,53,0),"0"),
IFERROR(VLOOKUP($A27,'Season 14'!AF$4:CH$104,53,0),"0"),IFERROR(VLOOKUP($A27,'Season 15'!AF$4:CH$104,53,0),"0"),)</f>
        <v>0</v>
      </c>
      <c r="BG27" s="1061" t="e">
        <f t="shared" si="1"/>
        <v>#DIV/0!</v>
      </c>
      <c r="BI27" s="1100"/>
      <c r="BJ27" s="1100"/>
      <c r="BK27" s="1100"/>
      <c r="BL27" s="1100"/>
      <c r="BM27" s="1100"/>
      <c r="BN27" s="1100"/>
      <c r="BO27" s="1066"/>
      <c r="BP27" s="1066"/>
      <c r="BQ27" s="1066"/>
      <c r="BR27" s="1066"/>
      <c r="BS27" s="15" t="str">
        <f>IFERROR(VLOOKUP($A27,'Season 1'!$AF$4:$CH$104,39,0),"0")</f>
        <v>0</v>
      </c>
      <c r="BT27" s="15" t="str">
        <f>IFERROR(VLOOKUP($A27,'Season 1'!$AF$4:$CH$104,40,0),"0")</f>
        <v>0</v>
      </c>
      <c r="BU27" s="15" t="str">
        <f>IFERROR(VLOOKUP($A27,'Season 2'!$AF$4:$CH$104,49,0),"0")</f>
        <v>0</v>
      </c>
      <c r="BV27" s="15" t="str">
        <f>IFERROR(VLOOKUP($A27,'Season 2'!$AF$4:$CH$104,50,0),"0")</f>
        <v>0</v>
      </c>
      <c r="BW27" s="15" t="str">
        <f>IFERROR(VLOOKUP($A27,'Season 3'!$AF$4:$CH$104,54,0),"0")</f>
        <v>0</v>
      </c>
      <c r="BX27" s="15" t="str">
        <f>IFERROR(VLOOKUP($A27,'Season 3'!$AF$4:$CH$104,55,0),"0")</f>
        <v>0</v>
      </c>
      <c r="BY27" s="15" t="str">
        <f>IFERROR(VLOOKUP($A27,'Season 4'!$AF$4:$CH$104,54,0),"0")</f>
        <v>0</v>
      </c>
      <c r="BZ27" s="15" t="str">
        <f>IFERROR(VLOOKUP($A27,'Season 4'!$AF$4:$CH$104,55,0),"0")</f>
        <v>0</v>
      </c>
      <c r="CA27" s="15" t="str">
        <f>IFERROR(VLOOKUP($A27,'Season 5'!$AF$4:$CH$104,54,0),"0")</f>
        <v>0</v>
      </c>
      <c r="CB27" s="15" t="str">
        <f>IFERROR(VLOOKUP($A27,'Season 5'!$AF$4:$CH$104,55,0),"0")</f>
        <v>0</v>
      </c>
      <c r="CC27" s="15" t="str">
        <f>IFERROR(VLOOKUP($A27,'Season 6'!$AF$4:$CH$104,54,0),"0")</f>
        <v>0</v>
      </c>
      <c r="CD27" s="15" t="str">
        <f>IFERROR(VLOOKUP($A27,'Season 6'!$AF$4:$CH$104,55,0),"0")</f>
        <v>0</v>
      </c>
      <c r="CE27" s="15" t="str">
        <f>IFERROR(VLOOKUP($A27,'Season 7'!$AF$4:$CH$104,54,0),"0")</f>
        <v>0</v>
      </c>
      <c r="CF27" s="15" t="str">
        <f>IFERROR(VLOOKUP($A27,'Season 7'!$AF$4:$CH$104,55,0),"0")</f>
        <v>0</v>
      </c>
      <c r="CG27" s="15" t="str">
        <f>IFERROR(VLOOKUP($A27,'Season 8'!$AF$4:$CH$104,54,0),"0")</f>
        <v>0</v>
      </c>
      <c r="CH27" s="15" t="str">
        <f>IFERROR(VLOOKUP($A27,'Season 8'!$AF$4:$CH$104,55,0),"0")</f>
        <v>0</v>
      </c>
      <c r="CI27" s="15" t="str">
        <f>IFERROR(VLOOKUP($A27,'Season 9'!$AF$4:$CH$104,54,0),"0")</f>
        <v>0</v>
      </c>
      <c r="CJ27" s="15" t="str">
        <f>IFERROR(VLOOKUP($A27,'Season 9'!$AF$4:$CH$104,55,0),"0")</f>
        <v>0</v>
      </c>
      <c r="CK27" s="15" t="str">
        <f>IFERROR(VLOOKUP($A27,'Season 10'!$AF$4:$CH$104,54,0),"0")</f>
        <v>0</v>
      </c>
      <c r="CL27" s="15" t="str">
        <f>IFERROR(VLOOKUP($A27,'Season 10'!$AF$4:$CH$104,55,0),"0")</f>
        <v>0</v>
      </c>
      <c r="CM27" s="15" t="str">
        <f>IFERROR(VLOOKUP($A27,'Season 11'!$AF$4:$CH$104,54,0),"0")</f>
        <v>0</v>
      </c>
      <c r="CN27" s="15" t="str">
        <f>IFERROR(VLOOKUP($A27,'Season 11'!$AF$4:$CH$104,55,0),"0")</f>
        <v>0</v>
      </c>
      <c r="CO27" s="15" t="str">
        <f>IFERROR(VLOOKUP($A27,'Season 12'!$AF$4:$CH$104,54,0),"0")</f>
        <v>0</v>
      </c>
      <c r="CP27" s="15" t="str">
        <f>IFERROR(VLOOKUP($A27,'Season 12'!$AF$4:$CH$104,55,0),"0")</f>
        <v>0</v>
      </c>
      <c r="CQ27" s="15" t="str">
        <f>IFERROR(VLOOKUP($A27,'Season 13'!$AF$4:$CH$104,54,0),"0")</f>
        <v>0</v>
      </c>
      <c r="CR27" s="15" t="str">
        <f>IFERROR(VLOOKUP($A27,'Season 13'!$AF$4:$CH$104,55,0),"0")</f>
        <v>0</v>
      </c>
      <c r="CS27" s="15" t="str">
        <f>IFERROR(VLOOKUP($A27,'Season 14'!$AF$4:$CH$104,54,0),"0")</f>
        <v>0</v>
      </c>
      <c r="CT27" s="15" t="str">
        <f>IFERROR(VLOOKUP($A27,'Season 14'!$AF$4:$CH$104,55,0),"0")</f>
        <v>0</v>
      </c>
      <c r="CU27" s="15" t="str">
        <f>IFERROR(VLOOKUP($A27,'Season 15'!$AF$4:$CH$104,54,0),"0")</f>
        <v>0</v>
      </c>
      <c r="CV27" s="15" t="str">
        <f>IFERROR(VLOOKUP($A27,'Season 15'!$AF$4:$CH$104,55,0),"0")</f>
        <v>0</v>
      </c>
    </row>
    <row r="28" spans="1:100" x14ac:dyDescent="0.25">
      <c r="A28" s="1090" t="s">
        <v>221</v>
      </c>
      <c r="B28" s="1021" t="str">
        <f>IFERROR(VLOOKUP('Data Totals'!A28,'Season 1'!AF$4:CC$104,2,FALSE),IFERROR(VLOOKUP('Data Totals'!A28,'Season 2'!AF$4:CC$104,2,FALSE),IFERROR(VLOOKUP('Data Totals'!A28,'Season 3'!AF$4:CC$104,2,FALSE),IFERROR(VLOOKUP('Data Totals'!A28,'Season 4'!AF$4:CC$104,2,FALSE),IFERROR(VLOOKUP('Data Totals'!A28,'Season 5'!AF$4:CC$104,2,FALSE),IFERROR(VLOOKUP('Data Totals'!A28,'Season 6'!AF$4:CC$104,2,FALSE),IFERROR(VLOOKUP('Data Totals'!A28,'Season 7'!AF$4:CC$104,2,FALSE),IFERROR(VLOOKUP('Data Totals'!A28,'Season 8'!AF$4:CC$104,2,FALSE),IFERROR(VLOOKUP('Data Totals'!A28,'Season 9'!AF$4:CC$104,2,FALSE),IFERROR(VLOOKUP('Data Totals'!A28,'Season 10'!AF$4:CC$104,2,FALSE),IFERROR(VLOOKUP('Data Totals'!A28,'Season 11'!AF$4:CC$104,2,FALSE),IFERROR(VLOOKUP('Data Totals'!A28,'Season 12'!AF$4:CC$104,2,FALSE),IFERROR(VLOOKUP('Data Totals'!A28,'Season 13'!AF$4:CC$104,2,FALSE),IFERROR(VLOOKUP('Data Totals'!A28,'Season 14'!AF$4:CC$104,2,FALSE),IFERROR(VLOOKUP('Data Totals'!A28,'Season 15'!AF$4:CC$104,2,FALSE),"N/A")))))))))))))))</f>
        <v>RB</v>
      </c>
      <c r="C28" s="1022">
        <f>IFERROR(VLOOKUP('Data Totals'!A28,'Season 1'!AF$4:CC$104,3,FALSE),IFERROR(VLOOKUP('Data Totals'!A28,'Season 2'!AF$4:CC$104,3,FALSE),IFERROR(VLOOKUP('Data Totals'!A28,'Season 3'!AF$4:CC$104,3,FALSE),IFERROR(VLOOKUP('Data Totals'!A28,'Season 4'!AF$4:CC$104,3,FALSE),IFERROR(VLOOKUP('Data Totals'!A28,'Season 5'!AF$4:CC$104,3,FALSE),IFERROR(VLOOKUP('Data Totals'!A28,'Season 6'!AF$4:CC$104,3,FALSE),IFERROR(VLOOKUP('Data Totals'!A28,'Season 7'!AF$4:CC$104,3,FALSE),IFERROR(VLOOKUP('Data Totals'!A28,'Season 8'!AF$4:CC$104,3,FALSE),IFERROR(VLOOKUP('Data Totals'!A28,'Season 9'!AF$4:CC$104,3,FALSE),IFERROR(VLOOKUP('Data Totals'!A28,'Season 10'!AF$4:CC$104,3,FALSE),IFERROR(VLOOKUP('Data Totals'!A28,'Season 11'!AF$4:CC$104,3,FALSE),IFERROR(VLOOKUP('Data Totals'!A28,'Season 12'!AF$4:CC$104,3,FALSE),IFERROR(VLOOKUP('Data Totals'!A28,'Season 13'!AF$4:CC$104,3,FALSE),IFERROR(VLOOKUP('Data Totals'!A28,'Season 14'!AF$4:CC$104,3,FALSE),IFERROR(VLOOKUP('Data Totals'!A28,'Season 15'!AF$4:CC$104,3,FALSE),"N/A")))))))))))))))</f>
        <v>68</v>
      </c>
      <c r="D28" s="1022">
        <f>IFERROR(VLOOKUP('Data Totals'!A28,'Season 1'!AF$4:CC$104,4,FALSE),IFERROR(VLOOKUP('Data Totals'!A28,'Season 2'!AF$4:CC$104,4,FALSE),IFERROR(VLOOKUP('Data Totals'!A28,'Season 3'!AF$4:CC$104,4,FALSE),IFERROR(VLOOKUP('Data Totals'!A28,'Season 4'!AF$4:CC$104,4,FALSE),IFERROR(VLOOKUP('Data Totals'!A28,'Season 5'!AF$4:CC$104,4,FALSE),IFERROR(VLOOKUP('Data Totals'!A28,'Season 6'!AF$4:CC$104,4,FALSE),IFERROR(VLOOKUP('Data Totals'!A28,'Season 7'!AF$4:CC$104,4,FALSE),IFERROR(VLOOKUP('Data Totals'!A28,'Season 8'!AF$4:CC$104,4,FALSE),IFERROR(VLOOKUP('Data Totals'!A28,'Season 9'!AF$4:CC$104,4,FALSE),IFERROR(VLOOKUP('Data Totals'!A28,'Season 10'!AF$4:CC$104,4,FALSE),IFERROR(VLOOKUP('Data Totals'!A28,'Season 11'!AF$4:CC$104,4,FALSE),IFERROR(VLOOKUP('Data Totals'!A28,'Season 12'!AF$4:CC$104,4,FALSE),IFERROR(VLOOKUP('Data Totals'!A28,'Season 13'!AF$4:CC$104,4,FALSE),IFERROR(VLOOKUP('Data Totals'!A28,'Season 14'!AF$4:CC$104,4,FALSE),IFERROR(VLOOKUP('Data Totals'!A28,'Season 15'!AF$4:CC$104,4,FALSE),"N/A")))))))))))))))</f>
        <v>70</v>
      </c>
      <c r="E28" s="1022">
        <f t="shared" si="0"/>
        <v>2</v>
      </c>
      <c r="F28" s="692">
        <f>SUM(IFERROR(VLOOKUP(A28,BI$3:BN$152,2,0),"0"),IFERROR(VLOOKUP(A28,'Season 1'!AF$4:CC$104,6,0),"0"),
IFERROR(VLOOKUP(A28,'Season 2'!AF$4:CC$104,6,0),"0"),IFERROR(VLOOKUP(A28,'Season 3'!AF$4:CC$104,6,0),"0"),
IFERROR(VLOOKUP(A28,'Season 4'!AF$4:CC$104,6,0),"0"),IFERROR(VLOOKUP(A28,'Season 5'!AF$4:CC$104,6,0),"0"),
IFERROR(VLOOKUP(A28,'Season 6'!AF$4:CC$104,6,0),"0"),IFERROR(VLOOKUP(A28,'Season 7'!AF$4:CC$104,6,0),"0"),
IFERROR(VLOOKUP(A28,'Season 8'!AF$4:CC$104,6,0),"0"),IFERROR(VLOOKUP(A28,'Season 9'!AF$4:CC$104,6,0),"0"),
IFERROR(VLOOKUP(A28,'Season 10'!AF$4:CC$104,6,0),"0"),IFERROR(VLOOKUP(A28,'Season 11'!AF$4:CC$104,6,0),"0"),
IFERROR(VLOOKUP(A28,'Season 12'!AF$4:CC$104,6,0),"0"),IFERROR(VLOOKUP(A28,'Season 13'!AF$4:CC$104,6,0),"0"),
IFERROR(VLOOKUP(A28,'Season 14'!AF$4:CC$104,6,0),"0"),IFERROR(VLOOKUP(A28,'Season 15'!AF$4:CC$104,6,0),"0"),)</f>
        <v>105</v>
      </c>
      <c r="G28" s="692">
        <f>SUM(IFERROR(VLOOKUP(A28,'Season 1'!AF$4:CC$104,7,0),"0"),
IFERROR(VLOOKUP(A28,'Season 2'!AF$4:CC$104,7,0),"0"),IFERROR(VLOOKUP(A28,'Season 3'!AF$4:CC$104,7,0),"0"),
IFERROR(VLOOKUP(A28,'Season 4'!AF$4:CC$104,7,0),"0"),IFERROR(VLOOKUP(A28,'Season 5'!AF$4:CC$104,7,0),"0"),
IFERROR(VLOOKUP(A28,'Season 6'!AF$4:CC$104,7,0),"0"),IFERROR(VLOOKUP(A28,'Season 7'!AF$4:CC$104,7,0),"0"),
IFERROR(VLOOKUP(A28,'Season 8'!AF$4:CC$104,7,0),"0"),IFERROR(VLOOKUP(A28,'Season 9'!AF$4:CC$104,7,0),"0"),
IFERROR(VLOOKUP(A28,'Season 10'!AF$4:CC$104,7,0),"0"),IFERROR(VLOOKUP(A28,'Season 11'!AF$4:CC$104,7,0),"0"),
IFERROR(VLOOKUP(A28,'Season 12'!AF$4:CC$104,7,0),"0"),IFERROR(VLOOKUP(A28,'Season 13'!AF$4:CC$104,7,0),"0"),
IFERROR(VLOOKUP(A28,'Season 14'!AF$4:CC$104,7,0),"0"),IFERROR(VLOOKUP(A28,'Season 15'!AF$4:CC$104,7,0),"0"),)</f>
        <v>0</v>
      </c>
      <c r="H28" s="556">
        <f>SUM(IFERROR(VLOOKUP(A28,'Season 1'!AF$4:CC$104,8,0),"0"),
IFERROR(VLOOKUP(A28,'Season 2'!AF$4:CC$104,8,0),"0"),IFERROR(VLOOKUP(A28,'Season 3'!AF$4:CC$104,8,0),"0"),
IFERROR(VLOOKUP(A28,'Season 4'!AF$4:CC$104,8,0),"0"),IFERROR(VLOOKUP(A28,'Season 5'!AF$4:CC$104,8,0),"0"),
IFERROR(VLOOKUP(A28,'Season 6'!AF$4:CC$104,8,0),"0"),IFERROR(VLOOKUP(A28,'Season 7'!AF$4:CC$104,8,0),"0"),
IFERROR(VLOOKUP(A28,'Season 8'!AF$4:CC$104,8,0),"0"),IFERROR(VLOOKUP(A28,'Season 9'!AF$4:CC$104,8,0),"0"),
IFERROR(VLOOKUP(A28,'Season 10'!AF$4:CC$104,8,0),"0"),IFERROR(VLOOKUP(A28,'Season 11'!AF$4:CC$104,8,0),"0"),
IFERROR(VLOOKUP(A28,'Season 12'!AF$4:CC$104,8,0),"0"),IFERROR(VLOOKUP(A28,'Season 13'!AF$4:CC$104,8,0),"0"),
IFERROR(VLOOKUP(A28,'Season 14'!AF$4:CC$104,8,0),"0"),IFERROR(VLOOKUP(A28,'Season 15'!AF$4:CC$104,8,0),"0"),)</f>
        <v>0</v>
      </c>
      <c r="I28" s="1023">
        <f>SUM(IFERROR(VLOOKUP(A28,'Season 1'!AF$4:CC$104,9,0),"0"),
IFERROR(VLOOKUP(A28,'Season 2'!AF$4:CC$104,9,0),"0"),IFERROR(VLOOKUP(A28,'Season 3'!AF$4:CC$104,9,0),"0"),
IFERROR(VLOOKUP(A28,'Season 4'!AF$4:CC$104,9,0),"0"),IFERROR(VLOOKUP(A28,'Season 5'!AF$4:CC$104,9,0),"0"),
IFERROR(VLOOKUP(A28,'Season 6'!AF$4:CC$104,9,0),"0"),IFERROR(VLOOKUP(A28,'Season 7'!AF$4:CC$104,9,0),"0"),
IFERROR(VLOOKUP(A28,'Season 8'!AF$4:CC$104,9,0),"0"),IFERROR(VLOOKUP(A28,'Season 9'!AF$4:CC$104,9,0),"0"),
IFERROR(VLOOKUP(A28,'Season 10'!AF$4:CC$104,9,0),"0"),IFERROR(VLOOKUP(A28,'Season 11'!AF$4:CC$104,9,0),"0"),
IFERROR(VLOOKUP(A28,'Season 12'!AF$4:CC$104,9,0),"0"),IFERROR(VLOOKUP(A28,'Season 13'!AF$4:CC$104,9,0),"0"),
IFERROR(VLOOKUP(A28,'Season 14'!AF$4:CC$104,9,0),"0"),IFERROR(VLOOKUP(A28,'Season 15'!AF$4:CC$104,9,0),"0"),)</f>
        <v>3</v>
      </c>
      <c r="J28" s="26">
        <f>SUM(IFERROR(VLOOKUP(A28,BI$3:BN$152,3,0),"0"),IFERROR(VLOOKUP(A28,'Season 1'!AF$4:CC$104,10,0),"0"),
IFERROR(VLOOKUP(A28,'Season 2'!AF$4:CC$104,10,0),"0"),IFERROR(VLOOKUP(A28,'Season 3'!AF$4:CC$104,10,0),"0"),
IFERROR(VLOOKUP(A28,'Season 4'!AF$4:CC$104,10,0),"0"),IFERROR(VLOOKUP(A28,'Season 5'!AF$4:CC$104,10,0),"0"),
IFERROR(VLOOKUP(A28,'Season 6'!AF$4:CC$104,10,0),"0"),IFERROR(VLOOKUP(A28,'Season 7'!AF$4:CC$104,10,0),"0"),
IFERROR(VLOOKUP(A28,'Season 8'!AF$4:CC$104,10,0),"0"),IFERROR(VLOOKUP(A28,'Season 9'!AF$4:CC$104,10,0),"0"),
IFERROR(VLOOKUP(A28,'Season 10'!AF$4:CC$104,10,0),"0"),IFERROR(VLOOKUP(A28,'Season 11'!AF$4:CC$104,10,0),"0"),
IFERROR(VLOOKUP(A28,'Season 12'!AF$4:CC$104,10,0),"0"),IFERROR(VLOOKUP(A28,'Season 13'!AF$4:CC$104,10,0),"0"),
IFERROR(VLOOKUP(A28,'Season 14'!AF$4:CC$104,10,0),"0"),IFERROR(VLOOKUP(A28,'Season 15'!AF$4:CC$104,10,0),"0"),)</f>
        <v>0</v>
      </c>
      <c r="K28" s="699">
        <f>SUM(IFERROR(VLOOKUP(A28,BI$3:BN$152,4,0),"0"),IFERROR(VLOOKUP(A28,'Season 1'!AF$4:CC$104,11,0),"0"),
IFERROR(VLOOKUP(A28,'Season 2'!AF$4:CC$104,11,0),"0"),IFERROR(VLOOKUP(A28,'Season 3'!AF$4:CC$104,11,0),"0"),
IFERROR(VLOOKUP(A28,'Season 4'!AF$4:CC$104,11,0),"0"),IFERROR(VLOOKUP(A28,'Season 5'!AF$4:CC$104,11,0),"0"),
IFERROR(VLOOKUP(A28,'Season 6'!AF$4:CC$104,11,0),"0"),IFERROR(VLOOKUP(A28,'Season 7'!AF$4:CC$104,11,0),"0"),
IFERROR(VLOOKUP(A28,'Season 8'!AF$4:CC$104,11,0),"0"),IFERROR(VLOOKUP(A28,'Season 9'!AF$4:CC$104,11,0),"0"),
IFERROR(VLOOKUP(A28,'Season 10'!AF$4:CC$104,11,0),"0"),IFERROR(VLOOKUP(A28,'Season 11'!AF$4:CC$104,11,0),"0"),
IFERROR(VLOOKUP(A28,'Season 12'!AF$4:CC$104,11,0),"0"),IFERROR(VLOOKUP(A28,'Season 13'!AF$4:CC$104,11,0),"0"),
IFERROR(VLOOKUP(A28,'Season 14'!AF$4:CC$104,11,0),"0"),IFERROR(VLOOKUP(A28,'Season 15'!AF$4:CC$104,11,0),"0"),)</f>
        <v>9</v>
      </c>
      <c r="L28" s="700">
        <f>SUM(IFERROR(VLOOKUP($A28,'Season 1'!AF$4:CC$104,12,0),"0"),
IFERROR(VLOOKUP($A28,'Season 2'!AF$4:CC$104,12,0),"0"),IFERROR(VLOOKUP($A28,'Season 3'!AF$4:CC$104,12,0),"0"),
IFERROR(VLOOKUP($A28,'Season 4'!AF$4:CC$104,12,0),"0"),IFERROR(VLOOKUP($A28,'Season 5'!AF$4:CC$104,12,0),"0"),
IFERROR(VLOOKUP($A28,'Season 6'!AF$4:CC$104,12,0),"0"),IFERROR(VLOOKUP($A28,'Season 7'!AF$4:CC$104,12,0),"0"),
IFERROR(VLOOKUP($A28,'Season 8'!AF$4:CC$104,12,0),"0"),IFERROR(VLOOKUP($A28,'Season 9'!AF$4:CC$104,12,0),"0"),
IFERROR(VLOOKUP($A28,'Season 10'!AF$4:CC$104,12,0),"0"),IFERROR(VLOOKUP($A28,'Season 11'!AF$4:CC$104,12,0),"0"),
IFERROR(VLOOKUP($A28,'Season 12'!AF$4:CC$104,12,0),"0"),IFERROR(VLOOKUP($A28,'Season 13'!AF$4:CC$104,12,0),"0"),
IFERROR(VLOOKUP($A28,'Season 14'!AF$4:CC$104,12,0),"0"),IFERROR(VLOOKUP($A28,'Season 15'!AF$4:CC$104,12,0),"0"),)</f>
        <v>0</v>
      </c>
      <c r="M28" s="692">
        <f>SUM(IFERROR(VLOOKUP($A28,'Season 1'!AF$4:CC$104,13,0),"0"),
IFERROR(VLOOKUP($A28,'Season 2'!AF$4:CC$104,13,0),"0"),IFERROR(VLOOKUP($A28,'Season 3'!AF$4:CC$104,13,0),"0"),
IFERROR(VLOOKUP($A28,'Season 4'!AF$4:CC$104,13,0),"0"),IFERROR(VLOOKUP($A28,'Season 5'!AF$4:CC$104,13,0),"0"),
IFERROR(VLOOKUP($A28,'Season 6'!AF$4:CC$104,13,0),"0"),IFERROR(VLOOKUP($A28,'Season 7'!AF$4:CC$104,13,0),"0"),
IFERROR(VLOOKUP($A28,'Season 8'!AF$4:CC$104,13,0),"0"),IFERROR(VLOOKUP($A28,'Season 9'!AF$4:CC$104,13,0),"0"),
IFERROR(VLOOKUP($A28,'Season 10'!AF$4:CC$104,13,0),"0"),IFERROR(VLOOKUP($A28,'Season 11'!AF$4:CC$104,13,0),"0"),
IFERROR(VLOOKUP($A28,'Season 12'!AF$4:CC$104,13,0),"0"),IFERROR(VLOOKUP($A28,'Season 13'!AF$4:CC$104,13,0),"0"),
IFERROR(VLOOKUP($A28,'Season 14'!AF$4:CC$104,13,0),"0"),IFERROR(VLOOKUP($A28,'Season 15'!AF$4:CC$104,13,0),"0"),)</f>
        <v>0</v>
      </c>
      <c r="N28" s="1023">
        <f>SUM(IFERROR(VLOOKUP($A28,'Season 1'!AF$4:CC$104,14,0),"0"),
IFERROR(VLOOKUP($A28,'Season 2'!AF$4:CC$104,14,0),"0"),IFERROR(VLOOKUP($A28,'Season 3'!AF$4:CC$104,14,0),"0"),
IFERROR(VLOOKUP($A28,'Season 4'!AF$4:CC$104,14,0),"0"),IFERROR(VLOOKUP($A28,'Season 5'!AF$4:CC$104,14,0),"0"),
IFERROR(VLOOKUP($A28,'Season 6'!AF$4:CC$104,14,0),"0"),IFERROR(VLOOKUP($A28,'Season 7'!AF$4:CC$104,14,0),"0"),
IFERROR(VLOOKUP($A28,'Season 8'!AF$4:CC$104,14,0),"0"),IFERROR(VLOOKUP($A28,'Season 9'!AF$4:CC$104,14,0),"0"),
IFERROR(VLOOKUP($A28,'Season 10'!AF$4:CC$104,14,0),"0"),IFERROR(VLOOKUP($A28,'Season 11'!AF$4:CC$104,14,0),"0"),
IFERROR(VLOOKUP($A28,'Season 12'!AF$4:CC$104,14,0),"0"),IFERROR(VLOOKUP($A28,'Season 13'!AF$4:CC$104,14,0),"0"),
IFERROR(VLOOKUP($A28,'Season 14'!AF$4:CC$104,14,0),"0"),IFERROR(VLOOKUP($A28,'Season 15'!AF$4:CC$104,14,0),"0"),)</f>
        <v>0</v>
      </c>
      <c r="O28" s="26">
        <f>SUM(IFERROR(VLOOKUP($A28,'Season 1'!AF$4:CC$104,15,0),"0"),
IFERROR(VLOOKUP($A28,'Season 2'!AF$4:CC$104,15,0),"0"),IFERROR(VLOOKUP($A28,'Season 3'!AF$4:CC$104,15,0),"0"),
IFERROR(VLOOKUP($A28,'Season 4'!AF$4:CC$104,15,0),"0"),IFERROR(VLOOKUP($A28,'Season 5'!AF$4:CC$104,15,0),"0"),
IFERROR(VLOOKUP($A28,'Season 6'!AF$4:CC$104,15,0),"0"),IFERROR(VLOOKUP($A28,'Season 7'!AF$4:CC$104,15,0),"0"),
IFERROR(VLOOKUP($A28,'Season 8'!AF$4:CC$104,15,0),"0"),IFERROR(VLOOKUP($A28,'Season 9'!AF$4:CC$104,15,0),"0"),
IFERROR(VLOOKUP($A28,'Season 10'!AF$4:CC$104,15,0),"0"),IFERROR(VLOOKUP($A28,'Season 11'!AF$4:CC$104,15,0),"0"),
IFERROR(VLOOKUP($A28,'Season 12'!AF$4:CC$104,15,0),"0"),IFERROR(VLOOKUP($A28,'Season 13'!AF$4:CC$104,15,0),"0"),
IFERROR(VLOOKUP($A28,'Season 14'!AF$4:CC$104,15,0),"0"),IFERROR(VLOOKUP($A28,'Season 15'!AF$4:CC$104,15,0),"0"),)</f>
        <v>0</v>
      </c>
      <c r="P28" s="699">
        <f>SUM(IFERROR(VLOOKUP($A28,'Season 1'!AF$4:CC$104,16,0),"0"),
IFERROR(VLOOKUP($A28,'Season 2'!AF$4:CC$104,16,0),"0"),IFERROR(VLOOKUP($A28,'Season 3'!AF$4:CC$104,16,0),"0"),
IFERROR(VLOOKUP($A28,'Season 4'!AF$4:CC$104,16,0),"0"),IFERROR(VLOOKUP($A28,'Season 5'!AF$4:CC$104,16,0),"0"),
IFERROR(VLOOKUP($A28,'Season 6'!AF$4:CC$104,16,0),"0"),IFERROR(VLOOKUP($A28,'Season 7'!AF$4:CC$104,16,0),"0"),
IFERROR(VLOOKUP($A28,'Season 8'!AF$4:CC$104,16,0),"0"),IFERROR(VLOOKUP($A28,'Season 9'!AF$4:CC$104,16,0),"0"),
IFERROR(VLOOKUP($A28,'Season 10'!AF$4:CC$104,16,0),"0"),IFERROR(VLOOKUP($A28,'Season 11'!AF$4:CC$104,16,0),"0"),
IFERROR(VLOOKUP($A28,'Season 12'!AF$4:CC$104,16,0),"0"),IFERROR(VLOOKUP($A28,'Season 13'!AF$4:CC$104,16,0),"0"),
IFERROR(VLOOKUP($A28,'Season 14'!AF$4:CC$104,16,0),"0"),IFERROR(VLOOKUP($A28,'Season 15'!AF$4:CC$104,16,0),"0"),)</f>
        <v>0</v>
      </c>
      <c r="Q28" s="700">
        <f>SUM(IFERROR(VLOOKUP($A28,'Season 1'!AF$4:CC$104,17,0),"0"),
IFERROR(VLOOKUP($A28,'Season 2'!AF$4:CC$104,17,0),"0"),IFERROR(VLOOKUP($A28,'Season 3'!AF$4:CC$104,17,0),"0"),
IFERROR(VLOOKUP($A28,'Season 4'!AF$4:CC$104,17,0),"0"),IFERROR(VLOOKUP($A28,'Season 5'!AF$4:CC$104,17,0),"0"),
IFERROR(VLOOKUP($A28,'Season 6'!AF$4:CC$104,17,0),"0"),IFERROR(VLOOKUP($A28,'Season 7'!AF$4:CC$104,17,0),"0"),
IFERROR(VLOOKUP($A28,'Season 8'!AF$4:CC$104,17,0),"0"),IFERROR(VLOOKUP($A28,'Season 9'!AF$4:CC$104,17,0),"0"),
IFERROR(VLOOKUP($A28,'Season 10'!AF$4:CC$104,17,0),"0"),IFERROR(VLOOKUP($A28,'Season 11'!AF$4:CC$104,17,0),"0"),
IFERROR(VLOOKUP($A28,'Season 12'!AF$4:CC$104,17,0),"0"),IFERROR(VLOOKUP($A28,'Season 13'!AF$4:CC$104,17,0),"0"),
IFERROR(VLOOKUP($A28,'Season 14'!AF$4:CC$104,17,0),"0"),IFERROR(VLOOKUP($A28,'Season 15'!AF$4:CC$104,17,0),"0"),)</f>
        <v>0</v>
      </c>
      <c r="R28" s="692">
        <f>SUM(IFERROR(VLOOKUP($A28,'Season 1'!AF$4:CC$104,18,0),"0"),
IFERROR(VLOOKUP($A28,'Season 2'!AF$4:CC$104,18,0),"0"),IFERROR(VLOOKUP($A28,'Season 3'!AF$4:CC$104,18,0),"0"),
IFERROR(VLOOKUP($A28,'Season 4'!AF$4:CC$104,18,0),"0"),IFERROR(VLOOKUP($A28,'Season 5'!AF$4:CC$104,18,0),"0"),
IFERROR(VLOOKUP($A28,'Season 6'!AF$4:CC$104,18,0),"0"),IFERROR(VLOOKUP($A28,'Season 7'!AF$4:CC$104,18,0),"0"),
IFERROR(VLOOKUP($A28,'Season 8'!AF$4:CC$104,18,0),"0"),IFERROR(VLOOKUP($A28,'Season 9'!AF$4:CC$104,18,0),"0"),
IFERROR(VLOOKUP($A28,'Season 10'!AF$4:CC$104,18,0),"0"),IFERROR(VLOOKUP($A28,'Season 11'!AF$4:CC$104,18,0),"0"),
IFERROR(VLOOKUP($A28,'Season 12'!AF$4:CC$104,18,0),"0"),IFERROR(VLOOKUP($A28,'Season 13'!AF$4:CC$104,18,0),"0"),
IFERROR(VLOOKUP($A28,'Season 14'!AF$4:CC$104,18,0),"0"),IFERROR(VLOOKUP($A28,'Season 15'!AF$4:CC$104,18,0),"0"),)</f>
        <v>0</v>
      </c>
      <c r="S28" s="1023">
        <f>SUM(IFERROR(VLOOKUP($A28,'Season 1'!AF$4:CC$104,19,0),"0"),
IFERROR(VLOOKUP($A28,'Season 2'!AF$4:CC$104,19,0),"0"),IFERROR(VLOOKUP($A28,'Season 3'!AF$4:CC$104,19,0),"0"),
IFERROR(VLOOKUP($A28,'Season 4'!AF$4:CC$104,19,0),"0"),IFERROR(VLOOKUP($A28,'Season 5'!AF$4:CC$104,19,0),"0"),
IFERROR(VLOOKUP($A28,'Season 6'!AF$4:CC$104,19,0),"0"),IFERROR(VLOOKUP($A28,'Season 7'!AF$4:CC$104,19,0),"0"),
IFERROR(VLOOKUP($A28,'Season 8'!AF$4:CC$104,19,0),"0"),IFERROR(VLOOKUP($A28,'Season 9'!AF$4:CC$104,19,0),"0"),
IFERROR(VLOOKUP($A28,'Season 10'!AF$4:CC$104,19,0),"0"),IFERROR(VLOOKUP($A28,'Season 11'!AF$4:CC$104,19,0),"0"),
IFERROR(VLOOKUP($A28,'Season 12'!AF$4:CC$104,19,0),"0"),IFERROR(VLOOKUP($A28,'Season 13'!AF$4:CC$104,19,0),"0"),
IFERROR(VLOOKUP($A28,'Season 14'!AF$4:CC$104,19,0),"0"),IFERROR(VLOOKUP($A28,'Season 15'!AF$4:CC$104,19,0),"0"),)</f>
        <v>0</v>
      </c>
      <c r="T28" s="26">
        <f>SUM(IFERROR(VLOOKUP($A28,'Season 1'!AF$4:CC$104,20,0),"0"),
IFERROR(VLOOKUP($A28,'Season 2'!AF$4:CC$104,20,0),"0"),IFERROR(VLOOKUP($A28,'Season 3'!AF$4:CC$104,20,0),"0"),
IFERROR(VLOOKUP($A28,'Season 4'!AF$4:CC$104,20,0),"0"),IFERROR(VLOOKUP($A28,'Season 5'!AF$4:CC$104,20,0),"0"),
IFERROR(VLOOKUP($A28,'Season 6'!AF$4:CC$104,20,0),"0"),IFERROR(VLOOKUP($A28,'Season 7'!AF$4:CC$104,20,0),"0"),
IFERROR(VLOOKUP($A28,'Season 8'!AF$4:CC$104,20,0),"0"),IFERROR(VLOOKUP($A28,'Season 9'!AF$4:CC$104,20,0),"0"),
IFERROR(VLOOKUP($A28,'Season 10'!AF$4:CC$104,20,0),"0"),IFERROR(VLOOKUP($A28,'Season 11'!AF$4:CC$104,20,0),"0"),
IFERROR(VLOOKUP($A28,'Season 12'!AF$4:CC$104,20,0),"0"),IFERROR(VLOOKUP($A28,'Season 13'!AF$4:CC$104,20,0),"0"),
IFERROR(VLOOKUP($A28,'Season 14'!AF$4:CC$104,20,0),"0"),IFERROR(VLOOKUP($A28,'Season 15'!AF$4:CC$104,20,0),"0"),)</f>
        <v>0</v>
      </c>
      <c r="U28" s="699">
        <f>SUM(IFERROR(VLOOKUP($A28,'Season 1'!AF$4:CC$104,21,0),"0"),
IFERROR(VLOOKUP($A28,'Season 2'!AF$4:CC$104,21,0),"0"),IFERROR(VLOOKUP($A28,'Season 3'!AF$4:CC$104,21,0),"0"),
IFERROR(VLOOKUP($A28,'Season 4'!AF$4:CC$104,21,0),"0"),IFERROR(VLOOKUP($A28,'Season 5'!AF$4:CC$104,21,0),"0"),
IFERROR(VLOOKUP($A28,'Season 6'!AF$4:CC$104,21,0),"0"),IFERROR(VLOOKUP($A28,'Season 7'!AF$4:CC$104,21,0),"0"),
IFERROR(VLOOKUP($A28,'Season 8'!AF$4:CC$104,21,0),"0"),IFERROR(VLOOKUP($A28,'Season 9'!AF$4:CC$104,21,0),"0"),
IFERROR(VLOOKUP($A28,'Season 10'!AF$4:CC$104,21,0),"0"),IFERROR(VLOOKUP($A28,'Season 11'!AF$4:CC$104,21,0),"0"),
IFERROR(VLOOKUP($A28,'Season 12'!AF$4:CC$104,21,0),"0"),IFERROR(VLOOKUP($A28,'Season 13'!AF$4:CC$104,21,0),"0"),
IFERROR(VLOOKUP($A28,'Season 14'!AF$4:CC$104,21,0),"0"),IFERROR(VLOOKUP($A28,'Season 15'!AF$4:CC$104,21,0),"0"),)</f>
        <v>0</v>
      </c>
      <c r="V28" s="700">
        <f>SUM(IFERROR(VLOOKUP($A28,'Season 1'!AF$4:CC$104,22,0),"0"),
IFERROR(VLOOKUP($A28,'Season 2'!AF$4:CC$104,22,0),"0"),IFERROR(VLOOKUP($A28,'Season 3'!AF$4:CC$104,22,0),"0"),
IFERROR(VLOOKUP($A28,'Season 4'!AF$4:CC$104,22,0),"0"),IFERROR(VLOOKUP($A28,'Season 5'!AF$4:CC$104,22,0),"0"),
IFERROR(VLOOKUP($A28,'Season 6'!AF$4:CC$104,22,0),"0"),IFERROR(VLOOKUP($A28,'Season 7'!AF$4:CC$104,22,0),"0"),
IFERROR(VLOOKUP($A28,'Season 8'!AF$4:CC$104,22,0),"0"),IFERROR(VLOOKUP($A28,'Season 9'!AF$4:CC$104,22,0),"0"),
IFERROR(VLOOKUP($A28,'Season 10'!AF$4:CC$104,22,0),"0"),IFERROR(VLOOKUP($A28,'Season 11'!AF$4:CC$104,22,0),"0"),
IFERROR(VLOOKUP($A28,'Season 12'!AF$4:CC$104,22,0),"0"),IFERROR(VLOOKUP($A28,'Season 13'!AF$4:CC$104,22,0),"0"),
IFERROR(VLOOKUP($A28,'Season 14'!AF$4:CC$104,22,0),"0"),IFERROR(VLOOKUP($A28,'Season 15'!AF$4:CC$104,22,0),"0"),)</f>
        <v>0</v>
      </c>
      <c r="W28" s="692">
        <f>SUM(IFERROR(VLOOKUP($A28,'Season 1'!AF$4:CC$104,23,0),"0"),
IFERROR(VLOOKUP($A28,'Season 2'!AF$4:CC$104,23,0),"0"),IFERROR(VLOOKUP($A28,'Season 3'!AF$4:CC$104,23,0),"0"),
IFERROR(VLOOKUP($A28,'Season 4'!AF$4:CC$104,23,0),"0"),IFERROR(VLOOKUP($A28,'Season 5'!AF$4:CC$104,23,0),"0"),
IFERROR(VLOOKUP($A28,'Season 6'!AF$4:CC$104,23,0),"0"),IFERROR(VLOOKUP($A28,'Season 7'!AF$4:CC$104,23,0),"0"),
IFERROR(VLOOKUP($A28,'Season 8'!AF$4:CC$104,23,0),"0"),IFERROR(VLOOKUP($A28,'Season 9'!AF$4:CC$104,23,0),"0"),
IFERROR(VLOOKUP($A28,'Season 10'!AF$4:CC$104,23,0),"0"),IFERROR(VLOOKUP($A28,'Season 11'!AF$4:CC$104,23,0),"0"),
IFERROR(VLOOKUP($A28,'Season 12'!AF$4:CC$104,23,0),"0"),IFERROR(VLOOKUP($A28,'Season 13'!AF$4:CC$104,23,0),"0"),
IFERROR(VLOOKUP($A28,'Season 14'!AF$4:CC$104,23,0),"0"),IFERROR(VLOOKUP($A28,'Season 15'!AF$4:CC$104,23,0),"0"),)</f>
        <v>0</v>
      </c>
      <c r="X28" s="1023">
        <f>SUM(IFERROR(VLOOKUP($A28,'Season 1'!AF$4:CC$104,24,0),"0"),
IFERROR(VLOOKUP($A28,'Season 2'!AF$4:CC$104,24,0),"0"),IFERROR(VLOOKUP($A28,'Season 3'!AF$4:CC$104,24,0),"0"),
IFERROR(VLOOKUP($A28,'Season 4'!AF$4:CC$104,24,0),"0"),IFERROR(VLOOKUP($A28,'Season 5'!AF$4:CC$104,24,0),"0"),
IFERROR(VLOOKUP($A28,'Season 6'!AF$4:CC$104,24,0),"0"),IFERROR(VLOOKUP($A28,'Season 7'!AF$4:CC$104,24,0),"0"),
IFERROR(VLOOKUP($A28,'Season 8'!AF$4:CC$104,24,0),"0"),IFERROR(VLOOKUP($A28,'Season 9'!AF$4:CC$104,24,0),"0"),
IFERROR(VLOOKUP($A28,'Season 10'!AF$4:CC$104,24,0),"0"),IFERROR(VLOOKUP($A28,'Season 11'!AF$4:CC$104,24,0),"0"),
IFERROR(VLOOKUP($A28,'Season 12'!AF$4:CC$104,24,0),"0"),IFERROR(VLOOKUP($A28,'Season 13'!AF$4:CC$104,24,0),"0"),
IFERROR(VLOOKUP($A28,'Season 14'!AF$4:CC$104,24,0),"0"),IFERROR(VLOOKUP($A28,'Season 15'!AF$4:CC$104,24,0),"0"),)</f>
        <v>3</v>
      </c>
      <c r="Y28" s="26">
        <f>SUM(IFERROR(VLOOKUP($A28,'Season 1'!AF$4:CC$104,25,0),"0"),
IFERROR(VLOOKUP($A28,'Season 2'!AF$4:CC$104,25,0),"0"),IFERROR(VLOOKUP($A28,'Season 3'!AF$4:CC$104,25,0),"0"),
IFERROR(VLOOKUP($A28,'Season 4'!AF$4:CC$104,25,0),"0"),IFERROR(VLOOKUP($A28,'Season 5'!AF$4:CC$104,25,0),"0"),
IFERROR(VLOOKUP($A28,'Season 6'!AF$4:CC$104,25,0),"0"),IFERROR(VLOOKUP($A28,'Season 7'!AF$4:CC$104,25,0),"0"),
IFERROR(VLOOKUP($A28,'Season 8'!AF$4:CC$104,25,0),"0"),IFERROR(VLOOKUP($A28,'Season 9'!AF$4:CC$104,25,0),"0"),
IFERROR(VLOOKUP($A28,'Season 10'!AF$4:CC$104,25,0),"0"),IFERROR(VLOOKUP($A28,'Season 11'!AF$4:CC$104,25,0),"0"),
IFERROR(VLOOKUP($A28,'Season 12'!AF$4:CC$104,25,0),"0"),IFERROR(VLOOKUP($A28,'Season 13'!AF$4:CC$104,25,0),"0"),
IFERROR(VLOOKUP($A28,'Season 14'!AF$4:CC$104,25,0),"0"),IFERROR(VLOOKUP($A28,'Season 15'!AF$4:CC$104,25,0),"0"),)</f>
        <v>0</v>
      </c>
      <c r="Z28" s="699">
        <f>SUM(IFERROR(VLOOKUP($A28,'Season 1'!AF$4:CC$104,26,0),"0"),
IFERROR(VLOOKUP($A28,'Season 2'!AF$4:CC$104,26,0),"0"),IFERROR(VLOOKUP($A28,'Season 3'!AF$4:CC$104,26,0),"0"),
IFERROR(VLOOKUP($A28,'Season 4'!AF$4:CC$104,26,0),"0"),IFERROR(VLOOKUP($A28,'Season 5'!AF$4:CC$104,26,0),"0"),
IFERROR(VLOOKUP($A28,'Season 6'!AF$4:CC$104,26,0),"0"),IFERROR(VLOOKUP($A28,'Season 7'!AF$4:CC$104,26,0),"0"),
IFERROR(VLOOKUP($A28,'Season 8'!AF$4:CC$104,26,0),"0"),IFERROR(VLOOKUP($A28,'Season 9'!AF$4:CC$104,26,0),"0"),
IFERROR(VLOOKUP($A28,'Season 10'!AF$4:CC$104,26,0),"0"),IFERROR(VLOOKUP($A28,'Season 11'!AF$4:CC$104,26,0),"0"),
IFERROR(VLOOKUP($A28,'Season 12'!AF$4:CC$104,26,0),"0"),IFERROR(VLOOKUP($A28,'Season 13'!AF$4:CC$104,26,0),"0"),
IFERROR(VLOOKUP($A28,'Season 14'!AF$4:CC$104,26,0),"0"),IFERROR(VLOOKUP($A28,'Season 15'!AF$4:CC$104,26,0),"0"),)</f>
        <v>3</v>
      </c>
      <c r="AA28" s="700">
        <f>SUM(IFERROR(VLOOKUP($A28,'Season 1'!AF$4:CC$104,27,0),"0"),
IFERROR(VLOOKUP($A28,'Season 2'!AF$4:CC$104,27,0),"0"),IFERROR(VLOOKUP($A28,'Season 3'!AF$4:CC$104,27,0),"0"),
IFERROR(VLOOKUP($A28,'Season 4'!AF$4:CC$104,27,0),"0"),IFERROR(VLOOKUP($A28,'Season 5'!AF$4:CC$104,27,0),"0"),
IFERROR(VLOOKUP($A28,'Season 6'!AF$4:CC$104,27,0),"0"),IFERROR(VLOOKUP($A28,'Season 7'!AF$4:CC$104,27,0),"0"),
IFERROR(VLOOKUP($A28,'Season 8'!AF$4:CC$104,27,0),"0"),IFERROR(VLOOKUP($A28,'Season 9'!AF$4:CC$104,27,0),"0"),
IFERROR(VLOOKUP($A28,'Season 10'!AF$4:CC$104,27,0),"0"),IFERROR(VLOOKUP($A28,'Season 11'!AF$4:CC$104,27,0),"0"),
IFERROR(VLOOKUP($A28,'Season 12'!AF$4:CC$104,27,0),"0"),IFERROR(VLOOKUP($A28,'Season 13'!AF$4:CC$104,27,0),"0"),
IFERROR(VLOOKUP($A28,'Season 14'!AF$4:CC$104,27,0),"0"),IFERROR(VLOOKUP($A28,'Season 15'!AF$4:CC$104,27,0),"0"),)</f>
        <v>0</v>
      </c>
      <c r="AB28" s="692">
        <f>SUM(IFERROR(VLOOKUP($A28,'Season 1'!AF$4:CC$104,28,0),"0"),
IFERROR(VLOOKUP($A28,'Season 2'!AF$4:CC$104,28,0),"0"),IFERROR(VLOOKUP($A28,'Season 3'!AF$4:CC$104,28,0),"0"),
IFERROR(VLOOKUP($A28,'Season 4'!AF$4:CC$104,28,0),"0"),IFERROR(VLOOKUP($A28,'Season 5'!AF$4:CC$104,28,0),"0"),
IFERROR(VLOOKUP($A28,'Season 6'!AF$4:CC$104,28,0),"0"),IFERROR(VLOOKUP($A28,'Season 7'!AF$4:CC$104,28,0),"0"),
IFERROR(VLOOKUP($A28,'Season 8'!AF$4:CC$104,28,0),"0"),IFERROR(VLOOKUP($A28,'Season 9'!AF$4:CC$104,28,0),"0"),
IFERROR(VLOOKUP($A28,'Season 10'!AF$4:CC$104,28,0),"0"),IFERROR(VLOOKUP($A28,'Season 11'!AF$4:CC$104,28,0),"0"),
IFERROR(VLOOKUP($A28,'Season 12'!AF$4:CC$104,28,0),"0"),IFERROR(VLOOKUP($A28,'Season 13'!AF$4:CC$104,28,0),"0"),
IFERROR(VLOOKUP($A28,'Season 14'!AF$4:CC$104,28,0),"0"),IFERROR(VLOOKUP($A28,'Season 15'!AF$4:CC$104,28,0),"0"),)</f>
        <v>0</v>
      </c>
      <c r="AC28" s="1023">
        <f>SUM(IFERROR(VLOOKUP($A28,'Season 1'!AF$4:CC$104,29,0),"0"),
IFERROR(VLOOKUP($A28,'Season 2'!AF$4:CC$104,29,0),"0"),IFERROR(VLOOKUP($A28,'Season 3'!AF$4:CC$104,29,0),"0"),
IFERROR(VLOOKUP($A28,'Season 4'!AF$4:CC$104,29,0),"0"),IFERROR(VLOOKUP($A28,'Season 5'!AF$4:CC$104,29,0),"0"),
IFERROR(VLOOKUP($A28,'Season 6'!AF$4:CC$104,29,0),"0"),IFERROR(VLOOKUP($A28,'Season 7'!AF$4:CC$104,29,0),"0"),
IFERROR(VLOOKUP($A28,'Season 8'!AF$4:CC$104,29,0),"0"),IFERROR(VLOOKUP($A28,'Season 9'!AF$4:CC$104,29,0),"0"),
IFERROR(VLOOKUP($A28,'Season 10'!AF$4:CC$104,29,0),"0"),IFERROR(VLOOKUP($A28,'Season 11'!AF$4:CC$104,29,0),"0"),
IFERROR(VLOOKUP($A28,'Season 12'!AF$4:CC$104,29,0),"0"),IFERROR(VLOOKUP($A28,'Season 13'!AF$4:CC$104,29,0),"0"),
IFERROR(VLOOKUP($A28,'Season 14'!AF$4:CC$104,29,0),"0"),IFERROR(VLOOKUP($A28,'Season 15'!AF$4:CC$104,29,0),"0"),)</f>
        <v>0</v>
      </c>
      <c r="AD28" s="26">
        <f>SUM(IFERROR(VLOOKUP($A28,'Season 1'!AF$4:CC$104,30,0),"0"),
IFERROR(VLOOKUP($A28,'Season 2'!AF$4:CC$104,30,0),"0"),IFERROR(VLOOKUP($A28,'Season 3'!AF$4:CC$104,30,0),"0"),
IFERROR(VLOOKUP($A28,'Season 4'!AF$4:CC$104,30,0),"0"),IFERROR(VLOOKUP($A28,'Season 5'!AF$4:CC$104,30,0),"0"),
IFERROR(VLOOKUP($A28,'Season 6'!AF$4:CC$104,30,0),"0"),IFERROR(VLOOKUP($A28,'Season 7'!AF$4:CC$104,30,0),"0"),
IFERROR(VLOOKUP($A28,'Season 8'!AF$4:CC$104,30,0),"0"),IFERROR(VLOOKUP($A28,'Season 9'!AF$4:CC$104,30,0),"0"),
IFERROR(VLOOKUP($A28,'Season 10'!AF$4:CC$104,30,0),"0"),IFERROR(VLOOKUP($A28,'Season 11'!AF$4:CC$104,30,0),"0"),
IFERROR(VLOOKUP($A28,'Season 12'!AF$4:CC$104,30,0),"0"),IFERROR(VLOOKUP($A28,'Season 13'!AF$4:CC$104,30,0),"0"),
IFERROR(VLOOKUP($A28,'Season 14'!AF$4:CC$104,30,0),"0"),IFERROR(VLOOKUP($A28,'Season 15'!AF$4:CC$104,30,0),"0"),)</f>
        <v>0</v>
      </c>
      <c r="AE28" s="699">
        <f>SUM(IFERROR(VLOOKUP($A28,'Season 1'!AF$4:CC$104,31,0),"0"),
IFERROR(VLOOKUP($A28,'Season 2'!AF$4:CC$104,31,0),"0"),IFERROR(VLOOKUP($A28,'Season 3'!AF$4:CC$104,31,0),"0"),
IFERROR(VLOOKUP($A28,'Season 4'!AF$4:CC$104,31,0),"0"),IFERROR(VLOOKUP($A28,'Season 5'!AF$4:CC$104,31,0),"0"),
IFERROR(VLOOKUP($A28,'Season 6'!AF$4:CC$104,31,0),"0"),IFERROR(VLOOKUP($A28,'Season 7'!AF$4:CC$104,31,0),"0"),
IFERROR(VLOOKUP($A28,'Season 8'!AF$4:CC$104,31,0),"0"),IFERROR(VLOOKUP($A28,'Season 9'!AF$4:CC$104,31,0),"0"),
IFERROR(VLOOKUP($A28,'Season 10'!AF$4:CC$104,31,0),"0"),IFERROR(VLOOKUP($A28,'Season 11'!AF$4:CC$104,31,0),"0"),
IFERROR(VLOOKUP($A28,'Season 12'!AF$4:CC$104,31,0),"0"),IFERROR(VLOOKUP($A28,'Season 13'!AF$4:CC$104,31,0),"0"),
IFERROR(VLOOKUP($A28,'Season 14'!AF$4:CC$104,31,0),"0"),IFERROR(VLOOKUP($A28,'Season 15'!AF$4:CC$104,31,0),"0"),)</f>
        <v>0</v>
      </c>
      <c r="AF28" s="700">
        <f>SUM(IFERROR(VLOOKUP($A28,'Season 3'!AF$4:CC$104,32,0),"0"),
IFERROR(VLOOKUP($A28,'Season 4'!AF$4:CC$104,32,0),"0"),IFERROR(VLOOKUP($A28,'Season 5'!AF$4:CC$104,32,0),"0"),
IFERROR(VLOOKUP($A28,'Season 6'!AF$4:CC$104,32,0),"0"),IFERROR(VLOOKUP($A28,'Season 7'!AF$4:CC$104,32,0),"0"),
IFERROR(VLOOKUP($A28,'Season 8'!AF$4:CC$104,32,0),"0"),IFERROR(VLOOKUP($A28,'Season 9'!AF$4:CC$104,32,0),"0"),
IFERROR(VLOOKUP($A28,'Season 10'!AF$4:CC$104,32,0),"0"),IFERROR(VLOOKUP($A28,'Season 11'!AF$4:CC$104,32,0),"0"),
IFERROR(VLOOKUP($A28,'Season 12'!AF$4:CC$104,32,0),"0"),IFERROR(VLOOKUP($A28,'Season 13'!AF$4:CC$104,32,0),"0"),
IFERROR(VLOOKUP($A28,'Season 14'!AF$4:CC$104,32,0),"0"),IFERROR(VLOOKUP($A28,'Season 15'!AF$4:CC$104,32,0),"0"),)</f>
        <v>0</v>
      </c>
      <c r="AG28" s="692">
        <f>SUM(IFERROR(VLOOKUP($A28,'Season 3'!AF$4:CC$104,33,0),"0"),
IFERROR(VLOOKUP($A28,'Season 4'!AF$4:CC$104,33,0),"0"),IFERROR(VLOOKUP($A28,'Season 5'!AF$4:CC$104,33,0),"0"),
IFERROR(VLOOKUP($A28,'Season 6'!AF$4:CC$104,33,0),"0"),IFERROR(VLOOKUP($A28,'Season 7'!AF$4:CC$104,33,0),"0"),
IFERROR(VLOOKUP($A28,'Season 8'!AF$4:CC$104,33,0),"0"),IFERROR(VLOOKUP($A28,'Season 9'!AF$4:CC$104,33,0),"0"),
IFERROR(VLOOKUP($A28,'Season 10'!AF$4:CC$104,33,0),"0"),IFERROR(VLOOKUP($A28,'Season 11'!AF$4:CC$104,33,0),"0"),
IFERROR(VLOOKUP($A28,'Season 12'!AF$4:CC$104,33,0),"0"),IFERROR(VLOOKUP($A28,'Season 13'!AF$4:CC$104,33,0),"0"),
IFERROR(VLOOKUP($A28,'Season 14'!AF$4:CC$104,33,0),"0"),IFERROR(VLOOKUP($A28,'Season 15'!AF$4:CC$104,33,0),"0"),)</f>
        <v>0</v>
      </c>
      <c r="AH28" s="1023">
        <f>SUM(IFERROR(VLOOKUP($A28,'Season 3'!AF$4:CC$104,34,0),"0"),
IFERROR(VLOOKUP($A28,'Season 4'!AF$4:CC$104,34,0),"0"),IFERROR(VLOOKUP($A28,'Season 5'!AF$4:CC$104,34,0),"0"),
IFERROR(VLOOKUP($A28,'Season 6'!AF$4:CC$104,34,0),"0"),IFERROR(VLOOKUP($A28,'Season 7'!AF$4:CC$104,34,0),"0"),
IFERROR(VLOOKUP($A28,'Season 8'!AF$4:CC$104,34,0),"0"),IFERROR(VLOOKUP($A28,'Season 9'!AF$4:CC$104,34,0),"0"),
IFERROR(VLOOKUP($A28,'Season 10'!AF$4:CC$104,34,0),"0"),IFERROR(VLOOKUP($A28,'Season 11'!AF$4:CC$104,34,0),"0"),
IFERROR(VLOOKUP($A28,'Season 12'!AF$4:CC$104,34,0),"0"),IFERROR(VLOOKUP($A28,'Season 13'!AF$4:CC$104,34,0),"0"),
IFERROR(VLOOKUP($A28,'Season 14'!AF$4:CC$104,34,0),"0"),IFERROR(VLOOKUP($A28,'Season 15'!AF$4:CC$104,34,0),"0"),)</f>
        <v>0</v>
      </c>
      <c r="AI28" s="26">
        <f>SUM(IFERROR(VLOOKUP($A28,'Season 3'!AF$4:CC$104,35,0),"0"),
IFERROR(VLOOKUP($A28,'Season 4'!AF$4:CC$104,35,0),"0"),IFERROR(VLOOKUP($A28,'Season 5'!AF$4:CC$104,35,0),"0"),
IFERROR(VLOOKUP($A28,'Season 6'!AF$4:CC$104,35,0),"0"),IFERROR(VLOOKUP($A28,'Season 7'!AF$4:CC$104,35,0),"0"),
IFERROR(VLOOKUP($A28,'Season 8'!AF$4:CC$104,35,0),"0"),IFERROR(VLOOKUP($A28,'Season 9'!AF$4:CC$104,35,0),"0"),
IFERROR(VLOOKUP($A28,'Season 10'!AF$4:CC$104,35,0),"0"),IFERROR(VLOOKUP($A28,'Season 11'!AF$4:CC$104,35,0),"0"),
IFERROR(VLOOKUP($A28,'Season 12'!AF$4:CC$104,35,0),"0"),IFERROR(VLOOKUP($A28,'Season 13'!AF$4:CC$104,35,0),"0"),
IFERROR(VLOOKUP($A28,'Season 14'!AF$4:CC$104,35,0),"0"),IFERROR(VLOOKUP($A28,'Season 15'!AF$4:CC$104,35,0),"0"),)</f>
        <v>0</v>
      </c>
      <c r="AJ28" s="699">
        <f>SUM(IFERROR(VLOOKUP($A28,'Season 3'!AF$4:CC$104,36,0),"0"),
IFERROR(VLOOKUP($A28,'Season 4'!AF$4:CC$104,36,0),"0"),IFERROR(VLOOKUP($A28,'Season 5'!AF$4:CC$104,36,0),"0"),
IFERROR(VLOOKUP($A28,'Season 6'!AF$4:CC$104,36,0),"0"),IFERROR(VLOOKUP($A28,'Season 7'!AF$4:CC$104,36,0),"0"),
IFERROR(VLOOKUP($A28,'Season 8'!AF$4:CC$104,36,0),"0"),IFERROR(VLOOKUP($A28,'Season 9'!AF$4:CC$104,36,0),"0"),
IFERROR(VLOOKUP($A28,'Season 10'!AF$4:CC$104,36,0),"0"),IFERROR(VLOOKUP($A28,'Season 11'!AF$4:CC$104,36,0),"0"),
IFERROR(VLOOKUP($A28,'Season 12'!AF$4:CC$104,36,0),"0"),IFERROR(VLOOKUP($A28,'Season 13'!AF$4:CC$104,36,0),"0"),
IFERROR(VLOOKUP($A28,'Season 14'!AF$4:CC$104,36,0),"0"),IFERROR(VLOOKUP($A28,'Season 15'!AF$4:CC$104,36,0),"0"),)</f>
        <v>2</v>
      </c>
      <c r="AK28" s="700">
        <f>SUM(IFERROR(VLOOKUP($A28,'Season 2'!AF$4:CC$104,32,0),"0"),IFERROR(VLOOKUP($A28,'Season 3'!AF$4:CC$104,37,0),"0"),
IFERROR(VLOOKUP($A28,'Season 4'!AF$4:CC$104,37,0),"0"),IFERROR(VLOOKUP($A28,'Season 5'!AF$4:CC$104,37,0),"0"),
IFERROR(VLOOKUP($A28,'Season 6'!AF$4:CC$104,37,0),"0"),IFERROR(VLOOKUP($A28,'Season 7'!AF$4:CC$104,37,0),"0"),
IFERROR(VLOOKUP($A28,'Season 8'!AF$4:CC$104,37,0),"0"),IFERROR(VLOOKUP($A28,'Season 9'!AF$4:CC$104,37,0),"0"),
IFERROR(VLOOKUP($A28,'Season 10'!AF$4:CC$104,37,0),"0"),IFERROR(VLOOKUP($A28,'Season 11'!AF$4:CC$104,37,0),"0"),
IFERROR(VLOOKUP($A28,'Season 12'!AF$4:CC$104,37,0),"0"),IFERROR(VLOOKUP($A28,'Season 13'!AF$4:CC$104,37,0),"0"),
IFERROR(VLOOKUP($A28,'Season 14'!AF$4:CC$104,37,0),"0"),IFERROR(VLOOKUP($A28,'Season 15'!AF$4:CC$104,37,0),"0"),)</f>
        <v>0</v>
      </c>
      <c r="AL28" s="692">
        <f>SUM(IFERROR(VLOOKUP($A28,'Season 2'!AF$4:CC$104,33,0),"0"),IFERROR(VLOOKUP($A28,'Season 3'!AF$4:CC$104,38,0),"0"),
IFERROR(VLOOKUP($A28,'Season 4'!AF$4:CC$104,38,0),"0"),IFERROR(VLOOKUP($A28,'Season 5'!AF$4:CC$104,38,0),"0"),
IFERROR(VLOOKUP($A28,'Season 6'!AF$4:CC$104,38,0),"0"),IFERROR(VLOOKUP($A28,'Season 7'!AF$4:CC$104,38,0),"0"),
IFERROR(VLOOKUP($A28,'Season 8'!AF$4:CC$104,38,0),"0"),IFERROR(VLOOKUP($A28,'Season 9'!AF$4:CC$104,38,0),"0"),
IFERROR(VLOOKUP($A28,'Season 10'!AF$4:CC$104,38,0),"0"),IFERROR(VLOOKUP($A28,'Season 11'!AF$4:CC$104,38,0),"0"),
IFERROR(VLOOKUP($A28,'Season 12'!AF$4:CC$104,38,0),"0"),IFERROR(VLOOKUP($A28,'Season 13'!AF$4:CC$104,38,0),"0"),
IFERROR(VLOOKUP($A28,'Season 14'!AF$4:CC$104,38,0),"0"),IFERROR(VLOOKUP($A28,'Season 15'!AF$4:CC$104,38,0),"0"),)</f>
        <v>0</v>
      </c>
      <c r="AM28" s="1023">
        <f>SUM(IFERROR(VLOOKUP($A28,'Season 2'!AF$4:CC$104,34,0),"0"),IFERROR(VLOOKUP($A28,'Season 3'!AF$4:CC$104,39,0),"0"),
IFERROR(VLOOKUP($A28,'Season 4'!AF$4:CC$104,39,0),"0"),IFERROR(VLOOKUP($A28,'Season 5'!AF$4:CC$104,39,0),"0"),
IFERROR(VLOOKUP($A28,'Season 6'!AF$4:CC$104,39,0),"0"),IFERROR(VLOOKUP($A28,'Season 7'!AF$4:CC$104,39,0),"0"),
IFERROR(VLOOKUP($A28,'Season 8'!AF$4:CC$104,39,0),"0"),IFERROR(VLOOKUP($A28,'Season 9'!AF$4:CC$104,39,0),"0"),
IFERROR(VLOOKUP($A28,'Season 10'!AF$4:CC$104,39,0),"0"),IFERROR(VLOOKUP($A28,'Season 11'!AF$4:CC$104,39,0),"0"),
IFERROR(VLOOKUP($A28,'Season 12'!AF$4:CC$104,39,0),"0"),IFERROR(VLOOKUP($A28,'Season 13'!AF$4:CC$104,39,0),"0"),
IFERROR(VLOOKUP($A28,'Season 14'!AF$4:CC$104,39,0),"0"),IFERROR(VLOOKUP($A28,'Season 15'!AF$4:CC$104,39,0),"0"),)</f>
        <v>0</v>
      </c>
      <c r="AN28" s="26">
        <f>SUM(IFERROR(VLOOKUP($A28,'Season 2'!AF$4:CC$104,35,0),"0"),IFERROR(VLOOKUP($A28,'Season 3'!AF$4:CC$104,40,0),"0"),
IFERROR(VLOOKUP($A28,'Season 4'!AF$4:CC$104,40,0),"0"),IFERROR(VLOOKUP($A28,'Season 5'!AF$4:CC$104,40,0),"0"),
IFERROR(VLOOKUP($A28,'Season 6'!AF$4:CC$104,40,0),"0"),IFERROR(VLOOKUP($A28,'Season 7'!AF$4:CC$104,40,0),"0"),
IFERROR(VLOOKUP($A28,'Season 8'!AF$4:CC$104,40,0),"0"),IFERROR(VLOOKUP($A28,'Season 9'!AF$4:CC$104,40,0),"0"),
IFERROR(VLOOKUP($A28,'Season 10'!AF$4:CC$104,40,0),"0"),IFERROR(VLOOKUP($A28,'Season 11'!AF$4:CC$104,40,0),"0"),
IFERROR(VLOOKUP($A28,'Season 12'!AF$4:CC$104,40,0),"0"),IFERROR(VLOOKUP($A28,'Season 13'!AF$4:CC$104,40,0),"0"),
IFERROR(VLOOKUP($A28,'Season 14'!AF$4:CC$104,40,0),"0"),IFERROR(VLOOKUP($A28,'Season 15'!AF$4:CC$104,40,0),"0"),)</f>
        <v>0</v>
      </c>
      <c r="AO28" s="699">
        <f>SUM(IFERROR(VLOOKUP($A28,'Season 2'!AF$4:CC$104,36,0),"0"),IFERROR(VLOOKUP($A28,'Season 3'!AF$4:CC$104,41,0),"0"),
IFERROR(VLOOKUP($A28,'Season 4'!AF$4:CC$104,41,0),"0"),IFERROR(VLOOKUP($A28,'Season 5'!AF$4:CC$104,41,0),"0"),
IFERROR(VLOOKUP($A28,'Season 6'!AF$4:CC$104,41,0),"0"),IFERROR(VLOOKUP($A28,'Season 7'!AF$4:CC$104,41,0),"0"),
IFERROR(VLOOKUP($A28,'Season 8'!AF$4:CC$104,41,0),"0"),IFERROR(VLOOKUP($A28,'Season 9'!AF$4:CC$104,41,0),"0"),
IFERROR(VLOOKUP($A28,'Season 10'!AF$4:CC$104,41,0),"0"),IFERROR(VLOOKUP($A28,'Season 11'!AF$4:CC$104,41,0),"0"),
IFERROR(VLOOKUP($A28,'Season 12'!AF$4:CC$104,41,0),"0"),IFERROR(VLOOKUP($A28,'Season 13'!AF$4:CC$104,41,0),"0"),
IFERROR(VLOOKUP($A28,'Season 14'!AF$4:CC$104,41,0),"0"),IFERROR(VLOOKUP($A28,'Season 15'!AF$4:CC$104,41,0),"0"),)</f>
        <v>2</v>
      </c>
      <c r="AP28" s="700">
        <f>SUM(IFERROR(VLOOKUP($A28,'Season 2'!AF$4:CC$104,37,0),"0"),IFERROR(VLOOKUP($A28,'Season 3'!AF$4:CC$104,42,0),"0"),
IFERROR(VLOOKUP($A28,'Season 4'!AF$4:CC$104,42,0),"0"),IFERROR(VLOOKUP($A28,'Season 5'!AF$4:CC$104,42,0),"0"),
IFERROR(VLOOKUP($A28,'Season 6'!AF$4:CC$104,42,0),"0"),IFERROR(VLOOKUP($A28,'Season 7'!AF$4:CC$104,42,0),"0"),
IFERROR(VLOOKUP($A28,'Season 8'!AF$4:CC$104,42,0),"0"),IFERROR(VLOOKUP($A28,'Season 9'!AF$4:CC$104,42,0),"0"),
IFERROR(VLOOKUP($A28,'Season 10'!AF$4:CC$104,42,0),"0"),IFERROR(VLOOKUP($A28,'Season 11'!AF$4:CC$104,42,0),"0"),
IFERROR(VLOOKUP($A28,'Season 12'!AF$4:CC$104,42,0),"0"),IFERROR(VLOOKUP($A28,'Season 13'!AF$4:CC$104,42,0),"0"),
IFERROR(VLOOKUP($A28,'Season 14'!AF$4:CC$104,42,0),"0"),IFERROR(VLOOKUP($A28,'Season 15'!AF$4:CC$104,42,0),"0"),)</f>
        <v>0</v>
      </c>
      <c r="AQ28" s="692">
        <f>SUM(IFERROR(VLOOKUP($A28,'Season 2'!AF$4:CC$104,38,0),"0"),IFERROR(VLOOKUP($A28,'Season 3'!AF$4:CC$104,43,0),"0"),
IFERROR(VLOOKUP($A28,'Season 4'!AF$4:CC$104,43,0),"0"),IFERROR(VLOOKUP($A28,'Season 5'!AF$4:CC$104,43,0),"0"),
IFERROR(VLOOKUP($A28,'Season 6'!AF$4:CC$104,43,0),"0"),IFERROR(VLOOKUP($A28,'Season 7'!AF$4:CC$104,43,0),"0"),
IFERROR(VLOOKUP($A28,'Season 8'!AF$4:CC$104,43,0),"0"),IFERROR(VLOOKUP($A28,'Season 9'!AF$4:CC$104,43,0),"0"),
IFERROR(VLOOKUP($A28,'Season 10'!AF$4:CC$104,43,0),"0"),IFERROR(VLOOKUP($A28,'Season 11'!AF$4:CC$104,43,0),"0"),
IFERROR(VLOOKUP($A28,'Season 12'!AF$4:CC$104,43,0),"0"),IFERROR(VLOOKUP($A28,'Season 13'!AF$4:CC$104,43,0),"0"),
IFERROR(VLOOKUP($A28,'Season 14'!AF$4:CC$104,43,0),"0"),IFERROR(VLOOKUP($A28,'Season 15'!AF$4:CC$104,43,0),"0"),)</f>
        <v>0</v>
      </c>
      <c r="AR28" s="1023">
        <f>SUM(IFERROR(VLOOKUP($A28,'Season 2'!AF$4:CC$104,39,0),"0"),IFERROR(VLOOKUP($A28,'Season 3'!AF$4:CC$104,44,0),"0"),
IFERROR(VLOOKUP($A28,'Season 4'!AF$4:CC$104,44,0),"0"),IFERROR(VLOOKUP($A28,'Season 5'!AF$4:CC$104,44,0),"0"),
IFERROR(VLOOKUP($A28,'Season 6'!AF$4:CC$104,44,0),"0"),IFERROR(VLOOKUP($A28,'Season 7'!AF$4:CC$104,44,0),"0"),
IFERROR(VLOOKUP($A28,'Season 8'!AF$4:CC$104,44,0),"0"),IFERROR(VLOOKUP($A28,'Season 9'!AF$4:CC$104,44,0),"0"),
IFERROR(VLOOKUP($A28,'Season 10'!AF$4:CC$104,44,0),"0"),IFERROR(VLOOKUP($A28,'Season 11'!AF$4:CC$104,44,0),"0"),
IFERROR(VLOOKUP($A28,'Season 12'!AF$4:CC$104,44,0),"0"),IFERROR(VLOOKUP($A28,'Season 13'!AF$4:CC$104,44,0),"0"),
IFERROR(VLOOKUP($A28,'Season 14'!AF$4:CC$104,44,0),"0"),IFERROR(VLOOKUP($A28,'Season 15'!AF$4:CC$104,44,0),"0"),)</f>
        <v>0</v>
      </c>
      <c r="AS28" s="26">
        <f>SUM(IFERROR(VLOOKUP($A28,'Season 2'!AF$4:CC$104,40,0),"0"),IFERROR(VLOOKUP($A28,'Season 3'!AF$4:CC$104,45,0),"0"),
IFERROR(VLOOKUP($A28,'Season 4'!AF$4:CC$104,45,0),"0"),IFERROR(VLOOKUP($A28,'Season 5'!AF$4:CC$104,45,0),"0"),
IFERROR(VLOOKUP($A28,'Season 6'!AF$4:CC$104,45,0),"0"),IFERROR(VLOOKUP($A28,'Season 7'!AF$4:CC$104,45,0),"0"),
IFERROR(VLOOKUP($A28,'Season 8'!AF$4:CC$104,45,0),"0"),IFERROR(VLOOKUP($A28,'Season 9'!AF$4:CC$104,45,0),"0"),
IFERROR(VLOOKUP($A28,'Season 10'!AF$4:CC$104,45,0),"0"),IFERROR(VLOOKUP($A28,'Season 11'!AF$4:CC$104,45,0),"0"),
IFERROR(VLOOKUP($A28,'Season 12'!AF$4:CC$104,45,0),"0"),IFERROR(VLOOKUP($A28,'Season 13'!AF$4:CC$104,45,0),"0"),
IFERROR(VLOOKUP($A28,'Season 14'!AF$4:CC$104,45,0),"0"),IFERROR(VLOOKUP($A28,'Season 15'!AF$4:CC$104,45,0),"0"),)</f>
        <v>0</v>
      </c>
      <c r="AT28" s="699">
        <f>SUM(IFERROR(VLOOKUP($A28,'Season 2'!AF$4:CC$104,41,0),"0"),IFERROR(VLOOKUP($A28,'Season 3'!AF$4:CC$104,46,0),"0"),
IFERROR(VLOOKUP($A28,'Season 4'!AF$4:CC$104,46,0),"0"),IFERROR(VLOOKUP($A28,'Season 5'!AF$4:CC$104,46,0),"0"),
IFERROR(VLOOKUP($A28,'Season 6'!AF$4:CC$104,46,0),"0"),IFERROR(VLOOKUP($A28,'Season 7'!AF$4:CC$104,46,0),"0"),
IFERROR(VLOOKUP($A28,'Season 8'!AF$4:CC$104,46,0),"0"),IFERROR(VLOOKUP($A28,'Season 9'!AF$4:CC$104,46,0),"0"),
IFERROR(VLOOKUP($A28,'Season 10'!AF$4:CC$104,46,0),"0"),IFERROR(VLOOKUP($A28,'Season 11'!AF$4:CC$104,46,0),"0"),
IFERROR(VLOOKUP($A28,'Season 12'!AF$4:CC$104,46,0),"0"),IFERROR(VLOOKUP($A28,'Season 13'!AF$4:CC$104,46,0),"0"),
IFERROR(VLOOKUP($A28,'Season 14'!AF$4:CC$104,46,0),"0"),IFERROR(VLOOKUP($A28,'Season 15'!AF$4:CC$104,46,0),"0"),)</f>
        <v>4</v>
      </c>
      <c r="AU28" s="700">
        <f>SUM(IFERROR(VLOOKUP($A28,'Season 3'!AF$4:CH$104,47,0),"0"),
IFERROR(VLOOKUP($A28,'Season 4'!AF$4:CH$104,47,0),"0"),IFERROR(VLOOKUP($A28,'Season 5'!AF$4:CH$104,47,0),"0"),
IFERROR(VLOOKUP($A28,'Season 6'!AF$4:CH$104,47,0),"0"),IFERROR(VLOOKUP($A28,'Season 7'!AF$4:CH$104,47,0),"0"),
IFERROR(VLOOKUP($A28,'Season 8'!AF$4:CH$104,47,0),"0"),IFERROR(VLOOKUP($A28,'Season 9'!AF$4:CH$104,47,0),"0"),
IFERROR(VLOOKUP($A28,'Season 10'!AF$4:CH$104,47,0),"0"),IFERROR(VLOOKUP($A28,'Season 11'!AF$4:CH$104,47,0),"0"),
IFERROR(VLOOKUP($A28,'Season 12'!AF$4:CH$104,47,0),"0"),IFERROR(VLOOKUP($A28,'Season 13'!AF$4:CH$104,47,0),"0"),
IFERROR(VLOOKUP($A28,'Season 14'!AF$4:CH$104,47,0),"0"),IFERROR(VLOOKUP($A28,'Season 15'!AF$4:CH$104,47,0),"0"),)</f>
        <v>0</v>
      </c>
      <c r="AV28" s="692">
        <f>SUM(IFERROR(VLOOKUP($A28,'Season 3'!AF$4:CH$104,48,0),"0"),
IFERROR(VLOOKUP($A28,'Season 4'!AF$4:CH$104,48,0),"0"),IFERROR(VLOOKUP($A28,'Season 5'!AF$4:CH$104,48,0),"0"),
IFERROR(VLOOKUP($A28,'Season 6'!AF$4:CH$104,48,0),"0"),IFERROR(VLOOKUP($A28,'Season 7'!AF$4:CH$104,48,0),"0"),
IFERROR(VLOOKUP($A28,'Season 8'!AF$4:CH$104,48,0),"0"),IFERROR(VLOOKUP($A28,'Season 9'!AF$4:CH$104,48,0),"0"),
IFERROR(VLOOKUP($A28,'Season 10'!AF$4:CH$104,48,0),"0"),IFERROR(VLOOKUP($A28,'Season 11'!AF$4:CH$104,48,0),"0"),
IFERROR(VLOOKUP($A28,'Season 12'!AF$4:CH$104,48,0),"0"),IFERROR(VLOOKUP($A28,'Season 13'!AF$4:CH$104,48,0),"0"),
IFERROR(VLOOKUP($A28,'Season 14'!AF$4:CH$104,48,0),"0"),IFERROR(VLOOKUP($A28,'Season 15'!AF$4:CH$104,48,0),"0"),)</f>
        <v>0</v>
      </c>
      <c r="AW28" s="1023">
        <f>SUM(IFERROR(VLOOKUP($A28,'Season 3'!AF$4:CH$104,49,0),"0"),
IFERROR(VLOOKUP($A28,'Season 4'!AF$4:CH$104,49,0),"0"),IFERROR(VLOOKUP($A28,'Season 5'!AF$4:CH$104,49,0),"0"),
IFERROR(VLOOKUP($A28,'Season 6'!AF$4:CH$104,49,0),"0"),IFERROR(VLOOKUP($A28,'Season 7'!AF$4:CH$104,49,0),"0"),
IFERROR(VLOOKUP($A28,'Season 8'!AF$4:CH$104,49,0),"0"),IFERROR(VLOOKUP($A28,'Season 9'!AF$4:CH$104,49,0),"0"),
IFERROR(VLOOKUP($A28,'Season 10'!AF$4:CH$104,49,0),"0"),IFERROR(VLOOKUP($A28,'Season 11'!AF$4:CH$104,49,0),"0"),
IFERROR(VLOOKUP($A28,'Season 12'!AF$4:CH$104,49,0),"0"),IFERROR(VLOOKUP($A28,'Season 13'!AF$4:CH$104,49,0),"0"),
IFERROR(VLOOKUP($A28,'Season 14'!AF$4:CH$104,49,0),"0"),IFERROR(VLOOKUP($A28,'Season 15'!AF$4:CH$104,49,0),"0"),)</f>
        <v>0</v>
      </c>
      <c r="AX28" s="26">
        <f>SUM(IFERROR(VLOOKUP($A28,'Season 3'!AF$4:CH$104,50,0),"0"),
IFERROR(VLOOKUP($A28,'Season 4'!AF$4:CH$104,50,0),"0"),IFERROR(VLOOKUP($A28,'Season 5'!AF$4:CH$104,50,0),"0"),
IFERROR(VLOOKUP($A28,'Season 6'!AF$4:CH$104,50,0),"0"),IFERROR(VLOOKUP($A28,'Season 7'!AF$4:CH$104,50,0),"0"),
IFERROR(VLOOKUP($A28,'Season 8'!AF$4:CH$104,50,0),"0"),IFERROR(VLOOKUP($A28,'Season 9'!AF$4:CH$104,50,0),"0"),
IFERROR(VLOOKUP($A28,'Season 10'!AF$4:CH$104,50,0),"0"),IFERROR(VLOOKUP($A28,'Season 11'!AF$4:CH$104,50,0),"0"),
IFERROR(VLOOKUP($A28,'Season 12'!AF$4:CH$104,50,0),"0"),IFERROR(VLOOKUP($A28,'Season 13'!AF$4:CH$104,50,0),"0"),
IFERROR(VLOOKUP($A28,'Season 14'!AF$4:CH$104,50,0),"0"),IFERROR(VLOOKUP($A28,'Season 15'!AF$4:CH$104,50,0),"0"),)</f>
        <v>0</v>
      </c>
      <c r="AY28" s="699">
        <f>SUM(IFERROR(VLOOKUP($A28,'Season 3'!AF$4:CH$104,51,0),"0"),
IFERROR(VLOOKUP($A28,'Season 4'!AF$4:CH$104,51,0),"0"),IFERROR(VLOOKUP($A28,'Season 5'!AF$4:CH$104,51,0),"0"),
IFERROR(VLOOKUP($A28,'Season 6'!AF$4:CH$104,51,0),"0"),IFERROR(VLOOKUP($A28,'Season 7'!AF$4:CH$104,51,0),"0"),
IFERROR(VLOOKUP($A28,'Season 8'!AF$4:CH$104,51,0),"0"),IFERROR(VLOOKUP($A28,'Season 9'!AF$4:CH$104,51,0),"0"),
IFERROR(VLOOKUP($A28,'Season 10'!AF$4:CH$104,51,0),"0"),IFERROR(VLOOKUP($A28,'Season 11'!AF$4:CH$104,51,0),"0"),
IFERROR(VLOOKUP($A28,'Season 12'!AF$4:CH$104,51,0),"0"),IFERROR(VLOOKUP($A28,'Season 13'!AF$4:CH$104,51,0),"0"),
IFERROR(VLOOKUP($A28,'Season 14'!AF$4:CH$104,51,0),"0"),IFERROR(VLOOKUP($A28,'Season 15'!AF$4:CH$104,51,0),"0"),)</f>
        <v>2</v>
      </c>
      <c r="AZ28" s="700">
        <f>SUM(IFERROR(VLOOKUP($A28,'Season 1'!AF$4:CC$104,32,0),"0"),IFERROR(VLOOKUP($A28,'Season 2'!AF$4:CC$104,37,0),"0"),)</f>
        <v>0</v>
      </c>
      <c r="BA28" s="692">
        <f>SUM(IFERROR(VLOOKUP($A28,'Season 1'!AF$4:CC$104,33,0),"0"),IFERROR(VLOOKUP($A28,'Season 2'!AF$4:CC$104,38,0),"0"),)</f>
        <v>0</v>
      </c>
      <c r="BB28" s="1023">
        <f>SUM(IFERROR(VLOOKUP($A28,'Season 1'!AF$4:CC$104,34,0),"0"),IFERROR(VLOOKUP($A28,'Season 2'!AF$4:CC$104,39,0),"0"),)</f>
        <v>0</v>
      </c>
      <c r="BC28" s="26">
        <f>SUM(IFERROR(VLOOKUP($A28,'Season 1'!AF$4:CC$104,35,0),"0"),IFERROR(VLOOKUP($A28,'Season 2'!AF$4:CC$104,40,0),"0"),)</f>
        <v>0</v>
      </c>
      <c r="BD28" s="699">
        <f>SUM(IFERROR(VLOOKUP($A28,'Season 1'!AF$4:CC$104,36,0),"0"),IFERROR(VLOOKUP($A28,'Season 2'!AF$4:CC$104,41,0),"0"),)</f>
        <v>4</v>
      </c>
      <c r="BE28" s="1111">
        <f>SUM(IFERROR(VLOOKUP($A28,'Season 1'!AF$4:CC$104,37,0),"0"),
IFERROR(VLOOKUP($A28,'Season 2'!AF$4:CC$104,47,0),"0"),IFERROR(VLOOKUP($A28,'Season 3'!AF$4:CH$104,52,0),"0"),
IFERROR(VLOOKUP($A28,'Season 4'!AF$4:CH$104,52,0),"0"),IFERROR(VLOOKUP($A28,'Season 5'!AF$4:CH$104,52,0),"0"),
IFERROR(VLOOKUP($A28,'Season 6'!AF$4:CH$104,52,0),"0"),IFERROR(VLOOKUP($A28,'Season 7'!AF$4:CH$104,52,0),"0"),
IFERROR(VLOOKUP($A28,'Season 8'!AF$4:CH$104,52,0),"0"),IFERROR(VLOOKUP($A28,'Season 9'!AF$4:CH$104,52,0),"0"),
IFERROR(VLOOKUP($A28,'Season 10'!AF$4:CH$104,52,0),"0"),IFERROR(VLOOKUP($A28,'Season 11'!AF$4:CH$104,52,0),"0"),
IFERROR(VLOOKUP($A28,'Season 12'!AF$4:CH$104,52,0),"0"),IFERROR(VLOOKUP($A28,'Season 13'!AF$4:CH$104,52,0),"0"),
IFERROR(VLOOKUP($A28,'Season 14'!AF$4:CH$104,52,0),"0"),IFERROR(VLOOKUP($A28,'Season 15'!AF$4:CH$104,52,0),"0"),)</f>
        <v>0</v>
      </c>
      <c r="BF28" s="1112">
        <f>SUM(IFERROR(VLOOKUP($A28,'Season 1'!AF$4:CC$104,38,0),"0"),
IFERROR(VLOOKUP($A28,'Season 2'!AF$4:CC$104,48,0),"0"),IFERROR(VLOOKUP($A28,'Season 3'!AF$4:CH$104,53,0),"0"),
IFERROR(VLOOKUP($A28,'Season 4'!AF$4:CH$104,53,0),"0"),IFERROR(VLOOKUP($A28,'Season 5'!AF$4:CH$104,53,0),"0"),
IFERROR(VLOOKUP($A28,'Season 6'!AF$4:CH$104,53,0),"0"),IFERROR(VLOOKUP($A28,'Season 7'!AF$4:CH$104,53,0),"0"),
IFERROR(VLOOKUP($A28,'Season 8'!AF$4:CH$104,53,0),"0"),IFERROR(VLOOKUP($A28,'Season 9'!AF$4:CH$104,53,0),"0"),
IFERROR(VLOOKUP($A28,'Season 10'!AF$4:CH$104,53,0),"0"),IFERROR(VLOOKUP($A28,'Season 11'!AF$4:CH$104,53,0),"0"),
IFERROR(VLOOKUP($A28,'Season 12'!AF$4:CH$104,53,0),"0"),IFERROR(VLOOKUP($A28,'Season 13'!AF$4:CH$104,53,0),"0"),
IFERROR(VLOOKUP($A28,'Season 14'!AF$4:CH$104,53,0),"0"),IFERROR(VLOOKUP($A28,'Season 15'!AF$4:CH$104,53,0),"0"),)</f>
        <v>0</v>
      </c>
      <c r="BG28" s="1061" t="e">
        <f t="shared" si="1"/>
        <v>#DIV/0!</v>
      </c>
      <c r="BI28" s="1100"/>
      <c r="BJ28" s="1100"/>
      <c r="BK28" s="1100"/>
      <c r="BL28" s="1100"/>
      <c r="BM28" s="1100"/>
      <c r="BN28" s="1100"/>
      <c r="BO28" s="1066"/>
      <c r="BP28" s="1066"/>
      <c r="BQ28" s="1066"/>
      <c r="BR28" s="1066"/>
      <c r="BS28" s="15">
        <f>IFERROR(VLOOKUP($A28,'Season 1'!$AF$4:$CH$104,39,0),"0")</f>
        <v>0</v>
      </c>
      <c r="BT28" s="15">
        <f>IFERROR(VLOOKUP($A28,'Season 1'!$AF$4:$CH$104,40,0),"0")</f>
        <v>0</v>
      </c>
      <c r="BU28" s="15">
        <f>IFERROR(VLOOKUP($A28,'Season 2'!$AF$4:$CH$104,49,0),"0")</f>
        <v>0</v>
      </c>
      <c r="BV28" s="15">
        <f>IFERROR(VLOOKUP($A28,'Season 2'!$AF$4:$CH$104,50,0),"0")</f>
        <v>0</v>
      </c>
      <c r="BW28" s="15">
        <f>IFERROR(VLOOKUP($A28,'Season 3'!$AF$4:$CH$104,54,0),"0")</f>
        <v>0</v>
      </c>
      <c r="BX28" s="15">
        <f>IFERROR(VLOOKUP($A28,'Season 3'!$AF$4:$CH$104,55,0),"0")</f>
        <v>0</v>
      </c>
      <c r="BY28" s="15" t="str">
        <f>IFERROR(VLOOKUP($A28,'Season 4'!$AF$4:$CH$104,54,0),"0")</f>
        <v>0</v>
      </c>
      <c r="BZ28" s="15" t="str">
        <f>IFERROR(VLOOKUP($A28,'Season 4'!$AF$4:$CH$104,55,0),"0")</f>
        <v>0</v>
      </c>
      <c r="CA28" s="15" t="str">
        <f>IFERROR(VLOOKUP($A28,'Season 5'!$AF$4:$CH$104,54,0),"0")</f>
        <v>0</v>
      </c>
      <c r="CB28" s="15" t="str">
        <f>IFERROR(VLOOKUP($A28,'Season 5'!$AF$4:$CH$104,55,0),"0")</f>
        <v>0</v>
      </c>
      <c r="CC28" s="15" t="str">
        <f>IFERROR(VLOOKUP($A28,'Season 6'!$AF$4:$CH$104,54,0),"0")</f>
        <v>0</v>
      </c>
      <c r="CD28" s="15" t="str">
        <f>IFERROR(VLOOKUP($A28,'Season 6'!$AF$4:$CH$104,55,0),"0")</f>
        <v>0</v>
      </c>
      <c r="CE28" s="15" t="str">
        <f>IFERROR(VLOOKUP($A28,'Season 7'!$AF$4:$CH$104,54,0),"0")</f>
        <v>0</v>
      </c>
      <c r="CF28" s="15" t="str">
        <f>IFERROR(VLOOKUP($A28,'Season 7'!$AF$4:$CH$104,55,0),"0")</f>
        <v>0</v>
      </c>
      <c r="CG28" s="15" t="str">
        <f>IFERROR(VLOOKUP($A28,'Season 8'!$AF$4:$CH$104,54,0),"0")</f>
        <v>0</v>
      </c>
      <c r="CH28" s="15" t="str">
        <f>IFERROR(VLOOKUP($A28,'Season 8'!$AF$4:$CH$104,55,0),"0")</f>
        <v>0</v>
      </c>
      <c r="CI28" s="15" t="str">
        <f>IFERROR(VLOOKUP($A28,'Season 9'!$AF$4:$CH$104,54,0),"0")</f>
        <v>0</v>
      </c>
      <c r="CJ28" s="15" t="str">
        <f>IFERROR(VLOOKUP($A28,'Season 9'!$AF$4:$CH$104,55,0),"0")</f>
        <v>0</v>
      </c>
      <c r="CK28" s="15" t="str">
        <f>IFERROR(VLOOKUP($A28,'Season 10'!$AF$4:$CH$104,54,0),"0")</f>
        <v>0</v>
      </c>
      <c r="CL28" s="15" t="str">
        <f>IFERROR(VLOOKUP($A28,'Season 10'!$AF$4:$CH$104,55,0),"0")</f>
        <v>0</v>
      </c>
      <c r="CM28" s="15" t="str">
        <f>IFERROR(VLOOKUP($A28,'Season 11'!$AF$4:$CH$104,54,0),"0")</f>
        <v>0</v>
      </c>
      <c r="CN28" s="15" t="str">
        <f>IFERROR(VLOOKUP($A28,'Season 11'!$AF$4:$CH$104,55,0),"0")</f>
        <v>0</v>
      </c>
      <c r="CO28" s="15" t="str">
        <f>IFERROR(VLOOKUP($A28,'Season 12'!$AF$4:$CH$104,54,0),"0")</f>
        <v>0</v>
      </c>
      <c r="CP28" s="15" t="str">
        <f>IFERROR(VLOOKUP($A28,'Season 12'!$AF$4:$CH$104,55,0),"0")</f>
        <v>0</v>
      </c>
      <c r="CQ28" s="15" t="str">
        <f>IFERROR(VLOOKUP($A28,'Season 13'!$AF$4:$CH$104,54,0),"0")</f>
        <v>0</v>
      </c>
      <c r="CR28" s="15" t="str">
        <f>IFERROR(VLOOKUP($A28,'Season 13'!$AF$4:$CH$104,55,0),"0")</f>
        <v>0</v>
      </c>
      <c r="CS28" s="15" t="str">
        <f>IFERROR(VLOOKUP($A28,'Season 14'!$AF$4:$CH$104,54,0),"0")</f>
        <v>0</v>
      </c>
      <c r="CT28" s="15" t="str">
        <f>IFERROR(VLOOKUP($A28,'Season 14'!$AF$4:$CH$104,55,0),"0")</f>
        <v>0</v>
      </c>
      <c r="CU28" s="15" t="str">
        <f>IFERROR(VLOOKUP($A28,'Season 15'!$AF$4:$CH$104,54,0),"0")</f>
        <v>0</v>
      </c>
      <c r="CV28" s="15" t="str">
        <f>IFERROR(VLOOKUP($A28,'Season 15'!$AF$4:$CH$104,55,0),"0")</f>
        <v>0</v>
      </c>
    </row>
    <row r="29" spans="1:100" x14ac:dyDescent="0.25">
      <c r="A29" s="1090" t="s">
        <v>222</v>
      </c>
      <c r="B29" s="1021" t="str">
        <f>IFERROR(VLOOKUP('Data Totals'!A29,'Season 1'!AF$4:CC$104,2,FALSE),IFERROR(VLOOKUP('Data Totals'!A29,'Season 2'!AF$4:CC$104,2,FALSE),IFERROR(VLOOKUP('Data Totals'!A29,'Season 3'!AF$4:CC$104,2,FALSE),IFERROR(VLOOKUP('Data Totals'!A29,'Season 4'!AF$4:CC$104,2,FALSE),IFERROR(VLOOKUP('Data Totals'!A29,'Season 5'!AF$4:CC$104,2,FALSE),IFERROR(VLOOKUP('Data Totals'!A29,'Season 6'!AF$4:CC$104,2,FALSE),IFERROR(VLOOKUP('Data Totals'!A29,'Season 7'!AF$4:CC$104,2,FALSE),IFERROR(VLOOKUP('Data Totals'!A29,'Season 8'!AF$4:CC$104,2,FALSE),IFERROR(VLOOKUP('Data Totals'!A29,'Season 9'!AF$4:CC$104,2,FALSE),IFERROR(VLOOKUP('Data Totals'!A29,'Season 10'!AF$4:CC$104,2,FALSE),IFERROR(VLOOKUP('Data Totals'!A29,'Season 11'!AF$4:CC$104,2,FALSE),IFERROR(VLOOKUP('Data Totals'!A29,'Season 12'!AF$4:CC$104,2,FALSE),IFERROR(VLOOKUP('Data Totals'!A29,'Season 13'!AF$4:CC$104,2,FALSE),IFERROR(VLOOKUP('Data Totals'!A29,'Season 14'!AF$4:CC$104,2,FALSE),IFERROR(VLOOKUP('Data Totals'!A29,'Season 15'!AF$4:CC$104,2,FALSE),"N/A")))))))))))))))</f>
        <v>CDM</v>
      </c>
      <c r="C29" s="1022">
        <f>IFERROR(VLOOKUP('Data Totals'!A29,'Season 1'!AF$4:CC$104,3,FALSE),IFERROR(VLOOKUP('Data Totals'!A29,'Season 2'!AF$4:CC$104,3,FALSE),IFERROR(VLOOKUP('Data Totals'!A29,'Season 3'!AF$4:CC$104,3,FALSE),IFERROR(VLOOKUP('Data Totals'!A29,'Season 4'!AF$4:CC$104,3,FALSE),IFERROR(VLOOKUP('Data Totals'!A29,'Season 5'!AF$4:CC$104,3,FALSE),IFERROR(VLOOKUP('Data Totals'!A29,'Season 6'!AF$4:CC$104,3,FALSE),IFERROR(VLOOKUP('Data Totals'!A29,'Season 7'!AF$4:CC$104,3,FALSE),IFERROR(VLOOKUP('Data Totals'!A29,'Season 8'!AF$4:CC$104,3,FALSE),IFERROR(VLOOKUP('Data Totals'!A29,'Season 9'!AF$4:CC$104,3,FALSE),IFERROR(VLOOKUP('Data Totals'!A29,'Season 10'!AF$4:CC$104,3,FALSE),IFERROR(VLOOKUP('Data Totals'!A29,'Season 11'!AF$4:CC$104,3,FALSE),IFERROR(VLOOKUP('Data Totals'!A29,'Season 12'!AF$4:CC$104,3,FALSE),IFERROR(VLOOKUP('Data Totals'!A29,'Season 13'!AF$4:CC$104,3,FALSE),IFERROR(VLOOKUP('Data Totals'!A29,'Season 14'!AF$4:CC$104,3,FALSE),IFERROR(VLOOKUP('Data Totals'!A29,'Season 15'!AF$4:CC$104,3,FALSE),"N/A")))))))))))))))</f>
        <v>71</v>
      </c>
      <c r="D29" s="1022">
        <f>IFERROR(VLOOKUP('Data Totals'!A29,'Season 1'!AF$4:CC$104,4,FALSE),IFERROR(VLOOKUP('Data Totals'!A29,'Season 2'!AF$4:CC$104,4,FALSE),IFERROR(VLOOKUP('Data Totals'!A29,'Season 3'!AF$4:CC$104,4,FALSE),IFERROR(VLOOKUP('Data Totals'!A29,'Season 4'!AF$4:CC$104,4,FALSE),IFERROR(VLOOKUP('Data Totals'!A29,'Season 5'!AF$4:CC$104,4,FALSE),IFERROR(VLOOKUP('Data Totals'!A29,'Season 6'!AF$4:CC$104,4,FALSE),IFERROR(VLOOKUP('Data Totals'!A29,'Season 7'!AF$4:CC$104,4,FALSE),IFERROR(VLOOKUP('Data Totals'!A29,'Season 8'!AF$4:CC$104,4,FALSE),IFERROR(VLOOKUP('Data Totals'!A29,'Season 9'!AF$4:CC$104,4,FALSE),IFERROR(VLOOKUP('Data Totals'!A29,'Season 10'!AF$4:CC$104,4,FALSE),IFERROR(VLOOKUP('Data Totals'!A29,'Season 11'!AF$4:CC$104,4,FALSE),IFERROR(VLOOKUP('Data Totals'!A29,'Season 12'!AF$4:CC$104,4,FALSE),IFERROR(VLOOKUP('Data Totals'!A29,'Season 13'!AF$4:CC$104,4,FALSE),IFERROR(VLOOKUP('Data Totals'!A29,'Season 14'!AF$4:CC$104,4,FALSE),IFERROR(VLOOKUP('Data Totals'!A29,'Season 15'!AF$4:CC$104,4,FALSE),"N/A")))))))))))))))</f>
        <v>73</v>
      </c>
      <c r="E29" s="1022">
        <f t="shared" si="0"/>
        <v>2</v>
      </c>
      <c r="F29" s="692">
        <f>SUM(IFERROR(VLOOKUP(A29,BI$3:BN$152,2,0),"0"),IFERROR(VLOOKUP(A29,'Season 1'!AF$4:CC$104,6,0),"0"),
IFERROR(VLOOKUP(A29,'Season 2'!AF$4:CC$104,6,0),"0"),IFERROR(VLOOKUP(A29,'Season 3'!AF$4:CC$104,6,0),"0"),
IFERROR(VLOOKUP(A29,'Season 4'!AF$4:CC$104,6,0),"0"),IFERROR(VLOOKUP(A29,'Season 5'!AF$4:CC$104,6,0),"0"),
IFERROR(VLOOKUP(A29,'Season 6'!AF$4:CC$104,6,0),"0"),IFERROR(VLOOKUP(A29,'Season 7'!AF$4:CC$104,6,0),"0"),
IFERROR(VLOOKUP(A29,'Season 8'!AF$4:CC$104,6,0),"0"),IFERROR(VLOOKUP(A29,'Season 9'!AF$4:CC$104,6,0),"0"),
IFERROR(VLOOKUP(A29,'Season 10'!AF$4:CC$104,6,0),"0"),IFERROR(VLOOKUP(A29,'Season 11'!AF$4:CC$104,6,0),"0"),
IFERROR(VLOOKUP(A29,'Season 12'!AF$4:CC$104,6,0),"0"),IFERROR(VLOOKUP(A29,'Season 13'!AF$4:CC$104,6,0),"0"),
IFERROR(VLOOKUP(A29,'Season 14'!AF$4:CC$104,6,0),"0"),IFERROR(VLOOKUP(A29,'Season 15'!AF$4:CC$104,6,0),"0"),)</f>
        <v>120</v>
      </c>
      <c r="G29" s="692">
        <f>SUM(IFERROR(VLOOKUP(A29,'Season 1'!AF$4:CC$104,7,0),"0"),
IFERROR(VLOOKUP(A29,'Season 2'!AF$4:CC$104,7,0),"0"),IFERROR(VLOOKUP(A29,'Season 3'!AF$4:CC$104,7,0),"0"),
IFERROR(VLOOKUP(A29,'Season 4'!AF$4:CC$104,7,0),"0"),IFERROR(VLOOKUP(A29,'Season 5'!AF$4:CC$104,7,0),"0"),
IFERROR(VLOOKUP(A29,'Season 6'!AF$4:CC$104,7,0),"0"),IFERROR(VLOOKUP(A29,'Season 7'!AF$4:CC$104,7,0),"0"),
IFERROR(VLOOKUP(A29,'Season 8'!AF$4:CC$104,7,0),"0"),IFERROR(VLOOKUP(A29,'Season 9'!AF$4:CC$104,7,0),"0"),
IFERROR(VLOOKUP(A29,'Season 10'!AF$4:CC$104,7,0),"0"),IFERROR(VLOOKUP(A29,'Season 11'!AF$4:CC$104,7,0),"0"),
IFERROR(VLOOKUP(A29,'Season 12'!AF$4:CC$104,7,0),"0"),IFERROR(VLOOKUP(A29,'Season 13'!AF$4:CC$104,7,0),"0"),
IFERROR(VLOOKUP(A29,'Season 14'!AF$4:CC$104,7,0),"0"),IFERROR(VLOOKUP(A29,'Season 15'!AF$4:CC$104,7,0),"0"),)</f>
        <v>0</v>
      </c>
      <c r="H29" s="556">
        <f>SUM(IFERROR(VLOOKUP(A29,'Season 1'!AF$4:CC$104,8,0),"0"),
IFERROR(VLOOKUP(A29,'Season 2'!AF$4:CC$104,8,0),"0"),IFERROR(VLOOKUP(A29,'Season 3'!AF$4:CC$104,8,0),"0"),
IFERROR(VLOOKUP(A29,'Season 4'!AF$4:CC$104,8,0),"0"),IFERROR(VLOOKUP(A29,'Season 5'!AF$4:CC$104,8,0),"0"),
IFERROR(VLOOKUP(A29,'Season 6'!AF$4:CC$104,8,0),"0"),IFERROR(VLOOKUP(A29,'Season 7'!AF$4:CC$104,8,0),"0"),
IFERROR(VLOOKUP(A29,'Season 8'!AF$4:CC$104,8,0),"0"),IFERROR(VLOOKUP(A29,'Season 9'!AF$4:CC$104,8,0),"0"),
IFERROR(VLOOKUP(A29,'Season 10'!AF$4:CC$104,8,0),"0"),IFERROR(VLOOKUP(A29,'Season 11'!AF$4:CC$104,8,0),"0"),
IFERROR(VLOOKUP(A29,'Season 12'!AF$4:CC$104,8,0),"0"),IFERROR(VLOOKUP(A29,'Season 13'!AF$4:CC$104,8,0),"0"),
IFERROR(VLOOKUP(A29,'Season 14'!AF$4:CC$104,8,0),"0"),IFERROR(VLOOKUP(A29,'Season 15'!AF$4:CC$104,8,0),"0"),)</f>
        <v>0</v>
      </c>
      <c r="I29" s="1023">
        <f>SUM(IFERROR(VLOOKUP(A29,'Season 1'!AF$4:CC$104,9,0),"0"),
IFERROR(VLOOKUP(A29,'Season 2'!AF$4:CC$104,9,0),"0"),IFERROR(VLOOKUP(A29,'Season 3'!AF$4:CC$104,9,0),"0"),
IFERROR(VLOOKUP(A29,'Season 4'!AF$4:CC$104,9,0),"0"),IFERROR(VLOOKUP(A29,'Season 5'!AF$4:CC$104,9,0),"0"),
IFERROR(VLOOKUP(A29,'Season 6'!AF$4:CC$104,9,0),"0"),IFERROR(VLOOKUP(A29,'Season 7'!AF$4:CC$104,9,0),"0"),
IFERROR(VLOOKUP(A29,'Season 8'!AF$4:CC$104,9,0),"0"),IFERROR(VLOOKUP(A29,'Season 9'!AF$4:CC$104,9,0),"0"),
IFERROR(VLOOKUP(A29,'Season 10'!AF$4:CC$104,9,0),"0"),IFERROR(VLOOKUP(A29,'Season 11'!AF$4:CC$104,9,0),"0"),
IFERROR(VLOOKUP(A29,'Season 12'!AF$4:CC$104,9,0),"0"),IFERROR(VLOOKUP(A29,'Season 13'!AF$4:CC$104,9,0),"0"),
IFERROR(VLOOKUP(A29,'Season 14'!AF$4:CC$104,9,0),"0"),IFERROR(VLOOKUP(A29,'Season 15'!AF$4:CC$104,9,0),"0"),)</f>
        <v>9</v>
      </c>
      <c r="J29" s="26">
        <f>SUM(IFERROR(VLOOKUP(A29,BI$3:BN$152,3,0),"0"),IFERROR(VLOOKUP(A29,'Season 1'!AF$4:CC$104,10,0),"0"),
IFERROR(VLOOKUP(A29,'Season 2'!AF$4:CC$104,10,0),"0"),IFERROR(VLOOKUP(A29,'Season 3'!AF$4:CC$104,10,0),"0"),
IFERROR(VLOOKUP(A29,'Season 4'!AF$4:CC$104,10,0),"0"),IFERROR(VLOOKUP(A29,'Season 5'!AF$4:CC$104,10,0),"0"),
IFERROR(VLOOKUP(A29,'Season 6'!AF$4:CC$104,10,0),"0"),IFERROR(VLOOKUP(A29,'Season 7'!AF$4:CC$104,10,0),"0"),
IFERROR(VLOOKUP(A29,'Season 8'!AF$4:CC$104,10,0),"0"),IFERROR(VLOOKUP(A29,'Season 9'!AF$4:CC$104,10,0),"0"),
IFERROR(VLOOKUP(A29,'Season 10'!AF$4:CC$104,10,0),"0"),IFERROR(VLOOKUP(A29,'Season 11'!AF$4:CC$104,10,0),"0"),
IFERROR(VLOOKUP(A29,'Season 12'!AF$4:CC$104,10,0),"0"),IFERROR(VLOOKUP(A29,'Season 13'!AF$4:CC$104,10,0),"0"),
IFERROR(VLOOKUP(A29,'Season 14'!AF$4:CC$104,10,0),"0"),IFERROR(VLOOKUP(A29,'Season 15'!AF$4:CC$104,10,0),"0"),)</f>
        <v>6</v>
      </c>
      <c r="K29" s="699">
        <f>SUM(IFERROR(VLOOKUP(A29,BI$3:BN$152,4,0),"0"),IFERROR(VLOOKUP(A29,'Season 1'!AF$4:CC$104,11,0),"0"),
IFERROR(VLOOKUP(A29,'Season 2'!AF$4:CC$104,11,0),"0"),IFERROR(VLOOKUP(A29,'Season 3'!AF$4:CC$104,11,0),"0"),
IFERROR(VLOOKUP(A29,'Season 4'!AF$4:CC$104,11,0),"0"),IFERROR(VLOOKUP(A29,'Season 5'!AF$4:CC$104,11,0),"0"),
IFERROR(VLOOKUP(A29,'Season 6'!AF$4:CC$104,11,0),"0"),IFERROR(VLOOKUP(A29,'Season 7'!AF$4:CC$104,11,0),"0"),
IFERROR(VLOOKUP(A29,'Season 8'!AF$4:CC$104,11,0),"0"),IFERROR(VLOOKUP(A29,'Season 9'!AF$4:CC$104,11,0),"0"),
IFERROR(VLOOKUP(A29,'Season 10'!AF$4:CC$104,11,0),"0"),IFERROR(VLOOKUP(A29,'Season 11'!AF$4:CC$104,11,0),"0"),
IFERROR(VLOOKUP(A29,'Season 12'!AF$4:CC$104,11,0),"0"),IFERROR(VLOOKUP(A29,'Season 13'!AF$4:CC$104,11,0),"0"),
IFERROR(VLOOKUP(A29,'Season 14'!AF$4:CC$104,11,0),"0"),IFERROR(VLOOKUP(A29,'Season 15'!AF$4:CC$104,11,0),"0"),)</f>
        <v>6</v>
      </c>
      <c r="L29" s="700">
        <f>SUM(IFERROR(VLOOKUP($A29,'Season 1'!AF$4:CC$104,12,0),"0"),
IFERROR(VLOOKUP($A29,'Season 2'!AF$4:CC$104,12,0),"0"),IFERROR(VLOOKUP($A29,'Season 3'!AF$4:CC$104,12,0),"0"),
IFERROR(VLOOKUP($A29,'Season 4'!AF$4:CC$104,12,0),"0"),IFERROR(VLOOKUP($A29,'Season 5'!AF$4:CC$104,12,0),"0"),
IFERROR(VLOOKUP($A29,'Season 6'!AF$4:CC$104,12,0),"0"),IFERROR(VLOOKUP($A29,'Season 7'!AF$4:CC$104,12,0),"0"),
IFERROR(VLOOKUP($A29,'Season 8'!AF$4:CC$104,12,0),"0"),IFERROR(VLOOKUP($A29,'Season 9'!AF$4:CC$104,12,0),"0"),
IFERROR(VLOOKUP($A29,'Season 10'!AF$4:CC$104,12,0),"0"),IFERROR(VLOOKUP($A29,'Season 11'!AF$4:CC$104,12,0),"0"),
IFERROR(VLOOKUP($A29,'Season 12'!AF$4:CC$104,12,0),"0"),IFERROR(VLOOKUP($A29,'Season 13'!AF$4:CC$104,12,0),"0"),
IFERROR(VLOOKUP($A29,'Season 14'!AF$4:CC$104,12,0),"0"),IFERROR(VLOOKUP($A29,'Season 15'!AF$4:CC$104,12,0),"0"),)</f>
        <v>0</v>
      </c>
      <c r="M29" s="692">
        <f>SUM(IFERROR(VLOOKUP($A29,'Season 1'!AF$4:CC$104,13,0),"0"),
IFERROR(VLOOKUP($A29,'Season 2'!AF$4:CC$104,13,0),"0"),IFERROR(VLOOKUP($A29,'Season 3'!AF$4:CC$104,13,0),"0"),
IFERROR(VLOOKUP($A29,'Season 4'!AF$4:CC$104,13,0),"0"),IFERROR(VLOOKUP($A29,'Season 5'!AF$4:CC$104,13,0),"0"),
IFERROR(VLOOKUP($A29,'Season 6'!AF$4:CC$104,13,0),"0"),IFERROR(VLOOKUP($A29,'Season 7'!AF$4:CC$104,13,0),"0"),
IFERROR(VLOOKUP($A29,'Season 8'!AF$4:CC$104,13,0),"0"),IFERROR(VLOOKUP($A29,'Season 9'!AF$4:CC$104,13,0),"0"),
IFERROR(VLOOKUP($A29,'Season 10'!AF$4:CC$104,13,0),"0"),IFERROR(VLOOKUP($A29,'Season 11'!AF$4:CC$104,13,0),"0"),
IFERROR(VLOOKUP($A29,'Season 12'!AF$4:CC$104,13,0),"0"),IFERROR(VLOOKUP($A29,'Season 13'!AF$4:CC$104,13,0),"0"),
IFERROR(VLOOKUP($A29,'Season 14'!AF$4:CC$104,13,0),"0"),IFERROR(VLOOKUP($A29,'Season 15'!AF$4:CC$104,13,0),"0"),)</f>
        <v>0</v>
      </c>
      <c r="N29" s="1023">
        <f>SUM(IFERROR(VLOOKUP($A29,'Season 1'!AF$4:CC$104,14,0),"0"),
IFERROR(VLOOKUP($A29,'Season 2'!AF$4:CC$104,14,0),"0"),IFERROR(VLOOKUP($A29,'Season 3'!AF$4:CC$104,14,0),"0"),
IFERROR(VLOOKUP($A29,'Season 4'!AF$4:CC$104,14,0),"0"),IFERROR(VLOOKUP($A29,'Season 5'!AF$4:CC$104,14,0),"0"),
IFERROR(VLOOKUP($A29,'Season 6'!AF$4:CC$104,14,0),"0"),IFERROR(VLOOKUP($A29,'Season 7'!AF$4:CC$104,14,0),"0"),
IFERROR(VLOOKUP($A29,'Season 8'!AF$4:CC$104,14,0),"0"),IFERROR(VLOOKUP($A29,'Season 9'!AF$4:CC$104,14,0),"0"),
IFERROR(VLOOKUP($A29,'Season 10'!AF$4:CC$104,14,0),"0"),IFERROR(VLOOKUP($A29,'Season 11'!AF$4:CC$104,14,0),"0"),
IFERROR(VLOOKUP($A29,'Season 12'!AF$4:CC$104,14,0),"0"),IFERROR(VLOOKUP($A29,'Season 13'!AF$4:CC$104,14,0),"0"),
IFERROR(VLOOKUP($A29,'Season 14'!AF$4:CC$104,14,0),"0"),IFERROR(VLOOKUP($A29,'Season 15'!AF$4:CC$104,14,0),"0"),)</f>
        <v>0</v>
      </c>
      <c r="O29" s="26">
        <f>SUM(IFERROR(VLOOKUP($A29,'Season 1'!AF$4:CC$104,15,0),"0"),
IFERROR(VLOOKUP($A29,'Season 2'!AF$4:CC$104,15,0),"0"),IFERROR(VLOOKUP($A29,'Season 3'!AF$4:CC$104,15,0),"0"),
IFERROR(VLOOKUP($A29,'Season 4'!AF$4:CC$104,15,0),"0"),IFERROR(VLOOKUP($A29,'Season 5'!AF$4:CC$104,15,0),"0"),
IFERROR(VLOOKUP($A29,'Season 6'!AF$4:CC$104,15,0),"0"),IFERROR(VLOOKUP($A29,'Season 7'!AF$4:CC$104,15,0),"0"),
IFERROR(VLOOKUP($A29,'Season 8'!AF$4:CC$104,15,0),"0"),IFERROR(VLOOKUP($A29,'Season 9'!AF$4:CC$104,15,0),"0"),
IFERROR(VLOOKUP($A29,'Season 10'!AF$4:CC$104,15,0),"0"),IFERROR(VLOOKUP($A29,'Season 11'!AF$4:CC$104,15,0),"0"),
IFERROR(VLOOKUP($A29,'Season 12'!AF$4:CC$104,15,0),"0"),IFERROR(VLOOKUP($A29,'Season 13'!AF$4:CC$104,15,0),"0"),
IFERROR(VLOOKUP($A29,'Season 14'!AF$4:CC$104,15,0),"0"),IFERROR(VLOOKUP($A29,'Season 15'!AF$4:CC$104,15,0),"0"),)</f>
        <v>0</v>
      </c>
      <c r="P29" s="699">
        <f>SUM(IFERROR(VLOOKUP($A29,'Season 1'!AF$4:CC$104,16,0),"0"),
IFERROR(VLOOKUP($A29,'Season 2'!AF$4:CC$104,16,0),"0"),IFERROR(VLOOKUP($A29,'Season 3'!AF$4:CC$104,16,0),"0"),
IFERROR(VLOOKUP($A29,'Season 4'!AF$4:CC$104,16,0),"0"),IFERROR(VLOOKUP($A29,'Season 5'!AF$4:CC$104,16,0),"0"),
IFERROR(VLOOKUP($A29,'Season 6'!AF$4:CC$104,16,0),"0"),IFERROR(VLOOKUP($A29,'Season 7'!AF$4:CC$104,16,0),"0"),
IFERROR(VLOOKUP($A29,'Season 8'!AF$4:CC$104,16,0),"0"),IFERROR(VLOOKUP($A29,'Season 9'!AF$4:CC$104,16,0),"0"),
IFERROR(VLOOKUP($A29,'Season 10'!AF$4:CC$104,16,0),"0"),IFERROR(VLOOKUP($A29,'Season 11'!AF$4:CC$104,16,0),"0"),
IFERROR(VLOOKUP($A29,'Season 12'!AF$4:CC$104,16,0),"0"),IFERROR(VLOOKUP($A29,'Season 13'!AF$4:CC$104,16,0),"0"),
IFERROR(VLOOKUP($A29,'Season 14'!AF$4:CC$104,16,0),"0"),IFERROR(VLOOKUP($A29,'Season 15'!AF$4:CC$104,16,0),"0"),)</f>
        <v>0</v>
      </c>
      <c r="Q29" s="700">
        <f>SUM(IFERROR(VLOOKUP($A29,'Season 1'!AF$4:CC$104,17,0),"0"),
IFERROR(VLOOKUP($A29,'Season 2'!AF$4:CC$104,17,0),"0"),IFERROR(VLOOKUP($A29,'Season 3'!AF$4:CC$104,17,0),"0"),
IFERROR(VLOOKUP($A29,'Season 4'!AF$4:CC$104,17,0),"0"),IFERROR(VLOOKUP($A29,'Season 5'!AF$4:CC$104,17,0),"0"),
IFERROR(VLOOKUP($A29,'Season 6'!AF$4:CC$104,17,0),"0"),IFERROR(VLOOKUP($A29,'Season 7'!AF$4:CC$104,17,0),"0"),
IFERROR(VLOOKUP($A29,'Season 8'!AF$4:CC$104,17,0),"0"),IFERROR(VLOOKUP($A29,'Season 9'!AF$4:CC$104,17,0),"0"),
IFERROR(VLOOKUP($A29,'Season 10'!AF$4:CC$104,17,0),"0"),IFERROR(VLOOKUP($A29,'Season 11'!AF$4:CC$104,17,0),"0"),
IFERROR(VLOOKUP($A29,'Season 12'!AF$4:CC$104,17,0),"0"),IFERROR(VLOOKUP($A29,'Season 13'!AF$4:CC$104,17,0),"0"),
IFERROR(VLOOKUP($A29,'Season 14'!AF$4:CC$104,17,0),"0"),IFERROR(VLOOKUP($A29,'Season 15'!AF$4:CC$104,17,0),"0"),)</f>
        <v>0</v>
      </c>
      <c r="R29" s="692">
        <f>SUM(IFERROR(VLOOKUP($A29,'Season 1'!AF$4:CC$104,18,0),"0"),
IFERROR(VLOOKUP($A29,'Season 2'!AF$4:CC$104,18,0),"0"),IFERROR(VLOOKUP($A29,'Season 3'!AF$4:CC$104,18,0),"0"),
IFERROR(VLOOKUP($A29,'Season 4'!AF$4:CC$104,18,0),"0"),IFERROR(VLOOKUP($A29,'Season 5'!AF$4:CC$104,18,0),"0"),
IFERROR(VLOOKUP($A29,'Season 6'!AF$4:CC$104,18,0),"0"),IFERROR(VLOOKUP($A29,'Season 7'!AF$4:CC$104,18,0),"0"),
IFERROR(VLOOKUP($A29,'Season 8'!AF$4:CC$104,18,0),"0"),IFERROR(VLOOKUP($A29,'Season 9'!AF$4:CC$104,18,0),"0"),
IFERROR(VLOOKUP($A29,'Season 10'!AF$4:CC$104,18,0),"0"),IFERROR(VLOOKUP($A29,'Season 11'!AF$4:CC$104,18,0),"0"),
IFERROR(VLOOKUP($A29,'Season 12'!AF$4:CC$104,18,0),"0"),IFERROR(VLOOKUP($A29,'Season 13'!AF$4:CC$104,18,0),"0"),
IFERROR(VLOOKUP($A29,'Season 14'!AF$4:CC$104,18,0),"0"),IFERROR(VLOOKUP($A29,'Season 15'!AF$4:CC$104,18,0),"0"),)</f>
        <v>0</v>
      </c>
      <c r="S29" s="1023">
        <f>SUM(IFERROR(VLOOKUP($A29,'Season 1'!AF$4:CC$104,19,0),"0"),
IFERROR(VLOOKUP($A29,'Season 2'!AF$4:CC$104,19,0),"0"),IFERROR(VLOOKUP($A29,'Season 3'!AF$4:CC$104,19,0),"0"),
IFERROR(VLOOKUP($A29,'Season 4'!AF$4:CC$104,19,0),"0"),IFERROR(VLOOKUP($A29,'Season 5'!AF$4:CC$104,19,0),"0"),
IFERROR(VLOOKUP($A29,'Season 6'!AF$4:CC$104,19,0),"0"),IFERROR(VLOOKUP($A29,'Season 7'!AF$4:CC$104,19,0),"0"),
IFERROR(VLOOKUP($A29,'Season 8'!AF$4:CC$104,19,0),"0"),IFERROR(VLOOKUP($A29,'Season 9'!AF$4:CC$104,19,0),"0"),
IFERROR(VLOOKUP($A29,'Season 10'!AF$4:CC$104,19,0),"0"),IFERROR(VLOOKUP($A29,'Season 11'!AF$4:CC$104,19,0),"0"),
IFERROR(VLOOKUP($A29,'Season 12'!AF$4:CC$104,19,0),"0"),IFERROR(VLOOKUP($A29,'Season 13'!AF$4:CC$104,19,0),"0"),
IFERROR(VLOOKUP($A29,'Season 14'!AF$4:CC$104,19,0),"0"),IFERROR(VLOOKUP($A29,'Season 15'!AF$4:CC$104,19,0),"0"),)</f>
        <v>0</v>
      </c>
      <c r="T29" s="26">
        <f>SUM(IFERROR(VLOOKUP($A29,'Season 1'!AF$4:CC$104,20,0),"0"),
IFERROR(VLOOKUP($A29,'Season 2'!AF$4:CC$104,20,0),"0"),IFERROR(VLOOKUP($A29,'Season 3'!AF$4:CC$104,20,0),"0"),
IFERROR(VLOOKUP($A29,'Season 4'!AF$4:CC$104,20,0),"0"),IFERROR(VLOOKUP($A29,'Season 5'!AF$4:CC$104,20,0),"0"),
IFERROR(VLOOKUP($A29,'Season 6'!AF$4:CC$104,20,0),"0"),IFERROR(VLOOKUP($A29,'Season 7'!AF$4:CC$104,20,0),"0"),
IFERROR(VLOOKUP($A29,'Season 8'!AF$4:CC$104,20,0),"0"),IFERROR(VLOOKUP($A29,'Season 9'!AF$4:CC$104,20,0),"0"),
IFERROR(VLOOKUP($A29,'Season 10'!AF$4:CC$104,20,0),"0"),IFERROR(VLOOKUP($A29,'Season 11'!AF$4:CC$104,20,0),"0"),
IFERROR(VLOOKUP($A29,'Season 12'!AF$4:CC$104,20,0),"0"),IFERROR(VLOOKUP($A29,'Season 13'!AF$4:CC$104,20,0),"0"),
IFERROR(VLOOKUP($A29,'Season 14'!AF$4:CC$104,20,0),"0"),IFERROR(VLOOKUP($A29,'Season 15'!AF$4:CC$104,20,0),"0"),)</f>
        <v>0</v>
      </c>
      <c r="U29" s="699">
        <f>SUM(IFERROR(VLOOKUP($A29,'Season 1'!AF$4:CC$104,21,0),"0"),
IFERROR(VLOOKUP($A29,'Season 2'!AF$4:CC$104,21,0),"0"),IFERROR(VLOOKUP($A29,'Season 3'!AF$4:CC$104,21,0),"0"),
IFERROR(VLOOKUP($A29,'Season 4'!AF$4:CC$104,21,0),"0"),IFERROR(VLOOKUP($A29,'Season 5'!AF$4:CC$104,21,0),"0"),
IFERROR(VLOOKUP($A29,'Season 6'!AF$4:CC$104,21,0),"0"),IFERROR(VLOOKUP($A29,'Season 7'!AF$4:CC$104,21,0),"0"),
IFERROR(VLOOKUP($A29,'Season 8'!AF$4:CC$104,21,0),"0"),IFERROR(VLOOKUP($A29,'Season 9'!AF$4:CC$104,21,0),"0"),
IFERROR(VLOOKUP($A29,'Season 10'!AF$4:CC$104,21,0),"0"),IFERROR(VLOOKUP($A29,'Season 11'!AF$4:CC$104,21,0),"0"),
IFERROR(VLOOKUP($A29,'Season 12'!AF$4:CC$104,21,0),"0"),IFERROR(VLOOKUP($A29,'Season 13'!AF$4:CC$104,21,0),"0"),
IFERROR(VLOOKUP($A29,'Season 14'!AF$4:CC$104,21,0),"0"),IFERROR(VLOOKUP($A29,'Season 15'!AF$4:CC$104,21,0),"0"),)</f>
        <v>0</v>
      </c>
      <c r="V29" s="700">
        <f>SUM(IFERROR(VLOOKUP($A29,'Season 1'!AF$4:CC$104,22,0),"0"),
IFERROR(VLOOKUP($A29,'Season 2'!AF$4:CC$104,22,0),"0"),IFERROR(VLOOKUP($A29,'Season 3'!AF$4:CC$104,22,0),"0"),
IFERROR(VLOOKUP($A29,'Season 4'!AF$4:CC$104,22,0),"0"),IFERROR(VLOOKUP($A29,'Season 5'!AF$4:CC$104,22,0),"0"),
IFERROR(VLOOKUP($A29,'Season 6'!AF$4:CC$104,22,0),"0"),IFERROR(VLOOKUP($A29,'Season 7'!AF$4:CC$104,22,0),"0"),
IFERROR(VLOOKUP($A29,'Season 8'!AF$4:CC$104,22,0),"0"),IFERROR(VLOOKUP($A29,'Season 9'!AF$4:CC$104,22,0),"0"),
IFERROR(VLOOKUP($A29,'Season 10'!AF$4:CC$104,22,0),"0"),IFERROR(VLOOKUP($A29,'Season 11'!AF$4:CC$104,22,0),"0"),
IFERROR(VLOOKUP($A29,'Season 12'!AF$4:CC$104,22,0),"0"),IFERROR(VLOOKUP($A29,'Season 13'!AF$4:CC$104,22,0),"0"),
IFERROR(VLOOKUP($A29,'Season 14'!AF$4:CC$104,22,0),"0"),IFERROR(VLOOKUP($A29,'Season 15'!AF$4:CC$104,22,0),"0"),)</f>
        <v>0</v>
      </c>
      <c r="W29" s="692">
        <f>SUM(IFERROR(VLOOKUP($A29,'Season 1'!AF$4:CC$104,23,0),"0"),
IFERROR(VLOOKUP($A29,'Season 2'!AF$4:CC$104,23,0),"0"),IFERROR(VLOOKUP($A29,'Season 3'!AF$4:CC$104,23,0),"0"),
IFERROR(VLOOKUP($A29,'Season 4'!AF$4:CC$104,23,0),"0"),IFERROR(VLOOKUP($A29,'Season 5'!AF$4:CC$104,23,0),"0"),
IFERROR(VLOOKUP($A29,'Season 6'!AF$4:CC$104,23,0),"0"),IFERROR(VLOOKUP($A29,'Season 7'!AF$4:CC$104,23,0),"0"),
IFERROR(VLOOKUP($A29,'Season 8'!AF$4:CC$104,23,0),"0"),IFERROR(VLOOKUP($A29,'Season 9'!AF$4:CC$104,23,0),"0"),
IFERROR(VLOOKUP($A29,'Season 10'!AF$4:CC$104,23,0),"0"),IFERROR(VLOOKUP($A29,'Season 11'!AF$4:CC$104,23,0),"0"),
IFERROR(VLOOKUP($A29,'Season 12'!AF$4:CC$104,23,0),"0"),IFERROR(VLOOKUP($A29,'Season 13'!AF$4:CC$104,23,0),"0"),
IFERROR(VLOOKUP($A29,'Season 14'!AF$4:CC$104,23,0),"0"),IFERROR(VLOOKUP($A29,'Season 15'!AF$4:CC$104,23,0),"0"),)</f>
        <v>0</v>
      </c>
      <c r="X29" s="1023">
        <f>SUM(IFERROR(VLOOKUP($A29,'Season 1'!AF$4:CC$104,24,0),"0"),
IFERROR(VLOOKUP($A29,'Season 2'!AF$4:CC$104,24,0),"0"),IFERROR(VLOOKUP($A29,'Season 3'!AF$4:CC$104,24,0),"0"),
IFERROR(VLOOKUP($A29,'Season 4'!AF$4:CC$104,24,0),"0"),IFERROR(VLOOKUP($A29,'Season 5'!AF$4:CC$104,24,0),"0"),
IFERROR(VLOOKUP($A29,'Season 6'!AF$4:CC$104,24,0),"0"),IFERROR(VLOOKUP($A29,'Season 7'!AF$4:CC$104,24,0),"0"),
IFERROR(VLOOKUP($A29,'Season 8'!AF$4:CC$104,24,0),"0"),IFERROR(VLOOKUP($A29,'Season 9'!AF$4:CC$104,24,0),"0"),
IFERROR(VLOOKUP($A29,'Season 10'!AF$4:CC$104,24,0),"0"),IFERROR(VLOOKUP($A29,'Season 11'!AF$4:CC$104,24,0),"0"),
IFERROR(VLOOKUP($A29,'Season 12'!AF$4:CC$104,24,0),"0"),IFERROR(VLOOKUP($A29,'Season 13'!AF$4:CC$104,24,0),"0"),
IFERROR(VLOOKUP($A29,'Season 14'!AF$4:CC$104,24,0),"0"),IFERROR(VLOOKUP($A29,'Season 15'!AF$4:CC$104,24,0),"0"),)</f>
        <v>3</v>
      </c>
      <c r="Y29" s="26">
        <f>SUM(IFERROR(VLOOKUP($A29,'Season 1'!AF$4:CC$104,25,0),"0"),
IFERROR(VLOOKUP($A29,'Season 2'!AF$4:CC$104,25,0),"0"),IFERROR(VLOOKUP($A29,'Season 3'!AF$4:CC$104,25,0),"0"),
IFERROR(VLOOKUP($A29,'Season 4'!AF$4:CC$104,25,0),"0"),IFERROR(VLOOKUP($A29,'Season 5'!AF$4:CC$104,25,0),"0"),
IFERROR(VLOOKUP($A29,'Season 6'!AF$4:CC$104,25,0),"0"),IFERROR(VLOOKUP($A29,'Season 7'!AF$4:CC$104,25,0),"0"),
IFERROR(VLOOKUP($A29,'Season 8'!AF$4:CC$104,25,0),"0"),IFERROR(VLOOKUP($A29,'Season 9'!AF$4:CC$104,25,0),"0"),
IFERROR(VLOOKUP($A29,'Season 10'!AF$4:CC$104,25,0),"0"),IFERROR(VLOOKUP($A29,'Season 11'!AF$4:CC$104,25,0),"0"),
IFERROR(VLOOKUP($A29,'Season 12'!AF$4:CC$104,25,0),"0"),IFERROR(VLOOKUP($A29,'Season 13'!AF$4:CC$104,25,0),"0"),
IFERROR(VLOOKUP($A29,'Season 14'!AF$4:CC$104,25,0),"0"),IFERROR(VLOOKUP($A29,'Season 15'!AF$4:CC$104,25,0),"0"),)</f>
        <v>6</v>
      </c>
      <c r="Z29" s="699">
        <f>SUM(IFERROR(VLOOKUP($A29,'Season 1'!AF$4:CC$104,26,0),"0"),
IFERROR(VLOOKUP($A29,'Season 2'!AF$4:CC$104,26,0),"0"),IFERROR(VLOOKUP($A29,'Season 3'!AF$4:CC$104,26,0),"0"),
IFERROR(VLOOKUP($A29,'Season 4'!AF$4:CC$104,26,0),"0"),IFERROR(VLOOKUP($A29,'Season 5'!AF$4:CC$104,26,0),"0"),
IFERROR(VLOOKUP($A29,'Season 6'!AF$4:CC$104,26,0),"0"),IFERROR(VLOOKUP($A29,'Season 7'!AF$4:CC$104,26,0),"0"),
IFERROR(VLOOKUP($A29,'Season 8'!AF$4:CC$104,26,0),"0"),IFERROR(VLOOKUP($A29,'Season 9'!AF$4:CC$104,26,0),"0"),
IFERROR(VLOOKUP($A29,'Season 10'!AF$4:CC$104,26,0),"0"),IFERROR(VLOOKUP($A29,'Season 11'!AF$4:CC$104,26,0),"0"),
IFERROR(VLOOKUP($A29,'Season 12'!AF$4:CC$104,26,0),"0"),IFERROR(VLOOKUP($A29,'Season 13'!AF$4:CC$104,26,0),"0"),
IFERROR(VLOOKUP($A29,'Season 14'!AF$4:CC$104,26,0),"0"),IFERROR(VLOOKUP($A29,'Season 15'!AF$4:CC$104,26,0),"0"),)</f>
        <v>0</v>
      </c>
      <c r="AA29" s="700">
        <f>SUM(IFERROR(VLOOKUP($A29,'Season 1'!AF$4:CC$104,27,0),"0"),
IFERROR(VLOOKUP($A29,'Season 2'!AF$4:CC$104,27,0),"0"),IFERROR(VLOOKUP($A29,'Season 3'!AF$4:CC$104,27,0),"0"),
IFERROR(VLOOKUP($A29,'Season 4'!AF$4:CC$104,27,0),"0"),IFERROR(VLOOKUP($A29,'Season 5'!AF$4:CC$104,27,0),"0"),
IFERROR(VLOOKUP($A29,'Season 6'!AF$4:CC$104,27,0),"0"),IFERROR(VLOOKUP($A29,'Season 7'!AF$4:CC$104,27,0),"0"),
IFERROR(VLOOKUP($A29,'Season 8'!AF$4:CC$104,27,0),"0"),IFERROR(VLOOKUP($A29,'Season 9'!AF$4:CC$104,27,0),"0"),
IFERROR(VLOOKUP($A29,'Season 10'!AF$4:CC$104,27,0),"0"),IFERROR(VLOOKUP($A29,'Season 11'!AF$4:CC$104,27,0),"0"),
IFERROR(VLOOKUP($A29,'Season 12'!AF$4:CC$104,27,0),"0"),IFERROR(VLOOKUP($A29,'Season 13'!AF$4:CC$104,27,0),"0"),
IFERROR(VLOOKUP($A29,'Season 14'!AF$4:CC$104,27,0),"0"),IFERROR(VLOOKUP($A29,'Season 15'!AF$4:CC$104,27,0),"0"),)</f>
        <v>0</v>
      </c>
      <c r="AB29" s="692">
        <f>SUM(IFERROR(VLOOKUP($A29,'Season 1'!AF$4:CC$104,28,0),"0"),
IFERROR(VLOOKUP($A29,'Season 2'!AF$4:CC$104,28,0),"0"),IFERROR(VLOOKUP($A29,'Season 3'!AF$4:CC$104,28,0),"0"),
IFERROR(VLOOKUP($A29,'Season 4'!AF$4:CC$104,28,0),"0"),IFERROR(VLOOKUP($A29,'Season 5'!AF$4:CC$104,28,0),"0"),
IFERROR(VLOOKUP($A29,'Season 6'!AF$4:CC$104,28,0),"0"),IFERROR(VLOOKUP($A29,'Season 7'!AF$4:CC$104,28,0),"0"),
IFERROR(VLOOKUP($A29,'Season 8'!AF$4:CC$104,28,0),"0"),IFERROR(VLOOKUP($A29,'Season 9'!AF$4:CC$104,28,0),"0"),
IFERROR(VLOOKUP($A29,'Season 10'!AF$4:CC$104,28,0),"0"),IFERROR(VLOOKUP($A29,'Season 11'!AF$4:CC$104,28,0),"0"),
IFERROR(VLOOKUP($A29,'Season 12'!AF$4:CC$104,28,0),"0"),IFERROR(VLOOKUP($A29,'Season 13'!AF$4:CC$104,28,0),"0"),
IFERROR(VLOOKUP($A29,'Season 14'!AF$4:CC$104,28,0),"0"),IFERROR(VLOOKUP($A29,'Season 15'!AF$4:CC$104,28,0),"0"),)</f>
        <v>0</v>
      </c>
      <c r="AC29" s="1023">
        <f>SUM(IFERROR(VLOOKUP($A29,'Season 1'!AF$4:CC$104,29,0),"0"),
IFERROR(VLOOKUP($A29,'Season 2'!AF$4:CC$104,29,0),"0"),IFERROR(VLOOKUP($A29,'Season 3'!AF$4:CC$104,29,0),"0"),
IFERROR(VLOOKUP($A29,'Season 4'!AF$4:CC$104,29,0),"0"),IFERROR(VLOOKUP($A29,'Season 5'!AF$4:CC$104,29,0),"0"),
IFERROR(VLOOKUP($A29,'Season 6'!AF$4:CC$104,29,0),"0"),IFERROR(VLOOKUP($A29,'Season 7'!AF$4:CC$104,29,0),"0"),
IFERROR(VLOOKUP($A29,'Season 8'!AF$4:CC$104,29,0),"0"),IFERROR(VLOOKUP($A29,'Season 9'!AF$4:CC$104,29,0),"0"),
IFERROR(VLOOKUP($A29,'Season 10'!AF$4:CC$104,29,0),"0"),IFERROR(VLOOKUP($A29,'Season 11'!AF$4:CC$104,29,0),"0"),
IFERROR(VLOOKUP($A29,'Season 12'!AF$4:CC$104,29,0),"0"),IFERROR(VLOOKUP($A29,'Season 13'!AF$4:CC$104,29,0),"0"),
IFERROR(VLOOKUP($A29,'Season 14'!AF$4:CC$104,29,0),"0"),IFERROR(VLOOKUP($A29,'Season 15'!AF$4:CC$104,29,0),"0"),)</f>
        <v>0</v>
      </c>
      <c r="AD29" s="26">
        <f>SUM(IFERROR(VLOOKUP($A29,'Season 1'!AF$4:CC$104,30,0),"0"),
IFERROR(VLOOKUP($A29,'Season 2'!AF$4:CC$104,30,0),"0"),IFERROR(VLOOKUP($A29,'Season 3'!AF$4:CC$104,30,0),"0"),
IFERROR(VLOOKUP($A29,'Season 4'!AF$4:CC$104,30,0),"0"),IFERROR(VLOOKUP($A29,'Season 5'!AF$4:CC$104,30,0),"0"),
IFERROR(VLOOKUP($A29,'Season 6'!AF$4:CC$104,30,0),"0"),IFERROR(VLOOKUP($A29,'Season 7'!AF$4:CC$104,30,0),"0"),
IFERROR(VLOOKUP($A29,'Season 8'!AF$4:CC$104,30,0),"0"),IFERROR(VLOOKUP($A29,'Season 9'!AF$4:CC$104,30,0),"0"),
IFERROR(VLOOKUP($A29,'Season 10'!AF$4:CC$104,30,0),"0"),IFERROR(VLOOKUP($A29,'Season 11'!AF$4:CC$104,30,0),"0"),
IFERROR(VLOOKUP($A29,'Season 12'!AF$4:CC$104,30,0),"0"),IFERROR(VLOOKUP($A29,'Season 13'!AF$4:CC$104,30,0),"0"),
IFERROR(VLOOKUP($A29,'Season 14'!AF$4:CC$104,30,0),"0"),IFERROR(VLOOKUP($A29,'Season 15'!AF$4:CC$104,30,0),"0"),)</f>
        <v>0</v>
      </c>
      <c r="AE29" s="699">
        <f>SUM(IFERROR(VLOOKUP($A29,'Season 1'!AF$4:CC$104,31,0),"0"),
IFERROR(VLOOKUP($A29,'Season 2'!AF$4:CC$104,31,0),"0"),IFERROR(VLOOKUP($A29,'Season 3'!AF$4:CC$104,31,0),"0"),
IFERROR(VLOOKUP($A29,'Season 4'!AF$4:CC$104,31,0),"0"),IFERROR(VLOOKUP($A29,'Season 5'!AF$4:CC$104,31,0),"0"),
IFERROR(VLOOKUP($A29,'Season 6'!AF$4:CC$104,31,0),"0"),IFERROR(VLOOKUP($A29,'Season 7'!AF$4:CC$104,31,0),"0"),
IFERROR(VLOOKUP($A29,'Season 8'!AF$4:CC$104,31,0),"0"),IFERROR(VLOOKUP($A29,'Season 9'!AF$4:CC$104,31,0),"0"),
IFERROR(VLOOKUP($A29,'Season 10'!AF$4:CC$104,31,0),"0"),IFERROR(VLOOKUP($A29,'Season 11'!AF$4:CC$104,31,0),"0"),
IFERROR(VLOOKUP($A29,'Season 12'!AF$4:CC$104,31,0),"0"),IFERROR(VLOOKUP($A29,'Season 13'!AF$4:CC$104,31,0),"0"),
IFERROR(VLOOKUP($A29,'Season 14'!AF$4:CC$104,31,0),"0"),IFERROR(VLOOKUP($A29,'Season 15'!AF$4:CC$104,31,0),"0"),)</f>
        <v>0</v>
      </c>
      <c r="AF29" s="700">
        <f>SUM(IFERROR(VLOOKUP($A29,'Season 3'!AF$4:CC$104,32,0),"0"),
IFERROR(VLOOKUP($A29,'Season 4'!AF$4:CC$104,32,0),"0"),IFERROR(VLOOKUP($A29,'Season 5'!AF$4:CC$104,32,0),"0"),
IFERROR(VLOOKUP($A29,'Season 6'!AF$4:CC$104,32,0),"0"),IFERROR(VLOOKUP($A29,'Season 7'!AF$4:CC$104,32,0),"0"),
IFERROR(VLOOKUP($A29,'Season 8'!AF$4:CC$104,32,0),"0"),IFERROR(VLOOKUP($A29,'Season 9'!AF$4:CC$104,32,0),"0"),
IFERROR(VLOOKUP($A29,'Season 10'!AF$4:CC$104,32,0),"0"),IFERROR(VLOOKUP($A29,'Season 11'!AF$4:CC$104,32,0),"0"),
IFERROR(VLOOKUP($A29,'Season 12'!AF$4:CC$104,32,0),"0"),IFERROR(VLOOKUP($A29,'Season 13'!AF$4:CC$104,32,0),"0"),
IFERROR(VLOOKUP($A29,'Season 14'!AF$4:CC$104,32,0),"0"),IFERROR(VLOOKUP($A29,'Season 15'!AF$4:CC$104,32,0),"0"),)</f>
        <v>0</v>
      </c>
      <c r="AG29" s="692">
        <f>SUM(IFERROR(VLOOKUP($A29,'Season 3'!AF$4:CC$104,33,0),"0"),
IFERROR(VLOOKUP($A29,'Season 4'!AF$4:CC$104,33,0),"0"),IFERROR(VLOOKUP($A29,'Season 5'!AF$4:CC$104,33,0),"0"),
IFERROR(VLOOKUP($A29,'Season 6'!AF$4:CC$104,33,0),"0"),IFERROR(VLOOKUP($A29,'Season 7'!AF$4:CC$104,33,0),"0"),
IFERROR(VLOOKUP($A29,'Season 8'!AF$4:CC$104,33,0),"0"),IFERROR(VLOOKUP($A29,'Season 9'!AF$4:CC$104,33,0),"0"),
IFERROR(VLOOKUP($A29,'Season 10'!AF$4:CC$104,33,0),"0"),IFERROR(VLOOKUP($A29,'Season 11'!AF$4:CC$104,33,0),"0"),
IFERROR(VLOOKUP($A29,'Season 12'!AF$4:CC$104,33,0),"0"),IFERROR(VLOOKUP($A29,'Season 13'!AF$4:CC$104,33,0),"0"),
IFERROR(VLOOKUP($A29,'Season 14'!AF$4:CC$104,33,0),"0"),IFERROR(VLOOKUP($A29,'Season 15'!AF$4:CC$104,33,0),"0"),)</f>
        <v>0</v>
      </c>
      <c r="AH29" s="1023">
        <f>SUM(IFERROR(VLOOKUP($A29,'Season 3'!AF$4:CC$104,34,0),"0"),
IFERROR(VLOOKUP($A29,'Season 4'!AF$4:CC$104,34,0),"0"),IFERROR(VLOOKUP($A29,'Season 5'!AF$4:CC$104,34,0),"0"),
IFERROR(VLOOKUP($A29,'Season 6'!AF$4:CC$104,34,0),"0"),IFERROR(VLOOKUP($A29,'Season 7'!AF$4:CC$104,34,0),"0"),
IFERROR(VLOOKUP($A29,'Season 8'!AF$4:CC$104,34,0),"0"),IFERROR(VLOOKUP($A29,'Season 9'!AF$4:CC$104,34,0),"0"),
IFERROR(VLOOKUP($A29,'Season 10'!AF$4:CC$104,34,0),"0"),IFERROR(VLOOKUP($A29,'Season 11'!AF$4:CC$104,34,0),"0"),
IFERROR(VLOOKUP($A29,'Season 12'!AF$4:CC$104,34,0),"0"),IFERROR(VLOOKUP($A29,'Season 13'!AF$4:CC$104,34,0),"0"),
IFERROR(VLOOKUP($A29,'Season 14'!AF$4:CC$104,34,0),"0"),IFERROR(VLOOKUP($A29,'Season 15'!AF$4:CC$104,34,0),"0"),)</f>
        <v>2</v>
      </c>
      <c r="AI29" s="26">
        <f>SUM(IFERROR(VLOOKUP($A29,'Season 3'!AF$4:CC$104,35,0),"0"),
IFERROR(VLOOKUP($A29,'Season 4'!AF$4:CC$104,35,0),"0"),IFERROR(VLOOKUP($A29,'Season 5'!AF$4:CC$104,35,0),"0"),
IFERROR(VLOOKUP($A29,'Season 6'!AF$4:CC$104,35,0),"0"),IFERROR(VLOOKUP($A29,'Season 7'!AF$4:CC$104,35,0),"0"),
IFERROR(VLOOKUP($A29,'Season 8'!AF$4:CC$104,35,0),"0"),IFERROR(VLOOKUP($A29,'Season 9'!AF$4:CC$104,35,0),"0"),
IFERROR(VLOOKUP($A29,'Season 10'!AF$4:CC$104,35,0),"0"),IFERROR(VLOOKUP($A29,'Season 11'!AF$4:CC$104,35,0),"0"),
IFERROR(VLOOKUP($A29,'Season 12'!AF$4:CC$104,35,0),"0"),IFERROR(VLOOKUP($A29,'Season 13'!AF$4:CC$104,35,0),"0"),
IFERROR(VLOOKUP($A29,'Season 14'!AF$4:CC$104,35,0),"0"),IFERROR(VLOOKUP($A29,'Season 15'!AF$4:CC$104,35,0),"0"),)</f>
        <v>0</v>
      </c>
      <c r="AJ29" s="699">
        <f>SUM(IFERROR(VLOOKUP($A29,'Season 3'!AF$4:CC$104,36,0),"0"),
IFERROR(VLOOKUP($A29,'Season 4'!AF$4:CC$104,36,0),"0"),IFERROR(VLOOKUP($A29,'Season 5'!AF$4:CC$104,36,0),"0"),
IFERROR(VLOOKUP($A29,'Season 6'!AF$4:CC$104,36,0),"0"),IFERROR(VLOOKUP($A29,'Season 7'!AF$4:CC$104,36,0),"0"),
IFERROR(VLOOKUP($A29,'Season 8'!AF$4:CC$104,36,0),"0"),IFERROR(VLOOKUP($A29,'Season 9'!AF$4:CC$104,36,0),"0"),
IFERROR(VLOOKUP($A29,'Season 10'!AF$4:CC$104,36,0),"0"),IFERROR(VLOOKUP($A29,'Season 11'!AF$4:CC$104,36,0),"0"),
IFERROR(VLOOKUP($A29,'Season 12'!AF$4:CC$104,36,0),"0"),IFERROR(VLOOKUP($A29,'Season 13'!AF$4:CC$104,36,0),"0"),
IFERROR(VLOOKUP($A29,'Season 14'!AF$4:CC$104,36,0),"0"),IFERROR(VLOOKUP($A29,'Season 15'!AF$4:CC$104,36,0),"0"),)</f>
        <v>2</v>
      </c>
      <c r="AK29" s="700">
        <f>SUM(IFERROR(VLOOKUP($A29,'Season 2'!AF$4:CC$104,32,0),"0"),IFERROR(VLOOKUP($A29,'Season 3'!AF$4:CC$104,37,0),"0"),
IFERROR(VLOOKUP($A29,'Season 4'!AF$4:CC$104,37,0),"0"),IFERROR(VLOOKUP($A29,'Season 5'!AF$4:CC$104,37,0),"0"),
IFERROR(VLOOKUP($A29,'Season 6'!AF$4:CC$104,37,0),"0"),IFERROR(VLOOKUP($A29,'Season 7'!AF$4:CC$104,37,0),"0"),
IFERROR(VLOOKUP($A29,'Season 8'!AF$4:CC$104,37,0),"0"),IFERROR(VLOOKUP($A29,'Season 9'!AF$4:CC$104,37,0),"0"),
IFERROR(VLOOKUP($A29,'Season 10'!AF$4:CC$104,37,0),"0"),IFERROR(VLOOKUP($A29,'Season 11'!AF$4:CC$104,37,0),"0"),
IFERROR(VLOOKUP($A29,'Season 12'!AF$4:CC$104,37,0),"0"),IFERROR(VLOOKUP($A29,'Season 13'!AF$4:CC$104,37,0),"0"),
IFERROR(VLOOKUP($A29,'Season 14'!AF$4:CC$104,37,0),"0"),IFERROR(VLOOKUP($A29,'Season 15'!AF$4:CC$104,37,0),"0"),)</f>
        <v>0</v>
      </c>
      <c r="AL29" s="692">
        <f>SUM(IFERROR(VLOOKUP($A29,'Season 2'!AF$4:CC$104,33,0),"0"),IFERROR(VLOOKUP($A29,'Season 3'!AF$4:CC$104,38,0),"0"),
IFERROR(VLOOKUP($A29,'Season 4'!AF$4:CC$104,38,0),"0"),IFERROR(VLOOKUP($A29,'Season 5'!AF$4:CC$104,38,0),"0"),
IFERROR(VLOOKUP($A29,'Season 6'!AF$4:CC$104,38,0),"0"),IFERROR(VLOOKUP($A29,'Season 7'!AF$4:CC$104,38,0),"0"),
IFERROR(VLOOKUP($A29,'Season 8'!AF$4:CC$104,38,0),"0"),IFERROR(VLOOKUP($A29,'Season 9'!AF$4:CC$104,38,0),"0"),
IFERROR(VLOOKUP($A29,'Season 10'!AF$4:CC$104,38,0),"0"),IFERROR(VLOOKUP($A29,'Season 11'!AF$4:CC$104,38,0),"0"),
IFERROR(VLOOKUP($A29,'Season 12'!AF$4:CC$104,38,0),"0"),IFERROR(VLOOKUP($A29,'Season 13'!AF$4:CC$104,38,0),"0"),
IFERROR(VLOOKUP($A29,'Season 14'!AF$4:CC$104,38,0),"0"),IFERROR(VLOOKUP($A29,'Season 15'!AF$4:CC$104,38,0),"0"),)</f>
        <v>0</v>
      </c>
      <c r="AM29" s="1023">
        <f>SUM(IFERROR(VLOOKUP($A29,'Season 2'!AF$4:CC$104,34,0),"0"),IFERROR(VLOOKUP($A29,'Season 3'!AF$4:CC$104,39,0),"0"),
IFERROR(VLOOKUP($A29,'Season 4'!AF$4:CC$104,39,0),"0"),IFERROR(VLOOKUP($A29,'Season 5'!AF$4:CC$104,39,0),"0"),
IFERROR(VLOOKUP($A29,'Season 6'!AF$4:CC$104,39,0),"0"),IFERROR(VLOOKUP($A29,'Season 7'!AF$4:CC$104,39,0),"0"),
IFERROR(VLOOKUP($A29,'Season 8'!AF$4:CC$104,39,0),"0"),IFERROR(VLOOKUP($A29,'Season 9'!AF$4:CC$104,39,0),"0"),
IFERROR(VLOOKUP($A29,'Season 10'!AF$4:CC$104,39,0),"0"),IFERROR(VLOOKUP($A29,'Season 11'!AF$4:CC$104,39,0),"0"),
IFERROR(VLOOKUP($A29,'Season 12'!AF$4:CC$104,39,0),"0"),IFERROR(VLOOKUP($A29,'Season 13'!AF$4:CC$104,39,0),"0"),
IFERROR(VLOOKUP($A29,'Season 14'!AF$4:CC$104,39,0),"0"),IFERROR(VLOOKUP($A29,'Season 15'!AF$4:CC$104,39,0),"0"),)</f>
        <v>2</v>
      </c>
      <c r="AN29" s="26">
        <f>SUM(IFERROR(VLOOKUP($A29,'Season 2'!AF$4:CC$104,35,0),"0"),IFERROR(VLOOKUP($A29,'Season 3'!AF$4:CC$104,40,0),"0"),
IFERROR(VLOOKUP($A29,'Season 4'!AF$4:CC$104,40,0),"0"),IFERROR(VLOOKUP($A29,'Season 5'!AF$4:CC$104,40,0),"0"),
IFERROR(VLOOKUP($A29,'Season 6'!AF$4:CC$104,40,0),"0"),IFERROR(VLOOKUP($A29,'Season 7'!AF$4:CC$104,40,0),"0"),
IFERROR(VLOOKUP($A29,'Season 8'!AF$4:CC$104,40,0),"0"),IFERROR(VLOOKUP($A29,'Season 9'!AF$4:CC$104,40,0),"0"),
IFERROR(VLOOKUP($A29,'Season 10'!AF$4:CC$104,40,0),"0"),IFERROR(VLOOKUP($A29,'Season 11'!AF$4:CC$104,40,0),"0"),
IFERROR(VLOOKUP($A29,'Season 12'!AF$4:CC$104,40,0),"0"),IFERROR(VLOOKUP($A29,'Season 13'!AF$4:CC$104,40,0),"0"),
IFERROR(VLOOKUP($A29,'Season 14'!AF$4:CC$104,40,0),"0"),IFERROR(VLOOKUP($A29,'Season 15'!AF$4:CC$104,40,0),"0"),)</f>
        <v>0</v>
      </c>
      <c r="AO29" s="699">
        <f>SUM(IFERROR(VLOOKUP($A29,'Season 2'!AF$4:CC$104,36,0),"0"),IFERROR(VLOOKUP($A29,'Season 3'!AF$4:CC$104,41,0),"0"),
IFERROR(VLOOKUP($A29,'Season 4'!AF$4:CC$104,41,0),"0"),IFERROR(VLOOKUP($A29,'Season 5'!AF$4:CC$104,41,0),"0"),
IFERROR(VLOOKUP($A29,'Season 6'!AF$4:CC$104,41,0),"0"),IFERROR(VLOOKUP($A29,'Season 7'!AF$4:CC$104,41,0),"0"),
IFERROR(VLOOKUP($A29,'Season 8'!AF$4:CC$104,41,0),"0"),IFERROR(VLOOKUP($A29,'Season 9'!AF$4:CC$104,41,0),"0"),
IFERROR(VLOOKUP($A29,'Season 10'!AF$4:CC$104,41,0),"0"),IFERROR(VLOOKUP($A29,'Season 11'!AF$4:CC$104,41,0),"0"),
IFERROR(VLOOKUP($A29,'Season 12'!AF$4:CC$104,41,0),"0"),IFERROR(VLOOKUP($A29,'Season 13'!AF$4:CC$104,41,0),"0"),
IFERROR(VLOOKUP($A29,'Season 14'!AF$4:CC$104,41,0),"0"),IFERROR(VLOOKUP($A29,'Season 15'!AF$4:CC$104,41,0),"0"),)</f>
        <v>2</v>
      </c>
      <c r="AP29" s="700">
        <f>SUM(IFERROR(VLOOKUP($A29,'Season 2'!AF$4:CC$104,37,0),"0"),IFERROR(VLOOKUP($A29,'Season 3'!AF$4:CC$104,42,0),"0"),
IFERROR(VLOOKUP($A29,'Season 4'!AF$4:CC$104,42,0),"0"),IFERROR(VLOOKUP($A29,'Season 5'!AF$4:CC$104,42,0),"0"),
IFERROR(VLOOKUP($A29,'Season 6'!AF$4:CC$104,42,0),"0"),IFERROR(VLOOKUP($A29,'Season 7'!AF$4:CC$104,42,0),"0"),
IFERROR(VLOOKUP($A29,'Season 8'!AF$4:CC$104,42,0),"0"),IFERROR(VLOOKUP($A29,'Season 9'!AF$4:CC$104,42,0),"0"),
IFERROR(VLOOKUP($A29,'Season 10'!AF$4:CC$104,42,0),"0"),IFERROR(VLOOKUP($A29,'Season 11'!AF$4:CC$104,42,0),"0"),
IFERROR(VLOOKUP($A29,'Season 12'!AF$4:CC$104,42,0),"0"),IFERROR(VLOOKUP($A29,'Season 13'!AF$4:CC$104,42,0),"0"),
IFERROR(VLOOKUP($A29,'Season 14'!AF$4:CC$104,42,0),"0"),IFERROR(VLOOKUP($A29,'Season 15'!AF$4:CC$104,42,0),"0"),)</f>
        <v>0</v>
      </c>
      <c r="AQ29" s="692">
        <f>SUM(IFERROR(VLOOKUP($A29,'Season 2'!AF$4:CC$104,38,0),"0"),IFERROR(VLOOKUP($A29,'Season 3'!AF$4:CC$104,43,0),"0"),
IFERROR(VLOOKUP($A29,'Season 4'!AF$4:CC$104,43,0),"0"),IFERROR(VLOOKUP($A29,'Season 5'!AF$4:CC$104,43,0),"0"),
IFERROR(VLOOKUP($A29,'Season 6'!AF$4:CC$104,43,0),"0"),IFERROR(VLOOKUP($A29,'Season 7'!AF$4:CC$104,43,0),"0"),
IFERROR(VLOOKUP($A29,'Season 8'!AF$4:CC$104,43,0),"0"),IFERROR(VLOOKUP($A29,'Season 9'!AF$4:CC$104,43,0),"0"),
IFERROR(VLOOKUP($A29,'Season 10'!AF$4:CC$104,43,0),"0"),IFERROR(VLOOKUP($A29,'Season 11'!AF$4:CC$104,43,0),"0"),
IFERROR(VLOOKUP($A29,'Season 12'!AF$4:CC$104,43,0),"0"),IFERROR(VLOOKUP($A29,'Season 13'!AF$4:CC$104,43,0),"0"),
IFERROR(VLOOKUP($A29,'Season 14'!AF$4:CC$104,43,0),"0"),IFERROR(VLOOKUP($A29,'Season 15'!AF$4:CC$104,43,0),"0"),)</f>
        <v>0</v>
      </c>
      <c r="AR29" s="1023">
        <f>SUM(IFERROR(VLOOKUP($A29,'Season 2'!AF$4:CC$104,39,0),"0"),IFERROR(VLOOKUP($A29,'Season 3'!AF$4:CC$104,44,0),"0"),
IFERROR(VLOOKUP($A29,'Season 4'!AF$4:CC$104,44,0),"0"),IFERROR(VLOOKUP($A29,'Season 5'!AF$4:CC$104,44,0),"0"),
IFERROR(VLOOKUP($A29,'Season 6'!AF$4:CC$104,44,0),"0"),IFERROR(VLOOKUP($A29,'Season 7'!AF$4:CC$104,44,0),"0"),
IFERROR(VLOOKUP($A29,'Season 8'!AF$4:CC$104,44,0),"0"),IFERROR(VLOOKUP($A29,'Season 9'!AF$4:CC$104,44,0),"0"),
IFERROR(VLOOKUP($A29,'Season 10'!AF$4:CC$104,44,0),"0"),IFERROR(VLOOKUP($A29,'Season 11'!AF$4:CC$104,44,0),"0"),
IFERROR(VLOOKUP($A29,'Season 12'!AF$4:CC$104,44,0),"0"),IFERROR(VLOOKUP($A29,'Season 13'!AF$4:CC$104,44,0),"0"),
IFERROR(VLOOKUP($A29,'Season 14'!AF$4:CC$104,44,0),"0"),IFERROR(VLOOKUP($A29,'Season 15'!AF$4:CC$104,44,0),"0"),)</f>
        <v>4</v>
      </c>
      <c r="AS29" s="26">
        <f>SUM(IFERROR(VLOOKUP($A29,'Season 2'!AF$4:CC$104,40,0),"0"),IFERROR(VLOOKUP($A29,'Season 3'!AF$4:CC$104,45,0),"0"),
IFERROR(VLOOKUP($A29,'Season 4'!AF$4:CC$104,45,0),"0"),IFERROR(VLOOKUP($A29,'Season 5'!AF$4:CC$104,45,0),"0"),
IFERROR(VLOOKUP($A29,'Season 6'!AF$4:CC$104,45,0),"0"),IFERROR(VLOOKUP($A29,'Season 7'!AF$4:CC$104,45,0),"0"),
IFERROR(VLOOKUP($A29,'Season 8'!AF$4:CC$104,45,0),"0"),IFERROR(VLOOKUP($A29,'Season 9'!AF$4:CC$104,45,0),"0"),
IFERROR(VLOOKUP($A29,'Season 10'!AF$4:CC$104,45,0),"0"),IFERROR(VLOOKUP($A29,'Season 11'!AF$4:CC$104,45,0),"0"),
IFERROR(VLOOKUP($A29,'Season 12'!AF$4:CC$104,45,0),"0"),IFERROR(VLOOKUP($A29,'Season 13'!AF$4:CC$104,45,0),"0"),
IFERROR(VLOOKUP($A29,'Season 14'!AF$4:CC$104,45,0),"0"),IFERROR(VLOOKUP($A29,'Season 15'!AF$4:CC$104,45,0),"0"),)</f>
        <v>0</v>
      </c>
      <c r="AT29" s="699">
        <f>SUM(IFERROR(VLOOKUP($A29,'Season 2'!AF$4:CC$104,41,0),"0"),IFERROR(VLOOKUP($A29,'Season 3'!AF$4:CC$104,46,0),"0"),
IFERROR(VLOOKUP($A29,'Season 4'!AF$4:CC$104,46,0),"0"),IFERROR(VLOOKUP($A29,'Season 5'!AF$4:CC$104,46,0),"0"),
IFERROR(VLOOKUP($A29,'Season 6'!AF$4:CC$104,46,0),"0"),IFERROR(VLOOKUP($A29,'Season 7'!AF$4:CC$104,46,0),"0"),
IFERROR(VLOOKUP($A29,'Season 8'!AF$4:CC$104,46,0),"0"),IFERROR(VLOOKUP($A29,'Season 9'!AF$4:CC$104,46,0),"0"),
IFERROR(VLOOKUP($A29,'Season 10'!AF$4:CC$104,46,0),"0"),IFERROR(VLOOKUP($A29,'Season 11'!AF$4:CC$104,46,0),"0"),
IFERROR(VLOOKUP($A29,'Season 12'!AF$4:CC$104,46,0),"0"),IFERROR(VLOOKUP($A29,'Season 13'!AF$4:CC$104,46,0),"0"),
IFERROR(VLOOKUP($A29,'Season 14'!AF$4:CC$104,46,0),"0"),IFERROR(VLOOKUP($A29,'Season 15'!AF$4:CC$104,46,0),"0"),)</f>
        <v>4</v>
      </c>
      <c r="AU29" s="700">
        <f>SUM(IFERROR(VLOOKUP($A29,'Season 3'!AF$4:CH$104,47,0),"0"),
IFERROR(VLOOKUP($A29,'Season 4'!AF$4:CH$104,47,0),"0"),IFERROR(VLOOKUP($A29,'Season 5'!AF$4:CH$104,47,0),"0"),
IFERROR(VLOOKUP($A29,'Season 6'!AF$4:CH$104,47,0),"0"),IFERROR(VLOOKUP($A29,'Season 7'!AF$4:CH$104,47,0),"0"),
IFERROR(VLOOKUP($A29,'Season 8'!AF$4:CH$104,47,0),"0"),IFERROR(VLOOKUP($A29,'Season 9'!AF$4:CH$104,47,0),"0"),
IFERROR(VLOOKUP($A29,'Season 10'!AF$4:CH$104,47,0),"0"),IFERROR(VLOOKUP($A29,'Season 11'!AF$4:CH$104,47,0),"0"),
IFERROR(VLOOKUP($A29,'Season 12'!AF$4:CH$104,47,0),"0"),IFERROR(VLOOKUP($A29,'Season 13'!AF$4:CH$104,47,0),"0"),
IFERROR(VLOOKUP($A29,'Season 14'!AF$4:CH$104,47,0),"0"),IFERROR(VLOOKUP($A29,'Season 15'!AF$4:CH$104,47,0),"0"),)</f>
        <v>0</v>
      </c>
      <c r="AV29" s="692">
        <f>SUM(IFERROR(VLOOKUP($A29,'Season 3'!AF$4:CH$104,48,0),"0"),
IFERROR(VLOOKUP($A29,'Season 4'!AF$4:CH$104,48,0),"0"),IFERROR(VLOOKUP($A29,'Season 5'!AF$4:CH$104,48,0),"0"),
IFERROR(VLOOKUP($A29,'Season 6'!AF$4:CH$104,48,0),"0"),IFERROR(VLOOKUP($A29,'Season 7'!AF$4:CH$104,48,0),"0"),
IFERROR(VLOOKUP($A29,'Season 8'!AF$4:CH$104,48,0),"0"),IFERROR(VLOOKUP($A29,'Season 9'!AF$4:CH$104,48,0),"0"),
IFERROR(VLOOKUP($A29,'Season 10'!AF$4:CH$104,48,0),"0"),IFERROR(VLOOKUP($A29,'Season 11'!AF$4:CH$104,48,0),"0"),
IFERROR(VLOOKUP($A29,'Season 12'!AF$4:CH$104,48,0),"0"),IFERROR(VLOOKUP($A29,'Season 13'!AF$4:CH$104,48,0),"0"),
IFERROR(VLOOKUP($A29,'Season 14'!AF$4:CH$104,48,0),"0"),IFERROR(VLOOKUP($A29,'Season 15'!AF$4:CH$104,48,0),"0"),)</f>
        <v>0</v>
      </c>
      <c r="AW29" s="1023">
        <f>SUM(IFERROR(VLOOKUP($A29,'Season 3'!AF$4:CH$104,49,0),"0"),
IFERROR(VLOOKUP($A29,'Season 4'!AF$4:CH$104,49,0),"0"),IFERROR(VLOOKUP($A29,'Season 5'!AF$4:CH$104,49,0),"0"),
IFERROR(VLOOKUP($A29,'Season 6'!AF$4:CH$104,49,0),"0"),IFERROR(VLOOKUP($A29,'Season 7'!AF$4:CH$104,49,0),"0"),
IFERROR(VLOOKUP($A29,'Season 8'!AF$4:CH$104,49,0),"0"),IFERROR(VLOOKUP($A29,'Season 9'!AF$4:CH$104,49,0),"0"),
IFERROR(VLOOKUP($A29,'Season 10'!AF$4:CH$104,49,0),"0"),IFERROR(VLOOKUP($A29,'Season 11'!AF$4:CH$104,49,0),"0"),
IFERROR(VLOOKUP($A29,'Season 12'!AF$4:CH$104,49,0),"0"),IFERROR(VLOOKUP($A29,'Season 13'!AF$4:CH$104,49,0),"0"),
IFERROR(VLOOKUP($A29,'Season 14'!AF$4:CH$104,49,0),"0"),IFERROR(VLOOKUP($A29,'Season 15'!AF$4:CH$104,49,0),"0"),)</f>
        <v>2</v>
      </c>
      <c r="AX29" s="26">
        <f>SUM(IFERROR(VLOOKUP($A29,'Season 3'!AF$4:CH$104,50,0),"0"),
IFERROR(VLOOKUP($A29,'Season 4'!AF$4:CH$104,50,0),"0"),IFERROR(VLOOKUP($A29,'Season 5'!AF$4:CH$104,50,0),"0"),
IFERROR(VLOOKUP($A29,'Season 6'!AF$4:CH$104,50,0),"0"),IFERROR(VLOOKUP($A29,'Season 7'!AF$4:CH$104,50,0),"0"),
IFERROR(VLOOKUP($A29,'Season 8'!AF$4:CH$104,50,0),"0"),IFERROR(VLOOKUP($A29,'Season 9'!AF$4:CH$104,50,0),"0"),
IFERROR(VLOOKUP($A29,'Season 10'!AF$4:CH$104,50,0),"0"),IFERROR(VLOOKUP($A29,'Season 11'!AF$4:CH$104,50,0),"0"),
IFERROR(VLOOKUP($A29,'Season 12'!AF$4:CH$104,50,0),"0"),IFERROR(VLOOKUP($A29,'Season 13'!AF$4:CH$104,50,0),"0"),
IFERROR(VLOOKUP($A29,'Season 14'!AF$4:CH$104,50,0),"0"),IFERROR(VLOOKUP($A29,'Season 15'!AF$4:CH$104,50,0),"0"),)</f>
        <v>0</v>
      </c>
      <c r="AY29" s="699">
        <f>SUM(IFERROR(VLOOKUP($A29,'Season 3'!AF$4:CH$104,51,0),"0"),
IFERROR(VLOOKUP($A29,'Season 4'!AF$4:CH$104,51,0),"0"),IFERROR(VLOOKUP($A29,'Season 5'!AF$4:CH$104,51,0),"0"),
IFERROR(VLOOKUP($A29,'Season 6'!AF$4:CH$104,51,0),"0"),IFERROR(VLOOKUP($A29,'Season 7'!AF$4:CH$104,51,0),"0"),
IFERROR(VLOOKUP($A29,'Season 8'!AF$4:CH$104,51,0),"0"),IFERROR(VLOOKUP($A29,'Season 9'!AF$4:CH$104,51,0),"0"),
IFERROR(VLOOKUP($A29,'Season 10'!AF$4:CH$104,51,0),"0"),IFERROR(VLOOKUP($A29,'Season 11'!AF$4:CH$104,51,0),"0"),
IFERROR(VLOOKUP($A29,'Season 12'!AF$4:CH$104,51,0),"0"),IFERROR(VLOOKUP($A29,'Season 13'!AF$4:CH$104,51,0),"0"),
IFERROR(VLOOKUP($A29,'Season 14'!AF$4:CH$104,51,0),"0"),IFERROR(VLOOKUP($A29,'Season 15'!AF$4:CH$104,51,0),"0"),)</f>
        <v>2</v>
      </c>
      <c r="AZ29" s="700">
        <f>SUM(IFERROR(VLOOKUP($A29,'Season 1'!AF$4:CC$104,32,0),"0"),IFERROR(VLOOKUP($A29,'Season 2'!AF$4:CC$104,37,0),"0"),)</f>
        <v>0</v>
      </c>
      <c r="BA29" s="692">
        <f>SUM(IFERROR(VLOOKUP($A29,'Season 1'!AF$4:CC$104,33,0),"0"),IFERROR(VLOOKUP($A29,'Season 2'!AF$4:CC$104,38,0),"0"),)</f>
        <v>0</v>
      </c>
      <c r="BB29" s="1023">
        <f>SUM(IFERROR(VLOOKUP($A29,'Season 1'!AF$4:CC$104,34,0),"0"),IFERROR(VLOOKUP($A29,'Season 2'!AF$4:CC$104,39,0),"0"),)</f>
        <v>4</v>
      </c>
      <c r="BC29" s="26">
        <f>SUM(IFERROR(VLOOKUP($A29,'Season 1'!AF$4:CC$104,35,0),"0"),IFERROR(VLOOKUP($A29,'Season 2'!AF$4:CC$104,40,0),"0"),)</f>
        <v>0</v>
      </c>
      <c r="BD29" s="699">
        <f>SUM(IFERROR(VLOOKUP($A29,'Season 1'!AF$4:CC$104,36,0),"0"),IFERROR(VLOOKUP($A29,'Season 2'!AF$4:CC$104,41,0),"0"),)</f>
        <v>4</v>
      </c>
      <c r="BE29" s="1111">
        <f>SUM(IFERROR(VLOOKUP($A29,'Season 1'!AF$4:CC$104,37,0),"0"),
IFERROR(VLOOKUP($A29,'Season 2'!AF$4:CC$104,47,0),"0"),IFERROR(VLOOKUP($A29,'Season 3'!AF$4:CH$104,52,0),"0"),
IFERROR(VLOOKUP($A29,'Season 4'!AF$4:CH$104,52,0),"0"),IFERROR(VLOOKUP($A29,'Season 5'!AF$4:CH$104,52,0),"0"),
IFERROR(VLOOKUP($A29,'Season 6'!AF$4:CH$104,52,0),"0"),IFERROR(VLOOKUP($A29,'Season 7'!AF$4:CH$104,52,0),"0"),
IFERROR(VLOOKUP($A29,'Season 8'!AF$4:CH$104,52,0),"0"),IFERROR(VLOOKUP($A29,'Season 9'!AF$4:CH$104,52,0),"0"),
IFERROR(VLOOKUP($A29,'Season 10'!AF$4:CH$104,52,0),"0"),IFERROR(VLOOKUP($A29,'Season 11'!AF$4:CH$104,52,0),"0"),
IFERROR(VLOOKUP($A29,'Season 12'!AF$4:CH$104,52,0),"0"),IFERROR(VLOOKUP($A29,'Season 13'!AF$4:CH$104,52,0),"0"),
IFERROR(VLOOKUP($A29,'Season 14'!AF$4:CH$104,52,0),"0"),IFERROR(VLOOKUP($A29,'Season 15'!AF$4:CH$104,52,0),"0"),)</f>
        <v>0</v>
      </c>
      <c r="BF29" s="1112">
        <f>SUM(IFERROR(VLOOKUP($A29,'Season 1'!AF$4:CC$104,38,0),"0"),
IFERROR(VLOOKUP($A29,'Season 2'!AF$4:CC$104,48,0),"0"),IFERROR(VLOOKUP($A29,'Season 3'!AF$4:CH$104,53,0),"0"),
IFERROR(VLOOKUP($A29,'Season 4'!AF$4:CH$104,53,0),"0"),IFERROR(VLOOKUP($A29,'Season 5'!AF$4:CH$104,53,0),"0"),
IFERROR(VLOOKUP($A29,'Season 6'!AF$4:CH$104,53,0),"0"),IFERROR(VLOOKUP($A29,'Season 7'!AF$4:CH$104,53,0),"0"),
IFERROR(VLOOKUP($A29,'Season 8'!AF$4:CH$104,53,0),"0"),IFERROR(VLOOKUP($A29,'Season 9'!AF$4:CH$104,53,0),"0"),
IFERROR(VLOOKUP($A29,'Season 10'!AF$4:CH$104,53,0),"0"),IFERROR(VLOOKUP($A29,'Season 11'!AF$4:CH$104,53,0),"0"),
IFERROR(VLOOKUP($A29,'Season 12'!AF$4:CH$104,53,0),"0"),IFERROR(VLOOKUP($A29,'Season 13'!AF$4:CH$104,53,0),"0"),
IFERROR(VLOOKUP($A29,'Season 14'!AF$4:CH$104,53,0),"0"),IFERROR(VLOOKUP($A29,'Season 15'!AF$4:CH$104,53,0),"0"),)</f>
        <v>0</v>
      </c>
      <c r="BG29" s="1061" t="e">
        <f t="shared" si="1"/>
        <v>#DIV/0!</v>
      </c>
      <c r="BI29" s="1100"/>
      <c r="BJ29" s="1100"/>
      <c r="BK29" s="1100"/>
      <c r="BL29" s="1100"/>
      <c r="BM29" s="1100"/>
      <c r="BN29" s="1100"/>
      <c r="BO29" s="1066"/>
      <c r="BP29" s="1066"/>
      <c r="BQ29" s="1066"/>
      <c r="BR29" s="1066"/>
      <c r="BS29" s="15">
        <f>IFERROR(VLOOKUP($A29,'Season 1'!$AF$4:$CH$104,39,0),"0")</f>
        <v>0</v>
      </c>
      <c r="BT29" s="15">
        <f>IFERROR(VLOOKUP($A29,'Season 1'!$AF$4:$CH$104,40,0),"0")</f>
        <v>0</v>
      </c>
      <c r="BU29" s="15">
        <f>IFERROR(VLOOKUP($A29,'Season 2'!$AF$4:$CH$104,49,0),"0")</f>
        <v>0</v>
      </c>
      <c r="BV29" s="15">
        <f>IFERROR(VLOOKUP($A29,'Season 2'!$AF$4:$CH$104,50,0),"0")</f>
        <v>0</v>
      </c>
      <c r="BW29" s="15">
        <f>IFERROR(VLOOKUP($A29,'Season 3'!$AF$4:$CH$104,54,0),"0")</f>
        <v>0</v>
      </c>
      <c r="BX29" s="15">
        <f>IFERROR(VLOOKUP($A29,'Season 3'!$AF$4:$CH$104,55,0),"0")</f>
        <v>0</v>
      </c>
      <c r="BY29" s="15" t="str">
        <f>IFERROR(VLOOKUP($A29,'Season 4'!$AF$4:$CH$104,54,0),"0")</f>
        <v>0</v>
      </c>
      <c r="BZ29" s="15" t="str">
        <f>IFERROR(VLOOKUP($A29,'Season 4'!$AF$4:$CH$104,55,0),"0")</f>
        <v>0</v>
      </c>
      <c r="CA29" s="15" t="str">
        <f>IFERROR(VLOOKUP($A29,'Season 5'!$AF$4:$CH$104,54,0),"0")</f>
        <v>0</v>
      </c>
      <c r="CB29" s="15" t="str">
        <f>IFERROR(VLOOKUP($A29,'Season 5'!$AF$4:$CH$104,55,0),"0")</f>
        <v>0</v>
      </c>
      <c r="CC29" s="15" t="str">
        <f>IFERROR(VLOOKUP($A29,'Season 6'!$AF$4:$CH$104,54,0),"0")</f>
        <v>0</v>
      </c>
      <c r="CD29" s="15" t="str">
        <f>IFERROR(VLOOKUP($A29,'Season 6'!$AF$4:$CH$104,55,0),"0")</f>
        <v>0</v>
      </c>
      <c r="CE29" s="15" t="str">
        <f>IFERROR(VLOOKUP($A29,'Season 7'!$AF$4:$CH$104,54,0),"0")</f>
        <v>0</v>
      </c>
      <c r="CF29" s="15" t="str">
        <f>IFERROR(VLOOKUP($A29,'Season 7'!$AF$4:$CH$104,55,0),"0")</f>
        <v>0</v>
      </c>
      <c r="CG29" s="15" t="str">
        <f>IFERROR(VLOOKUP($A29,'Season 8'!$AF$4:$CH$104,54,0),"0")</f>
        <v>0</v>
      </c>
      <c r="CH29" s="15" t="str">
        <f>IFERROR(VLOOKUP($A29,'Season 8'!$AF$4:$CH$104,55,0),"0")</f>
        <v>0</v>
      </c>
      <c r="CI29" s="15" t="str">
        <f>IFERROR(VLOOKUP($A29,'Season 9'!$AF$4:$CH$104,54,0),"0")</f>
        <v>0</v>
      </c>
      <c r="CJ29" s="15" t="str">
        <f>IFERROR(VLOOKUP($A29,'Season 9'!$AF$4:$CH$104,55,0),"0")</f>
        <v>0</v>
      </c>
      <c r="CK29" s="15" t="str">
        <f>IFERROR(VLOOKUP($A29,'Season 10'!$AF$4:$CH$104,54,0),"0")</f>
        <v>0</v>
      </c>
      <c r="CL29" s="15" t="str">
        <f>IFERROR(VLOOKUP($A29,'Season 10'!$AF$4:$CH$104,55,0),"0")</f>
        <v>0</v>
      </c>
      <c r="CM29" s="15" t="str">
        <f>IFERROR(VLOOKUP($A29,'Season 11'!$AF$4:$CH$104,54,0),"0")</f>
        <v>0</v>
      </c>
      <c r="CN29" s="15" t="str">
        <f>IFERROR(VLOOKUP($A29,'Season 11'!$AF$4:$CH$104,55,0),"0")</f>
        <v>0</v>
      </c>
      <c r="CO29" s="15" t="str">
        <f>IFERROR(VLOOKUP($A29,'Season 12'!$AF$4:$CH$104,54,0),"0")</f>
        <v>0</v>
      </c>
      <c r="CP29" s="15" t="str">
        <f>IFERROR(VLOOKUP($A29,'Season 12'!$AF$4:$CH$104,55,0),"0")</f>
        <v>0</v>
      </c>
      <c r="CQ29" s="15" t="str">
        <f>IFERROR(VLOOKUP($A29,'Season 13'!$AF$4:$CH$104,54,0),"0")</f>
        <v>0</v>
      </c>
      <c r="CR29" s="15" t="str">
        <f>IFERROR(VLOOKUP($A29,'Season 13'!$AF$4:$CH$104,55,0),"0")</f>
        <v>0</v>
      </c>
      <c r="CS29" s="15" t="str">
        <f>IFERROR(VLOOKUP($A29,'Season 14'!$AF$4:$CH$104,54,0),"0")</f>
        <v>0</v>
      </c>
      <c r="CT29" s="15" t="str">
        <f>IFERROR(VLOOKUP($A29,'Season 14'!$AF$4:$CH$104,55,0),"0")</f>
        <v>0</v>
      </c>
      <c r="CU29" s="15" t="str">
        <f>IFERROR(VLOOKUP($A29,'Season 15'!$AF$4:$CH$104,54,0),"0")</f>
        <v>0</v>
      </c>
      <c r="CV29" s="15" t="str">
        <f>IFERROR(VLOOKUP($A29,'Season 15'!$AF$4:$CH$104,55,0),"0")</f>
        <v>0</v>
      </c>
    </row>
    <row r="30" spans="1:100" x14ac:dyDescent="0.25">
      <c r="A30" s="1090" t="s">
        <v>223</v>
      </c>
      <c r="B30" s="1021" t="str">
        <f>IFERROR(VLOOKUP('Data Totals'!A30,'Season 1'!AF$4:CC$104,2,FALSE),IFERROR(VLOOKUP('Data Totals'!A30,'Season 2'!AF$4:CC$104,2,FALSE),IFERROR(VLOOKUP('Data Totals'!A30,'Season 3'!AF$4:CC$104,2,FALSE),IFERROR(VLOOKUP('Data Totals'!A30,'Season 4'!AF$4:CC$104,2,FALSE),IFERROR(VLOOKUP('Data Totals'!A30,'Season 5'!AF$4:CC$104,2,FALSE),IFERROR(VLOOKUP('Data Totals'!A30,'Season 6'!AF$4:CC$104,2,FALSE),IFERROR(VLOOKUP('Data Totals'!A30,'Season 7'!AF$4:CC$104,2,FALSE),IFERROR(VLOOKUP('Data Totals'!A30,'Season 8'!AF$4:CC$104,2,FALSE),IFERROR(VLOOKUP('Data Totals'!A30,'Season 9'!AF$4:CC$104,2,FALSE),IFERROR(VLOOKUP('Data Totals'!A30,'Season 10'!AF$4:CC$104,2,FALSE),IFERROR(VLOOKUP('Data Totals'!A30,'Season 11'!AF$4:CC$104,2,FALSE),IFERROR(VLOOKUP('Data Totals'!A30,'Season 12'!AF$4:CC$104,2,FALSE),IFERROR(VLOOKUP('Data Totals'!A30,'Season 13'!AF$4:CC$104,2,FALSE),IFERROR(VLOOKUP('Data Totals'!A30,'Season 14'!AF$4:CC$104,2,FALSE),IFERROR(VLOOKUP('Data Totals'!A30,'Season 15'!AF$4:CC$104,2,FALSE),"N/A")))))))))))))))</f>
        <v>CB</v>
      </c>
      <c r="C30" s="1022">
        <f>IFERROR(VLOOKUP('Data Totals'!A30,'Season 1'!AF$4:CC$104,3,FALSE),IFERROR(VLOOKUP('Data Totals'!A30,'Season 2'!AF$4:CC$104,3,FALSE),IFERROR(VLOOKUP('Data Totals'!A30,'Season 3'!AF$4:CC$104,3,FALSE),IFERROR(VLOOKUP('Data Totals'!A30,'Season 4'!AF$4:CC$104,3,FALSE),IFERROR(VLOOKUP('Data Totals'!A30,'Season 5'!AF$4:CC$104,3,FALSE),IFERROR(VLOOKUP('Data Totals'!A30,'Season 6'!AF$4:CC$104,3,FALSE),IFERROR(VLOOKUP('Data Totals'!A30,'Season 7'!AF$4:CC$104,3,FALSE),IFERROR(VLOOKUP('Data Totals'!A30,'Season 8'!AF$4:CC$104,3,FALSE),IFERROR(VLOOKUP('Data Totals'!A30,'Season 9'!AF$4:CC$104,3,FALSE),IFERROR(VLOOKUP('Data Totals'!A30,'Season 10'!AF$4:CC$104,3,FALSE),IFERROR(VLOOKUP('Data Totals'!A30,'Season 11'!AF$4:CC$104,3,FALSE),IFERROR(VLOOKUP('Data Totals'!A30,'Season 12'!AF$4:CC$104,3,FALSE),IFERROR(VLOOKUP('Data Totals'!A30,'Season 13'!AF$4:CC$104,3,FALSE),IFERROR(VLOOKUP('Data Totals'!A30,'Season 14'!AF$4:CC$104,3,FALSE),IFERROR(VLOOKUP('Data Totals'!A30,'Season 15'!AF$4:CC$104,3,FALSE),"N/A")))))))))))))))</f>
        <v>70</v>
      </c>
      <c r="D30" s="1022">
        <f>IFERROR(VLOOKUP('Data Totals'!A30,'Season 1'!AF$4:CC$104,4,FALSE),IFERROR(VLOOKUP('Data Totals'!A30,'Season 2'!AF$4:CC$104,4,FALSE),IFERROR(VLOOKUP('Data Totals'!A30,'Season 3'!AF$4:CC$104,4,FALSE),IFERROR(VLOOKUP('Data Totals'!A30,'Season 4'!AF$4:CC$104,4,FALSE),IFERROR(VLOOKUP('Data Totals'!A30,'Season 5'!AF$4:CC$104,4,FALSE),IFERROR(VLOOKUP('Data Totals'!A30,'Season 6'!AF$4:CC$104,4,FALSE),IFERROR(VLOOKUP('Data Totals'!A30,'Season 7'!AF$4:CC$104,4,FALSE),IFERROR(VLOOKUP('Data Totals'!A30,'Season 8'!AF$4:CC$104,4,FALSE),IFERROR(VLOOKUP('Data Totals'!A30,'Season 9'!AF$4:CC$104,4,FALSE),IFERROR(VLOOKUP('Data Totals'!A30,'Season 10'!AF$4:CC$104,4,FALSE),IFERROR(VLOOKUP('Data Totals'!A30,'Season 11'!AF$4:CC$104,4,FALSE),IFERROR(VLOOKUP('Data Totals'!A30,'Season 12'!AF$4:CC$104,4,FALSE),IFERROR(VLOOKUP('Data Totals'!A30,'Season 13'!AF$4:CC$104,4,FALSE),IFERROR(VLOOKUP('Data Totals'!A30,'Season 14'!AF$4:CC$104,4,FALSE),IFERROR(VLOOKUP('Data Totals'!A30,'Season 15'!AF$4:CC$104,4,FALSE),"N/A")))))))))))))))</f>
        <v>72</v>
      </c>
      <c r="E30" s="1022">
        <f t="shared" si="0"/>
        <v>2</v>
      </c>
      <c r="F30" s="692">
        <f>SUM(IFERROR(VLOOKUP(A30,BI$3:BN$152,2,0),"0"),IFERROR(VLOOKUP(A30,'Season 1'!AF$4:CC$104,6,0),"0"),
IFERROR(VLOOKUP(A30,'Season 2'!AF$4:CC$104,6,0),"0"),IFERROR(VLOOKUP(A30,'Season 3'!AF$4:CC$104,6,0),"0"),
IFERROR(VLOOKUP(A30,'Season 4'!AF$4:CC$104,6,0),"0"),IFERROR(VLOOKUP(A30,'Season 5'!AF$4:CC$104,6,0),"0"),
IFERROR(VLOOKUP(A30,'Season 6'!AF$4:CC$104,6,0),"0"),IFERROR(VLOOKUP(A30,'Season 7'!AF$4:CC$104,6,0),"0"),
IFERROR(VLOOKUP(A30,'Season 8'!AF$4:CC$104,6,0),"0"),IFERROR(VLOOKUP(A30,'Season 9'!AF$4:CC$104,6,0),"0"),
IFERROR(VLOOKUP(A30,'Season 10'!AF$4:CC$104,6,0),"0"),IFERROR(VLOOKUP(A30,'Season 11'!AF$4:CC$104,6,0),"0"),
IFERROR(VLOOKUP(A30,'Season 12'!AF$4:CC$104,6,0),"0"),IFERROR(VLOOKUP(A30,'Season 13'!AF$4:CC$104,6,0),"0"),
IFERROR(VLOOKUP(A30,'Season 14'!AF$4:CC$104,6,0),"0"),IFERROR(VLOOKUP(A30,'Season 15'!AF$4:CC$104,6,0),"0"),)</f>
        <v>171</v>
      </c>
      <c r="G30" s="692">
        <f>SUM(IFERROR(VLOOKUP(A30,'Season 1'!AF$4:CC$104,7,0),"0"),
IFERROR(VLOOKUP(A30,'Season 2'!AF$4:CC$104,7,0),"0"),IFERROR(VLOOKUP(A30,'Season 3'!AF$4:CC$104,7,0),"0"),
IFERROR(VLOOKUP(A30,'Season 4'!AF$4:CC$104,7,0),"0"),IFERROR(VLOOKUP(A30,'Season 5'!AF$4:CC$104,7,0),"0"),
IFERROR(VLOOKUP(A30,'Season 6'!AF$4:CC$104,7,0),"0"),IFERROR(VLOOKUP(A30,'Season 7'!AF$4:CC$104,7,0),"0"),
IFERROR(VLOOKUP(A30,'Season 8'!AF$4:CC$104,7,0),"0"),IFERROR(VLOOKUP(A30,'Season 9'!AF$4:CC$104,7,0),"0"),
IFERROR(VLOOKUP(A30,'Season 10'!AF$4:CC$104,7,0),"0"),IFERROR(VLOOKUP(A30,'Season 11'!AF$4:CC$104,7,0),"0"),
IFERROR(VLOOKUP(A30,'Season 12'!AF$4:CC$104,7,0),"0"),IFERROR(VLOOKUP(A30,'Season 13'!AF$4:CC$104,7,0),"0"),
IFERROR(VLOOKUP(A30,'Season 14'!AF$4:CC$104,7,0),"0"),IFERROR(VLOOKUP(A30,'Season 15'!AF$4:CC$104,7,0),"0"),)</f>
        <v>0</v>
      </c>
      <c r="H30" s="556">
        <f>SUM(IFERROR(VLOOKUP(A30,'Season 1'!AF$4:CC$104,8,0),"0"),
IFERROR(VLOOKUP(A30,'Season 2'!AF$4:CC$104,8,0),"0"),IFERROR(VLOOKUP(A30,'Season 3'!AF$4:CC$104,8,0),"0"),
IFERROR(VLOOKUP(A30,'Season 4'!AF$4:CC$104,8,0),"0"),IFERROR(VLOOKUP(A30,'Season 5'!AF$4:CC$104,8,0),"0"),
IFERROR(VLOOKUP(A30,'Season 6'!AF$4:CC$104,8,0),"0"),IFERROR(VLOOKUP(A30,'Season 7'!AF$4:CC$104,8,0),"0"),
IFERROR(VLOOKUP(A30,'Season 8'!AF$4:CC$104,8,0),"0"),IFERROR(VLOOKUP(A30,'Season 9'!AF$4:CC$104,8,0),"0"),
IFERROR(VLOOKUP(A30,'Season 10'!AF$4:CC$104,8,0),"0"),IFERROR(VLOOKUP(A30,'Season 11'!AF$4:CC$104,8,0),"0"),
IFERROR(VLOOKUP(A30,'Season 12'!AF$4:CC$104,8,0),"0"),IFERROR(VLOOKUP(A30,'Season 13'!AF$4:CC$104,8,0),"0"),
IFERROR(VLOOKUP(A30,'Season 14'!AF$4:CC$104,8,0),"0"),IFERROR(VLOOKUP(A30,'Season 15'!AF$4:CC$104,8,0),"0"),)</f>
        <v>0</v>
      </c>
      <c r="I30" s="1023">
        <f>SUM(IFERROR(VLOOKUP(A30,'Season 1'!AF$4:CC$104,9,0),"0"),
IFERROR(VLOOKUP(A30,'Season 2'!AF$4:CC$104,9,0),"0"),IFERROR(VLOOKUP(A30,'Season 3'!AF$4:CC$104,9,0),"0"),
IFERROR(VLOOKUP(A30,'Season 4'!AF$4:CC$104,9,0),"0"),IFERROR(VLOOKUP(A30,'Season 5'!AF$4:CC$104,9,0),"0"),
IFERROR(VLOOKUP(A30,'Season 6'!AF$4:CC$104,9,0),"0"),IFERROR(VLOOKUP(A30,'Season 7'!AF$4:CC$104,9,0),"0"),
IFERROR(VLOOKUP(A30,'Season 8'!AF$4:CC$104,9,0),"0"),IFERROR(VLOOKUP(A30,'Season 9'!AF$4:CC$104,9,0),"0"),
IFERROR(VLOOKUP(A30,'Season 10'!AF$4:CC$104,9,0),"0"),IFERROR(VLOOKUP(A30,'Season 11'!AF$4:CC$104,9,0),"0"),
IFERROR(VLOOKUP(A30,'Season 12'!AF$4:CC$104,9,0),"0"),IFERROR(VLOOKUP(A30,'Season 13'!AF$4:CC$104,9,0),"0"),
IFERROR(VLOOKUP(A30,'Season 14'!AF$4:CC$104,9,0),"0"),IFERROR(VLOOKUP(A30,'Season 15'!AF$4:CC$104,9,0),"0"),)</f>
        <v>3</v>
      </c>
      <c r="J30" s="26">
        <f>SUM(IFERROR(VLOOKUP(A30,BI$3:BN$152,3,0),"0"),IFERROR(VLOOKUP(A30,'Season 1'!AF$4:CC$104,10,0),"0"),
IFERROR(VLOOKUP(A30,'Season 2'!AF$4:CC$104,10,0),"0"),IFERROR(VLOOKUP(A30,'Season 3'!AF$4:CC$104,10,0),"0"),
IFERROR(VLOOKUP(A30,'Season 4'!AF$4:CC$104,10,0),"0"),IFERROR(VLOOKUP(A30,'Season 5'!AF$4:CC$104,10,0),"0"),
IFERROR(VLOOKUP(A30,'Season 6'!AF$4:CC$104,10,0),"0"),IFERROR(VLOOKUP(A30,'Season 7'!AF$4:CC$104,10,0),"0"),
IFERROR(VLOOKUP(A30,'Season 8'!AF$4:CC$104,10,0),"0"),IFERROR(VLOOKUP(A30,'Season 9'!AF$4:CC$104,10,0),"0"),
IFERROR(VLOOKUP(A30,'Season 10'!AF$4:CC$104,10,0),"0"),IFERROR(VLOOKUP(A30,'Season 11'!AF$4:CC$104,10,0),"0"),
IFERROR(VLOOKUP(A30,'Season 12'!AF$4:CC$104,10,0),"0"),IFERROR(VLOOKUP(A30,'Season 13'!AF$4:CC$104,10,0),"0"),
IFERROR(VLOOKUP(A30,'Season 14'!AF$4:CC$104,10,0),"0"),IFERROR(VLOOKUP(A30,'Season 15'!AF$4:CC$104,10,0),"0"),)</f>
        <v>3</v>
      </c>
      <c r="K30" s="699">
        <f>SUM(IFERROR(VLOOKUP(A30,BI$3:BN$152,4,0),"0"),IFERROR(VLOOKUP(A30,'Season 1'!AF$4:CC$104,11,0),"0"),
IFERROR(VLOOKUP(A30,'Season 2'!AF$4:CC$104,11,0),"0"),IFERROR(VLOOKUP(A30,'Season 3'!AF$4:CC$104,11,0),"0"),
IFERROR(VLOOKUP(A30,'Season 4'!AF$4:CC$104,11,0),"0"),IFERROR(VLOOKUP(A30,'Season 5'!AF$4:CC$104,11,0),"0"),
IFERROR(VLOOKUP(A30,'Season 6'!AF$4:CC$104,11,0),"0"),IFERROR(VLOOKUP(A30,'Season 7'!AF$4:CC$104,11,0),"0"),
IFERROR(VLOOKUP(A30,'Season 8'!AF$4:CC$104,11,0),"0"),IFERROR(VLOOKUP(A30,'Season 9'!AF$4:CC$104,11,0),"0"),
IFERROR(VLOOKUP(A30,'Season 10'!AF$4:CC$104,11,0),"0"),IFERROR(VLOOKUP(A30,'Season 11'!AF$4:CC$104,11,0),"0"),
IFERROR(VLOOKUP(A30,'Season 12'!AF$4:CC$104,11,0),"0"),IFERROR(VLOOKUP(A30,'Season 13'!AF$4:CC$104,11,0),"0"),
IFERROR(VLOOKUP(A30,'Season 14'!AF$4:CC$104,11,0),"0"),IFERROR(VLOOKUP(A30,'Season 15'!AF$4:CC$104,11,0),"0"),)</f>
        <v>0</v>
      </c>
      <c r="L30" s="700">
        <f>SUM(IFERROR(VLOOKUP($A30,'Season 1'!AF$4:CC$104,12,0),"0"),
IFERROR(VLOOKUP($A30,'Season 2'!AF$4:CC$104,12,0),"0"),IFERROR(VLOOKUP($A30,'Season 3'!AF$4:CC$104,12,0),"0"),
IFERROR(VLOOKUP($A30,'Season 4'!AF$4:CC$104,12,0),"0"),IFERROR(VLOOKUP($A30,'Season 5'!AF$4:CC$104,12,0),"0"),
IFERROR(VLOOKUP($A30,'Season 6'!AF$4:CC$104,12,0),"0"),IFERROR(VLOOKUP($A30,'Season 7'!AF$4:CC$104,12,0),"0"),
IFERROR(VLOOKUP($A30,'Season 8'!AF$4:CC$104,12,0),"0"),IFERROR(VLOOKUP($A30,'Season 9'!AF$4:CC$104,12,0),"0"),
IFERROR(VLOOKUP($A30,'Season 10'!AF$4:CC$104,12,0),"0"),IFERROR(VLOOKUP($A30,'Season 11'!AF$4:CC$104,12,0),"0"),
IFERROR(VLOOKUP($A30,'Season 12'!AF$4:CC$104,12,0),"0"),IFERROR(VLOOKUP($A30,'Season 13'!AF$4:CC$104,12,0),"0"),
IFERROR(VLOOKUP($A30,'Season 14'!AF$4:CC$104,12,0),"0"),IFERROR(VLOOKUP($A30,'Season 15'!AF$4:CC$104,12,0),"0"),)</f>
        <v>0</v>
      </c>
      <c r="M30" s="692">
        <f>SUM(IFERROR(VLOOKUP($A30,'Season 1'!AF$4:CC$104,13,0),"0"),
IFERROR(VLOOKUP($A30,'Season 2'!AF$4:CC$104,13,0),"0"),IFERROR(VLOOKUP($A30,'Season 3'!AF$4:CC$104,13,0),"0"),
IFERROR(VLOOKUP($A30,'Season 4'!AF$4:CC$104,13,0),"0"),IFERROR(VLOOKUP($A30,'Season 5'!AF$4:CC$104,13,0),"0"),
IFERROR(VLOOKUP($A30,'Season 6'!AF$4:CC$104,13,0),"0"),IFERROR(VLOOKUP($A30,'Season 7'!AF$4:CC$104,13,0),"0"),
IFERROR(VLOOKUP($A30,'Season 8'!AF$4:CC$104,13,0),"0"),IFERROR(VLOOKUP($A30,'Season 9'!AF$4:CC$104,13,0),"0"),
IFERROR(VLOOKUP($A30,'Season 10'!AF$4:CC$104,13,0),"0"),IFERROR(VLOOKUP($A30,'Season 11'!AF$4:CC$104,13,0),"0"),
IFERROR(VLOOKUP($A30,'Season 12'!AF$4:CC$104,13,0),"0"),IFERROR(VLOOKUP($A30,'Season 13'!AF$4:CC$104,13,0),"0"),
IFERROR(VLOOKUP($A30,'Season 14'!AF$4:CC$104,13,0),"0"),IFERROR(VLOOKUP($A30,'Season 15'!AF$4:CC$104,13,0),"0"),)</f>
        <v>0</v>
      </c>
      <c r="N30" s="1023">
        <f>SUM(IFERROR(VLOOKUP($A30,'Season 1'!AF$4:CC$104,14,0),"0"),
IFERROR(VLOOKUP($A30,'Season 2'!AF$4:CC$104,14,0),"0"),IFERROR(VLOOKUP($A30,'Season 3'!AF$4:CC$104,14,0),"0"),
IFERROR(VLOOKUP($A30,'Season 4'!AF$4:CC$104,14,0),"0"),IFERROR(VLOOKUP($A30,'Season 5'!AF$4:CC$104,14,0),"0"),
IFERROR(VLOOKUP($A30,'Season 6'!AF$4:CC$104,14,0),"0"),IFERROR(VLOOKUP($A30,'Season 7'!AF$4:CC$104,14,0),"0"),
IFERROR(VLOOKUP($A30,'Season 8'!AF$4:CC$104,14,0),"0"),IFERROR(VLOOKUP($A30,'Season 9'!AF$4:CC$104,14,0),"0"),
IFERROR(VLOOKUP($A30,'Season 10'!AF$4:CC$104,14,0),"0"),IFERROR(VLOOKUP($A30,'Season 11'!AF$4:CC$104,14,0),"0"),
IFERROR(VLOOKUP($A30,'Season 12'!AF$4:CC$104,14,0),"0"),IFERROR(VLOOKUP($A30,'Season 13'!AF$4:CC$104,14,0),"0"),
IFERROR(VLOOKUP($A30,'Season 14'!AF$4:CC$104,14,0),"0"),IFERROR(VLOOKUP($A30,'Season 15'!AF$4:CC$104,14,0),"0"),)</f>
        <v>0</v>
      </c>
      <c r="O30" s="26">
        <f>SUM(IFERROR(VLOOKUP($A30,'Season 1'!AF$4:CC$104,15,0),"0"),
IFERROR(VLOOKUP($A30,'Season 2'!AF$4:CC$104,15,0),"0"),IFERROR(VLOOKUP($A30,'Season 3'!AF$4:CC$104,15,0),"0"),
IFERROR(VLOOKUP($A30,'Season 4'!AF$4:CC$104,15,0),"0"),IFERROR(VLOOKUP($A30,'Season 5'!AF$4:CC$104,15,0),"0"),
IFERROR(VLOOKUP($A30,'Season 6'!AF$4:CC$104,15,0),"0"),IFERROR(VLOOKUP($A30,'Season 7'!AF$4:CC$104,15,0),"0"),
IFERROR(VLOOKUP($A30,'Season 8'!AF$4:CC$104,15,0),"0"),IFERROR(VLOOKUP($A30,'Season 9'!AF$4:CC$104,15,0),"0"),
IFERROR(VLOOKUP($A30,'Season 10'!AF$4:CC$104,15,0),"0"),IFERROR(VLOOKUP($A30,'Season 11'!AF$4:CC$104,15,0),"0"),
IFERROR(VLOOKUP($A30,'Season 12'!AF$4:CC$104,15,0),"0"),IFERROR(VLOOKUP($A30,'Season 13'!AF$4:CC$104,15,0),"0"),
IFERROR(VLOOKUP($A30,'Season 14'!AF$4:CC$104,15,0),"0"),IFERROR(VLOOKUP($A30,'Season 15'!AF$4:CC$104,15,0),"0"),)</f>
        <v>0</v>
      </c>
      <c r="P30" s="699">
        <f>SUM(IFERROR(VLOOKUP($A30,'Season 1'!AF$4:CC$104,16,0),"0"),
IFERROR(VLOOKUP($A30,'Season 2'!AF$4:CC$104,16,0),"0"),IFERROR(VLOOKUP($A30,'Season 3'!AF$4:CC$104,16,0),"0"),
IFERROR(VLOOKUP($A30,'Season 4'!AF$4:CC$104,16,0),"0"),IFERROR(VLOOKUP($A30,'Season 5'!AF$4:CC$104,16,0),"0"),
IFERROR(VLOOKUP($A30,'Season 6'!AF$4:CC$104,16,0),"0"),IFERROR(VLOOKUP($A30,'Season 7'!AF$4:CC$104,16,0),"0"),
IFERROR(VLOOKUP($A30,'Season 8'!AF$4:CC$104,16,0),"0"),IFERROR(VLOOKUP($A30,'Season 9'!AF$4:CC$104,16,0),"0"),
IFERROR(VLOOKUP($A30,'Season 10'!AF$4:CC$104,16,0),"0"),IFERROR(VLOOKUP($A30,'Season 11'!AF$4:CC$104,16,0),"0"),
IFERROR(VLOOKUP($A30,'Season 12'!AF$4:CC$104,16,0),"0"),IFERROR(VLOOKUP($A30,'Season 13'!AF$4:CC$104,16,0),"0"),
IFERROR(VLOOKUP($A30,'Season 14'!AF$4:CC$104,16,0),"0"),IFERROR(VLOOKUP($A30,'Season 15'!AF$4:CC$104,16,0),"0"),)</f>
        <v>0</v>
      </c>
      <c r="Q30" s="700">
        <f>SUM(IFERROR(VLOOKUP($A30,'Season 1'!AF$4:CC$104,17,0),"0"),
IFERROR(VLOOKUP($A30,'Season 2'!AF$4:CC$104,17,0),"0"),IFERROR(VLOOKUP($A30,'Season 3'!AF$4:CC$104,17,0),"0"),
IFERROR(VLOOKUP($A30,'Season 4'!AF$4:CC$104,17,0),"0"),IFERROR(VLOOKUP($A30,'Season 5'!AF$4:CC$104,17,0),"0"),
IFERROR(VLOOKUP($A30,'Season 6'!AF$4:CC$104,17,0),"0"),IFERROR(VLOOKUP($A30,'Season 7'!AF$4:CC$104,17,0),"0"),
IFERROR(VLOOKUP($A30,'Season 8'!AF$4:CC$104,17,0),"0"),IFERROR(VLOOKUP($A30,'Season 9'!AF$4:CC$104,17,0),"0"),
IFERROR(VLOOKUP($A30,'Season 10'!AF$4:CC$104,17,0),"0"),IFERROR(VLOOKUP($A30,'Season 11'!AF$4:CC$104,17,0),"0"),
IFERROR(VLOOKUP($A30,'Season 12'!AF$4:CC$104,17,0),"0"),IFERROR(VLOOKUP($A30,'Season 13'!AF$4:CC$104,17,0),"0"),
IFERROR(VLOOKUP($A30,'Season 14'!AF$4:CC$104,17,0),"0"),IFERROR(VLOOKUP($A30,'Season 15'!AF$4:CC$104,17,0),"0"),)</f>
        <v>0</v>
      </c>
      <c r="R30" s="692">
        <f>SUM(IFERROR(VLOOKUP($A30,'Season 1'!AF$4:CC$104,18,0),"0"),
IFERROR(VLOOKUP($A30,'Season 2'!AF$4:CC$104,18,0),"0"),IFERROR(VLOOKUP($A30,'Season 3'!AF$4:CC$104,18,0),"0"),
IFERROR(VLOOKUP($A30,'Season 4'!AF$4:CC$104,18,0),"0"),IFERROR(VLOOKUP($A30,'Season 5'!AF$4:CC$104,18,0),"0"),
IFERROR(VLOOKUP($A30,'Season 6'!AF$4:CC$104,18,0),"0"),IFERROR(VLOOKUP($A30,'Season 7'!AF$4:CC$104,18,0),"0"),
IFERROR(VLOOKUP($A30,'Season 8'!AF$4:CC$104,18,0),"0"),IFERROR(VLOOKUP($A30,'Season 9'!AF$4:CC$104,18,0),"0"),
IFERROR(VLOOKUP($A30,'Season 10'!AF$4:CC$104,18,0),"0"),IFERROR(VLOOKUP($A30,'Season 11'!AF$4:CC$104,18,0),"0"),
IFERROR(VLOOKUP($A30,'Season 12'!AF$4:CC$104,18,0),"0"),IFERROR(VLOOKUP($A30,'Season 13'!AF$4:CC$104,18,0),"0"),
IFERROR(VLOOKUP($A30,'Season 14'!AF$4:CC$104,18,0),"0"),IFERROR(VLOOKUP($A30,'Season 15'!AF$4:CC$104,18,0),"0"),)</f>
        <v>0</v>
      </c>
      <c r="S30" s="1023">
        <f>SUM(IFERROR(VLOOKUP($A30,'Season 1'!AF$4:CC$104,19,0),"0"),
IFERROR(VLOOKUP($A30,'Season 2'!AF$4:CC$104,19,0),"0"),IFERROR(VLOOKUP($A30,'Season 3'!AF$4:CC$104,19,0),"0"),
IFERROR(VLOOKUP($A30,'Season 4'!AF$4:CC$104,19,0),"0"),IFERROR(VLOOKUP($A30,'Season 5'!AF$4:CC$104,19,0),"0"),
IFERROR(VLOOKUP($A30,'Season 6'!AF$4:CC$104,19,0),"0"),IFERROR(VLOOKUP($A30,'Season 7'!AF$4:CC$104,19,0),"0"),
IFERROR(VLOOKUP($A30,'Season 8'!AF$4:CC$104,19,0),"0"),IFERROR(VLOOKUP($A30,'Season 9'!AF$4:CC$104,19,0),"0"),
IFERROR(VLOOKUP($A30,'Season 10'!AF$4:CC$104,19,0),"0"),IFERROR(VLOOKUP($A30,'Season 11'!AF$4:CC$104,19,0),"0"),
IFERROR(VLOOKUP($A30,'Season 12'!AF$4:CC$104,19,0),"0"),IFERROR(VLOOKUP($A30,'Season 13'!AF$4:CC$104,19,0),"0"),
IFERROR(VLOOKUP($A30,'Season 14'!AF$4:CC$104,19,0),"0"),IFERROR(VLOOKUP($A30,'Season 15'!AF$4:CC$104,19,0),"0"),)</f>
        <v>0</v>
      </c>
      <c r="T30" s="26">
        <f>SUM(IFERROR(VLOOKUP($A30,'Season 1'!AF$4:CC$104,20,0),"0"),
IFERROR(VLOOKUP($A30,'Season 2'!AF$4:CC$104,20,0),"0"),IFERROR(VLOOKUP($A30,'Season 3'!AF$4:CC$104,20,0),"0"),
IFERROR(VLOOKUP($A30,'Season 4'!AF$4:CC$104,20,0),"0"),IFERROR(VLOOKUP($A30,'Season 5'!AF$4:CC$104,20,0),"0"),
IFERROR(VLOOKUP($A30,'Season 6'!AF$4:CC$104,20,0),"0"),IFERROR(VLOOKUP($A30,'Season 7'!AF$4:CC$104,20,0),"0"),
IFERROR(VLOOKUP($A30,'Season 8'!AF$4:CC$104,20,0),"0"),IFERROR(VLOOKUP($A30,'Season 9'!AF$4:CC$104,20,0),"0"),
IFERROR(VLOOKUP($A30,'Season 10'!AF$4:CC$104,20,0),"0"),IFERROR(VLOOKUP($A30,'Season 11'!AF$4:CC$104,20,0),"0"),
IFERROR(VLOOKUP($A30,'Season 12'!AF$4:CC$104,20,0),"0"),IFERROR(VLOOKUP($A30,'Season 13'!AF$4:CC$104,20,0),"0"),
IFERROR(VLOOKUP($A30,'Season 14'!AF$4:CC$104,20,0),"0"),IFERROR(VLOOKUP($A30,'Season 15'!AF$4:CC$104,20,0),"0"),)</f>
        <v>0</v>
      </c>
      <c r="U30" s="699">
        <f>SUM(IFERROR(VLOOKUP($A30,'Season 1'!AF$4:CC$104,21,0),"0"),
IFERROR(VLOOKUP($A30,'Season 2'!AF$4:CC$104,21,0),"0"),IFERROR(VLOOKUP($A30,'Season 3'!AF$4:CC$104,21,0),"0"),
IFERROR(VLOOKUP($A30,'Season 4'!AF$4:CC$104,21,0),"0"),IFERROR(VLOOKUP($A30,'Season 5'!AF$4:CC$104,21,0),"0"),
IFERROR(VLOOKUP($A30,'Season 6'!AF$4:CC$104,21,0),"0"),IFERROR(VLOOKUP($A30,'Season 7'!AF$4:CC$104,21,0),"0"),
IFERROR(VLOOKUP($A30,'Season 8'!AF$4:CC$104,21,0),"0"),IFERROR(VLOOKUP($A30,'Season 9'!AF$4:CC$104,21,0),"0"),
IFERROR(VLOOKUP($A30,'Season 10'!AF$4:CC$104,21,0),"0"),IFERROR(VLOOKUP($A30,'Season 11'!AF$4:CC$104,21,0),"0"),
IFERROR(VLOOKUP($A30,'Season 12'!AF$4:CC$104,21,0),"0"),IFERROR(VLOOKUP($A30,'Season 13'!AF$4:CC$104,21,0),"0"),
IFERROR(VLOOKUP($A30,'Season 14'!AF$4:CC$104,21,0),"0"),IFERROR(VLOOKUP($A30,'Season 15'!AF$4:CC$104,21,0),"0"),)</f>
        <v>0</v>
      </c>
      <c r="V30" s="700">
        <f>SUM(IFERROR(VLOOKUP($A30,'Season 1'!AF$4:CC$104,22,0),"0"),
IFERROR(VLOOKUP($A30,'Season 2'!AF$4:CC$104,22,0),"0"),IFERROR(VLOOKUP($A30,'Season 3'!AF$4:CC$104,22,0),"0"),
IFERROR(VLOOKUP($A30,'Season 4'!AF$4:CC$104,22,0),"0"),IFERROR(VLOOKUP($A30,'Season 5'!AF$4:CC$104,22,0),"0"),
IFERROR(VLOOKUP($A30,'Season 6'!AF$4:CC$104,22,0),"0"),IFERROR(VLOOKUP($A30,'Season 7'!AF$4:CC$104,22,0),"0"),
IFERROR(VLOOKUP($A30,'Season 8'!AF$4:CC$104,22,0),"0"),IFERROR(VLOOKUP($A30,'Season 9'!AF$4:CC$104,22,0),"0"),
IFERROR(VLOOKUP($A30,'Season 10'!AF$4:CC$104,22,0),"0"),IFERROR(VLOOKUP($A30,'Season 11'!AF$4:CC$104,22,0),"0"),
IFERROR(VLOOKUP($A30,'Season 12'!AF$4:CC$104,22,0),"0"),IFERROR(VLOOKUP($A30,'Season 13'!AF$4:CC$104,22,0),"0"),
IFERROR(VLOOKUP($A30,'Season 14'!AF$4:CC$104,22,0),"0"),IFERROR(VLOOKUP($A30,'Season 15'!AF$4:CC$104,22,0),"0"),)</f>
        <v>0</v>
      </c>
      <c r="W30" s="692">
        <f>SUM(IFERROR(VLOOKUP($A30,'Season 1'!AF$4:CC$104,23,0),"0"),
IFERROR(VLOOKUP($A30,'Season 2'!AF$4:CC$104,23,0),"0"),IFERROR(VLOOKUP($A30,'Season 3'!AF$4:CC$104,23,0),"0"),
IFERROR(VLOOKUP($A30,'Season 4'!AF$4:CC$104,23,0),"0"),IFERROR(VLOOKUP($A30,'Season 5'!AF$4:CC$104,23,0),"0"),
IFERROR(VLOOKUP($A30,'Season 6'!AF$4:CC$104,23,0),"0"),IFERROR(VLOOKUP($A30,'Season 7'!AF$4:CC$104,23,0),"0"),
IFERROR(VLOOKUP($A30,'Season 8'!AF$4:CC$104,23,0),"0"),IFERROR(VLOOKUP($A30,'Season 9'!AF$4:CC$104,23,0),"0"),
IFERROR(VLOOKUP($A30,'Season 10'!AF$4:CC$104,23,0),"0"),IFERROR(VLOOKUP($A30,'Season 11'!AF$4:CC$104,23,0),"0"),
IFERROR(VLOOKUP($A30,'Season 12'!AF$4:CC$104,23,0),"0"),IFERROR(VLOOKUP($A30,'Season 13'!AF$4:CC$104,23,0),"0"),
IFERROR(VLOOKUP($A30,'Season 14'!AF$4:CC$104,23,0),"0"),IFERROR(VLOOKUP($A30,'Season 15'!AF$4:CC$104,23,0),"0"),)</f>
        <v>0</v>
      </c>
      <c r="X30" s="1023">
        <f>SUM(IFERROR(VLOOKUP($A30,'Season 1'!AF$4:CC$104,24,0),"0"),
IFERROR(VLOOKUP($A30,'Season 2'!AF$4:CC$104,24,0),"0"),IFERROR(VLOOKUP($A30,'Season 3'!AF$4:CC$104,24,0),"0"),
IFERROR(VLOOKUP($A30,'Season 4'!AF$4:CC$104,24,0),"0"),IFERROR(VLOOKUP($A30,'Season 5'!AF$4:CC$104,24,0),"0"),
IFERROR(VLOOKUP($A30,'Season 6'!AF$4:CC$104,24,0),"0"),IFERROR(VLOOKUP($A30,'Season 7'!AF$4:CC$104,24,0),"0"),
IFERROR(VLOOKUP($A30,'Season 8'!AF$4:CC$104,24,0),"0"),IFERROR(VLOOKUP($A30,'Season 9'!AF$4:CC$104,24,0),"0"),
IFERROR(VLOOKUP($A30,'Season 10'!AF$4:CC$104,24,0),"0"),IFERROR(VLOOKUP($A30,'Season 11'!AF$4:CC$104,24,0),"0"),
IFERROR(VLOOKUP($A30,'Season 12'!AF$4:CC$104,24,0),"0"),IFERROR(VLOOKUP($A30,'Season 13'!AF$4:CC$104,24,0),"0"),
IFERROR(VLOOKUP($A30,'Season 14'!AF$4:CC$104,24,0),"0"),IFERROR(VLOOKUP($A30,'Season 15'!AF$4:CC$104,24,0),"0"),)</f>
        <v>3</v>
      </c>
      <c r="Y30" s="26">
        <f>SUM(IFERROR(VLOOKUP($A30,'Season 1'!AF$4:CC$104,25,0),"0"),
IFERROR(VLOOKUP($A30,'Season 2'!AF$4:CC$104,25,0),"0"),IFERROR(VLOOKUP($A30,'Season 3'!AF$4:CC$104,25,0),"0"),
IFERROR(VLOOKUP($A30,'Season 4'!AF$4:CC$104,25,0),"0"),IFERROR(VLOOKUP($A30,'Season 5'!AF$4:CC$104,25,0),"0"),
IFERROR(VLOOKUP($A30,'Season 6'!AF$4:CC$104,25,0),"0"),IFERROR(VLOOKUP($A30,'Season 7'!AF$4:CC$104,25,0),"0"),
IFERROR(VLOOKUP($A30,'Season 8'!AF$4:CC$104,25,0),"0"),IFERROR(VLOOKUP($A30,'Season 9'!AF$4:CC$104,25,0),"0"),
IFERROR(VLOOKUP($A30,'Season 10'!AF$4:CC$104,25,0),"0"),IFERROR(VLOOKUP($A30,'Season 11'!AF$4:CC$104,25,0),"0"),
IFERROR(VLOOKUP($A30,'Season 12'!AF$4:CC$104,25,0),"0"),IFERROR(VLOOKUP($A30,'Season 13'!AF$4:CC$104,25,0),"0"),
IFERROR(VLOOKUP($A30,'Season 14'!AF$4:CC$104,25,0),"0"),IFERROR(VLOOKUP($A30,'Season 15'!AF$4:CC$104,25,0),"0"),)</f>
        <v>3</v>
      </c>
      <c r="Z30" s="699">
        <f>SUM(IFERROR(VLOOKUP($A30,'Season 1'!AF$4:CC$104,26,0),"0"),
IFERROR(VLOOKUP($A30,'Season 2'!AF$4:CC$104,26,0),"0"),IFERROR(VLOOKUP($A30,'Season 3'!AF$4:CC$104,26,0),"0"),
IFERROR(VLOOKUP($A30,'Season 4'!AF$4:CC$104,26,0),"0"),IFERROR(VLOOKUP($A30,'Season 5'!AF$4:CC$104,26,0),"0"),
IFERROR(VLOOKUP($A30,'Season 6'!AF$4:CC$104,26,0),"0"),IFERROR(VLOOKUP($A30,'Season 7'!AF$4:CC$104,26,0),"0"),
IFERROR(VLOOKUP($A30,'Season 8'!AF$4:CC$104,26,0),"0"),IFERROR(VLOOKUP($A30,'Season 9'!AF$4:CC$104,26,0),"0"),
IFERROR(VLOOKUP($A30,'Season 10'!AF$4:CC$104,26,0),"0"),IFERROR(VLOOKUP($A30,'Season 11'!AF$4:CC$104,26,0),"0"),
IFERROR(VLOOKUP($A30,'Season 12'!AF$4:CC$104,26,0),"0"),IFERROR(VLOOKUP($A30,'Season 13'!AF$4:CC$104,26,0),"0"),
IFERROR(VLOOKUP($A30,'Season 14'!AF$4:CC$104,26,0),"0"),IFERROR(VLOOKUP($A30,'Season 15'!AF$4:CC$104,26,0),"0"),)</f>
        <v>0</v>
      </c>
      <c r="AA30" s="700">
        <f>SUM(IFERROR(VLOOKUP($A30,'Season 1'!AF$4:CC$104,27,0),"0"),
IFERROR(VLOOKUP($A30,'Season 2'!AF$4:CC$104,27,0),"0"),IFERROR(VLOOKUP($A30,'Season 3'!AF$4:CC$104,27,0),"0"),
IFERROR(VLOOKUP($A30,'Season 4'!AF$4:CC$104,27,0),"0"),IFERROR(VLOOKUP($A30,'Season 5'!AF$4:CC$104,27,0),"0"),
IFERROR(VLOOKUP($A30,'Season 6'!AF$4:CC$104,27,0),"0"),IFERROR(VLOOKUP($A30,'Season 7'!AF$4:CC$104,27,0),"0"),
IFERROR(VLOOKUP($A30,'Season 8'!AF$4:CC$104,27,0),"0"),IFERROR(VLOOKUP($A30,'Season 9'!AF$4:CC$104,27,0),"0"),
IFERROR(VLOOKUP($A30,'Season 10'!AF$4:CC$104,27,0),"0"),IFERROR(VLOOKUP($A30,'Season 11'!AF$4:CC$104,27,0),"0"),
IFERROR(VLOOKUP($A30,'Season 12'!AF$4:CC$104,27,0),"0"),IFERROR(VLOOKUP($A30,'Season 13'!AF$4:CC$104,27,0),"0"),
IFERROR(VLOOKUP($A30,'Season 14'!AF$4:CC$104,27,0),"0"),IFERROR(VLOOKUP($A30,'Season 15'!AF$4:CC$104,27,0),"0"),)</f>
        <v>0</v>
      </c>
      <c r="AB30" s="692">
        <f>SUM(IFERROR(VLOOKUP($A30,'Season 1'!AF$4:CC$104,28,0),"0"),
IFERROR(VLOOKUP($A30,'Season 2'!AF$4:CC$104,28,0),"0"),IFERROR(VLOOKUP($A30,'Season 3'!AF$4:CC$104,28,0),"0"),
IFERROR(VLOOKUP($A30,'Season 4'!AF$4:CC$104,28,0),"0"),IFERROR(VLOOKUP($A30,'Season 5'!AF$4:CC$104,28,0),"0"),
IFERROR(VLOOKUP($A30,'Season 6'!AF$4:CC$104,28,0),"0"),IFERROR(VLOOKUP($A30,'Season 7'!AF$4:CC$104,28,0),"0"),
IFERROR(VLOOKUP($A30,'Season 8'!AF$4:CC$104,28,0),"0"),IFERROR(VLOOKUP($A30,'Season 9'!AF$4:CC$104,28,0),"0"),
IFERROR(VLOOKUP($A30,'Season 10'!AF$4:CC$104,28,0),"0"),IFERROR(VLOOKUP($A30,'Season 11'!AF$4:CC$104,28,0),"0"),
IFERROR(VLOOKUP($A30,'Season 12'!AF$4:CC$104,28,0),"0"),IFERROR(VLOOKUP($A30,'Season 13'!AF$4:CC$104,28,0),"0"),
IFERROR(VLOOKUP($A30,'Season 14'!AF$4:CC$104,28,0),"0"),IFERROR(VLOOKUP($A30,'Season 15'!AF$4:CC$104,28,0),"0"),)</f>
        <v>0</v>
      </c>
      <c r="AC30" s="1023">
        <f>SUM(IFERROR(VLOOKUP($A30,'Season 1'!AF$4:CC$104,29,0),"0"),
IFERROR(VLOOKUP($A30,'Season 2'!AF$4:CC$104,29,0),"0"),IFERROR(VLOOKUP($A30,'Season 3'!AF$4:CC$104,29,0),"0"),
IFERROR(VLOOKUP($A30,'Season 4'!AF$4:CC$104,29,0),"0"),IFERROR(VLOOKUP($A30,'Season 5'!AF$4:CC$104,29,0),"0"),
IFERROR(VLOOKUP($A30,'Season 6'!AF$4:CC$104,29,0),"0"),IFERROR(VLOOKUP($A30,'Season 7'!AF$4:CC$104,29,0),"0"),
IFERROR(VLOOKUP($A30,'Season 8'!AF$4:CC$104,29,0),"0"),IFERROR(VLOOKUP($A30,'Season 9'!AF$4:CC$104,29,0),"0"),
IFERROR(VLOOKUP($A30,'Season 10'!AF$4:CC$104,29,0),"0"),IFERROR(VLOOKUP($A30,'Season 11'!AF$4:CC$104,29,0),"0"),
IFERROR(VLOOKUP($A30,'Season 12'!AF$4:CC$104,29,0),"0"),IFERROR(VLOOKUP($A30,'Season 13'!AF$4:CC$104,29,0),"0"),
IFERROR(VLOOKUP($A30,'Season 14'!AF$4:CC$104,29,0),"0"),IFERROR(VLOOKUP($A30,'Season 15'!AF$4:CC$104,29,0),"0"),)</f>
        <v>0</v>
      </c>
      <c r="AD30" s="26">
        <f>SUM(IFERROR(VLOOKUP($A30,'Season 1'!AF$4:CC$104,30,0),"0"),
IFERROR(VLOOKUP($A30,'Season 2'!AF$4:CC$104,30,0),"0"),IFERROR(VLOOKUP($A30,'Season 3'!AF$4:CC$104,30,0),"0"),
IFERROR(VLOOKUP($A30,'Season 4'!AF$4:CC$104,30,0),"0"),IFERROR(VLOOKUP($A30,'Season 5'!AF$4:CC$104,30,0),"0"),
IFERROR(VLOOKUP($A30,'Season 6'!AF$4:CC$104,30,0),"0"),IFERROR(VLOOKUP($A30,'Season 7'!AF$4:CC$104,30,0),"0"),
IFERROR(VLOOKUP($A30,'Season 8'!AF$4:CC$104,30,0),"0"),IFERROR(VLOOKUP($A30,'Season 9'!AF$4:CC$104,30,0),"0"),
IFERROR(VLOOKUP($A30,'Season 10'!AF$4:CC$104,30,0),"0"),IFERROR(VLOOKUP($A30,'Season 11'!AF$4:CC$104,30,0),"0"),
IFERROR(VLOOKUP($A30,'Season 12'!AF$4:CC$104,30,0),"0"),IFERROR(VLOOKUP($A30,'Season 13'!AF$4:CC$104,30,0),"0"),
IFERROR(VLOOKUP($A30,'Season 14'!AF$4:CC$104,30,0),"0"),IFERROR(VLOOKUP($A30,'Season 15'!AF$4:CC$104,30,0),"0"),)</f>
        <v>0</v>
      </c>
      <c r="AE30" s="699">
        <f>SUM(IFERROR(VLOOKUP($A30,'Season 1'!AF$4:CC$104,31,0),"0"),
IFERROR(VLOOKUP($A30,'Season 2'!AF$4:CC$104,31,0),"0"),IFERROR(VLOOKUP($A30,'Season 3'!AF$4:CC$104,31,0),"0"),
IFERROR(VLOOKUP($A30,'Season 4'!AF$4:CC$104,31,0),"0"),IFERROR(VLOOKUP($A30,'Season 5'!AF$4:CC$104,31,0),"0"),
IFERROR(VLOOKUP($A30,'Season 6'!AF$4:CC$104,31,0),"0"),IFERROR(VLOOKUP($A30,'Season 7'!AF$4:CC$104,31,0),"0"),
IFERROR(VLOOKUP($A30,'Season 8'!AF$4:CC$104,31,0),"0"),IFERROR(VLOOKUP($A30,'Season 9'!AF$4:CC$104,31,0),"0"),
IFERROR(VLOOKUP($A30,'Season 10'!AF$4:CC$104,31,0),"0"),IFERROR(VLOOKUP($A30,'Season 11'!AF$4:CC$104,31,0),"0"),
IFERROR(VLOOKUP($A30,'Season 12'!AF$4:CC$104,31,0),"0"),IFERROR(VLOOKUP($A30,'Season 13'!AF$4:CC$104,31,0),"0"),
IFERROR(VLOOKUP($A30,'Season 14'!AF$4:CC$104,31,0),"0"),IFERROR(VLOOKUP($A30,'Season 15'!AF$4:CC$104,31,0),"0"),)</f>
        <v>0</v>
      </c>
      <c r="AF30" s="700">
        <f>SUM(IFERROR(VLOOKUP($A30,'Season 3'!AF$4:CC$104,32,0),"0"),
IFERROR(VLOOKUP($A30,'Season 4'!AF$4:CC$104,32,0),"0"),IFERROR(VLOOKUP($A30,'Season 5'!AF$4:CC$104,32,0),"0"),
IFERROR(VLOOKUP($A30,'Season 6'!AF$4:CC$104,32,0),"0"),IFERROR(VLOOKUP($A30,'Season 7'!AF$4:CC$104,32,0),"0"),
IFERROR(VLOOKUP($A30,'Season 8'!AF$4:CC$104,32,0),"0"),IFERROR(VLOOKUP($A30,'Season 9'!AF$4:CC$104,32,0),"0"),
IFERROR(VLOOKUP($A30,'Season 10'!AF$4:CC$104,32,0),"0"),IFERROR(VLOOKUP($A30,'Season 11'!AF$4:CC$104,32,0),"0"),
IFERROR(VLOOKUP($A30,'Season 12'!AF$4:CC$104,32,0),"0"),IFERROR(VLOOKUP($A30,'Season 13'!AF$4:CC$104,32,0),"0"),
IFERROR(VLOOKUP($A30,'Season 14'!AF$4:CC$104,32,0),"0"),IFERROR(VLOOKUP($A30,'Season 15'!AF$4:CC$104,32,0),"0"),)</f>
        <v>0</v>
      </c>
      <c r="AG30" s="692">
        <f>SUM(IFERROR(VLOOKUP($A30,'Season 3'!AF$4:CC$104,33,0),"0"),
IFERROR(VLOOKUP($A30,'Season 4'!AF$4:CC$104,33,0),"0"),IFERROR(VLOOKUP($A30,'Season 5'!AF$4:CC$104,33,0),"0"),
IFERROR(VLOOKUP($A30,'Season 6'!AF$4:CC$104,33,0),"0"),IFERROR(VLOOKUP($A30,'Season 7'!AF$4:CC$104,33,0),"0"),
IFERROR(VLOOKUP($A30,'Season 8'!AF$4:CC$104,33,0),"0"),IFERROR(VLOOKUP($A30,'Season 9'!AF$4:CC$104,33,0),"0"),
IFERROR(VLOOKUP($A30,'Season 10'!AF$4:CC$104,33,0),"0"),IFERROR(VLOOKUP($A30,'Season 11'!AF$4:CC$104,33,0),"0"),
IFERROR(VLOOKUP($A30,'Season 12'!AF$4:CC$104,33,0),"0"),IFERROR(VLOOKUP($A30,'Season 13'!AF$4:CC$104,33,0),"0"),
IFERROR(VLOOKUP($A30,'Season 14'!AF$4:CC$104,33,0),"0"),IFERROR(VLOOKUP($A30,'Season 15'!AF$4:CC$104,33,0),"0"),)</f>
        <v>0</v>
      </c>
      <c r="AH30" s="1023">
        <f>SUM(IFERROR(VLOOKUP($A30,'Season 3'!AF$4:CC$104,34,0),"0"),
IFERROR(VLOOKUP($A30,'Season 4'!AF$4:CC$104,34,0),"0"),IFERROR(VLOOKUP($A30,'Season 5'!AF$4:CC$104,34,0),"0"),
IFERROR(VLOOKUP($A30,'Season 6'!AF$4:CC$104,34,0),"0"),IFERROR(VLOOKUP($A30,'Season 7'!AF$4:CC$104,34,0),"0"),
IFERROR(VLOOKUP($A30,'Season 8'!AF$4:CC$104,34,0),"0"),IFERROR(VLOOKUP($A30,'Season 9'!AF$4:CC$104,34,0),"0"),
IFERROR(VLOOKUP($A30,'Season 10'!AF$4:CC$104,34,0),"0"),IFERROR(VLOOKUP($A30,'Season 11'!AF$4:CC$104,34,0),"0"),
IFERROR(VLOOKUP($A30,'Season 12'!AF$4:CC$104,34,0),"0"),IFERROR(VLOOKUP($A30,'Season 13'!AF$4:CC$104,34,0),"0"),
IFERROR(VLOOKUP($A30,'Season 14'!AF$4:CC$104,34,0),"0"),IFERROR(VLOOKUP($A30,'Season 15'!AF$4:CC$104,34,0),"0"),)</f>
        <v>0</v>
      </c>
      <c r="AI30" s="26">
        <f>SUM(IFERROR(VLOOKUP($A30,'Season 3'!AF$4:CC$104,35,0),"0"),
IFERROR(VLOOKUP($A30,'Season 4'!AF$4:CC$104,35,0),"0"),IFERROR(VLOOKUP($A30,'Season 5'!AF$4:CC$104,35,0),"0"),
IFERROR(VLOOKUP($A30,'Season 6'!AF$4:CC$104,35,0),"0"),IFERROR(VLOOKUP($A30,'Season 7'!AF$4:CC$104,35,0),"0"),
IFERROR(VLOOKUP($A30,'Season 8'!AF$4:CC$104,35,0),"0"),IFERROR(VLOOKUP($A30,'Season 9'!AF$4:CC$104,35,0),"0"),
IFERROR(VLOOKUP($A30,'Season 10'!AF$4:CC$104,35,0),"0"),IFERROR(VLOOKUP($A30,'Season 11'!AF$4:CC$104,35,0),"0"),
IFERROR(VLOOKUP($A30,'Season 12'!AF$4:CC$104,35,0),"0"),IFERROR(VLOOKUP($A30,'Season 13'!AF$4:CC$104,35,0),"0"),
IFERROR(VLOOKUP($A30,'Season 14'!AF$4:CC$104,35,0),"0"),IFERROR(VLOOKUP($A30,'Season 15'!AF$4:CC$104,35,0),"0"),)</f>
        <v>0</v>
      </c>
      <c r="AJ30" s="699">
        <f>SUM(IFERROR(VLOOKUP($A30,'Season 3'!AF$4:CC$104,36,0),"0"),
IFERROR(VLOOKUP($A30,'Season 4'!AF$4:CC$104,36,0),"0"),IFERROR(VLOOKUP($A30,'Season 5'!AF$4:CC$104,36,0),"0"),
IFERROR(VLOOKUP($A30,'Season 6'!AF$4:CC$104,36,0),"0"),IFERROR(VLOOKUP($A30,'Season 7'!AF$4:CC$104,36,0),"0"),
IFERROR(VLOOKUP($A30,'Season 8'!AF$4:CC$104,36,0),"0"),IFERROR(VLOOKUP($A30,'Season 9'!AF$4:CC$104,36,0),"0"),
IFERROR(VLOOKUP($A30,'Season 10'!AF$4:CC$104,36,0),"0"),IFERROR(VLOOKUP($A30,'Season 11'!AF$4:CC$104,36,0),"0"),
IFERROR(VLOOKUP($A30,'Season 12'!AF$4:CC$104,36,0),"0"),IFERROR(VLOOKUP($A30,'Season 13'!AF$4:CC$104,36,0),"0"),
IFERROR(VLOOKUP($A30,'Season 14'!AF$4:CC$104,36,0),"0"),IFERROR(VLOOKUP($A30,'Season 15'!AF$4:CC$104,36,0),"0"),)</f>
        <v>0</v>
      </c>
      <c r="AK30" s="700">
        <f>SUM(IFERROR(VLOOKUP($A30,'Season 2'!AF$4:CC$104,32,0),"0"),IFERROR(VLOOKUP($A30,'Season 3'!AF$4:CC$104,37,0),"0"),
IFERROR(VLOOKUP($A30,'Season 4'!AF$4:CC$104,37,0),"0"),IFERROR(VLOOKUP($A30,'Season 5'!AF$4:CC$104,37,0),"0"),
IFERROR(VLOOKUP($A30,'Season 6'!AF$4:CC$104,37,0),"0"),IFERROR(VLOOKUP($A30,'Season 7'!AF$4:CC$104,37,0),"0"),
IFERROR(VLOOKUP($A30,'Season 8'!AF$4:CC$104,37,0),"0"),IFERROR(VLOOKUP($A30,'Season 9'!AF$4:CC$104,37,0),"0"),
IFERROR(VLOOKUP($A30,'Season 10'!AF$4:CC$104,37,0),"0"),IFERROR(VLOOKUP($A30,'Season 11'!AF$4:CC$104,37,0),"0"),
IFERROR(VLOOKUP($A30,'Season 12'!AF$4:CC$104,37,0),"0"),IFERROR(VLOOKUP($A30,'Season 13'!AF$4:CC$104,37,0),"0"),
IFERROR(VLOOKUP($A30,'Season 14'!AF$4:CC$104,37,0),"0"),IFERROR(VLOOKUP($A30,'Season 15'!AF$4:CC$104,37,0),"0"),)</f>
        <v>0</v>
      </c>
      <c r="AL30" s="692">
        <f>SUM(IFERROR(VLOOKUP($A30,'Season 2'!AF$4:CC$104,33,0),"0"),IFERROR(VLOOKUP($A30,'Season 3'!AF$4:CC$104,38,0),"0"),
IFERROR(VLOOKUP($A30,'Season 4'!AF$4:CC$104,38,0),"0"),IFERROR(VLOOKUP($A30,'Season 5'!AF$4:CC$104,38,0),"0"),
IFERROR(VLOOKUP($A30,'Season 6'!AF$4:CC$104,38,0),"0"),IFERROR(VLOOKUP($A30,'Season 7'!AF$4:CC$104,38,0),"0"),
IFERROR(VLOOKUP($A30,'Season 8'!AF$4:CC$104,38,0),"0"),IFERROR(VLOOKUP($A30,'Season 9'!AF$4:CC$104,38,0),"0"),
IFERROR(VLOOKUP($A30,'Season 10'!AF$4:CC$104,38,0),"0"),IFERROR(VLOOKUP($A30,'Season 11'!AF$4:CC$104,38,0),"0"),
IFERROR(VLOOKUP($A30,'Season 12'!AF$4:CC$104,38,0),"0"),IFERROR(VLOOKUP($A30,'Season 13'!AF$4:CC$104,38,0),"0"),
IFERROR(VLOOKUP($A30,'Season 14'!AF$4:CC$104,38,0),"0"),IFERROR(VLOOKUP($A30,'Season 15'!AF$4:CC$104,38,0),"0"),)</f>
        <v>0</v>
      </c>
      <c r="AM30" s="1023">
        <f>SUM(IFERROR(VLOOKUP($A30,'Season 2'!AF$4:CC$104,34,0),"0"),IFERROR(VLOOKUP($A30,'Season 3'!AF$4:CC$104,39,0),"0"),
IFERROR(VLOOKUP($A30,'Season 4'!AF$4:CC$104,39,0),"0"),IFERROR(VLOOKUP($A30,'Season 5'!AF$4:CC$104,39,0),"0"),
IFERROR(VLOOKUP($A30,'Season 6'!AF$4:CC$104,39,0),"0"),IFERROR(VLOOKUP($A30,'Season 7'!AF$4:CC$104,39,0),"0"),
IFERROR(VLOOKUP($A30,'Season 8'!AF$4:CC$104,39,0),"0"),IFERROR(VLOOKUP($A30,'Season 9'!AF$4:CC$104,39,0),"0"),
IFERROR(VLOOKUP($A30,'Season 10'!AF$4:CC$104,39,0),"0"),IFERROR(VLOOKUP($A30,'Season 11'!AF$4:CC$104,39,0),"0"),
IFERROR(VLOOKUP($A30,'Season 12'!AF$4:CC$104,39,0),"0"),IFERROR(VLOOKUP($A30,'Season 13'!AF$4:CC$104,39,0),"0"),
IFERROR(VLOOKUP($A30,'Season 14'!AF$4:CC$104,39,0),"0"),IFERROR(VLOOKUP($A30,'Season 15'!AF$4:CC$104,39,0),"0"),)</f>
        <v>0</v>
      </c>
      <c r="AN30" s="26">
        <f>SUM(IFERROR(VLOOKUP($A30,'Season 2'!AF$4:CC$104,35,0),"0"),IFERROR(VLOOKUP($A30,'Season 3'!AF$4:CC$104,40,0),"0"),
IFERROR(VLOOKUP($A30,'Season 4'!AF$4:CC$104,40,0),"0"),IFERROR(VLOOKUP($A30,'Season 5'!AF$4:CC$104,40,0),"0"),
IFERROR(VLOOKUP($A30,'Season 6'!AF$4:CC$104,40,0),"0"),IFERROR(VLOOKUP($A30,'Season 7'!AF$4:CC$104,40,0),"0"),
IFERROR(VLOOKUP($A30,'Season 8'!AF$4:CC$104,40,0),"0"),IFERROR(VLOOKUP($A30,'Season 9'!AF$4:CC$104,40,0),"0"),
IFERROR(VLOOKUP($A30,'Season 10'!AF$4:CC$104,40,0),"0"),IFERROR(VLOOKUP($A30,'Season 11'!AF$4:CC$104,40,0),"0"),
IFERROR(VLOOKUP($A30,'Season 12'!AF$4:CC$104,40,0),"0"),IFERROR(VLOOKUP($A30,'Season 13'!AF$4:CC$104,40,0),"0"),
IFERROR(VLOOKUP($A30,'Season 14'!AF$4:CC$104,40,0),"0"),IFERROR(VLOOKUP($A30,'Season 15'!AF$4:CC$104,40,0),"0"),)</f>
        <v>0</v>
      </c>
      <c r="AO30" s="699">
        <f>SUM(IFERROR(VLOOKUP($A30,'Season 2'!AF$4:CC$104,36,0),"0"),IFERROR(VLOOKUP($A30,'Season 3'!AF$4:CC$104,41,0),"0"),
IFERROR(VLOOKUP($A30,'Season 4'!AF$4:CC$104,41,0),"0"),IFERROR(VLOOKUP($A30,'Season 5'!AF$4:CC$104,41,0),"0"),
IFERROR(VLOOKUP($A30,'Season 6'!AF$4:CC$104,41,0),"0"),IFERROR(VLOOKUP($A30,'Season 7'!AF$4:CC$104,41,0),"0"),
IFERROR(VLOOKUP($A30,'Season 8'!AF$4:CC$104,41,0),"0"),IFERROR(VLOOKUP($A30,'Season 9'!AF$4:CC$104,41,0),"0"),
IFERROR(VLOOKUP($A30,'Season 10'!AF$4:CC$104,41,0),"0"),IFERROR(VLOOKUP($A30,'Season 11'!AF$4:CC$104,41,0),"0"),
IFERROR(VLOOKUP($A30,'Season 12'!AF$4:CC$104,41,0),"0"),IFERROR(VLOOKUP($A30,'Season 13'!AF$4:CC$104,41,0),"0"),
IFERROR(VLOOKUP($A30,'Season 14'!AF$4:CC$104,41,0),"0"),IFERROR(VLOOKUP($A30,'Season 15'!AF$4:CC$104,41,0),"0"),)</f>
        <v>0</v>
      </c>
      <c r="AP30" s="700">
        <f>SUM(IFERROR(VLOOKUP($A30,'Season 2'!AF$4:CC$104,37,0),"0"),IFERROR(VLOOKUP($A30,'Season 3'!AF$4:CC$104,42,0),"0"),
IFERROR(VLOOKUP($A30,'Season 4'!AF$4:CC$104,42,0),"0"),IFERROR(VLOOKUP($A30,'Season 5'!AF$4:CC$104,42,0),"0"),
IFERROR(VLOOKUP($A30,'Season 6'!AF$4:CC$104,42,0),"0"),IFERROR(VLOOKUP($A30,'Season 7'!AF$4:CC$104,42,0),"0"),
IFERROR(VLOOKUP($A30,'Season 8'!AF$4:CC$104,42,0),"0"),IFERROR(VLOOKUP($A30,'Season 9'!AF$4:CC$104,42,0),"0"),
IFERROR(VLOOKUP($A30,'Season 10'!AF$4:CC$104,42,0),"0"),IFERROR(VLOOKUP($A30,'Season 11'!AF$4:CC$104,42,0),"0"),
IFERROR(VLOOKUP($A30,'Season 12'!AF$4:CC$104,42,0),"0"),IFERROR(VLOOKUP($A30,'Season 13'!AF$4:CC$104,42,0),"0"),
IFERROR(VLOOKUP($A30,'Season 14'!AF$4:CC$104,42,0),"0"),IFERROR(VLOOKUP($A30,'Season 15'!AF$4:CC$104,42,0),"0"),)</f>
        <v>0</v>
      </c>
      <c r="AQ30" s="692">
        <f>SUM(IFERROR(VLOOKUP($A30,'Season 2'!AF$4:CC$104,38,0),"0"),IFERROR(VLOOKUP($A30,'Season 3'!AF$4:CC$104,43,0),"0"),
IFERROR(VLOOKUP($A30,'Season 4'!AF$4:CC$104,43,0),"0"),IFERROR(VLOOKUP($A30,'Season 5'!AF$4:CC$104,43,0),"0"),
IFERROR(VLOOKUP($A30,'Season 6'!AF$4:CC$104,43,0),"0"),IFERROR(VLOOKUP($A30,'Season 7'!AF$4:CC$104,43,0),"0"),
IFERROR(VLOOKUP($A30,'Season 8'!AF$4:CC$104,43,0),"0"),IFERROR(VLOOKUP($A30,'Season 9'!AF$4:CC$104,43,0),"0"),
IFERROR(VLOOKUP($A30,'Season 10'!AF$4:CC$104,43,0),"0"),IFERROR(VLOOKUP($A30,'Season 11'!AF$4:CC$104,43,0),"0"),
IFERROR(VLOOKUP($A30,'Season 12'!AF$4:CC$104,43,0),"0"),IFERROR(VLOOKUP($A30,'Season 13'!AF$4:CC$104,43,0),"0"),
IFERROR(VLOOKUP($A30,'Season 14'!AF$4:CC$104,43,0),"0"),IFERROR(VLOOKUP($A30,'Season 15'!AF$4:CC$104,43,0),"0"),)</f>
        <v>0</v>
      </c>
      <c r="AR30" s="1023">
        <f>SUM(IFERROR(VLOOKUP($A30,'Season 2'!AF$4:CC$104,39,0),"0"),IFERROR(VLOOKUP($A30,'Season 3'!AF$4:CC$104,44,0),"0"),
IFERROR(VLOOKUP($A30,'Season 4'!AF$4:CC$104,44,0),"0"),IFERROR(VLOOKUP($A30,'Season 5'!AF$4:CC$104,44,0),"0"),
IFERROR(VLOOKUP($A30,'Season 6'!AF$4:CC$104,44,0),"0"),IFERROR(VLOOKUP($A30,'Season 7'!AF$4:CC$104,44,0),"0"),
IFERROR(VLOOKUP($A30,'Season 8'!AF$4:CC$104,44,0),"0"),IFERROR(VLOOKUP($A30,'Season 9'!AF$4:CC$104,44,0),"0"),
IFERROR(VLOOKUP($A30,'Season 10'!AF$4:CC$104,44,0),"0"),IFERROR(VLOOKUP($A30,'Season 11'!AF$4:CC$104,44,0),"0"),
IFERROR(VLOOKUP($A30,'Season 12'!AF$4:CC$104,44,0),"0"),IFERROR(VLOOKUP($A30,'Season 13'!AF$4:CC$104,44,0),"0"),
IFERROR(VLOOKUP($A30,'Season 14'!AF$4:CC$104,44,0),"0"),IFERROR(VLOOKUP($A30,'Season 15'!AF$4:CC$104,44,0),"0"),)</f>
        <v>0</v>
      </c>
      <c r="AS30" s="26">
        <f>SUM(IFERROR(VLOOKUP($A30,'Season 2'!AF$4:CC$104,40,0),"0"),IFERROR(VLOOKUP($A30,'Season 3'!AF$4:CC$104,45,0),"0"),
IFERROR(VLOOKUP($A30,'Season 4'!AF$4:CC$104,45,0),"0"),IFERROR(VLOOKUP($A30,'Season 5'!AF$4:CC$104,45,0),"0"),
IFERROR(VLOOKUP($A30,'Season 6'!AF$4:CC$104,45,0),"0"),IFERROR(VLOOKUP($A30,'Season 7'!AF$4:CC$104,45,0),"0"),
IFERROR(VLOOKUP($A30,'Season 8'!AF$4:CC$104,45,0),"0"),IFERROR(VLOOKUP($A30,'Season 9'!AF$4:CC$104,45,0),"0"),
IFERROR(VLOOKUP($A30,'Season 10'!AF$4:CC$104,45,0),"0"),IFERROR(VLOOKUP($A30,'Season 11'!AF$4:CC$104,45,0),"0"),
IFERROR(VLOOKUP($A30,'Season 12'!AF$4:CC$104,45,0),"0"),IFERROR(VLOOKUP($A30,'Season 13'!AF$4:CC$104,45,0),"0"),
IFERROR(VLOOKUP($A30,'Season 14'!AF$4:CC$104,45,0),"0"),IFERROR(VLOOKUP($A30,'Season 15'!AF$4:CC$104,45,0),"0"),)</f>
        <v>0</v>
      </c>
      <c r="AT30" s="699">
        <f>SUM(IFERROR(VLOOKUP($A30,'Season 2'!AF$4:CC$104,41,0),"0"),IFERROR(VLOOKUP($A30,'Season 3'!AF$4:CC$104,46,0),"0"),
IFERROR(VLOOKUP($A30,'Season 4'!AF$4:CC$104,46,0),"0"),IFERROR(VLOOKUP($A30,'Season 5'!AF$4:CC$104,46,0),"0"),
IFERROR(VLOOKUP($A30,'Season 6'!AF$4:CC$104,46,0),"0"),IFERROR(VLOOKUP($A30,'Season 7'!AF$4:CC$104,46,0),"0"),
IFERROR(VLOOKUP($A30,'Season 8'!AF$4:CC$104,46,0),"0"),IFERROR(VLOOKUP($A30,'Season 9'!AF$4:CC$104,46,0),"0"),
IFERROR(VLOOKUP($A30,'Season 10'!AF$4:CC$104,46,0),"0"),IFERROR(VLOOKUP($A30,'Season 11'!AF$4:CC$104,46,0),"0"),
IFERROR(VLOOKUP($A30,'Season 12'!AF$4:CC$104,46,0),"0"),IFERROR(VLOOKUP($A30,'Season 13'!AF$4:CC$104,46,0),"0"),
IFERROR(VLOOKUP($A30,'Season 14'!AF$4:CC$104,46,0),"0"),IFERROR(VLOOKUP($A30,'Season 15'!AF$4:CC$104,46,0),"0"),)</f>
        <v>0</v>
      </c>
      <c r="AU30" s="700">
        <f>SUM(IFERROR(VLOOKUP($A30,'Season 3'!AF$4:CH$104,47,0),"0"),
IFERROR(VLOOKUP($A30,'Season 4'!AF$4:CH$104,47,0),"0"),IFERROR(VLOOKUP($A30,'Season 5'!AF$4:CH$104,47,0),"0"),
IFERROR(VLOOKUP($A30,'Season 6'!AF$4:CH$104,47,0),"0"),IFERROR(VLOOKUP($A30,'Season 7'!AF$4:CH$104,47,0),"0"),
IFERROR(VLOOKUP($A30,'Season 8'!AF$4:CH$104,47,0),"0"),IFERROR(VLOOKUP($A30,'Season 9'!AF$4:CH$104,47,0),"0"),
IFERROR(VLOOKUP($A30,'Season 10'!AF$4:CH$104,47,0),"0"),IFERROR(VLOOKUP($A30,'Season 11'!AF$4:CH$104,47,0),"0"),
IFERROR(VLOOKUP($A30,'Season 12'!AF$4:CH$104,47,0),"0"),IFERROR(VLOOKUP($A30,'Season 13'!AF$4:CH$104,47,0),"0"),
IFERROR(VLOOKUP($A30,'Season 14'!AF$4:CH$104,47,0),"0"),IFERROR(VLOOKUP($A30,'Season 15'!AF$4:CH$104,47,0),"0"),)</f>
        <v>0</v>
      </c>
      <c r="AV30" s="692">
        <f>SUM(IFERROR(VLOOKUP($A30,'Season 3'!AF$4:CH$104,48,0),"0"),
IFERROR(VLOOKUP($A30,'Season 4'!AF$4:CH$104,48,0),"0"),IFERROR(VLOOKUP($A30,'Season 5'!AF$4:CH$104,48,0),"0"),
IFERROR(VLOOKUP($A30,'Season 6'!AF$4:CH$104,48,0),"0"),IFERROR(VLOOKUP($A30,'Season 7'!AF$4:CH$104,48,0),"0"),
IFERROR(VLOOKUP($A30,'Season 8'!AF$4:CH$104,48,0),"0"),IFERROR(VLOOKUP($A30,'Season 9'!AF$4:CH$104,48,0),"0"),
IFERROR(VLOOKUP($A30,'Season 10'!AF$4:CH$104,48,0),"0"),IFERROR(VLOOKUP($A30,'Season 11'!AF$4:CH$104,48,0),"0"),
IFERROR(VLOOKUP($A30,'Season 12'!AF$4:CH$104,48,0),"0"),IFERROR(VLOOKUP($A30,'Season 13'!AF$4:CH$104,48,0),"0"),
IFERROR(VLOOKUP($A30,'Season 14'!AF$4:CH$104,48,0),"0"),IFERROR(VLOOKUP($A30,'Season 15'!AF$4:CH$104,48,0),"0"),)</f>
        <v>0</v>
      </c>
      <c r="AW30" s="1023">
        <f>SUM(IFERROR(VLOOKUP($A30,'Season 3'!AF$4:CH$104,49,0),"0"),
IFERROR(VLOOKUP($A30,'Season 4'!AF$4:CH$104,49,0),"0"),IFERROR(VLOOKUP($A30,'Season 5'!AF$4:CH$104,49,0),"0"),
IFERROR(VLOOKUP($A30,'Season 6'!AF$4:CH$104,49,0),"0"),IFERROR(VLOOKUP($A30,'Season 7'!AF$4:CH$104,49,0),"0"),
IFERROR(VLOOKUP($A30,'Season 8'!AF$4:CH$104,49,0),"0"),IFERROR(VLOOKUP($A30,'Season 9'!AF$4:CH$104,49,0),"0"),
IFERROR(VLOOKUP($A30,'Season 10'!AF$4:CH$104,49,0),"0"),IFERROR(VLOOKUP($A30,'Season 11'!AF$4:CH$104,49,0),"0"),
IFERROR(VLOOKUP($A30,'Season 12'!AF$4:CH$104,49,0),"0"),IFERROR(VLOOKUP($A30,'Season 13'!AF$4:CH$104,49,0),"0"),
IFERROR(VLOOKUP($A30,'Season 14'!AF$4:CH$104,49,0),"0"),IFERROR(VLOOKUP($A30,'Season 15'!AF$4:CH$104,49,0),"0"),)</f>
        <v>0</v>
      </c>
      <c r="AX30" s="26">
        <f>SUM(IFERROR(VLOOKUP($A30,'Season 3'!AF$4:CH$104,50,0),"0"),
IFERROR(VLOOKUP($A30,'Season 4'!AF$4:CH$104,50,0),"0"),IFERROR(VLOOKUP($A30,'Season 5'!AF$4:CH$104,50,0),"0"),
IFERROR(VLOOKUP($A30,'Season 6'!AF$4:CH$104,50,0),"0"),IFERROR(VLOOKUP($A30,'Season 7'!AF$4:CH$104,50,0),"0"),
IFERROR(VLOOKUP($A30,'Season 8'!AF$4:CH$104,50,0),"0"),IFERROR(VLOOKUP($A30,'Season 9'!AF$4:CH$104,50,0),"0"),
IFERROR(VLOOKUP($A30,'Season 10'!AF$4:CH$104,50,0),"0"),IFERROR(VLOOKUP($A30,'Season 11'!AF$4:CH$104,50,0),"0"),
IFERROR(VLOOKUP($A30,'Season 12'!AF$4:CH$104,50,0),"0"),IFERROR(VLOOKUP($A30,'Season 13'!AF$4:CH$104,50,0),"0"),
IFERROR(VLOOKUP($A30,'Season 14'!AF$4:CH$104,50,0),"0"),IFERROR(VLOOKUP($A30,'Season 15'!AF$4:CH$104,50,0),"0"),)</f>
        <v>0</v>
      </c>
      <c r="AY30" s="699">
        <f>SUM(IFERROR(VLOOKUP($A30,'Season 3'!AF$4:CH$104,51,0),"0"),
IFERROR(VLOOKUP($A30,'Season 4'!AF$4:CH$104,51,0),"0"),IFERROR(VLOOKUP($A30,'Season 5'!AF$4:CH$104,51,0),"0"),
IFERROR(VLOOKUP($A30,'Season 6'!AF$4:CH$104,51,0),"0"),IFERROR(VLOOKUP($A30,'Season 7'!AF$4:CH$104,51,0),"0"),
IFERROR(VLOOKUP($A30,'Season 8'!AF$4:CH$104,51,0),"0"),IFERROR(VLOOKUP($A30,'Season 9'!AF$4:CH$104,51,0),"0"),
IFERROR(VLOOKUP($A30,'Season 10'!AF$4:CH$104,51,0),"0"),IFERROR(VLOOKUP($A30,'Season 11'!AF$4:CH$104,51,0),"0"),
IFERROR(VLOOKUP($A30,'Season 12'!AF$4:CH$104,51,0),"0"),IFERROR(VLOOKUP($A30,'Season 13'!AF$4:CH$104,51,0),"0"),
IFERROR(VLOOKUP($A30,'Season 14'!AF$4:CH$104,51,0),"0"),IFERROR(VLOOKUP($A30,'Season 15'!AF$4:CH$104,51,0),"0"),)</f>
        <v>0</v>
      </c>
      <c r="AZ30" s="700">
        <f>SUM(IFERROR(VLOOKUP($A30,'Season 1'!AF$4:CC$104,32,0),"0"),IFERROR(VLOOKUP($A30,'Season 2'!AF$4:CC$104,37,0),"0"),)</f>
        <v>0</v>
      </c>
      <c r="BA30" s="692">
        <f>SUM(IFERROR(VLOOKUP($A30,'Season 1'!AF$4:CC$104,33,0),"0"),IFERROR(VLOOKUP($A30,'Season 2'!AF$4:CC$104,38,0),"0"),)</f>
        <v>0</v>
      </c>
      <c r="BB30" s="1023">
        <f>SUM(IFERROR(VLOOKUP($A30,'Season 1'!AF$4:CC$104,34,0),"0"),IFERROR(VLOOKUP($A30,'Season 2'!AF$4:CC$104,39,0),"0"),)</f>
        <v>0</v>
      </c>
      <c r="BC30" s="26">
        <f>SUM(IFERROR(VLOOKUP($A30,'Season 1'!AF$4:CC$104,35,0),"0"),IFERROR(VLOOKUP($A30,'Season 2'!AF$4:CC$104,40,0),"0"),)</f>
        <v>0</v>
      </c>
      <c r="BD30" s="699">
        <f>SUM(IFERROR(VLOOKUP($A30,'Season 1'!AF$4:CC$104,36,0),"0"),IFERROR(VLOOKUP($A30,'Season 2'!AF$4:CC$104,41,0),"0"),)</f>
        <v>0</v>
      </c>
      <c r="BE30" s="1111">
        <f>SUM(IFERROR(VLOOKUP($A30,'Season 1'!AF$4:CC$104,37,0),"0"),
IFERROR(VLOOKUP($A30,'Season 2'!AF$4:CC$104,47,0),"0"),IFERROR(VLOOKUP($A30,'Season 3'!AF$4:CH$104,52,0),"0"),
IFERROR(VLOOKUP($A30,'Season 4'!AF$4:CH$104,52,0),"0"),IFERROR(VLOOKUP($A30,'Season 5'!AF$4:CH$104,52,0),"0"),
IFERROR(VLOOKUP($A30,'Season 6'!AF$4:CH$104,52,0),"0"),IFERROR(VLOOKUP($A30,'Season 7'!AF$4:CH$104,52,0),"0"),
IFERROR(VLOOKUP($A30,'Season 8'!AF$4:CH$104,52,0),"0"),IFERROR(VLOOKUP($A30,'Season 9'!AF$4:CH$104,52,0),"0"),
IFERROR(VLOOKUP($A30,'Season 10'!AF$4:CH$104,52,0),"0"),IFERROR(VLOOKUP($A30,'Season 11'!AF$4:CH$104,52,0),"0"),
IFERROR(VLOOKUP($A30,'Season 12'!AF$4:CH$104,52,0),"0"),IFERROR(VLOOKUP($A30,'Season 13'!AF$4:CH$104,52,0),"0"),
IFERROR(VLOOKUP($A30,'Season 14'!AF$4:CH$104,52,0),"0"),IFERROR(VLOOKUP($A30,'Season 15'!AF$4:CH$104,52,0),"0"),)</f>
        <v>0</v>
      </c>
      <c r="BF30" s="1112">
        <f>SUM(IFERROR(VLOOKUP($A30,'Season 1'!AF$4:CC$104,38,0),"0"),
IFERROR(VLOOKUP($A30,'Season 2'!AF$4:CC$104,48,0),"0"),IFERROR(VLOOKUP($A30,'Season 3'!AF$4:CH$104,53,0),"0"),
IFERROR(VLOOKUP($A30,'Season 4'!AF$4:CH$104,53,0),"0"),IFERROR(VLOOKUP($A30,'Season 5'!AF$4:CH$104,53,0),"0"),
IFERROR(VLOOKUP($A30,'Season 6'!AF$4:CH$104,53,0),"0"),IFERROR(VLOOKUP($A30,'Season 7'!AF$4:CH$104,53,0),"0"),
IFERROR(VLOOKUP($A30,'Season 8'!AF$4:CH$104,53,0),"0"),IFERROR(VLOOKUP($A30,'Season 9'!AF$4:CH$104,53,0),"0"),
IFERROR(VLOOKUP($A30,'Season 10'!AF$4:CH$104,53,0),"0"),IFERROR(VLOOKUP($A30,'Season 11'!AF$4:CH$104,53,0),"0"),
IFERROR(VLOOKUP($A30,'Season 12'!AF$4:CH$104,53,0),"0"),IFERROR(VLOOKUP($A30,'Season 13'!AF$4:CH$104,53,0),"0"),
IFERROR(VLOOKUP($A30,'Season 14'!AF$4:CH$104,53,0),"0"),IFERROR(VLOOKUP($A30,'Season 15'!AF$4:CH$104,53,0),"0"),)</f>
        <v>0</v>
      </c>
      <c r="BG30" s="1061" t="e">
        <f t="shared" si="1"/>
        <v>#DIV/0!</v>
      </c>
      <c r="BI30" s="1100"/>
      <c r="BJ30" s="1100"/>
      <c r="BK30" s="1100"/>
      <c r="BL30" s="1100"/>
      <c r="BM30" s="1100"/>
      <c r="BN30" s="1100"/>
      <c r="BO30" s="1066"/>
      <c r="BP30" s="1066"/>
      <c r="BQ30" s="1066"/>
      <c r="BR30" s="1066"/>
      <c r="BS30" s="15">
        <f>IFERROR(VLOOKUP($A30,'Season 1'!$AF$4:$CH$104,39,0),"0")</f>
        <v>0</v>
      </c>
      <c r="BT30" s="15">
        <f>IFERROR(VLOOKUP($A30,'Season 1'!$AF$4:$CH$104,40,0),"0")</f>
        <v>0</v>
      </c>
      <c r="BU30" s="15">
        <f>IFERROR(VLOOKUP($A30,'Season 2'!$AF$4:$CH$104,49,0),"0")</f>
        <v>0</v>
      </c>
      <c r="BV30" s="15">
        <f>IFERROR(VLOOKUP($A30,'Season 2'!$AF$4:$CH$104,50,0),"0")</f>
        <v>0</v>
      </c>
      <c r="BW30" s="15">
        <f>IFERROR(VLOOKUP($A30,'Season 3'!$AF$4:$CH$104,54,0),"0")</f>
        <v>0</v>
      </c>
      <c r="BX30" s="15">
        <f>IFERROR(VLOOKUP($A30,'Season 3'!$AF$4:$CH$104,55,0),"0")</f>
        <v>0</v>
      </c>
      <c r="BY30" s="15" t="str">
        <f>IFERROR(VLOOKUP($A30,'Season 4'!$AF$4:$CH$104,54,0),"0")</f>
        <v>0</v>
      </c>
      <c r="BZ30" s="15" t="str">
        <f>IFERROR(VLOOKUP($A30,'Season 4'!$AF$4:$CH$104,55,0),"0")</f>
        <v>0</v>
      </c>
      <c r="CA30" s="15" t="str">
        <f>IFERROR(VLOOKUP($A30,'Season 5'!$AF$4:$CH$104,54,0),"0")</f>
        <v>0</v>
      </c>
      <c r="CB30" s="15" t="str">
        <f>IFERROR(VLOOKUP($A30,'Season 5'!$AF$4:$CH$104,55,0),"0")</f>
        <v>0</v>
      </c>
      <c r="CC30" s="15" t="str">
        <f>IFERROR(VLOOKUP($A30,'Season 6'!$AF$4:$CH$104,54,0),"0")</f>
        <v>0</v>
      </c>
      <c r="CD30" s="15" t="str">
        <f>IFERROR(VLOOKUP($A30,'Season 6'!$AF$4:$CH$104,55,0),"0")</f>
        <v>0</v>
      </c>
      <c r="CE30" s="15" t="str">
        <f>IFERROR(VLOOKUP($A30,'Season 7'!$AF$4:$CH$104,54,0),"0")</f>
        <v>0</v>
      </c>
      <c r="CF30" s="15" t="str">
        <f>IFERROR(VLOOKUP($A30,'Season 7'!$AF$4:$CH$104,55,0),"0")</f>
        <v>0</v>
      </c>
      <c r="CG30" s="15" t="str">
        <f>IFERROR(VLOOKUP($A30,'Season 8'!$AF$4:$CH$104,54,0),"0")</f>
        <v>0</v>
      </c>
      <c r="CH30" s="15" t="str">
        <f>IFERROR(VLOOKUP($A30,'Season 8'!$AF$4:$CH$104,55,0),"0")</f>
        <v>0</v>
      </c>
      <c r="CI30" s="15" t="str">
        <f>IFERROR(VLOOKUP($A30,'Season 9'!$AF$4:$CH$104,54,0),"0")</f>
        <v>0</v>
      </c>
      <c r="CJ30" s="15" t="str">
        <f>IFERROR(VLOOKUP($A30,'Season 9'!$AF$4:$CH$104,55,0),"0")</f>
        <v>0</v>
      </c>
      <c r="CK30" s="15" t="str">
        <f>IFERROR(VLOOKUP($A30,'Season 10'!$AF$4:$CH$104,54,0),"0")</f>
        <v>0</v>
      </c>
      <c r="CL30" s="15" t="str">
        <f>IFERROR(VLOOKUP($A30,'Season 10'!$AF$4:$CH$104,55,0),"0")</f>
        <v>0</v>
      </c>
      <c r="CM30" s="15" t="str">
        <f>IFERROR(VLOOKUP($A30,'Season 11'!$AF$4:$CH$104,54,0),"0")</f>
        <v>0</v>
      </c>
      <c r="CN30" s="15" t="str">
        <f>IFERROR(VLOOKUP($A30,'Season 11'!$AF$4:$CH$104,55,0),"0")</f>
        <v>0</v>
      </c>
      <c r="CO30" s="15" t="str">
        <f>IFERROR(VLOOKUP($A30,'Season 12'!$AF$4:$CH$104,54,0),"0")</f>
        <v>0</v>
      </c>
      <c r="CP30" s="15" t="str">
        <f>IFERROR(VLOOKUP($A30,'Season 12'!$AF$4:$CH$104,55,0),"0")</f>
        <v>0</v>
      </c>
      <c r="CQ30" s="15" t="str">
        <f>IFERROR(VLOOKUP($A30,'Season 13'!$AF$4:$CH$104,54,0),"0")</f>
        <v>0</v>
      </c>
      <c r="CR30" s="15" t="str">
        <f>IFERROR(VLOOKUP($A30,'Season 13'!$AF$4:$CH$104,55,0),"0")</f>
        <v>0</v>
      </c>
      <c r="CS30" s="15" t="str">
        <f>IFERROR(VLOOKUP($A30,'Season 14'!$AF$4:$CH$104,54,0),"0")</f>
        <v>0</v>
      </c>
      <c r="CT30" s="15" t="str">
        <f>IFERROR(VLOOKUP($A30,'Season 14'!$AF$4:$CH$104,55,0),"0")</f>
        <v>0</v>
      </c>
      <c r="CU30" s="15" t="str">
        <f>IFERROR(VLOOKUP($A30,'Season 15'!$AF$4:$CH$104,54,0),"0")</f>
        <v>0</v>
      </c>
      <c r="CV30" s="15" t="str">
        <f>IFERROR(VLOOKUP($A30,'Season 15'!$AF$4:$CH$104,55,0),"0")</f>
        <v>0</v>
      </c>
    </row>
    <row r="31" spans="1:100" x14ac:dyDescent="0.25">
      <c r="A31" s="1090" t="s">
        <v>224</v>
      </c>
      <c r="B31" s="1021" t="str">
        <f>IFERROR(VLOOKUP('Data Totals'!A31,'Season 1'!AF$4:CC$104,2,FALSE),IFERROR(VLOOKUP('Data Totals'!A31,'Season 2'!AF$4:CC$104,2,FALSE),IFERROR(VLOOKUP('Data Totals'!A31,'Season 3'!AF$4:CC$104,2,FALSE),IFERROR(VLOOKUP('Data Totals'!A31,'Season 4'!AF$4:CC$104,2,FALSE),IFERROR(VLOOKUP('Data Totals'!A31,'Season 5'!AF$4:CC$104,2,FALSE),IFERROR(VLOOKUP('Data Totals'!A31,'Season 6'!AF$4:CC$104,2,FALSE),IFERROR(VLOOKUP('Data Totals'!A31,'Season 7'!AF$4:CC$104,2,FALSE),IFERROR(VLOOKUP('Data Totals'!A31,'Season 8'!AF$4:CC$104,2,FALSE),IFERROR(VLOOKUP('Data Totals'!A31,'Season 9'!AF$4:CC$104,2,FALSE),IFERROR(VLOOKUP('Data Totals'!A31,'Season 10'!AF$4:CC$104,2,FALSE),IFERROR(VLOOKUP('Data Totals'!A31,'Season 11'!AF$4:CC$104,2,FALSE),IFERROR(VLOOKUP('Data Totals'!A31,'Season 12'!AF$4:CC$104,2,FALSE),IFERROR(VLOOKUP('Data Totals'!A31,'Season 13'!AF$4:CC$104,2,FALSE),IFERROR(VLOOKUP('Data Totals'!A31,'Season 14'!AF$4:CC$104,2,FALSE),IFERROR(VLOOKUP('Data Totals'!A31,'Season 15'!AF$4:CC$104,2,FALSE),"N/A")))))))))))))))</f>
        <v>ST</v>
      </c>
      <c r="C31" s="1022">
        <f>IFERROR(VLOOKUP('Data Totals'!A31,'Season 1'!AF$4:CC$104,3,FALSE),IFERROR(VLOOKUP('Data Totals'!A31,'Season 2'!AF$4:CC$104,3,FALSE),IFERROR(VLOOKUP('Data Totals'!A31,'Season 3'!AF$4:CC$104,3,FALSE),IFERROR(VLOOKUP('Data Totals'!A31,'Season 4'!AF$4:CC$104,3,FALSE),IFERROR(VLOOKUP('Data Totals'!A31,'Season 5'!AF$4:CC$104,3,FALSE),IFERROR(VLOOKUP('Data Totals'!A31,'Season 6'!AF$4:CC$104,3,FALSE),IFERROR(VLOOKUP('Data Totals'!A31,'Season 7'!AF$4:CC$104,3,FALSE),IFERROR(VLOOKUP('Data Totals'!A31,'Season 8'!AF$4:CC$104,3,FALSE),IFERROR(VLOOKUP('Data Totals'!A31,'Season 9'!AF$4:CC$104,3,FALSE),IFERROR(VLOOKUP('Data Totals'!A31,'Season 10'!AF$4:CC$104,3,FALSE),IFERROR(VLOOKUP('Data Totals'!A31,'Season 11'!AF$4:CC$104,3,FALSE),IFERROR(VLOOKUP('Data Totals'!A31,'Season 12'!AF$4:CC$104,3,FALSE),IFERROR(VLOOKUP('Data Totals'!A31,'Season 13'!AF$4:CC$104,3,FALSE),IFERROR(VLOOKUP('Data Totals'!A31,'Season 14'!AF$4:CC$104,3,FALSE),IFERROR(VLOOKUP('Data Totals'!A31,'Season 15'!AF$4:CC$104,3,FALSE),"N/A")))))))))))))))</f>
        <v>71</v>
      </c>
      <c r="D31" s="1022">
        <f>IFERROR(VLOOKUP('Data Totals'!A31,'Season 1'!AF$4:CC$104,4,FALSE),IFERROR(VLOOKUP('Data Totals'!A31,'Season 2'!AF$4:CC$104,4,FALSE),IFERROR(VLOOKUP('Data Totals'!A31,'Season 3'!AF$4:CC$104,4,FALSE),IFERROR(VLOOKUP('Data Totals'!A31,'Season 4'!AF$4:CC$104,4,FALSE),IFERROR(VLOOKUP('Data Totals'!A31,'Season 5'!AF$4:CC$104,4,FALSE),IFERROR(VLOOKUP('Data Totals'!A31,'Season 6'!AF$4:CC$104,4,FALSE),IFERROR(VLOOKUP('Data Totals'!A31,'Season 7'!AF$4:CC$104,4,FALSE),IFERROR(VLOOKUP('Data Totals'!A31,'Season 8'!AF$4:CC$104,4,FALSE),IFERROR(VLOOKUP('Data Totals'!A31,'Season 9'!AF$4:CC$104,4,FALSE),IFERROR(VLOOKUP('Data Totals'!A31,'Season 10'!AF$4:CC$104,4,FALSE),IFERROR(VLOOKUP('Data Totals'!A31,'Season 11'!AF$4:CC$104,4,FALSE),IFERROR(VLOOKUP('Data Totals'!A31,'Season 12'!AF$4:CC$104,4,FALSE),IFERROR(VLOOKUP('Data Totals'!A31,'Season 13'!AF$4:CC$104,4,FALSE),IFERROR(VLOOKUP('Data Totals'!A31,'Season 14'!AF$4:CC$104,4,FALSE),IFERROR(VLOOKUP('Data Totals'!A31,'Season 15'!AF$4:CC$104,4,FALSE),"N/A")))))))))))))))</f>
        <v>71</v>
      </c>
      <c r="E31" s="1022">
        <f t="shared" si="0"/>
        <v>0</v>
      </c>
      <c r="F31" s="692">
        <f>SUM(IFERROR(VLOOKUP(A31,BI$3:BN$152,2,0),"0"),IFERROR(VLOOKUP(A31,'Season 1'!AF$4:CC$104,6,0),"0"),
IFERROR(VLOOKUP(A31,'Season 2'!AF$4:CC$104,6,0),"0"),IFERROR(VLOOKUP(A31,'Season 3'!AF$4:CC$104,6,0),"0"),
IFERROR(VLOOKUP(A31,'Season 4'!AF$4:CC$104,6,0),"0"),IFERROR(VLOOKUP(A31,'Season 5'!AF$4:CC$104,6,0),"0"),
IFERROR(VLOOKUP(A31,'Season 6'!AF$4:CC$104,6,0),"0"),IFERROR(VLOOKUP(A31,'Season 7'!AF$4:CC$104,6,0),"0"),
IFERROR(VLOOKUP(A31,'Season 8'!AF$4:CC$104,6,0),"0"),IFERROR(VLOOKUP(A31,'Season 9'!AF$4:CC$104,6,0),"0"),
IFERROR(VLOOKUP(A31,'Season 10'!AF$4:CC$104,6,0),"0"),IFERROR(VLOOKUP(A31,'Season 11'!AF$4:CC$104,6,0),"0"),
IFERROR(VLOOKUP(A31,'Season 12'!AF$4:CC$104,6,0),"0"),IFERROR(VLOOKUP(A31,'Season 13'!AF$4:CC$104,6,0),"0"),
IFERROR(VLOOKUP(A31,'Season 14'!AF$4:CC$104,6,0),"0"),IFERROR(VLOOKUP(A31,'Season 15'!AF$4:CC$104,6,0),"0"),)</f>
        <v>171</v>
      </c>
      <c r="G31" s="692">
        <f>SUM(IFERROR(VLOOKUP(A31,'Season 1'!AF$4:CC$104,7,0),"0"),
IFERROR(VLOOKUP(A31,'Season 2'!AF$4:CC$104,7,0),"0"),IFERROR(VLOOKUP(A31,'Season 3'!AF$4:CC$104,7,0),"0"),
IFERROR(VLOOKUP(A31,'Season 4'!AF$4:CC$104,7,0),"0"),IFERROR(VLOOKUP(A31,'Season 5'!AF$4:CC$104,7,0),"0"),
IFERROR(VLOOKUP(A31,'Season 6'!AF$4:CC$104,7,0),"0"),IFERROR(VLOOKUP(A31,'Season 7'!AF$4:CC$104,7,0),"0"),
IFERROR(VLOOKUP(A31,'Season 8'!AF$4:CC$104,7,0),"0"),IFERROR(VLOOKUP(A31,'Season 9'!AF$4:CC$104,7,0),"0"),
IFERROR(VLOOKUP(A31,'Season 10'!AF$4:CC$104,7,0),"0"),IFERROR(VLOOKUP(A31,'Season 11'!AF$4:CC$104,7,0),"0"),
IFERROR(VLOOKUP(A31,'Season 12'!AF$4:CC$104,7,0),"0"),IFERROR(VLOOKUP(A31,'Season 13'!AF$4:CC$104,7,0),"0"),
IFERROR(VLOOKUP(A31,'Season 14'!AF$4:CC$104,7,0),"0"),IFERROR(VLOOKUP(A31,'Season 15'!AF$4:CC$104,7,0),"0"),)</f>
        <v>0</v>
      </c>
      <c r="H31" s="556">
        <f>SUM(IFERROR(VLOOKUP(A31,'Season 1'!AF$4:CC$104,8,0),"0"),
IFERROR(VLOOKUP(A31,'Season 2'!AF$4:CC$104,8,0),"0"),IFERROR(VLOOKUP(A31,'Season 3'!AF$4:CC$104,8,0),"0"),
IFERROR(VLOOKUP(A31,'Season 4'!AF$4:CC$104,8,0),"0"),IFERROR(VLOOKUP(A31,'Season 5'!AF$4:CC$104,8,0),"0"),
IFERROR(VLOOKUP(A31,'Season 6'!AF$4:CC$104,8,0),"0"),IFERROR(VLOOKUP(A31,'Season 7'!AF$4:CC$104,8,0),"0"),
IFERROR(VLOOKUP(A31,'Season 8'!AF$4:CC$104,8,0),"0"),IFERROR(VLOOKUP(A31,'Season 9'!AF$4:CC$104,8,0),"0"),
IFERROR(VLOOKUP(A31,'Season 10'!AF$4:CC$104,8,0),"0"),IFERROR(VLOOKUP(A31,'Season 11'!AF$4:CC$104,8,0),"0"),
IFERROR(VLOOKUP(A31,'Season 12'!AF$4:CC$104,8,0),"0"),IFERROR(VLOOKUP(A31,'Season 13'!AF$4:CC$104,8,0),"0"),
IFERROR(VLOOKUP(A31,'Season 14'!AF$4:CC$104,8,0),"0"),IFERROR(VLOOKUP(A31,'Season 15'!AF$4:CC$104,8,0),"0"),)</f>
        <v>3</v>
      </c>
      <c r="I31" s="1023">
        <f>SUM(IFERROR(VLOOKUP(A31,'Season 1'!AF$4:CC$104,9,0),"0"),
IFERROR(VLOOKUP(A31,'Season 2'!AF$4:CC$104,9,0),"0"),IFERROR(VLOOKUP(A31,'Season 3'!AF$4:CC$104,9,0),"0"),
IFERROR(VLOOKUP(A31,'Season 4'!AF$4:CC$104,9,0),"0"),IFERROR(VLOOKUP(A31,'Season 5'!AF$4:CC$104,9,0),"0"),
IFERROR(VLOOKUP(A31,'Season 6'!AF$4:CC$104,9,0),"0"),IFERROR(VLOOKUP(A31,'Season 7'!AF$4:CC$104,9,0),"0"),
IFERROR(VLOOKUP(A31,'Season 8'!AF$4:CC$104,9,0),"0"),IFERROR(VLOOKUP(A31,'Season 9'!AF$4:CC$104,9,0),"0"),
IFERROR(VLOOKUP(A31,'Season 10'!AF$4:CC$104,9,0),"0"),IFERROR(VLOOKUP(A31,'Season 11'!AF$4:CC$104,9,0),"0"),
IFERROR(VLOOKUP(A31,'Season 12'!AF$4:CC$104,9,0),"0"),IFERROR(VLOOKUP(A31,'Season 13'!AF$4:CC$104,9,0),"0"),
IFERROR(VLOOKUP(A31,'Season 14'!AF$4:CC$104,9,0),"0"),IFERROR(VLOOKUP(A31,'Season 15'!AF$4:CC$104,9,0),"0"),)</f>
        <v>33</v>
      </c>
      <c r="J31" s="26">
        <f>SUM(IFERROR(VLOOKUP(A31,BI$3:BN$152,3,0),"0"),IFERROR(VLOOKUP(A31,'Season 1'!AF$4:CC$104,10,0),"0"),
IFERROR(VLOOKUP(A31,'Season 2'!AF$4:CC$104,10,0),"0"),IFERROR(VLOOKUP(A31,'Season 3'!AF$4:CC$104,10,0),"0"),
IFERROR(VLOOKUP(A31,'Season 4'!AF$4:CC$104,10,0),"0"),IFERROR(VLOOKUP(A31,'Season 5'!AF$4:CC$104,10,0),"0"),
IFERROR(VLOOKUP(A31,'Season 6'!AF$4:CC$104,10,0),"0"),IFERROR(VLOOKUP(A31,'Season 7'!AF$4:CC$104,10,0),"0"),
IFERROR(VLOOKUP(A31,'Season 8'!AF$4:CC$104,10,0),"0"),IFERROR(VLOOKUP(A31,'Season 9'!AF$4:CC$104,10,0),"0"),
IFERROR(VLOOKUP(A31,'Season 10'!AF$4:CC$104,10,0),"0"),IFERROR(VLOOKUP(A31,'Season 11'!AF$4:CC$104,10,0),"0"),
IFERROR(VLOOKUP(A31,'Season 12'!AF$4:CC$104,10,0),"0"),IFERROR(VLOOKUP(A31,'Season 13'!AF$4:CC$104,10,0),"0"),
IFERROR(VLOOKUP(A31,'Season 14'!AF$4:CC$104,10,0),"0"),IFERROR(VLOOKUP(A31,'Season 15'!AF$4:CC$104,10,0),"0"),)</f>
        <v>66</v>
      </c>
      <c r="K31" s="699">
        <f>SUM(IFERROR(VLOOKUP(A31,BI$3:BN$152,4,0),"0"),IFERROR(VLOOKUP(A31,'Season 1'!AF$4:CC$104,11,0),"0"),
IFERROR(VLOOKUP(A31,'Season 2'!AF$4:CC$104,11,0),"0"),IFERROR(VLOOKUP(A31,'Season 3'!AF$4:CC$104,11,0),"0"),
IFERROR(VLOOKUP(A31,'Season 4'!AF$4:CC$104,11,0),"0"),IFERROR(VLOOKUP(A31,'Season 5'!AF$4:CC$104,11,0),"0"),
IFERROR(VLOOKUP(A31,'Season 6'!AF$4:CC$104,11,0),"0"),IFERROR(VLOOKUP(A31,'Season 7'!AF$4:CC$104,11,0),"0"),
IFERROR(VLOOKUP(A31,'Season 8'!AF$4:CC$104,11,0),"0"),IFERROR(VLOOKUP(A31,'Season 9'!AF$4:CC$104,11,0),"0"),
IFERROR(VLOOKUP(A31,'Season 10'!AF$4:CC$104,11,0),"0"),IFERROR(VLOOKUP(A31,'Season 11'!AF$4:CC$104,11,0),"0"),
IFERROR(VLOOKUP(A31,'Season 12'!AF$4:CC$104,11,0),"0"),IFERROR(VLOOKUP(A31,'Season 13'!AF$4:CC$104,11,0),"0"),
IFERROR(VLOOKUP(A31,'Season 14'!AF$4:CC$104,11,0),"0"),IFERROR(VLOOKUP(A31,'Season 15'!AF$4:CC$104,11,0),"0"),)</f>
        <v>60</v>
      </c>
      <c r="L31" s="700">
        <f>SUM(IFERROR(VLOOKUP($A31,'Season 1'!AF$4:CC$104,12,0),"0"),
IFERROR(VLOOKUP($A31,'Season 2'!AF$4:CC$104,12,0),"0"),IFERROR(VLOOKUP($A31,'Season 3'!AF$4:CC$104,12,0),"0"),
IFERROR(VLOOKUP($A31,'Season 4'!AF$4:CC$104,12,0),"0"),IFERROR(VLOOKUP($A31,'Season 5'!AF$4:CC$104,12,0),"0"),
IFERROR(VLOOKUP($A31,'Season 6'!AF$4:CC$104,12,0),"0"),IFERROR(VLOOKUP($A31,'Season 7'!AF$4:CC$104,12,0),"0"),
IFERROR(VLOOKUP($A31,'Season 8'!AF$4:CC$104,12,0),"0"),IFERROR(VLOOKUP($A31,'Season 9'!AF$4:CC$104,12,0),"0"),
IFERROR(VLOOKUP($A31,'Season 10'!AF$4:CC$104,12,0),"0"),IFERROR(VLOOKUP($A31,'Season 11'!AF$4:CC$104,12,0),"0"),
IFERROR(VLOOKUP($A31,'Season 12'!AF$4:CC$104,12,0),"0"),IFERROR(VLOOKUP($A31,'Season 13'!AF$4:CC$104,12,0),"0"),
IFERROR(VLOOKUP($A31,'Season 14'!AF$4:CC$104,12,0),"0"),IFERROR(VLOOKUP($A31,'Season 15'!AF$4:CC$104,12,0),"0"),)</f>
        <v>0</v>
      </c>
      <c r="M31" s="692">
        <f>SUM(IFERROR(VLOOKUP($A31,'Season 1'!AF$4:CC$104,13,0),"0"),
IFERROR(VLOOKUP($A31,'Season 2'!AF$4:CC$104,13,0),"0"),IFERROR(VLOOKUP($A31,'Season 3'!AF$4:CC$104,13,0),"0"),
IFERROR(VLOOKUP($A31,'Season 4'!AF$4:CC$104,13,0),"0"),IFERROR(VLOOKUP($A31,'Season 5'!AF$4:CC$104,13,0),"0"),
IFERROR(VLOOKUP($A31,'Season 6'!AF$4:CC$104,13,0),"0"),IFERROR(VLOOKUP($A31,'Season 7'!AF$4:CC$104,13,0),"0"),
IFERROR(VLOOKUP($A31,'Season 8'!AF$4:CC$104,13,0),"0"),IFERROR(VLOOKUP($A31,'Season 9'!AF$4:CC$104,13,0),"0"),
IFERROR(VLOOKUP($A31,'Season 10'!AF$4:CC$104,13,0),"0"),IFERROR(VLOOKUP($A31,'Season 11'!AF$4:CC$104,13,0),"0"),
IFERROR(VLOOKUP($A31,'Season 12'!AF$4:CC$104,13,0),"0"),IFERROR(VLOOKUP($A31,'Season 13'!AF$4:CC$104,13,0),"0"),
IFERROR(VLOOKUP($A31,'Season 14'!AF$4:CC$104,13,0),"0"),IFERROR(VLOOKUP($A31,'Season 15'!AF$4:CC$104,13,0),"0"),)</f>
        <v>0</v>
      </c>
      <c r="N31" s="1023">
        <f>SUM(IFERROR(VLOOKUP($A31,'Season 1'!AF$4:CC$104,14,0),"0"),
IFERROR(VLOOKUP($A31,'Season 2'!AF$4:CC$104,14,0),"0"),IFERROR(VLOOKUP($A31,'Season 3'!AF$4:CC$104,14,0),"0"),
IFERROR(VLOOKUP($A31,'Season 4'!AF$4:CC$104,14,0),"0"),IFERROR(VLOOKUP($A31,'Season 5'!AF$4:CC$104,14,0),"0"),
IFERROR(VLOOKUP($A31,'Season 6'!AF$4:CC$104,14,0),"0"),IFERROR(VLOOKUP($A31,'Season 7'!AF$4:CC$104,14,0),"0"),
IFERROR(VLOOKUP($A31,'Season 8'!AF$4:CC$104,14,0),"0"),IFERROR(VLOOKUP($A31,'Season 9'!AF$4:CC$104,14,0),"0"),
IFERROR(VLOOKUP($A31,'Season 10'!AF$4:CC$104,14,0),"0"),IFERROR(VLOOKUP($A31,'Season 11'!AF$4:CC$104,14,0),"0"),
IFERROR(VLOOKUP($A31,'Season 12'!AF$4:CC$104,14,0),"0"),IFERROR(VLOOKUP($A31,'Season 13'!AF$4:CC$104,14,0),"0"),
IFERROR(VLOOKUP($A31,'Season 14'!AF$4:CC$104,14,0),"0"),IFERROR(VLOOKUP($A31,'Season 15'!AF$4:CC$104,14,0),"0"),)</f>
        <v>3</v>
      </c>
      <c r="O31" s="26">
        <f>SUM(IFERROR(VLOOKUP($A31,'Season 1'!AF$4:CC$104,15,0),"0"),
IFERROR(VLOOKUP($A31,'Season 2'!AF$4:CC$104,15,0),"0"),IFERROR(VLOOKUP($A31,'Season 3'!AF$4:CC$104,15,0),"0"),
IFERROR(VLOOKUP($A31,'Season 4'!AF$4:CC$104,15,0),"0"),IFERROR(VLOOKUP($A31,'Season 5'!AF$4:CC$104,15,0),"0"),
IFERROR(VLOOKUP($A31,'Season 6'!AF$4:CC$104,15,0),"0"),IFERROR(VLOOKUP($A31,'Season 7'!AF$4:CC$104,15,0),"0"),
IFERROR(VLOOKUP($A31,'Season 8'!AF$4:CC$104,15,0),"0"),IFERROR(VLOOKUP($A31,'Season 9'!AF$4:CC$104,15,0),"0"),
IFERROR(VLOOKUP($A31,'Season 10'!AF$4:CC$104,15,0),"0"),IFERROR(VLOOKUP($A31,'Season 11'!AF$4:CC$104,15,0),"0"),
IFERROR(VLOOKUP($A31,'Season 12'!AF$4:CC$104,15,0),"0"),IFERROR(VLOOKUP($A31,'Season 13'!AF$4:CC$104,15,0),"0"),
IFERROR(VLOOKUP($A31,'Season 14'!AF$4:CC$104,15,0),"0"),IFERROR(VLOOKUP($A31,'Season 15'!AF$4:CC$104,15,0),"0"),)</f>
        <v>3</v>
      </c>
      <c r="P31" s="699">
        <f>SUM(IFERROR(VLOOKUP($A31,'Season 1'!AF$4:CC$104,16,0),"0"),
IFERROR(VLOOKUP($A31,'Season 2'!AF$4:CC$104,16,0),"0"),IFERROR(VLOOKUP($A31,'Season 3'!AF$4:CC$104,16,0),"0"),
IFERROR(VLOOKUP($A31,'Season 4'!AF$4:CC$104,16,0),"0"),IFERROR(VLOOKUP($A31,'Season 5'!AF$4:CC$104,16,0),"0"),
IFERROR(VLOOKUP($A31,'Season 6'!AF$4:CC$104,16,0),"0"),IFERROR(VLOOKUP($A31,'Season 7'!AF$4:CC$104,16,0),"0"),
IFERROR(VLOOKUP($A31,'Season 8'!AF$4:CC$104,16,0),"0"),IFERROR(VLOOKUP($A31,'Season 9'!AF$4:CC$104,16,0),"0"),
IFERROR(VLOOKUP($A31,'Season 10'!AF$4:CC$104,16,0),"0"),IFERROR(VLOOKUP($A31,'Season 11'!AF$4:CC$104,16,0),"0"),
IFERROR(VLOOKUP($A31,'Season 12'!AF$4:CC$104,16,0),"0"),IFERROR(VLOOKUP($A31,'Season 13'!AF$4:CC$104,16,0),"0"),
IFERROR(VLOOKUP($A31,'Season 14'!AF$4:CC$104,16,0),"0"),IFERROR(VLOOKUP($A31,'Season 15'!AF$4:CC$104,16,0),"0"),)</f>
        <v>9</v>
      </c>
      <c r="Q31" s="700">
        <f>SUM(IFERROR(VLOOKUP($A31,'Season 1'!AF$4:CC$104,17,0),"0"),
IFERROR(VLOOKUP($A31,'Season 2'!AF$4:CC$104,17,0),"0"),IFERROR(VLOOKUP($A31,'Season 3'!AF$4:CC$104,17,0),"0"),
IFERROR(VLOOKUP($A31,'Season 4'!AF$4:CC$104,17,0),"0"),IFERROR(VLOOKUP($A31,'Season 5'!AF$4:CC$104,17,0),"0"),
IFERROR(VLOOKUP($A31,'Season 6'!AF$4:CC$104,17,0),"0"),IFERROR(VLOOKUP($A31,'Season 7'!AF$4:CC$104,17,0),"0"),
IFERROR(VLOOKUP($A31,'Season 8'!AF$4:CC$104,17,0),"0"),IFERROR(VLOOKUP($A31,'Season 9'!AF$4:CC$104,17,0),"0"),
IFERROR(VLOOKUP($A31,'Season 10'!AF$4:CC$104,17,0),"0"),IFERROR(VLOOKUP($A31,'Season 11'!AF$4:CC$104,17,0),"0"),
IFERROR(VLOOKUP($A31,'Season 12'!AF$4:CC$104,17,0),"0"),IFERROR(VLOOKUP($A31,'Season 13'!AF$4:CC$104,17,0),"0"),
IFERROR(VLOOKUP($A31,'Season 14'!AF$4:CC$104,17,0),"0"),IFERROR(VLOOKUP($A31,'Season 15'!AF$4:CC$104,17,0),"0"),)</f>
        <v>0</v>
      </c>
      <c r="R31" s="692">
        <f>SUM(IFERROR(VLOOKUP($A31,'Season 1'!AF$4:CC$104,18,0),"0"),
IFERROR(VLOOKUP($A31,'Season 2'!AF$4:CC$104,18,0),"0"),IFERROR(VLOOKUP($A31,'Season 3'!AF$4:CC$104,18,0),"0"),
IFERROR(VLOOKUP($A31,'Season 4'!AF$4:CC$104,18,0),"0"),IFERROR(VLOOKUP($A31,'Season 5'!AF$4:CC$104,18,0),"0"),
IFERROR(VLOOKUP($A31,'Season 6'!AF$4:CC$104,18,0),"0"),IFERROR(VLOOKUP($A31,'Season 7'!AF$4:CC$104,18,0),"0"),
IFERROR(VLOOKUP($A31,'Season 8'!AF$4:CC$104,18,0),"0"),IFERROR(VLOOKUP($A31,'Season 9'!AF$4:CC$104,18,0),"0"),
IFERROR(VLOOKUP($A31,'Season 10'!AF$4:CC$104,18,0),"0"),IFERROR(VLOOKUP($A31,'Season 11'!AF$4:CC$104,18,0),"0"),
IFERROR(VLOOKUP($A31,'Season 12'!AF$4:CC$104,18,0),"0"),IFERROR(VLOOKUP($A31,'Season 13'!AF$4:CC$104,18,0),"0"),
IFERROR(VLOOKUP($A31,'Season 14'!AF$4:CC$104,18,0),"0"),IFERROR(VLOOKUP($A31,'Season 15'!AF$4:CC$104,18,0),"0"),)</f>
        <v>0</v>
      </c>
      <c r="S31" s="1023">
        <f>SUM(IFERROR(VLOOKUP($A31,'Season 1'!AF$4:CC$104,19,0),"0"),
IFERROR(VLOOKUP($A31,'Season 2'!AF$4:CC$104,19,0),"0"),IFERROR(VLOOKUP($A31,'Season 3'!AF$4:CC$104,19,0),"0"),
IFERROR(VLOOKUP($A31,'Season 4'!AF$4:CC$104,19,0),"0"),IFERROR(VLOOKUP($A31,'Season 5'!AF$4:CC$104,19,0),"0"),
IFERROR(VLOOKUP($A31,'Season 6'!AF$4:CC$104,19,0),"0"),IFERROR(VLOOKUP($A31,'Season 7'!AF$4:CC$104,19,0),"0"),
IFERROR(VLOOKUP($A31,'Season 8'!AF$4:CC$104,19,0),"0"),IFERROR(VLOOKUP($A31,'Season 9'!AF$4:CC$104,19,0),"0"),
IFERROR(VLOOKUP($A31,'Season 10'!AF$4:CC$104,19,0),"0"),IFERROR(VLOOKUP($A31,'Season 11'!AF$4:CC$104,19,0),"0"),
IFERROR(VLOOKUP($A31,'Season 12'!AF$4:CC$104,19,0),"0"),IFERROR(VLOOKUP($A31,'Season 13'!AF$4:CC$104,19,0),"0"),
IFERROR(VLOOKUP($A31,'Season 14'!AF$4:CC$104,19,0),"0"),IFERROR(VLOOKUP($A31,'Season 15'!AF$4:CC$104,19,0),"0"),)</f>
        <v>0</v>
      </c>
      <c r="T31" s="26">
        <f>SUM(IFERROR(VLOOKUP($A31,'Season 1'!AF$4:CC$104,20,0),"0"),
IFERROR(VLOOKUP($A31,'Season 2'!AF$4:CC$104,20,0),"0"),IFERROR(VLOOKUP($A31,'Season 3'!AF$4:CC$104,20,0),"0"),
IFERROR(VLOOKUP($A31,'Season 4'!AF$4:CC$104,20,0),"0"),IFERROR(VLOOKUP($A31,'Season 5'!AF$4:CC$104,20,0),"0"),
IFERROR(VLOOKUP($A31,'Season 6'!AF$4:CC$104,20,0),"0"),IFERROR(VLOOKUP($A31,'Season 7'!AF$4:CC$104,20,0),"0"),
IFERROR(VLOOKUP($A31,'Season 8'!AF$4:CC$104,20,0),"0"),IFERROR(VLOOKUP($A31,'Season 9'!AF$4:CC$104,20,0),"0"),
IFERROR(VLOOKUP($A31,'Season 10'!AF$4:CC$104,20,0),"0"),IFERROR(VLOOKUP($A31,'Season 11'!AF$4:CC$104,20,0),"0"),
IFERROR(VLOOKUP($A31,'Season 12'!AF$4:CC$104,20,0),"0"),IFERROR(VLOOKUP($A31,'Season 13'!AF$4:CC$104,20,0),"0"),
IFERROR(VLOOKUP($A31,'Season 14'!AF$4:CC$104,20,0),"0"),IFERROR(VLOOKUP($A31,'Season 15'!AF$4:CC$104,20,0),"0"),)</f>
        <v>0</v>
      </c>
      <c r="U31" s="699">
        <f>SUM(IFERROR(VLOOKUP($A31,'Season 1'!AF$4:CC$104,21,0),"0"),
IFERROR(VLOOKUP($A31,'Season 2'!AF$4:CC$104,21,0),"0"),IFERROR(VLOOKUP($A31,'Season 3'!AF$4:CC$104,21,0),"0"),
IFERROR(VLOOKUP($A31,'Season 4'!AF$4:CC$104,21,0),"0"),IFERROR(VLOOKUP($A31,'Season 5'!AF$4:CC$104,21,0),"0"),
IFERROR(VLOOKUP($A31,'Season 6'!AF$4:CC$104,21,0),"0"),IFERROR(VLOOKUP($A31,'Season 7'!AF$4:CC$104,21,0),"0"),
IFERROR(VLOOKUP($A31,'Season 8'!AF$4:CC$104,21,0),"0"),IFERROR(VLOOKUP($A31,'Season 9'!AF$4:CC$104,21,0),"0"),
IFERROR(VLOOKUP($A31,'Season 10'!AF$4:CC$104,21,0),"0"),IFERROR(VLOOKUP($A31,'Season 11'!AF$4:CC$104,21,0),"0"),
IFERROR(VLOOKUP($A31,'Season 12'!AF$4:CC$104,21,0),"0"),IFERROR(VLOOKUP($A31,'Season 13'!AF$4:CC$104,21,0),"0"),
IFERROR(VLOOKUP($A31,'Season 14'!AF$4:CC$104,21,0),"0"),IFERROR(VLOOKUP($A31,'Season 15'!AF$4:CC$104,21,0),"0"),)</f>
        <v>0</v>
      </c>
      <c r="V31" s="700">
        <f>SUM(IFERROR(VLOOKUP($A31,'Season 1'!AF$4:CC$104,22,0),"0"),
IFERROR(VLOOKUP($A31,'Season 2'!AF$4:CC$104,22,0),"0"),IFERROR(VLOOKUP($A31,'Season 3'!AF$4:CC$104,22,0),"0"),
IFERROR(VLOOKUP($A31,'Season 4'!AF$4:CC$104,22,0),"0"),IFERROR(VLOOKUP($A31,'Season 5'!AF$4:CC$104,22,0),"0"),
IFERROR(VLOOKUP($A31,'Season 6'!AF$4:CC$104,22,0),"0"),IFERROR(VLOOKUP($A31,'Season 7'!AF$4:CC$104,22,0),"0"),
IFERROR(VLOOKUP($A31,'Season 8'!AF$4:CC$104,22,0),"0"),IFERROR(VLOOKUP($A31,'Season 9'!AF$4:CC$104,22,0),"0"),
IFERROR(VLOOKUP($A31,'Season 10'!AF$4:CC$104,22,0),"0"),IFERROR(VLOOKUP($A31,'Season 11'!AF$4:CC$104,22,0),"0"),
IFERROR(VLOOKUP($A31,'Season 12'!AF$4:CC$104,22,0),"0"),IFERROR(VLOOKUP($A31,'Season 13'!AF$4:CC$104,22,0),"0"),
IFERROR(VLOOKUP($A31,'Season 14'!AF$4:CC$104,22,0),"0"),IFERROR(VLOOKUP($A31,'Season 15'!AF$4:CC$104,22,0),"0"),)</f>
        <v>0</v>
      </c>
      <c r="W31" s="692">
        <f>SUM(IFERROR(VLOOKUP($A31,'Season 1'!AF$4:CC$104,23,0),"0"),
IFERROR(VLOOKUP($A31,'Season 2'!AF$4:CC$104,23,0),"0"),IFERROR(VLOOKUP($A31,'Season 3'!AF$4:CC$104,23,0),"0"),
IFERROR(VLOOKUP($A31,'Season 4'!AF$4:CC$104,23,0),"0"),IFERROR(VLOOKUP($A31,'Season 5'!AF$4:CC$104,23,0),"0"),
IFERROR(VLOOKUP($A31,'Season 6'!AF$4:CC$104,23,0),"0"),IFERROR(VLOOKUP($A31,'Season 7'!AF$4:CC$104,23,0),"0"),
IFERROR(VLOOKUP($A31,'Season 8'!AF$4:CC$104,23,0),"0"),IFERROR(VLOOKUP($A31,'Season 9'!AF$4:CC$104,23,0),"0"),
IFERROR(VLOOKUP($A31,'Season 10'!AF$4:CC$104,23,0),"0"),IFERROR(VLOOKUP($A31,'Season 11'!AF$4:CC$104,23,0),"0"),
IFERROR(VLOOKUP($A31,'Season 12'!AF$4:CC$104,23,0),"0"),IFERROR(VLOOKUP($A31,'Season 13'!AF$4:CC$104,23,0),"0"),
IFERROR(VLOOKUP($A31,'Season 14'!AF$4:CC$104,23,0),"0"),IFERROR(VLOOKUP($A31,'Season 15'!AF$4:CC$104,23,0),"0"),)</f>
        <v>0</v>
      </c>
      <c r="X31" s="1023">
        <f>SUM(IFERROR(VLOOKUP($A31,'Season 1'!AF$4:CC$104,24,0),"0"),
IFERROR(VLOOKUP($A31,'Season 2'!AF$4:CC$104,24,0),"0"),IFERROR(VLOOKUP($A31,'Season 3'!AF$4:CC$104,24,0),"0"),
IFERROR(VLOOKUP($A31,'Season 4'!AF$4:CC$104,24,0),"0"),IFERROR(VLOOKUP($A31,'Season 5'!AF$4:CC$104,24,0),"0"),
IFERROR(VLOOKUP($A31,'Season 6'!AF$4:CC$104,24,0),"0"),IFERROR(VLOOKUP($A31,'Season 7'!AF$4:CC$104,24,0),"0"),
IFERROR(VLOOKUP($A31,'Season 8'!AF$4:CC$104,24,0),"0"),IFERROR(VLOOKUP($A31,'Season 9'!AF$4:CC$104,24,0),"0"),
IFERROR(VLOOKUP($A31,'Season 10'!AF$4:CC$104,24,0),"0"),IFERROR(VLOOKUP($A31,'Season 11'!AF$4:CC$104,24,0),"0"),
IFERROR(VLOOKUP($A31,'Season 12'!AF$4:CC$104,24,0),"0"),IFERROR(VLOOKUP($A31,'Season 13'!AF$4:CC$104,24,0),"0"),
IFERROR(VLOOKUP($A31,'Season 14'!AF$4:CC$104,24,0),"0"),IFERROR(VLOOKUP($A31,'Season 15'!AF$4:CC$104,24,0),"0"),)</f>
        <v>21</v>
      </c>
      <c r="Y31" s="26">
        <f>SUM(IFERROR(VLOOKUP($A31,'Season 1'!AF$4:CC$104,25,0),"0"),
IFERROR(VLOOKUP($A31,'Season 2'!AF$4:CC$104,25,0),"0"),IFERROR(VLOOKUP($A31,'Season 3'!AF$4:CC$104,25,0),"0"),
IFERROR(VLOOKUP($A31,'Season 4'!AF$4:CC$104,25,0),"0"),IFERROR(VLOOKUP($A31,'Season 5'!AF$4:CC$104,25,0),"0"),
IFERROR(VLOOKUP($A31,'Season 6'!AF$4:CC$104,25,0),"0"),IFERROR(VLOOKUP($A31,'Season 7'!AF$4:CC$104,25,0),"0"),
IFERROR(VLOOKUP($A31,'Season 8'!AF$4:CC$104,25,0),"0"),IFERROR(VLOOKUP($A31,'Season 9'!AF$4:CC$104,25,0),"0"),
IFERROR(VLOOKUP($A31,'Season 10'!AF$4:CC$104,25,0),"0"),IFERROR(VLOOKUP($A31,'Season 11'!AF$4:CC$104,25,0),"0"),
IFERROR(VLOOKUP($A31,'Season 12'!AF$4:CC$104,25,0),"0"),IFERROR(VLOOKUP($A31,'Season 13'!AF$4:CC$104,25,0),"0"),
IFERROR(VLOOKUP($A31,'Season 14'!AF$4:CC$104,25,0),"0"),IFERROR(VLOOKUP($A31,'Season 15'!AF$4:CC$104,25,0),"0"),)</f>
        <v>42</v>
      </c>
      <c r="Z31" s="699">
        <f>SUM(IFERROR(VLOOKUP($A31,'Season 1'!AF$4:CC$104,26,0),"0"),
IFERROR(VLOOKUP($A31,'Season 2'!AF$4:CC$104,26,0),"0"),IFERROR(VLOOKUP($A31,'Season 3'!AF$4:CC$104,26,0),"0"),
IFERROR(VLOOKUP($A31,'Season 4'!AF$4:CC$104,26,0),"0"),IFERROR(VLOOKUP($A31,'Season 5'!AF$4:CC$104,26,0),"0"),
IFERROR(VLOOKUP($A31,'Season 6'!AF$4:CC$104,26,0),"0"),IFERROR(VLOOKUP($A31,'Season 7'!AF$4:CC$104,26,0),"0"),
IFERROR(VLOOKUP($A31,'Season 8'!AF$4:CC$104,26,0),"0"),IFERROR(VLOOKUP($A31,'Season 9'!AF$4:CC$104,26,0),"0"),
IFERROR(VLOOKUP($A31,'Season 10'!AF$4:CC$104,26,0),"0"),IFERROR(VLOOKUP($A31,'Season 11'!AF$4:CC$104,26,0),"0"),
IFERROR(VLOOKUP($A31,'Season 12'!AF$4:CC$104,26,0),"0"),IFERROR(VLOOKUP($A31,'Season 13'!AF$4:CC$104,26,0),"0"),
IFERROR(VLOOKUP($A31,'Season 14'!AF$4:CC$104,26,0),"0"),IFERROR(VLOOKUP($A31,'Season 15'!AF$4:CC$104,26,0),"0"),)</f>
        <v>33</v>
      </c>
      <c r="AA31" s="700">
        <f>SUM(IFERROR(VLOOKUP($A31,'Season 1'!AF$4:CC$104,27,0),"0"),
IFERROR(VLOOKUP($A31,'Season 2'!AF$4:CC$104,27,0),"0"),IFERROR(VLOOKUP($A31,'Season 3'!AF$4:CC$104,27,0),"0"),
IFERROR(VLOOKUP($A31,'Season 4'!AF$4:CC$104,27,0),"0"),IFERROR(VLOOKUP($A31,'Season 5'!AF$4:CC$104,27,0),"0"),
IFERROR(VLOOKUP($A31,'Season 6'!AF$4:CC$104,27,0),"0"),IFERROR(VLOOKUP($A31,'Season 7'!AF$4:CC$104,27,0),"0"),
IFERROR(VLOOKUP($A31,'Season 8'!AF$4:CC$104,27,0),"0"),IFERROR(VLOOKUP($A31,'Season 9'!AF$4:CC$104,27,0),"0"),
IFERROR(VLOOKUP($A31,'Season 10'!AF$4:CC$104,27,0),"0"),IFERROR(VLOOKUP($A31,'Season 11'!AF$4:CC$104,27,0),"0"),
IFERROR(VLOOKUP($A31,'Season 12'!AF$4:CC$104,27,0),"0"),IFERROR(VLOOKUP($A31,'Season 13'!AF$4:CC$104,27,0),"0"),
IFERROR(VLOOKUP($A31,'Season 14'!AF$4:CC$104,27,0),"0"),IFERROR(VLOOKUP($A31,'Season 15'!AF$4:CC$104,27,0),"0"),)</f>
        <v>0</v>
      </c>
      <c r="AB31" s="692">
        <f>SUM(IFERROR(VLOOKUP($A31,'Season 1'!AF$4:CC$104,28,0),"0"),
IFERROR(VLOOKUP($A31,'Season 2'!AF$4:CC$104,28,0),"0"),IFERROR(VLOOKUP($A31,'Season 3'!AF$4:CC$104,28,0),"0"),
IFERROR(VLOOKUP($A31,'Season 4'!AF$4:CC$104,28,0),"0"),IFERROR(VLOOKUP($A31,'Season 5'!AF$4:CC$104,28,0),"0"),
IFERROR(VLOOKUP($A31,'Season 6'!AF$4:CC$104,28,0),"0"),IFERROR(VLOOKUP($A31,'Season 7'!AF$4:CC$104,28,0),"0"),
IFERROR(VLOOKUP($A31,'Season 8'!AF$4:CC$104,28,0),"0"),IFERROR(VLOOKUP($A31,'Season 9'!AF$4:CC$104,28,0),"0"),
IFERROR(VLOOKUP($A31,'Season 10'!AF$4:CC$104,28,0),"0"),IFERROR(VLOOKUP($A31,'Season 11'!AF$4:CC$104,28,0),"0"),
IFERROR(VLOOKUP($A31,'Season 12'!AF$4:CC$104,28,0),"0"),IFERROR(VLOOKUP($A31,'Season 13'!AF$4:CC$104,28,0),"0"),
IFERROR(VLOOKUP($A31,'Season 14'!AF$4:CC$104,28,0),"0"),IFERROR(VLOOKUP($A31,'Season 15'!AF$4:CC$104,28,0),"0"),)</f>
        <v>0</v>
      </c>
      <c r="AC31" s="1023">
        <f>SUM(IFERROR(VLOOKUP($A31,'Season 1'!AF$4:CC$104,29,0),"0"),
IFERROR(VLOOKUP($A31,'Season 2'!AF$4:CC$104,29,0),"0"),IFERROR(VLOOKUP($A31,'Season 3'!AF$4:CC$104,29,0),"0"),
IFERROR(VLOOKUP($A31,'Season 4'!AF$4:CC$104,29,0),"0"),IFERROR(VLOOKUP($A31,'Season 5'!AF$4:CC$104,29,0),"0"),
IFERROR(VLOOKUP($A31,'Season 6'!AF$4:CC$104,29,0),"0"),IFERROR(VLOOKUP($A31,'Season 7'!AF$4:CC$104,29,0),"0"),
IFERROR(VLOOKUP($A31,'Season 8'!AF$4:CC$104,29,0),"0"),IFERROR(VLOOKUP($A31,'Season 9'!AF$4:CC$104,29,0),"0"),
IFERROR(VLOOKUP($A31,'Season 10'!AF$4:CC$104,29,0),"0"),IFERROR(VLOOKUP($A31,'Season 11'!AF$4:CC$104,29,0),"0"),
IFERROR(VLOOKUP($A31,'Season 12'!AF$4:CC$104,29,0),"0"),IFERROR(VLOOKUP($A31,'Season 13'!AF$4:CC$104,29,0),"0"),
IFERROR(VLOOKUP($A31,'Season 14'!AF$4:CC$104,29,0),"0"),IFERROR(VLOOKUP($A31,'Season 15'!AF$4:CC$104,29,0),"0"),)</f>
        <v>0</v>
      </c>
      <c r="AD31" s="26">
        <f>SUM(IFERROR(VLOOKUP($A31,'Season 1'!AF$4:CC$104,30,0),"0"),
IFERROR(VLOOKUP($A31,'Season 2'!AF$4:CC$104,30,0),"0"),IFERROR(VLOOKUP($A31,'Season 3'!AF$4:CC$104,30,0),"0"),
IFERROR(VLOOKUP($A31,'Season 4'!AF$4:CC$104,30,0),"0"),IFERROR(VLOOKUP($A31,'Season 5'!AF$4:CC$104,30,0),"0"),
IFERROR(VLOOKUP($A31,'Season 6'!AF$4:CC$104,30,0),"0"),IFERROR(VLOOKUP($A31,'Season 7'!AF$4:CC$104,30,0),"0"),
IFERROR(VLOOKUP($A31,'Season 8'!AF$4:CC$104,30,0),"0"),IFERROR(VLOOKUP($A31,'Season 9'!AF$4:CC$104,30,0),"0"),
IFERROR(VLOOKUP($A31,'Season 10'!AF$4:CC$104,30,0),"0"),IFERROR(VLOOKUP($A31,'Season 11'!AF$4:CC$104,30,0),"0"),
IFERROR(VLOOKUP($A31,'Season 12'!AF$4:CC$104,30,0),"0"),IFERROR(VLOOKUP($A31,'Season 13'!AF$4:CC$104,30,0),"0"),
IFERROR(VLOOKUP($A31,'Season 14'!AF$4:CC$104,30,0),"0"),IFERROR(VLOOKUP($A31,'Season 15'!AF$4:CC$104,30,0),"0"),)</f>
        <v>0</v>
      </c>
      <c r="AE31" s="699">
        <f>SUM(IFERROR(VLOOKUP($A31,'Season 1'!AF$4:CC$104,31,0),"0"),
IFERROR(VLOOKUP($A31,'Season 2'!AF$4:CC$104,31,0),"0"),IFERROR(VLOOKUP($A31,'Season 3'!AF$4:CC$104,31,0),"0"),
IFERROR(VLOOKUP($A31,'Season 4'!AF$4:CC$104,31,0),"0"),IFERROR(VLOOKUP($A31,'Season 5'!AF$4:CC$104,31,0),"0"),
IFERROR(VLOOKUP($A31,'Season 6'!AF$4:CC$104,31,0),"0"),IFERROR(VLOOKUP($A31,'Season 7'!AF$4:CC$104,31,0),"0"),
IFERROR(VLOOKUP($A31,'Season 8'!AF$4:CC$104,31,0),"0"),IFERROR(VLOOKUP($A31,'Season 9'!AF$4:CC$104,31,0),"0"),
IFERROR(VLOOKUP($A31,'Season 10'!AF$4:CC$104,31,0),"0"),IFERROR(VLOOKUP($A31,'Season 11'!AF$4:CC$104,31,0),"0"),
IFERROR(VLOOKUP($A31,'Season 12'!AF$4:CC$104,31,0),"0"),IFERROR(VLOOKUP($A31,'Season 13'!AF$4:CC$104,31,0),"0"),
IFERROR(VLOOKUP($A31,'Season 14'!AF$4:CC$104,31,0),"0"),IFERROR(VLOOKUP($A31,'Season 15'!AF$4:CC$104,31,0),"0"),)</f>
        <v>0</v>
      </c>
      <c r="AF31" s="700">
        <f>SUM(IFERROR(VLOOKUP($A31,'Season 3'!AF$4:CC$104,32,0),"0"),
IFERROR(VLOOKUP($A31,'Season 4'!AF$4:CC$104,32,0),"0"),IFERROR(VLOOKUP($A31,'Season 5'!AF$4:CC$104,32,0),"0"),
IFERROR(VLOOKUP($A31,'Season 6'!AF$4:CC$104,32,0),"0"),IFERROR(VLOOKUP($A31,'Season 7'!AF$4:CC$104,32,0),"0"),
IFERROR(VLOOKUP($A31,'Season 8'!AF$4:CC$104,32,0),"0"),IFERROR(VLOOKUP($A31,'Season 9'!AF$4:CC$104,32,0),"0"),
IFERROR(VLOOKUP($A31,'Season 10'!AF$4:CC$104,32,0),"0"),IFERROR(VLOOKUP($A31,'Season 11'!AF$4:CC$104,32,0),"0"),
IFERROR(VLOOKUP($A31,'Season 12'!AF$4:CC$104,32,0),"0"),IFERROR(VLOOKUP($A31,'Season 13'!AF$4:CC$104,32,0),"0"),
IFERROR(VLOOKUP($A31,'Season 14'!AF$4:CC$104,32,0),"0"),IFERROR(VLOOKUP($A31,'Season 15'!AF$4:CC$104,32,0),"0"),)</f>
        <v>0</v>
      </c>
      <c r="AG31" s="692">
        <f>SUM(IFERROR(VLOOKUP($A31,'Season 3'!AF$4:CC$104,33,0),"0"),
IFERROR(VLOOKUP($A31,'Season 4'!AF$4:CC$104,33,0),"0"),IFERROR(VLOOKUP($A31,'Season 5'!AF$4:CC$104,33,0),"0"),
IFERROR(VLOOKUP($A31,'Season 6'!AF$4:CC$104,33,0),"0"),IFERROR(VLOOKUP($A31,'Season 7'!AF$4:CC$104,33,0),"0"),
IFERROR(VLOOKUP($A31,'Season 8'!AF$4:CC$104,33,0),"0"),IFERROR(VLOOKUP($A31,'Season 9'!AF$4:CC$104,33,0),"0"),
IFERROR(VLOOKUP($A31,'Season 10'!AF$4:CC$104,33,0),"0"),IFERROR(VLOOKUP($A31,'Season 11'!AF$4:CC$104,33,0),"0"),
IFERROR(VLOOKUP($A31,'Season 12'!AF$4:CC$104,33,0),"0"),IFERROR(VLOOKUP($A31,'Season 13'!AF$4:CC$104,33,0),"0"),
IFERROR(VLOOKUP($A31,'Season 14'!AF$4:CC$104,33,0),"0"),IFERROR(VLOOKUP($A31,'Season 15'!AF$4:CC$104,33,0),"0"),)</f>
        <v>0</v>
      </c>
      <c r="AH31" s="1023">
        <f>SUM(IFERROR(VLOOKUP($A31,'Season 3'!AF$4:CC$104,34,0),"0"),
IFERROR(VLOOKUP($A31,'Season 4'!AF$4:CC$104,34,0),"0"),IFERROR(VLOOKUP($A31,'Season 5'!AF$4:CC$104,34,0),"0"),
IFERROR(VLOOKUP($A31,'Season 6'!AF$4:CC$104,34,0),"0"),IFERROR(VLOOKUP($A31,'Season 7'!AF$4:CC$104,34,0),"0"),
IFERROR(VLOOKUP($A31,'Season 8'!AF$4:CC$104,34,0),"0"),IFERROR(VLOOKUP($A31,'Season 9'!AF$4:CC$104,34,0),"0"),
IFERROR(VLOOKUP($A31,'Season 10'!AF$4:CC$104,34,0),"0"),IFERROR(VLOOKUP($A31,'Season 11'!AF$4:CC$104,34,0),"0"),
IFERROR(VLOOKUP($A31,'Season 12'!AF$4:CC$104,34,0),"0"),IFERROR(VLOOKUP($A31,'Season 13'!AF$4:CC$104,34,0),"0"),
IFERROR(VLOOKUP($A31,'Season 14'!AF$4:CC$104,34,0),"0"),IFERROR(VLOOKUP($A31,'Season 15'!AF$4:CC$104,34,0),"0"),)</f>
        <v>3</v>
      </c>
      <c r="AI31" s="26">
        <f>SUM(IFERROR(VLOOKUP($A31,'Season 3'!AF$4:CC$104,35,0),"0"),
IFERROR(VLOOKUP($A31,'Season 4'!AF$4:CC$104,35,0),"0"),IFERROR(VLOOKUP($A31,'Season 5'!AF$4:CC$104,35,0),"0"),
IFERROR(VLOOKUP($A31,'Season 6'!AF$4:CC$104,35,0),"0"),IFERROR(VLOOKUP($A31,'Season 7'!AF$4:CC$104,35,0),"0"),
IFERROR(VLOOKUP($A31,'Season 8'!AF$4:CC$104,35,0),"0"),IFERROR(VLOOKUP($A31,'Season 9'!AF$4:CC$104,35,0),"0"),
IFERROR(VLOOKUP($A31,'Season 10'!AF$4:CC$104,35,0),"0"),IFERROR(VLOOKUP($A31,'Season 11'!AF$4:CC$104,35,0),"0"),
IFERROR(VLOOKUP($A31,'Season 12'!AF$4:CC$104,35,0),"0"),IFERROR(VLOOKUP($A31,'Season 13'!AF$4:CC$104,35,0),"0"),
IFERROR(VLOOKUP($A31,'Season 14'!AF$4:CC$104,35,0),"0"),IFERROR(VLOOKUP($A31,'Season 15'!AF$4:CC$104,35,0),"0"),)</f>
        <v>6</v>
      </c>
      <c r="AJ31" s="699">
        <f>SUM(IFERROR(VLOOKUP($A31,'Season 3'!AF$4:CC$104,36,0),"0"),
IFERROR(VLOOKUP($A31,'Season 4'!AF$4:CC$104,36,0),"0"),IFERROR(VLOOKUP($A31,'Season 5'!AF$4:CC$104,36,0),"0"),
IFERROR(VLOOKUP($A31,'Season 6'!AF$4:CC$104,36,0),"0"),IFERROR(VLOOKUP($A31,'Season 7'!AF$4:CC$104,36,0),"0"),
IFERROR(VLOOKUP($A31,'Season 8'!AF$4:CC$104,36,0),"0"),IFERROR(VLOOKUP($A31,'Season 9'!AF$4:CC$104,36,0),"0"),
IFERROR(VLOOKUP($A31,'Season 10'!AF$4:CC$104,36,0),"0"),IFERROR(VLOOKUP($A31,'Season 11'!AF$4:CC$104,36,0),"0"),
IFERROR(VLOOKUP($A31,'Season 12'!AF$4:CC$104,36,0),"0"),IFERROR(VLOOKUP($A31,'Season 13'!AF$4:CC$104,36,0),"0"),
IFERROR(VLOOKUP($A31,'Season 14'!AF$4:CC$104,36,0),"0"),IFERROR(VLOOKUP($A31,'Season 15'!AF$4:CC$104,36,0),"0"),)</f>
        <v>6</v>
      </c>
      <c r="AK31" s="700">
        <f>SUM(IFERROR(VLOOKUP($A31,'Season 2'!AF$4:CC$104,32,0),"0"),IFERROR(VLOOKUP($A31,'Season 3'!AF$4:CC$104,37,0),"0"),
IFERROR(VLOOKUP($A31,'Season 4'!AF$4:CC$104,37,0),"0"),IFERROR(VLOOKUP($A31,'Season 5'!AF$4:CC$104,37,0),"0"),
IFERROR(VLOOKUP($A31,'Season 6'!AF$4:CC$104,37,0),"0"),IFERROR(VLOOKUP($A31,'Season 7'!AF$4:CC$104,37,0),"0"),
IFERROR(VLOOKUP($A31,'Season 8'!AF$4:CC$104,37,0),"0"),IFERROR(VLOOKUP($A31,'Season 9'!AF$4:CC$104,37,0),"0"),
IFERROR(VLOOKUP($A31,'Season 10'!AF$4:CC$104,37,0),"0"),IFERROR(VLOOKUP($A31,'Season 11'!AF$4:CC$104,37,0),"0"),
IFERROR(VLOOKUP($A31,'Season 12'!AF$4:CC$104,37,0),"0"),IFERROR(VLOOKUP($A31,'Season 13'!AF$4:CC$104,37,0),"0"),
IFERROR(VLOOKUP($A31,'Season 14'!AF$4:CC$104,37,0),"0"),IFERROR(VLOOKUP($A31,'Season 15'!AF$4:CC$104,37,0),"0"),)</f>
        <v>0</v>
      </c>
      <c r="AL31" s="692">
        <f>SUM(IFERROR(VLOOKUP($A31,'Season 2'!AF$4:CC$104,33,0),"0"),IFERROR(VLOOKUP($A31,'Season 3'!AF$4:CC$104,38,0),"0"),
IFERROR(VLOOKUP($A31,'Season 4'!AF$4:CC$104,38,0),"0"),IFERROR(VLOOKUP($A31,'Season 5'!AF$4:CC$104,38,0),"0"),
IFERROR(VLOOKUP($A31,'Season 6'!AF$4:CC$104,38,0),"0"),IFERROR(VLOOKUP($A31,'Season 7'!AF$4:CC$104,38,0),"0"),
IFERROR(VLOOKUP($A31,'Season 8'!AF$4:CC$104,38,0),"0"),IFERROR(VLOOKUP($A31,'Season 9'!AF$4:CC$104,38,0),"0"),
IFERROR(VLOOKUP($A31,'Season 10'!AF$4:CC$104,38,0),"0"),IFERROR(VLOOKUP($A31,'Season 11'!AF$4:CC$104,38,0),"0"),
IFERROR(VLOOKUP($A31,'Season 12'!AF$4:CC$104,38,0),"0"),IFERROR(VLOOKUP($A31,'Season 13'!AF$4:CC$104,38,0),"0"),
IFERROR(VLOOKUP($A31,'Season 14'!AF$4:CC$104,38,0),"0"),IFERROR(VLOOKUP($A31,'Season 15'!AF$4:CC$104,38,0),"0"),)</f>
        <v>0</v>
      </c>
      <c r="AM31" s="1023">
        <f>SUM(IFERROR(VLOOKUP($A31,'Season 2'!AF$4:CC$104,34,0),"0"),IFERROR(VLOOKUP($A31,'Season 3'!AF$4:CC$104,39,0),"0"),
IFERROR(VLOOKUP($A31,'Season 4'!AF$4:CC$104,39,0),"0"),IFERROR(VLOOKUP($A31,'Season 5'!AF$4:CC$104,39,0),"0"),
IFERROR(VLOOKUP($A31,'Season 6'!AF$4:CC$104,39,0),"0"),IFERROR(VLOOKUP($A31,'Season 7'!AF$4:CC$104,39,0),"0"),
IFERROR(VLOOKUP($A31,'Season 8'!AF$4:CC$104,39,0),"0"),IFERROR(VLOOKUP($A31,'Season 9'!AF$4:CC$104,39,0),"0"),
IFERROR(VLOOKUP($A31,'Season 10'!AF$4:CC$104,39,0),"0"),IFERROR(VLOOKUP($A31,'Season 11'!AF$4:CC$104,39,0),"0"),
IFERROR(VLOOKUP($A31,'Season 12'!AF$4:CC$104,39,0),"0"),IFERROR(VLOOKUP($A31,'Season 13'!AF$4:CC$104,39,0),"0"),
IFERROR(VLOOKUP($A31,'Season 14'!AF$4:CC$104,39,0),"0"),IFERROR(VLOOKUP($A31,'Season 15'!AF$4:CC$104,39,0),"0"),)</f>
        <v>3</v>
      </c>
      <c r="AN31" s="26">
        <f>SUM(IFERROR(VLOOKUP($A31,'Season 2'!AF$4:CC$104,35,0),"0"),IFERROR(VLOOKUP($A31,'Season 3'!AF$4:CC$104,40,0),"0"),
IFERROR(VLOOKUP($A31,'Season 4'!AF$4:CC$104,40,0),"0"),IFERROR(VLOOKUP($A31,'Season 5'!AF$4:CC$104,40,0),"0"),
IFERROR(VLOOKUP($A31,'Season 6'!AF$4:CC$104,40,0),"0"),IFERROR(VLOOKUP($A31,'Season 7'!AF$4:CC$104,40,0),"0"),
IFERROR(VLOOKUP($A31,'Season 8'!AF$4:CC$104,40,0),"0"),IFERROR(VLOOKUP($A31,'Season 9'!AF$4:CC$104,40,0),"0"),
IFERROR(VLOOKUP($A31,'Season 10'!AF$4:CC$104,40,0),"0"),IFERROR(VLOOKUP($A31,'Season 11'!AF$4:CC$104,40,0),"0"),
IFERROR(VLOOKUP($A31,'Season 12'!AF$4:CC$104,40,0),"0"),IFERROR(VLOOKUP($A31,'Season 13'!AF$4:CC$104,40,0),"0"),
IFERROR(VLOOKUP($A31,'Season 14'!AF$4:CC$104,40,0),"0"),IFERROR(VLOOKUP($A31,'Season 15'!AF$4:CC$104,40,0),"0"),)</f>
        <v>6</v>
      </c>
      <c r="AO31" s="699">
        <f>SUM(IFERROR(VLOOKUP($A31,'Season 2'!AF$4:CC$104,36,0),"0"),IFERROR(VLOOKUP($A31,'Season 3'!AF$4:CC$104,41,0),"0"),
IFERROR(VLOOKUP($A31,'Season 4'!AF$4:CC$104,41,0),"0"),IFERROR(VLOOKUP($A31,'Season 5'!AF$4:CC$104,41,0),"0"),
IFERROR(VLOOKUP($A31,'Season 6'!AF$4:CC$104,41,0),"0"),IFERROR(VLOOKUP($A31,'Season 7'!AF$4:CC$104,41,0),"0"),
IFERROR(VLOOKUP($A31,'Season 8'!AF$4:CC$104,41,0),"0"),IFERROR(VLOOKUP($A31,'Season 9'!AF$4:CC$104,41,0),"0"),
IFERROR(VLOOKUP($A31,'Season 10'!AF$4:CC$104,41,0),"0"),IFERROR(VLOOKUP($A31,'Season 11'!AF$4:CC$104,41,0),"0"),
IFERROR(VLOOKUP($A31,'Season 12'!AF$4:CC$104,41,0),"0"),IFERROR(VLOOKUP($A31,'Season 13'!AF$4:CC$104,41,0),"0"),
IFERROR(VLOOKUP($A31,'Season 14'!AF$4:CC$104,41,0),"0"),IFERROR(VLOOKUP($A31,'Season 15'!AF$4:CC$104,41,0),"0"),)</f>
        <v>6</v>
      </c>
      <c r="AP31" s="700">
        <f>SUM(IFERROR(VLOOKUP($A31,'Season 2'!AF$4:CC$104,37,0),"0"),IFERROR(VLOOKUP($A31,'Season 3'!AF$4:CC$104,42,0),"0"),
IFERROR(VLOOKUP($A31,'Season 4'!AF$4:CC$104,42,0),"0"),IFERROR(VLOOKUP($A31,'Season 5'!AF$4:CC$104,42,0),"0"),
IFERROR(VLOOKUP($A31,'Season 6'!AF$4:CC$104,42,0),"0"),IFERROR(VLOOKUP($A31,'Season 7'!AF$4:CC$104,42,0),"0"),
IFERROR(VLOOKUP($A31,'Season 8'!AF$4:CC$104,42,0),"0"),IFERROR(VLOOKUP($A31,'Season 9'!AF$4:CC$104,42,0),"0"),
IFERROR(VLOOKUP($A31,'Season 10'!AF$4:CC$104,42,0),"0"),IFERROR(VLOOKUP($A31,'Season 11'!AF$4:CC$104,42,0),"0"),
IFERROR(VLOOKUP($A31,'Season 12'!AF$4:CC$104,42,0),"0"),IFERROR(VLOOKUP($A31,'Season 13'!AF$4:CC$104,42,0),"0"),
IFERROR(VLOOKUP($A31,'Season 14'!AF$4:CC$104,42,0),"0"),IFERROR(VLOOKUP($A31,'Season 15'!AF$4:CC$104,42,0),"0"),)</f>
        <v>0</v>
      </c>
      <c r="AQ31" s="692">
        <f>SUM(IFERROR(VLOOKUP($A31,'Season 2'!AF$4:CC$104,38,0),"0"),IFERROR(VLOOKUP($A31,'Season 3'!AF$4:CC$104,43,0),"0"),
IFERROR(VLOOKUP($A31,'Season 4'!AF$4:CC$104,43,0),"0"),IFERROR(VLOOKUP($A31,'Season 5'!AF$4:CC$104,43,0),"0"),
IFERROR(VLOOKUP($A31,'Season 6'!AF$4:CC$104,43,0),"0"),IFERROR(VLOOKUP($A31,'Season 7'!AF$4:CC$104,43,0),"0"),
IFERROR(VLOOKUP($A31,'Season 8'!AF$4:CC$104,43,0),"0"),IFERROR(VLOOKUP($A31,'Season 9'!AF$4:CC$104,43,0),"0"),
IFERROR(VLOOKUP($A31,'Season 10'!AF$4:CC$104,43,0),"0"),IFERROR(VLOOKUP($A31,'Season 11'!AF$4:CC$104,43,0),"0"),
IFERROR(VLOOKUP($A31,'Season 12'!AF$4:CC$104,43,0),"0"),IFERROR(VLOOKUP($A31,'Season 13'!AF$4:CC$104,43,0),"0"),
IFERROR(VLOOKUP($A31,'Season 14'!AF$4:CC$104,43,0),"0"),IFERROR(VLOOKUP($A31,'Season 15'!AF$4:CC$104,43,0),"0"),)</f>
        <v>0</v>
      </c>
      <c r="AR31" s="1023">
        <f>SUM(IFERROR(VLOOKUP($A31,'Season 2'!AF$4:CC$104,39,0),"0"),IFERROR(VLOOKUP($A31,'Season 3'!AF$4:CC$104,44,0),"0"),
IFERROR(VLOOKUP($A31,'Season 4'!AF$4:CC$104,44,0),"0"),IFERROR(VLOOKUP($A31,'Season 5'!AF$4:CC$104,44,0),"0"),
IFERROR(VLOOKUP($A31,'Season 6'!AF$4:CC$104,44,0),"0"),IFERROR(VLOOKUP($A31,'Season 7'!AF$4:CC$104,44,0),"0"),
IFERROR(VLOOKUP($A31,'Season 8'!AF$4:CC$104,44,0),"0"),IFERROR(VLOOKUP($A31,'Season 9'!AF$4:CC$104,44,0),"0"),
IFERROR(VLOOKUP($A31,'Season 10'!AF$4:CC$104,44,0),"0"),IFERROR(VLOOKUP($A31,'Season 11'!AF$4:CC$104,44,0),"0"),
IFERROR(VLOOKUP($A31,'Season 12'!AF$4:CC$104,44,0),"0"),IFERROR(VLOOKUP($A31,'Season 13'!AF$4:CC$104,44,0),"0"),
IFERROR(VLOOKUP($A31,'Season 14'!AF$4:CC$104,44,0),"0"),IFERROR(VLOOKUP($A31,'Season 15'!AF$4:CC$104,44,0),"0"),)</f>
        <v>6</v>
      </c>
      <c r="AS31" s="26">
        <f>SUM(IFERROR(VLOOKUP($A31,'Season 2'!AF$4:CC$104,40,0),"0"),IFERROR(VLOOKUP($A31,'Season 3'!AF$4:CC$104,45,0),"0"),
IFERROR(VLOOKUP($A31,'Season 4'!AF$4:CC$104,45,0),"0"),IFERROR(VLOOKUP($A31,'Season 5'!AF$4:CC$104,45,0),"0"),
IFERROR(VLOOKUP($A31,'Season 6'!AF$4:CC$104,45,0),"0"),IFERROR(VLOOKUP($A31,'Season 7'!AF$4:CC$104,45,0),"0"),
IFERROR(VLOOKUP($A31,'Season 8'!AF$4:CC$104,45,0),"0"),IFERROR(VLOOKUP($A31,'Season 9'!AF$4:CC$104,45,0),"0"),
IFERROR(VLOOKUP($A31,'Season 10'!AF$4:CC$104,45,0),"0"),IFERROR(VLOOKUP($A31,'Season 11'!AF$4:CC$104,45,0),"0"),
IFERROR(VLOOKUP($A31,'Season 12'!AF$4:CC$104,45,0),"0"),IFERROR(VLOOKUP($A31,'Season 13'!AF$4:CC$104,45,0),"0"),
IFERROR(VLOOKUP($A31,'Season 14'!AF$4:CC$104,45,0),"0"),IFERROR(VLOOKUP($A31,'Season 15'!AF$4:CC$104,45,0),"0"),)</f>
        <v>12</v>
      </c>
      <c r="AT31" s="699">
        <f>SUM(IFERROR(VLOOKUP($A31,'Season 2'!AF$4:CC$104,41,0),"0"),IFERROR(VLOOKUP($A31,'Season 3'!AF$4:CC$104,46,0),"0"),
IFERROR(VLOOKUP($A31,'Season 4'!AF$4:CC$104,46,0),"0"),IFERROR(VLOOKUP($A31,'Season 5'!AF$4:CC$104,46,0),"0"),
IFERROR(VLOOKUP($A31,'Season 6'!AF$4:CC$104,46,0),"0"),IFERROR(VLOOKUP($A31,'Season 7'!AF$4:CC$104,46,0),"0"),
IFERROR(VLOOKUP($A31,'Season 8'!AF$4:CC$104,46,0),"0"),IFERROR(VLOOKUP($A31,'Season 9'!AF$4:CC$104,46,0),"0"),
IFERROR(VLOOKUP($A31,'Season 10'!AF$4:CC$104,46,0),"0"),IFERROR(VLOOKUP($A31,'Season 11'!AF$4:CC$104,46,0),"0"),
IFERROR(VLOOKUP($A31,'Season 12'!AF$4:CC$104,46,0),"0"),IFERROR(VLOOKUP($A31,'Season 13'!AF$4:CC$104,46,0),"0"),
IFERROR(VLOOKUP($A31,'Season 14'!AF$4:CC$104,46,0),"0"),IFERROR(VLOOKUP($A31,'Season 15'!AF$4:CC$104,46,0),"0"),)</f>
        <v>12</v>
      </c>
      <c r="AU31" s="700">
        <f>SUM(IFERROR(VLOOKUP($A31,'Season 3'!AF$4:CH$104,47,0),"0"),
IFERROR(VLOOKUP($A31,'Season 4'!AF$4:CH$104,47,0),"0"),IFERROR(VLOOKUP($A31,'Season 5'!AF$4:CH$104,47,0),"0"),
IFERROR(VLOOKUP($A31,'Season 6'!AF$4:CH$104,47,0),"0"),IFERROR(VLOOKUP($A31,'Season 7'!AF$4:CH$104,47,0),"0"),
IFERROR(VLOOKUP($A31,'Season 8'!AF$4:CH$104,47,0),"0"),IFERROR(VLOOKUP($A31,'Season 9'!AF$4:CH$104,47,0),"0"),
IFERROR(VLOOKUP($A31,'Season 10'!AF$4:CH$104,47,0),"0"),IFERROR(VLOOKUP($A31,'Season 11'!AF$4:CH$104,47,0),"0"),
IFERROR(VLOOKUP($A31,'Season 12'!AF$4:CH$104,47,0),"0"),IFERROR(VLOOKUP($A31,'Season 13'!AF$4:CH$104,47,0),"0"),
IFERROR(VLOOKUP($A31,'Season 14'!AF$4:CH$104,47,0),"0"),IFERROR(VLOOKUP($A31,'Season 15'!AF$4:CH$104,47,0),"0"),)</f>
        <v>0</v>
      </c>
      <c r="AV31" s="692">
        <f>SUM(IFERROR(VLOOKUP($A31,'Season 3'!AF$4:CH$104,48,0),"0"),
IFERROR(VLOOKUP($A31,'Season 4'!AF$4:CH$104,48,0),"0"),IFERROR(VLOOKUP($A31,'Season 5'!AF$4:CH$104,48,0),"0"),
IFERROR(VLOOKUP($A31,'Season 6'!AF$4:CH$104,48,0),"0"),IFERROR(VLOOKUP($A31,'Season 7'!AF$4:CH$104,48,0),"0"),
IFERROR(VLOOKUP($A31,'Season 8'!AF$4:CH$104,48,0),"0"),IFERROR(VLOOKUP($A31,'Season 9'!AF$4:CH$104,48,0),"0"),
IFERROR(VLOOKUP($A31,'Season 10'!AF$4:CH$104,48,0),"0"),IFERROR(VLOOKUP($A31,'Season 11'!AF$4:CH$104,48,0),"0"),
IFERROR(VLOOKUP($A31,'Season 12'!AF$4:CH$104,48,0),"0"),IFERROR(VLOOKUP($A31,'Season 13'!AF$4:CH$104,48,0),"0"),
IFERROR(VLOOKUP($A31,'Season 14'!AF$4:CH$104,48,0),"0"),IFERROR(VLOOKUP($A31,'Season 15'!AF$4:CH$104,48,0),"0"),)</f>
        <v>0</v>
      </c>
      <c r="AW31" s="1023">
        <f>SUM(IFERROR(VLOOKUP($A31,'Season 3'!AF$4:CH$104,49,0),"0"),
IFERROR(VLOOKUP($A31,'Season 4'!AF$4:CH$104,49,0),"0"),IFERROR(VLOOKUP($A31,'Season 5'!AF$4:CH$104,49,0),"0"),
IFERROR(VLOOKUP($A31,'Season 6'!AF$4:CH$104,49,0),"0"),IFERROR(VLOOKUP($A31,'Season 7'!AF$4:CH$104,49,0),"0"),
IFERROR(VLOOKUP($A31,'Season 8'!AF$4:CH$104,49,0),"0"),IFERROR(VLOOKUP($A31,'Season 9'!AF$4:CH$104,49,0),"0"),
IFERROR(VLOOKUP($A31,'Season 10'!AF$4:CH$104,49,0),"0"),IFERROR(VLOOKUP($A31,'Season 11'!AF$4:CH$104,49,0),"0"),
IFERROR(VLOOKUP($A31,'Season 12'!AF$4:CH$104,49,0),"0"),IFERROR(VLOOKUP($A31,'Season 13'!AF$4:CH$104,49,0),"0"),
IFERROR(VLOOKUP($A31,'Season 14'!AF$4:CH$104,49,0),"0"),IFERROR(VLOOKUP($A31,'Season 15'!AF$4:CH$104,49,0),"0"),)</f>
        <v>3</v>
      </c>
      <c r="AX31" s="26">
        <f>SUM(IFERROR(VLOOKUP($A31,'Season 3'!AF$4:CH$104,50,0),"0"),
IFERROR(VLOOKUP($A31,'Season 4'!AF$4:CH$104,50,0),"0"),IFERROR(VLOOKUP($A31,'Season 5'!AF$4:CH$104,50,0),"0"),
IFERROR(VLOOKUP($A31,'Season 6'!AF$4:CH$104,50,0),"0"),IFERROR(VLOOKUP($A31,'Season 7'!AF$4:CH$104,50,0),"0"),
IFERROR(VLOOKUP($A31,'Season 8'!AF$4:CH$104,50,0),"0"),IFERROR(VLOOKUP($A31,'Season 9'!AF$4:CH$104,50,0),"0"),
IFERROR(VLOOKUP($A31,'Season 10'!AF$4:CH$104,50,0),"0"),IFERROR(VLOOKUP($A31,'Season 11'!AF$4:CH$104,50,0),"0"),
IFERROR(VLOOKUP($A31,'Season 12'!AF$4:CH$104,50,0),"0"),IFERROR(VLOOKUP($A31,'Season 13'!AF$4:CH$104,50,0),"0"),
IFERROR(VLOOKUP($A31,'Season 14'!AF$4:CH$104,50,0),"0"),IFERROR(VLOOKUP($A31,'Season 15'!AF$4:CH$104,50,0),"0"),)</f>
        <v>6</v>
      </c>
      <c r="AY31" s="699">
        <f>SUM(IFERROR(VLOOKUP($A31,'Season 3'!AF$4:CH$104,51,0),"0"),
IFERROR(VLOOKUP($A31,'Season 4'!AF$4:CH$104,51,0),"0"),IFERROR(VLOOKUP($A31,'Season 5'!AF$4:CH$104,51,0),"0"),
IFERROR(VLOOKUP($A31,'Season 6'!AF$4:CH$104,51,0),"0"),IFERROR(VLOOKUP($A31,'Season 7'!AF$4:CH$104,51,0),"0"),
IFERROR(VLOOKUP($A31,'Season 8'!AF$4:CH$104,51,0),"0"),IFERROR(VLOOKUP($A31,'Season 9'!AF$4:CH$104,51,0),"0"),
IFERROR(VLOOKUP($A31,'Season 10'!AF$4:CH$104,51,0),"0"),IFERROR(VLOOKUP($A31,'Season 11'!AF$4:CH$104,51,0),"0"),
IFERROR(VLOOKUP($A31,'Season 12'!AF$4:CH$104,51,0),"0"),IFERROR(VLOOKUP($A31,'Season 13'!AF$4:CH$104,51,0),"0"),
IFERROR(VLOOKUP($A31,'Season 14'!AF$4:CH$104,51,0),"0"),IFERROR(VLOOKUP($A31,'Season 15'!AF$4:CH$104,51,0),"0"),)</f>
        <v>6</v>
      </c>
      <c r="AZ31" s="700">
        <f>SUM(IFERROR(VLOOKUP($A31,'Season 1'!AF$4:CC$104,32,0),"0"),IFERROR(VLOOKUP($A31,'Season 2'!AF$4:CC$104,37,0),"0"),)</f>
        <v>0</v>
      </c>
      <c r="BA31" s="692">
        <f>SUM(IFERROR(VLOOKUP($A31,'Season 1'!AF$4:CC$104,33,0),"0"),IFERROR(VLOOKUP($A31,'Season 2'!AF$4:CC$104,38,0),"0"),)</f>
        <v>0</v>
      </c>
      <c r="BB31" s="1023">
        <f>SUM(IFERROR(VLOOKUP($A31,'Season 1'!AF$4:CC$104,34,0),"0"),IFERROR(VLOOKUP($A31,'Season 2'!AF$4:CC$104,39,0),"0"),)</f>
        <v>6</v>
      </c>
      <c r="BC31" s="26">
        <f>SUM(IFERROR(VLOOKUP($A31,'Season 1'!AF$4:CC$104,35,0),"0"),IFERROR(VLOOKUP($A31,'Season 2'!AF$4:CC$104,40,0),"0"),)</f>
        <v>12</v>
      </c>
      <c r="BD31" s="699">
        <f>SUM(IFERROR(VLOOKUP($A31,'Season 1'!AF$4:CC$104,36,0),"0"),IFERROR(VLOOKUP($A31,'Season 2'!AF$4:CC$104,41,0),"0"),)</f>
        <v>12</v>
      </c>
      <c r="BE31" s="1111">
        <f>SUM(IFERROR(VLOOKUP($A31,'Season 1'!AF$4:CC$104,37,0),"0"),
IFERROR(VLOOKUP($A31,'Season 2'!AF$4:CC$104,47,0),"0"),IFERROR(VLOOKUP($A31,'Season 3'!AF$4:CH$104,52,0),"0"),
IFERROR(VLOOKUP($A31,'Season 4'!AF$4:CH$104,52,0),"0"),IFERROR(VLOOKUP($A31,'Season 5'!AF$4:CH$104,52,0),"0"),
IFERROR(VLOOKUP($A31,'Season 6'!AF$4:CH$104,52,0),"0"),IFERROR(VLOOKUP($A31,'Season 7'!AF$4:CH$104,52,0),"0"),
IFERROR(VLOOKUP($A31,'Season 8'!AF$4:CH$104,52,0),"0"),IFERROR(VLOOKUP($A31,'Season 9'!AF$4:CH$104,52,0),"0"),
IFERROR(VLOOKUP($A31,'Season 10'!AF$4:CH$104,52,0),"0"),IFERROR(VLOOKUP($A31,'Season 11'!AF$4:CH$104,52,0),"0"),
IFERROR(VLOOKUP($A31,'Season 12'!AF$4:CH$104,52,0),"0"),IFERROR(VLOOKUP($A31,'Season 13'!AF$4:CH$104,52,0),"0"),
IFERROR(VLOOKUP($A31,'Season 14'!AF$4:CH$104,52,0),"0"),IFERROR(VLOOKUP($A31,'Season 15'!AF$4:CH$104,52,0),"0"),)</f>
        <v>0</v>
      </c>
      <c r="BF31" s="1112">
        <f>SUM(IFERROR(VLOOKUP($A31,'Season 1'!AF$4:CC$104,38,0),"0"),
IFERROR(VLOOKUP($A31,'Season 2'!AF$4:CC$104,48,0),"0"),IFERROR(VLOOKUP($A31,'Season 3'!AF$4:CH$104,53,0),"0"),
IFERROR(VLOOKUP($A31,'Season 4'!AF$4:CH$104,53,0),"0"),IFERROR(VLOOKUP($A31,'Season 5'!AF$4:CH$104,53,0),"0"),
IFERROR(VLOOKUP($A31,'Season 6'!AF$4:CH$104,53,0),"0"),IFERROR(VLOOKUP($A31,'Season 7'!AF$4:CH$104,53,0),"0"),
IFERROR(VLOOKUP($A31,'Season 8'!AF$4:CH$104,53,0),"0"),IFERROR(VLOOKUP($A31,'Season 9'!AF$4:CH$104,53,0),"0"),
IFERROR(VLOOKUP($A31,'Season 10'!AF$4:CH$104,53,0),"0"),IFERROR(VLOOKUP($A31,'Season 11'!AF$4:CH$104,53,0),"0"),
IFERROR(VLOOKUP($A31,'Season 12'!AF$4:CH$104,53,0),"0"),IFERROR(VLOOKUP($A31,'Season 13'!AF$4:CH$104,53,0),"0"),
IFERROR(VLOOKUP($A31,'Season 14'!AF$4:CH$104,53,0),"0"),IFERROR(VLOOKUP($A31,'Season 15'!AF$4:CH$104,53,0),"0"),)</f>
        <v>0</v>
      </c>
      <c r="BG31" s="1061" t="e">
        <f t="shared" si="1"/>
        <v>#DIV/0!</v>
      </c>
      <c r="BI31" s="1100"/>
      <c r="BJ31" s="1100"/>
      <c r="BK31" s="1100"/>
      <c r="BL31" s="1100"/>
      <c r="BM31" s="1100"/>
      <c r="BN31" s="1100"/>
      <c r="BO31" s="1066"/>
      <c r="BP31" s="1066"/>
      <c r="BQ31" s="1066"/>
      <c r="BR31" s="1066"/>
      <c r="BS31" s="15">
        <f>IFERROR(VLOOKUP($A31,'Season 1'!$AF$4:$CH$104,39,0),"0")</f>
        <v>0</v>
      </c>
      <c r="BT31" s="15">
        <f>IFERROR(VLOOKUP($A31,'Season 1'!$AF$4:$CH$104,40,0),"0")</f>
        <v>0</v>
      </c>
      <c r="BU31" s="15">
        <f>IFERROR(VLOOKUP($A31,'Season 2'!$AF$4:$CH$104,49,0),"0")</f>
        <v>0</v>
      </c>
      <c r="BV31" s="15">
        <f>IFERROR(VLOOKUP($A31,'Season 2'!$AF$4:$CH$104,50,0),"0")</f>
        <v>0</v>
      </c>
      <c r="BW31" s="15">
        <f>IFERROR(VLOOKUP($A31,'Season 3'!$AF$4:$CH$104,54,0),"0")</f>
        <v>0</v>
      </c>
      <c r="BX31" s="15">
        <f>IFERROR(VLOOKUP($A31,'Season 3'!$AF$4:$CH$104,55,0),"0")</f>
        <v>0</v>
      </c>
      <c r="BY31" s="15" t="str">
        <f>IFERROR(VLOOKUP($A31,'Season 4'!$AF$4:$CH$104,54,0),"0")</f>
        <v>0</v>
      </c>
      <c r="BZ31" s="15" t="str">
        <f>IFERROR(VLOOKUP($A31,'Season 4'!$AF$4:$CH$104,55,0),"0")</f>
        <v>0</v>
      </c>
      <c r="CA31" s="15" t="str">
        <f>IFERROR(VLOOKUP($A31,'Season 5'!$AF$4:$CH$104,54,0),"0")</f>
        <v>0</v>
      </c>
      <c r="CB31" s="15" t="str">
        <f>IFERROR(VLOOKUP($A31,'Season 5'!$AF$4:$CH$104,55,0),"0")</f>
        <v>0</v>
      </c>
      <c r="CC31" s="15" t="str">
        <f>IFERROR(VLOOKUP($A31,'Season 6'!$AF$4:$CH$104,54,0),"0")</f>
        <v>0</v>
      </c>
      <c r="CD31" s="15" t="str">
        <f>IFERROR(VLOOKUP($A31,'Season 6'!$AF$4:$CH$104,55,0),"0")</f>
        <v>0</v>
      </c>
      <c r="CE31" s="15" t="str">
        <f>IFERROR(VLOOKUP($A31,'Season 7'!$AF$4:$CH$104,54,0),"0")</f>
        <v>0</v>
      </c>
      <c r="CF31" s="15" t="str">
        <f>IFERROR(VLOOKUP($A31,'Season 7'!$AF$4:$CH$104,55,0),"0")</f>
        <v>0</v>
      </c>
      <c r="CG31" s="15" t="str">
        <f>IFERROR(VLOOKUP($A31,'Season 8'!$AF$4:$CH$104,54,0),"0")</f>
        <v>0</v>
      </c>
      <c r="CH31" s="15" t="str">
        <f>IFERROR(VLOOKUP($A31,'Season 8'!$AF$4:$CH$104,55,0),"0")</f>
        <v>0</v>
      </c>
      <c r="CI31" s="15" t="str">
        <f>IFERROR(VLOOKUP($A31,'Season 9'!$AF$4:$CH$104,54,0),"0")</f>
        <v>0</v>
      </c>
      <c r="CJ31" s="15" t="str">
        <f>IFERROR(VLOOKUP($A31,'Season 9'!$AF$4:$CH$104,55,0),"0")</f>
        <v>0</v>
      </c>
      <c r="CK31" s="15" t="str">
        <f>IFERROR(VLOOKUP($A31,'Season 10'!$AF$4:$CH$104,54,0),"0")</f>
        <v>0</v>
      </c>
      <c r="CL31" s="15" t="str">
        <f>IFERROR(VLOOKUP($A31,'Season 10'!$AF$4:$CH$104,55,0),"0")</f>
        <v>0</v>
      </c>
      <c r="CM31" s="15" t="str">
        <f>IFERROR(VLOOKUP($A31,'Season 11'!$AF$4:$CH$104,54,0),"0")</f>
        <v>0</v>
      </c>
      <c r="CN31" s="15" t="str">
        <f>IFERROR(VLOOKUP($A31,'Season 11'!$AF$4:$CH$104,55,0),"0")</f>
        <v>0</v>
      </c>
      <c r="CO31" s="15" t="str">
        <f>IFERROR(VLOOKUP($A31,'Season 12'!$AF$4:$CH$104,54,0),"0")</f>
        <v>0</v>
      </c>
      <c r="CP31" s="15" t="str">
        <f>IFERROR(VLOOKUP($A31,'Season 12'!$AF$4:$CH$104,55,0),"0")</f>
        <v>0</v>
      </c>
      <c r="CQ31" s="15" t="str">
        <f>IFERROR(VLOOKUP($A31,'Season 13'!$AF$4:$CH$104,54,0),"0")</f>
        <v>0</v>
      </c>
      <c r="CR31" s="15" t="str">
        <f>IFERROR(VLOOKUP($A31,'Season 13'!$AF$4:$CH$104,55,0),"0")</f>
        <v>0</v>
      </c>
      <c r="CS31" s="15" t="str">
        <f>IFERROR(VLOOKUP($A31,'Season 14'!$AF$4:$CH$104,54,0),"0")</f>
        <v>0</v>
      </c>
      <c r="CT31" s="15" t="str">
        <f>IFERROR(VLOOKUP($A31,'Season 14'!$AF$4:$CH$104,55,0),"0")</f>
        <v>0</v>
      </c>
      <c r="CU31" s="15" t="str">
        <f>IFERROR(VLOOKUP($A31,'Season 15'!$AF$4:$CH$104,54,0),"0")</f>
        <v>0</v>
      </c>
      <c r="CV31" s="15" t="str">
        <f>IFERROR(VLOOKUP($A31,'Season 15'!$AF$4:$CH$104,55,0),"0")</f>
        <v>0</v>
      </c>
    </row>
    <row r="32" spans="1:100" x14ac:dyDescent="0.25">
      <c r="A32" s="1090" t="s">
        <v>225</v>
      </c>
      <c r="B32" s="1021" t="str">
        <f>IFERROR(VLOOKUP('Data Totals'!A32,'Season 1'!AF$4:CC$104,2,FALSE),IFERROR(VLOOKUP('Data Totals'!A32,'Season 2'!AF$4:CC$104,2,FALSE),IFERROR(VLOOKUP('Data Totals'!A32,'Season 3'!AF$4:CC$104,2,FALSE),IFERROR(VLOOKUP('Data Totals'!A32,'Season 4'!AF$4:CC$104,2,FALSE),IFERROR(VLOOKUP('Data Totals'!A32,'Season 5'!AF$4:CC$104,2,FALSE),IFERROR(VLOOKUP('Data Totals'!A32,'Season 6'!AF$4:CC$104,2,FALSE),IFERROR(VLOOKUP('Data Totals'!A32,'Season 7'!AF$4:CC$104,2,FALSE),IFERROR(VLOOKUP('Data Totals'!A32,'Season 8'!AF$4:CC$104,2,FALSE),IFERROR(VLOOKUP('Data Totals'!A32,'Season 9'!AF$4:CC$104,2,FALSE),IFERROR(VLOOKUP('Data Totals'!A32,'Season 10'!AF$4:CC$104,2,FALSE),IFERROR(VLOOKUP('Data Totals'!A32,'Season 11'!AF$4:CC$104,2,FALSE),IFERROR(VLOOKUP('Data Totals'!A32,'Season 12'!AF$4:CC$104,2,FALSE),IFERROR(VLOOKUP('Data Totals'!A32,'Season 13'!AF$4:CC$104,2,FALSE),IFERROR(VLOOKUP('Data Totals'!A32,'Season 14'!AF$4:CC$104,2,FALSE),IFERROR(VLOOKUP('Data Totals'!A32,'Season 15'!AF$4:CC$104,2,FALSE),"N/A")))))))))))))))</f>
        <v>ST</v>
      </c>
      <c r="C32" s="1022">
        <f>IFERROR(VLOOKUP('Data Totals'!A32,'Season 1'!AF$4:CC$104,3,FALSE),IFERROR(VLOOKUP('Data Totals'!A32,'Season 2'!AF$4:CC$104,3,FALSE),IFERROR(VLOOKUP('Data Totals'!A32,'Season 3'!AF$4:CC$104,3,FALSE),IFERROR(VLOOKUP('Data Totals'!A32,'Season 4'!AF$4:CC$104,3,FALSE),IFERROR(VLOOKUP('Data Totals'!A32,'Season 5'!AF$4:CC$104,3,FALSE),IFERROR(VLOOKUP('Data Totals'!A32,'Season 6'!AF$4:CC$104,3,FALSE),IFERROR(VLOOKUP('Data Totals'!A32,'Season 7'!AF$4:CC$104,3,FALSE),IFERROR(VLOOKUP('Data Totals'!A32,'Season 8'!AF$4:CC$104,3,FALSE),IFERROR(VLOOKUP('Data Totals'!A32,'Season 9'!AF$4:CC$104,3,FALSE),IFERROR(VLOOKUP('Data Totals'!A32,'Season 10'!AF$4:CC$104,3,FALSE),IFERROR(VLOOKUP('Data Totals'!A32,'Season 11'!AF$4:CC$104,3,FALSE),IFERROR(VLOOKUP('Data Totals'!A32,'Season 12'!AF$4:CC$104,3,FALSE),IFERROR(VLOOKUP('Data Totals'!A32,'Season 13'!AF$4:CC$104,3,FALSE),IFERROR(VLOOKUP('Data Totals'!A32,'Season 14'!AF$4:CC$104,3,FALSE),IFERROR(VLOOKUP('Data Totals'!A32,'Season 15'!AF$4:CC$104,3,FALSE),"N/A")))))))))))))))</f>
        <v>72</v>
      </c>
      <c r="D32" s="1022">
        <f>IFERROR(VLOOKUP('Data Totals'!A32,'Season 1'!AF$4:CC$104,4,FALSE),IFERROR(VLOOKUP('Data Totals'!A32,'Season 2'!AF$4:CC$104,4,FALSE),IFERROR(VLOOKUP('Data Totals'!A32,'Season 3'!AF$4:CC$104,4,FALSE),IFERROR(VLOOKUP('Data Totals'!A32,'Season 4'!AF$4:CC$104,4,FALSE),IFERROR(VLOOKUP('Data Totals'!A32,'Season 5'!AF$4:CC$104,4,FALSE),IFERROR(VLOOKUP('Data Totals'!A32,'Season 6'!AF$4:CC$104,4,FALSE),IFERROR(VLOOKUP('Data Totals'!A32,'Season 7'!AF$4:CC$104,4,FALSE),IFERROR(VLOOKUP('Data Totals'!A32,'Season 8'!AF$4:CC$104,4,FALSE),IFERROR(VLOOKUP('Data Totals'!A32,'Season 9'!AF$4:CC$104,4,FALSE),IFERROR(VLOOKUP('Data Totals'!A32,'Season 10'!AF$4:CC$104,4,FALSE),IFERROR(VLOOKUP('Data Totals'!A32,'Season 11'!AF$4:CC$104,4,FALSE),IFERROR(VLOOKUP('Data Totals'!A32,'Season 12'!AF$4:CC$104,4,FALSE),IFERROR(VLOOKUP('Data Totals'!A32,'Season 13'!AF$4:CC$104,4,FALSE),IFERROR(VLOOKUP('Data Totals'!A32,'Season 14'!AF$4:CC$104,4,FALSE),IFERROR(VLOOKUP('Data Totals'!A32,'Season 15'!AF$4:CC$104,4,FALSE),"N/A")))))))))))))))</f>
        <v>73</v>
      </c>
      <c r="E32" s="1022">
        <f t="shared" si="0"/>
        <v>1</v>
      </c>
      <c r="F32" s="692">
        <f>SUM(IFERROR(VLOOKUP(A32,BI$3:BN$152,2,0),"0"),IFERROR(VLOOKUP(A32,'Season 1'!AF$4:CC$104,6,0),"0"),
IFERROR(VLOOKUP(A32,'Season 2'!AF$4:CC$104,6,0),"0"),IFERROR(VLOOKUP(A32,'Season 3'!AF$4:CC$104,6,0),"0"),
IFERROR(VLOOKUP(A32,'Season 4'!AF$4:CC$104,6,0),"0"),IFERROR(VLOOKUP(A32,'Season 5'!AF$4:CC$104,6,0),"0"),
IFERROR(VLOOKUP(A32,'Season 6'!AF$4:CC$104,6,0),"0"),IFERROR(VLOOKUP(A32,'Season 7'!AF$4:CC$104,6,0),"0"),
IFERROR(VLOOKUP(A32,'Season 8'!AF$4:CC$104,6,0),"0"),IFERROR(VLOOKUP(A32,'Season 9'!AF$4:CC$104,6,0),"0"),
IFERROR(VLOOKUP(A32,'Season 10'!AF$4:CC$104,6,0),"0"),IFERROR(VLOOKUP(A32,'Season 11'!AF$4:CC$104,6,0),"0"),
IFERROR(VLOOKUP(A32,'Season 12'!AF$4:CC$104,6,0),"0"),IFERROR(VLOOKUP(A32,'Season 13'!AF$4:CC$104,6,0),"0"),
IFERROR(VLOOKUP(A32,'Season 14'!AF$4:CC$104,6,0),"0"),IFERROR(VLOOKUP(A32,'Season 15'!AF$4:CC$104,6,0),"0"),)</f>
        <v>54</v>
      </c>
      <c r="G32" s="692">
        <f>SUM(IFERROR(VLOOKUP(A32,'Season 1'!AF$4:CC$104,7,0),"0"),
IFERROR(VLOOKUP(A32,'Season 2'!AF$4:CC$104,7,0),"0"),IFERROR(VLOOKUP(A32,'Season 3'!AF$4:CC$104,7,0),"0"),
IFERROR(VLOOKUP(A32,'Season 4'!AF$4:CC$104,7,0),"0"),IFERROR(VLOOKUP(A32,'Season 5'!AF$4:CC$104,7,0),"0"),
IFERROR(VLOOKUP(A32,'Season 6'!AF$4:CC$104,7,0),"0"),IFERROR(VLOOKUP(A32,'Season 7'!AF$4:CC$104,7,0),"0"),
IFERROR(VLOOKUP(A32,'Season 8'!AF$4:CC$104,7,0),"0"),IFERROR(VLOOKUP(A32,'Season 9'!AF$4:CC$104,7,0),"0"),
IFERROR(VLOOKUP(A32,'Season 10'!AF$4:CC$104,7,0),"0"),IFERROR(VLOOKUP(A32,'Season 11'!AF$4:CC$104,7,0),"0"),
IFERROR(VLOOKUP(A32,'Season 12'!AF$4:CC$104,7,0),"0"),IFERROR(VLOOKUP(A32,'Season 13'!AF$4:CC$104,7,0),"0"),
IFERROR(VLOOKUP(A32,'Season 14'!AF$4:CC$104,7,0),"0"),IFERROR(VLOOKUP(A32,'Season 15'!AF$4:CC$104,7,0),"0"),)</f>
        <v>0</v>
      </c>
      <c r="H32" s="556">
        <f>SUM(IFERROR(VLOOKUP(A32,'Season 1'!AF$4:CC$104,8,0),"0"),
IFERROR(VLOOKUP(A32,'Season 2'!AF$4:CC$104,8,0),"0"),IFERROR(VLOOKUP(A32,'Season 3'!AF$4:CC$104,8,0),"0"),
IFERROR(VLOOKUP(A32,'Season 4'!AF$4:CC$104,8,0),"0"),IFERROR(VLOOKUP(A32,'Season 5'!AF$4:CC$104,8,0),"0"),
IFERROR(VLOOKUP(A32,'Season 6'!AF$4:CC$104,8,0),"0"),IFERROR(VLOOKUP(A32,'Season 7'!AF$4:CC$104,8,0),"0"),
IFERROR(VLOOKUP(A32,'Season 8'!AF$4:CC$104,8,0),"0"),IFERROR(VLOOKUP(A32,'Season 9'!AF$4:CC$104,8,0),"0"),
IFERROR(VLOOKUP(A32,'Season 10'!AF$4:CC$104,8,0),"0"),IFERROR(VLOOKUP(A32,'Season 11'!AF$4:CC$104,8,0),"0"),
IFERROR(VLOOKUP(A32,'Season 12'!AF$4:CC$104,8,0),"0"),IFERROR(VLOOKUP(A32,'Season 13'!AF$4:CC$104,8,0),"0"),
IFERROR(VLOOKUP(A32,'Season 14'!AF$4:CC$104,8,0),"0"),IFERROR(VLOOKUP(A32,'Season 15'!AF$4:CC$104,8,0),"0"),)</f>
        <v>0</v>
      </c>
      <c r="I32" s="1023">
        <f>SUM(IFERROR(VLOOKUP(A32,'Season 1'!AF$4:CC$104,9,0),"0"),
IFERROR(VLOOKUP(A32,'Season 2'!AF$4:CC$104,9,0),"0"),IFERROR(VLOOKUP(A32,'Season 3'!AF$4:CC$104,9,0),"0"),
IFERROR(VLOOKUP(A32,'Season 4'!AF$4:CC$104,9,0),"0"),IFERROR(VLOOKUP(A32,'Season 5'!AF$4:CC$104,9,0),"0"),
IFERROR(VLOOKUP(A32,'Season 6'!AF$4:CC$104,9,0),"0"),IFERROR(VLOOKUP(A32,'Season 7'!AF$4:CC$104,9,0),"0"),
IFERROR(VLOOKUP(A32,'Season 8'!AF$4:CC$104,9,0),"0"),IFERROR(VLOOKUP(A32,'Season 9'!AF$4:CC$104,9,0),"0"),
IFERROR(VLOOKUP(A32,'Season 10'!AF$4:CC$104,9,0),"0"),IFERROR(VLOOKUP(A32,'Season 11'!AF$4:CC$104,9,0),"0"),
IFERROR(VLOOKUP(A32,'Season 12'!AF$4:CC$104,9,0),"0"),IFERROR(VLOOKUP(A32,'Season 13'!AF$4:CC$104,9,0),"0"),
IFERROR(VLOOKUP(A32,'Season 14'!AF$4:CC$104,9,0),"0"),IFERROR(VLOOKUP(A32,'Season 15'!AF$4:CC$104,9,0),"0"),)</f>
        <v>12</v>
      </c>
      <c r="J32" s="26">
        <f>SUM(IFERROR(VLOOKUP(A32,BI$3:BN$152,3,0),"0"),IFERROR(VLOOKUP(A32,'Season 1'!AF$4:CC$104,10,0),"0"),
IFERROR(VLOOKUP(A32,'Season 2'!AF$4:CC$104,10,0),"0"),IFERROR(VLOOKUP(A32,'Season 3'!AF$4:CC$104,10,0),"0"),
IFERROR(VLOOKUP(A32,'Season 4'!AF$4:CC$104,10,0),"0"),IFERROR(VLOOKUP(A32,'Season 5'!AF$4:CC$104,10,0),"0"),
IFERROR(VLOOKUP(A32,'Season 6'!AF$4:CC$104,10,0),"0"),IFERROR(VLOOKUP(A32,'Season 7'!AF$4:CC$104,10,0),"0"),
IFERROR(VLOOKUP(A32,'Season 8'!AF$4:CC$104,10,0),"0"),IFERROR(VLOOKUP(A32,'Season 9'!AF$4:CC$104,10,0),"0"),
IFERROR(VLOOKUP(A32,'Season 10'!AF$4:CC$104,10,0),"0"),IFERROR(VLOOKUP(A32,'Season 11'!AF$4:CC$104,10,0),"0"),
IFERROR(VLOOKUP(A32,'Season 12'!AF$4:CC$104,10,0),"0"),IFERROR(VLOOKUP(A32,'Season 13'!AF$4:CC$104,10,0),"0"),
IFERROR(VLOOKUP(A32,'Season 14'!AF$4:CC$104,10,0),"0"),IFERROR(VLOOKUP(A32,'Season 15'!AF$4:CC$104,10,0),"0"),)</f>
        <v>12</v>
      </c>
      <c r="K32" s="699">
        <f>SUM(IFERROR(VLOOKUP(A32,BI$3:BN$152,4,0),"0"),IFERROR(VLOOKUP(A32,'Season 1'!AF$4:CC$104,11,0),"0"),
IFERROR(VLOOKUP(A32,'Season 2'!AF$4:CC$104,11,0),"0"),IFERROR(VLOOKUP(A32,'Season 3'!AF$4:CC$104,11,0),"0"),
IFERROR(VLOOKUP(A32,'Season 4'!AF$4:CC$104,11,0),"0"),IFERROR(VLOOKUP(A32,'Season 5'!AF$4:CC$104,11,0),"0"),
IFERROR(VLOOKUP(A32,'Season 6'!AF$4:CC$104,11,0),"0"),IFERROR(VLOOKUP(A32,'Season 7'!AF$4:CC$104,11,0),"0"),
IFERROR(VLOOKUP(A32,'Season 8'!AF$4:CC$104,11,0),"0"),IFERROR(VLOOKUP(A32,'Season 9'!AF$4:CC$104,11,0),"0"),
IFERROR(VLOOKUP(A32,'Season 10'!AF$4:CC$104,11,0),"0"),IFERROR(VLOOKUP(A32,'Season 11'!AF$4:CC$104,11,0),"0"),
IFERROR(VLOOKUP(A32,'Season 12'!AF$4:CC$104,11,0),"0"),IFERROR(VLOOKUP(A32,'Season 13'!AF$4:CC$104,11,0),"0"),
IFERROR(VLOOKUP(A32,'Season 14'!AF$4:CC$104,11,0),"0"),IFERROR(VLOOKUP(A32,'Season 15'!AF$4:CC$104,11,0),"0"),)</f>
        <v>12</v>
      </c>
      <c r="L32" s="700">
        <f>SUM(IFERROR(VLOOKUP($A32,'Season 1'!AF$4:CC$104,12,0),"0"),
IFERROR(VLOOKUP($A32,'Season 2'!AF$4:CC$104,12,0),"0"),IFERROR(VLOOKUP($A32,'Season 3'!AF$4:CC$104,12,0),"0"),
IFERROR(VLOOKUP($A32,'Season 4'!AF$4:CC$104,12,0),"0"),IFERROR(VLOOKUP($A32,'Season 5'!AF$4:CC$104,12,0),"0"),
IFERROR(VLOOKUP($A32,'Season 6'!AF$4:CC$104,12,0),"0"),IFERROR(VLOOKUP($A32,'Season 7'!AF$4:CC$104,12,0),"0"),
IFERROR(VLOOKUP($A32,'Season 8'!AF$4:CC$104,12,0),"0"),IFERROR(VLOOKUP($A32,'Season 9'!AF$4:CC$104,12,0),"0"),
IFERROR(VLOOKUP($A32,'Season 10'!AF$4:CC$104,12,0),"0"),IFERROR(VLOOKUP($A32,'Season 11'!AF$4:CC$104,12,0),"0"),
IFERROR(VLOOKUP($A32,'Season 12'!AF$4:CC$104,12,0),"0"),IFERROR(VLOOKUP($A32,'Season 13'!AF$4:CC$104,12,0),"0"),
IFERROR(VLOOKUP($A32,'Season 14'!AF$4:CC$104,12,0),"0"),IFERROR(VLOOKUP($A32,'Season 15'!AF$4:CC$104,12,0),"0"),)</f>
        <v>0</v>
      </c>
      <c r="M32" s="692">
        <f>SUM(IFERROR(VLOOKUP($A32,'Season 1'!AF$4:CC$104,13,0),"0"),
IFERROR(VLOOKUP($A32,'Season 2'!AF$4:CC$104,13,0),"0"),IFERROR(VLOOKUP($A32,'Season 3'!AF$4:CC$104,13,0),"0"),
IFERROR(VLOOKUP($A32,'Season 4'!AF$4:CC$104,13,0),"0"),IFERROR(VLOOKUP($A32,'Season 5'!AF$4:CC$104,13,0),"0"),
IFERROR(VLOOKUP($A32,'Season 6'!AF$4:CC$104,13,0),"0"),IFERROR(VLOOKUP($A32,'Season 7'!AF$4:CC$104,13,0),"0"),
IFERROR(VLOOKUP($A32,'Season 8'!AF$4:CC$104,13,0),"0"),IFERROR(VLOOKUP($A32,'Season 9'!AF$4:CC$104,13,0),"0"),
IFERROR(VLOOKUP($A32,'Season 10'!AF$4:CC$104,13,0),"0"),IFERROR(VLOOKUP($A32,'Season 11'!AF$4:CC$104,13,0),"0"),
IFERROR(VLOOKUP($A32,'Season 12'!AF$4:CC$104,13,0),"0"),IFERROR(VLOOKUP($A32,'Season 13'!AF$4:CC$104,13,0),"0"),
IFERROR(VLOOKUP($A32,'Season 14'!AF$4:CC$104,13,0),"0"),IFERROR(VLOOKUP($A32,'Season 15'!AF$4:CC$104,13,0),"0"),)</f>
        <v>0</v>
      </c>
      <c r="N32" s="1023">
        <f>SUM(IFERROR(VLOOKUP($A32,'Season 1'!AF$4:CC$104,14,0),"0"),
IFERROR(VLOOKUP($A32,'Season 2'!AF$4:CC$104,14,0),"0"),IFERROR(VLOOKUP($A32,'Season 3'!AF$4:CC$104,14,0),"0"),
IFERROR(VLOOKUP($A32,'Season 4'!AF$4:CC$104,14,0),"0"),IFERROR(VLOOKUP($A32,'Season 5'!AF$4:CC$104,14,0),"0"),
IFERROR(VLOOKUP($A32,'Season 6'!AF$4:CC$104,14,0),"0"),IFERROR(VLOOKUP($A32,'Season 7'!AF$4:CC$104,14,0),"0"),
IFERROR(VLOOKUP($A32,'Season 8'!AF$4:CC$104,14,0),"0"),IFERROR(VLOOKUP($A32,'Season 9'!AF$4:CC$104,14,0),"0"),
IFERROR(VLOOKUP($A32,'Season 10'!AF$4:CC$104,14,0),"0"),IFERROR(VLOOKUP($A32,'Season 11'!AF$4:CC$104,14,0),"0"),
IFERROR(VLOOKUP($A32,'Season 12'!AF$4:CC$104,14,0),"0"),IFERROR(VLOOKUP($A32,'Season 13'!AF$4:CC$104,14,0),"0"),
IFERROR(VLOOKUP($A32,'Season 14'!AF$4:CC$104,14,0),"0"),IFERROR(VLOOKUP($A32,'Season 15'!AF$4:CC$104,14,0),"0"),)</f>
        <v>0</v>
      </c>
      <c r="O32" s="26">
        <f>SUM(IFERROR(VLOOKUP($A32,'Season 1'!AF$4:CC$104,15,0),"0"),
IFERROR(VLOOKUP($A32,'Season 2'!AF$4:CC$104,15,0),"0"),IFERROR(VLOOKUP($A32,'Season 3'!AF$4:CC$104,15,0),"0"),
IFERROR(VLOOKUP($A32,'Season 4'!AF$4:CC$104,15,0),"0"),IFERROR(VLOOKUP($A32,'Season 5'!AF$4:CC$104,15,0),"0"),
IFERROR(VLOOKUP($A32,'Season 6'!AF$4:CC$104,15,0),"0"),IFERROR(VLOOKUP($A32,'Season 7'!AF$4:CC$104,15,0),"0"),
IFERROR(VLOOKUP($A32,'Season 8'!AF$4:CC$104,15,0),"0"),IFERROR(VLOOKUP($A32,'Season 9'!AF$4:CC$104,15,0),"0"),
IFERROR(VLOOKUP($A32,'Season 10'!AF$4:CC$104,15,0),"0"),IFERROR(VLOOKUP($A32,'Season 11'!AF$4:CC$104,15,0),"0"),
IFERROR(VLOOKUP($A32,'Season 12'!AF$4:CC$104,15,0),"0"),IFERROR(VLOOKUP($A32,'Season 13'!AF$4:CC$104,15,0),"0"),
IFERROR(VLOOKUP($A32,'Season 14'!AF$4:CC$104,15,0),"0"),IFERROR(VLOOKUP($A32,'Season 15'!AF$4:CC$104,15,0),"0"),)</f>
        <v>0</v>
      </c>
      <c r="P32" s="699">
        <f>SUM(IFERROR(VLOOKUP($A32,'Season 1'!AF$4:CC$104,16,0),"0"),
IFERROR(VLOOKUP($A32,'Season 2'!AF$4:CC$104,16,0),"0"),IFERROR(VLOOKUP($A32,'Season 3'!AF$4:CC$104,16,0),"0"),
IFERROR(VLOOKUP($A32,'Season 4'!AF$4:CC$104,16,0),"0"),IFERROR(VLOOKUP($A32,'Season 5'!AF$4:CC$104,16,0),"0"),
IFERROR(VLOOKUP($A32,'Season 6'!AF$4:CC$104,16,0),"0"),IFERROR(VLOOKUP($A32,'Season 7'!AF$4:CC$104,16,0),"0"),
IFERROR(VLOOKUP($A32,'Season 8'!AF$4:CC$104,16,0),"0"),IFERROR(VLOOKUP($A32,'Season 9'!AF$4:CC$104,16,0),"0"),
IFERROR(VLOOKUP($A32,'Season 10'!AF$4:CC$104,16,0),"0"),IFERROR(VLOOKUP($A32,'Season 11'!AF$4:CC$104,16,0),"0"),
IFERROR(VLOOKUP($A32,'Season 12'!AF$4:CC$104,16,0),"0"),IFERROR(VLOOKUP($A32,'Season 13'!AF$4:CC$104,16,0),"0"),
IFERROR(VLOOKUP($A32,'Season 14'!AF$4:CC$104,16,0),"0"),IFERROR(VLOOKUP($A32,'Season 15'!AF$4:CC$104,16,0),"0"),)</f>
        <v>0</v>
      </c>
      <c r="Q32" s="700">
        <f>SUM(IFERROR(VLOOKUP($A32,'Season 1'!AF$4:CC$104,17,0),"0"),
IFERROR(VLOOKUP($A32,'Season 2'!AF$4:CC$104,17,0),"0"),IFERROR(VLOOKUP($A32,'Season 3'!AF$4:CC$104,17,0),"0"),
IFERROR(VLOOKUP($A32,'Season 4'!AF$4:CC$104,17,0),"0"),IFERROR(VLOOKUP($A32,'Season 5'!AF$4:CC$104,17,0),"0"),
IFERROR(VLOOKUP($A32,'Season 6'!AF$4:CC$104,17,0),"0"),IFERROR(VLOOKUP($A32,'Season 7'!AF$4:CC$104,17,0),"0"),
IFERROR(VLOOKUP($A32,'Season 8'!AF$4:CC$104,17,0),"0"),IFERROR(VLOOKUP($A32,'Season 9'!AF$4:CC$104,17,0),"0"),
IFERROR(VLOOKUP($A32,'Season 10'!AF$4:CC$104,17,0),"0"),IFERROR(VLOOKUP($A32,'Season 11'!AF$4:CC$104,17,0),"0"),
IFERROR(VLOOKUP($A32,'Season 12'!AF$4:CC$104,17,0),"0"),IFERROR(VLOOKUP($A32,'Season 13'!AF$4:CC$104,17,0),"0"),
IFERROR(VLOOKUP($A32,'Season 14'!AF$4:CC$104,17,0),"0"),IFERROR(VLOOKUP($A32,'Season 15'!AF$4:CC$104,17,0),"0"),)</f>
        <v>0</v>
      </c>
      <c r="R32" s="692">
        <f>SUM(IFERROR(VLOOKUP($A32,'Season 1'!AF$4:CC$104,18,0),"0"),
IFERROR(VLOOKUP($A32,'Season 2'!AF$4:CC$104,18,0),"0"),IFERROR(VLOOKUP($A32,'Season 3'!AF$4:CC$104,18,0),"0"),
IFERROR(VLOOKUP($A32,'Season 4'!AF$4:CC$104,18,0),"0"),IFERROR(VLOOKUP($A32,'Season 5'!AF$4:CC$104,18,0),"0"),
IFERROR(VLOOKUP($A32,'Season 6'!AF$4:CC$104,18,0),"0"),IFERROR(VLOOKUP($A32,'Season 7'!AF$4:CC$104,18,0),"0"),
IFERROR(VLOOKUP($A32,'Season 8'!AF$4:CC$104,18,0),"0"),IFERROR(VLOOKUP($A32,'Season 9'!AF$4:CC$104,18,0),"0"),
IFERROR(VLOOKUP($A32,'Season 10'!AF$4:CC$104,18,0),"0"),IFERROR(VLOOKUP($A32,'Season 11'!AF$4:CC$104,18,0),"0"),
IFERROR(VLOOKUP($A32,'Season 12'!AF$4:CC$104,18,0),"0"),IFERROR(VLOOKUP($A32,'Season 13'!AF$4:CC$104,18,0),"0"),
IFERROR(VLOOKUP($A32,'Season 14'!AF$4:CC$104,18,0),"0"),IFERROR(VLOOKUP($A32,'Season 15'!AF$4:CC$104,18,0),"0"),)</f>
        <v>0</v>
      </c>
      <c r="S32" s="1023">
        <f>SUM(IFERROR(VLOOKUP($A32,'Season 1'!AF$4:CC$104,19,0),"0"),
IFERROR(VLOOKUP($A32,'Season 2'!AF$4:CC$104,19,0),"0"),IFERROR(VLOOKUP($A32,'Season 3'!AF$4:CC$104,19,0),"0"),
IFERROR(VLOOKUP($A32,'Season 4'!AF$4:CC$104,19,0),"0"),IFERROR(VLOOKUP($A32,'Season 5'!AF$4:CC$104,19,0),"0"),
IFERROR(VLOOKUP($A32,'Season 6'!AF$4:CC$104,19,0),"0"),IFERROR(VLOOKUP($A32,'Season 7'!AF$4:CC$104,19,0),"0"),
IFERROR(VLOOKUP($A32,'Season 8'!AF$4:CC$104,19,0),"0"),IFERROR(VLOOKUP($A32,'Season 9'!AF$4:CC$104,19,0),"0"),
IFERROR(VLOOKUP($A32,'Season 10'!AF$4:CC$104,19,0),"0"),IFERROR(VLOOKUP($A32,'Season 11'!AF$4:CC$104,19,0),"0"),
IFERROR(VLOOKUP($A32,'Season 12'!AF$4:CC$104,19,0),"0"),IFERROR(VLOOKUP($A32,'Season 13'!AF$4:CC$104,19,0),"0"),
IFERROR(VLOOKUP($A32,'Season 14'!AF$4:CC$104,19,0),"0"),IFERROR(VLOOKUP($A32,'Season 15'!AF$4:CC$104,19,0),"0"),)</f>
        <v>9</v>
      </c>
      <c r="T32" s="26">
        <f>SUM(IFERROR(VLOOKUP($A32,'Season 1'!AF$4:CC$104,20,0),"0"),
IFERROR(VLOOKUP($A32,'Season 2'!AF$4:CC$104,20,0),"0"),IFERROR(VLOOKUP($A32,'Season 3'!AF$4:CC$104,20,0),"0"),
IFERROR(VLOOKUP($A32,'Season 4'!AF$4:CC$104,20,0),"0"),IFERROR(VLOOKUP($A32,'Season 5'!AF$4:CC$104,20,0),"0"),
IFERROR(VLOOKUP($A32,'Season 6'!AF$4:CC$104,20,0),"0"),IFERROR(VLOOKUP($A32,'Season 7'!AF$4:CC$104,20,0),"0"),
IFERROR(VLOOKUP($A32,'Season 8'!AF$4:CC$104,20,0),"0"),IFERROR(VLOOKUP($A32,'Season 9'!AF$4:CC$104,20,0),"0"),
IFERROR(VLOOKUP($A32,'Season 10'!AF$4:CC$104,20,0),"0"),IFERROR(VLOOKUP($A32,'Season 11'!AF$4:CC$104,20,0),"0"),
IFERROR(VLOOKUP($A32,'Season 12'!AF$4:CC$104,20,0),"0"),IFERROR(VLOOKUP($A32,'Season 13'!AF$4:CC$104,20,0),"0"),
IFERROR(VLOOKUP($A32,'Season 14'!AF$4:CC$104,20,0),"0"),IFERROR(VLOOKUP($A32,'Season 15'!AF$4:CC$104,20,0),"0"),)</f>
        <v>9</v>
      </c>
      <c r="U32" s="699">
        <f>SUM(IFERROR(VLOOKUP($A32,'Season 1'!AF$4:CC$104,21,0),"0"),
IFERROR(VLOOKUP($A32,'Season 2'!AF$4:CC$104,21,0),"0"),IFERROR(VLOOKUP($A32,'Season 3'!AF$4:CC$104,21,0),"0"),
IFERROR(VLOOKUP($A32,'Season 4'!AF$4:CC$104,21,0),"0"),IFERROR(VLOOKUP($A32,'Season 5'!AF$4:CC$104,21,0),"0"),
IFERROR(VLOOKUP($A32,'Season 6'!AF$4:CC$104,21,0),"0"),IFERROR(VLOOKUP($A32,'Season 7'!AF$4:CC$104,21,0),"0"),
IFERROR(VLOOKUP($A32,'Season 8'!AF$4:CC$104,21,0),"0"),IFERROR(VLOOKUP($A32,'Season 9'!AF$4:CC$104,21,0),"0"),
IFERROR(VLOOKUP($A32,'Season 10'!AF$4:CC$104,21,0),"0"),IFERROR(VLOOKUP($A32,'Season 11'!AF$4:CC$104,21,0),"0"),
IFERROR(VLOOKUP($A32,'Season 12'!AF$4:CC$104,21,0),"0"),IFERROR(VLOOKUP($A32,'Season 13'!AF$4:CC$104,21,0),"0"),
IFERROR(VLOOKUP($A32,'Season 14'!AF$4:CC$104,21,0),"0"),IFERROR(VLOOKUP($A32,'Season 15'!AF$4:CC$104,21,0),"0"),)</f>
        <v>9</v>
      </c>
      <c r="V32" s="700">
        <f>SUM(IFERROR(VLOOKUP($A32,'Season 1'!AF$4:CC$104,22,0),"0"),
IFERROR(VLOOKUP($A32,'Season 2'!AF$4:CC$104,22,0),"0"),IFERROR(VLOOKUP($A32,'Season 3'!AF$4:CC$104,22,0),"0"),
IFERROR(VLOOKUP($A32,'Season 4'!AF$4:CC$104,22,0),"0"),IFERROR(VLOOKUP($A32,'Season 5'!AF$4:CC$104,22,0),"0"),
IFERROR(VLOOKUP($A32,'Season 6'!AF$4:CC$104,22,0),"0"),IFERROR(VLOOKUP($A32,'Season 7'!AF$4:CC$104,22,0),"0"),
IFERROR(VLOOKUP($A32,'Season 8'!AF$4:CC$104,22,0),"0"),IFERROR(VLOOKUP($A32,'Season 9'!AF$4:CC$104,22,0),"0"),
IFERROR(VLOOKUP($A32,'Season 10'!AF$4:CC$104,22,0),"0"),IFERROR(VLOOKUP($A32,'Season 11'!AF$4:CC$104,22,0),"0"),
IFERROR(VLOOKUP($A32,'Season 12'!AF$4:CC$104,22,0),"0"),IFERROR(VLOOKUP($A32,'Season 13'!AF$4:CC$104,22,0),"0"),
IFERROR(VLOOKUP($A32,'Season 14'!AF$4:CC$104,22,0),"0"),IFERROR(VLOOKUP($A32,'Season 15'!AF$4:CC$104,22,0),"0"),)</f>
        <v>0</v>
      </c>
      <c r="W32" s="692">
        <f>SUM(IFERROR(VLOOKUP($A32,'Season 1'!AF$4:CC$104,23,0),"0"),
IFERROR(VLOOKUP($A32,'Season 2'!AF$4:CC$104,23,0),"0"),IFERROR(VLOOKUP($A32,'Season 3'!AF$4:CC$104,23,0),"0"),
IFERROR(VLOOKUP($A32,'Season 4'!AF$4:CC$104,23,0),"0"),IFERROR(VLOOKUP($A32,'Season 5'!AF$4:CC$104,23,0),"0"),
IFERROR(VLOOKUP($A32,'Season 6'!AF$4:CC$104,23,0),"0"),IFERROR(VLOOKUP($A32,'Season 7'!AF$4:CC$104,23,0),"0"),
IFERROR(VLOOKUP($A32,'Season 8'!AF$4:CC$104,23,0),"0"),IFERROR(VLOOKUP($A32,'Season 9'!AF$4:CC$104,23,0),"0"),
IFERROR(VLOOKUP($A32,'Season 10'!AF$4:CC$104,23,0),"0"),IFERROR(VLOOKUP($A32,'Season 11'!AF$4:CC$104,23,0),"0"),
IFERROR(VLOOKUP($A32,'Season 12'!AF$4:CC$104,23,0),"0"),IFERROR(VLOOKUP($A32,'Season 13'!AF$4:CC$104,23,0),"0"),
IFERROR(VLOOKUP($A32,'Season 14'!AF$4:CC$104,23,0),"0"),IFERROR(VLOOKUP($A32,'Season 15'!AF$4:CC$104,23,0),"0"),)</f>
        <v>0</v>
      </c>
      <c r="X32" s="1023">
        <f>SUM(IFERROR(VLOOKUP($A32,'Season 1'!AF$4:CC$104,24,0),"0"),
IFERROR(VLOOKUP($A32,'Season 2'!AF$4:CC$104,24,0),"0"),IFERROR(VLOOKUP($A32,'Season 3'!AF$4:CC$104,24,0),"0"),
IFERROR(VLOOKUP($A32,'Season 4'!AF$4:CC$104,24,0),"0"),IFERROR(VLOOKUP($A32,'Season 5'!AF$4:CC$104,24,0),"0"),
IFERROR(VLOOKUP($A32,'Season 6'!AF$4:CC$104,24,0),"0"),IFERROR(VLOOKUP($A32,'Season 7'!AF$4:CC$104,24,0),"0"),
IFERROR(VLOOKUP($A32,'Season 8'!AF$4:CC$104,24,0),"0"),IFERROR(VLOOKUP($A32,'Season 9'!AF$4:CC$104,24,0),"0"),
IFERROR(VLOOKUP($A32,'Season 10'!AF$4:CC$104,24,0),"0"),IFERROR(VLOOKUP($A32,'Season 11'!AF$4:CC$104,24,0),"0"),
IFERROR(VLOOKUP($A32,'Season 12'!AF$4:CC$104,24,0),"0"),IFERROR(VLOOKUP($A32,'Season 13'!AF$4:CC$104,24,0),"0"),
IFERROR(VLOOKUP($A32,'Season 14'!AF$4:CC$104,24,0),"0"),IFERROR(VLOOKUP($A32,'Season 15'!AF$4:CC$104,24,0),"0"),)</f>
        <v>3</v>
      </c>
      <c r="Y32" s="26">
        <f>SUM(IFERROR(VLOOKUP($A32,'Season 1'!AF$4:CC$104,25,0),"0"),
IFERROR(VLOOKUP($A32,'Season 2'!AF$4:CC$104,25,0),"0"),IFERROR(VLOOKUP($A32,'Season 3'!AF$4:CC$104,25,0),"0"),
IFERROR(VLOOKUP($A32,'Season 4'!AF$4:CC$104,25,0),"0"),IFERROR(VLOOKUP($A32,'Season 5'!AF$4:CC$104,25,0),"0"),
IFERROR(VLOOKUP($A32,'Season 6'!AF$4:CC$104,25,0),"0"),IFERROR(VLOOKUP($A32,'Season 7'!AF$4:CC$104,25,0),"0"),
IFERROR(VLOOKUP($A32,'Season 8'!AF$4:CC$104,25,0),"0"),IFERROR(VLOOKUP($A32,'Season 9'!AF$4:CC$104,25,0),"0"),
IFERROR(VLOOKUP($A32,'Season 10'!AF$4:CC$104,25,0),"0"),IFERROR(VLOOKUP($A32,'Season 11'!AF$4:CC$104,25,0),"0"),
IFERROR(VLOOKUP($A32,'Season 12'!AF$4:CC$104,25,0),"0"),IFERROR(VLOOKUP($A32,'Season 13'!AF$4:CC$104,25,0),"0"),
IFERROR(VLOOKUP($A32,'Season 14'!AF$4:CC$104,25,0),"0"),IFERROR(VLOOKUP($A32,'Season 15'!AF$4:CC$104,25,0),"0"),)</f>
        <v>3</v>
      </c>
      <c r="Z32" s="699">
        <f>SUM(IFERROR(VLOOKUP($A32,'Season 1'!AF$4:CC$104,26,0),"0"),
IFERROR(VLOOKUP($A32,'Season 2'!AF$4:CC$104,26,0),"0"),IFERROR(VLOOKUP($A32,'Season 3'!AF$4:CC$104,26,0),"0"),
IFERROR(VLOOKUP($A32,'Season 4'!AF$4:CC$104,26,0),"0"),IFERROR(VLOOKUP($A32,'Season 5'!AF$4:CC$104,26,0),"0"),
IFERROR(VLOOKUP($A32,'Season 6'!AF$4:CC$104,26,0),"0"),IFERROR(VLOOKUP($A32,'Season 7'!AF$4:CC$104,26,0),"0"),
IFERROR(VLOOKUP($A32,'Season 8'!AF$4:CC$104,26,0),"0"),IFERROR(VLOOKUP($A32,'Season 9'!AF$4:CC$104,26,0),"0"),
IFERROR(VLOOKUP($A32,'Season 10'!AF$4:CC$104,26,0),"0"),IFERROR(VLOOKUP($A32,'Season 11'!AF$4:CC$104,26,0),"0"),
IFERROR(VLOOKUP($A32,'Season 12'!AF$4:CC$104,26,0),"0"),IFERROR(VLOOKUP($A32,'Season 13'!AF$4:CC$104,26,0),"0"),
IFERROR(VLOOKUP($A32,'Season 14'!AF$4:CC$104,26,0),"0"),IFERROR(VLOOKUP($A32,'Season 15'!AF$4:CC$104,26,0),"0"),)</f>
        <v>0</v>
      </c>
      <c r="AA32" s="700">
        <f>SUM(IFERROR(VLOOKUP($A32,'Season 1'!AF$4:CC$104,27,0),"0"),
IFERROR(VLOOKUP($A32,'Season 2'!AF$4:CC$104,27,0),"0"),IFERROR(VLOOKUP($A32,'Season 3'!AF$4:CC$104,27,0),"0"),
IFERROR(VLOOKUP($A32,'Season 4'!AF$4:CC$104,27,0),"0"),IFERROR(VLOOKUP($A32,'Season 5'!AF$4:CC$104,27,0),"0"),
IFERROR(VLOOKUP($A32,'Season 6'!AF$4:CC$104,27,0),"0"),IFERROR(VLOOKUP($A32,'Season 7'!AF$4:CC$104,27,0),"0"),
IFERROR(VLOOKUP($A32,'Season 8'!AF$4:CC$104,27,0),"0"),IFERROR(VLOOKUP($A32,'Season 9'!AF$4:CC$104,27,0),"0"),
IFERROR(VLOOKUP($A32,'Season 10'!AF$4:CC$104,27,0),"0"),IFERROR(VLOOKUP($A32,'Season 11'!AF$4:CC$104,27,0),"0"),
IFERROR(VLOOKUP($A32,'Season 12'!AF$4:CC$104,27,0),"0"),IFERROR(VLOOKUP($A32,'Season 13'!AF$4:CC$104,27,0),"0"),
IFERROR(VLOOKUP($A32,'Season 14'!AF$4:CC$104,27,0),"0"),IFERROR(VLOOKUP($A32,'Season 15'!AF$4:CC$104,27,0),"0"),)</f>
        <v>0</v>
      </c>
      <c r="AB32" s="692">
        <f>SUM(IFERROR(VLOOKUP($A32,'Season 1'!AF$4:CC$104,28,0),"0"),
IFERROR(VLOOKUP($A32,'Season 2'!AF$4:CC$104,28,0),"0"),IFERROR(VLOOKUP($A32,'Season 3'!AF$4:CC$104,28,0),"0"),
IFERROR(VLOOKUP($A32,'Season 4'!AF$4:CC$104,28,0),"0"),IFERROR(VLOOKUP($A32,'Season 5'!AF$4:CC$104,28,0),"0"),
IFERROR(VLOOKUP($A32,'Season 6'!AF$4:CC$104,28,0),"0"),IFERROR(VLOOKUP($A32,'Season 7'!AF$4:CC$104,28,0),"0"),
IFERROR(VLOOKUP($A32,'Season 8'!AF$4:CC$104,28,0),"0"),IFERROR(VLOOKUP($A32,'Season 9'!AF$4:CC$104,28,0),"0"),
IFERROR(VLOOKUP($A32,'Season 10'!AF$4:CC$104,28,0),"0"),IFERROR(VLOOKUP($A32,'Season 11'!AF$4:CC$104,28,0),"0"),
IFERROR(VLOOKUP($A32,'Season 12'!AF$4:CC$104,28,0),"0"),IFERROR(VLOOKUP($A32,'Season 13'!AF$4:CC$104,28,0),"0"),
IFERROR(VLOOKUP($A32,'Season 14'!AF$4:CC$104,28,0),"0"),IFERROR(VLOOKUP($A32,'Season 15'!AF$4:CC$104,28,0),"0"),)</f>
        <v>0</v>
      </c>
      <c r="AC32" s="1023">
        <f>SUM(IFERROR(VLOOKUP($A32,'Season 1'!AF$4:CC$104,29,0),"0"),
IFERROR(VLOOKUP($A32,'Season 2'!AF$4:CC$104,29,0),"0"),IFERROR(VLOOKUP($A32,'Season 3'!AF$4:CC$104,29,0),"0"),
IFERROR(VLOOKUP($A32,'Season 4'!AF$4:CC$104,29,0),"0"),IFERROR(VLOOKUP($A32,'Season 5'!AF$4:CC$104,29,0),"0"),
IFERROR(VLOOKUP($A32,'Season 6'!AF$4:CC$104,29,0),"0"),IFERROR(VLOOKUP($A32,'Season 7'!AF$4:CC$104,29,0),"0"),
IFERROR(VLOOKUP($A32,'Season 8'!AF$4:CC$104,29,0),"0"),IFERROR(VLOOKUP($A32,'Season 9'!AF$4:CC$104,29,0),"0"),
IFERROR(VLOOKUP($A32,'Season 10'!AF$4:CC$104,29,0),"0"),IFERROR(VLOOKUP($A32,'Season 11'!AF$4:CC$104,29,0),"0"),
IFERROR(VLOOKUP($A32,'Season 12'!AF$4:CC$104,29,0),"0"),IFERROR(VLOOKUP($A32,'Season 13'!AF$4:CC$104,29,0),"0"),
IFERROR(VLOOKUP($A32,'Season 14'!AF$4:CC$104,29,0),"0"),IFERROR(VLOOKUP($A32,'Season 15'!AF$4:CC$104,29,0),"0"),)</f>
        <v>0</v>
      </c>
      <c r="AD32" s="26">
        <f>SUM(IFERROR(VLOOKUP($A32,'Season 1'!AF$4:CC$104,30,0),"0"),
IFERROR(VLOOKUP($A32,'Season 2'!AF$4:CC$104,30,0),"0"),IFERROR(VLOOKUP($A32,'Season 3'!AF$4:CC$104,30,0),"0"),
IFERROR(VLOOKUP($A32,'Season 4'!AF$4:CC$104,30,0),"0"),IFERROR(VLOOKUP($A32,'Season 5'!AF$4:CC$104,30,0),"0"),
IFERROR(VLOOKUP($A32,'Season 6'!AF$4:CC$104,30,0),"0"),IFERROR(VLOOKUP($A32,'Season 7'!AF$4:CC$104,30,0),"0"),
IFERROR(VLOOKUP($A32,'Season 8'!AF$4:CC$104,30,0),"0"),IFERROR(VLOOKUP($A32,'Season 9'!AF$4:CC$104,30,0),"0"),
IFERROR(VLOOKUP($A32,'Season 10'!AF$4:CC$104,30,0),"0"),IFERROR(VLOOKUP($A32,'Season 11'!AF$4:CC$104,30,0),"0"),
IFERROR(VLOOKUP($A32,'Season 12'!AF$4:CC$104,30,0),"0"),IFERROR(VLOOKUP($A32,'Season 13'!AF$4:CC$104,30,0),"0"),
IFERROR(VLOOKUP($A32,'Season 14'!AF$4:CC$104,30,0),"0"),IFERROR(VLOOKUP($A32,'Season 15'!AF$4:CC$104,30,0),"0"),)</f>
        <v>0</v>
      </c>
      <c r="AE32" s="699">
        <f>SUM(IFERROR(VLOOKUP($A32,'Season 1'!AF$4:CC$104,31,0),"0"),
IFERROR(VLOOKUP($A32,'Season 2'!AF$4:CC$104,31,0),"0"),IFERROR(VLOOKUP($A32,'Season 3'!AF$4:CC$104,31,0),"0"),
IFERROR(VLOOKUP($A32,'Season 4'!AF$4:CC$104,31,0),"0"),IFERROR(VLOOKUP($A32,'Season 5'!AF$4:CC$104,31,0),"0"),
IFERROR(VLOOKUP($A32,'Season 6'!AF$4:CC$104,31,0),"0"),IFERROR(VLOOKUP($A32,'Season 7'!AF$4:CC$104,31,0),"0"),
IFERROR(VLOOKUP($A32,'Season 8'!AF$4:CC$104,31,0),"0"),IFERROR(VLOOKUP($A32,'Season 9'!AF$4:CC$104,31,0),"0"),
IFERROR(VLOOKUP($A32,'Season 10'!AF$4:CC$104,31,0),"0"),IFERROR(VLOOKUP($A32,'Season 11'!AF$4:CC$104,31,0),"0"),
IFERROR(VLOOKUP($A32,'Season 12'!AF$4:CC$104,31,0),"0"),IFERROR(VLOOKUP($A32,'Season 13'!AF$4:CC$104,31,0),"0"),
IFERROR(VLOOKUP($A32,'Season 14'!AF$4:CC$104,31,0),"0"),IFERROR(VLOOKUP($A32,'Season 15'!AF$4:CC$104,31,0),"0"),)</f>
        <v>0</v>
      </c>
      <c r="AF32" s="700">
        <f>SUM(IFERROR(VLOOKUP($A32,'Season 3'!AF$4:CC$104,32,0),"0"),
IFERROR(VLOOKUP($A32,'Season 4'!AF$4:CC$104,32,0),"0"),IFERROR(VLOOKUP($A32,'Season 5'!AF$4:CC$104,32,0),"0"),
IFERROR(VLOOKUP($A32,'Season 6'!AF$4:CC$104,32,0),"0"),IFERROR(VLOOKUP($A32,'Season 7'!AF$4:CC$104,32,0),"0"),
IFERROR(VLOOKUP($A32,'Season 8'!AF$4:CC$104,32,0),"0"),IFERROR(VLOOKUP($A32,'Season 9'!AF$4:CC$104,32,0),"0"),
IFERROR(VLOOKUP($A32,'Season 10'!AF$4:CC$104,32,0),"0"),IFERROR(VLOOKUP($A32,'Season 11'!AF$4:CC$104,32,0),"0"),
IFERROR(VLOOKUP($A32,'Season 12'!AF$4:CC$104,32,0),"0"),IFERROR(VLOOKUP($A32,'Season 13'!AF$4:CC$104,32,0),"0"),
IFERROR(VLOOKUP($A32,'Season 14'!AF$4:CC$104,32,0),"0"),IFERROR(VLOOKUP($A32,'Season 15'!AF$4:CC$104,32,0),"0"),)</f>
        <v>0</v>
      </c>
      <c r="AG32" s="692">
        <f>SUM(IFERROR(VLOOKUP($A32,'Season 3'!AF$4:CC$104,33,0),"0"),
IFERROR(VLOOKUP($A32,'Season 4'!AF$4:CC$104,33,0),"0"),IFERROR(VLOOKUP($A32,'Season 5'!AF$4:CC$104,33,0),"0"),
IFERROR(VLOOKUP($A32,'Season 6'!AF$4:CC$104,33,0),"0"),IFERROR(VLOOKUP($A32,'Season 7'!AF$4:CC$104,33,0),"0"),
IFERROR(VLOOKUP($A32,'Season 8'!AF$4:CC$104,33,0),"0"),IFERROR(VLOOKUP($A32,'Season 9'!AF$4:CC$104,33,0),"0"),
IFERROR(VLOOKUP($A32,'Season 10'!AF$4:CC$104,33,0),"0"),IFERROR(VLOOKUP($A32,'Season 11'!AF$4:CC$104,33,0),"0"),
IFERROR(VLOOKUP($A32,'Season 12'!AF$4:CC$104,33,0),"0"),IFERROR(VLOOKUP($A32,'Season 13'!AF$4:CC$104,33,0),"0"),
IFERROR(VLOOKUP($A32,'Season 14'!AF$4:CC$104,33,0),"0"),IFERROR(VLOOKUP($A32,'Season 15'!AF$4:CC$104,33,0),"0"),)</f>
        <v>0</v>
      </c>
      <c r="AH32" s="1023">
        <f>SUM(IFERROR(VLOOKUP($A32,'Season 3'!AF$4:CC$104,34,0),"0"),
IFERROR(VLOOKUP($A32,'Season 4'!AF$4:CC$104,34,0),"0"),IFERROR(VLOOKUP($A32,'Season 5'!AF$4:CC$104,34,0),"0"),
IFERROR(VLOOKUP($A32,'Season 6'!AF$4:CC$104,34,0),"0"),IFERROR(VLOOKUP($A32,'Season 7'!AF$4:CC$104,34,0),"0"),
IFERROR(VLOOKUP($A32,'Season 8'!AF$4:CC$104,34,0),"0"),IFERROR(VLOOKUP($A32,'Season 9'!AF$4:CC$104,34,0),"0"),
IFERROR(VLOOKUP($A32,'Season 10'!AF$4:CC$104,34,0),"0"),IFERROR(VLOOKUP($A32,'Season 11'!AF$4:CC$104,34,0),"0"),
IFERROR(VLOOKUP($A32,'Season 12'!AF$4:CC$104,34,0),"0"),IFERROR(VLOOKUP($A32,'Season 13'!AF$4:CC$104,34,0),"0"),
IFERROR(VLOOKUP($A32,'Season 14'!AF$4:CC$104,34,0),"0"),IFERROR(VLOOKUP($A32,'Season 15'!AF$4:CC$104,34,0),"0"),)</f>
        <v>0</v>
      </c>
      <c r="AI32" s="26">
        <f>SUM(IFERROR(VLOOKUP($A32,'Season 3'!AF$4:CC$104,35,0),"0"),
IFERROR(VLOOKUP($A32,'Season 4'!AF$4:CC$104,35,0),"0"),IFERROR(VLOOKUP($A32,'Season 5'!AF$4:CC$104,35,0),"0"),
IFERROR(VLOOKUP($A32,'Season 6'!AF$4:CC$104,35,0),"0"),IFERROR(VLOOKUP($A32,'Season 7'!AF$4:CC$104,35,0),"0"),
IFERROR(VLOOKUP($A32,'Season 8'!AF$4:CC$104,35,0),"0"),IFERROR(VLOOKUP($A32,'Season 9'!AF$4:CC$104,35,0),"0"),
IFERROR(VLOOKUP($A32,'Season 10'!AF$4:CC$104,35,0),"0"),IFERROR(VLOOKUP($A32,'Season 11'!AF$4:CC$104,35,0),"0"),
IFERROR(VLOOKUP($A32,'Season 12'!AF$4:CC$104,35,0),"0"),IFERROR(VLOOKUP($A32,'Season 13'!AF$4:CC$104,35,0),"0"),
IFERROR(VLOOKUP($A32,'Season 14'!AF$4:CC$104,35,0),"0"),IFERROR(VLOOKUP($A32,'Season 15'!AF$4:CC$104,35,0),"0"),)</f>
        <v>0</v>
      </c>
      <c r="AJ32" s="699">
        <f>SUM(IFERROR(VLOOKUP($A32,'Season 3'!AF$4:CC$104,36,0),"0"),
IFERROR(VLOOKUP($A32,'Season 4'!AF$4:CC$104,36,0),"0"),IFERROR(VLOOKUP($A32,'Season 5'!AF$4:CC$104,36,0),"0"),
IFERROR(VLOOKUP($A32,'Season 6'!AF$4:CC$104,36,0),"0"),IFERROR(VLOOKUP($A32,'Season 7'!AF$4:CC$104,36,0),"0"),
IFERROR(VLOOKUP($A32,'Season 8'!AF$4:CC$104,36,0),"0"),IFERROR(VLOOKUP($A32,'Season 9'!AF$4:CC$104,36,0),"0"),
IFERROR(VLOOKUP($A32,'Season 10'!AF$4:CC$104,36,0),"0"),IFERROR(VLOOKUP($A32,'Season 11'!AF$4:CC$104,36,0),"0"),
IFERROR(VLOOKUP($A32,'Season 12'!AF$4:CC$104,36,0),"0"),IFERROR(VLOOKUP($A32,'Season 13'!AF$4:CC$104,36,0),"0"),
IFERROR(VLOOKUP($A32,'Season 14'!AF$4:CC$104,36,0),"0"),IFERROR(VLOOKUP($A32,'Season 15'!AF$4:CC$104,36,0),"0"),)</f>
        <v>0</v>
      </c>
      <c r="AK32" s="700">
        <f>SUM(IFERROR(VLOOKUP($A32,'Season 2'!AF$4:CC$104,32,0),"0"),IFERROR(VLOOKUP($A32,'Season 3'!AF$4:CC$104,37,0),"0"),
IFERROR(VLOOKUP($A32,'Season 4'!AF$4:CC$104,37,0),"0"),IFERROR(VLOOKUP($A32,'Season 5'!AF$4:CC$104,37,0),"0"),
IFERROR(VLOOKUP($A32,'Season 6'!AF$4:CC$104,37,0),"0"),IFERROR(VLOOKUP($A32,'Season 7'!AF$4:CC$104,37,0),"0"),
IFERROR(VLOOKUP($A32,'Season 8'!AF$4:CC$104,37,0),"0"),IFERROR(VLOOKUP($A32,'Season 9'!AF$4:CC$104,37,0),"0"),
IFERROR(VLOOKUP($A32,'Season 10'!AF$4:CC$104,37,0),"0"),IFERROR(VLOOKUP($A32,'Season 11'!AF$4:CC$104,37,0),"0"),
IFERROR(VLOOKUP($A32,'Season 12'!AF$4:CC$104,37,0),"0"),IFERROR(VLOOKUP($A32,'Season 13'!AF$4:CC$104,37,0),"0"),
IFERROR(VLOOKUP($A32,'Season 14'!AF$4:CC$104,37,0),"0"),IFERROR(VLOOKUP($A32,'Season 15'!AF$4:CC$104,37,0),"0"),)</f>
        <v>0</v>
      </c>
      <c r="AL32" s="692">
        <f>SUM(IFERROR(VLOOKUP($A32,'Season 2'!AF$4:CC$104,33,0),"0"),IFERROR(VLOOKUP($A32,'Season 3'!AF$4:CC$104,38,0),"0"),
IFERROR(VLOOKUP($A32,'Season 4'!AF$4:CC$104,38,0),"0"),IFERROR(VLOOKUP($A32,'Season 5'!AF$4:CC$104,38,0),"0"),
IFERROR(VLOOKUP($A32,'Season 6'!AF$4:CC$104,38,0),"0"),IFERROR(VLOOKUP($A32,'Season 7'!AF$4:CC$104,38,0),"0"),
IFERROR(VLOOKUP($A32,'Season 8'!AF$4:CC$104,38,0),"0"),IFERROR(VLOOKUP($A32,'Season 9'!AF$4:CC$104,38,0),"0"),
IFERROR(VLOOKUP($A32,'Season 10'!AF$4:CC$104,38,0),"0"),IFERROR(VLOOKUP($A32,'Season 11'!AF$4:CC$104,38,0),"0"),
IFERROR(VLOOKUP($A32,'Season 12'!AF$4:CC$104,38,0),"0"),IFERROR(VLOOKUP($A32,'Season 13'!AF$4:CC$104,38,0),"0"),
IFERROR(VLOOKUP($A32,'Season 14'!AF$4:CC$104,38,0),"0"),IFERROR(VLOOKUP($A32,'Season 15'!AF$4:CC$104,38,0),"0"),)</f>
        <v>0</v>
      </c>
      <c r="AM32" s="1023">
        <f>SUM(IFERROR(VLOOKUP($A32,'Season 2'!AF$4:CC$104,34,0),"0"),IFERROR(VLOOKUP($A32,'Season 3'!AF$4:CC$104,39,0),"0"),
IFERROR(VLOOKUP($A32,'Season 4'!AF$4:CC$104,39,0),"0"),IFERROR(VLOOKUP($A32,'Season 5'!AF$4:CC$104,39,0),"0"),
IFERROR(VLOOKUP($A32,'Season 6'!AF$4:CC$104,39,0),"0"),IFERROR(VLOOKUP($A32,'Season 7'!AF$4:CC$104,39,0),"0"),
IFERROR(VLOOKUP($A32,'Season 8'!AF$4:CC$104,39,0),"0"),IFERROR(VLOOKUP($A32,'Season 9'!AF$4:CC$104,39,0),"0"),
IFERROR(VLOOKUP($A32,'Season 10'!AF$4:CC$104,39,0),"0"),IFERROR(VLOOKUP($A32,'Season 11'!AF$4:CC$104,39,0),"0"),
IFERROR(VLOOKUP($A32,'Season 12'!AF$4:CC$104,39,0),"0"),IFERROR(VLOOKUP($A32,'Season 13'!AF$4:CC$104,39,0),"0"),
IFERROR(VLOOKUP($A32,'Season 14'!AF$4:CC$104,39,0),"0"),IFERROR(VLOOKUP($A32,'Season 15'!AF$4:CC$104,39,0),"0"),)</f>
        <v>0</v>
      </c>
      <c r="AN32" s="26">
        <f>SUM(IFERROR(VLOOKUP($A32,'Season 2'!AF$4:CC$104,35,0),"0"),IFERROR(VLOOKUP($A32,'Season 3'!AF$4:CC$104,40,0),"0"),
IFERROR(VLOOKUP($A32,'Season 4'!AF$4:CC$104,40,0),"0"),IFERROR(VLOOKUP($A32,'Season 5'!AF$4:CC$104,40,0),"0"),
IFERROR(VLOOKUP($A32,'Season 6'!AF$4:CC$104,40,0),"0"),IFERROR(VLOOKUP($A32,'Season 7'!AF$4:CC$104,40,0),"0"),
IFERROR(VLOOKUP($A32,'Season 8'!AF$4:CC$104,40,0),"0"),IFERROR(VLOOKUP($A32,'Season 9'!AF$4:CC$104,40,0),"0"),
IFERROR(VLOOKUP($A32,'Season 10'!AF$4:CC$104,40,0),"0"),IFERROR(VLOOKUP($A32,'Season 11'!AF$4:CC$104,40,0),"0"),
IFERROR(VLOOKUP($A32,'Season 12'!AF$4:CC$104,40,0),"0"),IFERROR(VLOOKUP($A32,'Season 13'!AF$4:CC$104,40,0),"0"),
IFERROR(VLOOKUP($A32,'Season 14'!AF$4:CC$104,40,0),"0"),IFERROR(VLOOKUP($A32,'Season 15'!AF$4:CC$104,40,0),"0"),)</f>
        <v>0</v>
      </c>
      <c r="AO32" s="699">
        <f>SUM(IFERROR(VLOOKUP($A32,'Season 2'!AF$4:CC$104,36,0),"0"),IFERROR(VLOOKUP($A32,'Season 3'!AF$4:CC$104,41,0),"0"),
IFERROR(VLOOKUP($A32,'Season 4'!AF$4:CC$104,41,0),"0"),IFERROR(VLOOKUP($A32,'Season 5'!AF$4:CC$104,41,0),"0"),
IFERROR(VLOOKUP($A32,'Season 6'!AF$4:CC$104,41,0),"0"),IFERROR(VLOOKUP($A32,'Season 7'!AF$4:CC$104,41,0),"0"),
IFERROR(VLOOKUP($A32,'Season 8'!AF$4:CC$104,41,0),"0"),IFERROR(VLOOKUP($A32,'Season 9'!AF$4:CC$104,41,0),"0"),
IFERROR(VLOOKUP($A32,'Season 10'!AF$4:CC$104,41,0),"0"),IFERROR(VLOOKUP($A32,'Season 11'!AF$4:CC$104,41,0),"0"),
IFERROR(VLOOKUP($A32,'Season 12'!AF$4:CC$104,41,0),"0"),IFERROR(VLOOKUP($A32,'Season 13'!AF$4:CC$104,41,0),"0"),
IFERROR(VLOOKUP($A32,'Season 14'!AF$4:CC$104,41,0),"0"),IFERROR(VLOOKUP($A32,'Season 15'!AF$4:CC$104,41,0),"0"),)</f>
        <v>0</v>
      </c>
      <c r="AP32" s="700">
        <f>SUM(IFERROR(VLOOKUP($A32,'Season 2'!AF$4:CC$104,37,0),"0"),IFERROR(VLOOKUP($A32,'Season 3'!AF$4:CC$104,42,0),"0"),
IFERROR(VLOOKUP($A32,'Season 4'!AF$4:CC$104,42,0),"0"),IFERROR(VLOOKUP($A32,'Season 5'!AF$4:CC$104,42,0),"0"),
IFERROR(VLOOKUP($A32,'Season 6'!AF$4:CC$104,42,0),"0"),IFERROR(VLOOKUP($A32,'Season 7'!AF$4:CC$104,42,0),"0"),
IFERROR(VLOOKUP($A32,'Season 8'!AF$4:CC$104,42,0),"0"),IFERROR(VLOOKUP($A32,'Season 9'!AF$4:CC$104,42,0),"0"),
IFERROR(VLOOKUP($A32,'Season 10'!AF$4:CC$104,42,0),"0"),IFERROR(VLOOKUP($A32,'Season 11'!AF$4:CC$104,42,0),"0"),
IFERROR(VLOOKUP($A32,'Season 12'!AF$4:CC$104,42,0),"0"),IFERROR(VLOOKUP($A32,'Season 13'!AF$4:CC$104,42,0),"0"),
IFERROR(VLOOKUP($A32,'Season 14'!AF$4:CC$104,42,0),"0"),IFERROR(VLOOKUP($A32,'Season 15'!AF$4:CC$104,42,0),"0"),)</f>
        <v>0</v>
      </c>
      <c r="AQ32" s="692">
        <f>SUM(IFERROR(VLOOKUP($A32,'Season 2'!AF$4:CC$104,38,0),"0"),IFERROR(VLOOKUP($A32,'Season 3'!AF$4:CC$104,43,0),"0"),
IFERROR(VLOOKUP($A32,'Season 4'!AF$4:CC$104,43,0),"0"),IFERROR(VLOOKUP($A32,'Season 5'!AF$4:CC$104,43,0),"0"),
IFERROR(VLOOKUP($A32,'Season 6'!AF$4:CC$104,43,0),"0"),IFERROR(VLOOKUP($A32,'Season 7'!AF$4:CC$104,43,0),"0"),
IFERROR(VLOOKUP($A32,'Season 8'!AF$4:CC$104,43,0),"0"),IFERROR(VLOOKUP($A32,'Season 9'!AF$4:CC$104,43,0),"0"),
IFERROR(VLOOKUP($A32,'Season 10'!AF$4:CC$104,43,0),"0"),IFERROR(VLOOKUP($A32,'Season 11'!AF$4:CC$104,43,0),"0"),
IFERROR(VLOOKUP($A32,'Season 12'!AF$4:CC$104,43,0),"0"),IFERROR(VLOOKUP($A32,'Season 13'!AF$4:CC$104,43,0),"0"),
IFERROR(VLOOKUP($A32,'Season 14'!AF$4:CC$104,43,0),"0"),IFERROR(VLOOKUP($A32,'Season 15'!AF$4:CC$104,43,0),"0"),)</f>
        <v>0</v>
      </c>
      <c r="AR32" s="1023">
        <f>SUM(IFERROR(VLOOKUP($A32,'Season 2'!AF$4:CC$104,39,0),"0"),IFERROR(VLOOKUP($A32,'Season 3'!AF$4:CC$104,44,0),"0"),
IFERROR(VLOOKUP($A32,'Season 4'!AF$4:CC$104,44,0),"0"),IFERROR(VLOOKUP($A32,'Season 5'!AF$4:CC$104,44,0),"0"),
IFERROR(VLOOKUP($A32,'Season 6'!AF$4:CC$104,44,0),"0"),IFERROR(VLOOKUP($A32,'Season 7'!AF$4:CC$104,44,0),"0"),
IFERROR(VLOOKUP($A32,'Season 8'!AF$4:CC$104,44,0),"0"),IFERROR(VLOOKUP($A32,'Season 9'!AF$4:CC$104,44,0),"0"),
IFERROR(VLOOKUP($A32,'Season 10'!AF$4:CC$104,44,0),"0"),IFERROR(VLOOKUP($A32,'Season 11'!AF$4:CC$104,44,0),"0"),
IFERROR(VLOOKUP($A32,'Season 12'!AF$4:CC$104,44,0),"0"),IFERROR(VLOOKUP($A32,'Season 13'!AF$4:CC$104,44,0),"0"),
IFERROR(VLOOKUP($A32,'Season 14'!AF$4:CC$104,44,0),"0"),IFERROR(VLOOKUP($A32,'Season 15'!AF$4:CC$104,44,0),"0"),)</f>
        <v>0</v>
      </c>
      <c r="AS32" s="26">
        <f>SUM(IFERROR(VLOOKUP($A32,'Season 2'!AF$4:CC$104,40,0),"0"),IFERROR(VLOOKUP($A32,'Season 3'!AF$4:CC$104,45,0),"0"),
IFERROR(VLOOKUP($A32,'Season 4'!AF$4:CC$104,45,0),"0"),IFERROR(VLOOKUP($A32,'Season 5'!AF$4:CC$104,45,0),"0"),
IFERROR(VLOOKUP($A32,'Season 6'!AF$4:CC$104,45,0),"0"),IFERROR(VLOOKUP($A32,'Season 7'!AF$4:CC$104,45,0),"0"),
IFERROR(VLOOKUP($A32,'Season 8'!AF$4:CC$104,45,0),"0"),IFERROR(VLOOKUP($A32,'Season 9'!AF$4:CC$104,45,0),"0"),
IFERROR(VLOOKUP($A32,'Season 10'!AF$4:CC$104,45,0),"0"),IFERROR(VLOOKUP($A32,'Season 11'!AF$4:CC$104,45,0),"0"),
IFERROR(VLOOKUP($A32,'Season 12'!AF$4:CC$104,45,0),"0"),IFERROR(VLOOKUP($A32,'Season 13'!AF$4:CC$104,45,0),"0"),
IFERROR(VLOOKUP($A32,'Season 14'!AF$4:CC$104,45,0),"0"),IFERROR(VLOOKUP($A32,'Season 15'!AF$4:CC$104,45,0),"0"),)</f>
        <v>0</v>
      </c>
      <c r="AT32" s="699">
        <f>SUM(IFERROR(VLOOKUP($A32,'Season 2'!AF$4:CC$104,41,0),"0"),IFERROR(VLOOKUP($A32,'Season 3'!AF$4:CC$104,46,0),"0"),
IFERROR(VLOOKUP($A32,'Season 4'!AF$4:CC$104,46,0),"0"),IFERROR(VLOOKUP($A32,'Season 5'!AF$4:CC$104,46,0),"0"),
IFERROR(VLOOKUP($A32,'Season 6'!AF$4:CC$104,46,0),"0"),IFERROR(VLOOKUP($A32,'Season 7'!AF$4:CC$104,46,0),"0"),
IFERROR(VLOOKUP($A32,'Season 8'!AF$4:CC$104,46,0),"0"),IFERROR(VLOOKUP($A32,'Season 9'!AF$4:CC$104,46,0),"0"),
IFERROR(VLOOKUP($A32,'Season 10'!AF$4:CC$104,46,0),"0"),IFERROR(VLOOKUP($A32,'Season 11'!AF$4:CC$104,46,0),"0"),
IFERROR(VLOOKUP($A32,'Season 12'!AF$4:CC$104,46,0),"0"),IFERROR(VLOOKUP($A32,'Season 13'!AF$4:CC$104,46,0),"0"),
IFERROR(VLOOKUP($A32,'Season 14'!AF$4:CC$104,46,0),"0"),IFERROR(VLOOKUP($A32,'Season 15'!AF$4:CC$104,46,0),"0"),)</f>
        <v>0</v>
      </c>
      <c r="AU32" s="700">
        <f>SUM(IFERROR(VLOOKUP($A32,'Season 3'!AF$4:CH$104,47,0),"0"),
IFERROR(VLOOKUP($A32,'Season 4'!AF$4:CH$104,47,0),"0"),IFERROR(VLOOKUP($A32,'Season 5'!AF$4:CH$104,47,0),"0"),
IFERROR(VLOOKUP($A32,'Season 6'!AF$4:CH$104,47,0),"0"),IFERROR(VLOOKUP($A32,'Season 7'!AF$4:CH$104,47,0),"0"),
IFERROR(VLOOKUP($A32,'Season 8'!AF$4:CH$104,47,0),"0"),IFERROR(VLOOKUP($A32,'Season 9'!AF$4:CH$104,47,0),"0"),
IFERROR(VLOOKUP($A32,'Season 10'!AF$4:CH$104,47,0),"0"),IFERROR(VLOOKUP($A32,'Season 11'!AF$4:CH$104,47,0),"0"),
IFERROR(VLOOKUP($A32,'Season 12'!AF$4:CH$104,47,0),"0"),IFERROR(VLOOKUP($A32,'Season 13'!AF$4:CH$104,47,0),"0"),
IFERROR(VLOOKUP($A32,'Season 14'!AF$4:CH$104,47,0),"0"),IFERROR(VLOOKUP($A32,'Season 15'!AF$4:CH$104,47,0),"0"),)</f>
        <v>0</v>
      </c>
      <c r="AV32" s="692">
        <f>SUM(IFERROR(VLOOKUP($A32,'Season 3'!AF$4:CH$104,48,0),"0"),
IFERROR(VLOOKUP($A32,'Season 4'!AF$4:CH$104,48,0),"0"),IFERROR(VLOOKUP($A32,'Season 5'!AF$4:CH$104,48,0),"0"),
IFERROR(VLOOKUP($A32,'Season 6'!AF$4:CH$104,48,0),"0"),IFERROR(VLOOKUP($A32,'Season 7'!AF$4:CH$104,48,0),"0"),
IFERROR(VLOOKUP($A32,'Season 8'!AF$4:CH$104,48,0),"0"),IFERROR(VLOOKUP($A32,'Season 9'!AF$4:CH$104,48,0),"0"),
IFERROR(VLOOKUP($A32,'Season 10'!AF$4:CH$104,48,0),"0"),IFERROR(VLOOKUP($A32,'Season 11'!AF$4:CH$104,48,0),"0"),
IFERROR(VLOOKUP($A32,'Season 12'!AF$4:CH$104,48,0),"0"),IFERROR(VLOOKUP($A32,'Season 13'!AF$4:CH$104,48,0),"0"),
IFERROR(VLOOKUP($A32,'Season 14'!AF$4:CH$104,48,0),"0"),IFERROR(VLOOKUP($A32,'Season 15'!AF$4:CH$104,48,0),"0"),)</f>
        <v>0</v>
      </c>
      <c r="AW32" s="1023">
        <f>SUM(IFERROR(VLOOKUP($A32,'Season 3'!AF$4:CH$104,49,0),"0"),
IFERROR(VLOOKUP($A32,'Season 4'!AF$4:CH$104,49,0),"0"),IFERROR(VLOOKUP($A32,'Season 5'!AF$4:CH$104,49,0),"0"),
IFERROR(VLOOKUP($A32,'Season 6'!AF$4:CH$104,49,0),"0"),IFERROR(VLOOKUP($A32,'Season 7'!AF$4:CH$104,49,0),"0"),
IFERROR(VLOOKUP($A32,'Season 8'!AF$4:CH$104,49,0),"0"),IFERROR(VLOOKUP($A32,'Season 9'!AF$4:CH$104,49,0),"0"),
IFERROR(VLOOKUP($A32,'Season 10'!AF$4:CH$104,49,0),"0"),IFERROR(VLOOKUP($A32,'Season 11'!AF$4:CH$104,49,0),"0"),
IFERROR(VLOOKUP($A32,'Season 12'!AF$4:CH$104,49,0),"0"),IFERROR(VLOOKUP($A32,'Season 13'!AF$4:CH$104,49,0),"0"),
IFERROR(VLOOKUP($A32,'Season 14'!AF$4:CH$104,49,0),"0"),IFERROR(VLOOKUP($A32,'Season 15'!AF$4:CH$104,49,0),"0"),)</f>
        <v>0</v>
      </c>
      <c r="AX32" s="26">
        <f>SUM(IFERROR(VLOOKUP($A32,'Season 3'!AF$4:CH$104,50,0),"0"),
IFERROR(VLOOKUP($A32,'Season 4'!AF$4:CH$104,50,0),"0"),IFERROR(VLOOKUP($A32,'Season 5'!AF$4:CH$104,50,0),"0"),
IFERROR(VLOOKUP($A32,'Season 6'!AF$4:CH$104,50,0),"0"),IFERROR(VLOOKUP($A32,'Season 7'!AF$4:CH$104,50,0),"0"),
IFERROR(VLOOKUP($A32,'Season 8'!AF$4:CH$104,50,0),"0"),IFERROR(VLOOKUP($A32,'Season 9'!AF$4:CH$104,50,0),"0"),
IFERROR(VLOOKUP($A32,'Season 10'!AF$4:CH$104,50,0),"0"),IFERROR(VLOOKUP($A32,'Season 11'!AF$4:CH$104,50,0),"0"),
IFERROR(VLOOKUP($A32,'Season 12'!AF$4:CH$104,50,0),"0"),IFERROR(VLOOKUP($A32,'Season 13'!AF$4:CH$104,50,0),"0"),
IFERROR(VLOOKUP($A32,'Season 14'!AF$4:CH$104,50,0),"0"),IFERROR(VLOOKUP($A32,'Season 15'!AF$4:CH$104,50,0),"0"),)</f>
        <v>0</v>
      </c>
      <c r="AY32" s="699">
        <f>SUM(IFERROR(VLOOKUP($A32,'Season 3'!AF$4:CH$104,51,0),"0"),
IFERROR(VLOOKUP($A32,'Season 4'!AF$4:CH$104,51,0),"0"),IFERROR(VLOOKUP($A32,'Season 5'!AF$4:CH$104,51,0),"0"),
IFERROR(VLOOKUP($A32,'Season 6'!AF$4:CH$104,51,0),"0"),IFERROR(VLOOKUP($A32,'Season 7'!AF$4:CH$104,51,0),"0"),
IFERROR(VLOOKUP($A32,'Season 8'!AF$4:CH$104,51,0),"0"),IFERROR(VLOOKUP($A32,'Season 9'!AF$4:CH$104,51,0),"0"),
IFERROR(VLOOKUP($A32,'Season 10'!AF$4:CH$104,51,0),"0"),IFERROR(VLOOKUP($A32,'Season 11'!AF$4:CH$104,51,0),"0"),
IFERROR(VLOOKUP($A32,'Season 12'!AF$4:CH$104,51,0),"0"),IFERROR(VLOOKUP($A32,'Season 13'!AF$4:CH$104,51,0),"0"),
IFERROR(VLOOKUP($A32,'Season 14'!AF$4:CH$104,51,0),"0"),IFERROR(VLOOKUP($A32,'Season 15'!AF$4:CH$104,51,0),"0"),)</f>
        <v>0</v>
      </c>
      <c r="AZ32" s="700">
        <f>SUM(IFERROR(VLOOKUP($A32,'Season 1'!AF$4:CC$104,32,0),"0"),IFERROR(VLOOKUP($A32,'Season 2'!AF$4:CC$104,37,0),"0"),)</f>
        <v>0</v>
      </c>
      <c r="BA32" s="692">
        <f>SUM(IFERROR(VLOOKUP($A32,'Season 1'!AF$4:CC$104,33,0),"0"),IFERROR(VLOOKUP($A32,'Season 2'!AF$4:CC$104,38,0),"0"),)</f>
        <v>0</v>
      </c>
      <c r="BB32" s="1023">
        <f>SUM(IFERROR(VLOOKUP($A32,'Season 1'!AF$4:CC$104,34,0),"0"),IFERROR(VLOOKUP($A32,'Season 2'!AF$4:CC$104,39,0),"0"),)</f>
        <v>0</v>
      </c>
      <c r="BC32" s="26">
        <f>SUM(IFERROR(VLOOKUP($A32,'Season 1'!AF$4:CC$104,35,0),"0"),IFERROR(VLOOKUP($A32,'Season 2'!AF$4:CC$104,40,0),"0"),)</f>
        <v>0</v>
      </c>
      <c r="BD32" s="699">
        <f>SUM(IFERROR(VLOOKUP($A32,'Season 1'!AF$4:CC$104,36,0),"0"),IFERROR(VLOOKUP($A32,'Season 2'!AF$4:CC$104,41,0),"0"),)</f>
        <v>0</v>
      </c>
      <c r="BE32" s="1111">
        <f>SUM(IFERROR(VLOOKUP($A32,'Season 1'!AF$4:CC$104,37,0),"0"),
IFERROR(VLOOKUP($A32,'Season 2'!AF$4:CC$104,47,0),"0"),IFERROR(VLOOKUP($A32,'Season 3'!AF$4:CH$104,52,0),"0"),
IFERROR(VLOOKUP($A32,'Season 4'!AF$4:CH$104,52,0),"0"),IFERROR(VLOOKUP($A32,'Season 5'!AF$4:CH$104,52,0),"0"),
IFERROR(VLOOKUP($A32,'Season 6'!AF$4:CH$104,52,0),"0"),IFERROR(VLOOKUP($A32,'Season 7'!AF$4:CH$104,52,0),"0"),
IFERROR(VLOOKUP($A32,'Season 8'!AF$4:CH$104,52,0),"0"),IFERROR(VLOOKUP($A32,'Season 9'!AF$4:CH$104,52,0),"0"),
IFERROR(VLOOKUP($A32,'Season 10'!AF$4:CH$104,52,0),"0"),IFERROR(VLOOKUP($A32,'Season 11'!AF$4:CH$104,52,0),"0"),
IFERROR(VLOOKUP($A32,'Season 12'!AF$4:CH$104,52,0),"0"),IFERROR(VLOOKUP($A32,'Season 13'!AF$4:CH$104,52,0),"0"),
IFERROR(VLOOKUP($A32,'Season 14'!AF$4:CH$104,52,0),"0"),IFERROR(VLOOKUP($A32,'Season 15'!AF$4:CH$104,52,0),"0"),)</f>
        <v>0</v>
      </c>
      <c r="BF32" s="1112">
        <f>SUM(IFERROR(VLOOKUP($A32,'Season 1'!AF$4:CC$104,38,0),"0"),
IFERROR(VLOOKUP($A32,'Season 2'!AF$4:CC$104,48,0),"0"),IFERROR(VLOOKUP($A32,'Season 3'!AF$4:CH$104,53,0),"0"),
IFERROR(VLOOKUP($A32,'Season 4'!AF$4:CH$104,53,0),"0"),IFERROR(VLOOKUP($A32,'Season 5'!AF$4:CH$104,53,0),"0"),
IFERROR(VLOOKUP($A32,'Season 6'!AF$4:CH$104,53,0),"0"),IFERROR(VLOOKUP($A32,'Season 7'!AF$4:CH$104,53,0),"0"),
IFERROR(VLOOKUP($A32,'Season 8'!AF$4:CH$104,53,0),"0"),IFERROR(VLOOKUP($A32,'Season 9'!AF$4:CH$104,53,0),"0"),
IFERROR(VLOOKUP($A32,'Season 10'!AF$4:CH$104,53,0),"0"),IFERROR(VLOOKUP($A32,'Season 11'!AF$4:CH$104,53,0),"0"),
IFERROR(VLOOKUP($A32,'Season 12'!AF$4:CH$104,53,0),"0"),IFERROR(VLOOKUP($A32,'Season 13'!AF$4:CH$104,53,0),"0"),
IFERROR(VLOOKUP($A32,'Season 14'!AF$4:CH$104,53,0),"0"),IFERROR(VLOOKUP($A32,'Season 15'!AF$4:CH$104,53,0),"0"),)</f>
        <v>0</v>
      </c>
      <c r="BG32" s="1061" t="e">
        <f t="shared" si="1"/>
        <v>#DIV/0!</v>
      </c>
      <c r="BI32" s="1100"/>
      <c r="BJ32" s="1100"/>
      <c r="BK32" s="1100"/>
      <c r="BL32" s="1100"/>
      <c r="BM32" s="1100"/>
      <c r="BN32" s="1100"/>
      <c r="BO32" s="1066"/>
      <c r="BP32" s="1066"/>
      <c r="BQ32" s="1066"/>
      <c r="BR32" s="1066"/>
      <c r="BS32" s="15">
        <f>IFERROR(VLOOKUP($A32,'Season 1'!$AF$4:$CH$104,39,0),"0")</f>
        <v>0</v>
      </c>
      <c r="BT32" s="15">
        <f>IFERROR(VLOOKUP($A32,'Season 1'!$AF$4:$CH$104,40,0),"0")</f>
        <v>0</v>
      </c>
      <c r="BU32" s="15">
        <f>IFERROR(VLOOKUP($A32,'Season 2'!$AF$4:$CH$104,49,0),"0")</f>
        <v>0</v>
      </c>
      <c r="BV32" s="15">
        <f>IFERROR(VLOOKUP($A32,'Season 2'!$AF$4:$CH$104,50,0),"0")</f>
        <v>0</v>
      </c>
      <c r="BW32" s="15">
        <f>IFERROR(VLOOKUP($A32,'Season 3'!$AF$4:$CH$104,54,0),"0")</f>
        <v>0</v>
      </c>
      <c r="BX32" s="15">
        <f>IFERROR(VLOOKUP($A32,'Season 3'!$AF$4:$CH$104,55,0),"0")</f>
        <v>0</v>
      </c>
      <c r="BY32" s="15" t="str">
        <f>IFERROR(VLOOKUP($A32,'Season 4'!$AF$4:$CH$104,54,0),"0")</f>
        <v>0</v>
      </c>
      <c r="BZ32" s="15" t="str">
        <f>IFERROR(VLOOKUP($A32,'Season 4'!$AF$4:$CH$104,55,0),"0")</f>
        <v>0</v>
      </c>
      <c r="CA32" s="15" t="str">
        <f>IFERROR(VLOOKUP($A32,'Season 5'!$AF$4:$CH$104,54,0),"0")</f>
        <v>0</v>
      </c>
      <c r="CB32" s="15" t="str">
        <f>IFERROR(VLOOKUP($A32,'Season 5'!$AF$4:$CH$104,55,0),"0")</f>
        <v>0</v>
      </c>
      <c r="CC32" s="15" t="str">
        <f>IFERROR(VLOOKUP($A32,'Season 6'!$AF$4:$CH$104,54,0),"0")</f>
        <v>0</v>
      </c>
      <c r="CD32" s="15" t="str">
        <f>IFERROR(VLOOKUP($A32,'Season 6'!$AF$4:$CH$104,55,0),"0")</f>
        <v>0</v>
      </c>
      <c r="CE32" s="15" t="str">
        <f>IFERROR(VLOOKUP($A32,'Season 7'!$AF$4:$CH$104,54,0),"0")</f>
        <v>0</v>
      </c>
      <c r="CF32" s="15" t="str">
        <f>IFERROR(VLOOKUP($A32,'Season 7'!$AF$4:$CH$104,55,0),"0")</f>
        <v>0</v>
      </c>
      <c r="CG32" s="15" t="str">
        <f>IFERROR(VLOOKUP($A32,'Season 8'!$AF$4:$CH$104,54,0),"0")</f>
        <v>0</v>
      </c>
      <c r="CH32" s="15" t="str">
        <f>IFERROR(VLOOKUP($A32,'Season 8'!$AF$4:$CH$104,55,0),"0")</f>
        <v>0</v>
      </c>
      <c r="CI32" s="15" t="str">
        <f>IFERROR(VLOOKUP($A32,'Season 9'!$AF$4:$CH$104,54,0),"0")</f>
        <v>0</v>
      </c>
      <c r="CJ32" s="15" t="str">
        <f>IFERROR(VLOOKUP($A32,'Season 9'!$AF$4:$CH$104,55,0),"0")</f>
        <v>0</v>
      </c>
      <c r="CK32" s="15" t="str">
        <f>IFERROR(VLOOKUP($A32,'Season 10'!$AF$4:$CH$104,54,0),"0")</f>
        <v>0</v>
      </c>
      <c r="CL32" s="15" t="str">
        <f>IFERROR(VLOOKUP($A32,'Season 10'!$AF$4:$CH$104,55,0),"0")</f>
        <v>0</v>
      </c>
      <c r="CM32" s="15" t="str">
        <f>IFERROR(VLOOKUP($A32,'Season 11'!$AF$4:$CH$104,54,0),"0")</f>
        <v>0</v>
      </c>
      <c r="CN32" s="15" t="str">
        <f>IFERROR(VLOOKUP($A32,'Season 11'!$AF$4:$CH$104,55,0),"0")</f>
        <v>0</v>
      </c>
      <c r="CO32" s="15" t="str">
        <f>IFERROR(VLOOKUP($A32,'Season 12'!$AF$4:$CH$104,54,0),"0")</f>
        <v>0</v>
      </c>
      <c r="CP32" s="15" t="str">
        <f>IFERROR(VLOOKUP($A32,'Season 12'!$AF$4:$CH$104,55,0),"0")</f>
        <v>0</v>
      </c>
      <c r="CQ32" s="15" t="str">
        <f>IFERROR(VLOOKUP($A32,'Season 13'!$AF$4:$CH$104,54,0),"0")</f>
        <v>0</v>
      </c>
      <c r="CR32" s="15" t="str">
        <f>IFERROR(VLOOKUP($A32,'Season 13'!$AF$4:$CH$104,55,0),"0")</f>
        <v>0</v>
      </c>
      <c r="CS32" s="15" t="str">
        <f>IFERROR(VLOOKUP($A32,'Season 14'!$AF$4:$CH$104,54,0),"0")</f>
        <v>0</v>
      </c>
      <c r="CT32" s="15" t="str">
        <f>IFERROR(VLOOKUP($A32,'Season 14'!$AF$4:$CH$104,55,0),"0")</f>
        <v>0</v>
      </c>
      <c r="CU32" s="15" t="str">
        <f>IFERROR(VLOOKUP($A32,'Season 15'!$AF$4:$CH$104,54,0),"0")</f>
        <v>0</v>
      </c>
      <c r="CV32" s="15" t="str">
        <f>IFERROR(VLOOKUP($A32,'Season 15'!$AF$4:$CH$104,55,0),"0")</f>
        <v>0</v>
      </c>
    </row>
    <row r="33" spans="1:100" x14ac:dyDescent="0.25">
      <c r="A33" s="1090" t="s">
        <v>244</v>
      </c>
      <c r="B33" s="1021" t="str">
        <f>IFERROR(VLOOKUP('Data Totals'!A33,'Season 1'!AF$4:CC$104,2,FALSE),IFERROR(VLOOKUP('Data Totals'!A33,'Season 2'!AF$4:CC$104,2,FALSE),IFERROR(VLOOKUP('Data Totals'!A33,'Season 3'!AF$4:CC$104,2,FALSE),IFERROR(VLOOKUP('Data Totals'!A33,'Season 4'!AF$4:CC$104,2,FALSE),IFERROR(VLOOKUP('Data Totals'!A33,'Season 5'!AF$4:CC$104,2,FALSE),IFERROR(VLOOKUP('Data Totals'!A33,'Season 6'!AF$4:CC$104,2,FALSE),IFERROR(VLOOKUP('Data Totals'!A33,'Season 7'!AF$4:CC$104,2,FALSE),IFERROR(VLOOKUP('Data Totals'!A33,'Season 8'!AF$4:CC$104,2,FALSE),IFERROR(VLOOKUP('Data Totals'!A33,'Season 9'!AF$4:CC$104,2,FALSE),IFERROR(VLOOKUP('Data Totals'!A33,'Season 10'!AF$4:CC$104,2,FALSE),IFERROR(VLOOKUP('Data Totals'!A33,'Season 11'!AF$4:CC$104,2,FALSE),IFERROR(VLOOKUP('Data Totals'!A33,'Season 12'!AF$4:CC$104,2,FALSE),IFERROR(VLOOKUP('Data Totals'!A33,'Season 13'!AF$4:CC$104,2,FALSE),IFERROR(VLOOKUP('Data Totals'!A33,'Season 14'!AF$4:CC$104,2,FALSE),IFERROR(VLOOKUP('Data Totals'!A33,'Season 15'!AF$4:CC$104,2,FALSE),"N/A")))))))))))))))</f>
        <v>RM</v>
      </c>
      <c r="C33" s="1022">
        <f>IFERROR(VLOOKUP('Data Totals'!A33,'Season 1'!AF$4:CC$104,3,FALSE),IFERROR(VLOOKUP('Data Totals'!A33,'Season 2'!AF$4:CC$104,3,FALSE),IFERROR(VLOOKUP('Data Totals'!A33,'Season 3'!AF$4:CC$104,3,FALSE),IFERROR(VLOOKUP('Data Totals'!A33,'Season 4'!AF$4:CC$104,3,FALSE),IFERROR(VLOOKUP('Data Totals'!A33,'Season 5'!AF$4:CC$104,3,FALSE),IFERROR(VLOOKUP('Data Totals'!A33,'Season 6'!AF$4:CC$104,3,FALSE),IFERROR(VLOOKUP('Data Totals'!A33,'Season 7'!AF$4:CC$104,3,FALSE),IFERROR(VLOOKUP('Data Totals'!A33,'Season 8'!AF$4:CC$104,3,FALSE),IFERROR(VLOOKUP('Data Totals'!A33,'Season 9'!AF$4:CC$104,3,FALSE),IFERROR(VLOOKUP('Data Totals'!A33,'Season 10'!AF$4:CC$104,3,FALSE),IFERROR(VLOOKUP('Data Totals'!A33,'Season 11'!AF$4:CC$104,3,FALSE),IFERROR(VLOOKUP('Data Totals'!A33,'Season 12'!AF$4:CC$104,3,FALSE),IFERROR(VLOOKUP('Data Totals'!A33,'Season 13'!AF$4:CC$104,3,FALSE),IFERROR(VLOOKUP('Data Totals'!A33,'Season 14'!AF$4:CC$104,3,FALSE),IFERROR(VLOOKUP('Data Totals'!A33,'Season 15'!AF$4:CC$104,3,FALSE),"N/A")))))))))))))))</f>
        <v>70</v>
      </c>
      <c r="D33" s="1022">
        <f>IFERROR(VLOOKUP('Data Totals'!A33,'Season 1'!AF$4:CC$104,4,FALSE),IFERROR(VLOOKUP('Data Totals'!A33,'Season 2'!AF$4:CC$104,4,FALSE),IFERROR(VLOOKUP('Data Totals'!A33,'Season 3'!AF$4:CC$104,4,FALSE),IFERROR(VLOOKUP('Data Totals'!A33,'Season 4'!AF$4:CC$104,4,FALSE),IFERROR(VLOOKUP('Data Totals'!A33,'Season 5'!AF$4:CC$104,4,FALSE),IFERROR(VLOOKUP('Data Totals'!A33,'Season 6'!AF$4:CC$104,4,FALSE),IFERROR(VLOOKUP('Data Totals'!A33,'Season 7'!AF$4:CC$104,4,FALSE),IFERROR(VLOOKUP('Data Totals'!A33,'Season 8'!AF$4:CC$104,4,FALSE),IFERROR(VLOOKUP('Data Totals'!A33,'Season 9'!AF$4:CC$104,4,FALSE),IFERROR(VLOOKUP('Data Totals'!A33,'Season 10'!AF$4:CC$104,4,FALSE),IFERROR(VLOOKUP('Data Totals'!A33,'Season 11'!AF$4:CC$104,4,FALSE),IFERROR(VLOOKUP('Data Totals'!A33,'Season 12'!AF$4:CC$104,4,FALSE),IFERROR(VLOOKUP('Data Totals'!A33,'Season 13'!AF$4:CC$104,4,FALSE),IFERROR(VLOOKUP('Data Totals'!A33,'Season 14'!AF$4:CC$104,4,FALSE),IFERROR(VLOOKUP('Data Totals'!A33,'Season 15'!AF$4:CC$104,4,FALSE),"N/A")))))))))))))))</f>
        <v>73</v>
      </c>
      <c r="E33" s="1022">
        <f t="shared" si="0"/>
        <v>3</v>
      </c>
      <c r="F33" s="692">
        <f>SUM(IFERROR(VLOOKUP(A33,BI$3:BN$152,2,0),"0"),IFERROR(VLOOKUP(A33,'Season 1'!AF$4:CC$104,6,0),"0"),
IFERROR(VLOOKUP(A33,'Season 2'!AF$4:CC$104,6,0),"0"),IFERROR(VLOOKUP(A33,'Season 3'!AF$4:CC$104,6,0),"0"),
IFERROR(VLOOKUP(A33,'Season 4'!AF$4:CC$104,6,0),"0"),IFERROR(VLOOKUP(A33,'Season 5'!AF$4:CC$104,6,0),"0"),
IFERROR(VLOOKUP(A33,'Season 6'!AF$4:CC$104,6,0),"0"),IFERROR(VLOOKUP(A33,'Season 7'!AF$4:CC$104,6,0),"0"),
IFERROR(VLOOKUP(A33,'Season 8'!AF$4:CC$104,6,0),"0"),IFERROR(VLOOKUP(A33,'Season 9'!AF$4:CC$104,6,0),"0"),
IFERROR(VLOOKUP(A33,'Season 10'!AF$4:CC$104,6,0),"0"),IFERROR(VLOOKUP(A33,'Season 11'!AF$4:CC$104,6,0),"0"),
IFERROR(VLOOKUP(A33,'Season 12'!AF$4:CC$104,6,0),"0"),IFERROR(VLOOKUP(A33,'Season 13'!AF$4:CC$104,6,0),"0"),
IFERROR(VLOOKUP(A33,'Season 14'!AF$4:CC$104,6,0),"0"),IFERROR(VLOOKUP(A33,'Season 15'!AF$4:CC$104,6,0),"0"),)</f>
        <v>120</v>
      </c>
      <c r="G33" s="692">
        <f>SUM(IFERROR(VLOOKUP(A33,'Season 1'!AF$4:CC$104,7,0),"0"),
IFERROR(VLOOKUP(A33,'Season 2'!AF$4:CC$104,7,0),"0"),IFERROR(VLOOKUP(A33,'Season 3'!AF$4:CC$104,7,0),"0"),
IFERROR(VLOOKUP(A33,'Season 4'!AF$4:CC$104,7,0),"0"),IFERROR(VLOOKUP(A33,'Season 5'!AF$4:CC$104,7,0),"0"),
IFERROR(VLOOKUP(A33,'Season 6'!AF$4:CC$104,7,0),"0"),IFERROR(VLOOKUP(A33,'Season 7'!AF$4:CC$104,7,0),"0"),
IFERROR(VLOOKUP(A33,'Season 8'!AF$4:CC$104,7,0),"0"),IFERROR(VLOOKUP(A33,'Season 9'!AF$4:CC$104,7,0),"0"),
IFERROR(VLOOKUP(A33,'Season 10'!AF$4:CC$104,7,0),"0"),IFERROR(VLOOKUP(A33,'Season 11'!AF$4:CC$104,7,0),"0"),
IFERROR(VLOOKUP(A33,'Season 12'!AF$4:CC$104,7,0),"0"),IFERROR(VLOOKUP(A33,'Season 13'!AF$4:CC$104,7,0),"0"),
IFERROR(VLOOKUP(A33,'Season 14'!AF$4:CC$104,7,0),"0"),IFERROR(VLOOKUP(A33,'Season 15'!AF$4:CC$104,7,0),"0"),)</f>
        <v>0</v>
      </c>
      <c r="H33" s="556">
        <f>SUM(IFERROR(VLOOKUP(A33,'Season 1'!AF$4:CC$104,8,0),"0"),
IFERROR(VLOOKUP(A33,'Season 2'!AF$4:CC$104,8,0),"0"),IFERROR(VLOOKUP(A33,'Season 3'!AF$4:CC$104,8,0),"0"),
IFERROR(VLOOKUP(A33,'Season 4'!AF$4:CC$104,8,0),"0"),IFERROR(VLOOKUP(A33,'Season 5'!AF$4:CC$104,8,0),"0"),
IFERROR(VLOOKUP(A33,'Season 6'!AF$4:CC$104,8,0),"0"),IFERROR(VLOOKUP(A33,'Season 7'!AF$4:CC$104,8,0),"0"),
IFERROR(VLOOKUP(A33,'Season 8'!AF$4:CC$104,8,0),"0"),IFERROR(VLOOKUP(A33,'Season 9'!AF$4:CC$104,8,0),"0"),
IFERROR(VLOOKUP(A33,'Season 10'!AF$4:CC$104,8,0),"0"),IFERROR(VLOOKUP(A33,'Season 11'!AF$4:CC$104,8,0),"0"),
IFERROR(VLOOKUP(A33,'Season 12'!AF$4:CC$104,8,0),"0"),IFERROR(VLOOKUP(A33,'Season 13'!AF$4:CC$104,8,0),"0"),
IFERROR(VLOOKUP(A33,'Season 14'!AF$4:CC$104,8,0),"0"),IFERROR(VLOOKUP(A33,'Season 15'!AF$4:CC$104,8,0),"0"),)</f>
        <v>0</v>
      </c>
      <c r="I33" s="1023">
        <f>SUM(IFERROR(VLOOKUP(A33,'Season 1'!AF$4:CC$104,9,0),"0"),
IFERROR(VLOOKUP(A33,'Season 2'!AF$4:CC$104,9,0),"0"),IFERROR(VLOOKUP(A33,'Season 3'!AF$4:CC$104,9,0),"0"),
IFERROR(VLOOKUP(A33,'Season 4'!AF$4:CC$104,9,0),"0"),IFERROR(VLOOKUP(A33,'Season 5'!AF$4:CC$104,9,0),"0"),
IFERROR(VLOOKUP(A33,'Season 6'!AF$4:CC$104,9,0),"0"),IFERROR(VLOOKUP(A33,'Season 7'!AF$4:CC$104,9,0),"0"),
IFERROR(VLOOKUP(A33,'Season 8'!AF$4:CC$104,9,0),"0"),IFERROR(VLOOKUP(A33,'Season 9'!AF$4:CC$104,9,0),"0"),
IFERROR(VLOOKUP(A33,'Season 10'!AF$4:CC$104,9,0),"0"),IFERROR(VLOOKUP(A33,'Season 11'!AF$4:CC$104,9,0),"0"),
IFERROR(VLOOKUP(A33,'Season 12'!AF$4:CC$104,9,0),"0"),IFERROR(VLOOKUP(A33,'Season 13'!AF$4:CC$104,9,0),"0"),
IFERROR(VLOOKUP(A33,'Season 14'!AF$4:CC$104,9,0),"0"),IFERROR(VLOOKUP(A33,'Season 15'!AF$4:CC$104,9,0),"0"),)</f>
        <v>9</v>
      </c>
      <c r="J33" s="26">
        <f>SUM(IFERROR(VLOOKUP(A33,BI$3:BN$152,3,0),"0"),IFERROR(VLOOKUP(A33,'Season 1'!AF$4:CC$104,10,0),"0"),
IFERROR(VLOOKUP(A33,'Season 2'!AF$4:CC$104,10,0),"0"),IFERROR(VLOOKUP(A33,'Season 3'!AF$4:CC$104,10,0),"0"),
IFERROR(VLOOKUP(A33,'Season 4'!AF$4:CC$104,10,0),"0"),IFERROR(VLOOKUP(A33,'Season 5'!AF$4:CC$104,10,0),"0"),
IFERROR(VLOOKUP(A33,'Season 6'!AF$4:CC$104,10,0),"0"),IFERROR(VLOOKUP(A33,'Season 7'!AF$4:CC$104,10,0),"0"),
IFERROR(VLOOKUP(A33,'Season 8'!AF$4:CC$104,10,0),"0"),IFERROR(VLOOKUP(A33,'Season 9'!AF$4:CC$104,10,0),"0"),
IFERROR(VLOOKUP(A33,'Season 10'!AF$4:CC$104,10,0),"0"),IFERROR(VLOOKUP(A33,'Season 11'!AF$4:CC$104,10,0),"0"),
IFERROR(VLOOKUP(A33,'Season 12'!AF$4:CC$104,10,0),"0"),IFERROR(VLOOKUP(A33,'Season 13'!AF$4:CC$104,10,0),"0"),
IFERROR(VLOOKUP(A33,'Season 14'!AF$4:CC$104,10,0),"0"),IFERROR(VLOOKUP(A33,'Season 15'!AF$4:CC$104,10,0),"0"),)</f>
        <v>18</v>
      </c>
      <c r="K33" s="699">
        <f>SUM(IFERROR(VLOOKUP(A33,BI$3:BN$152,4,0),"0"),IFERROR(VLOOKUP(A33,'Season 1'!AF$4:CC$104,11,0),"0"),
IFERROR(VLOOKUP(A33,'Season 2'!AF$4:CC$104,11,0),"0"),IFERROR(VLOOKUP(A33,'Season 3'!AF$4:CC$104,11,0),"0"),
IFERROR(VLOOKUP(A33,'Season 4'!AF$4:CC$104,11,0),"0"),IFERROR(VLOOKUP(A33,'Season 5'!AF$4:CC$104,11,0),"0"),
IFERROR(VLOOKUP(A33,'Season 6'!AF$4:CC$104,11,0),"0"),IFERROR(VLOOKUP(A33,'Season 7'!AF$4:CC$104,11,0),"0"),
IFERROR(VLOOKUP(A33,'Season 8'!AF$4:CC$104,11,0),"0"),IFERROR(VLOOKUP(A33,'Season 9'!AF$4:CC$104,11,0),"0"),
IFERROR(VLOOKUP(A33,'Season 10'!AF$4:CC$104,11,0),"0"),IFERROR(VLOOKUP(A33,'Season 11'!AF$4:CC$104,11,0),"0"),
IFERROR(VLOOKUP(A33,'Season 12'!AF$4:CC$104,11,0),"0"),IFERROR(VLOOKUP(A33,'Season 13'!AF$4:CC$104,11,0),"0"),
IFERROR(VLOOKUP(A33,'Season 14'!AF$4:CC$104,11,0),"0"),IFERROR(VLOOKUP(A33,'Season 15'!AF$4:CC$104,11,0),"0"),)</f>
        <v>18</v>
      </c>
      <c r="L33" s="700">
        <f>SUM(IFERROR(VLOOKUP($A33,'Season 1'!AF$4:CC$104,12,0),"0"),
IFERROR(VLOOKUP($A33,'Season 2'!AF$4:CC$104,12,0),"0"),IFERROR(VLOOKUP($A33,'Season 3'!AF$4:CC$104,12,0),"0"),
IFERROR(VLOOKUP($A33,'Season 4'!AF$4:CC$104,12,0),"0"),IFERROR(VLOOKUP($A33,'Season 5'!AF$4:CC$104,12,0),"0"),
IFERROR(VLOOKUP($A33,'Season 6'!AF$4:CC$104,12,0),"0"),IFERROR(VLOOKUP($A33,'Season 7'!AF$4:CC$104,12,0),"0"),
IFERROR(VLOOKUP($A33,'Season 8'!AF$4:CC$104,12,0),"0"),IFERROR(VLOOKUP($A33,'Season 9'!AF$4:CC$104,12,0),"0"),
IFERROR(VLOOKUP($A33,'Season 10'!AF$4:CC$104,12,0),"0"),IFERROR(VLOOKUP($A33,'Season 11'!AF$4:CC$104,12,0),"0"),
IFERROR(VLOOKUP($A33,'Season 12'!AF$4:CC$104,12,0),"0"),IFERROR(VLOOKUP($A33,'Season 13'!AF$4:CC$104,12,0),"0"),
IFERROR(VLOOKUP($A33,'Season 14'!AF$4:CC$104,12,0),"0"),IFERROR(VLOOKUP($A33,'Season 15'!AF$4:CC$104,12,0),"0"),)</f>
        <v>0</v>
      </c>
      <c r="M33" s="692">
        <f>SUM(IFERROR(VLOOKUP($A33,'Season 1'!AF$4:CC$104,13,0),"0"),
IFERROR(VLOOKUP($A33,'Season 2'!AF$4:CC$104,13,0),"0"),IFERROR(VLOOKUP($A33,'Season 3'!AF$4:CC$104,13,0),"0"),
IFERROR(VLOOKUP($A33,'Season 4'!AF$4:CC$104,13,0),"0"),IFERROR(VLOOKUP($A33,'Season 5'!AF$4:CC$104,13,0),"0"),
IFERROR(VLOOKUP($A33,'Season 6'!AF$4:CC$104,13,0),"0"),IFERROR(VLOOKUP($A33,'Season 7'!AF$4:CC$104,13,0),"0"),
IFERROR(VLOOKUP($A33,'Season 8'!AF$4:CC$104,13,0),"0"),IFERROR(VLOOKUP($A33,'Season 9'!AF$4:CC$104,13,0),"0"),
IFERROR(VLOOKUP($A33,'Season 10'!AF$4:CC$104,13,0),"0"),IFERROR(VLOOKUP($A33,'Season 11'!AF$4:CC$104,13,0),"0"),
IFERROR(VLOOKUP($A33,'Season 12'!AF$4:CC$104,13,0),"0"),IFERROR(VLOOKUP($A33,'Season 13'!AF$4:CC$104,13,0),"0"),
IFERROR(VLOOKUP($A33,'Season 14'!AF$4:CC$104,13,0),"0"),IFERROR(VLOOKUP($A33,'Season 15'!AF$4:CC$104,13,0),"0"),)</f>
        <v>0</v>
      </c>
      <c r="N33" s="1023">
        <f>SUM(IFERROR(VLOOKUP($A33,'Season 1'!AF$4:CC$104,14,0),"0"),
IFERROR(VLOOKUP($A33,'Season 2'!AF$4:CC$104,14,0),"0"),IFERROR(VLOOKUP($A33,'Season 3'!AF$4:CC$104,14,0),"0"),
IFERROR(VLOOKUP($A33,'Season 4'!AF$4:CC$104,14,0),"0"),IFERROR(VLOOKUP($A33,'Season 5'!AF$4:CC$104,14,0),"0"),
IFERROR(VLOOKUP($A33,'Season 6'!AF$4:CC$104,14,0),"0"),IFERROR(VLOOKUP($A33,'Season 7'!AF$4:CC$104,14,0),"0"),
IFERROR(VLOOKUP($A33,'Season 8'!AF$4:CC$104,14,0),"0"),IFERROR(VLOOKUP($A33,'Season 9'!AF$4:CC$104,14,0),"0"),
IFERROR(VLOOKUP($A33,'Season 10'!AF$4:CC$104,14,0),"0"),IFERROR(VLOOKUP($A33,'Season 11'!AF$4:CC$104,14,0),"0"),
IFERROR(VLOOKUP($A33,'Season 12'!AF$4:CC$104,14,0),"0"),IFERROR(VLOOKUP($A33,'Season 13'!AF$4:CC$104,14,0),"0"),
IFERROR(VLOOKUP($A33,'Season 14'!AF$4:CC$104,14,0),"0"),IFERROR(VLOOKUP($A33,'Season 15'!AF$4:CC$104,14,0),"0"),)</f>
        <v>3</v>
      </c>
      <c r="O33" s="26">
        <f>SUM(IFERROR(VLOOKUP($A33,'Season 1'!AF$4:CC$104,15,0),"0"),
IFERROR(VLOOKUP($A33,'Season 2'!AF$4:CC$104,15,0),"0"),IFERROR(VLOOKUP($A33,'Season 3'!AF$4:CC$104,15,0),"0"),
IFERROR(VLOOKUP($A33,'Season 4'!AF$4:CC$104,15,0),"0"),IFERROR(VLOOKUP($A33,'Season 5'!AF$4:CC$104,15,0),"0"),
IFERROR(VLOOKUP($A33,'Season 6'!AF$4:CC$104,15,0),"0"),IFERROR(VLOOKUP($A33,'Season 7'!AF$4:CC$104,15,0),"0"),
IFERROR(VLOOKUP($A33,'Season 8'!AF$4:CC$104,15,0),"0"),IFERROR(VLOOKUP($A33,'Season 9'!AF$4:CC$104,15,0),"0"),
IFERROR(VLOOKUP($A33,'Season 10'!AF$4:CC$104,15,0),"0"),IFERROR(VLOOKUP($A33,'Season 11'!AF$4:CC$104,15,0),"0"),
IFERROR(VLOOKUP($A33,'Season 12'!AF$4:CC$104,15,0),"0"),IFERROR(VLOOKUP($A33,'Season 13'!AF$4:CC$104,15,0),"0"),
IFERROR(VLOOKUP($A33,'Season 14'!AF$4:CC$104,15,0),"0"),IFERROR(VLOOKUP($A33,'Season 15'!AF$4:CC$104,15,0),"0"),)</f>
        <v>0</v>
      </c>
      <c r="P33" s="699">
        <f>SUM(IFERROR(VLOOKUP($A33,'Season 1'!AF$4:CC$104,16,0),"0"),
IFERROR(VLOOKUP($A33,'Season 2'!AF$4:CC$104,16,0),"0"),IFERROR(VLOOKUP($A33,'Season 3'!AF$4:CC$104,16,0),"0"),
IFERROR(VLOOKUP($A33,'Season 4'!AF$4:CC$104,16,0),"0"),IFERROR(VLOOKUP($A33,'Season 5'!AF$4:CC$104,16,0),"0"),
IFERROR(VLOOKUP($A33,'Season 6'!AF$4:CC$104,16,0),"0"),IFERROR(VLOOKUP($A33,'Season 7'!AF$4:CC$104,16,0),"0"),
IFERROR(VLOOKUP($A33,'Season 8'!AF$4:CC$104,16,0),"0"),IFERROR(VLOOKUP($A33,'Season 9'!AF$4:CC$104,16,0),"0"),
IFERROR(VLOOKUP($A33,'Season 10'!AF$4:CC$104,16,0),"0"),IFERROR(VLOOKUP($A33,'Season 11'!AF$4:CC$104,16,0),"0"),
IFERROR(VLOOKUP($A33,'Season 12'!AF$4:CC$104,16,0),"0"),IFERROR(VLOOKUP($A33,'Season 13'!AF$4:CC$104,16,0),"0"),
IFERROR(VLOOKUP($A33,'Season 14'!AF$4:CC$104,16,0),"0"),IFERROR(VLOOKUP($A33,'Season 15'!AF$4:CC$104,16,0),"0"),)</f>
        <v>3</v>
      </c>
      <c r="Q33" s="700">
        <f>SUM(IFERROR(VLOOKUP($A33,'Season 1'!AF$4:CC$104,17,0),"0"),
IFERROR(VLOOKUP($A33,'Season 2'!AF$4:CC$104,17,0),"0"),IFERROR(VLOOKUP($A33,'Season 3'!AF$4:CC$104,17,0),"0"),
IFERROR(VLOOKUP($A33,'Season 4'!AF$4:CC$104,17,0),"0"),IFERROR(VLOOKUP($A33,'Season 5'!AF$4:CC$104,17,0),"0"),
IFERROR(VLOOKUP($A33,'Season 6'!AF$4:CC$104,17,0),"0"),IFERROR(VLOOKUP($A33,'Season 7'!AF$4:CC$104,17,0),"0"),
IFERROR(VLOOKUP($A33,'Season 8'!AF$4:CC$104,17,0),"0"),IFERROR(VLOOKUP($A33,'Season 9'!AF$4:CC$104,17,0),"0"),
IFERROR(VLOOKUP($A33,'Season 10'!AF$4:CC$104,17,0),"0"),IFERROR(VLOOKUP($A33,'Season 11'!AF$4:CC$104,17,0),"0"),
IFERROR(VLOOKUP($A33,'Season 12'!AF$4:CC$104,17,0),"0"),IFERROR(VLOOKUP($A33,'Season 13'!AF$4:CC$104,17,0),"0"),
IFERROR(VLOOKUP($A33,'Season 14'!AF$4:CC$104,17,0),"0"),IFERROR(VLOOKUP($A33,'Season 15'!AF$4:CC$104,17,0),"0"),)</f>
        <v>0</v>
      </c>
      <c r="R33" s="692">
        <f>SUM(IFERROR(VLOOKUP($A33,'Season 1'!AF$4:CC$104,18,0),"0"),
IFERROR(VLOOKUP($A33,'Season 2'!AF$4:CC$104,18,0),"0"),IFERROR(VLOOKUP($A33,'Season 3'!AF$4:CC$104,18,0),"0"),
IFERROR(VLOOKUP($A33,'Season 4'!AF$4:CC$104,18,0),"0"),IFERROR(VLOOKUP($A33,'Season 5'!AF$4:CC$104,18,0),"0"),
IFERROR(VLOOKUP($A33,'Season 6'!AF$4:CC$104,18,0),"0"),IFERROR(VLOOKUP($A33,'Season 7'!AF$4:CC$104,18,0),"0"),
IFERROR(VLOOKUP($A33,'Season 8'!AF$4:CC$104,18,0),"0"),IFERROR(VLOOKUP($A33,'Season 9'!AF$4:CC$104,18,0),"0"),
IFERROR(VLOOKUP($A33,'Season 10'!AF$4:CC$104,18,0),"0"),IFERROR(VLOOKUP($A33,'Season 11'!AF$4:CC$104,18,0),"0"),
IFERROR(VLOOKUP($A33,'Season 12'!AF$4:CC$104,18,0),"0"),IFERROR(VLOOKUP($A33,'Season 13'!AF$4:CC$104,18,0),"0"),
IFERROR(VLOOKUP($A33,'Season 14'!AF$4:CC$104,18,0),"0"),IFERROR(VLOOKUP($A33,'Season 15'!AF$4:CC$104,18,0),"0"),)</f>
        <v>0</v>
      </c>
      <c r="S33" s="1023">
        <f>SUM(IFERROR(VLOOKUP($A33,'Season 1'!AF$4:CC$104,19,0),"0"),
IFERROR(VLOOKUP($A33,'Season 2'!AF$4:CC$104,19,0),"0"),IFERROR(VLOOKUP($A33,'Season 3'!AF$4:CC$104,19,0),"0"),
IFERROR(VLOOKUP($A33,'Season 4'!AF$4:CC$104,19,0),"0"),IFERROR(VLOOKUP($A33,'Season 5'!AF$4:CC$104,19,0),"0"),
IFERROR(VLOOKUP($A33,'Season 6'!AF$4:CC$104,19,0),"0"),IFERROR(VLOOKUP($A33,'Season 7'!AF$4:CC$104,19,0),"0"),
IFERROR(VLOOKUP($A33,'Season 8'!AF$4:CC$104,19,0),"0"),IFERROR(VLOOKUP($A33,'Season 9'!AF$4:CC$104,19,0),"0"),
IFERROR(VLOOKUP($A33,'Season 10'!AF$4:CC$104,19,0),"0"),IFERROR(VLOOKUP($A33,'Season 11'!AF$4:CC$104,19,0),"0"),
IFERROR(VLOOKUP($A33,'Season 12'!AF$4:CC$104,19,0),"0"),IFERROR(VLOOKUP($A33,'Season 13'!AF$4:CC$104,19,0),"0"),
IFERROR(VLOOKUP($A33,'Season 14'!AF$4:CC$104,19,0),"0"),IFERROR(VLOOKUP($A33,'Season 15'!AF$4:CC$104,19,0),"0"),)</f>
        <v>0</v>
      </c>
      <c r="T33" s="26">
        <f>SUM(IFERROR(VLOOKUP($A33,'Season 1'!AF$4:CC$104,20,0),"0"),
IFERROR(VLOOKUP($A33,'Season 2'!AF$4:CC$104,20,0),"0"),IFERROR(VLOOKUP($A33,'Season 3'!AF$4:CC$104,20,0),"0"),
IFERROR(VLOOKUP($A33,'Season 4'!AF$4:CC$104,20,0),"0"),IFERROR(VLOOKUP($A33,'Season 5'!AF$4:CC$104,20,0),"0"),
IFERROR(VLOOKUP($A33,'Season 6'!AF$4:CC$104,20,0),"0"),IFERROR(VLOOKUP($A33,'Season 7'!AF$4:CC$104,20,0),"0"),
IFERROR(VLOOKUP($A33,'Season 8'!AF$4:CC$104,20,0),"0"),IFERROR(VLOOKUP($A33,'Season 9'!AF$4:CC$104,20,0),"0"),
IFERROR(VLOOKUP($A33,'Season 10'!AF$4:CC$104,20,0),"0"),IFERROR(VLOOKUP($A33,'Season 11'!AF$4:CC$104,20,0),"0"),
IFERROR(VLOOKUP($A33,'Season 12'!AF$4:CC$104,20,0),"0"),IFERROR(VLOOKUP($A33,'Season 13'!AF$4:CC$104,20,0),"0"),
IFERROR(VLOOKUP($A33,'Season 14'!AF$4:CC$104,20,0),"0"),IFERROR(VLOOKUP($A33,'Season 15'!AF$4:CC$104,20,0),"0"),)</f>
        <v>0</v>
      </c>
      <c r="U33" s="699">
        <f>SUM(IFERROR(VLOOKUP($A33,'Season 1'!AF$4:CC$104,21,0),"0"),
IFERROR(VLOOKUP($A33,'Season 2'!AF$4:CC$104,21,0),"0"),IFERROR(VLOOKUP($A33,'Season 3'!AF$4:CC$104,21,0),"0"),
IFERROR(VLOOKUP($A33,'Season 4'!AF$4:CC$104,21,0),"0"),IFERROR(VLOOKUP($A33,'Season 5'!AF$4:CC$104,21,0),"0"),
IFERROR(VLOOKUP($A33,'Season 6'!AF$4:CC$104,21,0),"0"),IFERROR(VLOOKUP($A33,'Season 7'!AF$4:CC$104,21,0),"0"),
IFERROR(VLOOKUP($A33,'Season 8'!AF$4:CC$104,21,0),"0"),IFERROR(VLOOKUP($A33,'Season 9'!AF$4:CC$104,21,0),"0"),
IFERROR(VLOOKUP($A33,'Season 10'!AF$4:CC$104,21,0),"0"),IFERROR(VLOOKUP($A33,'Season 11'!AF$4:CC$104,21,0),"0"),
IFERROR(VLOOKUP($A33,'Season 12'!AF$4:CC$104,21,0),"0"),IFERROR(VLOOKUP($A33,'Season 13'!AF$4:CC$104,21,0),"0"),
IFERROR(VLOOKUP($A33,'Season 14'!AF$4:CC$104,21,0),"0"),IFERROR(VLOOKUP($A33,'Season 15'!AF$4:CC$104,21,0),"0"),)</f>
        <v>0</v>
      </c>
      <c r="V33" s="700">
        <f>SUM(IFERROR(VLOOKUP($A33,'Season 1'!AF$4:CC$104,22,0),"0"),
IFERROR(VLOOKUP($A33,'Season 2'!AF$4:CC$104,22,0),"0"),IFERROR(VLOOKUP($A33,'Season 3'!AF$4:CC$104,22,0),"0"),
IFERROR(VLOOKUP($A33,'Season 4'!AF$4:CC$104,22,0),"0"),IFERROR(VLOOKUP($A33,'Season 5'!AF$4:CC$104,22,0),"0"),
IFERROR(VLOOKUP($A33,'Season 6'!AF$4:CC$104,22,0),"0"),IFERROR(VLOOKUP($A33,'Season 7'!AF$4:CC$104,22,0),"0"),
IFERROR(VLOOKUP($A33,'Season 8'!AF$4:CC$104,22,0),"0"),IFERROR(VLOOKUP($A33,'Season 9'!AF$4:CC$104,22,0),"0"),
IFERROR(VLOOKUP($A33,'Season 10'!AF$4:CC$104,22,0),"0"),IFERROR(VLOOKUP($A33,'Season 11'!AF$4:CC$104,22,0),"0"),
IFERROR(VLOOKUP($A33,'Season 12'!AF$4:CC$104,22,0),"0"),IFERROR(VLOOKUP($A33,'Season 13'!AF$4:CC$104,22,0),"0"),
IFERROR(VLOOKUP($A33,'Season 14'!AF$4:CC$104,22,0),"0"),IFERROR(VLOOKUP($A33,'Season 15'!AF$4:CC$104,22,0),"0"),)</f>
        <v>0</v>
      </c>
      <c r="W33" s="692">
        <f>SUM(IFERROR(VLOOKUP($A33,'Season 1'!AF$4:CC$104,23,0),"0"),
IFERROR(VLOOKUP($A33,'Season 2'!AF$4:CC$104,23,0),"0"),IFERROR(VLOOKUP($A33,'Season 3'!AF$4:CC$104,23,0),"0"),
IFERROR(VLOOKUP($A33,'Season 4'!AF$4:CC$104,23,0),"0"),IFERROR(VLOOKUP($A33,'Season 5'!AF$4:CC$104,23,0),"0"),
IFERROR(VLOOKUP($A33,'Season 6'!AF$4:CC$104,23,0),"0"),IFERROR(VLOOKUP($A33,'Season 7'!AF$4:CC$104,23,0),"0"),
IFERROR(VLOOKUP($A33,'Season 8'!AF$4:CC$104,23,0),"0"),IFERROR(VLOOKUP($A33,'Season 9'!AF$4:CC$104,23,0),"0"),
IFERROR(VLOOKUP($A33,'Season 10'!AF$4:CC$104,23,0),"0"),IFERROR(VLOOKUP($A33,'Season 11'!AF$4:CC$104,23,0),"0"),
IFERROR(VLOOKUP($A33,'Season 12'!AF$4:CC$104,23,0),"0"),IFERROR(VLOOKUP($A33,'Season 13'!AF$4:CC$104,23,0),"0"),
IFERROR(VLOOKUP($A33,'Season 14'!AF$4:CC$104,23,0),"0"),IFERROR(VLOOKUP($A33,'Season 15'!AF$4:CC$104,23,0),"0"),)</f>
        <v>0</v>
      </c>
      <c r="X33" s="1023">
        <f>SUM(IFERROR(VLOOKUP($A33,'Season 1'!AF$4:CC$104,24,0),"0"),
IFERROR(VLOOKUP($A33,'Season 2'!AF$4:CC$104,24,0),"0"),IFERROR(VLOOKUP($A33,'Season 3'!AF$4:CC$104,24,0),"0"),
IFERROR(VLOOKUP($A33,'Season 4'!AF$4:CC$104,24,0),"0"),IFERROR(VLOOKUP($A33,'Season 5'!AF$4:CC$104,24,0),"0"),
IFERROR(VLOOKUP($A33,'Season 6'!AF$4:CC$104,24,0),"0"),IFERROR(VLOOKUP($A33,'Season 7'!AF$4:CC$104,24,0),"0"),
IFERROR(VLOOKUP($A33,'Season 8'!AF$4:CC$104,24,0),"0"),IFERROR(VLOOKUP($A33,'Season 9'!AF$4:CC$104,24,0),"0"),
IFERROR(VLOOKUP($A33,'Season 10'!AF$4:CC$104,24,0),"0"),IFERROR(VLOOKUP($A33,'Season 11'!AF$4:CC$104,24,0),"0"),
IFERROR(VLOOKUP($A33,'Season 12'!AF$4:CC$104,24,0),"0"),IFERROR(VLOOKUP($A33,'Season 13'!AF$4:CC$104,24,0),"0"),
IFERROR(VLOOKUP($A33,'Season 14'!AF$4:CC$104,24,0),"0"),IFERROR(VLOOKUP($A33,'Season 15'!AF$4:CC$104,24,0),"0"),)</f>
        <v>6</v>
      </c>
      <c r="Y33" s="26">
        <f>SUM(IFERROR(VLOOKUP($A33,'Season 1'!AF$4:CC$104,25,0),"0"),
IFERROR(VLOOKUP($A33,'Season 2'!AF$4:CC$104,25,0),"0"),IFERROR(VLOOKUP($A33,'Season 3'!AF$4:CC$104,25,0),"0"),
IFERROR(VLOOKUP($A33,'Season 4'!AF$4:CC$104,25,0),"0"),IFERROR(VLOOKUP($A33,'Season 5'!AF$4:CC$104,25,0),"0"),
IFERROR(VLOOKUP($A33,'Season 6'!AF$4:CC$104,25,0),"0"),IFERROR(VLOOKUP($A33,'Season 7'!AF$4:CC$104,25,0),"0"),
IFERROR(VLOOKUP($A33,'Season 8'!AF$4:CC$104,25,0),"0"),IFERROR(VLOOKUP($A33,'Season 9'!AF$4:CC$104,25,0),"0"),
IFERROR(VLOOKUP($A33,'Season 10'!AF$4:CC$104,25,0),"0"),IFERROR(VLOOKUP($A33,'Season 11'!AF$4:CC$104,25,0),"0"),
IFERROR(VLOOKUP($A33,'Season 12'!AF$4:CC$104,25,0),"0"),IFERROR(VLOOKUP($A33,'Season 13'!AF$4:CC$104,25,0),"0"),
IFERROR(VLOOKUP($A33,'Season 14'!AF$4:CC$104,25,0),"0"),IFERROR(VLOOKUP($A33,'Season 15'!AF$4:CC$104,25,0),"0"),)</f>
        <v>12</v>
      </c>
      <c r="Z33" s="699">
        <f>SUM(IFERROR(VLOOKUP($A33,'Season 1'!AF$4:CC$104,26,0),"0"),
IFERROR(VLOOKUP($A33,'Season 2'!AF$4:CC$104,26,0),"0"),IFERROR(VLOOKUP($A33,'Season 3'!AF$4:CC$104,26,0),"0"),
IFERROR(VLOOKUP($A33,'Season 4'!AF$4:CC$104,26,0),"0"),IFERROR(VLOOKUP($A33,'Season 5'!AF$4:CC$104,26,0),"0"),
IFERROR(VLOOKUP($A33,'Season 6'!AF$4:CC$104,26,0),"0"),IFERROR(VLOOKUP($A33,'Season 7'!AF$4:CC$104,26,0),"0"),
IFERROR(VLOOKUP($A33,'Season 8'!AF$4:CC$104,26,0),"0"),IFERROR(VLOOKUP($A33,'Season 9'!AF$4:CC$104,26,0),"0"),
IFERROR(VLOOKUP($A33,'Season 10'!AF$4:CC$104,26,0),"0"),IFERROR(VLOOKUP($A33,'Season 11'!AF$4:CC$104,26,0),"0"),
IFERROR(VLOOKUP($A33,'Season 12'!AF$4:CC$104,26,0),"0"),IFERROR(VLOOKUP($A33,'Season 13'!AF$4:CC$104,26,0),"0"),
IFERROR(VLOOKUP($A33,'Season 14'!AF$4:CC$104,26,0),"0"),IFERROR(VLOOKUP($A33,'Season 15'!AF$4:CC$104,26,0),"0"),)</f>
        <v>12</v>
      </c>
      <c r="AA33" s="700">
        <f>SUM(IFERROR(VLOOKUP($A33,'Season 1'!AF$4:CC$104,27,0),"0"),
IFERROR(VLOOKUP($A33,'Season 2'!AF$4:CC$104,27,0),"0"),IFERROR(VLOOKUP($A33,'Season 3'!AF$4:CC$104,27,0),"0"),
IFERROR(VLOOKUP($A33,'Season 4'!AF$4:CC$104,27,0),"0"),IFERROR(VLOOKUP($A33,'Season 5'!AF$4:CC$104,27,0),"0"),
IFERROR(VLOOKUP($A33,'Season 6'!AF$4:CC$104,27,0),"0"),IFERROR(VLOOKUP($A33,'Season 7'!AF$4:CC$104,27,0),"0"),
IFERROR(VLOOKUP($A33,'Season 8'!AF$4:CC$104,27,0),"0"),IFERROR(VLOOKUP($A33,'Season 9'!AF$4:CC$104,27,0),"0"),
IFERROR(VLOOKUP($A33,'Season 10'!AF$4:CC$104,27,0),"0"),IFERROR(VLOOKUP($A33,'Season 11'!AF$4:CC$104,27,0),"0"),
IFERROR(VLOOKUP($A33,'Season 12'!AF$4:CC$104,27,0),"0"),IFERROR(VLOOKUP($A33,'Season 13'!AF$4:CC$104,27,0),"0"),
IFERROR(VLOOKUP($A33,'Season 14'!AF$4:CC$104,27,0),"0"),IFERROR(VLOOKUP($A33,'Season 15'!AF$4:CC$104,27,0),"0"),)</f>
        <v>0</v>
      </c>
      <c r="AB33" s="692">
        <f>SUM(IFERROR(VLOOKUP($A33,'Season 1'!AF$4:CC$104,28,0),"0"),
IFERROR(VLOOKUP($A33,'Season 2'!AF$4:CC$104,28,0),"0"),IFERROR(VLOOKUP($A33,'Season 3'!AF$4:CC$104,28,0),"0"),
IFERROR(VLOOKUP($A33,'Season 4'!AF$4:CC$104,28,0),"0"),IFERROR(VLOOKUP($A33,'Season 5'!AF$4:CC$104,28,0),"0"),
IFERROR(VLOOKUP($A33,'Season 6'!AF$4:CC$104,28,0),"0"),IFERROR(VLOOKUP($A33,'Season 7'!AF$4:CC$104,28,0),"0"),
IFERROR(VLOOKUP($A33,'Season 8'!AF$4:CC$104,28,0),"0"),IFERROR(VLOOKUP($A33,'Season 9'!AF$4:CC$104,28,0),"0"),
IFERROR(VLOOKUP($A33,'Season 10'!AF$4:CC$104,28,0),"0"),IFERROR(VLOOKUP($A33,'Season 11'!AF$4:CC$104,28,0),"0"),
IFERROR(VLOOKUP($A33,'Season 12'!AF$4:CC$104,28,0),"0"),IFERROR(VLOOKUP($A33,'Season 13'!AF$4:CC$104,28,0),"0"),
IFERROR(VLOOKUP($A33,'Season 14'!AF$4:CC$104,28,0),"0"),IFERROR(VLOOKUP($A33,'Season 15'!AF$4:CC$104,28,0),"0"),)</f>
        <v>0</v>
      </c>
      <c r="AC33" s="1023">
        <f>SUM(IFERROR(VLOOKUP($A33,'Season 1'!AF$4:CC$104,29,0),"0"),
IFERROR(VLOOKUP($A33,'Season 2'!AF$4:CC$104,29,0),"0"),IFERROR(VLOOKUP($A33,'Season 3'!AF$4:CC$104,29,0),"0"),
IFERROR(VLOOKUP($A33,'Season 4'!AF$4:CC$104,29,0),"0"),IFERROR(VLOOKUP($A33,'Season 5'!AF$4:CC$104,29,0),"0"),
IFERROR(VLOOKUP($A33,'Season 6'!AF$4:CC$104,29,0),"0"),IFERROR(VLOOKUP($A33,'Season 7'!AF$4:CC$104,29,0),"0"),
IFERROR(VLOOKUP($A33,'Season 8'!AF$4:CC$104,29,0),"0"),IFERROR(VLOOKUP($A33,'Season 9'!AF$4:CC$104,29,0),"0"),
IFERROR(VLOOKUP($A33,'Season 10'!AF$4:CC$104,29,0),"0"),IFERROR(VLOOKUP($A33,'Season 11'!AF$4:CC$104,29,0),"0"),
IFERROR(VLOOKUP($A33,'Season 12'!AF$4:CC$104,29,0),"0"),IFERROR(VLOOKUP($A33,'Season 13'!AF$4:CC$104,29,0),"0"),
IFERROR(VLOOKUP($A33,'Season 14'!AF$4:CC$104,29,0),"0"),IFERROR(VLOOKUP($A33,'Season 15'!AF$4:CC$104,29,0),"0"),)</f>
        <v>0</v>
      </c>
      <c r="AD33" s="26">
        <f>SUM(IFERROR(VLOOKUP($A33,'Season 1'!AF$4:CC$104,30,0),"0"),
IFERROR(VLOOKUP($A33,'Season 2'!AF$4:CC$104,30,0),"0"),IFERROR(VLOOKUP($A33,'Season 3'!AF$4:CC$104,30,0),"0"),
IFERROR(VLOOKUP($A33,'Season 4'!AF$4:CC$104,30,0),"0"),IFERROR(VLOOKUP($A33,'Season 5'!AF$4:CC$104,30,0),"0"),
IFERROR(VLOOKUP($A33,'Season 6'!AF$4:CC$104,30,0),"0"),IFERROR(VLOOKUP($A33,'Season 7'!AF$4:CC$104,30,0),"0"),
IFERROR(VLOOKUP($A33,'Season 8'!AF$4:CC$104,30,0),"0"),IFERROR(VLOOKUP($A33,'Season 9'!AF$4:CC$104,30,0),"0"),
IFERROR(VLOOKUP($A33,'Season 10'!AF$4:CC$104,30,0),"0"),IFERROR(VLOOKUP($A33,'Season 11'!AF$4:CC$104,30,0),"0"),
IFERROR(VLOOKUP($A33,'Season 12'!AF$4:CC$104,30,0),"0"),IFERROR(VLOOKUP($A33,'Season 13'!AF$4:CC$104,30,0),"0"),
IFERROR(VLOOKUP($A33,'Season 14'!AF$4:CC$104,30,0),"0"),IFERROR(VLOOKUP($A33,'Season 15'!AF$4:CC$104,30,0),"0"),)</f>
        <v>0</v>
      </c>
      <c r="AE33" s="699">
        <f>SUM(IFERROR(VLOOKUP($A33,'Season 1'!AF$4:CC$104,31,0),"0"),
IFERROR(VLOOKUP($A33,'Season 2'!AF$4:CC$104,31,0),"0"),IFERROR(VLOOKUP($A33,'Season 3'!AF$4:CC$104,31,0),"0"),
IFERROR(VLOOKUP($A33,'Season 4'!AF$4:CC$104,31,0),"0"),IFERROR(VLOOKUP($A33,'Season 5'!AF$4:CC$104,31,0),"0"),
IFERROR(VLOOKUP($A33,'Season 6'!AF$4:CC$104,31,0),"0"),IFERROR(VLOOKUP($A33,'Season 7'!AF$4:CC$104,31,0),"0"),
IFERROR(VLOOKUP($A33,'Season 8'!AF$4:CC$104,31,0),"0"),IFERROR(VLOOKUP($A33,'Season 9'!AF$4:CC$104,31,0),"0"),
IFERROR(VLOOKUP($A33,'Season 10'!AF$4:CC$104,31,0),"0"),IFERROR(VLOOKUP($A33,'Season 11'!AF$4:CC$104,31,0),"0"),
IFERROR(VLOOKUP($A33,'Season 12'!AF$4:CC$104,31,0),"0"),IFERROR(VLOOKUP($A33,'Season 13'!AF$4:CC$104,31,0),"0"),
IFERROR(VLOOKUP($A33,'Season 14'!AF$4:CC$104,31,0),"0"),IFERROR(VLOOKUP($A33,'Season 15'!AF$4:CC$104,31,0),"0"),)</f>
        <v>0</v>
      </c>
      <c r="AF33" s="700">
        <f>SUM(IFERROR(VLOOKUP($A33,'Season 3'!AF$4:CC$104,32,0),"0"),
IFERROR(VLOOKUP($A33,'Season 4'!AF$4:CC$104,32,0),"0"),IFERROR(VLOOKUP($A33,'Season 5'!AF$4:CC$104,32,0),"0"),
IFERROR(VLOOKUP($A33,'Season 6'!AF$4:CC$104,32,0),"0"),IFERROR(VLOOKUP($A33,'Season 7'!AF$4:CC$104,32,0),"0"),
IFERROR(VLOOKUP($A33,'Season 8'!AF$4:CC$104,32,0),"0"),IFERROR(VLOOKUP($A33,'Season 9'!AF$4:CC$104,32,0),"0"),
IFERROR(VLOOKUP($A33,'Season 10'!AF$4:CC$104,32,0),"0"),IFERROR(VLOOKUP($A33,'Season 11'!AF$4:CC$104,32,0),"0"),
IFERROR(VLOOKUP($A33,'Season 12'!AF$4:CC$104,32,0),"0"),IFERROR(VLOOKUP($A33,'Season 13'!AF$4:CC$104,32,0),"0"),
IFERROR(VLOOKUP($A33,'Season 14'!AF$4:CC$104,32,0),"0"),IFERROR(VLOOKUP($A33,'Season 15'!AF$4:CC$104,32,0),"0"),)</f>
        <v>0</v>
      </c>
      <c r="AG33" s="692">
        <f>SUM(IFERROR(VLOOKUP($A33,'Season 3'!AF$4:CC$104,33,0),"0"),
IFERROR(VLOOKUP($A33,'Season 4'!AF$4:CC$104,33,0),"0"),IFERROR(VLOOKUP($A33,'Season 5'!AF$4:CC$104,33,0),"0"),
IFERROR(VLOOKUP($A33,'Season 6'!AF$4:CC$104,33,0),"0"),IFERROR(VLOOKUP($A33,'Season 7'!AF$4:CC$104,33,0),"0"),
IFERROR(VLOOKUP($A33,'Season 8'!AF$4:CC$104,33,0),"0"),IFERROR(VLOOKUP($A33,'Season 9'!AF$4:CC$104,33,0),"0"),
IFERROR(VLOOKUP($A33,'Season 10'!AF$4:CC$104,33,0),"0"),IFERROR(VLOOKUP($A33,'Season 11'!AF$4:CC$104,33,0),"0"),
IFERROR(VLOOKUP($A33,'Season 12'!AF$4:CC$104,33,0),"0"),IFERROR(VLOOKUP($A33,'Season 13'!AF$4:CC$104,33,0),"0"),
IFERROR(VLOOKUP($A33,'Season 14'!AF$4:CC$104,33,0),"0"),IFERROR(VLOOKUP($A33,'Season 15'!AF$4:CC$104,33,0),"0"),)</f>
        <v>0</v>
      </c>
      <c r="AH33" s="1023">
        <f>SUM(IFERROR(VLOOKUP($A33,'Season 3'!AF$4:CC$104,34,0),"0"),
IFERROR(VLOOKUP($A33,'Season 4'!AF$4:CC$104,34,0),"0"),IFERROR(VLOOKUP($A33,'Season 5'!AF$4:CC$104,34,0),"0"),
IFERROR(VLOOKUP($A33,'Season 6'!AF$4:CC$104,34,0),"0"),IFERROR(VLOOKUP($A33,'Season 7'!AF$4:CC$104,34,0),"0"),
IFERROR(VLOOKUP($A33,'Season 8'!AF$4:CC$104,34,0),"0"),IFERROR(VLOOKUP($A33,'Season 9'!AF$4:CC$104,34,0),"0"),
IFERROR(VLOOKUP($A33,'Season 10'!AF$4:CC$104,34,0),"0"),IFERROR(VLOOKUP($A33,'Season 11'!AF$4:CC$104,34,0),"0"),
IFERROR(VLOOKUP($A33,'Season 12'!AF$4:CC$104,34,0),"0"),IFERROR(VLOOKUP($A33,'Season 13'!AF$4:CC$104,34,0),"0"),
IFERROR(VLOOKUP($A33,'Season 14'!AF$4:CC$104,34,0),"0"),IFERROR(VLOOKUP($A33,'Season 15'!AF$4:CC$104,34,0),"0"),)</f>
        <v>0</v>
      </c>
      <c r="AI33" s="26">
        <f>SUM(IFERROR(VLOOKUP($A33,'Season 3'!AF$4:CC$104,35,0),"0"),
IFERROR(VLOOKUP($A33,'Season 4'!AF$4:CC$104,35,0),"0"),IFERROR(VLOOKUP($A33,'Season 5'!AF$4:CC$104,35,0),"0"),
IFERROR(VLOOKUP($A33,'Season 6'!AF$4:CC$104,35,0),"0"),IFERROR(VLOOKUP($A33,'Season 7'!AF$4:CC$104,35,0),"0"),
IFERROR(VLOOKUP($A33,'Season 8'!AF$4:CC$104,35,0),"0"),IFERROR(VLOOKUP($A33,'Season 9'!AF$4:CC$104,35,0),"0"),
IFERROR(VLOOKUP($A33,'Season 10'!AF$4:CC$104,35,0),"0"),IFERROR(VLOOKUP($A33,'Season 11'!AF$4:CC$104,35,0),"0"),
IFERROR(VLOOKUP($A33,'Season 12'!AF$4:CC$104,35,0),"0"),IFERROR(VLOOKUP($A33,'Season 13'!AF$4:CC$104,35,0),"0"),
IFERROR(VLOOKUP($A33,'Season 14'!AF$4:CC$104,35,0),"0"),IFERROR(VLOOKUP($A33,'Season 15'!AF$4:CC$104,35,0),"0"),)</f>
        <v>2</v>
      </c>
      <c r="AJ33" s="699">
        <f>SUM(IFERROR(VLOOKUP($A33,'Season 3'!AF$4:CC$104,36,0),"0"),
IFERROR(VLOOKUP($A33,'Season 4'!AF$4:CC$104,36,0),"0"),IFERROR(VLOOKUP($A33,'Season 5'!AF$4:CC$104,36,0),"0"),
IFERROR(VLOOKUP($A33,'Season 6'!AF$4:CC$104,36,0),"0"),IFERROR(VLOOKUP($A33,'Season 7'!AF$4:CC$104,36,0),"0"),
IFERROR(VLOOKUP($A33,'Season 8'!AF$4:CC$104,36,0),"0"),IFERROR(VLOOKUP($A33,'Season 9'!AF$4:CC$104,36,0),"0"),
IFERROR(VLOOKUP($A33,'Season 10'!AF$4:CC$104,36,0),"0"),IFERROR(VLOOKUP($A33,'Season 11'!AF$4:CC$104,36,0),"0"),
IFERROR(VLOOKUP($A33,'Season 12'!AF$4:CC$104,36,0),"0"),IFERROR(VLOOKUP($A33,'Season 13'!AF$4:CC$104,36,0),"0"),
IFERROR(VLOOKUP($A33,'Season 14'!AF$4:CC$104,36,0),"0"),IFERROR(VLOOKUP($A33,'Season 15'!AF$4:CC$104,36,0),"0"),)</f>
        <v>1</v>
      </c>
      <c r="AK33" s="700">
        <f>SUM(IFERROR(VLOOKUP($A33,'Season 2'!AF$4:CC$104,32,0),"0"),IFERROR(VLOOKUP($A33,'Season 3'!AF$4:CC$104,37,0),"0"),
IFERROR(VLOOKUP($A33,'Season 4'!AF$4:CC$104,37,0),"0"),IFERROR(VLOOKUP($A33,'Season 5'!AF$4:CC$104,37,0),"0"),
IFERROR(VLOOKUP($A33,'Season 6'!AF$4:CC$104,37,0),"0"),IFERROR(VLOOKUP($A33,'Season 7'!AF$4:CC$104,37,0),"0"),
IFERROR(VLOOKUP($A33,'Season 8'!AF$4:CC$104,37,0),"0"),IFERROR(VLOOKUP($A33,'Season 9'!AF$4:CC$104,37,0),"0"),
IFERROR(VLOOKUP($A33,'Season 10'!AF$4:CC$104,37,0),"0"),IFERROR(VLOOKUP($A33,'Season 11'!AF$4:CC$104,37,0),"0"),
IFERROR(VLOOKUP($A33,'Season 12'!AF$4:CC$104,37,0),"0"),IFERROR(VLOOKUP($A33,'Season 13'!AF$4:CC$104,37,0),"0"),
IFERROR(VLOOKUP($A33,'Season 14'!AF$4:CC$104,37,0),"0"),IFERROR(VLOOKUP($A33,'Season 15'!AF$4:CC$104,37,0),"0"),)</f>
        <v>0</v>
      </c>
      <c r="AL33" s="692">
        <f>SUM(IFERROR(VLOOKUP($A33,'Season 2'!AF$4:CC$104,33,0),"0"),IFERROR(VLOOKUP($A33,'Season 3'!AF$4:CC$104,38,0),"0"),
IFERROR(VLOOKUP($A33,'Season 4'!AF$4:CC$104,38,0),"0"),IFERROR(VLOOKUP($A33,'Season 5'!AF$4:CC$104,38,0),"0"),
IFERROR(VLOOKUP($A33,'Season 6'!AF$4:CC$104,38,0),"0"),IFERROR(VLOOKUP($A33,'Season 7'!AF$4:CC$104,38,0),"0"),
IFERROR(VLOOKUP($A33,'Season 8'!AF$4:CC$104,38,0),"0"),IFERROR(VLOOKUP($A33,'Season 9'!AF$4:CC$104,38,0),"0"),
IFERROR(VLOOKUP($A33,'Season 10'!AF$4:CC$104,38,0),"0"),IFERROR(VLOOKUP($A33,'Season 11'!AF$4:CC$104,38,0),"0"),
IFERROR(VLOOKUP($A33,'Season 12'!AF$4:CC$104,38,0),"0"),IFERROR(VLOOKUP($A33,'Season 13'!AF$4:CC$104,38,0),"0"),
IFERROR(VLOOKUP($A33,'Season 14'!AF$4:CC$104,38,0),"0"),IFERROR(VLOOKUP($A33,'Season 15'!AF$4:CC$104,38,0),"0"),)</f>
        <v>0</v>
      </c>
      <c r="AM33" s="1023">
        <f>SUM(IFERROR(VLOOKUP($A33,'Season 2'!AF$4:CC$104,34,0),"0"),IFERROR(VLOOKUP($A33,'Season 3'!AF$4:CC$104,39,0),"0"),
IFERROR(VLOOKUP($A33,'Season 4'!AF$4:CC$104,39,0),"0"),IFERROR(VLOOKUP($A33,'Season 5'!AF$4:CC$104,39,0),"0"),
IFERROR(VLOOKUP($A33,'Season 6'!AF$4:CC$104,39,0),"0"),IFERROR(VLOOKUP($A33,'Season 7'!AF$4:CC$104,39,0),"0"),
IFERROR(VLOOKUP($A33,'Season 8'!AF$4:CC$104,39,0),"0"),IFERROR(VLOOKUP($A33,'Season 9'!AF$4:CC$104,39,0),"0"),
IFERROR(VLOOKUP($A33,'Season 10'!AF$4:CC$104,39,0),"0"),IFERROR(VLOOKUP($A33,'Season 11'!AF$4:CC$104,39,0),"0"),
IFERROR(VLOOKUP($A33,'Season 12'!AF$4:CC$104,39,0),"0"),IFERROR(VLOOKUP($A33,'Season 13'!AF$4:CC$104,39,0),"0"),
IFERROR(VLOOKUP($A33,'Season 14'!AF$4:CC$104,39,0),"0"),IFERROR(VLOOKUP($A33,'Season 15'!AF$4:CC$104,39,0),"0"),)</f>
        <v>0</v>
      </c>
      <c r="AN33" s="26">
        <f>SUM(IFERROR(VLOOKUP($A33,'Season 2'!AF$4:CC$104,35,0),"0"),IFERROR(VLOOKUP($A33,'Season 3'!AF$4:CC$104,40,0),"0"),
IFERROR(VLOOKUP($A33,'Season 4'!AF$4:CC$104,40,0),"0"),IFERROR(VLOOKUP($A33,'Season 5'!AF$4:CC$104,40,0),"0"),
IFERROR(VLOOKUP($A33,'Season 6'!AF$4:CC$104,40,0),"0"),IFERROR(VLOOKUP($A33,'Season 7'!AF$4:CC$104,40,0),"0"),
IFERROR(VLOOKUP($A33,'Season 8'!AF$4:CC$104,40,0),"0"),IFERROR(VLOOKUP($A33,'Season 9'!AF$4:CC$104,40,0),"0"),
IFERROR(VLOOKUP($A33,'Season 10'!AF$4:CC$104,40,0),"0"),IFERROR(VLOOKUP($A33,'Season 11'!AF$4:CC$104,40,0),"0"),
IFERROR(VLOOKUP($A33,'Season 12'!AF$4:CC$104,40,0),"0"),IFERROR(VLOOKUP($A33,'Season 13'!AF$4:CC$104,40,0),"0"),
IFERROR(VLOOKUP($A33,'Season 14'!AF$4:CC$104,40,0),"0"),IFERROR(VLOOKUP($A33,'Season 15'!AF$4:CC$104,40,0),"0"),)</f>
        <v>2</v>
      </c>
      <c r="AO33" s="699">
        <f>SUM(IFERROR(VLOOKUP($A33,'Season 2'!AF$4:CC$104,36,0),"0"),IFERROR(VLOOKUP($A33,'Season 3'!AF$4:CC$104,41,0),"0"),
IFERROR(VLOOKUP($A33,'Season 4'!AF$4:CC$104,41,0),"0"),IFERROR(VLOOKUP($A33,'Season 5'!AF$4:CC$104,41,0),"0"),
IFERROR(VLOOKUP($A33,'Season 6'!AF$4:CC$104,41,0),"0"),IFERROR(VLOOKUP($A33,'Season 7'!AF$4:CC$104,41,0),"0"),
IFERROR(VLOOKUP($A33,'Season 8'!AF$4:CC$104,41,0),"0"),IFERROR(VLOOKUP($A33,'Season 9'!AF$4:CC$104,41,0),"0"),
IFERROR(VLOOKUP($A33,'Season 10'!AF$4:CC$104,41,0),"0"),IFERROR(VLOOKUP($A33,'Season 11'!AF$4:CC$104,41,0),"0"),
IFERROR(VLOOKUP($A33,'Season 12'!AF$4:CC$104,41,0),"0"),IFERROR(VLOOKUP($A33,'Season 13'!AF$4:CC$104,41,0),"0"),
IFERROR(VLOOKUP($A33,'Season 14'!AF$4:CC$104,41,0),"0"),IFERROR(VLOOKUP($A33,'Season 15'!AF$4:CC$104,41,0),"0"),)</f>
        <v>1</v>
      </c>
      <c r="AP33" s="700">
        <f>SUM(IFERROR(VLOOKUP($A33,'Season 2'!AF$4:CC$104,37,0),"0"),IFERROR(VLOOKUP($A33,'Season 3'!AF$4:CC$104,42,0),"0"),
IFERROR(VLOOKUP($A33,'Season 4'!AF$4:CC$104,42,0),"0"),IFERROR(VLOOKUP($A33,'Season 5'!AF$4:CC$104,42,0),"0"),
IFERROR(VLOOKUP($A33,'Season 6'!AF$4:CC$104,42,0),"0"),IFERROR(VLOOKUP($A33,'Season 7'!AF$4:CC$104,42,0),"0"),
IFERROR(VLOOKUP($A33,'Season 8'!AF$4:CC$104,42,0),"0"),IFERROR(VLOOKUP($A33,'Season 9'!AF$4:CC$104,42,0),"0"),
IFERROR(VLOOKUP($A33,'Season 10'!AF$4:CC$104,42,0),"0"),IFERROR(VLOOKUP($A33,'Season 11'!AF$4:CC$104,42,0),"0"),
IFERROR(VLOOKUP($A33,'Season 12'!AF$4:CC$104,42,0),"0"),IFERROR(VLOOKUP($A33,'Season 13'!AF$4:CC$104,42,0),"0"),
IFERROR(VLOOKUP($A33,'Season 14'!AF$4:CC$104,42,0),"0"),IFERROR(VLOOKUP($A33,'Season 15'!AF$4:CC$104,42,0),"0"),)</f>
        <v>0</v>
      </c>
      <c r="AQ33" s="692">
        <f>SUM(IFERROR(VLOOKUP($A33,'Season 2'!AF$4:CC$104,38,0),"0"),IFERROR(VLOOKUP($A33,'Season 3'!AF$4:CC$104,43,0),"0"),
IFERROR(VLOOKUP($A33,'Season 4'!AF$4:CC$104,43,0),"0"),IFERROR(VLOOKUP($A33,'Season 5'!AF$4:CC$104,43,0),"0"),
IFERROR(VLOOKUP($A33,'Season 6'!AF$4:CC$104,43,0),"0"),IFERROR(VLOOKUP($A33,'Season 7'!AF$4:CC$104,43,0),"0"),
IFERROR(VLOOKUP($A33,'Season 8'!AF$4:CC$104,43,0),"0"),IFERROR(VLOOKUP($A33,'Season 9'!AF$4:CC$104,43,0),"0"),
IFERROR(VLOOKUP($A33,'Season 10'!AF$4:CC$104,43,0),"0"),IFERROR(VLOOKUP($A33,'Season 11'!AF$4:CC$104,43,0),"0"),
IFERROR(VLOOKUP($A33,'Season 12'!AF$4:CC$104,43,0),"0"),IFERROR(VLOOKUP($A33,'Season 13'!AF$4:CC$104,43,0),"0"),
IFERROR(VLOOKUP($A33,'Season 14'!AF$4:CC$104,43,0),"0"),IFERROR(VLOOKUP($A33,'Season 15'!AF$4:CC$104,43,0),"0"),)</f>
        <v>0</v>
      </c>
      <c r="AR33" s="1023">
        <f>SUM(IFERROR(VLOOKUP($A33,'Season 2'!AF$4:CC$104,39,0),"0"),IFERROR(VLOOKUP($A33,'Season 3'!AF$4:CC$104,44,0),"0"),
IFERROR(VLOOKUP($A33,'Season 4'!AF$4:CC$104,44,0),"0"),IFERROR(VLOOKUP($A33,'Season 5'!AF$4:CC$104,44,0),"0"),
IFERROR(VLOOKUP($A33,'Season 6'!AF$4:CC$104,44,0),"0"),IFERROR(VLOOKUP($A33,'Season 7'!AF$4:CC$104,44,0),"0"),
IFERROR(VLOOKUP($A33,'Season 8'!AF$4:CC$104,44,0),"0"),IFERROR(VLOOKUP($A33,'Season 9'!AF$4:CC$104,44,0),"0"),
IFERROR(VLOOKUP($A33,'Season 10'!AF$4:CC$104,44,0),"0"),IFERROR(VLOOKUP($A33,'Season 11'!AF$4:CC$104,44,0),"0"),
IFERROR(VLOOKUP($A33,'Season 12'!AF$4:CC$104,44,0),"0"),IFERROR(VLOOKUP($A33,'Season 13'!AF$4:CC$104,44,0),"0"),
IFERROR(VLOOKUP($A33,'Season 14'!AF$4:CC$104,44,0),"0"),IFERROR(VLOOKUP($A33,'Season 15'!AF$4:CC$104,44,0),"0"),)</f>
        <v>0</v>
      </c>
      <c r="AS33" s="26">
        <f>SUM(IFERROR(VLOOKUP($A33,'Season 2'!AF$4:CC$104,40,0),"0"),IFERROR(VLOOKUP($A33,'Season 3'!AF$4:CC$104,45,0),"0"),
IFERROR(VLOOKUP($A33,'Season 4'!AF$4:CC$104,45,0),"0"),IFERROR(VLOOKUP($A33,'Season 5'!AF$4:CC$104,45,0),"0"),
IFERROR(VLOOKUP($A33,'Season 6'!AF$4:CC$104,45,0),"0"),IFERROR(VLOOKUP($A33,'Season 7'!AF$4:CC$104,45,0),"0"),
IFERROR(VLOOKUP($A33,'Season 8'!AF$4:CC$104,45,0),"0"),IFERROR(VLOOKUP($A33,'Season 9'!AF$4:CC$104,45,0),"0"),
IFERROR(VLOOKUP($A33,'Season 10'!AF$4:CC$104,45,0),"0"),IFERROR(VLOOKUP($A33,'Season 11'!AF$4:CC$104,45,0),"0"),
IFERROR(VLOOKUP($A33,'Season 12'!AF$4:CC$104,45,0),"0"),IFERROR(VLOOKUP($A33,'Season 13'!AF$4:CC$104,45,0),"0"),
IFERROR(VLOOKUP($A33,'Season 14'!AF$4:CC$104,45,0),"0"),IFERROR(VLOOKUP($A33,'Season 15'!AF$4:CC$104,45,0),"0"),)</f>
        <v>4</v>
      </c>
      <c r="AT33" s="699">
        <f>SUM(IFERROR(VLOOKUP($A33,'Season 2'!AF$4:CC$104,41,0),"0"),IFERROR(VLOOKUP($A33,'Season 3'!AF$4:CC$104,46,0),"0"),
IFERROR(VLOOKUP($A33,'Season 4'!AF$4:CC$104,46,0),"0"),IFERROR(VLOOKUP($A33,'Season 5'!AF$4:CC$104,46,0),"0"),
IFERROR(VLOOKUP($A33,'Season 6'!AF$4:CC$104,46,0),"0"),IFERROR(VLOOKUP($A33,'Season 7'!AF$4:CC$104,46,0),"0"),
IFERROR(VLOOKUP($A33,'Season 8'!AF$4:CC$104,46,0),"0"),IFERROR(VLOOKUP($A33,'Season 9'!AF$4:CC$104,46,0),"0"),
IFERROR(VLOOKUP($A33,'Season 10'!AF$4:CC$104,46,0),"0"),IFERROR(VLOOKUP($A33,'Season 11'!AF$4:CC$104,46,0),"0"),
IFERROR(VLOOKUP($A33,'Season 12'!AF$4:CC$104,46,0),"0"),IFERROR(VLOOKUP($A33,'Season 13'!AF$4:CC$104,46,0),"0"),
IFERROR(VLOOKUP($A33,'Season 14'!AF$4:CC$104,46,0),"0"),IFERROR(VLOOKUP($A33,'Season 15'!AF$4:CC$104,46,0),"0"),)</f>
        <v>2</v>
      </c>
      <c r="AU33" s="700">
        <f>SUM(IFERROR(VLOOKUP($A33,'Season 3'!AF$4:CH$104,47,0),"0"),
IFERROR(VLOOKUP($A33,'Season 4'!AF$4:CH$104,47,0),"0"),IFERROR(VLOOKUP($A33,'Season 5'!AF$4:CH$104,47,0),"0"),
IFERROR(VLOOKUP($A33,'Season 6'!AF$4:CH$104,47,0),"0"),IFERROR(VLOOKUP($A33,'Season 7'!AF$4:CH$104,47,0),"0"),
IFERROR(VLOOKUP($A33,'Season 8'!AF$4:CH$104,47,0),"0"),IFERROR(VLOOKUP($A33,'Season 9'!AF$4:CH$104,47,0),"0"),
IFERROR(VLOOKUP($A33,'Season 10'!AF$4:CH$104,47,0),"0"),IFERROR(VLOOKUP($A33,'Season 11'!AF$4:CH$104,47,0),"0"),
IFERROR(VLOOKUP($A33,'Season 12'!AF$4:CH$104,47,0),"0"),IFERROR(VLOOKUP($A33,'Season 13'!AF$4:CH$104,47,0),"0"),
IFERROR(VLOOKUP($A33,'Season 14'!AF$4:CH$104,47,0),"0"),IFERROR(VLOOKUP($A33,'Season 15'!AF$4:CH$104,47,0),"0"),)</f>
        <v>0</v>
      </c>
      <c r="AV33" s="692">
        <f>SUM(IFERROR(VLOOKUP($A33,'Season 3'!AF$4:CH$104,48,0),"0"),
IFERROR(VLOOKUP($A33,'Season 4'!AF$4:CH$104,48,0),"0"),IFERROR(VLOOKUP($A33,'Season 5'!AF$4:CH$104,48,0),"0"),
IFERROR(VLOOKUP($A33,'Season 6'!AF$4:CH$104,48,0),"0"),IFERROR(VLOOKUP($A33,'Season 7'!AF$4:CH$104,48,0),"0"),
IFERROR(VLOOKUP($A33,'Season 8'!AF$4:CH$104,48,0),"0"),IFERROR(VLOOKUP($A33,'Season 9'!AF$4:CH$104,48,0),"0"),
IFERROR(VLOOKUP($A33,'Season 10'!AF$4:CH$104,48,0),"0"),IFERROR(VLOOKUP($A33,'Season 11'!AF$4:CH$104,48,0),"0"),
IFERROR(VLOOKUP($A33,'Season 12'!AF$4:CH$104,48,0),"0"),IFERROR(VLOOKUP($A33,'Season 13'!AF$4:CH$104,48,0),"0"),
IFERROR(VLOOKUP($A33,'Season 14'!AF$4:CH$104,48,0),"0"),IFERROR(VLOOKUP($A33,'Season 15'!AF$4:CH$104,48,0),"0"),)</f>
        <v>0</v>
      </c>
      <c r="AW33" s="1023">
        <f>SUM(IFERROR(VLOOKUP($A33,'Season 3'!AF$4:CH$104,49,0),"0"),
IFERROR(VLOOKUP($A33,'Season 4'!AF$4:CH$104,49,0),"0"),IFERROR(VLOOKUP($A33,'Season 5'!AF$4:CH$104,49,0),"0"),
IFERROR(VLOOKUP($A33,'Season 6'!AF$4:CH$104,49,0),"0"),IFERROR(VLOOKUP($A33,'Season 7'!AF$4:CH$104,49,0),"0"),
IFERROR(VLOOKUP($A33,'Season 8'!AF$4:CH$104,49,0),"0"),IFERROR(VLOOKUP($A33,'Season 9'!AF$4:CH$104,49,0),"0"),
IFERROR(VLOOKUP($A33,'Season 10'!AF$4:CH$104,49,0),"0"),IFERROR(VLOOKUP($A33,'Season 11'!AF$4:CH$104,49,0),"0"),
IFERROR(VLOOKUP($A33,'Season 12'!AF$4:CH$104,49,0),"0"),IFERROR(VLOOKUP($A33,'Season 13'!AF$4:CH$104,49,0),"0"),
IFERROR(VLOOKUP($A33,'Season 14'!AF$4:CH$104,49,0),"0"),IFERROR(VLOOKUP($A33,'Season 15'!AF$4:CH$104,49,0),"0"),)</f>
        <v>0</v>
      </c>
      <c r="AX33" s="26">
        <f>SUM(IFERROR(VLOOKUP($A33,'Season 3'!AF$4:CH$104,50,0),"0"),
IFERROR(VLOOKUP($A33,'Season 4'!AF$4:CH$104,50,0),"0"),IFERROR(VLOOKUP($A33,'Season 5'!AF$4:CH$104,50,0),"0"),
IFERROR(VLOOKUP($A33,'Season 6'!AF$4:CH$104,50,0),"0"),IFERROR(VLOOKUP($A33,'Season 7'!AF$4:CH$104,50,0),"0"),
IFERROR(VLOOKUP($A33,'Season 8'!AF$4:CH$104,50,0),"0"),IFERROR(VLOOKUP($A33,'Season 9'!AF$4:CH$104,50,0),"0"),
IFERROR(VLOOKUP($A33,'Season 10'!AF$4:CH$104,50,0),"0"),IFERROR(VLOOKUP($A33,'Season 11'!AF$4:CH$104,50,0),"0"),
IFERROR(VLOOKUP($A33,'Season 12'!AF$4:CH$104,50,0),"0"),IFERROR(VLOOKUP($A33,'Season 13'!AF$4:CH$104,50,0),"0"),
IFERROR(VLOOKUP($A33,'Season 14'!AF$4:CH$104,50,0),"0"),IFERROR(VLOOKUP($A33,'Season 15'!AF$4:CH$104,50,0),"0"),)</f>
        <v>2</v>
      </c>
      <c r="AY33" s="699">
        <f>SUM(IFERROR(VLOOKUP($A33,'Season 3'!AF$4:CH$104,51,0),"0"),
IFERROR(VLOOKUP($A33,'Season 4'!AF$4:CH$104,51,0),"0"),IFERROR(VLOOKUP($A33,'Season 5'!AF$4:CH$104,51,0),"0"),
IFERROR(VLOOKUP($A33,'Season 6'!AF$4:CH$104,51,0),"0"),IFERROR(VLOOKUP($A33,'Season 7'!AF$4:CH$104,51,0),"0"),
IFERROR(VLOOKUP($A33,'Season 8'!AF$4:CH$104,51,0),"0"),IFERROR(VLOOKUP($A33,'Season 9'!AF$4:CH$104,51,0),"0"),
IFERROR(VLOOKUP($A33,'Season 10'!AF$4:CH$104,51,0),"0"),IFERROR(VLOOKUP($A33,'Season 11'!AF$4:CH$104,51,0),"0"),
IFERROR(VLOOKUP($A33,'Season 12'!AF$4:CH$104,51,0),"0"),IFERROR(VLOOKUP($A33,'Season 13'!AF$4:CH$104,51,0),"0"),
IFERROR(VLOOKUP($A33,'Season 14'!AF$4:CH$104,51,0),"0"),IFERROR(VLOOKUP($A33,'Season 15'!AF$4:CH$104,51,0),"0"),)</f>
        <v>1</v>
      </c>
      <c r="AZ33" s="700">
        <f>SUM(IFERROR(VLOOKUP($A33,'Season 1'!AF$4:CC$104,32,0),"0"),IFERROR(VLOOKUP($A33,'Season 2'!AF$4:CC$104,37,0),"0"),)</f>
        <v>0</v>
      </c>
      <c r="BA33" s="692">
        <f>SUM(IFERROR(VLOOKUP($A33,'Season 1'!AF$4:CC$104,33,0),"0"),IFERROR(VLOOKUP($A33,'Season 2'!AF$4:CC$104,38,0),"0"),)</f>
        <v>0</v>
      </c>
      <c r="BB33" s="1023">
        <f>SUM(IFERROR(VLOOKUP($A33,'Season 1'!AF$4:CC$104,34,0),"0"),IFERROR(VLOOKUP($A33,'Season 2'!AF$4:CC$104,39,0),"0"),)</f>
        <v>0</v>
      </c>
      <c r="BC33" s="26">
        <f>SUM(IFERROR(VLOOKUP($A33,'Season 1'!AF$4:CC$104,35,0),"0"),IFERROR(VLOOKUP($A33,'Season 2'!AF$4:CC$104,40,0),"0"),)</f>
        <v>4</v>
      </c>
      <c r="BD33" s="699">
        <f>SUM(IFERROR(VLOOKUP($A33,'Season 1'!AF$4:CC$104,36,0),"0"),IFERROR(VLOOKUP($A33,'Season 2'!AF$4:CC$104,41,0),"0"),)</f>
        <v>2</v>
      </c>
      <c r="BE33" s="1111">
        <f>SUM(IFERROR(VLOOKUP($A33,'Season 1'!AF$4:CC$104,37,0),"0"),
IFERROR(VLOOKUP($A33,'Season 2'!AF$4:CC$104,47,0),"0"),IFERROR(VLOOKUP($A33,'Season 3'!AF$4:CH$104,52,0),"0"),
IFERROR(VLOOKUP($A33,'Season 4'!AF$4:CH$104,52,0),"0"),IFERROR(VLOOKUP($A33,'Season 5'!AF$4:CH$104,52,0),"0"),
IFERROR(VLOOKUP($A33,'Season 6'!AF$4:CH$104,52,0),"0"),IFERROR(VLOOKUP($A33,'Season 7'!AF$4:CH$104,52,0),"0"),
IFERROR(VLOOKUP($A33,'Season 8'!AF$4:CH$104,52,0),"0"),IFERROR(VLOOKUP($A33,'Season 9'!AF$4:CH$104,52,0),"0"),
IFERROR(VLOOKUP($A33,'Season 10'!AF$4:CH$104,52,0),"0"),IFERROR(VLOOKUP($A33,'Season 11'!AF$4:CH$104,52,0),"0"),
IFERROR(VLOOKUP($A33,'Season 12'!AF$4:CH$104,52,0),"0"),IFERROR(VLOOKUP($A33,'Season 13'!AF$4:CH$104,52,0),"0"),
IFERROR(VLOOKUP($A33,'Season 14'!AF$4:CH$104,52,0),"0"),IFERROR(VLOOKUP($A33,'Season 15'!AF$4:CH$104,52,0),"0"),)</f>
        <v>0</v>
      </c>
      <c r="BF33" s="1112">
        <f>SUM(IFERROR(VLOOKUP($A33,'Season 1'!AF$4:CC$104,38,0),"0"),
IFERROR(VLOOKUP($A33,'Season 2'!AF$4:CC$104,48,0),"0"),IFERROR(VLOOKUP($A33,'Season 3'!AF$4:CH$104,53,0),"0"),
IFERROR(VLOOKUP($A33,'Season 4'!AF$4:CH$104,53,0),"0"),IFERROR(VLOOKUP($A33,'Season 5'!AF$4:CH$104,53,0),"0"),
IFERROR(VLOOKUP($A33,'Season 6'!AF$4:CH$104,53,0),"0"),IFERROR(VLOOKUP($A33,'Season 7'!AF$4:CH$104,53,0),"0"),
IFERROR(VLOOKUP($A33,'Season 8'!AF$4:CH$104,53,0),"0"),IFERROR(VLOOKUP($A33,'Season 9'!AF$4:CH$104,53,0),"0"),
IFERROR(VLOOKUP($A33,'Season 10'!AF$4:CH$104,53,0),"0"),IFERROR(VLOOKUP($A33,'Season 11'!AF$4:CH$104,53,0),"0"),
IFERROR(VLOOKUP($A33,'Season 12'!AF$4:CH$104,53,0),"0"),IFERROR(VLOOKUP($A33,'Season 13'!AF$4:CH$104,53,0),"0"),
IFERROR(VLOOKUP($A33,'Season 14'!AF$4:CH$104,53,0),"0"),IFERROR(VLOOKUP($A33,'Season 15'!AF$4:CH$104,53,0),"0"),)</f>
        <v>0</v>
      </c>
      <c r="BG33" s="1061" t="e">
        <f t="shared" si="1"/>
        <v>#DIV/0!</v>
      </c>
      <c r="BI33" s="1100"/>
      <c r="BJ33" s="1100"/>
      <c r="BK33" s="1100"/>
      <c r="BL33" s="1100"/>
      <c r="BM33" s="1100"/>
      <c r="BN33" s="1100"/>
      <c r="BO33" s="1066"/>
      <c r="BP33" s="1066"/>
      <c r="BQ33" s="1066"/>
      <c r="BR33" s="1066"/>
      <c r="BS33" s="15">
        <f>IFERROR(VLOOKUP($A33,'Season 1'!$AF$4:$CH$104,39,0),"0")</f>
        <v>0</v>
      </c>
      <c r="BT33" s="15">
        <f>IFERROR(VLOOKUP($A33,'Season 1'!$AF$4:$CH$104,40,0),"0")</f>
        <v>0</v>
      </c>
      <c r="BU33" s="15">
        <f>IFERROR(VLOOKUP($A33,'Season 2'!$AF$4:$CH$104,49,0),"0")</f>
        <v>0</v>
      </c>
      <c r="BV33" s="15">
        <f>IFERROR(VLOOKUP($A33,'Season 2'!$AF$4:$CH$104,50,0),"0")</f>
        <v>0</v>
      </c>
      <c r="BW33" s="15">
        <f>IFERROR(VLOOKUP($A33,'Season 3'!$AF$4:$CH$104,54,0),"0")</f>
        <v>0</v>
      </c>
      <c r="BX33" s="15">
        <f>IFERROR(VLOOKUP($A33,'Season 3'!$AF$4:$CH$104,55,0),"0")</f>
        <v>0</v>
      </c>
      <c r="BY33" s="15" t="str">
        <f>IFERROR(VLOOKUP($A33,'Season 4'!$AF$4:$CH$104,54,0),"0")</f>
        <v>0</v>
      </c>
      <c r="BZ33" s="15" t="str">
        <f>IFERROR(VLOOKUP($A33,'Season 4'!$AF$4:$CH$104,55,0),"0")</f>
        <v>0</v>
      </c>
      <c r="CA33" s="15" t="str">
        <f>IFERROR(VLOOKUP($A33,'Season 5'!$AF$4:$CH$104,54,0),"0")</f>
        <v>0</v>
      </c>
      <c r="CB33" s="15" t="str">
        <f>IFERROR(VLOOKUP($A33,'Season 5'!$AF$4:$CH$104,55,0),"0")</f>
        <v>0</v>
      </c>
      <c r="CC33" s="15" t="str">
        <f>IFERROR(VLOOKUP($A33,'Season 6'!$AF$4:$CH$104,54,0),"0")</f>
        <v>0</v>
      </c>
      <c r="CD33" s="15" t="str">
        <f>IFERROR(VLOOKUP($A33,'Season 6'!$AF$4:$CH$104,55,0),"0")</f>
        <v>0</v>
      </c>
      <c r="CE33" s="15" t="str">
        <f>IFERROR(VLOOKUP($A33,'Season 7'!$AF$4:$CH$104,54,0),"0")</f>
        <v>0</v>
      </c>
      <c r="CF33" s="15" t="str">
        <f>IFERROR(VLOOKUP($A33,'Season 7'!$AF$4:$CH$104,55,0),"0")</f>
        <v>0</v>
      </c>
      <c r="CG33" s="15" t="str">
        <f>IFERROR(VLOOKUP($A33,'Season 8'!$AF$4:$CH$104,54,0),"0")</f>
        <v>0</v>
      </c>
      <c r="CH33" s="15" t="str">
        <f>IFERROR(VLOOKUP($A33,'Season 8'!$AF$4:$CH$104,55,0),"0")</f>
        <v>0</v>
      </c>
      <c r="CI33" s="15" t="str">
        <f>IFERROR(VLOOKUP($A33,'Season 9'!$AF$4:$CH$104,54,0),"0")</f>
        <v>0</v>
      </c>
      <c r="CJ33" s="15" t="str">
        <f>IFERROR(VLOOKUP($A33,'Season 9'!$AF$4:$CH$104,55,0),"0")</f>
        <v>0</v>
      </c>
      <c r="CK33" s="15" t="str">
        <f>IFERROR(VLOOKUP($A33,'Season 10'!$AF$4:$CH$104,54,0),"0")</f>
        <v>0</v>
      </c>
      <c r="CL33" s="15" t="str">
        <f>IFERROR(VLOOKUP($A33,'Season 10'!$AF$4:$CH$104,55,0),"0")</f>
        <v>0</v>
      </c>
      <c r="CM33" s="15" t="str">
        <f>IFERROR(VLOOKUP($A33,'Season 11'!$AF$4:$CH$104,54,0),"0")</f>
        <v>0</v>
      </c>
      <c r="CN33" s="15" t="str">
        <f>IFERROR(VLOOKUP($A33,'Season 11'!$AF$4:$CH$104,55,0),"0")</f>
        <v>0</v>
      </c>
      <c r="CO33" s="15" t="str">
        <f>IFERROR(VLOOKUP($A33,'Season 12'!$AF$4:$CH$104,54,0),"0")</f>
        <v>0</v>
      </c>
      <c r="CP33" s="15" t="str">
        <f>IFERROR(VLOOKUP($A33,'Season 12'!$AF$4:$CH$104,55,0),"0")</f>
        <v>0</v>
      </c>
      <c r="CQ33" s="15" t="str">
        <f>IFERROR(VLOOKUP($A33,'Season 13'!$AF$4:$CH$104,54,0),"0")</f>
        <v>0</v>
      </c>
      <c r="CR33" s="15" t="str">
        <f>IFERROR(VLOOKUP($A33,'Season 13'!$AF$4:$CH$104,55,0),"0")</f>
        <v>0</v>
      </c>
      <c r="CS33" s="15" t="str">
        <f>IFERROR(VLOOKUP($A33,'Season 14'!$AF$4:$CH$104,54,0),"0")</f>
        <v>0</v>
      </c>
      <c r="CT33" s="15" t="str">
        <f>IFERROR(VLOOKUP($A33,'Season 14'!$AF$4:$CH$104,55,0),"0")</f>
        <v>0</v>
      </c>
      <c r="CU33" s="15" t="str">
        <f>IFERROR(VLOOKUP($A33,'Season 15'!$AF$4:$CH$104,54,0),"0")</f>
        <v>0</v>
      </c>
      <c r="CV33" s="15" t="str">
        <f>IFERROR(VLOOKUP($A33,'Season 15'!$AF$4:$CH$104,55,0),"0")</f>
        <v>0</v>
      </c>
    </row>
    <row r="34" spans="1:100" x14ac:dyDescent="0.25">
      <c r="A34" s="1090" t="s">
        <v>245</v>
      </c>
      <c r="B34" s="1021" t="str">
        <f>IFERROR(VLOOKUP('Data Totals'!A34,'Season 1'!AF$4:CC$104,2,FALSE),IFERROR(VLOOKUP('Data Totals'!A34,'Season 2'!AF$4:CC$104,2,FALSE),IFERROR(VLOOKUP('Data Totals'!A34,'Season 3'!AF$4:CC$104,2,FALSE),IFERROR(VLOOKUP('Data Totals'!A34,'Season 4'!AF$4:CC$104,2,FALSE),IFERROR(VLOOKUP('Data Totals'!A34,'Season 5'!AF$4:CC$104,2,FALSE),IFERROR(VLOOKUP('Data Totals'!A34,'Season 6'!AF$4:CC$104,2,FALSE),IFERROR(VLOOKUP('Data Totals'!A34,'Season 7'!AF$4:CC$104,2,FALSE),IFERROR(VLOOKUP('Data Totals'!A34,'Season 8'!AF$4:CC$104,2,FALSE),IFERROR(VLOOKUP('Data Totals'!A34,'Season 9'!AF$4:CC$104,2,FALSE),IFERROR(VLOOKUP('Data Totals'!A34,'Season 10'!AF$4:CC$104,2,FALSE),IFERROR(VLOOKUP('Data Totals'!A34,'Season 11'!AF$4:CC$104,2,FALSE),IFERROR(VLOOKUP('Data Totals'!A34,'Season 12'!AF$4:CC$104,2,FALSE),IFERROR(VLOOKUP('Data Totals'!A34,'Season 13'!AF$4:CC$104,2,FALSE),IFERROR(VLOOKUP('Data Totals'!A34,'Season 14'!AF$4:CC$104,2,FALSE),IFERROR(VLOOKUP('Data Totals'!A34,'Season 15'!AF$4:CC$104,2,FALSE),"N/A")))))))))))))))</f>
        <v>CM</v>
      </c>
      <c r="C34" s="1022">
        <f>IFERROR(VLOOKUP('Data Totals'!A34,'Season 1'!AF$4:CC$104,3,FALSE),IFERROR(VLOOKUP('Data Totals'!A34,'Season 2'!AF$4:CC$104,3,FALSE),IFERROR(VLOOKUP('Data Totals'!A34,'Season 3'!AF$4:CC$104,3,FALSE),IFERROR(VLOOKUP('Data Totals'!A34,'Season 4'!AF$4:CC$104,3,FALSE),IFERROR(VLOOKUP('Data Totals'!A34,'Season 5'!AF$4:CC$104,3,FALSE),IFERROR(VLOOKUP('Data Totals'!A34,'Season 6'!AF$4:CC$104,3,FALSE),IFERROR(VLOOKUP('Data Totals'!A34,'Season 7'!AF$4:CC$104,3,FALSE),IFERROR(VLOOKUP('Data Totals'!A34,'Season 8'!AF$4:CC$104,3,FALSE),IFERROR(VLOOKUP('Data Totals'!A34,'Season 9'!AF$4:CC$104,3,FALSE),IFERROR(VLOOKUP('Data Totals'!A34,'Season 10'!AF$4:CC$104,3,FALSE),IFERROR(VLOOKUP('Data Totals'!A34,'Season 11'!AF$4:CC$104,3,FALSE),IFERROR(VLOOKUP('Data Totals'!A34,'Season 12'!AF$4:CC$104,3,FALSE),IFERROR(VLOOKUP('Data Totals'!A34,'Season 13'!AF$4:CC$104,3,FALSE),IFERROR(VLOOKUP('Data Totals'!A34,'Season 14'!AF$4:CC$104,3,FALSE),IFERROR(VLOOKUP('Data Totals'!A34,'Season 15'!AF$4:CC$104,3,FALSE),"N/A")))))))))))))))</f>
        <v>71</v>
      </c>
      <c r="D34" s="1022">
        <f>IFERROR(VLOOKUP('Data Totals'!A34,'Season 1'!AF$4:CC$104,4,FALSE),IFERROR(VLOOKUP('Data Totals'!A34,'Season 2'!AF$4:CC$104,4,FALSE),IFERROR(VLOOKUP('Data Totals'!A34,'Season 3'!AF$4:CC$104,4,FALSE),IFERROR(VLOOKUP('Data Totals'!A34,'Season 4'!AF$4:CC$104,4,FALSE),IFERROR(VLOOKUP('Data Totals'!A34,'Season 5'!AF$4:CC$104,4,FALSE),IFERROR(VLOOKUP('Data Totals'!A34,'Season 6'!AF$4:CC$104,4,FALSE),IFERROR(VLOOKUP('Data Totals'!A34,'Season 7'!AF$4:CC$104,4,FALSE),IFERROR(VLOOKUP('Data Totals'!A34,'Season 8'!AF$4:CC$104,4,FALSE),IFERROR(VLOOKUP('Data Totals'!A34,'Season 9'!AF$4:CC$104,4,FALSE),IFERROR(VLOOKUP('Data Totals'!A34,'Season 10'!AF$4:CC$104,4,FALSE),IFERROR(VLOOKUP('Data Totals'!A34,'Season 11'!AF$4:CC$104,4,FALSE),IFERROR(VLOOKUP('Data Totals'!A34,'Season 12'!AF$4:CC$104,4,FALSE),IFERROR(VLOOKUP('Data Totals'!A34,'Season 13'!AF$4:CC$104,4,FALSE),IFERROR(VLOOKUP('Data Totals'!A34,'Season 14'!AF$4:CC$104,4,FALSE),IFERROR(VLOOKUP('Data Totals'!A34,'Season 15'!AF$4:CC$104,4,FALSE),"N/A")))))))))))))))</f>
        <v>74</v>
      </c>
      <c r="E34" s="1022">
        <f t="shared" si="0"/>
        <v>3</v>
      </c>
      <c r="F34" s="692">
        <f>SUM(IFERROR(VLOOKUP(A34,BI$3:BN$152,2,0),"0"),IFERROR(VLOOKUP(A34,'Season 1'!AF$4:CC$104,6,0),"0"),
IFERROR(VLOOKUP(A34,'Season 2'!AF$4:CC$104,6,0),"0"),IFERROR(VLOOKUP(A34,'Season 3'!AF$4:CC$104,6,0),"0"),
IFERROR(VLOOKUP(A34,'Season 4'!AF$4:CC$104,6,0),"0"),IFERROR(VLOOKUP(A34,'Season 5'!AF$4:CC$104,6,0),"0"),
IFERROR(VLOOKUP(A34,'Season 6'!AF$4:CC$104,6,0),"0"),IFERROR(VLOOKUP(A34,'Season 7'!AF$4:CC$104,6,0),"0"),
IFERROR(VLOOKUP(A34,'Season 8'!AF$4:CC$104,6,0),"0"),IFERROR(VLOOKUP(A34,'Season 9'!AF$4:CC$104,6,0),"0"),
IFERROR(VLOOKUP(A34,'Season 10'!AF$4:CC$104,6,0),"0"),IFERROR(VLOOKUP(A34,'Season 11'!AF$4:CC$104,6,0),"0"),
IFERROR(VLOOKUP(A34,'Season 12'!AF$4:CC$104,6,0),"0"),IFERROR(VLOOKUP(A34,'Season 13'!AF$4:CC$104,6,0),"0"),
IFERROR(VLOOKUP(A34,'Season 14'!AF$4:CC$104,6,0),"0"),IFERROR(VLOOKUP(A34,'Season 15'!AF$4:CC$104,6,0),"0"),)</f>
        <v>129</v>
      </c>
      <c r="G34" s="692">
        <f>SUM(IFERROR(VLOOKUP(A34,'Season 1'!AF$4:CC$104,7,0),"0"),
IFERROR(VLOOKUP(A34,'Season 2'!AF$4:CC$104,7,0),"0"),IFERROR(VLOOKUP(A34,'Season 3'!AF$4:CC$104,7,0),"0"),
IFERROR(VLOOKUP(A34,'Season 4'!AF$4:CC$104,7,0),"0"),IFERROR(VLOOKUP(A34,'Season 5'!AF$4:CC$104,7,0),"0"),
IFERROR(VLOOKUP(A34,'Season 6'!AF$4:CC$104,7,0),"0"),IFERROR(VLOOKUP(A34,'Season 7'!AF$4:CC$104,7,0),"0"),
IFERROR(VLOOKUP(A34,'Season 8'!AF$4:CC$104,7,0),"0"),IFERROR(VLOOKUP(A34,'Season 9'!AF$4:CC$104,7,0),"0"),
IFERROR(VLOOKUP(A34,'Season 10'!AF$4:CC$104,7,0),"0"),IFERROR(VLOOKUP(A34,'Season 11'!AF$4:CC$104,7,0),"0"),
IFERROR(VLOOKUP(A34,'Season 12'!AF$4:CC$104,7,0),"0"),IFERROR(VLOOKUP(A34,'Season 13'!AF$4:CC$104,7,0),"0"),
IFERROR(VLOOKUP(A34,'Season 14'!AF$4:CC$104,7,0),"0"),IFERROR(VLOOKUP(A34,'Season 15'!AF$4:CC$104,7,0),"0"),)</f>
        <v>0</v>
      </c>
      <c r="H34" s="556">
        <f>SUM(IFERROR(VLOOKUP(A34,'Season 1'!AF$4:CC$104,8,0),"0"),
IFERROR(VLOOKUP(A34,'Season 2'!AF$4:CC$104,8,0),"0"),IFERROR(VLOOKUP(A34,'Season 3'!AF$4:CC$104,8,0),"0"),
IFERROR(VLOOKUP(A34,'Season 4'!AF$4:CC$104,8,0),"0"),IFERROR(VLOOKUP(A34,'Season 5'!AF$4:CC$104,8,0),"0"),
IFERROR(VLOOKUP(A34,'Season 6'!AF$4:CC$104,8,0),"0"),IFERROR(VLOOKUP(A34,'Season 7'!AF$4:CC$104,8,0),"0"),
IFERROR(VLOOKUP(A34,'Season 8'!AF$4:CC$104,8,0),"0"),IFERROR(VLOOKUP(A34,'Season 9'!AF$4:CC$104,8,0),"0"),
IFERROR(VLOOKUP(A34,'Season 10'!AF$4:CC$104,8,0),"0"),IFERROR(VLOOKUP(A34,'Season 11'!AF$4:CC$104,8,0),"0"),
IFERROR(VLOOKUP(A34,'Season 12'!AF$4:CC$104,8,0),"0"),IFERROR(VLOOKUP(A34,'Season 13'!AF$4:CC$104,8,0),"0"),
IFERROR(VLOOKUP(A34,'Season 14'!AF$4:CC$104,8,0),"0"),IFERROR(VLOOKUP(A34,'Season 15'!AF$4:CC$104,8,0),"0"),)</f>
        <v>0</v>
      </c>
      <c r="I34" s="1023">
        <f>SUM(IFERROR(VLOOKUP(A34,'Season 1'!AF$4:CC$104,9,0),"0"),
IFERROR(VLOOKUP(A34,'Season 2'!AF$4:CC$104,9,0),"0"),IFERROR(VLOOKUP(A34,'Season 3'!AF$4:CC$104,9,0),"0"),
IFERROR(VLOOKUP(A34,'Season 4'!AF$4:CC$104,9,0),"0"),IFERROR(VLOOKUP(A34,'Season 5'!AF$4:CC$104,9,0),"0"),
IFERROR(VLOOKUP(A34,'Season 6'!AF$4:CC$104,9,0),"0"),IFERROR(VLOOKUP(A34,'Season 7'!AF$4:CC$104,9,0),"0"),
IFERROR(VLOOKUP(A34,'Season 8'!AF$4:CC$104,9,0),"0"),IFERROR(VLOOKUP(A34,'Season 9'!AF$4:CC$104,9,0),"0"),
IFERROR(VLOOKUP(A34,'Season 10'!AF$4:CC$104,9,0),"0"),IFERROR(VLOOKUP(A34,'Season 11'!AF$4:CC$104,9,0),"0"),
IFERROR(VLOOKUP(A34,'Season 12'!AF$4:CC$104,9,0),"0"),IFERROR(VLOOKUP(A34,'Season 13'!AF$4:CC$104,9,0),"0"),
IFERROR(VLOOKUP(A34,'Season 14'!AF$4:CC$104,9,0),"0"),IFERROR(VLOOKUP(A34,'Season 15'!AF$4:CC$104,9,0),"0"),)</f>
        <v>6</v>
      </c>
      <c r="J34" s="26">
        <f>SUM(IFERROR(VLOOKUP(A34,BI$3:BN$152,3,0),"0"),IFERROR(VLOOKUP(A34,'Season 1'!AF$4:CC$104,10,0),"0"),
IFERROR(VLOOKUP(A34,'Season 2'!AF$4:CC$104,10,0),"0"),IFERROR(VLOOKUP(A34,'Season 3'!AF$4:CC$104,10,0),"0"),
IFERROR(VLOOKUP(A34,'Season 4'!AF$4:CC$104,10,0),"0"),IFERROR(VLOOKUP(A34,'Season 5'!AF$4:CC$104,10,0),"0"),
IFERROR(VLOOKUP(A34,'Season 6'!AF$4:CC$104,10,0),"0"),IFERROR(VLOOKUP(A34,'Season 7'!AF$4:CC$104,10,0),"0"),
IFERROR(VLOOKUP(A34,'Season 8'!AF$4:CC$104,10,0),"0"),IFERROR(VLOOKUP(A34,'Season 9'!AF$4:CC$104,10,0),"0"),
IFERROR(VLOOKUP(A34,'Season 10'!AF$4:CC$104,10,0),"0"),IFERROR(VLOOKUP(A34,'Season 11'!AF$4:CC$104,10,0),"0"),
IFERROR(VLOOKUP(A34,'Season 12'!AF$4:CC$104,10,0),"0"),IFERROR(VLOOKUP(A34,'Season 13'!AF$4:CC$104,10,0),"0"),
IFERROR(VLOOKUP(A34,'Season 14'!AF$4:CC$104,10,0),"0"),IFERROR(VLOOKUP(A34,'Season 15'!AF$4:CC$104,10,0),"0"),)</f>
        <v>13</v>
      </c>
      <c r="K34" s="699">
        <f>SUM(IFERROR(VLOOKUP(A34,BI$3:BN$152,4,0),"0"),IFERROR(VLOOKUP(A34,'Season 1'!AF$4:CC$104,11,0),"0"),
IFERROR(VLOOKUP(A34,'Season 2'!AF$4:CC$104,11,0),"0"),IFERROR(VLOOKUP(A34,'Season 3'!AF$4:CC$104,11,0),"0"),
IFERROR(VLOOKUP(A34,'Season 4'!AF$4:CC$104,11,0),"0"),IFERROR(VLOOKUP(A34,'Season 5'!AF$4:CC$104,11,0),"0"),
IFERROR(VLOOKUP(A34,'Season 6'!AF$4:CC$104,11,0),"0"),IFERROR(VLOOKUP(A34,'Season 7'!AF$4:CC$104,11,0),"0"),
IFERROR(VLOOKUP(A34,'Season 8'!AF$4:CC$104,11,0),"0"),IFERROR(VLOOKUP(A34,'Season 9'!AF$4:CC$104,11,0),"0"),
IFERROR(VLOOKUP(A34,'Season 10'!AF$4:CC$104,11,0),"0"),IFERROR(VLOOKUP(A34,'Season 11'!AF$4:CC$104,11,0),"0"),
IFERROR(VLOOKUP(A34,'Season 12'!AF$4:CC$104,11,0),"0"),IFERROR(VLOOKUP(A34,'Season 13'!AF$4:CC$104,11,0),"0"),
IFERROR(VLOOKUP(A34,'Season 14'!AF$4:CC$104,11,0),"0"),IFERROR(VLOOKUP(A34,'Season 15'!AF$4:CC$104,11,0),"0"),)</f>
        <v>9</v>
      </c>
      <c r="L34" s="700">
        <f>SUM(IFERROR(VLOOKUP($A34,'Season 1'!AF$4:CC$104,12,0),"0"),
IFERROR(VLOOKUP($A34,'Season 2'!AF$4:CC$104,12,0),"0"),IFERROR(VLOOKUP($A34,'Season 3'!AF$4:CC$104,12,0),"0"),
IFERROR(VLOOKUP($A34,'Season 4'!AF$4:CC$104,12,0),"0"),IFERROR(VLOOKUP($A34,'Season 5'!AF$4:CC$104,12,0),"0"),
IFERROR(VLOOKUP($A34,'Season 6'!AF$4:CC$104,12,0),"0"),IFERROR(VLOOKUP($A34,'Season 7'!AF$4:CC$104,12,0),"0"),
IFERROR(VLOOKUP($A34,'Season 8'!AF$4:CC$104,12,0),"0"),IFERROR(VLOOKUP($A34,'Season 9'!AF$4:CC$104,12,0),"0"),
IFERROR(VLOOKUP($A34,'Season 10'!AF$4:CC$104,12,0),"0"),IFERROR(VLOOKUP($A34,'Season 11'!AF$4:CC$104,12,0),"0"),
IFERROR(VLOOKUP($A34,'Season 12'!AF$4:CC$104,12,0),"0"),IFERROR(VLOOKUP($A34,'Season 13'!AF$4:CC$104,12,0),"0"),
IFERROR(VLOOKUP($A34,'Season 14'!AF$4:CC$104,12,0),"0"),IFERROR(VLOOKUP($A34,'Season 15'!AF$4:CC$104,12,0),"0"),)</f>
        <v>0</v>
      </c>
      <c r="M34" s="692">
        <f>SUM(IFERROR(VLOOKUP($A34,'Season 1'!AF$4:CC$104,13,0),"0"),
IFERROR(VLOOKUP($A34,'Season 2'!AF$4:CC$104,13,0),"0"),IFERROR(VLOOKUP($A34,'Season 3'!AF$4:CC$104,13,0),"0"),
IFERROR(VLOOKUP($A34,'Season 4'!AF$4:CC$104,13,0),"0"),IFERROR(VLOOKUP($A34,'Season 5'!AF$4:CC$104,13,0),"0"),
IFERROR(VLOOKUP($A34,'Season 6'!AF$4:CC$104,13,0),"0"),IFERROR(VLOOKUP($A34,'Season 7'!AF$4:CC$104,13,0),"0"),
IFERROR(VLOOKUP($A34,'Season 8'!AF$4:CC$104,13,0),"0"),IFERROR(VLOOKUP($A34,'Season 9'!AF$4:CC$104,13,0),"0"),
IFERROR(VLOOKUP($A34,'Season 10'!AF$4:CC$104,13,0),"0"),IFERROR(VLOOKUP($A34,'Season 11'!AF$4:CC$104,13,0),"0"),
IFERROR(VLOOKUP($A34,'Season 12'!AF$4:CC$104,13,0),"0"),IFERROR(VLOOKUP($A34,'Season 13'!AF$4:CC$104,13,0),"0"),
IFERROR(VLOOKUP($A34,'Season 14'!AF$4:CC$104,13,0),"0"),IFERROR(VLOOKUP($A34,'Season 15'!AF$4:CC$104,13,0),"0"),)</f>
        <v>0</v>
      </c>
      <c r="N34" s="1023">
        <f>SUM(IFERROR(VLOOKUP($A34,'Season 1'!AF$4:CC$104,14,0),"0"),
IFERROR(VLOOKUP($A34,'Season 2'!AF$4:CC$104,14,0),"0"),IFERROR(VLOOKUP($A34,'Season 3'!AF$4:CC$104,14,0),"0"),
IFERROR(VLOOKUP($A34,'Season 4'!AF$4:CC$104,14,0),"0"),IFERROR(VLOOKUP($A34,'Season 5'!AF$4:CC$104,14,0),"0"),
IFERROR(VLOOKUP($A34,'Season 6'!AF$4:CC$104,14,0),"0"),IFERROR(VLOOKUP($A34,'Season 7'!AF$4:CC$104,14,0),"0"),
IFERROR(VLOOKUP($A34,'Season 8'!AF$4:CC$104,14,0),"0"),IFERROR(VLOOKUP($A34,'Season 9'!AF$4:CC$104,14,0),"0"),
IFERROR(VLOOKUP($A34,'Season 10'!AF$4:CC$104,14,0),"0"),IFERROR(VLOOKUP($A34,'Season 11'!AF$4:CC$104,14,0),"0"),
IFERROR(VLOOKUP($A34,'Season 12'!AF$4:CC$104,14,0),"0"),IFERROR(VLOOKUP($A34,'Season 13'!AF$4:CC$104,14,0),"0"),
IFERROR(VLOOKUP($A34,'Season 14'!AF$4:CC$104,14,0),"0"),IFERROR(VLOOKUP($A34,'Season 15'!AF$4:CC$104,14,0),"0"),)</f>
        <v>0</v>
      </c>
      <c r="O34" s="26">
        <f>SUM(IFERROR(VLOOKUP($A34,'Season 1'!AF$4:CC$104,15,0),"0"),
IFERROR(VLOOKUP($A34,'Season 2'!AF$4:CC$104,15,0),"0"),IFERROR(VLOOKUP($A34,'Season 3'!AF$4:CC$104,15,0),"0"),
IFERROR(VLOOKUP($A34,'Season 4'!AF$4:CC$104,15,0),"0"),IFERROR(VLOOKUP($A34,'Season 5'!AF$4:CC$104,15,0),"0"),
IFERROR(VLOOKUP($A34,'Season 6'!AF$4:CC$104,15,0),"0"),IFERROR(VLOOKUP($A34,'Season 7'!AF$4:CC$104,15,0),"0"),
IFERROR(VLOOKUP($A34,'Season 8'!AF$4:CC$104,15,0),"0"),IFERROR(VLOOKUP($A34,'Season 9'!AF$4:CC$104,15,0),"0"),
IFERROR(VLOOKUP($A34,'Season 10'!AF$4:CC$104,15,0),"0"),IFERROR(VLOOKUP($A34,'Season 11'!AF$4:CC$104,15,0),"0"),
IFERROR(VLOOKUP($A34,'Season 12'!AF$4:CC$104,15,0),"0"),IFERROR(VLOOKUP($A34,'Season 13'!AF$4:CC$104,15,0),"0"),
IFERROR(VLOOKUP($A34,'Season 14'!AF$4:CC$104,15,0),"0"),IFERROR(VLOOKUP($A34,'Season 15'!AF$4:CC$104,15,0),"0"),)</f>
        <v>0</v>
      </c>
      <c r="P34" s="699">
        <f>SUM(IFERROR(VLOOKUP($A34,'Season 1'!AF$4:CC$104,16,0),"0"),
IFERROR(VLOOKUP($A34,'Season 2'!AF$4:CC$104,16,0),"0"),IFERROR(VLOOKUP($A34,'Season 3'!AF$4:CC$104,16,0),"0"),
IFERROR(VLOOKUP($A34,'Season 4'!AF$4:CC$104,16,0),"0"),IFERROR(VLOOKUP($A34,'Season 5'!AF$4:CC$104,16,0),"0"),
IFERROR(VLOOKUP($A34,'Season 6'!AF$4:CC$104,16,0),"0"),IFERROR(VLOOKUP($A34,'Season 7'!AF$4:CC$104,16,0),"0"),
IFERROR(VLOOKUP($A34,'Season 8'!AF$4:CC$104,16,0),"0"),IFERROR(VLOOKUP($A34,'Season 9'!AF$4:CC$104,16,0),"0"),
IFERROR(VLOOKUP($A34,'Season 10'!AF$4:CC$104,16,0),"0"),IFERROR(VLOOKUP($A34,'Season 11'!AF$4:CC$104,16,0),"0"),
IFERROR(VLOOKUP($A34,'Season 12'!AF$4:CC$104,16,0),"0"),IFERROR(VLOOKUP($A34,'Season 13'!AF$4:CC$104,16,0),"0"),
IFERROR(VLOOKUP($A34,'Season 14'!AF$4:CC$104,16,0),"0"),IFERROR(VLOOKUP($A34,'Season 15'!AF$4:CC$104,16,0),"0"),)</f>
        <v>0</v>
      </c>
      <c r="Q34" s="700">
        <f>SUM(IFERROR(VLOOKUP($A34,'Season 1'!AF$4:CC$104,17,0),"0"),
IFERROR(VLOOKUP($A34,'Season 2'!AF$4:CC$104,17,0),"0"),IFERROR(VLOOKUP($A34,'Season 3'!AF$4:CC$104,17,0),"0"),
IFERROR(VLOOKUP($A34,'Season 4'!AF$4:CC$104,17,0),"0"),IFERROR(VLOOKUP($A34,'Season 5'!AF$4:CC$104,17,0),"0"),
IFERROR(VLOOKUP($A34,'Season 6'!AF$4:CC$104,17,0),"0"),IFERROR(VLOOKUP($A34,'Season 7'!AF$4:CC$104,17,0),"0"),
IFERROR(VLOOKUP($A34,'Season 8'!AF$4:CC$104,17,0),"0"),IFERROR(VLOOKUP($A34,'Season 9'!AF$4:CC$104,17,0),"0"),
IFERROR(VLOOKUP($A34,'Season 10'!AF$4:CC$104,17,0),"0"),IFERROR(VLOOKUP($A34,'Season 11'!AF$4:CC$104,17,0),"0"),
IFERROR(VLOOKUP($A34,'Season 12'!AF$4:CC$104,17,0),"0"),IFERROR(VLOOKUP($A34,'Season 13'!AF$4:CC$104,17,0),"0"),
IFERROR(VLOOKUP($A34,'Season 14'!AF$4:CC$104,17,0),"0"),IFERROR(VLOOKUP($A34,'Season 15'!AF$4:CC$104,17,0),"0"),)</f>
        <v>0</v>
      </c>
      <c r="R34" s="692">
        <f>SUM(IFERROR(VLOOKUP($A34,'Season 1'!AF$4:CC$104,18,0),"0"),
IFERROR(VLOOKUP($A34,'Season 2'!AF$4:CC$104,18,0),"0"),IFERROR(VLOOKUP($A34,'Season 3'!AF$4:CC$104,18,0),"0"),
IFERROR(VLOOKUP($A34,'Season 4'!AF$4:CC$104,18,0),"0"),IFERROR(VLOOKUP($A34,'Season 5'!AF$4:CC$104,18,0),"0"),
IFERROR(VLOOKUP($A34,'Season 6'!AF$4:CC$104,18,0),"0"),IFERROR(VLOOKUP($A34,'Season 7'!AF$4:CC$104,18,0),"0"),
IFERROR(VLOOKUP($A34,'Season 8'!AF$4:CC$104,18,0),"0"),IFERROR(VLOOKUP($A34,'Season 9'!AF$4:CC$104,18,0),"0"),
IFERROR(VLOOKUP($A34,'Season 10'!AF$4:CC$104,18,0),"0"),IFERROR(VLOOKUP($A34,'Season 11'!AF$4:CC$104,18,0),"0"),
IFERROR(VLOOKUP($A34,'Season 12'!AF$4:CC$104,18,0),"0"),IFERROR(VLOOKUP($A34,'Season 13'!AF$4:CC$104,18,0),"0"),
IFERROR(VLOOKUP($A34,'Season 14'!AF$4:CC$104,18,0),"0"),IFERROR(VLOOKUP($A34,'Season 15'!AF$4:CC$104,18,0),"0"),)</f>
        <v>0</v>
      </c>
      <c r="S34" s="1023">
        <f>SUM(IFERROR(VLOOKUP($A34,'Season 1'!AF$4:CC$104,19,0),"0"),
IFERROR(VLOOKUP($A34,'Season 2'!AF$4:CC$104,19,0),"0"),IFERROR(VLOOKUP($A34,'Season 3'!AF$4:CC$104,19,0),"0"),
IFERROR(VLOOKUP($A34,'Season 4'!AF$4:CC$104,19,0),"0"),IFERROR(VLOOKUP($A34,'Season 5'!AF$4:CC$104,19,0),"0"),
IFERROR(VLOOKUP($A34,'Season 6'!AF$4:CC$104,19,0),"0"),IFERROR(VLOOKUP($A34,'Season 7'!AF$4:CC$104,19,0),"0"),
IFERROR(VLOOKUP($A34,'Season 8'!AF$4:CC$104,19,0),"0"),IFERROR(VLOOKUP($A34,'Season 9'!AF$4:CC$104,19,0),"0"),
IFERROR(VLOOKUP($A34,'Season 10'!AF$4:CC$104,19,0),"0"),IFERROR(VLOOKUP($A34,'Season 11'!AF$4:CC$104,19,0),"0"),
IFERROR(VLOOKUP($A34,'Season 12'!AF$4:CC$104,19,0),"0"),IFERROR(VLOOKUP($A34,'Season 13'!AF$4:CC$104,19,0),"0"),
IFERROR(VLOOKUP($A34,'Season 14'!AF$4:CC$104,19,0),"0"),IFERROR(VLOOKUP($A34,'Season 15'!AF$4:CC$104,19,0),"0"),)</f>
        <v>0</v>
      </c>
      <c r="T34" s="26">
        <f>SUM(IFERROR(VLOOKUP($A34,'Season 1'!AF$4:CC$104,20,0),"0"),
IFERROR(VLOOKUP($A34,'Season 2'!AF$4:CC$104,20,0),"0"),IFERROR(VLOOKUP($A34,'Season 3'!AF$4:CC$104,20,0),"0"),
IFERROR(VLOOKUP($A34,'Season 4'!AF$4:CC$104,20,0),"0"),IFERROR(VLOOKUP($A34,'Season 5'!AF$4:CC$104,20,0),"0"),
IFERROR(VLOOKUP($A34,'Season 6'!AF$4:CC$104,20,0),"0"),IFERROR(VLOOKUP($A34,'Season 7'!AF$4:CC$104,20,0),"0"),
IFERROR(VLOOKUP($A34,'Season 8'!AF$4:CC$104,20,0),"0"),IFERROR(VLOOKUP($A34,'Season 9'!AF$4:CC$104,20,0),"0"),
IFERROR(VLOOKUP($A34,'Season 10'!AF$4:CC$104,20,0),"0"),IFERROR(VLOOKUP($A34,'Season 11'!AF$4:CC$104,20,0),"0"),
IFERROR(VLOOKUP($A34,'Season 12'!AF$4:CC$104,20,0),"0"),IFERROR(VLOOKUP($A34,'Season 13'!AF$4:CC$104,20,0),"0"),
IFERROR(VLOOKUP($A34,'Season 14'!AF$4:CC$104,20,0),"0"),IFERROR(VLOOKUP($A34,'Season 15'!AF$4:CC$104,20,0),"0"),)</f>
        <v>0</v>
      </c>
      <c r="U34" s="699">
        <f>SUM(IFERROR(VLOOKUP($A34,'Season 1'!AF$4:CC$104,21,0),"0"),
IFERROR(VLOOKUP($A34,'Season 2'!AF$4:CC$104,21,0),"0"),IFERROR(VLOOKUP($A34,'Season 3'!AF$4:CC$104,21,0),"0"),
IFERROR(VLOOKUP($A34,'Season 4'!AF$4:CC$104,21,0),"0"),IFERROR(VLOOKUP($A34,'Season 5'!AF$4:CC$104,21,0),"0"),
IFERROR(VLOOKUP($A34,'Season 6'!AF$4:CC$104,21,0),"0"),IFERROR(VLOOKUP($A34,'Season 7'!AF$4:CC$104,21,0),"0"),
IFERROR(VLOOKUP($A34,'Season 8'!AF$4:CC$104,21,0),"0"),IFERROR(VLOOKUP($A34,'Season 9'!AF$4:CC$104,21,0),"0"),
IFERROR(VLOOKUP($A34,'Season 10'!AF$4:CC$104,21,0),"0"),IFERROR(VLOOKUP($A34,'Season 11'!AF$4:CC$104,21,0),"0"),
IFERROR(VLOOKUP($A34,'Season 12'!AF$4:CC$104,21,0),"0"),IFERROR(VLOOKUP($A34,'Season 13'!AF$4:CC$104,21,0),"0"),
IFERROR(VLOOKUP($A34,'Season 14'!AF$4:CC$104,21,0),"0"),IFERROR(VLOOKUP($A34,'Season 15'!AF$4:CC$104,21,0),"0"),)</f>
        <v>0</v>
      </c>
      <c r="V34" s="700">
        <f>SUM(IFERROR(VLOOKUP($A34,'Season 1'!AF$4:CC$104,22,0),"0"),
IFERROR(VLOOKUP($A34,'Season 2'!AF$4:CC$104,22,0),"0"),IFERROR(VLOOKUP($A34,'Season 3'!AF$4:CC$104,22,0),"0"),
IFERROR(VLOOKUP($A34,'Season 4'!AF$4:CC$104,22,0),"0"),IFERROR(VLOOKUP($A34,'Season 5'!AF$4:CC$104,22,0),"0"),
IFERROR(VLOOKUP($A34,'Season 6'!AF$4:CC$104,22,0),"0"),IFERROR(VLOOKUP($A34,'Season 7'!AF$4:CC$104,22,0),"0"),
IFERROR(VLOOKUP($A34,'Season 8'!AF$4:CC$104,22,0),"0"),IFERROR(VLOOKUP($A34,'Season 9'!AF$4:CC$104,22,0),"0"),
IFERROR(VLOOKUP($A34,'Season 10'!AF$4:CC$104,22,0),"0"),IFERROR(VLOOKUP($A34,'Season 11'!AF$4:CC$104,22,0),"0"),
IFERROR(VLOOKUP($A34,'Season 12'!AF$4:CC$104,22,0),"0"),IFERROR(VLOOKUP($A34,'Season 13'!AF$4:CC$104,22,0),"0"),
IFERROR(VLOOKUP($A34,'Season 14'!AF$4:CC$104,22,0),"0"),IFERROR(VLOOKUP($A34,'Season 15'!AF$4:CC$104,22,0),"0"),)</f>
        <v>0</v>
      </c>
      <c r="W34" s="692">
        <f>SUM(IFERROR(VLOOKUP($A34,'Season 1'!AF$4:CC$104,23,0),"0"),
IFERROR(VLOOKUP($A34,'Season 2'!AF$4:CC$104,23,0),"0"),IFERROR(VLOOKUP($A34,'Season 3'!AF$4:CC$104,23,0),"0"),
IFERROR(VLOOKUP($A34,'Season 4'!AF$4:CC$104,23,0),"0"),IFERROR(VLOOKUP($A34,'Season 5'!AF$4:CC$104,23,0),"0"),
IFERROR(VLOOKUP($A34,'Season 6'!AF$4:CC$104,23,0),"0"),IFERROR(VLOOKUP($A34,'Season 7'!AF$4:CC$104,23,0),"0"),
IFERROR(VLOOKUP($A34,'Season 8'!AF$4:CC$104,23,0),"0"),IFERROR(VLOOKUP($A34,'Season 9'!AF$4:CC$104,23,0),"0"),
IFERROR(VLOOKUP($A34,'Season 10'!AF$4:CC$104,23,0),"0"),IFERROR(VLOOKUP($A34,'Season 11'!AF$4:CC$104,23,0),"0"),
IFERROR(VLOOKUP($A34,'Season 12'!AF$4:CC$104,23,0),"0"),IFERROR(VLOOKUP($A34,'Season 13'!AF$4:CC$104,23,0),"0"),
IFERROR(VLOOKUP($A34,'Season 14'!AF$4:CC$104,23,0),"0"),IFERROR(VLOOKUP($A34,'Season 15'!AF$4:CC$104,23,0),"0"),)</f>
        <v>0</v>
      </c>
      <c r="X34" s="1023">
        <f>SUM(IFERROR(VLOOKUP($A34,'Season 1'!AF$4:CC$104,24,0),"0"),
IFERROR(VLOOKUP($A34,'Season 2'!AF$4:CC$104,24,0),"0"),IFERROR(VLOOKUP($A34,'Season 3'!AF$4:CC$104,24,0),"0"),
IFERROR(VLOOKUP($A34,'Season 4'!AF$4:CC$104,24,0),"0"),IFERROR(VLOOKUP($A34,'Season 5'!AF$4:CC$104,24,0),"0"),
IFERROR(VLOOKUP($A34,'Season 6'!AF$4:CC$104,24,0),"0"),IFERROR(VLOOKUP($A34,'Season 7'!AF$4:CC$104,24,0),"0"),
IFERROR(VLOOKUP($A34,'Season 8'!AF$4:CC$104,24,0),"0"),IFERROR(VLOOKUP($A34,'Season 9'!AF$4:CC$104,24,0),"0"),
IFERROR(VLOOKUP($A34,'Season 10'!AF$4:CC$104,24,0),"0"),IFERROR(VLOOKUP($A34,'Season 11'!AF$4:CC$104,24,0),"0"),
IFERROR(VLOOKUP($A34,'Season 12'!AF$4:CC$104,24,0),"0"),IFERROR(VLOOKUP($A34,'Season 13'!AF$4:CC$104,24,0),"0"),
IFERROR(VLOOKUP($A34,'Season 14'!AF$4:CC$104,24,0),"0"),IFERROR(VLOOKUP($A34,'Season 15'!AF$4:CC$104,24,0),"0"),)</f>
        <v>3</v>
      </c>
      <c r="Y34" s="26">
        <f>SUM(IFERROR(VLOOKUP($A34,'Season 1'!AF$4:CC$104,25,0),"0"),
IFERROR(VLOOKUP($A34,'Season 2'!AF$4:CC$104,25,0),"0"),IFERROR(VLOOKUP($A34,'Season 3'!AF$4:CC$104,25,0),"0"),
IFERROR(VLOOKUP($A34,'Season 4'!AF$4:CC$104,25,0),"0"),IFERROR(VLOOKUP($A34,'Season 5'!AF$4:CC$104,25,0),"0"),
IFERROR(VLOOKUP($A34,'Season 6'!AF$4:CC$104,25,0),"0"),IFERROR(VLOOKUP($A34,'Season 7'!AF$4:CC$104,25,0),"0"),
IFERROR(VLOOKUP($A34,'Season 8'!AF$4:CC$104,25,0),"0"),IFERROR(VLOOKUP($A34,'Season 9'!AF$4:CC$104,25,0),"0"),
IFERROR(VLOOKUP($A34,'Season 10'!AF$4:CC$104,25,0),"0"),IFERROR(VLOOKUP($A34,'Season 11'!AF$4:CC$104,25,0),"0"),
IFERROR(VLOOKUP($A34,'Season 12'!AF$4:CC$104,25,0),"0"),IFERROR(VLOOKUP($A34,'Season 13'!AF$4:CC$104,25,0),"0"),
IFERROR(VLOOKUP($A34,'Season 14'!AF$4:CC$104,25,0),"0"),IFERROR(VLOOKUP($A34,'Season 15'!AF$4:CC$104,25,0),"0"),)</f>
        <v>9</v>
      </c>
      <c r="Z34" s="699">
        <f>SUM(IFERROR(VLOOKUP($A34,'Season 1'!AF$4:CC$104,26,0),"0"),
IFERROR(VLOOKUP($A34,'Season 2'!AF$4:CC$104,26,0),"0"),IFERROR(VLOOKUP($A34,'Season 3'!AF$4:CC$104,26,0),"0"),
IFERROR(VLOOKUP($A34,'Season 4'!AF$4:CC$104,26,0),"0"),IFERROR(VLOOKUP($A34,'Season 5'!AF$4:CC$104,26,0),"0"),
IFERROR(VLOOKUP($A34,'Season 6'!AF$4:CC$104,26,0),"0"),IFERROR(VLOOKUP($A34,'Season 7'!AF$4:CC$104,26,0),"0"),
IFERROR(VLOOKUP($A34,'Season 8'!AF$4:CC$104,26,0),"0"),IFERROR(VLOOKUP($A34,'Season 9'!AF$4:CC$104,26,0),"0"),
IFERROR(VLOOKUP($A34,'Season 10'!AF$4:CC$104,26,0),"0"),IFERROR(VLOOKUP($A34,'Season 11'!AF$4:CC$104,26,0),"0"),
IFERROR(VLOOKUP($A34,'Season 12'!AF$4:CC$104,26,0),"0"),IFERROR(VLOOKUP($A34,'Season 13'!AF$4:CC$104,26,0),"0"),
IFERROR(VLOOKUP($A34,'Season 14'!AF$4:CC$104,26,0),"0"),IFERROR(VLOOKUP($A34,'Season 15'!AF$4:CC$104,26,0),"0"),)</f>
        <v>6</v>
      </c>
      <c r="AA34" s="700">
        <f>SUM(IFERROR(VLOOKUP($A34,'Season 1'!AF$4:CC$104,27,0),"0"),
IFERROR(VLOOKUP($A34,'Season 2'!AF$4:CC$104,27,0),"0"),IFERROR(VLOOKUP($A34,'Season 3'!AF$4:CC$104,27,0),"0"),
IFERROR(VLOOKUP($A34,'Season 4'!AF$4:CC$104,27,0),"0"),IFERROR(VLOOKUP($A34,'Season 5'!AF$4:CC$104,27,0),"0"),
IFERROR(VLOOKUP($A34,'Season 6'!AF$4:CC$104,27,0),"0"),IFERROR(VLOOKUP($A34,'Season 7'!AF$4:CC$104,27,0),"0"),
IFERROR(VLOOKUP($A34,'Season 8'!AF$4:CC$104,27,0),"0"),IFERROR(VLOOKUP($A34,'Season 9'!AF$4:CC$104,27,0),"0"),
IFERROR(VLOOKUP($A34,'Season 10'!AF$4:CC$104,27,0),"0"),IFERROR(VLOOKUP($A34,'Season 11'!AF$4:CC$104,27,0),"0"),
IFERROR(VLOOKUP($A34,'Season 12'!AF$4:CC$104,27,0),"0"),IFERROR(VLOOKUP($A34,'Season 13'!AF$4:CC$104,27,0),"0"),
IFERROR(VLOOKUP($A34,'Season 14'!AF$4:CC$104,27,0),"0"),IFERROR(VLOOKUP($A34,'Season 15'!AF$4:CC$104,27,0),"0"),)</f>
        <v>0</v>
      </c>
      <c r="AB34" s="692">
        <f>SUM(IFERROR(VLOOKUP($A34,'Season 1'!AF$4:CC$104,28,0),"0"),
IFERROR(VLOOKUP($A34,'Season 2'!AF$4:CC$104,28,0),"0"),IFERROR(VLOOKUP($A34,'Season 3'!AF$4:CC$104,28,0),"0"),
IFERROR(VLOOKUP($A34,'Season 4'!AF$4:CC$104,28,0),"0"),IFERROR(VLOOKUP($A34,'Season 5'!AF$4:CC$104,28,0),"0"),
IFERROR(VLOOKUP($A34,'Season 6'!AF$4:CC$104,28,0),"0"),IFERROR(VLOOKUP($A34,'Season 7'!AF$4:CC$104,28,0),"0"),
IFERROR(VLOOKUP($A34,'Season 8'!AF$4:CC$104,28,0),"0"),IFERROR(VLOOKUP($A34,'Season 9'!AF$4:CC$104,28,0),"0"),
IFERROR(VLOOKUP($A34,'Season 10'!AF$4:CC$104,28,0),"0"),IFERROR(VLOOKUP($A34,'Season 11'!AF$4:CC$104,28,0),"0"),
IFERROR(VLOOKUP($A34,'Season 12'!AF$4:CC$104,28,0),"0"),IFERROR(VLOOKUP($A34,'Season 13'!AF$4:CC$104,28,0),"0"),
IFERROR(VLOOKUP($A34,'Season 14'!AF$4:CC$104,28,0),"0"),IFERROR(VLOOKUP($A34,'Season 15'!AF$4:CC$104,28,0),"0"),)</f>
        <v>0</v>
      </c>
      <c r="AC34" s="1023">
        <f>SUM(IFERROR(VLOOKUP($A34,'Season 1'!AF$4:CC$104,29,0),"0"),
IFERROR(VLOOKUP($A34,'Season 2'!AF$4:CC$104,29,0),"0"),IFERROR(VLOOKUP($A34,'Season 3'!AF$4:CC$104,29,0),"0"),
IFERROR(VLOOKUP($A34,'Season 4'!AF$4:CC$104,29,0),"0"),IFERROR(VLOOKUP($A34,'Season 5'!AF$4:CC$104,29,0),"0"),
IFERROR(VLOOKUP($A34,'Season 6'!AF$4:CC$104,29,0),"0"),IFERROR(VLOOKUP($A34,'Season 7'!AF$4:CC$104,29,0),"0"),
IFERROR(VLOOKUP($A34,'Season 8'!AF$4:CC$104,29,0),"0"),IFERROR(VLOOKUP($A34,'Season 9'!AF$4:CC$104,29,0),"0"),
IFERROR(VLOOKUP($A34,'Season 10'!AF$4:CC$104,29,0),"0"),IFERROR(VLOOKUP($A34,'Season 11'!AF$4:CC$104,29,0),"0"),
IFERROR(VLOOKUP($A34,'Season 12'!AF$4:CC$104,29,0),"0"),IFERROR(VLOOKUP($A34,'Season 13'!AF$4:CC$104,29,0),"0"),
IFERROR(VLOOKUP($A34,'Season 14'!AF$4:CC$104,29,0),"0"),IFERROR(VLOOKUP($A34,'Season 15'!AF$4:CC$104,29,0),"0"),)</f>
        <v>0</v>
      </c>
      <c r="AD34" s="26">
        <f>SUM(IFERROR(VLOOKUP($A34,'Season 1'!AF$4:CC$104,30,0),"0"),
IFERROR(VLOOKUP($A34,'Season 2'!AF$4:CC$104,30,0),"0"),IFERROR(VLOOKUP($A34,'Season 3'!AF$4:CC$104,30,0),"0"),
IFERROR(VLOOKUP($A34,'Season 4'!AF$4:CC$104,30,0),"0"),IFERROR(VLOOKUP($A34,'Season 5'!AF$4:CC$104,30,0),"0"),
IFERROR(VLOOKUP($A34,'Season 6'!AF$4:CC$104,30,0),"0"),IFERROR(VLOOKUP($A34,'Season 7'!AF$4:CC$104,30,0),"0"),
IFERROR(VLOOKUP($A34,'Season 8'!AF$4:CC$104,30,0),"0"),IFERROR(VLOOKUP($A34,'Season 9'!AF$4:CC$104,30,0),"0"),
IFERROR(VLOOKUP($A34,'Season 10'!AF$4:CC$104,30,0),"0"),IFERROR(VLOOKUP($A34,'Season 11'!AF$4:CC$104,30,0),"0"),
IFERROR(VLOOKUP($A34,'Season 12'!AF$4:CC$104,30,0),"0"),IFERROR(VLOOKUP($A34,'Season 13'!AF$4:CC$104,30,0),"0"),
IFERROR(VLOOKUP($A34,'Season 14'!AF$4:CC$104,30,0),"0"),IFERROR(VLOOKUP($A34,'Season 15'!AF$4:CC$104,30,0),"0"),)</f>
        <v>0</v>
      </c>
      <c r="AE34" s="699">
        <f>SUM(IFERROR(VLOOKUP($A34,'Season 1'!AF$4:CC$104,31,0),"0"),
IFERROR(VLOOKUP($A34,'Season 2'!AF$4:CC$104,31,0),"0"),IFERROR(VLOOKUP($A34,'Season 3'!AF$4:CC$104,31,0),"0"),
IFERROR(VLOOKUP($A34,'Season 4'!AF$4:CC$104,31,0),"0"),IFERROR(VLOOKUP($A34,'Season 5'!AF$4:CC$104,31,0),"0"),
IFERROR(VLOOKUP($A34,'Season 6'!AF$4:CC$104,31,0),"0"),IFERROR(VLOOKUP($A34,'Season 7'!AF$4:CC$104,31,0),"0"),
IFERROR(VLOOKUP($A34,'Season 8'!AF$4:CC$104,31,0),"0"),IFERROR(VLOOKUP($A34,'Season 9'!AF$4:CC$104,31,0),"0"),
IFERROR(VLOOKUP($A34,'Season 10'!AF$4:CC$104,31,0),"0"),IFERROR(VLOOKUP($A34,'Season 11'!AF$4:CC$104,31,0),"0"),
IFERROR(VLOOKUP($A34,'Season 12'!AF$4:CC$104,31,0),"0"),IFERROR(VLOOKUP($A34,'Season 13'!AF$4:CC$104,31,0),"0"),
IFERROR(VLOOKUP($A34,'Season 14'!AF$4:CC$104,31,0),"0"),IFERROR(VLOOKUP($A34,'Season 15'!AF$4:CC$104,31,0),"0"),)</f>
        <v>0</v>
      </c>
      <c r="AF34" s="700">
        <f>SUM(IFERROR(VLOOKUP($A34,'Season 3'!AF$4:CC$104,32,0),"0"),
IFERROR(VLOOKUP($A34,'Season 4'!AF$4:CC$104,32,0),"0"),IFERROR(VLOOKUP($A34,'Season 5'!AF$4:CC$104,32,0),"0"),
IFERROR(VLOOKUP($A34,'Season 6'!AF$4:CC$104,32,0),"0"),IFERROR(VLOOKUP($A34,'Season 7'!AF$4:CC$104,32,0),"0"),
IFERROR(VLOOKUP($A34,'Season 8'!AF$4:CC$104,32,0),"0"),IFERROR(VLOOKUP($A34,'Season 9'!AF$4:CC$104,32,0),"0"),
IFERROR(VLOOKUP($A34,'Season 10'!AF$4:CC$104,32,0),"0"),IFERROR(VLOOKUP($A34,'Season 11'!AF$4:CC$104,32,0),"0"),
IFERROR(VLOOKUP($A34,'Season 12'!AF$4:CC$104,32,0),"0"),IFERROR(VLOOKUP($A34,'Season 13'!AF$4:CC$104,32,0),"0"),
IFERROR(VLOOKUP($A34,'Season 14'!AF$4:CC$104,32,0),"0"),IFERROR(VLOOKUP($A34,'Season 15'!AF$4:CC$104,32,0),"0"),)</f>
        <v>0</v>
      </c>
      <c r="AG34" s="692">
        <f>SUM(IFERROR(VLOOKUP($A34,'Season 3'!AF$4:CC$104,33,0),"0"),
IFERROR(VLOOKUP($A34,'Season 4'!AF$4:CC$104,33,0),"0"),IFERROR(VLOOKUP($A34,'Season 5'!AF$4:CC$104,33,0),"0"),
IFERROR(VLOOKUP($A34,'Season 6'!AF$4:CC$104,33,0),"0"),IFERROR(VLOOKUP($A34,'Season 7'!AF$4:CC$104,33,0),"0"),
IFERROR(VLOOKUP($A34,'Season 8'!AF$4:CC$104,33,0),"0"),IFERROR(VLOOKUP($A34,'Season 9'!AF$4:CC$104,33,0),"0"),
IFERROR(VLOOKUP($A34,'Season 10'!AF$4:CC$104,33,0),"0"),IFERROR(VLOOKUP($A34,'Season 11'!AF$4:CC$104,33,0),"0"),
IFERROR(VLOOKUP($A34,'Season 12'!AF$4:CC$104,33,0),"0"),IFERROR(VLOOKUP($A34,'Season 13'!AF$4:CC$104,33,0),"0"),
IFERROR(VLOOKUP($A34,'Season 14'!AF$4:CC$104,33,0),"0"),IFERROR(VLOOKUP($A34,'Season 15'!AF$4:CC$104,33,0),"0"),)</f>
        <v>0</v>
      </c>
      <c r="AH34" s="1023">
        <f>SUM(IFERROR(VLOOKUP($A34,'Season 3'!AF$4:CC$104,34,0),"0"),
IFERROR(VLOOKUP($A34,'Season 4'!AF$4:CC$104,34,0),"0"),IFERROR(VLOOKUP($A34,'Season 5'!AF$4:CC$104,34,0),"0"),
IFERROR(VLOOKUP($A34,'Season 6'!AF$4:CC$104,34,0),"0"),IFERROR(VLOOKUP($A34,'Season 7'!AF$4:CC$104,34,0),"0"),
IFERROR(VLOOKUP($A34,'Season 8'!AF$4:CC$104,34,0),"0"),IFERROR(VLOOKUP($A34,'Season 9'!AF$4:CC$104,34,0),"0"),
IFERROR(VLOOKUP($A34,'Season 10'!AF$4:CC$104,34,0),"0"),IFERROR(VLOOKUP($A34,'Season 11'!AF$4:CC$104,34,0),"0"),
IFERROR(VLOOKUP($A34,'Season 12'!AF$4:CC$104,34,0),"0"),IFERROR(VLOOKUP($A34,'Season 13'!AF$4:CC$104,34,0),"0"),
IFERROR(VLOOKUP($A34,'Season 14'!AF$4:CC$104,34,0),"0"),IFERROR(VLOOKUP($A34,'Season 15'!AF$4:CC$104,34,0),"0"),)</f>
        <v>1</v>
      </c>
      <c r="AI34" s="26">
        <f>SUM(IFERROR(VLOOKUP($A34,'Season 3'!AF$4:CC$104,35,0),"0"),
IFERROR(VLOOKUP($A34,'Season 4'!AF$4:CC$104,35,0),"0"),IFERROR(VLOOKUP($A34,'Season 5'!AF$4:CC$104,35,0),"0"),
IFERROR(VLOOKUP($A34,'Season 6'!AF$4:CC$104,35,0),"0"),IFERROR(VLOOKUP($A34,'Season 7'!AF$4:CC$104,35,0),"0"),
IFERROR(VLOOKUP($A34,'Season 8'!AF$4:CC$104,35,0),"0"),IFERROR(VLOOKUP($A34,'Season 9'!AF$4:CC$104,35,0),"0"),
IFERROR(VLOOKUP($A34,'Season 10'!AF$4:CC$104,35,0),"0"),IFERROR(VLOOKUP($A34,'Season 11'!AF$4:CC$104,35,0),"0"),
IFERROR(VLOOKUP($A34,'Season 12'!AF$4:CC$104,35,0),"0"),IFERROR(VLOOKUP($A34,'Season 13'!AF$4:CC$104,35,0),"0"),
IFERROR(VLOOKUP($A34,'Season 14'!AF$4:CC$104,35,0),"0"),IFERROR(VLOOKUP($A34,'Season 15'!AF$4:CC$104,35,0),"0"),)</f>
        <v>1</v>
      </c>
      <c r="AJ34" s="699">
        <f>SUM(IFERROR(VLOOKUP($A34,'Season 3'!AF$4:CC$104,36,0),"0"),
IFERROR(VLOOKUP($A34,'Season 4'!AF$4:CC$104,36,0),"0"),IFERROR(VLOOKUP($A34,'Season 5'!AF$4:CC$104,36,0),"0"),
IFERROR(VLOOKUP($A34,'Season 6'!AF$4:CC$104,36,0),"0"),IFERROR(VLOOKUP($A34,'Season 7'!AF$4:CC$104,36,0),"0"),
IFERROR(VLOOKUP($A34,'Season 8'!AF$4:CC$104,36,0),"0"),IFERROR(VLOOKUP($A34,'Season 9'!AF$4:CC$104,36,0),"0"),
IFERROR(VLOOKUP($A34,'Season 10'!AF$4:CC$104,36,0),"0"),IFERROR(VLOOKUP($A34,'Season 11'!AF$4:CC$104,36,0),"0"),
IFERROR(VLOOKUP($A34,'Season 12'!AF$4:CC$104,36,0),"0"),IFERROR(VLOOKUP($A34,'Season 13'!AF$4:CC$104,36,0),"0"),
IFERROR(VLOOKUP($A34,'Season 14'!AF$4:CC$104,36,0),"0"),IFERROR(VLOOKUP($A34,'Season 15'!AF$4:CC$104,36,0),"0"),)</f>
        <v>1</v>
      </c>
      <c r="AK34" s="700">
        <f>SUM(IFERROR(VLOOKUP($A34,'Season 2'!AF$4:CC$104,32,0),"0"),IFERROR(VLOOKUP($A34,'Season 3'!AF$4:CC$104,37,0),"0"),
IFERROR(VLOOKUP($A34,'Season 4'!AF$4:CC$104,37,0),"0"),IFERROR(VLOOKUP($A34,'Season 5'!AF$4:CC$104,37,0),"0"),
IFERROR(VLOOKUP($A34,'Season 6'!AF$4:CC$104,37,0),"0"),IFERROR(VLOOKUP($A34,'Season 7'!AF$4:CC$104,37,0),"0"),
IFERROR(VLOOKUP($A34,'Season 8'!AF$4:CC$104,37,0),"0"),IFERROR(VLOOKUP($A34,'Season 9'!AF$4:CC$104,37,0),"0"),
IFERROR(VLOOKUP($A34,'Season 10'!AF$4:CC$104,37,0),"0"),IFERROR(VLOOKUP($A34,'Season 11'!AF$4:CC$104,37,0),"0"),
IFERROR(VLOOKUP($A34,'Season 12'!AF$4:CC$104,37,0),"0"),IFERROR(VLOOKUP($A34,'Season 13'!AF$4:CC$104,37,0),"0"),
IFERROR(VLOOKUP($A34,'Season 14'!AF$4:CC$104,37,0),"0"),IFERROR(VLOOKUP($A34,'Season 15'!AF$4:CC$104,37,0),"0"),)</f>
        <v>0</v>
      </c>
      <c r="AL34" s="692">
        <f>SUM(IFERROR(VLOOKUP($A34,'Season 2'!AF$4:CC$104,33,0),"0"),IFERROR(VLOOKUP($A34,'Season 3'!AF$4:CC$104,38,0),"0"),
IFERROR(VLOOKUP($A34,'Season 4'!AF$4:CC$104,38,0),"0"),IFERROR(VLOOKUP($A34,'Season 5'!AF$4:CC$104,38,0),"0"),
IFERROR(VLOOKUP($A34,'Season 6'!AF$4:CC$104,38,0),"0"),IFERROR(VLOOKUP($A34,'Season 7'!AF$4:CC$104,38,0),"0"),
IFERROR(VLOOKUP($A34,'Season 8'!AF$4:CC$104,38,0),"0"),IFERROR(VLOOKUP($A34,'Season 9'!AF$4:CC$104,38,0),"0"),
IFERROR(VLOOKUP($A34,'Season 10'!AF$4:CC$104,38,0),"0"),IFERROR(VLOOKUP($A34,'Season 11'!AF$4:CC$104,38,0),"0"),
IFERROR(VLOOKUP($A34,'Season 12'!AF$4:CC$104,38,0),"0"),IFERROR(VLOOKUP($A34,'Season 13'!AF$4:CC$104,38,0),"0"),
IFERROR(VLOOKUP($A34,'Season 14'!AF$4:CC$104,38,0),"0"),IFERROR(VLOOKUP($A34,'Season 15'!AF$4:CC$104,38,0),"0"),)</f>
        <v>0</v>
      </c>
      <c r="AM34" s="1023">
        <f>SUM(IFERROR(VLOOKUP($A34,'Season 2'!AF$4:CC$104,34,0),"0"),IFERROR(VLOOKUP($A34,'Season 3'!AF$4:CC$104,39,0),"0"),
IFERROR(VLOOKUP($A34,'Season 4'!AF$4:CC$104,39,0),"0"),IFERROR(VLOOKUP($A34,'Season 5'!AF$4:CC$104,39,0),"0"),
IFERROR(VLOOKUP($A34,'Season 6'!AF$4:CC$104,39,0),"0"),IFERROR(VLOOKUP($A34,'Season 7'!AF$4:CC$104,39,0),"0"),
IFERROR(VLOOKUP($A34,'Season 8'!AF$4:CC$104,39,0),"0"),IFERROR(VLOOKUP($A34,'Season 9'!AF$4:CC$104,39,0),"0"),
IFERROR(VLOOKUP($A34,'Season 10'!AF$4:CC$104,39,0),"0"),IFERROR(VLOOKUP($A34,'Season 11'!AF$4:CC$104,39,0),"0"),
IFERROR(VLOOKUP($A34,'Season 12'!AF$4:CC$104,39,0),"0"),IFERROR(VLOOKUP($A34,'Season 13'!AF$4:CC$104,39,0),"0"),
IFERROR(VLOOKUP($A34,'Season 14'!AF$4:CC$104,39,0),"0"),IFERROR(VLOOKUP($A34,'Season 15'!AF$4:CC$104,39,0),"0"),)</f>
        <v>1</v>
      </c>
      <c r="AN34" s="26">
        <f>SUM(IFERROR(VLOOKUP($A34,'Season 2'!AF$4:CC$104,35,0),"0"),IFERROR(VLOOKUP($A34,'Season 3'!AF$4:CC$104,40,0),"0"),
IFERROR(VLOOKUP($A34,'Season 4'!AF$4:CC$104,40,0),"0"),IFERROR(VLOOKUP($A34,'Season 5'!AF$4:CC$104,40,0),"0"),
IFERROR(VLOOKUP($A34,'Season 6'!AF$4:CC$104,40,0),"0"),IFERROR(VLOOKUP($A34,'Season 7'!AF$4:CC$104,40,0),"0"),
IFERROR(VLOOKUP($A34,'Season 8'!AF$4:CC$104,40,0),"0"),IFERROR(VLOOKUP($A34,'Season 9'!AF$4:CC$104,40,0),"0"),
IFERROR(VLOOKUP($A34,'Season 10'!AF$4:CC$104,40,0),"0"),IFERROR(VLOOKUP($A34,'Season 11'!AF$4:CC$104,40,0),"0"),
IFERROR(VLOOKUP($A34,'Season 12'!AF$4:CC$104,40,0),"0"),IFERROR(VLOOKUP($A34,'Season 13'!AF$4:CC$104,40,0),"0"),
IFERROR(VLOOKUP($A34,'Season 14'!AF$4:CC$104,40,0),"0"),IFERROR(VLOOKUP($A34,'Season 15'!AF$4:CC$104,40,0),"0"),)</f>
        <v>1</v>
      </c>
      <c r="AO34" s="699">
        <f>SUM(IFERROR(VLOOKUP($A34,'Season 2'!AF$4:CC$104,36,0),"0"),IFERROR(VLOOKUP($A34,'Season 3'!AF$4:CC$104,41,0),"0"),
IFERROR(VLOOKUP($A34,'Season 4'!AF$4:CC$104,41,0),"0"),IFERROR(VLOOKUP($A34,'Season 5'!AF$4:CC$104,41,0),"0"),
IFERROR(VLOOKUP($A34,'Season 6'!AF$4:CC$104,41,0),"0"),IFERROR(VLOOKUP($A34,'Season 7'!AF$4:CC$104,41,0),"0"),
IFERROR(VLOOKUP($A34,'Season 8'!AF$4:CC$104,41,0),"0"),IFERROR(VLOOKUP($A34,'Season 9'!AF$4:CC$104,41,0),"0"),
IFERROR(VLOOKUP($A34,'Season 10'!AF$4:CC$104,41,0),"0"),IFERROR(VLOOKUP($A34,'Season 11'!AF$4:CC$104,41,0),"0"),
IFERROR(VLOOKUP($A34,'Season 12'!AF$4:CC$104,41,0),"0"),IFERROR(VLOOKUP($A34,'Season 13'!AF$4:CC$104,41,0),"0"),
IFERROR(VLOOKUP($A34,'Season 14'!AF$4:CC$104,41,0),"0"),IFERROR(VLOOKUP($A34,'Season 15'!AF$4:CC$104,41,0),"0"),)</f>
        <v>1</v>
      </c>
      <c r="AP34" s="700">
        <f>SUM(IFERROR(VLOOKUP($A34,'Season 2'!AF$4:CC$104,37,0),"0"),IFERROR(VLOOKUP($A34,'Season 3'!AF$4:CC$104,42,0),"0"),
IFERROR(VLOOKUP($A34,'Season 4'!AF$4:CC$104,42,0),"0"),IFERROR(VLOOKUP($A34,'Season 5'!AF$4:CC$104,42,0),"0"),
IFERROR(VLOOKUP($A34,'Season 6'!AF$4:CC$104,42,0),"0"),IFERROR(VLOOKUP($A34,'Season 7'!AF$4:CC$104,42,0),"0"),
IFERROR(VLOOKUP($A34,'Season 8'!AF$4:CC$104,42,0),"0"),IFERROR(VLOOKUP($A34,'Season 9'!AF$4:CC$104,42,0),"0"),
IFERROR(VLOOKUP($A34,'Season 10'!AF$4:CC$104,42,0),"0"),IFERROR(VLOOKUP($A34,'Season 11'!AF$4:CC$104,42,0),"0"),
IFERROR(VLOOKUP($A34,'Season 12'!AF$4:CC$104,42,0),"0"),IFERROR(VLOOKUP($A34,'Season 13'!AF$4:CC$104,42,0),"0"),
IFERROR(VLOOKUP($A34,'Season 14'!AF$4:CC$104,42,0),"0"),IFERROR(VLOOKUP($A34,'Season 15'!AF$4:CC$104,42,0),"0"),)</f>
        <v>0</v>
      </c>
      <c r="AQ34" s="692">
        <f>SUM(IFERROR(VLOOKUP($A34,'Season 2'!AF$4:CC$104,38,0),"0"),IFERROR(VLOOKUP($A34,'Season 3'!AF$4:CC$104,43,0),"0"),
IFERROR(VLOOKUP($A34,'Season 4'!AF$4:CC$104,43,0),"0"),IFERROR(VLOOKUP($A34,'Season 5'!AF$4:CC$104,43,0),"0"),
IFERROR(VLOOKUP($A34,'Season 6'!AF$4:CC$104,43,0),"0"),IFERROR(VLOOKUP($A34,'Season 7'!AF$4:CC$104,43,0),"0"),
IFERROR(VLOOKUP($A34,'Season 8'!AF$4:CC$104,43,0),"0"),IFERROR(VLOOKUP($A34,'Season 9'!AF$4:CC$104,43,0),"0"),
IFERROR(VLOOKUP($A34,'Season 10'!AF$4:CC$104,43,0),"0"),IFERROR(VLOOKUP($A34,'Season 11'!AF$4:CC$104,43,0),"0"),
IFERROR(VLOOKUP($A34,'Season 12'!AF$4:CC$104,43,0),"0"),IFERROR(VLOOKUP($A34,'Season 13'!AF$4:CC$104,43,0),"0"),
IFERROR(VLOOKUP($A34,'Season 14'!AF$4:CC$104,43,0),"0"),IFERROR(VLOOKUP($A34,'Season 15'!AF$4:CC$104,43,0),"0"),)</f>
        <v>0</v>
      </c>
      <c r="AR34" s="1023">
        <f>SUM(IFERROR(VLOOKUP($A34,'Season 2'!AF$4:CC$104,39,0),"0"),IFERROR(VLOOKUP($A34,'Season 3'!AF$4:CC$104,44,0),"0"),
IFERROR(VLOOKUP($A34,'Season 4'!AF$4:CC$104,44,0),"0"),IFERROR(VLOOKUP($A34,'Season 5'!AF$4:CC$104,44,0),"0"),
IFERROR(VLOOKUP($A34,'Season 6'!AF$4:CC$104,44,0),"0"),IFERROR(VLOOKUP($A34,'Season 7'!AF$4:CC$104,44,0),"0"),
IFERROR(VLOOKUP($A34,'Season 8'!AF$4:CC$104,44,0),"0"),IFERROR(VLOOKUP($A34,'Season 9'!AF$4:CC$104,44,0),"0"),
IFERROR(VLOOKUP($A34,'Season 10'!AF$4:CC$104,44,0),"0"),IFERROR(VLOOKUP($A34,'Season 11'!AF$4:CC$104,44,0),"0"),
IFERROR(VLOOKUP($A34,'Season 12'!AF$4:CC$104,44,0),"0"),IFERROR(VLOOKUP($A34,'Season 13'!AF$4:CC$104,44,0),"0"),
IFERROR(VLOOKUP($A34,'Season 14'!AF$4:CC$104,44,0),"0"),IFERROR(VLOOKUP($A34,'Season 15'!AF$4:CC$104,44,0),"0"),)</f>
        <v>2</v>
      </c>
      <c r="AS34" s="26">
        <f>SUM(IFERROR(VLOOKUP($A34,'Season 2'!AF$4:CC$104,40,0),"0"),IFERROR(VLOOKUP($A34,'Season 3'!AF$4:CC$104,45,0),"0"),
IFERROR(VLOOKUP($A34,'Season 4'!AF$4:CC$104,45,0),"0"),IFERROR(VLOOKUP($A34,'Season 5'!AF$4:CC$104,45,0),"0"),
IFERROR(VLOOKUP($A34,'Season 6'!AF$4:CC$104,45,0),"0"),IFERROR(VLOOKUP($A34,'Season 7'!AF$4:CC$104,45,0),"0"),
IFERROR(VLOOKUP($A34,'Season 8'!AF$4:CC$104,45,0),"0"),IFERROR(VLOOKUP($A34,'Season 9'!AF$4:CC$104,45,0),"0"),
IFERROR(VLOOKUP($A34,'Season 10'!AF$4:CC$104,45,0),"0"),IFERROR(VLOOKUP($A34,'Season 11'!AF$4:CC$104,45,0),"0"),
IFERROR(VLOOKUP($A34,'Season 12'!AF$4:CC$104,45,0),"0"),IFERROR(VLOOKUP($A34,'Season 13'!AF$4:CC$104,45,0),"0"),
IFERROR(VLOOKUP($A34,'Season 14'!AF$4:CC$104,45,0),"0"),IFERROR(VLOOKUP($A34,'Season 15'!AF$4:CC$104,45,0),"0"),)</f>
        <v>2</v>
      </c>
      <c r="AT34" s="699">
        <f>SUM(IFERROR(VLOOKUP($A34,'Season 2'!AF$4:CC$104,41,0),"0"),IFERROR(VLOOKUP($A34,'Season 3'!AF$4:CC$104,46,0),"0"),
IFERROR(VLOOKUP($A34,'Season 4'!AF$4:CC$104,46,0),"0"),IFERROR(VLOOKUP($A34,'Season 5'!AF$4:CC$104,46,0),"0"),
IFERROR(VLOOKUP($A34,'Season 6'!AF$4:CC$104,46,0),"0"),IFERROR(VLOOKUP($A34,'Season 7'!AF$4:CC$104,46,0),"0"),
IFERROR(VLOOKUP($A34,'Season 8'!AF$4:CC$104,46,0),"0"),IFERROR(VLOOKUP($A34,'Season 9'!AF$4:CC$104,46,0),"0"),
IFERROR(VLOOKUP($A34,'Season 10'!AF$4:CC$104,46,0),"0"),IFERROR(VLOOKUP($A34,'Season 11'!AF$4:CC$104,46,0),"0"),
IFERROR(VLOOKUP($A34,'Season 12'!AF$4:CC$104,46,0),"0"),IFERROR(VLOOKUP($A34,'Season 13'!AF$4:CC$104,46,0),"0"),
IFERROR(VLOOKUP($A34,'Season 14'!AF$4:CC$104,46,0),"0"),IFERROR(VLOOKUP($A34,'Season 15'!AF$4:CC$104,46,0),"0"),)</f>
        <v>2</v>
      </c>
      <c r="AU34" s="700">
        <f>SUM(IFERROR(VLOOKUP($A34,'Season 3'!AF$4:CH$104,47,0),"0"),
IFERROR(VLOOKUP($A34,'Season 4'!AF$4:CH$104,47,0),"0"),IFERROR(VLOOKUP($A34,'Season 5'!AF$4:CH$104,47,0),"0"),
IFERROR(VLOOKUP($A34,'Season 6'!AF$4:CH$104,47,0),"0"),IFERROR(VLOOKUP($A34,'Season 7'!AF$4:CH$104,47,0),"0"),
IFERROR(VLOOKUP($A34,'Season 8'!AF$4:CH$104,47,0),"0"),IFERROR(VLOOKUP($A34,'Season 9'!AF$4:CH$104,47,0),"0"),
IFERROR(VLOOKUP($A34,'Season 10'!AF$4:CH$104,47,0),"0"),IFERROR(VLOOKUP($A34,'Season 11'!AF$4:CH$104,47,0),"0"),
IFERROR(VLOOKUP($A34,'Season 12'!AF$4:CH$104,47,0),"0"),IFERROR(VLOOKUP($A34,'Season 13'!AF$4:CH$104,47,0),"0"),
IFERROR(VLOOKUP($A34,'Season 14'!AF$4:CH$104,47,0),"0"),IFERROR(VLOOKUP($A34,'Season 15'!AF$4:CH$104,47,0),"0"),)</f>
        <v>0</v>
      </c>
      <c r="AV34" s="692">
        <f>SUM(IFERROR(VLOOKUP($A34,'Season 3'!AF$4:CH$104,48,0),"0"),
IFERROR(VLOOKUP($A34,'Season 4'!AF$4:CH$104,48,0),"0"),IFERROR(VLOOKUP($A34,'Season 5'!AF$4:CH$104,48,0),"0"),
IFERROR(VLOOKUP($A34,'Season 6'!AF$4:CH$104,48,0),"0"),IFERROR(VLOOKUP($A34,'Season 7'!AF$4:CH$104,48,0),"0"),
IFERROR(VLOOKUP($A34,'Season 8'!AF$4:CH$104,48,0),"0"),IFERROR(VLOOKUP($A34,'Season 9'!AF$4:CH$104,48,0),"0"),
IFERROR(VLOOKUP($A34,'Season 10'!AF$4:CH$104,48,0),"0"),IFERROR(VLOOKUP($A34,'Season 11'!AF$4:CH$104,48,0),"0"),
IFERROR(VLOOKUP($A34,'Season 12'!AF$4:CH$104,48,0),"0"),IFERROR(VLOOKUP($A34,'Season 13'!AF$4:CH$104,48,0),"0"),
IFERROR(VLOOKUP($A34,'Season 14'!AF$4:CH$104,48,0),"0"),IFERROR(VLOOKUP($A34,'Season 15'!AF$4:CH$104,48,0),"0"),)</f>
        <v>0</v>
      </c>
      <c r="AW34" s="1023">
        <f>SUM(IFERROR(VLOOKUP($A34,'Season 3'!AF$4:CH$104,49,0),"0"),
IFERROR(VLOOKUP($A34,'Season 4'!AF$4:CH$104,49,0),"0"),IFERROR(VLOOKUP($A34,'Season 5'!AF$4:CH$104,49,0),"0"),
IFERROR(VLOOKUP($A34,'Season 6'!AF$4:CH$104,49,0),"0"),IFERROR(VLOOKUP($A34,'Season 7'!AF$4:CH$104,49,0),"0"),
IFERROR(VLOOKUP($A34,'Season 8'!AF$4:CH$104,49,0),"0"),IFERROR(VLOOKUP($A34,'Season 9'!AF$4:CH$104,49,0),"0"),
IFERROR(VLOOKUP($A34,'Season 10'!AF$4:CH$104,49,0),"0"),IFERROR(VLOOKUP($A34,'Season 11'!AF$4:CH$104,49,0),"0"),
IFERROR(VLOOKUP($A34,'Season 12'!AF$4:CH$104,49,0),"0"),IFERROR(VLOOKUP($A34,'Season 13'!AF$4:CH$104,49,0),"0"),
IFERROR(VLOOKUP($A34,'Season 14'!AF$4:CH$104,49,0),"0"),IFERROR(VLOOKUP($A34,'Season 15'!AF$4:CH$104,49,0),"0"),)</f>
        <v>1</v>
      </c>
      <c r="AX34" s="26">
        <f>SUM(IFERROR(VLOOKUP($A34,'Season 3'!AF$4:CH$104,50,0),"0"),
IFERROR(VLOOKUP($A34,'Season 4'!AF$4:CH$104,50,0),"0"),IFERROR(VLOOKUP($A34,'Season 5'!AF$4:CH$104,50,0),"0"),
IFERROR(VLOOKUP($A34,'Season 6'!AF$4:CH$104,50,0),"0"),IFERROR(VLOOKUP($A34,'Season 7'!AF$4:CH$104,50,0),"0"),
IFERROR(VLOOKUP($A34,'Season 8'!AF$4:CH$104,50,0),"0"),IFERROR(VLOOKUP($A34,'Season 9'!AF$4:CH$104,50,0),"0"),
IFERROR(VLOOKUP($A34,'Season 10'!AF$4:CH$104,50,0),"0"),IFERROR(VLOOKUP($A34,'Season 11'!AF$4:CH$104,50,0),"0"),
IFERROR(VLOOKUP($A34,'Season 12'!AF$4:CH$104,50,0),"0"),IFERROR(VLOOKUP($A34,'Season 13'!AF$4:CH$104,50,0),"0"),
IFERROR(VLOOKUP($A34,'Season 14'!AF$4:CH$104,50,0),"0"),IFERROR(VLOOKUP($A34,'Season 15'!AF$4:CH$104,50,0),"0"),)</f>
        <v>1</v>
      </c>
      <c r="AY34" s="699">
        <f>SUM(IFERROR(VLOOKUP($A34,'Season 3'!AF$4:CH$104,51,0),"0"),
IFERROR(VLOOKUP($A34,'Season 4'!AF$4:CH$104,51,0),"0"),IFERROR(VLOOKUP($A34,'Season 5'!AF$4:CH$104,51,0),"0"),
IFERROR(VLOOKUP($A34,'Season 6'!AF$4:CH$104,51,0),"0"),IFERROR(VLOOKUP($A34,'Season 7'!AF$4:CH$104,51,0),"0"),
IFERROR(VLOOKUP($A34,'Season 8'!AF$4:CH$104,51,0),"0"),IFERROR(VLOOKUP($A34,'Season 9'!AF$4:CH$104,51,0),"0"),
IFERROR(VLOOKUP($A34,'Season 10'!AF$4:CH$104,51,0),"0"),IFERROR(VLOOKUP($A34,'Season 11'!AF$4:CH$104,51,0),"0"),
IFERROR(VLOOKUP($A34,'Season 12'!AF$4:CH$104,51,0),"0"),IFERROR(VLOOKUP($A34,'Season 13'!AF$4:CH$104,51,0),"0"),
IFERROR(VLOOKUP($A34,'Season 14'!AF$4:CH$104,51,0),"0"),IFERROR(VLOOKUP($A34,'Season 15'!AF$4:CH$104,51,0),"0"),)</f>
        <v>1</v>
      </c>
      <c r="AZ34" s="700">
        <f>SUM(IFERROR(VLOOKUP($A34,'Season 1'!AF$4:CC$104,32,0),"0"),IFERROR(VLOOKUP($A34,'Season 2'!AF$4:CC$104,37,0),"0"),)</f>
        <v>0</v>
      </c>
      <c r="BA34" s="692">
        <f>SUM(IFERROR(VLOOKUP($A34,'Season 1'!AF$4:CC$104,33,0),"0"),IFERROR(VLOOKUP($A34,'Season 2'!AF$4:CC$104,38,0),"0"),)</f>
        <v>0</v>
      </c>
      <c r="BB34" s="1023">
        <f>SUM(IFERROR(VLOOKUP($A34,'Season 1'!AF$4:CC$104,34,0),"0"),IFERROR(VLOOKUP($A34,'Season 2'!AF$4:CC$104,39,0),"0"),)</f>
        <v>2</v>
      </c>
      <c r="BC34" s="26">
        <f>SUM(IFERROR(VLOOKUP($A34,'Season 1'!AF$4:CC$104,35,0),"0"),IFERROR(VLOOKUP($A34,'Season 2'!AF$4:CC$104,40,0),"0"),)</f>
        <v>2</v>
      </c>
      <c r="BD34" s="699">
        <f>SUM(IFERROR(VLOOKUP($A34,'Season 1'!AF$4:CC$104,36,0),"0"),IFERROR(VLOOKUP($A34,'Season 2'!AF$4:CC$104,41,0),"0"),)</f>
        <v>2</v>
      </c>
      <c r="BE34" s="1111">
        <f>SUM(IFERROR(VLOOKUP($A34,'Season 1'!AF$4:CC$104,37,0),"0"),
IFERROR(VLOOKUP($A34,'Season 2'!AF$4:CC$104,47,0),"0"),IFERROR(VLOOKUP($A34,'Season 3'!AF$4:CH$104,52,0),"0"),
IFERROR(VLOOKUP($A34,'Season 4'!AF$4:CH$104,52,0),"0"),IFERROR(VLOOKUP($A34,'Season 5'!AF$4:CH$104,52,0),"0"),
IFERROR(VLOOKUP($A34,'Season 6'!AF$4:CH$104,52,0),"0"),IFERROR(VLOOKUP($A34,'Season 7'!AF$4:CH$104,52,0),"0"),
IFERROR(VLOOKUP($A34,'Season 8'!AF$4:CH$104,52,0),"0"),IFERROR(VLOOKUP($A34,'Season 9'!AF$4:CH$104,52,0),"0"),
IFERROR(VLOOKUP($A34,'Season 10'!AF$4:CH$104,52,0),"0"),IFERROR(VLOOKUP($A34,'Season 11'!AF$4:CH$104,52,0),"0"),
IFERROR(VLOOKUP($A34,'Season 12'!AF$4:CH$104,52,0),"0"),IFERROR(VLOOKUP($A34,'Season 13'!AF$4:CH$104,52,0),"0"),
IFERROR(VLOOKUP($A34,'Season 14'!AF$4:CH$104,52,0),"0"),IFERROR(VLOOKUP($A34,'Season 15'!AF$4:CH$104,52,0),"0"),)</f>
        <v>0</v>
      </c>
      <c r="BF34" s="1112">
        <f>SUM(IFERROR(VLOOKUP($A34,'Season 1'!AF$4:CC$104,38,0),"0"),
IFERROR(VLOOKUP($A34,'Season 2'!AF$4:CC$104,48,0),"0"),IFERROR(VLOOKUP($A34,'Season 3'!AF$4:CH$104,53,0),"0"),
IFERROR(VLOOKUP($A34,'Season 4'!AF$4:CH$104,53,0),"0"),IFERROR(VLOOKUP($A34,'Season 5'!AF$4:CH$104,53,0),"0"),
IFERROR(VLOOKUP($A34,'Season 6'!AF$4:CH$104,53,0),"0"),IFERROR(VLOOKUP($A34,'Season 7'!AF$4:CH$104,53,0),"0"),
IFERROR(VLOOKUP($A34,'Season 8'!AF$4:CH$104,53,0),"0"),IFERROR(VLOOKUP($A34,'Season 9'!AF$4:CH$104,53,0),"0"),
IFERROR(VLOOKUP($A34,'Season 10'!AF$4:CH$104,53,0),"0"),IFERROR(VLOOKUP($A34,'Season 11'!AF$4:CH$104,53,0),"0"),
IFERROR(VLOOKUP($A34,'Season 12'!AF$4:CH$104,53,0),"0"),IFERROR(VLOOKUP($A34,'Season 13'!AF$4:CH$104,53,0),"0"),
IFERROR(VLOOKUP($A34,'Season 14'!AF$4:CH$104,53,0),"0"),IFERROR(VLOOKUP($A34,'Season 15'!AF$4:CH$104,53,0),"0"),)</f>
        <v>0</v>
      </c>
      <c r="BG34" s="1061">
        <f t="shared" si="1"/>
        <v>5.6</v>
      </c>
      <c r="BI34" s="1100"/>
      <c r="BJ34" s="1100"/>
      <c r="BK34" s="1100"/>
      <c r="BL34" s="1100"/>
      <c r="BM34" s="1100"/>
      <c r="BN34" s="1100"/>
      <c r="BO34" s="1066"/>
      <c r="BP34" s="1066"/>
      <c r="BQ34" s="1066"/>
      <c r="BR34" s="1066"/>
      <c r="BS34" s="15">
        <f>IFERROR(VLOOKUP($A34,'Season 1'!$AF$4:$CH$104,39,0),"0")</f>
        <v>0</v>
      </c>
      <c r="BT34" s="15">
        <f>IFERROR(VLOOKUP($A34,'Season 1'!$AF$4:$CH$104,40,0),"0")</f>
        <v>0</v>
      </c>
      <c r="BU34" s="15">
        <f>IFERROR(VLOOKUP($A34,'Season 2'!$AF$4:$CH$104,49,0),"0")</f>
        <v>0</v>
      </c>
      <c r="BV34" s="15">
        <f>IFERROR(VLOOKUP($A34,'Season 2'!$AF$4:$CH$104,50,0),"0")</f>
        <v>0</v>
      </c>
      <c r="BW34" s="15">
        <f>IFERROR(VLOOKUP($A34,'Season 3'!$AF$4:$CH$104,54,0),"0")</f>
        <v>5.5</v>
      </c>
      <c r="BX34" s="15">
        <f>IFERROR(VLOOKUP($A34,'Season 3'!$AF$4:$CH$104,55,0),"0")</f>
        <v>0</v>
      </c>
      <c r="BY34" s="15">
        <f>IFERROR(VLOOKUP($A34,'Season 4'!$AF$4:$CH$104,54,0),"0")</f>
        <v>5.7</v>
      </c>
      <c r="BZ34" s="15">
        <f>IFERROR(VLOOKUP($A34,'Season 4'!$AF$4:$CH$104,55,0),"0")</f>
        <v>0</v>
      </c>
      <c r="CA34" s="15" t="str">
        <f>IFERROR(VLOOKUP($A34,'Season 5'!$AF$4:$CH$104,54,0),"0")</f>
        <v>0</v>
      </c>
      <c r="CB34" s="15" t="str">
        <f>IFERROR(VLOOKUP($A34,'Season 5'!$AF$4:$CH$104,55,0),"0")</f>
        <v>0</v>
      </c>
      <c r="CC34" s="15" t="str">
        <f>IFERROR(VLOOKUP($A34,'Season 6'!$AF$4:$CH$104,54,0),"0")</f>
        <v>0</v>
      </c>
      <c r="CD34" s="15" t="str">
        <f>IFERROR(VLOOKUP($A34,'Season 6'!$AF$4:$CH$104,55,0),"0")</f>
        <v>0</v>
      </c>
      <c r="CE34" s="15" t="str">
        <f>IFERROR(VLOOKUP($A34,'Season 7'!$AF$4:$CH$104,54,0),"0")</f>
        <v>0</v>
      </c>
      <c r="CF34" s="15" t="str">
        <f>IFERROR(VLOOKUP($A34,'Season 7'!$AF$4:$CH$104,55,0),"0")</f>
        <v>0</v>
      </c>
      <c r="CG34" s="15" t="str">
        <f>IFERROR(VLOOKUP($A34,'Season 8'!$AF$4:$CH$104,54,0),"0")</f>
        <v>0</v>
      </c>
      <c r="CH34" s="15" t="str">
        <f>IFERROR(VLOOKUP($A34,'Season 8'!$AF$4:$CH$104,55,0),"0")</f>
        <v>0</v>
      </c>
      <c r="CI34" s="15" t="str">
        <f>IFERROR(VLOOKUP($A34,'Season 9'!$AF$4:$CH$104,54,0),"0")</f>
        <v>0</v>
      </c>
      <c r="CJ34" s="15" t="str">
        <f>IFERROR(VLOOKUP($A34,'Season 9'!$AF$4:$CH$104,55,0),"0")</f>
        <v>0</v>
      </c>
      <c r="CK34" s="15" t="str">
        <f>IFERROR(VLOOKUP($A34,'Season 10'!$AF$4:$CH$104,54,0),"0")</f>
        <v>0</v>
      </c>
      <c r="CL34" s="15" t="str">
        <f>IFERROR(VLOOKUP($A34,'Season 10'!$AF$4:$CH$104,55,0),"0")</f>
        <v>0</v>
      </c>
      <c r="CM34" s="15" t="str">
        <f>IFERROR(VLOOKUP($A34,'Season 11'!$AF$4:$CH$104,54,0),"0")</f>
        <v>0</v>
      </c>
      <c r="CN34" s="15" t="str">
        <f>IFERROR(VLOOKUP($A34,'Season 11'!$AF$4:$CH$104,55,0),"0")</f>
        <v>0</v>
      </c>
      <c r="CO34" s="15" t="str">
        <f>IFERROR(VLOOKUP($A34,'Season 12'!$AF$4:$CH$104,54,0),"0")</f>
        <v>0</v>
      </c>
      <c r="CP34" s="15" t="str">
        <f>IFERROR(VLOOKUP($A34,'Season 12'!$AF$4:$CH$104,55,0),"0")</f>
        <v>0</v>
      </c>
      <c r="CQ34" s="15" t="str">
        <f>IFERROR(VLOOKUP($A34,'Season 13'!$AF$4:$CH$104,54,0),"0")</f>
        <v>0</v>
      </c>
      <c r="CR34" s="15" t="str">
        <f>IFERROR(VLOOKUP($A34,'Season 13'!$AF$4:$CH$104,55,0),"0")</f>
        <v>0</v>
      </c>
      <c r="CS34" s="15" t="str">
        <f>IFERROR(VLOOKUP($A34,'Season 14'!$AF$4:$CH$104,54,0),"0")</f>
        <v>0</v>
      </c>
      <c r="CT34" s="15" t="str">
        <f>IFERROR(VLOOKUP($A34,'Season 14'!$AF$4:$CH$104,55,0),"0")</f>
        <v>0</v>
      </c>
      <c r="CU34" s="15" t="str">
        <f>IFERROR(VLOOKUP($A34,'Season 15'!$AF$4:$CH$104,54,0),"0")</f>
        <v>0</v>
      </c>
      <c r="CV34" s="15" t="str">
        <f>IFERROR(VLOOKUP($A34,'Season 15'!$AF$4:$CH$104,55,0),"0")</f>
        <v>0</v>
      </c>
    </row>
    <row r="35" spans="1:100" x14ac:dyDescent="0.25">
      <c r="A35" s="1090" t="s">
        <v>287</v>
      </c>
      <c r="B35" s="1021" t="str">
        <f>IFERROR(VLOOKUP('Data Totals'!A35,'Season 1'!AF$4:CC$104,2,FALSE),IFERROR(VLOOKUP('Data Totals'!A35,'Season 2'!AF$4:CC$104,2,FALSE),IFERROR(VLOOKUP('Data Totals'!A35,'Season 3'!AF$4:CC$104,2,FALSE),IFERROR(VLOOKUP('Data Totals'!A35,'Season 4'!AF$4:CC$104,2,FALSE),IFERROR(VLOOKUP('Data Totals'!A35,'Season 5'!AF$4:CC$104,2,FALSE),IFERROR(VLOOKUP('Data Totals'!A35,'Season 6'!AF$4:CC$104,2,FALSE),IFERROR(VLOOKUP('Data Totals'!A35,'Season 7'!AF$4:CC$104,2,FALSE),IFERROR(VLOOKUP('Data Totals'!A35,'Season 8'!AF$4:CC$104,2,FALSE),IFERROR(VLOOKUP('Data Totals'!A35,'Season 9'!AF$4:CC$104,2,FALSE),IFERROR(VLOOKUP('Data Totals'!A35,'Season 10'!AF$4:CC$104,2,FALSE),IFERROR(VLOOKUP('Data Totals'!A35,'Season 11'!AF$4:CC$104,2,FALSE),IFERROR(VLOOKUP('Data Totals'!A35,'Season 12'!AF$4:CC$104,2,FALSE),IFERROR(VLOOKUP('Data Totals'!A35,'Season 13'!AF$4:CC$104,2,FALSE),IFERROR(VLOOKUP('Data Totals'!A35,'Season 14'!AF$4:CC$104,2,FALSE),IFERROR(VLOOKUP('Data Totals'!A35,'Season 15'!AF$4:CC$104,2,FALSE),"N/A")))))))))))))))</f>
        <v>LM</v>
      </c>
      <c r="C35" s="1022">
        <f>IFERROR(VLOOKUP('Data Totals'!A35,'Season 1'!AF$4:CC$104,3,FALSE),IFERROR(VLOOKUP('Data Totals'!A35,'Season 2'!AF$4:CC$104,3,FALSE),IFERROR(VLOOKUP('Data Totals'!A35,'Season 3'!AF$4:CC$104,3,FALSE),IFERROR(VLOOKUP('Data Totals'!A35,'Season 4'!AF$4:CC$104,3,FALSE),IFERROR(VLOOKUP('Data Totals'!A35,'Season 5'!AF$4:CC$104,3,FALSE),IFERROR(VLOOKUP('Data Totals'!A35,'Season 6'!AF$4:CC$104,3,FALSE),IFERROR(VLOOKUP('Data Totals'!A35,'Season 7'!AF$4:CC$104,3,FALSE),IFERROR(VLOOKUP('Data Totals'!A35,'Season 8'!AF$4:CC$104,3,FALSE),IFERROR(VLOOKUP('Data Totals'!A35,'Season 9'!AF$4:CC$104,3,FALSE),IFERROR(VLOOKUP('Data Totals'!A35,'Season 10'!AF$4:CC$104,3,FALSE),IFERROR(VLOOKUP('Data Totals'!A35,'Season 11'!AF$4:CC$104,3,FALSE),IFERROR(VLOOKUP('Data Totals'!A35,'Season 12'!AF$4:CC$104,3,FALSE),IFERROR(VLOOKUP('Data Totals'!A35,'Season 13'!AF$4:CC$104,3,FALSE),IFERROR(VLOOKUP('Data Totals'!A35,'Season 14'!AF$4:CC$104,3,FALSE),IFERROR(VLOOKUP('Data Totals'!A35,'Season 15'!AF$4:CC$104,3,FALSE),"N/A")))))))))))))))</f>
        <v>69</v>
      </c>
      <c r="D35" s="1022">
        <f>IFERROR(VLOOKUP('Data Totals'!A35,'Season 1'!AF$4:CC$104,4,FALSE),IFERROR(VLOOKUP('Data Totals'!A35,'Season 2'!AF$4:CC$104,4,FALSE),IFERROR(VLOOKUP('Data Totals'!A35,'Season 3'!AF$4:CC$104,4,FALSE),IFERROR(VLOOKUP('Data Totals'!A35,'Season 4'!AF$4:CC$104,4,FALSE),IFERROR(VLOOKUP('Data Totals'!A35,'Season 5'!AF$4:CC$104,4,FALSE),IFERROR(VLOOKUP('Data Totals'!A35,'Season 6'!AF$4:CC$104,4,FALSE),IFERROR(VLOOKUP('Data Totals'!A35,'Season 7'!AF$4:CC$104,4,FALSE),IFERROR(VLOOKUP('Data Totals'!A35,'Season 8'!AF$4:CC$104,4,FALSE),IFERROR(VLOOKUP('Data Totals'!A35,'Season 9'!AF$4:CC$104,4,FALSE),IFERROR(VLOOKUP('Data Totals'!A35,'Season 10'!AF$4:CC$104,4,FALSE),IFERROR(VLOOKUP('Data Totals'!A35,'Season 11'!AF$4:CC$104,4,FALSE),IFERROR(VLOOKUP('Data Totals'!A35,'Season 12'!AF$4:CC$104,4,FALSE),IFERROR(VLOOKUP('Data Totals'!A35,'Season 13'!AF$4:CC$104,4,FALSE),IFERROR(VLOOKUP('Data Totals'!A35,'Season 14'!AF$4:CC$104,4,FALSE),IFERROR(VLOOKUP('Data Totals'!A35,'Season 15'!AF$4:CC$104,4,FALSE),"N/A")))))))))))))))</f>
        <v>73</v>
      </c>
      <c r="E35" s="1022">
        <f t="shared" si="0"/>
        <v>4</v>
      </c>
      <c r="F35" s="692">
        <f>SUM(IFERROR(VLOOKUP(A35,BI$3:BN$152,2,0),"0"),IFERROR(VLOOKUP(A35,'Season 1'!AF$4:CC$104,6,0),"0"),
IFERROR(VLOOKUP(A35,'Season 2'!AF$4:CC$104,6,0),"0"),IFERROR(VLOOKUP(A35,'Season 3'!AF$4:CC$104,6,0),"0"),
IFERROR(VLOOKUP(A35,'Season 4'!AF$4:CC$104,6,0),"0"),IFERROR(VLOOKUP(A35,'Season 5'!AF$4:CC$104,6,0),"0"),
IFERROR(VLOOKUP(A35,'Season 6'!AF$4:CC$104,6,0),"0"),IFERROR(VLOOKUP(A35,'Season 7'!AF$4:CC$104,6,0),"0"),
IFERROR(VLOOKUP(A35,'Season 8'!AF$4:CC$104,6,0),"0"),IFERROR(VLOOKUP(A35,'Season 9'!AF$4:CC$104,6,0),"0"),
IFERROR(VLOOKUP(A35,'Season 10'!AF$4:CC$104,6,0),"0"),IFERROR(VLOOKUP(A35,'Season 11'!AF$4:CC$104,6,0),"0"),
IFERROR(VLOOKUP(A35,'Season 12'!AF$4:CC$104,6,0),"0"),IFERROR(VLOOKUP(A35,'Season 13'!AF$4:CC$104,6,0),"0"),
IFERROR(VLOOKUP(A35,'Season 14'!AF$4:CC$104,6,0),"0"),IFERROR(VLOOKUP(A35,'Season 15'!AF$4:CC$104,6,0),"0"),)</f>
        <v>126</v>
      </c>
      <c r="G35" s="692">
        <f>SUM(IFERROR(VLOOKUP(A35,'Season 1'!AF$4:CC$104,7,0),"0"),
IFERROR(VLOOKUP(A35,'Season 2'!AF$4:CC$104,7,0),"0"),IFERROR(VLOOKUP(A35,'Season 3'!AF$4:CC$104,7,0),"0"),
IFERROR(VLOOKUP(A35,'Season 4'!AF$4:CC$104,7,0),"0"),IFERROR(VLOOKUP(A35,'Season 5'!AF$4:CC$104,7,0),"0"),
IFERROR(VLOOKUP(A35,'Season 6'!AF$4:CC$104,7,0),"0"),IFERROR(VLOOKUP(A35,'Season 7'!AF$4:CC$104,7,0),"0"),
IFERROR(VLOOKUP(A35,'Season 8'!AF$4:CC$104,7,0),"0"),IFERROR(VLOOKUP(A35,'Season 9'!AF$4:CC$104,7,0),"0"),
IFERROR(VLOOKUP(A35,'Season 10'!AF$4:CC$104,7,0),"0"),IFERROR(VLOOKUP(A35,'Season 11'!AF$4:CC$104,7,0),"0"),
IFERROR(VLOOKUP(A35,'Season 12'!AF$4:CC$104,7,0),"0"),IFERROR(VLOOKUP(A35,'Season 13'!AF$4:CC$104,7,0),"0"),
IFERROR(VLOOKUP(A35,'Season 14'!AF$4:CC$104,7,0),"0"),IFERROR(VLOOKUP(A35,'Season 15'!AF$4:CC$104,7,0),"0"),)</f>
        <v>0</v>
      </c>
      <c r="H35" s="556">
        <f>SUM(IFERROR(VLOOKUP(A35,'Season 1'!AF$4:CC$104,8,0),"0"),
IFERROR(VLOOKUP(A35,'Season 2'!AF$4:CC$104,8,0),"0"),IFERROR(VLOOKUP(A35,'Season 3'!AF$4:CC$104,8,0),"0"),
IFERROR(VLOOKUP(A35,'Season 4'!AF$4:CC$104,8,0),"0"),IFERROR(VLOOKUP(A35,'Season 5'!AF$4:CC$104,8,0),"0"),
IFERROR(VLOOKUP(A35,'Season 6'!AF$4:CC$104,8,0),"0"),IFERROR(VLOOKUP(A35,'Season 7'!AF$4:CC$104,8,0),"0"),
IFERROR(VLOOKUP(A35,'Season 8'!AF$4:CC$104,8,0),"0"),IFERROR(VLOOKUP(A35,'Season 9'!AF$4:CC$104,8,0),"0"),
IFERROR(VLOOKUP(A35,'Season 10'!AF$4:CC$104,8,0),"0"),IFERROR(VLOOKUP(A35,'Season 11'!AF$4:CC$104,8,0),"0"),
IFERROR(VLOOKUP(A35,'Season 12'!AF$4:CC$104,8,0),"0"),IFERROR(VLOOKUP(A35,'Season 13'!AF$4:CC$104,8,0),"0"),
IFERROR(VLOOKUP(A35,'Season 14'!AF$4:CC$104,8,0),"0"),IFERROR(VLOOKUP(A35,'Season 15'!AF$4:CC$104,8,0),"0"),)</f>
        <v>0</v>
      </c>
      <c r="I35" s="1023">
        <f>SUM(IFERROR(VLOOKUP(A35,'Season 1'!AF$4:CC$104,9,0),"0"),
IFERROR(VLOOKUP(A35,'Season 2'!AF$4:CC$104,9,0),"0"),IFERROR(VLOOKUP(A35,'Season 3'!AF$4:CC$104,9,0),"0"),
IFERROR(VLOOKUP(A35,'Season 4'!AF$4:CC$104,9,0),"0"),IFERROR(VLOOKUP(A35,'Season 5'!AF$4:CC$104,9,0),"0"),
IFERROR(VLOOKUP(A35,'Season 6'!AF$4:CC$104,9,0),"0"),IFERROR(VLOOKUP(A35,'Season 7'!AF$4:CC$104,9,0),"0"),
IFERROR(VLOOKUP(A35,'Season 8'!AF$4:CC$104,9,0),"0"),IFERROR(VLOOKUP(A35,'Season 9'!AF$4:CC$104,9,0),"0"),
IFERROR(VLOOKUP(A35,'Season 10'!AF$4:CC$104,9,0),"0"),IFERROR(VLOOKUP(A35,'Season 11'!AF$4:CC$104,9,0),"0"),
IFERROR(VLOOKUP(A35,'Season 12'!AF$4:CC$104,9,0),"0"),IFERROR(VLOOKUP(A35,'Season 13'!AF$4:CC$104,9,0),"0"),
IFERROR(VLOOKUP(A35,'Season 14'!AF$4:CC$104,9,0),"0"),IFERROR(VLOOKUP(A35,'Season 15'!AF$4:CC$104,9,0),"0"),)</f>
        <v>3</v>
      </c>
      <c r="J35" s="26">
        <f>SUM(IFERROR(VLOOKUP(A35,BI$3:BN$152,3,0),"0"),IFERROR(VLOOKUP(A35,'Season 1'!AF$4:CC$104,10,0),"0"),
IFERROR(VLOOKUP(A35,'Season 2'!AF$4:CC$104,10,0),"0"),IFERROR(VLOOKUP(A35,'Season 3'!AF$4:CC$104,10,0),"0"),
IFERROR(VLOOKUP(A35,'Season 4'!AF$4:CC$104,10,0),"0"),IFERROR(VLOOKUP(A35,'Season 5'!AF$4:CC$104,10,0),"0"),
IFERROR(VLOOKUP(A35,'Season 6'!AF$4:CC$104,10,0),"0"),IFERROR(VLOOKUP(A35,'Season 7'!AF$4:CC$104,10,0),"0"),
IFERROR(VLOOKUP(A35,'Season 8'!AF$4:CC$104,10,0),"0"),IFERROR(VLOOKUP(A35,'Season 9'!AF$4:CC$104,10,0),"0"),
IFERROR(VLOOKUP(A35,'Season 10'!AF$4:CC$104,10,0),"0"),IFERROR(VLOOKUP(A35,'Season 11'!AF$4:CC$104,10,0),"0"),
IFERROR(VLOOKUP(A35,'Season 12'!AF$4:CC$104,10,0),"0"),IFERROR(VLOOKUP(A35,'Season 13'!AF$4:CC$104,10,0),"0"),
IFERROR(VLOOKUP(A35,'Season 14'!AF$4:CC$104,10,0),"0"),IFERROR(VLOOKUP(A35,'Season 15'!AF$4:CC$104,10,0),"0"),)</f>
        <v>18</v>
      </c>
      <c r="K35" s="699">
        <f>SUM(IFERROR(VLOOKUP(A35,BI$3:BN$152,4,0),"0"),IFERROR(VLOOKUP(A35,'Season 1'!AF$4:CC$104,11,0),"0"),
IFERROR(VLOOKUP(A35,'Season 2'!AF$4:CC$104,11,0),"0"),IFERROR(VLOOKUP(A35,'Season 3'!AF$4:CC$104,11,0),"0"),
IFERROR(VLOOKUP(A35,'Season 4'!AF$4:CC$104,11,0),"0"),IFERROR(VLOOKUP(A35,'Season 5'!AF$4:CC$104,11,0),"0"),
IFERROR(VLOOKUP(A35,'Season 6'!AF$4:CC$104,11,0),"0"),IFERROR(VLOOKUP(A35,'Season 7'!AF$4:CC$104,11,0),"0"),
IFERROR(VLOOKUP(A35,'Season 8'!AF$4:CC$104,11,0),"0"),IFERROR(VLOOKUP(A35,'Season 9'!AF$4:CC$104,11,0),"0"),
IFERROR(VLOOKUP(A35,'Season 10'!AF$4:CC$104,11,0),"0"),IFERROR(VLOOKUP(A35,'Season 11'!AF$4:CC$104,11,0),"0"),
IFERROR(VLOOKUP(A35,'Season 12'!AF$4:CC$104,11,0),"0"),IFERROR(VLOOKUP(A35,'Season 13'!AF$4:CC$104,11,0),"0"),
IFERROR(VLOOKUP(A35,'Season 14'!AF$4:CC$104,11,0),"0"),IFERROR(VLOOKUP(A35,'Season 15'!AF$4:CC$104,11,0),"0"),)</f>
        <v>6</v>
      </c>
      <c r="L35" s="700">
        <f>SUM(IFERROR(VLOOKUP($A35,'Season 1'!AF$4:CC$104,12,0),"0"),
IFERROR(VLOOKUP($A35,'Season 2'!AF$4:CC$104,12,0),"0"),IFERROR(VLOOKUP($A35,'Season 3'!AF$4:CC$104,12,0),"0"),
IFERROR(VLOOKUP($A35,'Season 4'!AF$4:CC$104,12,0),"0"),IFERROR(VLOOKUP($A35,'Season 5'!AF$4:CC$104,12,0),"0"),
IFERROR(VLOOKUP($A35,'Season 6'!AF$4:CC$104,12,0),"0"),IFERROR(VLOOKUP($A35,'Season 7'!AF$4:CC$104,12,0),"0"),
IFERROR(VLOOKUP($A35,'Season 8'!AF$4:CC$104,12,0),"0"),IFERROR(VLOOKUP($A35,'Season 9'!AF$4:CC$104,12,0),"0"),
IFERROR(VLOOKUP($A35,'Season 10'!AF$4:CC$104,12,0),"0"),IFERROR(VLOOKUP($A35,'Season 11'!AF$4:CC$104,12,0),"0"),
IFERROR(VLOOKUP($A35,'Season 12'!AF$4:CC$104,12,0),"0"),IFERROR(VLOOKUP($A35,'Season 13'!AF$4:CC$104,12,0),"0"),
IFERROR(VLOOKUP($A35,'Season 14'!AF$4:CC$104,12,0),"0"),IFERROR(VLOOKUP($A35,'Season 15'!AF$4:CC$104,12,0),"0"),)</f>
        <v>0</v>
      </c>
      <c r="M35" s="692">
        <f>SUM(IFERROR(VLOOKUP($A35,'Season 1'!AF$4:CC$104,13,0),"0"),
IFERROR(VLOOKUP($A35,'Season 2'!AF$4:CC$104,13,0),"0"),IFERROR(VLOOKUP($A35,'Season 3'!AF$4:CC$104,13,0),"0"),
IFERROR(VLOOKUP($A35,'Season 4'!AF$4:CC$104,13,0),"0"),IFERROR(VLOOKUP($A35,'Season 5'!AF$4:CC$104,13,0),"0"),
IFERROR(VLOOKUP($A35,'Season 6'!AF$4:CC$104,13,0),"0"),IFERROR(VLOOKUP($A35,'Season 7'!AF$4:CC$104,13,0),"0"),
IFERROR(VLOOKUP($A35,'Season 8'!AF$4:CC$104,13,0),"0"),IFERROR(VLOOKUP($A35,'Season 9'!AF$4:CC$104,13,0),"0"),
IFERROR(VLOOKUP($A35,'Season 10'!AF$4:CC$104,13,0),"0"),IFERROR(VLOOKUP($A35,'Season 11'!AF$4:CC$104,13,0),"0"),
IFERROR(VLOOKUP($A35,'Season 12'!AF$4:CC$104,13,0),"0"),IFERROR(VLOOKUP($A35,'Season 13'!AF$4:CC$104,13,0),"0"),
IFERROR(VLOOKUP($A35,'Season 14'!AF$4:CC$104,13,0),"0"),IFERROR(VLOOKUP($A35,'Season 15'!AF$4:CC$104,13,0),"0"),)</f>
        <v>0</v>
      </c>
      <c r="N35" s="1023">
        <f>SUM(IFERROR(VLOOKUP($A35,'Season 1'!AF$4:CC$104,14,0),"0"),
IFERROR(VLOOKUP($A35,'Season 2'!AF$4:CC$104,14,0),"0"),IFERROR(VLOOKUP($A35,'Season 3'!AF$4:CC$104,14,0),"0"),
IFERROR(VLOOKUP($A35,'Season 4'!AF$4:CC$104,14,0),"0"),IFERROR(VLOOKUP($A35,'Season 5'!AF$4:CC$104,14,0),"0"),
IFERROR(VLOOKUP($A35,'Season 6'!AF$4:CC$104,14,0),"0"),IFERROR(VLOOKUP($A35,'Season 7'!AF$4:CC$104,14,0),"0"),
IFERROR(VLOOKUP($A35,'Season 8'!AF$4:CC$104,14,0),"0"),IFERROR(VLOOKUP($A35,'Season 9'!AF$4:CC$104,14,0),"0"),
IFERROR(VLOOKUP($A35,'Season 10'!AF$4:CC$104,14,0),"0"),IFERROR(VLOOKUP($A35,'Season 11'!AF$4:CC$104,14,0),"0"),
IFERROR(VLOOKUP($A35,'Season 12'!AF$4:CC$104,14,0),"0"),IFERROR(VLOOKUP($A35,'Season 13'!AF$4:CC$104,14,0),"0"),
IFERROR(VLOOKUP($A35,'Season 14'!AF$4:CC$104,14,0),"0"),IFERROR(VLOOKUP($A35,'Season 15'!AF$4:CC$104,14,0),"0"),)</f>
        <v>0</v>
      </c>
      <c r="O35" s="26">
        <f>SUM(IFERROR(VLOOKUP($A35,'Season 1'!AF$4:CC$104,15,0),"0"),
IFERROR(VLOOKUP($A35,'Season 2'!AF$4:CC$104,15,0),"0"),IFERROR(VLOOKUP($A35,'Season 3'!AF$4:CC$104,15,0),"0"),
IFERROR(VLOOKUP($A35,'Season 4'!AF$4:CC$104,15,0),"0"),IFERROR(VLOOKUP($A35,'Season 5'!AF$4:CC$104,15,0),"0"),
IFERROR(VLOOKUP($A35,'Season 6'!AF$4:CC$104,15,0),"0"),IFERROR(VLOOKUP($A35,'Season 7'!AF$4:CC$104,15,0),"0"),
IFERROR(VLOOKUP($A35,'Season 8'!AF$4:CC$104,15,0),"0"),IFERROR(VLOOKUP($A35,'Season 9'!AF$4:CC$104,15,0),"0"),
IFERROR(VLOOKUP($A35,'Season 10'!AF$4:CC$104,15,0),"0"),IFERROR(VLOOKUP($A35,'Season 11'!AF$4:CC$104,15,0),"0"),
IFERROR(VLOOKUP($A35,'Season 12'!AF$4:CC$104,15,0),"0"),IFERROR(VLOOKUP($A35,'Season 13'!AF$4:CC$104,15,0),"0"),
IFERROR(VLOOKUP($A35,'Season 14'!AF$4:CC$104,15,0),"0"),IFERROR(VLOOKUP($A35,'Season 15'!AF$4:CC$104,15,0),"0"),)</f>
        <v>0</v>
      </c>
      <c r="P35" s="699">
        <f>SUM(IFERROR(VLOOKUP($A35,'Season 1'!AF$4:CC$104,16,0),"0"),
IFERROR(VLOOKUP($A35,'Season 2'!AF$4:CC$104,16,0),"0"),IFERROR(VLOOKUP($A35,'Season 3'!AF$4:CC$104,16,0),"0"),
IFERROR(VLOOKUP($A35,'Season 4'!AF$4:CC$104,16,0),"0"),IFERROR(VLOOKUP($A35,'Season 5'!AF$4:CC$104,16,0),"0"),
IFERROR(VLOOKUP($A35,'Season 6'!AF$4:CC$104,16,0),"0"),IFERROR(VLOOKUP($A35,'Season 7'!AF$4:CC$104,16,0),"0"),
IFERROR(VLOOKUP($A35,'Season 8'!AF$4:CC$104,16,0),"0"),IFERROR(VLOOKUP($A35,'Season 9'!AF$4:CC$104,16,0),"0"),
IFERROR(VLOOKUP($A35,'Season 10'!AF$4:CC$104,16,0),"0"),IFERROR(VLOOKUP($A35,'Season 11'!AF$4:CC$104,16,0),"0"),
IFERROR(VLOOKUP($A35,'Season 12'!AF$4:CC$104,16,0),"0"),IFERROR(VLOOKUP($A35,'Season 13'!AF$4:CC$104,16,0),"0"),
IFERROR(VLOOKUP($A35,'Season 14'!AF$4:CC$104,16,0),"0"),IFERROR(VLOOKUP($A35,'Season 15'!AF$4:CC$104,16,0),"0"),)</f>
        <v>0</v>
      </c>
      <c r="Q35" s="700">
        <f>SUM(IFERROR(VLOOKUP($A35,'Season 1'!AF$4:CC$104,17,0),"0"),
IFERROR(VLOOKUP($A35,'Season 2'!AF$4:CC$104,17,0),"0"),IFERROR(VLOOKUP($A35,'Season 3'!AF$4:CC$104,17,0),"0"),
IFERROR(VLOOKUP($A35,'Season 4'!AF$4:CC$104,17,0),"0"),IFERROR(VLOOKUP($A35,'Season 5'!AF$4:CC$104,17,0),"0"),
IFERROR(VLOOKUP($A35,'Season 6'!AF$4:CC$104,17,0),"0"),IFERROR(VLOOKUP($A35,'Season 7'!AF$4:CC$104,17,0),"0"),
IFERROR(VLOOKUP($A35,'Season 8'!AF$4:CC$104,17,0),"0"),IFERROR(VLOOKUP($A35,'Season 9'!AF$4:CC$104,17,0),"0"),
IFERROR(VLOOKUP($A35,'Season 10'!AF$4:CC$104,17,0),"0"),IFERROR(VLOOKUP($A35,'Season 11'!AF$4:CC$104,17,0),"0"),
IFERROR(VLOOKUP($A35,'Season 12'!AF$4:CC$104,17,0),"0"),IFERROR(VLOOKUP($A35,'Season 13'!AF$4:CC$104,17,0),"0"),
IFERROR(VLOOKUP($A35,'Season 14'!AF$4:CC$104,17,0),"0"),IFERROR(VLOOKUP($A35,'Season 15'!AF$4:CC$104,17,0),"0"),)</f>
        <v>0</v>
      </c>
      <c r="R35" s="692">
        <f>SUM(IFERROR(VLOOKUP($A35,'Season 1'!AF$4:CC$104,18,0),"0"),
IFERROR(VLOOKUP($A35,'Season 2'!AF$4:CC$104,18,0),"0"),IFERROR(VLOOKUP($A35,'Season 3'!AF$4:CC$104,18,0),"0"),
IFERROR(VLOOKUP($A35,'Season 4'!AF$4:CC$104,18,0),"0"),IFERROR(VLOOKUP($A35,'Season 5'!AF$4:CC$104,18,0),"0"),
IFERROR(VLOOKUP($A35,'Season 6'!AF$4:CC$104,18,0),"0"),IFERROR(VLOOKUP($A35,'Season 7'!AF$4:CC$104,18,0),"0"),
IFERROR(VLOOKUP($A35,'Season 8'!AF$4:CC$104,18,0),"0"),IFERROR(VLOOKUP($A35,'Season 9'!AF$4:CC$104,18,0),"0"),
IFERROR(VLOOKUP($A35,'Season 10'!AF$4:CC$104,18,0),"0"),IFERROR(VLOOKUP($A35,'Season 11'!AF$4:CC$104,18,0),"0"),
IFERROR(VLOOKUP($A35,'Season 12'!AF$4:CC$104,18,0),"0"),IFERROR(VLOOKUP($A35,'Season 13'!AF$4:CC$104,18,0),"0"),
IFERROR(VLOOKUP($A35,'Season 14'!AF$4:CC$104,18,0),"0"),IFERROR(VLOOKUP($A35,'Season 15'!AF$4:CC$104,18,0),"0"),)</f>
        <v>0</v>
      </c>
      <c r="S35" s="1023">
        <f>SUM(IFERROR(VLOOKUP($A35,'Season 1'!AF$4:CC$104,19,0),"0"),
IFERROR(VLOOKUP($A35,'Season 2'!AF$4:CC$104,19,0),"0"),IFERROR(VLOOKUP($A35,'Season 3'!AF$4:CC$104,19,0),"0"),
IFERROR(VLOOKUP($A35,'Season 4'!AF$4:CC$104,19,0),"0"),IFERROR(VLOOKUP($A35,'Season 5'!AF$4:CC$104,19,0),"0"),
IFERROR(VLOOKUP($A35,'Season 6'!AF$4:CC$104,19,0),"0"),IFERROR(VLOOKUP($A35,'Season 7'!AF$4:CC$104,19,0),"0"),
IFERROR(VLOOKUP($A35,'Season 8'!AF$4:CC$104,19,0),"0"),IFERROR(VLOOKUP($A35,'Season 9'!AF$4:CC$104,19,0),"0"),
IFERROR(VLOOKUP($A35,'Season 10'!AF$4:CC$104,19,0),"0"),IFERROR(VLOOKUP($A35,'Season 11'!AF$4:CC$104,19,0),"0"),
IFERROR(VLOOKUP($A35,'Season 12'!AF$4:CC$104,19,0),"0"),IFERROR(VLOOKUP($A35,'Season 13'!AF$4:CC$104,19,0),"0"),
IFERROR(VLOOKUP($A35,'Season 14'!AF$4:CC$104,19,0),"0"),IFERROR(VLOOKUP($A35,'Season 15'!AF$4:CC$104,19,0),"0"),)</f>
        <v>0</v>
      </c>
      <c r="T35" s="26">
        <f>SUM(IFERROR(VLOOKUP($A35,'Season 1'!AF$4:CC$104,20,0),"0"),
IFERROR(VLOOKUP($A35,'Season 2'!AF$4:CC$104,20,0),"0"),IFERROR(VLOOKUP($A35,'Season 3'!AF$4:CC$104,20,0),"0"),
IFERROR(VLOOKUP($A35,'Season 4'!AF$4:CC$104,20,0),"0"),IFERROR(VLOOKUP($A35,'Season 5'!AF$4:CC$104,20,0),"0"),
IFERROR(VLOOKUP($A35,'Season 6'!AF$4:CC$104,20,0),"0"),IFERROR(VLOOKUP($A35,'Season 7'!AF$4:CC$104,20,0),"0"),
IFERROR(VLOOKUP($A35,'Season 8'!AF$4:CC$104,20,0),"0"),IFERROR(VLOOKUP($A35,'Season 9'!AF$4:CC$104,20,0),"0"),
IFERROR(VLOOKUP($A35,'Season 10'!AF$4:CC$104,20,0),"0"),IFERROR(VLOOKUP($A35,'Season 11'!AF$4:CC$104,20,0),"0"),
IFERROR(VLOOKUP($A35,'Season 12'!AF$4:CC$104,20,0),"0"),IFERROR(VLOOKUP($A35,'Season 13'!AF$4:CC$104,20,0),"0"),
IFERROR(VLOOKUP($A35,'Season 14'!AF$4:CC$104,20,0),"0"),IFERROR(VLOOKUP($A35,'Season 15'!AF$4:CC$104,20,0),"0"),)</f>
        <v>0</v>
      </c>
      <c r="U35" s="699">
        <f>SUM(IFERROR(VLOOKUP($A35,'Season 1'!AF$4:CC$104,21,0),"0"),
IFERROR(VLOOKUP($A35,'Season 2'!AF$4:CC$104,21,0),"0"),IFERROR(VLOOKUP($A35,'Season 3'!AF$4:CC$104,21,0),"0"),
IFERROR(VLOOKUP($A35,'Season 4'!AF$4:CC$104,21,0),"0"),IFERROR(VLOOKUP($A35,'Season 5'!AF$4:CC$104,21,0),"0"),
IFERROR(VLOOKUP($A35,'Season 6'!AF$4:CC$104,21,0),"0"),IFERROR(VLOOKUP($A35,'Season 7'!AF$4:CC$104,21,0),"0"),
IFERROR(VLOOKUP($A35,'Season 8'!AF$4:CC$104,21,0),"0"),IFERROR(VLOOKUP($A35,'Season 9'!AF$4:CC$104,21,0),"0"),
IFERROR(VLOOKUP($A35,'Season 10'!AF$4:CC$104,21,0),"0"),IFERROR(VLOOKUP($A35,'Season 11'!AF$4:CC$104,21,0),"0"),
IFERROR(VLOOKUP($A35,'Season 12'!AF$4:CC$104,21,0),"0"),IFERROR(VLOOKUP($A35,'Season 13'!AF$4:CC$104,21,0),"0"),
IFERROR(VLOOKUP($A35,'Season 14'!AF$4:CC$104,21,0),"0"),IFERROR(VLOOKUP($A35,'Season 15'!AF$4:CC$104,21,0),"0"),)</f>
        <v>0</v>
      </c>
      <c r="V35" s="700">
        <f>SUM(IFERROR(VLOOKUP($A35,'Season 1'!AF$4:CC$104,22,0),"0"),
IFERROR(VLOOKUP($A35,'Season 2'!AF$4:CC$104,22,0),"0"),IFERROR(VLOOKUP($A35,'Season 3'!AF$4:CC$104,22,0),"0"),
IFERROR(VLOOKUP($A35,'Season 4'!AF$4:CC$104,22,0),"0"),IFERROR(VLOOKUP($A35,'Season 5'!AF$4:CC$104,22,0),"0"),
IFERROR(VLOOKUP($A35,'Season 6'!AF$4:CC$104,22,0),"0"),IFERROR(VLOOKUP($A35,'Season 7'!AF$4:CC$104,22,0),"0"),
IFERROR(VLOOKUP($A35,'Season 8'!AF$4:CC$104,22,0),"0"),IFERROR(VLOOKUP($A35,'Season 9'!AF$4:CC$104,22,0),"0"),
IFERROR(VLOOKUP($A35,'Season 10'!AF$4:CC$104,22,0),"0"),IFERROR(VLOOKUP($A35,'Season 11'!AF$4:CC$104,22,0),"0"),
IFERROR(VLOOKUP($A35,'Season 12'!AF$4:CC$104,22,0),"0"),IFERROR(VLOOKUP($A35,'Season 13'!AF$4:CC$104,22,0),"0"),
IFERROR(VLOOKUP($A35,'Season 14'!AF$4:CC$104,22,0),"0"),IFERROR(VLOOKUP($A35,'Season 15'!AF$4:CC$104,22,0),"0"),)</f>
        <v>0</v>
      </c>
      <c r="W35" s="692">
        <f>SUM(IFERROR(VLOOKUP($A35,'Season 1'!AF$4:CC$104,23,0),"0"),
IFERROR(VLOOKUP($A35,'Season 2'!AF$4:CC$104,23,0),"0"),IFERROR(VLOOKUP($A35,'Season 3'!AF$4:CC$104,23,0),"0"),
IFERROR(VLOOKUP($A35,'Season 4'!AF$4:CC$104,23,0),"0"),IFERROR(VLOOKUP($A35,'Season 5'!AF$4:CC$104,23,0),"0"),
IFERROR(VLOOKUP($A35,'Season 6'!AF$4:CC$104,23,0),"0"),IFERROR(VLOOKUP($A35,'Season 7'!AF$4:CC$104,23,0),"0"),
IFERROR(VLOOKUP($A35,'Season 8'!AF$4:CC$104,23,0),"0"),IFERROR(VLOOKUP($A35,'Season 9'!AF$4:CC$104,23,0),"0"),
IFERROR(VLOOKUP($A35,'Season 10'!AF$4:CC$104,23,0),"0"),IFERROR(VLOOKUP($A35,'Season 11'!AF$4:CC$104,23,0),"0"),
IFERROR(VLOOKUP($A35,'Season 12'!AF$4:CC$104,23,0),"0"),IFERROR(VLOOKUP($A35,'Season 13'!AF$4:CC$104,23,0),"0"),
IFERROR(VLOOKUP($A35,'Season 14'!AF$4:CC$104,23,0),"0"),IFERROR(VLOOKUP($A35,'Season 15'!AF$4:CC$104,23,0),"0"),)</f>
        <v>0</v>
      </c>
      <c r="X35" s="1023">
        <f>SUM(IFERROR(VLOOKUP($A35,'Season 1'!AF$4:CC$104,24,0),"0"),
IFERROR(VLOOKUP($A35,'Season 2'!AF$4:CC$104,24,0),"0"),IFERROR(VLOOKUP($A35,'Season 3'!AF$4:CC$104,24,0),"0"),
IFERROR(VLOOKUP($A35,'Season 4'!AF$4:CC$104,24,0),"0"),IFERROR(VLOOKUP($A35,'Season 5'!AF$4:CC$104,24,0),"0"),
IFERROR(VLOOKUP($A35,'Season 6'!AF$4:CC$104,24,0),"0"),IFERROR(VLOOKUP($A35,'Season 7'!AF$4:CC$104,24,0),"0"),
IFERROR(VLOOKUP($A35,'Season 8'!AF$4:CC$104,24,0),"0"),IFERROR(VLOOKUP($A35,'Season 9'!AF$4:CC$104,24,0),"0"),
IFERROR(VLOOKUP($A35,'Season 10'!AF$4:CC$104,24,0),"0"),IFERROR(VLOOKUP($A35,'Season 11'!AF$4:CC$104,24,0),"0"),
IFERROR(VLOOKUP($A35,'Season 12'!AF$4:CC$104,24,0),"0"),IFERROR(VLOOKUP($A35,'Season 13'!AF$4:CC$104,24,0),"0"),
IFERROR(VLOOKUP($A35,'Season 14'!AF$4:CC$104,24,0),"0"),IFERROR(VLOOKUP($A35,'Season 15'!AF$4:CC$104,24,0),"0"),)</f>
        <v>3</v>
      </c>
      <c r="Y35" s="26">
        <f>SUM(IFERROR(VLOOKUP($A35,'Season 1'!AF$4:CC$104,25,0),"0"),
IFERROR(VLOOKUP($A35,'Season 2'!AF$4:CC$104,25,0),"0"),IFERROR(VLOOKUP($A35,'Season 3'!AF$4:CC$104,25,0),"0"),
IFERROR(VLOOKUP($A35,'Season 4'!AF$4:CC$104,25,0),"0"),IFERROR(VLOOKUP($A35,'Season 5'!AF$4:CC$104,25,0),"0"),
IFERROR(VLOOKUP($A35,'Season 6'!AF$4:CC$104,25,0),"0"),IFERROR(VLOOKUP($A35,'Season 7'!AF$4:CC$104,25,0),"0"),
IFERROR(VLOOKUP($A35,'Season 8'!AF$4:CC$104,25,0),"0"),IFERROR(VLOOKUP($A35,'Season 9'!AF$4:CC$104,25,0),"0"),
IFERROR(VLOOKUP($A35,'Season 10'!AF$4:CC$104,25,0),"0"),IFERROR(VLOOKUP($A35,'Season 11'!AF$4:CC$104,25,0),"0"),
IFERROR(VLOOKUP($A35,'Season 12'!AF$4:CC$104,25,0),"0"),IFERROR(VLOOKUP($A35,'Season 13'!AF$4:CC$104,25,0),"0"),
IFERROR(VLOOKUP($A35,'Season 14'!AF$4:CC$104,25,0),"0"),IFERROR(VLOOKUP($A35,'Season 15'!AF$4:CC$104,25,0),"0"),)</f>
        <v>18</v>
      </c>
      <c r="Z35" s="699">
        <f>SUM(IFERROR(VLOOKUP($A35,'Season 1'!AF$4:CC$104,26,0),"0"),
IFERROR(VLOOKUP($A35,'Season 2'!AF$4:CC$104,26,0),"0"),IFERROR(VLOOKUP($A35,'Season 3'!AF$4:CC$104,26,0),"0"),
IFERROR(VLOOKUP($A35,'Season 4'!AF$4:CC$104,26,0),"0"),IFERROR(VLOOKUP($A35,'Season 5'!AF$4:CC$104,26,0),"0"),
IFERROR(VLOOKUP($A35,'Season 6'!AF$4:CC$104,26,0),"0"),IFERROR(VLOOKUP($A35,'Season 7'!AF$4:CC$104,26,0),"0"),
IFERROR(VLOOKUP($A35,'Season 8'!AF$4:CC$104,26,0),"0"),IFERROR(VLOOKUP($A35,'Season 9'!AF$4:CC$104,26,0),"0"),
IFERROR(VLOOKUP($A35,'Season 10'!AF$4:CC$104,26,0),"0"),IFERROR(VLOOKUP($A35,'Season 11'!AF$4:CC$104,26,0),"0"),
IFERROR(VLOOKUP($A35,'Season 12'!AF$4:CC$104,26,0),"0"),IFERROR(VLOOKUP($A35,'Season 13'!AF$4:CC$104,26,0),"0"),
IFERROR(VLOOKUP($A35,'Season 14'!AF$4:CC$104,26,0),"0"),IFERROR(VLOOKUP($A35,'Season 15'!AF$4:CC$104,26,0),"0"),)</f>
        <v>6</v>
      </c>
      <c r="AA35" s="700">
        <f>SUM(IFERROR(VLOOKUP($A35,'Season 1'!AF$4:CC$104,27,0),"0"),
IFERROR(VLOOKUP($A35,'Season 2'!AF$4:CC$104,27,0),"0"),IFERROR(VLOOKUP($A35,'Season 3'!AF$4:CC$104,27,0),"0"),
IFERROR(VLOOKUP($A35,'Season 4'!AF$4:CC$104,27,0),"0"),IFERROR(VLOOKUP($A35,'Season 5'!AF$4:CC$104,27,0),"0"),
IFERROR(VLOOKUP($A35,'Season 6'!AF$4:CC$104,27,0),"0"),IFERROR(VLOOKUP($A35,'Season 7'!AF$4:CC$104,27,0),"0"),
IFERROR(VLOOKUP($A35,'Season 8'!AF$4:CC$104,27,0),"0"),IFERROR(VLOOKUP($A35,'Season 9'!AF$4:CC$104,27,0),"0"),
IFERROR(VLOOKUP($A35,'Season 10'!AF$4:CC$104,27,0),"0"),IFERROR(VLOOKUP($A35,'Season 11'!AF$4:CC$104,27,0),"0"),
IFERROR(VLOOKUP($A35,'Season 12'!AF$4:CC$104,27,0),"0"),IFERROR(VLOOKUP($A35,'Season 13'!AF$4:CC$104,27,0),"0"),
IFERROR(VLOOKUP($A35,'Season 14'!AF$4:CC$104,27,0),"0"),IFERROR(VLOOKUP($A35,'Season 15'!AF$4:CC$104,27,0),"0"),)</f>
        <v>0</v>
      </c>
      <c r="AB35" s="692">
        <f>SUM(IFERROR(VLOOKUP($A35,'Season 1'!AF$4:CC$104,28,0),"0"),
IFERROR(VLOOKUP($A35,'Season 2'!AF$4:CC$104,28,0),"0"),IFERROR(VLOOKUP($A35,'Season 3'!AF$4:CC$104,28,0),"0"),
IFERROR(VLOOKUP($A35,'Season 4'!AF$4:CC$104,28,0),"0"),IFERROR(VLOOKUP($A35,'Season 5'!AF$4:CC$104,28,0),"0"),
IFERROR(VLOOKUP($A35,'Season 6'!AF$4:CC$104,28,0),"0"),IFERROR(VLOOKUP($A35,'Season 7'!AF$4:CC$104,28,0),"0"),
IFERROR(VLOOKUP($A35,'Season 8'!AF$4:CC$104,28,0),"0"),IFERROR(VLOOKUP($A35,'Season 9'!AF$4:CC$104,28,0),"0"),
IFERROR(VLOOKUP($A35,'Season 10'!AF$4:CC$104,28,0),"0"),IFERROR(VLOOKUP($A35,'Season 11'!AF$4:CC$104,28,0),"0"),
IFERROR(VLOOKUP($A35,'Season 12'!AF$4:CC$104,28,0),"0"),IFERROR(VLOOKUP($A35,'Season 13'!AF$4:CC$104,28,0),"0"),
IFERROR(VLOOKUP($A35,'Season 14'!AF$4:CC$104,28,0),"0"),IFERROR(VLOOKUP($A35,'Season 15'!AF$4:CC$104,28,0),"0"),)</f>
        <v>0</v>
      </c>
      <c r="AC35" s="1023">
        <f>SUM(IFERROR(VLOOKUP($A35,'Season 1'!AF$4:CC$104,29,0),"0"),
IFERROR(VLOOKUP($A35,'Season 2'!AF$4:CC$104,29,0),"0"),IFERROR(VLOOKUP($A35,'Season 3'!AF$4:CC$104,29,0),"0"),
IFERROR(VLOOKUP($A35,'Season 4'!AF$4:CC$104,29,0),"0"),IFERROR(VLOOKUP($A35,'Season 5'!AF$4:CC$104,29,0),"0"),
IFERROR(VLOOKUP($A35,'Season 6'!AF$4:CC$104,29,0),"0"),IFERROR(VLOOKUP($A35,'Season 7'!AF$4:CC$104,29,0),"0"),
IFERROR(VLOOKUP($A35,'Season 8'!AF$4:CC$104,29,0),"0"),IFERROR(VLOOKUP($A35,'Season 9'!AF$4:CC$104,29,0),"0"),
IFERROR(VLOOKUP($A35,'Season 10'!AF$4:CC$104,29,0),"0"),IFERROR(VLOOKUP($A35,'Season 11'!AF$4:CC$104,29,0),"0"),
IFERROR(VLOOKUP($A35,'Season 12'!AF$4:CC$104,29,0),"0"),IFERROR(VLOOKUP($A35,'Season 13'!AF$4:CC$104,29,0),"0"),
IFERROR(VLOOKUP($A35,'Season 14'!AF$4:CC$104,29,0),"0"),IFERROR(VLOOKUP($A35,'Season 15'!AF$4:CC$104,29,0),"0"),)</f>
        <v>0</v>
      </c>
      <c r="AD35" s="26">
        <f>SUM(IFERROR(VLOOKUP($A35,'Season 1'!AF$4:CC$104,30,0),"0"),
IFERROR(VLOOKUP($A35,'Season 2'!AF$4:CC$104,30,0),"0"),IFERROR(VLOOKUP($A35,'Season 3'!AF$4:CC$104,30,0),"0"),
IFERROR(VLOOKUP($A35,'Season 4'!AF$4:CC$104,30,0),"0"),IFERROR(VLOOKUP($A35,'Season 5'!AF$4:CC$104,30,0),"0"),
IFERROR(VLOOKUP($A35,'Season 6'!AF$4:CC$104,30,0),"0"),IFERROR(VLOOKUP($A35,'Season 7'!AF$4:CC$104,30,0),"0"),
IFERROR(VLOOKUP($A35,'Season 8'!AF$4:CC$104,30,0),"0"),IFERROR(VLOOKUP($A35,'Season 9'!AF$4:CC$104,30,0),"0"),
IFERROR(VLOOKUP($A35,'Season 10'!AF$4:CC$104,30,0),"0"),IFERROR(VLOOKUP($A35,'Season 11'!AF$4:CC$104,30,0),"0"),
IFERROR(VLOOKUP($A35,'Season 12'!AF$4:CC$104,30,0),"0"),IFERROR(VLOOKUP($A35,'Season 13'!AF$4:CC$104,30,0),"0"),
IFERROR(VLOOKUP($A35,'Season 14'!AF$4:CC$104,30,0),"0"),IFERROR(VLOOKUP($A35,'Season 15'!AF$4:CC$104,30,0),"0"),)</f>
        <v>0</v>
      </c>
      <c r="AE35" s="699">
        <f>SUM(IFERROR(VLOOKUP($A35,'Season 1'!AF$4:CC$104,31,0),"0"),
IFERROR(VLOOKUP($A35,'Season 2'!AF$4:CC$104,31,0),"0"),IFERROR(VLOOKUP($A35,'Season 3'!AF$4:CC$104,31,0),"0"),
IFERROR(VLOOKUP($A35,'Season 4'!AF$4:CC$104,31,0),"0"),IFERROR(VLOOKUP($A35,'Season 5'!AF$4:CC$104,31,0),"0"),
IFERROR(VLOOKUP($A35,'Season 6'!AF$4:CC$104,31,0),"0"),IFERROR(VLOOKUP($A35,'Season 7'!AF$4:CC$104,31,0),"0"),
IFERROR(VLOOKUP($A35,'Season 8'!AF$4:CC$104,31,0),"0"),IFERROR(VLOOKUP($A35,'Season 9'!AF$4:CC$104,31,0),"0"),
IFERROR(VLOOKUP($A35,'Season 10'!AF$4:CC$104,31,0),"0"),IFERROR(VLOOKUP($A35,'Season 11'!AF$4:CC$104,31,0),"0"),
IFERROR(VLOOKUP($A35,'Season 12'!AF$4:CC$104,31,0),"0"),IFERROR(VLOOKUP($A35,'Season 13'!AF$4:CC$104,31,0),"0"),
IFERROR(VLOOKUP($A35,'Season 14'!AF$4:CC$104,31,0),"0"),IFERROR(VLOOKUP($A35,'Season 15'!AF$4:CC$104,31,0),"0"),)</f>
        <v>0</v>
      </c>
      <c r="AF35" s="700">
        <f>SUM(IFERROR(VLOOKUP($A35,'Season 3'!AF$4:CC$104,32,0),"0"),
IFERROR(VLOOKUP($A35,'Season 4'!AF$4:CC$104,32,0),"0"),IFERROR(VLOOKUP($A35,'Season 5'!AF$4:CC$104,32,0),"0"),
IFERROR(VLOOKUP($A35,'Season 6'!AF$4:CC$104,32,0),"0"),IFERROR(VLOOKUP($A35,'Season 7'!AF$4:CC$104,32,0),"0"),
IFERROR(VLOOKUP($A35,'Season 8'!AF$4:CC$104,32,0),"0"),IFERROR(VLOOKUP($A35,'Season 9'!AF$4:CC$104,32,0),"0"),
IFERROR(VLOOKUP($A35,'Season 10'!AF$4:CC$104,32,0),"0"),IFERROR(VLOOKUP($A35,'Season 11'!AF$4:CC$104,32,0),"0"),
IFERROR(VLOOKUP($A35,'Season 12'!AF$4:CC$104,32,0),"0"),IFERROR(VLOOKUP($A35,'Season 13'!AF$4:CC$104,32,0),"0"),
IFERROR(VLOOKUP($A35,'Season 14'!AF$4:CC$104,32,0),"0"),IFERROR(VLOOKUP($A35,'Season 15'!AF$4:CC$104,32,0),"0"),)</f>
        <v>0</v>
      </c>
      <c r="AG35" s="692">
        <f>SUM(IFERROR(VLOOKUP($A35,'Season 3'!AF$4:CC$104,33,0),"0"),
IFERROR(VLOOKUP($A35,'Season 4'!AF$4:CC$104,33,0),"0"),IFERROR(VLOOKUP($A35,'Season 5'!AF$4:CC$104,33,0),"0"),
IFERROR(VLOOKUP($A35,'Season 6'!AF$4:CC$104,33,0),"0"),IFERROR(VLOOKUP($A35,'Season 7'!AF$4:CC$104,33,0),"0"),
IFERROR(VLOOKUP($A35,'Season 8'!AF$4:CC$104,33,0),"0"),IFERROR(VLOOKUP($A35,'Season 9'!AF$4:CC$104,33,0),"0"),
IFERROR(VLOOKUP($A35,'Season 10'!AF$4:CC$104,33,0),"0"),IFERROR(VLOOKUP($A35,'Season 11'!AF$4:CC$104,33,0),"0"),
IFERROR(VLOOKUP($A35,'Season 12'!AF$4:CC$104,33,0),"0"),IFERROR(VLOOKUP($A35,'Season 13'!AF$4:CC$104,33,0),"0"),
IFERROR(VLOOKUP($A35,'Season 14'!AF$4:CC$104,33,0),"0"),IFERROR(VLOOKUP($A35,'Season 15'!AF$4:CC$104,33,0),"0"),)</f>
        <v>0</v>
      </c>
      <c r="AH35" s="1023">
        <f>SUM(IFERROR(VLOOKUP($A35,'Season 3'!AF$4:CC$104,34,0),"0"),
IFERROR(VLOOKUP($A35,'Season 4'!AF$4:CC$104,34,0),"0"),IFERROR(VLOOKUP($A35,'Season 5'!AF$4:CC$104,34,0),"0"),
IFERROR(VLOOKUP($A35,'Season 6'!AF$4:CC$104,34,0),"0"),IFERROR(VLOOKUP($A35,'Season 7'!AF$4:CC$104,34,0),"0"),
IFERROR(VLOOKUP($A35,'Season 8'!AF$4:CC$104,34,0),"0"),IFERROR(VLOOKUP($A35,'Season 9'!AF$4:CC$104,34,0),"0"),
IFERROR(VLOOKUP($A35,'Season 10'!AF$4:CC$104,34,0),"0"),IFERROR(VLOOKUP($A35,'Season 11'!AF$4:CC$104,34,0),"0"),
IFERROR(VLOOKUP($A35,'Season 12'!AF$4:CC$104,34,0),"0"),IFERROR(VLOOKUP($A35,'Season 13'!AF$4:CC$104,34,0),"0"),
IFERROR(VLOOKUP($A35,'Season 14'!AF$4:CC$104,34,0),"0"),IFERROR(VLOOKUP($A35,'Season 15'!AF$4:CC$104,34,0),"0"),)</f>
        <v>0</v>
      </c>
      <c r="AI35" s="26">
        <f>SUM(IFERROR(VLOOKUP($A35,'Season 3'!AF$4:CC$104,35,0),"0"),
IFERROR(VLOOKUP($A35,'Season 4'!AF$4:CC$104,35,0),"0"),IFERROR(VLOOKUP($A35,'Season 5'!AF$4:CC$104,35,0),"0"),
IFERROR(VLOOKUP($A35,'Season 6'!AF$4:CC$104,35,0),"0"),IFERROR(VLOOKUP($A35,'Season 7'!AF$4:CC$104,35,0),"0"),
IFERROR(VLOOKUP($A35,'Season 8'!AF$4:CC$104,35,0),"0"),IFERROR(VLOOKUP($A35,'Season 9'!AF$4:CC$104,35,0),"0"),
IFERROR(VLOOKUP($A35,'Season 10'!AF$4:CC$104,35,0),"0"),IFERROR(VLOOKUP($A35,'Season 11'!AF$4:CC$104,35,0),"0"),
IFERROR(VLOOKUP($A35,'Season 12'!AF$4:CC$104,35,0),"0"),IFERROR(VLOOKUP($A35,'Season 13'!AF$4:CC$104,35,0),"0"),
IFERROR(VLOOKUP($A35,'Season 14'!AF$4:CC$104,35,0),"0"),IFERROR(VLOOKUP($A35,'Season 15'!AF$4:CC$104,35,0),"0"),)</f>
        <v>0</v>
      </c>
      <c r="AJ35" s="699">
        <f>SUM(IFERROR(VLOOKUP($A35,'Season 3'!AF$4:CC$104,36,0),"0"),
IFERROR(VLOOKUP($A35,'Season 4'!AF$4:CC$104,36,0),"0"),IFERROR(VLOOKUP($A35,'Season 5'!AF$4:CC$104,36,0),"0"),
IFERROR(VLOOKUP($A35,'Season 6'!AF$4:CC$104,36,0),"0"),IFERROR(VLOOKUP($A35,'Season 7'!AF$4:CC$104,36,0),"0"),
IFERROR(VLOOKUP($A35,'Season 8'!AF$4:CC$104,36,0),"0"),IFERROR(VLOOKUP($A35,'Season 9'!AF$4:CC$104,36,0),"0"),
IFERROR(VLOOKUP($A35,'Season 10'!AF$4:CC$104,36,0),"0"),IFERROR(VLOOKUP($A35,'Season 11'!AF$4:CC$104,36,0),"0"),
IFERROR(VLOOKUP($A35,'Season 12'!AF$4:CC$104,36,0),"0"),IFERROR(VLOOKUP($A35,'Season 13'!AF$4:CC$104,36,0),"0"),
IFERROR(VLOOKUP($A35,'Season 14'!AF$4:CC$104,36,0),"0"),IFERROR(VLOOKUP($A35,'Season 15'!AF$4:CC$104,36,0),"0"),)</f>
        <v>0</v>
      </c>
      <c r="AK35" s="700">
        <f>SUM(IFERROR(VLOOKUP($A35,'Season 2'!AF$4:CC$104,32,0),"0"),IFERROR(VLOOKUP($A35,'Season 3'!AF$4:CC$104,37,0),"0"),
IFERROR(VLOOKUP($A35,'Season 4'!AF$4:CC$104,37,0),"0"),IFERROR(VLOOKUP($A35,'Season 5'!AF$4:CC$104,37,0),"0"),
IFERROR(VLOOKUP($A35,'Season 6'!AF$4:CC$104,37,0),"0"),IFERROR(VLOOKUP($A35,'Season 7'!AF$4:CC$104,37,0),"0"),
IFERROR(VLOOKUP($A35,'Season 8'!AF$4:CC$104,37,0),"0"),IFERROR(VLOOKUP($A35,'Season 9'!AF$4:CC$104,37,0),"0"),
IFERROR(VLOOKUP($A35,'Season 10'!AF$4:CC$104,37,0),"0"),IFERROR(VLOOKUP($A35,'Season 11'!AF$4:CC$104,37,0),"0"),
IFERROR(VLOOKUP($A35,'Season 12'!AF$4:CC$104,37,0),"0"),IFERROR(VLOOKUP($A35,'Season 13'!AF$4:CC$104,37,0),"0"),
IFERROR(VLOOKUP($A35,'Season 14'!AF$4:CC$104,37,0),"0"),IFERROR(VLOOKUP($A35,'Season 15'!AF$4:CC$104,37,0),"0"),)</f>
        <v>0</v>
      </c>
      <c r="AL35" s="692">
        <f>SUM(IFERROR(VLOOKUP($A35,'Season 2'!AF$4:CC$104,33,0),"0"),IFERROR(VLOOKUP($A35,'Season 3'!AF$4:CC$104,38,0),"0"),
IFERROR(VLOOKUP($A35,'Season 4'!AF$4:CC$104,38,0),"0"),IFERROR(VLOOKUP($A35,'Season 5'!AF$4:CC$104,38,0),"0"),
IFERROR(VLOOKUP($A35,'Season 6'!AF$4:CC$104,38,0),"0"),IFERROR(VLOOKUP($A35,'Season 7'!AF$4:CC$104,38,0),"0"),
IFERROR(VLOOKUP($A35,'Season 8'!AF$4:CC$104,38,0),"0"),IFERROR(VLOOKUP($A35,'Season 9'!AF$4:CC$104,38,0),"0"),
IFERROR(VLOOKUP($A35,'Season 10'!AF$4:CC$104,38,0),"0"),IFERROR(VLOOKUP($A35,'Season 11'!AF$4:CC$104,38,0),"0"),
IFERROR(VLOOKUP($A35,'Season 12'!AF$4:CC$104,38,0),"0"),IFERROR(VLOOKUP($A35,'Season 13'!AF$4:CC$104,38,0),"0"),
IFERROR(VLOOKUP($A35,'Season 14'!AF$4:CC$104,38,0),"0"),IFERROR(VLOOKUP($A35,'Season 15'!AF$4:CC$104,38,0),"0"),)</f>
        <v>0</v>
      </c>
      <c r="AM35" s="1023">
        <f>SUM(IFERROR(VLOOKUP($A35,'Season 2'!AF$4:CC$104,34,0),"0"),IFERROR(VLOOKUP($A35,'Season 3'!AF$4:CC$104,39,0),"0"),
IFERROR(VLOOKUP($A35,'Season 4'!AF$4:CC$104,39,0),"0"),IFERROR(VLOOKUP($A35,'Season 5'!AF$4:CC$104,39,0),"0"),
IFERROR(VLOOKUP($A35,'Season 6'!AF$4:CC$104,39,0),"0"),IFERROR(VLOOKUP($A35,'Season 7'!AF$4:CC$104,39,0),"0"),
IFERROR(VLOOKUP($A35,'Season 8'!AF$4:CC$104,39,0),"0"),IFERROR(VLOOKUP($A35,'Season 9'!AF$4:CC$104,39,0),"0"),
IFERROR(VLOOKUP($A35,'Season 10'!AF$4:CC$104,39,0),"0"),IFERROR(VLOOKUP($A35,'Season 11'!AF$4:CC$104,39,0),"0"),
IFERROR(VLOOKUP($A35,'Season 12'!AF$4:CC$104,39,0),"0"),IFERROR(VLOOKUP($A35,'Season 13'!AF$4:CC$104,39,0),"0"),
IFERROR(VLOOKUP($A35,'Season 14'!AF$4:CC$104,39,0),"0"),IFERROR(VLOOKUP($A35,'Season 15'!AF$4:CC$104,39,0),"0"),)</f>
        <v>0</v>
      </c>
      <c r="AN35" s="26">
        <f>SUM(IFERROR(VLOOKUP($A35,'Season 2'!AF$4:CC$104,35,0),"0"),IFERROR(VLOOKUP($A35,'Season 3'!AF$4:CC$104,40,0),"0"),
IFERROR(VLOOKUP($A35,'Season 4'!AF$4:CC$104,40,0),"0"),IFERROR(VLOOKUP($A35,'Season 5'!AF$4:CC$104,40,0),"0"),
IFERROR(VLOOKUP($A35,'Season 6'!AF$4:CC$104,40,0),"0"),IFERROR(VLOOKUP($A35,'Season 7'!AF$4:CC$104,40,0),"0"),
IFERROR(VLOOKUP($A35,'Season 8'!AF$4:CC$104,40,0),"0"),IFERROR(VLOOKUP($A35,'Season 9'!AF$4:CC$104,40,0),"0"),
IFERROR(VLOOKUP($A35,'Season 10'!AF$4:CC$104,40,0),"0"),IFERROR(VLOOKUP($A35,'Season 11'!AF$4:CC$104,40,0),"0"),
IFERROR(VLOOKUP($A35,'Season 12'!AF$4:CC$104,40,0),"0"),IFERROR(VLOOKUP($A35,'Season 13'!AF$4:CC$104,40,0),"0"),
IFERROR(VLOOKUP($A35,'Season 14'!AF$4:CC$104,40,0),"0"),IFERROR(VLOOKUP($A35,'Season 15'!AF$4:CC$104,40,0),"0"),)</f>
        <v>0</v>
      </c>
      <c r="AO35" s="699">
        <f>SUM(IFERROR(VLOOKUP($A35,'Season 2'!AF$4:CC$104,36,0),"0"),IFERROR(VLOOKUP($A35,'Season 3'!AF$4:CC$104,41,0),"0"),
IFERROR(VLOOKUP($A35,'Season 4'!AF$4:CC$104,41,0),"0"),IFERROR(VLOOKUP($A35,'Season 5'!AF$4:CC$104,41,0),"0"),
IFERROR(VLOOKUP($A35,'Season 6'!AF$4:CC$104,41,0),"0"),IFERROR(VLOOKUP($A35,'Season 7'!AF$4:CC$104,41,0),"0"),
IFERROR(VLOOKUP($A35,'Season 8'!AF$4:CC$104,41,0),"0"),IFERROR(VLOOKUP($A35,'Season 9'!AF$4:CC$104,41,0),"0"),
IFERROR(VLOOKUP($A35,'Season 10'!AF$4:CC$104,41,0),"0"),IFERROR(VLOOKUP($A35,'Season 11'!AF$4:CC$104,41,0),"0"),
IFERROR(VLOOKUP($A35,'Season 12'!AF$4:CC$104,41,0),"0"),IFERROR(VLOOKUP($A35,'Season 13'!AF$4:CC$104,41,0),"0"),
IFERROR(VLOOKUP($A35,'Season 14'!AF$4:CC$104,41,0),"0"),IFERROR(VLOOKUP($A35,'Season 15'!AF$4:CC$104,41,0),"0"),)</f>
        <v>0</v>
      </c>
      <c r="AP35" s="700">
        <f>SUM(IFERROR(VLOOKUP($A35,'Season 2'!AF$4:CC$104,37,0),"0"),IFERROR(VLOOKUP($A35,'Season 3'!AF$4:CC$104,42,0),"0"),
IFERROR(VLOOKUP($A35,'Season 4'!AF$4:CC$104,42,0),"0"),IFERROR(VLOOKUP($A35,'Season 5'!AF$4:CC$104,42,0),"0"),
IFERROR(VLOOKUP($A35,'Season 6'!AF$4:CC$104,42,0),"0"),IFERROR(VLOOKUP($A35,'Season 7'!AF$4:CC$104,42,0),"0"),
IFERROR(VLOOKUP($A35,'Season 8'!AF$4:CC$104,42,0),"0"),IFERROR(VLOOKUP($A35,'Season 9'!AF$4:CC$104,42,0),"0"),
IFERROR(VLOOKUP($A35,'Season 10'!AF$4:CC$104,42,0),"0"),IFERROR(VLOOKUP($A35,'Season 11'!AF$4:CC$104,42,0),"0"),
IFERROR(VLOOKUP($A35,'Season 12'!AF$4:CC$104,42,0),"0"),IFERROR(VLOOKUP($A35,'Season 13'!AF$4:CC$104,42,0),"0"),
IFERROR(VLOOKUP($A35,'Season 14'!AF$4:CC$104,42,0),"0"),IFERROR(VLOOKUP($A35,'Season 15'!AF$4:CC$104,42,0),"0"),)</f>
        <v>0</v>
      </c>
      <c r="AQ35" s="692">
        <f>SUM(IFERROR(VLOOKUP($A35,'Season 2'!AF$4:CC$104,38,0),"0"),IFERROR(VLOOKUP($A35,'Season 3'!AF$4:CC$104,43,0),"0"),
IFERROR(VLOOKUP($A35,'Season 4'!AF$4:CC$104,43,0),"0"),IFERROR(VLOOKUP($A35,'Season 5'!AF$4:CC$104,43,0),"0"),
IFERROR(VLOOKUP($A35,'Season 6'!AF$4:CC$104,43,0),"0"),IFERROR(VLOOKUP($A35,'Season 7'!AF$4:CC$104,43,0),"0"),
IFERROR(VLOOKUP($A35,'Season 8'!AF$4:CC$104,43,0),"0"),IFERROR(VLOOKUP($A35,'Season 9'!AF$4:CC$104,43,0),"0"),
IFERROR(VLOOKUP($A35,'Season 10'!AF$4:CC$104,43,0),"0"),IFERROR(VLOOKUP($A35,'Season 11'!AF$4:CC$104,43,0),"0"),
IFERROR(VLOOKUP($A35,'Season 12'!AF$4:CC$104,43,0),"0"),IFERROR(VLOOKUP($A35,'Season 13'!AF$4:CC$104,43,0),"0"),
IFERROR(VLOOKUP($A35,'Season 14'!AF$4:CC$104,43,0),"0"),IFERROR(VLOOKUP($A35,'Season 15'!AF$4:CC$104,43,0),"0"),)</f>
        <v>0</v>
      </c>
      <c r="AR35" s="1023">
        <f>SUM(IFERROR(VLOOKUP($A35,'Season 2'!AF$4:CC$104,39,0),"0"),IFERROR(VLOOKUP($A35,'Season 3'!AF$4:CC$104,44,0),"0"),
IFERROR(VLOOKUP($A35,'Season 4'!AF$4:CC$104,44,0),"0"),IFERROR(VLOOKUP($A35,'Season 5'!AF$4:CC$104,44,0),"0"),
IFERROR(VLOOKUP($A35,'Season 6'!AF$4:CC$104,44,0),"0"),IFERROR(VLOOKUP($A35,'Season 7'!AF$4:CC$104,44,0),"0"),
IFERROR(VLOOKUP($A35,'Season 8'!AF$4:CC$104,44,0),"0"),IFERROR(VLOOKUP($A35,'Season 9'!AF$4:CC$104,44,0),"0"),
IFERROR(VLOOKUP($A35,'Season 10'!AF$4:CC$104,44,0),"0"),IFERROR(VLOOKUP($A35,'Season 11'!AF$4:CC$104,44,0),"0"),
IFERROR(VLOOKUP($A35,'Season 12'!AF$4:CC$104,44,0),"0"),IFERROR(VLOOKUP($A35,'Season 13'!AF$4:CC$104,44,0),"0"),
IFERROR(VLOOKUP($A35,'Season 14'!AF$4:CC$104,44,0),"0"),IFERROR(VLOOKUP($A35,'Season 15'!AF$4:CC$104,44,0),"0"),)</f>
        <v>0</v>
      </c>
      <c r="AS35" s="26">
        <f>SUM(IFERROR(VLOOKUP($A35,'Season 2'!AF$4:CC$104,40,0),"0"),IFERROR(VLOOKUP($A35,'Season 3'!AF$4:CC$104,45,0),"0"),
IFERROR(VLOOKUP($A35,'Season 4'!AF$4:CC$104,45,0),"0"),IFERROR(VLOOKUP($A35,'Season 5'!AF$4:CC$104,45,0),"0"),
IFERROR(VLOOKUP($A35,'Season 6'!AF$4:CC$104,45,0),"0"),IFERROR(VLOOKUP($A35,'Season 7'!AF$4:CC$104,45,0),"0"),
IFERROR(VLOOKUP($A35,'Season 8'!AF$4:CC$104,45,0),"0"),IFERROR(VLOOKUP($A35,'Season 9'!AF$4:CC$104,45,0),"0"),
IFERROR(VLOOKUP($A35,'Season 10'!AF$4:CC$104,45,0),"0"),IFERROR(VLOOKUP($A35,'Season 11'!AF$4:CC$104,45,0),"0"),
IFERROR(VLOOKUP($A35,'Season 12'!AF$4:CC$104,45,0),"0"),IFERROR(VLOOKUP($A35,'Season 13'!AF$4:CC$104,45,0),"0"),
IFERROR(VLOOKUP($A35,'Season 14'!AF$4:CC$104,45,0),"0"),IFERROR(VLOOKUP($A35,'Season 15'!AF$4:CC$104,45,0),"0"),)</f>
        <v>0</v>
      </c>
      <c r="AT35" s="699">
        <f>SUM(IFERROR(VLOOKUP($A35,'Season 2'!AF$4:CC$104,41,0),"0"),IFERROR(VLOOKUP($A35,'Season 3'!AF$4:CC$104,46,0),"0"),
IFERROR(VLOOKUP($A35,'Season 4'!AF$4:CC$104,46,0),"0"),IFERROR(VLOOKUP($A35,'Season 5'!AF$4:CC$104,46,0),"0"),
IFERROR(VLOOKUP($A35,'Season 6'!AF$4:CC$104,46,0),"0"),IFERROR(VLOOKUP($A35,'Season 7'!AF$4:CC$104,46,0),"0"),
IFERROR(VLOOKUP($A35,'Season 8'!AF$4:CC$104,46,0),"0"),IFERROR(VLOOKUP($A35,'Season 9'!AF$4:CC$104,46,0),"0"),
IFERROR(VLOOKUP($A35,'Season 10'!AF$4:CC$104,46,0),"0"),IFERROR(VLOOKUP($A35,'Season 11'!AF$4:CC$104,46,0),"0"),
IFERROR(VLOOKUP($A35,'Season 12'!AF$4:CC$104,46,0),"0"),IFERROR(VLOOKUP($A35,'Season 13'!AF$4:CC$104,46,0),"0"),
IFERROR(VLOOKUP($A35,'Season 14'!AF$4:CC$104,46,0),"0"),IFERROR(VLOOKUP($A35,'Season 15'!AF$4:CC$104,46,0),"0"),)</f>
        <v>0</v>
      </c>
      <c r="AU35" s="700">
        <f>SUM(IFERROR(VLOOKUP($A35,'Season 3'!AF$4:CH$104,47,0),"0"),
IFERROR(VLOOKUP($A35,'Season 4'!AF$4:CH$104,47,0),"0"),IFERROR(VLOOKUP($A35,'Season 5'!AF$4:CH$104,47,0),"0"),
IFERROR(VLOOKUP($A35,'Season 6'!AF$4:CH$104,47,0),"0"),IFERROR(VLOOKUP($A35,'Season 7'!AF$4:CH$104,47,0),"0"),
IFERROR(VLOOKUP($A35,'Season 8'!AF$4:CH$104,47,0),"0"),IFERROR(VLOOKUP($A35,'Season 9'!AF$4:CH$104,47,0),"0"),
IFERROR(VLOOKUP($A35,'Season 10'!AF$4:CH$104,47,0),"0"),IFERROR(VLOOKUP($A35,'Season 11'!AF$4:CH$104,47,0),"0"),
IFERROR(VLOOKUP($A35,'Season 12'!AF$4:CH$104,47,0),"0"),IFERROR(VLOOKUP($A35,'Season 13'!AF$4:CH$104,47,0),"0"),
IFERROR(VLOOKUP($A35,'Season 14'!AF$4:CH$104,47,0),"0"),IFERROR(VLOOKUP($A35,'Season 15'!AF$4:CH$104,47,0),"0"),)</f>
        <v>0</v>
      </c>
      <c r="AV35" s="692">
        <f>SUM(IFERROR(VLOOKUP($A35,'Season 3'!AF$4:CH$104,48,0),"0"),
IFERROR(VLOOKUP($A35,'Season 4'!AF$4:CH$104,48,0),"0"),IFERROR(VLOOKUP($A35,'Season 5'!AF$4:CH$104,48,0),"0"),
IFERROR(VLOOKUP($A35,'Season 6'!AF$4:CH$104,48,0),"0"),IFERROR(VLOOKUP($A35,'Season 7'!AF$4:CH$104,48,0),"0"),
IFERROR(VLOOKUP($A35,'Season 8'!AF$4:CH$104,48,0),"0"),IFERROR(VLOOKUP($A35,'Season 9'!AF$4:CH$104,48,0),"0"),
IFERROR(VLOOKUP($A35,'Season 10'!AF$4:CH$104,48,0),"0"),IFERROR(VLOOKUP($A35,'Season 11'!AF$4:CH$104,48,0),"0"),
IFERROR(VLOOKUP($A35,'Season 12'!AF$4:CH$104,48,0),"0"),IFERROR(VLOOKUP($A35,'Season 13'!AF$4:CH$104,48,0),"0"),
IFERROR(VLOOKUP($A35,'Season 14'!AF$4:CH$104,48,0),"0"),IFERROR(VLOOKUP($A35,'Season 15'!AF$4:CH$104,48,0),"0"),)</f>
        <v>0</v>
      </c>
      <c r="AW35" s="1023">
        <f>SUM(IFERROR(VLOOKUP($A35,'Season 3'!AF$4:CH$104,49,0),"0"),
IFERROR(VLOOKUP($A35,'Season 4'!AF$4:CH$104,49,0),"0"),IFERROR(VLOOKUP($A35,'Season 5'!AF$4:CH$104,49,0),"0"),
IFERROR(VLOOKUP($A35,'Season 6'!AF$4:CH$104,49,0),"0"),IFERROR(VLOOKUP($A35,'Season 7'!AF$4:CH$104,49,0),"0"),
IFERROR(VLOOKUP($A35,'Season 8'!AF$4:CH$104,49,0),"0"),IFERROR(VLOOKUP($A35,'Season 9'!AF$4:CH$104,49,0),"0"),
IFERROR(VLOOKUP($A35,'Season 10'!AF$4:CH$104,49,0),"0"),IFERROR(VLOOKUP($A35,'Season 11'!AF$4:CH$104,49,0),"0"),
IFERROR(VLOOKUP($A35,'Season 12'!AF$4:CH$104,49,0),"0"),IFERROR(VLOOKUP($A35,'Season 13'!AF$4:CH$104,49,0),"0"),
IFERROR(VLOOKUP($A35,'Season 14'!AF$4:CH$104,49,0),"0"),IFERROR(VLOOKUP($A35,'Season 15'!AF$4:CH$104,49,0),"0"),)</f>
        <v>0</v>
      </c>
      <c r="AX35" s="26">
        <f>SUM(IFERROR(VLOOKUP($A35,'Season 3'!AF$4:CH$104,50,0),"0"),
IFERROR(VLOOKUP($A35,'Season 4'!AF$4:CH$104,50,0),"0"),IFERROR(VLOOKUP($A35,'Season 5'!AF$4:CH$104,50,0),"0"),
IFERROR(VLOOKUP($A35,'Season 6'!AF$4:CH$104,50,0),"0"),IFERROR(VLOOKUP($A35,'Season 7'!AF$4:CH$104,50,0),"0"),
IFERROR(VLOOKUP($A35,'Season 8'!AF$4:CH$104,50,0),"0"),IFERROR(VLOOKUP($A35,'Season 9'!AF$4:CH$104,50,0),"0"),
IFERROR(VLOOKUP($A35,'Season 10'!AF$4:CH$104,50,0),"0"),IFERROR(VLOOKUP($A35,'Season 11'!AF$4:CH$104,50,0),"0"),
IFERROR(VLOOKUP($A35,'Season 12'!AF$4:CH$104,50,0),"0"),IFERROR(VLOOKUP($A35,'Season 13'!AF$4:CH$104,50,0),"0"),
IFERROR(VLOOKUP($A35,'Season 14'!AF$4:CH$104,50,0),"0"),IFERROR(VLOOKUP($A35,'Season 15'!AF$4:CH$104,50,0),"0"),)</f>
        <v>0</v>
      </c>
      <c r="AY35" s="699">
        <f>SUM(IFERROR(VLOOKUP($A35,'Season 3'!AF$4:CH$104,51,0),"0"),
IFERROR(VLOOKUP($A35,'Season 4'!AF$4:CH$104,51,0),"0"),IFERROR(VLOOKUP($A35,'Season 5'!AF$4:CH$104,51,0),"0"),
IFERROR(VLOOKUP($A35,'Season 6'!AF$4:CH$104,51,0),"0"),IFERROR(VLOOKUP($A35,'Season 7'!AF$4:CH$104,51,0),"0"),
IFERROR(VLOOKUP($A35,'Season 8'!AF$4:CH$104,51,0),"0"),IFERROR(VLOOKUP($A35,'Season 9'!AF$4:CH$104,51,0),"0"),
IFERROR(VLOOKUP($A35,'Season 10'!AF$4:CH$104,51,0),"0"),IFERROR(VLOOKUP($A35,'Season 11'!AF$4:CH$104,51,0),"0"),
IFERROR(VLOOKUP($A35,'Season 12'!AF$4:CH$104,51,0),"0"),IFERROR(VLOOKUP($A35,'Season 13'!AF$4:CH$104,51,0),"0"),
IFERROR(VLOOKUP($A35,'Season 14'!AF$4:CH$104,51,0),"0"),IFERROR(VLOOKUP($A35,'Season 15'!AF$4:CH$104,51,0),"0"),)</f>
        <v>0</v>
      </c>
      <c r="AZ35" s="700">
        <f>SUM(IFERROR(VLOOKUP($A35,'Season 1'!AF$4:CC$104,32,0),"0"),IFERROR(VLOOKUP($A35,'Season 2'!AF$4:CC$104,37,0),"0"),)</f>
        <v>0</v>
      </c>
      <c r="BA35" s="692">
        <f>SUM(IFERROR(VLOOKUP($A35,'Season 1'!AF$4:CC$104,33,0),"0"),IFERROR(VLOOKUP($A35,'Season 2'!AF$4:CC$104,38,0),"0"),)</f>
        <v>0</v>
      </c>
      <c r="BB35" s="1023">
        <f>SUM(IFERROR(VLOOKUP($A35,'Season 1'!AF$4:CC$104,34,0),"0"),IFERROR(VLOOKUP($A35,'Season 2'!AF$4:CC$104,39,0),"0"),)</f>
        <v>0</v>
      </c>
      <c r="BC35" s="26">
        <f>SUM(IFERROR(VLOOKUP($A35,'Season 1'!AF$4:CC$104,35,0),"0"),IFERROR(VLOOKUP($A35,'Season 2'!AF$4:CC$104,40,0),"0"),)</f>
        <v>0</v>
      </c>
      <c r="BD35" s="699">
        <f>SUM(IFERROR(VLOOKUP($A35,'Season 1'!AF$4:CC$104,36,0),"0"),IFERROR(VLOOKUP($A35,'Season 2'!AF$4:CC$104,41,0),"0"),)</f>
        <v>0</v>
      </c>
      <c r="BE35" s="1111">
        <f>SUM(IFERROR(VLOOKUP($A35,'Season 1'!AF$4:CC$104,37,0),"0"),
IFERROR(VLOOKUP($A35,'Season 2'!AF$4:CC$104,47,0),"0"),IFERROR(VLOOKUP($A35,'Season 3'!AF$4:CH$104,52,0),"0"),
IFERROR(VLOOKUP($A35,'Season 4'!AF$4:CH$104,52,0),"0"),IFERROR(VLOOKUP($A35,'Season 5'!AF$4:CH$104,52,0),"0"),
IFERROR(VLOOKUP($A35,'Season 6'!AF$4:CH$104,52,0),"0"),IFERROR(VLOOKUP($A35,'Season 7'!AF$4:CH$104,52,0),"0"),
IFERROR(VLOOKUP($A35,'Season 8'!AF$4:CH$104,52,0),"0"),IFERROR(VLOOKUP($A35,'Season 9'!AF$4:CH$104,52,0),"0"),
IFERROR(VLOOKUP($A35,'Season 10'!AF$4:CH$104,52,0),"0"),IFERROR(VLOOKUP($A35,'Season 11'!AF$4:CH$104,52,0),"0"),
IFERROR(VLOOKUP($A35,'Season 12'!AF$4:CH$104,52,0),"0"),IFERROR(VLOOKUP($A35,'Season 13'!AF$4:CH$104,52,0),"0"),
IFERROR(VLOOKUP($A35,'Season 14'!AF$4:CH$104,52,0),"0"),IFERROR(VLOOKUP($A35,'Season 15'!AF$4:CH$104,52,0),"0"),)</f>
        <v>0</v>
      </c>
      <c r="BF35" s="1112">
        <f>SUM(IFERROR(VLOOKUP($A35,'Season 1'!AF$4:CC$104,38,0),"0"),
IFERROR(VLOOKUP($A35,'Season 2'!AF$4:CC$104,48,0),"0"),IFERROR(VLOOKUP($A35,'Season 3'!AF$4:CH$104,53,0),"0"),
IFERROR(VLOOKUP($A35,'Season 4'!AF$4:CH$104,53,0),"0"),IFERROR(VLOOKUP($A35,'Season 5'!AF$4:CH$104,53,0),"0"),
IFERROR(VLOOKUP($A35,'Season 6'!AF$4:CH$104,53,0),"0"),IFERROR(VLOOKUP($A35,'Season 7'!AF$4:CH$104,53,0),"0"),
IFERROR(VLOOKUP($A35,'Season 8'!AF$4:CH$104,53,0),"0"),IFERROR(VLOOKUP($A35,'Season 9'!AF$4:CH$104,53,0),"0"),
IFERROR(VLOOKUP($A35,'Season 10'!AF$4:CH$104,53,0),"0"),IFERROR(VLOOKUP($A35,'Season 11'!AF$4:CH$104,53,0),"0"),
IFERROR(VLOOKUP($A35,'Season 12'!AF$4:CH$104,53,0),"0"),IFERROR(VLOOKUP($A35,'Season 13'!AF$4:CH$104,53,0),"0"),
IFERROR(VLOOKUP($A35,'Season 14'!AF$4:CH$104,53,0),"0"),IFERROR(VLOOKUP($A35,'Season 15'!AF$4:CH$104,53,0),"0"),)</f>
        <v>0</v>
      </c>
      <c r="BG35" s="1061" t="e">
        <f t="shared" si="1"/>
        <v>#DIV/0!</v>
      </c>
      <c r="BI35" s="1100"/>
      <c r="BJ35" s="1100"/>
      <c r="BK35" s="1100"/>
      <c r="BL35" s="1100"/>
      <c r="BM35" s="1100"/>
      <c r="BN35" s="1100"/>
      <c r="BO35" s="1066"/>
      <c r="BP35" s="1066"/>
      <c r="BQ35" s="1066"/>
      <c r="BR35" s="1066"/>
      <c r="BS35" s="15">
        <f>IFERROR(VLOOKUP($A35,'Season 1'!$AF$4:$CH$104,39,0),"0")</f>
        <v>0</v>
      </c>
      <c r="BT35" s="15">
        <f>IFERROR(VLOOKUP($A35,'Season 1'!$AF$4:$CH$104,40,0),"0")</f>
        <v>0</v>
      </c>
      <c r="BU35" s="15">
        <f>IFERROR(VLOOKUP($A35,'Season 2'!$AF$4:$CH$104,49,0),"0")</f>
        <v>0</v>
      </c>
      <c r="BV35" s="15">
        <f>IFERROR(VLOOKUP($A35,'Season 2'!$AF$4:$CH$104,50,0),"0")</f>
        <v>0</v>
      </c>
      <c r="BW35" s="15">
        <f>IFERROR(VLOOKUP($A35,'Season 3'!$AF$4:$CH$104,54,0),"0")</f>
        <v>0</v>
      </c>
      <c r="BX35" s="15">
        <f>IFERROR(VLOOKUP($A35,'Season 3'!$AF$4:$CH$104,55,0),"0")</f>
        <v>0</v>
      </c>
      <c r="BY35" s="15" t="str">
        <f>IFERROR(VLOOKUP($A35,'Season 4'!$AF$4:$CH$104,54,0),"0")</f>
        <v>0</v>
      </c>
      <c r="BZ35" s="15" t="str">
        <f>IFERROR(VLOOKUP($A35,'Season 4'!$AF$4:$CH$104,55,0),"0")</f>
        <v>0</v>
      </c>
      <c r="CA35" s="15" t="str">
        <f>IFERROR(VLOOKUP($A35,'Season 5'!$AF$4:$CH$104,54,0),"0")</f>
        <v>0</v>
      </c>
      <c r="CB35" s="15" t="str">
        <f>IFERROR(VLOOKUP($A35,'Season 5'!$AF$4:$CH$104,55,0),"0")</f>
        <v>0</v>
      </c>
      <c r="CC35" s="15" t="str">
        <f>IFERROR(VLOOKUP($A35,'Season 6'!$AF$4:$CH$104,54,0),"0")</f>
        <v>0</v>
      </c>
      <c r="CD35" s="15" t="str">
        <f>IFERROR(VLOOKUP($A35,'Season 6'!$AF$4:$CH$104,55,0),"0")</f>
        <v>0</v>
      </c>
      <c r="CE35" s="15" t="str">
        <f>IFERROR(VLOOKUP($A35,'Season 7'!$AF$4:$CH$104,54,0),"0")</f>
        <v>0</v>
      </c>
      <c r="CF35" s="15" t="str">
        <f>IFERROR(VLOOKUP($A35,'Season 7'!$AF$4:$CH$104,55,0),"0")</f>
        <v>0</v>
      </c>
      <c r="CG35" s="15" t="str">
        <f>IFERROR(VLOOKUP($A35,'Season 8'!$AF$4:$CH$104,54,0),"0")</f>
        <v>0</v>
      </c>
      <c r="CH35" s="15" t="str">
        <f>IFERROR(VLOOKUP($A35,'Season 8'!$AF$4:$CH$104,55,0),"0")</f>
        <v>0</v>
      </c>
      <c r="CI35" s="15" t="str">
        <f>IFERROR(VLOOKUP($A35,'Season 9'!$AF$4:$CH$104,54,0),"0")</f>
        <v>0</v>
      </c>
      <c r="CJ35" s="15" t="str">
        <f>IFERROR(VLOOKUP($A35,'Season 9'!$AF$4:$CH$104,55,0),"0")</f>
        <v>0</v>
      </c>
      <c r="CK35" s="15" t="str">
        <f>IFERROR(VLOOKUP($A35,'Season 10'!$AF$4:$CH$104,54,0),"0")</f>
        <v>0</v>
      </c>
      <c r="CL35" s="15" t="str">
        <f>IFERROR(VLOOKUP($A35,'Season 10'!$AF$4:$CH$104,55,0),"0")</f>
        <v>0</v>
      </c>
      <c r="CM35" s="15" t="str">
        <f>IFERROR(VLOOKUP($A35,'Season 11'!$AF$4:$CH$104,54,0),"0")</f>
        <v>0</v>
      </c>
      <c r="CN35" s="15" t="str">
        <f>IFERROR(VLOOKUP($A35,'Season 11'!$AF$4:$CH$104,55,0),"0")</f>
        <v>0</v>
      </c>
      <c r="CO35" s="15" t="str">
        <f>IFERROR(VLOOKUP($A35,'Season 12'!$AF$4:$CH$104,54,0),"0")</f>
        <v>0</v>
      </c>
      <c r="CP35" s="15" t="str">
        <f>IFERROR(VLOOKUP($A35,'Season 12'!$AF$4:$CH$104,55,0),"0")</f>
        <v>0</v>
      </c>
      <c r="CQ35" s="15" t="str">
        <f>IFERROR(VLOOKUP($A35,'Season 13'!$AF$4:$CH$104,54,0),"0")</f>
        <v>0</v>
      </c>
      <c r="CR35" s="15" t="str">
        <f>IFERROR(VLOOKUP($A35,'Season 13'!$AF$4:$CH$104,55,0),"0")</f>
        <v>0</v>
      </c>
      <c r="CS35" s="15" t="str">
        <f>IFERROR(VLOOKUP($A35,'Season 14'!$AF$4:$CH$104,54,0),"0")</f>
        <v>0</v>
      </c>
      <c r="CT35" s="15" t="str">
        <f>IFERROR(VLOOKUP($A35,'Season 14'!$AF$4:$CH$104,55,0),"0")</f>
        <v>0</v>
      </c>
      <c r="CU35" s="15" t="str">
        <f>IFERROR(VLOOKUP($A35,'Season 15'!$AF$4:$CH$104,54,0),"0")</f>
        <v>0</v>
      </c>
      <c r="CV35" s="15" t="str">
        <f>IFERROR(VLOOKUP($A35,'Season 15'!$AF$4:$CH$104,55,0),"0")</f>
        <v>0</v>
      </c>
    </row>
    <row r="36" spans="1:100" x14ac:dyDescent="0.25">
      <c r="A36" s="1090" t="s">
        <v>345</v>
      </c>
      <c r="B36" s="1021" t="str">
        <f>IFERROR(VLOOKUP('Data Totals'!A36,'Season 1'!AF$4:CC$104,2,FALSE),IFERROR(VLOOKUP('Data Totals'!A36,'Season 2'!AF$4:CC$104,2,FALSE),IFERROR(VLOOKUP('Data Totals'!A36,'Season 3'!AF$4:CC$104,2,FALSE),IFERROR(VLOOKUP('Data Totals'!A36,'Season 4'!AF$4:CC$104,2,FALSE),IFERROR(VLOOKUP('Data Totals'!A36,'Season 5'!AF$4:CC$104,2,FALSE),IFERROR(VLOOKUP('Data Totals'!A36,'Season 6'!AF$4:CC$104,2,FALSE),IFERROR(VLOOKUP('Data Totals'!A36,'Season 7'!AF$4:CC$104,2,FALSE),IFERROR(VLOOKUP('Data Totals'!A36,'Season 8'!AF$4:CC$104,2,FALSE),IFERROR(VLOOKUP('Data Totals'!A36,'Season 9'!AF$4:CC$104,2,FALSE),IFERROR(VLOOKUP('Data Totals'!A36,'Season 10'!AF$4:CC$104,2,FALSE),IFERROR(VLOOKUP('Data Totals'!A36,'Season 11'!AF$4:CC$104,2,FALSE),IFERROR(VLOOKUP('Data Totals'!A36,'Season 12'!AF$4:CC$104,2,FALSE),IFERROR(VLOOKUP('Data Totals'!A36,'Season 13'!AF$4:CC$104,2,FALSE),IFERROR(VLOOKUP('Data Totals'!A36,'Season 14'!AF$4:CC$104,2,FALSE),IFERROR(VLOOKUP('Data Totals'!A36,'Season 15'!AF$4:CC$104,2,FALSE),"N/A")))))))))))))))</f>
        <v>N/A</v>
      </c>
      <c r="C36" s="1022" t="str">
        <f>IFERROR(VLOOKUP('Data Totals'!A36,'Season 1'!AF$4:CC$104,3,FALSE),IFERROR(VLOOKUP('Data Totals'!A36,'Season 2'!AF$4:CC$104,3,FALSE),IFERROR(VLOOKUP('Data Totals'!A36,'Season 3'!AF$4:CC$104,3,FALSE),IFERROR(VLOOKUP('Data Totals'!A36,'Season 4'!AF$4:CC$104,3,FALSE),IFERROR(VLOOKUP('Data Totals'!A36,'Season 5'!AF$4:CC$104,3,FALSE),IFERROR(VLOOKUP('Data Totals'!A36,'Season 6'!AF$4:CC$104,3,FALSE),IFERROR(VLOOKUP('Data Totals'!A36,'Season 7'!AF$4:CC$104,3,FALSE),IFERROR(VLOOKUP('Data Totals'!A36,'Season 8'!AF$4:CC$104,3,FALSE),IFERROR(VLOOKUP('Data Totals'!A36,'Season 9'!AF$4:CC$104,3,FALSE),IFERROR(VLOOKUP('Data Totals'!A36,'Season 10'!AF$4:CC$104,3,FALSE),IFERROR(VLOOKUP('Data Totals'!A36,'Season 11'!AF$4:CC$104,3,FALSE),IFERROR(VLOOKUP('Data Totals'!A36,'Season 12'!AF$4:CC$104,3,FALSE),IFERROR(VLOOKUP('Data Totals'!A36,'Season 13'!AF$4:CC$104,3,FALSE),IFERROR(VLOOKUP('Data Totals'!A36,'Season 14'!AF$4:CC$104,3,FALSE),IFERROR(VLOOKUP('Data Totals'!A36,'Season 15'!AF$4:CC$104,3,FALSE),"N/A")))))))))))))))</f>
        <v>N/A</v>
      </c>
      <c r="D36" s="1022" t="str">
        <f>IFERROR(VLOOKUP('Data Totals'!A36,'Season 1'!AF$4:CC$104,4,FALSE),IFERROR(VLOOKUP('Data Totals'!A36,'Season 2'!AF$4:CC$104,4,FALSE),IFERROR(VLOOKUP('Data Totals'!A36,'Season 3'!AF$4:CC$104,4,FALSE),IFERROR(VLOOKUP('Data Totals'!A36,'Season 4'!AF$4:CC$104,4,FALSE),IFERROR(VLOOKUP('Data Totals'!A36,'Season 5'!AF$4:CC$104,4,FALSE),IFERROR(VLOOKUP('Data Totals'!A36,'Season 6'!AF$4:CC$104,4,FALSE),IFERROR(VLOOKUP('Data Totals'!A36,'Season 7'!AF$4:CC$104,4,FALSE),IFERROR(VLOOKUP('Data Totals'!A36,'Season 8'!AF$4:CC$104,4,FALSE),IFERROR(VLOOKUP('Data Totals'!A36,'Season 9'!AF$4:CC$104,4,FALSE),IFERROR(VLOOKUP('Data Totals'!A36,'Season 10'!AF$4:CC$104,4,FALSE),IFERROR(VLOOKUP('Data Totals'!A36,'Season 11'!AF$4:CC$104,4,FALSE),IFERROR(VLOOKUP('Data Totals'!A36,'Season 12'!AF$4:CC$104,4,FALSE),IFERROR(VLOOKUP('Data Totals'!A36,'Season 13'!AF$4:CC$104,4,FALSE),IFERROR(VLOOKUP('Data Totals'!A36,'Season 14'!AF$4:CC$104,4,FALSE),IFERROR(VLOOKUP('Data Totals'!A36,'Season 15'!AF$4:CC$104,4,FALSE),"N/A")))))))))))))))</f>
        <v>N/A</v>
      </c>
      <c r="E36" s="1022" t="e">
        <f t="shared" si="0"/>
        <v>#VALUE!</v>
      </c>
      <c r="F36" s="692">
        <f>SUM(IFERROR(VLOOKUP(A36,BI$3:BN$152,2,0),"0"),IFERROR(VLOOKUP(A36,'Season 1'!AF$4:CC$104,6,0),"0"),
IFERROR(VLOOKUP(A36,'Season 2'!AF$4:CC$104,6,0),"0"),IFERROR(VLOOKUP(A36,'Season 3'!AF$4:CC$104,6,0),"0"),
IFERROR(VLOOKUP(A36,'Season 4'!AF$4:CC$104,6,0),"0"),IFERROR(VLOOKUP(A36,'Season 5'!AF$4:CC$104,6,0),"0"),
IFERROR(VLOOKUP(A36,'Season 6'!AF$4:CC$104,6,0),"0"),IFERROR(VLOOKUP(A36,'Season 7'!AF$4:CC$104,6,0),"0"),
IFERROR(VLOOKUP(A36,'Season 8'!AF$4:CC$104,6,0),"0"),IFERROR(VLOOKUP(A36,'Season 9'!AF$4:CC$104,6,0),"0"),
IFERROR(VLOOKUP(A36,'Season 10'!AF$4:CC$104,6,0),"0"),IFERROR(VLOOKUP(A36,'Season 11'!AF$4:CC$104,6,0),"0"),
IFERROR(VLOOKUP(A36,'Season 12'!AF$4:CC$104,6,0),"0"),IFERROR(VLOOKUP(A36,'Season 13'!AF$4:CC$104,6,0),"0"),
IFERROR(VLOOKUP(A36,'Season 14'!AF$4:CC$104,6,0),"0"),IFERROR(VLOOKUP(A36,'Season 15'!AF$4:CC$104,6,0),"0"),)</f>
        <v>0</v>
      </c>
      <c r="G36" s="692">
        <f>SUM(IFERROR(VLOOKUP(A36,'Season 1'!AF$4:CC$104,7,0),"0"),
IFERROR(VLOOKUP(A36,'Season 2'!AF$4:CC$104,7,0),"0"),IFERROR(VLOOKUP(A36,'Season 3'!AF$4:CC$104,7,0),"0"),
IFERROR(VLOOKUP(A36,'Season 4'!AF$4:CC$104,7,0),"0"),IFERROR(VLOOKUP(A36,'Season 5'!AF$4:CC$104,7,0),"0"),
IFERROR(VLOOKUP(A36,'Season 6'!AF$4:CC$104,7,0),"0"),IFERROR(VLOOKUP(A36,'Season 7'!AF$4:CC$104,7,0),"0"),
IFERROR(VLOOKUP(A36,'Season 8'!AF$4:CC$104,7,0),"0"),IFERROR(VLOOKUP(A36,'Season 9'!AF$4:CC$104,7,0),"0"),
IFERROR(VLOOKUP(A36,'Season 10'!AF$4:CC$104,7,0),"0"),IFERROR(VLOOKUP(A36,'Season 11'!AF$4:CC$104,7,0),"0"),
IFERROR(VLOOKUP(A36,'Season 12'!AF$4:CC$104,7,0),"0"),IFERROR(VLOOKUP(A36,'Season 13'!AF$4:CC$104,7,0),"0"),
IFERROR(VLOOKUP(A36,'Season 14'!AF$4:CC$104,7,0),"0"),IFERROR(VLOOKUP(A36,'Season 15'!AF$4:CC$104,7,0),"0"),)</f>
        <v>0</v>
      </c>
      <c r="H36" s="556">
        <f>SUM(IFERROR(VLOOKUP(A36,'Season 1'!AF$4:CC$104,8,0),"0"),
IFERROR(VLOOKUP(A36,'Season 2'!AF$4:CC$104,8,0),"0"),IFERROR(VLOOKUP(A36,'Season 3'!AF$4:CC$104,8,0),"0"),
IFERROR(VLOOKUP(A36,'Season 4'!AF$4:CC$104,8,0),"0"),IFERROR(VLOOKUP(A36,'Season 5'!AF$4:CC$104,8,0),"0"),
IFERROR(VLOOKUP(A36,'Season 6'!AF$4:CC$104,8,0),"0"),IFERROR(VLOOKUP(A36,'Season 7'!AF$4:CC$104,8,0),"0"),
IFERROR(VLOOKUP(A36,'Season 8'!AF$4:CC$104,8,0),"0"),IFERROR(VLOOKUP(A36,'Season 9'!AF$4:CC$104,8,0),"0"),
IFERROR(VLOOKUP(A36,'Season 10'!AF$4:CC$104,8,0),"0"),IFERROR(VLOOKUP(A36,'Season 11'!AF$4:CC$104,8,0),"0"),
IFERROR(VLOOKUP(A36,'Season 12'!AF$4:CC$104,8,0),"0"),IFERROR(VLOOKUP(A36,'Season 13'!AF$4:CC$104,8,0),"0"),
IFERROR(VLOOKUP(A36,'Season 14'!AF$4:CC$104,8,0),"0"),IFERROR(VLOOKUP(A36,'Season 15'!AF$4:CC$104,8,0),"0"),)</f>
        <v>0</v>
      </c>
      <c r="I36" s="1023">
        <f>SUM(IFERROR(VLOOKUP(A36,'Season 1'!AF$4:CC$104,9,0),"0"),
IFERROR(VLOOKUP(A36,'Season 2'!AF$4:CC$104,9,0),"0"),IFERROR(VLOOKUP(A36,'Season 3'!AF$4:CC$104,9,0),"0"),
IFERROR(VLOOKUP(A36,'Season 4'!AF$4:CC$104,9,0),"0"),IFERROR(VLOOKUP(A36,'Season 5'!AF$4:CC$104,9,0),"0"),
IFERROR(VLOOKUP(A36,'Season 6'!AF$4:CC$104,9,0),"0"),IFERROR(VLOOKUP(A36,'Season 7'!AF$4:CC$104,9,0),"0"),
IFERROR(VLOOKUP(A36,'Season 8'!AF$4:CC$104,9,0),"0"),IFERROR(VLOOKUP(A36,'Season 9'!AF$4:CC$104,9,0),"0"),
IFERROR(VLOOKUP(A36,'Season 10'!AF$4:CC$104,9,0),"0"),IFERROR(VLOOKUP(A36,'Season 11'!AF$4:CC$104,9,0),"0"),
IFERROR(VLOOKUP(A36,'Season 12'!AF$4:CC$104,9,0),"0"),IFERROR(VLOOKUP(A36,'Season 13'!AF$4:CC$104,9,0),"0"),
IFERROR(VLOOKUP(A36,'Season 14'!AF$4:CC$104,9,0),"0"),IFERROR(VLOOKUP(A36,'Season 15'!AF$4:CC$104,9,0),"0"),)</f>
        <v>0</v>
      </c>
      <c r="J36" s="26">
        <f>SUM(IFERROR(VLOOKUP(A36,BI$3:BN$152,3,0),"0"),IFERROR(VLOOKUP(A36,'Season 1'!AF$4:CC$104,10,0),"0"),
IFERROR(VLOOKUP(A36,'Season 2'!AF$4:CC$104,10,0),"0"),IFERROR(VLOOKUP(A36,'Season 3'!AF$4:CC$104,10,0),"0"),
IFERROR(VLOOKUP(A36,'Season 4'!AF$4:CC$104,10,0),"0"),IFERROR(VLOOKUP(A36,'Season 5'!AF$4:CC$104,10,0),"0"),
IFERROR(VLOOKUP(A36,'Season 6'!AF$4:CC$104,10,0),"0"),IFERROR(VLOOKUP(A36,'Season 7'!AF$4:CC$104,10,0),"0"),
IFERROR(VLOOKUP(A36,'Season 8'!AF$4:CC$104,10,0),"0"),IFERROR(VLOOKUP(A36,'Season 9'!AF$4:CC$104,10,0),"0"),
IFERROR(VLOOKUP(A36,'Season 10'!AF$4:CC$104,10,0),"0"),IFERROR(VLOOKUP(A36,'Season 11'!AF$4:CC$104,10,0),"0"),
IFERROR(VLOOKUP(A36,'Season 12'!AF$4:CC$104,10,0),"0"),IFERROR(VLOOKUP(A36,'Season 13'!AF$4:CC$104,10,0),"0"),
IFERROR(VLOOKUP(A36,'Season 14'!AF$4:CC$104,10,0),"0"),IFERROR(VLOOKUP(A36,'Season 15'!AF$4:CC$104,10,0),"0"),)</f>
        <v>0</v>
      </c>
      <c r="K36" s="699">
        <f>SUM(IFERROR(VLOOKUP(A36,BI$3:BN$152,4,0),"0"),IFERROR(VLOOKUP(A36,'Season 1'!AF$4:CC$104,11,0),"0"),
IFERROR(VLOOKUP(A36,'Season 2'!AF$4:CC$104,11,0),"0"),IFERROR(VLOOKUP(A36,'Season 3'!AF$4:CC$104,11,0),"0"),
IFERROR(VLOOKUP(A36,'Season 4'!AF$4:CC$104,11,0),"0"),IFERROR(VLOOKUP(A36,'Season 5'!AF$4:CC$104,11,0),"0"),
IFERROR(VLOOKUP(A36,'Season 6'!AF$4:CC$104,11,0),"0"),IFERROR(VLOOKUP(A36,'Season 7'!AF$4:CC$104,11,0),"0"),
IFERROR(VLOOKUP(A36,'Season 8'!AF$4:CC$104,11,0),"0"),IFERROR(VLOOKUP(A36,'Season 9'!AF$4:CC$104,11,0),"0"),
IFERROR(VLOOKUP(A36,'Season 10'!AF$4:CC$104,11,0),"0"),IFERROR(VLOOKUP(A36,'Season 11'!AF$4:CC$104,11,0),"0"),
IFERROR(VLOOKUP(A36,'Season 12'!AF$4:CC$104,11,0),"0"),IFERROR(VLOOKUP(A36,'Season 13'!AF$4:CC$104,11,0),"0"),
IFERROR(VLOOKUP(A36,'Season 14'!AF$4:CC$104,11,0),"0"),IFERROR(VLOOKUP(A36,'Season 15'!AF$4:CC$104,11,0),"0"),)</f>
        <v>0</v>
      </c>
      <c r="L36" s="700">
        <f>SUM(IFERROR(VLOOKUP($A36,'Season 1'!AF$4:CC$104,12,0),"0"),
IFERROR(VLOOKUP($A36,'Season 2'!AF$4:CC$104,12,0),"0"),IFERROR(VLOOKUP($A36,'Season 3'!AF$4:CC$104,12,0),"0"),
IFERROR(VLOOKUP($A36,'Season 4'!AF$4:CC$104,12,0),"0"),IFERROR(VLOOKUP($A36,'Season 5'!AF$4:CC$104,12,0),"0"),
IFERROR(VLOOKUP($A36,'Season 6'!AF$4:CC$104,12,0),"0"),IFERROR(VLOOKUP($A36,'Season 7'!AF$4:CC$104,12,0),"0"),
IFERROR(VLOOKUP($A36,'Season 8'!AF$4:CC$104,12,0),"0"),IFERROR(VLOOKUP($A36,'Season 9'!AF$4:CC$104,12,0),"0"),
IFERROR(VLOOKUP($A36,'Season 10'!AF$4:CC$104,12,0),"0"),IFERROR(VLOOKUP($A36,'Season 11'!AF$4:CC$104,12,0),"0"),
IFERROR(VLOOKUP($A36,'Season 12'!AF$4:CC$104,12,0),"0"),IFERROR(VLOOKUP($A36,'Season 13'!AF$4:CC$104,12,0),"0"),
IFERROR(VLOOKUP($A36,'Season 14'!AF$4:CC$104,12,0),"0"),IFERROR(VLOOKUP($A36,'Season 15'!AF$4:CC$104,12,0),"0"),)</f>
        <v>0</v>
      </c>
      <c r="M36" s="692">
        <f>SUM(IFERROR(VLOOKUP($A36,'Season 1'!AF$4:CC$104,13,0),"0"),
IFERROR(VLOOKUP($A36,'Season 2'!AF$4:CC$104,13,0),"0"),IFERROR(VLOOKUP($A36,'Season 3'!AF$4:CC$104,13,0),"0"),
IFERROR(VLOOKUP($A36,'Season 4'!AF$4:CC$104,13,0),"0"),IFERROR(VLOOKUP($A36,'Season 5'!AF$4:CC$104,13,0),"0"),
IFERROR(VLOOKUP($A36,'Season 6'!AF$4:CC$104,13,0),"0"),IFERROR(VLOOKUP($A36,'Season 7'!AF$4:CC$104,13,0),"0"),
IFERROR(VLOOKUP($A36,'Season 8'!AF$4:CC$104,13,0),"0"),IFERROR(VLOOKUP($A36,'Season 9'!AF$4:CC$104,13,0),"0"),
IFERROR(VLOOKUP($A36,'Season 10'!AF$4:CC$104,13,0),"0"),IFERROR(VLOOKUP($A36,'Season 11'!AF$4:CC$104,13,0),"0"),
IFERROR(VLOOKUP($A36,'Season 12'!AF$4:CC$104,13,0),"0"),IFERROR(VLOOKUP($A36,'Season 13'!AF$4:CC$104,13,0),"0"),
IFERROR(VLOOKUP($A36,'Season 14'!AF$4:CC$104,13,0),"0"),IFERROR(VLOOKUP($A36,'Season 15'!AF$4:CC$104,13,0),"0"),)</f>
        <v>0</v>
      </c>
      <c r="N36" s="1023">
        <f>SUM(IFERROR(VLOOKUP($A36,'Season 1'!AF$4:CC$104,14,0),"0"),
IFERROR(VLOOKUP($A36,'Season 2'!AF$4:CC$104,14,0),"0"),IFERROR(VLOOKUP($A36,'Season 3'!AF$4:CC$104,14,0),"0"),
IFERROR(VLOOKUP($A36,'Season 4'!AF$4:CC$104,14,0),"0"),IFERROR(VLOOKUP($A36,'Season 5'!AF$4:CC$104,14,0),"0"),
IFERROR(VLOOKUP($A36,'Season 6'!AF$4:CC$104,14,0),"0"),IFERROR(VLOOKUP($A36,'Season 7'!AF$4:CC$104,14,0),"0"),
IFERROR(VLOOKUP($A36,'Season 8'!AF$4:CC$104,14,0),"0"),IFERROR(VLOOKUP($A36,'Season 9'!AF$4:CC$104,14,0),"0"),
IFERROR(VLOOKUP($A36,'Season 10'!AF$4:CC$104,14,0),"0"),IFERROR(VLOOKUP($A36,'Season 11'!AF$4:CC$104,14,0),"0"),
IFERROR(VLOOKUP($A36,'Season 12'!AF$4:CC$104,14,0),"0"),IFERROR(VLOOKUP($A36,'Season 13'!AF$4:CC$104,14,0),"0"),
IFERROR(VLOOKUP($A36,'Season 14'!AF$4:CC$104,14,0),"0"),IFERROR(VLOOKUP($A36,'Season 15'!AF$4:CC$104,14,0),"0"),)</f>
        <v>0</v>
      </c>
      <c r="O36" s="26">
        <f>SUM(IFERROR(VLOOKUP($A36,'Season 1'!AF$4:CC$104,15,0),"0"),
IFERROR(VLOOKUP($A36,'Season 2'!AF$4:CC$104,15,0),"0"),IFERROR(VLOOKUP($A36,'Season 3'!AF$4:CC$104,15,0),"0"),
IFERROR(VLOOKUP($A36,'Season 4'!AF$4:CC$104,15,0),"0"),IFERROR(VLOOKUP($A36,'Season 5'!AF$4:CC$104,15,0),"0"),
IFERROR(VLOOKUP($A36,'Season 6'!AF$4:CC$104,15,0),"0"),IFERROR(VLOOKUP($A36,'Season 7'!AF$4:CC$104,15,0),"0"),
IFERROR(VLOOKUP($A36,'Season 8'!AF$4:CC$104,15,0),"0"),IFERROR(VLOOKUP($A36,'Season 9'!AF$4:CC$104,15,0),"0"),
IFERROR(VLOOKUP($A36,'Season 10'!AF$4:CC$104,15,0),"0"),IFERROR(VLOOKUP($A36,'Season 11'!AF$4:CC$104,15,0),"0"),
IFERROR(VLOOKUP($A36,'Season 12'!AF$4:CC$104,15,0),"0"),IFERROR(VLOOKUP($A36,'Season 13'!AF$4:CC$104,15,0),"0"),
IFERROR(VLOOKUP($A36,'Season 14'!AF$4:CC$104,15,0),"0"),IFERROR(VLOOKUP($A36,'Season 15'!AF$4:CC$104,15,0),"0"),)</f>
        <v>0</v>
      </c>
      <c r="P36" s="699">
        <f>SUM(IFERROR(VLOOKUP($A36,'Season 1'!AF$4:CC$104,16,0),"0"),
IFERROR(VLOOKUP($A36,'Season 2'!AF$4:CC$104,16,0),"0"),IFERROR(VLOOKUP($A36,'Season 3'!AF$4:CC$104,16,0),"0"),
IFERROR(VLOOKUP($A36,'Season 4'!AF$4:CC$104,16,0),"0"),IFERROR(VLOOKUP($A36,'Season 5'!AF$4:CC$104,16,0),"0"),
IFERROR(VLOOKUP($A36,'Season 6'!AF$4:CC$104,16,0),"0"),IFERROR(VLOOKUP($A36,'Season 7'!AF$4:CC$104,16,0),"0"),
IFERROR(VLOOKUP($A36,'Season 8'!AF$4:CC$104,16,0),"0"),IFERROR(VLOOKUP($A36,'Season 9'!AF$4:CC$104,16,0),"0"),
IFERROR(VLOOKUP($A36,'Season 10'!AF$4:CC$104,16,0),"0"),IFERROR(VLOOKUP($A36,'Season 11'!AF$4:CC$104,16,0),"0"),
IFERROR(VLOOKUP($A36,'Season 12'!AF$4:CC$104,16,0),"0"),IFERROR(VLOOKUP($A36,'Season 13'!AF$4:CC$104,16,0),"0"),
IFERROR(VLOOKUP($A36,'Season 14'!AF$4:CC$104,16,0),"0"),IFERROR(VLOOKUP($A36,'Season 15'!AF$4:CC$104,16,0),"0"),)</f>
        <v>0</v>
      </c>
      <c r="Q36" s="700">
        <f>SUM(IFERROR(VLOOKUP($A36,'Season 1'!AF$4:CC$104,17,0),"0"),
IFERROR(VLOOKUP($A36,'Season 2'!AF$4:CC$104,17,0),"0"),IFERROR(VLOOKUP($A36,'Season 3'!AF$4:CC$104,17,0),"0"),
IFERROR(VLOOKUP($A36,'Season 4'!AF$4:CC$104,17,0),"0"),IFERROR(VLOOKUP($A36,'Season 5'!AF$4:CC$104,17,0),"0"),
IFERROR(VLOOKUP($A36,'Season 6'!AF$4:CC$104,17,0),"0"),IFERROR(VLOOKUP($A36,'Season 7'!AF$4:CC$104,17,0),"0"),
IFERROR(VLOOKUP($A36,'Season 8'!AF$4:CC$104,17,0),"0"),IFERROR(VLOOKUP($A36,'Season 9'!AF$4:CC$104,17,0),"0"),
IFERROR(VLOOKUP($A36,'Season 10'!AF$4:CC$104,17,0),"0"),IFERROR(VLOOKUP($A36,'Season 11'!AF$4:CC$104,17,0),"0"),
IFERROR(VLOOKUP($A36,'Season 12'!AF$4:CC$104,17,0),"0"),IFERROR(VLOOKUP($A36,'Season 13'!AF$4:CC$104,17,0),"0"),
IFERROR(VLOOKUP($A36,'Season 14'!AF$4:CC$104,17,0),"0"),IFERROR(VLOOKUP($A36,'Season 15'!AF$4:CC$104,17,0),"0"),)</f>
        <v>0</v>
      </c>
      <c r="R36" s="692">
        <f>SUM(IFERROR(VLOOKUP($A36,'Season 1'!AF$4:CC$104,18,0),"0"),
IFERROR(VLOOKUP($A36,'Season 2'!AF$4:CC$104,18,0),"0"),IFERROR(VLOOKUP($A36,'Season 3'!AF$4:CC$104,18,0),"0"),
IFERROR(VLOOKUP($A36,'Season 4'!AF$4:CC$104,18,0),"0"),IFERROR(VLOOKUP($A36,'Season 5'!AF$4:CC$104,18,0),"0"),
IFERROR(VLOOKUP($A36,'Season 6'!AF$4:CC$104,18,0),"0"),IFERROR(VLOOKUP($A36,'Season 7'!AF$4:CC$104,18,0),"0"),
IFERROR(VLOOKUP($A36,'Season 8'!AF$4:CC$104,18,0),"0"),IFERROR(VLOOKUP($A36,'Season 9'!AF$4:CC$104,18,0),"0"),
IFERROR(VLOOKUP($A36,'Season 10'!AF$4:CC$104,18,0),"0"),IFERROR(VLOOKUP($A36,'Season 11'!AF$4:CC$104,18,0),"0"),
IFERROR(VLOOKUP($A36,'Season 12'!AF$4:CC$104,18,0),"0"),IFERROR(VLOOKUP($A36,'Season 13'!AF$4:CC$104,18,0),"0"),
IFERROR(VLOOKUP($A36,'Season 14'!AF$4:CC$104,18,0),"0"),IFERROR(VLOOKUP($A36,'Season 15'!AF$4:CC$104,18,0),"0"),)</f>
        <v>0</v>
      </c>
      <c r="S36" s="1023">
        <f>SUM(IFERROR(VLOOKUP($A36,'Season 1'!AF$4:CC$104,19,0),"0"),
IFERROR(VLOOKUP($A36,'Season 2'!AF$4:CC$104,19,0),"0"),IFERROR(VLOOKUP($A36,'Season 3'!AF$4:CC$104,19,0),"0"),
IFERROR(VLOOKUP($A36,'Season 4'!AF$4:CC$104,19,0),"0"),IFERROR(VLOOKUP($A36,'Season 5'!AF$4:CC$104,19,0),"0"),
IFERROR(VLOOKUP($A36,'Season 6'!AF$4:CC$104,19,0),"0"),IFERROR(VLOOKUP($A36,'Season 7'!AF$4:CC$104,19,0),"0"),
IFERROR(VLOOKUP($A36,'Season 8'!AF$4:CC$104,19,0),"0"),IFERROR(VLOOKUP($A36,'Season 9'!AF$4:CC$104,19,0),"0"),
IFERROR(VLOOKUP($A36,'Season 10'!AF$4:CC$104,19,0),"0"),IFERROR(VLOOKUP($A36,'Season 11'!AF$4:CC$104,19,0),"0"),
IFERROR(VLOOKUP($A36,'Season 12'!AF$4:CC$104,19,0),"0"),IFERROR(VLOOKUP($A36,'Season 13'!AF$4:CC$104,19,0),"0"),
IFERROR(VLOOKUP($A36,'Season 14'!AF$4:CC$104,19,0),"0"),IFERROR(VLOOKUP($A36,'Season 15'!AF$4:CC$104,19,0),"0"),)</f>
        <v>0</v>
      </c>
      <c r="T36" s="26">
        <f>SUM(IFERROR(VLOOKUP($A36,'Season 1'!AF$4:CC$104,20,0),"0"),
IFERROR(VLOOKUP($A36,'Season 2'!AF$4:CC$104,20,0),"0"),IFERROR(VLOOKUP($A36,'Season 3'!AF$4:CC$104,20,0),"0"),
IFERROR(VLOOKUP($A36,'Season 4'!AF$4:CC$104,20,0),"0"),IFERROR(VLOOKUP($A36,'Season 5'!AF$4:CC$104,20,0),"0"),
IFERROR(VLOOKUP($A36,'Season 6'!AF$4:CC$104,20,0),"0"),IFERROR(VLOOKUP($A36,'Season 7'!AF$4:CC$104,20,0),"0"),
IFERROR(VLOOKUP($A36,'Season 8'!AF$4:CC$104,20,0),"0"),IFERROR(VLOOKUP($A36,'Season 9'!AF$4:CC$104,20,0),"0"),
IFERROR(VLOOKUP($A36,'Season 10'!AF$4:CC$104,20,0),"0"),IFERROR(VLOOKUP($A36,'Season 11'!AF$4:CC$104,20,0),"0"),
IFERROR(VLOOKUP($A36,'Season 12'!AF$4:CC$104,20,0),"0"),IFERROR(VLOOKUP($A36,'Season 13'!AF$4:CC$104,20,0),"0"),
IFERROR(VLOOKUP($A36,'Season 14'!AF$4:CC$104,20,0),"0"),IFERROR(VLOOKUP($A36,'Season 15'!AF$4:CC$104,20,0),"0"),)</f>
        <v>0</v>
      </c>
      <c r="U36" s="699">
        <f>SUM(IFERROR(VLOOKUP($A36,'Season 1'!AF$4:CC$104,21,0),"0"),
IFERROR(VLOOKUP($A36,'Season 2'!AF$4:CC$104,21,0),"0"),IFERROR(VLOOKUP($A36,'Season 3'!AF$4:CC$104,21,0),"0"),
IFERROR(VLOOKUP($A36,'Season 4'!AF$4:CC$104,21,0),"0"),IFERROR(VLOOKUP($A36,'Season 5'!AF$4:CC$104,21,0),"0"),
IFERROR(VLOOKUP($A36,'Season 6'!AF$4:CC$104,21,0),"0"),IFERROR(VLOOKUP($A36,'Season 7'!AF$4:CC$104,21,0),"0"),
IFERROR(VLOOKUP($A36,'Season 8'!AF$4:CC$104,21,0),"0"),IFERROR(VLOOKUP($A36,'Season 9'!AF$4:CC$104,21,0),"0"),
IFERROR(VLOOKUP($A36,'Season 10'!AF$4:CC$104,21,0),"0"),IFERROR(VLOOKUP($A36,'Season 11'!AF$4:CC$104,21,0),"0"),
IFERROR(VLOOKUP($A36,'Season 12'!AF$4:CC$104,21,0),"0"),IFERROR(VLOOKUP($A36,'Season 13'!AF$4:CC$104,21,0),"0"),
IFERROR(VLOOKUP($A36,'Season 14'!AF$4:CC$104,21,0),"0"),IFERROR(VLOOKUP($A36,'Season 15'!AF$4:CC$104,21,0),"0"),)</f>
        <v>0</v>
      </c>
      <c r="V36" s="700">
        <f>SUM(IFERROR(VLOOKUP($A36,'Season 1'!AF$4:CC$104,22,0),"0"),
IFERROR(VLOOKUP($A36,'Season 2'!AF$4:CC$104,22,0),"0"),IFERROR(VLOOKUP($A36,'Season 3'!AF$4:CC$104,22,0),"0"),
IFERROR(VLOOKUP($A36,'Season 4'!AF$4:CC$104,22,0),"0"),IFERROR(VLOOKUP($A36,'Season 5'!AF$4:CC$104,22,0),"0"),
IFERROR(VLOOKUP($A36,'Season 6'!AF$4:CC$104,22,0),"0"),IFERROR(VLOOKUP($A36,'Season 7'!AF$4:CC$104,22,0),"0"),
IFERROR(VLOOKUP($A36,'Season 8'!AF$4:CC$104,22,0),"0"),IFERROR(VLOOKUP($A36,'Season 9'!AF$4:CC$104,22,0),"0"),
IFERROR(VLOOKUP($A36,'Season 10'!AF$4:CC$104,22,0),"0"),IFERROR(VLOOKUP($A36,'Season 11'!AF$4:CC$104,22,0),"0"),
IFERROR(VLOOKUP($A36,'Season 12'!AF$4:CC$104,22,0),"0"),IFERROR(VLOOKUP($A36,'Season 13'!AF$4:CC$104,22,0),"0"),
IFERROR(VLOOKUP($A36,'Season 14'!AF$4:CC$104,22,0),"0"),IFERROR(VLOOKUP($A36,'Season 15'!AF$4:CC$104,22,0),"0"),)</f>
        <v>0</v>
      </c>
      <c r="W36" s="692">
        <f>SUM(IFERROR(VLOOKUP($A36,'Season 1'!AF$4:CC$104,23,0),"0"),
IFERROR(VLOOKUP($A36,'Season 2'!AF$4:CC$104,23,0),"0"),IFERROR(VLOOKUP($A36,'Season 3'!AF$4:CC$104,23,0),"0"),
IFERROR(VLOOKUP($A36,'Season 4'!AF$4:CC$104,23,0),"0"),IFERROR(VLOOKUP($A36,'Season 5'!AF$4:CC$104,23,0),"0"),
IFERROR(VLOOKUP($A36,'Season 6'!AF$4:CC$104,23,0),"0"),IFERROR(VLOOKUP($A36,'Season 7'!AF$4:CC$104,23,0),"0"),
IFERROR(VLOOKUP($A36,'Season 8'!AF$4:CC$104,23,0),"0"),IFERROR(VLOOKUP($A36,'Season 9'!AF$4:CC$104,23,0),"0"),
IFERROR(VLOOKUP($A36,'Season 10'!AF$4:CC$104,23,0),"0"),IFERROR(VLOOKUP($A36,'Season 11'!AF$4:CC$104,23,0),"0"),
IFERROR(VLOOKUP($A36,'Season 12'!AF$4:CC$104,23,0),"0"),IFERROR(VLOOKUP($A36,'Season 13'!AF$4:CC$104,23,0),"0"),
IFERROR(VLOOKUP($A36,'Season 14'!AF$4:CC$104,23,0),"0"),IFERROR(VLOOKUP($A36,'Season 15'!AF$4:CC$104,23,0),"0"),)</f>
        <v>0</v>
      </c>
      <c r="X36" s="1023">
        <f>SUM(IFERROR(VLOOKUP($A36,'Season 1'!AF$4:CC$104,24,0),"0"),
IFERROR(VLOOKUP($A36,'Season 2'!AF$4:CC$104,24,0),"0"),IFERROR(VLOOKUP($A36,'Season 3'!AF$4:CC$104,24,0),"0"),
IFERROR(VLOOKUP($A36,'Season 4'!AF$4:CC$104,24,0),"0"),IFERROR(VLOOKUP($A36,'Season 5'!AF$4:CC$104,24,0),"0"),
IFERROR(VLOOKUP($A36,'Season 6'!AF$4:CC$104,24,0),"0"),IFERROR(VLOOKUP($A36,'Season 7'!AF$4:CC$104,24,0),"0"),
IFERROR(VLOOKUP($A36,'Season 8'!AF$4:CC$104,24,0),"0"),IFERROR(VLOOKUP($A36,'Season 9'!AF$4:CC$104,24,0),"0"),
IFERROR(VLOOKUP($A36,'Season 10'!AF$4:CC$104,24,0),"0"),IFERROR(VLOOKUP($A36,'Season 11'!AF$4:CC$104,24,0),"0"),
IFERROR(VLOOKUP($A36,'Season 12'!AF$4:CC$104,24,0),"0"),IFERROR(VLOOKUP($A36,'Season 13'!AF$4:CC$104,24,0),"0"),
IFERROR(VLOOKUP($A36,'Season 14'!AF$4:CC$104,24,0),"0"),IFERROR(VLOOKUP($A36,'Season 15'!AF$4:CC$104,24,0),"0"),)</f>
        <v>0</v>
      </c>
      <c r="Y36" s="26">
        <f>SUM(IFERROR(VLOOKUP($A36,'Season 1'!AF$4:CC$104,25,0),"0"),
IFERROR(VLOOKUP($A36,'Season 2'!AF$4:CC$104,25,0),"0"),IFERROR(VLOOKUP($A36,'Season 3'!AF$4:CC$104,25,0),"0"),
IFERROR(VLOOKUP($A36,'Season 4'!AF$4:CC$104,25,0),"0"),IFERROR(VLOOKUP($A36,'Season 5'!AF$4:CC$104,25,0),"0"),
IFERROR(VLOOKUP($A36,'Season 6'!AF$4:CC$104,25,0),"0"),IFERROR(VLOOKUP($A36,'Season 7'!AF$4:CC$104,25,0),"0"),
IFERROR(VLOOKUP($A36,'Season 8'!AF$4:CC$104,25,0),"0"),IFERROR(VLOOKUP($A36,'Season 9'!AF$4:CC$104,25,0),"0"),
IFERROR(VLOOKUP($A36,'Season 10'!AF$4:CC$104,25,0),"0"),IFERROR(VLOOKUP($A36,'Season 11'!AF$4:CC$104,25,0),"0"),
IFERROR(VLOOKUP($A36,'Season 12'!AF$4:CC$104,25,0),"0"),IFERROR(VLOOKUP($A36,'Season 13'!AF$4:CC$104,25,0),"0"),
IFERROR(VLOOKUP($A36,'Season 14'!AF$4:CC$104,25,0),"0"),IFERROR(VLOOKUP($A36,'Season 15'!AF$4:CC$104,25,0),"0"),)</f>
        <v>0</v>
      </c>
      <c r="Z36" s="699">
        <f>SUM(IFERROR(VLOOKUP($A36,'Season 1'!AF$4:CC$104,26,0),"0"),
IFERROR(VLOOKUP($A36,'Season 2'!AF$4:CC$104,26,0),"0"),IFERROR(VLOOKUP($A36,'Season 3'!AF$4:CC$104,26,0),"0"),
IFERROR(VLOOKUP($A36,'Season 4'!AF$4:CC$104,26,0),"0"),IFERROR(VLOOKUP($A36,'Season 5'!AF$4:CC$104,26,0),"0"),
IFERROR(VLOOKUP($A36,'Season 6'!AF$4:CC$104,26,0),"0"),IFERROR(VLOOKUP($A36,'Season 7'!AF$4:CC$104,26,0),"0"),
IFERROR(VLOOKUP($A36,'Season 8'!AF$4:CC$104,26,0),"0"),IFERROR(VLOOKUP($A36,'Season 9'!AF$4:CC$104,26,0),"0"),
IFERROR(VLOOKUP($A36,'Season 10'!AF$4:CC$104,26,0),"0"),IFERROR(VLOOKUP($A36,'Season 11'!AF$4:CC$104,26,0),"0"),
IFERROR(VLOOKUP($A36,'Season 12'!AF$4:CC$104,26,0),"0"),IFERROR(VLOOKUP($A36,'Season 13'!AF$4:CC$104,26,0),"0"),
IFERROR(VLOOKUP($A36,'Season 14'!AF$4:CC$104,26,0),"0"),IFERROR(VLOOKUP($A36,'Season 15'!AF$4:CC$104,26,0),"0"),)</f>
        <v>0</v>
      </c>
      <c r="AA36" s="700">
        <f>SUM(IFERROR(VLOOKUP($A36,'Season 1'!AF$4:CC$104,27,0),"0"),
IFERROR(VLOOKUP($A36,'Season 2'!AF$4:CC$104,27,0),"0"),IFERROR(VLOOKUP($A36,'Season 3'!AF$4:CC$104,27,0),"0"),
IFERROR(VLOOKUP($A36,'Season 4'!AF$4:CC$104,27,0),"0"),IFERROR(VLOOKUP($A36,'Season 5'!AF$4:CC$104,27,0),"0"),
IFERROR(VLOOKUP($A36,'Season 6'!AF$4:CC$104,27,0),"0"),IFERROR(VLOOKUP($A36,'Season 7'!AF$4:CC$104,27,0),"0"),
IFERROR(VLOOKUP($A36,'Season 8'!AF$4:CC$104,27,0),"0"),IFERROR(VLOOKUP($A36,'Season 9'!AF$4:CC$104,27,0),"0"),
IFERROR(VLOOKUP($A36,'Season 10'!AF$4:CC$104,27,0),"0"),IFERROR(VLOOKUP($A36,'Season 11'!AF$4:CC$104,27,0),"0"),
IFERROR(VLOOKUP($A36,'Season 12'!AF$4:CC$104,27,0),"0"),IFERROR(VLOOKUP($A36,'Season 13'!AF$4:CC$104,27,0),"0"),
IFERROR(VLOOKUP($A36,'Season 14'!AF$4:CC$104,27,0),"0"),IFERROR(VLOOKUP($A36,'Season 15'!AF$4:CC$104,27,0),"0"),)</f>
        <v>0</v>
      </c>
      <c r="AB36" s="692">
        <f>SUM(IFERROR(VLOOKUP($A36,'Season 1'!AF$4:CC$104,28,0),"0"),
IFERROR(VLOOKUP($A36,'Season 2'!AF$4:CC$104,28,0),"0"),IFERROR(VLOOKUP($A36,'Season 3'!AF$4:CC$104,28,0),"0"),
IFERROR(VLOOKUP($A36,'Season 4'!AF$4:CC$104,28,0),"0"),IFERROR(VLOOKUP($A36,'Season 5'!AF$4:CC$104,28,0),"0"),
IFERROR(VLOOKUP($A36,'Season 6'!AF$4:CC$104,28,0),"0"),IFERROR(VLOOKUP($A36,'Season 7'!AF$4:CC$104,28,0),"0"),
IFERROR(VLOOKUP($A36,'Season 8'!AF$4:CC$104,28,0),"0"),IFERROR(VLOOKUP($A36,'Season 9'!AF$4:CC$104,28,0),"0"),
IFERROR(VLOOKUP($A36,'Season 10'!AF$4:CC$104,28,0),"0"),IFERROR(VLOOKUP($A36,'Season 11'!AF$4:CC$104,28,0),"0"),
IFERROR(VLOOKUP($A36,'Season 12'!AF$4:CC$104,28,0),"0"),IFERROR(VLOOKUP($A36,'Season 13'!AF$4:CC$104,28,0),"0"),
IFERROR(VLOOKUP($A36,'Season 14'!AF$4:CC$104,28,0),"0"),IFERROR(VLOOKUP($A36,'Season 15'!AF$4:CC$104,28,0),"0"),)</f>
        <v>0</v>
      </c>
      <c r="AC36" s="1023">
        <f>SUM(IFERROR(VLOOKUP($A36,'Season 1'!AF$4:CC$104,29,0),"0"),
IFERROR(VLOOKUP($A36,'Season 2'!AF$4:CC$104,29,0),"0"),IFERROR(VLOOKUP($A36,'Season 3'!AF$4:CC$104,29,0),"0"),
IFERROR(VLOOKUP($A36,'Season 4'!AF$4:CC$104,29,0),"0"),IFERROR(VLOOKUP($A36,'Season 5'!AF$4:CC$104,29,0),"0"),
IFERROR(VLOOKUP($A36,'Season 6'!AF$4:CC$104,29,0),"0"),IFERROR(VLOOKUP($A36,'Season 7'!AF$4:CC$104,29,0),"0"),
IFERROR(VLOOKUP($A36,'Season 8'!AF$4:CC$104,29,0),"0"),IFERROR(VLOOKUP($A36,'Season 9'!AF$4:CC$104,29,0),"0"),
IFERROR(VLOOKUP($A36,'Season 10'!AF$4:CC$104,29,0),"0"),IFERROR(VLOOKUP($A36,'Season 11'!AF$4:CC$104,29,0),"0"),
IFERROR(VLOOKUP($A36,'Season 12'!AF$4:CC$104,29,0),"0"),IFERROR(VLOOKUP($A36,'Season 13'!AF$4:CC$104,29,0),"0"),
IFERROR(VLOOKUP($A36,'Season 14'!AF$4:CC$104,29,0),"0"),IFERROR(VLOOKUP($A36,'Season 15'!AF$4:CC$104,29,0),"0"),)</f>
        <v>0</v>
      </c>
      <c r="AD36" s="26">
        <f>SUM(IFERROR(VLOOKUP($A36,'Season 1'!AF$4:CC$104,30,0),"0"),
IFERROR(VLOOKUP($A36,'Season 2'!AF$4:CC$104,30,0),"0"),IFERROR(VLOOKUP($A36,'Season 3'!AF$4:CC$104,30,0),"0"),
IFERROR(VLOOKUP($A36,'Season 4'!AF$4:CC$104,30,0),"0"),IFERROR(VLOOKUP($A36,'Season 5'!AF$4:CC$104,30,0),"0"),
IFERROR(VLOOKUP($A36,'Season 6'!AF$4:CC$104,30,0),"0"),IFERROR(VLOOKUP($A36,'Season 7'!AF$4:CC$104,30,0),"0"),
IFERROR(VLOOKUP($A36,'Season 8'!AF$4:CC$104,30,0),"0"),IFERROR(VLOOKUP($A36,'Season 9'!AF$4:CC$104,30,0),"0"),
IFERROR(VLOOKUP($A36,'Season 10'!AF$4:CC$104,30,0),"0"),IFERROR(VLOOKUP($A36,'Season 11'!AF$4:CC$104,30,0),"0"),
IFERROR(VLOOKUP($A36,'Season 12'!AF$4:CC$104,30,0),"0"),IFERROR(VLOOKUP($A36,'Season 13'!AF$4:CC$104,30,0),"0"),
IFERROR(VLOOKUP($A36,'Season 14'!AF$4:CC$104,30,0),"0"),IFERROR(VLOOKUP($A36,'Season 15'!AF$4:CC$104,30,0),"0"),)</f>
        <v>0</v>
      </c>
      <c r="AE36" s="699">
        <f>SUM(IFERROR(VLOOKUP($A36,'Season 1'!AF$4:CC$104,31,0),"0"),
IFERROR(VLOOKUP($A36,'Season 2'!AF$4:CC$104,31,0),"0"),IFERROR(VLOOKUP($A36,'Season 3'!AF$4:CC$104,31,0),"0"),
IFERROR(VLOOKUP($A36,'Season 4'!AF$4:CC$104,31,0),"0"),IFERROR(VLOOKUP($A36,'Season 5'!AF$4:CC$104,31,0),"0"),
IFERROR(VLOOKUP($A36,'Season 6'!AF$4:CC$104,31,0),"0"),IFERROR(VLOOKUP($A36,'Season 7'!AF$4:CC$104,31,0),"0"),
IFERROR(VLOOKUP($A36,'Season 8'!AF$4:CC$104,31,0),"0"),IFERROR(VLOOKUP($A36,'Season 9'!AF$4:CC$104,31,0),"0"),
IFERROR(VLOOKUP($A36,'Season 10'!AF$4:CC$104,31,0),"0"),IFERROR(VLOOKUP($A36,'Season 11'!AF$4:CC$104,31,0),"0"),
IFERROR(VLOOKUP($A36,'Season 12'!AF$4:CC$104,31,0),"0"),IFERROR(VLOOKUP($A36,'Season 13'!AF$4:CC$104,31,0),"0"),
IFERROR(VLOOKUP($A36,'Season 14'!AF$4:CC$104,31,0),"0"),IFERROR(VLOOKUP($A36,'Season 15'!AF$4:CC$104,31,0),"0"),)</f>
        <v>0</v>
      </c>
      <c r="AF36" s="700">
        <f>SUM(IFERROR(VLOOKUP($A36,'Season 3'!AF$4:CC$104,32,0),"0"),
IFERROR(VLOOKUP($A36,'Season 4'!AF$4:CC$104,32,0),"0"),IFERROR(VLOOKUP($A36,'Season 5'!AF$4:CC$104,32,0),"0"),
IFERROR(VLOOKUP($A36,'Season 6'!AF$4:CC$104,32,0),"0"),IFERROR(VLOOKUP($A36,'Season 7'!AF$4:CC$104,32,0),"0"),
IFERROR(VLOOKUP($A36,'Season 8'!AF$4:CC$104,32,0),"0"),IFERROR(VLOOKUP($A36,'Season 9'!AF$4:CC$104,32,0),"0"),
IFERROR(VLOOKUP($A36,'Season 10'!AF$4:CC$104,32,0),"0"),IFERROR(VLOOKUP($A36,'Season 11'!AF$4:CC$104,32,0),"0"),
IFERROR(VLOOKUP($A36,'Season 12'!AF$4:CC$104,32,0),"0"),IFERROR(VLOOKUP($A36,'Season 13'!AF$4:CC$104,32,0),"0"),
IFERROR(VLOOKUP($A36,'Season 14'!AF$4:CC$104,32,0),"0"),IFERROR(VLOOKUP($A36,'Season 15'!AF$4:CC$104,32,0),"0"),)</f>
        <v>0</v>
      </c>
      <c r="AG36" s="692">
        <f>SUM(IFERROR(VLOOKUP($A36,'Season 3'!AF$4:CC$104,33,0),"0"),
IFERROR(VLOOKUP($A36,'Season 4'!AF$4:CC$104,33,0),"0"),IFERROR(VLOOKUP($A36,'Season 5'!AF$4:CC$104,33,0),"0"),
IFERROR(VLOOKUP($A36,'Season 6'!AF$4:CC$104,33,0),"0"),IFERROR(VLOOKUP($A36,'Season 7'!AF$4:CC$104,33,0),"0"),
IFERROR(VLOOKUP($A36,'Season 8'!AF$4:CC$104,33,0),"0"),IFERROR(VLOOKUP($A36,'Season 9'!AF$4:CC$104,33,0),"0"),
IFERROR(VLOOKUP($A36,'Season 10'!AF$4:CC$104,33,0),"0"),IFERROR(VLOOKUP($A36,'Season 11'!AF$4:CC$104,33,0),"0"),
IFERROR(VLOOKUP($A36,'Season 12'!AF$4:CC$104,33,0),"0"),IFERROR(VLOOKUP($A36,'Season 13'!AF$4:CC$104,33,0),"0"),
IFERROR(VLOOKUP($A36,'Season 14'!AF$4:CC$104,33,0),"0"),IFERROR(VLOOKUP($A36,'Season 15'!AF$4:CC$104,33,0),"0"),)</f>
        <v>0</v>
      </c>
      <c r="AH36" s="1023">
        <f>SUM(IFERROR(VLOOKUP($A36,'Season 3'!AF$4:CC$104,34,0),"0"),
IFERROR(VLOOKUP($A36,'Season 4'!AF$4:CC$104,34,0),"0"),IFERROR(VLOOKUP($A36,'Season 5'!AF$4:CC$104,34,0),"0"),
IFERROR(VLOOKUP($A36,'Season 6'!AF$4:CC$104,34,0),"0"),IFERROR(VLOOKUP($A36,'Season 7'!AF$4:CC$104,34,0),"0"),
IFERROR(VLOOKUP($A36,'Season 8'!AF$4:CC$104,34,0),"0"),IFERROR(VLOOKUP($A36,'Season 9'!AF$4:CC$104,34,0),"0"),
IFERROR(VLOOKUP($A36,'Season 10'!AF$4:CC$104,34,0),"0"),IFERROR(VLOOKUP($A36,'Season 11'!AF$4:CC$104,34,0),"0"),
IFERROR(VLOOKUP($A36,'Season 12'!AF$4:CC$104,34,0),"0"),IFERROR(VLOOKUP($A36,'Season 13'!AF$4:CC$104,34,0),"0"),
IFERROR(VLOOKUP($A36,'Season 14'!AF$4:CC$104,34,0),"0"),IFERROR(VLOOKUP($A36,'Season 15'!AF$4:CC$104,34,0),"0"),)</f>
        <v>0</v>
      </c>
      <c r="AI36" s="26">
        <f>SUM(IFERROR(VLOOKUP($A36,'Season 3'!AF$4:CC$104,35,0),"0"),
IFERROR(VLOOKUP($A36,'Season 4'!AF$4:CC$104,35,0),"0"),IFERROR(VLOOKUP($A36,'Season 5'!AF$4:CC$104,35,0),"0"),
IFERROR(VLOOKUP($A36,'Season 6'!AF$4:CC$104,35,0),"0"),IFERROR(VLOOKUP($A36,'Season 7'!AF$4:CC$104,35,0),"0"),
IFERROR(VLOOKUP($A36,'Season 8'!AF$4:CC$104,35,0),"0"),IFERROR(VLOOKUP($A36,'Season 9'!AF$4:CC$104,35,0),"0"),
IFERROR(VLOOKUP($A36,'Season 10'!AF$4:CC$104,35,0),"0"),IFERROR(VLOOKUP($A36,'Season 11'!AF$4:CC$104,35,0),"0"),
IFERROR(VLOOKUP($A36,'Season 12'!AF$4:CC$104,35,0),"0"),IFERROR(VLOOKUP($A36,'Season 13'!AF$4:CC$104,35,0),"0"),
IFERROR(VLOOKUP($A36,'Season 14'!AF$4:CC$104,35,0),"0"),IFERROR(VLOOKUP($A36,'Season 15'!AF$4:CC$104,35,0),"0"),)</f>
        <v>0</v>
      </c>
      <c r="AJ36" s="699">
        <f>SUM(IFERROR(VLOOKUP($A36,'Season 3'!AF$4:CC$104,36,0),"0"),
IFERROR(VLOOKUP($A36,'Season 4'!AF$4:CC$104,36,0),"0"),IFERROR(VLOOKUP($A36,'Season 5'!AF$4:CC$104,36,0),"0"),
IFERROR(VLOOKUP($A36,'Season 6'!AF$4:CC$104,36,0),"0"),IFERROR(VLOOKUP($A36,'Season 7'!AF$4:CC$104,36,0),"0"),
IFERROR(VLOOKUP($A36,'Season 8'!AF$4:CC$104,36,0),"0"),IFERROR(VLOOKUP($A36,'Season 9'!AF$4:CC$104,36,0),"0"),
IFERROR(VLOOKUP($A36,'Season 10'!AF$4:CC$104,36,0),"0"),IFERROR(VLOOKUP($A36,'Season 11'!AF$4:CC$104,36,0),"0"),
IFERROR(VLOOKUP($A36,'Season 12'!AF$4:CC$104,36,0),"0"),IFERROR(VLOOKUP($A36,'Season 13'!AF$4:CC$104,36,0),"0"),
IFERROR(VLOOKUP($A36,'Season 14'!AF$4:CC$104,36,0),"0"),IFERROR(VLOOKUP($A36,'Season 15'!AF$4:CC$104,36,0),"0"),)</f>
        <v>0</v>
      </c>
      <c r="AK36" s="700">
        <f>SUM(IFERROR(VLOOKUP($A36,'Season 2'!AF$4:CC$104,32,0),"0"),IFERROR(VLOOKUP($A36,'Season 3'!AF$4:CC$104,37,0),"0"),
IFERROR(VLOOKUP($A36,'Season 4'!AF$4:CC$104,37,0),"0"),IFERROR(VLOOKUP($A36,'Season 5'!AF$4:CC$104,37,0),"0"),
IFERROR(VLOOKUP($A36,'Season 6'!AF$4:CC$104,37,0),"0"),IFERROR(VLOOKUP($A36,'Season 7'!AF$4:CC$104,37,0),"0"),
IFERROR(VLOOKUP($A36,'Season 8'!AF$4:CC$104,37,0),"0"),IFERROR(VLOOKUP($A36,'Season 9'!AF$4:CC$104,37,0),"0"),
IFERROR(VLOOKUP($A36,'Season 10'!AF$4:CC$104,37,0),"0"),IFERROR(VLOOKUP($A36,'Season 11'!AF$4:CC$104,37,0),"0"),
IFERROR(VLOOKUP($A36,'Season 12'!AF$4:CC$104,37,0),"0"),IFERROR(VLOOKUP($A36,'Season 13'!AF$4:CC$104,37,0),"0"),
IFERROR(VLOOKUP($A36,'Season 14'!AF$4:CC$104,37,0),"0"),IFERROR(VLOOKUP($A36,'Season 15'!AF$4:CC$104,37,0),"0"),)</f>
        <v>0</v>
      </c>
      <c r="AL36" s="692">
        <f>SUM(IFERROR(VLOOKUP($A36,'Season 2'!AF$4:CC$104,33,0),"0"),IFERROR(VLOOKUP($A36,'Season 3'!AF$4:CC$104,38,0),"0"),
IFERROR(VLOOKUP($A36,'Season 4'!AF$4:CC$104,38,0),"0"),IFERROR(VLOOKUP($A36,'Season 5'!AF$4:CC$104,38,0),"0"),
IFERROR(VLOOKUP($A36,'Season 6'!AF$4:CC$104,38,0),"0"),IFERROR(VLOOKUP($A36,'Season 7'!AF$4:CC$104,38,0),"0"),
IFERROR(VLOOKUP($A36,'Season 8'!AF$4:CC$104,38,0),"0"),IFERROR(VLOOKUP($A36,'Season 9'!AF$4:CC$104,38,0),"0"),
IFERROR(VLOOKUP($A36,'Season 10'!AF$4:CC$104,38,0),"0"),IFERROR(VLOOKUP($A36,'Season 11'!AF$4:CC$104,38,0),"0"),
IFERROR(VLOOKUP($A36,'Season 12'!AF$4:CC$104,38,0),"0"),IFERROR(VLOOKUP($A36,'Season 13'!AF$4:CC$104,38,0),"0"),
IFERROR(VLOOKUP($A36,'Season 14'!AF$4:CC$104,38,0),"0"),IFERROR(VLOOKUP($A36,'Season 15'!AF$4:CC$104,38,0),"0"),)</f>
        <v>0</v>
      </c>
      <c r="AM36" s="1023">
        <f>SUM(IFERROR(VLOOKUP($A36,'Season 2'!AF$4:CC$104,34,0),"0"),IFERROR(VLOOKUP($A36,'Season 3'!AF$4:CC$104,39,0),"0"),
IFERROR(VLOOKUP($A36,'Season 4'!AF$4:CC$104,39,0),"0"),IFERROR(VLOOKUP($A36,'Season 5'!AF$4:CC$104,39,0),"0"),
IFERROR(VLOOKUP($A36,'Season 6'!AF$4:CC$104,39,0),"0"),IFERROR(VLOOKUP($A36,'Season 7'!AF$4:CC$104,39,0),"0"),
IFERROR(VLOOKUP($A36,'Season 8'!AF$4:CC$104,39,0),"0"),IFERROR(VLOOKUP($A36,'Season 9'!AF$4:CC$104,39,0),"0"),
IFERROR(VLOOKUP($A36,'Season 10'!AF$4:CC$104,39,0),"0"),IFERROR(VLOOKUP($A36,'Season 11'!AF$4:CC$104,39,0),"0"),
IFERROR(VLOOKUP($A36,'Season 12'!AF$4:CC$104,39,0),"0"),IFERROR(VLOOKUP($A36,'Season 13'!AF$4:CC$104,39,0),"0"),
IFERROR(VLOOKUP($A36,'Season 14'!AF$4:CC$104,39,0),"0"),IFERROR(VLOOKUP($A36,'Season 15'!AF$4:CC$104,39,0),"0"),)</f>
        <v>0</v>
      </c>
      <c r="AN36" s="26">
        <f>SUM(IFERROR(VLOOKUP($A36,'Season 2'!AF$4:CC$104,35,0),"0"),IFERROR(VLOOKUP($A36,'Season 3'!AF$4:CC$104,40,0),"0"),
IFERROR(VLOOKUP($A36,'Season 4'!AF$4:CC$104,40,0),"0"),IFERROR(VLOOKUP($A36,'Season 5'!AF$4:CC$104,40,0),"0"),
IFERROR(VLOOKUP($A36,'Season 6'!AF$4:CC$104,40,0),"0"),IFERROR(VLOOKUP($A36,'Season 7'!AF$4:CC$104,40,0),"0"),
IFERROR(VLOOKUP($A36,'Season 8'!AF$4:CC$104,40,0),"0"),IFERROR(VLOOKUP($A36,'Season 9'!AF$4:CC$104,40,0),"0"),
IFERROR(VLOOKUP($A36,'Season 10'!AF$4:CC$104,40,0),"0"),IFERROR(VLOOKUP($A36,'Season 11'!AF$4:CC$104,40,0),"0"),
IFERROR(VLOOKUP($A36,'Season 12'!AF$4:CC$104,40,0),"0"),IFERROR(VLOOKUP($A36,'Season 13'!AF$4:CC$104,40,0),"0"),
IFERROR(VLOOKUP($A36,'Season 14'!AF$4:CC$104,40,0),"0"),IFERROR(VLOOKUP($A36,'Season 15'!AF$4:CC$104,40,0),"0"),)</f>
        <v>0</v>
      </c>
      <c r="AO36" s="699">
        <f>SUM(IFERROR(VLOOKUP($A36,'Season 2'!AF$4:CC$104,36,0),"0"),IFERROR(VLOOKUP($A36,'Season 3'!AF$4:CC$104,41,0),"0"),
IFERROR(VLOOKUP($A36,'Season 4'!AF$4:CC$104,41,0),"0"),IFERROR(VLOOKUP($A36,'Season 5'!AF$4:CC$104,41,0),"0"),
IFERROR(VLOOKUP($A36,'Season 6'!AF$4:CC$104,41,0),"0"),IFERROR(VLOOKUP($A36,'Season 7'!AF$4:CC$104,41,0),"0"),
IFERROR(VLOOKUP($A36,'Season 8'!AF$4:CC$104,41,0),"0"),IFERROR(VLOOKUP($A36,'Season 9'!AF$4:CC$104,41,0),"0"),
IFERROR(VLOOKUP($A36,'Season 10'!AF$4:CC$104,41,0),"0"),IFERROR(VLOOKUP($A36,'Season 11'!AF$4:CC$104,41,0),"0"),
IFERROR(VLOOKUP($A36,'Season 12'!AF$4:CC$104,41,0),"0"),IFERROR(VLOOKUP($A36,'Season 13'!AF$4:CC$104,41,0),"0"),
IFERROR(VLOOKUP($A36,'Season 14'!AF$4:CC$104,41,0),"0"),IFERROR(VLOOKUP($A36,'Season 15'!AF$4:CC$104,41,0),"0"),)</f>
        <v>0</v>
      </c>
      <c r="AP36" s="700">
        <f>SUM(IFERROR(VLOOKUP($A36,'Season 2'!AF$4:CC$104,37,0),"0"),IFERROR(VLOOKUP($A36,'Season 3'!AF$4:CC$104,42,0),"0"),
IFERROR(VLOOKUP($A36,'Season 4'!AF$4:CC$104,42,0),"0"),IFERROR(VLOOKUP($A36,'Season 5'!AF$4:CC$104,42,0),"0"),
IFERROR(VLOOKUP($A36,'Season 6'!AF$4:CC$104,42,0),"0"),IFERROR(VLOOKUP($A36,'Season 7'!AF$4:CC$104,42,0),"0"),
IFERROR(VLOOKUP($A36,'Season 8'!AF$4:CC$104,42,0),"0"),IFERROR(VLOOKUP($A36,'Season 9'!AF$4:CC$104,42,0),"0"),
IFERROR(VLOOKUP($A36,'Season 10'!AF$4:CC$104,42,0),"0"),IFERROR(VLOOKUP($A36,'Season 11'!AF$4:CC$104,42,0),"0"),
IFERROR(VLOOKUP($A36,'Season 12'!AF$4:CC$104,42,0),"0"),IFERROR(VLOOKUP($A36,'Season 13'!AF$4:CC$104,42,0),"0"),
IFERROR(VLOOKUP($A36,'Season 14'!AF$4:CC$104,42,0),"0"),IFERROR(VLOOKUP($A36,'Season 15'!AF$4:CC$104,42,0),"0"),)</f>
        <v>0</v>
      </c>
      <c r="AQ36" s="692">
        <f>SUM(IFERROR(VLOOKUP($A36,'Season 2'!AF$4:CC$104,38,0),"0"),IFERROR(VLOOKUP($A36,'Season 3'!AF$4:CC$104,43,0),"0"),
IFERROR(VLOOKUP($A36,'Season 4'!AF$4:CC$104,43,0),"0"),IFERROR(VLOOKUP($A36,'Season 5'!AF$4:CC$104,43,0),"0"),
IFERROR(VLOOKUP($A36,'Season 6'!AF$4:CC$104,43,0),"0"),IFERROR(VLOOKUP($A36,'Season 7'!AF$4:CC$104,43,0),"0"),
IFERROR(VLOOKUP($A36,'Season 8'!AF$4:CC$104,43,0),"0"),IFERROR(VLOOKUP($A36,'Season 9'!AF$4:CC$104,43,0),"0"),
IFERROR(VLOOKUP($A36,'Season 10'!AF$4:CC$104,43,0),"0"),IFERROR(VLOOKUP($A36,'Season 11'!AF$4:CC$104,43,0),"0"),
IFERROR(VLOOKUP($A36,'Season 12'!AF$4:CC$104,43,0),"0"),IFERROR(VLOOKUP($A36,'Season 13'!AF$4:CC$104,43,0),"0"),
IFERROR(VLOOKUP($A36,'Season 14'!AF$4:CC$104,43,0),"0"),IFERROR(VLOOKUP($A36,'Season 15'!AF$4:CC$104,43,0),"0"),)</f>
        <v>0</v>
      </c>
      <c r="AR36" s="1023">
        <f>SUM(IFERROR(VLOOKUP($A36,'Season 2'!AF$4:CC$104,39,0),"0"),IFERROR(VLOOKUP($A36,'Season 3'!AF$4:CC$104,44,0),"0"),
IFERROR(VLOOKUP($A36,'Season 4'!AF$4:CC$104,44,0),"0"),IFERROR(VLOOKUP($A36,'Season 5'!AF$4:CC$104,44,0),"0"),
IFERROR(VLOOKUP($A36,'Season 6'!AF$4:CC$104,44,0),"0"),IFERROR(VLOOKUP($A36,'Season 7'!AF$4:CC$104,44,0),"0"),
IFERROR(VLOOKUP($A36,'Season 8'!AF$4:CC$104,44,0),"0"),IFERROR(VLOOKUP($A36,'Season 9'!AF$4:CC$104,44,0),"0"),
IFERROR(VLOOKUP($A36,'Season 10'!AF$4:CC$104,44,0),"0"),IFERROR(VLOOKUP($A36,'Season 11'!AF$4:CC$104,44,0),"0"),
IFERROR(VLOOKUP($A36,'Season 12'!AF$4:CC$104,44,0),"0"),IFERROR(VLOOKUP($A36,'Season 13'!AF$4:CC$104,44,0),"0"),
IFERROR(VLOOKUP($A36,'Season 14'!AF$4:CC$104,44,0),"0"),IFERROR(VLOOKUP($A36,'Season 15'!AF$4:CC$104,44,0),"0"),)</f>
        <v>0</v>
      </c>
      <c r="AS36" s="26">
        <f>SUM(IFERROR(VLOOKUP($A36,'Season 2'!AF$4:CC$104,40,0),"0"),IFERROR(VLOOKUP($A36,'Season 3'!AF$4:CC$104,45,0),"0"),
IFERROR(VLOOKUP($A36,'Season 4'!AF$4:CC$104,45,0),"0"),IFERROR(VLOOKUP($A36,'Season 5'!AF$4:CC$104,45,0),"0"),
IFERROR(VLOOKUP($A36,'Season 6'!AF$4:CC$104,45,0),"0"),IFERROR(VLOOKUP($A36,'Season 7'!AF$4:CC$104,45,0),"0"),
IFERROR(VLOOKUP($A36,'Season 8'!AF$4:CC$104,45,0),"0"),IFERROR(VLOOKUP($A36,'Season 9'!AF$4:CC$104,45,0),"0"),
IFERROR(VLOOKUP($A36,'Season 10'!AF$4:CC$104,45,0),"0"),IFERROR(VLOOKUP($A36,'Season 11'!AF$4:CC$104,45,0),"0"),
IFERROR(VLOOKUP($A36,'Season 12'!AF$4:CC$104,45,0),"0"),IFERROR(VLOOKUP($A36,'Season 13'!AF$4:CC$104,45,0),"0"),
IFERROR(VLOOKUP($A36,'Season 14'!AF$4:CC$104,45,0),"0"),IFERROR(VLOOKUP($A36,'Season 15'!AF$4:CC$104,45,0),"0"),)</f>
        <v>0</v>
      </c>
      <c r="AT36" s="699">
        <f>SUM(IFERROR(VLOOKUP($A36,'Season 2'!AF$4:CC$104,41,0),"0"),IFERROR(VLOOKUP($A36,'Season 3'!AF$4:CC$104,46,0),"0"),
IFERROR(VLOOKUP($A36,'Season 4'!AF$4:CC$104,46,0),"0"),IFERROR(VLOOKUP($A36,'Season 5'!AF$4:CC$104,46,0),"0"),
IFERROR(VLOOKUP($A36,'Season 6'!AF$4:CC$104,46,0),"0"),IFERROR(VLOOKUP($A36,'Season 7'!AF$4:CC$104,46,0),"0"),
IFERROR(VLOOKUP($A36,'Season 8'!AF$4:CC$104,46,0),"0"),IFERROR(VLOOKUP($A36,'Season 9'!AF$4:CC$104,46,0),"0"),
IFERROR(VLOOKUP($A36,'Season 10'!AF$4:CC$104,46,0),"0"),IFERROR(VLOOKUP($A36,'Season 11'!AF$4:CC$104,46,0),"0"),
IFERROR(VLOOKUP($A36,'Season 12'!AF$4:CC$104,46,0),"0"),IFERROR(VLOOKUP($A36,'Season 13'!AF$4:CC$104,46,0),"0"),
IFERROR(VLOOKUP($A36,'Season 14'!AF$4:CC$104,46,0),"0"),IFERROR(VLOOKUP($A36,'Season 15'!AF$4:CC$104,46,0),"0"),)</f>
        <v>0</v>
      </c>
      <c r="AU36" s="700">
        <f>SUM(IFERROR(VLOOKUP($A36,'Season 3'!AF$4:CH$104,47,0),"0"),
IFERROR(VLOOKUP($A36,'Season 4'!AF$4:CH$104,47,0),"0"),IFERROR(VLOOKUP($A36,'Season 5'!AF$4:CH$104,47,0),"0"),
IFERROR(VLOOKUP($A36,'Season 6'!AF$4:CH$104,47,0),"0"),IFERROR(VLOOKUP($A36,'Season 7'!AF$4:CH$104,47,0),"0"),
IFERROR(VLOOKUP($A36,'Season 8'!AF$4:CH$104,47,0),"0"),IFERROR(VLOOKUP($A36,'Season 9'!AF$4:CH$104,47,0),"0"),
IFERROR(VLOOKUP($A36,'Season 10'!AF$4:CH$104,47,0),"0"),IFERROR(VLOOKUP($A36,'Season 11'!AF$4:CH$104,47,0),"0"),
IFERROR(VLOOKUP($A36,'Season 12'!AF$4:CH$104,47,0),"0"),IFERROR(VLOOKUP($A36,'Season 13'!AF$4:CH$104,47,0),"0"),
IFERROR(VLOOKUP($A36,'Season 14'!AF$4:CH$104,47,0),"0"),IFERROR(VLOOKUP($A36,'Season 15'!AF$4:CH$104,47,0),"0"),)</f>
        <v>0</v>
      </c>
      <c r="AV36" s="692">
        <f>SUM(IFERROR(VLOOKUP($A36,'Season 3'!AF$4:CH$104,48,0),"0"),
IFERROR(VLOOKUP($A36,'Season 4'!AF$4:CH$104,48,0),"0"),IFERROR(VLOOKUP($A36,'Season 5'!AF$4:CH$104,48,0),"0"),
IFERROR(VLOOKUP($A36,'Season 6'!AF$4:CH$104,48,0),"0"),IFERROR(VLOOKUP($A36,'Season 7'!AF$4:CH$104,48,0),"0"),
IFERROR(VLOOKUP($A36,'Season 8'!AF$4:CH$104,48,0),"0"),IFERROR(VLOOKUP($A36,'Season 9'!AF$4:CH$104,48,0),"0"),
IFERROR(VLOOKUP($A36,'Season 10'!AF$4:CH$104,48,0),"0"),IFERROR(VLOOKUP($A36,'Season 11'!AF$4:CH$104,48,0),"0"),
IFERROR(VLOOKUP($A36,'Season 12'!AF$4:CH$104,48,0),"0"),IFERROR(VLOOKUP($A36,'Season 13'!AF$4:CH$104,48,0),"0"),
IFERROR(VLOOKUP($A36,'Season 14'!AF$4:CH$104,48,0),"0"),IFERROR(VLOOKUP($A36,'Season 15'!AF$4:CH$104,48,0),"0"),)</f>
        <v>0</v>
      </c>
      <c r="AW36" s="1023">
        <f>SUM(IFERROR(VLOOKUP($A36,'Season 3'!AF$4:CH$104,49,0),"0"),
IFERROR(VLOOKUP($A36,'Season 4'!AF$4:CH$104,49,0),"0"),IFERROR(VLOOKUP($A36,'Season 5'!AF$4:CH$104,49,0),"0"),
IFERROR(VLOOKUP($A36,'Season 6'!AF$4:CH$104,49,0),"0"),IFERROR(VLOOKUP($A36,'Season 7'!AF$4:CH$104,49,0),"0"),
IFERROR(VLOOKUP($A36,'Season 8'!AF$4:CH$104,49,0),"0"),IFERROR(VLOOKUP($A36,'Season 9'!AF$4:CH$104,49,0),"0"),
IFERROR(VLOOKUP($A36,'Season 10'!AF$4:CH$104,49,0),"0"),IFERROR(VLOOKUP($A36,'Season 11'!AF$4:CH$104,49,0),"0"),
IFERROR(VLOOKUP($A36,'Season 12'!AF$4:CH$104,49,0),"0"),IFERROR(VLOOKUP($A36,'Season 13'!AF$4:CH$104,49,0),"0"),
IFERROR(VLOOKUP($A36,'Season 14'!AF$4:CH$104,49,0),"0"),IFERROR(VLOOKUP($A36,'Season 15'!AF$4:CH$104,49,0),"0"),)</f>
        <v>0</v>
      </c>
      <c r="AX36" s="26">
        <f>SUM(IFERROR(VLOOKUP($A36,'Season 3'!AF$4:CH$104,50,0),"0"),
IFERROR(VLOOKUP($A36,'Season 4'!AF$4:CH$104,50,0),"0"),IFERROR(VLOOKUP($A36,'Season 5'!AF$4:CH$104,50,0),"0"),
IFERROR(VLOOKUP($A36,'Season 6'!AF$4:CH$104,50,0),"0"),IFERROR(VLOOKUP($A36,'Season 7'!AF$4:CH$104,50,0),"0"),
IFERROR(VLOOKUP($A36,'Season 8'!AF$4:CH$104,50,0),"0"),IFERROR(VLOOKUP($A36,'Season 9'!AF$4:CH$104,50,0),"0"),
IFERROR(VLOOKUP($A36,'Season 10'!AF$4:CH$104,50,0),"0"),IFERROR(VLOOKUP($A36,'Season 11'!AF$4:CH$104,50,0),"0"),
IFERROR(VLOOKUP($A36,'Season 12'!AF$4:CH$104,50,0),"0"),IFERROR(VLOOKUP($A36,'Season 13'!AF$4:CH$104,50,0),"0"),
IFERROR(VLOOKUP($A36,'Season 14'!AF$4:CH$104,50,0),"0"),IFERROR(VLOOKUP($A36,'Season 15'!AF$4:CH$104,50,0),"0"),)</f>
        <v>0</v>
      </c>
      <c r="AY36" s="699">
        <f>SUM(IFERROR(VLOOKUP($A36,'Season 3'!AF$4:CH$104,51,0),"0"),
IFERROR(VLOOKUP($A36,'Season 4'!AF$4:CH$104,51,0),"0"),IFERROR(VLOOKUP($A36,'Season 5'!AF$4:CH$104,51,0),"0"),
IFERROR(VLOOKUP($A36,'Season 6'!AF$4:CH$104,51,0),"0"),IFERROR(VLOOKUP($A36,'Season 7'!AF$4:CH$104,51,0),"0"),
IFERROR(VLOOKUP($A36,'Season 8'!AF$4:CH$104,51,0),"0"),IFERROR(VLOOKUP($A36,'Season 9'!AF$4:CH$104,51,0),"0"),
IFERROR(VLOOKUP($A36,'Season 10'!AF$4:CH$104,51,0),"0"),IFERROR(VLOOKUP($A36,'Season 11'!AF$4:CH$104,51,0),"0"),
IFERROR(VLOOKUP($A36,'Season 12'!AF$4:CH$104,51,0),"0"),IFERROR(VLOOKUP($A36,'Season 13'!AF$4:CH$104,51,0),"0"),
IFERROR(VLOOKUP($A36,'Season 14'!AF$4:CH$104,51,0),"0"),IFERROR(VLOOKUP($A36,'Season 15'!AF$4:CH$104,51,0),"0"),)</f>
        <v>0</v>
      </c>
      <c r="AZ36" s="700">
        <f>SUM(IFERROR(VLOOKUP($A36,'Season 1'!AF$4:CC$104,32,0),"0"),IFERROR(VLOOKUP($A36,'Season 2'!AF$4:CC$104,37,0),"0"),)</f>
        <v>0</v>
      </c>
      <c r="BA36" s="692">
        <f>SUM(IFERROR(VLOOKUP($A36,'Season 1'!AF$4:CC$104,33,0),"0"),IFERROR(VLOOKUP($A36,'Season 2'!AF$4:CC$104,38,0),"0"),)</f>
        <v>0</v>
      </c>
      <c r="BB36" s="1023">
        <f>SUM(IFERROR(VLOOKUP($A36,'Season 1'!AF$4:CC$104,34,0),"0"),IFERROR(VLOOKUP($A36,'Season 2'!AF$4:CC$104,39,0),"0"),)</f>
        <v>0</v>
      </c>
      <c r="BC36" s="26">
        <f>SUM(IFERROR(VLOOKUP($A36,'Season 1'!AF$4:CC$104,35,0),"0"),IFERROR(VLOOKUP($A36,'Season 2'!AF$4:CC$104,40,0),"0"),)</f>
        <v>0</v>
      </c>
      <c r="BD36" s="699">
        <f>SUM(IFERROR(VLOOKUP($A36,'Season 1'!AF$4:CC$104,36,0),"0"),IFERROR(VLOOKUP($A36,'Season 2'!AF$4:CC$104,41,0),"0"),)</f>
        <v>0</v>
      </c>
      <c r="BE36" s="1111">
        <f>SUM(IFERROR(VLOOKUP($A36,'Season 1'!AF$4:CC$104,37,0),"0"),
IFERROR(VLOOKUP($A36,'Season 2'!AF$4:CC$104,47,0),"0"),IFERROR(VLOOKUP($A36,'Season 3'!AF$4:CH$104,52,0),"0"),
IFERROR(VLOOKUP($A36,'Season 4'!AF$4:CH$104,52,0),"0"),IFERROR(VLOOKUP($A36,'Season 5'!AF$4:CH$104,52,0),"0"),
IFERROR(VLOOKUP($A36,'Season 6'!AF$4:CH$104,52,0),"0"),IFERROR(VLOOKUP($A36,'Season 7'!AF$4:CH$104,52,0),"0"),
IFERROR(VLOOKUP($A36,'Season 8'!AF$4:CH$104,52,0),"0"),IFERROR(VLOOKUP($A36,'Season 9'!AF$4:CH$104,52,0),"0"),
IFERROR(VLOOKUP($A36,'Season 10'!AF$4:CH$104,52,0),"0"),IFERROR(VLOOKUP($A36,'Season 11'!AF$4:CH$104,52,0),"0"),
IFERROR(VLOOKUP($A36,'Season 12'!AF$4:CH$104,52,0),"0"),IFERROR(VLOOKUP($A36,'Season 13'!AF$4:CH$104,52,0),"0"),
IFERROR(VLOOKUP($A36,'Season 14'!AF$4:CH$104,52,0),"0"),IFERROR(VLOOKUP($A36,'Season 15'!AF$4:CH$104,52,0),"0"),)</f>
        <v>0</v>
      </c>
      <c r="BF36" s="1112">
        <f>SUM(IFERROR(VLOOKUP($A36,'Season 1'!AF$4:CC$104,38,0),"0"),
IFERROR(VLOOKUP($A36,'Season 2'!AF$4:CC$104,48,0),"0"),IFERROR(VLOOKUP($A36,'Season 3'!AF$4:CH$104,53,0),"0"),
IFERROR(VLOOKUP($A36,'Season 4'!AF$4:CH$104,53,0),"0"),IFERROR(VLOOKUP($A36,'Season 5'!AF$4:CH$104,53,0),"0"),
IFERROR(VLOOKUP($A36,'Season 6'!AF$4:CH$104,53,0),"0"),IFERROR(VLOOKUP($A36,'Season 7'!AF$4:CH$104,53,0),"0"),
IFERROR(VLOOKUP($A36,'Season 8'!AF$4:CH$104,53,0),"0"),IFERROR(VLOOKUP($A36,'Season 9'!AF$4:CH$104,53,0),"0"),
IFERROR(VLOOKUP($A36,'Season 10'!AF$4:CH$104,53,0),"0"),IFERROR(VLOOKUP($A36,'Season 11'!AF$4:CH$104,53,0),"0"),
IFERROR(VLOOKUP($A36,'Season 12'!AF$4:CH$104,53,0),"0"),IFERROR(VLOOKUP($A36,'Season 13'!AF$4:CH$104,53,0),"0"),
IFERROR(VLOOKUP($A36,'Season 14'!AF$4:CH$104,53,0),"0"),IFERROR(VLOOKUP($A36,'Season 15'!AF$4:CH$104,53,0),"0"),)</f>
        <v>0</v>
      </c>
      <c r="BG36" s="1061" t="e">
        <f t="shared" si="1"/>
        <v>#DIV/0!</v>
      </c>
      <c r="BI36" s="1100"/>
      <c r="BJ36" s="1100"/>
      <c r="BK36" s="1100"/>
      <c r="BL36" s="1100"/>
      <c r="BM36" s="1100"/>
      <c r="BN36" s="1100"/>
      <c r="BO36" s="1066"/>
      <c r="BP36" s="1066"/>
      <c r="BQ36" s="1066"/>
      <c r="BR36" s="1066"/>
      <c r="BS36" s="15" t="str">
        <f>IFERROR(VLOOKUP($A36,'Season 1'!$AF$4:$CH$104,39,0),"0")</f>
        <v>0</v>
      </c>
      <c r="BT36" s="15" t="str">
        <f>IFERROR(VLOOKUP($A36,'Season 1'!$AF$4:$CH$104,40,0),"0")</f>
        <v>0</v>
      </c>
      <c r="BU36" s="15" t="str">
        <f>IFERROR(VLOOKUP($A36,'Season 2'!$AF$4:$CH$104,49,0),"0")</f>
        <v>0</v>
      </c>
      <c r="BV36" s="15" t="str">
        <f>IFERROR(VLOOKUP($A36,'Season 2'!$AF$4:$CH$104,50,0),"0")</f>
        <v>0</v>
      </c>
      <c r="BW36" s="15" t="str">
        <f>IFERROR(VLOOKUP($A36,'Season 3'!$AF$4:$CH$104,54,0),"0")</f>
        <v>0</v>
      </c>
      <c r="BX36" s="15" t="str">
        <f>IFERROR(VLOOKUP($A36,'Season 3'!$AF$4:$CH$104,55,0),"0")</f>
        <v>0</v>
      </c>
      <c r="BY36" s="15" t="str">
        <f>IFERROR(VLOOKUP($A36,'Season 4'!$AF$4:$CH$104,54,0),"0")</f>
        <v>0</v>
      </c>
      <c r="BZ36" s="15" t="str">
        <f>IFERROR(VLOOKUP($A36,'Season 4'!$AF$4:$CH$104,55,0),"0")</f>
        <v>0</v>
      </c>
      <c r="CA36" s="15" t="str">
        <f>IFERROR(VLOOKUP($A36,'Season 5'!$AF$4:$CH$104,54,0),"0")</f>
        <v>0</v>
      </c>
      <c r="CB36" s="15" t="str">
        <f>IFERROR(VLOOKUP($A36,'Season 5'!$AF$4:$CH$104,55,0),"0")</f>
        <v>0</v>
      </c>
      <c r="CC36" s="15" t="str">
        <f>IFERROR(VLOOKUP($A36,'Season 6'!$AF$4:$CH$104,54,0),"0")</f>
        <v>0</v>
      </c>
      <c r="CD36" s="15" t="str">
        <f>IFERROR(VLOOKUP($A36,'Season 6'!$AF$4:$CH$104,55,0),"0")</f>
        <v>0</v>
      </c>
      <c r="CE36" s="15" t="str">
        <f>IFERROR(VLOOKUP($A36,'Season 7'!$AF$4:$CH$104,54,0),"0")</f>
        <v>0</v>
      </c>
      <c r="CF36" s="15" t="str">
        <f>IFERROR(VLOOKUP($A36,'Season 7'!$AF$4:$CH$104,55,0),"0")</f>
        <v>0</v>
      </c>
      <c r="CG36" s="15" t="str">
        <f>IFERROR(VLOOKUP($A36,'Season 8'!$AF$4:$CH$104,54,0),"0")</f>
        <v>0</v>
      </c>
      <c r="CH36" s="15" t="str">
        <f>IFERROR(VLOOKUP($A36,'Season 8'!$AF$4:$CH$104,55,0),"0")</f>
        <v>0</v>
      </c>
      <c r="CI36" s="15" t="str">
        <f>IFERROR(VLOOKUP($A36,'Season 9'!$AF$4:$CH$104,54,0),"0")</f>
        <v>0</v>
      </c>
      <c r="CJ36" s="15" t="str">
        <f>IFERROR(VLOOKUP($A36,'Season 9'!$AF$4:$CH$104,55,0),"0")</f>
        <v>0</v>
      </c>
      <c r="CK36" s="15" t="str">
        <f>IFERROR(VLOOKUP($A36,'Season 10'!$AF$4:$CH$104,54,0),"0")</f>
        <v>0</v>
      </c>
      <c r="CL36" s="15" t="str">
        <f>IFERROR(VLOOKUP($A36,'Season 10'!$AF$4:$CH$104,55,0),"0")</f>
        <v>0</v>
      </c>
      <c r="CM36" s="15" t="str">
        <f>IFERROR(VLOOKUP($A36,'Season 11'!$AF$4:$CH$104,54,0),"0")</f>
        <v>0</v>
      </c>
      <c r="CN36" s="15" t="str">
        <f>IFERROR(VLOOKUP($A36,'Season 11'!$AF$4:$CH$104,55,0),"0")</f>
        <v>0</v>
      </c>
      <c r="CO36" s="15" t="str">
        <f>IFERROR(VLOOKUP($A36,'Season 12'!$AF$4:$CH$104,54,0),"0")</f>
        <v>0</v>
      </c>
      <c r="CP36" s="15" t="str">
        <f>IFERROR(VLOOKUP($A36,'Season 12'!$AF$4:$CH$104,55,0),"0")</f>
        <v>0</v>
      </c>
      <c r="CQ36" s="15" t="str">
        <f>IFERROR(VLOOKUP($A36,'Season 13'!$AF$4:$CH$104,54,0),"0")</f>
        <v>0</v>
      </c>
      <c r="CR36" s="15" t="str">
        <f>IFERROR(VLOOKUP($A36,'Season 13'!$AF$4:$CH$104,55,0),"0")</f>
        <v>0</v>
      </c>
      <c r="CS36" s="15" t="str">
        <f>IFERROR(VLOOKUP($A36,'Season 14'!$AF$4:$CH$104,54,0),"0")</f>
        <v>0</v>
      </c>
      <c r="CT36" s="15" t="str">
        <f>IFERROR(VLOOKUP($A36,'Season 14'!$AF$4:$CH$104,55,0),"0")</f>
        <v>0</v>
      </c>
      <c r="CU36" s="15" t="str">
        <f>IFERROR(VLOOKUP($A36,'Season 15'!$AF$4:$CH$104,54,0),"0")</f>
        <v>0</v>
      </c>
      <c r="CV36" s="15" t="str">
        <f>IFERROR(VLOOKUP($A36,'Season 15'!$AF$4:$CH$104,55,0),"0")</f>
        <v>0</v>
      </c>
    </row>
    <row r="37" spans="1:100" x14ac:dyDescent="0.25">
      <c r="A37" s="1090" t="s">
        <v>359</v>
      </c>
      <c r="B37" s="1021" t="str">
        <f>IFERROR(VLOOKUP('Data Totals'!A37,'Season 1'!AF$4:CC$104,2,FALSE),IFERROR(VLOOKUP('Data Totals'!A37,'Season 2'!AF$4:CC$104,2,FALSE),IFERROR(VLOOKUP('Data Totals'!A37,'Season 3'!AF$4:CC$104,2,FALSE),IFERROR(VLOOKUP('Data Totals'!A37,'Season 4'!AF$4:CC$104,2,FALSE),IFERROR(VLOOKUP('Data Totals'!A37,'Season 5'!AF$4:CC$104,2,FALSE),IFERROR(VLOOKUP('Data Totals'!A37,'Season 6'!AF$4:CC$104,2,FALSE),IFERROR(VLOOKUP('Data Totals'!A37,'Season 7'!AF$4:CC$104,2,FALSE),IFERROR(VLOOKUP('Data Totals'!A37,'Season 8'!AF$4:CC$104,2,FALSE),IFERROR(VLOOKUP('Data Totals'!A37,'Season 9'!AF$4:CC$104,2,FALSE),IFERROR(VLOOKUP('Data Totals'!A37,'Season 10'!AF$4:CC$104,2,FALSE),IFERROR(VLOOKUP('Data Totals'!A37,'Season 11'!AF$4:CC$104,2,FALSE),IFERROR(VLOOKUP('Data Totals'!A37,'Season 12'!AF$4:CC$104,2,FALSE),IFERROR(VLOOKUP('Data Totals'!A37,'Season 13'!AF$4:CC$104,2,FALSE),IFERROR(VLOOKUP('Data Totals'!A37,'Season 14'!AF$4:CC$104,2,FALSE),IFERROR(VLOOKUP('Data Totals'!A37,'Season 15'!AF$4:CC$104,2,FALSE),"N/A")))))))))))))))</f>
        <v>CAM</v>
      </c>
      <c r="C37" s="1022">
        <f>IFERROR(VLOOKUP('Data Totals'!A37,'Season 1'!AF$4:CC$104,3,FALSE),IFERROR(VLOOKUP('Data Totals'!A37,'Season 2'!AF$4:CC$104,3,FALSE),IFERROR(VLOOKUP('Data Totals'!A37,'Season 3'!AF$4:CC$104,3,FALSE),IFERROR(VLOOKUP('Data Totals'!A37,'Season 4'!AF$4:CC$104,3,FALSE),IFERROR(VLOOKUP('Data Totals'!A37,'Season 5'!AF$4:CC$104,3,FALSE),IFERROR(VLOOKUP('Data Totals'!A37,'Season 6'!AF$4:CC$104,3,FALSE),IFERROR(VLOOKUP('Data Totals'!A37,'Season 7'!AF$4:CC$104,3,FALSE),IFERROR(VLOOKUP('Data Totals'!A37,'Season 8'!AF$4:CC$104,3,FALSE),IFERROR(VLOOKUP('Data Totals'!A37,'Season 9'!AF$4:CC$104,3,FALSE),IFERROR(VLOOKUP('Data Totals'!A37,'Season 10'!AF$4:CC$104,3,FALSE),IFERROR(VLOOKUP('Data Totals'!A37,'Season 11'!AF$4:CC$104,3,FALSE),IFERROR(VLOOKUP('Data Totals'!A37,'Season 12'!AF$4:CC$104,3,FALSE),IFERROR(VLOOKUP('Data Totals'!A37,'Season 13'!AF$4:CC$104,3,FALSE),IFERROR(VLOOKUP('Data Totals'!A37,'Season 14'!AF$4:CC$104,3,FALSE),IFERROR(VLOOKUP('Data Totals'!A37,'Season 15'!AF$4:CC$104,3,FALSE),"N/A")))))))))))))))</f>
        <v>71</v>
      </c>
      <c r="D37" s="1022">
        <f>IFERROR(VLOOKUP('Data Totals'!A37,'Season 1'!AF$4:CC$104,4,FALSE),IFERROR(VLOOKUP('Data Totals'!A37,'Season 2'!AF$4:CC$104,4,FALSE),IFERROR(VLOOKUP('Data Totals'!A37,'Season 3'!AF$4:CC$104,4,FALSE),IFERROR(VLOOKUP('Data Totals'!A37,'Season 4'!AF$4:CC$104,4,FALSE),IFERROR(VLOOKUP('Data Totals'!A37,'Season 5'!AF$4:CC$104,4,FALSE),IFERROR(VLOOKUP('Data Totals'!A37,'Season 6'!AF$4:CC$104,4,FALSE),IFERROR(VLOOKUP('Data Totals'!A37,'Season 7'!AF$4:CC$104,4,FALSE),IFERROR(VLOOKUP('Data Totals'!A37,'Season 8'!AF$4:CC$104,4,FALSE),IFERROR(VLOOKUP('Data Totals'!A37,'Season 9'!AF$4:CC$104,4,FALSE),IFERROR(VLOOKUP('Data Totals'!A37,'Season 10'!AF$4:CC$104,4,FALSE),IFERROR(VLOOKUP('Data Totals'!A37,'Season 11'!AF$4:CC$104,4,FALSE),IFERROR(VLOOKUP('Data Totals'!A37,'Season 12'!AF$4:CC$104,4,FALSE),IFERROR(VLOOKUP('Data Totals'!A37,'Season 13'!AF$4:CC$104,4,FALSE),IFERROR(VLOOKUP('Data Totals'!A37,'Season 14'!AF$4:CC$104,4,FALSE),IFERROR(VLOOKUP('Data Totals'!A37,'Season 15'!AF$4:CC$104,4,FALSE),"N/A")))))))))))))))</f>
        <v>71</v>
      </c>
      <c r="E37" s="1022">
        <f t="shared" si="0"/>
        <v>0</v>
      </c>
      <c r="F37" s="692">
        <f>SUM(IFERROR(VLOOKUP(A37,BI$3:BN$152,2,0),"0"),IFERROR(VLOOKUP(A37,'Season 1'!AF$4:CC$104,6,0),"0"),
IFERROR(VLOOKUP(A37,'Season 2'!AF$4:CC$104,6,0),"0"),IFERROR(VLOOKUP(A37,'Season 3'!AF$4:CC$104,6,0),"0"),
IFERROR(VLOOKUP(A37,'Season 4'!AF$4:CC$104,6,0),"0"),IFERROR(VLOOKUP(A37,'Season 5'!AF$4:CC$104,6,0),"0"),
IFERROR(VLOOKUP(A37,'Season 6'!AF$4:CC$104,6,0),"0"),IFERROR(VLOOKUP(A37,'Season 7'!AF$4:CC$104,6,0),"0"),
IFERROR(VLOOKUP(A37,'Season 8'!AF$4:CC$104,6,0),"0"),IFERROR(VLOOKUP(A37,'Season 9'!AF$4:CC$104,6,0),"0"),
IFERROR(VLOOKUP(A37,'Season 10'!AF$4:CC$104,6,0),"0"),IFERROR(VLOOKUP(A37,'Season 11'!AF$4:CC$104,6,0),"0"),
IFERROR(VLOOKUP(A37,'Season 12'!AF$4:CC$104,6,0),"0"),IFERROR(VLOOKUP(A37,'Season 13'!AF$4:CC$104,6,0),"0"),
IFERROR(VLOOKUP(A37,'Season 14'!AF$4:CC$104,6,0),"0"),IFERROR(VLOOKUP(A37,'Season 15'!AF$4:CC$104,6,0),"0"),)</f>
        <v>18</v>
      </c>
      <c r="G37" s="692">
        <f>SUM(IFERROR(VLOOKUP(A37,'Season 1'!AF$4:CC$104,7,0),"0"),
IFERROR(VLOOKUP(A37,'Season 2'!AF$4:CC$104,7,0),"0"),IFERROR(VLOOKUP(A37,'Season 3'!AF$4:CC$104,7,0),"0"),
IFERROR(VLOOKUP(A37,'Season 4'!AF$4:CC$104,7,0),"0"),IFERROR(VLOOKUP(A37,'Season 5'!AF$4:CC$104,7,0),"0"),
IFERROR(VLOOKUP(A37,'Season 6'!AF$4:CC$104,7,0),"0"),IFERROR(VLOOKUP(A37,'Season 7'!AF$4:CC$104,7,0),"0"),
IFERROR(VLOOKUP(A37,'Season 8'!AF$4:CC$104,7,0),"0"),IFERROR(VLOOKUP(A37,'Season 9'!AF$4:CC$104,7,0),"0"),
IFERROR(VLOOKUP(A37,'Season 10'!AF$4:CC$104,7,0),"0"),IFERROR(VLOOKUP(A37,'Season 11'!AF$4:CC$104,7,0),"0"),
IFERROR(VLOOKUP(A37,'Season 12'!AF$4:CC$104,7,0),"0"),IFERROR(VLOOKUP(A37,'Season 13'!AF$4:CC$104,7,0),"0"),
IFERROR(VLOOKUP(A37,'Season 14'!AF$4:CC$104,7,0),"0"),IFERROR(VLOOKUP(A37,'Season 15'!AF$4:CC$104,7,0),"0"),)</f>
        <v>0</v>
      </c>
      <c r="H37" s="556">
        <f>SUM(IFERROR(VLOOKUP(A37,'Season 1'!AF$4:CC$104,8,0),"0"),
IFERROR(VLOOKUP(A37,'Season 2'!AF$4:CC$104,8,0),"0"),IFERROR(VLOOKUP(A37,'Season 3'!AF$4:CC$104,8,0),"0"),
IFERROR(VLOOKUP(A37,'Season 4'!AF$4:CC$104,8,0),"0"),IFERROR(VLOOKUP(A37,'Season 5'!AF$4:CC$104,8,0),"0"),
IFERROR(VLOOKUP(A37,'Season 6'!AF$4:CC$104,8,0),"0"),IFERROR(VLOOKUP(A37,'Season 7'!AF$4:CC$104,8,0),"0"),
IFERROR(VLOOKUP(A37,'Season 8'!AF$4:CC$104,8,0),"0"),IFERROR(VLOOKUP(A37,'Season 9'!AF$4:CC$104,8,0),"0"),
IFERROR(VLOOKUP(A37,'Season 10'!AF$4:CC$104,8,0),"0"),IFERROR(VLOOKUP(A37,'Season 11'!AF$4:CC$104,8,0),"0"),
IFERROR(VLOOKUP(A37,'Season 12'!AF$4:CC$104,8,0),"0"),IFERROR(VLOOKUP(A37,'Season 13'!AF$4:CC$104,8,0),"0"),
IFERROR(VLOOKUP(A37,'Season 14'!AF$4:CC$104,8,0),"0"),IFERROR(VLOOKUP(A37,'Season 15'!AF$4:CC$104,8,0),"0"),)</f>
        <v>0</v>
      </c>
      <c r="I37" s="1023">
        <f>SUM(IFERROR(VLOOKUP(A37,'Season 1'!AF$4:CC$104,9,0),"0"),
IFERROR(VLOOKUP(A37,'Season 2'!AF$4:CC$104,9,0),"0"),IFERROR(VLOOKUP(A37,'Season 3'!AF$4:CC$104,9,0),"0"),
IFERROR(VLOOKUP(A37,'Season 4'!AF$4:CC$104,9,0),"0"),IFERROR(VLOOKUP(A37,'Season 5'!AF$4:CC$104,9,0),"0"),
IFERROR(VLOOKUP(A37,'Season 6'!AF$4:CC$104,9,0),"0"),IFERROR(VLOOKUP(A37,'Season 7'!AF$4:CC$104,9,0),"0"),
IFERROR(VLOOKUP(A37,'Season 8'!AF$4:CC$104,9,0),"0"),IFERROR(VLOOKUP(A37,'Season 9'!AF$4:CC$104,9,0),"0"),
IFERROR(VLOOKUP(A37,'Season 10'!AF$4:CC$104,9,0),"0"),IFERROR(VLOOKUP(A37,'Season 11'!AF$4:CC$104,9,0),"0"),
IFERROR(VLOOKUP(A37,'Season 12'!AF$4:CC$104,9,0),"0"),IFERROR(VLOOKUP(A37,'Season 13'!AF$4:CC$104,9,0),"0"),
IFERROR(VLOOKUP(A37,'Season 14'!AF$4:CC$104,9,0),"0"),IFERROR(VLOOKUP(A37,'Season 15'!AF$4:CC$104,9,0),"0"),)</f>
        <v>0</v>
      </c>
      <c r="J37" s="26">
        <f>SUM(IFERROR(VLOOKUP(A37,BI$3:BN$152,3,0),"0"),IFERROR(VLOOKUP(A37,'Season 1'!AF$4:CC$104,10,0),"0"),
IFERROR(VLOOKUP(A37,'Season 2'!AF$4:CC$104,10,0),"0"),IFERROR(VLOOKUP(A37,'Season 3'!AF$4:CC$104,10,0),"0"),
IFERROR(VLOOKUP(A37,'Season 4'!AF$4:CC$104,10,0),"0"),IFERROR(VLOOKUP(A37,'Season 5'!AF$4:CC$104,10,0),"0"),
IFERROR(VLOOKUP(A37,'Season 6'!AF$4:CC$104,10,0),"0"),IFERROR(VLOOKUP(A37,'Season 7'!AF$4:CC$104,10,0),"0"),
IFERROR(VLOOKUP(A37,'Season 8'!AF$4:CC$104,10,0),"0"),IFERROR(VLOOKUP(A37,'Season 9'!AF$4:CC$104,10,0),"0"),
IFERROR(VLOOKUP(A37,'Season 10'!AF$4:CC$104,10,0),"0"),IFERROR(VLOOKUP(A37,'Season 11'!AF$4:CC$104,10,0),"0"),
IFERROR(VLOOKUP(A37,'Season 12'!AF$4:CC$104,10,0),"0"),IFERROR(VLOOKUP(A37,'Season 13'!AF$4:CC$104,10,0),"0"),
IFERROR(VLOOKUP(A37,'Season 14'!AF$4:CC$104,10,0),"0"),IFERROR(VLOOKUP(A37,'Season 15'!AF$4:CC$104,10,0),"0"),)</f>
        <v>0</v>
      </c>
      <c r="K37" s="699">
        <f>SUM(IFERROR(VLOOKUP(A37,BI$3:BN$152,4,0),"0"),IFERROR(VLOOKUP(A37,'Season 1'!AF$4:CC$104,11,0),"0"),
IFERROR(VLOOKUP(A37,'Season 2'!AF$4:CC$104,11,0),"0"),IFERROR(VLOOKUP(A37,'Season 3'!AF$4:CC$104,11,0),"0"),
IFERROR(VLOOKUP(A37,'Season 4'!AF$4:CC$104,11,0),"0"),IFERROR(VLOOKUP(A37,'Season 5'!AF$4:CC$104,11,0),"0"),
IFERROR(VLOOKUP(A37,'Season 6'!AF$4:CC$104,11,0),"0"),IFERROR(VLOOKUP(A37,'Season 7'!AF$4:CC$104,11,0),"0"),
IFERROR(VLOOKUP(A37,'Season 8'!AF$4:CC$104,11,0),"0"),IFERROR(VLOOKUP(A37,'Season 9'!AF$4:CC$104,11,0),"0"),
IFERROR(VLOOKUP(A37,'Season 10'!AF$4:CC$104,11,0),"0"),IFERROR(VLOOKUP(A37,'Season 11'!AF$4:CC$104,11,0),"0"),
IFERROR(VLOOKUP(A37,'Season 12'!AF$4:CC$104,11,0),"0"),IFERROR(VLOOKUP(A37,'Season 13'!AF$4:CC$104,11,0),"0"),
IFERROR(VLOOKUP(A37,'Season 14'!AF$4:CC$104,11,0),"0"),IFERROR(VLOOKUP(A37,'Season 15'!AF$4:CC$104,11,0),"0"),)</f>
        <v>0</v>
      </c>
      <c r="L37" s="700">
        <f>SUM(IFERROR(VLOOKUP($A37,'Season 1'!AF$4:CC$104,12,0),"0"),
IFERROR(VLOOKUP($A37,'Season 2'!AF$4:CC$104,12,0),"0"),IFERROR(VLOOKUP($A37,'Season 3'!AF$4:CC$104,12,0),"0"),
IFERROR(VLOOKUP($A37,'Season 4'!AF$4:CC$104,12,0),"0"),IFERROR(VLOOKUP($A37,'Season 5'!AF$4:CC$104,12,0),"0"),
IFERROR(VLOOKUP($A37,'Season 6'!AF$4:CC$104,12,0),"0"),IFERROR(VLOOKUP($A37,'Season 7'!AF$4:CC$104,12,0),"0"),
IFERROR(VLOOKUP($A37,'Season 8'!AF$4:CC$104,12,0),"0"),IFERROR(VLOOKUP($A37,'Season 9'!AF$4:CC$104,12,0),"0"),
IFERROR(VLOOKUP($A37,'Season 10'!AF$4:CC$104,12,0),"0"),IFERROR(VLOOKUP($A37,'Season 11'!AF$4:CC$104,12,0),"0"),
IFERROR(VLOOKUP($A37,'Season 12'!AF$4:CC$104,12,0),"0"),IFERROR(VLOOKUP($A37,'Season 13'!AF$4:CC$104,12,0),"0"),
IFERROR(VLOOKUP($A37,'Season 14'!AF$4:CC$104,12,0),"0"),IFERROR(VLOOKUP($A37,'Season 15'!AF$4:CC$104,12,0),"0"),)</f>
        <v>0</v>
      </c>
      <c r="M37" s="692">
        <f>SUM(IFERROR(VLOOKUP($A37,'Season 1'!AF$4:CC$104,13,0),"0"),
IFERROR(VLOOKUP($A37,'Season 2'!AF$4:CC$104,13,0),"0"),IFERROR(VLOOKUP($A37,'Season 3'!AF$4:CC$104,13,0),"0"),
IFERROR(VLOOKUP($A37,'Season 4'!AF$4:CC$104,13,0),"0"),IFERROR(VLOOKUP($A37,'Season 5'!AF$4:CC$104,13,0),"0"),
IFERROR(VLOOKUP($A37,'Season 6'!AF$4:CC$104,13,0),"0"),IFERROR(VLOOKUP($A37,'Season 7'!AF$4:CC$104,13,0),"0"),
IFERROR(VLOOKUP($A37,'Season 8'!AF$4:CC$104,13,0),"0"),IFERROR(VLOOKUP($A37,'Season 9'!AF$4:CC$104,13,0),"0"),
IFERROR(VLOOKUP($A37,'Season 10'!AF$4:CC$104,13,0),"0"),IFERROR(VLOOKUP($A37,'Season 11'!AF$4:CC$104,13,0),"0"),
IFERROR(VLOOKUP($A37,'Season 12'!AF$4:CC$104,13,0),"0"),IFERROR(VLOOKUP($A37,'Season 13'!AF$4:CC$104,13,0),"0"),
IFERROR(VLOOKUP($A37,'Season 14'!AF$4:CC$104,13,0),"0"),IFERROR(VLOOKUP($A37,'Season 15'!AF$4:CC$104,13,0),"0"),)</f>
        <v>0</v>
      </c>
      <c r="N37" s="1023">
        <f>SUM(IFERROR(VLOOKUP($A37,'Season 1'!AF$4:CC$104,14,0),"0"),
IFERROR(VLOOKUP($A37,'Season 2'!AF$4:CC$104,14,0),"0"),IFERROR(VLOOKUP($A37,'Season 3'!AF$4:CC$104,14,0),"0"),
IFERROR(VLOOKUP($A37,'Season 4'!AF$4:CC$104,14,0),"0"),IFERROR(VLOOKUP($A37,'Season 5'!AF$4:CC$104,14,0),"0"),
IFERROR(VLOOKUP($A37,'Season 6'!AF$4:CC$104,14,0),"0"),IFERROR(VLOOKUP($A37,'Season 7'!AF$4:CC$104,14,0),"0"),
IFERROR(VLOOKUP($A37,'Season 8'!AF$4:CC$104,14,0),"0"),IFERROR(VLOOKUP($A37,'Season 9'!AF$4:CC$104,14,0),"0"),
IFERROR(VLOOKUP($A37,'Season 10'!AF$4:CC$104,14,0),"0"),IFERROR(VLOOKUP($A37,'Season 11'!AF$4:CC$104,14,0),"0"),
IFERROR(VLOOKUP($A37,'Season 12'!AF$4:CC$104,14,0),"0"),IFERROR(VLOOKUP($A37,'Season 13'!AF$4:CC$104,14,0),"0"),
IFERROR(VLOOKUP($A37,'Season 14'!AF$4:CC$104,14,0),"0"),IFERROR(VLOOKUP($A37,'Season 15'!AF$4:CC$104,14,0),"0"),)</f>
        <v>0</v>
      </c>
      <c r="O37" s="26">
        <f>SUM(IFERROR(VLOOKUP($A37,'Season 1'!AF$4:CC$104,15,0),"0"),
IFERROR(VLOOKUP($A37,'Season 2'!AF$4:CC$104,15,0),"0"),IFERROR(VLOOKUP($A37,'Season 3'!AF$4:CC$104,15,0),"0"),
IFERROR(VLOOKUP($A37,'Season 4'!AF$4:CC$104,15,0),"0"),IFERROR(VLOOKUP($A37,'Season 5'!AF$4:CC$104,15,0),"0"),
IFERROR(VLOOKUP($A37,'Season 6'!AF$4:CC$104,15,0),"0"),IFERROR(VLOOKUP($A37,'Season 7'!AF$4:CC$104,15,0),"0"),
IFERROR(VLOOKUP($A37,'Season 8'!AF$4:CC$104,15,0),"0"),IFERROR(VLOOKUP($A37,'Season 9'!AF$4:CC$104,15,0),"0"),
IFERROR(VLOOKUP($A37,'Season 10'!AF$4:CC$104,15,0),"0"),IFERROR(VLOOKUP($A37,'Season 11'!AF$4:CC$104,15,0),"0"),
IFERROR(VLOOKUP($A37,'Season 12'!AF$4:CC$104,15,0),"0"),IFERROR(VLOOKUP($A37,'Season 13'!AF$4:CC$104,15,0),"0"),
IFERROR(VLOOKUP($A37,'Season 14'!AF$4:CC$104,15,0),"0"),IFERROR(VLOOKUP($A37,'Season 15'!AF$4:CC$104,15,0),"0"),)</f>
        <v>0</v>
      </c>
      <c r="P37" s="699">
        <f>SUM(IFERROR(VLOOKUP($A37,'Season 1'!AF$4:CC$104,16,0),"0"),
IFERROR(VLOOKUP($A37,'Season 2'!AF$4:CC$104,16,0),"0"),IFERROR(VLOOKUP($A37,'Season 3'!AF$4:CC$104,16,0),"0"),
IFERROR(VLOOKUP($A37,'Season 4'!AF$4:CC$104,16,0),"0"),IFERROR(VLOOKUP($A37,'Season 5'!AF$4:CC$104,16,0),"0"),
IFERROR(VLOOKUP($A37,'Season 6'!AF$4:CC$104,16,0),"0"),IFERROR(VLOOKUP($A37,'Season 7'!AF$4:CC$104,16,0),"0"),
IFERROR(VLOOKUP($A37,'Season 8'!AF$4:CC$104,16,0),"0"),IFERROR(VLOOKUP($A37,'Season 9'!AF$4:CC$104,16,0),"0"),
IFERROR(VLOOKUP($A37,'Season 10'!AF$4:CC$104,16,0),"0"),IFERROR(VLOOKUP($A37,'Season 11'!AF$4:CC$104,16,0),"0"),
IFERROR(VLOOKUP($A37,'Season 12'!AF$4:CC$104,16,0),"0"),IFERROR(VLOOKUP($A37,'Season 13'!AF$4:CC$104,16,0),"0"),
IFERROR(VLOOKUP($A37,'Season 14'!AF$4:CC$104,16,0),"0"),IFERROR(VLOOKUP($A37,'Season 15'!AF$4:CC$104,16,0),"0"),)</f>
        <v>0</v>
      </c>
      <c r="Q37" s="700">
        <f>SUM(IFERROR(VLOOKUP($A37,'Season 1'!AF$4:CC$104,17,0),"0"),
IFERROR(VLOOKUP($A37,'Season 2'!AF$4:CC$104,17,0),"0"),IFERROR(VLOOKUP($A37,'Season 3'!AF$4:CC$104,17,0),"0"),
IFERROR(VLOOKUP($A37,'Season 4'!AF$4:CC$104,17,0),"0"),IFERROR(VLOOKUP($A37,'Season 5'!AF$4:CC$104,17,0),"0"),
IFERROR(VLOOKUP($A37,'Season 6'!AF$4:CC$104,17,0),"0"),IFERROR(VLOOKUP($A37,'Season 7'!AF$4:CC$104,17,0),"0"),
IFERROR(VLOOKUP($A37,'Season 8'!AF$4:CC$104,17,0),"0"),IFERROR(VLOOKUP($A37,'Season 9'!AF$4:CC$104,17,0),"0"),
IFERROR(VLOOKUP($A37,'Season 10'!AF$4:CC$104,17,0),"0"),IFERROR(VLOOKUP($A37,'Season 11'!AF$4:CC$104,17,0),"0"),
IFERROR(VLOOKUP($A37,'Season 12'!AF$4:CC$104,17,0),"0"),IFERROR(VLOOKUP($A37,'Season 13'!AF$4:CC$104,17,0),"0"),
IFERROR(VLOOKUP($A37,'Season 14'!AF$4:CC$104,17,0),"0"),IFERROR(VLOOKUP($A37,'Season 15'!AF$4:CC$104,17,0),"0"),)</f>
        <v>0</v>
      </c>
      <c r="R37" s="692">
        <f>SUM(IFERROR(VLOOKUP($A37,'Season 1'!AF$4:CC$104,18,0),"0"),
IFERROR(VLOOKUP($A37,'Season 2'!AF$4:CC$104,18,0),"0"),IFERROR(VLOOKUP($A37,'Season 3'!AF$4:CC$104,18,0),"0"),
IFERROR(VLOOKUP($A37,'Season 4'!AF$4:CC$104,18,0),"0"),IFERROR(VLOOKUP($A37,'Season 5'!AF$4:CC$104,18,0),"0"),
IFERROR(VLOOKUP($A37,'Season 6'!AF$4:CC$104,18,0),"0"),IFERROR(VLOOKUP($A37,'Season 7'!AF$4:CC$104,18,0),"0"),
IFERROR(VLOOKUP($A37,'Season 8'!AF$4:CC$104,18,0),"0"),IFERROR(VLOOKUP($A37,'Season 9'!AF$4:CC$104,18,0),"0"),
IFERROR(VLOOKUP($A37,'Season 10'!AF$4:CC$104,18,0),"0"),IFERROR(VLOOKUP($A37,'Season 11'!AF$4:CC$104,18,0),"0"),
IFERROR(VLOOKUP($A37,'Season 12'!AF$4:CC$104,18,0),"0"),IFERROR(VLOOKUP($A37,'Season 13'!AF$4:CC$104,18,0),"0"),
IFERROR(VLOOKUP($A37,'Season 14'!AF$4:CC$104,18,0),"0"),IFERROR(VLOOKUP($A37,'Season 15'!AF$4:CC$104,18,0),"0"),)</f>
        <v>0</v>
      </c>
      <c r="S37" s="1023">
        <f>SUM(IFERROR(VLOOKUP($A37,'Season 1'!AF$4:CC$104,19,0),"0"),
IFERROR(VLOOKUP($A37,'Season 2'!AF$4:CC$104,19,0),"0"),IFERROR(VLOOKUP($A37,'Season 3'!AF$4:CC$104,19,0),"0"),
IFERROR(VLOOKUP($A37,'Season 4'!AF$4:CC$104,19,0),"0"),IFERROR(VLOOKUP($A37,'Season 5'!AF$4:CC$104,19,0),"0"),
IFERROR(VLOOKUP($A37,'Season 6'!AF$4:CC$104,19,0),"0"),IFERROR(VLOOKUP($A37,'Season 7'!AF$4:CC$104,19,0),"0"),
IFERROR(VLOOKUP($A37,'Season 8'!AF$4:CC$104,19,0),"0"),IFERROR(VLOOKUP($A37,'Season 9'!AF$4:CC$104,19,0),"0"),
IFERROR(VLOOKUP($A37,'Season 10'!AF$4:CC$104,19,0),"0"),IFERROR(VLOOKUP($A37,'Season 11'!AF$4:CC$104,19,0),"0"),
IFERROR(VLOOKUP($A37,'Season 12'!AF$4:CC$104,19,0),"0"),IFERROR(VLOOKUP($A37,'Season 13'!AF$4:CC$104,19,0),"0"),
IFERROR(VLOOKUP($A37,'Season 14'!AF$4:CC$104,19,0),"0"),IFERROR(VLOOKUP($A37,'Season 15'!AF$4:CC$104,19,0),"0"),)</f>
        <v>0</v>
      </c>
      <c r="T37" s="26">
        <f>SUM(IFERROR(VLOOKUP($A37,'Season 1'!AF$4:CC$104,20,0),"0"),
IFERROR(VLOOKUP($A37,'Season 2'!AF$4:CC$104,20,0),"0"),IFERROR(VLOOKUP($A37,'Season 3'!AF$4:CC$104,20,0),"0"),
IFERROR(VLOOKUP($A37,'Season 4'!AF$4:CC$104,20,0),"0"),IFERROR(VLOOKUP($A37,'Season 5'!AF$4:CC$104,20,0),"0"),
IFERROR(VLOOKUP($A37,'Season 6'!AF$4:CC$104,20,0),"0"),IFERROR(VLOOKUP($A37,'Season 7'!AF$4:CC$104,20,0),"0"),
IFERROR(VLOOKUP($A37,'Season 8'!AF$4:CC$104,20,0),"0"),IFERROR(VLOOKUP($A37,'Season 9'!AF$4:CC$104,20,0),"0"),
IFERROR(VLOOKUP($A37,'Season 10'!AF$4:CC$104,20,0),"0"),IFERROR(VLOOKUP($A37,'Season 11'!AF$4:CC$104,20,0),"0"),
IFERROR(VLOOKUP($A37,'Season 12'!AF$4:CC$104,20,0),"0"),IFERROR(VLOOKUP($A37,'Season 13'!AF$4:CC$104,20,0),"0"),
IFERROR(VLOOKUP($A37,'Season 14'!AF$4:CC$104,20,0),"0"),IFERROR(VLOOKUP($A37,'Season 15'!AF$4:CC$104,20,0),"0"),)</f>
        <v>0</v>
      </c>
      <c r="U37" s="699">
        <f>SUM(IFERROR(VLOOKUP($A37,'Season 1'!AF$4:CC$104,21,0),"0"),
IFERROR(VLOOKUP($A37,'Season 2'!AF$4:CC$104,21,0),"0"),IFERROR(VLOOKUP($A37,'Season 3'!AF$4:CC$104,21,0),"0"),
IFERROR(VLOOKUP($A37,'Season 4'!AF$4:CC$104,21,0),"0"),IFERROR(VLOOKUP($A37,'Season 5'!AF$4:CC$104,21,0),"0"),
IFERROR(VLOOKUP($A37,'Season 6'!AF$4:CC$104,21,0),"0"),IFERROR(VLOOKUP($A37,'Season 7'!AF$4:CC$104,21,0),"0"),
IFERROR(VLOOKUP($A37,'Season 8'!AF$4:CC$104,21,0),"0"),IFERROR(VLOOKUP($A37,'Season 9'!AF$4:CC$104,21,0),"0"),
IFERROR(VLOOKUP($A37,'Season 10'!AF$4:CC$104,21,0),"0"),IFERROR(VLOOKUP($A37,'Season 11'!AF$4:CC$104,21,0),"0"),
IFERROR(VLOOKUP($A37,'Season 12'!AF$4:CC$104,21,0),"0"),IFERROR(VLOOKUP($A37,'Season 13'!AF$4:CC$104,21,0),"0"),
IFERROR(VLOOKUP($A37,'Season 14'!AF$4:CC$104,21,0),"0"),IFERROR(VLOOKUP($A37,'Season 15'!AF$4:CC$104,21,0),"0"),)</f>
        <v>0</v>
      </c>
      <c r="V37" s="700">
        <f>SUM(IFERROR(VLOOKUP($A37,'Season 1'!AF$4:CC$104,22,0),"0"),
IFERROR(VLOOKUP($A37,'Season 2'!AF$4:CC$104,22,0),"0"),IFERROR(VLOOKUP($A37,'Season 3'!AF$4:CC$104,22,0),"0"),
IFERROR(VLOOKUP($A37,'Season 4'!AF$4:CC$104,22,0),"0"),IFERROR(VLOOKUP($A37,'Season 5'!AF$4:CC$104,22,0),"0"),
IFERROR(VLOOKUP($A37,'Season 6'!AF$4:CC$104,22,0),"0"),IFERROR(VLOOKUP($A37,'Season 7'!AF$4:CC$104,22,0),"0"),
IFERROR(VLOOKUP($A37,'Season 8'!AF$4:CC$104,22,0),"0"),IFERROR(VLOOKUP($A37,'Season 9'!AF$4:CC$104,22,0),"0"),
IFERROR(VLOOKUP($A37,'Season 10'!AF$4:CC$104,22,0),"0"),IFERROR(VLOOKUP($A37,'Season 11'!AF$4:CC$104,22,0),"0"),
IFERROR(VLOOKUP($A37,'Season 12'!AF$4:CC$104,22,0),"0"),IFERROR(VLOOKUP($A37,'Season 13'!AF$4:CC$104,22,0),"0"),
IFERROR(VLOOKUP($A37,'Season 14'!AF$4:CC$104,22,0),"0"),IFERROR(VLOOKUP($A37,'Season 15'!AF$4:CC$104,22,0),"0"),)</f>
        <v>0</v>
      </c>
      <c r="W37" s="692">
        <f>SUM(IFERROR(VLOOKUP($A37,'Season 1'!AF$4:CC$104,23,0),"0"),
IFERROR(VLOOKUP($A37,'Season 2'!AF$4:CC$104,23,0),"0"),IFERROR(VLOOKUP($A37,'Season 3'!AF$4:CC$104,23,0),"0"),
IFERROR(VLOOKUP($A37,'Season 4'!AF$4:CC$104,23,0),"0"),IFERROR(VLOOKUP($A37,'Season 5'!AF$4:CC$104,23,0),"0"),
IFERROR(VLOOKUP($A37,'Season 6'!AF$4:CC$104,23,0),"0"),IFERROR(VLOOKUP($A37,'Season 7'!AF$4:CC$104,23,0),"0"),
IFERROR(VLOOKUP($A37,'Season 8'!AF$4:CC$104,23,0),"0"),IFERROR(VLOOKUP($A37,'Season 9'!AF$4:CC$104,23,0),"0"),
IFERROR(VLOOKUP($A37,'Season 10'!AF$4:CC$104,23,0),"0"),IFERROR(VLOOKUP($A37,'Season 11'!AF$4:CC$104,23,0),"0"),
IFERROR(VLOOKUP($A37,'Season 12'!AF$4:CC$104,23,0),"0"),IFERROR(VLOOKUP($A37,'Season 13'!AF$4:CC$104,23,0),"0"),
IFERROR(VLOOKUP($A37,'Season 14'!AF$4:CC$104,23,0),"0"),IFERROR(VLOOKUP($A37,'Season 15'!AF$4:CC$104,23,0),"0"),)</f>
        <v>0</v>
      </c>
      <c r="X37" s="1023">
        <f>SUM(IFERROR(VLOOKUP($A37,'Season 1'!AF$4:CC$104,24,0),"0"),
IFERROR(VLOOKUP($A37,'Season 2'!AF$4:CC$104,24,0),"0"),IFERROR(VLOOKUP($A37,'Season 3'!AF$4:CC$104,24,0),"0"),
IFERROR(VLOOKUP($A37,'Season 4'!AF$4:CC$104,24,0),"0"),IFERROR(VLOOKUP($A37,'Season 5'!AF$4:CC$104,24,0),"0"),
IFERROR(VLOOKUP($A37,'Season 6'!AF$4:CC$104,24,0),"0"),IFERROR(VLOOKUP($A37,'Season 7'!AF$4:CC$104,24,0),"0"),
IFERROR(VLOOKUP($A37,'Season 8'!AF$4:CC$104,24,0),"0"),IFERROR(VLOOKUP($A37,'Season 9'!AF$4:CC$104,24,0),"0"),
IFERROR(VLOOKUP($A37,'Season 10'!AF$4:CC$104,24,0),"0"),IFERROR(VLOOKUP($A37,'Season 11'!AF$4:CC$104,24,0),"0"),
IFERROR(VLOOKUP($A37,'Season 12'!AF$4:CC$104,24,0),"0"),IFERROR(VLOOKUP($A37,'Season 13'!AF$4:CC$104,24,0),"0"),
IFERROR(VLOOKUP($A37,'Season 14'!AF$4:CC$104,24,0),"0"),IFERROR(VLOOKUP($A37,'Season 15'!AF$4:CC$104,24,0),"0"),)</f>
        <v>0</v>
      </c>
      <c r="Y37" s="26">
        <f>SUM(IFERROR(VLOOKUP($A37,'Season 1'!AF$4:CC$104,25,0),"0"),
IFERROR(VLOOKUP($A37,'Season 2'!AF$4:CC$104,25,0),"0"),IFERROR(VLOOKUP($A37,'Season 3'!AF$4:CC$104,25,0),"0"),
IFERROR(VLOOKUP($A37,'Season 4'!AF$4:CC$104,25,0),"0"),IFERROR(VLOOKUP($A37,'Season 5'!AF$4:CC$104,25,0),"0"),
IFERROR(VLOOKUP($A37,'Season 6'!AF$4:CC$104,25,0),"0"),IFERROR(VLOOKUP($A37,'Season 7'!AF$4:CC$104,25,0),"0"),
IFERROR(VLOOKUP($A37,'Season 8'!AF$4:CC$104,25,0),"0"),IFERROR(VLOOKUP($A37,'Season 9'!AF$4:CC$104,25,0),"0"),
IFERROR(VLOOKUP($A37,'Season 10'!AF$4:CC$104,25,0),"0"),IFERROR(VLOOKUP($A37,'Season 11'!AF$4:CC$104,25,0),"0"),
IFERROR(VLOOKUP($A37,'Season 12'!AF$4:CC$104,25,0),"0"),IFERROR(VLOOKUP($A37,'Season 13'!AF$4:CC$104,25,0),"0"),
IFERROR(VLOOKUP($A37,'Season 14'!AF$4:CC$104,25,0),"0"),IFERROR(VLOOKUP($A37,'Season 15'!AF$4:CC$104,25,0),"0"),)</f>
        <v>0</v>
      </c>
      <c r="Z37" s="699">
        <f>SUM(IFERROR(VLOOKUP($A37,'Season 1'!AF$4:CC$104,26,0),"0"),
IFERROR(VLOOKUP($A37,'Season 2'!AF$4:CC$104,26,0),"0"),IFERROR(VLOOKUP($A37,'Season 3'!AF$4:CC$104,26,0),"0"),
IFERROR(VLOOKUP($A37,'Season 4'!AF$4:CC$104,26,0),"0"),IFERROR(VLOOKUP($A37,'Season 5'!AF$4:CC$104,26,0),"0"),
IFERROR(VLOOKUP($A37,'Season 6'!AF$4:CC$104,26,0),"0"),IFERROR(VLOOKUP($A37,'Season 7'!AF$4:CC$104,26,0),"0"),
IFERROR(VLOOKUP($A37,'Season 8'!AF$4:CC$104,26,0),"0"),IFERROR(VLOOKUP($A37,'Season 9'!AF$4:CC$104,26,0),"0"),
IFERROR(VLOOKUP($A37,'Season 10'!AF$4:CC$104,26,0),"0"),IFERROR(VLOOKUP($A37,'Season 11'!AF$4:CC$104,26,0),"0"),
IFERROR(VLOOKUP($A37,'Season 12'!AF$4:CC$104,26,0),"0"),IFERROR(VLOOKUP($A37,'Season 13'!AF$4:CC$104,26,0),"0"),
IFERROR(VLOOKUP($A37,'Season 14'!AF$4:CC$104,26,0),"0"),IFERROR(VLOOKUP($A37,'Season 15'!AF$4:CC$104,26,0),"0"),)</f>
        <v>0</v>
      </c>
      <c r="AA37" s="700">
        <f>SUM(IFERROR(VLOOKUP($A37,'Season 1'!AF$4:CC$104,27,0),"0"),
IFERROR(VLOOKUP($A37,'Season 2'!AF$4:CC$104,27,0),"0"),IFERROR(VLOOKUP($A37,'Season 3'!AF$4:CC$104,27,0),"0"),
IFERROR(VLOOKUP($A37,'Season 4'!AF$4:CC$104,27,0),"0"),IFERROR(VLOOKUP($A37,'Season 5'!AF$4:CC$104,27,0),"0"),
IFERROR(VLOOKUP($A37,'Season 6'!AF$4:CC$104,27,0),"0"),IFERROR(VLOOKUP($A37,'Season 7'!AF$4:CC$104,27,0),"0"),
IFERROR(VLOOKUP($A37,'Season 8'!AF$4:CC$104,27,0),"0"),IFERROR(VLOOKUP($A37,'Season 9'!AF$4:CC$104,27,0),"0"),
IFERROR(VLOOKUP($A37,'Season 10'!AF$4:CC$104,27,0),"0"),IFERROR(VLOOKUP($A37,'Season 11'!AF$4:CC$104,27,0),"0"),
IFERROR(VLOOKUP($A37,'Season 12'!AF$4:CC$104,27,0),"0"),IFERROR(VLOOKUP($A37,'Season 13'!AF$4:CC$104,27,0),"0"),
IFERROR(VLOOKUP($A37,'Season 14'!AF$4:CC$104,27,0),"0"),IFERROR(VLOOKUP($A37,'Season 15'!AF$4:CC$104,27,0),"0"),)</f>
        <v>0</v>
      </c>
      <c r="AB37" s="692">
        <f>SUM(IFERROR(VLOOKUP($A37,'Season 1'!AF$4:CC$104,28,0),"0"),
IFERROR(VLOOKUP($A37,'Season 2'!AF$4:CC$104,28,0),"0"),IFERROR(VLOOKUP($A37,'Season 3'!AF$4:CC$104,28,0),"0"),
IFERROR(VLOOKUP($A37,'Season 4'!AF$4:CC$104,28,0),"0"),IFERROR(VLOOKUP($A37,'Season 5'!AF$4:CC$104,28,0),"0"),
IFERROR(VLOOKUP($A37,'Season 6'!AF$4:CC$104,28,0),"0"),IFERROR(VLOOKUP($A37,'Season 7'!AF$4:CC$104,28,0),"0"),
IFERROR(VLOOKUP($A37,'Season 8'!AF$4:CC$104,28,0),"0"),IFERROR(VLOOKUP($A37,'Season 9'!AF$4:CC$104,28,0),"0"),
IFERROR(VLOOKUP($A37,'Season 10'!AF$4:CC$104,28,0),"0"),IFERROR(VLOOKUP($A37,'Season 11'!AF$4:CC$104,28,0),"0"),
IFERROR(VLOOKUP($A37,'Season 12'!AF$4:CC$104,28,0),"0"),IFERROR(VLOOKUP($A37,'Season 13'!AF$4:CC$104,28,0),"0"),
IFERROR(VLOOKUP($A37,'Season 14'!AF$4:CC$104,28,0),"0"),IFERROR(VLOOKUP($A37,'Season 15'!AF$4:CC$104,28,0),"0"),)</f>
        <v>0</v>
      </c>
      <c r="AC37" s="1023">
        <f>SUM(IFERROR(VLOOKUP($A37,'Season 1'!AF$4:CC$104,29,0),"0"),
IFERROR(VLOOKUP($A37,'Season 2'!AF$4:CC$104,29,0),"0"),IFERROR(VLOOKUP($A37,'Season 3'!AF$4:CC$104,29,0),"0"),
IFERROR(VLOOKUP($A37,'Season 4'!AF$4:CC$104,29,0),"0"),IFERROR(VLOOKUP($A37,'Season 5'!AF$4:CC$104,29,0),"0"),
IFERROR(VLOOKUP($A37,'Season 6'!AF$4:CC$104,29,0),"0"),IFERROR(VLOOKUP($A37,'Season 7'!AF$4:CC$104,29,0),"0"),
IFERROR(VLOOKUP($A37,'Season 8'!AF$4:CC$104,29,0),"0"),IFERROR(VLOOKUP($A37,'Season 9'!AF$4:CC$104,29,0),"0"),
IFERROR(VLOOKUP($A37,'Season 10'!AF$4:CC$104,29,0),"0"),IFERROR(VLOOKUP($A37,'Season 11'!AF$4:CC$104,29,0),"0"),
IFERROR(VLOOKUP($A37,'Season 12'!AF$4:CC$104,29,0),"0"),IFERROR(VLOOKUP($A37,'Season 13'!AF$4:CC$104,29,0),"0"),
IFERROR(VLOOKUP($A37,'Season 14'!AF$4:CC$104,29,0),"0"),IFERROR(VLOOKUP($A37,'Season 15'!AF$4:CC$104,29,0),"0"),)</f>
        <v>0</v>
      </c>
      <c r="AD37" s="26">
        <f>SUM(IFERROR(VLOOKUP($A37,'Season 1'!AF$4:CC$104,30,0),"0"),
IFERROR(VLOOKUP($A37,'Season 2'!AF$4:CC$104,30,0),"0"),IFERROR(VLOOKUP($A37,'Season 3'!AF$4:CC$104,30,0),"0"),
IFERROR(VLOOKUP($A37,'Season 4'!AF$4:CC$104,30,0),"0"),IFERROR(VLOOKUP($A37,'Season 5'!AF$4:CC$104,30,0),"0"),
IFERROR(VLOOKUP($A37,'Season 6'!AF$4:CC$104,30,0),"0"),IFERROR(VLOOKUP($A37,'Season 7'!AF$4:CC$104,30,0),"0"),
IFERROR(VLOOKUP($A37,'Season 8'!AF$4:CC$104,30,0),"0"),IFERROR(VLOOKUP($A37,'Season 9'!AF$4:CC$104,30,0),"0"),
IFERROR(VLOOKUP($A37,'Season 10'!AF$4:CC$104,30,0),"0"),IFERROR(VLOOKUP($A37,'Season 11'!AF$4:CC$104,30,0),"0"),
IFERROR(VLOOKUP($A37,'Season 12'!AF$4:CC$104,30,0),"0"),IFERROR(VLOOKUP($A37,'Season 13'!AF$4:CC$104,30,0),"0"),
IFERROR(VLOOKUP($A37,'Season 14'!AF$4:CC$104,30,0),"0"),IFERROR(VLOOKUP($A37,'Season 15'!AF$4:CC$104,30,0),"0"),)</f>
        <v>0</v>
      </c>
      <c r="AE37" s="699">
        <f>SUM(IFERROR(VLOOKUP($A37,'Season 1'!AF$4:CC$104,31,0),"0"),
IFERROR(VLOOKUP($A37,'Season 2'!AF$4:CC$104,31,0),"0"),IFERROR(VLOOKUP($A37,'Season 3'!AF$4:CC$104,31,0),"0"),
IFERROR(VLOOKUP($A37,'Season 4'!AF$4:CC$104,31,0),"0"),IFERROR(VLOOKUP($A37,'Season 5'!AF$4:CC$104,31,0),"0"),
IFERROR(VLOOKUP($A37,'Season 6'!AF$4:CC$104,31,0),"0"),IFERROR(VLOOKUP($A37,'Season 7'!AF$4:CC$104,31,0),"0"),
IFERROR(VLOOKUP($A37,'Season 8'!AF$4:CC$104,31,0),"0"),IFERROR(VLOOKUP($A37,'Season 9'!AF$4:CC$104,31,0),"0"),
IFERROR(VLOOKUP($A37,'Season 10'!AF$4:CC$104,31,0),"0"),IFERROR(VLOOKUP($A37,'Season 11'!AF$4:CC$104,31,0),"0"),
IFERROR(VLOOKUP($A37,'Season 12'!AF$4:CC$104,31,0),"0"),IFERROR(VLOOKUP($A37,'Season 13'!AF$4:CC$104,31,0),"0"),
IFERROR(VLOOKUP($A37,'Season 14'!AF$4:CC$104,31,0),"0"),IFERROR(VLOOKUP($A37,'Season 15'!AF$4:CC$104,31,0),"0"),)</f>
        <v>0</v>
      </c>
      <c r="AF37" s="700">
        <f>SUM(IFERROR(VLOOKUP($A37,'Season 3'!AF$4:CC$104,32,0),"0"),
IFERROR(VLOOKUP($A37,'Season 4'!AF$4:CC$104,32,0),"0"),IFERROR(VLOOKUP($A37,'Season 5'!AF$4:CC$104,32,0),"0"),
IFERROR(VLOOKUP($A37,'Season 6'!AF$4:CC$104,32,0),"0"),IFERROR(VLOOKUP($A37,'Season 7'!AF$4:CC$104,32,0),"0"),
IFERROR(VLOOKUP($A37,'Season 8'!AF$4:CC$104,32,0),"0"),IFERROR(VLOOKUP($A37,'Season 9'!AF$4:CC$104,32,0),"0"),
IFERROR(VLOOKUP($A37,'Season 10'!AF$4:CC$104,32,0),"0"),IFERROR(VLOOKUP($A37,'Season 11'!AF$4:CC$104,32,0),"0"),
IFERROR(VLOOKUP($A37,'Season 12'!AF$4:CC$104,32,0),"0"),IFERROR(VLOOKUP($A37,'Season 13'!AF$4:CC$104,32,0),"0"),
IFERROR(VLOOKUP($A37,'Season 14'!AF$4:CC$104,32,0),"0"),IFERROR(VLOOKUP($A37,'Season 15'!AF$4:CC$104,32,0),"0"),)</f>
        <v>0</v>
      </c>
      <c r="AG37" s="692">
        <f>SUM(IFERROR(VLOOKUP($A37,'Season 3'!AF$4:CC$104,33,0),"0"),
IFERROR(VLOOKUP($A37,'Season 4'!AF$4:CC$104,33,0),"0"),IFERROR(VLOOKUP($A37,'Season 5'!AF$4:CC$104,33,0),"0"),
IFERROR(VLOOKUP($A37,'Season 6'!AF$4:CC$104,33,0),"0"),IFERROR(VLOOKUP($A37,'Season 7'!AF$4:CC$104,33,0),"0"),
IFERROR(VLOOKUP($A37,'Season 8'!AF$4:CC$104,33,0),"0"),IFERROR(VLOOKUP($A37,'Season 9'!AF$4:CC$104,33,0),"0"),
IFERROR(VLOOKUP($A37,'Season 10'!AF$4:CC$104,33,0),"0"),IFERROR(VLOOKUP($A37,'Season 11'!AF$4:CC$104,33,0),"0"),
IFERROR(VLOOKUP($A37,'Season 12'!AF$4:CC$104,33,0),"0"),IFERROR(VLOOKUP($A37,'Season 13'!AF$4:CC$104,33,0),"0"),
IFERROR(VLOOKUP($A37,'Season 14'!AF$4:CC$104,33,0),"0"),IFERROR(VLOOKUP($A37,'Season 15'!AF$4:CC$104,33,0),"0"),)</f>
        <v>0</v>
      </c>
      <c r="AH37" s="1023">
        <f>SUM(IFERROR(VLOOKUP($A37,'Season 3'!AF$4:CC$104,34,0),"0"),
IFERROR(VLOOKUP($A37,'Season 4'!AF$4:CC$104,34,0),"0"),IFERROR(VLOOKUP($A37,'Season 5'!AF$4:CC$104,34,0),"0"),
IFERROR(VLOOKUP($A37,'Season 6'!AF$4:CC$104,34,0),"0"),IFERROR(VLOOKUP($A37,'Season 7'!AF$4:CC$104,34,0),"0"),
IFERROR(VLOOKUP($A37,'Season 8'!AF$4:CC$104,34,0),"0"),IFERROR(VLOOKUP($A37,'Season 9'!AF$4:CC$104,34,0),"0"),
IFERROR(VLOOKUP($A37,'Season 10'!AF$4:CC$104,34,0),"0"),IFERROR(VLOOKUP($A37,'Season 11'!AF$4:CC$104,34,0),"0"),
IFERROR(VLOOKUP($A37,'Season 12'!AF$4:CC$104,34,0),"0"),IFERROR(VLOOKUP($A37,'Season 13'!AF$4:CC$104,34,0),"0"),
IFERROR(VLOOKUP($A37,'Season 14'!AF$4:CC$104,34,0),"0"),IFERROR(VLOOKUP($A37,'Season 15'!AF$4:CC$104,34,0),"0"),)</f>
        <v>0</v>
      </c>
      <c r="AI37" s="26">
        <f>SUM(IFERROR(VLOOKUP($A37,'Season 3'!AF$4:CC$104,35,0),"0"),
IFERROR(VLOOKUP($A37,'Season 4'!AF$4:CC$104,35,0),"0"),IFERROR(VLOOKUP($A37,'Season 5'!AF$4:CC$104,35,0),"0"),
IFERROR(VLOOKUP($A37,'Season 6'!AF$4:CC$104,35,0),"0"),IFERROR(VLOOKUP($A37,'Season 7'!AF$4:CC$104,35,0),"0"),
IFERROR(VLOOKUP($A37,'Season 8'!AF$4:CC$104,35,0),"0"),IFERROR(VLOOKUP($A37,'Season 9'!AF$4:CC$104,35,0),"0"),
IFERROR(VLOOKUP($A37,'Season 10'!AF$4:CC$104,35,0),"0"),IFERROR(VLOOKUP($A37,'Season 11'!AF$4:CC$104,35,0),"0"),
IFERROR(VLOOKUP($A37,'Season 12'!AF$4:CC$104,35,0),"0"),IFERROR(VLOOKUP($A37,'Season 13'!AF$4:CC$104,35,0),"0"),
IFERROR(VLOOKUP($A37,'Season 14'!AF$4:CC$104,35,0),"0"),IFERROR(VLOOKUP($A37,'Season 15'!AF$4:CC$104,35,0),"0"),)</f>
        <v>0</v>
      </c>
      <c r="AJ37" s="699">
        <f>SUM(IFERROR(VLOOKUP($A37,'Season 3'!AF$4:CC$104,36,0),"0"),
IFERROR(VLOOKUP($A37,'Season 4'!AF$4:CC$104,36,0),"0"),IFERROR(VLOOKUP($A37,'Season 5'!AF$4:CC$104,36,0),"0"),
IFERROR(VLOOKUP($A37,'Season 6'!AF$4:CC$104,36,0),"0"),IFERROR(VLOOKUP($A37,'Season 7'!AF$4:CC$104,36,0),"0"),
IFERROR(VLOOKUP($A37,'Season 8'!AF$4:CC$104,36,0),"0"),IFERROR(VLOOKUP($A37,'Season 9'!AF$4:CC$104,36,0),"0"),
IFERROR(VLOOKUP($A37,'Season 10'!AF$4:CC$104,36,0),"0"),IFERROR(VLOOKUP($A37,'Season 11'!AF$4:CC$104,36,0),"0"),
IFERROR(VLOOKUP($A37,'Season 12'!AF$4:CC$104,36,0),"0"),IFERROR(VLOOKUP($A37,'Season 13'!AF$4:CC$104,36,0),"0"),
IFERROR(VLOOKUP($A37,'Season 14'!AF$4:CC$104,36,0),"0"),IFERROR(VLOOKUP($A37,'Season 15'!AF$4:CC$104,36,0),"0"),)</f>
        <v>0</v>
      </c>
      <c r="AK37" s="700">
        <f>SUM(IFERROR(VLOOKUP($A37,'Season 2'!AF$4:CC$104,32,0),"0"),IFERROR(VLOOKUP($A37,'Season 3'!AF$4:CC$104,37,0),"0"),
IFERROR(VLOOKUP($A37,'Season 4'!AF$4:CC$104,37,0),"0"),IFERROR(VLOOKUP($A37,'Season 5'!AF$4:CC$104,37,0),"0"),
IFERROR(VLOOKUP($A37,'Season 6'!AF$4:CC$104,37,0),"0"),IFERROR(VLOOKUP($A37,'Season 7'!AF$4:CC$104,37,0),"0"),
IFERROR(VLOOKUP($A37,'Season 8'!AF$4:CC$104,37,0),"0"),IFERROR(VLOOKUP($A37,'Season 9'!AF$4:CC$104,37,0),"0"),
IFERROR(VLOOKUP($A37,'Season 10'!AF$4:CC$104,37,0),"0"),IFERROR(VLOOKUP($A37,'Season 11'!AF$4:CC$104,37,0),"0"),
IFERROR(VLOOKUP($A37,'Season 12'!AF$4:CC$104,37,0),"0"),IFERROR(VLOOKUP($A37,'Season 13'!AF$4:CC$104,37,0),"0"),
IFERROR(VLOOKUP($A37,'Season 14'!AF$4:CC$104,37,0),"0"),IFERROR(VLOOKUP($A37,'Season 15'!AF$4:CC$104,37,0),"0"),)</f>
        <v>0</v>
      </c>
      <c r="AL37" s="692">
        <f>SUM(IFERROR(VLOOKUP($A37,'Season 2'!AF$4:CC$104,33,0),"0"),IFERROR(VLOOKUP($A37,'Season 3'!AF$4:CC$104,38,0),"0"),
IFERROR(VLOOKUP($A37,'Season 4'!AF$4:CC$104,38,0),"0"),IFERROR(VLOOKUP($A37,'Season 5'!AF$4:CC$104,38,0),"0"),
IFERROR(VLOOKUP($A37,'Season 6'!AF$4:CC$104,38,0),"0"),IFERROR(VLOOKUP($A37,'Season 7'!AF$4:CC$104,38,0),"0"),
IFERROR(VLOOKUP($A37,'Season 8'!AF$4:CC$104,38,0),"0"),IFERROR(VLOOKUP($A37,'Season 9'!AF$4:CC$104,38,0),"0"),
IFERROR(VLOOKUP($A37,'Season 10'!AF$4:CC$104,38,0),"0"),IFERROR(VLOOKUP($A37,'Season 11'!AF$4:CC$104,38,0),"0"),
IFERROR(VLOOKUP($A37,'Season 12'!AF$4:CC$104,38,0),"0"),IFERROR(VLOOKUP($A37,'Season 13'!AF$4:CC$104,38,0),"0"),
IFERROR(VLOOKUP($A37,'Season 14'!AF$4:CC$104,38,0),"0"),IFERROR(VLOOKUP($A37,'Season 15'!AF$4:CC$104,38,0),"0"),)</f>
        <v>0</v>
      </c>
      <c r="AM37" s="1023">
        <f>SUM(IFERROR(VLOOKUP($A37,'Season 2'!AF$4:CC$104,34,0),"0"),IFERROR(VLOOKUP($A37,'Season 3'!AF$4:CC$104,39,0),"0"),
IFERROR(VLOOKUP($A37,'Season 4'!AF$4:CC$104,39,0),"0"),IFERROR(VLOOKUP($A37,'Season 5'!AF$4:CC$104,39,0),"0"),
IFERROR(VLOOKUP($A37,'Season 6'!AF$4:CC$104,39,0),"0"),IFERROR(VLOOKUP($A37,'Season 7'!AF$4:CC$104,39,0),"0"),
IFERROR(VLOOKUP($A37,'Season 8'!AF$4:CC$104,39,0),"0"),IFERROR(VLOOKUP($A37,'Season 9'!AF$4:CC$104,39,0),"0"),
IFERROR(VLOOKUP($A37,'Season 10'!AF$4:CC$104,39,0),"0"),IFERROR(VLOOKUP($A37,'Season 11'!AF$4:CC$104,39,0),"0"),
IFERROR(VLOOKUP($A37,'Season 12'!AF$4:CC$104,39,0),"0"),IFERROR(VLOOKUP($A37,'Season 13'!AF$4:CC$104,39,0),"0"),
IFERROR(VLOOKUP($A37,'Season 14'!AF$4:CC$104,39,0),"0"),IFERROR(VLOOKUP($A37,'Season 15'!AF$4:CC$104,39,0),"0"),)</f>
        <v>0</v>
      </c>
      <c r="AN37" s="26">
        <f>SUM(IFERROR(VLOOKUP($A37,'Season 2'!AF$4:CC$104,35,0),"0"),IFERROR(VLOOKUP($A37,'Season 3'!AF$4:CC$104,40,0),"0"),
IFERROR(VLOOKUP($A37,'Season 4'!AF$4:CC$104,40,0),"0"),IFERROR(VLOOKUP($A37,'Season 5'!AF$4:CC$104,40,0),"0"),
IFERROR(VLOOKUP($A37,'Season 6'!AF$4:CC$104,40,0),"0"),IFERROR(VLOOKUP($A37,'Season 7'!AF$4:CC$104,40,0),"0"),
IFERROR(VLOOKUP($A37,'Season 8'!AF$4:CC$104,40,0),"0"),IFERROR(VLOOKUP($A37,'Season 9'!AF$4:CC$104,40,0),"0"),
IFERROR(VLOOKUP($A37,'Season 10'!AF$4:CC$104,40,0),"0"),IFERROR(VLOOKUP($A37,'Season 11'!AF$4:CC$104,40,0),"0"),
IFERROR(VLOOKUP($A37,'Season 12'!AF$4:CC$104,40,0),"0"),IFERROR(VLOOKUP($A37,'Season 13'!AF$4:CC$104,40,0),"0"),
IFERROR(VLOOKUP($A37,'Season 14'!AF$4:CC$104,40,0),"0"),IFERROR(VLOOKUP($A37,'Season 15'!AF$4:CC$104,40,0),"0"),)</f>
        <v>0</v>
      </c>
      <c r="AO37" s="699">
        <f>SUM(IFERROR(VLOOKUP($A37,'Season 2'!AF$4:CC$104,36,0),"0"),IFERROR(VLOOKUP($A37,'Season 3'!AF$4:CC$104,41,0),"0"),
IFERROR(VLOOKUP($A37,'Season 4'!AF$4:CC$104,41,0),"0"),IFERROR(VLOOKUP($A37,'Season 5'!AF$4:CC$104,41,0),"0"),
IFERROR(VLOOKUP($A37,'Season 6'!AF$4:CC$104,41,0),"0"),IFERROR(VLOOKUP($A37,'Season 7'!AF$4:CC$104,41,0),"0"),
IFERROR(VLOOKUP($A37,'Season 8'!AF$4:CC$104,41,0),"0"),IFERROR(VLOOKUP($A37,'Season 9'!AF$4:CC$104,41,0),"0"),
IFERROR(VLOOKUP($A37,'Season 10'!AF$4:CC$104,41,0),"0"),IFERROR(VLOOKUP($A37,'Season 11'!AF$4:CC$104,41,0),"0"),
IFERROR(VLOOKUP($A37,'Season 12'!AF$4:CC$104,41,0),"0"),IFERROR(VLOOKUP($A37,'Season 13'!AF$4:CC$104,41,0),"0"),
IFERROR(VLOOKUP($A37,'Season 14'!AF$4:CC$104,41,0),"0"),IFERROR(VLOOKUP($A37,'Season 15'!AF$4:CC$104,41,0),"0"),)</f>
        <v>0</v>
      </c>
      <c r="AP37" s="700">
        <f>SUM(IFERROR(VLOOKUP($A37,'Season 2'!AF$4:CC$104,37,0),"0"),IFERROR(VLOOKUP($A37,'Season 3'!AF$4:CC$104,42,0),"0"),
IFERROR(VLOOKUP($A37,'Season 4'!AF$4:CC$104,42,0),"0"),IFERROR(VLOOKUP($A37,'Season 5'!AF$4:CC$104,42,0),"0"),
IFERROR(VLOOKUP($A37,'Season 6'!AF$4:CC$104,42,0),"0"),IFERROR(VLOOKUP($A37,'Season 7'!AF$4:CC$104,42,0),"0"),
IFERROR(VLOOKUP($A37,'Season 8'!AF$4:CC$104,42,0),"0"),IFERROR(VLOOKUP($A37,'Season 9'!AF$4:CC$104,42,0),"0"),
IFERROR(VLOOKUP($A37,'Season 10'!AF$4:CC$104,42,0),"0"),IFERROR(VLOOKUP($A37,'Season 11'!AF$4:CC$104,42,0),"0"),
IFERROR(VLOOKUP($A37,'Season 12'!AF$4:CC$104,42,0),"0"),IFERROR(VLOOKUP($A37,'Season 13'!AF$4:CC$104,42,0),"0"),
IFERROR(VLOOKUP($A37,'Season 14'!AF$4:CC$104,42,0),"0"),IFERROR(VLOOKUP($A37,'Season 15'!AF$4:CC$104,42,0),"0"),)</f>
        <v>0</v>
      </c>
      <c r="AQ37" s="692">
        <f>SUM(IFERROR(VLOOKUP($A37,'Season 2'!AF$4:CC$104,38,0),"0"),IFERROR(VLOOKUP($A37,'Season 3'!AF$4:CC$104,43,0),"0"),
IFERROR(VLOOKUP($A37,'Season 4'!AF$4:CC$104,43,0),"0"),IFERROR(VLOOKUP($A37,'Season 5'!AF$4:CC$104,43,0),"0"),
IFERROR(VLOOKUP($A37,'Season 6'!AF$4:CC$104,43,0),"0"),IFERROR(VLOOKUP($A37,'Season 7'!AF$4:CC$104,43,0),"0"),
IFERROR(VLOOKUP($A37,'Season 8'!AF$4:CC$104,43,0),"0"),IFERROR(VLOOKUP($A37,'Season 9'!AF$4:CC$104,43,0),"0"),
IFERROR(VLOOKUP($A37,'Season 10'!AF$4:CC$104,43,0),"0"),IFERROR(VLOOKUP($A37,'Season 11'!AF$4:CC$104,43,0),"0"),
IFERROR(VLOOKUP($A37,'Season 12'!AF$4:CC$104,43,0),"0"),IFERROR(VLOOKUP($A37,'Season 13'!AF$4:CC$104,43,0),"0"),
IFERROR(VLOOKUP($A37,'Season 14'!AF$4:CC$104,43,0),"0"),IFERROR(VLOOKUP($A37,'Season 15'!AF$4:CC$104,43,0),"0"),)</f>
        <v>0</v>
      </c>
      <c r="AR37" s="1023">
        <f>SUM(IFERROR(VLOOKUP($A37,'Season 2'!AF$4:CC$104,39,0),"0"),IFERROR(VLOOKUP($A37,'Season 3'!AF$4:CC$104,44,0),"0"),
IFERROR(VLOOKUP($A37,'Season 4'!AF$4:CC$104,44,0),"0"),IFERROR(VLOOKUP($A37,'Season 5'!AF$4:CC$104,44,0),"0"),
IFERROR(VLOOKUP($A37,'Season 6'!AF$4:CC$104,44,0),"0"),IFERROR(VLOOKUP($A37,'Season 7'!AF$4:CC$104,44,0),"0"),
IFERROR(VLOOKUP($A37,'Season 8'!AF$4:CC$104,44,0),"0"),IFERROR(VLOOKUP($A37,'Season 9'!AF$4:CC$104,44,0),"0"),
IFERROR(VLOOKUP($A37,'Season 10'!AF$4:CC$104,44,0),"0"),IFERROR(VLOOKUP($A37,'Season 11'!AF$4:CC$104,44,0),"0"),
IFERROR(VLOOKUP($A37,'Season 12'!AF$4:CC$104,44,0),"0"),IFERROR(VLOOKUP($A37,'Season 13'!AF$4:CC$104,44,0),"0"),
IFERROR(VLOOKUP($A37,'Season 14'!AF$4:CC$104,44,0),"0"),IFERROR(VLOOKUP($A37,'Season 15'!AF$4:CC$104,44,0),"0"),)</f>
        <v>0</v>
      </c>
      <c r="AS37" s="26">
        <f>SUM(IFERROR(VLOOKUP($A37,'Season 2'!AF$4:CC$104,40,0),"0"),IFERROR(VLOOKUP($A37,'Season 3'!AF$4:CC$104,45,0),"0"),
IFERROR(VLOOKUP($A37,'Season 4'!AF$4:CC$104,45,0),"0"),IFERROR(VLOOKUP($A37,'Season 5'!AF$4:CC$104,45,0),"0"),
IFERROR(VLOOKUP($A37,'Season 6'!AF$4:CC$104,45,0),"0"),IFERROR(VLOOKUP($A37,'Season 7'!AF$4:CC$104,45,0),"0"),
IFERROR(VLOOKUP($A37,'Season 8'!AF$4:CC$104,45,0),"0"),IFERROR(VLOOKUP($A37,'Season 9'!AF$4:CC$104,45,0),"0"),
IFERROR(VLOOKUP($A37,'Season 10'!AF$4:CC$104,45,0),"0"),IFERROR(VLOOKUP($A37,'Season 11'!AF$4:CC$104,45,0),"0"),
IFERROR(VLOOKUP($A37,'Season 12'!AF$4:CC$104,45,0),"0"),IFERROR(VLOOKUP($A37,'Season 13'!AF$4:CC$104,45,0),"0"),
IFERROR(VLOOKUP($A37,'Season 14'!AF$4:CC$104,45,0),"0"),IFERROR(VLOOKUP($A37,'Season 15'!AF$4:CC$104,45,0),"0"),)</f>
        <v>0</v>
      </c>
      <c r="AT37" s="699">
        <f>SUM(IFERROR(VLOOKUP($A37,'Season 2'!AF$4:CC$104,41,0),"0"),IFERROR(VLOOKUP($A37,'Season 3'!AF$4:CC$104,46,0),"0"),
IFERROR(VLOOKUP($A37,'Season 4'!AF$4:CC$104,46,0),"0"),IFERROR(VLOOKUP($A37,'Season 5'!AF$4:CC$104,46,0),"0"),
IFERROR(VLOOKUP($A37,'Season 6'!AF$4:CC$104,46,0),"0"),IFERROR(VLOOKUP($A37,'Season 7'!AF$4:CC$104,46,0),"0"),
IFERROR(VLOOKUP($A37,'Season 8'!AF$4:CC$104,46,0),"0"),IFERROR(VLOOKUP($A37,'Season 9'!AF$4:CC$104,46,0),"0"),
IFERROR(VLOOKUP($A37,'Season 10'!AF$4:CC$104,46,0),"0"),IFERROR(VLOOKUP($A37,'Season 11'!AF$4:CC$104,46,0),"0"),
IFERROR(VLOOKUP($A37,'Season 12'!AF$4:CC$104,46,0),"0"),IFERROR(VLOOKUP($A37,'Season 13'!AF$4:CC$104,46,0),"0"),
IFERROR(VLOOKUP($A37,'Season 14'!AF$4:CC$104,46,0),"0"),IFERROR(VLOOKUP($A37,'Season 15'!AF$4:CC$104,46,0),"0"),)</f>
        <v>0</v>
      </c>
      <c r="AU37" s="700">
        <f>SUM(IFERROR(VLOOKUP($A37,'Season 3'!AF$4:CH$104,47,0),"0"),
IFERROR(VLOOKUP($A37,'Season 4'!AF$4:CH$104,47,0),"0"),IFERROR(VLOOKUP($A37,'Season 5'!AF$4:CH$104,47,0),"0"),
IFERROR(VLOOKUP($A37,'Season 6'!AF$4:CH$104,47,0),"0"),IFERROR(VLOOKUP($A37,'Season 7'!AF$4:CH$104,47,0),"0"),
IFERROR(VLOOKUP($A37,'Season 8'!AF$4:CH$104,47,0),"0"),IFERROR(VLOOKUP($A37,'Season 9'!AF$4:CH$104,47,0),"0"),
IFERROR(VLOOKUP($A37,'Season 10'!AF$4:CH$104,47,0),"0"),IFERROR(VLOOKUP($A37,'Season 11'!AF$4:CH$104,47,0),"0"),
IFERROR(VLOOKUP($A37,'Season 12'!AF$4:CH$104,47,0),"0"),IFERROR(VLOOKUP($A37,'Season 13'!AF$4:CH$104,47,0),"0"),
IFERROR(VLOOKUP($A37,'Season 14'!AF$4:CH$104,47,0),"0"),IFERROR(VLOOKUP($A37,'Season 15'!AF$4:CH$104,47,0),"0"),)</f>
        <v>0</v>
      </c>
      <c r="AV37" s="692">
        <f>SUM(IFERROR(VLOOKUP($A37,'Season 3'!AF$4:CH$104,48,0),"0"),
IFERROR(VLOOKUP($A37,'Season 4'!AF$4:CH$104,48,0),"0"),IFERROR(VLOOKUP($A37,'Season 5'!AF$4:CH$104,48,0),"0"),
IFERROR(VLOOKUP($A37,'Season 6'!AF$4:CH$104,48,0),"0"),IFERROR(VLOOKUP($A37,'Season 7'!AF$4:CH$104,48,0),"0"),
IFERROR(VLOOKUP($A37,'Season 8'!AF$4:CH$104,48,0),"0"),IFERROR(VLOOKUP($A37,'Season 9'!AF$4:CH$104,48,0),"0"),
IFERROR(VLOOKUP($A37,'Season 10'!AF$4:CH$104,48,0),"0"),IFERROR(VLOOKUP($A37,'Season 11'!AF$4:CH$104,48,0),"0"),
IFERROR(VLOOKUP($A37,'Season 12'!AF$4:CH$104,48,0),"0"),IFERROR(VLOOKUP($A37,'Season 13'!AF$4:CH$104,48,0),"0"),
IFERROR(VLOOKUP($A37,'Season 14'!AF$4:CH$104,48,0),"0"),IFERROR(VLOOKUP($A37,'Season 15'!AF$4:CH$104,48,0),"0"),)</f>
        <v>0</v>
      </c>
      <c r="AW37" s="1023">
        <f>SUM(IFERROR(VLOOKUP($A37,'Season 3'!AF$4:CH$104,49,0),"0"),
IFERROR(VLOOKUP($A37,'Season 4'!AF$4:CH$104,49,0),"0"),IFERROR(VLOOKUP($A37,'Season 5'!AF$4:CH$104,49,0),"0"),
IFERROR(VLOOKUP($A37,'Season 6'!AF$4:CH$104,49,0),"0"),IFERROR(VLOOKUP($A37,'Season 7'!AF$4:CH$104,49,0),"0"),
IFERROR(VLOOKUP($A37,'Season 8'!AF$4:CH$104,49,0),"0"),IFERROR(VLOOKUP($A37,'Season 9'!AF$4:CH$104,49,0),"0"),
IFERROR(VLOOKUP($A37,'Season 10'!AF$4:CH$104,49,0),"0"),IFERROR(VLOOKUP($A37,'Season 11'!AF$4:CH$104,49,0),"0"),
IFERROR(VLOOKUP($A37,'Season 12'!AF$4:CH$104,49,0),"0"),IFERROR(VLOOKUP($A37,'Season 13'!AF$4:CH$104,49,0),"0"),
IFERROR(VLOOKUP($A37,'Season 14'!AF$4:CH$104,49,0),"0"),IFERROR(VLOOKUP($A37,'Season 15'!AF$4:CH$104,49,0),"0"),)</f>
        <v>0</v>
      </c>
      <c r="AX37" s="26">
        <f>SUM(IFERROR(VLOOKUP($A37,'Season 3'!AF$4:CH$104,50,0),"0"),
IFERROR(VLOOKUP($A37,'Season 4'!AF$4:CH$104,50,0),"0"),IFERROR(VLOOKUP($A37,'Season 5'!AF$4:CH$104,50,0),"0"),
IFERROR(VLOOKUP($A37,'Season 6'!AF$4:CH$104,50,0),"0"),IFERROR(VLOOKUP($A37,'Season 7'!AF$4:CH$104,50,0),"0"),
IFERROR(VLOOKUP($A37,'Season 8'!AF$4:CH$104,50,0),"0"),IFERROR(VLOOKUP($A37,'Season 9'!AF$4:CH$104,50,0),"0"),
IFERROR(VLOOKUP($A37,'Season 10'!AF$4:CH$104,50,0),"0"),IFERROR(VLOOKUP($A37,'Season 11'!AF$4:CH$104,50,0),"0"),
IFERROR(VLOOKUP($A37,'Season 12'!AF$4:CH$104,50,0),"0"),IFERROR(VLOOKUP($A37,'Season 13'!AF$4:CH$104,50,0),"0"),
IFERROR(VLOOKUP($A37,'Season 14'!AF$4:CH$104,50,0),"0"),IFERROR(VLOOKUP($A37,'Season 15'!AF$4:CH$104,50,0),"0"),)</f>
        <v>0</v>
      </c>
      <c r="AY37" s="699">
        <f>SUM(IFERROR(VLOOKUP($A37,'Season 3'!AF$4:CH$104,51,0),"0"),
IFERROR(VLOOKUP($A37,'Season 4'!AF$4:CH$104,51,0),"0"),IFERROR(VLOOKUP($A37,'Season 5'!AF$4:CH$104,51,0),"0"),
IFERROR(VLOOKUP($A37,'Season 6'!AF$4:CH$104,51,0),"0"),IFERROR(VLOOKUP($A37,'Season 7'!AF$4:CH$104,51,0),"0"),
IFERROR(VLOOKUP($A37,'Season 8'!AF$4:CH$104,51,0),"0"),IFERROR(VLOOKUP($A37,'Season 9'!AF$4:CH$104,51,0),"0"),
IFERROR(VLOOKUP($A37,'Season 10'!AF$4:CH$104,51,0),"0"),IFERROR(VLOOKUP($A37,'Season 11'!AF$4:CH$104,51,0),"0"),
IFERROR(VLOOKUP($A37,'Season 12'!AF$4:CH$104,51,0),"0"),IFERROR(VLOOKUP($A37,'Season 13'!AF$4:CH$104,51,0),"0"),
IFERROR(VLOOKUP($A37,'Season 14'!AF$4:CH$104,51,0),"0"),IFERROR(VLOOKUP($A37,'Season 15'!AF$4:CH$104,51,0),"0"),)</f>
        <v>0</v>
      </c>
      <c r="AZ37" s="700">
        <f>SUM(IFERROR(VLOOKUP($A37,'Season 1'!AF$4:CC$104,32,0),"0"),IFERROR(VLOOKUP($A37,'Season 2'!AF$4:CC$104,37,0),"0"),)</f>
        <v>0</v>
      </c>
      <c r="BA37" s="692">
        <f>SUM(IFERROR(VLOOKUP($A37,'Season 1'!AF$4:CC$104,33,0),"0"),IFERROR(VLOOKUP($A37,'Season 2'!AF$4:CC$104,38,0),"0"),)</f>
        <v>0</v>
      </c>
      <c r="BB37" s="1023">
        <f>SUM(IFERROR(VLOOKUP($A37,'Season 1'!AF$4:CC$104,34,0),"0"),IFERROR(VLOOKUP($A37,'Season 2'!AF$4:CC$104,39,0),"0"),)</f>
        <v>0</v>
      </c>
      <c r="BC37" s="26">
        <f>SUM(IFERROR(VLOOKUP($A37,'Season 1'!AF$4:CC$104,35,0),"0"),IFERROR(VLOOKUP($A37,'Season 2'!AF$4:CC$104,40,0),"0"),)</f>
        <v>0</v>
      </c>
      <c r="BD37" s="699">
        <f>SUM(IFERROR(VLOOKUP($A37,'Season 1'!AF$4:CC$104,36,0),"0"),IFERROR(VLOOKUP($A37,'Season 2'!AF$4:CC$104,41,0),"0"),)</f>
        <v>0</v>
      </c>
      <c r="BE37" s="1111">
        <f>SUM(IFERROR(VLOOKUP($A37,'Season 1'!AF$4:CC$104,37,0),"0"),
IFERROR(VLOOKUP($A37,'Season 2'!AF$4:CC$104,47,0),"0"),IFERROR(VLOOKUP($A37,'Season 3'!AF$4:CH$104,52,0),"0"),
IFERROR(VLOOKUP($A37,'Season 4'!AF$4:CH$104,52,0),"0"),IFERROR(VLOOKUP($A37,'Season 5'!AF$4:CH$104,52,0),"0"),
IFERROR(VLOOKUP($A37,'Season 6'!AF$4:CH$104,52,0),"0"),IFERROR(VLOOKUP($A37,'Season 7'!AF$4:CH$104,52,0),"0"),
IFERROR(VLOOKUP($A37,'Season 8'!AF$4:CH$104,52,0),"0"),IFERROR(VLOOKUP($A37,'Season 9'!AF$4:CH$104,52,0),"0"),
IFERROR(VLOOKUP($A37,'Season 10'!AF$4:CH$104,52,0),"0"),IFERROR(VLOOKUP($A37,'Season 11'!AF$4:CH$104,52,0),"0"),
IFERROR(VLOOKUP($A37,'Season 12'!AF$4:CH$104,52,0),"0"),IFERROR(VLOOKUP($A37,'Season 13'!AF$4:CH$104,52,0),"0"),
IFERROR(VLOOKUP($A37,'Season 14'!AF$4:CH$104,52,0),"0"),IFERROR(VLOOKUP($A37,'Season 15'!AF$4:CH$104,52,0),"0"),)</f>
        <v>0</v>
      </c>
      <c r="BF37" s="1112">
        <f>SUM(IFERROR(VLOOKUP($A37,'Season 1'!AF$4:CC$104,38,0),"0"),
IFERROR(VLOOKUP($A37,'Season 2'!AF$4:CC$104,48,0),"0"),IFERROR(VLOOKUP($A37,'Season 3'!AF$4:CH$104,53,0),"0"),
IFERROR(VLOOKUP($A37,'Season 4'!AF$4:CH$104,53,0),"0"),IFERROR(VLOOKUP($A37,'Season 5'!AF$4:CH$104,53,0),"0"),
IFERROR(VLOOKUP($A37,'Season 6'!AF$4:CH$104,53,0),"0"),IFERROR(VLOOKUP($A37,'Season 7'!AF$4:CH$104,53,0),"0"),
IFERROR(VLOOKUP($A37,'Season 8'!AF$4:CH$104,53,0),"0"),IFERROR(VLOOKUP($A37,'Season 9'!AF$4:CH$104,53,0),"0"),
IFERROR(VLOOKUP($A37,'Season 10'!AF$4:CH$104,53,0),"0"),IFERROR(VLOOKUP($A37,'Season 11'!AF$4:CH$104,53,0),"0"),
IFERROR(VLOOKUP($A37,'Season 12'!AF$4:CH$104,53,0),"0"),IFERROR(VLOOKUP($A37,'Season 13'!AF$4:CH$104,53,0),"0"),
IFERROR(VLOOKUP($A37,'Season 14'!AF$4:CH$104,53,0),"0"),IFERROR(VLOOKUP($A37,'Season 15'!AF$4:CH$104,53,0),"0"),)</f>
        <v>0</v>
      </c>
      <c r="BG37" s="1061">
        <f t="shared" si="1"/>
        <v>6.375</v>
      </c>
      <c r="BI37" s="1100"/>
      <c r="BJ37" s="1100"/>
      <c r="BK37" s="1100"/>
      <c r="BL37" s="1100"/>
      <c r="BM37" s="1100"/>
      <c r="BN37" s="1100"/>
      <c r="BO37" s="1066"/>
      <c r="BP37" s="1066"/>
      <c r="BQ37" s="1066"/>
      <c r="BR37" s="1066"/>
      <c r="BS37" s="15">
        <f>IFERROR(VLOOKUP($A37,'Season 1'!$AF$4:$CH$104,39,0),"0")</f>
        <v>6.6</v>
      </c>
      <c r="BT37" s="15">
        <f>IFERROR(VLOOKUP($A37,'Season 1'!$AF$4:$CH$104,40,0),"0")</f>
        <v>0</v>
      </c>
      <c r="BU37" s="15">
        <f>IFERROR(VLOOKUP($A37,'Season 2'!$AF$4:$CH$104,49,0),"0")</f>
        <v>6.2</v>
      </c>
      <c r="BV37" s="15">
        <f>IFERROR(VLOOKUP($A37,'Season 2'!$AF$4:$CH$104,50,0),"0")</f>
        <v>6.1</v>
      </c>
      <c r="BW37" s="15">
        <f>IFERROR(VLOOKUP($A37,'Season 3'!$AF$4:$CH$104,54,0),"0")</f>
        <v>6.6</v>
      </c>
      <c r="BX37" s="15">
        <f>IFERROR(VLOOKUP($A37,'Season 3'!$AF$4:$CH$104,55,0),"0")</f>
        <v>0</v>
      </c>
      <c r="BY37" s="15" t="str">
        <f>IFERROR(VLOOKUP($A37,'Season 4'!$AF$4:$CH$104,54,0),"0")</f>
        <v>0</v>
      </c>
      <c r="BZ37" s="15" t="str">
        <f>IFERROR(VLOOKUP($A37,'Season 4'!$AF$4:$CH$104,55,0),"0")</f>
        <v>0</v>
      </c>
      <c r="CA37" s="15" t="str">
        <f>IFERROR(VLOOKUP($A37,'Season 5'!$AF$4:$CH$104,54,0),"0")</f>
        <v>0</v>
      </c>
      <c r="CB37" s="15" t="str">
        <f>IFERROR(VLOOKUP($A37,'Season 5'!$AF$4:$CH$104,55,0),"0")</f>
        <v>0</v>
      </c>
      <c r="CC37" s="15" t="str">
        <f>IFERROR(VLOOKUP($A37,'Season 6'!$AF$4:$CH$104,54,0),"0")</f>
        <v>0</v>
      </c>
      <c r="CD37" s="15" t="str">
        <f>IFERROR(VLOOKUP($A37,'Season 6'!$AF$4:$CH$104,55,0),"0")</f>
        <v>0</v>
      </c>
      <c r="CE37" s="15" t="str">
        <f>IFERROR(VLOOKUP($A37,'Season 7'!$AF$4:$CH$104,54,0),"0")</f>
        <v>0</v>
      </c>
      <c r="CF37" s="15" t="str">
        <f>IFERROR(VLOOKUP($A37,'Season 7'!$AF$4:$CH$104,55,0),"0")</f>
        <v>0</v>
      </c>
      <c r="CG37" s="15" t="str">
        <f>IFERROR(VLOOKUP($A37,'Season 8'!$AF$4:$CH$104,54,0),"0")</f>
        <v>0</v>
      </c>
      <c r="CH37" s="15" t="str">
        <f>IFERROR(VLOOKUP($A37,'Season 8'!$AF$4:$CH$104,55,0),"0")</f>
        <v>0</v>
      </c>
      <c r="CI37" s="15" t="str">
        <f>IFERROR(VLOOKUP($A37,'Season 9'!$AF$4:$CH$104,54,0),"0")</f>
        <v>0</v>
      </c>
      <c r="CJ37" s="15" t="str">
        <f>IFERROR(VLOOKUP($A37,'Season 9'!$AF$4:$CH$104,55,0),"0")</f>
        <v>0</v>
      </c>
      <c r="CK37" s="15" t="str">
        <f>IFERROR(VLOOKUP($A37,'Season 10'!$AF$4:$CH$104,54,0),"0")</f>
        <v>0</v>
      </c>
      <c r="CL37" s="15" t="str">
        <f>IFERROR(VLOOKUP($A37,'Season 10'!$AF$4:$CH$104,55,0),"0")</f>
        <v>0</v>
      </c>
      <c r="CM37" s="15" t="str">
        <f>IFERROR(VLOOKUP($A37,'Season 11'!$AF$4:$CH$104,54,0),"0")</f>
        <v>0</v>
      </c>
      <c r="CN37" s="15" t="str">
        <f>IFERROR(VLOOKUP($A37,'Season 11'!$AF$4:$CH$104,55,0),"0")</f>
        <v>0</v>
      </c>
      <c r="CO37" s="15" t="str">
        <f>IFERROR(VLOOKUP($A37,'Season 12'!$AF$4:$CH$104,54,0),"0")</f>
        <v>0</v>
      </c>
      <c r="CP37" s="15" t="str">
        <f>IFERROR(VLOOKUP($A37,'Season 12'!$AF$4:$CH$104,55,0),"0")</f>
        <v>0</v>
      </c>
      <c r="CQ37" s="15" t="str">
        <f>IFERROR(VLOOKUP($A37,'Season 13'!$AF$4:$CH$104,54,0),"0")</f>
        <v>0</v>
      </c>
      <c r="CR37" s="15" t="str">
        <f>IFERROR(VLOOKUP($A37,'Season 13'!$AF$4:$CH$104,55,0),"0")</f>
        <v>0</v>
      </c>
      <c r="CS37" s="15" t="str">
        <f>IFERROR(VLOOKUP($A37,'Season 14'!$AF$4:$CH$104,54,0),"0")</f>
        <v>0</v>
      </c>
      <c r="CT37" s="15" t="str">
        <f>IFERROR(VLOOKUP($A37,'Season 14'!$AF$4:$CH$104,55,0),"0")</f>
        <v>0</v>
      </c>
      <c r="CU37" s="15" t="str">
        <f>IFERROR(VLOOKUP($A37,'Season 15'!$AF$4:$CH$104,54,0),"0")</f>
        <v>0</v>
      </c>
      <c r="CV37" s="15" t="str">
        <f>IFERROR(VLOOKUP($A37,'Season 15'!$AF$4:$CH$104,55,0),"0")</f>
        <v>0</v>
      </c>
    </row>
    <row r="38" spans="1:100" x14ac:dyDescent="0.25">
      <c r="A38" s="1090" t="s">
        <v>396</v>
      </c>
      <c r="B38" s="1021" t="str">
        <f>IFERROR(VLOOKUP('Data Totals'!A38,'Season 1'!AF$4:CC$104,2,FALSE),IFERROR(VLOOKUP('Data Totals'!A38,'Season 2'!AF$4:CC$104,2,FALSE),IFERROR(VLOOKUP('Data Totals'!A38,'Season 3'!AF$4:CC$104,2,FALSE),IFERROR(VLOOKUP('Data Totals'!A38,'Season 4'!AF$4:CC$104,2,FALSE),IFERROR(VLOOKUP('Data Totals'!A38,'Season 5'!AF$4:CC$104,2,FALSE),IFERROR(VLOOKUP('Data Totals'!A38,'Season 6'!AF$4:CC$104,2,FALSE),IFERROR(VLOOKUP('Data Totals'!A38,'Season 7'!AF$4:CC$104,2,FALSE),IFERROR(VLOOKUP('Data Totals'!A38,'Season 8'!AF$4:CC$104,2,FALSE),IFERROR(VLOOKUP('Data Totals'!A38,'Season 9'!AF$4:CC$104,2,FALSE),IFERROR(VLOOKUP('Data Totals'!A38,'Season 10'!AF$4:CC$104,2,FALSE),IFERROR(VLOOKUP('Data Totals'!A38,'Season 11'!AF$4:CC$104,2,FALSE),IFERROR(VLOOKUP('Data Totals'!A38,'Season 12'!AF$4:CC$104,2,FALSE),IFERROR(VLOOKUP('Data Totals'!A38,'Season 13'!AF$4:CC$104,2,FALSE),IFERROR(VLOOKUP('Data Totals'!A38,'Season 14'!AF$4:CC$104,2,FALSE),IFERROR(VLOOKUP('Data Totals'!A38,'Season 15'!AF$4:CC$104,2,FALSE),"N/A")))))))))))))))</f>
        <v>CAM</v>
      </c>
      <c r="C38" s="1022">
        <f>IFERROR(VLOOKUP('Data Totals'!A38,'Season 1'!AF$4:CC$104,3,FALSE),IFERROR(VLOOKUP('Data Totals'!A38,'Season 2'!AF$4:CC$104,3,FALSE),IFERROR(VLOOKUP('Data Totals'!A38,'Season 3'!AF$4:CC$104,3,FALSE),IFERROR(VLOOKUP('Data Totals'!A38,'Season 4'!AF$4:CC$104,3,FALSE),IFERROR(VLOOKUP('Data Totals'!A38,'Season 5'!AF$4:CC$104,3,FALSE),IFERROR(VLOOKUP('Data Totals'!A38,'Season 6'!AF$4:CC$104,3,FALSE),IFERROR(VLOOKUP('Data Totals'!A38,'Season 7'!AF$4:CC$104,3,FALSE),IFERROR(VLOOKUP('Data Totals'!A38,'Season 8'!AF$4:CC$104,3,FALSE),IFERROR(VLOOKUP('Data Totals'!A38,'Season 9'!AF$4:CC$104,3,FALSE),IFERROR(VLOOKUP('Data Totals'!A38,'Season 10'!AF$4:CC$104,3,FALSE),IFERROR(VLOOKUP('Data Totals'!A38,'Season 11'!AF$4:CC$104,3,FALSE),IFERROR(VLOOKUP('Data Totals'!A38,'Season 12'!AF$4:CC$104,3,FALSE),IFERROR(VLOOKUP('Data Totals'!A38,'Season 13'!AF$4:CC$104,3,FALSE),IFERROR(VLOOKUP('Data Totals'!A38,'Season 14'!AF$4:CC$104,3,FALSE),IFERROR(VLOOKUP('Data Totals'!A38,'Season 15'!AF$4:CC$104,3,FALSE),"N/A")))))))))))))))</f>
        <v>74</v>
      </c>
      <c r="D38" s="1022">
        <f>IFERROR(VLOOKUP('Data Totals'!A38,'Season 1'!AF$4:CC$104,4,FALSE),IFERROR(VLOOKUP('Data Totals'!A38,'Season 2'!AF$4:CC$104,4,FALSE),IFERROR(VLOOKUP('Data Totals'!A38,'Season 3'!AF$4:CC$104,4,FALSE),IFERROR(VLOOKUP('Data Totals'!A38,'Season 4'!AF$4:CC$104,4,FALSE),IFERROR(VLOOKUP('Data Totals'!A38,'Season 5'!AF$4:CC$104,4,FALSE),IFERROR(VLOOKUP('Data Totals'!A38,'Season 6'!AF$4:CC$104,4,FALSE),IFERROR(VLOOKUP('Data Totals'!A38,'Season 7'!AF$4:CC$104,4,FALSE),IFERROR(VLOOKUP('Data Totals'!A38,'Season 8'!AF$4:CC$104,4,FALSE),IFERROR(VLOOKUP('Data Totals'!A38,'Season 9'!AF$4:CC$104,4,FALSE),IFERROR(VLOOKUP('Data Totals'!A38,'Season 10'!AF$4:CC$104,4,FALSE),IFERROR(VLOOKUP('Data Totals'!A38,'Season 11'!AF$4:CC$104,4,FALSE),IFERROR(VLOOKUP('Data Totals'!A38,'Season 12'!AF$4:CC$104,4,FALSE),IFERROR(VLOOKUP('Data Totals'!A38,'Season 13'!AF$4:CC$104,4,FALSE),IFERROR(VLOOKUP('Data Totals'!A38,'Season 14'!AF$4:CC$104,4,FALSE),IFERROR(VLOOKUP('Data Totals'!A38,'Season 15'!AF$4:CC$104,4,FALSE),"N/A")))))))))))))))</f>
        <v>77</v>
      </c>
      <c r="E38" s="1022">
        <f t="shared" si="0"/>
        <v>3</v>
      </c>
      <c r="F38" s="692">
        <f>SUM(IFERROR(VLOOKUP(A38,BI$3:BN$152,2,0),"0"),IFERROR(VLOOKUP(A38,'Season 1'!AF$4:CC$104,6,0),"0"),
IFERROR(VLOOKUP(A38,'Season 2'!AF$4:CC$104,6,0),"0"),IFERROR(VLOOKUP(A38,'Season 3'!AF$4:CC$104,6,0),"0"),
IFERROR(VLOOKUP(A38,'Season 4'!AF$4:CC$104,6,0),"0"),IFERROR(VLOOKUP(A38,'Season 5'!AF$4:CC$104,6,0),"0"),
IFERROR(VLOOKUP(A38,'Season 6'!AF$4:CC$104,6,0),"0"),IFERROR(VLOOKUP(A38,'Season 7'!AF$4:CC$104,6,0),"0"),
IFERROR(VLOOKUP(A38,'Season 8'!AF$4:CC$104,6,0),"0"),IFERROR(VLOOKUP(A38,'Season 9'!AF$4:CC$104,6,0),"0"),
IFERROR(VLOOKUP(A38,'Season 10'!AF$4:CC$104,6,0),"0"),IFERROR(VLOOKUP(A38,'Season 11'!AF$4:CC$104,6,0),"0"),
IFERROR(VLOOKUP(A38,'Season 12'!AF$4:CC$104,6,0),"0"),IFERROR(VLOOKUP(A38,'Season 13'!AF$4:CC$104,6,0),"0"),
IFERROR(VLOOKUP(A38,'Season 14'!AF$4:CC$104,6,0),"0"),IFERROR(VLOOKUP(A38,'Season 15'!AF$4:CC$104,6,0),"0"),)</f>
        <v>150</v>
      </c>
      <c r="G38" s="692">
        <f>SUM(IFERROR(VLOOKUP(A38,'Season 1'!AF$4:CC$104,7,0),"0"),
IFERROR(VLOOKUP(A38,'Season 2'!AF$4:CC$104,7,0),"0"),IFERROR(VLOOKUP(A38,'Season 3'!AF$4:CC$104,7,0),"0"),
IFERROR(VLOOKUP(A38,'Season 4'!AF$4:CC$104,7,0),"0"),IFERROR(VLOOKUP(A38,'Season 5'!AF$4:CC$104,7,0),"0"),
IFERROR(VLOOKUP(A38,'Season 6'!AF$4:CC$104,7,0),"0"),IFERROR(VLOOKUP(A38,'Season 7'!AF$4:CC$104,7,0),"0"),
IFERROR(VLOOKUP(A38,'Season 8'!AF$4:CC$104,7,0),"0"),IFERROR(VLOOKUP(A38,'Season 9'!AF$4:CC$104,7,0),"0"),
IFERROR(VLOOKUP(A38,'Season 10'!AF$4:CC$104,7,0),"0"),IFERROR(VLOOKUP(A38,'Season 11'!AF$4:CC$104,7,0),"0"),
IFERROR(VLOOKUP(A38,'Season 12'!AF$4:CC$104,7,0),"0"),IFERROR(VLOOKUP(A38,'Season 13'!AF$4:CC$104,7,0),"0"),
IFERROR(VLOOKUP(A38,'Season 14'!AF$4:CC$104,7,0),"0"),IFERROR(VLOOKUP(A38,'Season 15'!AF$4:CC$104,7,0),"0"),)</f>
        <v>0</v>
      </c>
      <c r="H38" s="556">
        <f>SUM(IFERROR(VLOOKUP(A38,'Season 1'!AF$4:CC$104,8,0),"0"),
IFERROR(VLOOKUP(A38,'Season 2'!AF$4:CC$104,8,0),"0"),IFERROR(VLOOKUP(A38,'Season 3'!AF$4:CC$104,8,0),"0"),
IFERROR(VLOOKUP(A38,'Season 4'!AF$4:CC$104,8,0),"0"),IFERROR(VLOOKUP(A38,'Season 5'!AF$4:CC$104,8,0),"0"),
IFERROR(VLOOKUP(A38,'Season 6'!AF$4:CC$104,8,0),"0"),IFERROR(VLOOKUP(A38,'Season 7'!AF$4:CC$104,8,0),"0"),
IFERROR(VLOOKUP(A38,'Season 8'!AF$4:CC$104,8,0),"0"),IFERROR(VLOOKUP(A38,'Season 9'!AF$4:CC$104,8,0),"0"),
IFERROR(VLOOKUP(A38,'Season 10'!AF$4:CC$104,8,0),"0"),IFERROR(VLOOKUP(A38,'Season 11'!AF$4:CC$104,8,0),"0"),
IFERROR(VLOOKUP(A38,'Season 12'!AF$4:CC$104,8,0),"0"),IFERROR(VLOOKUP(A38,'Season 13'!AF$4:CC$104,8,0),"0"),
IFERROR(VLOOKUP(A38,'Season 14'!AF$4:CC$104,8,0),"0"),IFERROR(VLOOKUP(A38,'Season 15'!AF$4:CC$104,8,0),"0"),)</f>
        <v>0</v>
      </c>
      <c r="I38" s="1023">
        <f>SUM(IFERROR(VLOOKUP(A38,'Season 1'!AF$4:CC$104,9,0),"0"),
IFERROR(VLOOKUP(A38,'Season 2'!AF$4:CC$104,9,0),"0"),IFERROR(VLOOKUP(A38,'Season 3'!AF$4:CC$104,9,0),"0"),
IFERROR(VLOOKUP(A38,'Season 4'!AF$4:CC$104,9,0),"0"),IFERROR(VLOOKUP(A38,'Season 5'!AF$4:CC$104,9,0),"0"),
IFERROR(VLOOKUP(A38,'Season 6'!AF$4:CC$104,9,0),"0"),IFERROR(VLOOKUP(A38,'Season 7'!AF$4:CC$104,9,0),"0"),
IFERROR(VLOOKUP(A38,'Season 8'!AF$4:CC$104,9,0),"0"),IFERROR(VLOOKUP(A38,'Season 9'!AF$4:CC$104,9,0),"0"),
IFERROR(VLOOKUP(A38,'Season 10'!AF$4:CC$104,9,0),"0"),IFERROR(VLOOKUP(A38,'Season 11'!AF$4:CC$104,9,0),"0"),
IFERROR(VLOOKUP(A38,'Season 12'!AF$4:CC$104,9,0),"0"),IFERROR(VLOOKUP(A38,'Season 13'!AF$4:CC$104,9,0),"0"),
IFERROR(VLOOKUP(A38,'Season 14'!AF$4:CC$104,9,0),"0"),IFERROR(VLOOKUP(A38,'Season 15'!AF$4:CC$104,9,0),"0"),)</f>
        <v>6</v>
      </c>
      <c r="J38" s="26">
        <f>SUM(IFERROR(VLOOKUP(A38,BI$3:BN$152,3,0),"0"),IFERROR(VLOOKUP(A38,'Season 1'!AF$4:CC$104,10,0),"0"),
IFERROR(VLOOKUP(A38,'Season 2'!AF$4:CC$104,10,0),"0"),IFERROR(VLOOKUP(A38,'Season 3'!AF$4:CC$104,10,0),"0"),
IFERROR(VLOOKUP(A38,'Season 4'!AF$4:CC$104,10,0),"0"),IFERROR(VLOOKUP(A38,'Season 5'!AF$4:CC$104,10,0),"0"),
IFERROR(VLOOKUP(A38,'Season 6'!AF$4:CC$104,10,0),"0"),IFERROR(VLOOKUP(A38,'Season 7'!AF$4:CC$104,10,0),"0"),
IFERROR(VLOOKUP(A38,'Season 8'!AF$4:CC$104,10,0),"0"),IFERROR(VLOOKUP(A38,'Season 9'!AF$4:CC$104,10,0),"0"),
IFERROR(VLOOKUP(A38,'Season 10'!AF$4:CC$104,10,0),"0"),IFERROR(VLOOKUP(A38,'Season 11'!AF$4:CC$104,10,0),"0"),
IFERROR(VLOOKUP(A38,'Season 12'!AF$4:CC$104,10,0),"0"),IFERROR(VLOOKUP(A38,'Season 13'!AF$4:CC$104,10,0),"0"),
IFERROR(VLOOKUP(A38,'Season 14'!AF$4:CC$104,10,0),"0"),IFERROR(VLOOKUP(A38,'Season 15'!AF$4:CC$104,10,0),"0"),)</f>
        <v>18</v>
      </c>
      <c r="K38" s="699">
        <f>SUM(IFERROR(VLOOKUP(A38,BI$3:BN$152,4,0),"0"),IFERROR(VLOOKUP(A38,'Season 1'!AF$4:CC$104,11,0),"0"),
IFERROR(VLOOKUP(A38,'Season 2'!AF$4:CC$104,11,0),"0"),IFERROR(VLOOKUP(A38,'Season 3'!AF$4:CC$104,11,0),"0"),
IFERROR(VLOOKUP(A38,'Season 4'!AF$4:CC$104,11,0),"0"),IFERROR(VLOOKUP(A38,'Season 5'!AF$4:CC$104,11,0),"0"),
IFERROR(VLOOKUP(A38,'Season 6'!AF$4:CC$104,11,0),"0"),IFERROR(VLOOKUP(A38,'Season 7'!AF$4:CC$104,11,0),"0"),
IFERROR(VLOOKUP(A38,'Season 8'!AF$4:CC$104,11,0),"0"),IFERROR(VLOOKUP(A38,'Season 9'!AF$4:CC$104,11,0),"0"),
IFERROR(VLOOKUP(A38,'Season 10'!AF$4:CC$104,11,0),"0"),IFERROR(VLOOKUP(A38,'Season 11'!AF$4:CC$104,11,0),"0"),
IFERROR(VLOOKUP(A38,'Season 12'!AF$4:CC$104,11,0),"0"),IFERROR(VLOOKUP(A38,'Season 13'!AF$4:CC$104,11,0),"0"),
IFERROR(VLOOKUP(A38,'Season 14'!AF$4:CC$104,11,0),"0"),IFERROR(VLOOKUP(A38,'Season 15'!AF$4:CC$104,11,0),"0"),)</f>
        <v>3</v>
      </c>
      <c r="L38" s="700">
        <f>SUM(IFERROR(VLOOKUP($A38,'Season 1'!AF$4:CC$104,12,0),"0"),
IFERROR(VLOOKUP($A38,'Season 2'!AF$4:CC$104,12,0),"0"),IFERROR(VLOOKUP($A38,'Season 3'!AF$4:CC$104,12,0),"0"),
IFERROR(VLOOKUP($A38,'Season 4'!AF$4:CC$104,12,0),"0"),IFERROR(VLOOKUP($A38,'Season 5'!AF$4:CC$104,12,0),"0"),
IFERROR(VLOOKUP($A38,'Season 6'!AF$4:CC$104,12,0),"0"),IFERROR(VLOOKUP($A38,'Season 7'!AF$4:CC$104,12,0),"0"),
IFERROR(VLOOKUP($A38,'Season 8'!AF$4:CC$104,12,0),"0"),IFERROR(VLOOKUP($A38,'Season 9'!AF$4:CC$104,12,0),"0"),
IFERROR(VLOOKUP($A38,'Season 10'!AF$4:CC$104,12,0),"0"),IFERROR(VLOOKUP($A38,'Season 11'!AF$4:CC$104,12,0),"0"),
IFERROR(VLOOKUP($A38,'Season 12'!AF$4:CC$104,12,0),"0"),IFERROR(VLOOKUP($A38,'Season 13'!AF$4:CC$104,12,0),"0"),
IFERROR(VLOOKUP($A38,'Season 14'!AF$4:CC$104,12,0),"0"),IFERROR(VLOOKUP($A38,'Season 15'!AF$4:CC$104,12,0),"0"),)</f>
        <v>0</v>
      </c>
      <c r="M38" s="692">
        <f>SUM(IFERROR(VLOOKUP($A38,'Season 1'!AF$4:CC$104,13,0),"0"),
IFERROR(VLOOKUP($A38,'Season 2'!AF$4:CC$104,13,0),"0"),IFERROR(VLOOKUP($A38,'Season 3'!AF$4:CC$104,13,0),"0"),
IFERROR(VLOOKUP($A38,'Season 4'!AF$4:CC$104,13,0),"0"),IFERROR(VLOOKUP($A38,'Season 5'!AF$4:CC$104,13,0),"0"),
IFERROR(VLOOKUP($A38,'Season 6'!AF$4:CC$104,13,0),"0"),IFERROR(VLOOKUP($A38,'Season 7'!AF$4:CC$104,13,0),"0"),
IFERROR(VLOOKUP($A38,'Season 8'!AF$4:CC$104,13,0),"0"),IFERROR(VLOOKUP($A38,'Season 9'!AF$4:CC$104,13,0),"0"),
IFERROR(VLOOKUP($A38,'Season 10'!AF$4:CC$104,13,0),"0"),IFERROR(VLOOKUP($A38,'Season 11'!AF$4:CC$104,13,0),"0"),
IFERROR(VLOOKUP($A38,'Season 12'!AF$4:CC$104,13,0),"0"),IFERROR(VLOOKUP($A38,'Season 13'!AF$4:CC$104,13,0),"0"),
IFERROR(VLOOKUP($A38,'Season 14'!AF$4:CC$104,13,0),"0"),IFERROR(VLOOKUP($A38,'Season 15'!AF$4:CC$104,13,0),"0"),)</f>
        <v>0</v>
      </c>
      <c r="N38" s="1023">
        <f>SUM(IFERROR(VLOOKUP($A38,'Season 1'!AF$4:CC$104,14,0),"0"),
IFERROR(VLOOKUP($A38,'Season 2'!AF$4:CC$104,14,0),"0"),IFERROR(VLOOKUP($A38,'Season 3'!AF$4:CC$104,14,0),"0"),
IFERROR(VLOOKUP($A38,'Season 4'!AF$4:CC$104,14,0),"0"),IFERROR(VLOOKUP($A38,'Season 5'!AF$4:CC$104,14,0),"0"),
IFERROR(VLOOKUP($A38,'Season 6'!AF$4:CC$104,14,0),"0"),IFERROR(VLOOKUP($A38,'Season 7'!AF$4:CC$104,14,0),"0"),
IFERROR(VLOOKUP($A38,'Season 8'!AF$4:CC$104,14,0),"0"),IFERROR(VLOOKUP($A38,'Season 9'!AF$4:CC$104,14,0),"0"),
IFERROR(VLOOKUP($A38,'Season 10'!AF$4:CC$104,14,0),"0"),IFERROR(VLOOKUP($A38,'Season 11'!AF$4:CC$104,14,0),"0"),
IFERROR(VLOOKUP($A38,'Season 12'!AF$4:CC$104,14,0),"0"),IFERROR(VLOOKUP($A38,'Season 13'!AF$4:CC$104,14,0),"0"),
IFERROR(VLOOKUP($A38,'Season 14'!AF$4:CC$104,14,0),"0"),IFERROR(VLOOKUP($A38,'Season 15'!AF$4:CC$104,14,0),"0"),)</f>
        <v>0</v>
      </c>
      <c r="O38" s="26">
        <f>SUM(IFERROR(VLOOKUP($A38,'Season 1'!AF$4:CC$104,15,0),"0"),
IFERROR(VLOOKUP($A38,'Season 2'!AF$4:CC$104,15,0),"0"),IFERROR(VLOOKUP($A38,'Season 3'!AF$4:CC$104,15,0),"0"),
IFERROR(VLOOKUP($A38,'Season 4'!AF$4:CC$104,15,0),"0"),IFERROR(VLOOKUP($A38,'Season 5'!AF$4:CC$104,15,0),"0"),
IFERROR(VLOOKUP($A38,'Season 6'!AF$4:CC$104,15,0),"0"),IFERROR(VLOOKUP($A38,'Season 7'!AF$4:CC$104,15,0),"0"),
IFERROR(VLOOKUP($A38,'Season 8'!AF$4:CC$104,15,0),"0"),IFERROR(VLOOKUP($A38,'Season 9'!AF$4:CC$104,15,0),"0"),
IFERROR(VLOOKUP($A38,'Season 10'!AF$4:CC$104,15,0),"0"),IFERROR(VLOOKUP($A38,'Season 11'!AF$4:CC$104,15,0),"0"),
IFERROR(VLOOKUP($A38,'Season 12'!AF$4:CC$104,15,0),"0"),IFERROR(VLOOKUP($A38,'Season 13'!AF$4:CC$104,15,0),"0"),
IFERROR(VLOOKUP($A38,'Season 14'!AF$4:CC$104,15,0),"0"),IFERROR(VLOOKUP($A38,'Season 15'!AF$4:CC$104,15,0),"0"),)</f>
        <v>0</v>
      </c>
      <c r="P38" s="699">
        <f>SUM(IFERROR(VLOOKUP($A38,'Season 1'!AF$4:CC$104,16,0),"0"),
IFERROR(VLOOKUP($A38,'Season 2'!AF$4:CC$104,16,0),"0"),IFERROR(VLOOKUP($A38,'Season 3'!AF$4:CC$104,16,0),"0"),
IFERROR(VLOOKUP($A38,'Season 4'!AF$4:CC$104,16,0),"0"),IFERROR(VLOOKUP($A38,'Season 5'!AF$4:CC$104,16,0),"0"),
IFERROR(VLOOKUP($A38,'Season 6'!AF$4:CC$104,16,0),"0"),IFERROR(VLOOKUP($A38,'Season 7'!AF$4:CC$104,16,0),"0"),
IFERROR(VLOOKUP($A38,'Season 8'!AF$4:CC$104,16,0),"0"),IFERROR(VLOOKUP($A38,'Season 9'!AF$4:CC$104,16,0),"0"),
IFERROR(VLOOKUP($A38,'Season 10'!AF$4:CC$104,16,0),"0"),IFERROR(VLOOKUP($A38,'Season 11'!AF$4:CC$104,16,0),"0"),
IFERROR(VLOOKUP($A38,'Season 12'!AF$4:CC$104,16,0),"0"),IFERROR(VLOOKUP($A38,'Season 13'!AF$4:CC$104,16,0),"0"),
IFERROR(VLOOKUP($A38,'Season 14'!AF$4:CC$104,16,0),"0"),IFERROR(VLOOKUP($A38,'Season 15'!AF$4:CC$104,16,0),"0"),)</f>
        <v>0</v>
      </c>
      <c r="Q38" s="700">
        <f>SUM(IFERROR(VLOOKUP($A38,'Season 1'!AF$4:CC$104,17,0),"0"),
IFERROR(VLOOKUP($A38,'Season 2'!AF$4:CC$104,17,0),"0"),IFERROR(VLOOKUP($A38,'Season 3'!AF$4:CC$104,17,0),"0"),
IFERROR(VLOOKUP($A38,'Season 4'!AF$4:CC$104,17,0),"0"),IFERROR(VLOOKUP($A38,'Season 5'!AF$4:CC$104,17,0),"0"),
IFERROR(VLOOKUP($A38,'Season 6'!AF$4:CC$104,17,0),"0"),IFERROR(VLOOKUP($A38,'Season 7'!AF$4:CC$104,17,0),"0"),
IFERROR(VLOOKUP($A38,'Season 8'!AF$4:CC$104,17,0),"0"),IFERROR(VLOOKUP($A38,'Season 9'!AF$4:CC$104,17,0),"0"),
IFERROR(VLOOKUP($A38,'Season 10'!AF$4:CC$104,17,0),"0"),IFERROR(VLOOKUP($A38,'Season 11'!AF$4:CC$104,17,0),"0"),
IFERROR(VLOOKUP($A38,'Season 12'!AF$4:CC$104,17,0),"0"),IFERROR(VLOOKUP($A38,'Season 13'!AF$4:CC$104,17,0),"0"),
IFERROR(VLOOKUP($A38,'Season 14'!AF$4:CC$104,17,0),"0"),IFERROR(VLOOKUP($A38,'Season 15'!AF$4:CC$104,17,0),"0"),)</f>
        <v>0</v>
      </c>
      <c r="R38" s="692">
        <f>SUM(IFERROR(VLOOKUP($A38,'Season 1'!AF$4:CC$104,18,0),"0"),
IFERROR(VLOOKUP($A38,'Season 2'!AF$4:CC$104,18,0),"0"),IFERROR(VLOOKUP($A38,'Season 3'!AF$4:CC$104,18,0),"0"),
IFERROR(VLOOKUP($A38,'Season 4'!AF$4:CC$104,18,0),"0"),IFERROR(VLOOKUP($A38,'Season 5'!AF$4:CC$104,18,0),"0"),
IFERROR(VLOOKUP($A38,'Season 6'!AF$4:CC$104,18,0),"0"),IFERROR(VLOOKUP($A38,'Season 7'!AF$4:CC$104,18,0),"0"),
IFERROR(VLOOKUP($A38,'Season 8'!AF$4:CC$104,18,0),"0"),IFERROR(VLOOKUP($A38,'Season 9'!AF$4:CC$104,18,0),"0"),
IFERROR(VLOOKUP($A38,'Season 10'!AF$4:CC$104,18,0),"0"),IFERROR(VLOOKUP($A38,'Season 11'!AF$4:CC$104,18,0),"0"),
IFERROR(VLOOKUP($A38,'Season 12'!AF$4:CC$104,18,0),"0"),IFERROR(VLOOKUP($A38,'Season 13'!AF$4:CC$104,18,0),"0"),
IFERROR(VLOOKUP($A38,'Season 14'!AF$4:CC$104,18,0),"0"),IFERROR(VLOOKUP($A38,'Season 15'!AF$4:CC$104,18,0),"0"),)</f>
        <v>0</v>
      </c>
      <c r="S38" s="1023">
        <f>SUM(IFERROR(VLOOKUP($A38,'Season 1'!AF$4:CC$104,19,0),"0"),
IFERROR(VLOOKUP($A38,'Season 2'!AF$4:CC$104,19,0),"0"),IFERROR(VLOOKUP($A38,'Season 3'!AF$4:CC$104,19,0),"0"),
IFERROR(VLOOKUP($A38,'Season 4'!AF$4:CC$104,19,0),"0"),IFERROR(VLOOKUP($A38,'Season 5'!AF$4:CC$104,19,0),"0"),
IFERROR(VLOOKUP($A38,'Season 6'!AF$4:CC$104,19,0),"0"),IFERROR(VLOOKUP($A38,'Season 7'!AF$4:CC$104,19,0),"0"),
IFERROR(VLOOKUP($A38,'Season 8'!AF$4:CC$104,19,0),"0"),IFERROR(VLOOKUP($A38,'Season 9'!AF$4:CC$104,19,0),"0"),
IFERROR(VLOOKUP($A38,'Season 10'!AF$4:CC$104,19,0),"0"),IFERROR(VLOOKUP($A38,'Season 11'!AF$4:CC$104,19,0),"0"),
IFERROR(VLOOKUP($A38,'Season 12'!AF$4:CC$104,19,0),"0"),IFERROR(VLOOKUP($A38,'Season 13'!AF$4:CC$104,19,0),"0"),
IFERROR(VLOOKUP($A38,'Season 14'!AF$4:CC$104,19,0),"0"),IFERROR(VLOOKUP($A38,'Season 15'!AF$4:CC$104,19,0),"0"),)</f>
        <v>0</v>
      </c>
      <c r="T38" s="26">
        <f>SUM(IFERROR(VLOOKUP($A38,'Season 1'!AF$4:CC$104,20,0),"0"),
IFERROR(VLOOKUP($A38,'Season 2'!AF$4:CC$104,20,0),"0"),IFERROR(VLOOKUP($A38,'Season 3'!AF$4:CC$104,20,0),"0"),
IFERROR(VLOOKUP($A38,'Season 4'!AF$4:CC$104,20,0),"0"),IFERROR(VLOOKUP($A38,'Season 5'!AF$4:CC$104,20,0),"0"),
IFERROR(VLOOKUP($A38,'Season 6'!AF$4:CC$104,20,0),"0"),IFERROR(VLOOKUP($A38,'Season 7'!AF$4:CC$104,20,0),"0"),
IFERROR(VLOOKUP($A38,'Season 8'!AF$4:CC$104,20,0),"0"),IFERROR(VLOOKUP($A38,'Season 9'!AF$4:CC$104,20,0),"0"),
IFERROR(VLOOKUP($A38,'Season 10'!AF$4:CC$104,20,0),"0"),IFERROR(VLOOKUP($A38,'Season 11'!AF$4:CC$104,20,0),"0"),
IFERROR(VLOOKUP($A38,'Season 12'!AF$4:CC$104,20,0),"0"),IFERROR(VLOOKUP($A38,'Season 13'!AF$4:CC$104,20,0),"0"),
IFERROR(VLOOKUP($A38,'Season 14'!AF$4:CC$104,20,0),"0"),IFERROR(VLOOKUP($A38,'Season 15'!AF$4:CC$104,20,0),"0"),)</f>
        <v>0</v>
      </c>
      <c r="U38" s="699">
        <f>SUM(IFERROR(VLOOKUP($A38,'Season 1'!AF$4:CC$104,21,0),"0"),
IFERROR(VLOOKUP($A38,'Season 2'!AF$4:CC$104,21,0),"0"),IFERROR(VLOOKUP($A38,'Season 3'!AF$4:CC$104,21,0),"0"),
IFERROR(VLOOKUP($A38,'Season 4'!AF$4:CC$104,21,0),"0"),IFERROR(VLOOKUP($A38,'Season 5'!AF$4:CC$104,21,0),"0"),
IFERROR(VLOOKUP($A38,'Season 6'!AF$4:CC$104,21,0),"0"),IFERROR(VLOOKUP($A38,'Season 7'!AF$4:CC$104,21,0),"0"),
IFERROR(VLOOKUP($A38,'Season 8'!AF$4:CC$104,21,0),"0"),IFERROR(VLOOKUP($A38,'Season 9'!AF$4:CC$104,21,0),"0"),
IFERROR(VLOOKUP($A38,'Season 10'!AF$4:CC$104,21,0),"0"),IFERROR(VLOOKUP($A38,'Season 11'!AF$4:CC$104,21,0),"0"),
IFERROR(VLOOKUP($A38,'Season 12'!AF$4:CC$104,21,0),"0"),IFERROR(VLOOKUP($A38,'Season 13'!AF$4:CC$104,21,0),"0"),
IFERROR(VLOOKUP($A38,'Season 14'!AF$4:CC$104,21,0),"0"),IFERROR(VLOOKUP($A38,'Season 15'!AF$4:CC$104,21,0),"0"),)</f>
        <v>0</v>
      </c>
      <c r="V38" s="700">
        <f>SUM(IFERROR(VLOOKUP($A38,'Season 1'!AF$4:CC$104,22,0),"0"),
IFERROR(VLOOKUP($A38,'Season 2'!AF$4:CC$104,22,0),"0"),IFERROR(VLOOKUP($A38,'Season 3'!AF$4:CC$104,22,0),"0"),
IFERROR(VLOOKUP($A38,'Season 4'!AF$4:CC$104,22,0),"0"),IFERROR(VLOOKUP($A38,'Season 5'!AF$4:CC$104,22,0),"0"),
IFERROR(VLOOKUP($A38,'Season 6'!AF$4:CC$104,22,0),"0"),IFERROR(VLOOKUP($A38,'Season 7'!AF$4:CC$104,22,0),"0"),
IFERROR(VLOOKUP($A38,'Season 8'!AF$4:CC$104,22,0),"0"),IFERROR(VLOOKUP($A38,'Season 9'!AF$4:CC$104,22,0),"0"),
IFERROR(VLOOKUP($A38,'Season 10'!AF$4:CC$104,22,0),"0"),IFERROR(VLOOKUP($A38,'Season 11'!AF$4:CC$104,22,0),"0"),
IFERROR(VLOOKUP($A38,'Season 12'!AF$4:CC$104,22,0),"0"),IFERROR(VLOOKUP($A38,'Season 13'!AF$4:CC$104,22,0),"0"),
IFERROR(VLOOKUP($A38,'Season 14'!AF$4:CC$104,22,0),"0"),IFERROR(VLOOKUP($A38,'Season 15'!AF$4:CC$104,22,0),"0"),)</f>
        <v>0</v>
      </c>
      <c r="W38" s="692">
        <f>SUM(IFERROR(VLOOKUP($A38,'Season 1'!AF$4:CC$104,23,0),"0"),
IFERROR(VLOOKUP($A38,'Season 2'!AF$4:CC$104,23,0),"0"),IFERROR(VLOOKUP($A38,'Season 3'!AF$4:CC$104,23,0),"0"),
IFERROR(VLOOKUP($A38,'Season 4'!AF$4:CC$104,23,0),"0"),IFERROR(VLOOKUP($A38,'Season 5'!AF$4:CC$104,23,0),"0"),
IFERROR(VLOOKUP($A38,'Season 6'!AF$4:CC$104,23,0),"0"),IFERROR(VLOOKUP($A38,'Season 7'!AF$4:CC$104,23,0),"0"),
IFERROR(VLOOKUP($A38,'Season 8'!AF$4:CC$104,23,0),"0"),IFERROR(VLOOKUP($A38,'Season 9'!AF$4:CC$104,23,0),"0"),
IFERROR(VLOOKUP($A38,'Season 10'!AF$4:CC$104,23,0),"0"),IFERROR(VLOOKUP($A38,'Season 11'!AF$4:CC$104,23,0),"0"),
IFERROR(VLOOKUP($A38,'Season 12'!AF$4:CC$104,23,0),"0"),IFERROR(VLOOKUP($A38,'Season 13'!AF$4:CC$104,23,0),"0"),
IFERROR(VLOOKUP($A38,'Season 14'!AF$4:CC$104,23,0),"0"),IFERROR(VLOOKUP($A38,'Season 15'!AF$4:CC$104,23,0),"0"),)</f>
        <v>0</v>
      </c>
      <c r="X38" s="1023">
        <f>SUM(IFERROR(VLOOKUP($A38,'Season 1'!AF$4:CC$104,24,0),"0"),
IFERROR(VLOOKUP($A38,'Season 2'!AF$4:CC$104,24,0),"0"),IFERROR(VLOOKUP($A38,'Season 3'!AF$4:CC$104,24,0),"0"),
IFERROR(VLOOKUP($A38,'Season 4'!AF$4:CC$104,24,0),"0"),IFERROR(VLOOKUP($A38,'Season 5'!AF$4:CC$104,24,0),"0"),
IFERROR(VLOOKUP($A38,'Season 6'!AF$4:CC$104,24,0),"0"),IFERROR(VLOOKUP($A38,'Season 7'!AF$4:CC$104,24,0),"0"),
IFERROR(VLOOKUP($A38,'Season 8'!AF$4:CC$104,24,0),"0"),IFERROR(VLOOKUP($A38,'Season 9'!AF$4:CC$104,24,0),"0"),
IFERROR(VLOOKUP($A38,'Season 10'!AF$4:CC$104,24,0),"0"),IFERROR(VLOOKUP($A38,'Season 11'!AF$4:CC$104,24,0),"0"),
IFERROR(VLOOKUP($A38,'Season 12'!AF$4:CC$104,24,0),"0"),IFERROR(VLOOKUP($A38,'Season 13'!AF$4:CC$104,24,0),"0"),
IFERROR(VLOOKUP($A38,'Season 14'!AF$4:CC$104,24,0),"0"),IFERROR(VLOOKUP($A38,'Season 15'!AF$4:CC$104,24,0),"0"),)</f>
        <v>0</v>
      </c>
      <c r="Y38" s="26">
        <f>SUM(IFERROR(VLOOKUP($A38,'Season 1'!AF$4:CC$104,25,0),"0"),
IFERROR(VLOOKUP($A38,'Season 2'!AF$4:CC$104,25,0),"0"),IFERROR(VLOOKUP($A38,'Season 3'!AF$4:CC$104,25,0),"0"),
IFERROR(VLOOKUP($A38,'Season 4'!AF$4:CC$104,25,0),"0"),IFERROR(VLOOKUP($A38,'Season 5'!AF$4:CC$104,25,0),"0"),
IFERROR(VLOOKUP($A38,'Season 6'!AF$4:CC$104,25,0),"0"),IFERROR(VLOOKUP($A38,'Season 7'!AF$4:CC$104,25,0),"0"),
IFERROR(VLOOKUP($A38,'Season 8'!AF$4:CC$104,25,0),"0"),IFERROR(VLOOKUP($A38,'Season 9'!AF$4:CC$104,25,0),"0"),
IFERROR(VLOOKUP($A38,'Season 10'!AF$4:CC$104,25,0),"0"),IFERROR(VLOOKUP($A38,'Season 11'!AF$4:CC$104,25,0),"0"),
IFERROR(VLOOKUP($A38,'Season 12'!AF$4:CC$104,25,0),"0"),IFERROR(VLOOKUP($A38,'Season 13'!AF$4:CC$104,25,0),"0"),
IFERROR(VLOOKUP($A38,'Season 14'!AF$4:CC$104,25,0),"0"),IFERROR(VLOOKUP($A38,'Season 15'!AF$4:CC$104,25,0),"0"),)</f>
        <v>12</v>
      </c>
      <c r="Z38" s="699">
        <f>SUM(IFERROR(VLOOKUP($A38,'Season 1'!AF$4:CC$104,26,0),"0"),
IFERROR(VLOOKUP($A38,'Season 2'!AF$4:CC$104,26,0),"0"),IFERROR(VLOOKUP($A38,'Season 3'!AF$4:CC$104,26,0),"0"),
IFERROR(VLOOKUP($A38,'Season 4'!AF$4:CC$104,26,0),"0"),IFERROR(VLOOKUP($A38,'Season 5'!AF$4:CC$104,26,0),"0"),
IFERROR(VLOOKUP($A38,'Season 6'!AF$4:CC$104,26,0),"0"),IFERROR(VLOOKUP($A38,'Season 7'!AF$4:CC$104,26,0),"0"),
IFERROR(VLOOKUP($A38,'Season 8'!AF$4:CC$104,26,0),"0"),IFERROR(VLOOKUP($A38,'Season 9'!AF$4:CC$104,26,0),"0"),
IFERROR(VLOOKUP($A38,'Season 10'!AF$4:CC$104,26,0),"0"),IFERROR(VLOOKUP($A38,'Season 11'!AF$4:CC$104,26,0),"0"),
IFERROR(VLOOKUP($A38,'Season 12'!AF$4:CC$104,26,0),"0"),IFERROR(VLOOKUP($A38,'Season 13'!AF$4:CC$104,26,0),"0"),
IFERROR(VLOOKUP($A38,'Season 14'!AF$4:CC$104,26,0),"0"),IFERROR(VLOOKUP($A38,'Season 15'!AF$4:CC$104,26,0),"0"),)</f>
        <v>3</v>
      </c>
      <c r="AA38" s="700">
        <f>SUM(IFERROR(VLOOKUP($A38,'Season 1'!AF$4:CC$104,27,0),"0"),
IFERROR(VLOOKUP($A38,'Season 2'!AF$4:CC$104,27,0),"0"),IFERROR(VLOOKUP($A38,'Season 3'!AF$4:CC$104,27,0),"0"),
IFERROR(VLOOKUP($A38,'Season 4'!AF$4:CC$104,27,0),"0"),IFERROR(VLOOKUP($A38,'Season 5'!AF$4:CC$104,27,0),"0"),
IFERROR(VLOOKUP($A38,'Season 6'!AF$4:CC$104,27,0),"0"),IFERROR(VLOOKUP($A38,'Season 7'!AF$4:CC$104,27,0),"0"),
IFERROR(VLOOKUP($A38,'Season 8'!AF$4:CC$104,27,0),"0"),IFERROR(VLOOKUP($A38,'Season 9'!AF$4:CC$104,27,0),"0"),
IFERROR(VLOOKUP($A38,'Season 10'!AF$4:CC$104,27,0),"0"),IFERROR(VLOOKUP($A38,'Season 11'!AF$4:CC$104,27,0),"0"),
IFERROR(VLOOKUP($A38,'Season 12'!AF$4:CC$104,27,0),"0"),IFERROR(VLOOKUP($A38,'Season 13'!AF$4:CC$104,27,0),"0"),
IFERROR(VLOOKUP($A38,'Season 14'!AF$4:CC$104,27,0),"0"),IFERROR(VLOOKUP($A38,'Season 15'!AF$4:CC$104,27,0),"0"),)</f>
        <v>0</v>
      </c>
      <c r="AB38" s="692">
        <f>SUM(IFERROR(VLOOKUP($A38,'Season 1'!AF$4:CC$104,28,0),"0"),
IFERROR(VLOOKUP($A38,'Season 2'!AF$4:CC$104,28,0),"0"),IFERROR(VLOOKUP($A38,'Season 3'!AF$4:CC$104,28,0),"0"),
IFERROR(VLOOKUP($A38,'Season 4'!AF$4:CC$104,28,0),"0"),IFERROR(VLOOKUP($A38,'Season 5'!AF$4:CC$104,28,0),"0"),
IFERROR(VLOOKUP($A38,'Season 6'!AF$4:CC$104,28,0),"0"),IFERROR(VLOOKUP($A38,'Season 7'!AF$4:CC$104,28,0),"0"),
IFERROR(VLOOKUP($A38,'Season 8'!AF$4:CC$104,28,0),"0"),IFERROR(VLOOKUP($A38,'Season 9'!AF$4:CC$104,28,0),"0"),
IFERROR(VLOOKUP($A38,'Season 10'!AF$4:CC$104,28,0),"0"),IFERROR(VLOOKUP($A38,'Season 11'!AF$4:CC$104,28,0),"0"),
IFERROR(VLOOKUP($A38,'Season 12'!AF$4:CC$104,28,0),"0"),IFERROR(VLOOKUP($A38,'Season 13'!AF$4:CC$104,28,0),"0"),
IFERROR(VLOOKUP($A38,'Season 14'!AF$4:CC$104,28,0),"0"),IFERROR(VLOOKUP($A38,'Season 15'!AF$4:CC$104,28,0),"0"),)</f>
        <v>0</v>
      </c>
      <c r="AC38" s="1023">
        <f>SUM(IFERROR(VLOOKUP($A38,'Season 1'!AF$4:CC$104,29,0),"0"),
IFERROR(VLOOKUP($A38,'Season 2'!AF$4:CC$104,29,0),"0"),IFERROR(VLOOKUP($A38,'Season 3'!AF$4:CC$104,29,0),"0"),
IFERROR(VLOOKUP($A38,'Season 4'!AF$4:CC$104,29,0),"0"),IFERROR(VLOOKUP($A38,'Season 5'!AF$4:CC$104,29,0),"0"),
IFERROR(VLOOKUP($A38,'Season 6'!AF$4:CC$104,29,0),"0"),IFERROR(VLOOKUP($A38,'Season 7'!AF$4:CC$104,29,0),"0"),
IFERROR(VLOOKUP($A38,'Season 8'!AF$4:CC$104,29,0),"0"),IFERROR(VLOOKUP($A38,'Season 9'!AF$4:CC$104,29,0),"0"),
IFERROR(VLOOKUP($A38,'Season 10'!AF$4:CC$104,29,0),"0"),IFERROR(VLOOKUP($A38,'Season 11'!AF$4:CC$104,29,0),"0"),
IFERROR(VLOOKUP($A38,'Season 12'!AF$4:CC$104,29,0),"0"),IFERROR(VLOOKUP($A38,'Season 13'!AF$4:CC$104,29,0),"0"),
IFERROR(VLOOKUP($A38,'Season 14'!AF$4:CC$104,29,0),"0"),IFERROR(VLOOKUP($A38,'Season 15'!AF$4:CC$104,29,0),"0"),)</f>
        <v>0</v>
      </c>
      <c r="AD38" s="26">
        <f>SUM(IFERROR(VLOOKUP($A38,'Season 1'!AF$4:CC$104,30,0),"0"),
IFERROR(VLOOKUP($A38,'Season 2'!AF$4:CC$104,30,0),"0"),IFERROR(VLOOKUP($A38,'Season 3'!AF$4:CC$104,30,0),"0"),
IFERROR(VLOOKUP($A38,'Season 4'!AF$4:CC$104,30,0),"0"),IFERROR(VLOOKUP($A38,'Season 5'!AF$4:CC$104,30,0),"0"),
IFERROR(VLOOKUP($A38,'Season 6'!AF$4:CC$104,30,0),"0"),IFERROR(VLOOKUP($A38,'Season 7'!AF$4:CC$104,30,0),"0"),
IFERROR(VLOOKUP($A38,'Season 8'!AF$4:CC$104,30,0),"0"),IFERROR(VLOOKUP($A38,'Season 9'!AF$4:CC$104,30,0),"0"),
IFERROR(VLOOKUP($A38,'Season 10'!AF$4:CC$104,30,0),"0"),IFERROR(VLOOKUP($A38,'Season 11'!AF$4:CC$104,30,0),"0"),
IFERROR(VLOOKUP($A38,'Season 12'!AF$4:CC$104,30,0),"0"),IFERROR(VLOOKUP($A38,'Season 13'!AF$4:CC$104,30,0),"0"),
IFERROR(VLOOKUP($A38,'Season 14'!AF$4:CC$104,30,0),"0"),IFERROR(VLOOKUP($A38,'Season 15'!AF$4:CC$104,30,0),"0"),)</f>
        <v>0</v>
      </c>
      <c r="AE38" s="699">
        <f>SUM(IFERROR(VLOOKUP($A38,'Season 1'!AF$4:CC$104,31,0),"0"),
IFERROR(VLOOKUP($A38,'Season 2'!AF$4:CC$104,31,0),"0"),IFERROR(VLOOKUP($A38,'Season 3'!AF$4:CC$104,31,0),"0"),
IFERROR(VLOOKUP($A38,'Season 4'!AF$4:CC$104,31,0),"0"),IFERROR(VLOOKUP($A38,'Season 5'!AF$4:CC$104,31,0),"0"),
IFERROR(VLOOKUP($A38,'Season 6'!AF$4:CC$104,31,0),"0"),IFERROR(VLOOKUP($A38,'Season 7'!AF$4:CC$104,31,0),"0"),
IFERROR(VLOOKUP($A38,'Season 8'!AF$4:CC$104,31,0),"0"),IFERROR(VLOOKUP($A38,'Season 9'!AF$4:CC$104,31,0),"0"),
IFERROR(VLOOKUP($A38,'Season 10'!AF$4:CC$104,31,0),"0"),IFERROR(VLOOKUP($A38,'Season 11'!AF$4:CC$104,31,0),"0"),
IFERROR(VLOOKUP($A38,'Season 12'!AF$4:CC$104,31,0),"0"),IFERROR(VLOOKUP($A38,'Season 13'!AF$4:CC$104,31,0),"0"),
IFERROR(VLOOKUP($A38,'Season 14'!AF$4:CC$104,31,0),"0"),IFERROR(VLOOKUP($A38,'Season 15'!AF$4:CC$104,31,0),"0"),)</f>
        <v>0</v>
      </c>
      <c r="AF38" s="700">
        <f>SUM(IFERROR(VLOOKUP($A38,'Season 3'!AF$4:CC$104,32,0),"0"),
IFERROR(VLOOKUP($A38,'Season 4'!AF$4:CC$104,32,0),"0"),IFERROR(VLOOKUP($A38,'Season 5'!AF$4:CC$104,32,0),"0"),
IFERROR(VLOOKUP($A38,'Season 6'!AF$4:CC$104,32,0),"0"),IFERROR(VLOOKUP($A38,'Season 7'!AF$4:CC$104,32,0),"0"),
IFERROR(VLOOKUP($A38,'Season 8'!AF$4:CC$104,32,0),"0"),IFERROR(VLOOKUP($A38,'Season 9'!AF$4:CC$104,32,0),"0"),
IFERROR(VLOOKUP($A38,'Season 10'!AF$4:CC$104,32,0),"0"),IFERROR(VLOOKUP($A38,'Season 11'!AF$4:CC$104,32,0),"0"),
IFERROR(VLOOKUP($A38,'Season 12'!AF$4:CC$104,32,0),"0"),IFERROR(VLOOKUP($A38,'Season 13'!AF$4:CC$104,32,0),"0"),
IFERROR(VLOOKUP($A38,'Season 14'!AF$4:CC$104,32,0),"0"),IFERROR(VLOOKUP($A38,'Season 15'!AF$4:CC$104,32,0),"0"),)</f>
        <v>0</v>
      </c>
      <c r="AG38" s="692">
        <f>SUM(IFERROR(VLOOKUP($A38,'Season 3'!AF$4:CC$104,33,0),"0"),
IFERROR(VLOOKUP($A38,'Season 4'!AF$4:CC$104,33,0),"0"),IFERROR(VLOOKUP($A38,'Season 5'!AF$4:CC$104,33,0),"0"),
IFERROR(VLOOKUP($A38,'Season 6'!AF$4:CC$104,33,0),"0"),IFERROR(VLOOKUP($A38,'Season 7'!AF$4:CC$104,33,0),"0"),
IFERROR(VLOOKUP($A38,'Season 8'!AF$4:CC$104,33,0),"0"),IFERROR(VLOOKUP($A38,'Season 9'!AF$4:CC$104,33,0),"0"),
IFERROR(VLOOKUP($A38,'Season 10'!AF$4:CC$104,33,0),"0"),IFERROR(VLOOKUP($A38,'Season 11'!AF$4:CC$104,33,0),"0"),
IFERROR(VLOOKUP($A38,'Season 12'!AF$4:CC$104,33,0),"0"),IFERROR(VLOOKUP($A38,'Season 13'!AF$4:CC$104,33,0),"0"),
IFERROR(VLOOKUP($A38,'Season 14'!AF$4:CC$104,33,0),"0"),IFERROR(VLOOKUP($A38,'Season 15'!AF$4:CC$104,33,0),"0"),)</f>
        <v>0</v>
      </c>
      <c r="AH38" s="1023">
        <f>SUM(IFERROR(VLOOKUP($A38,'Season 3'!AF$4:CC$104,34,0),"0"),
IFERROR(VLOOKUP($A38,'Season 4'!AF$4:CC$104,34,0),"0"),IFERROR(VLOOKUP($A38,'Season 5'!AF$4:CC$104,34,0),"0"),
IFERROR(VLOOKUP($A38,'Season 6'!AF$4:CC$104,34,0),"0"),IFERROR(VLOOKUP($A38,'Season 7'!AF$4:CC$104,34,0),"0"),
IFERROR(VLOOKUP($A38,'Season 8'!AF$4:CC$104,34,0),"0"),IFERROR(VLOOKUP($A38,'Season 9'!AF$4:CC$104,34,0),"0"),
IFERROR(VLOOKUP($A38,'Season 10'!AF$4:CC$104,34,0),"0"),IFERROR(VLOOKUP($A38,'Season 11'!AF$4:CC$104,34,0),"0"),
IFERROR(VLOOKUP($A38,'Season 12'!AF$4:CC$104,34,0),"0"),IFERROR(VLOOKUP($A38,'Season 13'!AF$4:CC$104,34,0),"0"),
IFERROR(VLOOKUP($A38,'Season 14'!AF$4:CC$104,34,0),"0"),IFERROR(VLOOKUP($A38,'Season 15'!AF$4:CC$104,34,0),"0"),)</f>
        <v>2</v>
      </c>
      <c r="AI38" s="26">
        <f>SUM(IFERROR(VLOOKUP($A38,'Season 3'!AF$4:CC$104,35,0),"0"),
IFERROR(VLOOKUP($A38,'Season 4'!AF$4:CC$104,35,0),"0"),IFERROR(VLOOKUP($A38,'Season 5'!AF$4:CC$104,35,0),"0"),
IFERROR(VLOOKUP($A38,'Season 6'!AF$4:CC$104,35,0),"0"),IFERROR(VLOOKUP($A38,'Season 7'!AF$4:CC$104,35,0),"0"),
IFERROR(VLOOKUP($A38,'Season 8'!AF$4:CC$104,35,0),"0"),IFERROR(VLOOKUP($A38,'Season 9'!AF$4:CC$104,35,0),"0"),
IFERROR(VLOOKUP($A38,'Season 10'!AF$4:CC$104,35,0),"0"),IFERROR(VLOOKUP($A38,'Season 11'!AF$4:CC$104,35,0),"0"),
IFERROR(VLOOKUP($A38,'Season 12'!AF$4:CC$104,35,0),"0"),IFERROR(VLOOKUP($A38,'Season 13'!AF$4:CC$104,35,0),"0"),
IFERROR(VLOOKUP($A38,'Season 14'!AF$4:CC$104,35,0),"0"),IFERROR(VLOOKUP($A38,'Season 15'!AF$4:CC$104,35,0),"0"),)</f>
        <v>2</v>
      </c>
      <c r="AJ38" s="699">
        <f>SUM(IFERROR(VLOOKUP($A38,'Season 3'!AF$4:CC$104,36,0),"0"),
IFERROR(VLOOKUP($A38,'Season 4'!AF$4:CC$104,36,0),"0"),IFERROR(VLOOKUP($A38,'Season 5'!AF$4:CC$104,36,0),"0"),
IFERROR(VLOOKUP($A38,'Season 6'!AF$4:CC$104,36,0),"0"),IFERROR(VLOOKUP($A38,'Season 7'!AF$4:CC$104,36,0),"0"),
IFERROR(VLOOKUP($A38,'Season 8'!AF$4:CC$104,36,0),"0"),IFERROR(VLOOKUP($A38,'Season 9'!AF$4:CC$104,36,0),"0"),
IFERROR(VLOOKUP($A38,'Season 10'!AF$4:CC$104,36,0),"0"),IFERROR(VLOOKUP($A38,'Season 11'!AF$4:CC$104,36,0),"0"),
IFERROR(VLOOKUP($A38,'Season 12'!AF$4:CC$104,36,0),"0"),IFERROR(VLOOKUP($A38,'Season 13'!AF$4:CC$104,36,0),"0"),
IFERROR(VLOOKUP($A38,'Season 14'!AF$4:CC$104,36,0),"0"),IFERROR(VLOOKUP($A38,'Season 15'!AF$4:CC$104,36,0),"0"),)</f>
        <v>0</v>
      </c>
      <c r="AK38" s="700">
        <f>SUM(IFERROR(VLOOKUP($A38,'Season 2'!AF$4:CC$104,32,0),"0"),IFERROR(VLOOKUP($A38,'Season 3'!AF$4:CC$104,37,0),"0"),
IFERROR(VLOOKUP($A38,'Season 4'!AF$4:CC$104,37,0),"0"),IFERROR(VLOOKUP($A38,'Season 5'!AF$4:CC$104,37,0),"0"),
IFERROR(VLOOKUP($A38,'Season 6'!AF$4:CC$104,37,0),"0"),IFERROR(VLOOKUP($A38,'Season 7'!AF$4:CC$104,37,0),"0"),
IFERROR(VLOOKUP($A38,'Season 8'!AF$4:CC$104,37,0),"0"),IFERROR(VLOOKUP($A38,'Season 9'!AF$4:CC$104,37,0),"0"),
IFERROR(VLOOKUP($A38,'Season 10'!AF$4:CC$104,37,0),"0"),IFERROR(VLOOKUP($A38,'Season 11'!AF$4:CC$104,37,0),"0"),
IFERROR(VLOOKUP($A38,'Season 12'!AF$4:CC$104,37,0),"0"),IFERROR(VLOOKUP($A38,'Season 13'!AF$4:CC$104,37,0),"0"),
IFERROR(VLOOKUP($A38,'Season 14'!AF$4:CC$104,37,0),"0"),IFERROR(VLOOKUP($A38,'Season 15'!AF$4:CC$104,37,0),"0"),)</f>
        <v>0</v>
      </c>
      <c r="AL38" s="692">
        <f>SUM(IFERROR(VLOOKUP($A38,'Season 2'!AF$4:CC$104,33,0),"0"),IFERROR(VLOOKUP($A38,'Season 3'!AF$4:CC$104,38,0),"0"),
IFERROR(VLOOKUP($A38,'Season 4'!AF$4:CC$104,38,0),"0"),IFERROR(VLOOKUP($A38,'Season 5'!AF$4:CC$104,38,0),"0"),
IFERROR(VLOOKUP($A38,'Season 6'!AF$4:CC$104,38,0),"0"),IFERROR(VLOOKUP($A38,'Season 7'!AF$4:CC$104,38,0),"0"),
IFERROR(VLOOKUP($A38,'Season 8'!AF$4:CC$104,38,0),"0"),IFERROR(VLOOKUP($A38,'Season 9'!AF$4:CC$104,38,0),"0"),
IFERROR(VLOOKUP($A38,'Season 10'!AF$4:CC$104,38,0),"0"),IFERROR(VLOOKUP($A38,'Season 11'!AF$4:CC$104,38,0),"0"),
IFERROR(VLOOKUP($A38,'Season 12'!AF$4:CC$104,38,0),"0"),IFERROR(VLOOKUP($A38,'Season 13'!AF$4:CC$104,38,0),"0"),
IFERROR(VLOOKUP($A38,'Season 14'!AF$4:CC$104,38,0),"0"),IFERROR(VLOOKUP($A38,'Season 15'!AF$4:CC$104,38,0),"0"),)</f>
        <v>0</v>
      </c>
      <c r="AM38" s="1023">
        <f>SUM(IFERROR(VLOOKUP($A38,'Season 2'!AF$4:CC$104,34,0),"0"),IFERROR(VLOOKUP($A38,'Season 3'!AF$4:CC$104,39,0),"0"),
IFERROR(VLOOKUP($A38,'Season 4'!AF$4:CC$104,39,0),"0"),IFERROR(VLOOKUP($A38,'Season 5'!AF$4:CC$104,39,0),"0"),
IFERROR(VLOOKUP($A38,'Season 6'!AF$4:CC$104,39,0),"0"),IFERROR(VLOOKUP($A38,'Season 7'!AF$4:CC$104,39,0),"0"),
IFERROR(VLOOKUP($A38,'Season 8'!AF$4:CC$104,39,0),"0"),IFERROR(VLOOKUP($A38,'Season 9'!AF$4:CC$104,39,0),"0"),
IFERROR(VLOOKUP($A38,'Season 10'!AF$4:CC$104,39,0),"0"),IFERROR(VLOOKUP($A38,'Season 11'!AF$4:CC$104,39,0),"0"),
IFERROR(VLOOKUP($A38,'Season 12'!AF$4:CC$104,39,0),"0"),IFERROR(VLOOKUP($A38,'Season 13'!AF$4:CC$104,39,0),"0"),
IFERROR(VLOOKUP($A38,'Season 14'!AF$4:CC$104,39,0),"0"),IFERROR(VLOOKUP($A38,'Season 15'!AF$4:CC$104,39,0),"0"),)</f>
        <v>2</v>
      </c>
      <c r="AN38" s="26">
        <f>SUM(IFERROR(VLOOKUP($A38,'Season 2'!AF$4:CC$104,35,0),"0"),IFERROR(VLOOKUP($A38,'Season 3'!AF$4:CC$104,40,0),"0"),
IFERROR(VLOOKUP($A38,'Season 4'!AF$4:CC$104,40,0),"0"),IFERROR(VLOOKUP($A38,'Season 5'!AF$4:CC$104,40,0),"0"),
IFERROR(VLOOKUP($A38,'Season 6'!AF$4:CC$104,40,0),"0"),IFERROR(VLOOKUP($A38,'Season 7'!AF$4:CC$104,40,0),"0"),
IFERROR(VLOOKUP($A38,'Season 8'!AF$4:CC$104,40,0),"0"),IFERROR(VLOOKUP($A38,'Season 9'!AF$4:CC$104,40,0),"0"),
IFERROR(VLOOKUP($A38,'Season 10'!AF$4:CC$104,40,0),"0"),IFERROR(VLOOKUP($A38,'Season 11'!AF$4:CC$104,40,0),"0"),
IFERROR(VLOOKUP($A38,'Season 12'!AF$4:CC$104,40,0),"0"),IFERROR(VLOOKUP($A38,'Season 13'!AF$4:CC$104,40,0),"0"),
IFERROR(VLOOKUP($A38,'Season 14'!AF$4:CC$104,40,0),"0"),IFERROR(VLOOKUP($A38,'Season 15'!AF$4:CC$104,40,0),"0"),)</f>
        <v>2</v>
      </c>
      <c r="AO38" s="699">
        <f>SUM(IFERROR(VLOOKUP($A38,'Season 2'!AF$4:CC$104,36,0),"0"),IFERROR(VLOOKUP($A38,'Season 3'!AF$4:CC$104,41,0),"0"),
IFERROR(VLOOKUP($A38,'Season 4'!AF$4:CC$104,41,0),"0"),IFERROR(VLOOKUP($A38,'Season 5'!AF$4:CC$104,41,0),"0"),
IFERROR(VLOOKUP($A38,'Season 6'!AF$4:CC$104,41,0),"0"),IFERROR(VLOOKUP($A38,'Season 7'!AF$4:CC$104,41,0),"0"),
IFERROR(VLOOKUP($A38,'Season 8'!AF$4:CC$104,41,0),"0"),IFERROR(VLOOKUP($A38,'Season 9'!AF$4:CC$104,41,0),"0"),
IFERROR(VLOOKUP($A38,'Season 10'!AF$4:CC$104,41,0),"0"),IFERROR(VLOOKUP($A38,'Season 11'!AF$4:CC$104,41,0),"0"),
IFERROR(VLOOKUP($A38,'Season 12'!AF$4:CC$104,41,0),"0"),IFERROR(VLOOKUP($A38,'Season 13'!AF$4:CC$104,41,0),"0"),
IFERROR(VLOOKUP($A38,'Season 14'!AF$4:CC$104,41,0),"0"),IFERROR(VLOOKUP($A38,'Season 15'!AF$4:CC$104,41,0),"0"),)</f>
        <v>0</v>
      </c>
      <c r="AP38" s="700">
        <f>SUM(IFERROR(VLOOKUP($A38,'Season 2'!AF$4:CC$104,37,0),"0"),IFERROR(VLOOKUP($A38,'Season 3'!AF$4:CC$104,42,0),"0"),
IFERROR(VLOOKUP($A38,'Season 4'!AF$4:CC$104,42,0),"0"),IFERROR(VLOOKUP($A38,'Season 5'!AF$4:CC$104,42,0),"0"),
IFERROR(VLOOKUP($A38,'Season 6'!AF$4:CC$104,42,0),"0"),IFERROR(VLOOKUP($A38,'Season 7'!AF$4:CC$104,42,0),"0"),
IFERROR(VLOOKUP($A38,'Season 8'!AF$4:CC$104,42,0),"0"),IFERROR(VLOOKUP($A38,'Season 9'!AF$4:CC$104,42,0),"0"),
IFERROR(VLOOKUP($A38,'Season 10'!AF$4:CC$104,42,0),"0"),IFERROR(VLOOKUP($A38,'Season 11'!AF$4:CC$104,42,0),"0"),
IFERROR(VLOOKUP($A38,'Season 12'!AF$4:CC$104,42,0),"0"),IFERROR(VLOOKUP($A38,'Season 13'!AF$4:CC$104,42,0),"0"),
IFERROR(VLOOKUP($A38,'Season 14'!AF$4:CC$104,42,0),"0"),IFERROR(VLOOKUP($A38,'Season 15'!AF$4:CC$104,42,0),"0"),)</f>
        <v>0</v>
      </c>
      <c r="AQ38" s="692">
        <f>SUM(IFERROR(VLOOKUP($A38,'Season 2'!AF$4:CC$104,38,0),"0"),IFERROR(VLOOKUP($A38,'Season 3'!AF$4:CC$104,43,0),"0"),
IFERROR(VLOOKUP($A38,'Season 4'!AF$4:CC$104,43,0),"0"),IFERROR(VLOOKUP($A38,'Season 5'!AF$4:CC$104,43,0),"0"),
IFERROR(VLOOKUP($A38,'Season 6'!AF$4:CC$104,43,0),"0"),IFERROR(VLOOKUP($A38,'Season 7'!AF$4:CC$104,43,0),"0"),
IFERROR(VLOOKUP($A38,'Season 8'!AF$4:CC$104,43,0),"0"),IFERROR(VLOOKUP($A38,'Season 9'!AF$4:CC$104,43,0),"0"),
IFERROR(VLOOKUP($A38,'Season 10'!AF$4:CC$104,43,0),"0"),IFERROR(VLOOKUP($A38,'Season 11'!AF$4:CC$104,43,0),"0"),
IFERROR(VLOOKUP($A38,'Season 12'!AF$4:CC$104,43,0),"0"),IFERROR(VLOOKUP($A38,'Season 13'!AF$4:CC$104,43,0),"0"),
IFERROR(VLOOKUP($A38,'Season 14'!AF$4:CC$104,43,0),"0"),IFERROR(VLOOKUP($A38,'Season 15'!AF$4:CC$104,43,0),"0"),)</f>
        <v>0</v>
      </c>
      <c r="AR38" s="1023">
        <f>SUM(IFERROR(VLOOKUP($A38,'Season 2'!AF$4:CC$104,39,0),"0"),IFERROR(VLOOKUP($A38,'Season 3'!AF$4:CC$104,44,0),"0"),
IFERROR(VLOOKUP($A38,'Season 4'!AF$4:CC$104,44,0),"0"),IFERROR(VLOOKUP($A38,'Season 5'!AF$4:CC$104,44,0),"0"),
IFERROR(VLOOKUP($A38,'Season 6'!AF$4:CC$104,44,0),"0"),IFERROR(VLOOKUP($A38,'Season 7'!AF$4:CC$104,44,0),"0"),
IFERROR(VLOOKUP($A38,'Season 8'!AF$4:CC$104,44,0),"0"),IFERROR(VLOOKUP($A38,'Season 9'!AF$4:CC$104,44,0),"0"),
IFERROR(VLOOKUP($A38,'Season 10'!AF$4:CC$104,44,0),"0"),IFERROR(VLOOKUP($A38,'Season 11'!AF$4:CC$104,44,0),"0"),
IFERROR(VLOOKUP($A38,'Season 12'!AF$4:CC$104,44,0),"0"),IFERROR(VLOOKUP($A38,'Season 13'!AF$4:CC$104,44,0),"0"),
IFERROR(VLOOKUP($A38,'Season 14'!AF$4:CC$104,44,0),"0"),IFERROR(VLOOKUP($A38,'Season 15'!AF$4:CC$104,44,0),"0"),)</f>
        <v>4</v>
      </c>
      <c r="AS38" s="26">
        <f>SUM(IFERROR(VLOOKUP($A38,'Season 2'!AF$4:CC$104,40,0),"0"),IFERROR(VLOOKUP($A38,'Season 3'!AF$4:CC$104,45,0),"0"),
IFERROR(VLOOKUP($A38,'Season 4'!AF$4:CC$104,45,0),"0"),IFERROR(VLOOKUP($A38,'Season 5'!AF$4:CC$104,45,0),"0"),
IFERROR(VLOOKUP($A38,'Season 6'!AF$4:CC$104,45,0),"0"),IFERROR(VLOOKUP($A38,'Season 7'!AF$4:CC$104,45,0),"0"),
IFERROR(VLOOKUP($A38,'Season 8'!AF$4:CC$104,45,0),"0"),IFERROR(VLOOKUP($A38,'Season 9'!AF$4:CC$104,45,0),"0"),
IFERROR(VLOOKUP($A38,'Season 10'!AF$4:CC$104,45,0),"0"),IFERROR(VLOOKUP($A38,'Season 11'!AF$4:CC$104,45,0),"0"),
IFERROR(VLOOKUP($A38,'Season 12'!AF$4:CC$104,45,0),"0"),IFERROR(VLOOKUP($A38,'Season 13'!AF$4:CC$104,45,0),"0"),
IFERROR(VLOOKUP($A38,'Season 14'!AF$4:CC$104,45,0),"0"),IFERROR(VLOOKUP($A38,'Season 15'!AF$4:CC$104,45,0),"0"),)</f>
        <v>4</v>
      </c>
      <c r="AT38" s="699">
        <f>SUM(IFERROR(VLOOKUP($A38,'Season 2'!AF$4:CC$104,41,0),"0"),IFERROR(VLOOKUP($A38,'Season 3'!AF$4:CC$104,46,0),"0"),
IFERROR(VLOOKUP($A38,'Season 4'!AF$4:CC$104,46,0),"0"),IFERROR(VLOOKUP($A38,'Season 5'!AF$4:CC$104,46,0),"0"),
IFERROR(VLOOKUP($A38,'Season 6'!AF$4:CC$104,46,0),"0"),IFERROR(VLOOKUP($A38,'Season 7'!AF$4:CC$104,46,0),"0"),
IFERROR(VLOOKUP($A38,'Season 8'!AF$4:CC$104,46,0),"0"),IFERROR(VLOOKUP($A38,'Season 9'!AF$4:CC$104,46,0),"0"),
IFERROR(VLOOKUP($A38,'Season 10'!AF$4:CC$104,46,0),"0"),IFERROR(VLOOKUP($A38,'Season 11'!AF$4:CC$104,46,0),"0"),
IFERROR(VLOOKUP($A38,'Season 12'!AF$4:CC$104,46,0),"0"),IFERROR(VLOOKUP($A38,'Season 13'!AF$4:CC$104,46,0),"0"),
IFERROR(VLOOKUP($A38,'Season 14'!AF$4:CC$104,46,0),"0"),IFERROR(VLOOKUP($A38,'Season 15'!AF$4:CC$104,46,0),"0"),)</f>
        <v>0</v>
      </c>
      <c r="AU38" s="700">
        <f>SUM(IFERROR(VLOOKUP($A38,'Season 3'!AF$4:CH$104,47,0),"0"),
IFERROR(VLOOKUP($A38,'Season 4'!AF$4:CH$104,47,0),"0"),IFERROR(VLOOKUP($A38,'Season 5'!AF$4:CH$104,47,0),"0"),
IFERROR(VLOOKUP($A38,'Season 6'!AF$4:CH$104,47,0),"0"),IFERROR(VLOOKUP($A38,'Season 7'!AF$4:CH$104,47,0),"0"),
IFERROR(VLOOKUP($A38,'Season 8'!AF$4:CH$104,47,0),"0"),IFERROR(VLOOKUP($A38,'Season 9'!AF$4:CH$104,47,0),"0"),
IFERROR(VLOOKUP($A38,'Season 10'!AF$4:CH$104,47,0),"0"),IFERROR(VLOOKUP($A38,'Season 11'!AF$4:CH$104,47,0),"0"),
IFERROR(VLOOKUP($A38,'Season 12'!AF$4:CH$104,47,0),"0"),IFERROR(VLOOKUP($A38,'Season 13'!AF$4:CH$104,47,0),"0"),
IFERROR(VLOOKUP($A38,'Season 14'!AF$4:CH$104,47,0),"0"),IFERROR(VLOOKUP($A38,'Season 15'!AF$4:CH$104,47,0),"0"),)</f>
        <v>0</v>
      </c>
      <c r="AV38" s="692">
        <f>SUM(IFERROR(VLOOKUP($A38,'Season 3'!AF$4:CH$104,48,0),"0"),
IFERROR(VLOOKUP($A38,'Season 4'!AF$4:CH$104,48,0),"0"),IFERROR(VLOOKUP($A38,'Season 5'!AF$4:CH$104,48,0),"0"),
IFERROR(VLOOKUP($A38,'Season 6'!AF$4:CH$104,48,0),"0"),IFERROR(VLOOKUP($A38,'Season 7'!AF$4:CH$104,48,0),"0"),
IFERROR(VLOOKUP($A38,'Season 8'!AF$4:CH$104,48,0),"0"),IFERROR(VLOOKUP($A38,'Season 9'!AF$4:CH$104,48,0),"0"),
IFERROR(VLOOKUP($A38,'Season 10'!AF$4:CH$104,48,0),"0"),IFERROR(VLOOKUP($A38,'Season 11'!AF$4:CH$104,48,0),"0"),
IFERROR(VLOOKUP($A38,'Season 12'!AF$4:CH$104,48,0),"0"),IFERROR(VLOOKUP($A38,'Season 13'!AF$4:CH$104,48,0),"0"),
IFERROR(VLOOKUP($A38,'Season 14'!AF$4:CH$104,48,0),"0"),IFERROR(VLOOKUP($A38,'Season 15'!AF$4:CH$104,48,0),"0"),)</f>
        <v>0</v>
      </c>
      <c r="AW38" s="1023">
        <f>SUM(IFERROR(VLOOKUP($A38,'Season 3'!AF$4:CH$104,49,0),"0"),
IFERROR(VLOOKUP($A38,'Season 4'!AF$4:CH$104,49,0),"0"),IFERROR(VLOOKUP($A38,'Season 5'!AF$4:CH$104,49,0),"0"),
IFERROR(VLOOKUP($A38,'Season 6'!AF$4:CH$104,49,0),"0"),IFERROR(VLOOKUP($A38,'Season 7'!AF$4:CH$104,49,0),"0"),
IFERROR(VLOOKUP($A38,'Season 8'!AF$4:CH$104,49,0),"0"),IFERROR(VLOOKUP($A38,'Season 9'!AF$4:CH$104,49,0),"0"),
IFERROR(VLOOKUP($A38,'Season 10'!AF$4:CH$104,49,0),"0"),IFERROR(VLOOKUP($A38,'Season 11'!AF$4:CH$104,49,0),"0"),
IFERROR(VLOOKUP($A38,'Season 12'!AF$4:CH$104,49,0),"0"),IFERROR(VLOOKUP($A38,'Season 13'!AF$4:CH$104,49,0),"0"),
IFERROR(VLOOKUP($A38,'Season 14'!AF$4:CH$104,49,0),"0"),IFERROR(VLOOKUP($A38,'Season 15'!AF$4:CH$104,49,0),"0"),)</f>
        <v>2</v>
      </c>
      <c r="AX38" s="26">
        <f>SUM(IFERROR(VLOOKUP($A38,'Season 3'!AF$4:CH$104,50,0),"0"),
IFERROR(VLOOKUP($A38,'Season 4'!AF$4:CH$104,50,0),"0"),IFERROR(VLOOKUP($A38,'Season 5'!AF$4:CH$104,50,0),"0"),
IFERROR(VLOOKUP($A38,'Season 6'!AF$4:CH$104,50,0),"0"),IFERROR(VLOOKUP($A38,'Season 7'!AF$4:CH$104,50,0),"0"),
IFERROR(VLOOKUP($A38,'Season 8'!AF$4:CH$104,50,0),"0"),IFERROR(VLOOKUP($A38,'Season 9'!AF$4:CH$104,50,0),"0"),
IFERROR(VLOOKUP($A38,'Season 10'!AF$4:CH$104,50,0),"0"),IFERROR(VLOOKUP($A38,'Season 11'!AF$4:CH$104,50,0),"0"),
IFERROR(VLOOKUP($A38,'Season 12'!AF$4:CH$104,50,0),"0"),IFERROR(VLOOKUP($A38,'Season 13'!AF$4:CH$104,50,0),"0"),
IFERROR(VLOOKUP($A38,'Season 14'!AF$4:CH$104,50,0),"0"),IFERROR(VLOOKUP($A38,'Season 15'!AF$4:CH$104,50,0),"0"),)</f>
        <v>2</v>
      </c>
      <c r="AY38" s="699">
        <f>SUM(IFERROR(VLOOKUP($A38,'Season 3'!AF$4:CH$104,51,0),"0"),
IFERROR(VLOOKUP($A38,'Season 4'!AF$4:CH$104,51,0),"0"),IFERROR(VLOOKUP($A38,'Season 5'!AF$4:CH$104,51,0),"0"),
IFERROR(VLOOKUP($A38,'Season 6'!AF$4:CH$104,51,0),"0"),IFERROR(VLOOKUP($A38,'Season 7'!AF$4:CH$104,51,0),"0"),
IFERROR(VLOOKUP($A38,'Season 8'!AF$4:CH$104,51,0),"0"),IFERROR(VLOOKUP($A38,'Season 9'!AF$4:CH$104,51,0),"0"),
IFERROR(VLOOKUP($A38,'Season 10'!AF$4:CH$104,51,0),"0"),IFERROR(VLOOKUP($A38,'Season 11'!AF$4:CH$104,51,0),"0"),
IFERROR(VLOOKUP($A38,'Season 12'!AF$4:CH$104,51,0),"0"),IFERROR(VLOOKUP($A38,'Season 13'!AF$4:CH$104,51,0),"0"),
IFERROR(VLOOKUP($A38,'Season 14'!AF$4:CH$104,51,0),"0"),IFERROR(VLOOKUP($A38,'Season 15'!AF$4:CH$104,51,0),"0"),)</f>
        <v>0</v>
      </c>
      <c r="AZ38" s="700">
        <f>SUM(IFERROR(VLOOKUP($A38,'Season 1'!AF$4:CC$104,32,0),"0"),IFERROR(VLOOKUP($A38,'Season 2'!AF$4:CC$104,37,0),"0"),)</f>
        <v>0</v>
      </c>
      <c r="BA38" s="692">
        <f>SUM(IFERROR(VLOOKUP($A38,'Season 1'!AF$4:CC$104,33,0),"0"),IFERROR(VLOOKUP($A38,'Season 2'!AF$4:CC$104,38,0),"0"),)</f>
        <v>0</v>
      </c>
      <c r="BB38" s="1023">
        <f>SUM(IFERROR(VLOOKUP($A38,'Season 1'!AF$4:CC$104,34,0),"0"),IFERROR(VLOOKUP($A38,'Season 2'!AF$4:CC$104,39,0),"0"),)</f>
        <v>4</v>
      </c>
      <c r="BC38" s="26">
        <f>SUM(IFERROR(VLOOKUP($A38,'Season 1'!AF$4:CC$104,35,0),"0"),IFERROR(VLOOKUP($A38,'Season 2'!AF$4:CC$104,40,0),"0"),)</f>
        <v>4</v>
      </c>
      <c r="BD38" s="699">
        <f>SUM(IFERROR(VLOOKUP($A38,'Season 1'!AF$4:CC$104,36,0),"0"),IFERROR(VLOOKUP($A38,'Season 2'!AF$4:CC$104,41,0),"0"),)</f>
        <v>0</v>
      </c>
      <c r="BE38" s="1111">
        <f>SUM(IFERROR(VLOOKUP($A38,'Season 1'!AF$4:CC$104,37,0),"0"),
IFERROR(VLOOKUP($A38,'Season 2'!AF$4:CC$104,47,0),"0"),IFERROR(VLOOKUP($A38,'Season 3'!AF$4:CH$104,52,0),"0"),
IFERROR(VLOOKUP($A38,'Season 4'!AF$4:CH$104,52,0),"0"),IFERROR(VLOOKUP($A38,'Season 5'!AF$4:CH$104,52,0),"0"),
IFERROR(VLOOKUP($A38,'Season 6'!AF$4:CH$104,52,0),"0"),IFERROR(VLOOKUP($A38,'Season 7'!AF$4:CH$104,52,0),"0"),
IFERROR(VLOOKUP($A38,'Season 8'!AF$4:CH$104,52,0),"0"),IFERROR(VLOOKUP($A38,'Season 9'!AF$4:CH$104,52,0),"0"),
IFERROR(VLOOKUP($A38,'Season 10'!AF$4:CH$104,52,0),"0"),IFERROR(VLOOKUP($A38,'Season 11'!AF$4:CH$104,52,0),"0"),
IFERROR(VLOOKUP($A38,'Season 12'!AF$4:CH$104,52,0),"0"),IFERROR(VLOOKUP($A38,'Season 13'!AF$4:CH$104,52,0),"0"),
IFERROR(VLOOKUP($A38,'Season 14'!AF$4:CH$104,52,0),"0"),IFERROR(VLOOKUP($A38,'Season 15'!AF$4:CH$104,52,0),"0"),)</f>
        <v>0</v>
      </c>
      <c r="BF38" s="1112">
        <f>SUM(IFERROR(VLOOKUP($A38,'Season 1'!AF$4:CC$104,38,0),"0"),
IFERROR(VLOOKUP($A38,'Season 2'!AF$4:CC$104,48,0),"0"),IFERROR(VLOOKUP($A38,'Season 3'!AF$4:CH$104,53,0),"0"),
IFERROR(VLOOKUP($A38,'Season 4'!AF$4:CH$104,53,0),"0"),IFERROR(VLOOKUP($A38,'Season 5'!AF$4:CH$104,53,0),"0"),
IFERROR(VLOOKUP($A38,'Season 6'!AF$4:CH$104,53,0),"0"),IFERROR(VLOOKUP($A38,'Season 7'!AF$4:CH$104,53,0),"0"),
IFERROR(VLOOKUP($A38,'Season 8'!AF$4:CH$104,53,0),"0"),IFERROR(VLOOKUP($A38,'Season 9'!AF$4:CH$104,53,0),"0"),
IFERROR(VLOOKUP($A38,'Season 10'!AF$4:CH$104,53,0),"0"),IFERROR(VLOOKUP($A38,'Season 11'!AF$4:CH$104,53,0),"0"),
IFERROR(VLOOKUP($A38,'Season 12'!AF$4:CH$104,53,0),"0"),IFERROR(VLOOKUP($A38,'Season 13'!AF$4:CH$104,53,0),"0"),
IFERROR(VLOOKUP($A38,'Season 14'!AF$4:CH$104,53,0),"0"),IFERROR(VLOOKUP($A38,'Season 15'!AF$4:CH$104,53,0),"0"),)</f>
        <v>0</v>
      </c>
      <c r="BG38" s="1061" t="e">
        <f t="shared" si="1"/>
        <v>#DIV/0!</v>
      </c>
      <c r="BI38" s="1100"/>
      <c r="BJ38" s="1100"/>
      <c r="BK38" s="1100"/>
      <c r="BL38" s="1100"/>
      <c r="BM38" s="1100"/>
      <c r="BN38" s="1100"/>
      <c r="BO38" s="1066"/>
      <c r="BP38" s="1066"/>
      <c r="BQ38" s="1066"/>
      <c r="BR38" s="1066"/>
      <c r="BS38" s="15">
        <f>IFERROR(VLOOKUP($A38,'Season 1'!$AF$4:$CH$104,39,0),"0")</f>
        <v>0</v>
      </c>
      <c r="BT38" s="15">
        <f>IFERROR(VLOOKUP($A38,'Season 1'!$AF$4:$CH$104,40,0),"0")</f>
        <v>0</v>
      </c>
      <c r="BU38" s="15">
        <f>IFERROR(VLOOKUP($A38,'Season 2'!$AF$4:$CH$104,49,0),"0")</f>
        <v>0</v>
      </c>
      <c r="BV38" s="15">
        <f>IFERROR(VLOOKUP($A38,'Season 2'!$AF$4:$CH$104,50,0),"0")</f>
        <v>0</v>
      </c>
      <c r="BW38" s="15">
        <f>IFERROR(VLOOKUP($A38,'Season 3'!$AF$4:$CH$104,54,0),"0")</f>
        <v>0</v>
      </c>
      <c r="BX38" s="15">
        <f>IFERROR(VLOOKUP($A38,'Season 3'!$AF$4:$CH$104,55,0),"0")</f>
        <v>0</v>
      </c>
      <c r="BY38" s="15" t="str">
        <f>IFERROR(VLOOKUP($A38,'Season 4'!$AF$4:$CH$104,54,0),"0")</f>
        <v>0</v>
      </c>
      <c r="BZ38" s="15" t="str">
        <f>IFERROR(VLOOKUP($A38,'Season 4'!$AF$4:$CH$104,55,0),"0")</f>
        <v>0</v>
      </c>
      <c r="CA38" s="15" t="str">
        <f>IFERROR(VLOOKUP($A38,'Season 5'!$AF$4:$CH$104,54,0),"0")</f>
        <v>0</v>
      </c>
      <c r="CB38" s="15" t="str">
        <f>IFERROR(VLOOKUP($A38,'Season 5'!$AF$4:$CH$104,55,0),"0")</f>
        <v>0</v>
      </c>
      <c r="CC38" s="15" t="str">
        <f>IFERROR(VLOOKUP($A38,'Season 6'!$AF$4:$CH$104,54,0),"0")</f>
        <v>0</v>
      </c>
      <c r="CD38" s="15" t="str">
        <f>IFERROR(VLOOKUP($A38,'Season 6'!$AF$4:$CH$104,55,0),"0")</f>
        <v>0</v>
      </c>
      <c r="CE38" s="15" t="str">
        <f>IFERROR(VLOOKUP($A38,'Season 7'!$AF$4:$CH$104,54,0),"0")</f>
        <v>0</v>
      </c>
      <c r="CF38" s="15" t="str">
        <f>IFERROR(VLOOKUP($A38,'Season 7'!$AF$4:$CH$104,55,0),"0")</f>
        <v>0</v>
      </c>
      <c r="CG38" s="15" t="str">
        <f>IFERROR(VLOOKUP($A38,'Season 8'!$AF$4:$CH$104,54,0),"0")</f>
        <v>0</v>
      </c>
      <c r="CH38" s="15" t="str">
        <f>IFERROR(VLOOKUP($A38,'Season 8'!$AF$4:$CH$104,55,0),"0")</f>
        <v>0</v>
      </c>
      <c r="CI38" s="15" t="str">
        <f>IFERROR(VLOOKUP($A38,'Season 9'!$AF$4:$CH$104,54,0),"0")</f>
        <v>0</v>
      </c>
      <c r="CJ38" s="15" t="str">
        <f>IFERROR(VLOOKUP($A38,'Season 9'!$AF$4:$CH$104,55,0),"0")</f>
        <v>0</v>
      </c>
      <c r="CK38" s="15" t="str">
        <f>IFERROR(VLOOKUP($A38,'Season 10'!$AF$4:$CH$104,54,0),"0")</f>
        <v>0</v>
      </c>
      <c r="CL38" s="15" t="str">
        <f>IFERROR(VLOOKUP($A38,'Season 10'!$AF$4:$CH$104,55,0),"0")</f>
        <v>0</v>
      </c>
      <c r="CM38" s="15" t="str">
        <f>IFERROR(VLOOKUP($A38,'Season 11'!$AF$4:$CH$104,54,0),"0")</f>
        <v>0</v>
      </c>
      <c r="CN38" s="15" t="str">
        <f>IFERROR(VLOOKUP($A38,'Season 11'!$AF$4:$CH$104,55,0),"0")</f>
        <v>0</v>
      </c>
      <c r="CO38" s="15" t="str">
        <f>IFERROR(VLOOKUP($A38,'Season 12'!$AF$4:$CH$104,54,0),"0")</f>
        <v>0</v>
      </c>
      <c r="CP38" s="15" t="str">
        <f>IFERROR(VLOOKUP($A38,'Season 12'!$AF$4:$CH$104,55,0),"0")</f>
        <v>0</v>
      </c>
      <c r="CQ38" s="15" t="str">
        <f>IFERROR(VLOOKUP($A38,'Season 13'!$AF$4:$CH$104,54,0),"0")</f>
        <v>0</v>
      </c>
      <c r="CR38" s="15" t="str">
        <f>IFERROR(VLOOKUP($A38,'Season 13'!$AF$4:$CH$104,55,0),"0")</f>
        <v>0</v>
      </c>
      <c r="CS38" s="15" t="str">
        <f>IFERROR(VLOOKUP($A38,'Season 14'!$AF$4:$CH$104,54,0),"0")</f>
        <v>0</v>
      </c>
      <c r="CT38" s="15" t="str">
        <f>IFERROR(VLOOKUP($A38,'Season 14'!$AF$4:$CH$104,55,0),"0")</f>
        <v>0</v>
      </c>
      <c r="CU38" s="15" t="str">
        <f>IFERROR(VLOOKUP($A38,'Season 15'!$AF$4:$CH$104,54,0),"0")</f>
        <v>0</v>
      </c>
      <c r="CV38" s="15" t="str">
        <f>IFERROR(VLOOKUP($A38,'Season 15'!$AF$4:$CH$104,55,0),"0")</f>
        <v>0</v>
      </c>
    </row>
    <row r="39" spans="1:100" x14ac:dyDescent="0.25">
      <c r="A39" s="1090" t="s">
        <v>356</v>
      </c>
      <c r="B39" s="1021" t="str">
        <f>IFERROR(VLOOKUP('Data Totals'!A39,'Season 1'!AF$4:CC$104,2,FALSE),IFERROR(VLOOKUP('Data Totals'!A39,'Season 2'!AF$4:CC$104,2,FALSE),IFERROR(VLOOKUP('Data Totals'!A39,'Season 3'!AF$4:CC$104,2,FALSE),IFERROR(VLOOKUP('Data Totals'!A39,'Season 4'!AF$4:CC$104,2,FALSE),IFERROR(VLOOKUP('Data Totals'!A39,'Season 5'!AF$4:CC$104,2,FALSE),IFERROR(VLOOKUP('Data Totals'!A39,'Season 6'!AF$4:CC$104,2,FALSE),IFERROR(VLOOKUP('Data Totals'!A39,'Season 7'!AF$4:CC$104,2,FALSE),IFERROR(VLOOKUP('Data Totals'!A39,'Season 8'!AF$4:CC$104,2,FALSE),IFERROR(VLOOKUP('Data Totals'!A39,'Season 9'!AF$4:CC$104,2,FALSE),IFERROR(VLOOKUP('Data Totals'!A39,'Season 10'!AF$4:CC$104,2,FALSE),IFERROR(VLOOKUP('Data Totals'!A39,'Season 11'!AF$4:CC$104,2,FALSE),IFERROR(VLOOKUP('Data Totals'!A39,'Season 12'!AF$4:CC$104,2,FALSE),IFERROR(VLOOKUP('Data Totals'!A39,'Season 13'!AF$4:CC$104,2,FALSE),IFERROR(VLOOKUP('Data Totals'!A39,'Season 14'!AF$4:CC$104,2,FALSE),IFERROR(VLOOKUP('Data Totals'!A39,'Season 15'!AF$4:CC$104,2,FALSE),"N/A")))))))))))))))</f>
        <v>RW</v>
      </c>
      <c r="C39" s="1022">
        <f>IFERROR(VLOOKUP('Data Totals'!A39,'Season 1'!AF$4:CC$104,3,FALSE),IFERROR(VLOOKUP('Data Totals'!A39,'Season 2'!AF$4:CC$104,3,FALSE),IFERROR(VLOOKUP('Data Totals'!A39,'Season 3'!AF$4:CC$104,3,FALSE),IFERROR(VLOOKUP('Data Totals'!A39,'Season 4'!AF$4:CC$104,3,FALSE),IFERROR(VLOOKUP('Data Totals'!A39,'Season 5'!AF$4:CC$104,3,FALSE),IFERROR(VLOOKUP('Data Totals'!A39,'Season 6'!AF$4:CC$104,3,FALSE),IFERROR(VLOOKUP('Data Totals'!A39,'Season 7'!AF$4:CC$104,3,FALSE),IFERROR(VLOOKUP('Data Totals'!A39,'Season 8'!AF$4:CC$104,3,FALSE),IFERROR(VLOOKUP('Data Totals'!A39,'Season 9'!AF$4:CC$104,3,FALSE),IFERROR(VLOOKUP('Data Totals'!A39,'Season 10'!AF$4:CC$104,3,FALSE),IFERROR(VLOOKUP('Data Totals'!A39,'Season 11'!AF$4:CC$104,3,FALSE),IFERROR(VLOOKUP('Data Totals'!A39,'Season 12'!AF$4:CC$104,3,FALSE),IFERROR(VLOOKUP('Data Totals'!A39,'Season 13'!AF$4:CC$104,3,FALSE),IFERROR(VLOOKUP('Data Totals'!A39,'Season 14'!AF$4:CC$104,3,FALSE),IFERROR(VLOOKUP('Data Totals'!A39,'Season 15'!AF$4:CC$104,3,FALSE),"N/A")))))))))))))))</f>
        <v>65</v>
      </c>
      <c r="D39" s="1022">
        <f>IFERROR(VLOOKUP('Data Totals'!A39,'Season 1'!AF$4:CC$104,4,FALSE),IFERROR(VLOOKUP('Data Totals'!A39,'Season 2'!AF$4:CC$104,4,FALSE),IFERROR(VLOOKUP('Data Totals'!A39,'Season 3'!AF$4:CC$104,4,FALSE),IFERROR(VLOOKUP('Data Totals'!A39,'Season 4'!AF$4:CC$104,4,FALSE),IFERROR(VLOOKUP('Data Totals'!A39,'Season 5'!AF$4:CC$104,4,FALSE),IFERROR(VLOOKUP('Data Totals'!A39,'Season 6'!AF$4:CC$104,4,FALSE),IFERROR(VLOOKUP('Data Totals'!A39,'Season 7'!AF$4:CC$104,4,FALSE),IFERROR(VLOOKUP('Data Totals'!A39,'Season 8'!AF$4:CC$104,4,FALSE),IFERROR(VLOOKUP('Data Totals'!A39,'Season 9'!AF$4:CC$104,4,FALSE),IFERROR(VLOOKUP('Data Totals'!A39,'Season 10'!AF$4:CC$104,4,FALSE),IFERROR(VLOOKUP('Data Totals'!A39,'Season 11'!AF$4:CC$104,4,FALSE),IFERROR(VLOOKUP('Data Totals'!A39,'Season 12'!AF$4:CC$104,4,FALSE),IFERROR(VLOOKUP('Data Totals'!A39,'Season 13'!AF$4:CC$104,4,FALSE),IFERROR(VLOOKUP('Data Totals'!A39,'Season 14'!AF$4:CC$104,4,FALSE),IFERROR(VLOOKUP('Data Totals'!A39,'Season 15'!AF$4:CC$104,4,FALSE),"N/A")))))))))))))))</f>
        <v>71</v>
      </c>
      <c r="E39" s="1022">
        <f t="shared" si="0"/>
        <v>6</v>
      </c>
      <c r="F39" s="692">
        <f>SUM(IFERROR(VLOOKUP(A39,BI$3:BN$152,2,0),"0"),IFERROR(VLOOKUP(A39,'Season 1'!AF$4:CC$104,6,0),"0"),
IFERROR(VLOOKUP(A39,'Season 2'!AF$4:CC$104,6,0),"0"),IFERROR(VLOOKUP(A39,'Season 3'!AF$4:CC$104,6,0),"0"),
IFERROR(VLOOKUP(A39,'Season 4'!AF$4:CC$104,6,0),"0"),IFERROR(VLOOKUP(A39,'Season 5'!AF$4:CC$104,6,0),"0"),
IFERROR(VLOOKUP(A39,'Season 6'!AF$4:CC$104,6,0),"0"),IFERROR(VLOOKUP(A39,'Season 7'!AF$4:CC$104,6,0),"0"),
IFERROR(VLOOKUP(A39,'Season 8'!AF$4:CC$104,6,0),"0"),IFERROR(VLOOKUP(A39,'Season 9'!AF$4:CC$104,6,0),"0"),
IFERROR(VLOOKUP(A39,'Season 10'!AF$4:CC$104,6,0),"0"),IFERROR(VLOOKUP(A39,'Season 11'!AF$4:CC$104,6,0),"0"),
IFERROR(VLOOKUP(A39,'Season 12'!AF$4:CC$104,6,0),"0"),IFERROR(VLOOKUP(A39,'Season 13'!AF$4:CC$104,6,0),"0"),
IFERROR(VLOOKUP(A39,'Season 14'!AF$4:CC$104,6,0),"0"),IFERROR(VLOOKUP(A39,'Season 15'!AF$4:CC$104,6,0),"0"),)</f>
        <v>75</v>
      </c>
      <c r="G39" s="692">
        <f>SUM(IFERROR(VLOOKUP(A39,'Season 1'!AF$4:CC$104,7,0),"0"),
IFERROR(VLOOKUP(A39,'Season 2'!AF$4:CC$104,7,0),"0"),IFERROR(VLOOKUP(A39,'Season 3'!AF$4:CC$104,7,0),"0"),
IFERROR(VLOOKUP(A39,'Season 4'!AF$4:CC$104,7,0),"0"),IFERROR(VLOOKUP(A39,'Season 5'!AF$4:CC$104,7,0),"0"),
IFERROR(VLOOKUP(A39,'Season 6'!AF$4:CC$104,7,0),"0"),IFERROR(VLOOKUP(A39,'Season 7'!AF$4:CC$104,7,0),"0"),
IFERROR(VLOOKUP(A39,'Season 8'!AF$4:CC$104,7,0),"0"),IFERROR(VLOOKUP(A39,'Season 9'!AF$4:CC$104,7,0),"0"),
IFERROR(VLOOKUP(A39,'Season 10'!AF$4:CC$104,7,0),"0"),IFERROR(VLOOKUP(A39,'Season 11'!AF$4:CC$104,7,0),"0"),
IFERROR(VLOOKUP(A39,'Season 12'!AF$4:CC$104,7,0),"0"),IFERROR(VLOOKUP(A39,'Season 13'!AF$4:CC$104,7,0),"0"),
IFERROR(VLOOKUP(A39,'Season 14'!AF$4:CC$104,7,0),"0"),IFERROR(VLOOKUP(A39,'Season 15'!AF$4:CC$104,7,0),"0"),)</f>
        <v>0</v>
      </c>
      <c r="H39" s="556">
        <f>SUM(IFERROR(VLOOKUP(A39,'Season 1'!AF$4:CC$104,8,0),"0"),
IFERROR(VLOOKUP(A39,'Season 2'!AF$4:CC$104,8,0),"0"),IFERROR(VLOOKUP(A39,'Season 3'!AF$4:CC$104,8,0),"0"),
IFERROR(VLOOKUP(A39,'Season 4'!AF$4:CC$104,8,0),"0"),IFERROR(VLOOKUP(A39,'Season 5'!AF$4:CC$104,8,0),"0"),
IFERROR(VLOOKUP(A39,'Season 6'!AF$4:CC$104,8,0),"0"),IFERROR(VLOOKUP(A39,'Season 7'!AF$4:CC$104,8,0),"0"),
IFERROR(VLOOKUP(A39,'Season 8'!AF$4:CC$104,8,0),"0"),IFERROR(VLOOKUP(A39,'Season 9'!AF$4:CC$104,8,0),"0"),
IFERROR(VLOOKUP(A39,'Season 10'!AF$4:CC$104,8,0),"0"),IFERROR(VLOOKUP(A39,'Season 11'!AF$4:CC$104,8,0),"0"),
IFERROR(VLOOKUP(A39,'Season 12'!AF$4:CC$104,8,0),"0"),IFERROR(VLOOKUP(A39,'Season 13'!AF$4:CC$104,8,0),"0"),
IFERROR(VLOOKUP(A39,'Season 14'!AF$4:CC$104,8,0),"0"),IFERROR(VLOOKUP(A39,'Season 15'!AF$4:CC$104,8,0),"0"),)</f>
        <v>0</v>
      </c>
      <c r="I39" s="1023">
        <f>SUM(IFERROR(VLOOKUP(A39,'Season 1'!AF$4:CC$104,9,0),"0"),
IFERROR(VLOOKUP(A39,'Season 2'!AF$4:CC$104,9,0),"0"),IFERROR(VLOOKUP(A39,'Season 3'!AF$4:CC$104,9,0),"0"),
IFERROR(VLOOKUP(A39,'Season 4'!AF$4:CC$104,9,0),"0"),IFERROR(VLOOKUP(A39,'Season 5'!AF$4:CC$104,9,0),"0"),
IFERROR(VLOOKUP(A39,'Season 6'!AF$4:CC$104,9,0),"0"),IFERROR(VLOOKUP(A39,'Season 7'!AF$4:CC$104,9,0),"0"),
IFERROR(VLOOKUP(A39,'Season 8'!AF$4:CC$104,9,0),"0"),IFERROR(VLOOKUP(A39,'Season 9'!AF$4:CC$104,9,0),"0"),
IFERROR(VLOOKUP(A39,'Season 10'!AF$4:CC$104,9,0),"0"),IFERROR(VLOOKUP(A39,'Season 11'!AF$4:CC$104,9,0),"0"),
IFERROR(VLOOKUP(A39,'Season 12'!AF$4:CC$104,9,0),"0"),IFERROR(VLOOKUP(A39,'Season 13'!AF$4:CC$104,9,0),"0"),
IFERROR(VLOOKUP(A39,'Season 14'!AF$4:CC$104,9,0),"0"),IFERROR(VLOOKUP(A39,'Season 15'!AF$4:CC$104,9,0),"0"),)</f>
        <v>0</v>
      </c>
      <c r="J39" s="26">
        <f>SUM(IFERROR(VLOOKUP(A39,BI$3:BN$152,3,0),"0"),IFERROR(VLOOKUP(A39,'Season 1'!AF$4:CC$104,10,0),"0"),
IFERROR(VLOOKUP(A39,'Season 2'!AF$4:CC$104,10,0),"0"),IFERROR(VLOOKUP(A39,'Season 3'!AF$4:CC$104,10,0),"0"),
IFERROR(VLOOKUP(A39,'Season 4'!AF$4:CC$104,10,0),"0"),IFERROR(VLOOKUP(A39,'Season 5'!AF$4:CC$104,10,0),"0"),
IFERROR(VLOOKUP(A39,'Season 6'!AF$4:CC$104,10,0),"0"),IFERROR(VLOOKUP(A39,'Season 7'!AF$4:CC$104,10,0),"0"),
IFERROR(VLOOKUP(A39,'Season 8'!AF$4:CC$104,10,0),"0"),IFERROR(VLOOKUP(A39,'Season 9'!AF$4:CC$104,10,0),"0"),
IFERROR(VLOOKUP(A39,'Season 10'!AF$4:CC$104,10,0),"0"),IFERROR(VLOOKUP(A39,'Season 11'!AF$4:CC$104,10,0),"0"),
IFERROR(VLOOKUP(A39,'Season 12'!AF$4:CC$104,10,0),"0"),IFERROR(VLOOKUP(A39,'Season 13'!AF$4:CC$104,10,0),"0"),
IFERROR(VLOOKUP(A39,'Season 14'!AF$4:CC$104,10,0),"0"),IFERROR(VLOOKUP(A39,'Season 15'!AF$4:CC$104,10,0),"0"),)</f>
        <v>3</v>
      </c>
      <c r="K39" s="699">
        <f>SUM(IFERROR(VLOOKUP(A39,BI$3:BN$152,4,0),"0"),IFERROR(VLOOKUP(A39,'Season 1'!AF$4:CC$104,11,0),"0"),
IFERROR(VLOOKUP(A39,'Season 2'!AF$4:CC$104,11,0),"0"),IFERROR(VLOOKUP(A39,'Season 3'!AF$4:CC$104,11,0),"0"),
IFERROR(VLOOKUP(A39,'Season 4'!AF$4:CC$104,11,0),"0"),IFERROR(VLOOKUP(A39,'Season 5'!AF$4:CC$104,11,0),"0"),
IFERROR(VLOOKUP(A39,'Season 6'!AF$4:CC$104,11,0),"0"),IFERROR(VLOOKUP(A39,'Season 7'!AF$4:CC$104,11,0),"0"),
IFERROR(VLOOKUP(A39,'Season 8'!AF$4:CC$104,11,0),"0"),IFERROR(VLOOKUP(A39,'Season 9'!AF$4:CC$104,11,0),"0"),
IFERROR(VLOOKUP(A39,'Season 10'!AF$4:CC$104,11,0),"0"),IFERROR(VLOOKUP(A39,'Season 11'!AF$4:CC$104,11,0),"0"),
IFERROR(VLOOKUP(A39,'Season 12'!AF$4:CC$104,11,0),"0"),IFERROR(VLOOKUP(A39,'Season 13'!AF$4:CC$104,11,0),"0"),
IFERROR(VLOOKUP(A39,'Season 14'!AF$4:CC$104,11,0),"0"),IFERROR(VLOOKUP(A39,'Season 15'!AF$4:CC$104,11,0),"0"),)</f>
        <v>0</v>
      </c>
      <c r="L39" s="700">
        <f>SUM(IFERROR(VLOOKUP($A39,'Season 1'!AF$4:CC$104,12,0),"0"),
IFERROR(VLOOKUP($A39,'Season 2'!AF$4:CC$104,12,0),"0"),IFERROR(VLOOKUP($A39,'Season 3'!AF$4:CC$104,12,0),"0"),
IFERROR(VLOOKUP($A39,'Season 4'!AF$4:CC$104,12,0),"0"),IFERROR(VLOOKUP($A39,'Season 5'!AF$4:CC$104,12,0),"0"),
IFERROR(VLOOKUP($A39,'Season 6'!AF$4:CC$104,12,0),"0"),IFERROR(VLOOKUP($A39,'Season 7'!AF$4:CC$104,12,0),"0"),
IFERROR(VLOOKUP($A39,'Season 8'!AF$4:CC$104,12,0),"0"),IFERROR(VLOOKUP($A39,'Season 9'!AF$4:CC$104,12,0),"0"),
IFERROR(VLOOKUP($A39,'Season 10'!AF$4:CC$104,12,0),"0"),IFERROR(VLOOKUP($A39,'Season 11'!AF$4:CC$104,12,0),"0"),
IFERROR(VLOOKUP($A39,'Season 12'!AF$4:CC$104,12,0),"0"),IFERROR(VLOOKUP($A39,'Season 13'!AF$4:CC$104,12,0),"0"),
IFERROR(VLOOKUP($A39,'Season 14'!AF$4:CC$104,12,0),"0"),IFERROR(VLOOKUP($A39,'Season 15'!AF$4:CC$104,12,0),"0"),)</f>
        <v>0</v>
      </c>
      <c r="M39" s="692">
        <f>SUM(IFERROR(VLOOKUP($A39,'Season 1'!AF$4:CC$104,13,0),"0"),
IFERROR(VLOOKUP($A39,'Season 2'!AF$4:CC$104,13,0),"0"),IFERROR(VLOOKUP($A39,'Season 3'!AF$4:CC$104,13,0),"0"),
IFERROR(VLOOKUP($A39,'Season 4'!AF$4:CC$104,13,0),"0"),IFERROR(VLOOKUP($A39,'Season 5'!AF$4:CC$104,13,0),"0"),
IFERROR(VLOOKUP($A39,'Season 6'!AF$4:CC$104,13,0),"0"),IFERROR(VLOOKUP($A39,'Season 7'!AF$4:CC$104,13,0),"0"),
IFERROR(VLOOKUP($A39,'Season 8'!AF$4:CC$104,13,0),"0"),IFERROR(VLOOKUP($A39,'Season 9'!AF$4:CC$104,13,0),"0"),
IFERROR(VLOOKUP($A39,'Season 10'!AF$4:CC$104,13,0),"0"),IFERROR(VLOOKUP($A39,'Season 11'!AF$4:CC$104,13,0),"0"),
IFERROR(VLOOKUP($A39,'Season 12'!AF$4:CC$104,13,0),"0"),IFERROR(VLOOKUP($A39,'Season 13'!AF$4:CC$104,13,0),"0"),
IFERROR(VLOOKUP($A39,'Season 14'!AF$4:CC$104,13,0),"0"),IFERROR(VLOOKUP($A39,'Season 15'!AF$4:CC$104,13,0),"0"),)</f>
        <v>0</v>
      </c>
      <c r="N39" s="1023">
        <f>SUM(IFERROR(VLOOKUP($A39,'Season 1'!AF$4:CC$104,14,0),"0"),
IFERROR(VLOOKUP($A39,'Season 2'!AF$4:CC$104,14,0),"0"),IFERROR(VLOOKUP($A39,'Season 3'!AF$4:CC$104,14,0),"0"),
IFERROR(VLOOKUP($A39,'Season 4'!AF$4:CC$104,14,0),"0"),IFERROR(VLOOKUP($A39,'Season 5'!AF$4:CC$104,14,0),"0"),
IFERROR(VLOOKUP($A39,'Season 6'!AF$4:CC$104,14,0),"0"),IFERROR(VLOOKUP($A39,'Season 7'!AF$4:CC$104,14,0),"0"),
IFERROR(VLOOKUP($A39,'Season 8'!AF$4:CC$104,14,0),"0"),IFERROR(VLOOKUP($A39,'Season 9'!AF$4:CC$104,14,0),"0"),
IFERROR(VLOOKUP($A39,'Season 10'!AF$4:CC$104,14,0),"0"),IFERROR(VLOOKUP($A39,'Season 11'!AF$4:CC$104,14,0),"0"),
IFERROR(VLOOKUP($A39,'Season 12'!AF$4:CC$104,14,0),"0"),IFERROR(VLOOKUP($A39,'Season 13'!AF$4:CC$104,14,0),"0"),
IFERROR(VLOOKUP($A39,'Season 14'!AF$4:CC$104,14,0),"0"),IFERROR(VLOOKUP($A39,'Season 15'!AF$4:CC$104,14,0),"0"),)</f>
        <v>0</v>
      </c>
      <c r="O39" s="26">
        <f>SUM(IFERROR(VLOOKUP($A39,'Season 1'!AF$4:CC$104,15,0),"0"),
IFERROR(VLOOKUP($A39,'Season 2'!AF$4:CC$104,15,0),"0"),IFERROR(VLOOKUP($A39,'Season 3'!AF$4:CC$104,15,0),"0"),
IFERROR(VLOOKUP($A39,'Season 4'!AF$4:CC$104,15,0),"0"),IFERROR(VLOOKUP($A39,'Season 5'!AF$4:CC$104,15,0),"0"),
IFERROR(VLOOKUP($A39,'Season 6'!AF$4:CC$104,15,0),"0"),IFERROR(VLOOKUP($A39,'Season 7'!AF$4:CC$104,15,0),"0"),
IFERROR(VLOOKUP($A39,'Season 8'!AF$4:CC$104,15,0),"0"),IFERROR(VLOOKUP($A39,'Season 9'!AF$4:CC$104,15,0),"0"),
IFERROR(VLOOKUP($A39,'Season 10'!AF$4:CC$104,15,0),"0"),IFERROR(VLOOKUP($A39,'Season 11'!AF$4:CC$104,15,0),"0"),
IFERROR(VLOOKUP($A39,'Season 12'!AF$4:CC$104,15,0),"0"),IFERROR(VLOOKUP($A39,'Season 13'!AF$4:CC$104,15,0),"0"),
IFERROR(VLOOKUP($A39,'Season 14'!AF$4:CC$104,15,0),"0"),IFERROR(VLOOKUP($A39,'Season 15'!AF$4:CC$104,15,0),"0"),)</f>
        <v>0</v>
      </c>
      <c r="P39" s="699">
        <f>SUM(IFERROR(VLOOKUP($A39,'Season 1'!AF$4:CC$104,16,0),"0"),
IFERROR(VLOOKUP($A39,'Season 2'!AF$4:CC$104,16,0),"0"),IFERROR(VLOOKUP($A39,'Season 3'!AF$4:CC$104,16,0),"0"),
IFERROR(VLOOKUP($A39,'Season 4'!AF$4:CC$104,16,0),"0"),IFERROR(VLOOKUP($A39,'Season 5'!AF$4:CC$104,16,0),"0"),
IFERROR(VLOOKUP($A39,'Season 6'!AF$4:CC$104,16,0),"0"),IFERROR(VLOOKUP($A39,'Season 7'!AF$4:CC$104,16,0),"0"),
IFERROR(VLOOKUP($A39,'Season 8'!AF$4:CC$104,16,0),"0"),IFERROR(VLOOKUP($A39,'Season 9'!AF$4:CC$104,16,0),"0"),
IFERROR(VLOOKUP($A39,'Season 10'!AF$4:CC$104,16,0),"0"),IFERROR(VLOOKUP($A39,'Season 11'!AF$4:CC$104,16,0),"0"),
IFERROR(VLOOKUP($A39,'Season 12'!AF$4:CC$104,16,0),"0"),IFERROR(VLOOKUP($A39,'Season 13'!AF$4:CC$104,16,0),"0"),
IFERROR(VLOOKUP($A39,'Season 14'!AF$4:CC$104,16,0),"0"),IFERROR(VLOOKUP($A39,'Season 15'!AF$4:CC$104,16,0),"0"),)</f>
        <v>0</v>
      </c>
      <c r="Q39" s="700">
        <f>SUM(IFERROR(VLOOKUP($A39,'Season 1'!AF$4:CC$104,17,0),"0"),
IFERROR(VLOOKUP($A39,'Season 2'!AF$4:CC$104,17,0),"0"),IFERROR(VLOOKUP($A39,'Season 3'!AF$4:CC$104,17,0),"0"),
IFERROR(VLOOKUP($A39,'Season 4'!AF$4:CC$104,17,0),"0"),IFERROR(VLOOKUP($A39,'Season 5'!AF$4:CC$104,17,0),"0"),
IFERROR(VLOOKUP($A39,'Season 6'!AF$4:CC$104,17,0),"0"),IFERROR(VLOOKUP($A39,'Season 7'!AF$4:CC$104,17,0),"0"),
IFERROR(VLOOKUP($A39,'Season 8'!AF$4:CC$104,17,0),"0"),IFERROR(VLOOKUP($A39,'Season 9'!AF$4:CC$104,17,0),"0"),
IFERROR(VLOOKUP($A39,'Season 10'!AF$4:CC$104,17,0),"0"),IFERROR(VLOOKUP($A39,'Season 11'!AF$4:CC$104,17,0),"0"),
IFERROR(VLOOKUP($A39,'Season 12'!AF$4:CC$104,17,0),"0"),IFERROR(VLOOKUP($A39,'Season 13'!AF$4:CC$104,17,0),"0"),
IFERROR(VLOOKUP($A39,'Season 14'!AF$4:CC$104,17,0),"0"),IFERROR(VLOOKUP($A39,'Season 15'!AF$4:CC$104,17,0),"0"),)</f>
        <v>0</v>
      </c>
      <c r="R39" s="692">
        <f>SUM(IFERROR(VLOOKUP($A39,'Season 1'!AF$4:CC$104,18,0),"0"),
IFERROR(VLOOKUP($A39,'Season 2'!AF$4:CC$104,18,0),"0"),IFERROR(VLOOKUP($A39,'Season 3'!AF$4:CC$104,18,0),"0"),
IFERROR(VLOOKUP($A39,'Season 4'!AF$4:CC$104,18,0),"0"),IFERROR(VLOOKUP($A39,'Season 5'!AF$4:CC$104,18,0),"0"),
IFERROR(VLOOKUP($A39,'Season 6'!AF$4:CC$104,18,0),"0"),IFERROR(VLOOKUP($A39,'Season 7'!AF$4:CC$104,18,0),"0"),
IFERROR(VLOOKUP($A39,'Season 8'!AF$4:CC$104,18,0),"0"),IFERROR(VLOOKUP($A39,'Season 9'!AF$4:CC$104,18,0),"0"),
IFERROR(VLOOKUP($A39,'Season 10'!AF$4:CC$104,18,0),"0"),IFERROR(VLOOKUP($A39,'Season 11'!AF$4:CC$104,18,0),"0"),
IFERROR(VLOOKUP($A39,'Season 12'!AF$4:CC$104,18,0),"0"),IFERROR(VLOOKUP($A39,'Season 13'!AF$4:CC$104,18,0),"0"),
IFERROR(VLOOKUP($A39,'Season 14'!AF$4:CC$104,18,0),"0"),IFERROR(VLOOKUP($A39,'Season 15'!AF$4:CC$104,18,0),"0"),)</f>
        <v>0</v>
      </c>
      <c r="S39" s="1023">
        <f>SUM(IFERROR(VLOOKUP($A39,'Season 1'!AF$4:CC$104,19,0),"0"),
IFERROR(VLOOKUP($A39,'Season 2'!AF$4:CC$104,19,0),"0"),IFERROR(VLOOKUP($A39,'Season 3'!AF$4:CC$104,19,0),"0"),
IFERROR(VLOOKUP($A39,'Season 4'!AF$4:CC$104,19,0),"0"),IFERROR(VLOOKUP($A39,'Season 5'!AF$4:CC$104,19,0),"0"),
IFERROR(VLOOKUP($A39,'Season 6'!AF$4:CC$104,19,0),"0"),IFERROR(VLOOKUP($A39,'Season 7'!AF$4:CC$104,19,0),"0"),
IFERROR(VLOOKUP($A39,'Season 8'!AF$4:CC$104,19,0),"0"),IFERROR(VLOOKUP($A39,'Season 9'!AF$4:CC$104,19,0),"0"),
IFERROR(VLOOKUP($A39,'Season 10'!AF$4:CC$104,19,0),"0"),IFERROR(VLOOKUP($A39,'Season 11'!AF$4:CC$104,19,0),"0"),
IFERROR(VLOOKUP($A39,'Season 12'!AF$4:CC$104,19,0),"0"),IFERROR(VLOOKUP($A39,'Season 13'!AF$4:CC$104,19,0),"0"),
IFERROR(VLOOKUP($A39,'Season 14'!AF$4:CC$104,19,0),"0"),IFERROR(VLOOKUP($A39,'Season 15'!AF$4:CC$104,19,0),"0"),)</f>
        <v>0</v>
      </c>
      <c r="T39" s="26">
        <f>SUM(IFERROR(VLOOKUP($A39,'Season 1'!AF$4:CC$104,20,0),"0"),
IFERROR(VLOOKUP($A39,'Season 2'!AF$4:CC$104,20,0),"0"),IFERROR(VLOOKUP($A39,'Season 3'!AF$4:CC$104,20,0),"0"),
IFERROR(VLOOKUP($A39,'Season 4'!AF$4:CC$104,20,0),"0"),IFERROR(VLOOKUP($A39,'Season 5'!AF$4:CC$104,20,0),"0"),
IFERROR(VLOOKUP($A39,'Season 6'!AF$4:CC$104,20,0),"0"),IFERROR(VLOOKUP($A39,'Season 7'!AF$4:CC$104,20,0),"0"),
IFERROR(VLOOKUP($A39,'Season 8'!AF$4:CC$104,20,0),"0"),IFERROR(VLOOKUP($A39,'Season 9'!AF$4:CC$104,20,0),"0"),
IFERROR(VLOOKUP($A39,'Season 10'!AF$4:CC$104,20,0),"0"),IFERROR(VLOOKUP($A39,'Season 11'!AF$4:CC$104,20,0),"0"),
IFERROR(VLOOKUP($A39,'Season 12'!AF$4:CC$104,20,0),"0"),IFERROR(VLOOKUP($A39,'Season 13'!AF$4:CC$104,20,0),"0"),
IFERROR(VLOOKUP($A39,'Season 14'!AF$4:CC$104,20,0),"0"),IFERROR(VLOOKUP($A39,'Season 15'!AF$4:CC$104,20,0),"0"),)</f>
        <v>0</v>
      </c>
      <c r="U39" s="699">
        <f>SUM(IFERROR(VLOOKUP($A39,'Season 1'!AF$4:CC$104,21,0),"0"),
IFERROR(VLOOKUP($A39,'Season 2'!AF$4:CC$104,21,0),"0"),IFERROR(VLOOKUP($A39,'Season 3'!AF$4:CC$104,21,0),"0"),
IFERROR(VLOOKUP($A39,'Season 4'!AF$4:CC$104,21,0),"0"),IFERROR(VLOOKUP($A39,'Season 5'!AF$4:CC$104,21,0),"0"),
IFERROR(VLOOKUP($A39,'Season 6'!AF$4:CC$104,21,0),"0"),IFERROR(VLOOKUP($A39,'Season 7'!AF$4:CC$104,21,0),"0"),
IFERROR(VLOOKUP($A39,'Season 8'!AF$4:CC$104,21,0),"0"),IFERROR(VLOOKUP($A39,'Season 9'!AF$4:CC$104,21,0),"0"),
IFERROR(VLOOKUP($A39,'Season 10'!AF$4:CC$104,21,0),"0"),IFERROR(VLOOKUP($A39,'Season 11'!AF$4:CC$104,21,0),"0"),
IFERROR(VLOOKUP($A39,'Season 12'!AF$4:CC$104,21,0),"0"),IFERROR(VLOOKUP($A39,'Season 13'!AF$4:CC$104,21,0),"0"),
IFERROR(VLOOKUP($A39,'Season 14'!AF$4:CC$104,21,0),"0"),IFERROR(VLOOKUP($A39,'Season 15'!AF$4:CC$104,21,0),"0"),)</f>
        <v>0</v>
      </c>
      <c r="V39" s="700">
        <f>SUM(IFERROR(VLOOKUP($A39,'Season 1'!AF$4:CC$104,22,0),"0"),
IFERROR(VLOOKUP($A39,'Season 2'!AF$4:CC$104,22,0),"0"),IFERROR(VLOOKUP($A39,'Season 3'!AF$4:CC$104,22,0),"0"),
IFERROR(VLOOKUP($A39,'Season 4'!AF$4:CC$104,22,0),"0"),IFERROR(VLOOKUP($A39,'Season 5'!AF$4:CC$104,22,0),"0"),
IFERROR(VLOOKUP($A39,'Season 6'!AF$4:CC$104,22,0),"0"),IFERROR(VLOOKUP($A39,'Season 7'!AF$4:CC$104,22,0),"0"),
IFERROR(VLOOKUP($A39,'Season 8'!AF$4:CC$104,22,0),"0"),IFERROR(VLOOKUP($A39,'Season 9'!AF$4:CC$104,22,0),"0"),
IFERROR(VLOOKUP($A39,'Season 10'!AF$4:CC$104,22,0),"0"),IFERROR(VLOOKUP($A39,'Season 11'!AF$4:CC$104,22,0),"0"),
IFERROR(VLOOKUP($A39,'Season 12'!AF$4:CC$104,22,0),"0"),IFERROR(VLOOKUP($A39,'Season 13'!AF$4:CC$104,22,0),"0"),
IFERROR(VLOOKUP($A39,'Season 14'!AF$4:CC$104,22,0),"0"),IFERROR(VLOOKUP($A39,'Season 15'!AF$4:CC$104,22,0),"0"),)</f>
        <v>0</v>
      </c>
      <c r="W39" s="692">
        <f>SUM(IFERROR(VLOOKUP($A39,'Season 1'!AF$4:CC$104,23,0),"0"),
IFERROR(VLOOKUP($A39,'Season 2'!AF$4:CC$104,23,0),"0"),IFERROR(VLOOKUP($A39,'Season 3'!AF$4:CC$104,23,0),"0"),
IFERROR(VLOOKUP($A39,'Season 4'!AF$4:CC$104,23,0),"0"),IFERROR(VLOOKUP($A39,'Season 5'!AF$4:CC$104,23,0),"0"),
IFERROR(VLOOKUP($A39,'Season 6'!AF$4:CC$104,23,0),"0"),IFERROR(VLOOKUP($A39,'Season 7'!AF$4:CC$104,23,0),"0"),
IFERROR(VLOOKUP($A39,'Season 8'!AF$4:CC$104,23,0),"0"),IFERROR(VLOOKUP($A39,'Season 9'!AF$4:CC$104,23,0),"0"),
IFERROR(VLOOKUP($A39,'Season 10'!AF$4:CC$104,23,0),"0"),IFERROR(VLOOKUP($A39,'Season 11'!AF$4:CC$104,23,0),"0"),
IFERROR(VLOOKUP($A39,'Season 12'!AF$4:CC$104,23,0),"0"),IFERROR(VLOOKUP($A39,'Season 13'!AF$4:CC$104,23,0),"0"),
IFERROR(VLOOKUP($A39,'Season 14'!AF$4:CC$104,23,0),"0"),IFERROR(VLOOKUP($A39,'Season 15'!AF$4:CC$104,23,0),"0"),)</f>
        <v>0</v>
      </c>
      <c r="X39" s="1023">
        <f>SUM(IFERROR(VLOOKUP($A39,'Season 1'!AF$4:CC$104,24,0),"0"),
IFERROR(VLOOKUP($A39,'Season 2'!AF$4:CC$104,24,0),"0"),IFERROR(VLOOKUP($A39,'Season 3'!AF$4:CC$104,24,0),"0"),
IFERROR(VLOOKUP($A39,'Season 4'!AF$4:CC$104,24,0),"0"),IFERROR(VLOOKUP($A39,'Season 5'!AF$4:CC$104,24,0),"0"),
IFERROR(VLOOKUP($A39,'Season 6'!AF$4:CC$104,24,0),"0"),IFERROR(VLOOKUP($A39,'Season 7'!AF$4:CC$104,24,0),"0"),
IFERROR(VLOOKUP($A39,'Season 8'!AF$4:CC$104,24,0),"0"),IFERROR(VLOOKUP($A39,'Season 9'!AF$4:CC$104,24,0),"0"),
IFERROR(VLOOKUP($A39,'Season 10'!AF$4:CC$104,24,0),"0"),IFERROR(VLOOKUP($A39,'Season 11'!AF$4:CC$104,24,0),"0"),
IFERROR(VLOOKUP($A39,'Season 12'!AF$4:CC$104,24,0),"0"),IFERROR(VLOOKUP($A39,'Season 13'!AF$4:CC$104,24,0),"0"),
IFERROR(VLOOKUP($A39,'Season 14'!AF$4:CC$104,24,0),"0"),IFERROR(VLOOKUP($A39,'Season 15'!AF$4:CC$104,24,0),"0"),)</f>
        <v>0</v>
      </c>
      <c r="Y39" s="26">
        <f>SUM(IFERROR(VLOOKUP($A39,'Season 1'!AF$4:CC$104,25,0),"0"),
IFERROR(VLOOKUP($A39,'Season 2'!AF$4:CC$104,25,0),"0"),IFERROR(VLOOKUP($A39,'Season 3'!AF$4:CC$104,25,0),"0"),
IFERROR(VLOOKUP($A39,'Season 4'!AF$4:CC$104,25,0),"0"),IFERROR(VLOOKUP($A39,'Season 5'!AF$4:CC$104,25,0),"0"),
IFERROR(VLOOKUP($A39,'Season 6'!AF$4:CC$104,25,0),"0"),IFERROR(VLOOKUP($A39,'Season 7'!AF$4:CC$104,25,0),"0"),
IFERROR(VLOOKUP($A39,'Season 8'!AF$4:CC$104,25,0),"0"),IFERROR(VLOOKUP($A39,'Season 9'!AF$4:CC$104,25,0),"0"),
IFERROR(VLOOKUP($A39,'Season 10'!AF$4:CC$104,25,0),"0"),IFERROR(VLOOKUP($A39,'Season 11'!AF$4:CC$104,25,0),"0"),
IFERROR(VLOOKUP($A39,'Season 12'!AF$4:CC$104,25,0),"0"),IFERROR(VLOOKUP($A39,'Season 13'!AF$4:CC$104,25,0),"0"),
IFERROR(VLOOKUP($A39,'Season 14'!AF$4:CC$104,25,0),"0"),IFERROR(VLOOKUP($A39,'Season 15'!AF$4:CC$104,25,0),"0"),)</f>
        <v>0</v>
      </c>
      <c r="Z39" s="699">
        <f>SUM(IFERROR(VLOOKUP($A39,'Season 1'!AF$4:CC$104,26,0),"0"),
IFERROR(VLOOKUP($A39,'Season 2'!AF$4:CC$104,26,0),"0"),IFERROR(VLOOKUP($A39,'Season 3'!AF$4:CC$104,26,0),"0"),
IFERROR(VLOOKUP($A39,'Season 4'!AF$4:CC$104,26,0),"0"),IFERROR(VLOOKUP($A39,'Season 5'!AF$4:CC$104,26,0),"0"),
IFERROR(VLOOKUP($A39,'Season 6'!AF$4:CC$104,26,0),"0"),IFERROR(VLOOKUP($A39,'Season 7'!AF$4:CC$104,26,0),"0"),
IFERROR(VLOOKUP($A39,'Season 8'!AF$4:CC$104,26,0),"0"),IFERROR(VLOOKUP($A39,'Season 9'!AF$4:CC$104,26,0),"0"),
IFERROR(VLOOKUP($A39,'Season 10'!AF$4:CC$104,26,0),"0"),IFERROR(VLOOKUP($A39,'Season 11'!AF$4:CC$104,26,0),"0"),
IFERROR(VLOOKUP($A39,'Season 12'!AF$4:CC$104,26,0),"0"),IFERROR(VLOOKUP($A39,'Season 13'!AF$4:CC$104,26,0),"0"),
IFERROR(VLOOKUP($A39,'Season 14'!AF$4:CC$104,26,0),"0"),IFERROR(VLOOKUP($A39,'Season 15'!AF$4:CC$104,26,0),"0"),)</f>
        <v>0</v>
      </c>
      <c r="AA39" s="700">
        <f>SUM(IFERROR(VLOOKUP($A39,'Season 1'!AF$4:CC$104,27,0),"0"),
IFERROR(VLOOKUP($A39,'Season 2'!AF$4:CC$104,27,0),"0"),IFERROR(VLOOKUP($A39,'Season 3'!AF$4:CC$104,27,0),"0"),
IFERROR(VLOOKUP($A39,'Season 4'!AF$4:CC$104,27,0),"0"),IFERROR(VLOOKUP($A39,'Season 5'!AF$4:CC$104,27,0),"0"),
IFERROR(VLOOKUP($A39,'Season 6'!AF$4:CC$104,27,0),"0"),IFERROR(VLOOKUP($A39,'Season 7'!AF$4:CC$104,27,0),"0"),
IFERROR(VLOOKUP($A39,'Season 8'!AF$4:CC$104,27,0),"0"),IFERROR(VLOOKUP($A39,'Season 9'!AF$4:CC$104,27,0),"0"),
IFERROR(VLOOKUP($A39,'Season 10'!AF$4:CC$104,27,0),"0"),IFERROR(VLOOKUP($A39,'Season 11'!AF$4:CC$104,27,0),"0"),
IFERROR(VLOOKUP($A39,'Season 12'!AF$4:CC$104,27,0),"0"),IFERROR(VLOOKUP($A39,'Season 13'!AF$4:CC$104,27,0),"0"),
IFERROR(VLOOKUP($A39,'Season 14'!AF$4:CC$104,27,0),"0"),IFERROR(VLOOKUP($A39,'Season 15'!AF$4:CC$104,27,0),"0"),)</f>
        <v>0</v>
      </c>
      <c r="AB39" s="692">
        <f>SUM(IFERROR(VLOOKUP($A39,'Season 1'!AF$4:CC$104,28,0),"0"),
IFERROR(VLOOKUP($A39,'Season 2'!AF$4:CC$104,28,0),"0"),IFERROR(VLOOKUP($A39,'Season 3'!AF$4:CC$104,28,0),"0"),
IFERROR(VLOOKUP($A39,'Season 4'!AF$4:CC$104,28,0),"0"),IFERROR(VLOOKUP($A39,'Season 5'!AF$4:CC$104,28,0),"0"),
IFERROR(VLOOKUP($A39,'Season 6'!AF$4:CC$104,28,0),"0"),IFERROR(VLOOKUP($A39,'Season 7'!AF$4:CC$104,28,0),"0"),
IFERROR(VLOOKUP($A39,'Season 8'!AF$4:CC$104,28,0),"0"),IFERROR(VLOOKUP($A39,'Season 9'!AF$4:CC$104,28,0),"0"),
IFERROR(VLOOKUP($A39,'Season 10'!AF$4:CC$104,28,0),"0"),IFERROR(VLOOKUP($A39,'Season 11'!AF$4:CC$104,28,0),"0"),
IFERROR(VLOOKUP($A39,'Season 12'!AF$4:CC$104,28,0),"0"),IFERROR(VLOOKUP($A39,'Season 13'!AF$4:CC$104,28,0),"0"),
IFERROR(VLOOKUP($A39,'Season 14'!AF$4:CC$104,28,0),"0"),IFERROR(VLOOKUP($A39,'Season 15'!AF$4:CC$104,28,0),"0"),)</f>
        <v>0</v>
      </c>
      <c r="AC39" s="1023">
        <f>SUM(IFERROR(VLOOKUP($A39,'Season 1'!AF$4:CC$104,29,0),"0"),
IFERROR(VLOOKUP($A39,'Season 2'!AF$4:CC$104,29,0),"0"),IFERROR(VLOOKUP($A39,'Season 3'!AF$4:CC$104,29,0),"0"),
IFERROR(VLOOKUP($A39,'Season 4'!AF$4:CC$104,29,0),"0"),IFERROR(VLOOKUP($A39,'Season 5'!AF$4:CC$104,29,0),"0"),
IFERROR(VLOOKUP($A39,'Season 6'!AF$4:CC$104,29,0),"0"),IFERROR(VLOOKUP($A39,'Season 7'!AF$4:CC$104,29,0),"0"),
IFERROR(VLOOKUP($A39,'Season 8'!AF$4:CC$104,29,0),"0"),IFERROR(VLOOKUP($A39,'Season 9'!AF$4:CC$104,29,0),"0"),
IFERROR(VLOOKUP($A39,'Season 10'!AF$4:CC$104,29,0),"0"),IFERROR(VLOOKUP($A39,'Season 11'!AF$4:CC$104,29,0),"0"),
IFERROR(VLOOKUP($A39,'Season 12'!AF$4:CC$104,29,0),"0"),IFERROR(VLOOKUP($A39,'Season 13'!AF$4:CC$104,29,0),"0"),
IFERROR(VLOOKUP($A39,'Season 14'!AF$4:CC$104,29,0),"0"),IFERROR(VLOOKUP($A39,'Season 15'!AF$4:CC$104,29,0),"0"),)</f>
        <v>0</v>
      </c>
      <c r="AD39" s="26">
        <f>SUM(IFERROR(VLOOKUP($A39,'Season 1'!AF$4:CC$104,30,0),"0"),
IFERROR(VLOOKUP($A39,'Season 2'!AF$4:CC$104,30,0),"0"),IFERROR(VLOOKUP($A39,'Season 3'!AF$4:CC$104,30,0),"0"),
IFERROR(VLOOKUP($A39,'Season 4'!AF$4:CC$104,30,0),"0"),IFERROR(VLOOKUP($A39,'Season 5'!AF$4:CC$104,30,0),"0"),
IFERROR(VLOOKUP($A39,'Season 6'!AF$4:CC$104,30,0),"0"),IFERROR(VLOOKUP($A39,'Season 7'!AF$4:CC$104,30,0),"0"),
IFERROR(VLOOKUP($A39,'Season 8'!AF$4:CC$104,30,0),"0"),IFERROR(VLOOKUP($A39,'Season 9'!AF$4:CC$104,30,0),"0"),
IFERROR(VLOOKUP($A39,'Season 10'!AF$4:CC$104,30,0),"0"),IFERROR(VLOOKUP($A39,'Season 11'!AF$4:CC$104,30,0),"0"),
IFERROR(VLOOKUP($A39,'Season 12'!AF$4:CC$104,30,0),"0"),IFERROR(VLOOKUP($A39,'Season 13'!AF$4:CC$104,30,0),"0"),
IFERROR(VLOOKUP($A39,'Season 14'!AF$4:CC$104,30,0),"0"),IFERROR(VLOOKUP($A39,'Season 15'!AF$4:CC$104,30,0),"0"),)</f>
        <v>0</v>
      </c>
      <c r="AE39" s="699">
        <f>SUM(IFERROR(VLOOKUP($A39,'Season 1'!AF$4:CC$104,31,0),"0"),
IFERROR(VLOOKUP($A39,'Season 2'!AF$4:CC$104,31,0),"0"),IFERROR(VLOOKUP($A39,'Season 3'!AF$4:CC$104,31,0),"0"),
IFERROR(VLOOKUP($A39,'Season 4'!AF$4:CC$104,31,0),"0"),IFERROR(VLOOKUP($A39,'Season 5'!AF$4:CC$104,31,0),"0"),
IFERROR(VLOOKUP($A39,'Season 6'!AF$4:CC$104,31,0),"0"),IFERROR(VLOOKUP($A39,'Season 7'!AF$4:CC$104,31,0),"0"),
IFERROR(VLOOKUP($A39,'Season 8'!AF$4:CC$104,31,0),"0"),IFERROR(VLOOKUP($A39,'Season 9'!AF$4:CC$104,31,0),"0"),
IFERROR(VLOOKUP($A39,'Season 10'!AF$4:CC$104,31,0),"0"),IFERROR(VLOOKUP($A39,'Season 11'!AF$4:CC$104,31,0),"0"),
IFERROR(VLOOKUP($A39,'Season 12'!AF$4:CC$104,31,0),"0"),IFERROR(VLOOKUP($A39,'Season 13'!AF$4:CC$104,31,0),"0"),
IFERROR(VLOOKUP($A39,'Season 14'!AF$4:CC$104,31,0),"0"),IFERROR(VLOOKUP($A39,'Season 15'!AF$4:CC$104,31,0),"0"),)</f>
        <v>0</v>
      </c>
      <c r="AF39" s="700">
        <f>SUM(IFERROR(VLOOKUP($A39,'Season 3'!AF$4:CC$104,32,0),"0"),
IFERROR(VLOOKUP($A39,'Season 4'!AF$4:CC$104,32,0),"0"),IFERROR(VLOOKUP($A39,'Season 5'!AF$4:CC$104,32,0),"0"),
IFERROR(VLOOKUP($A39,'Season 6'!AF$4:CC$104,32,0),"0"),IFERROR(VLOOKUP($A39,'Season 7'!AF$4:CC$104,32,0),"0"),
IFERROR(VLOOKUP($A39,'Season 8'!AF$4:CC$104,32,0),"0"),IFERROR(VLOOKUP($A39,'Season 9'!AF$4:CC$104,32,0),"0"),
IFERROR(VLOOKUP($A39,'Season 10'!AF$4:CC$104,32,0),"0"),IFERROR(VLOOKUP($A39,'Season 11'!AF$4:CC$104,32,0),"0"),
IFERROR(VLOOKUP($A39,'Season 12'!AF$4:CC$104,32,0),"0"),IFERROR(VLOOKUP($A39,'Season 13'!AF$4:CC$104,32,0),"0"),
IFERROR(VLOOKUP($A39,'Season 14'!AF$4:CC$104,32,0),"0"),IFERROR(VLOOKUP($A39,'Season 15'!AF$4:CC$104,32,0),"0"),)</f>
        <v>0</v>
      </c>
      <c r="AG39" s="692">
        <f>SUM(IFERROR(VLOOKUP($A39,'Season 3'!AF$4:CC$104,33,0),"0"),
IFERROR(VLOOKUP($A39,'Season 4'!AF$4:CC$104,33,0),"0"),IFERROR(VLOOKUP($A39,'Season 5'!AF$4:CC$104,33,0),"0"),
IFERROR(VLOOKUP($A39,'Season 6'!AF$4:CC$104,33,0),"0"),IFERROR(VLOOKUP($A39,'Season 7'!AF$4:CC$104,33,0),"0"),
IFERROR(VLOOKUP($A39,'Season 8'!AF$4:CC$104,33,0),"0"),IFERROR(VLOOKUP($A39,'Season 9'!AF$4:CC$104,33,0),"0"),
IFERROR(VLOOKUP($A39,'Season 10'!AF$4:CC$104,33,0),"0"),IFERROR(VLOOKUP($A39,'Season 11'!AF$4:CC$104,33,0),"0"),
IFERROR(VLOOKUP($A39,'Season 12'!AF$4:CC$104,33,0),"0"),IFERROR(VLOOKUP($A39,'Season 13'!AF$4:CC$104,33,0),"0"),
IFERROR(VLOOKUP($A39,'Season 14'!AF$4:CC$104,33,0),"0"),IFERROR(VLOOKUP($A39,'Season 15'!AF$4:CC$104,33,0),"0"),)</f>
        <v>0</v>
      </c>
      <c r="AH39" s="1023">
        <f>SUM(IFERROR(VLOOKUP($A39,'Season 3'!AF$4:CC$104,34,0),"0"),
IFERROR(VLOOKUP($A39,'Season 4'!AF$4:CC$104,34,0),"0"),IFERROR(VLOOKUP($A39,'Season 5'!AF$4:CC$104,34,0),"0"),
IFERROR(VLOOKUP($A39,'Season 6'!AF$4:CC$104,34,0),"0"),IFERROR(VLOOKUP($A39,'Season 7'!AF$4:CC$104,34,0),"0"),
IFERROR(VLOOKUP($A39,'Season 8'!AF$4:CC$104,34,0),"0"),IFERROR(VLOOKUP($A39,'Season 9'!AF$4:CC$104,34,0),"0"),
IFERROR(VLOOKUP($A39,'Season 10'!AF$4:CC$104,34,0),"0"),IFERROR(VLOOKUP($A39,'Season 11'!AF$4:CC$104,34,0),"0"),
IFERROR(VLOOKUP($A39,'Season 12'!AF$4:CC$104,34,0),"0"),IFERROR(VLOOKUP($A39,'Season 13'!AF$4:CC$104,34,0),"0"),
IFERROR(VLOOKUP($A39,'Season 14'!AF$4:CC$104,34,0),"0"),IFERROR(VLOOKUP($A39,'Season 15'!AF$4:CC$104,34,0),"0"),)</f>
        <v>0</v>
      </c>
      <c r="AI39" s="26">
        <f>SUM(IFERROR(VLOOKUP($A39,'Season 3'!AF$4:CC$104,35,0),"0"),
IFERROR(VLOOKUP($A39,'Season 4'!AF$4:CC$104,35,0),"0"),IFERROR(VLOOKUP($A39,'Season 5'!AF$4:CC$104,35,0),"0"),
IFERROR(VLOOKUP($A39,'Season 6'!AF$4:CC$104,35,0),"0"),IFERROR(VLOOKUP($A39,'Season 7'!AF$4:CC$104,35,0),"0"),
IFERROR(VLOOKUP($A39,'Season 8'!AF$4:CC$104,35,0),"0"),IFERROR(VLOOKUP($A39,'Season 9'!AF$4:CC$104,35,0),"0"),
IFERROR(VLOOKUP($A39,'Season 10'!AF$4:CC$104,35,0),"0"),IFERROR(VLOOKUP($A39,'Season 11'!AF$4:CC$104,35,0),"0"),
IFERROR(VLOOKUP($A39,'Season 12'!AF$4:CC$104,35,0),"0"),IFERROR(VLOOKUP($A39,'Season 13'!AF$4:CC$104,35,0),"0"),
IFERROR(VLOOKUP($A39,'Season 14'!AF$4:CC$104,35,0),"0"),IFERROR(VLOOKUP($A39,'Season 15'!AF$4:CC$104,35,0),"0"),)</f>
        <v>1</v>
      </c>
      <c r="AJ39" s="699">
        <f>SUM(IFERROR(VLOOKUP($A39,'Season 3'!AF$4:CC$104,36,0),"0"),
IFERROR(VLOOKUP($A39,'Season 4'!AF$4:CC$104,36,0),"0"),IFERROR(VLOOKUP($A39,'Season 5'!AF$4:CC$104,36,0),"0"),
IFERROR(VLOOKUP($A39,'Season 6'!AF$4:CC$104,36,0),"0"),IFERROR(VLOOKUP($A39,'Season 7'!AF$4:CC$104,36,0),"0"),
IFERROR(VLOOKUP($A39,'Season 8'!AF$4:CC$104,36,0),"0"),IFERROR(VLOOKUP($A39,'Season 9'!AF$4:CC$104,36,0),"0"),
IFERROR(VLOOKUP($A39,'Season 10'!AF$4:CC$104,36,0),"0"),IFERROR(VLOOKUP($A39,'Season 11'!AF$4:CC$104,36,0),"0"),
IFERROR(VLOOKUP($A39,'Season 12'!AF$4:CC$104,36,0),"0"),IFERROR(VLOOKUP($A39,'Season 13'!AF$4:CC$104,36,0),"0"),
IFERROR(VLOOKUP($A39,'Season 14'!AF$4:CC$104,36,0),"0"),IFERROR(VLOOKUP($A39,'Season 15'!AF$4:CC$104,36,0),"0"),)</f>
        <v>0</v>
      </c>
      <c r="AK39" s="700">
        <f>SUM(IFERROR(VLOOKUP($A39,'Season 2'!AF$4:CC$104,32,0),"0"),IFERROR(VLOOKUP($A39,'Season 3'!AF$4:CC$104,37,0),"0"),
IFERROR(VLOOKUP($A39,'Season 4'!AF$4:CC$104,37,0),"0"),IFERROR(VLOOKUP($A39,'Season 5'!AF$4:CC$104,37,0),"0"),
IFERROR(VLOOKUP($A39,'Season 6'!AF$4:CC$104,37,0),"0"),IFERROR(VLOOKUP($A39,'Season 7'!AF$4:CC$104,37,0),"0"),
IFERROR(VLOOKUP($A39,'Season 8'!AF$4:CC$104,37,0),"0"),IFERROR(VLOOKUP($A39,'Season 9'!AF$4:CC$104,37,0),"0"),
IFERROR(VLOOKUP($A39,'Season 10'!AF$4:CC$104,37,0),"0"),IFERROR(VLOOKUP($A39,'Season 11'!AF$4:CC$104,37,0),"0"),
IFERROR(VLOOKUP($A39,'Season 12'!AF$4:CC$104,37,0),"0"),IFERROR(VLOOKUP($A39,'Season 13'!AF$4:CC$104,37,0),"0"),
IFERROR(VLOOKUP($A39,'Season 14'!AF$4:CC$104,37,0),"0"),IFERROR(VLOOKUP($A39,'Season 15'!AF$4:CC$104,37,0),"0"),)</f>
        <v>0</v>
      </c>
      <c r="AL39" s="692">
        <f>SUM(IFERROR(VLOOKUP($A39,'Season 2'!AF$4:CC$104,33,0),"0"),IFERROR(VLOOKUP($A39,'Season 3'!AF$4:CC$104,38,0),"0"),
IFERROR(VLOOKUP($A39,'Season 4'!AF$4:CC$104,38,0),"0"),IFERROR(VLOOKUP($A39,'Season 5'!AF$4:CC$104,38,0),"0"),
IFERROR(VLOOKUP($A39,'Season 6'!AF$4:CC$104,38,0),"0"),IFERROR(VLOOKUP($A39,'Season 7'!AF$4:CC$104,38,0),"0"),
IFERROR(VLOOKUP($A39,'Season 8'!AF$4:CC$104,38,0),"0"),IFERROR(VLOOKUP($A39,'Season 9'!AF$4:CC$104,38,0),"0"),
IFERROR(VLOOKUP($A39,'Season 10'!AF$4:CC$104,38,0),"0"),IFERROR(VLOOKUP($A39,'Season 11'!AF$4:CC$104,38,0),"0"),
IFERROR(VLOOKUP($A39,'Season 12'!AF$4:CC$104,38,0),"0"),IFERROR(VLOOKUP($A39,'Season 13'!AF$4:CC$104,38,0),"0"),
IFERROR(VLOOKUP($A39,'Season 14'!AF$4:CC$104,38,0),"0"),IFERROR(VLOOKUP($A39,'Season 15'!AF$4:CC$104,38,0),"0"),)</f>
        <v>0</v>
      </c>
      <c r="AM39" s="1023">
        <f>SUM(IFERROR(VLOOKUP($A39,'Season 2'!AF$4:CC$104,34,0),"0"),IFERROR(VLOOKUP($A39,'Season 3'!AF$4:CC$104,39,0),"0"),
IFERROR(VLOOKUP($A39,'Season 4'!AF$4:CC$104,39,0),"0"),IFERROR(VLOOKUP($A39,'Season 5'!AF$4:CC$104,39,0),"0"),
IFERROR(VLOOKUP($A39,'Season 6'!AF$4:CC$104,39,0),"0"),IFERROR(VLOOKUP($A39,'Season 7'!AF$4:CC$104,39,0),"0"),
IFERROR(VLOOKUP($A39,'Season 8'!AF$4:CC$104,39,0),"0"),IFERROR(VLOOKUP($A39,'Season 9'!AF$4:CC$104,39,0),"0"),
IFERROR(VLOOKUP($A39,'Season 10'!AF$4:CC$104,39,0),"0"),IFERROR(VLOOKUP($A39,'Season 11'!AF$4:CC$104,39,0),"0"),
IFERROR(VLOOKUP($A39,'Season 12'!AF$4:CC$104,39,0),"0"),IFERROR(VLOOKUP($A39,'Season 13'!AF$4:CC$104,39,0),"0"),
IFERROR(VLOOKUP($A39,'Season 14'!AF$4:CC$104,39,0),"0"),IFERROR(VLOOKUP($A39,'Season 15'!AF$4:CC$104,39,0),"0"),)</f>
        <v>0</v>
      </c>
      <c r="AN39" s="26">
        <f>SUM(IFERROR(VLOOKUP($A39,'Season 2'!AF$4:CC$104,35,0),"0"),IFERROR(VLOOKUP($A39,'Season 3'!AF$4:CC$104,40,0),"0"),
IFERROR(VLOOKUP($A39,'Season 4'!AF$4:CC$104,40,0),"0"),IFERROR(VLOOKUP($A39,'Season 5'!AF$4:CC$104,40,0),"0"),
IFERROR(VLOOKUP($A39,'Season 6'!AF$4:CC$104,40,0),"0"),IFERROR(VLOOKUP($A39,'Season 7'!AF$4:CC$104,40,0),"0"),
IFERROR(VLOOKUP($A39,'Season 8'!AF$4:CC$104,40,0),"0"),IFERROR(VLOOKUP($A39,'Season 9'!AF$4:CC$104,40,0),"0"),
IFERROR(VLOOKUP($A39,'Season 10'!AF$4:CC$104,40,0),"0"),IFERROR(VLOOKUP($A39,'Season 11'!AF$4:CC$104,40,0),"0"),
IFERROR(VLOOKUP($A39,'Season 12'!AF$4:CC$104,40,0),"0"),IFERROR(VLOOKUP($A39,'Season 13'!AF$4:CC$104,40,0),"0"),
IFERROR(VLOOKUP($A39,'Season 14'!AF$4:CC$104,40,0),"0"),IFERROR(VLOOKUP($A39,'Season 15'!AF$4:CC$104,40,0),"0"),)</f>
        <v>1</v>
      </c>
      <c r="AO39" s="699">
        <f>SUM(IFERROR(VLOOKUP($A39,'Season 2'!AF$4:CC$104,36,0),"0"),IFERROR(VLOOKUP($A39,'Season 3'!AF$4:CC$104,41,0),"0"),
IFERROR(VLOOKUP($A39,'Season 4'!AF$4:CC$104,41,0),"0"),IFERROR(VLOOKUP($A39,'Season 5'!AF$4:CC$104,41,0),"0"),
IFERROR(VLOOKUP($A39,'Season 6'!AF$4:CC$104,41,0),"0"),IFERROR(VLOOKUP($A39,'Season 7'!AF$4:CC$104,41,0),"0"),
IFERROR(VLOOKUP($A39,'Season 8'!AF$4:CC$104,41,0),"0"),IFERROR(VLOOKUP($A39,'Season 9'!AF$4:CC$104,41,0),"0"),
IFERROR(VLOOKUP($A39,'Season 10'!AF$4:CC$104,41,0),"0"),IFERROR(VLOOKUP($A39,'Season 11'!AF$4:CC$104,41,0),"0"),
IFERROR(VLOOKUP($A39,'Season 12'!AF$4:CC$104,41,0),"0"),IFERROR(VLOOKUP($A39,'Season 13'!AF$4:CC$104,41,0),"0"),
IFERROR(VLOOKUP($A39,'Season 14'!AF$4:CC$104,41,0),"0"),IFERROR(VLOOKUP($A39,'Season 15'!AF$4:CC$104,41,0),"0"),)</f>
        <v>0</v>
      </c>
      <c r="AP39" s="700">
        <f>SUM(IFERROR(VLOOKUP($A39,'Season 2'!AF$4:CC$104,37,0),"0"),IFERROR(VLOOKUP($A39,'Season 3'!AF$4:CC$104,42,0),"0"),
IFERROR(VLOOKUP($A39,'Season 4'!AF$4:CC$104,42,0),"0"),IFERROR(VLOOKUP($A39,'Season 5'!AF$4:CC$104,42,0),"0"),
IFERROR(VLOOKUP($A39,'Season 6'!AF$4:CC$104,42,0),"0"),IFERROR(VLOOKUP($A39,'Season 7'!AF$4:CC$104,42,0),"0"),
IFERROR(VLOOKUP($A39,'Season 8'!AF$4:CC$104,42,0),"0"),IFERROR(VLOOKUP($A39,'Season 9'!AF$4:CC$104,42,0),"0"),
IFERROR(VLOOKUP($A39,'Season 10'!AF$4:CC$104,42,0),"0"),IFERROR(VLOOKUP($A39,'Season 11'!AF$4:CC$104,42,0),"0"),
IFERROR(VLOOKUP($A39,'Season 12'!AF$4:CC$104,42,0),"0"),IFERROR(VLOOKUP($A39,'Season 13'!AF$4:CC$104,42,0),"0"),
IFERROR(VLOOKUP($A39,'Season 14'!AF$4:CC$104,42,0),"0"),IFERROR(VLOOKUP($A39,'Season 15'!AF$4:CC$104,42,0),"0"),)</f>
        <v>0</v>
      </c>
      <c r="AQ39" s="692">
        <f>SUM(IFERROR(VLOOKUP($A39,'Season 2'!AF$4:CC$104,38,0),"0"),IFERROR(VLOOKUP($A39,'Season 3'!AF$4:CC$104,43,0),"0"),
IFERROR(VLOOKUP($A39,'Season 4'!AF$4:CC$104,43,0),"0"),IFERROR(VLOOKUP($A39,'Season 5'!AF$4:CC$104,43,0),"0"),
IFERROR(VLOOKUP($A39,'Season 6'!AF$4:CC$104,43,0),"0"),IFERROR(VLOOKUP($A39,'Season 7'!AF$4:CC$104,43,0),"0"),
IFERROR(VLOOKUP($A39,'Season 8'!AF$4:CC$104,43,0),"0"),IFERROR(VLOOKUP($A39,'Season 9'!AF$4:CC$104,43,0),"0"),
IFERROR(VLOOKUP($A39,'Season 10'!AF$4:CC$104,43,0),"0"),IFERROR(VLOOKUP($A39,'Season 11'!AF$4:CC$104,43,0),"0"),
IFERROR(VLOOKUP($A39,'Season 12'!AF$4:CC$104,43,0),"0"),IFERROR(VLOOKUP($A39,'Season 13'!AF$4:CC$104,43,0),"0"),
IFERROR(VLOOKUP($A39,'Season 14'!AF$4:CC$104,43,0),"0"),IFERROR(VLOOKUP($A39,'Season 15'!AF$4:CC$104,43,0),"0"),)</f>
        <v>0</v>
      </c>
      <c r="AR39" s="1023">
        <f>SUM(IFERROR(VLOOKUP($A39,'Season 2'!AF$4:CC$104,39,0),"0"),IFERROR(VLOOKUP($A39,'Season 3'!AF$4:CC$104,44,0),"0"),
IFERROR(VLOOKUP($A39,'Season 4'!AF$4:CC$104,44,0),"0"),IFERROR(VLOOKUP($A39,'Season 5'!AF$4:CC$104,44,0),"0"),
IFERROR(VLOOKUP($A39,'Season 6'!AF$4:CC$104,44,0),"0"),IFERROR(VLOOKUP($A39,'Season 7'!AF$4:CC$104,44,0),"0"),
IFERROR(VLOOKUP($A39,'Season 8'!AF$4:CC$104,44,0),"0"),IFERROR(VLOOKUP($A39,'Season 9'!AF$4:CC$104,44,0),"0"),
IFERROR(VLOOKUP($A39,'Season 10'!AF$4:CC$104,44,0),"0"),IFERROR(VLOOKUP($A39,'Season 11'!AF$4:CC$104,44,0),"0"),
IFERROR(VLOOKUP($A39,'Season 12'!AF$4:CC$104,44,0),"0"),IFERROR(VLOOKUP($A39,'Season 13'!AF$4:CC$104,44,0),"0"),
IFERROR(VLOOKUP($A39,'Season 14'!AF$4:CC$104,44,0),"0"),IFERROR(VLOOKUP($A39,'Season 15'!AF$4:CC$104,44,0),"0"),)</f>
        <v>0</v>
      </c>
      <c r="AS39" s="26">
        <f>SUM(IFERROR(VLOOKUP($A39,'Season 2'!AF$4:CC$104,40,0),"0"),IFERROR(VLOOKUP($A39,'Season 3'!AF$4:CC$104,45,0),"0"),
IFERROR(VLOOKUP($A39,'Season 4'!AF$4:CC$104,45,0),"0"),IFERROR(VLOOKUP($A39,'Season 5'!AF$4:CC$104,45,0),"0"),
IFERROR(VLOOKUP($A39,'Season 6'!AF$4:CC$104,45,0),"0"),IFERROR(VLOOKUP($A39,'Season 7'!AF$4:CC$104,45,0),"0"),
IFERROR(VLOOKUP($A39,'Season 8'!AF$4:CC$104,45,0),"0"),IFERROR(VLOOKUP($A39,'Season 9'!AF$4:CC$104,45,0),"0"),
IFERROR(VLOOKUP($A39,'Season 10'!AF$4:CC$104,45,0),"0"),IFERROR(VLOOKUP($A39,'Season 11'!AF$4:CC$104,45,0),"0"),
IFERROR(VLOOKUP($A39,'Season 12'!AF$4:CC$104,45,0),"0"),IFERROR(VLOOKUP($A39,'Season 13'!AF$4:CC$104,45,0),"0"),
IFERROR(VLOOKUP($A39,'Season 14'!AF$4:CC$104,45,0),"0"),IFERROR(VLOOKUP($A39,'Season 15'!AF$4:CC$104,45,0),"0"),)</f>
        <v>2</v>
      </c>
      <c r="AT39" s="699">
        <f>SUM(IFERROR(VLOOKUP($A39,'Season 2'!AF$4:CC$104,41,0),"0"),IFERROR(VLOOKUP($A39,'Season 3'!AF$4:CC$104,46,0),"0"),
IFERROR(VLOOKUP($A39,'Season 4'!AF$4:CC$104,46,0),"0"),IFERROR(VLOOKUP($A39,'Season 5'!AF$4:CC$104,46,0),"0"),
IFERROR(VLOOKUP($A39,'Season 6'!AF$4:CC$104,46,0),"0"),IFERROR(VLOOKUP($A39,'Season 7'!AF$4:CC$104,46,0),"0"),
IFERROR(VLOOKUP($A39,'Season 8'!AF$4:CC$104,46,0),"0"),IFERROR(VLOOKUP($A39,'Season 9'!AF$4:CC$104,46,0),"0"),
IFERROR(VLOOKUP($A39,'Season 10'!AF$4:CC$104,46,0),"0"),IFERROR(VLOOKUP($A39,'Season 11'!AF$4:CC$104,46,0),"0"),
IFERROR(VLOOKUP($A39,'Season 12'!AF$4:CC$104,46,0),"0"),IFERROR(VLOOKUP($A39,'Season 13'!AF$4:CC$104,46,0),"0"),
IFERROR(VLOOKUP($A39,'Season 14'!AF$4:CC$104,46,0),"0"),IFERROR(VLOOKUP($A39,'Season 15'!AF$4:CC$104,46,0),"0"),)</f>
        <v>0</v>
      </c>
      <c r="AU39" s="700">
        <f>SUM(IFERROR(VLOOKUP($A39,'Season 3'!AF$4:CH$104,47,0),"0"),
IFERROR(VLOOKUP($A39,'Season 4'!AF$4:CH$104,47,0),"0"),IFERROR(VLOOKUP($A39,'Season 5'!AF$4:CH$104,47,0),"0"),
IFERROR(VLOOKUP($A39,'Season 6'!AF$4:CH$104,47,0),"0"),IFERROR(VLOOKUP($A39,'Season 7'!AF$4:CH$104,47,0),"0"),
IFERROR(VLOOKUP($A39,'Season 8'!AF$4:CH$104,47,0),"0"),IFERROR(VLOOKUP($A39,'Season 9'!AF$4:CH$104,47,0),"0"),
IFERROR(VLOOKUP($A39,'Season 10'!AF$4:CH$104,47,0),"0"),IFERROR(VLOOKUP($A39,'Season 11'!AF$4:CH$104,47,0),"0"),
IFERROR(VLOOKUP($A39,'Season 12'!AF$4:CH$104,47,0),"0"),IFERROR(VLOOKUP($A39,'Season 13'!AF$4:CH$104,47,0),"0"),
IFERROR(VLOOKUP($A39,'Season 14'!AF$4:CH$104,47,0),"0"),IFERROR(VLOOKUP($A39,'Season 15'!AF$4:CH$104,47,0),"0"),)</f>
        <v>0</v>
      </c>
      <c r="AV39" s="692">
        <f>SUM(IFERROR(VLOOKUP($A39,'Season 3'!AF$4:CH$104,48,0),"0"),
IFERROR(VLOOKUP($A39,'Season 4'!AF$4:CH$104,48,0),"0"),IFERROR(VLOOKUP($A39,'Season 5'!AF$4:CH$104,48,0),"0"),
IFERROR(VLOOKUP($A39,'Season 6'!AF$4:CH$104,48,0),"0"),IFERROR(VLOOKUP($A39,'Season 7'!AF$4:CH$104,48,0),"0"),
IFERROR(VLOOKUP($A39,'Season 8'!AF$4:CH$104,48,0),"0"),IFERROR(VLOOKUP($A39,'Season 9'!AF$4:CH$104,48,0),"0"),
IFERROR(VLOOKUP($A39,'Season 10'!AF$4:CH$104,48,0),"0"),IFERROR(VLOOKUP($A39,'Season 11'!AF$4:CH$104,48,0),"0"),
IFERROR(VLOOKUP($A39,'Season 12'!AF$4:CH$104,48,0),"0"),IFERROR(VLOOKUP($A39,'Season 13'!AF$4:CH$104,48,0),"0"),
IFERROR(VLOOKUP($A39,'Season 14'!AF$4:CH$104,48,0),"0"),IFERROR(VLOOKUP($A39,'Season 15'!AF$4:CH$104,48,0),"0"),)</f>
        <v>0</v>
      </c>
      <c r="AW39" s="1023">
        <f>SUM(IFERROR(VLOOKUP($A39,'Season 3'!AF$4:CH$104,49,0),"0"),
IFERROR(VLOOKUP($A39,'Season 4'!AF$4:CH$104,49,0),"0"),IFERROR(VLOOKUP($A39,'Season 5'!AF$4:CH$104,49,0),"0"),
IFERROR(VLOOKUP($A39,'Season 6'!AF$4:CH$104,49,0),"0"),IFERROR(VLOOKUP($A39,'Season 7'!AF$4:CH$104,49,0),"0"),
IFERROR(VLOOKUP($A39,'Season 8'!AF$4:CH$104,49,0),"0"),IFERROR(VLOOKUP($A39,'Season 9'!AF$4:CH$104,49,0),"0"),
IFERROR(VLOOKUP($A39,'Season 10'!AF$4:CH$104,49,0),"0"),IFERROR(VLOOKUP($A39,'Season 11'!AF$4:CH$104,49,0),"0"),
IFERROR(VLOOKUP($A39,'Season 12'!AF$4:CH$104,49,0),"0"),IFERROR(VLOOKUP($A39,'Season 13'!AF$4:CH$104,49,0),"0"),
IFERROR(VLOOKUP($A39,'Season 14'!AF$4:CH$104,49,0),"0"),IFERROR(VLOOKUP($A39,'Season 15'!AF$4:CH$104,49,0),"0"),)</f>
        <v>0</v>
      </c>
      <c r="AX39" s="26">
        <f>SUM(IFERROR(VLOOKUP($A39,'Season 3'!AF$4:CH$104,50,0),"0"),
IFERROR(VLOOKUP($A39,'Season 4'!AF$4:CH$104,50,0),"0"),IFERROR(VLOOKUP($A39,'Season 5'!AF$4:CH$104,50,0),"0"),
IFERROR(VLOOKUP($A39,'Season 6'!AF$4:CH$104,50,0),"0"),IFERROR(VLOOKUP($A39,'Season 7'!AF$4:CH$104,50,0),"0"),
IFERROR(VLOOKUP($A39,'Season 8'!AF$4:CH$104,50,0),"0"),IFERROR(VLOOKUP($A39,'Season 9'!AF$4:CH$104,50,0),"0"),
IFERROR(VLOOKUP($A39,'Season 10'!AF$4:CH$104,50,0),"0"),IFERROR(VLOOKUP($A39,'Season 11'!AF$4:CH$104,50,0),"0"),
IFERROR(VLOOKUP($A39,'Season 12'!AF$4:CH$104,50,0),"0"),IFERROR(VLOOKUP($A39,'Season 13'!AF$4:CH$104,50,0),"0"),
IFERROR(VLOOKUP($A39,'Season 14'!AF$4:CH$104,50,0),"0"),IFERROR(VLOOKUP($A39,'Season 15'!AF$4:CH$104,50,0),"0"),)</f>
        <v>1</v>
      </c>
      <c r="AY39" s="699">
        <f>SUM(IFERROR(VLOOKUP($A39,'Season 3'!AF$4:CH$104,51,0),"0"),
IFERROR(VLOOKUP($A39,'Season 4'!AF$4:CH$104,51,0),"0"),IFERROR(VLOOKUP($A39,'Season 5'!AF$4:CH$104,51,0),"0"),
IFERROR(VLOOKUP($A39,'Season 6'!AF$4:CH$104,51,0),"0"),IFERROR(VLOOKUP($A39,'Season 7'!AF$4:CH$104,51,0),"0"),
IFERROR(VLOOKUP($A39,'Season 8'!AF$4:CH$104,51,0),"0"),IFERROR(VLOOKUP($A39,'Season 9'!AF$4:CH$104,51,0),"0"),
IFERROR(VLOOKUP($A39,'Season 10'!AF$4:CH$104,51,0),"0"),IFERROR(VLOOKUP($A39,'Season 11'!AF$4:CH$104,51,0),"0"),
IFERROR(VLOOKUP($A39,'Season 12'!AF$4:CH$104,51,0),"0"),IFERROR(VLOOKUP($A39,'Season 13'!AF$4:CH$104,51,0),"0"),
IFERROR(VLOOKUP($A39,'Season 14'!AF$4:CH$104,51,0),"0"),IFERROR(VLOOKUP($A39,'Season 15'!AF$4:CH$104,51,0),"0"),)</f>
        <v>0</v>
      </c>
      <c r="AZ39" s="700">
        <f>SUM(IFERROR(VLOOKUP($A39,'Season 1'!AF$4:CC$104,32,0),"0"),IFERROR(VLOOKUP($A39,'Season 2'!AF$4:CC$104,37,0),"0"),)</f>
        <v>0</v>
      </c>
      <c r="BA39" s="692">
        <f>SUM(IFERROR(VLOOKUP($A39,'Season 1'!AF$4:CC$104,33,0),"0"),IFERROR(VLOOKUP($A39,'Season 2'!AF$4:CC$104,38,0),"0"),)</f>
        <v>0</v>
      </c>
      <c r="BB39" s="1023">
        <f>SUM(IFERROR(VLOOKUP($A39,'Season 1'!AF$4:CC$104,34,0),"0"),IFERROR(VLOOKUP($A39,'Season 2'!AF$4:CC$104,39,0),"0"),)</f>
        <v>0</v>
      </c>
      <c r="BC39" s="26">
        <f>SUM(IFERROR(VLOOKUP($A39,'Season 1'!AF$4:CC$104,35,0),"0"),IFERROR(VLOOKUP($A39,'Season 2'!AF$4:CC$104,40,0),"0"),)</f>
        <v>2</v>
      </c>
      <c r="BD39" s="699">
        <f>SUM(IFERROR(VLOOKUP($A39,'Season 1'!AF$4:CC$104,36,0),"0"),IFERROR(VLOOKUP($A39,'Season 2'!AF$4:CC$104,41,0),"0"),)</f>
        <v>0</v>
      </c>
      <c r="BE39" s="1111">
        <f>SUM(IFERROR(VLOOKUP($A39,'Season 1'!AF$4:CC$104,37,0),"0"),
IFERROR(VLOOKUP($A39,'Season 2'!AF$4:CC$104,47,0),"0"),IFERROR(VLOOKUP($A39,'Season 3'!AF$4:CH$104,52,0),"0"),
IFERROR(VLOOKUP($A39,'Season 4'!AF$4:CH$104,52,0),"0"),IFERROR(VLOOKUP($A39,'Season 5'!AF$4:CH$104,52,0),"0"),
IFERROR(VLOOKUP($A39,'Season 6'!AF$4:CH$104,52,0),"0"),IFERROR(VLOOKUP($A39,'Season 7'!AF$4:CH$104,52,0),"0"),
IFERROR(VLOOKUP($A39,'Season 8'!AF$4:CH$104,52,0),"0"),IFERROR(VLOOKUP($A39,'Season 9'!AF$4:CH$104,52,0),"0"),
IFERROR(VLOOKUP($A39,'Season 10'!AF$4:CH$104,52,0),"0"),IFERROR(VLOOKUP($A39,'Season 11'!AF$4:CH$104,52,0),"0"),
IFERROR(VLOOKUP($A39,'Season 12'!AF$4:CH$104,52,0),"0"),IFERROR(VLOOKUP($A39,'Season 13'!AF$4:CH$104,52,0),"0"),
IFERROR(VLOOKUP($A39,'Season 14'!AF$4:CH$104,52,0),"0"),IFERROR(VLOOKUP($A39,'Season 15'!AF$4:CH$104,52,0),"0"),)</f>
        <v>0</v>
      </c>
      <c r="BF39" s="1112">
        <f>SUM(IFERROR(VLOOKUP($A39,'Season 1'!AF$4:CC$104,38,0),"0"),
IFERROR(VLOOKUP($A39,'Season 2'!AF$4:CC$104,48,0),"0"),IFERROR(VLOOKUP($A39,'Season 3'!AF$4:CH$104,53,0),"0"),
IFERROR(VLOOKUP($A39,'Season 4'!AF$4:CH$104,53,0),"0"),IFERROR(VLOOKUP($A39,'Season 5'!AF$4:CH$104,53,0),"0"),
IFERROR(VLOOKUP($A39,'Season 6'!AF$4:CH$104,53,0),"0"),IFERROR(VLOOKUP($A39,'Season 7'!AF$4:CH$104,53,0),"0"),
IFERROR(VLOOKUP($A39,'Season 8'!AF$4:CH$104,53,0),"0"),IFERROR(VLOOKUP($A39,'Season 9'!AF$4:CH$104,53,0),"0"),
IFERROR(VLOOKUP($A39,'Season 10'!AF$4:CH$104,53,0),"0"),IFERROR(VLOOKUP($A39,'Season 11'!AF$4:CH$104,53,0),"0"),
IFERROR(VLOOKUP($A39,'Season 12'!AF$4:CH$104,53,0),"0"),IFERROR(VLOOKUP($A39,'Season 13'!AF$4:CH$104,53,0),"0"),
IFERROR(VLOOKUP($A39,'Season 14'!AF$4:CH$104,53,0),"0"),IFERROR(VLOOKUP($A39,'Season 15'!AF$4:CH$104,53,0),"0"),)</f>
        <v>0</v>
      </c>
      <c r="BG39" s="1061" t="e">
        <f t="shared" si="1"/>
        <v>#DIV/0!</v>
      </c>
      <c r="BI39" s="1100"/>
      <c r="BJ39" s="1100"/>
      <c r="BK39" s="1100"/>
      <c r="BL39" s="1100"/>
      <c r="BM39" s="1100"/>
      <c r="BN39" s="1100"/>
      <c r="BO39" s="1066"/>
      <c r="BP39" s="1066"/>
      <c r="BQ39" s="1066"/>
      <c r="BR39" s="1066"/>
      <c r="BS39" s="15">
        <f>IFERROR(VLOOKUP($A39,'Season 1'!$AF$4:$CH$104,39,0),"0")</f>
        <v>0</v>
      </c>
      <c r="BT39" s="15">
        <f>IFERROR(VLOOKUP($A39,'Season 1'!$AF$4:$CH$104,40,0),"0")</f>
        <v>0</v>
      </c>
      <c r="BU39" s="15">
        <f>IFERROR(VLOOKUP($A39,'Season 2'!$AF$4:$CH$104,49,0),"0")</f>
        <v>0</v>
      </c>
      <c r="BV39" s="15">
        <f>IFERROR(VLOOKUP($A39,'Season 2'!$AF$4:$CH$104,50,0),"0")</f>
        <v>0</v>
      </c>
      <c r="BW39" s="15">
        <f>IFERROR(VLOOKUP($A39,'Season 3'!$AF$4:$CH$104,54,0),"0")</f>
        <v>0</v>
      </c>
      <c r="BX39" s="15">
        <f>IFERROR(VLOOKUP($A39,'Season 3'!$AF$4:$CH$104,55,0),"0")</f>
        <v>0</v>
      </c>
      <c r="BY39" s="15" t="str">
        <f>IFERROR(VLOOKUP($A39,'Season 4'!$AF$4:$CH$104,54,0),"0")</f>
        <v>0</v>
      </c>
      <c r="BZ39" s="15" t="str">
        <f>IFERROR(VLOOKUP($A39,'Season 4'!$AF$4:$CH$104,55,0),"0")</f>
        <v>0</v>
      </c>
      <c r="CA39" s="15" t="str">
        <f>IFERROR(VLOOKUP($A39,'Season 5'!$AF$4:$CH$104,54,0),"0")</f>
        <v>0</v>
      </c>
      <c r="CB39" s="15" t="str">
        <f>IFERROR(VLOOKUP($A39,'Season 5'!$AF$4:$CH$104,55,0),"0")</f>
        <v>0</v>
      </c>
      <c r="CC39" s="15" t="str">
        <f>IFERROR(VLOOKUP($A39,'Season 6'!$AF$4:$CH$104,54,0),"0")</f>
        <v>0</v>
      </c>
      <c r="CD39" s="15" t="str">
        <f>IFERROR(VLOOKUP($A39,'Season 6'!$AF$4:$CH$104,55,0),"0")</f>
        <v>0</v>
      </c>
      <c r="CE39" s="15" t="str">
        <f>IFERROR(VLOOKUP($A39,'Season 7'!$AF$4:$CH$104,54,0),"0")</f>
        <v>0</v>
      </c>
      <c r="CF39" s="15" t="str">
        <f>IFERROR(VLOOKUP($A39,'Season 7'!$AF$4:$CH$104,55,0),"0")</f>
        <v>0</v>
      </c>
      <c r="CG39" s="15" t="str">
        <f>IFERROR(VLOOKUP($A39,'Season 8'!$AF$4:$CH$104,54,0),"0")</f>
        <v>0</v>
      </c>
      <c r="CH39" s="15" t="str">
        <f>IFERROR(VLOOKUP($A39,'Season 8'!$AF$4:$CH$104,55,0),"0")</f>
        <v>0</v>
      </c>
      <c r="CI39" s="15" t="str">
        <f>IFERROR(VLOOKUP($A39,'Season 9'!$AF$4:$CH$104,54,0),"0")</f>
        <v>0</v>
      </c>
      <c r="CJ39" s="15" t="str">
        <f>IFERROR(VLOOKUP($A39,'Season 9'!$AF$4:$CH$104,55,0),"0")</f>
        <v>0</v>
      </c>
      <c r="CK39" s="15" t="str">
        <f>IFERROR(VLOOKUP($A39,'Season 10'!$AF$4:$CH$104,54,0),"0")</f>
        <v>0</v>
      </c>
      <c r="CL39" s="15" t="str">
        <f>IFERROR(VLOOKUP($A39,'Season 10'!$AF$4:$CH$104,55,0),"0")</f>
        <v>0</v>
      </c>
      <c r="CM39" s="15" t="str">
        <f>IFERROR(VLOOKUP($A39,'Season 11'!$AF$4:$CH$104,54,0),"0")</f>
        <v>0</v>
      </c>
      <c r="CN39" s="15" t="str">
        <f>IFERROR(VLOOKUP($A39,'Season 11'!$AF$4:$CH$104,55,0),"0")</f>
        <v>0</v>
      </c>
      <c r="CO39" s="15" t="str">
        <f>IFERROR(VLOOKUP($A39,'Season 12'!$AF$4:$CH$104,54,0),"0")</f>
        <v>0</v>
      </c>
      <c r="CP39" s="15" t="str">
        <f>IFERROR(VLOOKUP($A39,'Season 12'!$AF$4:$CH$104,55,0),"0")</f>
        <v>0</v>
      </c>
      <c r="CQ39" s="15" t="str">
        <f>IFERROR(VLOOKUP($A39,'Season 13'!$AF$4:$CH$104,54,0),"0")</f>
        <v>0</v>
      </c>
      <c r="CR39" s="15" t="str">
        <f>IFERROR(VLOOKUP($A39,'Season 13'!$AF$4:$CH$104,55,0),"0")</f>
        <v>0</v>
      </c>
      <c r="CS39" s="15" t="str">
        <f>IFERROR(VLOOKUP($A39,'Season 14'!$AF$4:$CH$104,54,0),"0")</f>
        <v>0</v>
      </c>
      <c r="CT39" s="15" t="str">
        <f>IFERROR(VLOOKUP($A39,'Season 14'!$AF$4:$CH$104,55,0),"0")</f>
        <v>0</v>
      </c>
      <c r="CU39" s="15" t="str">
        <f>IFERROR(VLOOKUP($A39,'Season 15'!$AF$4:$CH$104,54,0),"0")</f>
        <v>0</v>
      </c>
      <c r="CV39" s="15" t="str">
        <f>IFERROR(VLOOKUP($A39,'Season 15'!$AF$4:$CH$104,55,0),"0")</f>
        <v>0</v>
      </c>
    </row>
    <row r="40" spans="1:100" x14ac:dyDescent="0.25">
      <c r="A40" s="1090" t="s">
        <v>355</v>
      </c>
      <c r="B40" s="1021" t="str">
        <f>IFERROR(VLOOKUP('Data Totals'!A40,'Season 1'!AF$4:CC$104,2,FALSE),IFERROR(VLOOKUP('Data Totals'!A40,'Season 2'!AF$4:CC$104,2,FALSE),IFERROR(VLOOKUP('Data Totals'!A40,'Season 3'!AF$4:CC$104,2,FALSE),IFERROR(VLOOKUP('Data Totals'!A40,'Season 4'!AF$4:CC$104,2,FALSE),IFERROR(VLOOKUP('Data Totals'!A40,'Season 5'!AF$4:CC$104,2,FALSE),IFERROR(VLOOKUP('Data Totals'!A40,'Season 6'!AF$4:CC$104,2,FALSE),IFERROR(VLOOKUP('Data Totals'!A40,'Season 7'!AF$4:CC$104,2,FALSE),IFERROR(VLOOKUP('Data Totals'!A40,'Season 8'!AF$4:CC$104,2,FALSE),IFERROR(VLOOKUP('Data Totals'!A40,'Season 9'!AF$4:CC$104,2,FALSE),IFERROR(VLOOKUP('Data Totals'!A40,'Season 10'!AF$4:CC$104,2,FALSE),IFERROR(VLOOKUP('Data Totals'!A40,'Season 11'!AF$4:CC$104,2,FALSE),IFERROR(VLOOKUP('Data Totals'!A40,'Season 12'!AF$4:CC$104,2,FALSE),IFERROR(VLOOKUP('Data Totals'!A40,'Season 13'!AF$4:CC$104,2,FALSE),IFERROR(VLOOKUP('Data Totals'!A40,'Season 14'!AF$4:CC$104,2,FALSE),IFERROR(VLOOKUP('Data Totals'!A40,'Season 15'!AF$4:CC$104,2,FALSE),"N/A")))))))))))))))</f>
        <v>GK</v>
      </c>
      <c r="C40" s="1022">
        <f>IFERROR(VLOOKUP('Data Totals'!A40,'Season 1'!AF$4:CC$104,3,FALSE),IFERROR(VLOOKUP('Data Totals'!A40,'Season 2'!AF$4:CC$104,3,FALSE),IFERROR(VLOOKUP('Data Totals'!A40,'Season 3'!AF$4:CC$104,3,FALSE),IFERROR(VLOOKUP('Data Totals'!A40,'Season 4'!AF$4:CC$104,3,FALSE),IFERROR(VLOOKUP('Data Totals'!A40,'Season 5'!AF$4:CC$104,3,FALSE),IFERROR(VLOOKUP('Data Totals'!A40,'Season 6'!AF$4:CC$104,3,FALSE),IFERROR(VLOOKUP('Data Totals'!A40,'Season 7'!AF$4:CC$104,3,FALSE),IFERROR(VLOOKUP('Data Totals'!A40,'Season 8'!AF$4:CC$104,3,FALSE),IFERROR(VLOOKUP('Data Totals'!A40,'Season 9'!AF$4:CC$104,3,FALSE),IFERROR(VLOOKUP('Data Totals'!A40,'Season 10'!AF$4:CC$104,3,FALSE),IFERROR(VLOOKUP('Data Totals'!A40,'Season 11'!AF$4:CC$104,3,FALSE),IFERROR(VLOOKUP('Data Totals'!A40,'Season 12'!AF$4:CC$104,3,FALSE),IFERROR(VLOOKUP('Data Totals'!A40,'Season 13'!AF$4:CC$104,3,FALSE),IFERROR(VLOOKUP('Data Totals'!A40,'Season 14'!AF$4:CC$104,3,FALSE),IFERROR(VLOOKUP('Data Totals'!A40,'Season 15'!AF$4:CC$104,3,FALSE),"N/A")))))))))))))))</f>
        <v>63</v>
      </c>
      <c r="D40" s="1022">
        <f>IFERROR(VLOOKUP('Data Totals'!A40,'Season 1'!AF$4:CC$104,4,FALSE),IFERROR(VLOOKUP('Data Totals'!A40,'Season 2'!AF$4:CC$104,4,FALSE),IFERROR(VLOOKUP('Data Totals'!A40,'Season 3'!AF$4:CC$104,4,FALSE),IFERROR(VLOOKUP('Data Totals'!A40,'Season 4'!AF$4:CC$104,4,FALSE),IFERROR(VLOOKUP('Data Totals'!A40,'Season 5'!AF$4:CC$104,4,FALSE),IFERROR(VLOOKUP('Data Totals'!A40,'Season 6'!AF$4:CC$104,4,FALSE),IFERROR(VLOOKUP('Data Totals'!A40,'Season 7'!AF$4:CC$104,4,FALSE),IFERROR(VLOOKUP('Data Totals'!A40,'Season 8'!AF$4:CC$104,4,FALSE),IFERROR(VLOOKUP('Data Totals'!A40,'Season 9'!AF$4:CC$104,4,FALSE),IFERROR(VLOOKUP('Data Totals'!A40,'Season 10'!AF$4:CC$104,4,FALSE),IFERROR(VLOOKUP('Data Totals'!A40,'Season 11'!AF$4:CC$104,4,FALSE),IFERROR(VLOOKUP('Data Totals'!A40,'Season 12'!AF$4:CC$104,4,FALSE),IFERROR(VLOOKUP('Data Totals'!A40,'Season 13'!AF$4:CC$104,4,FALSE),IFERROR(VLOOKUP('Data Totals'!A40,'Season 14'!AF$4:CC$104,4,FALSE),IFERROR(VLOOKUP('Data Totals'!A40,'Season 15'!AF$4:CC$104,4,FALSE),"N/A")))))))))))))))</f>
        <v>67</v>
      </c>
      <c r="E40" s="1022">
        <f t="shared" si="0"/>
        <v>4</v>
      </c>
      <c r="F40" s="692">
        <f>SUM(IFERROR(VLOOKUP(A40,BI$3:BN$152,2,0),"0"),IFERROR(VLOOKUP(A40,'Season 1'!AF$4:CC$104,6,0),"0"),
IFERROR(VLOOKUP(A40,'Season 2'!AF$4:CC$104,6,0),"0"),IFERROR(VLOOKUP(A40,'Season 3'!AF$4:CC$104,6,0),"0"),
IFERROR(VLOOKUP(A40,'Season 4'!AF$4:CC$104,6,0),"0"),IFERROR(VLOOKUP(A40,'Season 5'!AF$4:CC$104,6,0),"0"),
IFERROR(VLOOKUP(A40,'Season 6'!AF$4:CC$104,6,0),"0"),IFERROR(VLOOKUP(A40,'Season 7'!AF$4:CC$104,6,0),"0"),
IFERROR(VLOOKUP(A40,'Season 8'!AF$4:CC$104,6,0),"0"),IFERROR(VLOOKUP(A40,'Season 9'!AF$4:CC$104,6,0),"0"),
IFERROR(VLOOKUP(A40,'Season 10'!AF$4:CC$104,6,0),"0"),IFERROR(VLOOKUP(A40,'Season 11'!AF$4:CC$104,6,0),"0"),
IFERROR(VLOOKUP(A40,'Season 12'!AF$4:CC$104,6,0),"0"),IFERROR(VLOOKUP(A40,'Season 13'!AF$4:CC$104,6,0),"0"),
IFERROR(VLOOKUP(A40,'Season 14'!AF$4:CC$104,6,0),"0"),IFERROR(VLOOKUP(A40,'Season 15'!AF$4:CC$104,6,0),"0"),)</f>
        <v>0</v>
      </c>
      <c r="G40" s="692">
        <f>SUM(IFERROR(VLOOKUP(A40,'Season 1'!AF$4:CC$104,7,0),"0"),
IFERROR(VLOOKUP(A40,'Season 2'!AF$4:CC$104,7,0),"0"),IFERROR(VLOOKUP(A40,'Season 3'!AF$4:CC$104,7,0),"0"),
IFERROR(VLOOKUP(A40,'Season 4'!AF$4:CC$104,7,0),"0"),IFERROR(VLOOKUP(A40,'Season 5'!AF$4:CC$104,7,0),"0"),
IFERROR(VLOOKUP(A40,'Season 6'!AF$4:CC$104,7,0),"0"),IFERROR(VLOOKUP(A40,'Season 7'!AF$4:CC$104,7,0),"0"),
IFERROR(VLOOKUP(A40,'Season 8'!AF$4:CC$104,7,0),"0"),IFERROR(VLOOKUP(A40,'Season 9'!AF$4:CC$104,7,0),"0"),
IFERROR(VLOOKUP(A40,'Season 10'!AF$4:CC$104,7,0),"0"),IFERROR(VLOOKUP(A40,'Season 11'!AF$4:CC$104,7,0),"0"),
IFERROR(VLOOKUP(A40,'Season 12'!AF$4:CC$104,7,0),"0"),IFERROR(VLOOKUP(A40,'Season 13'!AF$4:CC$104,7,0),"0"),
IFERROR(VLOOKUP(A40,'Season 14'!AF$4:CC$104,7,0),"0"),IFERROR(VLOOKUP(A40,'Season 15'!AF$4:CC$104,7,0),"0"),)</f>
        <v>0</v>
      </c>
      <c r="H40" s="556">
        <f>SUM(IFERROR(VLOOKUP(A40,'Season 1'!AF$4:CC$104,8,0),"0"),
IFERROR(VLOOKUP(A40,'Season 2'!AF$4:CC$104,8,0),"0"),IFERROR(VLOOKUP(A40,'Season 3'!AF$4:CC$104,8,0),"0"),
IFERROR(VLOOKUP(A40,'Season 4'!AF$4:CC$104,8,0),"0"),IFERROR(VLOOKUP(A40,'Season 5'!AF$4:CC$104,8,0),"0"),
IFERROR(VLOOKUP(A40,'Season 6'!AF$4:CC$104,8,0),"0"),IFERROR(VLOOKUP(A40,'Season 7'!AF$4:CC$104,8,0),"0"),
IFERROR(VLOOKUP(A40,'Season 8'!AF$4:CC$104,8,0),"0"),IFERROR(VLOOKUP(A40,'Season 9'!AF$4:CC$104,8,0),"0"),
IFERROR(VLOOKUP(A40,'Season 10'!AF$4:CC$104,8,0),"0"),IFERROR(VLOOKUP(A40,'Season 11'!AF$4:CC$104,8,0),"0"),
IFERROR(VLOOKUP(A40,'Season 12'!AF$4:CC$104,8,0),"0"),IFERROR(VLOOKUP(A40,'Season 13'!AF$4:CC$104,8,0),"0"),
IFERROR(VLOOKUP(A40,'Season 14'!AF$4:CC$104,8,0),"0"),IFERROR(VLOOKUP(A40,'Season 15'!AF$4:CC$104,8,0),"0"),)</f>
        <v>0</v>
      </c>
      <c r="I40" s="1023">
        <f>SUM(IFERROR(VLOOKUP(A40,'Season 1'!AF$4:CC$104,9,0),"0"),
IFERROR(VLOOKUP(A40,'Season 2'!AF$4:CC$104,9,0),"0"),IFERROR(VLOOKUP(A40,'Season 3'!AF$4:CC$104,9,0),"0"),
IFERROR(VLOOKUP(A40,'Season 4'!AF$4:CC$104,9,0),"0"),IFERROR(VLOOKUP(A40,'Season 5'!AF$4:CC$104,9,0),"0"),
IFERROR(VLOOKUP(A40,'Season 6'!AF$4:CC$104,9,0),"0"),IFERROR(VLOOKUP(A40,'Season 7'!AF$4:CC$104,9,0),"0"),
IFERROR(VLOOKUP(A40,'Season 8'!AF$4:CC$104,9,0),"0"),IFERROR(VLOOKUP(A40,'Season 9'!AF$4:CC$104,9,0),"0"),
IFERROR(VLOOKUP(A40,'Season 10'!AF$4:CC$104,9,0),"0"),IFERROR(VLOOKUP(A40,'Season 11'!AF$4:CC$104,9,0),"0"),
IFERROR(VLOOKUP(A40,'Season 12'!AF$4:CC$104,9,0),"0"),IFERROR(VLOOKUP(A40,'Season 13'!AF$4:CC$104,9,0),"0"),
IFERROR(VLOOKUP(A40,'Season 14'!AF$4:CC$104,9,0),"0"),IFERROR(VLOOKUP(A40,'Season 15'!AF$4:CC$104,9,0),"0"),)</f>
        <v>0</v>
      </c>
      <c r="J40" s="26">
        <f>SUM(IFERROR(VLOOKUP(A40,BI$3:BN$152,3,0),"0"),IFERROR(VLOOKUP(A40,'Season 1'!AF$4:CC$104,10,0),"0"),
IFERROR(VLOOKUP(A40,'Season 2'!AF$4:CC$104,10,0),"0"),IFERROR(VLOOKUP(A40,'Season 3'!AF$4:CC$104,10,0),"0"),
IFERROR(VLOOKUP(A40,'Season 4'!AF$4:CC$104,10,0),"0"),IFERROR(VLOOKUP(A40,'Season 5'!AF$4:CC$104,10,0),"0"),
IFERROR(VLOOKUP(A40,'Season 6'!AF$4:CC$104,10,0),"0"),IFERROR(VLOOKUP(A40,'Season 7'!AF$4:CC$104,10,0),"0"),
IFERROR(VLOOKUP(A40,'Season 8'!AF$4:CC$104,10,0),"0"),IFERROR(VLOOKUP(A40,'Season 9'!AF$4:CC$104,10,0),"0"),
IFERROR(VLOOKUP(A40,'Season 10'!AF$4:CC$104,10,0),"0"),IFERROR(VLOOKUP(A40,'Season 11'!AF$4:CC$104,10,0),"0"),
IFERROR(VLOOKUP(A40,'Season 12'!AF$4:CC$104,10,0),"0"),IFERROR(VLOOKUP(A40,'Season 13'!AF$4:CC$104,10,0),"0"),
IFERROR(VLOOKUP(A40,'Season 14'!AF$4:CC$104,10,0),"0"),IFERROR(VLOOKUP(A40,'Season 15'!AF$4:CC$104,10,0),"0"),)</f>
        <v>0</v>
      </c>
      <c r="K40" s="699">
        <f>SUM(IFERROR(VLOOKUP(A40,BI$3:BN$152,4,0),"0"),IFERROR(VLOOKUP(A40,'Season 1'!AF$4:CC$104,11,0),"0"),
IFERROR(VLOOKUP(A40,'Season 2'!AF$4:CC$104,11,0),"0"),IFERROR(VLOOKUP(A40,'Season 3'!AF$4:CC$104,11,0),"0"),
IFERROR(VLOOKUP(A40,'Season 4'!AF$4:CC$104,11,0),"0"),IFERROR(VLOOKUP(A40,'Season 5'!AF$4:CC$104,11,0),"0"),
IFERROR(VLOOKUP(A40,'Season 6'!AF$4:CC$104,11,0),"0"),IFERROR(VLOOKUP(A40,'Season 7'!AF$4:CC$104,11,0),"0"),
IFERROR(VLOOKUP(A40,'Season 8'!AF$4:CC$104,11,0),"0"),IFERROR(VLOOKUP(A40,'Season 9'!AF$4:CC$104,11,0),"0"),
IFERROR(VLOOKUP(A40,'Season 10'!AF$4:CC$104,11,0),"0"),IFERROR(VLOOKUP(A40,'Season 11'!AF$4:CC$104,11,0),"0"),
IFERROR(VLOOKUP(A40,'Season 12'!AF$4:CC$104,11,0),"0"),IFERROR(VLOOKUP(A40,'Season 13'!AF$4:CC$104,11,0),"0"),
IFERROR(VLOOKUP(A40,'Season 14'!AF$4:CC$104,11,0),"0"),IFERROR(VLOOKUP(A40,'Season 15'!AF$4:CC$104,11,0),"0"),)</f>
        <v>0</v>
      </c>
      <c r="L40" s="700">
        <f>SUM(IFERROR(VLOOKUP($A40,'Season 1'!AF$4:CC$104,12,0),"0"),
IFERROR(VLOOKUP($A40,'Season 2'!AF$4:CC$104,12,0),"0"),IFERROR(VLOOKUP($A40,'Season 3'!AF$4:CC$104,12,0),"0"),
IFERROR(VLOOKUP($A40,'Season 4'!AF$4:CC$104,12,0),"0"),IFERROR(VLOOKUP($A40,'Season 5'!AF$4:CC$104,12,0),"0"),
IFERROR(VLOOKUP($A40,'Season 6'!AF$4:CC$104,12,0),"0"),IFERROR(VLOOKUP($A40,'Season 7'!AF$4:CC$104,12,0),"0"),
IFERROR(VLOOKUP($A40,'Season 8'!AF$4:CC$104,12,0),"0"),IFERROR(VLOOKUP($A40,'Season 9'!AF$4:CC$104,12,0),"0"),
IFERROR(VLOOKUP($A40,'Season 10'!AF$4:CC$104,12,0),"0"),IFERROR(VLOOKUP($A40,'Season 11'!AF$4:CC$104,12,0),"0"),
IFERROR(VLOOKUP($A40,'Season 12'!AF$4:CC$104,12,0),"0"),IFERROR(VLOOKUP($A40,'Season 13'!AF$4:CC$104,12,0),"0"),
IFERROR(VLOOKUP($A40,'Season 14'!AF$4:CC$104,12,0),"0"),IFERROR(VLOOKUP($A40,'Season 15'!AF$4:CC$104,12,0),"0"),)</f>
        <v>0</v>
      </c>
      <c r="M40" s="692">
        <f>SUM(IFERROR(VLOOKUP($A40,'Season 1'!AF$4:CC$104,13,0),"0"),
IFERROR(VLOOKUP($A40,'Season 2'!AF$4:CC$104,13,0),"0"),IFERROR(VLOOKUP($A40,'Season 3'!AF$4:CC$104,13,0),"0"),
IFERROR(VLOOKUP($A40,'Season 4'!AF$4:CC$104,13,0),"0"),IFERROR(VLOOKUP($A40,'Season 5'!AF$4:CC$104,13,0),"0"),
IFERROR(VLOOKUP($A40,'Season 6'!AF$4:CC$104,13,0),"0"),IFERROR(VLOOKUP($A40,'Season 7'!AF$4:CC$104,13,0),"0"),
IFERROR(VLOOKUP($A40,'Season 8'!AF$4:CC$104,13,0),"0"),IFERROR(VLOOKUP($A40,'Season 9'!AF$4:CC$104,13,0),"0"),
IFERROR(VLOOKUP($A40,'Season 10'!AF$4:CC$104,13,0),"0"),IFERROR(VLOOKUP($A40,'Season 11'!AF$4:CC$104,13,0),"0"),
IFERROR(VLOOKUP($A40,'Season 12'!AF$4:CC$104,13,0),"0"),IFERROR(VLOOKUP($A40,'Season 13'!AF$4:CC$104,13,0),"0"),
IFERROR(VLOOKUP($A40,'Season 14'!AF$4:CC$104,13,0),"0"),IFERROR(VLOOKUP($A40,'Season 15'!AF$4:CC$104,13,0),"0"),)</f>
        <v>0</v>
      </c>
      <c r="N40" s="1023">
        <f>SUM(IFERROR(VLOOKUP($A40,'Season 1'!AF$4:CC$104,14,0),"0"),
IFERROR(VLOOKUP($A40,'Season 2'!AF$4:CC$104,14,0),"0"),IFERROR(VLOOKUP($A40,'Season 3'!AF$4:CC$104,14,0),"0"),
IFERROR(VLOOKUP($A40,'Season 4'!AF$4:CC$104,14,0),"0"),IFERROR(VLOOKUP($A40,'Season 5'!AF$4:CC$104,14,0),"0"),
IFERROR(VLOOKUP($A40,'Season 6'!AF$4:CC$104,14,0),"0"),IFERROR(VLOOKUP($A40,'Season 7'!AF$4:CC$104,14,0),"0"),
IFERROR(VLOOKUP($A40,'Season 8'!AF$4:CC$104,14,0),"0"),IFERROR(VLOOKUP($A40,'Season 9'!AF$4:CC$104,14,0),"0"),
IFERROR(VLOOKUP($A40,'Season 10'!AF$4:CC$104,14,0),"0"),IFERROR(VLOOKUP($A40,'Season 11'!AF$4:CC$104,14,0),"0"),
IFERROR(VLOOKUP($A40,'Season 12'!AF$4:CC$104,14,0),"0"),IFERROR(VLOOKUP($A40,'Season 13'!AF$4:CC$104,14,0),"0"),
IFERROR(VLOOKUP($A40,'Season 14'!AF$4:CC$104,14,0),"0"),IFERROR(VLOOKUP($A40,'Season 15'!AF$4:CC$104,14,0),"0"),)</f>
        <v>0</v>
      </c>
      <c r="O40" s="26">
        <f>SUM(IFERROR(VLOOKUP($A40,'Season 1'!AF$4:CC$104,15,0),"0"),
IFERROR(VLOOKUP($A40,'Season 2'!AF$4:CC$104,15,0),"0"),IFERROR(VLOOKUP($A40,'Season 3'!AF$4:CC$104,15,0),"0"),
IFERROR(VLOOKUP($A40,'Season 4'!AF$4:CC$104,15,0),"0"),IFERROR(VLOOKUP($A40,'Season 5'!AF$4:CC$104,15,0),"0"),
IFERROR(VLOOKUP($A40,'Season 6'!AF$4:CC$104,15,0),"0"),IFERROR(VLOOKUP($A40,'Season 7'!AF$4:CC$104,15,0),"0"),
IFERROR(VLOOKUP($A40,'Season 8'!AF$4:CC$104,15,0),"0"),IFERROR(VLOOKUP($A40,'Season 9'!AF$4:CC$104,15,0),"0"),
IFERROR(VLOOKUP($A40,'Season 10'!AF$4:CC$104,15,0),"0"),IFERROR(VLOOKUP($A40,'Season 11'!AF$4:CC$104,15,0),"0"),
IFERROR(VLOOKUP($A40,'Season 12'!AF$4:CC$104,15,0),"0"),IFERROR(VLOOKUP($A40,'Season 13'!AF$4:CC$104,15,0),"0"),
IFERROR(VLOOKUP($A40,'Season 14'!AF$4:CC$104,15,0),"0"),IFERROR(VLOOKUP($A40,'Season 15'!AF$4:CC$104,15,0),"0"),)</f>
        <v>0</v>
      </c>
      <c r="P40" s="699">
        <f>SUM(IFERROR(VLOOKUP($A40,'Season 1'!AF$4:CC$104,16,0),"0"),
IFERROR(VLOOKUP($A40,'Season 2'!AF$4:CC$104,16,0),"0"),IFERROR(VLOOKUP($A40,'Season 3'!AF$4:CC$104,16,0),"0"),
IFERROR(VLOOKUP($A40,'Season 4'!AF$4:CC$104,16,0),"0"),IFERROR(VLOOKUP($A40,'Season 5'!AF$4:CC$104,16,0),"0"),
IFERROR(VLOOKUP($A40,'Season 6'!AF$4:CC$104,16,0),"0"),IFERROR(VLOOKUP($A40,'Season 7'!AF$4:CC$104,16,0),"0"),
IFERROR(VLOOKUP($A40,'Season 8'!AF$4:CC$104,16,0),"0"),IFERROR(VLOOKUP($A40,'Season 9'!AF$4:CC$104,16,0),"0"),
IFERROR(VLOOKUP($A40,'Season 10'!AF$4:CC$104,16,0),"0"),IFERROR(VLOOKUP($A40,'Season 11'!AF$4:CC$104,16,0),"0"),
IFERROR(VLOOKUP($A40,'Season 12'!AF$4:CC$104,16,0),"0"),IFERROR(VLOOKUP($A40,'Season 13'!AF$4:CC$104,16,0),"0"),
IFERROR(VLOOKUP($A40,'Season 14'!AF$4:CC$104,16,0),"0"),IFERROR(VLOOKUP($A40,'Season 15'!AF$4:CC$104,16,0),"0"),)</f>
        <v>0</v>
      </c>
      <c r="Q40" s="700">
        <f>SUM(IFERROR(VLOOKUP($A40,'Season 1'!AF$4:CC$104,17,0),"0"),
IFERROR(VLOOKUP($A40,'Season 2'!AF$4:CC$104,17,0),"0"),IFERROR(VLOOKUP($A40,'Season 3'!AF$4:CC$104,17,0),"0"),
IFERROR(VLOOKUP($A40,'Season 4'!AF$4:CC$104,17,0),"0"),IFERROR(VLOOKUP($A40,'Season 5'!AF$4:CC$104,17,0),"0"),
IFERROR(VLOOKUP($A40,'Season 6'!AF$4:CC$104,17,0),"0"),IFERROR(VLOOKUP($A40,'Season 7'!AF$4:CC$104,17,0),"0"),
IFERROR(VLOOKUP($A40,'Season 8'!AF$4:CC$104,17,0),"0"),IFERROR(VLOOKUP($A40,'Season 9'!AF$4:CC$104,17,0),"0"),
IFERROR(VLOOKUP($A40,'Season 10'!AF$4:CC$104,17,0),"0"),IFERROR(VLOOKUP($A40,'Season 11'!AF$4:CC$104,17,0),"0"),
IFERROR(VLOOKUP($A40,'Season 12'!AF$4:CC$104,17,0),"0"),IFERROR(VLOOKUP($A40,'Season 13'!AF$4:CC$104,17,0),"0"),
IFERROR(VLOOKUP($A40,'Season 14'!AF$4:CC$104,17,0),"0"),IFERROR(VLOOKUP($A40,'Season 15'!AF$4:CC$104,17,0),"0"),)</f>
        <v>0</v>
      </c>
      <c r="R40" s="692">
        <f>SUM(IFERROR(VLOOKUP($A40,'Season 1'!AF$4:CC$104,18,0),"0"),
IFERROR(VLOOKUP($A40,'Season 2'!AF$4:CC$104,18,0),"0"),IFERROR(VLOOKUP($A40,'Season 3'!AF$4:CC$104,18,0),"0"),
IFERROR(VLOOKUP($A40,'Season 4'!AF$4:CC$104,18,0),"0"),IFERROR(VLOOKUP($A40,'Season 5'!AF$4:CC$104,18,0),"0"),
IFERROR(VLOOKUP($A40,'Season 6'!AF$4:CC$104,18,0),"0"),IFERROR(VLOOKUP($A40,'Season 7'!AF$4:CC$104,18,0),"0"),
IFERROR(VLOOKUP($A40,'Season 8'!AF$4:CC$104,18,0),"0"),IFERROR(VLOOKUP($A40,'Season 9'!AF$4:CC$104,18,0),"0"),
IFERROR(VLOOKUP($A40,'Season 10'!AF$4:CC$104,18,0),"0"),IFERROR(VLOOKUP($A40,'Season 11'!AF$4:CC$104,18,0),"0"),
IFERROR(VLOOKUP($A40,'Season 12'!AF$4:CC$104,18,0),"0"),IFERROR(VLOOKUP($A40,'Season 13'!AF$4:CC$104,18,0),"0"),
IFERROR(VLOOKUP($A40,'Season 14'!AF$4:CC$104,18,0),"0"),IFERROR(VLOOKUP($A40,'Season 15'!AF$4:CC$104,18,0),"0"),)</f>
        <v>0</v>
      </c>
      <c r="S40" s="1023">
        <f>SUM(IFERROR(VLOOKUP($A40,'Season 1'!AF$4:CC$104,19,0),"0"),
IFERROR(VLOOKUP($A40,'Season 2'!AF$4:CC$104,19,0),"0"),IFERROR(VLOOKUP($A40,'Season 3'!AF$4:CC$104,19,0),"0"),
IFERROR(VLOOKUP($A40,'Season 4'!AF$4:CC$104,19,0),"0"),IFERROR(VLOOKUP($A40,'Season 5'!AF$4:CC$104,19,0),"0"),
IFERROR(VLOOKUP($A40,'Season 6'!AF$4:CC$104,19,0),"0"),IFERROR(VLOOKUP($A40,'Season 7'!AF$4:CC$104,19,0),"0"),
IFERROR(VLOOKUP($A40,'Season 8'!AF$4:CC$104,19,0),"0"),IFERROR(VLOOKUP($A40,'Season 9'!AF$4:CC$104,19,0),"0"),
IFERROR(VLOOKUP($A40,'Season 10'!AF$4:CC$104,19,0),"0"),IFERROR(VLOOKUP($A40,'Season 11'!AF$4:CC$104,19,0),"0"),
IFERROR(VLOOKUP($A40,'Season 12'!AF$4:CC$104,19,0),"0"),IFERROR(VLOOKUP($A40,'Season 13'!AF$4:CC$104,19,0),"0"),
IFERROR(VLOOKUP($A40,'Season 14'!AF$4:CC$104,19,0),"0"),IFERROR(VLOOKUP($A40,'Season 15'!AF$4:CC$104,19,0),"0"),)</f>
        <v>0</v>
      </c>
      <c r="T40" s="26">
        <f>SUM(IFERROR(VLOOKUP($A40,'Season 1'!AF$4:CC$104,20,0),"0"),
IFERROR(VLOOKUP($A40,'Season 2'!AF$4:CC$104,20,0),"0"),IFERROR(VLOOKUP($A40,'Season 3'!AF$4:CC$104,20,0),"0"),
IFERROR(VLOOKUP($A40,'Season 4'!AF$4:CC$104,20,0),"0"),IFERROR(VLOOKUP($A40,'Season 5'!AF$4:CC$104,20,0),"0"),
IFERROR(VLOOKUP($A40,'Season 6'!AF$4:CC$104,20,0),"0"),IFERROR(VLOOKUP($A40,'Season 7'!AF$4:CC$104,20,0),"0"),
IFERROR(VLOOKUP($A40,'Season 8'!AF$4:CC$104,20,0),"0"),IFERROR(VLOOKUP($A40,'Season 9'!AF$4:CC$104,20,0),"0"),
IFERROR(VLOOKUP($A40,'Season 10'!AF$4:CC$104,20,0),"0"),IFERROR(VLOOKUP($A40,'Season 11'!AF$4:CC$104,20,0),"0"),
IFERROR(VLOOKUP($A40,'Season 12'!AF$4:CC$104,20,0),"0"),IFERROR(VLOOKUP($A40,'Season 13'!AF$4:CC$104,20,0),"0"),
IFERROR(VLOOKUP($A40,'Season 14'!AF$4:CC$104,20,0),"0"),IFERROR(VLOOKUP($A40,'Season 15'!AF$4:CC$104,20,0),"0"),)</f>
        <v>0</v>
      </c>
      <c r="U40" s="699">
        <f>SUM(IFERROR(VLOOKUP($A40,'Season 1'!AF$4:CC$104,21,0),"0"),
IFERROR(VLOOKUP($A40,'Season 2'!AF$4:CC$104,21,0),"0"),IFERROR(VLOOKUP($A40,'Season 3'!AF$4:CC$104,21,0),"0"),
IFERROR(VLOOKUP($A40,'Season 4'!AF$4:CC$104,21,0),"0"),IFERROR(VLOOKUP($A40,'Season 5'!AF$4:CC$104,21,0),"0"),
IFERROR(VLOOKUP($A40,'Season 6'!AF$4:CC$104,21,0),"0"),IFERROR(VLOOKUP($A40,'Season 7'!AF$4:CC$104,21,0),"0"),
IFERROR(VLOOKUP($A40,'Season 8'!AF$4:CC$104,21,0),"0"),IFERROR(VLOOKUP($A40,'Season 9'!AF$4:CC$104,21,0),"0"),
IFERROR(VLOOKUP($A40,'Season 10'!AF$4:CC$104,21,0),"0"),IFERROR(VLOOKUP($A40,'Season 11'!AF$4:CC$104,21,0),"0"),
IFERROR(VLOOKUP($A40,'Season 12'!AF$4:CC$104,21,0),"0"),IFERROR(VLOOKUP($A40,'Season 13'!AF$4:CC$104,21,0),"0"),
IFERROR(VLOOKUP($A40,'Season 14'!AF$4:CC$104,21,0),"0"),IFERROR(VLOOKUP($A40,'Season 15'!AF$4:CC$104,21,0),"0"),)</f>
        <v>0</v>
      </c>
      <c r="V40" s="700">
        <f>SUM(IFERROR(VLOOKUP($A40,'Season 1'!AF$4:CC$104,22,0),"0"),
IFERROR(VLOOKUP($A40,'Season 2'!AF$4:CC$104,22,0),"0"),IFERROR(VLOOKUP($A40,'Season 3'!AF$4:CC$104,22,0),"0"),
IFERROR(VLOOKUP($A40,'Season 4'!AF$4:CC$104,22,0),"0"),IFERROR(VLOOKUP($A40,'Season 5'!AF$4:CC$104,22,0),"0"),
IFERROR(VLOOKUP($A40,'Season 6'!AF$4:CC$104,22,0),"0"),IFERROR(VLOOKUP($A40,'Season 7'!AF$4:CC$104,22,0),"0"),
IFERROR(VLOOKUP($A40,'Season 8'!AF$4:CC$104,22,0),"0"),IFERROR(VLOOKUP($A40,'Season 9'!AF$4:CC$104,22,0),"0"),
IFERROR(VLOOKUP($A40,'Season 10'!AF$4:CC$104,22,0),"0"),IFERROR(VLOOKUP($A40,'Season 11'!AF$4:CC$104,22,0),"0"),
IFERROR(VLOOKUP($A40,'Season 12'!AF$4:CC$104,22,0),"0"),IFERROR(VLOOKUP($A40,'Season 13'!AF$4:CC$104,22,0),"0"),
IFERROR(VLOOKUP($A40,'Season 14'!AF$4:CC$104,22,0),"0"),IFERROR(VLOOKUP($A40,'Season 15'!AF$4:CC$104,22,0),"0"),)</f>
        <v>0</v>
      </c>
      <c r="W40" s="692">
        <f>SUM(IFERROR(VLOOKUP($A40,'Season 1'!AF$4:CC$104,23,0),"0"),
IFERROR(VLOOKUP($A40,'Season 2'!AF$4:CC$104,23,0),"0"),IFERROR(VLOOKUP($A40,'Season 3'!AF$4:CC$104,23,0),"0"),
IFERROR(VLOOKUP($A40,'Season 4'!AF$4:CC$104,23,0),"0"),IFERROR(VLOOKUP($A40,'Season 5'!AF$4:CC$104,23,0),"0"),
IFERROR(VLOOKUP($A40,'Season 6'!AF$4:CC$104,23,0),"0"),IFERROR(VLOOKUP($A40,'Season 7'!AF$4:CC$104,23,0),"0"),
IFERROR(VLOOKUP($A40,'Season 8'!AF$4:CC$104,23,0),"0"),IFERROR(VLOOKUP($A40,'Season 9'!AF$4:CC$104,23,0),"0"),
IFERROR(VLOOKUP($A40,'Season 10'!AF$4:CC$104,23,0),"0"),IFERROR(VLOOKUP($A40,'Season 11'!AF$4:CC$104,23,0),"0"),
IFERROR(VLOOKUP($A40,'Season 12'!AF$4:CC$104,23,0),"0"),IFERROR(VLOOKUP($A40,'Season 13'!AF$4:CC$104,23,0),"0"),
IFERROR(VLOOKUP($A40,'Season 14'!AF$4:CC$104,23,0),"0"),IFERROR(VLOOKUP($A40,'Season 15'!AF$4:CC$104,23,0),"0"),)</f>
        <v>0</v>
      </c>
      <c r="X40" s="1023">
        <f>SUM(IFERROR(VLOOKUP($A40,'Season 1'!AF$4:CC$104,24,0),"0"),
IFERROR(VLOOKUP($A40,'Season 2'!AF$4:CC$104,24,0),"0"),IFERROR(VLOOKUP($A40,'Season 3'!AF$4:CC$104,24,0),"0"),
IFERROR(VLOOKUP($A40,'Season 4'!AF$4:CC$104,24,0),"0"),IFERROR(VLOOKUP($A40,'Season 5'!AF$4:CC$104,24,0),"0"),
IFERROR(VLOOKUP($A40,'Season 6'!AF$4:CC$104,24,0),"0"),IFERROR(VLOOKUP($A40,'Season 7'!AF$4:CC$104,24,0),"0"),
IFERROR(VLOOKUP($A40,'Season 8'!AF$4:CC$104,24,0),"0"),IFERROR(VLOOKUP($A40,'Season 9'!AF$4:CC$104,24,0),"0"),
IFERROR(VLOOKUP($A40,'Season 10'!AF$4:CC$104,24,0),"0"),IFERROR(VLOOKUP($A40,'Season 11'!AF$4:CC$104,24,0),"0"),
IFERROR(VLOOKUP($A40,'Season 12'!AF$4:CC$104,24,0),"0"),IFERROR(VLOOKUP($A40,'Season 13'!AF$4:CC$104,24,0),"0"),
IFERROR(VLOOKUP($A40,'Season 14'!AF$4:CC$104,24,0),"0"),IFERROR(VLOOKUP($A40,'Season 15'!AF$4:CC$104,24,0),"0"),)</f>
        <v>0</v>
      </c>
      <c r="Y40" s="26">
        <f>SUM(IFERROR(VLOOKUP($A40,'Season 1'!AF$4:CC$104,25,0),"0"),
IFERROR(VLOOKUP($A40,'Season 2'!AF$4:CC$104,25,0),"0"),IFERROR(VLOOKUP($A40,'Season 3'!AF$4:CC$104,25,0),"0"),
IFERROR(VLOOKUP($A40,'Season 4'!AF$4:CC$104,25,0),"0"),IFERROR(VLOOKUP($A40,'Season 5'!AF$4:CC$104,25,0),"0"),
IFERROR(VLOOKUP($A40,'Season 6'!AF$4:CC$104,25,0),"0"),IFERROR(VLOOKUP($A40,'Season 7'!AF$4:CC$104,25,0),"0"),
IFERROR(VLOOKUP($A40,'Season 8'!AF$4:CC$104,25,0),"0"),IFERROR(VLOOKUP($A40,'Season 9'!AF$4:CC$104,25,0),"0"),
IFERROR(VLOOKUP($A40,'Season 10'!AF$4:CC$104,25,0),"0"),IFERROR(VLOOKUP($A40,'Season 11'!AF$4:CC$104,25,0),"0"),
IFERROR(VLOOKUP($A40,'Season 12'!AF$4:CC$104,25,0),"0"),IFERROR(VLOOKUP($A40,'Season 13'!AF$4:CC$104,25,0),"0"),
IFERROR(VLOOKUP($A40,'Season 14'!AF$4:CC$104,25,0),"0"),IFERROR(VLOOKUP($A40,'Season 15'!AF$4:CC$104,25,0),"0"),)</f>
        <v>0</v>
      </c>
      <c r="Z40" s="699">
        <f>SUM(IFERROR(VLOOKUP($A40,'Season 1'!AF$4:CC$104,26,0),"0"),
IFERROR(VLOOKUP($A40,'Season 2'!AF$4:CC$104,26,0),"0"),IFERROR(VLOOKUP($A40,'Season 3'!AF$4:CC$104,26,0),"0"),
IFERROR(VLOOKUP($A40,'Season 4'!AF$4:CC$104,26,0),"0"),IFERROR(VLOOKUP($A40,'Season 5'!AF$4:CC$104,26,0),"0"),
IFERROR(VLOOKUP($A40,'Season 6'!AF$4:CC$104,26,0),"0"),IFERROR(VLOOKUP($A40,'Season 7'!AF$4:CC$104,26,0),"0"),
IFERROR(VLOOKUP($A40,'Season 8'!AF$4:CC$104,26,0),"0"),IFERROR(VLOOKUP($A40,'Season 9'!AF$4:CC$104,26,0),"0"),
IFERROR(VLOOKUP($A40,'Season 10'!AF$4:CC$104,26,0),"0"),IFERROR(VLOOKUP($A40,'Season 11'!AF$4:CC$104,26,0),"0"),
IFERROR(VLOOKUP($A40,'Season 12'!AF$4:CC$104,26,0),"0"),IFERROR(VLOOKUP($A40,'Season 13'!AF$4:CC$104,26,0),"0"),
IFERROR(VLOOKUP($A40,'Season 14'!AF$4:CC$104,26,0),"0"),IFERROR(VLOOKUP($A40,'Season 15'!AF$4:CC$104,26,0),"0"),)</f>
        <v>0</v>
      </c>
      <c r="AA40" s="700">
        <f>SUM(IFERROR(VLOOKUP($A40,'Season 1'!AF$4:CC$104,27,0),"0"),
IFERROR(VLOOKUP($A40,'Season 2'!AF$4:CC$104,27,0),"0"),IFERROR(VLOOKUP($A40,'Season 3'!AF$4:CC$104,27,0),"0"),
IFERROR(VLOOKUP($A40,'Season 4'!AF$4:CC$104,27,0),"0"),IFERROR(VLOOKUP($A40,'Season 5'!AF$4:CC$104,27,0),"0"),
IFERROR(VLOOKUP($A40,'Season 6'!AF$4:CC$104,27,0),"0"),IFERROR(VLOOKUP($A40,'Season 7'!AF$4:CC$104,27,0),"0"),
IFERROR(VLOOKUP($A40,'Season 8'!AF$4:CC$104,27,0),"0"),IFERROR(VLOOKUP($A40,'Season 9'!AF$4:CC$104,27,0),"0"),
IFERROR(VLOOKUP($A40,'Season 10'!AF$4:CC$104,27,0),"0"),IFERROR(VLOOKUP($A40,'Season 11'!AF$4:CC$104,27,0),"0"),
IFERROR(VLOOKUP($A40,'Season 12'!AF$4:CC$104,27,0),"0"),IFERROR(VLOOKUP($A40,'Season 13'!AF$4:CC$104,27,0),"0"),
IFERROR(VLOOKUP($A40,'Season 14'!AF$4:CC$104,27,0),"0"),IFERROR(VLOOKUP($A40,'Season 15'!AF$4:CC$104,27,0),"0"),)</f>
        <v>0</v>
      </c>
      <c r="AB40" s="692">
        <f>SUM(IFERROR(VLOOKUP($A40,'Season 1'!AF$4:CC$104,28,0),"0"),
IFERROR(VLOOKUP($A40,'Season 2'!AF$4:CC$104,28,0),"0"),IFERROR(VLOOKUP($A40,'Season 3'!AF$4:CC$104,28,0),"0"),
IFERROR(VLOOKUP($A40,'Season 4'!AF$4:CC$104,28,0),"0"),IFERROR(VLOOKUP($A40,'Season 5'!AF$4:CC$104,28,0),"0"),
IFERROR(VLOOKUP($A40,'Season 6'!AF$4:CC$104,28,0),"0"),IFERROR(VLOOKUP($A40,'Season 7'!AF$4:CC$104,28,0),"0"),
IFERROR(VLOOKUP($A40,'Season 8'!AF$4:CC$104,28,0),"0"),IFERROR(VLOOKUP($A40,'Season 9'!AF$4:CC$104,28,0),"0"),
IFERROR(VLOOKUP($A40,'Season 10'!AF$4:CC$104,28,0),"0"),IFERROR(VLOOKUP($A40,'Season 11'!AF$4:CC$104,28,0),"0"),
IFERROR(VLOOKUP($A40,'Season 12'!AF$4:CC$104,28,0),"0"),IFERROR(VLOOKUP($A40,'Season 13'!AF$4:CC$104,28,0),"0"),
IFERROR(VLOOKUP($A40,'Season 14'!AF$4:CC$104,28,0),"0"),IFERROR(VLOOKUP($A40,'Season 15'!AF$4:CC$104,28,0),"0"),)</f>
        <v>0</v>
      </c>
      <c r="AC40" s="1023">
        <f>SUM(IFERROR(VLOOKUP($A40,'Season 1'!AF$4:CC$104,29,0),"0"),
IFERROR(VLOOKUP($A40,'Season 2'!AF$4:CC$104,29,0),"0"),IFERROR(VLOOKUP($A40,'Season 3'!AF$4:CC$104,29,0),"0"),
IFERROR(VLOOKUP($A40,'Season 4'!AF$4:CC$104,29,0),"0"),IFERROR(VLOOKUP($A40,'Season 5'!AF$4:CC$104,29,0),"0"),
IFERROR(VLOOKUP($A40,'Season 6'!AF$4:CC$104,29,0),"0"),IFERROR(VLOOKUP($A40,'Season 7'!AF$4:CC$104,29,0),"0"),
IFERROR(VLOOKUP($A40,'Season 8'!AF$4:CC$104,29,0),"0"),IFERROR(VLOOKUP($A40,'Season 9'!AF$4:CC$104,29,0),"0"),
IFERROR(VLOOKUP($A40,'Season 10'!AF$4:CC$104,29,0),"0"),IFERROR(VLOOKUP($A40,'Season 11'!AF$4:CC$104,29,0),"0"),
IFERROR(VLOOKUP($A40,'Season 12'!AF$4:CC$104,29,0),"0"),IFERROR(VLOOKUP($A40,'Season 13'!AF$4:CC$104,29,0),"0"),
IFERROR(VLOOKUP($A40,'Season 14'!AF$4:CC$104,29,0),"0"),IFERROR(VLOOKUP($A40,'Season 15'!AF$4:CC$104,29,0),"0"),)</f>
        <v>0</v>
      </c>
      <c r="AD40" s="26">
        <f>SUM(IFERROR(VLOOKUP($A40,'Season 1'!AF$4:CC$104,30,0),"0"),
IFERROR(VLOOKUP($A40,'Season 2'!AF$4:CC$104,30,0),"0"),IFERROR(VLOOKUP($A40,'Season 3'!AF$4:CC$104,30,0),"0"),
IFERROR(VLOOKUP($A40,'Season 4'!AF$4:CC$104,30,0),"0"),IFERROR(VLOOKUP($A40,'Season 5'!AF$4:CC$104,30,0),"0"),
IFERROR(VLOOKUP($A40,'Season 6'!AF$4:CC$104,30,0),"0"),IFERROR(VLOOKUP($A40,'Season 7'!AF$4:CC$104,30,0),"0"),
IFERROR(VLOOKUP($A40,'Season 8'!AF$4:CC$104,30,0),"0"),IFERROR(VLOOKUP($A40,'Season 9'!AF$4:CC$104,30,0),"0"),
IFERROR(VLOOKUP($A40,'Season 10'!AF$4:CC$104,30,0),"0"),IFERROR(VLOOKUP($A40,'Season 11'!AF$4:CC$104,30,0),"0"),
IFERROR(VLOOKUP($A40,'Season 12'!AF$4:CC$104,30,0),"0"),IFERROR(VLOOKUP($A40,'Season 13'!AF$4:CC$104,30,0),"0"),
IFERROR(VLOOKUP($A40,'Season 14'!AF$4:CC$104,30,0),"0"),IFERROR(VLOOKUP($A40,'Season 15'!AF$4:CC$104,30,0),"0"),)</f>
        <v>0</v>
      </c>
      <c r="AE40" s="699">
        <f>SUM(IFERROR(VLOOKUP($A40,'Season 1'!AF$4:CC$104,31,0),"0"),
IFERROR(VLOOKUP($A40,'Season 2'!AF$4:CC$104,31,0),"0"),IFERROR(VLOOKUP($A40,'Season 3'!AF$4:CC$104,31,0),"0"),
IFERROR(VLOOKUP($A40,'Season 4'!AF$4:CC$104,31,0),"0"),IFERROR(VLOOKUP($A40,'Season 5'!AF$4:CC$104,31,0),"0"),
IFERROR(VLOOKUP($A40,'Season 6'!AF$4:CC$104,31,0),"0"),IFERROR(VLOOKUP($A40,'Season 7'!AF$4:CC$104,31,0),"0"),
IFERROR(VLOOKUP($A40,'Season 8'!AF$4:CC$104,31,0),"0"),IFERROR(VLOOKUP($A40,'Season 9'!AF$4:CC$104,31,0),"0"),
IFERROR(VLOOKUP($A40,'Season 10'!AF$4:CC$104,31,0),"0"),IFERROR(VLOOKUP($A40,'Season 11'!AF$4:CC$104,31,0),"0"),
IFERROR(VLOOKUP($A40,'Season 12'!AF$4:CC$104,31,0),"0"),IFERROR(VLOOKUP($A40,'Season 13'!AF$4:CC$104,31,0),"0"),
IFERROR(VLOOKUP($A40,'Season 14'!AF$4:CC$104,31,0),"0"),IFERROR(VLOOKUP($A40,'Season 15'!AF$4:CC$104,31,0),"0"),)</f>
        <v>0</v>
      </c>
      <c r="AF40" s="700">
        <f>SUM(IFERROR(VLOOKUP($A40,'Season 3'!AF$4:CC$104,32,0),"0"),
IFERROR(VLOOKUP($A40,'Season 4'!AF$4:CC$104,32,0),"0"),IFERROR(VLOOKUP($A40,'Season 5'!AF$4:CC$104,32,0),"0"),
IFERROR(VLOOKUP($A40,'Season 6'!AF$4:CC$104,32,0),"0"),IFERROR(VLOOKUP($A40,'Season 7'!AF$4:CC$104,32,0),"0"),
IFERROR(VLOOKUP($A40,'Season 8'!AF$4:CC$104,32,0),"0"),IFERROR(VLOOKUP($A40,'Season 9'!AF$4:CC$104,32,0),"0"),
IFERROR(VLOOKUP($A40,'Season 10'!AF$4:CC$104,32,0),"0"),IFERROR(VLOOKUP($A40,'Season 11'!AF$4:CC$104,32,0),"0"),
IFERROR(VLOOKUP($A40,'Season 12'!AF$4:CC$104,32,0),"0"),IFERROR(VLOOKUP($A40,'Season 13'!AF$4:CC$104,32,0),"0"),
IFERROR(VLOOKUP($A40,'Season 14'!AF$4:CC$104,32,0),"0"),IFERROR(VLOOKUP($A40,'Season 15'!AF$4:CC$104,32,0),"0"),)</f>
        <v>0</v>
      </c>
      <c r="AG40" s="692">
        <f>SUM(IFERROR(VLOOKUP($A40,'Season 3'!AF$4:CC$104,33,0),"0"),
IFERROR(VLOOKUP($A40,'Season 4'!AF$4:CC$104,33,0),"0"),IFERROR(VLOOKUP($A40,'Season 5'!AF$4:CC$104,33,0),"0"),
IFERROR(VLOOKUP($A40,'Season 6'!AF$4:CC$104,33,0),"0"),IFERROR(VLOOKUP($A40,'Season 7'!AF$4:CC$104,33,0),"0"),
IFERROR(VLOOKUP($A40,'Season 8'!AF$4:CC$104,33,0),"0"),IFERROR(VLOOKUP($A40,'Season 9'!AF$4:CC$104,33,0),"0"),
IFERROR(VLOOKUP($A40,'Season 10'!AF$4:CC$104,33,0),"0"),IFERROR(VLOOKUP($A40,'Season 11'!AF$4:CC$104,33,0),"0"),
IFERROR(VLOOKUP($A40,'Season 12'!AF$4:CC$104,33,0),"0"),IFERROR(VLOOKUP($A40,'Season 13'!AF$4:CC$104,33,0),"0"),
IFERROR(VLOOKUP($A40,'Season 14'!AF$4:CC$104,33,0),"0"),IFERROR(VLOOKUP($A40,'Season 15'!AF$4:CC$104,33,0),"0"),)</f>
        <v>0</v>
      </c>
      <c r="AH40" s="1023">
        <f>SUM(IFERROR(VLOOKUP($A40,'Season 3'!AF$4:CC$104,34,0),"0"),
IFERROR(VLOOKUP($A40,'Season 4'!AF$4:CC$104,34,0),"0"),IFERROR(VLOOKUP($A40,'Season 5'!AF$4:CC$104,34,0),"0"),
IFERROR(VLOOKUP($A40,'Season 6'!AF$4:CC$104,34,0),"0"),IFERROR(VLOOKUP($A40,'Season 7'!AF$4:CC$104,34,0),"0"),
IFERROR(VLOOKUP($A40,'Season 8'!AF$4:CC$104,34,0),"0"),IFERROR(VLOOKUP($A40,'Season 9'!AF$4:CC$104,34,0),"0"),
IFERROR(VLOOKUP($A40,'Season 10'!AF$4:CC$104,34,0),"0"),IFERROR(VLOOKUP($A40,'Season 11'!AF$4:CC$104,34,0),"0"),
IFERROR(VLOOKUP($A40,'Season 12'!AF$4:CC$104,34,0),"0"),IFERROR(VLOOKUP($A40,'Season 13'!AF$4:CC$104,34,0),"0"),
IFERROR(VLOOKUP($A40,'Season 14'!AF$4:CC$104,34,0),"0"),IFERROR(VLOOKUP($A40,'Season 15'!AF$4:CC$104,34,0),"0"),)</f>
        <v>0</v>
      </c>
      <c r="AI40" s="26">
        <f>SUM(IFERROR(VLOOKUP($A40,'Season 3'!AF$4:CC$104,35,0),"0"),
IFERROR(VLOOKUP($A40,'Season 4'!AF$4:CC$104,35,0),"0"),IFERROR(VLOOKUP($A40,'Season 5'!AF$4:CC$104,35,0),"0"),
IFERROR(VLOOKUP($A40,'Season 6'!AF$4:CC$104,35,0),"0"),IFERROR(VLOOKUP($A40,'Season 7'!AF$4:CC$104,35,0),"0"),
IFERROR(VLOOKUP($A40,'Season 8'!AF$4:CC$104,35,0),"0"),IFERROR(VLOOKUP($A40,'Season 9'!AF$4:CC$104,35,0),"0"),
IFERROR(VLOOKUP($A40,'Season 10'!AF$4:CC$104,35,0),"0"),IFERROR(VLOOKUP($A40,'Season 11'!AF$4:CC$104,35,0),"0"),
IFERROR(VLOOKUP($A40,'Season 12'!AF$4:CC$104,35,0),"0"),IFERROR(VLOOKUP($A40,'Season 13'!AF$4:CC$104,35,0),"0"),
IFERROR(VLOOKUP($A40,'Season 14'!AF$4:CC$104,35,0),"0"),IFERROR(VLOOKUP($A40,'Season 15'!AF$4:CC$104,35,0),"0"),)</f>
        <v>0</v>
      </c>
      <c r="AJ40" s="699">
        <f>SUM(IFERROR(VLOOKUP($A40,'Season 3'!AF$4:CC$104,36,0),"0"),
IFERROR(VLOOKUP($A40,'Season 4'!AF$4:CC$104,36,0),"0"),IFERROR(VLOOKUP($A40,'Season 5'!AF$4:CC$104,36,0),"0"),
IFERROR(VLOOKUP($A40,'Season 6'!AF$4:CC$104,36,0),"0"),IFERROR(VLOOKUP($A40,'Season 7'!AF$4:CC$104,36,0),"0"),
IFERROR(VLOOKUP($A40,'Season 8'!AF$4:CC$104,36,0),"0"),IFERROR(VLOOKUP($A40,'Season 9'!AF$4:CC$104,36,0),"0"),
IFERROR(VLOOKUP($A40,'Season 10'!AF$4:CC$104,36,0),"0"),IFERROR(VLOOKUP($A40,'Season 11'!AF$4:CC$104,36,0),"0"),
IFERROR(VLOOKUP($A40,'Season 12'!AF$4:CC$104,36,0),"0"),IFERROR(VLOOKUP($A40,'Season 13'!AF$4:CC$104,36,0),"0"),
IFERROR(VLOOKUP($A40,'Season 14'!AF$4:CC$104,36,0),"0"),IFERROR(VLOOKUP($A40,'Season 15'!AF$4:CC$104,36,0),"0"),)</f>
        <v>0</v>
      </c>
      <c r="AK40" s="700">
        <f>SUM(IFERROR(VLOOKUP($A40,'Season 2'!AF$4:CC$104,32,0),"0"),IFERROR(VLOOKUP($A40,'Season 3'!AF$4:CC$104,37,0),"0"),
IFERROR(VLOOKUP($A40,'Season 4'!AF$4:CC$104,37,0),"0"),IFERROR(VLOOKUP($A40,'Season 5'!AF$4:CC$104,37,0),"0"),
IFERROR(VLOOKUP($A40,'Season 6'!AF$4:CC$104,37,0),"0"),IFERROR(VLOOKUP($A40,'Season 7'!AF$4:CC$104,37,0),"0"),
IFERROR(VLOOKUP($A40,'Season 8'!AF$4:CC$104,37,0),"0"),IFERROR(VLOOKUP($A40,'Season 9'!AF$4:CC$104,37,0),"0"),
IFERROR(VLOOKUP($A40,'Season 10'!AF$4:CC$104,37,0),"0"),IFERROR(VLOOKUP($A40,'Season 11'!AF$4:CC$104,37,0),"0"),
IFERROR(VLOOKUP($A40,'Season 12'!AF$4:CC$104,37,0),"0"),IFERROR(VLOOKUP($A40,'Season 13'!AF$4:CC$104,37,0),"0"),
IFERROR(VLOOKUP($A40,'Season 14'!AF$4:CC$104,37,0),"0"),IFERROR(VLOOKUP($A40,'Season 15'!AF$4:CC$104,37,0),"0"),)</f>
        <v>0</v>
      </c>
      <c r="AL40" s="692">
        <f>SUM(IFERROR(VLOOKUP($A40,'Season 2'!AF$4:CC$104,33,0),"0"),IFERROR(VLOOKUP($A40,'Season 3'!AF$4:CC$104,38,0),"0"),
IFERROR(VLOOKUP($A40,'Season 4'!AF$4:CC$104,38,0),"0"),IFERROR(VLOOKUP($A40,'Season 5'!AF$4:CC$104,38,0),"0"),
IFERROR(VLOOKUP($A40,'Season 6'!AF$4:CC$104,38,0),"0"),IFERROR(VLOOKUP($A40,'Season 7'!AF$4:CC$104,38,0),"0"),
IFERROR(VLOOKUP($A40,'Season 8'!AF$4:CC$104,38,0),"0"),IFERROR(VLOOKUP($A40,'Season 9'!AF$4:CC$104,38,0),"0"),
IFERROR(VLOOKUP($A40,'Season 10'!AF$4:CC$104,38,0),"0"),IFERROR(VLOOKUP($A40,'Season 11'!AF$4:CC$104,38,0),"0"),
IFERROR(VLOOKUP($A40,'Season 12'!AF$4:CC$104,38,0),"0"),IFERROR(VLOOKUP($A40,'Season 13'!AF$4:CC$104,38,0),"0"),
IFERROR(VLOOKUP($A40,'Season 14'!AF$4:CC$104,38,0),"0"),IFERROR(VLOOKUP($A40,'Season 15'!AF$4:CC$104,38,0),"0"),)</f>
        <v>0</v>
      </c>
      <c r="AM40" s="1023">
        <f>SUM(IFERROR(VLOOKUP($A40,'Season 2'!AF$4:CC$104,34,0),"0"),IFERROR(VLOOKUP($A40,'Season 3'!AF$4:CC$104,39,0),"0"),
IFERROR(VLOOKUP($A40,'Season 4'!AF$4:CC$104,39,0),"0"),IFERROR(VLOOKUP($A40,'Season 5'!AF$4:CC$104,39,0),"0"),
IFERROR(VLOOKUP($A40,'Season 6'!AF$4:CC$104,39,0),"0"),IFERROR(VLOOKUP($A40,'Season 7'!AF$4:CC$104,39,0),"0"),
IFERROR(VLOOKUP($A40,'Season 8'!AF$4:CC$104,39,0),"0"),IFERROR(VLOOKUP($A40,'Season 9'!AF$4:CC$104,39,0),"0"),
IFERROR(VLOOKUP($A40,'Season 10'!AF$4:CC$104,39,0),"0"),IFERROR(VLOOKUP($A40,'Season 11'!AF$4:CC$104,39,0),"0"),
IFERROR(VLOOKUP($A40,'Season 12'!AF$4:CC$104,39,0),"0"),IFERROR(VLOOKUP($A40,'Season 13'!AF$4:CC$104,39,0),"0"),
IFERROR(VLOOKUP($A40,'Season 14'!AF$4:CC$104,39,0),"0"),IFERROR(VLOOKUP($A40,'Season 15'!AF$4:CC$104,39,0),"0"),)</f>
        <v>0</v>
      </c>
      <c r="AN40" s="26">
        <f>SUM(IFERROR(VLOOKUP($A40,'Season 2'!AF$4:CC$104,35,0),"0"),IFERROR(VLOOKUP($A40,'Season 3'!AF$4:CC$104,40,0),"0"),
IFERROR(VLOOKUP($A40,'Season 4'!AF$4:CC$104,40,0),"0"),IFERROR(VLOOKUP($A40,'Season 5'!AF$4:CC$104,40,0),"0"),
IFERROR(VLOOKUP($A40,'Season 6'!AF$4:CC$104,40,0),"0"),IFERROR(VLOOKUP($A40,'Season 7'!AF$4:CC$104,40,0),"0"),
IFERROR(VLOOKUP($A40,'Season 8'!AF$4:CC$104,40,0),"0"),IFERROR(VLOOKUP($A40,'Season 9'!AF$4:CC$104,40,0),"0"),
IFERROR(VLOOKUP($A40,'Season 10'!AF$4:CC$104,40,0),"0"),IFERROR(VLOOKUP($A40,'Season 11'!AF$4:CC$104,40,0),"0"),
IFERROR(VLOOKUP($A40,'Season 12'!AF$4:CC$104,40,0),"0"),IFERROR(VLOOKUP($A40,'Season 13'!AF$4:CC$104,40,0),"0"),
IFERROR(VLOOKUP($A40,'Season 14'!AF$4:CC$104,40,0),"0"),IFERROR(VLOOKUP($A40,'Season 15'!AF$4:CC$104,40,0),"0"),)</f>
        <v>0</v>
      </c>
      <c r="AO40" s="699">
        <f>SUM(IFERROR(VLOOKUP($A40,'Season 2'!AF$4:CC$104,36,0),"0"),IFERROR(VLOOKUP($A40,'Season 3'!AF$4:CC$104,41,0),"0"),
IFERROR(VLOOKUP($A40,'Season 4'!AF$4:CC$104,41,0),"0"),IFERROR(VLOOKUP($A40,'Season 5'!AF$4:CC$104,41,0),"0"),
IFERROR(VLOOKUP($A40,'Season 6'!AF$4:CC$104,41,0),"0"),IFERROR(VLOOKUP($A40,'Season 7'!AF$4:CC$104,41,0),"0"),
IFERROR(VLOOKUP($A40,'Season 8'!AF$4:CC$104,41,0),"0"),IFERROR(VLOOKUP($A40,'Season 9'!AF$4:CC$104,41,0),"0"),
IFERROR(VLOOKUP($A40,'Season 10'!AF$4:CC$104,41,0),"0"),IFERROR(VLOOKUP($A40,'Season 11'!AF$4:CC$104,41,0),"0"),
IFERROR(VLOOKUP($A40,'Season 12'!AF$4:CC$104,41,0),"0"),IFERROR(VLOOKUP($A40,'Season 13'!AF$4:CC$104,41,0),"0"),
IFERROR(VLOOKUP($A40,'Season 14'!AF$4:CC$104,41,0),"0"),IFERROR(VLOOKUP($A40,'Season 15'!AF$4:CC$104,41,0),"0"),)</f>
        <v>0</v>
      </c>
      <c r="AP40" s="700">
        <f>SUM(IFERROR(VLOOKUP($A40,'Season 2'!AF$4:CC$104,37,0),"0"),IFERROR(VLOOKUP($A40,'Season 3'!AF$4:CC$104,42,0),"0"),
IFERROR(VLOOKUP($A40,'Season 4'!AF$4:CC$104,42,0),"0"),IFERROR(VLOOKUP($A40,'Season 5'!AF$4:CC$104,42,0),"0"),
IFERROR(VLOOKUP($A40,'Season 6'!AF$4:CC$104,42,0),"0"),IFERROR(VLOOKUP($A40,'Season 7'!AF$4:CC$104,42,0),"0"),
IFERROR(VLOOKUP($A40,'Season 8'!AF$4:CC$104,42,0),"0"),IFERROR(VLOOKUP($A40,'Season 9'!AF$4:CC$104,42,0),"0"),
IFERROR(VLOOKUP($A40,'Season 10'!AF$4:CC$104,42,0),"0"),IFERROR(VLOOKUP($A40,'Season 11'!AF$4:CC$104,42,0),"0"),
IFERROR(VLOOKUP($A40,'Season 12'!AF$4:CC$104,42,0),"0"),IFERROR(VLOOKUP($A40,'Season 13'!AF$4:CC$104,42,0),"0"),
IFERROR(VLOOKUP($A40,'Season 14'!AF$4:CC$104,42,0),"0"),IFERROR(VLOOKUP($A40,'Season 15'!AF$4:CC$104,42,0),"0"),)</f>
        <v>0</v>
      </c>
      <c r="AQ40" s="692">
        <f>SUM(IFERROR(VLOOKUP($A40,'Season 2'!AF$4:CC$104,38,0),"0"),IFERROR(VLOOKUP($A40,'Season 3'!AF$4:CC$104,43,0),"0"),
IFERROR(VLOOKUP($A40,'Season 4'!AF$4:CC$104,43,0),"0"),IFERROR(VLOOKUP($A40,'Season 5'!AF$4:CC$104,43,0),"0"),
IFERROR(VLOOKUP($A40,'Season 6'!AF$4:CC$104,43,0),"0"),IFERROR(VLOOKUP($A40,'Season 7'!AF$4:CC$104,43,0),"0"),
IFERROR(VLOOKUP($A40,'Season 8'!AF$4:CC$104,43,0),"0"),IFERROR(VLOOKUP($A40,'Season 9'!AF$4:CC$104,43,0),"0"),
IFERROR(VLOOKUP($A40,'Season 10'!AF$4:CC$104,43,0),"0"),IFERROR(VLOOKUP($A40,'Season 11'!AF$4:CC$104,43,0),"0"),
IFERROR(VLOOKUP($A40,'Season 12'!AF$4:CC$104,43,0),"0"),IFERROR(VLOOKUP($A40,'Season 13'!AF$4:CC$104,43,0),"0"),
IFERROR(VLOOKUP($A40,'Season 14'!AF$4:CC$104,43,0),"0"),IFERROR(VLOOKUP($A40,'Season 15'!AF$4:CC$104,43,0),"0"),)</f>
        <v>0</v>
      </c>
      <c r="AR40" s="1023">
        <f>SUM(IFERROR(VLOOKUP($A40,'Season 2'!AF$4:CC$104,39,0),"0"),IFERROR(VLOOKUP($A40,'Season 3'!AF$4:CC$104,44,0),"0"),
IFERROR(VLOOKUP($A40,'Season 4'!AF$4:CC$104,44,0),"0"),IFERROR(VLOOKUP($A40,'Season 5'!AF$4:CC$104,44,0),"0"),
IFERROR(VLOOKUP($A40,'Season 6'!AF$4:CC$104,44,0),"0"),IFERROR(VLOOKUP($A40,'Season 7'!AF$4:CC$104,44,0),"0"),
IFERROR(VLOOKUP($A40,'Season 8'!AF$4:CC$104,44,0),"0"),IFERROR(VLOOKUP($A40,'Season 9'!AF$4:CC$104,44,0),"0"),
IFERROR(VLOOKUP($A40,'Season 10'!AF$4:CC$104,44,0),"0"),IFERROR(VLOOKUP($A40,'Season 11'!AF$4:CC$104,44,0),"0"),
IFERROR(VLOOKUP($A40,'Season 12'!AF$4:CC$104,44,0),"0"),IFERROR(VLOOKUP($A40,'Season 13'!AF$4:CC$104,44,0),"0"),
IFERROR(VLOOKUP($A40,'Season 14'!AF$4:CC$104,44,0),"0"),IFERROR(VLOOKUP($A40,'Season 15'!AF$4:CC$104,44,0),"0"),)</f>
        <v>0</v>
      </c>
      <c r="AS40" s="26">
        <f>SUM(IFERROR(VLOOKUP($A40,'Season 2'!AF$4:CC$104,40,0),"0"),IFERROR(VLOOKUP($A40,'Season 3'!AF$4:CC$104,45,0),"0"),
IFERROR(VLOOKUP($A40,'Season 4'!AF$4:CC$104,45,0),"0"),IFERROR(VLOOKUP($A40,'Season 5'!AF$4:CC$104,45,0),"0"),
IFERROR(VLOOKUP($A40,'Season 6'!AF$4:CC$104,45,0),"0"),IFERROR(VLOOKUP($A40,'Season 7'!AF$4:CC$104,45,0),"0"),
IFERROR(VLOOKUP($A40,'Season 8'!AF$4:CC$104,45,0),"0"),IFERROR(VLOOKUP($A40,'Season 9'!AF$4:CC$104,45,0),"0"),
IFERROR(VLOOKUP($A40,'Season 10'!AF$4:CC$104,45,0),"0"),IFERROR(VLOOKUP($A40,'Season 11'!AF$4:CC$104,45,0),"0"),
IFERROR(VLOOKUP($A40,'Season 12'!AF$4:CC$104,45,0),"0"),IFERROR(VLOOKUP($A40,'Season 13'!AF$4:CC$104,45,0),"0"),
IFERROR(VLOOKUP($A40,'Season 14'!AF$4:CC$104,45,0),"0"),IFERROR(VLOOKUP($A40,'Season 15'!AF$4:CC$104,45,0),"0"),)</f>
        <v>0</v>
      </c>
      <c r="AT40" s="699">
        <f>SUM(IFERROR(VLOOKUP($A40,'Season 2'!AF$4:CC$104,41,0),"0"),IFERROR(VLOOKUP($A40,'Season 3'!AF$4:CC$104,46,0),"0"),
IFERROR(VLOOKUP($A40,'Season 4'!AF$4:CC$104,46,0),"0"),IFERROR(VLOOKUP($A40,'Season 5'!AF$4:CC$104,46,0),"0"),
IFERROR(VLOOKUP($A40,'Season 6'!AF$4:CC$104,46,0),"0"),IFERROR(VLOOKUP($A40,'Season 7'!AF$4:CC$104,46,0),"0"),
IFERROR(VLOOKUP($A40,'Season 8'!AF$4:CC$104,46,0),"0"),IFERROR(VLOOKUP($A40,'Season 9'!AF$4:CC$104,46,0),"0"),
IFERROR(VLOOKUP($A40,'Season 10'!AF$4:CC$104,46,0),"0"),IFERROR(VLOOKUP($A40,'Season 11'!AF$4:CC$104,46,0),"0"),
IFERROR(VLOOKUP($A40,'Season 12'!AF$4:CC$104,46,0),"0"),IFERROR(VLOOKUP($A40,'Season 13'!AF$4:CC$104,46,0),"0"),
IFERROR(VLOOKUP($A40,'Season 14'!AF$4:CC$104,46,0),"0"),IFERROR(VLOOKUP($A40,'Season 15'!AF$4:CC$104,46,0),"0"),)</f>
        <v>0</v>
      </c>
      <c r="AU40" s="700">
        <f>SUM(IFERROR(VLOOKUP($A40,'Season 3'!AF$4:CH$104,47,0),"0"),
IFERROR(VLOOKUP($A40,'Season 4'!AF$4:CH$104,47,0),"0"),IFERROR(VLOOKUP($A40,'Season 5'!AF$4:CH$104,47,0),"0"),
IFERROR(VLOOKUP($A40,'Season 6'!AF$4:CH$104,47,0),"0"),IFERROR(VLOOKUP($A40,'Season 7'!AF$4:CH$104,47,0),"0"),
IFERROR(VLOOKUP($A40,'Season 8'!AF$4:CH$104,47,0),"0"),IFERROR(VLOOKUP($A40,'Season 9'!AF$4:CH$104,47,0),"0"),
IFERROR(VLOOKUP($A40,'Season 10'!AF$4:CH$104,47,0),"0"),IFERROR(VLOOKUP($A40,'Season 11'!AF$4:CH$104,47,0),"0"),
IFERROR(VLOOKUP($A40,'Season 12'!AF$4:CH$104,47,0),"0"),IFERROR(VLOOKUP($A40,'Season 13'!AF$4:CH$104,47,0),"0"),
IFERROR(VLOOKUP($A40,'Season 14'!AF$4:CH$104,47,0),"0"),IFERROR(VLOOKUP($A40,'Season 15'!AF$4:CH$104,47,0),"0"),)</f>
        <v>0</v>
      </c>
      <c r="AV40" s="692">
        <f>SUM(IFERROR(VLOOKUP($A40,'Season 3'!AF$4:CH$104,48,0),"0"),
IFERROR(VLOOKUP($A40,'Season 4'!AF$4:CH$104,48,0),"0"),IFERROR(VLOOKUP($A40,'Season 5'!AF$4:CH$104,48,0),"0"),
IFERROR(VLOOKUP($A40,'Season 6'!AF$4:CH$104,48,0),"0"),IFERROR(VLOOKUP($A40,'Season 7'!AF$4:CH$104,48,0),"0"),
IFERROR(VLOOKUP($A40,'Season 8'!AF$4:CH$104,48,0),"0"),IFERROR(VLOOKUP($A40,'Season 9'!AF$4:CH$104,48,0),"0"),
IFERROR(VLOOKUP($A40,'Season 10'!AF$4:CH$104,48,0),"0"),IFERROR(VLOOKUP($A40,'Season 11'!AF$4:CH$104,48,0),"0"),
IFERROR(VLOOKUP($A40,'Season 12'!AF$4:CH$104,48,0),"0"),IFERROR(VLOOKUP($A40,'Season 13'!AF$4:CH$104,48,0),"0"),
IFERROR(VLOOKUP($A40,'Season 14'!AF$4:CH$104,48,0),"0"),IFERROR(VLOOKUP($A40,'Season 15'!AF$4:CH$104,48,0),"0"),)</f>
        <v>0</v>
      </c>
      <c r="AW40" s="1023">
        <f>SUM(IFERROR(VLOOKUP($A40,'Season 3'!AF$4:CH$104,49,0),"0"),
IFERROR(VLOOKUP($A40,'Season 4'!AF$4:CH$104,49,0),"0"),IFERROR(VLOOKUP($A40,'Season 5'!AF$4:CH$104,49,0),"0"),
IFERROR(VLOOKUP($A40,'Season 6'!AF$4:CH$104,49,0),"0"),IFERROR(VLOOKUP($A40,'Season 7'!AF$4:CH$104,49,0),"0"),
IFERROR(VLOOKUP($A40,'Season 8'!AF$4:CH$104,49,0),"0"),IFERROR(VLOOKUP($A40,'Season 9'!AF$4:CH$104,49,0),"0"),
IFERROR(VLOOKUP($A40,'Season 10'!AF$4:CH$104,49,0),"0"),IFERROR(VLOOKUP($A40,'Season 11'!AF$4:CH$104,49,0),"0"),
IFERROR(VLOOKUP($A40,'Season 12'!AF$4:CH$104,49,0),"0"),IFERROR(VLOOKUP($A40,'Season 13'!AF$4:CH$104,49,0),"0"),
IFERROR(VLOOKUP($A40,'Season 14'!AF$4:CH$104,49,0),"0"),IFERROR(VLOOKUP($A40,'Season 15'!AF$4:CH$104,49,0),"0"),)</f>
        <v>0</v>
      </c>
      <c r="AX40" s="26">
        <f>SUM(IFERROR(VLOOKUP($A40,'Season 3'!AF$4:CH$104,50,0),"0"),
IFERROR(VLOOKUP($A40,'Season 4'!AF$4:CH$104,50,0),"0"),IFERROR(VLOOKUP($A40,'Season 5'!AF$4:CH$104,50,0),"0"),
IFERROR(VLOOKUP($A40,'Season 6'!AF$4:CH$104,50,0),"0"),IFERROR(VLOOKUP($A40,'Season 7'!AF$4:CH$104,50,0),"0"),
IFERROR(VLOOKUP($A40,'Season 8'!AF$4:CH$104,50,0),"0"),IFERROR(VLOOKUP($A40,'Season 9'!AF$4:CH$104,50,0),"0"),
IFERROR(VLOOKUP($A40,'Season 10'!AF$4:CH$104,50,0),"0"),IFERROR(VLOOKUP($A40,'Season 11'!AF$4:CH$104,50,0),"0"),
IFERROR(VLOOKUP($A40,'Season 12'!AF$4:CH$104,50,0),"0"),IFERROR(VLOOKUP($A40,'Season 13'!AF$4:CH$104,50,0),"0"),
IFERROR(VLOOKUP($A40,'Season 14'!AF$4:CH$104,50,0),"0"),IFERROR(VLOOKUP($A40,'Season 15'!AF$4:CH$104,50,0),"0"),)</f>
        <v>0</v>
      </c>
      <c r="AY40" s="699">
        <f>SUM(IFERROR(VLOOKUP($A40,'Season 3'!AF$4:CH$104,51,0),"0"),
IFERROR(VLOOKUP($A40,'Season 4'!AF$4:CH$104,51,0),"0"),IFERROR(VLOOKUP($A40,'Season 5'!AF$4:CH$104,51,0),"0"),
IFERROR(VLOOKUP($A40,'Season 6'!AF$4:CH$104,51,0),"0"),IFERROR(VLOOKUP($A40,'Season 7'!AF$4:CH$104,51,0),"0"),
IFERROR(VLOOKUP($A40,'Season 8'!AF$4:CH$104,51,0),"0"),IFERROR(VLOOKUP($A40,'Season 9'!AF$4:CH$104,51,0),"0"),
IFERROR(VLOOKUP($A40,'Season 10'!AF$4:CH$104,51,0),"0"),IFERROR(VLOOKUP($A40,'Season 11'!AF$4:CH$104,51,0),"0"),
IFERROR(VLOOKUP($A40,'Season 12'!AF$4:CH$104,51,0),"0"),IFERROR(VLOOKUP($A40,'Season 13'!AF$4:CH$104,51,0),"0"),
IFERROR(VLOOKUP($A40,'Season 14'!AF$4:CH$104,51,0),"0"),IFERROR(VLOOKUP($A40,'Season 15'!AF$4:CH$104,51,0),"0"),)</f>
        <v>0</v>
      </c>
      <c r="AZ40" s="700">
        <f>SUM(IFERROR(VLOOKUP($A40,'Season 1'!AF$4:CC$104,32,0),"0"),IFERROR(VLOOKUP($A40,'Season 2'!AF$4:CC$104,37,0),"0"),)</f>
        <v>0</v>
      </c>
      <c r="BA40" s="692">
        <f>SUM(IFERROR(VLOOKUP($A40,'Season 1'!AF$4:CC$104,33,0),"0"),IFERROR(VLOOKUP($A40,'Season 2'!AF$4:CC$104,38,0),"0"),)</f>
        <v>0</v>
      </c>
      <c r="BB40" s="1023">
        <f>SUM(IFERROR(VLOOKUP($A40,'Season 1'!AF$4:CC$104,34,0),"0"),IFERROR(VLOOKUP($A40,'Season 2'!AF$4:CC$104,39,0),"0"),)</f>
        <v>0</v>
      </c>
      <c r="BC40" s="26">
        <f>SUM(IFERROR(VLOOKUP($A40,'Season 1'!AF$4:CC$104,35,0),"0"),IFERROR(VLOOKUP($A40,'Season 2'!AF$4:CC$104,40,0),"0"),)</f>
        <v>0</v>
      </c>
      <c r="BD40" s="699">
        <f>SUM(IFERROR(VLOOKUP($A40,'Season 1'!AF$4:CC$104,36,0),"0"),IFERROR(VLOOKUP($A40,'Season 2'!AF$4:CC$104,41,0),"0"),)</f>
        <v>0</v>
      </c>
      <c r="BE40" s="1111">
        <f>SUM(IFERROR(VLOOKUP($A40,'Season 1'!AF$4:CC$104,37,0),"0"),
IFERROR(VLOOKUP($A40,'Season 2'!AF$4:CC$104,47,0),"0"),IFERROR(VLOOKUP($A40,'Season 3'!AF$4:CH$104,52,0),"0"),
IFERROR(VLOOKUP($A40,'Season 4'!AF$4:CH$104,52,0),"0"),IFERROR(VLOOKUP($A40,'Season 5'!AF$4:CH$104,52,0),"0"),
IFERROR(VLOOKUP($A40,'Season 6'!AF$4:CH$104,52,0),"0"),IFERROR(VLOOKUP($A40,'Season 7'!AF$4:CH$104,52,0),"0"),
IFERROR(VLOOKUP($A40,'Season 8'!AF$4:CH$104,52,0),"0"),IFERROR(VLOOKUP($A40,'Season 9'!AF$4:CH$104,52,0),"0"),
IFERROR(VLOOKUP($A40,'Season 10'!AF$4:CH$104,52,0),"0"),IFERROR(VLOOKUP($A40,'Season 11'!AF$4:CH$104,52,0),"0"),
IFERROR(VLOOKUP($A40,'Season 12'!AF$4:CH$104,52,0),"0"),IFERROR(VLOOKUP($A40,'Season 13'!AF$4:CH$104,52,0),"0"),
IFERROR(VLOOKUP($A40,'Season 14'!AF$4:CH$104,52,0),"0"),IFERROR(VLOOKUP($A40,'Season 15'!AF$4:CH$104,52,0),"0"),)</f>
        <v>0</v>
      </c>
      <c r="BF40" s="1112">
        <f>SUM(IFERROR(VLOOKUP($A40,'Season 1'!AF$4:CC$104,38,0),"0"),
IFERROR(VLOOKUP($A40,'Season 2'!AF$4:CC$104,48,0),"0"),IFERROR(VLOOKUP($A40,'Season 3'!AF$4:CH$104,53,0),"0"),
IFERROR(VLOOKUP($A40,'Season 4'!AF$4:CH$104,53,0),"0"),IFERROR(VLOOKUP($A40,'Season 5'!AF$4:CH$104,53,0),"0"),
IFERROR(VLOOKUP($A40,'Season 6'!AF$4:CH$104,53,0),"0"),IFERROR(VLOOKUP($A40,'Season 7'!AF$4:CH$104,53,0),"0"),
IFERROR(VLOOKUP($A40,'Season 8'!AF$4:CH$104,53,0),"0"),IFERROR(VLOOKUP($A40,'Season 9'!AF$4:CH$104,53,0),"0"),
IFERROR(VLOOKUP($A40,'Season 10'!AF$4:CH$104,53,0),"0"),IFERROR(VLOOKUP($A40,'Season 11'!AF$4:CH$104,53,0),"0"),
IFERROR(VLOOKUP($A40,'Season 12'!AF$4:CH$104,53,0),"0"),IFERROR(VLOOKUP($A40,'Season 13'!AF$4:CH$104,53,0),"0"),
IFERROR(VLOOKUP($A40,'Season 14'!AF$4:CH$104,53,0),"0"),IFERROR(VLOOKUP($A40,'Season 15'!AF$4:CH$104,53,0),"0"),)</f>
        <v>0</v>
      </c>
      <c r="BG40" s="1061" t="e">
        <f t="shared" si="1"/>
        <v>#DIV/0!</v>
      </c>
      <c r="BI40" s="1100"/>
      <c r="BJ40" s="1100"/>
      <c r="BK40" s="1100"/>
      <c r="BL40" s="1100"/>
      <c r="BM40" s="1100"/>
      <c r="BN40" s="1100"/>
      <c r="BO40" s="1066"/>
      <c r="BP40" s="1066"/>
      <c r="BQ40" s="1066"/>
      <c r="BR40" s="1066"/>
      <c r="BS40" s="15">
        <f>IFERROR(VLOOKUP($A40,'Season 1'!$AF$4:$CH$104,39,0),"0")</f>
        <v>0</v>
      </c>
      <c r="BT40" s="15">
        <f>IFERROR(VLOOKUP($A40,'Season 1'!$AF$4:$CH$104,40,0),"0")</f>
        <v>0</v>
      </c>
      <c r="BU40" s="15">
        <f>IFERROR(VLOOKUP($A40,'Season 2'!$AF$4:$CH$104,49,0),"0")</f>
        <v>0</v>
      </c>
      <c r="BV40" s="15">
        <f>IFERROR(VLOOKUP($A40,'Season 2'!$AF$4:$CH$104,50,0),"0")</f>
        <v>0</v>
      </c>
      <c r="BW40" s="15">
        <f>IFERROR(VLOOKUP($A40,'Season 3'!$AF$4:$CH$104,54,0),"0")</f>
        <v>0</v>
      </c>
      <c r="BX40" s="15">
        <f>IFERROR(VLOOKUP($A40,'Season 3'!$AF$4:$CH$104,55,0),"0")</f>
        <v>0</v>
      </c>
      <c r="BY40" s="15" t="str">
        <f>IFERROR(VLOOKUP($A40,'Season 4'!$AF$4:$CH$104,54,0),"0")</f>
        <v>0</v>
      </c>
      <c r="BZ40" s="15" t="str">
        <f>IFERROR(VLOOKUP($A40,'Season 4'!$AF$4:$CH$104,55,0),"0")</f>
        <v>0</v>
      </c>
      <c r="CA40" s="15" t="str">
        <f>IFERROR(VLOOKUP($A40,'Season 5'!$AF$4:$CH$104,54,0),"0")</f>
        <v>0</v>
      </c>
      <c r="CB40" s="15" t="str">
        <f>IFERROR(VLOOKUP($A40,'Season 5'!$AF$4:$CH$104,55,0),"0")</f>
        <v>0</v>
      </c>
      <c r="CC40" s="15" t="str">
        <f>IFERROR(VLOOKUP($A40,'Season 6'!$AF$4:$CH$104,54,0),"0")</f>
        <v>0</v>
      </c>
      <c r="CD40" s="15" t="str">
        <f>IFERROR(VLOOKUP($A40,'Season 6'!$AF$4:$CH$104,55,0),"0")</f>
        <v>0</v>
      </c>
      <c r="CE40" s="15" t="str">
        <f>IFERROR(VLOOKUP($A40,'Season 7'!$AF$4:$CH$104,54,0),"0")</f>
        <v>0</v>
      </c>
      <c r="CF40" s="15" t="str">
        <f>IFERROR(VLOOKUP($A40,'Season 7'!$AF$4:$CH$104,55,0),"0")</f>
        <v>0</v>
      </c>
      <c r="CG40" s="15" t="str">
        <f>IFERROR(VLOOKUP($A40,'Season 8'!$AF$4:$CH$104,54,0),"0")</f>
        <v>0</v>
      </c>
      <c r="CH40" s="15" t="str">
        <f>IFERROR(VLOOKUP($A40,'Season 8'!$AF$4:$CH$104,55,0),"0")</f>
        <v>0</v>
      </c>
      <c r="CI40" s="15" t="str">
        <f>IFERROR(VLOOKUP($A40,'Season 9'!$AF$4:$CH$104,54,0),"0")</f>
        <v>0</v>
      </c>
      <c r="CJ40" s="15" t="str">
        <f>IFERROR(VLOOKUP($A40,'Season 9'!$AF$4:$CH$104,55,0),"0")</f>
        <v>0</v>
      </c>
      <c r="CK40" s="15" t="str">
        <f>IFERROR(VLOOKUP($A40,'Season 10'!$AF$4:$CH$104,54,0),"0")</f>
        <v>0</v>
      </c>
      <c r="CL40" s="15" t="str">
        <f>IFERROR(VLOOKUP($A40,'Season 10'!$AF$4:$CH$104,55,0),"0")</f>
        <v>0</v>
      </c>
      <c r="CM40" s="15" t="str">
        <f>IFERROR(VLOOKUP($A40,'Season 11'!$AF$4:$CH$104,54,0),"0")</f>
        <v>0</v>
      </c>
      <c r="CN40" s="15" t="str">
        <f>IFERROR(VLOOKUP($A40,'Season 11'!$AF$4:$CH$104,55,0),"0")</f>
        <v>0</v>
      </c>
      <c r="CO40" s="15" t="str">
        <f>IFERROR(VLOOKUP($A40,'Season 12'!$AF$4:$CH$104,54,0),"0")</f>
        <v>0</v>
      </c>
      <c r="CP40" s="15" t="str">
        <f>IFERROR(VLOOKUP($A40,'Season 12'!$AF$4:$CH$104,55,0),"0")</f>
        <v>0</v>
      </c>
      <c r="CQ40" s="15" t="str">
        <f>IFERROR(VLOOKUP($A40,'Season 13'!$AF$4:$CH$104,54,0),"0")</f>
        <v>0</v>
      </c>
      <c r="CR40" s="15" t="str">
        <f>IFERROR(VLOOKUP($A40,'Season 13'!$AF$4:$CH$104,55,0),"0")</f>
        <v>0</v>
      </c>
      <c r="CS40" s="15" t="str">
        <f>IFERROR(VLOOKUP($A40,'Season 14'!$AF$4:$CH$104,54,0),"0")</f>
        <v>0</v>
      </c>
      <c r="CT40" s="15" t="str">
        <f>IFERROR(VLOOKUP($A40,'Season 14'!$AF$4:$CH$104,55,0),"0")</f>
        <v>0</v>
      </c>
      <c r="CU40" s="15" t="str">
        <f>IFERROR(VLOOKUP($A40,'Season 15'!$AF$4:$CH$104,54,0),"0")</f>
        <v>0</v>
      </c>
      <c r="CV40" s="15" t="str">
        <f>IFERROR(VLOOKUP($A40,'Season 15'!$AF$4:$CH$104,55,0),"0")</f>
        <v>0</v>
      </c>
    </row>
    <row r="41" spans="1:100" x14ac:dyDescent="0.25">
      <c r="A41" s="1090" t="s">
        <v>404</v>
      </c>
      <c r="B41" s="1021" t="str">
        <f>IFERROR(VLOOKUP('Data Totals'!A41,'Season 1'!AF$4:CC$104,2,FALSE),IFERROR(VLOOKUP('Data Totals'!A41,'Season 2'!AF$4:CC$104,2,FALSE),IFERROR(VLOOKUP('Data Totals'!A41,'Season 3'!AF$4:CC$104,2,FALSE),IFERROR(VLOOKUP('Data Totals'!A41,'Season 4'!AF$4:CC$104,2,FALSE),IFERROR(VLOOKUP('Data Totals'!A41,'Season 5'!AF$4:CC$104,2,FALSE),IFERROR(VLOOKUP('Data Totals'!A41,'Season 6'!AF$4:CC$104,2,FALSE),IFERROR(VLOOKUP('Data Totals'!A41,'Season 7'!AF$4:CC$104,2,FALSE),IFERROR(VLOOKUP('Data Totals'!A41,'Season 8'!AF$4:CC$104,2,FALSE),IFERROR(VLOOKUP('Data Totals'!A41,'Season 9'!AF$4:CC$104,2,FALSE),IFERROR(VLOOKUP('Data Totals'!A41,'Season 10'!AF$4:CC$104,2,FALSE),IFERROR(VLOOKUP('Data Totals'!A41,'Season 11'!AF$4:CC$104,2,FALSE),IFERROR(VLOOKUP('Data Totals'!A41,'Season 12'!AF$4:CC$104,2,FALSE),IFERROR(VLOOKUP('Data Totals'!A41,'Season 13'!AF$4:CC$104,2,FALSE),IFERROR(VLOOKUP('Data Totals'!A41,'Season 14'!AF$4:CC$104,2,FALSE),IFERROR(VLOOKUP('Data Totals'!A41,'Season 15'!AF$4:CC$104,2,FALSE),"N/A")))))))))))))))</f>
        <v>RB</v>
      </c>
      <c r="C41" s="1022">
        <f>IFERROR(VLOOKUP('Data Totals'!A41,'Season 1'!AF$4:CC$104,3,FALSE),IFERROR(VLOOKUP('Data Totals'!A41,'Season 2'!AF$4:CC$104,3,FALSE),IFERROR(VLOOKUP('Data Totals'!A41,'Season 3'!AF$4:CC$104,3,FALSE),IFERROR(VLOOKUP('Data Totals'!A41,'Season 4'!AF$4:CC$104,3,FALSE),IFERROR(VLOOKUP('Data Totals'!A41,'Season 5'!AF$4:CC$104,3,FALSE),IFERROR(VLOOKUP('Data Totals'!A41,'Season 6'!AF$4:CC$104,3,FALSE),IFERROR(VLOOKUP('Data Totals'!A41,'Season 7'!AF$4:CC$104,3,FALSE),IFERROR(VLOOKUP('Data Totals'!A41,'Season 8'!AF$4:CC$104,3,FALSE),IFERROR(VLOOKUP('Data Totals'!A41,'Season 9'!AF$4:CC$104,3,FALSE),IFERROR(VLOOKUP('Data Totals'!A41,'Season 10'!AF$4:CC$104,3,FALSE),IFERROR(VLOOKUP('Data Totals'!A41,'Season 11'!AF$4:CC$104,3,FALSE),IFERROR(VLOOKUP('Data Totals'!A41,'Season 12'!AF$4:CC$104,3,FALSE),IFERROR(VLOOKUP('Data Totals'!A41,'Season 13'!AF$4:CC$104,3,FALSE),IFERROR(VLOOKUP('Data Totals'!A41,'Season 14'!AF$4:CC$104,3,FALSE),IFERROR(VLOOKUP('Data Totals'!A41,'Season 15'!AF$4:CC$104,3,FALSE),"N/A")))))))))))))))</f>
        <v>58</v>
      </c>
      <c r="D41" s="1022">
        <f>IFERROR(VLOOKUP('Data Totals'!A41,'Season 1'!AF$4:CC$104,4,FALSE),IFERROR(VLOOKUP('Data Totals'!A41,'Season 2'!AF$4:CC$104,4,FALSE),IFERROR(VLOOKUP('Data Totals'!A41,'Season 3'!AF$4:CC$104,4,FALSE),IFERROR(VLOOKUP('Data Totals'!A41,'Season 4'!AF$4:CC$104,4,FALSE),IFERROR(VLOOKUP('Data Totals'!A41,'Season 5'!AF$4:CC$104,4,FALSE),IFERROR(VLOOKUP('Data Totals'!A41,'Season 6'!AF$4:CC$104,4,FALSE),IFERROR(VLOOKUP('Data Totals'!A41,'Season 7'!AF$4:CC$104,4,FALSE),IFERROR(VLOOKUP('Data Totals'!A41,'Season 8'!AF$4:CC$104,4,FALSE),IFERROR(VLOOKUP('Data Totals'!A41,'Season 9'!AF$4:CC$104,4,FALSE),IFERROR(VLOOKUP('Data Totals'!A41,'Season 10'!AF$4:CC$104,4,FALSE),IFERROR(VLOOKUP('Data Totals'!A41,'Season 11'!AF$4:CC$104,4,FALSE),IFERROR(VLOOKUP('Data Totals'!A41,'Season 12'!AF$4:CC$104,4,FALSE),IFERROR(VLOOKUP('Data Totals'!A41,'Season 13'!AF$4:CC$104,4,FALSE),IFERROR(VLOOKUP('Data Totals'!A41,'Season 14'!AF$4:CC$104,4,FALSE),IFERROR(VLOOKUP('Data Totals'!A41,'Season 15'!AF$4:CC$104,4,FALSE),"N/A")))))))))))))))</f>
        <v>62</v>
      </c>
      <c r="E41" s="1022">
        <f t="shared" si="0"/>
        <v>4</v>
      </c>
      <c r="F41" s="692">
        <f>SUM(IFERROR(VLOOKUP(A41,BI$3:BN$152,2,0),"0"),IFERROR(VLOOKUP(A41,'Season 1'!AF$4:CC$104,6,0),"0"),
IFERROR(VLOOKUP(A41,'Season 2'!AF$4:CC$104,6,0),"0"),IFERROR(VLOOKUP(A41,'Season 3'!AF$4:CC$104,6,0),"0"),
IFERROR(VLOOKUP(A41,'Season 4'!AF$4:CC$104,6,0),"0"),IFERROR(VLOOKUP(A41,'Season 5'!AF$4:CC$104,6,0),"0"),
IFERROR(VLOOKUP(A41,'Season 6'!AF$4:CC$104,6,0),"0"),IFERROR(VLOOKUP(A41,'Season 7'!AF$4:CC$104,6,0),"0"),
IFERROR(VLOOKUP(A41,'Season 8'!AF$4:CC$104,6,0),"0"),IFERROR(VLOOKUP(A41,'Season 9'!AF$4:CC$104,6,0),"0"),
IFERROR(VLOOKUP(A41,'Season 10'!AF$4:CC$104,6,0),"0"),IFERROR(VLOOKUP(A41,'Season 11'!AF$4:CC$104,6,0),"0"),
IFERROR(VLOOKUP(A41,'Season 12'!AF$4:CC$104,6,0),"0"),IFERROR(VLOOKUP(A41,'Season 13'!AF$4:CC$104,6,0),"0"),
IFERROR(VLOOKUP(A41,'Season 14'!AF$4:CC$104,6,0),"0"),IFERROR(VLOOKUP(A41,'Season 15'!AF$4:CC$104,6,0),"0"),)</f>
        <v>21</v>
      </c>
      <c r="G41" s="692">
        <f>SUM(IFERROR(VLOOKUP(A41,'Season 1'!AF$4:CC$104,7,0),"0"),
IFERROR(VLOOKUP(A41,'Season 2'!AF$4:CC$104,7,0),"0"),IFERROR(VLOOKUP(A41,'Season 3'!AF$4:CC$104,7,0),"0"),
IFERROR(VLOOKUP(A41,'Season 4'!AF$4:CC$104,7,0),"0"),IFERROR(VLOOKUP(A41,'Season 5'!AF$4:CC$104,7,0),"0"),
IFERROR(VLOOKUP(A41,'Season 6'!AF$4:CC$104,7,0),"0"),IFERROR(VLOOKUP(A41,'Season 7'!AF$4:CC$104,7,0),"0"),
IFERROR(VLOOKUP(A41,'Season 8'!AF$4:CC$104,7,0),"0"),IFERROR(VLOOKUP(A41,'Season 9'!AF$4:CC$104,7,0),"0"),
IFERROR(VLOOKUP(A41,'Season 10'!AF$4:CC$104,7,0),"0"),IFERROR(VLOOKUP(A41,'Season 11'!AF$4:CC$104,7,0),"0"),
IFERROR(VLOOKUP(A41,'Season 12'!AF$4:CC$104,7,0),"0"),IFERROR(VLOOKUP(A41,'Season 13'!AF$4:CC$104,7,0),"0"),
IFERROR(VLOOKUP(A41,'Season 14'!AF$4:CC$104,7,0),"0"),IFERROR(VLOOKUP(A41,'Season 15'!AF$4:CC$104,7,0),"0"),)</f>
        <v>0</v>
      </c>
      <c r="H41" s="556">
        <f>SUM(IFERROR(VLOOKUP(A41,'Season 1'!AF$4:CC$104,8,0),"0"),
IFERROR(VLOOKUP(A41,'Season 2'!AF$4:CC$104,8,0),"0"),IFERROR(VLOOKUP(A41,'Season 3'!AF$4:CC$104,8,0),"0"),
IFERROR(VLOOKUP(A41,'Season 4'!AF$4:CC$104,8,0),"0"),IFERROR(VLOOKUP(A41,'Season 5'!AF$4:CC$104,8,0),"0"),
IFERROR(VLOOKUP(A41,'Season 6'!AF$4:CC$104,8,0),"0"),IFERROR(VLOOKUP(A41,'Season 7'!AF$4:CC$104,8,0),"0"),
IFERROR(VLOOKUP(A41,'Season 8'!AF$4:CC$104,8,0),"0"),IFERROR(VLOOKUP(A41,'Season 9'!AF$4:CC$104,8,0),"0"),
IFERROR(VLOOKUP(A41,'Season 10'!AF$4:CC$104,8,0),"0"),IFERROR(VLOOKUP(A41,'Season 11'!AF$4:CC$104,8,0),"0"),
IFERROR(VLOOKUP(A41,'Season 12'!AF$4:CC$104,8,0),"0"),IFERROR(VLOOKUP(A41,'Season 13'!AF$4:CC$104,8,0),"0"),
IFERROR(VLOOKUP(A41,'Season 14'!AF$4:CC$104,8,0),"0"),IFERROR(VLOOKUP(A41,'Season 15'!AF$4:CC$104,8,0),"0"),)</f>
        <v>0</v>
      </c>
      <c r="I41" s="1023">
        <f>SUM(IFERROR(VLOOKUP(A41,'Season 1'!AF$4:CC$104,9,0),"0"),
IFERROR(VLOOKUP(A41,'Season 2'!AF$4:CC$104,9,0),"0"),IFERROR(VLOOKUP(A41,'Season 3'!AF$4:CC$104,9,0),"0"),
IFERROR(VLOOKUP(A41,'Season 4'!AF$4:CC$104,9,0),"0"),IFERROR(VLOOKUP(A41,'Season 5'!AF$4:CC$104,9,0),"0"),
IFERROR(VLOOKUP(A41,'Season 6'!AF$4:CC$104,9,0),"0"),IFERROR(VLOOKUP(A41,'Season 7'!AF$4:CC$104,9,0),"0"),
IFERROR(VLOOKUP(A41,'Season 8'!AF$4:CC$104,9,0),"0"),IFERROR(VLOOKUP(A41,'Season 9'!AF$4:CC$104,9,0),"0"),
IFERROR(VLOOKUP(A41,'Season 10'!AF$4:CC$104,9,0),"0"),IFERROR(VLOOKUP(A41,'Season 11'!AF$4:CC$104,9,0),"0"),
IFERROR(VLOOKUP(A41,'Season 12'!AF$4:CC$104,9,0),"0"),IFERROR(VLOOKUP(A41,'Season 13'!AF$4:CC$104,9,0),"0"),
IFERROR(VLOOKUP(A41,'Season 14'!AF$4:CC$104,9,0),"0"),IFERROR(VLOOKUP(A41,'Season 15'!AF$4:CC$104,9,0),"0"),)</f>
        <v>3</v>
      </c>
      <c r="J41" s="26">
        <f>SUM(IFERROR(VLOOKUP(A41,BI$3:BN$152,3,0),"0"),IFERROR(VLOOKUP(A41,'Season 1'!AF$4:CC$104,10,0),"0"),
IFERROR(VLOOKUP(A41,'Season 2'!AF$4:CC$104,10,0),"0"),IFERROR(VLOOKUP(A41,'Season 3'!AF$4:CC$104,10,0),"0"),
IFERROR(VLOOKUP(A41,'Season 4'!AF$4:CC$104,10,0),"0"),IFERROR(VLOOKUP(A41,'Season 5'!AF$4:CC$104,10,0),"0"),
IFERROR(VLOOKUP(A41,'Season 6'!AF$4:CC$104,10,0),"0"),IFERROR(VLOOKUP(A41,'Season 7'!AF$4:CC$104,10,0),"0"),
IFERROR(VLOOKUP(A41,'Season 8'!AF$4:CC$104,10,0),"0"),IFERROR(VLOOKUP(A41,'Season 9'!AF$4:CC$104,10,0),"0"),
IFERROR(VLOOKUP(A41,'Season 10'!AF$4:CC$104,10,0),"0"),IFERROR(VLOOKUP(A41,'Season 11'!AF$4:CC$104,10,0),"0"),
IFERROR(VLOOKUP(A41,'Season 12'!AF$4:CC$104,10,0),"0"),IFERROR(VLOOKUP(A41,'Season 13'!AF$4:CC$104,10,0),"0"),
IFERROR(VLOOKUP(A41,'Season 14'!AF$4:CC$104,10,0),"0"),IFERROR(VLOOKUP(A41,'Season 15'!AF$4:CC$104,10,0),"0"),)</f>
        <v>0</v>
      </c>
      <c r="K41" s="699">
        <f>SUM(IFERROR(VLOOKUP(A41,BI$3:BN$152,4,0),"0"),IFERROR(VLOOKUP(A41,'Season 1'!AF$4:CC$104,11,0),"0"),
IFERROR(VLOOKUP(A41,'Season 2'!AF$4:CC$104,11,0),"0"),IFERROR(VLOOKUP(A41,'Season 3'!AF$4:CC$104,11,0),"0"),
IFERROR(VLOOKUP(A41,'Season 4'!AF$4:CC$104,11,0),"0"),IFERROR(VLOOKUP(A41,'Season 5'!AF$4:CC$104,11,0),"0"),
IFERROR(VLOOKUP(A41,'Season 6'!AF$4:CC$104,11,0),"0"),IFERROR(VLOOKUP(A41,'Season 7'!AF$4:CC$104,11,0),"0"),
IFERROR(VLOOKUP(A41,'Season 8'!AF$4:CC$104,11,0),"0"),IFERROR(VLOOKUP(A41,'Season 9'!AF$4:CC$104,11,0),"0"),
IFERROR(VLOOKUP(A41,'Season 10'!AF$4:CC$104,11,0),"0"),IFERROR(VLOOKUP(A41,'Season 11'!AF$4:CC$104,11,0),"0"),
IFERROR(VLOOKUP(A41,'Season 12'!AF$4:CC$104,11,0),"0"),IFERROR(VLOOKUP(A41,'Season 13'!AF$4:CC$104,11,0),"0"),
IFERROR(VLOOKUP(A41,'Season 14'!AF$4:CC$104,11,0),"0"),IFERROR(VLOOKUP(A41,'Season 15'!AF$4:CC$104,11,0),"0"),)</f>
        <v>9</v>
      </c>
      <c r="L41" s="700">
        <f>SUM(IFERROR(VLOOKUP($A41,'Season 1'!AF$4:CC$104,12,0),"0"),
IFERROR(VLOOKUP($A41,'Season 2'!AF$4:CC$104,12,0),"0"),IFERROR(VLOOKUP($A41,'Season 3'!AF$4:CC$104,12,0),"0"),
IFERROR(VLOOKUP($A41,'Season 4'!AF$4:CC$104,12,0),"0"),IFERROR(VLOOKUP($A41,'Season 5'!AF$4:CC$104,12,0),"0"),
IFERROR(VLOOKUP($A41,'Season 6'!AF$4:CC$104,12,0),"0"),IFERROR(VLOOKUP($A41,'Season 7'!AF$4:CC$104,12,0),"0"),
IFERROR(VLOOKUP($A41,'Season 8'!AF$4:CC$104,12,0),"0"),IFERROR(VLOOKUP($A41,'Season 9'!AF$4:CC$104,12,0),"0"),
IFERROR(VLOOKUP($A41,'Season 10'!AF$4:CC$104,12,0),"0"),IFERROR(VLOOKUP($A41,'Season 11'!AF$4:CC$104,12,0),"0"),
IFERROR(VLOOKUP($A41,'Season 12'!AF$4:CC$104,12,0),"0"),IFERROR(VLOOKUP($A41,'Season 13'!AF$4:CC$104,12,0),"0"),
IFERROR(VLOOKUP($A41,'Season 14'!AF$4:CC$104,12,0),"0"),IFERROR(VLOOKUP($A41,'Season 15'!AF$4:CC$104,12,0),"0"),)</f>
        <v>0</v>
      </c>
      <c r="M41" s="692">
        <f>SUM(IFERROR(VLOOKUP($A41,'Season 1'!AF$4:CC$104,13,0),"0"),
IFERROR(VLOOKUP($A41,'Season 2'!AF$4:CC$104,13,0),"0"),IFERROR(VLOOKUP($A41,'Season 3'!AF$4:CC$104,13,0),"0"),
IFERROR(VLOOKUP($A41,'Season 4'!AF$4:CC$104,13,0),"0"),IFERROR(VLOOKUP($A41,'Season 5'!AF$4:CC$104,13,0),"0"),
IFERROR(VLOOKUP($A41,'Season 6'!AF$4:CC$104,13,0),"0"),IFERROR(VLOOKUP($A41,'Season 7'!AF$4:CC$104,13,0),"0"),
IFERROR(VLOOKUP($A41,'Season 8'!AF$4:CC$104,13,0),"0"),IFERROR(VLOOKUP($A41,'Season 9'!AF$4:CC$104,13,0),"0"),
IFERROR(VLOOKUP($A41,'Season 10'!AF$4:CC$104,13,0),"0"),IFERROR(VLOOKUP($A41,'Season 11'!AF$4:CC$104,13,0),"0"),
IFERROR(VLOOKUP($A41,'Season 12'!AF$4:CC$104,13,0),"0"),IFERROR(VLOOKUP($A41,'Season 13'!AF$4:CC$104,13,0),"0"),
IFERROR(VLOOKUP($A41,'Season 14'!AF$4:CC$104,13,0),"0"),IFERROR(VLOOKUP($A41,'Season 15'!AF$4:CC$104,13,0),"0"),)</f>
        <v>0</v>
      </c>
      <c r="N41" s="1023">
        <f>SUM(IFERROR(VLOOKUP($A41,'Season 1'!AF$4:CC$104,14,0),"0"),
IFERROR(VLOOKUP($A41,'Season 2'!AF$4:CC$104,14,0),"0"),IFERROR(VLOOKUP($A41,'Season 3'!AF$4:CC$104,14,0),"0"),
IFERROR(VLOOKUP($A41,'Season 4'!AF$4:CC$104,14,0),"0"),IFERROR(VLOOKUP($A41,'Season 5'!AF$4:CC$104,14,0),"0"),
IFERROR(VLOOKUP($A41,'Season 6'!AF$4:CC$104,14,0),"0"),IFERROR(VLOOKUP($A41,'Season 7'!AF$4:CC$104,14,0),"0"),
IFERROR(VLOOKUP($A41,'Season 8'!AF$4:CC$104,14,0),"0"),IFERROR(VLOOKUP($A41,'Season 9'!AF$4:CC$104,14,0),"0"),
IFERROR(VLOOKUP($A41,'Season 10'!AF$4:CC$104,14,0),"0"),IFERROR(VLOOKUP($A41,'Season 11'!AF$4:CC$104,14,0),"0"),
IFERROR(VLOOKUP($A41,'Season 12'!AF$4:CC$104,14,0),"0"),IFERROR(VLOOKUP($A41,'Season 13'!AF$4:CC$104,14,0),"0"),
IFERROR(VLOOKUP($A41,'Season 14'!AF$4:CC$104,14,0),"0"),IFERROR(VLOOKUP($A41,'Season 15'!AF$4:CC$104,14,0),"0"),)</f>
        <v>0</v>
      </c>
      <c r="O41" s="26">
        <f>SUM(IFERROR(VLOOKUP($A41,'Season 1'!AF$4:CC$104,15,0),"0"),
IFERROR(VLOOKUP($A41,'Season 2'!AF$4:CC$104,15,0),"0"),IFERROR(VLOOKUP($A41,'Season 3'!AF$4:CC$104,15,0),"0"),
IFERROR(VLOOKUP($A41,'Season 4'!AF$4:CC$104,15,0),"0"),IFERROR(VLOOKUP($A41,'Season 5'!AF$4:CC$104,15,0),"0"),
IFERROR(VLOOKUP($A41,'Season 6'!AF$4:CC$104,15,0),"0"),IFERROR(VLOOKUP($A41,'Season 7'!AF$4:CC$104,15,0),"0"),
IFERROR(VLOOKUP($A41,'Season 8'!AF$4:CC$104,15,0),"0"),IFERROR(VLOOKUP($A41,'Season 9'!AF$4:CC$104,15,0),"0"),
IFERROR(VLOOKUP($A41,'Season 10'!AF$4:CC$104,15,0),"0"),IFERROR(VLOOKUP($A41,'Season 11'!AF$4:CC$104,15,0),"0"),
IFERROR(VLOOKUP($A41,'Season 12'!AF$4:CC$104,15,0),"0"),IFERROR(VLOOKUP($A41,'Season 13'!AF$4:CC$104,15,0),"0"),
IFERROR(VLOOKUP($A41,'Season 14'!AF$4:CC$104,15,0),"0"),IFERROR(VLOOKUP($A41,'Season 15'!AF$4:CC$104,15,0),"0"),)</f>
        <v>0</v>
      </c>
      <c r="P41" s="699">
        <f>SUM(IFERROR(VLOOKUP($A41,'Season 1'!AF$4:CC$104,16,0),"0"),
IFERROR(VLOOKUP($A41,'Season 2'!AF$4:CC$104,16,0),"0"),IFERROR(VLOOKUP($A41,'Season 3'!AF$4:CC$104,16,0),"0"),
IFERROR(VLOOKUP($A41,'Season 4'!AF$4:CC$104,16,0),"0"),IFERROR(VLOOKUP($A41,'Season 5'!AF$4:CC$104,16,0),"0"),
IFERROR(VLOOKUP($A41,'Season 6'!AF$4:CC$104,16,0),"0"),IFERROR(VLOOKUP($A41,'Season 7'!AF$4:CC$104,16,0),"0"),
IFERROR(VLOOKUP($A41,'Season 8'!AF$4:CC$104,16,0),"0"),IFERROR(VLOOKUP($A41,'Season 9'!AF$4:CC$104,16,0),"0"),
IFERROR(VLOOKUP($A41,'Season 10'!AF$4:CC$104,16,0),"0"),IFERROR(VLOOKUP($A41,'Season 11'!AF$4:CC$104,16,0),"0"),
IFERROR(VLOOKUP($A41,'Season 12'!AF$4:CC$104,16,0),"0"),IFERROR(VLOOKUP($A41,'Season 13'!AF$4:CC$104,16,0),"0"),
IFERROR(VLOOKUP($A41,'Season 14'!AF$4:CC$104,16,0),"0"),IFERROR(VLOOKUP($A41,'Season 15'!AF$4:CC$104,16,0),"0"),)</f>
        <v>0</v>
      </c>
      <c r="Q41" s="700">
        <f>SUM(IFERROR(VLOOKUP($A41,'Season 1'!AF$4:CC$104,17,0),"0"),
IFERROR(VLOOKUP($A41,'Season 2'!AF$4:CC$104,17,0),"0"),IFERROR(VLOOKUP($A41,'Season 3'!AF$4:CC$104,17,0),"0"),
IFERROR(VLOOKUP($A41,'Season 4'!AF$4:CC$104,17,0),"0"),IFERROR(VLOOKUP($A41,'Season 5'!AF$4:CC$104,17,0),"0"),
IFERROR(VLOOKUP($A41,'Season 6'!AF$4:CC$104,17,0),"0"),IFERROR(VLOOKUP($A41,'Season 7'!AF$4:CC$104,17,0),"0"),
IFERROR(VLOOKUP($A41,'Season 8'!AF$4:CC$104,17,0),"0"),IFERROR(VLOOKUP($A41,'Season 9'!AF$4:CC$104,17,0),"0"),
IFERROR(VLOOKUP($A41,'Season 10'!AF$4:CC$104,17,0),"0"),IFERROR(VLOOKUP($A41,'Season 11'!AF$4:CC$104,17,0),"0"),
IFERROR(VLOOKUP($A41,'Season 12'!AF$4:CC$104,17,0),"0"),IFERROR(VLOOKUP($A41,'Season 13'!AF$4:CC$104,17,0),"0"),
IFERROR(VLOOKUP($A41,'Season 14'!AF$4:CC$104,17,0),"0"),IFERROR(VLOOKUP($A41,'Season 15'!AF$4:CC$104,17,0),"0"),)</f>
        <v>0</v>
      </c>
      <c r="R41" s="692">
        <f>SUM(IFERROR(VLOOKUP($A41,'Season 1'!AF$4:CC$104,18,0),"0"),
IFERROR(VLOOKUP($A41,'Season 2'!AF$4:CC$104,18,0),"0"),IFERROR(VLOOKUP($A41,'Season 3'!AF$4:CC$104,18,0),"0"),
IFERROR(VLOOKUP($A41,'Season 4'!AF$4:CC$104,18,0),"0"),IFERROR(VLOOKUP($A41,'Season 5'!AF$4:CC$104,18,0),"0"),
IFERROR(VLOOKUP($A41,'Season 6'!AF$4:CC$104,18,0),"0"),IFERROR(VLOOKUP($A41,'Season 7'!AF$4:CC$104,18,0),"0"),
IFERROR(VLOOKUP($A41,'Season 8'!AF$4:CC$104,18,0),"0"),IFERROR(VLOOKUP($A41,'Season 9'!AF$4:CC$104,18,0),"0"),
IFERROR(VLOOKUP($A41,'Season 10'!AF$4:CC$104,18,0),"0"),IFERROR(VLOOKUP($A41,'Season 11'!AF$4:CC$104,18,0),"0"),
IFERROR(VLOOKUP($A41,'Season 12'!AF$4:CC$104,18,0),"0"),IFERROR(VLOOKUP($A41,'Season 13'!AF$4:CC$104,18,0),"0"),
IFERROR(VLOOKUP($A41,'Season 14'!AF$4:CC$104,18,0),"0"),IFERROR(VLOOKUP($A41,'Season 15'!AF$4:CC$104,18,0),"0"),)</f>
        <v>0</v>
      </c>
      <c r="S41" s="1023">
        <f>SUM(IFERROR(VLOOKUP($A41,'Season 1'!AF$4:CC$104,19,0),"0"),
IFERROR(VLOOKUP($A41,'Season 2'!AF$4:CC$104,19,0),"0"),IFERROR(VLOOKUP($A41,'Season 3'!AF$4:CC$104,19,0),"0"),
IFERROR(VLOOKUP($A41,'Season 4'!AF$4:CC$104,19,0),"0"),IFERROR(VLOOKUP($A41,'Season 5'!AF$4:CC$104,19,0),"0"),
IFERROR(VLOOKUP($A41,'Season 6'!AF$4:CC$104,19,0),"0"),IFERROR(VLOOKUP($A41,'Season 7'!AF$4:CC$104,19,0),"0"),
IFERROR(VLOOKUP($A41,'Season 8'!AF$4:CC$104,19,0),"0"),IFERROR(VLOOKUP($A41,'Season 9'!AF$4:CC$104,19,0),"0"),
IFERROR(VLOOKUP($A41,'Season 10'!AF$4:CC$104,19,0),"0"),IFERROR(VLOOKUP($A41,'Season 11'!AF$4:CC$104,19,0),"0"),
IFERROR(VLOOKUP($A41,'Season 12'!AF$4:CC$104,19,0),"0"),IFERROR(VLOOKUP($A41,'Season 13'!AF$4:CC$104,19,0),"0"),
IFERROR(VLOOKUP($A41,'Season 14'!AF$4:CC$104,19,0),"0"),IFERROR(VLOOKUP($A41,'Season 15'!AF$4:CC$104,19,0),"0"),)</f>
        <v>0</v>
      </c>
      <c r="T41" s="26">
        <f>SUM(IFERROR(VLOOKUP($A41,'Season 1'!AF$4:CC$104,20,0),"0"),
IFERROR(VLOOKUP($A41,'Season 2'!AF$4:CC$104,20,0),"0"),IFERROR(VLOOKUP($A41,'Season 3'!AF$4:CC$104,20,0),"0"),
IFERROR(VLOOKUP($A41,'Season 4'!AF$4:CC$104,20,0),"0"),IFERROR(VLOOKUP($A41,'Season 5'!AF$4:CC$104,20,0),"0"),
IFERROR(VLOOKUP($A41,'Season 6'!AF$4:CC$104,20,0),"0"),IFERROR(VLOOKUP($A41,'Season 7'!AF$4:CC$104,20,0),"0"),
IFERROR(VLOOKUP($A41,'Season 8'!AF$4:CC$104,20,0),"0"),IFERROR(VLOOKUP($A41,'Season 9'!AF$4:CC$104,20,0),"0"),
IFERROR(VLOOKUP($A41,'Season 10'!AF$4:CC$104,20,0),"0"),IFERROR(VLOOKUP($A41,'Season 11'!AF$4:CC$104,20,0),"0"),
IFERROR(VLOOKUP($A41,'Season 12'!AF$4:CC$104,20,0),"0"),IFERROR(VLOOKUP($A41,'Season 13'!AF$4:CC$104,20,0),"0"),
IFERROR(VLOOKUP($A41,'Season 14'!AF$4:CC$104,20,0),"0"),IFERROR(VLOOKUP($A41,'Season 15'!AF$4:CC$104,20,0),"0"),)</f>
        <v>0</v>
      </c>
      <c r="U41" s="699">
        <f>SUM(IFERROR(VLOOKUP($A41,'Season 1'!AF$4:CC$104,21,0),"0"),
IFERROR(VLOOKUP($A41,'Season 2'!AF$4:CC$104,21,0),"0"),IFERROR(VLOOKUP($A41,'Season 3'!AF$4:CC$104,21,0),"0"),
IFERROR(VLOOKUP($A41,'Season 4'!AF$4:CC$104,21,0),"0"),IFERROR(VLOOKUP($A41,'Season 5'!AF$4:CC$104,21,0),"0"),
IFERROR(VLOOKUP($A41,'Season 6'!AF$4:CC$104,21,0),"0"),IFERROR(VLOOKUP($A41,'Season 7'!AF$4:CC$104,21,0),"0"),
IFERROR(VLOOKUP($A41,'Season 8'!AF$4:CC$104,21,0),"0"),IFERROR(VLOOKUP($A41,'Season 9'!AF$4:CC$104,21,0),"0"),
IFERROR(VLOOKUP($A41,'Season 10'!AF$4:CC$104,21,0),"0"),IFERROR(VLOOKUP($A41,'Season 11'!AF$4:CC$104,21,0),"0"),
IFERROR(VLOOKUP($A41,'Season 12'!AF$4:CC$104,21,0),"0"),IFERROR(VLOOKUP($A41,'Season 13'!AF$4:CC$104,21,0),"0"),
IFERROR(VLOOKUP($A41,'Season 14'!AF$4:CC$104,21,0),"0"),IFERROR(VLOOKUP($A41,'Season 15'!AF$4:CC$104,21,0),"0"),)</f>
        <v>0</v>
      </c>
      <c r="V41" s="700">
        <f>SUM(IFERROR(VLOOKUP($A41,'Season 1'!AF$4:CC$104,22,0),"0"),
IFERROR(VLOOKUP($A41,'Season 2'!AF$4:CC$104,22,0),"0"),IFERROR(VLOOKUP($A41,'Season 3'!AF$4:CC$104,22,0),"0"),
IFERROR(VLOOKUP($A41,'Season 4'!AF$4:CC$104,22,0),"0"),IFERROR(VLOOKUP($A41,'Season 5'!AF$4:CC$104,22,0),"0"),
IFERROR(VLOOKUP($A41,'Season 6'!AF$4:CC$104,22,0),"0"),IFERROR(VLOOKUP($A41,'Season 7'!AF$4:CC$104,22,0),"0"),
IFERROR(VLOOKUP($A41,'Season 8'!AF$4:CC$104,22,0),"0"),IFERROR(VLOOKUP($A41,'Season 9'!AF$4:CC$104,22,0),"0"),
IFERROR(VLOOKUP($A41,'Season 10'!AF$4:CC$104,22,0),"0"),IFERROR(VLOOKUP($A41,'Season 11'!AF$4:CC$104,22,0),"0"),
IFERROR(VLOOKUP($A41,'Season 12'!AF$4:CC$104,22,0),"0"),IFERROR(VLOOKUP($A41,'Season 13'!AF$4:CC$104,22,0),"0"),
IFERROR(VLOOKUP($A41,'Season 14'!AF$4:CC$104,22,0),"0"),IFERROR(VLOOKUP($A41,'Season 15'!AF$4:CC$104,22,0),"0"),)</f>
        <v>0</v>
      </c>
      <c r="W41" s="692">
        <f>SUM(IFERROR(VLOOKUP($A41,'Season 1'!AF$4:CC$104,23,0),"0"),
IFERROR(VLOOKUP($A41,'Season 2'!AF$4:CC$104,23,0),"0"),IFERROR(VLOOKUP($A41,'Season 3'!AF$4:CC$104,23,0),"0"),
IFERROR(VLOOKUP($A41,'Season 4'!AF$4:CC$104,23,0),"0"),IFERROR(VLOOKUP($A41,'Season 5'!AF$4:CC$104,23,0),"0"),
IFERROR(VLOOKUP($A41,'Season 6'!AF$4:CC$104,23,0),"0"),IFERROR(VLOOKUP($A41,'Season 7'!AF$4:CC$104,23,0),"0"),
IFERROR(VLOOKUP($A41,'Season 8'!AF$4:CC$104,23,0),"0"),IFERROR(VLOOKUP($A41,'Season 9'!AF$4:CC$104,23,0),"0"),
IFERROR(VLOOKUP($A41,'Season 10'!AF$4:CC$104,23,0),"0"),IFERROR(VLOOKUP($A41,'Season 11'!AF$4:CC$104,23,0),"0"),
IFERROR(VLOOKUP($A41,'Season 12'!AF$4:CC$104,23,0),"0"),IFERROR(VLOOKUP($A41,'Season 13'!AF$4:CC$104,23,0),"0"),
IFERROR(VLOOKUP($A41,'Season 14'!AF$4:CC$104,23,0),"0"),IFERROR(VLOOKUP($A41,'Season 15'!AF$4:CC$104,23,0),"0"),)</f>
        <v>0</v>
      </c>
      <c r="X41" s="1023">
        <f>SUM(IFERROR(VLOOKUP($A41,'Season 1'!AF$4:CC$104,24,0),"0"),
IFERROR(VLOOKUP($A41,'Season 2'!AF$4:CC$104,24,0),"0"),IFERROR(VLOOKUP($A41,'Season 3'!AF$4:CC$104,24,0),"0"),
IFERROR(VLOOKUP($A41,'Season 4'!AF$4:CC$104,24,0),"0"),IFERROR(VLOOKUP($A41,'Season 5'!AF$4:CC$104,24,0),"0"),
IFERROR(VLOOKUP($A41,'Season 6'!AF$4:CC$104,24,0),"0"),IFERROR(VLOOKUP($A41,'Season 7'!AF$4:CC$104,24,0),"0"),
IFERROR(VLOOKUP($A41,'Season 8'!AF$4:CC$104,24,0),"0"),IFERROR(VLOOKUP($A41,'Season 9'!AF$4:CC$104,24,0),"0"),
IFERROR(VLOOKUP($A41,'Season 10'!AF$4:CC$104,24,0),"0"),IFERROR(VLOOKUP($A41,'Season 11'!AF$4:CC$104,24,0),"0"),
IFERROR(VLOOKUP($A41,'Season 12'!AF$4:CC$104,24,0),"0"),IFERROR(VLOOKUP($A41,'Season 13'!AF$4:CC$104,24,0),"0"),
IFERROR(VLOOKUP($A41,'Season 14'!AF$4:CC$104,24,0),"0"),IFERROR(VLOOKUP($A41,'Season 15'!AF$4:CC$104,24,0),"0"),)</f>
        <v>3</v>
      </c>
      <c r="Y41" s="26">
        <f>SUM(IFERROR(VLOOKUP($A41,'Season 1'!AF$4:CC$104,25,0),"0"),
IFERROR(VLOOKUP($A41,'Season 2'!AF$4:CC$104,25,0),"0"),IFERROR(VLOOKUP($A41,'Season 3'!AF$4:CC$104,25,0),"0"),
IFERROR(VLOOKUP($A41,'Season 4'!AF$4:CC$104,25,0),"0"),IFERROR(VLOOKUP($A41,'Season 5'!AF$4:CC$104,25,0),"0"),
IFERROR(VLOOKUP($A41,'Season 6'!AF$4:CC$104,25,0),"0"),IFERROR(VLOOKUP($A41,'Season 7'!AF$4:CC$104,25,0),"0"),
IFERROR(VLOOKUP($A41,'Season 8'!AF$4:CC$104,25,0),"0"),IFERROR(VLOOKUP($A41,'Season 9'!AF$4:CC$104,25,0),"0"),
IFERROR(VLOOKUP($A41,'Season 10'!AF$4:CC$104,25,0),"0"),IFERROR(VLOOKUP($A41,'Season 11'!AF$4:CC$104,25,0),"0"),
IFERROR(VLOOKUP($A41,'Season 12'!AF$4:CC$104,25,0),"0"),IFERROR(VLOOKUP($A41,'Season 13'!AF$4:CC$104,25,0),"0"),
IFERROR(VLOOKUP($A41,'Season 14'!AF$4:CC$104,25,0),"0"),IFERROR(VLOOKUP($A41,'Season 15'!AF$4:CC$104,25,0),"0"),)</f>
        <v>0</v>
      </c>
      <c r="Z41" s="699">
        <f>SUM(IFERROR(VLOOKUP($A41,'Season 1'!AF$4:CC$104,26,0),"0"),
IFERROR(VLOOKUP($A41,'Season 2'!AF$4:CC$104,26,0),"0"),IFERROR(VLOOKUP($A41,'Season 3'!AF$4:CC$104,26,0),"0"),
IFERROR(VLOOKUP($A41,'Season 4'!AF$4:CC$104,26,0),"0"),IFERROR(VLOOKUP($A41,'Season 5'!AF$4:CC$104,26,0),"0"),
IFERROR(VLOOKUP($A41,'Season 6'!AF$4:CC$104,26,0),"0"),IFERROR(VLOOKUP($A41,'Season 7'!AF$4:CC$104,26,0),"0"),
IFERROR(VLOOKUP($A41,'Season 8'!AF$4:CC$104,26,0),"0"),IFERROR(VLOOKUP($A41,'Season 9'!AF$4:CC$104,26,0),"0"),
IFERROR(VLOOKUP($A41,'Season 10'!AF$4:CC$104,26,0),"0"),IFERROR(VLOOKUP($A41,'Season 11'!AF$4:CC$104,26,0),"0"),
IFERROR(VLOOKUP($A41,'Season 12'!AF$4:CC$104,26,0),"0"),IFERROR(VLOOKUP($A41,'Season 13'!AF$4:CC$104,26,0),"0"),
IFERROR(VLOOKUP($A41,'Season 14'!AF$4:CC$104,26,0),"0"),IFERROR(VLOOKUP($A41,'Season 15'!AF$4:CC$104,26,0),"0"),)</f>
        <v>6</v>
      </c>
      <c r="AA41" s="700">
        <f>SUM(IFERROR(VLOOKUP($A41,'Season 1'!AF$4:CC$104,27,0),"0"),
IFERROR(VLOOKUP($A41,'Season 2'!AF$4:CC$104,27,0),"0"),IFERROR(VLOOKUP($A41,'Season 3'!AF$4:CC$104,27,0),"0"),
IFERROR(VLOOKUP($A41,'Season 4'!AF$4:CC$104,27,0),"0"),IFERROR(VLOOKUP($A41,'Season 5'!AF$4:CC$104,27,0),"0"),
IFERROR(VLOOKUP($A41,'Season 6'!AF$4:CC$104,27,0),"0"),IFERROR(VLOOKUP($A41,'Season 7'!AF$4:CC$104,27,0),"0"),
IFERROR(VLOOKUP($A41,'Season 8'!AF$4:CC$104,27,0),"0"),IFERROR(VLOOKUP($A41,'Season 9'!AF$4:CC$104,27,0),"0"),
IFERROR(VLOOKUP($A41,'Season 10'!AF$4:CC$104,27,0),"0"),IFERROR(VLOOKUP($A41,'Season 11'!AF$4:CC$104,27,0),"0"),
IFERROR(VLOOKUP($A41,'Season 12'!AF$4:CC$104,27,0),"0"),IFERROR(VLOOKUP($A41,'Season 13'!AF$4:CC$104,27,0),"0"),
IFERROR(VLOOKUP($A41,'Season 14'!AF$4:CC$104,27,0),"0"),IFERROR(VLOOKUP($A41,'Season 15'!AF$4:CC$104,27,0),"0"),)</f>
        <v>0</v>
      </c>
      <c r="AB41" s="692">
        <f>SUM(IFERROR(VLOOKUP($A41,'Season 1'!AF$4:CC$104,28,0),"0"),
IFERROR(VLOOKUP($A41,'Season 2'!AF$4:CC$104,28,0),"0"),IFERROR(VLOOKUP($A41,'Season 3'!AF$4:CC$104,28,0),"0"),
IFERROR(VLOOKUP($A41,'Season 4'!AF$4:CC$104,28,0),"0"),IFERROR(VLOOKUP($A41,'Season 5'!AF$4:CC$104,28,0),"0"),
IFERROR(VLOOKUP($A41,'Season 6'!AF$4:CC$104,28,0),"0"),IFERROR(VLOOKUP($A41,'Season 7'!AF$4:CC$104,28,0),"0"),
IFERROR(VLOOKUP($A41,'Season 8'!AF$4:CC$104,28,0),"0"),IFERROR(VLOOKUP($A41,'Season 9'!AF$4:CC$104,28,0),"0"),
IFERROR(VLOOKUP($A41,'Season 10'!AF$4:CC$104,28,0),"0"),IFERROR(VLOOKUP($A41,'Season 11'!AF$4:CC$104,28,0),"0"),
IFERROR(VLOOKUP($A41,'Season 12'!AF$4:CC$104,28,0),"0"),IFERROR(VLOOKUP($A41,'Season 13'!AF$4:CC$104,28,0),"0"),
IFERROR(VLOOKUP($A41,'Season 14'!AF$4:CC$104,28,0),"0"),IFERROR(VLOOKUP($A41,'Season 15'!AF$4:CC$104,28,0),"0"),)</f>
        <v>0</v>
      </c>
      <c r="AC41" s="1023">
        <f>SUM(IFERROR(VLOOKUP($A41,'Season 1'!AF$4:CC$104,29,0),"0"),
IFERROR(VLOOKUP($A41,'Season 2'!AF$4:CC$104,29,0),"0"),IFERROR(VLOOKUP($A41,'Season 3'!AF$4:CC$104,29,0),"0"),
IFERROR(VLOOKUP($A41,'Season 4'!AF$4:CC$104,29,0),"0"),IFERROR(VLOOKUP($A41,'Season 5'!AF$4:CC$104,29,0),"0"),
IFERROR(VLOOKUP($A41,'Season 6'!AF$4:CC$104,29,0),"0"),IFERROR(VLOOKUP($A41,'Season 7'!AF$4:CC$104,29,0),"0"),
IFERROR(VLOOKUP($A41,'Season 8'!AF$4:CC$104,29,0),"0"),IFERROR(VLOOKUP($A41,'Season 9'!AF$4:CC$104,29,0),"0"),
IFERROR(VLOOKUP($A41,'Season 10'!AF$4:CC$104,29,0),"0"),IFERROR(VLOOKUP($A41,'Season 11'!AF$4:CC$104,29,0),"0"),
IFERROR(VLOOKUP($A41,'Season 12'!AF$4:CC$104,29,0),"0"),IFERROR(VLOOKUP($A41,'Season 13'!AF$4:CC$104,29,0),"0"),
IFERROR(VLOOKUP($A41,'Season 14'!AF$4:CC$104,29,0),"0"),IFERROR(VLOOKUP($A41,'Season 15'!AF$4:CC$104,29,0),"0"),)</f>
        <v>0</v>
      </c>
      <c r="AD41" s="26">
        <f>SUM(IFERROR(VLOOKUP($A41,'Season 1'!AF$4:CC$104,30,0),"0"),
IFERROR(VLOOKUP($A41,'Season 2'!AF$4:CC$104,30,0),"0"),IFERROR(VLOOKUP($A41,'Season 3'!AF$4:CC$104,30,0),"0"),
IFERROR(VLOOKUP($A41,'Season 4'!AF$4:CC$104,30,0),"0"),IFERROR(VLOOKUP($A41,'Season 5'!AF$4:CC$104,30,0),"0"),
IFERROR(VLOOKUP($A41,'Season 6'!AF$4:CC$104,30,0),"0"),IFERROR(VLOOKUP($A41,'Season 7'!AF$4:CC$104,30,0),"0"),
IFERROR(VLOOKUP($A41,'Season 8'!AF$4:CC$104,30,0),"0"),IFERROR(VLOOKUP($A41,'Season 9'!AF$4:CC$104,30,0),"0"),
IFERROR(VLOOKUP($A41,'Season 10'!AF$4:CC$104,30,0),"0"),IFERROR(VLOOKUP($A41,'Season 11'!AF$4:CC$104,30,0),"0"),
IFERROR(VLOOKUP($A41,'Season 12'!AF$4:CC$104,30,0),"0"),IFERROR(VLOOKUP($A41,'Season 13'!AF$4:CC$104,30,0),"0"),
IFERROR(VLOOKUP($A41,'Season 14'!AF$4:CC$104,30,0),"0"),IFERROR(VLOOKUP($A41,'Season 15'!AF$4:CC$104,30,0),"0"),)</f>
        <v>0</v>
      </c>
      <c r="AE41" s="699">
        <f>SUM(IFERROR(VLOOKUP($A41,'Season 1'!AF$4:CC$104,31,0),"0"),
IFERROR(VLOOKUP($A41,'Season 2'!AF$4:CC$104,31,0),"0"),IFERROR(VLOOKUP($A41,'Season 3'!AF$4:CC$104,31,0),"0"),
IFERROR(VLOOKUP($A41,'Season 4'!AF$4:CC$104,31,0),"0"),IFERROR(VLOOKUP($A41,'Season 5'!AF$4:CC$104,31,0),"0"),
IFERROR(VLOOKUP($A41,'Season 6'!AF$4:CC$104,31,0),"0"),IFERROR(VLOOKUP($A41,'Season 7'!AF$4:CC$104,31,0),"0"),
IFERROR(VLOOKUP($A41,'Season 8'!AF$4:CC$104,31,0),"0"),IFERROR(VLOOKUP($A41,'Season 9'!AF$4:CC$104,31,0),"0"),
IFERROR(VLOOKUP($A41,'Season 10'!AF$4:CC$104,31,0),"0"),IFERROR(VLOOKUP($A41,'Season 11'!AF$4:CC$104,31,0),"0"),
IFERROR(VLOOKUP($A41,'Season 12'!AF$4:CC$104,31,0),"0"),IFERROR(VLOOKUP($A41,'Season 13'!AF$4:CC$104,31,0),"0"),
IFERROR(VLOOKUP($A41,'Season 14'!AF$4:CC$104,31,0),"0"),IFERROR(VLOOKUP($A41,'Season 15'!AF$4:CC$104,31,0),"0"),)</f>
        <v>0</v>
      </c>
      <c r="AF41" s="700">
        <f>SUM(IFERROR(VLOOKUP($A41,'Season 3'!AF$4:CC$104,32,0),"0"),
IFERROR(VLOOKUP($A41,'Season 4'!AF$4:CC$104,32,0),"0"),IFERROR(VLOOKUP($A41,'Season 5'!AF$4:CC$104,32,0),"0"),
IFERROR(VLOOKUP($A41,'Season 6'!AF$4:CC$104,32,0),"0"),IFERROR(VLOOKUP($A41,'Season 7'!AF$4:CC$104,32,0),"0"),
IFERROR(VLOOKUP($A41,'Season 8'!AF$4:CC$104,32,0),"0"),IFERROR(VLOOKUP($A41,'Season 9'!AF$4:CC$104,32,0),"0"),
IFERROR(VLOOKUP($A41,'Season 10'!AF$4:CC$104,32,0),"0"),IFERROR(VLOOKUP($A41,'Season 11'!AF$4:CC$104,32,0),"0"),
IFERROR(VLOOKUP($A41,'Season 12'!AF$4:CC$104,32,0),"0"),IFERROR(VLOOKUP($A41,'Season 13'!AF$4:CC$104,32,0),"0"),
IFERROR(VLOOKUP($A41,'Season 14'!AF$4:CC$104,32,0),"0"),IFERROR(VLOOKUP($A41,'Season 15'!AF$4:CC$104,32,0),"0"),)</f>
        <v>0</v>
      </c>
      <c r="AG41" s="692">
        <f>SUM(IFERROR(VLOOKUP($A41,'Season 3'!AF$4:CC$104,33,0),"0"),
IFERROR(VLOOKUP($A41,'Season 4'!AF$4:CC$104,33,0),"0"),IFERROR(VLOOKUP($A41,'Season 5'!AF$4:CC$104,33,0),"0"),
IFERROR(VLOOKUP($A41,'Season 6'!AF$4:CC$104,33,0),"0"),IFERROR(VLOOKUP($A41,'Season 7'!AF$4:CC$104,33,0),"0"),
IFERROR(VLOOKUP($A41,'Season 8'!AF$4:CC$104,33,0),"0"),IFERROR(VLOOKUP($A41,'Season 9'!AF$4:CC$104,33,0),"0"),
IFERROR(VLOOKUP($A41,'Season 10'!AF$4:CC$104,33,0),"0"),IFERROR(VLOOKUP($A41,'Season 11'!AF$4:CC$104,33,0),"0"),
IFERROR(VLOOKUP($A41,'Season 12'!AF$4:CC$104,33,0),"0"),IFERROR(VLOOKUP($A41,'Season 13'!AF$4:CC$104,33,0),"0"),
IFERROR(VLOOKUP($A41,'Season 14'!AF$4:CC$104,33,0),"0"),IFERROR(VLOOKUP($A41,'Season 15'!AF$4:CC$104,33,0),"0"),)</f>
        <v>0</v>
      </c>
      <c r="AH41" s="1023">
        <f>SUM(IFERROR(VLOOKUP($A41,'Season 3'!AF$4:CC$104,34,0),"0"),
IFERROR(VLOOKUP($A41,'Season 4'!AF$4:CC$104,34,0),"0"),IFERROR(VLOOKUP($A41,'Season 5'!AF$4:CC$104,34,0),"0"),
IFERROR(VLOOKUP($A41,'Season 6'!AF$4:CC$104,34,0),"0"),IFERROR(VLOOKUP($A41,'Season 7'!AF$4:CC$104,34,0),"0"),
IFERROR(VLOOKUP($A41,'Season 8'!AF$4:CC$104,34,0),"0"),IFERROR(VLOOKUP($A41,'Season 9'!AF$4:CC$104,34,0),"0"),
IFERROR(VLOOKUP($A41,'Season 10'!AF$4:CC$104,34,0),"0"),IFERROR(VLOOKUP($A41,'Season 11'!AF$4:CC$104,34,0),"0"),
IFERROR(VLOOKUP($A41,'Season 12'!AF$4:CC$104,34,0),"0"),IFERROR(VLOOKUP($A41,'Season 13'!AF$4:CC$104,34,0),"0"),
IFERROR(VLOOKUP($A41,'Season 14'!AF$4:CC$104,34,0),"0"),IFERROR(VLOOKUP($A41,'Season 15'!AF$4:CC$104,34,0),"0"),)</f>
        <v>0</v>
      </c>
      <c r="AI41" s="26">
        <f>SUM(IFERROR(VLOOKUP($A41,'Season 3'!AF$4:CC$104,35,0),"0"),
IFERROR(VLOOKUP($A41,'Season 4'!AF$4:CC$104,35,0),"0"),IFERROR(VLOOKUP($A41,'Season 5'!AF$4:CC$104,35,0),"0"),
IFERROR(VLOOKUP($A41,'Season 6'!AF$4:CC$104,35,0),"0"),IFERROR(VLOOKUP($A41,'Season 7'!AF$4:CC$104,35,0),"0"),
IFERROR(VLOOKUP($A41,'Season 8'!AF$4:CC$104,35,0),"0"),IFERROR(VLOOKUP($A41,'Season 9'!AF$4:CC$104,35,0),"0"),
IFERROR(VLOOKUP($A41,'Season 10'!AF$4:CC$104,35,0),"0"),IFERROR(VLOOKUP($A41,'Season 11'!AF$4:CC$104,35,0),"0"),
IFERROR(VLOOKUP($A41,'Season 12'!AF$4:CC$104,35,0),"0"),IFERROR(VLOOKUP($A41,'Season 13'!AF$4:CC$104,35,0),"0"),
IFERROR(VLOOKUP($A41,'Season 14'!AF$4:CC$104,35,0),"0"),IFERROR(VLOOKUP($A41,'Season 15'!AF$4:CC$104,35,0),"0"),)</f>
        <v>0</v>
      </c>
      <c r="AJ41" s="699">
        <f>SUM(IFERROR(VLOOKUP($A41,'Season 3'!AF$4:CC$104,36,0),"0"),
IFERROR(VLOOKUP($A41,'Season 4'!AF$4:CC$104,36,0),"0"),IFERROR(VLOOKUP($A41,'Season 5'!AF$4:CC$104,36,0),"0"),
IFERROR(VLOOKUP($A41,'Season 6'!AF$4:CC$104,36,0),"0"),IFERROR(VLOOKUP($A41,'Season 7'!AF$4:CC$104,36,0),"0"),
IFERROR(VLOOKUP($A41,'Season 8'!AF$4:CC$104,36,0),"0"),IFERROR(VLOOKUP($A41,'Season 9'!AF$4:CC$104,36,0),"0"),
IFERROR(VLOOKUP($A41,'Season 10'!AF$4:CC$104,36,0),"0"),IFERROR(VLOOKUP($A41,'Season 11'!AF$4:CC$104,36,0),"0"),
IFERROR(VLOOKUP($A41,'Season 12'!AF$4:CC$104,36,0),"0"),IFERROR(VLOOKUP($A41,'Season 13'!AF$4:CC$104,36,0),"0"),
IFERROR(VLOOKUP($A41,'Season 14'!AF$4:CC$104,36,0),"0"),IFERROR(VLOOKUP($A41,'Season 15'!AF$4:CC$104,36,0),"0"),)</f>
        <v>0</v>
      </c>
      <c r="AK41" s="700">
        <f>SUM(IFERROR(VLOOKUP($A41,'Season 2'!AF$4:CC$104,32,0),"0"),IFERROR(VLOOKUP($A41,'Season 3'!AF$4:CC$104,37,0),"0"),
IFERROR(VLOOKUP($A41,'Season 4'!AF$4:CC$104,37,0),"0"),IFERROR(VLOOKUP($A41,'Season 5'!AF$4:CC$104,37,0),"0"),
IFERROR(VLOOKUP($A41,'Season 6'!AF$4:CC$104,37,0),"0"),IFERROR(VLOOKUP($A41,'Season 7'!AF$4:CC$104,37,0),"0"),
IFERROR(VLOOKUP($A41,'Season 8'!AF$4:CC$104,37,0),"0"),IFERROR(VLOOKUP($A41,'Season 9'!AF$4:CC$104,37,0),"0"),
IFERROR(VLOOKUP($A41,'Season 10'!AF$4:CC$104,37,0),"0"),IFERROR(VLOOKUP($A41,'Season 11'!AF$4:CC$104,37,0),"0"),
IFERROR(VLOOKUP($A41,'Season 12'!AF$4:CC$104,37,0),"0"),IFERROR(VLOOKUP($A41,'Season 13'!AF$4:CC$104,37,0),"0"),
IFERROR(VLOOKUP($A41,'Season 14'!AF$4:CC$104,37,0),"0"),IFERROR(VLOOKUP($A41,'Season 15'!AF$4:CC$104,37,0),"0"),)</f>
        <v>0</v>
      </c>
      <c r="AL41" s="692">
        <f>SUM(IFERROR(VLOOKUP($A41,'Season 2'!AF$4:CC$104,33,0),"0"),IFERROR(VLOOKUP($A41,'Season 3'!AF$4:CC$104,38,0),"0"),
IFERROR(VLOOKUP($A41,'Season 4'!AF$4:CC$104,38,0),"0"),IFERROR(VLOOKUP($A41,'Season 5'!AF$4:CC$104,38,0),"0"),
IFERROR(VLOOKUP($A41,'Season 6'!AF$4:CC$104,38,0),"0"),IFERROR(VLOOKUP($A41,'Season 7'!AF$4:CC$104,38,0),"0"),
IFERROR(VLOOKUP($A41,'Season 8'!AF$4:CC$104,38,0),"0"),IFERROR(VLOOKUP($A41,'Season 9'!AF$4:CC$104,38,0),"0"),
IFERROR(VLOOKUP($A41,'Season 10'!AF$4:CC$104,38,0),"0"),IFERROR(VLOOKUP($A41,'Season 11'!AF$4:CC$104,38,0),"0"),
IFERROR(VLOOKUP($A41,'Season 12'!AF$4:CC$104,38,0),"0"),IFERROR(VLOOKUP($A41,'Season 13'!AF$4:CC$104,38,0),"0"),
IFERROR(VLOOKUP($A41,'Season 14'!AF$4:CC$104,38,0),"0"),IFERROR(VLOOKUP($A41,'Season 15'!AF$4:CC$104,38,0),"0"),)</f>
        <v>0</v>
      </c>
      <c r="AM41" s="1023">
        <f>SUM(IFERROR(VLOOKUP($A41,'Season 2'!AF$4:CC$104,34,0),"0"),IFERROR(VLOOKUP($A41,'Season 3'!AF$4:CC$104,39,0),"0"),
IFERROR(VLOOKUP($A41,'Season 4'!AF$4:CC$104,39,0),"0"),IFERROR(VLOOKUP($A41,'Season 5'!AF$4:CC$104,39,0),"0"),
IFERROR(VLOOKUP($A41,'Season 6'!AF$4:CC$104,39,0),"0"),IFERROR(VLOOKUP($A41,'Season 7'!AF$4:CC$104,39,0),"0"),
IFERROR(VLOOKUP($A41,'Season 8'!AF$4:CC$104,39,0),"0"),IFERROR(VLOOKUP($A41,'Season 9'!AF$4:CC$104,39,0),"0"),
IFERROR(VLOOKUP($A41,'Season 10'!AF$4:CC$104,39,0),"0"),IFERROR(VLOOKUP($A41,'Season 11'!AF$4:CC$104,39,0),"0"),
IFERROR(VLOOKUP($A41,'Season 12'!AF$4:CC$104,39,0),"0"),IFERROR(VLOOKUP($A41,'Season 13'!AF$4:CC$104,39,0),"0"),
IFERROR(VLOOKUP($A41,'Season 14'!AF$4:CC$104,39,0),"0"),IFERROR(VLOOKUP($A41,'Season 15'!AF$4:CC$104,39,0),"0"),)</f>
        <v>0</v>
      </c>
      <c r="AN41" s="26">
        <f>SUM(IFERROR(VLOOKUP($A41,'Season 2'!AF$4:CC$104,35,0),"0"),IFERROR(VLOOKUP($A41,'Season 3'!AF$4:CC$104,40,0),"0"),
IFERROR(VLOOKUP($A41,'Season 4'!AF$4:CC$104,40,0),"0"),IFERROR(VLOOKUP($A41,'Season 5'!AF$4:CC$104,40,0),"0"),
IFERROR(VLOOKUP($A41,'Season 6'!AF$4:CC$104,40,0),"0"),IFERROR(VLOOKUP($A41,'Season 7'!AF$4:CC$104,40,0),"0"),
IFERROR(VLOOKUP($A41,'Season 8'!AF$4:CC$104,40,0),"0"),IFERROR(VLOOKUP($A41,'Season 9'!AF$4:CC$104,40,0),"0"),
IFERROR(VLOOKUP($A41,'Season 10'!AF$4:CC$104,40,0),"0"),IFERROR(VLOOKUP($A41,'Season 11'!AF$4:CC$104,40,0),"0"),
IFERROR(VLOOKUP($A41,'Season 12'!AF$4:CC$104,40,0),"0"),IFERROR(VLOOKUP($A41,'Season 13'!AF$4:CC$104,40,0),"0"),
IFERROR(VLOOKUP($A41,'Season 14'!AF$4:CC$104,40,0),"0"),IFERROR(VLOOKUP($A41,'Season 15'!AF$4:CC$104,40,0),"0"),)</f>
        <v>0</v>
      </c>
      <c r="AO41" s="699">
        <f>SUM(IFERROR(VLOOKUP($A41,'Season 2'!AF$4:CC$104,36,0),"0"),IFERROR(VLOOKUP($A41,'Season 3'!AF$4:CC$104,41,0),"0"),
IFERROR(VLOOKUP($A41,'Season 4'!AF$4:CC$104,41,0),"0"),IFERROR(VLOOKUP($A41,'Season 5'!AF$4:CC$104,41,0),"0"),
IFERROR(VLOOKUP($A41,'Season 6'!AF$4:CC$104,41,0),"0"),IFERROR(VLOOKUP($A41,'Season 7'!AF$4:CC$104,41,0),"0"),
IFERROR(VLOOKUP($A41,'Season 8'!AF$4:CC$104,41,0),"0"),IFERROR(VLOOKUP($A41,'Season 9'!AF$4:CC$104,41,0),"0"),
IFERROR(VLOOKUP($A41,'Season 10'!AF$4:CC$104,41,0),"0"),IFERROR(VLOOKUP($A41,'Season 11'!AF$4:CC$104,41,0),"0"),
IFERROR(VLOOKUP($A41,'Season 12'!AF$4:CC$104,41,0),"0"),IFERROR(VLOOKUP($A41,'Season 13'!AF$4:CC$104,41,0),"0"),
IFERROR(VLOOKUP($A41,'Season 14'!AF$4:CC$104,41,0),"0"),IFERROR(VLOOKUP($A41,'Season 15'!AF$4:CC$104,41,0),"0"),)</f>
        <v>0</v>
      </c>
      <c r="AP41" s="700">
        <f>SUM(IFERROR(VLOOKUP($A41,'Season 2'!AF$4:CC$104,37,0),"0"),IFERROR(VLOOKUP($A41,'Season 3'!AF$4:CC$104,42,0),"0"),
IFERROR(VLOOKUP($A41,'Season 4'!AF$4:CC$104,42,0),"0"),IFERROR(VLOOKUP($A41,'Season 5'!AF$4:CC$104,42,0),"0"),
IFERROR(VLOOKUP($A41,'Season 6'!AF$4:CC$104,42,0),"0"),IFERROR(VLOOKUP($A41,'Season 7'!AF$4:CC$104,42,0),"0"),
IFERROR(VLOOKUP($A41,'Season 8'!AF$4:CC$104,42,0),"0"),IFERROR(VLOOKUP($A41,'Season 9'!AF$4:CC$104,42,0),"0"),
IFERROR(VLOOKUP($A41,'Season 10'!AF$4:CC$104,42,0),"0"),IFERROR(VLOOKUP($A41,'Season 11'!AF$4:CC$104,42,0),"0"),
IFERROR(VLOOKUP($A41,'Season 12'!AF$4:CC$104,42,0),"0"),IFERROR(VLOOKUP($A41,'Season 13'!AF$4:CC$104,42,0),"0"),
IFERROR(VLOOKUP($A41,'Season 14'!AF$4:CC$104,42,0),"0"),IFERROR(VLOOKUP($A41,'Season 15'!AF$4:CC$104,42,0),"0"),)</f>
        <v>0</v>
      </c>
      <c r="AQ41" s="692">
        <f>SUM(IFERROR(VLOOKUP($A41,'Season 2'!AF$4:CC$104,38,0),"0"),IFERROR(VLOOKUP($A41,'Season 3'!AF$4:CC$104,43,0),"0"),
IFERROR(VLOOKUP($A41,'Season 4'!AF$4:CC$104,43,0),"0"),IFERROR(VLOOKUP($A41,'Season 5'!AF$4:CC$104,43,0),"0"),
IFERROR(VLOOKUP($A41,'Season 6'!AF$4:CC$104,43,0),"0"),IFERROR(VLOOKUP($A41,'Season 7'!AF$4:CC$104,43,0),"0"),
IFERROR(VLOOKUP($A41,'Season 8'!AF$4:CC$104,43,0),"0"),IFERROR(VLOOKUP($A41,'Season 9'!AF$4:CC$104,43,0),"0"),
IFERROR(VLOOKUP($A41,'Season 10'!AF$4:CC$104,43,0),"0"),IFERROR(VLOOKUP($A41,'Season 11'!AF$4:CC$104,43,0),"0"),
IFERROR(VLOOKUP($A41,'Season 12'!AF$4:CC$104,43,0),"0"),IFERROR(VLOOKUP($A41,'Season 13'!AF$4:CC$104,43,0),"0"),
IFERROR(VLOOKUP($A41,'Season 14'!AF$4:CC$104,43,0),"0"),IFERROR(VLOOKUP($A41,'Season 15'!AF$4:CC$104,43,0),"0"),)</f>
        <v>0</v>
      </c>
      <c r="AR41" s="1023">
        <f>SUM(IFERROR(VLOOKUP($A41,'Season 2'!AF$4:CC$104,39,0),"0"),IFERROR(VLOOKUP($A41,'Season 3'!AF$4:CC$104,44,0),"0"),
IFERROR(VLOOKUP($A41,'Season 4'!AF$4:CC$104,44,0),"0"),IFERROR(VLOOKUP($A41,'Season 5'!AF$4:CC$104,44,0),"0"),
IFERROR(VLOOKUP($A41,'Season 6'!AF$4:CC$104,44,0),"0"),IFERROR(VLOOKUP($A41,'Season 7'!AF$4:CC$104,44,0),"0"),
IFERROR(VLOOKUP($A41,'Season 8'!AF$4:CC$104,44,0),"0"),IFERROR(VLOOKUP($A41,'Season 9'!AF$4:CC$104,44,0),"0"),
IFERROR(VLOOKUP($A41,'Season 10'!AF$4:CC$104,44,0),"0"),IFERROR(VLOOKUP($A41,'Season 11'!AF$4:CC$104,44,0),"0"),
IFERROR(VLOOKUP($A41,'Season 12'!AF$4:CC$104,44,0),"0"),IFERROR(VLOOKUP($A41,'Season 13'!AF$4:CC$104,44,0),"0"),
IFERROR(VLOOKUP($A41,'Season 14'!AF$4:CC$104,44,0),"0"),IFERROR(VLOOKUP($A41,'Season 15'!AF$4:CC$104,44,0),"0"),)</f>
        <v>0</v>
      </c>
      <c r="AS41" s="26">
        <f>SUM(IFERROR(VLOOKUP($A41,'Season 2'!AF$4:CC$104,40,0),"0"),IFERROR(VLOOKUP($A41,'Season 3'!AF$4:CC$104,45,0),"0"),
IFERROR(VLOOKUP($A41,'Season 4'!AF$4:CC$104,45,0),"0"),IFERROR(VLOOKUP($A41,'Season 5'!AF$4:CC$104,45,0),"0"),
IFERROR(VLOOKUP($A41,'Season 6'!AF$4:CC$104,45,0),"0"),IFERROR(VLOOKUP($A41,'Season 7'!AF$4:CC$104,45,0),"0"),
IFERROR(VLOOKUP($A41,'Season 8'!AF$4:CC$104,45,0),"0"),IFERROR(VLOOKUP($A41,'Season 9'!AF$4:CC$104,45,0),"0"),
IFERROR(VLOOKUP($A41,'Season 10'!AF$4:CC$104,45,0),"0"),IFERROR(VLOOKUP($A41,'Season 11'!AF$4:CC$104,45,0),"0"),
IFERROR(VLOOKUP($A41,'Season 12'!AF$4:CC$104,45,0),"0"),IFERROR(VLOOKUP($A41,'Season 13'!AF$4:CC$104,45,0),"0"),
IFERROR(VLOOKUP($A41,'Season 14'!AF$4:CC$104,45,0),"0"),IFERROR(VLOOKUP($A41,'Season 15'!AF$4:CC$104,45,0),"0"),)</f>
        <v>0</v>
      </c>
      <c r="AT41" s="699">
        <f>SUM(IFERROR(VLOOKUP($A41,'Season 2'!AF$4:CC$104,41,0),"0"),IFERROR(VLOOKUP($A41,'Season 3'!AF$4:CC$104,46,0),"0"),
IFERROR(VLOOKUP($A41,'Season 4'!AF$4:CC$104,46,0),"0"),IFERROR(VLOOKUP($A41,'Season 5'!AF$4:CC$104,46,0),"0"),
IFERROR(VLOOKUP($A41,'Season 6'!AF$4:CC$104,46,0),"0"),IFERROR(VLOOKUP($A41,'Season 7'!AF$4:CC$104,46,0),"0"),
IFERROR(VLOOKUP($A41,'Season 8'!AF$4:CC$104,46,0),"0"),IFERROR(VLOOKUP($A41,'Season 9'!AF$4:CC$104,46,0),"0"),
IFERROR(VLOOKUP($A41,'Season 10'!AF$4:CC$104,46,0),"0"),IFERROR(VLOOKUP($A41,'Season 11'!AF$4:CC$104,46,0),"0"),
IFERROR(VLOOKUP($A41,'Season 12'!AF$4:CC$104,46,0),"0"),IFERROR(VLOOKUP($A41,'Season 13'!AF$4:CC$104,46,0),"0"),
IFERROR(VLOOKUP($A41,'Season 14'!AF$4:CC$104,46,0),"0"),IFERROR(VLOOKUP($A41,'Season 15'!AF$4:CC$104,46,0),"0"),)</f>
        <v>0</v>
      </c>
      <c r="AU41" s="700">
        <f>SUM(IFERROR(VLOOKUP($A41,'Season 3'!AF$4:CH$104,47,0),"0"),
IFERROR(VLOOKUP($A41,'Season 4'!AF$4:CH$104,47,0),"0"),IFERROR(VLOOKUP($A41,'Season 5'!AF$4:CH$104,47,0),"0"),
IFERROR(VLOOKUP($A41,'Season 6'!AF$4:CH$104,47,0),"0"),IFERROR(VLOOKUP($A41,'Season 7'!AF$4:CH$104,47,0),"0"),
IFERROR(VLOOKUP($A41,'Season 8'!AF$4:CH$104,47,0),"0"),IFERROR(VLOOKUP($A41,'Season 9'!AF$4:CH$104,47,0),"0"),
IFERROR(VLOOKUP($A41,'Season 10'!AF$4:CH$104,47,0),"0"),IFERROR(VLOOKUP($A41,'Season 11'!AF$4:CH$104,47,0),"0"),
IFERROR(VLOOKUP($A41,'Season 12'!AF$4:CH$104,47,0),"0"),IFERROR(VLOOKUP($A41,'Season 13'!AF$4:CH$104,47,0),"0"),
IFERROR(VLOOKUP($A41,'Season 14'!AF$4:CH$104,47,0),"0"),IFERROR(VLOOKUP($A41,'Season 15'!AF$4:CH$104,47,0),"0"),)</f>
        <v>0</v>
      </c>
      <c r="AV41" s="692">
        <f>SUM(IFERROR(VLOOKUP($A41,'Season 3'!AF$4:CH$104,48,0),"0"),
IFERROR(VLOOKUP($A41,'Season 4'!AF$4:CH$104,48,0),"0"),IFERROR(VLOOKUP($A41,'Season 5'!AF$4:CH$104,48,0),"0"),
IFERROR(VLOOKUP($A41,'Season 6'!AF$4:CH$104,48,0),"0"),IFERROR(VLOOKUP($A41,'Season 7'!AF$4:CH$104,48,0),"0"),
IFERROR(VLOOKUP($A41,'Season 8'!AF$4:CH$104,48,0),"0"),IFERROR(VLOOKUP($A41,'Season 9'!AF$4:CH$104,48,0),"0"),
IFERROR(VLOOKUP($A41,'Season 10'!AF$4:CH$104,48,0),"0"),IFERROR(VLOOKUP($A41,'Season 11'!AF$4:CH$104,48,0),"0"),
IFERROR(VLOOKUP($A41,'Season 12'!AF$4:CH$104,48,0),"0"),IFERROR(VLOOKUP($A41,'Season 13'!AF$4:CH$104,48,0),"0"),
IFERROR(VLOOKUP($A41,'Season 14'!AF$4:CH$104,48,0),"0"),IFERROR(VLOOKUP($A41,'Season 15'!AF$4:CH$104,48,0),"0"),)</f>
        <v>0</v>
      </c>
      <c r="AW41" s="1023">
        <f>SUM(IFERROR(VLOOKUP($A41,'Season 3'!AF$4:CH$104,49,0),"0"),
IFERROR(VLOOKUP($A41,'Season 4'!AF$4:CH$104,49,0),"0"),IFERROR(VLOOKUP($A41,'Season 5'!AF$4:CH$104,49,0),"0"),
IFERROR(VLOOKUP($A41,'Season 6'!AF$4:CH$104,49,0),"0"),IFERROR(VLOOKUP($A41,'Season 7'!AF$4:CH$104,49,0),"0"),
IFERROR(VLOOKUP($A41,'Season 8'!AF$4:CH$104,49,0),"0"),IFERROR(VLOOKUP($A41,'Season 9'!AF$4:CH$104,49,0),"0"),
IFERROR(VLOOKUP($A41,'Season 10'!AF$4:CH$104,49,0),"0"),IFERROR(VLOOKUP($A41,'Season 11'!AF$4:CH$104,49,0),"0"),
IFERROR(VLOOKUP($A41,'Season 12'!AF$4:CH$104,49,0),"0"),IFERROR(VLOOKUP($A41,'Season 13'!AF$4:CH$104,49,0),"0"),
IFERROR(VLOOKUP($A41,'Season 14'!AF$4:CH$104,49,0),"0"),IFERROR(VLOOKUP($A41,'Season 15'!AF$4:CH$104,49,0),"0"),)</f>
        <v>0</v>
      </c>
      <c r="AX41" s="26">
        <f>SUM(IFERROR(VLOOKUP($A41,'Season 3'!AF$4:CH$104,50,0),"0"),
IFERROR(VLOOKUP($A41,'Season 4'!AF$4:CH$104,50,0),"0"),IFERROR(VLOOKUP($A41,'Season 5'!AF$4:CH$104,50,0),"0"),
IFERROR(VLOOKUP($A41,'Season 6'!AF$4:CH$104,50,0),"0"),IFERROR(VLOOKUP($A41,'Season 7'!AF$4:CH$104,50,0),"0"),
IFERROR(VLOOKUP($A41,'Season 8'!AF$4:CH$104,50,0),"0"),IFERROR(VLOOKUP($A41,'Season 9'!AF$4:CH$104,50,0),"0"),
IFERROR(VLOOKUP($A41,'Season 10'!AF$4:CH$104,50,0),"0"),IFERROR(VLOOKUP($A41,'Season 11'!AF$4:CH$104,50,0),"0"),
IFERROR(VLOOKUP($A41,'Season 12'!AF$4:CH$104,50,0),"0"),IFERROR(VLOOKUP($A41,'Season 13'!AF$4:CH$104,50,0),"0"),
IFERROR(VLOOKUP($A41,'Season 14'!AF$4:CH$104,50,0),"0"),IFERROR(VLOOKUP($A41,'Season 15'!AF$4:CH$104,50,0),"0"),)</f>
        <v>0</v>
      </c>
      <c r="AY41" s="699">
        <f>SUM(IFERROR(VLOOKUP($A41,'Season 3'!AF$4:CH$104,51,0),"0"),
IFERROR(VLOOKUP($A41,'Season 4'!AF$4:CH$104,51,0),"0"),IFERROR(VLOOKUP($A41,'Season 5'!AF$4:CH$104,51,0),"0"),
IFERROR(VLOOKUP($A41,'Season 6'!AF$4:CH$104,51,0),"0"),IFERROR(VLOOKUP($A41,'Season 7'!AF$4:CH$104,51,0),"0"),
IFERROR(VLOOKUP($A41,'Season 8'!AF$4:CH$104,51,0),"0"),IFERROR(VLOOKUP($A41,'Season 9'!AF$4:CH$104,51,0),"0"),
IFERROR(VLOOKUP($A41,'Season 10'!AF$4:CH$104,51,0),"0"),IFERROR(VLOOKUP($A41,'Season 11'!AF$4:CH$104,51,0),"0"),
IFERROR(VLOOKUP($A41,'Season 12'!AF$4:CH$104,51,0),"0"),IFERROR(VLOOKUP($A41,'Season 13'!AF$4:CH$104,51,0),"0"),
IFERROR(VLOOKUP($A41,'Season 14'!AF$4:CH$104,51,0),"0"),IFERROR(VLOOKUP($A41,'Season 15'!AF$4:CH$104,51,0),"0"),)</f>
        <v>0</v>
      </c>
      <c r="AZ41" s="700">
        <f>SUM(IFERROR(VLOOKUP($A41,'Season 1'!AF$4:CC$104,32,0),"0"),IFERROR(VLOOKUP($A41,'Season 2'!AF$4:CC$104,37,0),"0"),)</f>
        <v>0</v>
      </c>
      <c r="BA41" s="692">
        <f>SUM(IFERROR(VLOOKUP($A41,'Season 1'!AF$4:CC$104,33,0),"0"),IFERROR(VLOOKUP($A41,'Season 2'!AF$4:CC$104,38,0),"0"),)</f>
        <v>0</v>
      </c>
      <c r="BB41" s="1023">
        <f>SUM(IFERROR(VLOOKUP($A41,'Season 1'!AF$4:CC$104,34,0),"0"),IFERROR(VLOOKUP($A41,'Season 2'!AF$4:CC$104,39,0),"0"),)</f>
        <v>0</v>
      </c>
      <c r="BC41" s="26">
        <f>SUM(IFERROR(VLOOKUP($A41,'Season 1'!AF$4:CC$104,35,0),"0"),IFERROR(VLOOKUP($A41,'Season 2'!AF$4:CC$104,40,0),"0"),)</f>
        <v>0</v>
      </c>
      <c r="BD41" s="699">
        <f>SUM(IFERROR(VLOOKUP($A41,'Season 1'!AF$4:CC$104,36,0),"0"),IFERROR(VLOOKUP($A41,'Season 2'!AF$4:CC$104,41,0),"0"),)</f>
        <v>0</v>
      </c>
      <c r="BE41" s="1111">
        <f>SUM(IFERROR(VLOOKUP($A41,'Season 1'!AF$4:CC$104,37,0),"0"),
IFERROR(VLOOKUP($A41,'Season 2'!AF$4:CC$104,47,0),"0"),IFERROR(VLOOKUP($A41,'Season 3'!AF$4:CH$104,52,0),"0"),
IFERROR(VLOOKUP($A41,'Season 4'!AF$4:CH$104,52,0),"0"),IFERROR(VLOOKUP($A41,'Season 5'!AF$4:CH$104,52,0),"0"),
IFERROR(VLOOKUP($A41,'Season 6'!AF$4:CH$104,52,0),"0"),IFERROR(VLOOKUP($A41,'Season 7'!AF$4:CH$104,52,0),"0"),
IFERROR(VLOOKUP($A41,'Season 8'!AF$4:CH$104,52,0),"0"),IFERROR(VLOOKUP($A41,'Season 9'!AF$4:CH$104,52,0),"0"),
IFERROR(VLOOKUP($A41,'Season 10'!AF$4:CH$104,52,0),"0"),IFERROR(VLOOKUP($A41,'Season 11'!AF$4:CH$104,52,0),"0"),
IFERROR(VLOOKUP($A41,'Season 12'!AF$4:CH$104,52,0),"0"),IFERROR(VLOOKUP($A41,'Season 13'!AF$4:CH$104,52,0),"0"),
IFERROR(VLOOKUP($A41,'Season 14'!AF$4:CH$104,52,0),"0"),IFERROR(VLOOKUP($A41,'Season 15'!AF$4:CH$104,52,0),"0"),)</f>
        <v>0</v>
      </c>
      <c r="BF41" s="1112">
        <f>SUM(IFERROR(VLOOKUP($A41,'Season 1'!AF$4:CC$104,38,0),"0"),
IFERROR(VLOOKUP($A41,'Season 2'!AF$4:CC$104,48,0),"0"),IFERROR(VLOOKUP($A41,'Season 3'!AF$4:CH$104,53,0),"0"),
IFERROR(VLOOKUP($A41,'Season 4'!AF$4:CH$104,53,0),"0"),IFERROR(VLOOKUP($A41,'Season 5'!AF$4:CH$104,53,0),"0"),
IFERROR(VLOOKUP($A41,'Season 6'!AF$4:CH$104,53,0),"0"),IFERROR(VLOOKUP($A41,'Season 7'!AF$4:CH$104,53,0),"0"),
IFERROR(VLOOKUP($A41,'Season 8'!AF$4:CH$104,53,0),"0"),IFERROR(VLOOKUP($A41,'Season 9'!AF$4:CH$104,53,0),"0"),
IFERROR(VLOOKUP($A41,'Season 10'!AF$4:CH$104,53,0),"0"),IFERROR(VLOOKUP($A41,'Season 11'!AF$4:CH$104,53,0),"0"),
IFERROR(VLOOKUP($A41,'Season 12'!AF$4:CH$104,53,0),"0"),IFERROR(VLOOKUP($A41,'Season 13'!AF$4:CH$104,53,0),"0"),
IFERROR(VLOOKUP($A41,'Season 14'!AF$4:CH$104,53,0),"0"),IFERROR(VLOOKUP($A41,'Season 15'!AF$4:CH$104,53,0),"0"),)</f>
        <v>0</v>
      </c>
      <c r="BG41" s="1061" t="e">
        <f t="shared" si="1"/>
        <v>#DIV/0!</v>
      </c>
      <c r="BI41" s="1100"/>
      <c r="BJ41" s="1100"/>
      <c r="BK41" s="1100"/>
      <c r="BL41" s="1100"/>
      <c r="BM41" s="1100"/>
      <c r="BN41" s="1100"/>
      <c r="BO41" s="1066"/>
      <c r="BP41" s="1066"/>
      <c r="BQ41" s="1066"/>
      <c r="BR41" s="1066"/>
      <c r="BS41" s="15">
        <f>IFERROR(VLOOKUP($A41,'Season 1'!$AF$4:$CH$104,39,0),"0")</f>
        <v>0</v>
      </c>
      <c r="BT41" s="15">
        <f>IFERROR(VLOOKUP($A41,'Season 1'!$AF$4:$CH$104,40,0),"0")</f>
        <v>0</v>
      </c>
      <c r="BU41" s="15">
        <f>IFERROR(VLOOKUP($A41,'Season 2'!$AF$4:$CH$104,49,0),"0")</f>
        <v>0</v>
      </c>
      <c r="BV41" s="15">
        <f>IFERROR(VLOOKUP($A41,'Season 2'!$AF$4:$CH$104,50,0),"0")</f>
        <v>0</v>
      </c>
      <c r="BW41" s="15">
        <f>IFERROR(VLOOKUP($A41,'Season 3'!$AF$4:$CH$104,54,0),"0")</f>
        <v>0</v>
      </c>
      <c r="BX41" s="15">
        <f>IFERROR(VLOOKUP($A41,'Season 3'!$AF$4:$CH$104,55,0),"0")</f>
        <v>0</v>
      </c>
      <c r="BY41" s="15" t="str">
        <f>IFERROR(VLOOKUP($A41,'Season 4'!$AF$4:$CH$104,54,0),"0")</f>
        <v>0</v>
      </c>
      <c r="BZ41" s="15" t="str">
        <f>IFERROR(VLOOKUP($A41,'Season 4'!$AF$4:$CH$104,55,0),"0")</f>
        <v>0</v>
      </c>
      <c r="CA41" s="15" t="str">
        <f>IFERROR(VLOOKUP($A41,'Season 5'!$AF$4:$CH$104,54,0),"0")</f>
        <v>0</v>
      </c>
      <c r="CB41" s="15" t="str">
        <f>IFERROR(VLOOKUP($A41,'Season 5'!$AF$4:$CH$104,55,0),"0")</f>
        <v>0</v>
      </c>
      <c r="CC41" s="15" t="str">
        <f>IFERROR(VLOOKUP($A41,'Season 6'!$AF$4:$CH$104,54,0),"0")</f>
        <v>0</v>
      </c>
      <c r="CD41" s="15" t="str">
        <f>IFERROR(VLOOKUP($A41,'Season 6'!$AF$4:$CH$104,55,0),"0")</f>
        <v>0</v>
      </c>
      <c r="CE41" s="15" t="str">
        <f>IFERROR(VLOOKUP($A41,'Season 7'!$AF$4:$CH$104,54,0),"0")</f>
        <v>0</v>
      </c>
      <c r="CF41" s="15" t="str">
        <f>IFERROR(VLOOKUP($A41,'Season 7'!$AF$4:$CH$104,55,0),"0")</f>
        <v>0</v>
      </c>
      <c r="CG41" s="15" t="str">
        <f>IFERROR(VLOOKUP($A41,'Season 8'!$AF$4:$CH$104,54,0),"0")</f>
        <v>0</v>
      </c>
      <c r="CH41" s="15" t="str">
        <f>IFERROR(VLOOKUP($A41,'Season 8'!$AF$4:$CH$104,55,0),"0")</f>
        <v>0</v>
      </c>
      <c r="CI41" s="15" t="str">
        <f>IFERROR(VLOOKUP($A41,'Season 9'!$AF$4:$CH$104,54,0),"0")</f>
        <v>0</v>
      </c>
      <c r="CJ41" s="15" t="str">
        <f>IFERROR(VLOOKUP($A41,'Season 9'!$AF$4:$CH$104,55,0),"0")</f>
        <v>0</v>
      </c>
      <c r="CK41" s="15" t="str">
        <f>IFERROR(VLOOKUP($A41,'Season 10'!$AF$4:$CH$104,54,0),"0")</f>
        <v>0</v>
      </c>
      <c r="CL41" s="15" t="str">
        <f>IFERROR(VLOOKUP($A41,'Season 10'!$AF$4:$CH$104,55,0),"0")</f>
        <v>0</v>
      </c>
      <c r="CM41" s="15" t="str">
        <f>IFERROR(VLOOKUP($A41,'Season 11'!$AF$4:$CH$104,54,0),"0")</f>
        <v>0</v>
      </c>
      <c r="CN41" s="15" t="str">
        <f>IFERROR(VLOOKUP($A41,'Season 11'!$AF$4:$CH$104,55,0),"0")</f>
        <v>0</v>
      </c>
      <c r="CO41" s="15" t="str">
        <f>IFERROR(VLOOKUP($A41,'Season 12'!$AF$4:$CH$104,54,0),"0")</f>
        <v>0</v>
      </c>
      <c r="CP41" s="15" t="str">
        <f>IFERROR(VLOOKUP($A41,'Season 12'!$AF$4:$CH$104,55,0),"0")</f>
        <v>0</v>
      </c>
      <c r="CQ41" s="15" t="str">
        <f>IFERROR(VLOOKUP($A41,'Season 13'!$AF$4:$CH$104,54,0),"0")</f>
        <v>0</v>
      </c>
      <c r="CR41" s="15" t="str">
        <f>IFERROR(VLOOKUP($A41,'Season 13'!$AF$4:$CH$104,55,0),"0")</f>
        <v>0</v>
      </c>
      <c r="CS41" s="15" t="str">
        <f>IFERROR(VLOOKUP($A41,'Season 14'!$AF$4:$CH$104,54,0),"0")</f>
        <v>0</v>
      </c>
      <c r="CT41" s="15" t="str">
        <f>IFERROR(VLOOKUP($A41,'Season 14'!$AF$4:$CH$104,55,0),"0")</f>
        <v>0</v>
      </c>
      <c r="CU41" s="15" t="str">
        <f>IFERROR(VLOOKUP($A41,'Season 15'!$AF$4:$CH$104,54,0),"0")</f>
        <v>0</v>
      </c>
      <c r="CV41" s="15" t="str">
        <f>IFERROR(VLOOKUP($A41,'Season 15'!$AF$4:$CH$104,55,0),"0")</f>
        <v>0</v>
      </c>
    </row>
    <row r="42" spans="1:100" x14ac:dyDescent="0.25">
      <c r="A42" s="1090" t="s">
        <v>363</v>
      </c>
      <c r="B42" s="1021" t="str">
        <f>IFERROR(VLOOKUP('Data Totals'!A42,'Season 1'!AF$4:CC$104,2,FALSE),IFERROR(VLOOKUP('Data Totals'!A42,'Season 2'!AF$4:CC$104,2,FALSE),IFERROR(VLOOKUP('Data Totals'!A42,'Season 3'!AF$4:CC$104,2,FALSE),IFERROR(VLOOKUP('Data Totals'!A42,'Season 4'!AF$4:CC$104,2,FALSE),IFERROR(VLOOKUP('Data Totals'!A42,'Season 5'!AF$4:CC$104,2,FALSE),IFERROR(VLOOKUP('Data Totals'!A42,'Season 6'!AF$4:CC$104,2,FALSE),IFERROR(VLOOKUP('Data Totals'!A42,'Season 7'!AF$4:CC$104,2,FALSE),IFERROR(VLOOKUP('Data Totals'!A42,'Season 8'!AF$4:CC$104,2,FALSE),IFERROR(VLOOKUP('Data Totals'!A42,'Season 9'!AF$4:CC$104,2,FALSE),IFERROR(VLOOKUP('Data Totals'!A42,'Season 10'!AF$4:CC$104,2,FALSE),IFERROR(VLOOKUP('Data Totals'!A42,'Season 11'!AF$4:CC$104,2,FALSE),IFERROR(VLOOKUP('Data Totals'!A42,'Season 12'!AF$4:CC$104,2,FALSE),IFERROR(VLOOKUP('Data Totals'!A42,'Season 13'!AF$4:CC$104,2,FALSE),IFERROR(VLOOKUP('Data Totals'!A42,'Season 14'!AF$4:CC$104,2,FALSE),IFERROR(VLOOKUP('Data Totals'!A42,'Season 15'!AF$4:CC$104,2,FALSE),"N/A")))))))))))))))</f>
        <v>CDM</v>
      </c>
      <c r="C42" s="1022">
        <f>IFERROR(VLOOKUP('Data Totals'!A42,'Season 1'!AF$4:CC$104,3,FALSE),IFERROR(VLOOKUP('Data Totals'!A42,'Season 2'!AF$4:CC$104,3,FALSE),IFERROR(VLOOKUP('Data Totals'!A42,'Season 3'!AF$4:CC$104,3,FALSE),IFERROR(VLOOKUP('Data Totals'!A42,'Season 4'!AF$4:CC$104,3,FALSE),IFERROR(VLOOKUP('Data Totals'!A42,'Season 5'!AF$4:CC$104,3,FALSE),IFERROR(VLOOKUP('Data Totals'!A42,'Season 6'!AF$4:CC$104,3,FALSE),IFERROR(VLOOKUP('Data Totals'!A42,'Season 7'!AF$4:CC$104,3,FALSE),IFERROR(VLOOKUP('Data Totals'!A42,'Season 8'!AF$4:CC$104,3,FALSE),IFERROR(VLOOKUP('Data Totals'!A42,'Season 9'!AF$4:CC$104,3,FALSE),IFERROR(VLOOKUP('Data Totals'!A42,'Season 10'!AF$4:CC$104,3,FALSE),IFERROR(VLOOKUP('Data Totals'!A42,'Season 11'!AF$4:CC$104,3,FALSE),IFERROR(VLOOKUP('Data Totals'!A42,'Season 12'!AF$4:CC$104,3,FALSE),IFERROR(VLOOKUP('Data Totals'!A42,'Season 13'!AF$4:CC$104,3,FALSE),IFERROR(VLOOKUP('Data Totals'!A42,'Season 14'!AF$4:CC$104,3,FALSE),IFERROR(VLOOKUP('Data Totals'!A42,'Season 15'!AF$4:CC$104,3,FALSE),"N/A")))))))))))))))</f>
        <v>48</v>
      </c>
      <c r="D42" s="1022">
        <f>IFERROR(VLOOKUP('Data Totals'!A42,'Season 1'!AF$4:CC$104,4,FALSE),IFERROR(VLOOKUP('Data Totals'!A42,'Season 2'!AF$4:CC$104,4,FALSE),IFERROR(VLOOKUP('Data Totals'!A42,'Season 3'!AF$4:CC$104,4,FALSE),IFERROR(VLOOKUP('Data Totals'!A42,'Season 4'!AF$4:CC$104,4,FALSE),IFERROR(VLOOKUP('Data Totals'!A42,'Season 5'!AF$4:CC$104,4,FALSE),IFERROR(VLOOKUP('Data Totals'!A42,'Season 6'!AF$4:CC$104,4,FALSE),IFERROR(VLOOKUP('Data Totals'!A42,'Season 7'!AF$4:CC$104,4,FALSE),IFERROR(VLOOKUP('Data Totals'!A42,'Season 8'!AF$4:CC$104,4,FALSE),IFERROR(VLOOKUP('Data Totals'!A42,'Season 9'!AF$4:CC$104,4,FALSE),IFERROR(VLOOKUP('Data Totals'!A42,'Season 10'!AF$4:CC$104,4,FALSE),IFERROR(VLOOKUP('Data Totals'!A42,'Season 11'!AF$4:CC$104,4,FALSE),IFERROR(VLOOKUP('Data Totals'!A42,'Season 12'!AF$4:CC$104,4,FALSE),IFERROR(VLOOKUP('Data Totals'!A42,'Season 13'!AF$4:CC$104,4,FALSE),IFERROR(VLOOKUP('Data Totals'!A42,'Season 14'!AF$4:CC$104,4,FALSE),IFERROR(VLOOKUP('Data Totals'!A42,'Season 15'!AF$4:CC$104,4,FALSE),"N/A")))))))))))))))</f>
        <v>59</v>
      </c>
      <c r="E42" s="1022">
        <f t="shared" si="0"/>
        <v>11</v>
      </c>
      <c r="F42" s="692">
        <f>SUM(IFERROR(VLOOKUP(A42,BI$3:BN$152,2,0),"0"),IFERROR(VLOOKUP(A42,'Season 1'!AF$4:CC$104,6,0),"0"),
IFERROR(VLOOKUP(A42,'Season 2'!AF$4:CC$104,6,0),"0"),IFERROR(VLOOKUP(A42,'Season 3'!AF$4:CC$104,6,0),"0"),
IFERROR(VLOOKUP(A42,'Season 4'!AF$4:CC$104,6,0),"0"),IFERROR(VLOOKUP(A42,'Season 5'!AF$4:CC$104,6,0),"0"),
IFERROR(VLOOKUP(A42,'Season 6'!AF$4:CC$104,6,0),"0"),IFERROR(VLOOKUP(A42,'Season 7'!AF$4:CC$104,6,0),"0"),
IFERROR(VLOOKUP(A42,'Season 8'!AF$4:CC$104,6,0),"0"),IFERROR(VLOOKUP(A42,'Season 9'!AF$4:CC$104,6,0),"0"),
IFERROR(VLOOKUP(A42,'Season 10'!AF$4:CC$104,6,0),"0"),IFERROR(VLOOKUP(A42,'Season 11'!AF$4:CC$104,6,0),"0"),
IFERROR(VLOOKUP(A42,'Season 12'!AF$4:CC$104,6,0),"0"),IFERROR(VLOOKUP(A42,'Season 13'!AF$4:CC$104,6,0),"0"),
IFERROR(VLOOKUP(A42,'Season 14'!AF$4:CC$104,6,0),"0"),IFERROR(VLOOKUP(A42,'Season 15'!AF$4:CC$104,6,0),"0"),)</f>
        <v>12</v>
      </c>
      <c r="G42" s="692">
        <f>SUM(IFERROR(VLOOKUP(A42,'Season 1'!AF$4:CC$104,7,0),"0"),
IFERROR(VLOOKUP(A42,'Season 2'!AF$4:CC$104,7,0),"0"),IFERROR(VLOOKUP(A42,'Season 3'!AF$4:CC$104,7,0),"0"),
IFERROR(VLOOKUP(A42,'Season 4'!AF$4:CC$104,7,0),"0"),IFERROR(VLOOKUP(A42,'Season 5'!AF$4:CC$104,7,0),"0"),
IFERROR(VLOOKUP(A42,'Season 6'!AF$4:CC$104,7,0),"0"),IFERROR(VLOOKUP(A42,'Season 7'!AF$4:CC$104,7,0),"0"),
IFERROR(VLOOKUP(A42,'Season 8'!AF$4:CC$104,7,0),"0"),IFERROR(VLOOKUP(A42,'Season 9'!AF$4:CC$104,7,0),"0"),
IFERROR(VLOOKUP(A42,'Season 10'!AF$4:CC$104,7,0),"0"),IFERROR(VLOOKUP(A42,'Season 11'!AF$4:CC$104,7,0),"0"),
IFERROR(VLOOKUP(A42,'Season 12'!AF$4:CC$104,7,0),"0"),IFERROR(VLOOKUP(A42,'Season 13'!AF$4:CC$104,7,0),"0"),
IFERROR(VLOOKUP(A42,'Season 14'!AF$4:CC$104,7,0),"0"),IFERROR(VLOOKUP(A42,'Season 15'!AF$4:CC$104,7,0),"0"),)</f>
        <v>0</v>
      </c>
      <c r="H42" s="556">
        <f>SUM(IFERROR(VLOOKUP(A42,'Season 1'!AF$4:CC$104,8,0),"0"),
IFERROR(VLOOKUP(A42,'Season 2'!AF$4:CC$104,8,0),"0"),IFERROR(VLOOKUP(A42,'Season 3'!AF$4:CC$104,8,0),"0"),
IFERROR(VLOOKUP(A42,'Season 4'!AF$4:CC$104,8,0),"0"),IFERROR(VLOOKUP(A42,'Season 5'!AF$4:CC$104,8,0),"0"),
IFERROR(VLOOKUP(A42,'Season 6'!AF$4:CC$104,8,0),"0"),IFERROR(VLOOKUP(A42,'Season 7'!AF$4:CC$104,8,0),"0"),
IFERROR(VLOOKUP(A42,'Season 8'!AF$4:CC$104,8,0),"0"),IFERROR(VLOOKUP(A42,'Season 9'!AF$4:CC$104,8,0),"0"),
IFERROR(VLOOKUP(A42,'Season 10'!AF$4:CC$104,8,0),"0"),IFERROR(VLOOKUP(A42,'Season 11'!AF$4:CC$104,8,0),"0"),
IFERROR(VLOOKUP(A42,'Season 12'!AF$4:CC$104,8,0),"0"),IFERROR(VLOOKUP(A42,'Season 13'!AF$4:CC$104,8,0),"0"),
IFERROR(VLOOKUP(A42,'Season 14'!AF$4:CC$104,8,0),"0"),IFERROR(VLOOKUP(A42,'Season 15'!AF$4:CC$104,8,0),"0"),)</f>
        <v>0</v>
      </c>
      <c r="I42" s="1023">
        <f>SUM(IFERROR(VLOOKUP(A42,'Season 1'!AF$4:CC$104,9,0),"0"),
IFERROR(VLOOKUP(A42,'Season 2'!AF$4:CC$104,9,0),"0"),IFERROR(VLOOKUP(A42,'Season 3'!AF$4:CC$104,9,0),"0"),
IFERROR(VLOOKUP(A42,'Season 4'!AF$4:CC$104,9,0),"0"),IFERROR(VLOOKUP(A42,'Season 5'!AF$4:CC$104,9,0),"0"),
IFERROR(VLOOKUP(A42,'Season 6'!AF$4:CC$104,9,0),"0"),IFERROR(VLOOKUP(A42,'Season 7'!AF$4:CC$104,9,0),"0"),
IFERROR(VLOOKUP(A42,'Season 8'!AF$4:CC$104,9,0),"0"),IFERROR(VLOOKUP(A42,'Season 9'!AF$4:CC$104,9,0),"0"),
IFERROR(VLOOKUP(A42,'Season 10'!AF$4:CC$104,9,0),"0"),IFERROR(VLOOKUP(A42,'Season 11'!AF$4:CC$104,9,0),"0"),
IFERROR(VLOOKUP(A42,'Season 12'!AF$4:CC$104,9,0),"0"),IFERROR(VLOOKUP(A42,'Season 13'!AF$4:CC$104,9,0),"0"),
IFERROR(VLOOKUP(A42,'Season 14'!AF$4:CC$104,9,0),"0"),IFERROR(VLOOKUP(A42,'Season 15'!AF$4:CC$104,9,0),"0"),)</f>
        <v>0</v>
      </c>
      <c r="J42" s="26">
        <f>SUM(IFERROR(VLOOKUP(A42,BI$3:BN$152,3,0),"0"),IFERROR(VLOOKUP(A42,'Season 1'!AF$4:CC$104,10,0),"0"),
IFERROR(VLOOKUP(A42,'Season 2'!AF$4:CC$104,10,0),"0"),IFERROR(VLOOKUP(A42,'Season 3'!AF$4:CC$104,10,0),"0"),
IFERROR(VLOOKUP(A42,'Season 4'!AF$4:CC$104,10,0),"0"),IFERROR(VLOOKUP(A42,'Season 5'!AF$4:CC$104,10,0),"0"),
IFERROR(VLOOKUP(A42,'Season 6'!AF$4:CC$104,10,0),"0"),IFERROR(VLOOKUP(A42,'Season 7'!AF$4:CC$104,10,0),"0"),
IFERROR(VLOOKUP(A42,'Season 8'!AF$4:CC$104,10,0),"0"),IFERROR(VLOOKUP(A42,'Season 9'!AF$4:CC$104,10,0),"0"),
IFERROR(VLOOKUP(A42,'Season 10'!AF$4:CC$104,10,0),"0"),IFERROR(VLOOKUP(A42,'Season 11'!AF$4:CC$104,10,0),"0"),
IFERROR(VLOOKUP(A42,'Season 12'!AF$4:CC$104,10,0),"0"),IFERROR(VLOOKUP(A42,'Season 13'!AF$4:CC$104,10,0),"0"),
IFERROR(VLOOKUP(A42,'Season 14'!AF$4:CC$104,10,0),"0"),IFERROR(VLOOKUP(A42,'Season 15'!AF$4:CC$104,10,0),"0"),)</f>
        <v>0</v>
      </c>
      <c r="K42" s="699">
        <f>SUM(IFERROR(VLOOKUP(A42,BI$3:BN$152,4,0),"0"),IFERROR(VLOOKUP(A42,'Season 1'!AF$4:CC$104,11,0),"0"),
IFERROR(VLOOKUP(A42,'Season 2'!AF$4:CC$104,11,0),"0"),IFERROR(VLOOKUP(A42,'Season 3'!AF$4:CC$104,11,0),"0"),
IFERROR(VLOOKUP(A42,'Season 4'!AF$4:CC$104,11,0),"0"),IFERROR(VLOOKUP(A42,'Season 5'!AF$4:CC$104,11,0),"0"),
IFERROR(VLOOKUP(A42,'Season 6'!AF$4:CC$104,11,0),"0"),IFERROR(VLOOKUP(A42,'Season 7'!AF$4:CC$104,11,0),"0"),
IFERROR(VLOOKUP(A42,'Season 8'!AF$4:CC$104,11,0),"0"),IFERROR(VLOOKUP(A42,'Season 9'!AF$4:CC$104,11,0),"0"),
IFERROR(VLOOKUP(A42,'Season 10'!AF$4:CC$104,11,0),"0"),IFERROR(VLOOKUP(A42,'Season 11'!AF$4:CC$104,11,0),"0"),
IFERROR(VLOOKUP(A42,'Season 12'!AF$4:CC$104,11,0),"0"),IFERROR(VLOOKUP(A42,'Season 13'!AF$4:CC$104,11,0),"0"),
IFERROR(VLOOKUP(A42,'Season 14'!AF$4:CC$104,11,0),"0"),IFERROR(VLOOKUP(A42,'Season 15'!AF$4:CC$104,11,0),"0"),)</f>
        <v>0</v>
      </c>
      <c r="L42" s="700">
        <f>SUM(IFERROR(VLOOKUP($A42,'Season 1'!AF$4:CC$104,12,0),"0"),
IFERROR(VLOOKUP($A42,'Season 2'!AF$4:CC$104,12,0),"0"),IFERROR(VLOOKUP($A42,'Season 3'!AF$4:CC$104,12,0),"0"),
IFERROR(VLOOKUP($A42,'Season 4'!AF$4:CC$104,12,0),"0"),IFERROR(VLOOKUP($A42,'Season 5'!AF$4:CC$104,12,0),"0"),
IFERROR(VLOOKUP($A42,'Season 6'!AF$4:CC$104,12,0),"0"),IFERROR(VLOOKUP($A42,'Season 7'!AF$4:CC$104,12,0),"0"),
IFERROR(VLOOKUP($A42,'Season 8'!AF$4:CC$104,12,0),"0"),IFERROR(VLOOKUP($A42,'Season 9'!AF$4:CC$104,12,0),"0"),
IFERROR(VLOOKUP($A42,'Season 10'!AF$4:CC$104,12,0),"0"),IFERROR(VLOOKUP($A42,'Season 11'!AF$4:CC$104,12,0),"0"),
IFERROR(VLOOKUP($A42,'Season 12'!AF$4:CC$104,12,0),"0"),IFERROR(VLOOKUP($A42,'Season 13'!AF$4:CC$104,12,0),"0"),
IFERROR(VLOOKUP($A42,'Season 14'!AF$4:CC$104,12,0),"0"),IFERROR(VLOOKUP($A42,'Season 15'!AF$4:CC$104,12,0),"0"),)</f>
        <v>0</v>
      </c>
      <c r="M42" s="692">
        <f>SUM(IFERROR(VLOOKUP($A42,'Season 1'!AF$4:CC$104,13,0),"0"),
IFERROR(VLOOKUP($A42,'Season 2'!AF$4:CC$104,13,0),"0"),IFERROR(VLOOKUP($A42,'Season 3'!AF$4:CC$104,13,0),"0"),
IFERROR(VLOOKUP($A42,'Season 4'!AF$4:CC$104,13,0),"0"),IFERROR(VLOOKUP($A42,'Season 5'!AF$4:CC$104,13,0),"0"),
IFERROR(VLOOKUP($A42,'Season 6'!AF$4:CC$104,13,0),"0"),IFERROR(VLOOKUP($A42,'Season 7'!AF$4:CC$104,13,0),"0"),
IFERROR(VLOOKUP($A42,'Season 8'!AF$4:CC$104,13,0),"0"),IFERROR(VLOOKUP($A42,'Season 9'!AF$4:CC$104,13,0),"0"),
IFERROR(VLOOKUP($A42,'Season 10'!AF$4:CC$104,13,0),"0"),IFERROR(VLOOKUP($A42,'Season 11'!AF$4:CC$104,13,0),"0"),
IFERROR(VLOOKUP($A42,'Season 12'!AF$4:CC$104,13,0),"0"),IFERROR(VLOOKUP($A42,'Season 13'!AF$4:CC$104,13,0),"0"),
IFERROR(VLOOKUP($A42,'Season 14'!AF$4:CC$104,13,0),"0"),IFERROR(VLOOKUP($A42,'Season 15'!AF$4:CC$104,13,0),"0"),)</f>
        <v>0</v>
      </c>
      <c r="N42" s="1023">
        <f>SUM(IFERROR(VLOOKUP($A42,'Season 1'!AF$4:CC$104,14,0),"0"),
IFERROR(VLOOKUP($A42,'Season 2'!AF$4:CC$104,14,0),"0"),IFERROR(VLOOKUP($A42,'Season 3'!AF$4:CC$104,14,0),"0"),
IFERROR(VLOOKUP($A42,'Season 4'!AF$4:CC$104,14,0),"0"),IFERROR(VLOOKUP($A42,'Season 5'!AF$4:CC$104,14,0),"0"),
IFERROR(VLOOKUP($A42,'Season 6'!AF$4:CC$104,14,0),"0"),IFERROR(VLOOKUP($A42,'Season 7'!AF$4:CC$104,14,0),"0"),
IFERROR(VLOOKUP($A42,'Season 8'!AF$4:CC$104,14,0),"0"),IFERROR(VLOOKUP($A42,'Season 9'!AF$4:CC$104,14,0),"0"),
IFERROR(VLOOKUP($A42,'Season 10'!AF$4:CC$104,14,0),"0"),IFERROR(VLOOKUP($A42,'Season 11'!AF$4:CC$104,14,0),"0"),
IFERROR(VLOOKUP($A42,'Season 12'!AF$4:CC$104,14,0),"0"),IFERROR(VLOOKUP($A42,'Season 13'!AF$4:CC$104,14,0),"0"),
IFERROR(VLOOKUP($A42,'Season 14'!AF$4:CC$104,14,0),"0"),IFERROR(VLOOKUP($A42,'Season 15'!AF$4:CC$104,14,0),"0"),)</f>
        <v>0</v>
      </c>
      <c r="O42" s="26">
        <f>SUM(IFERROR(VLOOKUP($A42,'Season 1'!AF$4:CC$104,15,0),"0"),
IFERROR(VLOOKUP($A42,'Season 2'!AF$4:CC$104,15,0),"0"),IFERROR(VLOOKUP($A42,'Season 3'!AF$4:CC$104,15,0),"0"),
IFERROR(VLOOKUP($A42,'Season 4'!AF$4:CC$104,15,0),"0"),IFERROR(VLOOKUP($A42,'Season 5'!AF$4:CC$104,15,0),"0"),
IFERROR(VLOOKUP($A42,'Season 6'!AF$4:CC$104,15,0),"0"),IFERROR(VLOOKUP($A42,'Season 7'!AF$4:CC$104,15,0),"0"),
IFERROR(VLOOKUP($A42,'Season 8'!AF$4:CC$104,15,0),"0"),IFERROR(VLOOKUP($A42,'Season 9'!AF$4:CC$104,15,0),"0"),
IFERROR(VLOOKUP($A42,'Season 10'!AF$4:CC$104,15,0),"0"),IFERROR(VLOOKUP($A42,'Season 11'!AF$4:CC$104,15,0),"0"),
IFERROR(VLOOKUP($A42,'Season 12'!AF$4:CC$104,15,0),"0"),IFERROR(VLOOKUP($A42,'Season 13'!AF$4:CC$104,15,0),"0"),
IFERROR(VLOOKUP($A42,'Season 14'!AF$4:CC$104,15,0),"0"),IFERROR(VLOOKUP($A42,'Season 15'!AF$4:CC$104,15,0),"0"),)</f>
        <v>0</v>
      </c>
      <c r="P42" s="699">
        <f>SUM(IFERROR(VLOOKUP($A42,'Season 1'!AF$4:CC$104,16,0),"0"),
IFERROR(VLOOKUP($A42,'Season 2'!AF$4:CC$104,16,0),"0"),IFERROR(VLOOKUP($A42,'Season 3'!AF$4:CC$104,16,0),"0"),
IFERROR(VLOOKUP($A42,'Season 4'!AF$4:CC$104,16,0),"0"),IFERROR(VLOOKUP($A42,'Season 5'!AF$4:CC$104,16,0),"0"),
IFERROR(VLOOKUP($A42,'Season 6'!AF$4:CC$104,16,0),"0"),IFERROR(VLOOKUP($A42,'Season 7'!AF$4:CC$104,16,0),"0"),
IFERROR(VLOOKUP($A42,'Season 8'!AF$4:CC$104,16,0),"0"),IFERROR(VLOOKUP($A42,'Season 9'!AF$4:CC$104,16,0),"0"),
IFERROR(VLOOKUP($A42,'Season 10'!AF$4:CC$104,16,0),"0"),IFERROR(VLOOKUP($A42,'Season 11'!AF$4:CC$104,16,0),"0"),
IFERROR(VLOOKUP($A42,'Season 12'!AF$4:CC$104,16,0),"0"),IFERROR(VLOOKUP($A42,'Season 13'!AF$4:CC$104,16,0),"0"),
IFERROR(VLOOKUP($A42,'Season 14'!AF$4:CC$104,16,0),"0"),IFERROR(VLOOKUP($A42,'Season 15'!AF$4:CC$104,16,0),"0"),)</f>
        <v>0</v>
      </c>
      <c r="Q42" s="700">
        <f>SUM(IFERROR(VLOOKUP($A42,'Season 1'!AF$4:CC$104,17,0),"0"),
IFERROR(VLOOKUP($A42,'Season 2'!AF$4:CC$104,17,0),"0"),IFERROR(VLOOKUP($A42,'Season 3'!AF$4:CC$104,17,0),"0"),
IFERROR(VLOOKUP($A42,'Season 4'!AF$4:CC$104,17,0),"0"),IFERROR(VLOOKUP($A42,'Season 5'!AF$4:CC$104,17,0),"0"),
IFERROR(VLOOKUP($A42,'Season 6'!AF$4:CC$104,17,0),"0"),IFERROR(VLOOKUP($A42,'Season 7'!AF$4:CC$104,17,0),"0"),
IFERROR(VLOOKUP($A42,'Season 8'!AF$4:CC$104,17,0),"0"),IFERROR(VLOOKUP($A42,'Season 9'!AF$4:CC$104,17,0),"0"),
IFERROR(VLOOKUP($A42,'Season 10'!AF$4:CC$104,17,0),"0"),IFERROR(VLOOKUP($A42,'Season 11'!AF$4:CC$104,17,0),"0"),
IFERROR(VLOOKUP($A42,'Season 12'!AF$4:CC$104,17,0),"0"),IFERROR(VLOOKUP($A42,'Season 13'!AF$4:CC$104,17,0),"0"),
IFERROR(VLOOKUP($A42,'Season 14'!AF$4:CC$104,17,0),"0"),IFERROR(VLOOKUP($A42,'Season 15'!AF$4:CC$104,17,0),"0"),)</f>
        <v>0</v>
      </c>
      <c r="R42" s="692">
        <f>SUM(IFERROR(VLOOKUP($A42,'Season 1'!AF$4:CC$104,18,0),"0"),
IFERROR(VLOOKUP($A42,'Season 2'!AF$4:CC$104,18,0),"0"),IFERROR(VLOOKUP($A42,'Season 3'!AF$4:CC$104,18,0),"0"),
IFERROR(VLOOKUP($A42,'Season 4'!AF$4:CC$104,18,0),"0"),IFERROR(VLOOKUP($A42,'Season 5'!AF$4:CC$104,18,0),"0"),
IFERROR(VLOOKUP($A42,'Season 6'!AF$4:CC$104,18,0),"0"),IFERROR(VLOOKUP($A42,'Season 7'!AF$4:CC$104,18,0),"0"),
IFERROR(VLOOKUP($A42,'Season 8'!AF$4:CC$104,18,0),"0"),IFERROR(VLOOKUP($A42,'Season 9'!AF$4:CC$104,18,0),"0"),
IFERROR(VLOOKUP($A42,'Season 10'!AF$4:CC$104,18,0),"0"),IFERROR(VLOOKUP($A42,'Season 11'!AF$4:CC$104,18,0),"0"),
IFERROR(VLOOKUP($A42,'Season 12'!AF$4:CC$104,18,0),"0"),IFERROR(VLOOKUP($A42,'Season 13'!AF$4:CC$104,18,0),"0"),
IFERROR(VLOOKUP($A42,'Season 14'!AF$4:CC$104,18,0),"0"),IFERROR(VLOOKUP($A42,'Season 15'!AF$4:CC$104,18,0),"0"),)</f>
        <v>0</v>
      </c>
      <c r="S42" s="1023">
        <f>SUM(IFERROR(VLOOKUP($A42,'Season 1'!AF$4:CC$104,19,0),"0"),
IFERROR(VLOOKUP($A42,'Season 2'!AF$4:CC$104,19,0),"0"),IFERROR(VLOOKUP($A42,'Season 3'!AF$4:CC$104,19,0),"0"),
IFERROR(VLOOKUP($A42,'Season 4'!AF$4:CC$104,19,0),"0"),IFERROR(VLOOKUP($A42,'Season 5'!AF$4:CC$104,19,0),"0"),
IFERROR(VLOOKUP($A42,'Season 6'!AF$4:CC$104,19,0),"0"),IFERROR(VLOOKUP($A42,'Season 7'!AF$4:CC$104,19,0),"0"),
IFERROR(VLOOKUP($A42,'Season 8'!AF$4:CC$104,19,0),"0"),IFERROR(VLOOKUP($A42,'Season 9'!AF$4:CC$104,19,0),"0"),
IFERROR(VLOOKUP($A42,'Season 10'!AF$4:CC$104,19,0),"0"),IFERROR(VLOOKUP($A42,'Season 11'!AF$4:CC$104,19,0),"0"),
IFERROR(VLOOKUP($A42,'Season 12'!AF$4:CC$104,19,0),"0"),IFERROR(VLOOKUP($A42,'Season 13'!AF$4:CC$104,19,0),"0"),
IFERROR(VLOOKUP($A42,'Season 14'!AF$4:CC$104,19,0),"0"),IFERROR(VLOOKUP($A42,'Season 15'!AF$4:CC$104,19,0),"0"),)</f>
        <v>0</v>
      </c>
      <c r="T42" s="26">
        <f>SUM(IFERROR(VLOOKUP($A42,'Season 1'!AF$4:CC$104,20,0),"0"),
IFERROR(VLOOKUP($A42,'Season 2'!AF$4:CC$104,20,0),"0"),IFERROR(VLOOKUP($A42,'Season 3'!AF$4:CC$104,20,0),"0"),
IFERROR(VLOOKUP($A42,'Season 4'!AF$4:CC$104,20,0),"0"),IFERROR(VLOOKUP($A42,'Season 5'!AF$4:CC$104,20,0),"0"),
IFERROR(VLOOKUP($A42,'Season 6'!AF$4:CC$104,20,0),"0"),IFERROR(VLOOKUP($A42,'Season 7'!AF$4:CC$104,20,0),"0"),
IFERROR(VLOOKUP($A42,'Season 8'!AF$4:CC$104,20,0),"0"),IFERROR(VLOOKUP($A42,'Season 9'!AF$4:CC$104,20,0),"0"),
IFERROR(VLOOKUP($A42,'Season 10'!AF$4:CC$104,20,0),"0"),IFERROR(VLOOKUP($A42,'Season 11'!AF$4:CC$104,20,0),"0"),
IFERROR(VLOOKUP($A42,'Season 12'!AF$4:CC$104,20,0),"0"),IFERROR(VLOOKUP($A42,'Season 13'!AF$4:CC$104,20,0),"0"),
IFERROR(VLOOKUP($A42,'Season 14'!AF$4:CC$104,20,0),"0"),IFERROR(VLOOKUP($A42,'Season 15'!AF$4:CC$104,20,0),"0"),)</f>
        <v>0</v>
      </c>
      <c r="U42" s="699">
        <f>SUM(IFERROR(VLOOKUP($A42,'Season 1'!AF$4:CC$104,21,0),"0"),
IFERROR(VLOOKUP($A42,'Season 2'!AF$4:CC$104,21,0),"0"),IFERROR(VLOOKUP($A42,'Season 3'!AF$4:CC$104,21,0),"0"),
IFERROR(VLOOKUP($A42,'Season 4'!AF$4:CC$104,21,0),"0"),IFERROR(VLOOKUP($A42,'Season 5'!AF$4:CC$104,21,0),"0"),
IFERROR(VLOOKUP($A42,'Season 6'!AF$4:CC$104,21,0),"0"),IFERROR(VLOOKUP($A42,'Season 7'!AF$4:CC$104,21,0),"0"),
IFERROR(VLOOKUP($A42,'Season 8'!AF$4:CC$104,21,0),"0"),IFERROR(VLOOKUP($A42,'Season 9'!AF$4:CC$104,21,0),"0"),
IFERROR(VLOOKUP($A42,'Season 10'!AF$4:CC$104,21,0),"0"),IFERROR(VLOOKUP($A42,'Season 11'!AF$4:CC$104,21,0),"0"),
IFERROR(VLOOKUP($A42,'Season 12'!AF$4:CC$104,21,0),"0"),IFERROR(VLOOKUP($A42,'Season 13'!AF$4:CC$104,21,0),"0"),
IFERROR(VLOOKUP($A42,'Season 14'!AF$4:CC$104,21,0),"0"),IFERROR(VLOOKUP($A42,'Season 15'!AF$4:CC$104,21,0),"0"),)</f>
        <v>0</v>
      </c>
      <c r="V42" s="700">
        <f>SUM(IFERROR(VLOOKUP($A42,'Season 1'!AF$4:CC$104,22,0),"0"),
IFERROR(VLOOKUP($A42,'Season 2'!AF$4:CC$104,22,0),"0"),IFERROR(VLOOKUP($A42,'Season 3'!AF$4:CC$104,22,0),"0"),
IFERROR(VLOOKUP($A42,'Season 4'!AF$4:CC$104,22,0),"0"),IFERROR(VLOOKUP($A42,'Season 5'!AF$4:CC$104,22,0),"0"),
IFERROR(VLOOKUP($A42,'Season 6'!AF$4:CC$104,22,0),"0"),IFERROR(VLOOKUP($A42,'Season 7'!AF$4:CC$104,22,0),"0"),
IFERROR(VLOOKUP($A42,'Season 8'!AF$4:CC$104,22,0),"0"),IFERROR(VLOOKUP($A42,'Season 9'!AF$4:CC$104,22,0),"0"),
IFERROR(VLOOKUP($A42,'Season 10'!AF$4:CC$104,22,0),"0"),IFERROR(VLOOKUP($A42,'Season 11'!AF$4:CC$104,22,0),"0"),
IFERROR(VLOOKUP($A42,'Season 12'!AF$4:CC$104,22,0),"0"),IFERROR(VLOOKUP($A42,'Season 13'!AF$4:CC$104,22,0),"0"),
IFERROR(VLOOKUP($A42,'Season 14'!AF$4:CC$104,22,0),"0"),IFERROR(VLOOKUP($A42,'Season 15'!AF$4:CC$104,22,0),"0"),)</f>
        <v>0</v>
      </c>
      <c r="W42" s="692">
        <f>SUM(IFERROR(VLOOKUP($A42,'Season 1'!AF$4:CC$104,23,0),"0"),
IFERROR(VLOOKUP($A42,'Season 2'!AF$4:CC$104,23,0),"0"),IFERROR(VLOOKUP($A42,'Season 3'!AF$4:CC$104,23,0),"0"),
IFERROR(VLOOKUP($A42,'Season 4'!AF$4:CC$104,23,0),"0"),IFERROR(VLOOKUP($A42,'Season 5'!AF$4:CC$104,23,0),"0"),
IFERROR(VLOOKUP($A42,'Season 6'!AF$4:CC$104,23,0),"0"),IFERROR(VLOOKUP($A42,'Season 7'!AF$4:CC$104,23,0),"0"),
IFERROR(VLOOKUP($A42,'Season 8'!AF$4:CC$104,23,0),"0"),IFERROR(VLOOKUP($A42,'Season 9'!AF$4:CC$104,23,0),"0"),
IFERROR(VLOOKUP($A42,'Season 10'!AF$4:CC$104,23,0),"0"),IFERROR(VLOOKUP($A42,'Season 11'!AF$4:CC$104,23,0),"0"),
IFERROR(VLOOKUP($A42,'Season 12'!AF$4:CC$104,23,0),"0"),IFERROR(VLOOKUP($A42,'Season 13'!AF$4:CC$104,23,0),"0"),
IFERROR(VLOOKUP($A42,'Season 14'!AF$4:CC$104,23,0),"0"),IFERROR(VLOOKUP($A42,'Season 15'!AF$4:CC$104,23,0),"0"),)</f>
        <v>0</v>
      </c>
      <c r="X42" s="1023">
        <f>SUM(IFERROR(VLOOKUP($A42,'Season 1'!AF$4:CC$104,24,0),"0"),
IFERROR(VLOOKUP($A42,'Season 2'!AF$4:CC$104,24,0),"0"),IFERROR(VLOOKUP($A42,'Season 3'!AF$4:CC$104,24,0),"0"),
IFERROR(VLOOKUP($A42,'Season 4'!AF$4:CC$104,24,0),"0"),IFERROR(VLOOKUP($A42,'Season 5'!AF$4:CC$104,24,0),"0"),
IFERROR(VLOOKUP($A42,'Season 6'!AF$4:CC$104,24,0),"0"),IFERROR(VLOOKUP($A42,'Season 7'!AF$4:CC$104,24,0),"0"),
IFERROR(VLOOKUP($A42,'Season 8'!AF$4:CC$104,24,0),"0"),IFERROR(VLOOKUP($A42,'Season 9'!AF$4:CC$104,24,0),"0"),
IFERROR(VLOOKUP($A42,'Season 10'!AF$4:CC$104,24,0),"0"),IFERROR(VLOOKUP($A42,'Season 11'!AF$4:CC$104,24,0),"0"),
IFERROR(VLOOKUP($A42,'Season 12'!AF$4:CC$104,24,0),"0"),IFERROR(VLOOKUP($A42,'Season 13'!AF$4:CC$104,24,0),"0"),
IFERROR(VLOOKUP($A42,'Season 14'!AF$4:CC$104,24,0),"0"),IFERROR(VLOOKUP($A42,'Season 15'!AF$4:CC$104,24,0),"0"),)</f>
        <v>0</v>
      </c>
      <c r="Y42" s="26">
        <f>SUM(IFERROR(VLOOKUP($A42,'Season 1'!AF$4:CC$104,25,0),"0"),
IFERROR(VLOOKUP($A42,'Season 2'!AF$4:CC$104,25,0),"0"),IFERROR(VLOOKUP($A42,'Season 3'!AF$4:CC$104,25,0),"0"),
IFERROR(VLOOKUP($A42,'Season 4'!AF$4:CC$104,25,0),"0"),IFERROR(VLOOKUP($A42,'Season 5'!AF$4:CC$104,25,0),"0"),
IFERROR(VLOOKUP($A42,'Season 6'!AF$4:CC$104,25,0),"0"),IFERROR(VLOOKUP($A42,'Season 7'!AF$4:CC$104,25,0),"0"),
IFERROR(VLOOKUP($A42,'Season 8'!AF$4:CC$104,25,0),"0"),IFERROR(VLOOKUP($A42,'Season 9'!AF$4:CC$104,25,0),"0"),
IFERROR(VLOOKUP($A42,'Season 10'!AF$4:CC$104,25,0),"0"),IFERROR(VLOOKUP($A42,'Season 11'!AF$4:CC$104,25,0),"0"),
IFERROR(VLOOKUP($A42,'Season 12'!AF$4:CC$104,25,0),"0"),IFERROR(VLOOKUP($A42,'Season 13'!AF$4:CC$104,25,0),"0"),
IFERROR(VLOOKUP($A42,'Season 14'!AF$4:CC$104,25,0),"0"),IFERROR(VLOOKUP($A42,'Season 15'!AF$4:CC$104,25,0),"0"),)</f>
        <v>0</v>
      </c>
      <c r="Z42" s="699">
        <f>SUM(IFERROR(VLOOKUP($A42,'Season 1'!AF$4:CC$104,26,0),"0"),
IFERROR(VLOOKUP($A42,'Season 2'!AF$4:CC$104,26,0),"0"),IFERROR(VLOOKUP($A42,'Season 3'!AF$4:CC$104,26,0),"0"),
IFERROR(VLOOKUP($A42,'Season 4'!AF$4:CC$104,26,0),"0"),IFERROR(VLOOKUP($A42,'Season 5'!AF$4:CC$104,26,0),"0"),
IFERROR(VLOOKUP($A42,'Season 6'!AF$4:CC$104,26,0),"0"),IFERROR(VLOOKUP($A42,'Season 7'!AF$4:CC$104,26,0),"0"),
IFERROR(VLOOKUP($A42,'Season 8'!AF$4:CC$104,26,0),"0"),IFERROR(VLOOKUP($A42,'Season 9'!AF$4:CC$104,26,0),"0"),
IFERROR(VLOOKUP($A42,'Season 10'!AF$4:CC$104,26,0),"0"),IFERROR(VLOOKUP($A42,'Season 11'!AF$4:CC$104,26,0),"0"),
IFERROR(VLOOKUP($A42,'Season 12'!AF$4:CC$104,26,0),"0"),IFERROR(VLOOKUP($A42,'Season 13'!AF$4:CC$104,26,0),"0"),
IFERROR(VLOOKUP($A42,'Season 14'!AF$4:CC$104,26,0),"0"),IFERROR(VLOOKUP($A42,'Season 15'!AF$4:CC$104,26,0),"0"),)</f>
        <v>0</v>
      </c>
      <c r="AA42" s="700">
        <f>SUM(IFERROR(VLOOKUP($A42,'Season 1'!AF$4:CC$104,27,0),"0"),
IFERROR(VLOOKUP($A42,'Season 2'!AF$4:CC$104,27,0),"0"),IFERROR(VLOOKUP($A42,'Season 3'!AF$4:CC$104,27,0),"0"),
IFERROR(VLOOKUP($A42,'Season 4'!AF$4:CC$104,27,0),"0"),IFERROR(VLOOKUP($A42,'Season 5'!AF$4:CC$104,27,0),"0"),
IFERROR(VLOOKUP($A42,'Season 6'!AF$4:CC$104,27,0),"0"),IFERROR(VLOOKUP($A42,'Season 7'!AF$4:CC$104,27,0),"0"),
IFERROR(VLOOKUP($A42,'Season 8'!AF$4:CC$104,27,0),"0"),IFERROR(VLOOKUP($A42,'Season 9'!AF$4:CC$104,27,0),"0"),
IFERROR(VLOOKUP($A42,'Season 10'!AF$4:CC$104,27,0),"0"),IFERROR(VLOOKUP($A42,'Season 11'!AF$4:CC$104,27,0),"0"),
IFERROR(VLOOKUP($A42,'Season 12'!AF$4:CC$104,27,0),"0"),IFERROR(VLOOKUP($A42,'Season 13'!AF$4:CC$104,27,0),"0"),
IFERROR(VLOOKUP($A42,'Season 14'!AF$4:CC$104,27,0),"0"),IFERROR(VLOOKUP($A42,'Season 15'!AF$4:CC$104,27,0),"0"),)</f>
        <v>0</v>
      </c>
      <c r="AB42" s="692">
        <f>SUM(IFERROR(VLOOKUP($A42,'Season 1'!AF$4:CC$104,28,0),"0"),
IFERROR(VLOOKUP($A42,'Season 2'!AF$4:CC$104,28,0),"0"),IFERROR(VLOOKUP($A42,'Season 3'!AF$4:CC$104,28,0),"0"),
IFERROR(VLOOKUP($A42,'Season 4'!AF$4:CC$104,28,0),"0"),IFERROR(VLOOKUP($A42,'Season 5'!AF$4:CC$104,28,0),"0"),
IFERROR(VLOOKUP($A42,'Season 6'!AF$4:CC$104,28,0),"0"),IFERROR(VLOOKUP($A42,'Season 7'!AF$4:CC$104,28,0),"0"),
IFERROR(VLOOKUP($A42,'Season 8'!AF$4:CC$104,28,0),"0"),IFERROR(VLOOKUP($A42,'Season 9'!AF$4:CC$104,28,0),"0"),
IFERROR(VLOOKUP($A42,'Season 10'!AF$4:CC$104,28,0),"0"),IFERROR(VLOOKUP($A42,'Season 11'!AF$4:CC$104,28,0),"0"),
IFERROR(VLOOKUP($A42,'Season 12'!AF$4:CC$104,28,0),"0"),IFERROR(VLOOKUP($A42,'Season 13'!AF$4:CC$104,28,0),"0"),
IFERROR(VLOOKUP($A42,'Season 14'!AF$4:CC$104,28,0),"0"),IFERROR(VLOOKUP($A42,'Season 15'!AF$4:CC$104,28,0),"0"),)</f>
        <v>0</v>
      </c>
      <c r="AC42" s="1023">
        <f>SUM(IFERROR(VLOOKUP($A42,'Season 1'!AF$4:CC$104,29,0),"0"),
IFERROR(VLOOKUP($A42,'Season 2'!AF$4:CC$104,29,0),"0"),IFERROR(VLOOKUP($A42,'Season 3'!AF$4:CC$104,29,0),"0"),
IFERROR(VLOOKUP($A42,'Season 4'!AF$4:CC$104,29,0),"0"),IFERROR(VLOOKUP($A42,'Season 5'!AF$4:CC$104,29,0),"0"),
IFERROR(VLOOKUP($A42,'Season 6'!AF$4:CC$104,29,0),"0"),IFERROR(VLOOKUP($A42,'Season 7'!AF$4:CC$104,29,0),"0"),
IFERROR(VLOOKUP($A42,'Season 8'!AF$4:CC$104,29,0),"0"),IFERROR(VLOOKUP($A42,'Season 9'!AF$4:CC$104,29,0),"0"),
IFERROR(VLOOKUP($A42,'Season 10'!AF$4:CC$104,29,0),"0"),IFERROR(VLOOKUP($A42,'Season 11'!AF$4:CC$104,29,0),"0"),
IFERROR(VLOOKUP($A42,'Season 12'!AF$4:CC$104,29,0),"0"),IFERROR(VLOOKUP($A42,'Season 13'!AF$4:CC$104,29,0),"0"),
IFERROR(VLOOKUP($A42,'Season 14'!AF$4:CC$104,29,0),"0"),IFERROR(VLOOKUP($A42,'Season 15'!AF$4:CC$104,29,0),"0"),)</f>
        <v>0</v>
      </c>
      <c r="AD42" s="26">
        <f>SUM(IFERROR(VLOOKUP($A42,'Season 1'!AF$4:CC$104,30,0),"0"),
IFERROR(VLOOKUP($A42,'Season 2'!AF$4:CC$104,30,0),"0"),IFERROR(VLOOKUP($A42,'Season 3'!AF$4:CC$104,30,0),"0"),
IFERROR(VLOOKUP($A42,'Season 4'!AF$4:CC$104,30,0),"0"),IFERROR(VLOOKUP($A42,'Season 5'!AF$4:CC$104,30,0),"0"),
IFERROR(VLOOKUP($A42,'Season 6'!AF$4:CC$104,30,0),"0"),IFERROR(VLOOKUP($A42,'Season 7'!AF$4:CC$104,30,0),"0"),
IFERROR(VLOOKUP($A42,'Season 8'!AF$4:CC$104,30,0),"0"),IFERROR(VLOOKUP($A42,'Season 9'!AF$4:CC$104,30,0),"0"),
IFERROR(VLOOKUP($A42,'Season 10'!AF$4:CC$104,30,0),"0"),IFERROR(VLOOKUP($A42,'Season 11'!AF$4:CC$104,30,0),"0"),
IFERROR(VLOOKUP($A42,'Season 12'!AF$4:CC$104,30,0),"0"),IFERROR(VLOOKUP($A42,'Season 13'!AF$4:CC$104,30,0),"0"),
IFERROR(VLOOKUP($A42,'Season 14'!AF$4:CC$104,30,0),"0"),IFERROR(VLOOKUP($A42,'Season 15'!AF$4:CC$104,30,0),"0"),)</f>
        <v>0</v>
      </c>
      <c r="AE42" s="699">
        <f>SUM(IFERROR(VLOOKUP($A42,'Season 1'!AF$4:CC$104,31,0),"0"),
IFERROR(VLOOKUP($A42,'Season 2'!AF$4:CC$104,31,0),"0"),IFERROR(VLOOKUP($A42,'Season 3'!AF$4:CC$104,31,0),"0"),
IFERROR(VLOOKUP($A42,'Season 4'!AF$4:CC$104,31,0),"0"),IFERROR(VLOOKUP($A42,'Season 5'!AF$4:CC$104,31,0),"0"),
IFERROR(VLOOKUP($A42,'Season 6'!AF$4:CC$104,31,0),"0"),IFERROR(VLOOKUP($A42,'Season 7'!AF$4:CC$104,31,0),"0"),
IFERROR(VLOOKUP($A42,'Season 8'!AF$4:CC$104,31,0),"0"),IFERROR(VLOOKUP($A42,'Season 9'!AF$4:CC$104,31,0),"0"),
IFERROR(VLOOKUP($A42,'Season 10'!AF$4:CC$104,31,0),"0"),IFERROR(VLOOKUP($A42,'Season 11'!AF$4:CC$104,31,0),"0"),
IFERROR(VLOOKUP($A42,'Season 12'!AF$4:CC$104,31,0),"0"),IFERROR(VLOOKUP($A42,'Season 13'!AF$4:CC$104,31,0),"0"),
IFERROR(VLOOKUP($A42,'Season 14'!AF$4:CC$104,31,0),"0"),IFERROR(VLOOKUP($A42,'Season 15'!AF$4:CC$104,31,0),"0"),)</f>
        <v>0</v>
      </c>
      <c r="AF42" s="700">
        <f>SUM(IFERROR(VLOOKUP($A42,'Season 3'!AF$4:CC$104,32,0),"0"),
IFERROR(VLOOKUP($A42,'Season 4'!AF$4:CC$104,32,0),"0"),IFERROR(VLOOKUP($A42,'Season 5'!AF$4:CC$104,32,0),"0"),
IFERROR(VLOOKUP($A42,'Season 6'!AF$4:CC$104,32,0),"0"),IFERROR(VLOOKUP($A42,'Season 7'!AF$4:CC$104,32,0),"0"),
IFERROR(VLOOKUP($A42,'Season 8'!AF$4:CC$104,32,0),"0"),IFERROR(VLOOKUP($A42,'Season 9'!AF$4:CC$104,32,0),"0"),
IFERROR(VLOOKUP($A42,'Season 10'!AF$4:CC$104,32,0),"0"),IFERROR(VLOOKUP($A42,'Season 11'!AF$4:CC$104,32,0),"0"),
IFERROR(VLOOKUP($A42,'Season 12'!AF$4:CC$104,32,0),"0"),IFERROR(VLOOKUP($A42,'Season 13'!AF$4:CC$104,32,0),"0"),
IFERROR(VLOOKUP($A42,'Season 14'!AF$4:CC$104,32,0),"0"),IFERROR(VLOOKUP($A42,'Season 15'!AF$4:CC$104,32,0),"0"),)</f>
        <v>0</v>
      </c>
      <c r="AG42" s="692">
        <f>SUM(IFERROR(VLOOKUP($A42,'Season 3'!AF$4:CC$104,33,0),"0"),
IFERROR(VLOOKUP($A42,'Season 4'!AF$4:CC$104,33,0),"0"),IFERROR(VLOOKUP($A42,'Season 5'!AF$4:CC$104,33,0),"0"),
IFERROR(VLOOKUP($A42,'Season 6'!AF$4:CC$104,33,0),"0"),IFERROR(VLOOKUP($A42,'Season 7'!AF$4:CC$104,33,0),"0"),
IFERROR(VLOOKUP($A42,'Season 8'!AF$4:CC$104,33,0),"0"),IFERROR(VLOOKUP($A42,'Season 9'!AF$4:CC$104,33,0),"0"),
IFERROR(VLOOKUP($A42,'Season 10'!AF$4:CC$104,33,0),"0"),IFERROR(VLOOKUP($A42,'Season 11'!AF$4:CC$104,33,0),"0"),
IFERROR(VLOOKUP($A42,'Season 12'!AF$4:CC$104,33,0),"0"),IFERROR(VLOOKUP($A42,'Season 13'!AF$4:CC$104,33,0),"0"),
IFERROR(VLOOKUP($A42,'Season 14'!AF$4:CC$104,33,0),"0"),IFERROR(VLOOKUP($A42,'Season 15'!AF$4:CC$104,33,0),"0"),)</f>
        <v>0</v>
      </c>
      <c r="AH42" s="1023">
        <f>SUM(IFERROR(VLOOKUP($A42,'Season 3'!AF$4:CC$104,34,0),"0"),
IFERROR(VLOOKUP($A42,'Season 4'!AF$4:CC$104,34,0),"0"),IFERROR(VLOOKUP($A42,'Season 5'!AF$4:CC$104,34,0),"0"),
IFERROR(VLOOKUP($A42,'Season 6'!AF$4:CC$104,34,0),"0"),IFERROR(VLOOKUP($A42,'Season 7'!AF$4:CC$104,34,0),"0"),
IFERROR(VLOOKUP($A42,'Season 8'!AF$4:CC$104,34,0),"0"),IFERROR(VLOOKUP($A42,'Season 9'!AF$4:CC$104,34,0),"0"),
IFERROR(VLOOKUP($A42,'Season 10'!AF$4:CC$104,34,0),"0"),IFERROR(VLOOKUP($A42,'Season 11'!AF$4:CC$104,34,0),"0"),
IFERROR(VLOOKUP($A42,'Season 12'!AF$4:CC$104,34,0),"0"),IFERROR(VLOOKUP($A42,'Season 13'!AF$4:CC$104,34,0),"0"),
IFERROR(VLOOKUP($A42,'Season 14'!AF$4:CC$104,34,0),"0"),IFERROR(VLOOKUP($A42,'Season 15'!AF$4:CC$104,34,0),"0"),)</f>
        <v>0</v>
      </c>
      <c r="AI42" s="26">
        <f>SUM(IFERROR(VLOOKUP($A42,'Season 3'!AF$4:CC$104,35,0),"0"),
IFERROR(VLOOKUP($A42,'Season 4'!AF$4:CC$104,35,0),"0"),IFERROR(VLOOKUP($A42,'Season 5'!AF$4:CC$104,35,0),"0"),
IFERROR(VLOOKUP($A42,'Season 6'!AF$4:CC$104,35,0),"0"),IFERROR(VLOOKUP($A42,'Season 7'!AF$4:CC$104,35,0),"0"),
IFERROR(VLOOKUP($A42,'Season 8'!AF$4:CC$104,35,0),"0"),IFERROR(VLOOKUP($A42,'Season 9'!AF$4:CC$104,35,0),"0"),
IFERROR(VLOOKUP($A42,'Season 10'!AF$4:CC$104,35,0),"0"),IFERROR(VLOOKUP($A42,'Season 11'!AF$4:CC$104,35,0),"0"),
IFERROR(VLOOKUP($A42,'Season 12'!AF$4:CC$104,35,0),"0"),IFERROR(VLOOKUP($A42,'Season 13'!AF$4:CC$104,35,0),"0"),
IFERROR(VLOOKUP($A42,'Season 14'!AF$4:CC$104,35,0),"0"),IFERROR(VLOOKUP($A42,'Season 15'!AF$4:CC$104,35,0),"0"),)</f>
        <v>0</v>
      </c>
      <c r="AJ42" s="699">
        <f>SUM(IFERROR(VLOOKUP($A42,'Season 3'!AF$4:CC$104,36,0),"0"),
IFERROR(VLOOKUP($A42,'Season 4'!AF$4:CC$104,36,0),"0"),IFERROR(VLOOKUP($A42,'Season 5'!AF$4:CC$104,36,0),"0"),
IFERROR(VLOOKUP($A42,'Season 6'!AF$4:CC$104,36,0),"0"),IFERROR(VLOOKUP($A42,'Season 7'!AF$4:CC$104,36,0),"0"),
IFERROR(VLOOKUP($A42,'Season 8'!AF$4:CC$104,36,0),"0"),IFERROR(VLOOKUP($A42,'Season 9'!AF$4:CC$104,36,0),"0"),
IFERROR(VLOOKUP($A42,'Season 10'!AF$4:CC$104,36,0),"0"),IFERROR(VLOOKUP($A42,'Season 11'!AF$4:CC$104,36,0),"0"),
IFERROR(VLOOKUP($A42,'Season 12'!AF$4:CC$104,36,0),"0"),IFERROR(VLOOKUP($A42,'Season 13'!AF$4:CC$104,36,0),"0"),
IFERROR(VLOOKUP($A42,'Season 14'!AF$4:CC$104,36,0),"0"),IFERROR(VLOOKUP($A42,'Season 15'!AF$4:CC$104,36,0),"0"),)</f>
        <v>0</v>
      </c>
      <c r="AK42" s="700">
        <f>SUM(IFERROR(VLOOKUP($A42,'Season 2'!AF$4:CC$104,32,0),"0"),IFERROR(VLOOKUP($A42,'Season 3'!AF$4:CC$104,37,0),"0"),
IFERROR(VLOOKUP($A42,'Season 4'!AF$4:CC$104,37,0),"0"),IFERROR(VLOOKUP($A42,'Season 5'!AF$4:CC$104,37,0),"0"),
IFERROR(VLOOKUP($A42,'Season 6'!AF$4:CC$104,37,0),"0"),IFERROR(VLOOKUP($A42,'Season 7'!AF$4:CC$104,37,0),"0"),
IFERROR(VLOOKUP($A42,'Season 8'!AF$4:CC$104,37,0),"0"),IFERROR(VLOOKUP($A42,'Season 9'!AF$4:CC$104,37,0),"0"),
IFERROR(VLOOKUP($A42,'Season 10'!AF$4:CC$104,37,0),"0"),IFERROR(VLOOKUP($A42,'Season 11'!AF$4:CC$104,37,0),"0"),
IFERROR(VLOOKUP($A42,'Season 12'!AF$4:CC$104,37,0),"0"),IFERROR(VLOOKUP($A42,'Season 13'!AF$4:CC$104,37,0),"0"),
IFERROR(VLOOKUP($A42,'Season 14'!AF$4:CC$104,37,0),"0"),IFERROR(VLOOKUP($A42,'Season 15'!AF$4:CC$104,37,0),"0"),)</f>
        <v>0</v>
      </c>
      <c r="AL42" s="692">
        <f>SUM(IFERROR(VLOOKUP($A42,'Season 2'!AF$4:CC$104,33,0),"0"),IFERROR(VLOOKUP($A42,'Season 3'!AF$4:CC$104,38,0),"0"),
IFERROR(VLOOKUP($A42,'Season 4'!AF$4:CC$104,38,0),"0"),IFERROR(VLOOKUP($A42,'Season 5'!AF$4:CC$104,38,0),"0"),
IFERROR(VLOOKUP($A42,'Season 6'!AF$4:CC$104,38,0),"0"),IFERROR(VLOOKUP($A42,'Season 7'!AF$4:CC$104,38,0),"0"),
IFERROR(VLOOKUP($A42,'Season 8'!AF$4:CC$104,38,0),"0"),IFERROR(VLOOKUP($A42,'Season 9'!AF$4:CC$104,38,0),"0"),
IFERROR(VLOOKUP($A42,'Season 10'!AF$4:CC$104,38,0),"0"),IFERROR(VLOOKUP($A42,'Season 11'!AF$4:CC$104,38,0),"0"),
IFERROR(VLOOKUP($A42,'Season 12'!AF$4:CC$104,38,0),"0"),IFERROR(VLOOKUP($A42,'Season 13'!AF$4:CC$104,38,0),"0"),
IFERROR(VLOOKUP($A42,'Season 14'!AF$4:CC$104,38,0),"0"),IFERROR(VLOOKUP($A42,'Season 15'!AF$4:CC$104,38,0),"0"),)</f>
        <v>0</v>
      </c>
      <c r="AM42" s="1023">
        <f>SUM(IFERROR(VLOOKUP($A42,'Season 2'!AF$4:CC$104,34,0),"0"),IFERROR(VLOOKUP($A42,'Season 3'!AF$4:CC$104,39,0),"0"),
IFERROR(VLOOKUP($A42,'Season 4'!AF$4:CC$104,39,0),"0"),IFERROR(VLOOKUP($A42,'Season 5'!AF$4:CC$104,39,0),"0"),
IFERROR(VLOOKUP($A42,'Season 6'!AF$4:CC$104,39,0),"0"),IFERROR(VLOOKUP($A42,'Season 7'!AF$4:CC$104,39,0),"0"),
IFERROR(VLOOKUP($A42,'Season 8'!AF$4:CC$104,39,0),"0"),IFERROR(VLOOKUP($A42,'Season 9'!AF$4:CC$104,39,0),"0"),
IFERROR(VLOOKUP($A42,'Season 10'!AF$4:CC$104,39,0),"0"),IFERROR(VLOOKUP($A42,'Season 11'!AF$4:CC$104,39,0),"0"),
IFERROR(VLOOKUP($A42,'Season 12'!AF$4:CC$104,39,0),"0"),IFERROR(VLOOKUP($A42,'Season 13'!AF$4:CC$104,39,0),"0"),
IFERROR(VLOOKUP($A42,'Season 14'!AF$4:CC$104,39,0),"0"),IFERROR(VLOOKUP($A42,'Season 15'!AF$4:CC$104,39,0),"0"),)</f>
        <v>0</v>
      </c>
      <c r="AN42" s="26">
        <f>SUM(IFERROR(VLOOKUP($A42,'Season 2'!AF$4:CC$104,35,0),"0"),IFERROR(VLOOKUP($A42,'Season 3'!AF$4:CC$104,40,0),"0"),
IFERROR(VLOOKUP($A42,'Season 4'!AF$4:CC$104,40,0),"0"),IFERROR(VLOOKUP($A42,'Season 5'!AF$4:CC$104,40,0),"0"),
IFERROR(VLOOKUP($A42,'Season 6'!AF$4:CC$104,40,0),"0"),IFERROR(VLOOKUP($A42,'Season 7'!AF$4:CC$104,40,0),"0"),
IFERROR(VLOOKUP($A42,'Season 8'!AF$4:CC$104,40,0),"0"),IFERROR(VLOOKUP($A42,'Season 9'!AF$4:CC$104,40,0),"0"),
IFERROR(VLOOKUP($A42,'Season 10'!AF$4:CC$104,40,0),"0"),IFERROR(VLOOKUP($A42,'Season 11'!AF$4:CC$104,40,0),"0"),
IFERROR(VLOOKUP($A42,'Season 12'!AF$4:CC$104,40,0),"0"),IFERROR(VLOOKUP($A42,'Season 13'!AF$4:CC$104,40,0),"0"),
IFERROR(VLOOKUP($A42,'Season 14'!AF$4:CC$104,40,0),"0"),IFERROR(VLOOKUP($A42,'Season 15'!AF$4:CC$104,40,0),"0"),)</f>
        <v>0</v>
      </c>
      <c r="AO42" s="699">
        <f>SUM(IFERROR(VLOOKUP($A42,'Season 2'!AF$4:CC$104,36,0),"0"),IFERROR(VLOOKUP($A42,'Season 3'!AF$4:CC$104,41,0),"0"),
IFERROR(VLOOKUP($A42,'Season 4'!AF$4:CC$104,41,0),"0"),IFERROR(VLOOKUP($A42,'Season 5'!AF$4:CC$104,41,0),"0"),
IFERROR(VLOOKUP($A42,'Season 6'!AF$4:CC$104,41,0),"0"),IFERROR(VLOOKUP($A42,'Season 7'!AF$4:CC$104,41,0),"0"),
IFERROR(VLOOKUP($A42,'Season 8'!AF$4:CC$104,41,0),"0"),IFERROR(VLOOKUP($A42,'Season 9'!AF$4:CC$104,41,0),"0"),
IFERROR(VLOOKUP($A42,'Season 10'!AF$4:CC$104,41,0),"0"),IFERROR(VLOOKUP($A42,'Season 11'!AF$4:CC$104,41,0),"0"),
IFERROR(VLOOKUP($A42,'Season 12'!AF$4:CC$104,41,0),"0"),IFERROR(VLOOKUP($A42,'Season 13'!AF$4:CC$104,41,0),"0"),
IFERROR(VLOOKUP($A42,'Season 14'!AF$4:CC$104,41,0),"0"),IFERROR(VLOOKUP($A42,'Season 15'!AF$4:CC$104,41,0),"0"),)</f>
        <v>0</v>
      </c>
      <c r="AP42" s="700">
        <f>SUM(IFERROR(VLOOKUP($A42,'Season 2'!AF$4:CC$104,37,0),"0"),IFERROR(VLOOKUP($A42,'Season 3'!AF$4:CC$104,42,0),"0"),
IFERROR(VLOOKUP($A42,'Season 4'!AF$4:CC$104,42,0),"0"),IFERROR(VLOOKUP($A42,'Season 5'!AF$4:CC$104,42,0),"0"),
IFERROR(VLOOKUP($A42,'Season 6'!AF$4:CC$104,42,0),"0"),IFERROR(VLOOKUP($A42,'Season 7'!AF$4:CC$104,42,0),"0"),
IFERROR(VLOOKUP($A42,'Season 8'!AF$4:CC$104,42,0),"0"),IFERROR(VLOOKUP($A42,'Season 9'!AF$4:CC$104,42,0),"0"),
IFERROR(VLOOKUP($A42,'Season 10'!AF$4:CC$104,42,0),"0"),IFERROR(VLOOKUP($A42,'Season 11'!AF$4:CC$104,42,0),"0"),
IFERROR(VLOOKUP($A42,'Season 12'!AF$4:CC$104,42,0),"0"),IFERROR(VLOOKUP($A42,'Season 13'!AF$4:CC$104,42,0),"0"),
IFERROR(VLOOKUP($A42,'Season 14'!AF$4:CC$104,42,0),"0"),IFERROR(VLOOKUP($A42,'Season 15'!AF$4:CC$104,42,0),"0"),)</f>
        <v>0</v>
      </c>
      <c r="AQ42" s="692">
        <f>SUM(IFERROR(VLOOKUP($A42,'Season 2'!AF$4:CC$104,38,0),"0"),IFERROR(VLOOKUP($A42,'Season 3'!AF$4:CC$104,43,0),"0"),
IFERROR(VLOOKUP($A42,'Season 4'!AF$4:CC$104,43,0),"0"),IFERROR(VLOOKUP($A42,'Season 5'!AF$4:CC$104,43,0),"0"),
IFERROR(VLOOKUP($A42,'Season 6'!AF$4:CC$104,43,0),"0"),IFERROR(VLOOKUP($A42,'Season 7'!AF$4:CC$104,43,0),"0"),
IFERROR(VLOOKUP($A42,'Season 8'!AF$4:CC$104,43,0),"0"),IFERROR(VLOOKUP($A42,'Season 9'!AF$4:CC$104,43,0),"0"),
IFERROR(VLOOKUP($A42,'Season 10'!AF$4:CC$104,43,0),"0"),IFERROR(VLOOKUP($A42,'Season 11'!AF$4:CC$104,43,0),"0"),
IFERROR(VLOOKUP($A42,'Season 12'!AF$4:CC$104,43,0),"0"),IFERROR(VLOOKUP($A42,'Season 13'!AF$4:CC$104,43,0),"0"),
IFERROR(VLOOKUP($A42,'Season 14'!AF$4:CC$104,43,0),"0"),IFERROR(VLOOKUP($A42,'Season 15'!AF$4:CC$104,43,0),"0"),)</f>
        <v>0</v>
      </c>
      <c r="AR42" s="1023">
        <f>SUM(IFERROR(VLOOKUP($A42,'Season 2'!AF$4:CC$104,39,0),"0"),IFERROR(VLOOKUP($A42,'Season 3'!AF$4:CC$104,44,0),"0"),
IFERROR(VLOOKUP($A42,'Season 4'!AF$4:CC$104,44,0),"0"),IFERROR(VLOOKUP($A42,'Season 5'!AF$4:CC$104,44,0),"0"),
IFERROR(VLOOKUP($A42,'Season 6'!AF$4:CC$104,44,0),"0"),IFERROR(VLOOKUP($A42,'Season 7'!AF$4:CC$104,44,0),"0"),
IFERROR(VLOOKUP($A42,'Season 8'!AF$4:CC$104,44,0),"0"),IFERROR(VLOOKUP($A42,'Season 9'!AF$4:CC$104,44,0),"0"),
IFERROR(VLOOKUP($A42,'Season 10'!AF$4:CC$104,44,0),"0"),IFERROR(VLOOKUP($A42,'Season 11'!AF$4:CC$104,44,0),"0"),
IFERROR(VLOOKUP($A42,'Season 12'!AF$4:CC$104,44,0),"0"),IFERROR(VLOOKUP($A42,'Season 13'!AF$4:CC$104,44,0),"0"),
IFERROR(VLOOKUP($A42,'Season 14'!AF$4:CC$104,44,0),"0"),IFERROR(VLOOKUP($A42,'Season 15'!AF$4:CC$104,44,0),"0"),)</f>
        <v>0</v>
      </c>
      <c r="AS42" s="26">
        <f>SUM(IFERROR(VLOOKUP($A42,'Season 2'!AF$4:CC$104,40,0),"0"),IFERROR(VLOOKUP($A42,'Season 3'!AF$4:CC$104,45,0),"0"),
IFERROR(VLOOKUP($A42,'Season 4'!AF$4:CC$104,45,0),"0"),IFERROR(VLOOKUP($A42,'Season 5'!AF$4:CC$104,45,0),"0"),
IFERROR(VLOOKUP($A42,'Season 6'!AF$4:CC$104,45,0),"0"),IFERROR(VLOOKUP($A42,'Season 7'!AF$4:CC$104,45,0),"0"),
IFERROR(VLOOKUP($A42,'Season 8'!AF$4:CC$104,45,0),"0"),IFERROR(VLOOKUP($A42,'Season 9'!AF$4:CC$104,45,0),"0"),
IFERROR(VLOOKUP($A42,'Season 10'!AF$4:CC$104,45,0),"0"),IFERROR(VLOOKUP($A42,'Season 11'!AF$4:CC$104,45,0),"0"),
IFERROR(VLOOKUP($A42,'Season 12'!AF$4:CC$104,45,0),"0"),IFERROR(VLOOKUP($A42,'Season 13'!AF$4:CC$104,45,0),"0"),
IFERROR(VLOOKUP($A42,'Season 14'!AF$4:CC$104,45,0),"0"),IFERROR(VLOOKUP($A42,'Season 15'!AF$4:CC$104,45,0),"0"),)</f>
        <v>0</v>
      </c>
      <c r="AT42" s="699">
        <f>SUM(IFERROR(VLOOKUP($A42,'Season 2'!AF$4:CC$104,41,0),"0"),IFERROR(VLOOKUP($A42,'Season 3'!AF$4:CC$104,46,0),"0"),
IFERROR(VLOOKUP($A42,'Season 4'!AF$4:CC$104,46,0),"0"),IFERROR(VLOOKUP($A42,'Season 5'!AF$4:CC$104,46,0),"0"),
IFERROR(VLOOKUP($A42,'Season 6'!AF$4:CC$104,46,0),"0"),IFERROR(VLOOKUP($A42,'Season 7'!AF$4:CC$104,46,0),"0"),
IFERROR(VLOOKUP($A42,'Season 8'!AF$4:CC$104,46,0),"0"),IFERROR(VLOOKUP($A42,'Season 9'!AF$4:CC$104,46,0),"0"),
IFERROR(VLOOKUP($A42,'Season 10'!AF$4:CC$104,46,0),"0"),IFERROR(VLOOKUP($A42,'Season 11'!AF$4:CC$104,46,0),"0"),
IFERROR(VLOOKUP($A42,'Season 12'!AF$4:CC$104,46,0),"0"),IFERROR(VLOOKUP($A42,'Season 13'!AF$4:CC$104,46,0),"0"),
IFERROR(VLOOKUP($A42,'Season 14'!AF$4:CC$104,46,0),"0"),IFERROR(VLOOKUP($A42,'Season 15'!AF$4:CC$104,46,0),"0"),)</f>
        <v>0</v>
      </c>
      <c r="AU42" s="700">
        <f>SUM(IFERROR(VLOOKUP($A42,'Season 3'!AF$4:CH$104,47,0),"0"),
IFERROR(VLOOKUP($A42,'Season 4'!AF$4:CH$104,47,0),"0"),IFERROR(VLOOKUP($A42,'Season 5'!AF$4:CH$104,47,0),"0"),
IFERROR(VLOOKUP($A42,'Season 6'!AF$4:CH$104,47,0),"0"),IFERROR(VLOOKUP($A42,'Season 7'!AF$4:CH$104,47,0),"0"),
IFERROR(VLOOKUP($A42,'Season 8'!AF$4:CH$104,47,0),"0"),IFERROR(VLOOKUP($A42,'Season 9'!AF$4:CH$104,47,0),"0"),
IFERROR(VLOOKUP($A42,'Season 10'!AF$4:CH$104,47,0),"0"),IFERROR(VLOOKUP($A42,'Season 11'!AF$4:CH$104,47,0),"0"),
IFERROR(VLOOKUP($A42,'Season 12'!AF$4:CH$104,47,0),"0"),IFERROR(VLOOKUP($A42,'Season 13'!AF$4:CH$104,47,0),"0"),
IFERROR(VLOOKUP($A42,'Season 14'!AF$4:CH$104,47,0),"0"),IFERROR(VLOOKUP($A42,'Season 15'!AF$4:CH$104,47,0),"0"),)</f>
        <v>0</v>
      </c>
      <c r="AV42" s="692">
        <f>SUM(IFERROR(VLOOKUP($A42,'Season 3'!AF$4:CH$104,48,0),"0"),
IFERROR(VLOOKUP($A42,'Season 4'!AF$4:CH$104,48,0),"0"),IFERROR(VLOOKUP($A42,'Season 5'!AF$4:CH$104,48,0),"0"),
IFERROR(VLOOKUP($A42,'Season 6'!AF$4:CH$104,48,0),"0"),IFERROR(VLOOKUP($A42,'Season 7'!AF$4:CH$104,48,0),"0"),
IFERROR(VLOOKUP($A42,'Season 8'!AF$4:CH$104,48,0),"0"),IFERROR(VLOOKUP($A42,'Season 9'!AF$4:CH$104,48,0),"0"),
IFERROR(VLOOKUP($A42,'Season 10'!AF$4:CH$104,48,0),"0"),IFERROR(VLOOKUP($A42,'Season 11'!AF$4:CH$104,48,0),"0"),
IFERROR(VLOOKUP($A42,'Season 12'!AF$4:CH$104,48,0),"0"),IFERROR(VLOOKUP($A42,'Season 13'!AF$4:CH$104,48,0),"0"),
IFERROR(VLOOKUP($A42,'Season 14'!AF$4:CH$104,48,0),"0"),IFERROR(VLOOKUP($A42,'Season 15'!AF$4:CH$104,48,0),"0"),)</f>
        <v>0</v>
      </c>
      <c r="AW42" s="1023">
        <f>SUM(IFERROR(VLOOKUP($A42,'Season 3'!AF$4:CH$104,49,0),"0"),
IFERROR(VLOOKUP($A42,'Season 4'!AF$4:CH$104,49,0),"0"),IFERROR(VLOOKUP($A42,'Season 5'!AF$4:CH$104,49,0),"0"),
IFERROR(VLOOKUP($A42,'Season 6'!AF$4:CH$104,49,0),"0"),IFERROR(VLOOKUP($A42,'Season 7'!AF$4:CH$104,49,0),"0"),
IFERROR(VLOOKUP($A42,'Season 8'!AF$4:CH$104,49,0),"0"),IFERROR(VLOOKUP($A42,'Season 9'!AF$4:CH$104,49,0),"0"),
IFERROR(VLOOKUP($A42,'Season 10'!AF$4:CH$104,49,0),"0"),IFERROR(VLOOKUP($A42,'Season 11'!AF$4:CH$104,49,0),"0"),
IFERROR(VLOOKUP($A42,'Season 12'!AF$4:CH$104,49,0),"0"),IFERROR(VLOOKUP($A42,'Season 13'!AF$4:CH$104,49,0),"0"),
IFERROR(VLOOKUP($A42,'Season 14'!AF$4:CH$104,49,0),"0"),IFERROR(VLOOKUP($A42,'Season 15'!AF$4:CH$104,49,0),"0"),)</f>
        <v>0</v>
      </c>
      <c r="AX42" s="26">
        <f>SUM(IFERROR(VLOOKUP($A42,'Season 3'!AF$4:CH$104,50,0),"0"),
IFERROR(VLOOKUP($A42,'Season 4'!AF$4:CH$104,50,0),"0"),IFERROR(VLOOKUP($A42,'Season 5'!AF$4:CH$104,50,0),"0"),
IFERROR(VLOOKUP($A42,'Season 6'!AF$4:CH$104,50,0),"0"),IFERROR(VLOOKUP($A42,'Season 7'!AF$4:CH$104,50,0),"0"),
IFERROR(VLOOKUP($A42,'Season 8'!AF$4:CH$104,50,0),"0"),IFERROR(VLOOKUP($A42,'Season 9'!AF$4:CH$104,50,0),"0"),
IFERROR(VLOOKUP($A42,'Season 10'!AF$4:CH$104,50,0),"0"),IFERROR(VLOOKUP($A42,'Season 11'!AF$4:CH$104,50,0),"0"),
IFERROR(VLOOKUP($A42,'Season 12'!AF$4:CH$104,50,0),"0"),IFERROR(VLOOKUP($A42,'Season 13'!AF$4:CH$104,50,0),"0"),
IFERROR(VLOOKUP($A42,'Season 14'!AF$4:CH$104,50,0),"0"),IFERROR(VLOOKUP($A42,'Season 15'!AF$4:CH$104,50,0),"0"),)</f>
        <v>0</v>
      </c>
      <c r="AY42" s="699">
        <f>SUM(IFERROR(VLOOKUP($A42,'Season 3'!AF$4:CH$104,51,0),"0"),
IFERROR(VLOOKUP($A42,'Season 4'!AF$4:CH$104,51,0),"0"),IFERROR(VLOOKUP($A42,'Season 5'!AF$4:CH$104,51,0),"0"),
IFERROR(VLOOKUP($A42,'Season 6'!AF$4:CH$104,51,0),"0"),IFERROR(VLOOKUP($A42,'Season 7'!AF$4:CH$104,51,0),"0"),
IFERROR(VLOOKUP($A42,'Season 8'!AF$4:CH$104,51,0),"0"),IFERROR(VLOOKUP($A42,'Season 9'!AF$4:CH$104,51,0),"0"),
IFERROR(VLOOKUP($A42,'Season 10'!AF$4:CH$104,51,0),"0"),IFERROR(VLOOKUP($A42,'Season 11'!AF$4:CH$104,51,0),"0"),
IFERROR(VLOOKUP($A42,'Season 12'!AF$4:CH$104,51,0),"0"),IFERROR(VLOOKUP($A42,'Season 13'!AF$4:CH$104,51,0),"0"),
IFERROR(VLOOKUP($A42,'Season 14'!AF$4:CH$104,51,0),"0"),IFERROR(VLOOKUP($A42,'Season 15'!AF$4:CH$104,51,0),"0"),)</f>
        <v>0</v>
      </c>
      <c r="AZ42" s="700">
        <f>SUM(IFERROR(VLOOKUP($A42,'Season 1'!AF$4:CC$104,32,0),"0"),IFERROR(VLOOKUP($A42,'Season 2'!AF$4:CC$104,37,0),"0"),)</f>
        <v>0</v>
      </c>
      <c r="BA42" s="692">
        <f>SUM(IFERROR(VLOOKUP($A42,'Season 1'!AF$4:CC$104,33,0),"0"),IFERROR(VLOOKUP($A42,'Season 2'!AF$4:CC$104,38,0),"0"),)</f>
        <v>0</v>
      </c>
      <c r="BB42" s="1023">
        <f>SUM(IFERROR(VLOOKUP($A42,'Season 1'!AF$4:CC$104,34,0),"0"),IFERROR(VLOOKUP($A42,'Season 2'!AF$4:CC$104,39,0),"0"),)</f>
        <v>0</v>
      </c>
      <c r="BC42" s="26">
        <f>SUM(IFERROR(VLOOKUP($A42,'Season 1'!AF$4:CC$104,35,0),"0"),IFERROR(VLOOKUP($A42,'Season 2'!AF$4:CC$104,40,0),"0"),)</f>
        <v>0</v>
      </c>
      <c r="BD42" s="699">
        <f>SUM(IFERROR(VLOOKUP($A42,'Season 1'!AF$4:CC$104,36,0),"0"),IFERROR(VLOOKUP($A42,'Season 2'!AF$4:CC$104,41,0),"0"),)</f>
        <v>0</v>
      </c>
      <c r="BE42" s="1111">
        <f>SUM(IFERROR(VLOOKUP($A42,'Season 1'!AF$4:CC$104,37,0),"0"),
IFERROR(VLOOKUP($A42,'Season 2'!AF$4:CC$104,47,0),"0"),IFERROR(VLOOKUP($A42,'Season 3'!AF$4:CH$104,52,0),"0"),
IFERROR(VLOOKUP($A42,'Season 4'!AF$4:CH$104,52,0),"0"),IFERROR(VLOOKUP($A42,'Season 5'!AF$4:CH$104,52,0),"0"),
IFERROR(VLOOKUP($A42,'Season 6'!AF$4:CH$104,52,0),"0"),IFERROR(VLOOKUP($A42,'Season 7'!AF$4:CH$104,52,0),"0"),
IFERROR(VLOOKUP($A42,'Season 8'!AF$4:CH$104,52,0),"0"),IFERROR(VLOOKUP($A42,'Season 9'!AF$4:CH$104,52,0),"0"),
IFERROR(VLOOKUP($A42,'Season 10'!AF$4:CH$104,52,0),"0"),IFERROR(VLOOKUP($A42,'Season 11'!AF$4:CH$104,52,0),"0"),
IFERROR(VLOOKUP($A42,'Season 12'!AF$4:CH$104,52,0),"0"),IFERROR(VLOOKUP($A42,'Season 13'!AF$4:CH$104,52,0),"0"),
IFERROR(VLOOKUP($A42,'Season 14'!AF$4:CH$104,52,0),"0"),IFERROR(VLOOKUP($A42,'Season 15'!AF$4:CH$104,52,0),"0"),)</f>
        <v>0</v>
      </c>
      <c r="BF42" s="1112">
        <f>SUM(IFERROR(VLOOKUP($A42,'Season 1'!AF$4:CC$104,38,0),"0"),
IFERROR(VLOOKUP($A42,'Season 2'!AF$4:CC$104,48,0),"0"),IFERROR(VLOOKUP($A42,'Season 3'!AF$4:CH$104,53,0),"0"),
IFERROR(VLOOKUP($A42,'Season 4'!AF$4:CH$104,53,0),"0"),IFERROR(VLOOKUP($A42,'Season 5'!AF$4:CH$104,53,0),"0"),
IFERROR(VLOOKUP($A42,'Season 6'!AF$4:CH$104,53,0),"0"),IFERROR(VLOOKUP($A42,'Season 7'!AF$4:CH$104,53,0),"0"),
IFERROR(VLOOKUP($A42,'Season 8'!AF$4:CH$104,53,0),"0"),IFERROR(VLOOKUP($A42,'Season 9'!AF$4:CH$104,53,0),"0"),
IFERROR(VLOOKUP($A42,'Season 10'!AF$4:CH$104,53,0),"0"),IFERROR(VLOOKUP($A42,'Season 11'!AF$4:CH$104,53,0),"0"),
IFERROR(VLOOKUP($A42,'Season 12'!AF$4:CH$104,53,0),"0"),IFERROR(VLOOKUP($A42,'Season 13'!AF$4:CH$104,53,0),"0"),
IFERROR(VLOOKUP($A42,'Season 14'!AF$4:CH$104,53,0),"0"),IFERROR(VLOOKUP($A42,'Season 15'!AF$4:CH$104,53,0),"0"),)</f>
        <v>0</v>
      </c>
      <c r="BG42" s="1061" t="e">
        <f t="shared" si="1"/>
        <v>#DIV/0!</v>
      </c>
      <c r="BI42" s="1100"/>
      <c r="BJ42" s="1100"/>
      <c r="BK42" s="1100"/>
      <c r="BL42" s="1100"/>
      <c r="BM42" s="1100"/>
      <c r="BN42" s="1100"/>
      <c r="BO42" s="1066"/>
      <c r="BP42" s="1066"/>
      <c r="BQ42" s="1066"/>
      <c r="BR42" s="1066"/>
      <c r="BS42" s="15">
        <f>IFERROR(VLOOKUP($A42,'Season 1'!$AF$4:$CH$104,39,0),"0")</f>
        <v>0</v>
      </c>
      <c r="BT42" s="15">
        <f>IFERROR(VLOOKUP($A42,'Season 1'!$AF$4:$CH$104,40,0),"0")</f>
        <v>0</v>
      </c>
      <c r="BU42" s="15">
        <f>IFERROR(VLOOKUP($A42,'Season 2'!$AF$4:$CH$104,49,0),"0")</f>
        <v>0</v>
      </c>
      <c r="BV42" s="15">
        <f>IFERROR(VLOOKUP($A42,'Season 2'!$AF$4:$CH$104,50,0),"0")</f>
        <v>0</v>
      </c>
      <c r="BW42" s="15">
        <f>IFERROR(VLOOKUP($A42,'Season 3'!$AF$4:$CH$104,54,0),"0")</f>
        <v>0</v>
      </c>
      <c r="BX42" s="15">
        <f>IFERROR(VLOOKUP($A42,'Season 3'!$AF$4:$CH$104,55,0),"0")</f>
        <v>0</v>
      </c>
      <c r="BY42" s="15" t="str">
        <f>IFERROR(VLOOKUP($A42,'Season 4'!$AF$4:$CH$104,54,0),"0")</f>
        <v>0</v>
      </c>
      <c r="BZ42" s="15" t="str">
        <f>IFERROR(VLOOKUP($A42,'Season 4'!$AF$4:$CH$104,55,0),"0")</f>
        <v>0</v>
      </c>
      <c r="CA42" s="15" t="str">
        <f>IFERROR(VLOOKUP($A42,'Season 5'!$AF$4:$CH$104,54,0),"0")</f>
        <v>0</v>
      </c>
      <c r="CB42" s="15" t="str">
        <f>IFERROR(VLOOKUP($A42,'Season 5'!$AF$4:$CH$104,55,0),"0")</f>
        <v>0</v>
      </c>
      <c r="CC42" s="15" t="str">
        <f>IFERROR(VLOOKUP($A42,'Season 6'!$AF$4:$CH$104,54,0),"0")</f>
        <v>0</v>
      </c>
      <c r="CD42" s="15" t="str">
        <f>IFERROR(VLOOKUP($A42,'Season 6'!$AF$4:$CH$104,55,0),"0")</f>
        <v>0</v>
      </c>
      <c r="CE42" s="15" t="str">
        <f>IFERROR(VLOOKUP($A42,'Season 7'!$AF$4:$CH$104,54,0),"0")</f>
        <v>0</v>
      </c>
      <c r="CF42" s="15" t="str">
        <f>IFERROR(VLOOKUP($A42,'Season 7'!$AF$4:$CH$104,55,0),"0")</f>
        <v>0</v>
      </c>
      <c r="CG42" s="15" t="str">
        <f>IFERROR(VLOOKUP($A42,'Season 8'!$AF$4:$CH$104,54,0),"0")</f>
        <v>0</v>
      </c>
      <c r="CH42" s="15" t="str">
        <f>IFERROR(VLOOKUP($A42,'Season 8'!$AF$4:$CH$104,55,0),"0")</f>
        <v>0</v>
      </c>
      <c r="CI42" s="15" t="str">
        <f>IFERROR(VLOOKUP($A42,'Season 9'!$AF$4:$CH$104,54,0),"0")</f>
        <v>0</v>
      </c>
      <c r="CJ42" s="15" t="str">
        <f>IFERROR(VLOOKUP($A42,'Season 9'!$AF$4:$CH$104,55,0),"0")</f>
        <v>0</v>
      </c>
      <c r="CK42" s="15" t="str">
        <f>IFERROR(VLOOKUP($A42,'Season 10'!$AF$4:$CH$104,54,0),"0")</f>
        <v>0</v>
      </c>
      <c r="CL42" s="15" t="str">
        <f>IFERROR(VLOOKUP($A42,'Season 10'!$AF$4:$CH$104,55,0),"0")</f>
        <v>0</v>
      </c>
      <c r="CM42" s="15" t="str">
        <f>IFERROR(VLOOKUP($A42,'Season 11'!$AF$4:$CH$104,54,0),"0")</f>
        <v>0</v>
      </c>
      <c r="CN42" s="15" t="str">
        <f>IFERROR(VLOOKUP($A42,'Season 11'!$AF$4:$CH$104,55,0),"0")</f>
        <v>0</v>
      </c>
      <c r="CO42" s="15" t="str">
        <f>IFERROR(VLOOKUP($A42,'Season 12'!$AF$4:$CH$104,54,0),"0")</f>
        <v>0</v>
      </c>
      <c r="CP42" s="15" t="str">
        <f>IFERROR(VLOOKUP($A42,'Season 12'!$AF$4:$CH$104,55,0),"0")</f>
        <v>0</v>
      </c>
      <c r="CQ42" s="15" t="str">
        <f>IFERROR(VLOOKUP($A42,'Season 13'!$AF$4:$CH$104,54,0),"0")</f>
        <v>0</v>
      </c>
      <c r="CR42" s="15" t="str">
        <f>IFERROR(VLOOKUP($A42,'Season 13'!$AF$4:$CH$104,55,0),"0")</f>
        <v>0</v>
      </c>
      <c r="CS42" s="15" t="str">
        <f>IFERROR(VLOOKUP($A42,'Season 14'!$AF$4:$CH$104,54,0),"0")</f>
        <v>0</v>
      </c>
      <c r="CT42" s="15" t="str">
        <f>IFERROR(VLOOKUP($A42,'Season 14'!$AF$4:$CH$104,55,0),"0")</f>
        <v>0</v>
      </c>
      <c r="CU42" s="15" t="str">
        <f>IFERROR(VLOOKUP($A42,'Season 15'!$AF$4:$CH$104,54,0),"0")</f>
        <v>0</v>
      </c>
      <c r="CV42" s="15" t="str">
        <f>IFERROR(VLOOKUP($A42,'Season 15'!$AF$4:$CH$104,55,0),"0")</f>
        <v>0</v>
      </c>
    </row>
    <row r="43" spans="1:100" x14ac:dyDescent="0.25">
      <c r="A43" s="1090" t="s">
        <v>377</v>
      </c>
      <c r="B43" s="1021" t="str">
        <f>IFERROR(VLOOKUP('Data Totals'!A43,'Season 1'!AF$4:CC$104,2,FALSE),IFERROR(VLOOKUP('Data Totals'!A43,'Season 2'!AF$4:CC$104,2,FALSE),IFERROR(VLOOKUP('Data Totals'!A43,'Season 3'!AF$4:CC$104,2,FALSE),IFERROR(VLOOKUP('Data Totals'!A43,'Season 4'!AF$4:CC$104,2,FALSE),IFERROR(VLOOKUP('Data Totals'!A43,'Season 5'!AF$4:CC$104,2,FALSE),IFERROR(VLOOKUP('Data Totals'!A43,'Season 6'!AF$4:CC$104,2,FALSE),IFERROR(VLOOKUP('Data Totals'!A43,'Season 7'!AF$4:CC$104,2,FALSE),IFERROR(VLOOKUP('Data Totals'!A43,'Season 8'!AF$4:CC$104,2,FALSE),IFERROR(VLOOKUP('Data Totals'!A43,'Season 9'!AF$4:CC$104,2,FALSE),IFERROR(VLOOKUP('Data Totals'!A43,'Season 10'!AF$4:CC$104,2,FALSE),IFERROR(VLOOKUP('Data Totals'!A43,'Season 11'!AF$4:CC$104,2,FALSE),IFERROR(VLOOKUP('Data Totals'!A43,'Season 12'!AF$4:CC$104,2,FALSE),IFERROR(VLOOKUP('Data Totals'!A43,'Season 13'!AF$4:CC$104,2,FALSE),IFERROR(VLOOKUP('Data Totals'!A43,'Season 14'!AF$4:CC$104,2,FALSE),IFERROR(VLOOKUP('Data Totals'!A43,'Season 15'!AF$4:CC$104,2,FALSE),"N/A")))))))))))))))</f>
        <v>RM</v>
      </c>
      <c r="C43" s="1022">
        <f>IFERROR(VLOOKUP('Data Totals'!A43,'Season 1'!AF$4:CC$104,3,FALSE),IFERROR(VLOOKUP('Data Totals'!A43,'Season 2'!AF$4:CC$104,3,FALSE),IFERROR(VLOOKUP('Data Totals'!A43,'Season 3'!AF$4:CC$104,3,FALSE),IFERROR(VLOOKUP('Data Totals'!A43,'Season 4'!AF$4:CC$104,3,FALSE),IFERROR(VLOOKUP('Data Totals'!A43,'Season 5'!AF$4:CC$104,3,FALSE),IFERROR(VLOOKUP('Data Totals'!A43,'Season 6'!AF$4:CC$104,3,FALSE),IFERROR(VLOOKUP('Data Totals'!A43,'Season 7'!AF$4:CC$104,3,FALSE),IFERROR(VLOOKUP('Data Totals'!A43,'Season 8'!AF$4:CC$104,3,FALSE),IFERROR(VLOOKUP('Data Totals'!A43,'Season 9'!AF$4:CC$104,3,FALSE),IFERROR(VLOOKUP('Data Totals'!A43,'Season 10'!AF$4:CC$104,3,FALSE),IFERROR(VLOOKUP('Data Totals'!A43,'Season 11'!AF$4:CC$104,3,FALSE),IFERROR(VLOOKUP('Data Totals'!A43,'Season 12'!AF$4:CC$104,3,FALSE),IFERROR(VLOOKUP('Data Totals'!A43,'Season 13'!AF$4:CC$104,3,FALSE),IFERROR(VLOOKUP('Data Totals'!A43,'Season 14'!AF$4:CC$104,3,FALSE),IFERROR(VLOOKUP('Data Totals'!A43,'Season 15'!AF$4:CC$104,3,FALSE),"N/A")))))))))))))))</f>
        <v>58</v>
      </c>
      <c r="D43" s="1022">
        <f>IFERROR(VLOOKUP('Data Totals'!A43,'Season 1'!AF$4:CC$104,4,FALSE),IFERROR(VLOOKUP('Data Totals'!A43,'Season 2'!AF$4:CC$104,4,FALSE),IFERROR(VLOOKUP('Data Totals'!A43,'Season 3'!AF$4:CC$104,4,FALSE),IFERROR(VLOOKUP('Data Totals'!A43,'Season 4'!AF$4:CC$104,4,FALSE),IFERROR(VLOOKUP('Data Totals'!A43,'Season 5'!AF$4:CC$104,4,FALSE),IFERROR(VLOOKUP('Data Totals'!A43,'Season 6'!AF$4:CC$104,4,FALSE),IFERROR(VLOOKUP('Data Totals'!A43,'Season 7'!AF$4:CC$104,4,FALSE),IFERROR(VLOOKUP('Data Totals'!A43,'Season 8'!AF$4:CC$104,4,FALSE),IFERROR(VLOOKUP('Data Totals'!A43,'Season 9'!AF$4:CC$104,4,FALSE),IFERROR(VLOOKUP('Data Totals'!A43,'Season 10'!AF$4:CC$104,4,FALSE),IFERROR(VLOOKUP('Data Totals'!A43,'Season 11'!AF$4:CC$104,4,FALSE),IFERROR(VLOOKUP('Data Totals'!A43,'Season 12'!AF$4:CC$104,4,FALSE),IFERROR(VLOOKUP('Data Totals'!A43,'Season 13'!AF$4:CC$104,4,FALSE),IFERROR(VLOOKUP('Data Totals'!A43,'Season 14'!AF$4:CC$104,4,FALSE),IFERROR(VLOOKUP('Data Totals'!A43,'Season 15'!AF$4:CC$104,4,FALSE),"N/A")))))))))))))))</f>
        <v>62</v>
      </c>
      <c r="E43" s="1022">
        <f t="shared" si="0"/>
        <v>4</v>
      </c>
      <c r="F43" s="692">
        <f>SUM(IFERROR(VLOOKUP(A43,BI$3:BN$152,2,0),"0"),IFERROR(VLOOKUP(A43,'Season 1'!AF$4:CC$104,6,0),"0"),
IFERROR(VLOOKUP(A43,'Season 2'!AF$4:CC$104,6,0),"0"),IFERROR(VLOOKUP(A43,'Season 3'!AF$4:CC$104,6,0),"0"),
IFERROR(VLOOKUP(A43,'Season 4'!AF$4:CC$104,6,0),"0"),IFERROR(VLOOKUP(A43,'Season 5'!AF$4:CC$104,6,0),"0"),
IFERROR(VLOOKUP(A43,'Season 6'!AF$4:CC$104,6,0),"0"),IFERROR(VLOOKUP(A43,'Season 7'!AF$4:CC$104,6,0),"0"),
IFERROR(VLOOKUP(A43,'Season 8'!AF$4:CC$104,6,0),"0"),IFERROR(VLOOKUP(A43,'Season 9'!AF$4:CC$104,6,0),"0"),
IFERROR(VLOOKUP(A43,'Season 10'!AF$4:CC$104,6,0),"0"),IFERROR(VLOOKUP(A43,'Season 11'!AF$4:CC$104,6,0),"0"),
IFERROR(VLOOKUP(A43,'Season 12'!AF$4:CC$104,6,0),"0"),IFERROR(VLOOKUP(A43,'Season 13'!AF$4:CC$104,6,0),"0"),
IFERROR(VLOOKUP(A43,'Season 14'!AF$4:CC$104,6,0),"0"),IFERROR(VLOOKUP(A43,'Season 15'!AF$4:CC$104,6,0),"0"),)</f>
        <v>3</v>
      </c>
      <c r="G43" s="692">
        <f>SUM(IFERROR(VLOOKUP(A43,'Season 1'!AF$4:CC$104,7,0),"0"),
IFERROR(VLOOKUP(A43,'Season 2'!AF$4:CC$104,7,0),"0"),IFERROR(VLOOKUP(A43,'Season 3'!AF$4:CC$104,7,0),"0"),
IFERROR(VLOOKUP(A43,'Season 4'!AF$4:CC$104,7,0),"0"),IFERROR(VLOOKUP(A43,'Season 5'!AF$4:CC$104,7,0),"0"),
IFERROR(VLOOKUP(A43,'Season 6'!AF$4:CC$104,7,0),"0"),IFERROR(VLOOKUP(A43,'Season 7'!AF$4:CC$104,7,0),"0"),
IFERROR(VLOOKUP(A43,'Season 8'!AF$4:CC$104,7,0),"0"),IFERROR(VLOOKUP(A43,'Season 9'!AF$4:CC$104,7,0),"0"),
IFERROR(VLOOKUP(A43,'Season 10'!AF$4:CC$104,7,0),"0"),IFERROR(VLOOKUP(A43,'Season 11'!AF$4:CC$104,7,0),"0"),
IFERROR(VLOOKUP(A43,'Season 12'!AF$4:CC$104,7,0),"0"),IFERROR(VLOOKUP(A43,'Season 13'!AF$4:CC$104,7,0),"0"),
IFERROR(VLOOKUP(A43,'Season 14'!AF$4:CC$104,7,0),"0"),IFERROR(VLOOKUP(A43,'Season 15'!AF$4:CC$104,7,0),"0"),)</f>
        <v>0</v>
      </c>
      <c r="H43" s="556">
        <f>SUM(IFERROR(VLOOKUP(A43,'Season 1'!AF$4:CC$104,8,0),"0"),
IFERROR(VLOOKUP(A43,'Season 2'!AF$4:CC$104,8,0),"0"),IFERROR(VLOOKUP(A43,'Season 3'!AF$4:CC$104,8,0),"0"),
IFERROR(VLOOKUP(A43,'Season 4'!AF$4:CC$104,8,0),"0"),IFERROR(VLOOKUP(A43,'Season 5'!AF$4:CC$104,8,0),"0"),
IFERROR(VLOOKUP(A43,'Season 6'!AF$4:CC$104,8,0),"0"),IFERROR(VLOOKUP(A43,'Season 7'!AF$4:CC$104,8,0),"0"),
IFERROR(VLOOKUP(A43,'Season 8'!AF$4:CC$104,8,0),"0"),IFERROR(VLOOKUP(A43,'Season 9'!AF$4:CC$104,8,0),"0"),
IFERROR(VLOOKUP(A43,'Season 10'!AF$4:CC$104,8,0),"0"),IFERROR(VLOOKUP(A43,'Season 11'!AF$4:CC$104,8,0),"0"),
IFERROR(VLOOKUP(A43,'Season 12'!AF$4:CC$104,8,0),"0"),IFERROR(VLOOKUP(A43,'Season 13'!AF$4:CC$104,8,0),"0"),
IFERROR(VLOOKUP(A43,'Season 14'!AF$4:CC$104,8,0),"0"),IFERROR(VLOOKUP(A43,'Season 15'!AF$4:CC$104,8,0),"0"),)</f>
        <v>0</v>
      </c>
      <c r="I43" s="1023">
        <f>SUM(IFERROR(VLOOKUP(A43,'Season 1'!AF$4:CC$104,9,0),"0"),
IFERROR(VLOOKUP(A43,'Season 2'!AF$4:CC$104,9,0),"0"),IFERROR(VLOOKUP(A43,'Season 3'!AF$4:CC$104,9,0),"0"),
IFERROR(VLOOKUP(A43,'Season 4'!AF$4:CC$104,9,0),"0"),IFERROR(VLOOKUP(A43,'Season 5'!AF$4:CC$104,9,0),"0"),
IFERROR(VLOOKUP(A43,'Season 6'!AF$4:CC$104,9,0),"0"),IFERROR(VLOOKUP(A43,'Season 7'!AF$4:CC$104,9,0),"0"),
IFERROR(VLOOKUP(A43,'Season 8'!AF$4:CC$104,9,0),"0"),IFERROR(VLOOKUP(A43,'Season 9'!AF$4:CC$104,9,0),"0"),
IFERROR(VLOOKUP(A43,'Season 10'!AF$4:CC$104,9,0),"0"),IFERROR(VLOOKUP(A43,'Season 11'!AF$4:CC$104,9,0),"0"),
IFERROR(VLOOKUP(A43,'Season 12'!AF$4:CC$104,9,0),"0"),IFERROR(VLOOKUP(A43,'Season 13'!AF$4:CC$104,9,0),"0"),
IFERROR(VLOOKUP(A43,'Season 14'!AF$4:CC$104,9,0),"0"),IFERROR(VLOOKUP(A43,'Season 15'!AF$4:CC$104,9,0),"0"),)</f>
        <v>0</v>
      </c>
      <c r="J43" s="26">
        <f>SUM(IFERROR(VLOOKUP(A43,BI$3:BN$152,3,0),"0"),IFERROR(VLOOKUP(A43,'Season 1'!AF$4:CC$104,10,0),"0"),
IFERROR(VLOOKUP(A43,'Season 2'!AF$4:CC$104,10,0),"0"),IFERROR(VLOOKUP(A43,'Season 3'!AF$4:CC$104,10,0),"0"),
IFERROR(VLOOKUP(A43,'Season 4'!AF$4:CC$104,10,0),"0"),IFERROR(VLOOKUP(A43,'Season 5'!AF$4:CC$104,10,0),"0"),
IFERROR(VLOOKUP(A43,'Season 6'!AF$4:CC$104,10,0),"0"),IFERROR(VLOOKUP(A43,'Season 7'!AF$4:CC$104,10,0),"0"),
IFERROR(VLOOKUP(A43,'Season 8'!AF$4:CC$104,10,0),"0"),IFERROR(VLOOKUP(A43,'Season 9'!AF$4:CC$104,10,0),"0"),
IFERROR(VLOOKUP(A43,'Season 10'!AF$4:CC$104,10,0),"0"),IFERROR(VLOOKUP(A43,'Season 11'!AF$4:CC$104,10,0),"0"),
IFERROR(VLOOKUP(A43,'Season 12'!AF$4:CC$104,10,0),"0"),IFERROR(VLOOKUP(A43,'Season 13'!AF$4:CC$104,10,0),"0"),
IFERROR(VLOOKUP(A43,'Season 14'!AF$4:CC$104,10,0),"0"),IFERROR(VLOOKUP(A43,'Season 15'!AF$4:CC$104,10,0),"0"),)</f>
        <v>0</v>
      </c>
      <c r="K43" s="699">
        <f>SUM(IFERROR(VLOOKUP(A43,BI$3:BN$152,4,0),"0"),IFERROR(VLOOKUP(A43,'Season 1'!AF$4:CC$104,11,0),"0"),
IFERROR(VLOOKUP(A43,'Season 2'!AF$4:CC$104,11,0),"0"),IFERROR(VLOOKUP(A43,'Season 3'!AF$4:CC$104,11,0),"0"),
IFERROR(VLOOKUP(A43,'Season 4'!AF$4:CC$104,11,0),"0"),IFERROR(VLOOKUP(A43,'Season 5'!AF$4:CC$104,11,0),"0"),
IFERROR(VLOOKUP(A43,'Season 6'!AF$4:CC$104,11,0),"0"),IFERROR(VLOOKUP(A43,'Season 7'!AF$4:CC$104,11,0),"0"),
IFERROR(VLOOKUP(A43,'Season 8'!AF$4:CC$104,11,0),"0"),IFERROR(VLOOKUP(A43,'Season 9'!AF$4:CC$104,11,0),"0"),
IFERROR(VLOOKUP(A43,'Season 10'!AF$4:CC$104,11,0),"0"),IFERROR(VLOOKUP(A43,'Season 11'!AF$4:CC$104,11,0),"0"),
IFERROR(VLOOKUP(A43,'Season 12'!AF$4:CC$104,11,0),"0"),IFERROR(VLOOKUP(A43,'Season 13'!AF$4:CC$104,11,0),"0"),
IFERROR(VLOOKUP(A43,'Season 14'!AF$4:CC$104,11,0),"0"),IFERROR(VLOOKUP(A43,'Season 15'!AF$4:CC$104,11,0),"0"),)</f>
        <v>0</v>
      </c>
      <c r="L43" s="700">
        <f>SUM(IFERROR(VLOOKUP($A43,'Season 1'!AF$4:CC$104,12,0),"0"),
IFERROR(VLOOKUP($A43,'Season 2'!AF$4:CC$104,12,0),"0"),IFERROR(VLOOKUP($A43,'Season 3'!AF$4:CC$104,12,0),"0"),
IFERROR(VLOOKUP($A43,'Season 4'!AF$4:CC$104,12,0),"0"),IFERROR(VLOOKUP($A43,'Season 5'!AF$4:CC$104,12,0),"0"),
IFERROR(VLOOKUP($A43,'Season 6'!AF$4:CC$104,12,0),"0"),IFERROR(VLOOKUP($A43,'Season 7'!AF$4:CC$104,12,0),"0"),
IFERROR(VLOOKUP($A43,'Season 8'!AF$4:CC$104,12,0),"0"),IFERROR(VLOOKUP($A43,'Season 9'!AF$4:CC$104,12,0),"0"),
IFERROR(VLOOKUP($A43,'Season 10'!AF$4:CC$104,12,0),"0"),IFERROR(VLOOKUP($A43,'Season 11'!AF$4:CC$104,12,0),"0"),
IFERROR(VLOOKUP($A43,'Season 12'!AF$4:CC$104,12,0),"0"),IFERROR(VLOOKUP($A43,'Season 13'!AF$4:CC$104,12,0),"0"),
IFERROR(VLOOKUP($A43,'Season 14'!AF$4:CC$104,12,0),"0"),IFERROR(VLOOKUP($A43,'Season 15'!AF$4:CC$104,12,0),"0"),)</f>
        <v>0</v>
      </c>
      <c r="M43" s="692">
        <f>SUM(IFERROR(VLOOKUP($A43,'Season 1'!AF$4:CC$104,13,0),"0"),
IFERROR(VLOOKUP($A43,'Season 2'!AF$4:CC$104,13,0),"0"),IFERROR(VLOOKUP($A43,'Season 3'!AF$4:CC$104,13,0),"0"),
IFERROR(VLOOKUP($A43,'Season 4'!AF$4:CC$104,13,0),"0"),IFERROR(VLOOKUP($A43,'Season 5'!AF$4:CC$104,13,0),"0"),
IFERROR(VLOOKUP($A43,'Season 6'!AF$4:CC$104,13,0),"0"),IFERROR(VLOOKUP($A43,'Season 7'!AF$4:CC$104,13,0),"0"),
IFERROR(VLOOKUP($A43,'Season 8'!AF$4:CC$104,13,0),"0"),IFERROR(VLOOKUP($A43,'Season 9'!AF$4:CC$104,13,0),"0"),
IFERROR(VLOOKUP($A43,'Season 10'!AF$4:CC$104,13,0),"0"),IFERROR(VLOOKUP($A43,'Season 11'!AF$4:CC$104,13,0),"0"),
IFERROR(VLOOKUP($A43,'Season 12'!AF$4:CC$104,13,0),"0"),IFERROR(VLOOKUP($A43,'Season 13'!AF$4:CC$104,13,0),"0"),
IFERROR(VLOOKUP($A43,'Season 14'!AF$4:CC$104,13,0),"0"),IFERROR(VLOOKUP($A43,'Season 15'!AF$4:CC$104,13,0),"0"),)</f>
        <v>0</v>
      </c>
      <c r="N43" s="1023">
        <f>SUM(IFERROR(VLOOKUP($A43,'Season 1'!AF$4:CC$104,14,0),"0"),
IFERROR(VLOOKUP($A43,'Season 2'!AF$4:CC$104,14,0),"0"),IFERROR(VLOOKUP($A43,'Season 3'!AF$4:CC$104,14,0),"0"),
IFERROR(VLOOKUP($A43,'Season 4'!AF$4:CC$104,14,0),"0"),IFERROR(VLOOKUP($A43,'Season 5'!AF$4:CC$104,14,0),"0"),
IFERROR(VLOOKUP($A43,'Season 6'!AF$4:CC$104,14,0),"0"),IFERROR(VLOOKUP($A43,'Season 7'!AF$4:CC$104,14,0),"0"),
IFERROR(VLOOKUP($A43,'Season 8'!AF$4:CC$104,14,0),"0"),IFERROR(VLOOKUP($A43,'Season 9'!AF$4:CC$104,14,0),"0"),
IFERROR(VLOOKUP($A43,'Season 10'!AF$4:CC$104,14,0),"0"),IFERROR(VLOOKUP($A43,'Season 11'!AF$4:CC$104,14,0),"0"),
IFERROR(VLOOKUP($A43,'Season 12'!AF$4:CC$104,14,0),"0"),IFERROR(VLOOKUP($A43,'Season 13'!AF$4:CC$104,14,0),"0"),
IFERROR(VLOOKUP($A43,'Season 14'!AF$4:CC$104,14,0),"0"),IFERROR(VLOOKUP($A43,'Season 15'!AF$4:CC$104,14,0),"0"),)</f>
        <v>0</v>
      </c>
      <c r="O43" s="26">
        <f>SUM(IFERROR(VLOOKUP($A43,'Season 1'!AF$4:CC$104,15,0),"0"),
IFERROR(VLOOKUP($A43,'Season 2'!AF$4:CC$104,15,0),"0"),IFERROR(VLOOKUP($A43,'Season 3'!AF$4:CC$104,15,0),"0"),
IFERROR(VLOOKUP($A43,'Season 4'!AF$4:CC$104,15,0),"0"),IFERROR(VLOOKUP($A43,'Season 5'!AF$4:CC$104,15,0),"0"),
IFERROR(VLOOKUP($A43,'Season 6'!AF$4:CC$104,15,0),"0"),IFERROR(VLOOKUP($A43,'Season 7'!AF$4:CC$104,15,0),"0"),
IFERROR(VLOOKUP($A43,'Season 8'!AF$4:CC$104,15,0),"0"),IFERROR(VLOOKUP($A43,'Season 9'!AF$4:CC$104,15,0),"0"),
IFERROR(VLOOKUP($A43,'Season 10'!AF$4:CC$104,15,0),"0"),IFERROR(VLOOKUP($A43,'Season 11'!AF$4:CC$104,15,0),"0"),
IFERROR(VLOOKUP($A43,'Season 12'!AF$4:CC$104,15,0),"0"),IFERROR(VLOOKUP($A43,'Season 13'!AF$4:CC$104,15,0),"0"),
IFERROR(VLOOKUP($A43,'Season 14'!AF$4:CC$104,15,0),"0"),IFERROR(VLOOKUP($A43,'Season 15'!AF$4:CC$104,15,0),"0"),)</f>
        <v>0</v>
      </c>
      <c r="P43" s="699">
        <f>SUM(IFERROR(VLOOKUP($A43,'Season 1'!AF$4:CC$104,16,0),"0"),
IFERROR(VLOOKUP($A43,'Season 2'!AF$4:CC$104,16,0),"0"),IFERROR(VLOOKUP($A43,'Season 3'!AF$4:CC$104,16,0),"0"),
IFERROR(VLOOKUP($A43,'Season 4'!AF$4:CC$104,16,0),"0"),IFERROR(VLOOKUP($A43,'Season 5'!AF$4:CC$104,16,0),"0"),
IFERROR(VLOOKUP($A43,'Season 6'!AF$4:CC$104,16,0),"0"),IFERROR(VLOOKUP($A43,'Season 7'!AF$4:CC$104,16,0),"0"),
IFERROR(VLOOKUP($A43,'Season 8'!AF$4:CC$104,16,0),"0"),IFERROR(VLOOKUP($A43,'Season 9'!AF$4:CC$104,16,0),"0"),
IFERROR(VLOOKUP($A43,'Season 10'!AF$4:CC$104,16,0),"0"),IFERROR(VLOOKUP($A43,'Season 11'!AF$4:CC$104,16,0),"0"),
IFERROR(VLOOKUP($A43,'Season 12'!AF$4:CC$104,16,0),"0"),IFERROR(VLOOKUP($A43,'Season 13'!AF$4:CC$104,16,0),"0"),
IFERROR(VLOOKUP($A43,'Season 14'!AF$4:CC$104,16,0),"0"),IFERROR(VLOOKUP($A43,'Season 15'!AF$4:CC$104,16,0),"0"),)</f>
        <v>0</v>
      </c>
      <c r="Q43" s="700">
        <f>SUM(IFERROR(VLOOKUP($A43,'Season 1'!AF$4:CC$104,17,0),"0"),
IFERROR(VLOOKUP($A43,'Season 2'!AF$4:CC$104,17,0),"0"),IFERROR(VLOOKUP($A43,'Season 3'!AF$4:CC$104,17,0),"0"),
IFERROR(VLOOKUP($A43,'Season 4'!AF$4:CC$104,17,0),"0"),IFERROR(VLOOKUP($A43,'Season 5'!AF$4:CC$104,17,0),"0"),
IFERROR(VLOOKUP($A43,'Season 6'!AF$4:CC$104,17,0),"0"),IFERROR(VLOOKUP($A43,'Season 7'!AF$4:CC$104,17,0),"0"),
IFERROR(VLOOKUP($A43,'Season 8'!AF$4:CC$104,17,0),"0"),IFERROR(VLOOKUP($A43,'Season 9'!AF$4:CC$104,17,0),"0"),
IFERROR(VLOOKUP($A43,'Season 10'!AF$4:CC$104,17,0),"0"),IFERROR(VLOOKUP($A43,'Season 11'!AF$4:CC$104,17,0),"0"),
IFERROR(VLOOKUP($A43,'Season 12'!AF$4:CC$104,17,0),"0"),IFERROR(VLOOKUP($A43,'Season 13'!AF$4:CC$104,17,0),"0"),
IFERROR(VLOOKUP($A43,'Season 14'!AF$4:CC$104,17,0),"0"),IFERROR(VLOOKUP($A43,'Season 15'!AF$4:CC$104,17,0),"0"),)</f>
        <v>0</v>
      </c>
      <c r="R43" s="692">
        <f>SUM(IFERROR(VLOOKUP($A43,'Season 1'!AF$4:CC$104,18,0),"0"),
IFERROR(VLOOKUP($A43,'Season 2'!AF$4:CC$104,18,0),"0"),IFERROR(VLOOKUP($A43,'Season 3'!AF$4:CC$104,18,0),"0"),
IFERROR(VLOOKUP($A43,'Season 4'!AF$4:CC$104,18,0),"0"),IFERROR(VLOOKUP($A43,'Season 5'!AF$4:CC$104,18,0),"0"),
IFERROR(VLOOKUP($A43,'Season 6'!AF$4:CC$104,18,0),"0"),IFERROR(VLOOKUP($A43,'Season 7'!AF$4:CC$104,18,0),"0"),
IFERROR(VLOOKUP($A43,'Season 8'!AF$4:CC$104,18,0),"0"),IFERROR(VLOOKUP($A43,'Season 9'!AF$4:CC$104,18,0),"0"),
IFERROR(VLOOKUP($A43,'Season 10'!AF$4:CC$104,18,0),"0"),IFERROR(VLOOKUP($A43,'Season 11'!AF$4:CC$104,18,0),"0"),
IFERROR(VLOOKUP($A43,'Season 12'!AF$4:CC$104,18,0),"0"),IFERROR(VLOOKUP($A43,'Season 13'!AF$4:CC$104,18,0),"0"),
IFERROR(VLOOKUP($A43,'Season 14'!AF$4:CC$104,18,0),"0"),IFERROR(VLOOKUP($A43,'Season 15'!AF$4:CC$104,18,0),"0"),)</f>
        <v>0</v>
      </c>
      <c r="S43" s="1023">
        <f>SUM(IFERROR(VLOOKUP($A43,'Season 1'!AF$4:CC$104,19,0),"0"),
IFERROR(VLOOKUP($A43,'Season 2'!AF$4:CC$104,19,0),"0"),IFERROR(VLOOKUP($A43,'Season 3'!AF$4:CC$104,19,0),"0"),
IFERROR(VLOOKUP($A43,'Season 4'!AF$4:CC$104,19,0),"0"),IFERROR(VLOOKUP($A43,'Season 5'!AF$4:CC$104,19,0),"0"),
IFERROR(VLOOKUP($A43,'Season 6'!AF$4:CC$104,19,0),"0"),IFERROR(VLOOKUP($A43,'Season 7'!AF$4:CC$104,19,0),"0"),
IFERROR(VLOOKUP($A43,'Season 8'!AF$4:CC$104,19,0),"0"),IFERROR(VLOOKUP($A43,'Season 9'!AF$4:CC$104,19,0),"0"),
IFERROR(VLOOKUP($A43,'Season 10'!AF$4:CC$104,19,0),"0"),IFERROR(VLOOKUP($A43,'Season 11'!AF$4:CC$104,19,0),"0"),
IFERROR(VLOOKUP($A43,'Season 12'!AF$4:CC$104,19,0),"0"),IFERROR(VLOOKUP($A43,'Season 13'!AF$4:CC$104,19,0),"0"),
IFERROR(VLOOKUP($A43,'Season 14'!AF$4:CC$104,19,0),"0"),IFERROR(VLOOKUP($A43,'Season 15'!AF$4:CC$104,19,0),"0"),)</f>
        <v>0</v>
      </c>
      <c r="T43" s="26">
        <f>SUM(IFERROR(VLOOKUP($A43,'Season 1'!AF$4:CC$104,20,0),"0"),
IFERROR(VLOOKUP($A43,'Season 2'!AF$4:CC$104,20,0),"0"),IFERROR(VLOOKUP($A43,'Season 3'!AF$4:CC$104,20,0),"0"),
IFERROR(VLOOKUP($A43,'Season 4'!AF$4:CC$104,20,0),"0"),IFERROR(VLOOKUP($A43,'Season 5'!AF$4:CC$104,20,0),"0"),
IFERROR(VLOOKUP($A43,'Season 6'!AF$4:CC$104,20,0),"0"),IFERROR(VLOOKUP($A43,'Season 7'!AF$4:CC$104,20,0),"0"),
IFERROR(VLOOKUP($A43,'Season 8'!AF$4:CC$104,20,0),"0"),IFERROR(VLOOKUP($A43,'Season 9'!AF$4:CC$104,20,0),"0"),
IFERROR(VLOOKUP($A43,'Season 10'!AF$4:CC$104,20,0),"0"),IFERROR(VLOOKUP($A43,'Season 11'!AF$4:CC$104,20,0),"0"),
IFERROR(VLOOKUP($A43,'Season 12'!AF$4:CC$104,20,0),"0"),IFERROR(VLOOKUP($A43,'Season 13'!AF$4:CC$104,20,0),"0"),
IFERROR(VLOOKUP($A43,'Season 14'!AF$4:CC$104,20,0),"0"),IFERROR(VLOOKUP($A43,'Season 15'!AF$4:CC$104,20,0),"0"),)</f>
        <v>0</v>
      </c>
      <c r="U43" s="699">
        <f>SUM(IFERROR(VLOOKUP($A43,'Season 1'!AF$4:CC$104,21,0),"0"),
IFERROR(VLOOKUP($A43,'Season 2'!AF$4:CC$104,21,0),"0"),IFERROR(VLOOKUP($A43,'Season 3'!AF$4:CC$104,21,0),"0"),
IFERROR(VLOOKUP($A43,'Season 4'!AF$4:CC$104,21,0),"0"),IFERROR(VLOOKUP($A43,'Season 5'!AF$4:CC$104,21,0),"0"),
IFERROR(VLOOKUP($A43,'Season 6'!AF$4:CC$104,21,0),"0"),IFERROR(VLOOKUP($A43,'Season 7'!AF$4:CC$104,21,0),"0"),
IFERROR(VLOOKUP($A43,'Season 8'!AF$4:CC$104,21,0),"0"),IFERROR(VLOOKUP($A43,'Season 9'!AF$4:CC$104,21,0),"0"),
IFERROR(VLOOKUP($A43,'Season 10'!AF$4:CC$104,21,0),"0"),IFERROR(VLOOKUP($A43,'Season 11'!AF$4:CC$104,21,0),"0"),
IFERROR(VLOOKUP($A43,'Season 12'!AF$4:CC$104,21,0),"0"),IFERROR(VLOOKUP($A43,'Season 13'!AF$4:CC$104,21,0),"0"),
IFERROR(VLOOKUP($A43,'Season 14'!AF$4:CC$104,21,0),"0"),IFERROR(VLOOKUP($A43,'Season 15'!AF$4:CC$104,21,0),"0"),)</f>
        <v>0</v>
      </c>
      <c r="V43" s="700">
        <f>SUM(IFERROR(VLOOKUP($A43,'Season 1'!AF$4:CC$104,22,0),"0"),
IFERROR(VLOOKUP($A43,'Season 2'!AF$4:CC$104,22,0),"0"),IFERROR(VLOOKUP($A43,'Season 3'!AF$4:CC$104,22,0),"0"),
IFERROR(VLOOKUP($A43,'Season 4'!AF$4:CC$104,22,0),"0"),IFERROR(VLOOKUP($A43,'Season 5'!AF$4:CC$104,22,0),"0"),
IFERROR(VLOOKUP($A43,'Season 6'!AF$4:CC$104,22,0),"0"),IFERROR(VLOOKUP($A43,'Season 7'!AF$4:CC$104,22,0),"0"),
IFERROR(VLOOKUP($A43,'Season 8'!AF$4:CC$104,22,0),"0"),IFERROR(VLOOKUP($A43,'Season 9'!AF$4:CC$104,22,0),"0"),
IFERROR(VLOOKUP($A43,'Season 10'!AF$4:CC$104,22,0),"0"),IFERROR(VLOOKUP($A43,'Season 11'!AF$4:CC$104,22,0),"0"),
IFERROR(VLOOKUP($A43,'Season 12'!AF$4:CC$104,22,0),"0"),IFERROR(VLOOKUP($A43,'Season 13'!AF$4:CC$104,22,0),"0"),
IFERROR(VLOOKUP($A43,'Season 14'!AF$4:CC$104,22,0),"0"),IFERROR(VLOOKUP($A43,'Season 15'!AF$4:CC$104,22,0),"0"),)</f>
        <v>0</v>
      </c>
      <c r="W43" s="692">
        <f>SUM(IFERROR(VLOOKUP($A43,'Season 1'!AF$4:CC$104,23,0),"0"),
IFERROR(VLOOKUP($A43,'Season 2'!AF$4:CC$104,23,0),"0"),IFERROR(VLOOKUP($A43,'Season 3'!AF$4:CC$104,23,0),"0"),
IFERROR(VLOOKUP($A43,'Season 4'!AF$4:CC$104,23,0),"0"),IFERROR(VLOOKUP($A43,'Season 5'!AF$4:CC$104,23,0),"0"),
IFERROR(VLOOKUP($A43,'Season 6'!AF$4:CC$104,23,0),"0"),IFERROR(VLOOKUP($A43,'Season 7'!AF$4:CC$104,23,0),"0"),
IFERROR(VLOOKUP($A43,'Season 8'!AF$4:CC$104,23,0),"0"),IFERROR(VLOOKUP($A43,'Season 9'!AF$4:CC$104,23,0),"0"),
IFERROR(VLOOKUP($A43,'Season 10'!AF$4:CC$104,23,0),"0"),IFERROR(VLOOKUP($A43,'Season 11'!AF$4:CC$104,23,0),"0"),
IFERROR(VLOOKUP($A43,'Season 12'!AF$4:CC$104,23,0),"0"),IFERROR(VLOOKUP($A43,'Season 13'!AF$4:CC$104,23,0),"0"),
IFERROR(VLOOKUP($A43,'Season 14'!AF$4:CC$104,23,0),"0"),IFERROR(VLOOKUP($A43,'Season 15'!AF$4:CC$104,23,0),"0"),)</f>
        <v>0</v>
      </c>
      <c r="X43" s="1023">
        <f>SUM(IFERROR(VLOOKUP($A43,'Season 1'!AF$4:CC$104,24,0),"0"),
IFERROR(VLOOKUP($A43,'Season 2'!AF$4:CC$104,24,0),"0"),IFERROR(VLOOKUP($A43,'Season 3'!AF$4:CC$104,24,0),"0"),
IFERROR(VLOOKUP($A43,'Season 4'!AF$4:CC$104,24,0),"0"),IFERROR(VLOOKUP($A43,'Season 5'!AF$4:CC$104,24,0),"0"),
IFERROR(VLOOKUP($A43,'Season 6'!AF$4:CC$104,24,0),"0"),IFERROR(VLOOKUP($A43,'Season 7'!AF$4:CC$104,24,0),"0"),
IFERROR(VLOOKUP($A43,'Season 8'!AF$4:CC$104,24,0),"0"),IFERROR(VLOOKUP($A43,'Season 9'!AF$4:CC$104,24,0),"0"),
IFERROR(VLOOKUP($A43,'Season 10'!AF$4:CC$104,24,0),"0"),IFERROR(VLOOKUP($A43,'Season 11'!AF$4:CC$104,24,0),"0"),
IFERROR(VLOOKUP($A43,'Season 12'!AF$4:CC$104,24,0),"0"),IFERROR(VLOOKUP($A43,'Season 13'!AF$4:CC$104,24,0),"0"),
IFERROR(VLOOKUP($A43,'Season 14'!AF$4:CC$104,24,0),"0"),IFERROR(VLOOKUP($A43,'Season 15'!AF$4:CC$104,24,0),"0"),)</f>
        <v>0</v>
      </c>
      <c r="Y43" s="26">
        <f>SUM(IFERROR(VLOOKUP($A43,'Season 1'!AF$4:CC$104,25,0),"0"),
IFERROR(VLOOKUP($A43,'Season 2'!AF$4:CC$104,25,0),"0"),IFERROR(VLOOKUP($A43,'Season 3'!AF$4:CC$104,25,0),"0"),
IFERROR(VLOOKUP($A43,'Season 4'!AF$4:CC$104,25,0),"0"),IFERROR(VLOOKUP($A43,'Season 5'!AF$4:CC$104,25,0),"0"),
IFERROR(VLOOKUP($A43,'Season 6'!AF$4:CC$104,25,0),"0"),IFERROR(VLOOKUP($A43,'Season 7'!AF$4:CC$104,25,0),"0"),
IFERROR(VLOOKUP($A43,'Season 8'!AF$4:CC$104,25,0),"0"),IFERROR(VLOOKUP($A43,'Season 9'!AF$4:CC$104,25,0),"0"),
IFERROR(VLOOKUP($A43,'Season 10'!AF$4:CC$104,25,0),"0"),IFERROR(VLOOKUP($A43,'Season 11'!AF$4:CC$104,25,0),"0"),
IFERROR(VLOOKUP($A43,'Season 12'!AF$4:CC$104,25,0),"0"),IFERROR(VLOOKUP($A43,'Season 13'!AF$4:CC$104,25,0),"0"),
IFERROR(VLOOKUP($A43,'Season 14'!AF$4:CC$104,25,0),"0"),IFERROR(VLOOKUP($A43,'Season 15'!AF$4:CC$104,25,0),"0"),)</f>
        <v>0</v>
      </c>
      <c r="Z43" s="699">
        <f>SUM(IFERROR(VLOOKUP($A43,'Season 1'!AF$4:CC$104,26,0),"0"),
IFERROR(VLOOKUP($A43,'Season 2'!AF$4:CC$104,26,0),"0"),IFERROR(VLOOKUP($A43,'Season 3'!AF$4:CC$104,26,0),"0"),
IFERROR(VLOOKUP($A43,'Season 4'!AF$4:CC$104,26,0),"0"),IFERROR(VLOOKUP($A43,'Season 5'!AF$4:CC$104,26,0),"0"),
IFERROR(VLOOKUP($A43,'Season 6'!AF$4:CC$104,26,0),"0"),IFERROR(VLOOKUP($A43,'Season 7'!AF$4:CC$104,26,0),"0"),
IFERROR(VLOOKUP($A43,'Season 8'!AF$4:CC$104,26,0),"0"),IFERROR(VLOOKUP($A43,'Season 9'!AF$4:CC$104,26,0),"0"),
IFERROR(VLOOKUP($A43,'Season 10'!AF$4:CC$104,26,0),"0"),IFERROR(VLOOKUP($A43,'Season 11'!AF$4:CC$104,26,0),"0"),
IFERROR(VLOOKUP($A43,'Season 12'!AF$4:CC$104,26,0),"0"),IFERROR(VLOOKUP($A43,'Season 13'!AF$4:CC$104,26,0),"0"),
IFERROR(VLOOKUP($A43,'Season 14'!AF$4:CC$104,26,0),"0"),IFERROR(VLOOKUP($A43,'Season 15'!AF$4:CC$104,26,0),"0"),)</f>
        <v>0</v>
      </c>
      <c r="AA43" s="700">
        <f>SUM(IFERROR(VLOOKUP($A43,'Season 1'!AF$4:CC$104,27,0),"0"),
IFERROR(VLOOKUP($A43,'Season 2'!AF$4:CC$104,27,0),"0"),IFERROR(VLOOKUP($A43,'Season 3'!AF$4:CC$104,27,0),"0"),
IFERROR(VLOOKUP($A43,'Season 4'!AF$4:CC$104,27,0),"0"),IFERROR(VLOOKUP($A43,'Season 5'!AF$4:CC$104,27,0),"0"),
IFERROR(VLOOKUP($A43,'Season 6'!AF$4:CC$104,27,0),"0"),IFERROR(VLOOKUP($A43,'Season 7'!AF$4:CC$104,27,0),"0"),
IFERROR(VLOOKUP($A43,'Season 8'!AF$4:CC$104,27,0),"0"),IFERROR(VLOOKUP($A43,'Season 9'!AF$4:CC$104,27,0),"0"),
IFERROR(VLOOKUP($A43,'Season 10'!AF$4:CC$104,27,0),"0"),IFERROR(VLOOKUP($A43,'Season 11'!AF$4:CC$104,27,0),"0"),
IFERROR(VLOOKUP($A43,'Season 12'!AF$4:CC$104,27,0),"0"),IFERROR(VLOOKUP($A43,'Season 13'!AF$4:CC$104,27,0),"0"),
IFERROR(VLOOKUP($A43,'Season 14'!AF$4:CC$104,27,0),"0"),IFERROR(VLOOKUP($A43,'Season 15'!AF$4:CC$104,27,0),"0"),)</f>
        <v>0</v>
      </c>
      <c r="AB43" s="692">
        <f>SUM(IFERROR(VLOOKUP($A43,'Season 1'!AF$4:CC$104,28,0),"0"),
IFERROR(VLOOKUP($A43,'Season 2'!AF$4:CC$104,28,0),"0"),IFERROR(VLOOKUP($A43,'Season 3'!AF$4:CC$104,28,0),"0"),
IFERROR(VLOOKUP($A43,'Season 4'!AF$4:CC$104,28,0),"0"),IFERROR(VLOOKUP($A43,'Season 5'!AF$4:CC$104,28,0),"0"),
IFERROR(VLOOKUP($A43,'Season 6'!AF$4:CC$104,28,0),"0"),IFERROR(VLOOKUP($A43,'Season 7'!AF$4:CC$104,28,0),"0"),
IFERROR(VLOOKUP($A43,'Season 8'!AF$4:CC$104,28,0),"0"),IFERROR(VLOOKUP($A43,'Season 9'!AF$4:CC$104,28,0),"0"),
IFERROR(VLOOKUP($A43,'Season 10'!AF$4:CC$104,28,0),"0"),IFERROR(VLOOKUP($A43,'Season 11'!AF$4:CC$104,28,0),"0"),
IFERROR(VLOOKUP($A43,'Season 12'!AF$4:CC$104,28,0),"0"),IFERROR(VLOOKUP($A43,'Season 13'!AF$4:CC$104,28,0),"0"),
IFERROR(VLOOKUP($A43,'Season 14'!AF$4:CC$104,28,0),"0"),IFERROR(VLOOKUP($A43,'Season 15'!AF$4:CC$104,28,0),"0"),)</f>
        <v>0</v>
      </c>
      <c r="AC43" s="1023">
        <f>SUM(IFERROR(VLOOKUP($A43,'Season 1'!AF$4:CC$104,29,0),"0"),
IFERROR(VLOOKUP($A43,'Season 2'!AF$4:CC$104,29,0),"0"),IFERROR(VLOOKUP($A43,'Season 3'!AF$4:CC$104,29,0),"0"),
IFERROR(VLOOKUP($A43,'Season 4'!AF$4:CC$104,29,0),"0"),IFERROR(VLOOKUP($A43,'Season 5'!AF$4:CC$104,29,0),"0"),
IFERROR(VLOOKUP($A43,'Season 6'!AF$4:CC$104,29,0),"0"),IFERROR(VLOOKUP($A43,'Season 7'!AF$4:CC$104,29,0),"0"),
IFERROR(VLOOKUP($A43,'Season 8'!AF$4:CC$104,29,0),"0"),IFERROR(VLOOKUP($A43,'Season 9'!AF$4:CC$104,29,0),"0"),
IFERROR(VLOOKUP($A43,'Season 10'!AF$4:CC$104,29,0),"0"),IFERROR(VLOOKUP($A43,'Season 11'!AF$4:CC$104,29,0),"0"),
IFERROR(VLOOKUP($A43,'Season 12'!AF$4:CC$104,29,0),"0"),IFERROR(VLOOKUP($A43,'Season 13'!AF$4:CC$104,29,0),"0"),
IFERROR(VLOOKUP($A43,'Season 14'!AF$4:CC$104,29,0),"0"),IFERROR(VLOOKUP($A43,'Season 15'!AF$4:CC$104,29,0),"0"),)</f>
        <v>0</v>
      </c>
      <c r="AD43" s="26">
        <f>SUM(IFERROR(VLOOKUP($A43,'Season 1'!AF$4:CC$104,30,0),"0"),
IFERROR(VLOOKUP($A43,'Season 2'!AF$4:CC$104,30,0),"0"),IFERROR(VLOOKUP($A43,'Season 3'!AF$4:CC$104,30,0),"0"),
IFERROR(VLOOKUP($A43,'Season 4'!AF$4:CC$104,30,0),"0"),IFERROR(VLOOKUP($A43,'Season 5'!AF$4:CC$104,30,0),"0"),
IFERROR(VLOOKUP($A43,'Season 6'!AF$4:CC$104,30,0),"0"),IFERROR(VLOOKUP($A43,'Season 7'!AF$4:CC$104,30,0),"0"),
IFERROR(VLOOKUP($A43,'Season 8'!AF$4:CC$104,30,0),"0"),IFERROR(VLOOKUP($A43,'Season 9'!AF$4:CC$104,30,0),"0"),
IFERROR(VLOOKUP($A43,'Season 10'!AF$4:CC$104,30,0),"0"),IFERROR(VLOOKUP($A43,'Season 11'!AF$4:CC$104,30,0),"0"),
IFERROR(VLOOKUP($A43,'Season 12'!AF$4:CC$104,30,0),"0"),IFERROR(VLOOKUP($A43,'Season 13'!AF$4:CC$104,30,0),"0"),
IFERROR(VLOOKUP($A43,'Season 14'!AF$4:CC$104,30,0),"0"),IFERROR(VLOOKUP($A43,'Season 15'!AF$4:CC$104,30,0),"0"),)</f>
        <v>0</v>
      </c>
      <c r="AE43" s="699">
        <f>SUM(IFERROR(VLOOKUP($A43,'Season 1'!AF$4:CC$104,31,0),"0"),
IFERROR(VLOOKUP($A43,'Season 2'!AF$4:CC$104,31,0),"0"),IFERROR(VLOOKUP($A43,'Season 3'!AF$4:CC$104,31,0),"0"),
IFERROR(VLOOKUP($A43,'Season 4'!AF$4:CC$104,31,0),"0"),IFERROR(VLOOKUP($A43,'Season 5'!AF$4:CC$104,31,0),"0"),
IFERROR(VLOOKUP($A43,'Season 6'!AF$4:CC$104,31,0),"0"),IFERROR(VLOOKUP($A43,'Season 7'!AF$4:CC$104,31,0),"0"),
IFERROR(VLOOKUP($A43,'Season 8'!AF$4:CC$104,31,0),"0"),IFERROR(VLOOKUP($A43,'Season 9'!AF$4:CC$104,31,0),"0"),
IFERROR(VLOOKUP($A43,'Season 10'!AF$4:CC$104,31,0),"0"),IFERROR(VLOOKUP($A43,'Season 11'!AF$4:CC$104,31,0),"0"),
IFERROR(VLOOKUP($A43,'Season 12'!AF$4:CC$104,31,0),"0"),IFERROR(VLOOKUP($A43,'Season 13'!AF$4:CC$104,31,0),"0"),
IFERROR(VLOOKUP($A43,'Season 14'!AF$4:CC$104,31,0),"0"),IFERROR(VLOOKUP($A43,'Season 15'!AF$4:CC$104,31,0),"0"),)</f>
        <v>0</v>
      </c>
      <c r="AF43" s="700">
        <f>SUM(IFERROR(VLOOKUP($A43,'Season 3'!AF$4:CC$104,32,0),"0"),
IFERROR(VLOOKUP($A43,'Season 4'!AF$4:CC$104,32,0),"0"),IFERROR(VLOOKUP($A43,'Season 5'!AF$4:CC$104,32,0),"0"),
IFERROR(VLOOKUP($A43,'Season 6'!AF$4:CC$104,32,0),"0"),IFERROR(VLOOKUP($A43,'Season 7'!AF$4:CC$104,32,0),"0"),
IFERROR(VLOOKUP($A43,'Season 8'!AF$4:CC$104,32,0),"0"),IFERROR(VLOOKUP($A43,'Season 9'!AF$4:CC$104,32,0),"0"),
IFERROR(VLOOKUP($A43,'Season 10'!AF$4:CC$104,32,0),"0"),IFERROR(VLOOKUP($A43,'Season 11'!AF$4:CC$104,32,0),"0"),
IFERROR(VLOOKUP($A43,'Season 12'!AF$4:CC$104,32,0),"0"),IFERROR(VLOOKUP($A43,'Season 13'!AF$4:CC$104,32,0),"0"),
IFERROR(VLOOKUP($A43,'Season 14'!AF$4:CC$104,32,0),"0"),IFERROR(VLOOKUP($A43,'Season 15'!AF$4:CC$104,32,0),"0"),)</f>
        <v>0</v>
      </c>
      <c r="AG43" s="692">
        <f>SUM(IFERROR(VLOOKUP($A43,'Season 3'!AF$4:CC$104,33,0),"0"),
IFERROR(VLOOKUP($A43,'Season 4'!AF$4:CC$104,33,0),"0"),IFERROR(VLOOKUP($A43,'Season 5'!AF$4:CC$104,33,0),"0"),
IFERROR(VLOOKUP($A43,'Season 6'!AF$4:CC$104,33,0),"0"),IFERROR(VLOOKUP($A43,'Season 7'!AF$4:CC$104,33,0),"0"),
IFERROR(VLOOKUP($A43,'Season 8'!AF$4:CC$104,33,0),"0"),IFERROR(VLOOKUP($A43,'Season 9'!AF$4:CC$104,33,0),"0"),
IFERROR(VLOOKUP($A43,'Season 10'!AF$4:CC$104,33,0),"0"),IFERROR(VLOOKUP($A43,'Season 11'!AF$4:CC$104,33,0),"0"),
IFERROR(VLOOKUP($A43,'Season 12'!AF$4:CC$104,33,0),"0"),IFERROR(VLOOKUP($A43,'Season 13'!AF$4:CC$104,33,0),"0"),
IFERROR(VLOOKUP($A43,'Season 14'!AF$4:CC$104,33,0),"0"),IFERROR(VLOOKUP($A43,'Season 15'!AF$4:CC$104,33,0),"0"),)</f>
        <v>0</v>
      </c>
      <c r="AH43" s="1023">
        <f>SUM(IFERROR(VLOOKUP($A43,'Season 3'!AF$4:CC$104,34,0),"0"),
IFERROR(VLOOKUP($A43,'Season 4'!AF$4:CC$104,34,0),"0"),IFERROR(VLOOKUP($A43,'Season 5'!AF$4:CC$104,34,0),"0"),
IFERROR(VLOOKUP($A43,'Season 6'!AF$4:CC$104,34,0),"0"),IFERROR(VLOOKUP($A43,'Season 7'!AF$4:CC$104,34,0),"0"),
IFERROR(VLOOKUP($A43,'Season 8'!AF$4:CC$104,34,0),"0"),IFERROR(VLOOKUP($A43,'Season 9'!AF$4:CC$104,34,0),"0"),
IFERROR(VLOOKUP($A43,'Season 10'!AF$4:CC$104,34,0),"0"),IFERROR(VLOOKUP($A43,'Season 11'!AF$4:CC$104,34,0),"0"),
IFERROR(VLOOKUP($A43,'Season 12'!AF$4:CC$104,34,0),"0"),IFERROR(VLOOKUP($A43,'Season 13'!AF$4:CC$104,34,0),"0"),
IFERROR(VLOOKUP($A43,'Season 14'!AF$4:CC$104,34,0),"0"),IFERROR(VLOOKUP($A43,'Season 15'!AF$4:CC$104,34,0),"0"),)</f>
        <v>0</v>
      </c>
      <c r="AI43" s="26">
        <f>SUM(IFERROR(VLOOKUP($A43,'Season 3'!AF$4:CC$104,35,0),"0"),
IFERROR(VLOOKUP($A43,'Season 4'!AF$4:CC$104,35,0),"0"),IFERROR(VLOOKUP($A43,'Season 5'!AF$4:CC$104,35,0),"0"),
IFERROR(VLOOKUP($A43,'Season 6'!AF$4:CC$104,35,0),"0"),IFERROR(VLOOKUP($A43,'Season 7'!AF$4:CC$104,35,0),"0"),
IFERROR(VLOOKUP($A43,'Season 8'!AF$4:CC$104,35,0),"0"),IFERROR(VLOOKUP($A43,'Season 9'!AF$4:CC$104,35,0),"0"),
IFERROR(VLOOKUP($A43,'Season 10'!AF$4:CC$104,35,0),"0"),IFERROR(VLOOKUP($A43,'Season 11'!AF$4:CC$104,35,0),"0"),
IFERROR(VLOOKUP($A43,'Season 12'!AF$4:CC$104,35,0),"0"),IFERROR(VLOOKUP($A43,'Season 13'!AF$4:CC$104,35,0),"0"),
IFERROR(VLOOKUP($A43,'Season 14'!AF$4:CC$104,35,0),"0"),IFERROR(VLOOKUP($A43,'Season 15'!AF$4:CC$104,35,0),"0"),)</f>
        <v>0</v>
      </c>
      <c r="AJ43" s="699">
        <f>SUM(IFERROR(VLOOKUP($A43,'Season 3'!AF$4:CC$104,36,0),"0"),
IFERROR(VLOOKUP($A43,'Season 4'!AF$4:CC$104,36,0),"0"),IFERROR(VLOOKUP($A43,'Season 5'!AF$4:CC$104,36,0),"0"),
IFERROR(VLOOKUP($A43,'Season 6'!AF$4:CC$104,36,0),"0"),IFERROR(VLOOKUP($A43,'Season 7'!AF$4:CC$104,36,0),"0"),
IFERROR(VLOOKUP($A43,'Season 8'!AF$4:CC$104,36,0),"0"),IFERROR(VLOOKUP($A43,'Season 9'!AF$4:CC$104,36,0),"0"),
IFERROR(VLOOKUP($A43,'Season 10'!AF$4:CC$104,36,0),"0"),IFERROR(VLOOKUP($A43,'Season 11'!AF$4:CC$104,36,0),"0"),
IFERROR(VLOOKUP($A43,'Season 12'!AF$4:CC$104,36,0),"0"),IFERROR(VLOOKUP($A43,'Season 13'!AF$4:CC$104,36,0),"0"),
IFERROR(VLOOKUP($A43,'Season 14'!AF$4:CC$104,36,0),"0"),IFERROR(VLOOKUP($A43,'Season 15'!AF$4:CC$104,36,0),"0"),)</f>
        <v>0</v>
      </c>
      <c r="AK43" s="700">
        <f>SUM(IFERROR(VLOOKUP($A43,'Season 2'!AF$4:CC$104,32,0),"0"),IFERROR(VLOOKUP($A43,'Season 3'!AF$4:CC$104,37,0),"0"),
IFERROR(VLOOKUP($A43,'Season 4'!AF$4:CC$104,37,0),"0"),IFERROR(VLOOKUP($A43,'Season 5'!AF$4:CC$104,37,0),"0"),
IFERROR(VLOOKUP($A43,'Season 6'!AF$4:CC$104,37,0),"0"),IFERROR(VLOOKUP($A43,'Season 7'!AF$4:CC$104,37,0),"0"),
IFERROR(VLOOKUP($A43,'Season 8'!AF$4:CC$104,37,0),"0"),IFERROR(VLOOKUP($A43,'Season 9'!AF$4:CC$104,37,0),"0"),
IFERROR(VLOOKUP($A43,'Season 10'!AF$4:CC$104,37,0),"0"),IFERROR(VLOOKUP($A43,'Season 11'!AF$4:CC$104,37,0),"0"),
IFERROR(VLOOKUP($A43,'Season 12'!AF$4:CC$104,37,0),"0"),IFERROR(VLOOKUP($A43,'Season 13'!AF$4:CC$104,37,0),"0"),
IFERROR(VLOOKUP($A43,'Season 14'!AF$4:CC$104,37,0),"0"),IFERROR(VLOOKUP($A43,'Season 15'!AF$4:CC$104,37,0),"0"),)</f>
        <v>0</v>
      </c>
      <c r="AL43" s="692">
        <f>SUM(IFERROR(VLOOKUP($A43,'Season 2'!AF$4:CC$104,33,0),"0"),IFERROR(VLOOKUP($A43,'Season 3'!AF$4:CC$104,38,0),"0"),
IFERROR(VLOOKUP($A43,'Season 4'!AF$4:CC$104,38,0),"0"),IFERROR(VLOOKUP($A43,'Season 5'!AF$4:CC$104,38,0),"0"),
IFERROR(VLOOKUP($A43,'Season 6'!AF$4:CC$104,38,0),"0"),IFERROR(VLOOKUP($A43,'Season 7'!AF$4:CC$104,38,0),"0"),
IFERROR(VLOOKUP($A43,'Season 8'!AF$4:CC$104,38,0),"0"),IFERROR(VLOOKUP($A43,'Season 9'!AF$4:CC$104,38,0),"0"),
IFERROR(VLOOKUP($A43,'Season 10'!AF$4:CC$104,38,0),"0"),IFERROR(VLOOKUP($A43,'Season 11'!AF$4:CC$104,38,0),"0"),
IFERROR(VLOOKUP($A43,'Season 12'!AF$4:CC$104,38,0),"0"),IFERROR(VLOOKUP($A43,'Season 13'!AF$4:CC$104,38,0),"0"),
IFERROR(VLOOKUP($A43,'Season 14'!AF$4:CC$104,38,0),"0"),IFERROR(VLOOKUP($A43,'Season 15'!AF$4:CC$104,38,0),"0"),)</f>
        <v>0</v>
      </c>
      <c r="AM43" s="1023">
        <f>SUM(IFERROR(VLOOKUP($A43,'Season 2'!AF$4:CC$104,34,0),"0"),IFERROR(VLOOKUP($A43,'Season 3'!AF$4:CC$104,39,0),"0"),
IFERROR(VLOOKUP($A43,'Season 4'!AF$4:CC$104,39,0),"0"),IFERROR(VLOOKUP($A43,'Season 5'!AF$4:CC$104,39,0),"0"),
IFERROR(VLOOKUP($A43,'Season 6'!AF$4:CC$104,39,0),"0"),IFERROR(VLOOKUP($A43,'Season 7'!AF$4:CC$104,39,0),"0"),
IFERROR(VLOOKUP($A43,'Season 8'!AF$4:CC$104,39,0),"0"),IFERROR(VLOOKUP($A43,'Season 9'!AF$4:CC$104,39,0),"0"),
IFERROR(VLOOKUP($A43,'Season 10'!AF$4:CC$104,39,0),"0"),IFERROR(VLOOKUP($A43,'Season 11'!AF$4:CC$104,39,0),"0"),
IFERROR(VLOOKUP($A43,'Season 12'!AF$4:CC$104,39,0),"0"),IFERROR(VLOOKUP($A43,'Season 13'!AF$4:CC$104,39,0),"0"),
IFERROR(VLOOKUP($A43,'Season 14'!AF$4:CC$104,39,0),"0"),IFERROR(VLOOKUP($A43,'Season 15'!AF$4:CC$104,39,0),"0"),)</f>
        <v>0</v>
      </c>
      <c r="AN43" s="26">
        <f>SUM(IFERROR(VLOOKUP($A43,'Season 2'!AF$4:CC$104,35,0),"0"),IFERROR(VLOOKUP($A43,'Season 3'!AF$4:CC$104,40,0),"0"),
IFERROR(VLOOKUP($A43,'Season 4'!AF$4:CC$104,40,0),"0"),IFERROR(VLOOKUP($A43,'Season 5'!AF$4:CC$104,40,0),"0"),
IFERROR(VLOOKUP($A43,'Season 6'!AF$4:CC$104,40,0),"0"),IFERROR(VLOOKUP($A43,'Season 7'!AF$4:CC$104,40,0),"0"),
IFERROR(VLOOKUP($A43,'Season 8'!AF$4:CC$104,40,0),"0"),IFERROR(VLOOKUP($A43,'Season 9'!AF$4:CC$104,40,0),"0"),
IFERROR(VLOOKUP($A43,'Season 10'!AF$4:CC$104,40,0),"0"),IFERROR(VLOOKUP($A43,'Season 11'!AF$4:CC$104,40,0),"0"),
IFERROR(VLOOKUP($A43,'Season 12'!AF$4:CC$104,40,0),"0"),IFERROR(VLOOKUP($A43,'Season 13'!AF$4:CC$104,40,0),"0"),
IFERROR(VLOOKUP($A43,'Season 14'!AF$4:CC$104,40,0),"0"),IFERROR(VLOOKUP($A43,'Season 15'!AF$4:CC$104,40,0),"0"),)</f>
        <v>0</v>
      </c>
      <c r="AO43" s="699">
        <f>SUM(IFERROR(VLOOKUP($A43,'Season 2'!AF$4:CC$104,36,0),"0"),IFERROR(VLOOKUP($A43,'Season 3'!AF$4:CC$104,41,0),"0"),
IFERROR(VLOOKUP($A43,'Season 4'!AF$4:CC$104,41,0),"0"),IFERROR(VLOOKUP($A43,'Season 5'!AF$4:CC$104,41,0),"0"),
IFERROR(VLOOKUP($A43,'Season 6'!AF$4:CC$104,41,0),"0"),IFERROR(VLOOKUP($A43,'Season 7'!AF$4:CC$104,41,0),"0"),
IFERROR(VLOOKUP($A43,'Season 8'!AF$4:CC$104,41,0),"0"),IFERROR(VLOOKUP($A43,'Season 9'!AF$4:CC$104,41,0),"0"),
IFERROR(VLOOKUP($A43,'Season 10'!AF$4:CC$104,41,0),"0"),IFERROR(VLOOKUP($A43,'Season 11'!AF$4:CC$104,41,0),"0"),
IFERROR(VLOOKUP($A43,'Season 12'!AF$4:CC$104,41,0),"0"),IFERROR(VLOOKUP($A43,'Season 13'!AF$4:CC$104,41,0),"0"),
IFERROR(VLOOKUP($A43,'Season 14'!AF$4:CC$104,41,0),"0"),IFERROR(VLOOKUP($A43,'Season 15'!AF$4:CC$104,41,0),"0"),)</f>
        <v>0</v>
      </c>
      <c r="AP43" s="700">
        <f>SUM(IFERROR(VLOOKUP($A43,'Season 2'!AF$4:CC$104,37,0),"0"),IFERROR(VLOOKUP($A43,'Season 3'!AF$4:CC$104,42,0),"0"),
IFERROR(VLOOKUP($A43,'Season 4'!AF$4:CC$104,42,0),"0"),IFERROR(VLOOKUP($A43,'Season 5'!AF$4:CC$104,42,0),"0"),
IFERROR(VLOOKUP($A43,'Season 6'!AF$4:CC$104,42,0),"0"),IFERROR(VLOOKUP($A43,'Season 7'!AF$4:CC$104,42,0),"0"),
IFERROR(VLOOKUP($A43,'Season 8'!AF$4:CC$104,42,0),"0"),IFERROR(VLOOKUP($A43,'Season 9'!AF$4:CC$104,42,0),"0"),
IFERROR(VLOOKUP($A43,'Season 10'!AF$4:CC$104,42,0),"0"),IFERROR(VLOOKUP($A43,'Season 11'!AF$4:CC$104,42,0),"0"),
IFERROR(VLOOKUP($A43,'Season 12'!AF$4:CC$104,42,0),"0"),IFERROR(VLOOKUP($A43,'Season 13'!AF$4:CC$104,42,0),"0"),
IFERROR(VLOOKUP($A43,'Season 14'!AF$4:CC$104,42,0),"0"),IFERROR(VLOOKUP($A43,'Season 15'!AF$4:CC$104,42,0),"0"),)</f>
        <v>0</v>
      </c>
      <c r="AQ43" s="692">
        <f>SUM(IFERROR(VLOOKUP($A43,'Season 2'!AF$4:CC$104,38,0),"0"),IFERROR(VLOOKUP($A43,'Season 3'!AF$4:CC$104,43,0),"0"),
IFERROR(VLOOKUP($A43,'Season 4'!AF$4:CC$104,43,0),"0"),IFERROR(VLOOKUP($A43,'Season 5'!AF$4:CC$104,43,0),"0"),
IFERROR(VLOOKUP($A43,'Season 6'!AF$4:CC$104,43,0),"0"),IFERROR(VLOOKUP($A43,'Season 7'!AF$4:CC$104,43,0),"0"),
IFERROR(VLOOKUP($A43,'Season 8'!AF$4:CC$104,43,0),"0"),IFERROR(VLOOKUP($A43,'Season 9'!AF$4:CC$104,43,0),"0"),
IFERROR(VLOOKUP($A43,'Season 10'!AF$4:CC$104,43,0),"0"),IFERROR(VLOOKUP($A43,'Season 11'!AF$4:CC$104,43,0),"0"),
IFERROR(VLOOKUP($A43,'Season 12'!AF$4:CC$104,43,0),"0"),IFERROR(VLOOKUP($A43,'Season 13'!AF$4:CC$104,43,0),"0"),
IFERROR(VLOOKUP($A43,'Season 14'!AF$4:CC$104,43,0),"0"),IFERROR(VLOOKUP($A43,'Season 15'!AF$4:CC$104,43,0),"0"),)</f>
        <v>0</v>
      </c>
      <c r="AR43" s="1023">
        <f>SUM(IFERROR(VLOOKUP($A43,'Season 2'!AF$4:CC$104,39,0),"0"),IFERROR(VLOOKUP($A43,'Season 3'!AF$4:CC$104,44,0),"0"),
IFERROR(VLOOKUP($A43,'Season 4'!AF$4:CC$104,44,0),"0"),IFERROR(VLOOKUP($A43,'Season 5'!AF$4:CC$104,44,0),"0"),
IFERROR(VLOOKUP($A43,'Season 6'!AF$4:CC$104,44,0),"0"),IFERROR(VLOOKUP($A43,'Season 7'!AF$4:CC$104,44,0),"0"),
IFERROR(VLOOKUP($A43,'Season 8'!AF$4:CC$104,44,0),"0"),IFERROR(VLOOKUP($A43,'Season 9'!AF$4:CC$104,44,0),"0"),
IFERROR(VLOOKUP($A43,'Season 10'!AF$4:CC$104,44,0),"0"),IFERROR(VLOOKUP($A43,'Season 11'!AF$4:CC$104,44,0),"0"),
IFERROR(VLOOKUP($A43,'Season 12'!AF$4:CC$104,44,0),"0"),IFERROR(VLOOKUP($A43,'Season 13'!AF$4:CC$104,44,0),"0"),
IFERROR(VLOOKUP($A43,'Season 14'!AF$4:CC$104,44,0),"0"),IFERROR(VLOOKUP($A43,'Season 15'!AF$4:CC$104,44,0),"0"),)</f>
        <v>0</v>
      </c>
      <c r="AS43" s="26">
        <f>SUM(IFERROR(VLOOKUP($A43,'Season 2'!AF$4:CC$104,40,0),"0"),IFERROR(VLOOKUP($A43,'Season 3'!AF$4:CC$104,45,0),"0"),
IFERROR(VLOOKUP($A43,'Season 4'!AF$4:CC$104,45,0),"0"),IFERROR(VLOOKUP($A43,'Season 5'!AF$4:CC$104,45,0),"0"),
IFERROR(VLOOKUP($A43,'Season 6'!AF$4:CC$104,45,0),"0"),IFERROR(VLOOKUP($A43,'Season 7'!AF$4:CC$104,45,0),"0"),
IFERROR(VLOOKUP($A43,'Season 8'!AF$4:CC$104,45,0),"0"),IFERROR(VLOOKUP($A43,'Season 9'!AF$4:CC$104,45,0),"0"),
IFERROR(VLOOKUP($A43,'Season 10'!AF$4:CC$104,45,0),"0"),IFERROR(VLOOKUP($A43,'Season 11'!AF$4:CC$104,45,0),"0"),
IFERROR(VLOOKUP($A43,'Season 12'!AF$4:CC$104,45,0),"0"),IFERROR(VLOOKUP($A43,'Season 13'!AF$4:CC$104,45,0),"0"),
IFERROR(VLOOKUP($A43,'Season 14'!AF$4:CC$104,45,0),"0"),IFERROR(VLOOKUP($A43,'Season 15'!AF$4:CC$104,45,0),"0"),)</f>
        <v>0</v>
      </c>
      <c r="AT43" s="699">
        <f>SUM(IFERROR(VLOOKUP($A43,'Season 2'!AF$4:CC$104,41,0),"0"),IFERROR(VLOOKUP($A43,'Season 3'!AF$4:CC$104,46,0),"0"),
IFERROR(VLOOKUP($A43,'Season 4'!AF$4:CC$104,46,0),"0"),IFERROR(VLOOKUP($A43,'Season 5'!AF$4:CC$104,46,0),"0"),
IFERROR(VLOOKUP($A43,'Season 6'!AF$4:CC$104,46,0),"0"),IFERROR(VLOOKUP($A43,'Season 7'!AF$4:CC$104,46,0),"0"),
IFERROR(VLOOKUP($A43,'Season 8'!AF$4:CC$104,46,0),"0"),IFERROR(VLOOKUP($A43,'Season 9'!AF$4:CC$104,46,0),"0"),
IFERROR(VLOOKUP($A43,'Season 10'!AF$4:CC$104,46,0),"0"),IFERROR(VLOOKUP($A43,'Season 11'!AF$4:CC$104,46,0),"0"),
IFERROR(VLOOKUP($A43,'Season 12'!AF$4:CC$104,46,0),"0"),IFERROR(VLOOKUP($A43,'Season 13'!AF$4:CC$104,46,0),"0"),
IFERROR(VLOOKUP($A43,'Season 14'!AF$4:CC$104,46,0),"0"),IFERROR(VLOOKUP($A43,'Season 15'!AF$4:CC$104,46,0),"0"),)</f>
        <v>0</v>
      </c>
      <c r="AU43" s="700">
        <f>SUM(IFERROR(VLOOKUP($A43,'Season 3'!AF$4:CH$104,47,0),"0"),
IFERROR(VLOOKUP($A43,'Season 4'!AF$4:CH$104,47,0),"0"),IFERROR(VLOOKUP($A43,'Season 5'!AF$4:CH$104,47,0),"0"),
IFERROR(VLOOKUP($A43,'Season 6'!AF$4:CH$104,47,0),"0"),IFERROR(VLOOKUP($A43,'Season 7'!AF$4:CH$104,47,0),"0"),
IFERROR(VLOOKUP($A43,'Season 8'!AF$4:CH$104,47,0),"0"),IFERROR(VLOOKUP($A43,'Season 9'!AF$4:CH$104,47,0),"0"),
IFERROR(VLOOKUP($A43,'Season 10'!AF$4:CH$104,47,0),"0"),IFERROR(VLOOKUP($A43,'Season 11'!AF$4:CH$104,47,0),"0"),
IFERROR(VLOOKUP($A43,'Season 12'!AF$4:CH$104,47,0),"0"),IFERROR(VLOOKUP($A43,'Season 13'!AF$4:CH$104,47,0),"0"),
IFERROR(VLOOKUP($A43,'Season 14'!AF$4:CH$104,47,0),"0"),IFERROR(VLOOKUP($A43,'Season 15'!AF$4:CH$104,47,0),"0"),)</f>
        <v>0</v>
      </c>
      <c r="AV43" s="692">
        <f>SUM(IFERROR(VLOOKUP($A43,'Season 3'!AF$4:CH$104,48,0),"0"),
IFERROR(VLOOKUP($A43,'Season 4'!AF$4:CH$104,48,0),"0"),IFERROR(VLOOKUP($A43,'Season 5'!AF$4:CH$104,48,0),"0"),
IFERROR(VLOOKUP($A43,'Season 6'!AF$4:CH$104,48,0),"0"),IFERROR(VLOOKUP($A43,'Season 7'!AF$4:CH$104,48,0),"0"),
IFERROR(VLOOKUP($A43,'Season 8'!AF$4:CH$104,48,0),"0"),IFERROR(VLOOKUP($A43,'Season 9'!AF$4:CH$104,48,0),"0"),
IFERROR(VLOOKUP($A43,'Season 10'!AF$4:CH$104,48,0),"0"),IFERROR(VLOOKUP($A43,'Season 11'!AF$4:CH$104,48,0),"0"),
IFERROR(VLOOKUP($A43,'Season 12'!AF$4:CH$104,48,0),"0"),IFERROR(VLOOKUP($A43,'Season 13'!AF$4:CH$104,48,0),"0"),
IFERROR(VLOOKUP($A43,'Season 14'!AF$4:CH$104,48,0),"0"),IFERROR(VLOOKUP($A43,'Season 15'!AF$4:CH$104,48,0),"0"),)</f>
        <v>0</v>
      </c>
      <c r="AW43" s="1023">
        <f>SUM(IFERROR(VLOOKUP($A43,'Season 3'!AF$4:CH$104,49,0),"0"),
IFERROR(VLOOKUP($A43,'Season 4'!AF$4:CH$104,49,0),"0"),IFERROR(VLOOKUP($A43,'Season 5'!AF$4:CH$104,49,0),"0"),
IFERROR(VLOOKUP($A43,'Season 6'!AF$4:CH$104,49,0),"0"),IFERROR(VLOOKUP($A43,'Season 7'!AF$4:CH$104,49,0),"0"),
IFERROR(VLOOKUP($A43,'Season 8'!AF$4:CH$104,49,0),"0"),IFERROR(VLOOKUP($A43,'Season 9'!AF$4:CH$104,49,0),"0"),
IFERROR(VLOOKUP($A43,'Season 10'!AF$4:CH$104,49,0),"0"),IFERROR(VLOOKUP($A43,'Season 11'!AF$4:CH$104,49,0),"0"),
IFERROR(VLOOKUP($A43,'Season 12'!AF$4:CH$104,49,0),"0"),IFERROR(VLOOKUP($A43,'Season 13'!AF$4:CH$104,49,0),"0"),
IFERROR(VLOOKUP($A43,'Season 14'!AF$4:CH$104,49,0),"0"),IFERROR(VLOOKUP($A43,'Season 15'!AF$4:CH$104,49,0),"0"),)</f>
        <v>0</v>
      </c>
      <c r="AX43" s="26">
        <f>SUM(IFERROR(VLOOKUP($A43,'Season 3'!AF$4:CH$104,50,0),"0"),
IFERROR(VLOOKUP($A43,'Season 4'!AF$4:CH$104,50,0),"0"),IFERROR(VLOOKUP($A43,'Season 5'!AF$4:CH$104,50,0),"0"),
IFERROR(VLOOKUP($A43,'Season 6'!AF$4:CH$104,50,0),"0"),IFERROR(VLOOKUP($A43,'Season 7'!AF$4:CH$104,50,0),"0"),
IFERROR(VLOOKUP($A43,'Season 8'!AF$4:CH$104,50,0),"0"),IFERROR(VLOOKUP($A43,'Season 9'!AF$4:CH$104,50,0),"0"),
IFERROR(VLOOKUP($A43,'Season 10'!AF$4:CH$104,50,0),"0"),IFERROR(VLOOKUP($A43,'Season 11'!AF$4:CH$104,50,0),"0"),
IFERROR(VLOOKUP($A43,'Season 12'!AF$4:CH$104,50,0),"0"),IFERROR(VLOOKUP($A43,'Season 13'!AF$4:CH$104,50,0),"0"),
IFERROR(VLOOKUP($A43,'Season 14'!AF$4:CH$104,50,0),"0"),IFERROR(VLOOKUP($A43,'Season 15'!AF$4:CH$104,50,0),"0"),)</f>
        <v>0</v>
      </c>
      <c r="AY43" s="699">
        <f>SUM(IFERROR(VLOOKUP($A43,'Season 3'!AF$4:CH$104,51,0),"0"),
IFERROR(VLOOKUP($A43,'Season 4'!AF$4:CH$104,51,0),"0"),IFERROR(VLOOKUP($A43,'Season 5'!AF$4:CH$104,51,0),"0"),
IFERROR(VLOOKUP($A43,'Season 6'!AF$4:CH$104,51,0),"0"),IFERROR(VLOOKUP($A43,'Season 7'!AF$4:CH$104,51,0),"0"),
IFERROR(VLOOKUP($A43,'Season 8'!AF$4:CH$104,51,0),"0"),IFERROR(VLOOKUP($A43,'Season 9'!AF$4:CH$104,51,0),"0"),
IFERROR(VLOOKUP($A43,'Season 10'!AF$4:CH$104,51,0),"0"),IFERROR(VLOOKUP($A43,'Season 11'!AF$4:CH$104,51,0),"0"),
IFERROR(VLOOKUP($A43,'Season 12'!AF$4:CH$104,51,0),"0"),IFERROR(VLOOKUP($A43,'Season 13'!AF$4:CH$104,51,0),"0"),
IFERROR(VLOOKUP($A43,'Season 14'!AF$4:CH$104,51,0),"0"),IFERROR(VLOOKUP($A43,'Season 15'!AF$4:CH$104,51,0),"0"),)</f>
        <v>0</v>
      </c>
      <c r="AZ43" s="700">
        <f>SUM(IFERROR(VLOOKUP($A43,'Season 1'!AF$4:CC$104,32,0),"0"),IFERROR(VLOOKUP($A43,'Season 2'!AF$4:CC$104,37,0),"0"),)</f>
        <v>0</v>
      </c>
      <c r="BA43" s="692">
        <f>SUM(IFERROR(VLOOKUP($A43,'Season 1'!AF$4:CC$104,33,0),"0"),IFERROR(VLOOKUP($A43,'Season 2'!AF$4:CC$104,38,0),"0"),)</f>
        <v>0</v>
      </c>
      <c r="BB43" s="1023">
        <f>SUM(IFERROR(VLOOKUP($A43,'Season 1'!AF$4:CC$104,34,0),"0"),IFERROR(VLOOKUP($A43,'Season 2'!AF$4:CC$104,39,0),"0"),)</f>
        <v>0</v>
      </c>
      <c r="BC43" s="26">
        <f>SUM(IFERROR(VLOOKUP($A43,'Season 1'!AF$4:CC$104,35,0),"0"),IFERROR(VLOOKUP($A43,'Season 2'!AF$4:CC$104,40,0),"0"),)</f>
        <v>0</v>
      </c>
      <c r="BD43" s="699">
        <f>SUM(IFERROR(VLOOKUP($A43,'Season 1'!AF$4:CC$104,36,0),"0"),IFERROR(VLOOKUP($A43,'Season 2'!AF$4:CC$104,41,0),"0"),)</f>
        <v>0</v>
      </c>
      <c r="BE43" s="1111">
        <f>SUM(IFERROR(VLOOKUP($A43,'Season 1'!AF$4:CC$104,37,0),"0"),
IFERROR(VLOOKUP($A43,'Season 2'!AF$4:CC$104,47,0),"0"),IFERROR(VLOOKUP($A43,'Season 3'!AF$4:CH$104,52,0),"0"),
IFERROR(VLOOKUP($A43,'Season 4'!AF$4:CH$104,52,0),"0"),IFERROR(VLOOKUP($A43,'Season 5'!AF$4:CH$104,52,0),"0"),
IFERROR(VLOOKUP($A43,'Season 6'!AF$4:CH$104,52,0),"0"),IFERROR(VLOOKUP($A43,'Season 7'!AF$4:CH$104,52,0),"0"),
IFERROR(VLOOKUP($A43,'Season 8'!AF$4:CH$104,52,0),"0"),IFERROR(VLOOKUP($A43,'Season 9'!AF$4:CH$104,52,0),"0"),
IFERROR(VLOOKUP($A43,'Season 10'!AF$4:CH$104,52,0),"0"),IFERROR(VLOOKUP($A43,'Season 11'!AF$4:CH$104,52,0),"0"),
IFERROR(VLOOKUP($A43,'Season 12'!AF$4:CH$104,52,0),"0"),IFERROR(VLOOKUP($A43,'Season 13'!AF$4:CH$104,52,0),"0"),
IFERROR(VLOOKUP($A43,'Season 14'!AF$4:CH$104,52,0),"0"),IFERROR(VLOOKUP($A43,'Season 15'!AF$4:CH$104,52,0),"0"),)</f>
        <v>0</v>
      </c>
      <c r="BF43" s="1112">
        <f>SUM(IFERROR(VLOOKUP($A43,'Season 1'!AF$4:CC$104,38,0),"0"),
IFERROR(VLOOKUP($A43,'Season 2'!AF$4:CC$104,48,0),"0"),IFERROR(VLOOKUP($A43,'Season 3'!AF$4:CH$104,53,0),"0"),
IFERROR(VLOOKUP($A43,'Season 4'!AF$4:CH$104,53,0),"0"),IFERROR(VLOOKUP($A43,'Season 5'!AF$4:CH$104,53,0),"0"),
IFERROR(VLOOKUP($A43,'Season 6'!AF$4:CH$104,53,0),"0"),IFERROR(VLOOKUP($A43,'Season 7'!AF$4:CH$104,53,0),"0"),
IFERROR(VLOOKUP($A43,'Season 8'!AF$4:CH$104,53,0),"0"),IFERROR(VLOOKUP($A43,'Season 9'!AF$4:CH$104,53,0),"0"),
IFERROR(VLOOKUP($A43,'Season 10'!AF$4:CH$104,53,0),"0"),IFERROR(VLOOKUP($A43,'Season 11'!AF$4:CH$104,53,0),"0"),
IFERROR(VLOOKUP($A43,'Season 12'!AF$4:CH$104,53,0),"0"),IFERROR(VLOOKUP($A43,'Season 13'!AF$4:CH$104,53,0),"0"),
IFERROR(VLOOKUP($A43,'Season 14'!AF$4:CH$104,53,0),"0"),IFERROR(VLOOKUP($A43,'Season 15'!AF$4:CH$104,53,0),"0"),)</f>
        <v>0</v>
      </c>
      <c r="BG43" s="1061" t="e">
        <f t="shared" si="1"/>
        <v>#DIV/0!</v>
      </c>
      <c r="BI43" s="1100"/>
      <c r="BJ43" s="1100"/>
      <c r="BK43" s="1100"/>
      <c r="BL43" s="1100"/>
      <c r="BM43" s="1100"/>
      <c r="BN43" s="1100"/>
      <c r="BO43" s="1066"/>
      <c r="BP43" s="1066"/>
      <c r="BQ43" s="1066"/>
      <c r="BR43" s="1066"/>
      <c r="BS43" s="15">
        <f>IFERROR(VLOOKUP($A43,'Season 1'!$AF$4:$CH$104,39,0),"0")</f>
        <v>0</v>
      </c>
      <c r="BT43" s="15">
        <f>IFERROR(VLOOKUP($A43,'Season 1'!$AF$4:$CH$104,40,0),"0")</f>
        <v>0</v>
      </c>
      <c r="BU43" s="15">
        <f>IFERROR(VLOOKUP($A43,'Season 2'!$AF$4:$CH$104,49,0),"0")</f>
        <v>0</v>
      </c>
      <c r="BV43" s="15">
        <f>IFERROR(VLOOKUP($A43,'Season 2'!$AF$4:$CH$104,50,0),"0")</f>
        <v>0</v>
      </c>
      <c r="BW43" s="15">
        <f>IFERROR(VLOOKUP($A43,'Season 3'!$AF$4:$CH$104,54,0),"0")</f>
        <v>0</v>
      </c>
      <c r="BX43" s="15">
        <f>IFERROR(VLOOKUP($A43,'Season 3'!$AF$4:$CH$104,55,0),"0")</f>
        <v>0</v>
      </c>
      <c r="BY43" s="15" t="str">
        <f>IFERROR(VLOOKUP($A43,'Season 4'!$AF$4:$CH$104,54,0),"0")</f>
        <v>0</v>
      </c>
      <c r="BZ43" s="15" t="str">
        <f>IFERROR(VLOOKUP($A43,'Season 4'!$AF$4:$CH$104,55,0),"0")</f>
        <v>0</v>
      </c>
      <c r="CA43" s="15" t="str">
        <f>IFERROR(VLOOKUP($A43,'Season 5'!$AF$4:$CH$104,54,0),"0")</f>
        <v>0</v>
      </c>
      <c r="CB43" s="15" t="str">
        <f>IFERROR(VLOOKUP($A43,'Season 5'!$AF$4:$CH$104,55,0),"0")</f>
        <v>0</v>
      </c>
      <c r="CC43" s="15" t="str">
        <f>IFERROR(VLOOKUP($A43,'Season 6'!$AF$4:$CH$104,54,0),"0")</f>
        <v>0</v>
      </c>
      <c r="CD43" s="15" t="str">
        <f>IFERROR(VLOOKUP($A43,'Season 6'!$AF$4:$CH$104,55,0),"0")</f>
        <v>0</v>
      </c>
      <c r="CE43" s="15" t="str">
        <f>IFERROR(VLOOKUP($A43,'Season 7'!$AF$4:$CH$104,54,0),"0")</f>
        <v>0</v>
      </c>
      <c r="CF43" s="15" t="str">
        <f>IFERROR(VLOOKUP($A43,'Season 7'!$AF$4:$CH$104,55,0),"0")</f>
        <v>0</v>
      </c>
      <c r="CG43" s="15" t="str">
        <f>IFERROR(VLOOKUP($A43,'Season 8'!$AF$4:$CH$104,54,0),"0")</f>
        <v>0</v>
      </c>
      <c r="CH43" s="15" t="str">
        <f>IFERROR(VLOOKUP($A43,'Season 8'!$AF$4:$CH$104,55,0),"0")</f>
        <v>0</v>
      </c>
      <c r="CI43" s="15" t="str">
        <f>IFERROR(VLOOKUP($A43,'Season 9'!$AF$4:$CH$104,54,0),"0")</f>
        <v>0</v>
      </c>
      <c r="CJ43" s="15" t="str">
        <f>IFERROR(VLOOKUP($A43,'Season 9'!$AF$4:$CH$104,55,0),"0")</f>
        <v>0</v>
      </c>
      <c r="CK43" s="15" t="str">
        <f>IFERROR(VLOOKUP($A43,'Season 10'!$AF$4:$CH$104,54,0),"0")</f>
        <v>0</v>
      </c>
      <c r="CL43" s="15" t="str">
        <f>IFERROR(VLOOKUP($A43,'Season 10'!$AF$4:$CH$104,55,0),"0")</f>
        <v>0</v>
      </c>
      <c r="CM43" s="15" t="str">
        <f>IFERROR(VLOOKUP($A43,'Season 11'!$AF$4:$CH$104,54,0),"0")</f>
        <v>0</v>
      </c>
      <c r="CN43" s="15" t="str">
        <f>IFERROR(VLOOKUP($A43,'Season 11'!$AF$4:$CH$104,55,0),"0")</f>
        <v>0</v>
      </c>
      <c r="CO43" s="15" t="str">
        <f>IFERROR(VLOOKUP($A43,'Season 12'!$AF$4:$CH$104,54,0),"0")</f>
        <v>0</v>
      </c>
      <c r="CP43" s="15" t="str">
        <f>IFERROR(VLOOKUP($A43,'Season 12'!$AF$4:$CH$104,55,0),"0")</f>
        <v>0</v>
      </c>
      <c r="CQ43" s="15" t="str">
        <f>IFERROR(VLOOKUP($A43,'Season 13'!$AF$4:$CH$104,54,0),"0")</f>
        <v>0</v>
      </c>
      <c r="CR43" s="15" t="str">
        <f>IFERROR(VLOOKUP($A43,'Season 13'!$AF$4:$CH$104,55,0),"0")</f>
        <v>0</v>
      </c>
      <c r="CS43" s="15" t="str">
        <f>IFERROR(VLOOKUP($A43,'Season 14'!$AF$4:$CH$104,54,0),"0")</f>
        <v>0</v>
      </c>
      <c r="CT43" s="15" t="str">
        <f>IFERROR(VLOOKUP($A43,'Season 14'!$AF$4:$CH$104,55,0),"0")</f>
        <v>0</v>
      </c>
      <c r="CU43" s="15" t="str">
        <f>IFERROR(VLOOKUP($A43,'Season 15'!$AF$4:$CH$104,54,0),"0")</f>
        <v>0</v>
      </c>
      <c r="CV43" s="15" t="str">
        <f>IFERROR(VLOOKUP($A43,'Season 15'!$AF$4:$CH$104,55,0),"0")</f>
        <v>0</v>
      </c>
    </row>
    <row r="44" spans="1:100" x14ac:dyDescent="0.25">
      <c r="A44" s="1090" t="s">
        <v>401</v>
      </c>
      <c r="B44" s="1021" t="str">
        <f>IFERROR(VLOOKUP('Data Totals'!A44,'Season 1'!AF$4:CC$104,2,FALSE),IFERROR(VLOOKUP('Data Totals'!A44,'Season 2'!AF$4:CC$104,2,FALSE),IFERROR(VLOOKUP('Data Totals'!A44,'Season 3'!AF$4:CC$104,2,FALSE),IFERROR(VLOOKUP('Data Totals'!A44,'Season 4'!AF$4:CC$104,2,FALSE),IFERROR(VLOOKUP('Data Totals'!A44,'Season 5'!AF$4:CC$104,2,FALSE),IFERROR(VLOOKUP('Data Totals'!A44,'Season 6'!AF$4:CC$104,2,FALSE),IFERROR(VLOOKUP('Data Totals'!A44,'Season 7'!AF$4:CC$104,2,FALSE),IFERROR(VLOOKUP('Data Totals'!A44,'Season 8'!AF$4:CC$104,2,FALSE),IFERROR(VLOOKUP('Data Totals'!A44,'Season 9'!AF$4:CC$104,2,FALSE),IFERROR(VLOOKUP('Data Totals'!A44,'Season 10'!AF$4:CC$104,2,FALSE),IFERROR(VLOOKUP('Data Totals'!A44,'Season 11'!AF$4:CC$104,2,FALSE),IFERROR(VLOOKUP('Data Totals'!A44,'Season 12'!AF$4:CC$104,2,FALSE),IFERROR(VLOOKUP('Data Totals'!A44,'Season 13'!AF$4:CC$104,2,FALSE),IFERROR(VLOOKUP('Data Totals'!A44,'Season 14'!AF$4:CC$104,2,FALSE),IFERROR(VLOOKUP('Data Totals'!A44,'Season 15'!AF$4:CC$104,2,FALSE),"N/A")))))))))))))))</f>
        <v>CM</v>
      </c>
      <c r="C44" s="1022">
        <f>IFERROR(VLOOKUP('Data Totals'!A44,'Season 1'!AF$4:CC$104,3,FALSE),IFERROR(VLOOKUP('Data Totals'!A44,'Season 2'!AF$4:CC$104,3,FALSE),IFERROR(VLOOKUP('Data Totals'!A44,'Season 3'!AF$4:CC$104,3,FALSE),IFERROR(VLOOKUP('Data Totals'!A44,'Season 4'!AF$4:CC$104,3,FALSE),IFERROR(VLOOKUP('Data Totals'!A44,'Season 5'!AF$4:CC$104,3,FALSE),IFERROR(VLOOKUP('Data Totals'!A44,'Season 6'!AF$4:CC$104,3,FALSE),IFERROR(VLOOKUP('Data Totals'!A44,'Season 7'!AF$4:CC$104,3,FALSE),IFERROR(VLOOKUP('Data Totals'!A44,'Season 8'!AF$4:CC$104,3,FALSE),IFERROR(VLOOKUP('Data Totals'!A44,'Season 9'!AF$4:CC$104,3,FALSE),IFERROR(VLOOKUP('Data Totals'!A44,'Season 10'!AF$4:CC$104,3,FALSE),IFERROR(VLOOKUP('Data Totals'!A44,'Season 11'!AF$4:CC$104,3,FALSE),IFERROR(VLOOKUP('Data Totals'!A44,'Season 12'!AF$4:CC$104,3,FALSE),IFERROR(VLOOKUP('Data Totals'!A44,'Season 13'!AF$4:CC$104,3,FALSE),IFERROR(VLOOKUP('Data Totals'!A44,'Season 14'!AF$4:CC$104,3,FALSE),IFERROR(VLOOKUP('Data Totals'!A44,'Season 15'!AF$4:CC$104,3,FALSE),"N/A")))))))))))))))</f>
        <v>63</v>
      </c>
      <c r="D44" s="1022">
        <f>IFERROR(VLOOKUP('Data Totals'!A44,'Season 1'!AF$4:CC$104,4,FALSE),IFERROR(VLOOKUP('Data Totals'!A44,'Season 2'!AF$4:CC$104,4,FALSE),IFERROR(VLOOKUP('Data Totals'!A44,'Season 3'!AF$4:CC$104,4,FALSE),IFERROR(VLOOKUP('Data Totals'!A44,'Season 4'!AF$4:CC$104,4,FALSE),IFERROR(VLOOKUP('Data Totals'!A44,'Season 5'!AF$4:CC$104,4,FALSE),IFERROR(VLOOKUP('Data Totals'!A44,'Season 6'!AF$4:CC$104,4,FALSE),IFERROR(VLOOKUP('Data Totals'!A44,'Season 7'!AF$4:CC$104,4,FALSE),IFERROR(VLOOKUP('Data Totals'!A44,'Season 8'!AF$4:CC$104,4,FALSE),IFERROR(VLOOKUP('Data Totals'!A44,'Season 9'!AF$4:CC$104,4,FALSE),IFERROR(VLOOKUP('Data Totals'!A44,'Season 10'!AF$4:CC$104,4,FALSE),IFERROR(VLOOKUP('Data Totals'!A44,'Season 11'!AF$4:CC$104,4,FALSE),IFERROR(VLOOKUP('Data Totals'!A44,'Season 12'!AF$4:CC$104,4,FALSE),IFERROR(VLOOKUP('Data Totals'!A44,'Season 13'!AF$4:CC$104,4,FALSE),IFERROR(VLOOKUP('Data Totals'!A44,'Season 14'!AF$4:CC$104,4,FALSE),IFERROR(VLOOKUP('Data Totals'!A44,'Season 15'!AF$4:CC$104,4,FALSE),"N/A")))))))))))))))</f>
        <v>67</v>
      </c>
      <c r="E44" s="1022">
        <f t="shared" si="0"/>
        <v>4</v>
      </c>
      <c r="F44" s="692">
        <f>SUM(IFERROR(VLOOKUP(A44,BI$3:BN$152,2,0),"0"),IFERROR(VLOOKUP(A44,'Season 1'!AF$4:CC$104,6,0),"0"),
IFERROR(VLOOKUP(A44,'Season 2'!AF$4:CC$104,6,0),"0"),IFERROR(VLOOKUP(A44,'Season 3'!AF$4:CC$104,6,0),"0"),
IFERROR(VLOOKUP(A44,'Season 4'!AF$4:CC$104,6,0),"0"),IFERROR(VLOOKUP(A44,'Season 5'!AF$4:CC$104,6,0),"0"),
IFERROR(VLOOKUP(A44,'Season 6'!AF$4:CC$104,6,0),"0"),IFERROR(VLOOKUP(A44,'Season 7'!AF$4:CC$104,6,0),"0"),
IFERROR(VLOOKUP(A44,'Season 8'!AF$4:CC$104,6,0),"0"),IFERROR(VLOOKUP(A44,'Season 9'!AF$4:CC$104,6,0),"0"),
IFERROR(VLOOKUP(A44,'Season 10'!AF$4:CC$104,6,0),"0"),IFERROR(VLOOKUP(A44,'Season 11'!AF$4:CC$104,6,0),"0"),
IFERROR(VLOOKUP(A44,'Season 12'!AF$4:CC$104,6,0),"0"),IFERROR(VLOOKUP(A44,'Season 13'!AF$4:CC$104,6,0),"0"),
IFERROR(VLOOKUP(A44,'Season 14'!AF$4:CC$104,6,0),"0"),IFERROR(VLOOKUP(A44,'Season 15'!AF$4:CC$104,6,0),"0"),)</f>
        <v>21</v>
      </c>
      <c r="G44" s="692">
        <f>SUM(IFERROR(VLOOKUP(A44,'Season 1'!AF$4:CC$104,7,0),"0"),
IFERROR(VLOOKUP(A44,'Season 2'!AF$4:CC$104,7,0),"0"),IFERROR(VLOOKUP(A44,'Season 3'!AF$4:CC$104,7,0),"0"),
IFERROR(VLOOKUP(A44,'Season 4'!AF$4:CC$104,7,0),"0"),IFERROR(VLOOKUP(A44,'Season 5'!AF$4:CC$104,7,0),"0"),
IFERROR(VLOOKUP(A44,'Season 6'!AF$4:CC$104,7,0),"0"),IFERROR(VLOOKUP(A44,'Season 7'!AF$4:CC$104,7,0),"0"),
IFERROR(VLOOKUP(A44,'Season 8'!AF$4:CC$104,7,0),"0"),IFERROR(VLOOKUP(A44,'Season 9'!AF$4:CC$104,7,0),"0"),
IFERROR(VLOOKUP(A44,'Season 10'!AF$4:CC$104,7,0),"0"),IFERROR(VLOOKUP(A44,'Season 11'!AF$4:CC$104,7,0),"0"),
IFERROR(VLOOKUP(A44,'Season 12'!AF$4:CC$104,7,0),"0"),IFERROR(VLOOKUP(A44,'Season 13'!AF$4:CC$104,7,0),"0"),
IFERROR(VLOOKUP(A44,'Season 14'!AF$4:CC$104,7,0),"0"),IFERROR(VLOOKUP(A44,'Season 15'!AF$4:CC$104,7,0),"0"),)</f>
        <v>0</v>
      </c>
      <c r="H44" s="556">
        <f>SUM(IFERROR(VLOOKUP(A44,'Season 1'!AF$4:CC$104,8,0),"0"),
IFERROR(VLOOKUP(A44,'Season 2'!AF$4:CC$104,8,0),"0"),IFERROR(VLOOKUP(A44,'Season 3'!AF$4:CC$104,8,0),"0"),
IFERROR(VLOOKUP(A44,'Season 4'!AF$4:CC$104,8,0),"0"),IFERROR(VLOOKUP(A44,'Season 5'!AF$4:CC$104,8,0),"0"),
IFERROR(VLOOKUP(A44,'Season 6'!AF$4:CC$104,8,0),"0"),IFERROR(VLOOKUP(A44,'Season 7'!AF$4:CC$104,8,0),"0"),
IFERROR(VLOOKUP(A44,'Season 8'!AF$4:CC$104,8,0),"0"),IFERROR(VLOOKUP(A44,'Season 9'!AF$4:CC$104,8,0),"0"),
IFERROR(VLOOKUP(A44,'Season 10'!AF$4:CC$104,8,0),"0"),IFERROR(VLOOKUP(A44,'Season 11'!AF$4:CC$104,8,0),"0"),
IFERROR(VLOOKUP(A44,'Season 12'!AF$4:CC$104,8,0),"0"),IFERROR(VLOOKUP(A44,'Season 13'!AF$4:CC$104,8,0),"0"),
IFERROR(VLOOKUP(A44,'Season 14'!AF$4:CC$104,8,0),"0"),IFERROR(VLOOKUP(A44,'Season 15'!AF$4:CC$104,8,0),"0"),)</f>
        <v>0</v>
      </c>
      <c r="I44" s="1023">
        <f>SUM(IFERROR(VLOOKUP(A44,'Season 1'!AF$4:CC$104,9,0),"0"),
IFERROR(VLOOKUP(A44,'Season 2'!AF$4:CC$104,9,0),"0"),IFERROR(VLOOKUP(A44,'Season 3'!AF$4:CC$104,9,0),"0"),
IFERROR(VLOOKUP(A44,'Season 4'!AF$4:CC$104,9,0),"0"),IFERROR(VLOOKUP(A44,'Season 5'!AF$4:CC$104,9,0),"0"),
IFERROR(VLOOKUP(A44,'Season 6'!AF$4:CC$104,9,0),"0"),IFERROR(VLOOKUP(A44,'Season 7'!AF$4:CC$104,9,0),"0"),
IFERROR(VLOOKUP(A44,'Season 8'!AF$4:CC$104,9,0),"0"),IFERROR(VLOOKUP(A44,'Season 9'!AF$4:CC$104,9,0),"0"),
IFERROR(VLOOKUP(A44,'Season 10'!AF$4:CC$104,9,0),"0"),IFERROR(VLOOKUP(A44,'Season 11'!AF$4:CC$104,9,0),"0"),
IFERROR(VLOOKUP(A44,'Season 12'!AF$4:CC$104,9,0),"0"),IFERROR(VLOOKUP(A44,'Season 13'!AF$4:CC$104,9,0),"0"),
IFERROR(VLOOKUP(A44,'Season 14'!AF$4:CC$104,9,0),"0"),IFERROR(VLOOKUP(A44,'Season 15'!AF$4:CC$104,9,0),"0"),)</f>
        <v>0</v>
      </c>
      <c r="J44" s="26">
        <f>SUM(IFERROR(VLOOKUP(A44,BI$3:BN$152,3,0),"0"),IFERROR(VLOOKUP(A44,'Season 1'!AF$4:CC$104,10,0),"0"),
IFERROR(VLOOKUP(A44,'Season 2'!AF$4:CC$104,10,0),"0"),IFERROR(VLOOKUP(A44,'Season 3'!AF$4:CC$104,10,0),"0"),
IFERROR(VLOOKUP(A44,'Season 4'!AF$4:CC$104,10,0),"0"),IFERROR(VLOOKUP(A44,'Season 5'!AF$4:CC$104,10,0),"0"),
IFERROR(VLOOKUP(A44,'Season 6'!AF$4:CC$104,10,0),"0"),IFERROR(VLOOKUP(A44,'Season 7'!AF$4:CC$104,10,0),"0"),
IFERROR(VLOOKUP(A44,'Season 8'!AF$4:CC$104,10,0),"0"),IFERROR(VLOOKUP(A44,'Season 9'!AF$4:CC$104,10,0),"0"),
IFERROR(VLOOKUP(A44,'Season 10'!AF$4:CC$104,10,0),"0"),IFERROR(VLOOKUP(A44,'Season 11'!AF$4:CC$104,10,0),"0"),
IFERROR(VLOOKUP(A44,'Season 12'!AF$4:CC$104,10,0),"0"),IFERROR(VLOOKUP(A44,'Season 13'!AF$4:CC$104,10,0),"0"),
IFERROR(VLOOKUP(A44,'Season 14'!AF$4:CC$104,10,0),"0"),IFERROR(VLOOKUP(A44,'Season 15'!AF$4:CC$104,10,0),"0"),)</f>
        <v>0</v>
      </c>
      <c r="K44" s="699">
        <f>SUM(IFERROR(VLOOKUP(A44,BI$3:BN$152,4,0),"0"),IFERROR(VLOOKUP(A44,'Season 1'!AF$4:CC$104,11,0),"0"),
IFERROR(VLOOKUP(A44,'Season 2'!AF$4:CC$104,11,0),"0"),IFERROR(VLOOKUP(A44,'Season 3'!AF$4:CC$104,11,0),"0"),
IFERROR(VLOOKUP(A44,'Season 4'!AF$4:CC$104,11,0),"0"),IFERROR(VLOOKUP(A44,'Season 5'!AF$4:CC$104,11,0),"0"),
IFERROR(VLOOKUP(A44,'Season 6'!AF$4:CC$104,11,0),"0"),IFERROR(VLOOKUP(A44,'Season 7'!AF$4:CC$104,11,0),"0"),
IFERROR(VLOOKUP(A44,'Season 8'!AF$4:CC$104,11,0),"0"),IFERROR(VLOOKUP(A44,'Season 9'!AF$4:CC$104,11,0),"0"),
IFERROR(VLOOKUP(A44,'Season 10'!AF$4:CC$104,11,0),"0"),IFERROR(VLOOKUP(A44,'Season 11'!AF$4:CC$104,11,0),"0"),
IFERROR(VLOOKUP(A44,'Season 12'!AF$4:CC$104,11,0),"0"),IFERROR(VLOOKUP(A44,'Season 13'!AF$4:CC$104,11,0),"0"),
IFERROR(VLOOKUP(A44,'Season 14'!AF$4:CC$104,11,0),"0"),IFERROR(VLOOKUP(A44,'Season 15'!AF$4:CC$104,11,0),"0"),)</f>
        <v>0</v>
      </c>
      <c r="L44" s="700">
        <f>SUM(IFERROR(VLOOKUP($A44,'Season 1'!AF$4:CC$104,12,0),"0"),
IFERROR(VLOOKUP($A44,'Season 2'!AF$4:CC$104,12,0),"0"),IFERROR(VLOOKUP($A44,'Season 3'!AF$4:CC$104,12,0),"0"),
IFERROR(VLOOKUP($A44,'Season 4'!AF$4:CC$104,12,0),"0"),IFERROR(VLOOKUP($A44,'Season 5'!AF$4:CC$104,12,0),"0"),
IFERROR(VLOOKUP($A44,'Season 6'!AF$4:CC$104,12,0),"0"),IFERROR(VLOOKUP($A44,'Season 7'!AF$4:CC$104,12,0),"0"),
IFERROR(VLOOKUP($A44,'Season 8'!AF$4:CC$104,12,0),"0"),IFERROR(VLOOKUP($A44,'Season 9'!AF$4:CC$104,12,0),"0"),
IFERROR(VLOOKUP($A44,'Season 10'!AF$4:CC$104,12,0),"0"),IFERROR(VLOOKUP($A44,'Season 11'!AF$4:CC$104,12,0),"0"),
IFERROR(VLOOKUP($A44,'Season 12'!AF$4:CC$104,12,0),"0"),IFERROR(VLOOKUP($A44,'Season 13'!AF$4:CC$104,12,0),"0"),
IFERROR(VLOOKUP($A44,'Season 14'!AF$4:CC$104,12,0),"0"),IFERROR(VLOOKUP($A44,'Season 15'!AF$4:CC$104,12,0),"0"),)</f>
        <v>0</v>
      </c>
      <c r="M44" s="692">
        <f>SUM(IFERROR(VLOOKUP($A44,'Season 1'!AF$4:CC$104,13,0),"0"),
IFERROR(VLOOKUP($A44,'Season 2'!AF$4:CC$104,13,0),"0"),IFERROR(VLOOKUP($A44,'Season 3'!AF$4:CC$104,13,0),"0"),
IFERROR(VLOOKUP($A44,'Season 4'!AF$4:CC$104,13,0),"0"),IFERROR(VLOOKUP($A44,'Season 5'!AF$4:CC$104,13,0),"0"),
IFERROR(VLOOKUP($A44,'Season 6'!AF$4:CC$104,13,0),"0"),IFERROR(VLOOKUP($A44,'Season 7'!AF$4:CC$104,13,0),"0"),
IFERROR(VLOOKUP($A44,'Season 8'!AF$4:CC$104,13,0),"0"),IFERROR(VLOOKUP($A44,'Season 9'!AF$4:CC$104,13,0),"0"),
IFERROR(VLOOKUP($A44,'Season 10'!AF$4:CC$104,13,0),"0"),IFERROR(VLOOKUP($A44,'Season 11'!AF$4:CC$104,13,0),"0"),
IFERROR(VLOOKUP($A44,'Season 12'!AF$4:CC$104,13,0),"0"),IFERROR(VLOOKUP($A44,'Season 13'!AF$4:CC$104,13,0),"0"),
IFERROR(VLOOKUP($A44,'Season 14'!AF$4:CC$104,13,0),"0"),IFERROR(VLOOKUP($A44,'Season 15'!AF$4:CC$104,13,0),"0"),)</f>
        <v>0</v>
      </c>
      <c r="N44" s="1023">
        <f>SUM(IFERROR(VLOOKUP($A44,'Season 1'!AF$4:CC$104,14,0),"0"),
IFERROR(VLOOKUP($A44,'Season 2'!AF$4:CC$104,14,0),"0"),IFERROR(VLOOKUP($A44,'Season 3'!AF$4:CC$104,14,0),"0"),
IFERROR(VLOOKUP($A44,'Season 4'!AF$4:CC$104,14,0),"0"),IFERROR(VLOOKUP($A44,'Season 5'!AF$4:CC$104,14,0),"0"),
IFERROR(VLOOKUP($A44,'Season 6'!AF$4:CC$104,14,0),"0"),IFERROR(VLOOKUP($A44,'Season 7'!AF$4:CC$104,14,0),"0"),
IFERROR(VLOOKUP($A44,'Season 8'!AF$4:CC$104,14,0),"0"),IFERROR(VLOOKUP($A44,'Season 9'!AF$4:CC$104,14,0),"0"),
IFERROR(VLOOKUP($A44,'Season 10'!AF$4:CC$104,14,0),"0"),IFERROR(VLOOKUP($A44,'Season 11'!AF$4:CC$104,14,0),"0"),
IFERROR(VLOOKUP($A44,'Season 12'!AF$4:CC$104,14,0),"0"),IFERROR(VLOOKUP($A44,'Season 13'!AF$4:CC$104,14,0),"0"),
IFERROR(VLOOKUP($A44,'Season 14'!AF$4:CC$104,14,0),"0"),IFERROR(VLOOKUP($A44,'Season 15'!AF$4:CC$104,14,0),"0"),)</f>
        <v>0</v>
      </c>
      <c r="O44" s="26">
        <f>SUM(IFERROR(VLOOKUP($A44,'Season 1'!AF$4:CC$104,15,0),"0"),
IFERROR(VLOOKUP($A44,'Season 2'!AF$4:CC$104,15,0),"0"),IFERROR(VLOOKUP($A44,'Season 3'!AF$4:CC$104,15,0),"0"),
IFERROR(VLOOKUP($A44,'Season 4'!AF$4:CC$104,15,0),"0"),IFERROR(VLOOKUP($A44,'Season 5'!AF$4:CC$104,15,0),"0"),
IFERROR(VLOOKUP($A44,'Season 6'!AF$4:CC$104,15,0),"0"),IFERROR(VLOOKUP($A44,'Season 7'!AF$4:CC$104,15,0),"0"),
IFERROR(VLOOKUP($A44,'Season 8'!AF$4:CC$104,15,0),"0"),IFERROR(VLOOKUP($A44,'Season 9'!AF$4:CC$104,15,0),"0"),
IFERROR(VLOOKUP($A44,'Season 10'!AF$4:CC$104,15,0),"0"),IFERROR(VLOOKUP($A44,'Season 11'!AF$4:CC$104,15,0),"0"),
IFERROR(VLOOKUP($A44,'Season 12'!AF$4:CC$104,15,0),"0"),IFERROR(VLOOKUP($A44,'Season 13'!AF$4:CC$104,15,0),"0"),
IFERROR(VLOOKUP($A44,'Season 14'!AF$4:CC$104,15,0),"0"),IFERROR(VLOOKUP($A44,'Season 15'!AF$4:CC$104,15,0),"0"),)</f>
        <v>0</v>
      </c>
      <c r="P44" s="699">
        <f>SUM(IFERROR(VLOOKUP($A44,'Season 1'!AF$4:CC$104,16,0),"0"),
IFERROR(VLOOKUP($A44,'Season 2'!AF$4:CC$104,16,0),"0"),IFERROR(VLOOKUP($A44,'Season 3'!AF$4:CC$104,16,0),"0"),
IFERROR(VLOOKUP($A44,'Season 4'!AF$4:CC$104,16,0),"0"),IFERROR(VLOOKUP($A44,'Season 5'!AF$4:CC$104,16,0),"0"),
IFERROR(VLOOKUP($A44,'Season 6'!AF$4:CC$104,16,0),"0"),IFERROR(VLOOKUP($A44,'Season 7'!AF$4:CC$104,16,0),"0"),
IFERROR(VLOOKUP($A44,'Season 8'!AF$4:CC$104,16,0),"0"),IFERROR(VLOOKUP($A44,'Season 9'!AF$4:CC$104,16,0),"0"),
IFERROR(VLOOKUP($A44,'Season 10'!AF$4:CC$104,16,0),"0"),IFERROR(VLOOKUP($A44,'Season 11'!AF$4:CC$104,16,0),"0"),
IFERROR(VLOOKUP($A44,'Season 12'!AF$4:CC$104,16,0),"0"),IFERROR(VLOOKUP($A44,'Season 13'!AF$4:CC$104,16,0),"0"),
IFERROR(VLOOKUP($A44,'Season 14'!AF$4:CC$104,16,0),"0"),IFERROR(VLOOKUP($A44,'Season 15'!AF$4:CC$104,16,0),"0"),)</f>
        <v>0</v>
      </c>
      <c r="Q44" s="700">
        <f>SUM(IFERROR(VLOOKUP($A44,'Season 1'!AF$4:CC$104,17,0),"0"),
IFERROR(VLOOKUP($A44,'Season 2'!AF$4:CC$104,17,0),"0"),IFERROR(VLOOKUP($A44,'Season 3'!AF$4:CC$104,17,0),"0"),
IFERROR(VLOOKUP($A44,'Season 4'!AF$4:CC$104,17,0),"0"),IFERROR(VLOOKUP($A44,'Season 5'!AF$4:CC$104,17,0),"0"),
IFERROR(VLOOKUP($A44,'Season 6'!AF$4:CC$104,17,0),"0"),IFERROR(VLOOKUP($A44,'Season 7'!AF$4:CC$104,17,0),"0"),
IFERROR(VLOOKUP($A44,'Season 8'!AF$4:CC$104,17,0),"0"),IFERROR(VLOOKUP($A44,'Season 9'!AF$4:CC$104,17,0),"0"),
IFERROR(VLOOKUP($A44,'Season 10'!AF$4:CC$104,17,0),"0"),IFERROR(VLOOKUP($A44,'Season 11'!AF$4:CC$104,17,0),"0"),
IFERROR(VLOOKUP($A44,'Season 12'!AF$4:CC$104,17,0),"0"),IFERROR(VLOOKUP($A44,'Season 13'!AF$4:CC$104,17,0),"0"),
IFERROR(VLOOKUP($A44,'Season 14'!AF$4:CC$104,17,0),"0"),IFERROR(VLOOKUP($A44,'Season 15'!AF$4:CC$104,17,0),"0"),)</f>
        <v>0</v>
      </c>
      <c r="R44" s="692">
        <f>SUM(IFERROR(VLOOKUP($A44,'Season 1'!AF$4:CC$104,18,0),"0"),
IFERROR(VLOOKUP($A44,'Season 2'!AF$4:CC$104,18,0),"0"),IFERROR(VLOOKUP($A44,'Season 3'!AF$4:CC$104,18,0),"0"),
IFERROR(VLOOKUP($A44,'Season 4'!AF$4:CC$104,18,0),"0"),IFERROR(VLOOKUP($A44,'Season 5'!AF$4:CC$104,18,0),"0"),
IFERROR(VLOOKUP($A44,'Season 6'!AF$4:CC$104,18,0),"0"),IFERROR(VLOOKUP($A44,'Season 7'!AF$4:CC$104,18,0),"0"),
IFERROR(VLOOKUP($A44,'Season 8'!AF$4:CC$104,18,0),"0"),IFERROR(VLOOKUP($A44,'Season 9'!AF$4:CC$104,18,0),"0"),
IFERROR(VLOOKUP($A44,'Season 10'!AF$4:CC$104,18,0),"0"),IFERROR(VLOOKUP($A44,'Season 11'!AF$4:CC$104,18,0),"0"),
IFERROR(VLOOKUP($A44,'Season 12'!AF$4:CC$104,18,0),"0"),IFERROR(VLOOKUP($A44,'Season 13'!AF$4:CC$104,18,0),"0"),
IFERROR(VLOOKUP($A44,'Season 14'!AF$4:CC$104,18,0),"0"),IFERROR(VLOOKUP($A44,'Season 15'!AF$4:CC$104,18,0),"0"),)</f>
        <v>0</v>
      </c>
      <c r="S44" s="1023">
        <f>SUM(IFERROR(VLOOKUP($A44,'Season 1'!AF$4:CC$104,19,0),"0"),
IFERROR(VLOOKUP($A44,'Season 2'!AF$4:CC$104,19,0),"0"),IFERROR(VLOOKUP($A44,'Season 3'!AF$4:CC$104,19,0),"0"),
IFERROR(VLOOKUP($A44,'Season 4'!AF$4:CC$104,19,0),"0"),IFERROR(VLOOKUP($A44,'Season 5'!AF$4:CC$104,19,0),"0"),
IFERROR(VLOOKUP($A44,'Season 6'!AF$4:CC$104,19,0),"0"),IFERROR(VLOOKUP($A44,'Season 7'!AF$4:CC$104,19,0),"0"),
IFERROR(VLOOKUP($A44,'Season 8'!AF$4:CC$104,19,0),"0"),IFERROR(VLOOKUP($A44,'Season 9'!AF$4:CC$104,19,0),"0"),
IFERROR(VLOOKUP($A44,'Season 10'!AF$4:CC$104,19,0),"0"),IFERROR(VLOOKUP($A44,'Season 11'!AF$4:CC$104,19,0),"0"),
IFERROR(VLOOKUP($A44,'Season 12'!AF$4:CC$104,19,0),"0"),IFERROR(VLOOKUP($A44,'Season 13'!AF$4:CC$104,19,0),"0"),
IFERROR(VLOOKUP($A44,'Season 14'!AF$4:CC$104,19,0),"0"),IFERROR(VLOOKUP($A44,'Season 15'!AF$4:CC$104,19,0),"0"),)</f>
        <v>0</v>
      </c>
      <c r="T44" s="26">
        <f>SUM(IFERROR(VLOOKUP($A44,'Season 1'!AF$4:CC$104,20,0),"0"),
IFERROR(VLOOKUP($A44,'Season 2'!AF$4:CC$104,20,0),"0"),IFERROR(VLOOKUP($A44,'Season 3'!AF$4:CC$104,20,0),"0"),
IFERROR(VLOOKUP($A44,'Season 4'!AF$4:CC$104,20,0),"0"),IFERROR(VLOOKUP($A44,'Season 5'!AF$4:CC$104,20,0),"0"),
IFERROR(VLOOKUP($A44,'Season 6'!AF$4:CC$104,20,0),"0"),IFERROR(VLOOKUP($A44,'Season 7'!AF$4:CC$104,20,0),"0"),
IFERROR(VLOOKUP($A44,'Season 8'!AF$4:CC$104,20,0),"0"),IFERROR(VLOOKUP($A44,'Season 9'!AF$4:CC$104,20,0),"0"),
IFERROR(VLOOKUP($A44,'Season 10'!AF$4:CC$104,20,0),"0"),IFERROR(VLOOKUP($A44,'Season 11'!AF$4:CC$104,20,0),"0"),
IFERROR(VLOOKUP($A44,'Season 12'!AF$4:CC$104,20,0),"0"),IFERROR(VLOOKUP($A44,'Season 13'!AF$4:CC$104,20,0),"0"),
IFERROR(VLOOKUP($A44,'Season 14'!AF$4:CC$104,20,0),"0"),IFERROR(VLOOKUP($A44,'Season 15'!AF$4:CC$104,20,0),"0"),)</f>
        <v>0</v>
      </c>
      <c r="U44" s="699">
        <f>SUM(IFERROR(VLOOKUP($A44,'Season 1'!AF$4:CC$104,21,0),"0"),
IFERROR(VLOOKUP($A44,'Season 2'!AF$4:CC$104,21,0),"0"),IFERROR(VLOOKUP($A44,'Season 3'!AF$4:CC$104,21,0),"0"),
IFERROR(VLOOKUP($A44,'Season 4'!AF$4:CC$104,21,0),"0"),IFERROR(VLOOKUP($A44,'Season 5'!AF$4:CC$104,21,0),"0"),
IFERROR(VLOOKUP($A44,'Season 6'!AF$4:CC$104,21,0),"0"),IFERROR(VLOOKUP($A44,'Season 7'!AF$4:CC$104,21,0),"0"),
IFERROR(VLOOKUP($A44,'Season 8'!AF$4:CC$104,21,0),"0"),IFERROR(VLOOKUP($A44,'Season 9'!AF$4:CC$104,21,0),"0"),
IFERROR(VLOOKUP($A44,'Season 10'!AF$4:CC$104,21,0),"0"),IFERROR(VLOOKUP($A44,'Season 11'!AF$4:CC$104,21,0),"0"),
IFERROR(VLOOKUP($A44,'Season 12'!AF$4:CC$104,21,0),"0"),IFERROR(VLOOKUP($A44,'Season 13'!AF$4:CC$104,21,0),"0"),
IFERROR(VLOOKUP($A44,'Season 14'!AF$4:CC$104,21,0),"0"),IFERROR(VLOOKUP($A44,'Season 15'!AF$4:CC$104,21,0),"0"),)</f>
        <v>0</v>
      </c>
      <c r="V44" s="700">
        <f>SUM(IFERROR(VLOOKUP($A44,'Season 1'!AF$4:CC$104,22,0),"0"),
IFERROR(VLOOKUP($A44,'Season 2'!AF$4:CC$104,22,0),"0"),IFERROR(VLOOKUP($A44,'Season 3'!AF$4:CC$104,22,0),"0"),
IFERROR(VLOOKUP($A44,'Season 4'!AF$4:CC$104,22,0),"0"),IFERROR(VLOOKUP($A44,'Season 5'!AF$4:CC$104,22,0),"0"),
IFERROR(VLOOKUP($A44,'Season 6'!AF$4:CC$104,22,0),"0"),IFERROR(VLOOKUP($A44,'Season 7'!AF$4:CC$104,22,0),"0"),
IFERROR(VLOOKUP($A44,'Season 8'!AF$4:CC$104,22,0),"0"),IFERROR(VLOOKUP($A44,'Season 9'!AF$4:CC$104,22,0),"0"),
IFERROR(VLOOKUP($A44,'Season 10'!AF$4:CC$104,22,0),"0"),IFERROR(VLOOKUP($A44,'Season 11'!AF$4:CC$104,22,0),"0"),
IFERROR(VLOOKUP($A44,'Season 12'!AF$4:CC$104,22,0),"0"),IFERROR(VLOOKUP($A44,'Season 13'!AF$4:CC$104,22,0),"0"),
IFERROR(VLOOKUP($A44,'Season 14'!AF$4:CC$104,22,0),"0"),IFERROR(VLOOKUP($A44,'Season 15'!AF$4:CC$104,22,0),"0"),)</f>
        <v>0</v>
      </c>
      <c r="W44" s="692">
        <f>SUM(IFERROR(VLOOKUP($A44,'Season 1'!AF$4:CC$104,23,0),"0"),
IFERROR(VLOOKUP($A44,'Season 2'!AF$4:CC$104,23,0),"0"),IFERROR(VLOOKUP($A44,'Season 3'!AF$4:CC$104,23,0),"0"),
IFERROR(VLOOKUP($A44,'Season 4'!AF$4:CC$104,23,0),"0"),IFERROR(VLOOKUP($A44,'Season 5'!AF$4:CC$104,23,0),"0"),
IFERROR(VLOOKUP($A44,'Season 6'!AF$4:CC$104,23,0),"0"),IFERROR(VLOOKUP($A44,'Season 7'!AF$4:CC$104,23,0),"0"),
IFERROR(VLOOKUP($A44,'Season 8'!AF$4:CC$104,23,0),"0"),IFERROR(VLOOKUP($A44,'Season 9'!AF$4:CC$104,23,0),"0"),
IFERROR(VLOOKUP($A44,'Season 10'!AF$4:CC$104,23,0),"0"),IFERROR(VLOOKUP($A44,'Season 11'!AF$4:CC$104,23,0),"0"),
IFERROR(VLOOKUP($A44,'Season 12'!AF$4:CC$104,23,0),"0"),IFERROR(VLOOKUP($A44,'Season 13'!AF$4:CC$104,23,0),"0"),
IFERROR(VLOOKUP($A44,'Season 14'!AF$4:CC$104,23,0),"0"),IFERROR(VLOOKUP($A44,'Season 15'!AF$4:CC$104,23,0),"0"),)</f>
        <v>0</v>
      </c>
      <c r="X44" s="1023">
        <f>SUM(IFERROR(VLOOKUP($A44,'Season 1'!AF$4:CC$104,24,0),"0"),
IFERROR(VLOOKUP($A44,'Season 2'!AF$4:CC$104,24,0),"0"),IFERROR(VLOOKUP($A44,'Season 3'!AF$4:CC$104,24,0),"0"),
IFERROR(VLOOKUP($A44,'Season 4'!AF$4:CC$104,24,0),"0"),IFERROR(VLOOKUP($A44,'Season 5'!AF$4:CC$104,24,0),"0"),
IFERROR(VLOOKUP($A44,'Season 6'!AF$4:CC$104,24,0),"0"),IFERROR(VLOOKUP($A44,'Season 7'!AF$4:CC$104,24,0),"0"),
IFERROR(VLOOKUP($A44,'Season 8'!AF$4:CC$104,24,0),"0"),IFERROR(VLOOKUP($A44,'Season 9'!AF$4:CC$104,24,0),"0"),
IFERROR(VLOOKUP($A44,'Season 10'!AF$4:CC$104,24,0),"0"),IFERROR(VLOOKUP($A44,'Season 11'!AF$4:CC$104,24,0),"0"),
IFERROR(VLOOKUP($A44,'Season 12'!AF$4:CC$104,24,0),"0"),IFERROR(VLOOKUP($A44,'Season 13'!AF$4:CC$104,24,0),"0"),
IFERROR(VLOOKUP($A44,'Season 14'!AF$4:CC$104,24,0),"0"),IFERROR(VLOOKUP($A44,'Season 15'!AF$4:CC$104,24,0),"0"),)</f>
        <v>0</v>
      </c>
      <c r="Y44" s="26">
        <f>SUM(IFERROR(VLOOKUP($A44,'Season 1'!AF$4:CC$104,25,0),"0"),
IFERROR(VLOOKUP($A44,'Season 2'!AF$4:CC$104,25,0),"0"),IFERROR(VLOOKUP($A44,'Season 3'!AF$4:CC$104,25,0),"0"),
IFERROR(VLOOKUP($A44,'Season 4'!AF$4:CC$104,25,0),"0"),IFERROR(VLOOKUP($A44,'Season 5'!AF$4:CC$104,25,0),"0"),
IFERROR(VLOOKUP($A44,'Season 6'!AF$4:CC$104,25,0),"0"),IFERROR(VLOOKUP($A44,'Season 7'!AF$4:CC$104,25,0),"0"),
IFERROR(VLOOKUP($A44,'Season 8'!AF$4:CC$104,25,0),"0"),IFERROR(VLOOKUP($A44,'Season 9'!AF$4:CC$104,25,0),"0"),
IFERROR(VLOOKUP($A44,'Season 10'!AF$4:CC$104,25,0),"0"),IFERROR(VLOOKUP($A44,'Season 11'!AF$4:CC$104,25,0),"0"),
IFERROR(VLOOKUP($A44,'Season 12'!AF$4:CC$104,25,0),"0"),IFERROR(VLOOKUP($A44,'Season 13'!AF$4:CC$104,25,0),"0"),
IFERROR(VLOOKUP($A44,'Season 14'!AF$4:CC$104,25,0),"0"),IFERROR(VLOOKUP($A44,'Season 15'!AF$4:CC$104,25,0),"0"),)</f>
        <v>0</v>
      </c>
      <c r="Z44" s="699">
        <f>SUM(IFERROR(VLOOKUP($A44,'Season 1'!AF$4:CC$104,26,0),"0"),
IFERROR(VLOOKUP($A44,'Season 2'!AF$4:CC$104,26,0),"0"),IFERROR(VLOOKUP($A44,'Season 3'!AF$4:CC$104,26,0),"0"),
IFERROR(VLOOKUP($A44,'Season 4'!AF$4:CC$104,26,0),"0"),IFERROR(VLOOKUP($A44,'Season 5'!AF$4:CC$104,26,0),"0"),
IFERROR(VLOOKUP($A44,'Season 6'!AF$4:CC$104,26,0),"0"),IFERROR(VLOOKUP($A44,'Season 7'!AF$4:CC$104,26,0),"0"),
IFERROR(VLOOKUP($A44,'Season 8'!AF$4:CC$104,26,0),"0"),IFERROR(VLOOKUP($A44,'Season 9'!AF$4:CC$104,26,0),"0"),
IFERROR(VLOOKUP($A44,'Season 10'!AF$4:CC$104,26,0),"0"),IFERROR(VLOOKUP($A44,'Season 11'!AF$4:CC$104,26,0),"0"),
IFERROR(VLOOKUP($A44,'Season 12'!AF$4:CC$104,26,0),"0"),IFERROR(VLOOKUP($A44,'Season 13'!AF$4:CC$104,26,0),"0"),
IFERROR(VLOOKUP($A44,'Season 14'!AF$4:CC$104,26,0),"0"),IFERROR(VLOOKUP($A44,'Season 15'!AF$4:CC$104,26,0),"0"),)</f>
        <v>0</v>
      </c>
      <c r="AA44" s="700">
        <f>SUM(IFERROR(VLOOKUP($A44,'Season 1'!AF$4:CC$104,27,0),"0"),
IFERROR(VLOOKUP($A44,'Season 2'!AF$4:CC$104,27,0),"0"),IFERROR(VLOOKUP($A44,'Season 3'!AF$4:CC$104,27,0),"0"),
IFERROR(VLOOKUP($A44,'Season 4'!AF$4:CC$104,27,0),"0"),IFERROR(VLOOKUP($A44,'Season 5'!AF$4:CC$104,27,0),"0"),
IFERROR(VLOOKUP($A44,'Season 6'!AF$4:CC$104,27,0),"0"),IFERROR(VLOOKUP($A44,'Season 7'!AF$4:CC$104,27,0),"0"),
IFERROR(VLOOKUP($A44,'Season 8'!AF$4:CC$104,27,0),"0"),IFERROR(VLOOKUP($A44,'Season 9'!AF$4:CC$104,27,0),"0"),
IFERROR(VLOOKUP($A44,'Season 10'!AF$4:CC$104,27,0),"0"),IFERROR(VLOOKUP($A44,'Season 11'!AF$4:CC$104,27,0),"0"),
IFERROR(VLOOKUP($A44,'Season 12'!AF$4:CC$104,27,0),"0"),IFERROR(VLOOKUP($A44,'Season 13'!AF$4:CC$104,27,0),"0"),
IFERROR(VLOOKUP($A44,'Season 14'!AF$4:CC$104,27,0),"0"),IFERROR(VLOOKUP($A44,'Season 15'!AF$4:CC$104,27,0),"0"),)</f>
        <v>0</v>
      </c>
      <c r="AB44" s="692">
        <f>SUM(IFERROR(VLOOKUP($A44,'Season 1'!AF$4:CC$104,28,0),"0"),
IFERROR(VLOOKUP($A44,'Season 2'!AF$4:CC$104,28,0),"0"),IFERROR(VLOOKUP($A44,'Season 3'!AF$4:CC$104,28,0),"0"),
IFERROR(VLOOKUP($A44,'Season 4'!AF$4:CC$104,28,0),"0"),IFERROR(VLOOKUP($A44,'Season 5'!AF$4:CC$104,28,0),"0"),
IFERROR(VLOOKUP($A44,'Season 6'!AF$4:CC$104,28,0),"0"),IFERROR(VLOOKUP($A44,'Season 7'!AF$4:CC$104,28,0),"0"),
IFERROR(VLOOKUP($A44,'Season 8'!AF$4:CC$104,28,0),"0"),IFERROR(VLOOKUP($A44,'Season 9'!AF$4:CC$104,28,0),"0"),
IFERROR(VLOOKUP($A44,'Season 10'!AF$4:CC$104,28,0),"0"),IFERROR(VLOOKUP($A44,'Season 11'!AF$4:CC$104,28,0),"0"),
IFERROR(VLOOKUP($A44,'Season 12'!AF$4:CC$104,28,0),"0"),IFERROR(VLOOKUP($A44,'Season 13'!AF$4:CC$104,28,0),"0"),
IFERROR(VLOOKUP($A44,'Season 14'!AF$4:CC$104,28,0),"0"),IFERROR(VLOOKUP($A44,'Season 15'!AF$4:CC$104,28,0),"0"),)</f>
        <v>0</v>
      </c>
      <c r="AC44" s="1023">
        <f>SUM(IFERROR(VLOOKUP($A44,'Season 1'!AF$4:CC$104,29,0),"0"),
IFERROR(VLOOKUP($A44,'Season 2'!AF$4:CC$104,29,0),"0"),IFERROR(VLOOKUP($A44,'Season 3'!AF$4:CC$104,29,0),"0"),
IFERROR(VLOOKUP($A44,'Season 4'!AF$4:CC$104,29,0),"0"),IFERROR(VLOOKUP($A44,'Season 5'!AF$4:CC$104,29,0),"0"),
IFERROR(VLOOKUP($A44,'Season 6'!AF$4:CC$104,29,0),"0"),IFERROR(VLOOKUP($A44,'Season 7'!AF$4:CC$104,29,0),"0"),
IFERROR(VLOOKUP($A44,'Season 8'!AF$4:CC$104,29,0),"0"),IFERROR(VLOOKUP($A44,'Season 9'!AF$4:CC$104,29,0),"0"),
IFERROR(VLOOKUP($A44,'Season 10'!AF$4:CC$104,29,0),"0"),IFERROR(VLOOKUP($A44,'Season 11'!AF$4:CC$104,29,0),"0"),
IFERROR(VLOOKUP($A44,'Season 12'!AF$4:CC$104,29,0),"0"),IFERROR(VLOOKUP($A44,'Season 13'!AF$4:CC$104,29,0),"0"),
IFERROR(VLOOKUP($A44,'Season 14'!AF$4:CC$104,29,0),"0"),IFERROR(VLOOKUP($A44,'Season 15'!AF$4:CC$104,29,0),"0"),)</f>
        <v>0</v>
      </c>
      <c r="AD44" s="26">
        <f>SUM(IFERROR(VLOOKUP($A44,'Season 1'!AF$4:CC$104,30,0),"0"),
IFERROR(VLOOKUP($A44,'Season 2'!AF$4:CC$104,30,0),"0"),IFERROR(VLOOKUP($A44,'Season 3'!AF$4:CC$104,30,0),"0"),
IFERROR(VLOOKUP($A44,'Season 4'!AF$4:CC$104,30,0),"0"),IFERROR(VLOOKUP($A44,'Season 5'!AF$4:CC$104,30,0),"0"),
IFERROR(VLOOKUP($A44,'Season 6'!AF$4:CC$104,30,0),"0"),IFERROR(VLOOKUP($A44,'Season 7'!AF$4:CC$104,30,0),"0"),
IFERROR(VLOOKUP($A44,'Season 8'!AF$4:CC$104,30,0),"0"),IFERROR(VLOOKUP($A44,'Season 9'!AF$4:CC$104,30,0),"0"),
IFERROR(VLOOKUP($A44,'Season 10'!AF$4:CC$104,30,0),"0"),IFERROR(VLOOKUP($A44,'Season 11'!AF$4:CC$104,30,0),"0"),
IFERROR(VLOOKUP($A44,'Season 12'!AF$4:CC$104,30,0),"0"),IFERROR(VLOOKUP($A44,'Season 13'!AF$4:CC$104,30,0),"0"),
IFERROR(VLOOKUP($A44,'Season 14'!AF$4:CC$104,30,0),"0"),IFERROR(VLOOKUP($A44,'Season 15'!AF$4:CC$104,30,0),"0"),)</f>
        <v>0</v>
      </c>
      <c r="AE44" s="699">
        <f>SUM(IFERROR(VLOOKUP($A44,'Season 1'!AF$4:CC$104,31,0),"0"),
IFERROR(VLOOKUP($A44,'Season 2'!AF$4:CC$104,31,0),"0"),IFERROR(VLOOKUP($A44,'Season 3'!AF$4:CC$104,31,0),"0"),
IFERROR(VLOOKUP($A44,'Season 4'!AF$4:CC$104,31,0),"0"),IFERROR(VLOOKUP($A44,'Season 5'!AF$4:CC$104,31,0),"0"),
IFERROR(VLOOKUP($A44,'Season 6'!AF$4:CC$104,31,0),"0"),IFERROR(VLOOKUP($A44,'Season 7'!AF$4:CC$104,31,0),"0"),
IFERROR(VLOOKUP($A44,'Season 8'!AF$4:CC$104,31,0),"0"),IFERROR(VLOOKUP($A44,'Season 9'!AF$4:CC$104,31,0),"0"),
IFERROR(VLOOKUP($A44,'Season 10'!AF$4:CC$104,31,0),"0"),IFERROR(VLOOKUP($A44,'Season 11'!AF$4:CC$104,31,0),"0"),
IFERROR(VLOOKUP($A44,'Season 12'!AF$4:CC$104,31,0),"0"),IFERROR(VLOOKUP($A44,'Season 13'!AF$4:CC$104,31,0),"0"),
IFERROR(VLOOKUP($A44,'Season 14'!AF$4:CC$104,31,0),"0"),IFERROR(VLOOKUP($A44,'Season 15'!AF$4:CC$104,31,0),"0"),)</f>
        <v>0</v>
      </c>
      <c r="AF44" s="700">
        <f>SUM(IFERROR(VLOOKUP($A44,'Season 3'!AF$4:CC$104,32,0),"0"),
IFERROR(VLOOKUP($A44,'Season 4'!AF$4:CC$104,32,0),"0"),IFERROR(VLOOKUP($A44,'Season 5'!AF$4:CC$104,32,0),"0"),
IFERROR(VLOOKUP($A44,'Season 6'!AF$4:CC$104,32,0),"0"),IFERROR(VLOOKUP($A44,'Season 7'!AF$4:CC$104,32,0),"0"),
IFERROR(VLOOKUP($A44,'Season 8'!AF$4:CC$104,32,0),"0"),IFERROR(VLOOKUP($A44,'Season 9'!AF$4:CC$104,32,0),"0"),
IFERROR(VLOOKUP($A44,'Season 10'!AF$4:CC$104,32,0),"0"),IFERROR(VLOOKUP($A44,'Season 11'!AF$4:CC$104,32,0),"0"),
IFERROR(VLOOKUP($A44,'Season 12'!AF$4:CC$104,32,0),"0"),IFERROR(VLOOKUP($A44,'Season 13'!AF$4:CC$104,32,0),"0"),
IFERROR(VLOOKUP($A44,'Season 14'!AF$4:CC$104,32,0),"0"),IFERROR(VLOOKUP($A44,'Season 15'!AF$4:CC$104,32,0),"0"),)</f>
        <v>0</v>
      </c>
      <c r="AG44" s="692">
        <f>SUM(IFERROR(VLOOKUP($A44,'Season 3'!AF$4:CC$104,33,0),"0"),
IFERROR(VLOOKUP($A44,'Season 4'!AF$4:CC$104,33,0),"0"),IFERROR(VLOOKUP($A44,'Season 5'!AF$4:CC$104,33,0),"0"),
IFERROR(VLOOKUP($A44,'Season 6'!AF$4:CC$104,33,0),"0"),IFERROR(VLOOKUP($A44,'Season 7'!AF$4:CC$104,33,0),"0"),
IFERROR(VLOOKUP($A44,'Season 8'!AF$4:CC$104,33,0),"0"),IFERROR(VLOOKUP($A44,'Season 9'!AF$4:CC$104,33,0),"0"),
IFERROR(VLOOKUP($A44,'Season 10'!AF$4:CC$104,33,0),"0"),IFERROR(VLOOKUP($A44,'Season 11'!AF$4:CC$104,33,0),"0"),
IFERROR(VLOOKUP($A44,'Season 12'!AF$4:CC$104,33,0),"0"),IFERROR(VLOOKUP($A44,'Season 13'!AF$4:CC$104,33,0),"0"),
IFERROR(VLOOKUP($A44,'Season 14'!AF$4:CC$104,33,0),"0"),IFERROR(VLOOKUP($A44,'Season 15'!AF$4:CC$104,33,0),"0"),)</f>
        <v>0</v>
      </c>
      <c r="AH44" s="1023">
        <f>SUM(IFERROR(VLOOKUP($A44,'Season 3'!AF$4:CC$104,34,0),"0"),
IFERROR(VLOOKUP($A44,'Season 4'!AF$4:CC$104,34,0),"0"),IFERROR(VLOOKUP($A44,'Season 5'!AF$4:CC$104,34,0),"0"),
IFERROR(VLOOKUP($A44,'Season 6'!AF$4:CC$104,34,0),"0"),IFERROR(VLOOKUP($A44,'Season 7'!AF$4:CC$104,34,0),"0"),
IFERROR(VLOOKUP($A44,'Season 8'!AF$4:CC$104,34,0),"0"),IFERROR(VLOOKUP($A44,'Season 9'!AF$4:CC$104,34,0),"0"),
IFERROR(VLOOKUP($A44,'Season 10'!AF$4:CC$104,34,0),"0"),IFERROR(VLOOKUP($A44,'Season 11'!AF$4:CC$104,34,0),"0"),
IFERROR(VLOOKUP($A44,'Season 12'!AF$4:CC$104,34,0),"0"),IFERROR(VLOOKUP($A44,'Season 13'!AF$4:CC$104,34,0),"0"),
IFERROR(VLOOKUP($A44,'Season 14'!AF$4:CC$104,34,0),"0"),IFERROR(VLOOKUP($A44,'Season 15'!AF$4:CC$104,34,0),"0"),)</f>
        <v>0</v>
      </c>
      <c r="AI44" s="26">
        <f>SUM(IFERROR(VLOOKUP($A44,'Season 3'!AF$4:CC$104,35,0),"0"),
IFERROR(VLOOKUP($A44,'Season 4'!AF$4:CC$104,35,0),"0"),IFERROR(VLOOKUP($A44,'Season 5'!AF$4:CC$104,35,0),"0"),
IFERROR(VLOOKUP($A44,'Season 6'!AF$4:CC$104,35,0),"0"),IFERROR(VLOOKUP($A44,'Season 7'!AF$4:CC$104,35,0),"0"),
IFERROR(VLOOKUP($A44,'Season 8'!AF$4:CC$104,35,0),"0"),IFERROR(VLOOKUP($A44,'Season 9'!AF$4:CC$104,35,0),"0"),
IFERROR(VLOOKUP($A44,'Season 10'!AF$4:CC$104,35,0),"0"),IFERROR(VLOOKUP($A44,'Season 11'!AF$4:CC$104,35,0),"0"),
IFERROR(VLOOKUP($A44,'Season 12'!AF$4:CC$104,35,0),"0"),IFERROR(VLOOKUP($A44,'Season 13'!AF$4:CC$104,35,0),"0"),
IFERROR(VLOOKUP($A44,'Season 14'!AF$4:CC$104,35,0),"0"),IFERROR(VLOOKUP($A44,'Season 15'!AF$4:CC$104,35,0),"0"),)</f>
        <v>0</v>
      </c>
      <c r="AJ44" s="699">
        <f>SUM(IFERROR(VLOOKUP($A44,'Season 3'!AF$4:CC$104,36,0),"0"),
IFERROR(VLOOKUP($A44,'Season 4'!AF$4:CC$104,36,0),"0"),IFERROR(VLOOKUP($A44,'Season 5'!AF$4:CC$104,36,0),"0"),
IFERROR(VLOOKUP($A44,'Season 6'!AF$4:CC$104,36,0),"0"),IFERROR(VLOOKUP($A44,'Season 7'!AF$4:CC$104,36,0),"0"),
IFERROR(VLOOKUP($A44,'Season 8'!AF$4:CC$104,36,0),"0"),IFERROR(VLOOKUP($A44,'Season 9'!AF$4:CC$104,36,0),"0"),
IFERROR(VLOOKUP($A44,'Season 10'!AF$4:CC$104,36,0),"0"),IFERROR(VLOOKUP($A44,'Season 11'!AF$4:CC$104,36,0),"0"),
IFERROR(VLOOKUP($A44,'Season 12'!AF$4:CC$104,36,0),"0"),IFERROR(VLOOKUP($A44,'Season 13'!AF$4:CC$104,36,0),"0"),
IFERROR(VLOOKUP($A44,'Season 14'!AF$4:CC$104,36,0),"0"),IFERROR(VLOOKUP($A44,'Season 15'!AF$4:CC$104,36,0),"0"),)</f>
        <v>0</v>
      </c>
      <c r="AK44" s="700">
        <f>SUM(IFERROR(VLOOKUP($A44,'Season 2'!AF$4:CC$104,32,0),"0"),IFERROR(VLOOKUP($A44,'Season 3'!AF$4:CC$104,37,0),"0"),
IFERROR(VLOOKUP($A44,'Season 4'!AF$4:CC$104,37,0),"0"),IFERROR(VLOOKUP($A44,'Season 5'!AF$4:CC$104,37,0),"0"),
IFERROR(VLOOKUP($A44,'Season 6'!AF$4:CC$104,37,0),"0"),IFERROR(VLOOKUP($A44,'Season 7'!AF$4:CC$104,37,0),"0"),
IFERROR(VLOOKUP($A44,'Season 8'!AF$4:CC$104,37,0),"0"),IFERROR(VLOOKUP($A44,'Season 9'!AF$4:CC$104,37,0),"0"),
IFERROR(VLOOKUP($A44,'Season 10'!AF$4:CC$104,37,0),"0"),IFERROR(VLOOKUP($A44,'Season 11'!AF$4:CC$104,37,0),"0"),
IFERROR(VLOOKUP($A44,'Season 12'!AF$4:CC$104,37,0),"0"),IFERROR(VLOOKUP($A44,'Season 13'!AF$4:CC$104,37,0),"0"),
IFERROR(VLOOKUP($A44,'Season 14'!AF$4:CC$104,37,0),"0"),IFERROR(VLOOKUP($A44,'Season 15'!AF$4:CC$104,37,0),"0"),)</f>
        <v>0</v>
      </c>
      <c r="AL44" s="692">
        <f>SUM(IFERROR(VLOOKUP($A44,'Season 2'!AF$4:CC$104,33,0),"0"),IFERROR(VLOOKUP($A44,'Season 3'!AF$4:CC$104,38,0),"0"),
IFERROR(VLOOKUP($A44,'Season 4'!AF$4:CC$104,38,0),"0"),IFERROR(VLOOKUP($A44,'Season 5'!AF$4:CC$104,38,0),"0"),
IFERROR(VLOOKUP($A44,'Season 6'!AF$4:CC$104,38,0),"0"),IFERROR(VLOOKUP($A44,'Season 7'!AF$4:CC$104,38,0),"0"),
IFERROR(VLOOKUP($A44,'Season 8'!AF$4:CC$104,38,0),"0"),IFERROR(VLOOKUP($A44,'Season 9'!AF$4:CC$104,38,0),"0"),
IFERROR(VLOOKUP($A44,'Season 10'!AF$4:CC$104,38,0),"0"),IFERROR(VLOOKUP($A44,'Season 11'!AF$4:CC$104,38,0),"0"),
IFERROR(VLOOKUP($A44,'Season 12'!AF$4:CC$104,38,0),"0"),IFERROR(VLOOKUP($A44,'Season 13'!AF$4:CC$104,38,0),"0"),
IFERROR(VLOOKUP($A44,'Season 14'!AF$4:CC$104,38,0),"0"),IFERROR(VLOOKUP($A44,'Season 15'!AF$4:CC$104,38,0),"0"),)</f>
        <v>0</v>
      </c>
      <c r="AM44" s="1023">
        <f>SUM(IFERROR(VLOOKUP($A44,'Season 2'!AF$4:CC$104,34,0),"0"),IFERROR(VLOOKUP($A44,'Season 3'!AF$4:CC$104,39,0),"0"),
IFERROR(VLOOKUP($A44,'Season 4'!AF$4:CC$104,39,0),"0"),IFERROR(VLOOKUP($A44,'Season 5'!AF$4:CC$104,39,0),"0"),
IFERROR(VLOOKUP($A44,'Season 6'!AF$4:CC$104,39,0),"0"),IFERROR(VLOOKUP($A44,'Season 7'!AF$4:CC$104,39,0),"0"),
IFERROR(VLOOKUP($A44,'Season 8'!AF$4:CC$104,39,0),"0"),IFERROR(VLOOKUP($A44,'Season 9'!AF$4:CC$104,39,0),"0"),
IFERROR(VLOOKUP($A44,'Season 10'!AF$4:CC$104,39,0),"0"),IFERROR(VLOOKUP($A44,'Season 11'!AF$4:CC$104,39,0),"0"),
IFERROR(VLOOKUP($A44,'Season 12'!AF$4:CC$104,39,0),"0"),IFERROR(VLOOKUP($A44,'Season 13'!AF$4:CC$104,39,0),"0"),
IFERROR(VLOOKUP($A44,'Season 14'!AF$4:CC$104,39,0),"0"),IFERROR(VLOOKUP($A44,'Season 15'!AF$4:CC$104,39,0),"0"),)</f>
        <v>0</v>
      </c>
      <c r="AN44" s="26">
        <f>SUM(IFERROR(VLOOKUP($A44,'Season 2'!AF$4:CC$104,35,0),"0"),IFERROR(VLOOKUP($A44,'Season 3'!AF$4:CC$104,40,0),"0"),
IFERROR(VLOOKUP($A44,'Season 4'!AF$4:CC$104,40,0),"0"),IFERROR(VLOOKUP($A44,'Season 5'!AF$4:CC$104,40,0),"0"),
IFERROR(VLOOKUP($A44,'Season 6'!AF$4:CC$104,40,0),"0"),IFERROR(VLOOKUP($A44,'Season 7'!AF$4:CC$104,40,0),"0"),
IFERROR(VLOOKUP($A44,'Season 8'!AF$4:CC$104,40,0),"0"),IFERROR(VLOOKUP($A44,'Season 9'!AF$4:CC$104,40,0),"0"),
IFERROR(VLOOKUP($A44,'Season 10'!AF$4:CC$104,40,0),"0"),IFERROR(VLOOKUP($A44,'Season 11'!AF$4:CC$104,40,0),"0"),
IFERROR(VLOOKUP($A44,'Season 12'!AF$4:CC$104,40,0),"0"),IFERROR(VLOOKUP($A44,'Season 13'!AF$4:CC$104,40,0),"0"),
IFERROR(VLOOKUP($A44,'Season 14'!AF$4:CC$104,40,0),"0"),IFERROR(VLOOKUP($A44,'Season 15'!AF$4:CC$104,40,0),"0"),)</f>
        <v>0</v>
      </c>
      <c r="AO44" s="699">
        <f>SUM(IFERROR(VLOOKUP($A44,'Season 2'!AF$4:CC$104,36,0),"0"),IFERROR(VLOOKUP($A44,'Season 3'!AF$4:CC$104,41,0),"0"),
IFERROR(VLOOKUP($A44,'Season 4'!AF$4:CC$104,41,0),"0"),IFERROR(VLOOKUP($A44,'Season 5'!AF$4:CC$104,41,0),"0"),
IFERROR(VLOOKUP($A44,'Season 6'!AF$4:CC$104,41,0),"0"),IFERROR(VLOOKUP($A44,'Season 7'!AF$4:CC$104,41,0),"0"),
IFERROR(VLOOKUP($A44,'Season 8'!AF$4:CC$104,41,0),"0"),IFERROR(VLOOKUP($A44,'Season 9'!AF$4:CC$104,41,0),"0"),
IFERROR(VLOOKUP($A44,'Season 10'!AF$4:CC$104,41,0),"0"),IFERROR(VLOOKUP($A44,'Season 11'!AF$4:CC$104,41,0),"0"),
IFERROR(VLOOKUP($A44,'Season 12'!AF$4:CC$104,41,0),"0"),IFERROR(VLOOKUP($A44,'Season 13'!AF$4:CC$104,41,0),"0"),
IFERROR(VLOOKUP($A44,'Season 14'!AF$4:CC$104,41,0),"0"),IFERROR(VLOOKUP($A44,'Season 15'!AF$4:CC$104,41,0),"0"),)</f>
        <v>0</v>
      </c>
      <c r="AP44" s="700">
        <f>SUM(IFERROR(VLOOKUP($A44,'Season 2'!AF$4:CC$104,37,0),"0"),IFERROR(VLOOKUP($A44,'Season 3'!AF$4:CC$104,42,0),"0"),
IFERROR(VLOOKUP($A44,'Season 4'!AF$4:CC$104,42,0),"0"),IFERROR(VLOOKUP($A44,'Season 5'!AF$4:CC$104,42,0),"0"),
IFERROR(VLOOKUP($A44,'Season 6'!AF$4:CC$104,42,0),"0"),IFERROR(VLOOKUP($A44,'Season 7'!AF$4:CC$104,42,0),"0"),
IFERROR(VLOOKUP($A44,'Season 8'!AF$4:CC$104,42,0),"0"),IFERROR(VLOOKUP($A44,'Season 9'!AF$4:CC$104,42,0),"0"),
IFERROR(VLOOKUP($A44,'Season 10'!AF$4:CC$104,42,0),"0"),IFERROR(VLOOKUP($A44,'Season 11'!AF$4:CC$104,42,0),"0"),
IFERROR(VLOOKUP($A44,'Season 12'!AF$4:CC$104,42,0),"0"),IFERROR(VLOOKUP($A44,'Season 13'!AF$4:CC$104,42,0),"0"),
IFERROR(VLOOKUP($A44,'Season 14'!AF$4:CC$104,42,0),"0"),IFERROR(VLOOKUP($A44,'Season 15'!AF$4:CC$104,42,0),"0"),)</f>
        <v>0</v>
      </c>
      <c r="AQ44" s="692">
        <f>SUM(IFERROR(VLOOKUP($A44,'Season 2'!AF$4:CC$104,38,0),"0"),IFERROR(VLOOKUP($A44,'Season 3'!AF$4:CC$104,43,0),"0"),
IFERROR(VLOOKUP($A44,'Season 4'!AF$4:CC$104,43,0),"0"),IFERROR(VLOOKUP($A44,'Season 5'!AF$4:CC$104,43,0),"0"),
IFERROR(VLOOKUP($A44,'Season 6'!AF$4:CC$104,43,0),"0"),IFERROR(VLOOKUP($A44,'Season 7'!AF$4:CC$104,43,0),"0"),
IFERROR(VLOOKUP($A44,'Season 8'!AF$4:CC$104,43,0),"0"),IFERROR(VLOOKUP($A44,'Season 9'!AF$4:CC$104,43,0),"0"),
IFERROR(VLOOKUP($A44,'Season 10'!AF$4:CC$104,43,0),"0"),IFERROR(VLOOKUP($A44,'Season 11'!AF$4:CC$104,43,0),"0"),
IFERROR(VLOOKUP($A44,'Season 12'!AF$4:CC$104,43,0),"0"),IFERROR(VLOOKUP($A44,'Season 13'!AF$4:CC$104,43,0),"0"),
IFERROR(VLOOKUP($A44,'Season 14'!AF$4:CC$104,43,0),"0"),IFERROR(VLOOKUP($A44,'Season 15'!AF$4:CC$104,43,0),"0"),)</f>
        <v>0</v>
      </c>
      <c r="AR44" s="1023">
        <f>SUM(IFERROR(VLOOKUP($A44,'Season 2'!AF$4:CC$104,39,0),"0"),IFERROR(VLOOKUP($A44,'Season 3'!AF$4:CC$104,44,0),"0"),
IFERROR(VLOOKUP($A44,'Season 4'!AF$4:CC$104,44,0),"0"),IFERROR(VLOOKUP($A44,'Season 5'!AF$4:CC$104,44,0),"0"),
IFERROR(VLOOKUP($A44,'Season 6'!AF$4:CC$104,44,0),"0"),IFERROR(VLOOKUP($A44,'Season 7'!AF$4:CC$104,44,0),"0"),
IFERROR(VLOOKUP($A44,'Season 8'!AF$4:CC$104,44,0),"0"),IFERROR(VLOOKUP($A44,'Season 9'!AF$4:CC$104,44,0),"0"),
IFERROR(VLOOKUP($A44,'Season 10'!AF$4:CC$104,44,0),"0"),IFERROR(VLOOKUP($A44,'Season 11'!AF$4:CC$104,44,0),"0"),
IFERROR(VLOOKUP($A44,'Season 12'!AF$4:CC$104,44,0),"0"),IFERROR(VLOOKUP($A44,'Season 13'!AF$4:CC$104,44,0),"0"),
IFERROR(VLOOKUP($A44,'Season 14'!AF$4:CC$104,44,0),"0"),IFERROR(VLOOKUP($A44,'Season 15'!AF$4:CC$104,44,0),"0"),)</f>
        <v>0</v>
      </c>
      <c r="AS44" s="26">
        <f>SUM(IFERROR(VLOOKUP($A44,'Season 2'!AF$4:CC$104,40,0),"0"),IFERROR(VLOOKUP($A44,'Season 3'!AF$4:CC$104,45,0),"0"),
IFERROR(VLOOKUP($A44,'Season 4'!AF$4:CC$104,45,0),"0"),IFERROR(VLOOKUP($A44,'Season 5'!AF$4:CC$104,45,0),"0"),
IFERROR(VLOOKUP($A44,'Season 6'!AF$4:CC$104,45,0),"0"),IFERROR(VLOOKUP($A44,'Season 7'!AF$4:CC$104,45,0),"0"),
IFERROR(VLOOKUP($A44,'Season 8'!AF$4:CC$104,45,0),"0"),IFERROR(VLOOKUP($A44,'Season 9'!AF$4:CC$104,45,0),"0"),
IFERROR(VLOOKUP($A44,'Season 10'!AF$4:CC$104,45,0),"0"),IFERROR(VLOOKUP($A44,'Season 11'!AF$4:CC$104,45,0),"0"),
IFERROR(VLOOKUP($A44,'Season 12'!AF$4:CC$104,45,0),"0"),IFERROR(VLOOKUP($A44,'Season 13'!AF$4:CC$104,45,0),"0"),
IFERROR(VLOOKUP($A44,'Season 14'!AF$4:CC$104,45,0),"0"),IFERROR(VLOOKUP($A44,'Season 15'!AF$4:CC$104,45,0),"0"),)</f>
        <v>0</v>
      </c>
      <c r="AT44" s="699">
        <f>SUM(IFERROR(VLOOKUP($A44,'Season 2'!AF$4:CC$104,41,0),"0"),IFERROR(VLOOKUP($A44,'Season 3'!AF$4:CC$104,46,0),"0"),
IFERROR(VLOOKUP($A44,'Season 4'!AF$4:CC$104,46,0),"0"),IFERROR(VLOOKUP($A44,'Season 5'!AF$4:CC$104,46,0),"0"),
IFERROR(VLOOKUP($A44,'Season 6'!AF$4:CC$104,46,0),"0"),IFERROR(VLOOKUP($A44,'Season 7'!AF$4:CC$104,46,0),"0"),
IFERROR(VLOOKUP($A44,'Season 8'!AF$4:CC$104,46,0),"0"),IFERROR(VLOOKUP($A44,'Season 9'!AF$4:CC$104,46,0),"0"),
IFERROR(VLOOKUP($A44,'Season 10'!AF$4:CC$104,46,0),"0"),IFERROR(VLOOKUP($A44,'Season 11'!AF$4:CC$104,46,0),"0"),
IFERROR(VLOOKUP($A44,'Season 12'!AF$4:CC$104,46,0),"0"),IFERROR(VLOOKUP($A44,'Season 13'!AF$4:CC$104,46,0),"0"),
IFERROR(VLOOKUP($A44,'Season 14'!AF$4:CC$104,46,0),"0"),IFERROR(VLOOKUP($A44,'Season 15'!AF$4:CC$104,46,0),"0"),)</f>
        <v>0</v>
      </c>
      <c r="AU44" s="700">
        <f>SUM(IFERROR(VLOOKUP($A44,'Season 3'!AF$4:CH$104,47,0),"0"),
IFERROR(VLOOKUP($A44,'Season 4'!AF$4:CH$104,47,0),"0"),IFERROR(VLOOKUP($A44,'Season 5'!AF$4:CH$104,47,0),"0"),
IFERROR(VLOOKUP($A44,'Season 6'!AF$4:CH$104,47,0),"0"),IFERROR(VLOOKUP($A44,'Season 7'!AF$4:CH$104,47,0),"0"),
IFERROR(VLOOKUP($A44,'Season 8'!AF$4:CH$104,47,0),"0"),IFERROR(VLOOKUP($A44,'Season 9'!AF$4:CH$104,47,0),"0"),
IFERROR(VLOOKUP($A44,'Season 10'!AF$4:CH$104,47,0),"0"),IFERROR(VLOOKUP($A44,'Season 11'!AF$4:CH$104,47,0),"0"),
IFERROR(VLOOKUP($A44,'Season 12'!AF$4:CH$104,47,0),"0"),IFERROR(VLOOKUP($A44,'Season 13'!AF$4:CH$104,47,0),"0"),
IFERROR(VLOOKUP($A44,'Season 14'!AF$4:CH$104,47,0),"0"),IFERROR(VLOOKUP($A44,'Season 15'!AF$4:CH$104,47,0),"0"),)</f>
        <v>0</v>
      </c>
      <c r="AV44" s="692">
        <f>SUM(IFERROR(VLOOKUP($A44,'Season 3'!AF$4:CH$104,48,0),"0"),
IFERROR(VLOOKUP($A44,'Season 4'!AF$4:CH$104,48,0),"0"),IFERROR(VLOOKUP($A44,'Season 5'!AF$4:CH$104,48,0),"0"),
IFERROR(VLOOKUP($A44,'Season 6'!AF$4:CH$104,48,0),"0"),IFERROR(VLOOKUP($A44,'Season 7'!AF$4:CH$104,48,0),"0"),
IFERROR(VLOOKUP($A44,'Season 8'!AF$4:CH$104,48,0),"0"),IFERROR(VLOOKUP($A44,'Season 9'!AF$4:CH$104,48,0),"0"),
IFERROR(VLOOKUP($A44,'Season 10'!AF$4:CH$104,48,0),"0"),IFERROR(VLOOKUP($A44,'Season 11'!AF$4:CH$104,48,0),"0"),
IFERROR(VLOOKUP($A44,'Season 12'!AF$4:CH$104,48,0),"0"),IFERROR(VLOOKUP($A44,'Season 13'!AF$4:CH$104,48,0),"0"),
IFERROR(VLOOKUP($A44,'Season 14'!AF$4:CH$104,48,0),"0"),IFERROR(VLOOKUP($A44,'Season 15'!AF$4:CH$104,48,0),"0"),)</f>
        <v>0</v>
      </c>
      <c r="AW44" s="1023">
        <f>SUM(IFERROR(VLOOKUP($A44,'Season 3'!AF$4:CH$104,49,0),"0"),
IFERROR(VLOOKUP($A44,'Season 4'!AF$4:CH$104,49,0),"0"),IFERROR(VLOOKUP($A44,'Season 5'!AF$4:CH$104,49,0),"0"),
IFERROR(VLOOKUP($A44,'Season 6'!AF$4:CH$104,49,0),"0"),IFERROR(VLOOKUP($A44,'Season 7'!AF$4:CH$104,49,0),"0"),
IFERROR(VLOOKUP($A44,'Season 8'!AF$4:CH$104,49,0),"0"),IFERROR(VLOOKUP($A44,'Season 9'!AF$4:CH$104,49,0),"0"),
IFERROR(VLOOKUP($A44,'Season 10'!AF$4:CH$104,49,0),"0"),IFERROR(VLOOKUP($A44,'Season 11'!AF$4:CH$104,49,0),"0"),
IFERROR(VLOOKUP($A44,'Season 12'!AF$4:CH$104,49,0),"0"),IFERROR(VLOOKUP($A44,'Season 13'!AF$4:CH$104,49,0),"0"),
IFERROR(VLOOKUP($A44,'Season 14'!AF$4:CH$104,49,0),"0"),IFERROR(VLOOKUP($A44,'Season 15'!AF$4:CH$104,49,0),"0"),)</f>
        <v>0</v>
      </c>
      <c r="AX44" s="26">
        <f>SUM(IFERROR(VLOOKUP($A44,'Season 3'!AF$4:CH$104,50,0),"0"),
IFERROR(VLOOKUP($A44,'Season 4'!AF$4:CH$104,50,0),"0"),IFERROR(VLOOKUP($A44,'Season 5'!AF$4:CH$104,50,0),"0"),
IFERROR(VLOOKUP($A44,'Season 6'!AF$4:CH$104,50,0),"0"),IFERROR(VLOOKUP($A44,'Season 7'!AF$4:CH$104,50,0),"0"),
IFERROR(VLOOKUP($A44,'Season 8'!AF$4:CH$104,50,0),"0"),IFERROR(VLOOKUP($A44,'Season 9'!AF$4:CH$104,50,0),"0"),
IFERROR(VLOOKUP($A44,'Season 10'!AF$4:CH$104,50,0),"0"),IFERROR(VLOOKUP($A44,'Season 11'!AF$4:CH$104,50,0),"0"),
IFERROR(VLOOKUP($A44,'Season 12'!AF$4:CH$104,50,0),"0"),IFERROR(VLOOKUP($A44,'Season 13'!AF$4:CH$104,50,0),"0"),
IFERROR(VLOOKUP($A44,'Season 14'!AF$4:CH$104,50,0),"0"),IFERROR(VLOOKUP($A44,'Season 15'!AF$4:CH$104,50,0),"0"),)</f>
        <v>0</v>
      </c>
      <c r="AY44" s="699">
        <f>SUM(IFERROR(VLOOKUP($A44,'Season 3'!AF$4:CH$104,51,0),"0"),
IFERROR(VLOOKUP($A44,'Season 4'!AF$4:CH$104,51,0),"0"),IFERROR(VLOOKUP($A44,'Season 5'!AF$4:CH$104,51,0),"0"),
IFERROR(VLOOKUP($A44,'Season 6'!AF$4:CH$104,51,0),"0"),IFERROR(VLOOKUP($A44,'Season 7'!AF$4:CH$104,51,0),"0"),
IFERROR(VLOOKUP($A44,'Season 8'!AF$4:CH$104,51,0),"0"),IFERROR(VLOOKUP($A44,'Season 9'!AF$4:CH$104,51,0),"0"),
IFERROR(VLOOKUP($A44,'Season 10'!AF$4:CH$104,51,0),"0"),IFERROR(VLOOKUP($A44,'Season 11'!AF$4:CH$104,51,0),"0"),
IFERROR(VLOOKUP($A44,'Season 12'!AF$4:CH$104,51,0),"0"),IFERROR(VLOOKUP($A44,'Season 13'!AF$4:CH$104,51,0),"0"),
IFERROR(VLOOKUP($A44,'Season 14'!AF$4:CH$104,51,0),"0"),IFERROR(VLOOKUP($A44,'Season 15'!AF$4:CH$104,51,0),"0"),)</f>
        <v>0</v>
      </c>
      <c r="AZ44" s="700">
        <f>SUM(IFERROR(VLOOKUP($A44,'Season 1'!AF$4:CC$104,32,0),"0"),IFERROR(VLOOKUP($A44,'Season 2'!AF$4:CC$104,37,0),"0"),)</f>
        <v>0</v>
      </c>
      <c r="BA44" s="692">
        <f>SUM(IFERROR(VLOOKUP($A44,'Season 1'!AF$4:CC$104,33,0),"0"),IFERROR(VLOOKUP($A44,'Season 2'!AF$4:CC$104,38,0),"0"),)</f>
        <v>0</v>
      </c>
      <c r="BB44" s="1023">
        <f>SUM(IFERROR(VLOOKUP($A44,'Season 1'!AF$4:CC$104,34,0),"0"),IFERROR(VLOOKUP($A44,'Season 2'!AF$4:CC$104,39,0),"0"),)</f>
        <v>0</v>
      </c>
      <c r="BC44" s="26">
        <f>SUM(IFERROR(VLOOKUP($A44,'Season 1'!AF$4:CC$104,35,0),"0"),IFERROR(VLOOKUP($A44,'Season 2'!AF$4:CC$104,40,0),"0"),)</f>
        <v>0</v>
      </c>
      <c r="BD44" s="699">
        <f>SUM(IFERROR(VLOOKUP($A44,'Season 1'!AF$4:CC$104,36,0),"0"),IFERROR(VLOOKUP($A44,'Season 2'!AF$4:CC$104,41,0),"0"),)</f>
        <v>0</v>
      </c>
      <c r="BE44" s="1111">
        <f>SUM(IFERROR(VLOOKUP($A44,'Season 1'!AF$4:CC$104,37,0),"0"),
IFERROR(VLOOKUP($A44,'Season 2'!AF$4:CC$104,47,0),"0"),IFERROR(VLOOKUP($A44,'Season 3'!AF$4:CH$104,52,0),"0"),
IFERROR(VLOOKUP($A44,'Season 4'!AF$4:CH$104,52,0),"0"),IFERROR(VLOOKUP($A44,'Season 5'!AF$4:CH$104,52,0),"0"),
IFERROR(VLOOKUP($A44,'Season 6'!AF$4:CH$104,52,0),"0"),IFERROR(VLOOKUP($A44,'Season 7'!AF$4:CH$104,52,0),"0"),
IFERROR(VLOOKUP($A44,'Season 8'!AF$4:CH$104,52,0),"0"),IFERROR(VLOOKUP($A44,'Season 9'!AF$4:CH$104,52,0),"0"),
IFERROR(VLOOKUP($A44,'Season 10'!AF$4:CH$104,52,0),"0"),IFERROR(VLOOKUP($A44,'Season 11'!AF$4:CH$104,52,0),"0"),
IFERROR(VLOOKUP($A44,'Season 12'!AF$4:CH$104,52,0),"0"),IFERROR(VLOOKUP($A44,'Season 13'!AF$4:CH$104,52,0),"0"),
IFERROR(VLOOKUP($A44,'Season 14'!AF$4:CH$104,52,0),"0"),IFERROR(VLOOKUP($A44,'Season 15'!AF$4:CH$104,52,0),"0"),)</f>
        <v>0</v>
      </c>
      <c r="BF44" s="1112">
        <f>SUM(IFERROR(VLOOKUP($A44,'Season 1'!AF$4:CC$104,38,0),"0"),
IFERROR(VLOOKUP($A44,'Season 2'!AF$4:CC$104,48,0),"0"),IFERROR(VLOOKUP($A44,'Season 3'!AF$4:CH$104,53,0),"0"),
IFERROR(VLOOKUP($A44,'Season 4'!AF$4:CH$104,53,0),"0"),IFERROR(VLOOKUP($A44,'Season 5'!AF$4:CH$104,53,0),"0"),
IFERROR(VLOOKUP($A44,'Season 6'!AF$4:CH$104,53,0),"0"),IFERROR(VLOOKUP($A44,'Season 7'!AF$4:CH$104,53,0),"0"),
IFERROR(VLOOKUP($A44,'Season 8'!AF$4:CH$104,53,0),"0"),IFERROR(VLOOKUP($A44,'Season 9'!AF$4:CH$104,53,0),"0"),
IFERROR(VLOOKUP($A44,'Season 10'!AF$4:CH$104,53,0),"0"),IFERROR(VLOOKUP($A44,'Season 11'!AF$4:CH$104,53,0),"0"),
IFERROR(VLOOKUP($A44,'Season 12'!AF$4:CH$104,53,0),"0"),IFERROR(VLOOKUP($A44,'Season 13'!AF$4:CH$104,53,0),"0"),
IFERROR(VLOOKUP($A44,'Season 14'!AF$4:CH$104,53,0),"0"),IFERROR(VLOOKUP($A44,'Season 15'!AF$4:CH$104,53,0),"0"),)</f>
        <v>0</v>
      </c>
      <c r="BG44" s="1061" t="e">
        <f t="shared" si="1"/>
        <v>#DIV/0!</v>
      </c>
      <c r="BI44" s="1100"/>
      <c r="BJ44" s="1100"/>
      <c r="BK44" s="1100"/>
      <c r="BL44" s="1100"/>
      <c r="BM44" s="1100"/>
      <c r="BN44" s="1100"/>
      <c r="BO44" s="334"/>
      <c r="BP44" s="334"/>
      <c r="BQ44" s="334"/>
      <c r="BR44" s="334"/>
      <c r="BS44" s="15">
        <f>IFERROR(VLOOKUP($A44,'Season 1'!$AF$4:$CH$104,39,0),"0")</f>
        <v>0</v>
      </c>
      <c r="BT44" s="15">
        <f>IFERROR(VLOOKUP($A44,'Season 1'!$AF$4:$CH$104,40,0),"0")</f>
        <v>0</v>
      </c>
      <c r="BU44" s="15">
        <f>IFERROR(VLOOKUP($A44,'Season 2'!$AF$4:$CH$104,49,0),"0")</f>
        <v>0</v>
      </c>
      <c r="BV44" s="15">
        <f>IFERROR(VLOOKUP($A44,'Season 2'!$AF$4:$CH$104,50,0),"0")</f>
        <v>0</v>
      </c>
      <c r="BW44" s="15">
        <f>IFERROR(VLOOKUP($A44,'Season 3'!$AF$4:$CH$104,54,0),"0")</f>
        <v>0</v>
      </c>
      <c r="BX44" s="15">
        <f>IFERROR(VLOOKUP($A44,'Season 3'!$AF$4:$CH$104,55,0),"0")</f>
        <v>0</v>
      </c>
      <c r="BY44" s="15" t="str">
        <f>IFERROR(VLOOKUP($A44,'Season 4'!$AF$4:$CH$104,54,0),"0")</f>
        <v>0</v>
      </c>
      <c r="BZ44" s="15" t="str">
        <f>IFERROR(VLOOKUP($A44,'Season 4'!$AF$4:$CH$104,55,0),"0")</f>
        <v>0</v>
      </c>
      <c r="CA44" s="15" t="str">
        <f>IFERROR(VLOOKUP($A44,'Season 5'!$AF$4:$CH$104,54,0),"0")</f>
        <v>0</v>
      </c>
      <c r="CB44" s="15" t="str">
        <f>IFERROR(VLOOKUP($A44,'Season 5'!$AF$4:$CH$104,55,0),"0")</f>
        <v>0</v>
      </c>
      <c r="CC44" s="15" t="str">
        <f>IFERROR(VLOOKUP($A44,'Season 6'!$AF$4:$CH$104,54,0),"0")</f>
        <v>0</v>
      </c>
      <c r="CD44" s="15" t="str">
        <f>IFERROR(VLOOKUP($A44,'Season 6'!$AF$4:$CH$104,55,0),"0")</f>
        <v>0</v>
      </c>
      <c r="CE44" s="15" t="str">
        <f>IFERROR(VLOOKUP($A44,'Season 7'!$AF$4:$CH$104,54,0),"0")</f>
        <v>0</v>
      </c>
      <c r="CF44" s="15" t="str">
        <f>IFERROR(VLOOKUP($A44,'Season 7'!$AF$4:$CH$104,55,0),"0")</f>
        <v>0</v>
      </c>
      <c r="CG44" s="15" t="str">
        <f>IFERROR(VLOOKUP($A44,'Season 8'!$AF$4:$CH$104,54,0),"0")</f>
        <v>0</v>
      </c>
      <c r="CH44" s="15" t="str">
        <f>IFERROR(VLOOKUP($A44,'Season 8'!$AF$4:$CH$104,55,0),"0")</f>
        <v>0</v>
      </c>
      <c r="CI44" s="15" t="str">
        <f>IFERROR(VLOOKUP($A44,'Season 9'!$AF$4:$CH$104,54,0),"0")</f>
        <v>0</v>
      </c>
      <c r="CJ44" s="15" t="str">
        <f>IFERROR(VLOOKUP($A44,'Season 9'!$AF$4:$CH$104,55,0),"0")</f>
        <v>0</v>
      </c>
      <c r="CK44" s="15" t="str">
        <f>IFERROR(VLOOKUP($A44,'Season 10'!$AF$4:$CH$104,54,0),"0")</f>
        <v>0</v>
      </c>
      <c r="CL44" s="15" t="str">
        <f>IFERROR(VLOOKUP($A44,'Season 10'!$AF$4:$CH$104,55,0),"0")</f>
        <v>0</v>
      </c>
      <c r="CM44" s="15" t="str">
        <f>IFERROR(VLOOKUP($A44,'Season 11'!$AF$4:$CH$104,54,0),"0")</f>
        <v>0</v>
      </c>
      <c r="CN44" s="15" t="str">
        <f>IFERROR(VLOOKUP($A44,'Season 11'!$AF$4:$CH$104,55,0),"0")</f>
        <v>0</v>
      </c>
      <c r="CO44" s="15" t="str">
        <f>IFERROR(VLOOKUP($A44,'Season 12'!$AF$4:$CH$104,54,0),"0")</f>
        <v>0</v>
      </c>
      <c r="CP44" s="15" t="str">
        <f>IFERROR(VLOOKUP($A44,'Season 12'!$AF$4:$CH$104,55,0),"0")</f>
        <v>0</v>
      </c>
      <c r="CQ44" s="15" t="str">
        <f>IFERROR(VLOOKUP($A44,'Season 13'!$AF$4:$CH$104,54,0),"0")</f>
        <v>0</v>
      </c>
      <c r="CR44" s="15" t="str">
        <f>IFERROR(VLOOKUP($A44,'Season 13'!$AF$4:$CH$104,55,0),"0")</f>
        <v>0</v>
      </c>
      <c r="CS44" s="15" t="str">
        <f>IFERROR(VLOOKUP($A44,'Season 14'!$AF$4:$CH$104,54,0),"0")</f>
        <v>0</v>
      </c>
      <c r="CT44" s="15" t="str">
        <f>IFERROR(VLOOKUP($A44,'Season 14'!$AF$4:$CH$104,55,0),"0")</f>
        <v>0</v>
      </c>
      <c r="CU44" s="15" t="str">
        <f>IFERROR(VLOOKUP($A44,'Season 15'!$AF$4:$CH$104,54,0),"0")</f>
        <v>0</v>
      </c>
      <c r="CV44" s="15" t="str">
        <f>IFERROR(VLOOKUP($A44,'Season 15'!$AF$4:$CH$104,55,0),"0")</f>
        <v>0</v>
      </c>
    </row>
    <row r="45" spans="1:100" x14ac:dyDescent="0.25">
      <c r="A45" s="1090" t="s">
        <v>399</v>
      </c>
      <c r="B45" s="1021" t="str">
        <f>IFERROR(VLOOKUP('Data Totals'!A45,'Season 1'!AF$4:CC$104,2,FALSE),IFERROR(VLOOKUP('Data Totals'!A45,'Season 2'!AF$4:CC$104,2,FALSE),IFERROR(VLOOKUP('Data Totals'!A45,'Season 3'!AF$4:CC$104,2,FALSE),IFERROR(VLOOKUP('Data Totals'!A45,'Season 4'!AF$4:CC$104,2,FALSE),IFERROR(VLOOKUP('Data Totals'!A45,'Season 5'!AF$4:CC$104,2,FALSE),IFERROR(VLOOKUP('Data Totals'!A45,'Season 6'!AF$4:CC$104,2,FALSE),IFERROR(VLOOKUP('Data Totals'!A45,'Season 7'!AF$4:CC$104,2,FALSE),IFERROR(VLOOKUP('Data Totals'!A45,'Season 8'!AF$4:CC$104,2,FALSE),IFERROR(VLOOKUP('Data Totals'!A45,'Season 9'!AF$4:CC$104,2,FALSE),IFERROR(VLOOKUP('Data Totals'!A45,'Season 10'!AF$4:CC$104,2,FALSE),IFERROR(VLOOKUP('Data Totals'!A45,'Season 11'!AF$4:CC$104,2,FALSE),IFERROR(VLOOKUP('Data Totals'!A45,'Season 12'!AF$4:CC$104,2,FALSE),IFERROR(VLOOKUP('Data Totals'!A45,'Season 13'!AF$4:CC$104,2,FALSE),IFERROR(VLOOKUP('Data Totals'!A45,'Season 14'!AF$4:CC$104,2,FALSE),IFERROR(VLOOKUP('Data Totals'!A45,'Season 15'!AF$4:CC$104,2,FALSE),"N/A")))))))))))))))</f>
        <v>CM</v>
      </c>
      <c r="C45" s="1022">
        <f>IFERROR(VLOOKUP('Data Totals'!A45,'Season 1'!AF$4:CC$104,3,FALSE),IFERROR(VLOOKUP('Data Totals'!A45,'Season 2'!AF$4:CC$104,3,FALSE),IFERROR(VLOOKUP('Data Totals'!A45,'Season 3'!AF$4:CC$104,3,FALSE),IFERROR(VLOOKUP('Data Totals'!A45,'Season 4'!AF$4:CC$104,3,FALSE),IFERROR(VLOOKUP('Data Totals'!A45,'Season 5'!AF$4:CC$104,3,FALSE),IFERROR(VLOOKUP('Data Totals'!A45,'Season 6'!AF$4:CC$104,3,FALSE),IFERROR(VLOOKUP('Data Totals'!A45,'Season 7'!AF$4:CC$104,3,FALSE),IFERROR(VLOOKUP('Data Totals'!A45,'Season 8'!AF$4:CC$104,3,FALSE),IFERROR(VLOOKUP('Data Totals'!A45,'Season 9'!AF$4:CC$104,3,FALSE),IFERROR(VLOOKUP('Data Totals'!A45,'Season 10'!AF$4:CC$104,3,FALSE),IFERROR(VLOOKUP('Data Totals'!A45,'Season 11'!AF$4:CC$104,3,FALSE),IFERROR(VLOOKUP('Data Totals'!A45,'Season 12'!AF$4:CC$104,3,FALSE),IFERROR(VLOOKUP('Data Totals'!A45,'Season 13'!AF$4:CC$104,3,FALSE),IFERROR(VLOOKUP('Data Totals'!A45,'Season 14'!AF$4:CC$104,3,FALSE),IFERROR(VLOOKUP('Data Totals'!A45,'Season 15'!AF$4:CC$104,3,FALSE),"N/A")))))))))))))))</f>
        <v>63</v>
      </c>
      <c r="D45" s="1022">
        <f>IFERROR(VLOOKUP('Data Totals'!A45,'Season 1'!AF$4:CC$104,4,FALSE),IFERROR(VLOOKUP('Data Totals'!A45,'Season 2'!AF$4:CC$104,4,FALSE),IFERROR(VLOOKUP('Data Totals'!A45,'Season 3'!AF$4:CC$104,4,FALSE),IFERROR(VLOOKUP('Data Totals'!A45,'Season 4'!AF$4:CC$104,4,FALSE),IFERROR(VLOOKUP('Data Totals'!A45,'Season 5'!AF$4:CC$104,4,FALSE),IFERROR(VLOOKUP('Data Totals'!A45,'Season 6'!AF$4:CC$104,4,FALSE),IFERROR(VLOOKUP('Data Totals'!A45,'Season 7'!AF$4:CC$104,4,FALSE),IFERROR(VLOOKUP('Data Totals'!A45,'Season 8'!AF$4:CC$104,4,FALSE),IFERROR(VLOOKUP('Data Totals'!A45,'Season 9'!AF$4:CC$104,4,FALSE),IFERROR(VLOOKUP('Data Totals'!A45,'Season 10'!AF$4:CC$104,4,FALSE),IFERROR(VLOOKUP('Data Totals'!A45,'Season 11'!AF$4:CC$104,4,FALSE),IFERROR(VLOOKUP('Data Totals'!A45,'Season 12'!AF$4:CC$104,4,FALSE),IFERROR(VLOOKUP('Data Totals'!A45,'Season 13'!AF$4:CC$104,4,FALSE),IFERROR(VLOOKUP('Data Totals'!A45,'Season 14'!AF$4:CC$104,4,FALSE),IFERROR(VLOOKUP('Data Totals'!A45,'Season 15'!AF$4:CC$104,4,FALSE),"N/A")))))))))))))))</f>
        <v>68</v>
      </c>
      <c r="E45" s="1022">
        <f t="shared" si="0"/>
        <v>5</v>
      </c>
      <c r="F45" s="692">
        <f>SUM(IFERROR(VLOOKUP(A45,BI$3:BN$152,2,0),"0"),IFERROR(VLOOKUP(A45,'Season 1'!AF$4:CC$104,6,0),"0"),
IFERROR(VLOOKUP(A45,'Season 2'!AF$4:CC$104,6,0),"0"),IFERROR(VLOOKUP(A45,'Season 3'!AF$4:CC$104,6,0),"0"),
IFERROR(VLOOKUP(A45,'Season 4'!AF$4:CC$104,6,0),"0"),IFERROR(VLOOKUP(A45,'Season 5'!AF$4:CC$104,6,0),"0"),
IFERROR(VLOOKUP(A45,'Season 6'!AF$4:CC$104,6,0),"0"),IFERROR(VLOOKUP(A45,'Season 7'!AF$4:CC$104,6,0),"0"),
IFERROR(VLOOKUP(A45,'Season 8'!AF$4:CC$104,6,0),"0"),IFERROR(VLOOKUP(A45,'Season 9'!AF$4:CC$104,6,0),"0"),
IFERROR(VLOOKUP(A45,'Season 10'!AF$4:CC$104,6,0),"0"),IFERROR(VLOOKUP(A45,'Season 11'!AF$4:CC$104,6,0),"0"),
IFERROR(VLOOKUP(A45,'Season 12'!AF$4:CC$104,6,0),"0"),IFERROR(VLOOKUP(A45,'Season 13'!AF$4:CC$104,6,0),"0"),
IFERROR(VLOOKUP(A45,'Season 14'!AF$4:CC$104,6,0),"0"),IFERROR(VLOOKUP(A45,'Season 15'!AF$4:CC$104,6,0),"0"),)</f>
        <v>15</v>
      </c>
      <c r="G45" s="692">
        <f>SUM(IFERROR(VLOOKUP(A45,'Season 1'!AF$4:CC$104,7,0),"0"),
IFERROR(VLOOKUP(A45,'Season 2'!AF$4:CC$104,7,0),"0"),IFERROR(VLOOKUP(A45,'Season 3'!AF$4:CC$104,7,0),"0"),
IFERROR(VLOOKUP(A45,'Season 4'!AF$4:CC$104,7,0),"0"),IFERROR(VLOOKUP(A45,'Season 5'!AF$4:CC$104,7,0),"0"),
IFERROR(VLOOKUP(A45,'Season 6'!AF$4:CC$104,7,0),"0"),IFERROR(VLOOKUP(A45,'Season 7'!AF$4:CC$104,7,0),"0"),
IFERROR(VLOOKUP(A45,'Season 8'!AF$4:CC$104,7,0),"0"),IFERROR(VLOOKUP(A45,'Season 9'!AF$4:CC$104,7,0),"0"),
IFERROR(VLOOKUP(A45,'Season 10'!AF$4:CC$104,7,0),"0"),IFERROR(VLOOKUP(A45,'Season 11'!AF$4:CC$104,7,0),"0"),
IFERROR(VLOOKUP(A45,'Season 12'!AF$4:CC$104,7,0),"0"),IFERROR(VLOOKUP(A45,'Season 13'!AF$4:CC$104,7,0),"0"),
IFERROR(VLOOKUP(A45,'Season 14'!AF$4:CC$104,7,0),"0"),IFERROR(VLOOKUP(A45,'Season 15'!AF$4:CC$104,7,0),"0"),)</f>
        <v>0</v>
      </c>
      <c r="H45" s="556">
        <f>SUM(IFERROR(VLOOKUP(A45,'Season 1'!AF$4:CC$104,8,0),"0"),
IFERROR(VLOOKUP(A45,'Season 2'!AF$4:CC$104,8,0),"0"),IFERROR(VLOOKUP(A45,'Season 3'!AF$4:CC$104,8,0),"0"),
IFERROR(VLOOKUP(A45,'Season 4'!AF$4:CC$104,8,0),"0"),IFERROR(VLOOKUP(A45,'Season 5'!AF$4:CC$104,8,0),"0"),
IFERROR(VLOOKUP(A45,'Season 6'!AF$4:CC$104,8,0),"0"),IFERROR(VLOOKUP(A45,'Season 7'!AF$4:CC$104,8,0),"0"),
IFERROR(VLOOKUP(A45,'Season 8'!AF$4:CC$104,8,0),"0"),IFERROR(VLOOKUP(A45,'Season 9'!AF$4:CC$104,8,0),"0"),
IFERROR(VLOOKUP(A45,'Season 10'!AF$4:CC$104,8,0),"0"),IFERROR(VLOOKUP(A45,'Season 11'!AF$4:CC$104,8,0),"0"),
IFERROR(VLOOKUP(A45,'Season 12'!AF$4:CC$104,8,0),"0"),IFERROR(VLOOKUP(A45,'Season 13'!AF$4:CC$104,8,0),"0"),
IFERROR(VLOOKUP(A45,'Season 14'!AF$4:CC$104,8,0),"0"),IFERROR(VLOOKUP(A45,'Season 15'!AF$4:CC$104,8,0),"0"),)</f>
        <v>0</v>
      </c>
      <c r="I45" s="1023">
        <f>SUM(IFERROR(VLOOKUP(A45,'Season 1'!AF$4:CC$104,9,0),"0"),
IFERROR(VLOOKUP(A45,'Season 2'!AF$4:CC$104,9,0),"0"),IFERROR(VLOOKUP(A45,'Season 3'!AF$4:CC$104,9,0),"0"),
IFERROR(VLOOKUP(A45,'Season 4'!AF$4:CC$104,9,0),"0"),IFERROR(VLOOKUP(A45,'Season 5'!AF$4:CC$104,9,0),"0"),
IFERROR(VLOOKUP(A45,'Season 6'!AF$4:CC$104,9,0),"0"),IFERROR(VLOOKUP(A45,'Season 7'!AF$4:CC$104,9,0),"0"),
IFERROR(VLOOKUP(A45,'Season 8'!AF$4:CC$104,9,0),"0"),IFERROR(VLOOKUP(A45,'Season 9'!AF$4:CC$104,9,0),"0"),
IFERROR(VLOOKUP(A45,'Season 10'!AF$4:CC$104,9,0),"0"),IFERROR(VLOOKUP(A45,'Season 11'!AF$4:CC$104,9,0),"0"),
IFERROR(VLOOKUP(A45,'Season 12'!AF$4:CC$104,9,0),"0"),IFERROR(VLOOKUP(A45,'Season 13'!AF$4:CC$104,9,0),"0"),
IFERROR(VLOOKUP(A45,'Season 14'!AF$4:CC$104,9,0),"0"),IFERROR(VLOOKUP(A45,'Season 15'!AF$4:CC$104,9,0),"0"),)</f>
        <v>0</v>
      </c>
      <c r="J45" s="26">
        <f>SUM(IFERROR(VLOOKUP(A45,BI$3:BN$152,3,0),"0"),IFERROR(VLOOKUP(A45,'Season 1'!AF$4:CC$104,10,0),"0"),
IFERROR(VLOOKUP(A45,'Season 2'!AF$4:CC$104,10,0),"0"),IFERROR(VLOOKUP(A45,'Season 3'!AF$4:CC$104,10,0),"0"),
IFERROR(VLOOKUP(A45,'Season 4'!AF$4:CC$104,10,0),"0"),IFERROR(VLOOKUP(A45,'Season 5'!AF$4:CC$104,10,0),"0"),
IFERROR(VLOOKUP(A45,'Season 6'!AF$4:CC$104,10,0),"0"),IFERROR(VLOOKUP(A45,'Season 7'!AF$4:CC$104,10,0),"0"),
IFERROR(VLOOKUP(A45,'Season 8'!AF$4:CC$104,10,0),"0"),IFERROR(VLOOKUP(A45,'Season 9'!AF$4:CC$104,10,0),"0"),
IFERROR(VLOOKUP(A45,'Season 10'!AF$4:CC$104,10,0),"0"),IFERROR(VLOOKUP(A45,'Season 11'!AF$4:CC$104,10,0),"0"),
IFERROR(VLOOKUP(A45,'Season 12'!AF$4:CC$104,10,0),"0"),IFERROR(VLOOKUP(A45,'Season 13'!AF$4:CC$104,10,0),"0"),
IFERROR(VLOOKUP(A45,'Season 14'!AF$4:CC$104,10,0),"0"),IFERROR(VLOOKUP(A45,'Season 15'!AF$4:CC$104,10,0),"0"),)</f>
        <v>0</v>
      </c>
      <c r="K45" s="699">
        <f>SUM(IFERROR(VLOOKUP(A45,BI$3:BN$152,4,0),"0"),IFERROR(VLOOKUP(A45,'Season 1'!AF$4:CC$104,11,0),"0"),
IFERROR(VLOOKUP(A45,'Season 2'!AF$4:CC$104,11,0),"0"),IFERROR(VLOOKUP(A45,'Season 3'!AF$4:CC$104,11,0),"0"),
IFERROR(VLOOKUP(A45,'Season 4'!AF$4:CC$104,11,0),"0"),IFERROR(VLOOKUP(A45,'Season 5'!AF$4:CC$104,11,0),"0"),
IFERROR(VLOOKUP(A45,'Season 6'!AF$4:CC$104,11,0),"0"),IFERROR(VLOOKUP(A45,'Season 7'!AF$4:CC$104,11,0),"0"),
IFERROR(VLOOKUP(A45,'Season 8'!AF$4:CC$104,11,0),"0"),IFERROR(VLOOKUP(A45,'Season 9'!AF$4:CC$104,11,0),"0"),
IFERROR(VLOOKUP(A45,'Season 10'!AF$4:CC$104,11,0),"0"),IFERROR(VLOOKUP(A45,'Season 11'!AF$4:CC$104,11,0),"0"),
IFERROR(VLOOKUP(A45,'Season 12'!AF$4:CC$104,11,0),"0"),IFERROR(VLOOKUP(A45,'Season 13'!AF$4:CC$104,11,0),"0"),
IFERROR(VLOOKUP(A45,'Season 14'!AF$4:CC$104,11,0),"0"),IFERROR(VLOOKUP(A45,'Season 15'!AF$4:CC$104,11,0),"0"),)</f>
        <v>3</v>
      </c>
      <c r="L45" s="700">
        <f>SUM(IFERROR(VLOOKUP($A45,'Season 1'!AF$4:CC$104,12,0),"0"),
IFERROR(VLOOKUP($A45,'Season 2'!AF$4:CC$104,12,0),"0"),IFERROR(VLOOKUP($A45,'Season 3'!AF$4:CC$104,12,0),"0"),
IFERROR(VLOOKUP($A45,'Season 4'!AF$4:CC$104,12,0),"0"),IFERROR(VLOOKUP($A45,'Season 5'!AF$4:CC$104,12,0),"0"),
IFERROR(VLOOKUP($A45,'Season 6'!AF$4:CC$104,12,0),"0"),IFERROR(VLOOKUP($A45,'Season 7'!AF$4:CC$104,12,0),"0"),
IFERROR(VLOOKUP($A45,'Season 8'!AF$4:CC$104,12,0),"0"),IFERROR(VLOOKUP($A45,'Season 9'!AF$4:CC$104,12,0),"0"),
IFERROR(VLOOKUP($A45,'Season 10'!AF$4:CC$104,12,0),"0"),IFERROR(VLOOKUP($A45,'Season 11'!AF$4:CC$104,12,0),"0"),
IFERROR(VLOOKUP($A45,'Season 12'!AF$4:CC$104,12,0),"0"),IFERROR(VLOOKUP($A45,'Season 13'!AF$4:CC$104,12,0),"0"),
IFERROR(VLOOKUP($A45,'Season 14'!AF$4:CC$104,12,0),"0"),IFERROR(VLOOKUP($A45,'Season 15'!AF$4:CC$104,12,0),"0"),)</f>
        <v>0</v>
      </c>
      <c r="M45" s="692">
        <f>SUM(IFERROR(VLOOKUP($A45,'Season 1'!AF$4:CC$104,13,0),"0"),
IFERROR(VLOOKUP($A45,'Season 2'!AF$4:CC$104,13,0),"0"),IFERROR(VLOOKUP($A45,'Season 3'!AF$4:CC$104,13,0),"0"),
IFERROR(VLOOKUP($A45,'Season 4'!AF$4:CC$104,13,0),"0"),IFERROR(VLOOKUP($A45,'Season 5'!AF$4:CC$104,13,0),"0"),
IFERROR(VLOOKUP($A45,'Season 6'!AF$4:CC$104,13,0),"0"),IFERROR(VLOOKUP($A45,'Season 7'!AF$4:CC$104,13,0),"0"),
IFERROR(VLOOKUP($A45,'Season 8'!AF$4:CC$104,13,0),"0"),IFERROR(VLOOKUP($A45,'Season 9'!AF$4:CC$104,13,0),"0"),
IFERROR(VLOOKUP($A45,'Season 10'!AF$4:CC$104,13,0),"0"),IFERROR(VLOOKUP($A45,'Season 11'!AF$4:CC$104,13,0),"0"),
IFERROR(VLOOKUP($A45,'Season 12'!AF$4:CC$104,13,0),"0"),IFERROR(VLOOKUP($A45,'Season 13'!AF$4:CC$104,13,0),"0"),
IFERROR(VLOOKUP($A45,'Season 14'!AF$4:CC$104,13,0),"0"),IFERROR(VLOOKUP($A45,'Season 15'!AF$4:CC$104,13,0),"0"),)</f>
        <v>0</v>
      </c>
      <c r="N45" s="1023">
        <f>SUM(IFERROR(VLOOKUP($A45,'Season 1'!AF$4:CC$104,14,0),"0"),
IFERROR(VLOOKUP($A45,'Season 2'!AF$4:CC$104,14,0),"0"),IFERROR(VLOOKUP($A45,'Season 3'!AF$4:CC$104,14,0),"0"),
IFERROR(VLOOKUP($A45,'Season 4'!AF$4:CC$104,14,0),"0"),IFERROR(VLOOKUP($A45,'Season 5'!AF$4:CC$104,14,0),"0"),
IFERROR(VLOOKUP($A45,'Season 6'!AF$4:CC$104,14,0),"0"),IFERROR(VLOOKUP($A45,'Season 7'!AF$4:CC$104,14,0),"0"),
IFERROR(VLOOKUP($A45,'Season 8'!AF$4:CC$104,14,0),"0"),IFERROR(VLOOKUP($A45,'Season 9'!AF$4:CC$104,14,0),"0"),
IFERROR(VLOOKUP($A45,'Season 10'!AF$4:CC$104,14,0),"0"),IFERROR(VLOOKUP($A45,'Season 11'!AF$4:CC$104,14,0),"0"),
IFERROR(VLOOKUP($A45,'Season 12'!AF$4:CC$104,14,0),"0"),IFERROR(VLOOKUP($A45,'Season 13'!AF$4:CC$104,14,0),"0"),
IFERROR(VLOOKUP($A45,'Season 14'!AF$4:CC$104,14,0),"0"),IFERROR(VLOOKUP($A45,'Season 15'!AF$4:CC$104,14,0),"0"),)</f>
        <v>0</v>
      </c>
      <c r="O45" s="26">
        <f>SUM(IFERROR(VLOOKUP($A45,'Season 1'!AF$4:CC$104,15,0),"0"),
IFERROR(VLOOKUP($A45,'Season 2'!AF$4:CC$104,15,0),"0"),IFERROR(VLOOKUP($A45,'Season 3'!AF$4:CC$104,15,0),"0"),
IFERROR(VLOOKUP($A45,'Season 4'!AF$4:CC$104,15,0),"0"),IFERROR(VLOOKUP($A45,'Season 5'!AF$4:CC$104,15,0),"0"),
IFERROR(VLOOKUP($A45,'Season 6'!AF$4:CC$104,15,0),"0"),IFERROR(VLOOKUP($A45,'Season 7'!AF$4:CC$104,15,0),"0"),
IFERROR(VLOOKUP($A45,'Season 8'!AF$4:CC$104,15,0),"0"),IFERROR(VLOOKUP($A45,'Season 9'!AF$4:CC$104,15,0),"0"),
IFERROR(VLOOKUP($A45,'Season 10'!AF$4:CC$104,15,0),"0"),IFERROR(VLOOKUP($A45,'Season 11'!AF$4:CC$104,15,0),"0"),
IFERROR(VLOOKUP($A45,'Season 12'!AF$4:CC$104,15,0),"0"),IFERROR(VLOOKUP($A45,'Season 13'!AF$4:CC$104,15,0),"0"),
IFERROR(VLOOKUP($A45,'Season 14'!AF$4:CC$104,15,0),"0"),IFERROR(VLOOKUP($A45,'Season 15'!AF$4:CC$104,15,0),"0"),)</f>
        <v>0</v>
      </c>
      <c r="P45" s="699">
        <f>SUM(IFERROR(VLOOKUP($A45,'Season 1'!AF$4:CC$104,16,0),"0"),
IFERROR(VLOOKUP($A45,'Season 2'!AF$4:CC$104,16,0),"0"),IFERROR(VLOOKUP($A45,'Season 3'!AF$4:CC$104,16,0),"0"),
IFERROR(VLOOKUP($A45,'Season 4'!AF$4:CC$104,16,0),"0"),IFERROR(VLOOKUP($A45,'Season 5'!AF$4:CC$104,16,0),"0"),
IFERROR(VLOOKUP($A45,'Season 6'!AF$4:CC$104,16,0),"0"),IFERROR(VLOOKUP($A45,'Season 7'!AF$4:CC$104,16,0),"0"),
IFERROR(VLOOKUP($A45,'Season 8'!AF$4:CC$104,16,0),"0"),IFERROR(VLOOKUP($A45,'Season 9'!AF$4:CC$104,16,0),"0"),
IFERROR(VLOOKUP($A45,'Season 10'!AF$4:CC$104,16,0),"0"),IFERROR(VLOOKUP($A45,'Season 11'!AF$4:CC$104,16,0),"0"),
IFERROR(VLOOKUP($A45,'Season 12'!AF$4:CC$104,16,0),"0"),IFERROR(VLOOKUP($A45,'Season 13'!AF$4:CC$104,16,0),"0"),
IFERROR(VLOOKUP($A45,'Season 14'!AF$4:CC$104,16,0),"0"),IFERROR(VLOOKUP($A45,'Season 15'!AF$4:CC$104,16,0),"0"),)</f>
        <v>0</v>
      </c>
      <c r="Q45" s="700">
        <f>SUM(IFERROR(VLOOKUP($A45,'Season 1'!AF$4:CC$104,17,0),"0"),
IFERROR(VLOOKUP($A45,'Season 2'!AF$4:CC$104,17,0),"0"),IFERROR(VLOOKUP($A45,'Season 3'!AF$4:CC$104,17,0),"0"),
IFERROR(VLOOKUP($A45,'Season 4'!AF$4:CC$104,17,0),"0"),IFERROR(VLOOKUP($A45,'Season 5'!AF$4:CC$104,17,0),"0"),
IFERROR(VLOOKUP($A45,'Season 6'!AF$4:CC$104,17,0),"0"),IFERROR(VLOOKUP($A45,'Season 7'!AF$4:CC$104,17,0),"0"),
IFERROR(VLOOKUP($A45,'Season 8'!AF$4:CC$104,17,0),"0"),IFERROR(VLOOKUP($A45,'Season 9'!AF$4:CC$104,17,0),"0"),
IFERROR(VLOOKUP($A45,'Season 10'!AF$4:CC$104,17,0),"0"),IFERROR(VLOOKUP($A45,'Season 11'!AF$4:CC$104,17,0),"0"),
IFERROR(VLOOKUP($A45,'Season 12'!AF$4:CC$104,17,0),"0"),IFERROR(VLOOKUP($A45,'Season 13'!AF$4:CC$104,17,0),"0"),
IFERROR(VLOOKUP($A45,'Season 14'!AF$4:CC$104,17,0),"0"),IFERROR(VLOOKUP($A45,'Season 15'!AF$4:CC$104,17,0),"0"),)</f>
        <v>0</v>
      </c>
      <c r="R45" s="692">
        <f>SUM(IFERROR(VLOOKUP($A45,'Season 1'!AF$4:CC$104,18,0),"0"),
IFERROR(VLOOKUP($A45,'Season 2'!AF$4:CC$104,18,0),"0"),IFERROR(VLOOKUP($A45,'Season 3'!AF$4:CC$104,18,0),"0"),
IFERROR(VLOOKUP($A45,'Season 4'!AF$4:CC$104,18,0),"0"),IFERROR(VLOOKUP($A45,'Season 5'!AF$4:CC$104,18,0),"0"),
IFERROR(VLOOKUP($A45,'Season 6'!AF$4:CC$104,18,0),"0"),IFERROR(VLOOKUP($A45,'Season 7'!AF$4:CC$104,18,0),"0"),
IFERROR(VLOOKUP($A45,'Season 8'!AF$4:CC$104,18,0),"0"),IFERROR(VLOOKUP($A45,'Season 9'!AF$4:CC$104,18,0),"0"),
IFERROR(VLOOKUP($A45,'Season 10'!AF$4:CC$104,18,0),"0"),IFERROR(VLOOKUP($A45,'Season 11'!AF$4:CC$104,18,0),"0"),
IFERROR(VLOOKUP($A45,'Season 12'!AF$4:CC$104,18,0),"0"),IFERROR(VLOOKUP($A45,'Season 13'!AF$4:CC$104,18,0),"0"),
IFERROR(VLOOKUP($A45,'Season 14'!AF$4:CC$104,18,0),"0"),IFERROR(VLOOKUP($A45,'Season 15'!AF$4:CC$104,18,0),"0"),)</f>
        <v>0</v>
      </c>
      <c r="S45" s="1023">
        <f>SUM(IFERROR(VLOOKUP($A45,'Season 1'!AF$4:CC$104,19,0),"0"),
IFERROR(VLOOKUP($A45,'Season 2'!AF$4:CC$104,19,0),"0"),IFERROR(VLOOKUP($A45,'Season 3'!AF$4:CC$104,19,0),"0"),
IFERROR(VLOOKUP($A45,'Season 4'!AF$4:CC$104,19,0),"0"),IFERROR(VLOOKUP($A45,'Season 5'!AF$4:CC$104,19,0),"0"),
IFERROR(VLOOKUP($A45,'Season 6'!AF$4:CC$104,19,0),"0"),IFERROR(VLOOKUP($A45,'Season 7'!AF$4:CC$104,19,0),"0"),
IFERROR(VLOOKUP($A45,'Season 8'!AF$4:CC$104,19,0),"0"),IFERROR(VLOOKUP($A45,'Season 9'!AF$4:CC$104,19,0),"0"),
IFERROR(VLOOKUP($A45,'Season 10'!AF$4:CC$104,19,0),"0"),IFERROR(VLOOKUP($A45,'Season 11'!AF$4:CC$104,19,0),"0"),
IFERROR(VLOOKUP($A45,'Season 12'!AF$4:CC$104,19,0),"0"),IFERROR(VLOOKUP($A45,'Season 13'!AF$4:CC$104,19,0),"0"),
IFERROR(VLOOKUP($A45,'Season 14'!AF$4:CC$104,19,0),"0"),IFERROR(VLOOKUP($A45,'Season 15'!AF$4:CC$104,19,0),"0"),)</f>
        <v>0</v>
      </c>
      <c r="T45" s="26">
        <f>SUM(IFERROR(VLOOKUP($A45,'Season 1'!AF$4:CC$104,20,0),"0"),
IFERROR(VLOOKUP($A45,'Season 2'!AF$4:CC$104,20,0),"0"),IFERROR(VLOOKUP($A45,'Season 3'!AF$4:CC$104,20,0),"0"),
IFERROR(VLOOKUP($A45,'Season 4'!AF$4:CC$104,20,0),"0"),IFERROR(VLOOKUP($A45,'Season 5'!AF$4:CC$104,20,0),"0"),
IFERROR(VLOOKUP($A45,'Season 6'!AF$4:CC$104,20,0),"0"),IFERROR(VLOOKUP($A45,'Season 7'!AF$4:CC$104,20,0),"0"),
IFERROR(VLOOKUP($A45,'Season 8'!AF$4:CC$104,20,0),"0"),IFERROR(VLOOKUP($A45,'Season 9'!AF$4:CC$104,20,0),"0"),
IFERROR(VLOOKUP($A45,'Season 10'!AF$4:CC$104,20,0),"0"),IFERROR(VLOOKUP($A45,'Season 11'!AF$4:CC$104,20,0),"0"),
IFERROR(VLOOKUP($A45,'Season 12'!AF$4:CC$104,20,0),"0"),IFERROR(VLOOKUP($A45,'Season 13'!AF$4:CC$104,20,0),"0"),
IFERROR(VLOOKUP($A45,'Season 14'!AF$4:CC$104,20,0),"0"),IFERROR(VLOOKUP($A45,'Season 15'!AF$4:CC$104,20,0),"0"),)</f>
        <v>0</v>
      </c>
      <c r="U45" s="699">
        <f>SUM(IFERROR(VLOOKUP($A45,'Season 1'!AF$4:CC$104,21,0),"0"),
IFERROR(VLOOKUP($A45,'Season 2'!AF$4:CC$104,21,0),"0"),IFERROR(VLOOKUP($A45,'Season 3'!AF$4:CC$104,21,0),"0"),
IFERROR(VLOOKUP($A45,'Season 4'!AF$4:CC$104,21,0),"0"),IFERROR(VLOOKUP($A45,'Season 5'!AF$4:CC$104,21,0),"0"),
IFERROR(VLOOKUP($A45,'Season 6'!AF$4:CC$104,21,0),"0"),IFERROR(VLOOKUP($A45,'Season 7'!AF$4:CC$104,21,0),"0"),
IFERROR(VLOOKUP($A45,'Season 8'!AF$4:CC$104,21,0),"0"),IFERROR(VLOOKUP($A45,'Season 9'!AF$4:CC$104,21,0),"0"),
IFERROR(VLOOKUP($A45,'Season 10'!AF$4:CC$104,21,0),"0"),IFERROR(VLOOKUP($A45,'Season 11'!AF$4:CC$104,21,0),"0"),
IFERROR(VLOOKUP($A45,'Season 12'!AF$4:CC$104,21,0),"0"),IFERROR(VLOOKUP($A45,'Season 13'!AF$4:CC$104,21,0),"0"),
IFERROR(VLOOKUP($A45,'Season 14'!AF$4:CC$104,21,0),"0"),IFERROR(VLOOKUP($A45,'Season 15'!AF$4:CC$104,21,0),"0"),)</f>
        <v>0</v>
      </c>
      <c r="V45" s="700">
        <f>SUM(IFERROR(VLOOKUP($A45,'Season 1'!AF$4:CC$104,22,0),"0"),
IFERROR(VLOOKUP($A45,'Season 2'!AF$4:CC$104,22,0),"0"),IFERROR(VLOOKUP($A45,'Season 3'!AF$4:CC$104,22,0),"0"),
IFERROR(VLOOKUP($A45,'Season 4'!AF$4:CC$104,22,0),"0"),IFERROR(VLOOKUP($A45,'Season 5'!AF$4:CC$104,22,0),"0"),
IFERROR(VLOOKUP($A45,'Season 6'!AF$4:CC$104,22,0),"0"),IFERROR(VLOOKUP($A45,'Season 7'!AF$4:CC$104,22,0),"0"),
IFERROR(VLOOKUP($A45,'Season 8'!AF$4:CC$104,22,0),"0"),IFERROR(VLOOKUP($A45,'Season 9'!AF$4:CC$104,22,0),"0"),
IFERROR(VLOOKUP($A45,'Season 10'!AF$4:CC$104,22,0),"0"),IFERROR(VLOOKUP($A45,'Season 11'!AF$4:CC$104,22,0),"0"),
IFERROR(VLOOKUP($A45,'Season 12'!AF$4:CC$104,22,0),"0"),IFERROR(VLOOKUP($A45,'Season 13'!AF$4:CC$104,22,0),"0"),
IFERROR(VLOOKUP($A45,'Season 14'!AF$4:CC$104,22,0),"0"),IFERROR(VLOOKUP($A45,'Season 15'!AF$4:CC$104,22,0),"0"),)</f>
        <v>0</v>
      </c>
      <c r="W45" s="692">
        <f>SUM(IFERROR(VLOOKUP($A45,'Season 1'!AF$4:CC$104,23,0),"0"),
IFERROR(VLOOKUP($A45,'Season 2'!AF$4:CC$104,23,0),"0"),IFERROR(VLOOKUP($A45,'Season 3'!AF$4:CC$104,23,0),"0"),
IFERROR(VLOOKUP($A45,'Season 4'!AF$4:CC$104,23,0),"0"),IFERROR(VLOOKUP($A45,'Season 5'!AF$4:CC$104,23,0),"0"),
IFERROR(VLOOKUP($A45,'Season 6'!AF$4:CC$104,23,0),"0"),IFERROR(VLOOKUP($A45,'Season 7'!AF$4:CC$104,23,0),"0"),
IFERROR(VLOOKUP($A45,'Season 8'!AF$4:CC$104,23,0),"0"),IFERROR(VLOOKUP($A45,'Season 9'!AF$4:CC$104,23,0),"0"),
IFERROR(VLOOKUP($A45,'Season 10'!AF$4:CC$104,23,0),"0"),IFERROR(VLOOKUP($A45,'Season 11'!AF$4:CC$104,23,0),"0"),
IFERROR(VLOOKUP($A45,'Season 12'!AF$4:CC$104,23,0),"0"),IFERROR(VLOOKUP($A45,'Season 13'!AF$4:CC$104,23,0),"0"),
IFERROR(VLOOKUP($A45,'Season 14'!AF$4:CC$104,23,0),"0"),IFERROR(VLOOKUP($A45,'Season 15'!AF$4:CC$104,23,0),"0"),)</f>
        <v>0</v>
      </c>
      <c r="X45" s="1023">
        <f>SUM(IFERROR(VLOOKUP($A45,'Season 1'!AF$4:CC$104,24,0),"0"),
IFERROR(VLOOKUP($A45,'Season 2'!AF$4:CC$104,24,0),"0"),IFERROR(VLOOKUP($A45,'Season 3'!AF$4:CC$104,24,0),"0"),
IFERROR(VLOOKUP($A45,'Season 4'!AF$4:CC$104,24,0),"0"),IFERROR(VLOOKUP($A45,'Season 5'!AF$4:CC$104,24,0),"0"),
IFERROR(VLOOKUP($A45,'Season 6'!AF$4:CC$104,24,0),"0"),IFERROR(VLOOKUP($A45,'Season 7'!AF$4:CC$104,24,0),"0"),
IFERROR(VLOOKUP($A45,'Season 8'!AF$4:CC$104,24,0),"0"),IFERROR(VLOOKUP($A45,'Season 9'!AF$4:CC$104,24,0),"0"),
IFERROR(VLOOKUP($A45,'Season 10'!AF$4:CC$104,24,0),"0"),IFERROR(VLOOKUP($A45,'Season 11'!AF$4:CC$104,24,0),"0"),
IFERROR(VLOOKUP($A45,'Season 12'!AF$4:CC$104,24,0),"0"),IFERROR(VLOOKUP($A45,'Season 13'!AF$4:CC$104,24,0),"0"),
IFERROR(VLOOKUP($A45,'Season 14'!AF$4:CC$104,24,0),"0"),IFERROR(VLOOKUP($A45,'Season 15'!AF$4:CC$104,24,0),"0"),)</f>
        <v>0</v>
      </c>
      <c r="Y45" s="26">
        <f>SUM(IFERROR(VLOOKUP($A45,'Season 1'!AF$4:CC$104,25,0),"0"),
IFERROR(VLOOKUP($A45,'Season 2'!AF$4:CC$104,25,0),"0"),IFERROR(VLOOKUP($A45,'Season 3'!AF$4:CC$104,25,0),"0"),
IFERROR(VLOOKUP($A45,'Season 4'!AF$4:CC$104,25,0),"0"),IFERROR(VLOOKUP($A45,'Season 5'!AF$4:CC$104,25,0),"0"),
IFERROR(VLOOKUP($A45,'Season 6'!AF$4:CC$104,25,0),"0"),IFERROR(VLOOKUP($A45,'Season 7'!AF$4:CC$104,25,0),"0"),
IFERROR(VLOOKUP($A45,'Season 8'!AF$4:CC$104,25,0),"0"),IFERROR(VLOOKUP($A45,'Season 9'!AF$4:CC$104,25,0),"0"),
IFERROR(VLOOKUP($A45,'Season 10'!AF$4:CC$104,25,0),"0"),IFERROR(VLOOKUP($A45,'Season 11'!AF$4:CC$104,25,0),"0"),
IFERROR(VLOOKUP($A45,'Season 12'!AF$4:CC$104,25,0),"0"),IFERROR(VLOOKUP($A45,'Season 13'!AF$4:CC$104,25,0),"0"),
IFERROR(VLOOKUP($A45,'Season 14'!AF$4:CC$104,25,0),"0"),IFERROR(VLOOKUP($A45,'Season 15'!AF$4:CC$104,25,0),"0"),)</f>
        <v>0</v>
      </c>
      <c r="Z45" s="699">
        <f>SUM(IFERROR(VLOOKUP($A45,'Season 1'!AF$4:CC$104,26,0),"0"),
IFERROR(VLOOKUP($A45,'Season 2'!AF$4:CC$104,26,0),"0"),IFERROR(VLOOKUP($A45,'Season 3'!AF$4:CC$104,26,0),"0"),
IFERROR(VLOOKUP($A45,'Season 4'!AF$4:CC$104,26,0),"0"),IFERROR(VLOOKUP($A45,'Season 5'!AF$4:CC$104,26,0),"0"),
IFERROR(VLOOKUP($A45,'Season 6'!AF$4:CC$104,26,0),"0"),IFERROR(VLOOKUP($A45,'Season 7'!AF$4:CC$104,26,0),"0"),
IFERROR(VLOOKUP($A45,'Season 8'!AF$4:CC$104,26,0),"0"),IFERROR(VLOOKUP($A45,'Season 9'!AF$4:CC$104,26,0),"0"),
IFERROR(VLOOKUP($A45,'Season 10'!AF$4:CC$104,26,0),"0"),IFERROR(VLOOKUP($A45,'Season 11'!AF$4:CC$104,26,0),"0"),
IFERROR(VLOOKUP($A45,'Season 12'!AF$4:CC$104,26,0),"0"),IFERROR(VLOOKUP($A45,'Season 13'!AF$4:CC$104,26,0),"0"),
IFERROR(VLOOKUP($A45,'Season 14'!AF$4:CC$104,26,0),"0"),IFERROR(VLOOKUP($A45,'Season 15'!AF$4:CC$104,26,0),"0"),)</f>
        <v>3</v>
      </c>
      <c r="AA45" s="700">
        <f>SUM(IFERROR(VLOOKUP($A45,'Season 1'!AF$4:CC$104,27,0),"0"),
IFERROR(VLOOKUP($A45,'Season 2'!AF$4:CC$104,27,0),"0"),IFERROR(VLOOKUP($A45,'Season 3'!AF$4:CC$104,27,0),"0"),
IFERROR(VLOOKUP($A45,'Season 4'!AF$4:CC$104,27,0),"0"),IFERROR(VLOOKUP($A45,'Season 5'!AF$4:CC$104,27,0),"0"),
IFERROR(VLOOKUP($A45,'Season 6'!AF$4:CC$104,27,0),"0"),IFERROR(VLOOKUP($A45,'Season 7'!AF$4:CC$104,27,0),"0"),
IFERROR(VLOOKUP($A45,'Season 8'!AF$4:CC$104,27,0),"0"),IFERROR(VLOOKUP($A45,'Season 9'!AF$4:CC$104,27,0),"0"),
IFERROR(VLOOKUP($A45,'Season 10'!AF$4:CC$104,27,0),"0"),IFERROR(VLOOKUP($A45,'Season 11'!AF$4:CC$104,27,0),"0"),
IFERROR(VLOOKUP($A45,'Season 12'!AF$4:CC$104,27,0),"0"),IFERROR(VLOOKUP($A45,'Season 13'!AF$4:CC$104,27,0),"0"),
IFERROR(VLOOKUP($A45,'Season 14'!AF$4:CC$104,27,0),"0"),IFERROR(VLOOKUP($A45,'Season 15'!AF$4:CC$104,27,0),"0"),)</f>
        <v>0</v>
      </c>
      <c r="AB45" s="692">
        <f>SUM(IFERROR(VLOOKUP($A45,'Season 1'!AF$4:CC$104,28,0),"0"),
IFERROR(VLOOKUP($A45,'Season 2'!AF$4:CC$104,28,0),"0"),IFERROR(VLOOKUP($A45,'Season 3'!AF$4:CC$104,28,0),"0"),
IFERROR(VLOOKUP($A45,'Season 4'!AF$4:CC$104,28,0),"0"),IFERROR(VLOOKUP($A45,'Season 5'!AF$4:CC$104,28,0),"0"),
IFERROR(VLOOKUP($A45,'Season 6'!AF$4:CC$104,28,0),"0"),IFERROR(VLOOKUP($A45,'Season 7'!AF$4:CC$104,28,0),"0"),
IFERROR(VLOOKUP($A45,'Season 8'!AF$4:CC$104,28,0),"0"),IFERROR(VLOOKUP($A45,'Season 9'!AF$4:CC$104,28,0),"0"),
IFERROR(VLOOKUP($A45,'Season 10'!AF$4:CC$104,28,0),"0"),IFERROR(VLOOKUP($A45,'Season 11'!AF$4:CC$104,28,0),"0"),
IFERROR(VLOOKUP($A45,'Season 12'!AF$4:CC$104,28,0),"0"),IFERROR(VLOOKUP($A45,'Season 13'!AF$4:CC$104,28,0),"0"),
IFERROR(VLOOKUP($A45,'Season 14'!AF$4:CC$104,28,0),"0"),IFERROR(VLOOKUP($A45,'Season 15'!AF$4:CC$104,28,0),"0"),)</f>
        <v>0</v>
      </c>
      <c r="AC45" s="1023">
        <f>SUM(IFERROR(VLOOKUP($A45,'Season 1'!AF$4:CC$104,29,0),"0"),
IFERROR(VLOOKUP($A45,'Season 2'!AF$4:CC$104,29,0),"0"),IFERROR(VLOOKUP($A45,'Season 3'!AF$4:CC$104,29,0),"0"),
IFERROR(VLOOKUP($A45,'Season 4'!AF$4:CC$104,29,0),"0"),IFERROR(VLOOKUP($A45,'Season 5'!AF$4:CC$104,29,0),"0"),
IFERROR(VLOOKUP($A45,'Season 6'!AF$4:CC$104,29,0),"0"),IFERROR(VLOOKUP($A45,'Season 7'!AF$4:CC$104,29,0),"0"),
IFERROR(VLOOKUP($A45,'Season 8'!AF$4:CC$104,29,0),"0"),IFERROR(VLOOKUP($A45,'Season 9'!AF$4:CC$104,29,0),"0"),
IFERROR(VLOOKUP($A45,'Season 10'!AF$4:CC$104,29,0),"0"),IFERROR(VLOOKUP($A45,'Season 11'!AF$4:CC$104,29,0),"0"),
IFERROR(VLOOKUP($A45,'Season 12'!AF$4:CC$104,29,0),"0"),IFERROR(VLOOKUP($A45,'Season 13'!AF$4:CC$104,29,0),"0"),
IFERROR(VLOOKUP($A45,'Season 14'!AF$4:CC$104,29,0),"0"),IFERROR(VLOOKUP($A45,'Season 15'!AF$4:CC$104,29,0),"0"),)</f>
        <v>0</v>
      </c>
      <c r="AD45" s="26">
        <f>SUM(IFERROR(VLOOKUP($A45,'Season 1'!AF$4:CC$104,30,0),"0"),
IFERROR(VLOOKUP($A45,'Season 2'!AF$4:CC$104,30,0),"0"),IFERROR(VLOOKUP($A45,'Season 3'!AF$4:CC$104,30,0),"0"),
IFERROR(VLOOKUP($A45,'Season 4'!AF$4:CC$104,30,0),"0"),IFERROR(VLOOKUP($A45,'Season 5'!AF$4:CC$104,30,0),"0"),
IFERROR(VLOOKUP($A45,'Season 6'!AF$4:CC$104,30,0),"0"),IFERROR(VLOOKUP($A45,'Season 7'!AF$4:CC$104,30,0),"0"),
IFERROR(VLOOKUP($A45,'Season 8'!AF$4:CC$104,30,0),"0"),IFERROR(VLOOKUP($A45,'Season 9'!AF$4:CC$104,30,0),"0"),
IFERROR(VLOOKUP($A45,'Season 10'!AF$4:CC$104,30,0),"0"),IFERROR(VLOOKUP($A45,'Season 11'!AF$4:CC$104,30,0),"0"),
IFERROR(VLOOKUP($A45,'Season 12'!AF$4:CC$104,30,0),"0"),IFERROR(VLOOKUP($A45,'Season 13'!AF$4:CC$104,30,0),"0"),
IFERROR(VLOOKUP($A45,'Season 14'!AF$4:CC$104,30,0),"0"),IFERROR(VLOOKUP($A45,'Season 15'!AF$4:CC$104,30,0),"0"),)</f>
        <v>0</v>
      </c>
      <c r="AE45" s="699">
        <f>SUM(IFERROR(VLOOKUP($A45,'Season 1'!AF$4:CC$104,31,0),"0"),
IFERROR(VLOOKUP($A45,'Season 2'!AF$4:CC$104,31,0),"0"),IFERROR(VLOOKUP($A45,'Season 3'!AF$4:CC$104,31,0),"0"),
IFERROR(VLOOKUP($A45,'Season 4'!AF$4:CC$104,31,0),"0"),IFERROR(VLOOKUP($A45,'Season 5'!AF$4:CC$104,31,0),"0"),
IFERROR(VLOOKUP($A45,'Season 6'!AF$4:CC$104,31,0),"0"),IFERROR(VLOOKUP($A45,'Season 7'!AF$4:CC$104,31,0),"0"),
IFERROR(VLOOKUP($A45,'Season 8'!AF$4:CC$104,31,0),"0"),IFERROR(VLOOKUP($A45,'Season 9'!AF$4:CC$104,31,0),"0"),
IFERROR(VLOOKUP($A45,'Season 10'!AF$4:CC$104,31,0),"0"),IFERROR(VLOOKUP($A45,'Season 11'!AF$4:CC$104,31,0),"0"),
IFERROR(VLOOKUP($A45,'Season 12'!AF$4:CC$104,31,0),"0"),IFERROR(VLOOKUP($A45,'Season 13'!AF$4:CC$104,31,0),"0"),
IFERROR(VLOOKUP($A45,'Season 14'!AF$4:CC$104,31,0),"0"),IFERROR(VLOOKUP($A45,'Season 15'!AF$4:CC$104,31,0),"0"),)</f>
        <v>0</v>
      </c>
      <c r="AF45" s="700">
        <f>SUM(IFERROR(VLOOKUP($A45,'Season 3'!AF$4:CC$104,32,0),"0"),
IFERROR(VLOOKUP($A45,'Season 4'!AF$4:CC$104,32,0),"0"),IFERROR(VLOOKUP($A45,'Season 5'!AF$4:CC$104,32,0),"0"),
IFERROR(VLOOKUP($A45,'Season 6'!AF$4:CC$104,32,0),"0"),IFERROR(VLOOKUP($A45,'Season 7'!AF$4:CC$104,32,0),"0"),
IFERROR(VLOOKUP($A45,'Season 8'!AF$4:CC$104,32,0),"0"),IFERROR(VLOOKUP($A45,'Season 9'!AF$4:CC$104,32,0),"0"),
IFERROR(VLOOKUP($A45,'Season 10'!AF$4:CC$104,32,0),"0"),IFERROR(VLOOKUP($A45,'Season 11'!AF$4:CC$104,32,0),"0"),
IFERROR(VLOOKUP($A45,'Season 12'!AF$4:CC$104,32,0),"0"),IFERROR(VLOOKUP($A45,'Season 13'!AF$4:CC$104,32,0),"0"),
IFERROR(VLOOKUP($A45,'Season 14'!AF$4:CC$104,32,0),"0"),IFERROR(VLOOKUP($A45,'Season 15'!AF$4:CC$104,32,0),"0"),)</f>
        <v>0</v>
      </c>
      <c r="AG45" s="692">
        <f>SUM(IFERROR(VLOOKUP($A45,'Season 3'!AF$4:CC$104,33,0),"0"),
IFERROR(VLOOKUP($A45,'Season 4'!AF$4:CC$104,33,0),"0"),IFERROR(VLOOKUP($A45,'Season 5'!AF$4:CC$104,33,0),"0"),
IFERROR(VLOOKUP($A45,'Season 6'!AF$4:CC$104,33,0),"0"),IFERROR(VLOOKUP($A45,'Season 7'!AF$4:CC$104,33,0),"0"),
IFERROR(VLOOKUP($A45,'Season 8'!AF$4:CC$104,33,0),"0"),IFERROR(VLOOKUP($A45,'Season 9'!AF$4:CC$104,33,0),"0"),
IFERROR(VLOOKUP($A45,'Season 10'!AF$4:CC$104,33,0),"0"),IFERROR(VLOOKUP($A45,'Season 11'!AF$4:CC$104,33,0),"0"),
IFERROR(VLOOKUP($A45,'Season 12'!AF$4:CC$104,33,0),"0"),IFERROR(VLOOKUP($A45,'Season 13'!AF$4:CC$104,33,0),"0"),
IFERROR(VLOOKUP($A45,'Season 14'!AF$4:CC$104,33,0),"0"),IFERROR(VLOOKUP($A45,'Season 15'!AF$4:CC$104,33,0),"0"),)</f>
        <v>0</v>
      </c>
      <c r="AH45" s="1023">
        <f>SUM(IFERROR(VLOOKUP($A45,'Season 3'!AF$4:CC$104,34,0),"0"),
IFERROR(VLOOKUP($A45,'Season 4'!AF$4:CC$104,34,0),"0"),IFERROR(VLOOKUP($A45,'Season 5'!AF$4:CC$104,34,0),"0"),
IFERROR(VLOOKUP($A45,'Season 6'!AF$4:CC$104,34,0),"0"),IFERROR(VLOOKUP($A45,'Season 7'!AF$4:CC$104,34,0),"0"),
IFERROR(VLOOKUP($A45,'Season 8'!AF$4:CC$104,34,0),"0"),IFERROR(VLOOKUP($A45,'Season 9'!AF$4:CC$104,34,0),"0"),
IFERROR(VLOOKUP($A45,'Season 10'!AF$4:CC$104,34,0),"0"),IFERROR(VLOOKUP($A45,'Season 11'!AF$4:CC$104,34,0),"0"),
IFERROR(VLOOKUP($A45,'Season 12'!AF$4:CC$104,34,0),"0"),IFERROR(VLOOKUP($A45,'Season 13'!AF$4:CC$104,34,0),"0"),
IFERROR(VLOOKUP($A45,'Season 14'!AF$4:CC$104,34,0),"0"),IFERROR(VLOOKUP($A45,'Season 15'!AF$4:CC$104,34,0),"0"),)</f>
        <v>0</v>
      </c>
      <c r="AI45" s="26">
        <f>SUM(IFERROR(VLOOKUP($A45,'Season 3'!AF$4:CC$104,35,0),"0"),
IFERROR(VLOOKUP($A45,'Season 4'!AF$4:CC$104,35,0),"0"),IFERROR(VLOOKUP($A45,'Season 5'!AF$4:CC$104,35,0),"0"),
IFERROR(VLOOKUP($A45,'Season 6'!AF$4:CC$104,35,0),"0"),IFERROR(VLOOKUP($A45,'Season 7'!AF$4:CC$104,35,0),"0"),
IFERROR(VLOOKUP($A45,'Season 8'!AF$4:CC$104,35,0),"0"),IFERROR(VLOOKUP($A45,'Season 9'!AF$4:CC$104,35,0),"0"),
IFERROR(VLOOKUP($A45,'Season 10'!AF$4:CC$104,35,0),"0"),IFERROR(VLOOKUP($A45,'Season 11'!AF$4:CC$104,35,0),"0"),
IFERROR(VLOOKUP($A45,'Season 12'!AF$4:CC$104,35,0),"0"),IFERROR(VLOOKUP($A45,'Season 13'!AF$4:CC$104,35,0),"0"),
IFERROR(VLOOKUP($A45,'Season 14'!AF$4:CC$104,35,0),"0"),IFERROR(VLOOKUP($A45,'Season 15'!AF$4:CC$104,35,0),"0"),)</f>
        <v>0</v>
      </c>
      <c r="AJ45" s="699">
        <f>SUM(IFERROR(VLOOKUP($A45,'Season 3'!AF$4:CC$104,36,0),"0"),
IFERROR(VLOOKUP($A45,'Season 4'!AF$4:CC$104,36,0),"0"),IFERROR(VLOOKUP($A45,'Season 5'!AF$4:CC$104,36,0),"0"),
IFERROR(VLOOKUP($A45,'Season 6'!AF$4:CC$104,36,0),"0"),IFERROR(VLOOKUP($A45,'Season 7'!AF$4:CC$104,36,0),"0"),
IFERROR(VLOOKUP($A45,'Season 8'!AF$4:CC$104,36,0),"0"),IFERROR(VLOOKUP($A45,'Season 9'!AF$4:CC$104,36,0),"0"),
IFERROR(VLOOKUP($A45,'Season 10'!AF$4:CC$104,36,0),"0"),IFERROR(VLOOKUP($A45,'Season 11'!AF$4:CC$104,36,0),"0"),
IFERROR(VLOOKUP($A45,'Season 12'!AF$4:CC$104,36,0),"0"),IFERROR(VLOOKUP($A45,'Season 13'!AF$4:CC$104,36,0),"0"),
IFERROR(VLOOKUP($A45,'Season 14'!AF$4:CC$104,36,0),"0"),IFERROR(VLOOKUP($A45,'Season 15'!AF$4:CC$104,36,0),"0"),)</f>
        <v>0</v>
      </c>
      <c r="AK45" s="700">
        <f>SUM(IFERROR(VLOOKUP($A45,'Season 2'!AF$4:CC$104,32,0),"0"),IFERROR(VLOOKUP($A45,'Season 3'!AF$4:CC$104,37,0),"0"),
IFERROR(VLOOKUP($A45,'Season 4'!AF$4:CC$104,37,0),"0"),IFERROR(VLOOKUP($A45,'Season 5'!AF$4:CC$104,37,0),"0"),
IFERROR(VLOOKUP($A45,'Season 6'!AF$4:CC$104,37,0),"0"),IFERROR(VLOOKUP($A45,'Season 7'!AF$4:CC$104,37,0),"0"),
IFERROR(VLOOKUP($A45,'Season 8'!AF$4:CC$104,37,0),"0"),IFERROR(VLOOKUP($A45,'Season 9'!AF$4:CC$104,37,0),"0"),
IFERROR(VLOOKUP($A45,'Season 10'!AF$4:CC$104,37,0),"0"),IFERROR(VLOOKUP($A45,'Season 11'!AF$4:CC$104,37,0),"0"),
IFERROR(VLOOKUP($A45,'Season 12'!AF$4:CC$104,37,0),"0"),IFERROR(VLOOKUP($A45,'Season 13'!AF$4:CC$104,37,0),"0"),
IFERROR(VLOOKUP($A45,'Season 14'!AF$4:CC$104,37,0),"0"),IFERROR(VLOOKUP($A45,'Season 15'!AF$4:CC$104,37,0),"0"),)</f>
        <v>0</v>
      </c>
      <c r="AL45" s="692">
        <f>SUM(IFERROR(VLOOKUP($A45,'Season 2'!AF$4:CC$104,33,0),"0"),IFERROR(VLOOKUP($A45,'Season 3'!AF$4:CC$104,38,0),"0"),
IFERROR(VLOOKUP($A45,'Season 4'!AF$4:CC$104,38,0),"0"),IFERROR(VLOOKUP($A45,'Season 5'!AF$4:CC$104,38,0),"0"),
IFERROR(VLOOKUP($A45,'Season 6'!AF$4:CC$104,38,0),"0"),IFERROR(VLOOKUP($A45,'Season 7'!AF$4:CC$104,38,0),"0"),
IFERROR(VLOOKUP($A45,'Season 8'!AF$4:CC$104,38,0),"0"),IFERROR(VLOOKUP($A45,'Season 9'!AF$4:CC$104,38,0),"0"),
IFERROR(VLOOKUP($A45,'Season 10'!AF$4:CC$104,38,0),"0"),IFERROR(VLOOKUP($A45,'Season 11'!AF$4:CC$104,38,0),"0"),
IFERROR(VLOOKUP($A45,'Season 12'!AF$4:CC$104,38,0),"0"),IFERROR(VLOOKUP($A45,'Season 13'!AF$4:CC$104,38,0),"0"),
IFERROR(VLOOKUP($A45,'Season 14'!AF$4:CC$104,38,0),"0"),IFERROR(VLOOKUP($A45,'Season 15'!AF$4:CC$104,38,0),"0"),)</f>
        <v>0</v>
      </c>
      <c r="AM45" s="1023">
        <f>SUM(IFERROR(VLOOKUP($A45,'Season 2'!AF$4:CC$104,34,0),"0"),IFERROR(VLOOKUP($A45,'Season 3'!AF$4:CC$104,39,0),"0"),
IFERROR(VLOOKUP($A45,'Season 4'!AF$4:CC$104,39,0),"0"),IFERROR(VLOOKUP($A45,'Season 5'!AF$4:CC$104,39,0),"0"),
IFERROR(VLOOKUP($A45,'Season 6'!AF$4:CC$104,39,0),"0"),IFERROR(VLOOKUP($A45,'Season 7'!AF$4:CC$104,39,0),"0"),
IFERROR(VLOOKUP($A45,'Season 8'!AF$4:CC$104,39,0),"0"),IFERROR(VLOOKUP($A45,'Season 9'!AF$4:CC$104,39,0),"0"),
IFERROR(VLOOKUP($A45,'Season 10'!AF$4:CC$104,39,0),"0"),IFERROR(VLOOKUP($A45,'Season 11'!AF$4:CC$104,39,0),"0"),
IFERROR(VLOOKUP($A45,'Season 12'!AF$4:CC$104,39,0),"0"),IFERROR(VLOOKUP($A45,'Season 13'!AF$4:CC$104,39,0),"0"),
IFERROR(VLOOKUP($A45,'Season 14'!AF$4:CC$104,39,0),"0"),IFERROR(VLOOKUP($A45,'Season 15'!AF$4:CC$104,39,0),"0"),)</f>
        <v>0</v>
      </c>
      <c r="AN45" s="26">
        <f>SUM(IFERROR(VLOOKUP($A45,'Season 2'!AF$4:CC$104,35,0),"0"),IFERROR(VLOOKUP($A45,'Season 3'!AF$4:CC$104,40,0),"0"),
IFERROR(VLOOKUP($A45,'Season 4'!AF$4:CC$104,40,0),"0"),IFERROR(VLOOKUP($A45,'Season 5'!AF$4:CC$104,40,0),"0"),
IFERROR(VLOOKUP($A45,'Season 6'!AF$4:CC$104,40,0),"0"),IFERROR(VLOOKUP($A45,'Season 7'!AF$4:CC$104,40,0),"0"),
IFERROR(VLOOKUP($A45,'Season 8'!AF$4:CC$104,40,0),"0"),IFERROR(VLOOKUP($A45,'Season 9'!AF$4:CC$104,40,0),"0"),
IFERROR(VLOOKUP($A45,'Season 10'!AF$4:CC$104,40,0),"0"),IFERROR(VLOOKUP($A45,'Season 11'!AF$4:CC$104,40,0),"0"),
IFERROR(VLOOKUP($A45,'Season 12'!AF$4:CC$104,40,0),"0"),IFERROR(VLOOKUP($A45,'Season 13'!AF$4:CC$104,40,0),"0"),
IFERROR(VLOOKUP($A45,'Season 14'!AF$4:CC$104,40,0),"0"),IFERROR(VLOOKUP($A45,'Season 15'!AF$4:CC$104,40,0),"0"),)</f>
        <v>0</v>
      </c>
      <c r="AO45" s="699">
        <f>SUM(IFERROR(VLOOKUP($A45,'Season 2'!AF$4:CC$104,36,0),"0"),IFERROR(VLOOKUP($A45,'Season 3'!AF$4:CC$104,41,0),"0"),
IFERROR(VLOOKUP($A45,'Season 4'!AF$4:CC$104,41,0),"0"),IFERROR(VLOOKUP($A45,'Season 5'!AF$4:CC$104,41,0),"0"),
IFERROR(VLOOKUP($A45,'Season 6'!AF$4:CC$104,41,0),"0"),IFERROR(VLOOKUP($A45,'Season 7'!AF$4:CC$104,41,0),"0"),
IFERROR(VLOOKUP($A45,'Season 8'!AF$4:CC$104,41,0),"0"),IFERROR(VLOOKUP($A45,'Season 9'!AF$4:CC$104,41,0),"0"),
IFERROR(VLOOKUP($A45,'Season 10'!AF$4:CC$104,41,0),"0"),IFERROR(VLOOKUP($A45,'Season 11'!AF$4:CC$104,41,0),"0"),
IFERROR(VLOOKUP($A45,'Season 12'!AF$4:CC$104,41,0),"0"),IFERROR(VLOOKUP($A45,'Season 13'!AF$4:CC$104,41,0),"0"),
IFERROR(VLOOKUP($A45,'Season 14'!AF$4:CC$104,41,0),"0"),IFERROR(VLOOKUP($A45,'Season 15'!AF$4:CC$104,41,0),"0"),)</f>
        <v>0</v>
      </c>
      <c r="AP45" s="700">
        <f>SUM(IFERROR(VLOOKUP($A45,'Season 2'!AF$4:CC$104,37,0),"0"),IFERROR(VLOOKUP($A45,'Season 3'!AF$4:CC$104,42,0),"0"),
IFERROR(VLOOKUP($A45,'Season 4'!AF$4:CC$104,42,0),"0"),IFERROR(VLOOKUP($A45,'Season 5'!AF$4:CC$104,42,0),"0"),
IFERROR(VLOOKUP($A45,'Season 6'!AF$4:CC$104,42,0),"0"),IFERROR(VLOOKUP($A45,'Season 7'!AF$4:CC$104,42,0),"0"),
IFERROR(VLOOKUP($A45,'Season 8'!AF$4:CC$104,42,0),"0"),IFERROR(VLOOKUP($A45,'Season 9'!AF$4:CC$104,42,0),"0"),
IFERROR(VLOOKUP($A45,'Season 10'!AF$4:CC$104,42,0),"0"),IFERROR(VLOOKUP($A45,'Season 11'!AF$4:CC$104,42,0),"0"),
IFERROR(VLOOKUP($A45,'Season 12'!AF$4:CC$104,42,0),"0"),IFERROR(VLOOKUP($A45,'Season 13'!AF$4:CC$104,42,0),"0"),
IFERROR(VLOOKUP($A45,'Season 14'!AF$4:CC$104,42,0),"0"),IFERROR(VLOOKUP($A45,'Season 15'!AF$4:CC$104,42,0),"0"),)</f>
        <v>0</v>
      </c>
      <c r="AQ45" s="692">
        <f>SUM(IFERROR(VLOOKUP($A45,'Season 2'!AF$4:CC$104,38,0),"0"),IFERROR(VLOOKUP($A45,'Season 3'!AF$4:CC$104,43,0),"0"),
IFERROR(VLOOKUP($A45,'Season 4'!AF$4:CC$104,43,0),"0"),IFERROR(VLOOKUP($A45,'Season 5'!AF$4:CC$104,43,0),"0"),
IFERROR(VLOOKUP($A45,'Season 6'!AF$4:CC$104,43,0),"0"),IFERROR(VLOOKUP($A45,'Season 7'!AF$4:CC$104,43,0),"0"),
IFERROR(VLOOKUP($A45,'Season 8'!AF$4:CC$104,43,0),"0"),IFERROR(VLOOKUP($A45,'Season 9'!AF$4:CC$104,43,0),"0"),
IFERROR(VLOOKUP($A45,'Season 10'!AF$4:CC$104,43,0),"0"),IFERROR(VLOOKUP($A45,'Season 11'!AF$4:CC$104,43,0),"0"),
IFERROR(VLOOKUP($A45,'Season 12'!AF$4:CC$104,43,0),"0"),IFERROR(VLOOKUP($A45,'Season 13'!AF$4:CC$104,43,0),"0"),
IFERROR(VLOOKUP($A45,'Season 14'!AF$4:CC$104,43,0),"0"),IFERROR(VLOOKUP($A45,'Season 15'!AF$4:CC$104,43,0),"0"),)</f>
        <v>0</v>
      </c>
      <c r="AR45" s="1023">
        <f>SUM(IFERROR(VLOOKUP($A45,'Season 2'!AF$4:CC$104,39,0),"0"),IFERROR(VLOOKUP($A45,'Season 3'!AF$4:CC$104,44,0),"0"),
IFERROR(VLOOKUP($A45,'Season 4'!AF$4:CC$104,44,0),"0"),IFERROR(VLOOKUP($A45,'Season 5'!AF$4:CC$104,44,0),"0"),
IFERROR(VLOOKUP($A45,'Season 6'!AF$4:CC$104,44,0),"0"),IFERROR(VLOOKUP($A45,'Season 7'!AF$4:CC$104,44,0),"0"),
IFERROR(VLOOKUP($A45,'Season 8'!AF$4:CC$104,44,0),"0"),IFERROR(VLOOKUP($A45,'Season 9'!AF$4:CC$104,44,0),"0"),
IFERROR(VLOOKUP($A45,'Season 10'!AF$4:CC$104,44,0),"0"),IFERROR(VLOOKUP($A45,'Season 11'!AF$4:CC$104,44,0),"0"),
IFERROR(VLOOKUP($A45,'Season 12'!AF$4:CC$104,44,0),"0"),IFERROR(VLOOKUP($A45,'Season 13'!AF$4:CC$104,44,0),"0"),
IFERROR(VLOOKUP($A45,'Season 14'!AF$4:CC$104,44,0),"0"),IFERROR(VLOOKUP($A45,'Season 15'!AF$4:CC$104,44,0),"0"),)</f>
        <v>0</v>
      </c>
      <c r="AS45" s="26">
        <f>SUM(IFERROR(VLOOKUP($A45,'Season 2'!AF$4:CC$104,40,0),"0"),IFERROR(VLOOKUP($A45,'Season 3'!AF$4:CC$104,45,0),"0"),
IFERROR(VLOOKUP($A45,'Season 4'!AF$4:CC$104,45,0),"0"),IFERROR(VLOOKUP($A45,'Season 5'!AF$4:CC$104,45,0),"0"),
IFERROR(VLOOKUP($A45,'Season 6'!AF$4:CC$104,45,0),"0"),IFERROR(VLOOKUP($A45,'Season 7'!AF$4:CC$104,45,0),"0"),
IFERROR(VLOOKUP($A45,'Season 8'!AF$4:CC$104,45,0),"0"),IFERROR(VLOOKUP($A45,'Season 9'!AF$4:CC$104,45,0),"0"),
IFERROR(VLOOKUP($A45,'Season 10'!AF$4:CC$104,45,0),"0"),IFERROR(VLOOKUP($A45,'Season 11'!AF$4:CC$104,45,0),"0"),
IFERROR(VLOOKUP($A45,'Season 12'!AF$4:CC$104,45,0),"0"),IFERROR(VLOOKUP($A45,'Season 13'!AF$4:CC$104,45,0),"0"),
IFERROR(VLOOKUP($A45,'Season 14'!AF$4:CC$104,45,0),"0"),IFERROR(VLOOKUP($A45,'Season 15'!AF$4:CC$104,45,0),"0"),)</f>
        <v>0</v>
      </c>
      <c r="AT45" s="699">
        <f>SUM(IFERROR(VLOOKUP($A45,'Season 2'!AF$4:CC$104,41,0),"0"),IFERROR(VLOOKUP($A45,'Season 3'!AF$4:CC$104,46,0),"0"),
IFERROR(VLOOKUP($A45,'Season 4'!AF$4:CC$104,46,0),"0"),IFERROR(VLOOKUP($A45,'Season 5'!AF$4:CC$104,46,0),"0"),
IFERROR(VLOOKUP($A45,'Season 6'!AF$4:CC$104,46,0),"0"),IFERROR(VLOOKUP($A45,'Season 7'!AF$4:CC$104,46,0),"0"),
IFERROR(VLOOKUP($A45,'Season 8'!AF$4:CC$104,46,0),"0"),IFERROR(VLOOKUP($A45,'Season 9'!AF$4:CC$104,46,0),"0"),
IFERROR(VLOOKUP($A45,'Season 10'!AF$4:CC$104,46,0),"0"),IFERROR(VLOOKUP($A45,'Season 11'!AF$4:CC$104,46,0),"0"),
IFERROR(VLOOKUP($A45,'Season 12'!AF$4:CC$104,46,0),"0"),IFERROR(VLOOKUP($A45,'Season 13'!AF$4:CC$104,46,0),"0"),
IFERROR(VLOOKUP($A45,'Season 14'!AF$4:CC$104,46,0),"0"),IFERROR(VLOOKUP($A45,'Season 15'!AF$4:CC$104,46,0),"0"),)</f>
        <v>0</v>
      </c>
      <c r="AU45" s="700">
        <f>SUM(IFERROR(VLOOKUP($A45,'Season 3'!AF$4:CH$104,47,0),"0"),
IFERROR(VLOOKUP($A45,'Season 4'!AF$4:CH$104,47,0),"0"),IFERROR(VLOOKUP($A45,'Season 5'!AF$4:CH$104,47,0),"0"),
IFERROR(VLOOKUP($A45,'Season 6'!AF$4:CH$104,47,0),"0"),IFERROR(VLOOKUP($A45,'Season 7'!AF$4:CH$104,47,0),"0"),
IFERROR(VLOOKUP($A45,'Season 8'!AF$4:CH$104,47,0),"0"),IFERROR(VLOOKUP($A45,'Season 9'!AF$4:CH$104,47,0),"0"),
IFERROR(VLOOKUP($A45,'Season 10'!AF$4:CH$104,47,0),"0"),IFERROR(VLOOKUP($A45,'Season 11'!AF$4:CH$104,47,0),"0"),
IFERROR(VLOOKUP($A45,'Season 12'!AF$4:CH$104,47,0),"0"),IFERROR(VLOOKUP($A45,'Season 13'!AF$4:CH$104,47,0),"0"),
IFERROR(VLOOKUP($A45,'Season 14'!AF$4:CH$104,47,0),"0"),IFERROR(VLOOKUP($A45,'Season 15'!AF$4:CH$104,47,0),"0"),)</f>
        <v>0</v>
      </c>
      <c r="AV45" s="692">
        <f>SUM(IFERROR(VLOOKUP($A45,'Season 3'!AF$4:CH$104,48,0),"0"),
IFERROR(VLOOKUP($A45,'Season 4'!AF$4:CH$104,48,0),"0"),IFERROR(VLOOKUP($A45,'Season 5'!AF$4:CH$104,48,0),"0"),
IFERROR(VLOOKUP($A45,'Season 6'!AF$4:CH$104,48,0),"0"),IFERROR(VLOOKUP($A45,'Season 7'!AF$4:CH$104,48,0),"0"),
IFERROR(VLOOKUP($A45,'Season 8'!AF$4:CH$104,48,0),"0"),IFERROR(VLOOKUP($A45,'Season 9'!AF$4:CH$104,48,0),"0"),
IFERROR(VLOOKUP($A45,'Season 10'!AF$4:CH$104,48,0),"0"),IFERROR(VLOOKUP($A45,'Season 11'!AF$4:CH$104,48,0),"0"),
IFERROR(VLOOKUP($A45,'Season 12'!AF$4:CH$104,48,0),"0"),IFERROR(VLOOKUP($A45,'Season 13'!AF$4:CH$104,48,0),"0"),
IFERROR(VLOOKUP($A45,'Season 14'!AF$4:CH$104,48,0),"0"),IFERROR(VLOOKUP($A45,'Season 15'!AF$4:CH$104,48,0),"0"),)</f>
        <v>0</v>
      </c>
      <c r="AW45" s="1023">
        <f>SUM(IFERROR(VLOOKUP($A45,'Season 3'!AF$4:CH$104,49,0),"0"),
IFERROR(VLOOKUP($A45,'Season 4'!AF$4:CH$104,49,0),"0"),IFERROR(VLOOKUP($A45,'Season 5'!AF$4:CH$104,49,0),"0"),
IFERROR(VLOOKUP($A45,'Season 6'!AF$4:CH$104,49,0),"0"),IFERROR(VLOOKUP($A45,'Season 7'!AF$4:CH$104,49,0),"0"),
IFERROR(VLOOKUP($A45,'Season 8'!AF$4:CH$104,49,0),"0"),IFERROR(VLOOKUP($A45,'Season 9'!AF$4:CH$104,49,0),"0"),
IFERROR(VLOOKUP($A45,'Season 10'!AF$4:CH$104,49,0),"0"),IFERROR(VLOOKUP($A45,'Season 11'!AF$4:CH$104,49,0),"0"),
IFERROR(VLOOKUP($A45,'Season 12'!AF$4:CH$104,49,0),"0"),IFERROR(VLOOKUP($A45,'Season 13'!AF$4:CH$104,49,0),"0"),
IFERROR(VLOOKUP($A45,'Season 14'!AF$4:CH$104,49,0),"0"),IFERROR(VLOOKUP($A45,'Season 15'!AF$4:CH$104,49,0),"0"),)</f>
        <v>0</v>
      </c>
      <c r="AX45" s="26">
        <f>SUM(IFERROR(VLOOKUP($A45,'Season 3'!AF$4:CH$104,50,0),"0"),
IFERROR(VLOOKUP($A45,'Season 4'!AF$4:CH$104,50,0),"0"),IFERROR(VLOOKUP($A45,'Season 5'!AF$4:CH$104,50,0),"0"),
IFERROR(VLOOKUP($A45,'Season 6'!AF$4:CH$104,50,0),"0"),IFERROR(VLOOKUP($A45,'Season 7'!AF$4:CH$104,50,0),"0"),
IFERROR(VLOOKUP($A45,'Season 8'!AF$4:CH$104,50,0),"0"),IFERROR(VLOOKUP($A45,'Season 9'!AF$4:CH$104,50,0),"0"),
IFERROR(VLOOKUP($A45,'Season 10'!AF$4:CH$104,50,0),"0"),IFERROR(VLOOKUP($A45,'Season 11'!AF$4:CH$104,50,0),"0"),
IFERROR(VLOOKUP($A45,'Season 12'!AF$4:CH$104,50,0),"0"),IFERROR(VLOOKUP($A45,'Season 13'!AF$4:CH$104,50,0),"0"),
IFERROR(VLOOKUP($A45,'Season 14'!AF$4:CH$104,50,0),"0"),IFERROR(VLOOKUP($A45,'Season 15'!AF$4:CH$104,50,0),"0"),)</f>
        <v>0</v>
      </c>
      <c r="AY45" s="699">
        <f>SUM(IFERROR(VLOOKUP($A45,'Season 3'!AF$4:CH$104,51,0),"0"),
IFERROR(VLOOKUP($A45,'Season 4'!AF$4:CH$104,51,0),"0"),IFERROR(VLOOKUP($A45,'Season 5'!AF$4:CH$104,51,0),"0"),
IFERROR(VLOOKUP($A45,'Season 6'!AF$4:CH$104,51,0),"0"),IFERROR(VLOOKUP($A45,'Season 7'!AF$4:CH$104,51,0),"0"),
IFERROR(VLOOKUP($A45,'Season 8'!AF$4:CH$104,51,0),"0"),IFERROR(VLOOKUP($A45,'Season 9'!AF$4:CH$104,51,0),"0"),
IFERROR(VLOOKUP($A45,'Season 10'!AF$4:CH$104,51,0),"0"),IFERROR(VLOOKUP($A45,'Season 11'!AF$4:CH$104,51,0),"0"),
IFERROR(VLOOKUP($A45,'Season 12'!AF$4:CH$104,51,0),"0"),IFERROR(VLOOKUP($A45,'Season 13'!AF$4:CH$104,51,0),"0"),
IFERROR(VLOOKUP($A45,'Season 14'!AF$4:CH$104,51,0),"0"),IFERROR(VLOOKUP($A45,'Season 15'!AF$4:CH$104,51,0),"0"),)</f>
        <v>0</v>
      </c>
      <c r="AZ45" s="700">
        <f>SUM(IFERROR(VLOOKUP($A45,'Season 1'!AF$4:CC$104,32,0),"0"),IFERROR(VLOOKUP($A45,'Season 2'!AF$4:CC$104,37,0),"0"),)</f>
        <v>0</v>
      </c>
      <c r="BA45" s="692">
        <f>SUM(IFERROR(VLOOKUP($A45,'Season 1'!AF$4:CC$104,33,0),"0"),IFERROR(VLOOKUP($A45,'Season 2'!AF$4:CC$104,38,0),"0"),)</f>
        <v>0</v>
      </c>
      <c r="BB45" s="1023">
        <f>SUM(IFERROR(VLOOKUP($A45,'Season 1'!AF$4:CC$104,34,0),"0"),IFERROR(VLOOKUP($A45,'Season 2'!AF$4:CC$104,39,0),"0"),)</f>
        <v>0</v>
      </c>
      <c r="BC45" s="26">
        <f>SUM(IFERROR(VLOOKUP($A45,'Season 1'!AF$4:CC$104,35,0),"0"),IFERROR(VLOOKUP($A45,'Season 2'!AF$4:CC$104,40,0),"0"),)</f>
        <v>0</v>
      </c>
      <c r="BD45" s="699">
        <f>SUM(IFERROR(VLOOKUP($A45,'Season 1'!AF$4:CC$104,36,0),"0"),IFERROR(VLOOKUP($A45,'Season 2'!AF$4:CC$104,41,0),"0"),)</f>
        <v>0</v>
      </c>
      <c r="BE45" s="1111">
        <f>SUM(IFERROR(VLOOKUP($A45,'Season 1'!AF$4:CC$104,37,0),"0"),
IFERROR(VLOOKUP($A45,'Season 2'!AF$4:CC$104,47,0),"0"),IFERROR(VLOOKUP($A45,'Season 3'!AF$4:CH$104,52,0),"0"),
IFERROR(VLOOKUP($A45,'Season 4'!AF$4:CH$104,52,0),"0"),IFERROR(VLOOKUP($A45,'Season 5'!AF$4:CH$104,52,0),"0"),
IFERROR(VLOOKUP($A45,'Season 6'!AF$4:CH$104,52,0),"0"),IFERROR(VLOOKUP($A45,'Season 7'!AF$4:CH$104,52,0),"0"),
IFERROR(VLOOKUP($A45,'Season 8'!AF$4:CH$104,52,0),"0"),IFERROR(VLOOKUP($A45,'Season 9'!AF$4:CH$104,52,0),"0"),
IFERROR(VLOOKUP($A45,'Season 10'!AF$4:CH$104,52,0),"0"),IFERROR(VLOOKUP($A45,'Season 11'!AF$4:CH$104,52,0),"0"),
IFERROR(VLOOKUP($A45,'Season 12'!AF$4:CH$104,52,0),"0"),IFERROR(VLOOKUP($A45,'Season 13'!AF$4:CH$104,52,0),"0"),
IFERROR(VLOOKUP($A45,'Season 14'!AF$4:CH$104,52,0),"0"),IFERROR(VLOOKUP($A45,'Season 15'!AF$4:CH$104,52,0),"0"),)</f>
        <v>0</v>
      </c>
      <c r="BF45" s="1112">
        <f>SUM(IFERROR(VLOOKUP($A45,'Season 1'!AF$4:CC$104,38,0),"0"),
IFERROR(VLOOKUP($A45,'Season 2'!AF$4:CC$104,48,0),"0"),IFERROR(VLOOKUP($A45,'Season 3'!AF$4:CH$104,53,0),"0"),
IFERROR(VLOOKUP($A45,'Season 4'!AF$4:CH$104,53,0),"0"),IFERROR(VLOOKUP($A45,'Season 5'!AF$4:CH$104,53,0),"0"),
IFERROR(VLOOKUP($A45,'Season 6'!AF$4:CH$104,53,0),"0"),IFERROR(VLOOKUP($A45,'Season 7'!AF$4:CH$104,53,0),"0"),
IFERROR(VLOOKUP($A45,'Season 8'!AF$4:CH$104,53,0),"0"),IFERROR(VLOOKUP($A45,'Season 9'!AF$4:CH$104,53,0),"0"),
IFERROR(VLOOKUP($A45,'Season 10'!AF$4:CH$104,53,0),"0"),IFERROR(VLOOKUP($A45,'Season 11'!AF$4:CH$104,53,0),"0"),
IFERROR(VLOOKUP($A45,'Season 12'!AF$4:CH$104,53,0),"0"),IFERROR(VLOOKUP($A45,'Season 13'!AF$4:CH$104,53,0),"0"),
IFERROR(VLOOKUP($A45,'Season 14'!AF$4:CH$104,53,0),"0"),IFERROR(VLOOKUP($A45,'Season 15'!AF$4:CH$104,53,0),"0"),)</f>
        <v>0</v>
      </c>
      <c r="BG45" s="1061" t="e">
        <f t="shared" si="1"/>
        <v>#DIV/0!</v>
      </c>
      <c r="BI45" s="1100"/>
      <c r="BJ45" s="1100"/>
      <c r="BK45" s="1100"/>
      <c r="BL45" s="1100"/>
      <c r="BM45" s="1100"/>
      <c r="BN45" s="1100"/>
      <c r="BO45" s="334"/>
      <c r="BP45" s="334"/>
      <c r="BQ45" s="334"/>
      <c r="BR45" s="334"/>
      <c r="BS45" s="15">
        <f>IFERROR(VLOOKUP($A45,'Season 1'!$AF$4:$CH$104,39,0),"0")</f>
        <v>0</v>
      </c>
      <c r="BT45" s="15">
        <f>IFERROR(VLOOKUP($A45,'Season 1'!$AF$4:$CH$104,40,0),"0")</f>
        <v>0</v>
      </c>
      <c r="BU45" s="15">
        <f>IFERROR(VLOOKUP($A45,'Season 2'!$AF$4:$CH$104,49,0),"0")</f>
        <v>0</v>
      </c>
      <c r="BV45" s="15">
        <f>IFERROR(VLOOKUP($A45,'Season 2'!$AF$4:$CH$104,50,0),"0")</f>
        <v>0</v>
      </c>
      <c r="BW45" s="15">
        <f>IFERROR(VLOOKUP($A45,'Season 3'!$AF$4:$CH$104,54,0),"0")</f>
        <v>0</v>
      </c>
      <c r="BX45" s="15">
        <f>IFERROR(VLOOKUP($A45,'Season 3'!$AF$4:$CH$104,55,0),"0")</f>
        <v>0</v>
      </c>
      <c r="BY45" s="15" t="str">
        <f>IFERROR(VLOOKUP($A45,'Season 4'!$AF$4:$CH$104,54,0),"0")</f>
        <v>0</v>
      </c>
      <c r="BZ45" s="15" t="str">
        <f>IFERROR(VLOOKUP($A45,'Season 4'!$AF$4:$CH$104,55,0),"0")</f>
        <v>0</v>
      </c>
      <c r="CA45" s="15" t="str">
        <f>IFERROR(VLOOKUP($A45,'Season 5'!$AF$4:$CH$104,54,0),"0")</f>
        <v>0</v>
      </c>
      <c r="CB45" s="15" t="str">
        <f>IFERROR(VLOOKUP($A45,'Season 5'!$AF$4:$CH$104,55,0),"0")</f>
        <v>0</v>
      </c>
      <c r="CC45" s="15" t="str">
        <f>IFERROR(VLOOKUP($A45,'Season 6'!$AF$4:$CH$104,54,0),"0")</f>
        <v>0</v>
      </c>
      <c r="CD45" s="15" t="str">
        <f>IFERROR(VLOOKUP($A45,'Season 6'!$AF$4:$CH$104,55,0),"0")</f>
        <v>0</v>
      </c>
      <c r="CE45" s="15" t="str">
        <f>IFERROR(VLOOKUP($A45,'Season 7'!$AF$4:$CH$104,54,0),"0")</f>
        <v>0</v>
      </c>
      <c r="CF45" s="15" t="str">
        <f>IFERROR(VLOOKUP($A45,'Season 7'!$AF$4:$CH$104,55,0),"0")</f>
        <v>0</v>
      </c>
      <c r="CG45" s="15" t="str">
        <f>IFERROR(VLOOKUP($A45,'Season 8'!$AF$4:$CH$104,54,0),"0")</f>
        <v>0</v>
      </c>
      <c r="CH45" s="15" t="str">
        <f>IFERROR(VLOOKUP($A45,'Season 8'!$AF$4:$CH$104,55,0),"0")</f>
        <v>0</v>
      </c>
      <c r="CI45" s="15" t="str">
        <f>IFERROR(VLOOKUP($A45,'Season 9'!$AF$4:$CH$104,54,0),"0")</f>
        <v>0</v>
      </c>
      <c r="CJ45" s="15" t="str">
        <f>IFERROR(VLOOKUP($A45,'Season 9'!$AF$4:$CH$104,55,0),"0")</f>
        <v>0</v>
      </c>
      <c r="CK45" s="15" t="str">
        <f>IFERROR(VLOOKUP($A45,'Season 10'!$AF$4:$CH$104,54,0),"0")</f>
        <v>0</v>
      </c>
      <c r="CL45" s="15" t="str">
        <f>IFERROR(VLOOKUP($A45,'Season 10'!$AF$4:$CH$104,55,0),"0")</f>
        <v>0</v>
      </c>
      <c r="CM45" s="15" t="str">
        <f>IFERROR(VLOOKUP($A45,'Season 11'!$AF$4:$CH$104,54,0),"0")</f>
        <v>0</v>
      </c>
      <c r="CN45" s="15" t="str">
        <f>IFERROR(VLOOKUP($A45,'Season 11'!$AF$4:$CH$104,55,0),"0")</f>
        <v>0</v>
      </c>
      <c r="CO45" s="15" t="str">
        <f>IFERROR(VLOOKUP($A45,'Season 12'!$AF$4:$CH$104,54,0),"0")</f>
        <v>0</v>
      </c>
      <c r="CP45" s="15" t="str">
        <f>IFERROR(VLOOKUP($A45,'Season 12'!$AF$4:$CH$104,55,0),"0")</f>
        <v>0</v>
      </c>
      <c r="CQ45" s="15" t="str">
        <f>IFERROR(VLOOKUP($A45,'Season 13'!$AF$4:$CH$104,54,0),"0")</f>
        <v>0</v>
      </c>
      <c r="CR45" s="15" t="str">
        <f>IFERROR(VLOOKUP($A45,'Season 13'!$AF$4:$CH$104,55,0),"0")</f>
        <v>0</v>
      </c>
      <c r="CS45" s="15" t="str">
        <f>IFERROR(VLOOKUP($A45,'Season 14'!$AF$4:$CH$104,54,0),"0")</f>
        <v>0</v>
      </c>
      <c r="CT45" s="15" t="str">
        <f>IFERROR(VLOOKUP($A45,'Season 14'!$AF$4:$CH$104,55,0),"0")</f>
        <v>0</v>
      </c>
      <c r="CU45" s="15" t="str">
        <f>IFERROR(VLOOKUP($A45,'Season 15'!$AF$4:$CH$104,54,0),"0")</f>
        <v>0</v>
      </c>
      <c r="CV45" s="15" t="str">
        <f>IFERROR(VLOOKUP($A45,'Season 15'!$AF$4:$CH$104,55,0),"0")</f>
        <v>0</v>
      </c>
    </row>
    <row r="46" spans="1:100" x14ac:dyDescent="0.25">
      <c r="A46" s="1090" t="s">
        <v>353</v>
      </c>
      <c r="B46" s="1021" t="str">
        <f>IFERROR(VLOOKUP('Data Totals'!A46,'Season 1'!AF$4:CC$104,2,FALSE),IFERROR(VLOOKUP('Data Totals'!A46,'Season 2'!AF$4:CC$104,2,FALSE),IFERROR(VLOOKUP('Data Totals'!A46,'Season 3'!AF$4:CC$104,2,FALSE),IFERROR(VLOOKUP('Data Totals'!A46,'Season 4'!AF$4:CC$104,2,FALSE),IFERROR(VLOOKUP('Data Totals'!A46,'Season 5'!AF$4:CC$104,2,FALSE),IFERROR(VLOOKUP('Data Totals'!A46,'Season 6'!AF$4:CC$104,2,FALSE),IFERROR(VLOOKUP('Data Totals'!A46,'Season 7'!AF$4:CC$104,2,FALSE),IFERROR(VLOOKUP('Data Totals'!A46,'Season 8'!AF$4:CC$104,2,FALSE),IFERROR(VLOOKUP('Data Totals'!A46,'Season 9'!AF$4:CC$104,2,FALSE),IFERROR(VLOOKUP('Data Totals'!A46,'Season 10'!AF$4:CC$104,2,FALSE),IFERROR(VLOOKUP('Data Totals'!A46,'Season 11'!AF$4:CC$104,2,FALSE),IFERROR(VLOOKUP('Data Totals'!A46,'Season 12'!AF$4:CC$104,2,FALSE),IFERROR(VLOOKUP('Data Totals'!A46,'Season 13'!AF$4:CC$104,2,FALSE),IFERROR(VLOOKUP('Data Totals'!A46,'Season 14'!AF$4:CC$104,2,FALSE),IFERROR(VLOOKUP('Data Totals'!A46,'Season 15'!AF$4:CC$104,2,FALSE),"N/A")))))))))))))))</f>
        <v>CAM</v>
      </c>
      <c r="C46" s="1022">
        <f>IFERROR(VLOOKUP('Data Totals'!A46,'Season 1'!AF$4:CC$104,3,FALSE),IFERROR(VLOOKUP('Data Totals'!A46,'Season 2'!AF$4:CC$104,3,FALSE),IFERROR(VLOOKUP('Data Totals'!A46,'Season 3'!AF$4:CC$104,3,FALSE),IFERROR(VLOOKUP('Data Totals'!A46,'Season 4'!AF$4:CC$104,3,FALSE),IFERROR(VLOOKUP('Data Totals'!A46,'Season 5'!AF$4:CC$104,3,FALSE),IFERROR(VLOOKUP('Data Totals'!A46,'Season 6'!AF$4:CC$104,3,FALSE),IFERROR(VLOOKUP('Data Totals'!A46,'Season 7'!AF$4:CC$104,3,FALSE),IFERROR(VLOOKUP('Data Totals'!A46,'Season 8'!AF$4:CC$104,3,FALSE),IFERROR(VLOOKUP('Data Totals'!A46,'Season 9'!AF$4:CC$104,3,FALSE),IFERROR(VLOOKUP('Data Totals'!A46,'Season 10'!AF$4:CC$104,3,FALSE),IFERROR(VLOOKUP('Data Totals'!A46,'Season 11'!AF$4:CC$104,3,FALSE),IFERROR(VLOOKUP('Data Totals'!A46,'Season 12'!AF$4:CC$104,3,FALSE),IFERROR(VLOOKUP('Data Totals'!A46,'Season 13'!AF$4:CC$104,3,FALSE),IFERROR(VLOOKUP('Data Totals'!A46,'Season 14'!AF$4:CC$104,3,FALSE),IFERROR(VLOOKUP('Data Totals'!A46,'Season 15'!AF$4:CC$104,3,FALSE),"N/A")))))))))))))))</f>
        <v>61</v>
      </c>
      <c r="D46" s="1022">
        <f>IFERROR(VLOOKUP('Data Totals'!A46,'Season 1'!AF$4:CC$104,4,FALSE),IFERROR(VLOOKUP('Data Totals'!A46,'Season 2'!AF$4:CC$104,4,FALSE),IFERROR(VLOOKUP('Data Totals'!A46,'Season 3'!AF$4:CC$104,4,FALSE),IFERROR(VLOOKUP('Data Totals'!A46,'Season 4'!AF$4:CC$104,4,FALSE),IFERROR(VLOOKUP('Data Totals'!A46,'Season 5'!AF$4:CC$104,4,FALSE),IFERROR(VLOOKUP('Data Totals'!A46,'Season 6'!AF$4:CC$104,4,FALSE),IFERROR(VLOOKUP('Data Totals'!A46,'Season 7'!AF$4:CC$104,4,FALSE),IFERROR(VLOOKUP('Data Totals'!A46,'Season 8'!AF$4:CC$104,4,FALSE),IFERROR(VLOOKUP('Data Totals'!A46,'Season 9'!AF$4:CC$104,4,FALSE),IFERROR(VLOOKUP('Data Totals'!A46,'Season 10'!AF$4:CC$104,4,FALSE),IFERROR(VLOOKUP('Data Totals'!A46,'Season 11'!AF$4:CC$104,4,FALSE),IFERROR(VLOOKUP('Data Totals'!A46,'Season 12'!AF$4:CC$104,4,FALSE),IFERROR(VLOOKUP('Data Totals'!A46,'Season 13'!AF$4:CC$104,4,FALSE),IFERROR(VLOOKUP('Data Totals'!A46,'Season 14'!AF$4:CC$104,4,FALSE),IFERROR(VLOOKUP('Data Totals'!A46,'Season 15'!AF$4:CC$104,4,FALSE),"N/A")))))))))))))))</f>
        <v>65</v>
      </c>
      <c r="E46" s="1022">
        <f t="shared" si="0"/>
        <v>4</v>
      </c>
      <c r="F46" s="692">
        <f>SUM(IFERROR(VLOOKUP(A46,BI$3:BN$152,2,0),"0"),IFERROR(VLOOKUP(A46,'Season 1'!AF$4:CC$104,6,0),"0"),
IFERROR(VLOOKUP(A46,'Season 2'!AF$4:CC$104,6,0),"0"),IFERROR(VLOOKUP(A46,'Season 3'!AF$4:CC$104,6,0),"0"),
IFERROR(VLOOKUP(A46,'Season 4'!AF$4:CC$104,6,0),"0"),IFERROR(VLOOKUP(A46,'Season 5'!AF$4:CC$104,6,0),"0"),
IFERROR(VLOOKUP(A46,'Season 6'!AF$4:CC$104,6,0),"0"),IFERROR(VLOOKUP(A46,'Season 7'!AF$4:CC$104,6,0),"0"),
IFERROR(VLOOKUP(A46,'Season 8'!AF$4:CC$104,6,0),"0"),IFERROR(VLOOKUP(A46,'Season 9'!AF$4:CC$104,6,0),"0"),
IFERROR(VLOOKUP(A46,'Season 10'!AF$4:CC$104,6,0),"0"),IFERROR(VLOOKUP(A46,'Season 11'!AF$4:CC$104,6,0),"0"),
IFERROR(VLOOKUP(A46,'Season 12'!AF$4:CC$104,6,0),"0"),IFERROR(VLOOKUP(A46,'Season 13'!AF$4:CC$104,6,0),"0"),
IFERROR(VLOOKUP(A46,'Season 14'!AF$4:CC$104,6,0),"0"),IFERROR(VLOOKUP(A46,'Season 15'!AF$4:CC$104,6,0),"0"),)</f>
        <v>3</v>
      </c>
      <c r="G46" s="692">
        <f>SUM(IFERROR(VLOOKUP(A46,'Season 1'!AF$4:CC$104,7,0),"0"),
IFERROR(VLOOKUP(A46,'Season 2'!AF$4:CC$104,7,0),"0"),IFERROR(VLOOKUP(A46,'Season 3'!AF$4:CC$104,7,0),"0"),
IFERROR(VLOOKUP(A46,'Season 4'!AF$4:CC$104,7,0),"0"),IFERROR(VLOOKUP(A46,'Season 5'!AF$4:CC$104,7,0),"0"),
IFERROR(VLOOKUP(A46,'Season 6'!AF$4:CC$104,7,0),"0"),IFERROR(VLOOKUP(A46,'Season 7'!AF$4:CC$104,7,0),"0"),
IFERROR(VLOOKUP(A46,'Season 8'!AF$4:CC$104,7,0),"0"),IFERROR(VLOOKUP(A46,'Season 9'!AF$4:CC$104,7,0),"0"),
IFERROR(VLOOKUP(A46,'Season 10'!AF$4:CC$104,7,0),"0"),IFERROR(VLOOKUP(A46,'Season 11'!AF$4:CC$104,7,0),"0"),
IFERROR(VLOOKUP(A46,'Season 12'!AF$4:CC$104,7,0),"0"),IFERROR(VLOOKUP(A46,'Season 13'!AF$4:CC$104,7,0),"0"),
IFERROR(VLOOKUP(A46,'Season 14'!AF$4:CC$104,7,0),"0"),IFERROR(VLOOKUP(A46,'Season 15'!AF$4:CC$104,7,0),"0"),)</f>
        <v>0</v>
      </c>
      <c r="H46" s="556">
        <f>SUM(IFERROR(VLOOKUP(A46,'Season 1'!AF$4:CC$104,8,0),"0"),
IFERROR(VLOOKUP(A46,'Season 2'!AF$4:CC$104,8,0),"0"),IFERROR(VLOOKUP(A46,'Season 3'!AF$4:CC$104,8,0),"0"),
IFERROR(VLOOKUP(A46,'Season 4'!AF$4:CC$104,8,0),"0"),IFERROR(VLOOKUP(A46,'Season 5'!AF$4:CC$104,8,0),"0"),
IFERROR(VLOOKUP(A46,'Season 6'!AF$4:CC$104,8,0),"0"),IFERROR(VLOOKUP(A46,'Season 7'!AF$4:CC$104,8,0),"0"),
IFERROR(VLOOKUP(A46,'Season 8'!AF$4:CC$104,8,0),"0"),IFERROR(VLOOKUP(A46,'Season 9'!AF$4:CC$104,8,0),"0"),
IFERROR(VLOOKUP(A46,'Season 10'!AF$4:CC$104,8,0),"0"),IFERROR(VLOOKUP(A46,'Season 11'!AF$4:CC$104,8,0),"0"),
IFERROR(VLOOKUP(A46,'Season 12'!AF$4:CC$104,8,0),"0"),IFERROR(VLOOKUP(A46,'Season 13'!AF$4:CC$104,8,0),"0"),
IFERROR(VLOOKUP(A46,'Season 14'!AF$4:CC$104,8,0),"0"),IFERROR(VLOOKUP(A46,'Season 15'!AF$4:CC$104,8,0),"0"),)</f>
        <v>0</v>
      </c>
      <c r="I46" s="1023">
        <f>SUM(IFERROR(VLOOKUP(A46,'Season 1'!AF$4:CC$104,9,0),"0"),
IFERROR(VLOOKUP(A46,'Season 2'!AF$4:CC$104,9,0),"0"),IFERROR(VLOOKUP(A46,'Season 3'!AF$4:CC$104,9,0),"0"),
IFERROR(VLOOKUP(A46,'Season 4'!AF$4:CC$104,9,0),"0"),IFERROR(VLOOKUP(A46,'Season 5'!AF$4:CC$104,9,0),"0"),
IFERROR(VLOOKUP(A46,'Season 6'!AF$4:CC$104,9,0),"0"),IFERROR(VLOOKUP(A46,'Season 7'!AF$4:CC$104,9,0),"0"),
IFERROR(VLOOKUP(A46,'Season 8'!AF$4:CC$104,9,0),"0"),IFERROR(VLOOKUP(A46,'Season 9'!AF$4:CC$104,9,0),"0"),
IFERROR(VLOOKUP(A46,'Season 10'!AF$4:CC$104,9,0),"0"),IFERROR(VLOOKUP(A46,'Season 11'!AF$4:CC$104,9,0),"0"),
IFERROR(VLOOKUP(A46,'Season 12'!AF$4:CC$104,9,0),"0"),IFERROR(VLOOKUP(A46,'Season 13'!AF$4:CC$104,9,0),"0"),
IFERROR(VLOOKUP(A46,'Season 14'!AF$4:CC$104,9,0),"0"),IFERROR(VLOOKUP(A46,'Season 15'!AF$4:CC$104,9,0),"0"),)</f>
        <v>0</v>
      </c>
      <c r="J46" s="26">
        <f>SUM(IFERROR(VLOOKUP(A46,BI$3:BN$152,3,0),"0"),IFERROR(VLOOKUP(A46,'Season 1'!AF$4:CC$104,10,0),"0"),
IFERROR(VLOOKUP(A46,'Season 2'!AF$4:CC$104,10,0),"0"),IFERROR(VLOOKUP(A46,'Season 3'!AF$4:CC$104,10,0),"0"),
IFERROR(VLOOKUP(A46,'Season 4'!AF$4:CC$104,10,0),"0"),IFERROR(VLOOKUP(A46,'Season 5'!AF$4:CC$104,10,0),"0"),
IFERROR(VLOOKUP(A46,'Season 6'!AF$4:CC$104,10,0),"0"),IFERROR(VLOOKUP(A46,'Season 7'!AF$4:CC$104,10,0),"0"),
IFERROR(VLOOKUP(A46,'Season 8'!AF$4:CC$104,10,0),"0"),IFERROR(VLOOKUP(A46,'Season 9'!AF$4:CC$104,10,0),"0"),
IFERROR(VLOOKUP(A46,'Season 10'!AF$4:CC$104,10,0),"0"),IFERROR(VLOOKUP(A46,'Season 11'!AF$4:CC$104,10,0),"0"),
IFERROR(VLOOKUP(A46,'Season 12'!AF$4:CC$104,10,0),"0"),IFERROR(VLOOKUP(A46,'Season 13'!AF$4:CC$104,10,0),"0"),
IFERROR(VLOOKUP(A46,'Season 14'!AF$4:CC$104,10,0),"0"),IFERROR(VLOOKUP(A46,'Season 15'!AF$4:CC$104,10,0),"0"),)</f>
        <v>3</v>
      </c>
      <c r="K46" s="699">
        <f>SUM(IFERROR(VLOOKUP(A46,BI$3:BN$152,4,0),"0"),IFERROR(VLOOKUP(A46,'Season 1'!AF$4:CC$104,11,0),"0"),
IFERROR(VLOOKUP(A46,'Season 2'!AF$4:CC$104,11,0),"0"),IFERROR(VLOOKUP(A46,'Season 3'!AF$4:CC$104,11,0),"0"),
IFERROR(VLOOKUP(A46,'Season 4'!AF$4:CC$104,11,0),"0"),IFERROR(VLOOKUP(A46,'Season 5'!AF$4:CC$104,11,0),"0"),
IFERROR(VLOOKUP(A46,'Season 6'!AF$4:CC$104,11,0),"0"),IFERROR(VLOOKUP(A46,'Season 7'!AF$4:CC$104,11,0),"0"),
IFERROR(VLOOKUP(A46,'Season 8'!AF$4:CC$104,11,0),"0"),IFERROR(VLOOKUP(A46,'Season 9'!AF$4:CC$104,11,0),"0"),
IFERROR(VLOOKUP(A46,'Season 10'!AF$4:CC$104,11,0),"0"),IFERROR(VLOOKUP(A46,'Season 11'!AF$4:CC$104,11,0),"0"),
IFERROR(VLOOKUP(A46,'Season 12'!AF$4:CC$104,11,0),"0"),IFERROR(VLOOKUP(A46,'Season 13'!AF$4:CC$104,11,0),"0"),
IFERROR(VLOOKUP(A46,'Season 14'!AF$4:CC$104,11,0),"0"),IFERROR(VLOOKUP(A46,'Season 15'!AF$4:CC$104,11,0),"0"),)</f>
        <v>0</v>
      </c>
      <c r="L46" s="700">
        <f>SUM(IFERROR(VLOOKUP($A46,'Season 1'!AF$4:CC$104,12,0),"0"),
IFERROR(VLOOKUP($A46,'Season 2'!AF$4:CC$104,12,0),"0"),IFERROR(VLOOKUP($A46,'Season 3'!AF$4:CC$104,12,0),"0"),
IFERROR(VLOOKUP($A46,'Season 4'!AF$4:CC$104,12,0),"0"),IFERROR(VLOOKUP($A46,'Season 5'!AF$4:CC$104,12,0),"0"),
IFERROR(VLOOKUP($A46,'Season 6'!AF$4:CC$104,12,0),"0"),IFERROR(VLOOKUP($A46,'Season 7'!AF$4:CC$104,12,0),"0"),
IFERROR(VLOOKUP($A46,'Season 8'!AF$4:CC$104,12,0),"0"),IFERROR(VLOOKUP($A46,'Season 9'!AF$4:CC$104,12,0),"0"),
IFERROR(VLOOKUP($A46,'Season 10'!AF$4:CC$104,12,0),"0"),IFERROR(VLOOKUP($A46,'Season 11'!AF$4:CC$104,12,0),"0"),
IFERROR(VLOOKUP($A46,'Season 12'!AF$4:CC$104,12,0),"0"),IFERROR(VLOOKUP($A46,'Season 13'!AF$4:CC$104,12,0),"0"),
IFERROR(VLOOKUP($A46,'Season 14'!AF$4:CC$104,12,0),"0"),IFERROR(VLOOKUP($A46,'Season 15'!AF$4:CC$104,12,0),"0"),)</f>
        <v>0</v>
      </c>
      <c r="M46" s="692">
        <f>SUM(IFERROR(VLOOKUP($A46,'Season 1'!AF$4:CC$104,13,0),"0"),
IFERROR(VLOOKUP($A46,'Season 2'!AF$4:CC$104,13,0),"0"),IFERROR(VLOOKUP($A46,'Season 3'!AF$4:CC$104,13,0),"0"),
IFERROR(VLOOKUP($A46,'Season 4'!AF$4:CC$104,13,0),"0"),IFERROR(VLOOKUP($A46,'Season 5'!AF$4:CC$104,13,0),"0"),
IFERROR(VLOOKUP($A46,'Season 6'!AF$4:CC$104,13,0),"0"),IFERROR(VLOOKUP($A46,'Season 7'!AF$4:CC$104,13,0),"0"),
IFERROR(VLOOKUP($A46,'Season 8'!AF$4:CC$104,13,0),"0"),IFERROR(VLOOKUP($A46,'Season 9'!AF$4:CC$104,13,0),"0"),
IFERROR(VLOOKUP($A46,'Season 10'!AF$4:CC$104,13,0),"0"),IFERROR(VLOOKUP($A46,'Season 11'!AF$4:CC$104,13,0),"0"),
IFERROR(VLOOKUP($A46,'Season 12'!AF$4:CC$104,13,0),"0"),IFERROR(VLOOKUP($A46,'Season 13'!AF$4:CC$104,13,0),"0"),
IFERROR(VLOOKUP($A46,'Season 14'!AF$4:CC$104,13,0),"0"),IFERROR(VLOOKUP($A46,'Season 15'!AF$4:CC$104,13,0),"0"),)</f>
        <v>0</v>
      </c>
      <c r="N46" s="1023">
        <f>SUM(IFERROR(VLOOKUP($A46,'Season 1'!AF$4:CC$104,14,0),"0"),
IFERROR(VLOOKUP($A46,'Season 2'!AF$4:CC$104,14,0),"0"),IFERROR(VLOOKUP($A46,'Season 3'!AF$4:CC$104,14,0),"0"),
IFERROR(VLOOKUP($A46,'Season 4'!AF$4:CC$104,14,0),"0"),IFERROR(VLOOKUP($A46,'Season 5'!AF$4:CC$104,14,0),"0"),
IFERROR(VLOOKUP($A46,'Season 6'!AF$4:CC$104,14,0),"0"),IFERROR(VLOOKUP($A46,'Season 7'!AF$4:CC$104,14,0),"0"),
IFERROR(VLOOKUP($A46,'Season 8'!AF$4:CC$104,14,0),"0"),IFERROR(VLOOKUP($A46,'Season 9'!AF$4:CC$104,14,0),"0"),
IFERROR(VLOOKUP($A46,'Season 10'!AF$4:CC$104,14,0),"0"),IFERROR(VLOOKUP($A46,'Season 11'!AF$4:CC$104,14,0),"0"),
IFERROR(VLOOKUP($A46,'Season 12'!AF$4:CC$104,14,0),"0"),IFERROR(VLOOKUP($A46,'Season 13'!AF$4:CC$104,14,0),"0"),
IFERROR(VLOOKUP($A46,'Season 14'!AF$4:CC$104,14,0),"0"),IFERROR(VLOOKUP($A46,'Season 15'!AF$4:CC$104,14,0),"0"),)</f>
        <v>0</v>
      </c>
      <c r="O46" s="26">
        <f>SUM(IFERROR(VLOOKUP($A46,'Season 1'!AF$4:CC$104,15,0),"0"),
IFERROR(VLOOKUP($A46,'Season 2'!AF$4:CC$104,15,0),"0"),IFERROR(VLOOKUP($A46,'Season 3'!AF$4:CC$104,15,0),"0"),
IFERROR(VLOOKUP($A46,'Season 4'!AF$4:CC$104,15,0),"0"),IFERROR(VLOOKUP($A46,'Season 5'!AF$4:CC$104,15,0),"0"),
IFERROR(VLOOKUP($A46,'Season 6'!AF$4:CC$104,15,0),"0"),IFERROR(VLOOKUP($A46,'Season 7'!AF$4:CC$104,15,0),"0"),
IFERROR(VLOOKUP($A46,'Season 8'!AF$4:CC$104,15,0),"0"),IFERROR(VLOOKUP($A46,'Season 9'!AF$4:CC$104,15,0),"0"),
IFERROR(VLOOKUP($A46,'Season 10'!AF$4:CC$104,15,0),"0"),IFERROR(VLOOKUP($A46,'Season 11'!AF$4:CC$104,15,0),"0"),
IFERROR(VLOOKUP($A46,'Season 12'!AF$4:CC$104,15,0),"0"),IFERROR(VLOOKUP($A46,'Season 13'!AF$4:CC$104,15,0),"0"),
IFERROR(VLOOKUP($A46,'Season 14'!AF$4:CC$104,15,0),"0"),IFERROR(VLOOKUP($A46,'Season 15'!AF$4:CC$104,15,0),"0"),)</f>
        <v>0</v>
      </c>
      <c r="P46" s="699">
        <f>SUM(IFERROR(VLOOKUP($A46,'Season 1'!AF$4:CC$104,16,0),"0"),
IFERROR(VLOOKUP($A46,'Season 2'!AF$4:CC$104,16,0),"0"),IFERROR(VLOOKUP($A46,'Season 3'!AF$4:CC$104,16,0),"0"),
IFERROR(VLOOKUP($A46,'Season 4'!AF$4:CC$104,16,0),"0"),IFERROR(VLOOKUP($A46,'Season 5'!AF$4:CC$104,16,0),"0"),
IFERROR(VLOOKUP($A46,'Season 6'!AF$4:CC$104,16,0),"0"),IFERROR(VLOOKUP($A46,'Season 7'!AF$4:CC$104,16,0),"0"),
IFERROR(VLOOKUP($A46,'Season 8'!AF$4:CC$104,16,0),"0"),IFERROR(VLOOKUP($A46,'Season 9'!AF$4:CC$104,16,0),"0"),
IFERROR(VLOOKUP($A46,'Season 10'!AF$4:CC$104,16,0),"0"),IFERROR(VLOOKUP($A46,'Season 11'!AF$4:CC$104,16,0),"0"),
IFERROR(VLOOKUP($A46,'Season 12'!AF$4:CC$104,16,0),"0"),IFERROR(VLOOKUP($A46,'Season 13'!AF$4:CC$104,16,0),"0"),
IFERROR(VLOOKUP($A46,'Season 14'!AF$4:CC$104,16,0),"0"),IFERROR(VLOOKUP($A46,'Season 15'!AF$4:CC$104,16,0),"0"),)</f>
        <v>0</v>
      </c>
      <c r="Q46" s="700">
        <f>SUM(IFERROR(VLOOKUP($A46,'Season 1'!AF$4:CC$104,17,0),"0"),
IFERROR(VLOOKUP($A46,'Season 2'!AF$4:CC$104,17,0),"0"),IFERROR(VLOOKUP($A46,'Season 3'!AF$4:CC$104,17,0),"0"),
IFERROR(VLOOKUP($A46,'Season 4'!AF$4:CC$104,17,0),"0"),IFERROR(VLOOKUP($A46,'Season 5'!AF$4:CC$104,17,0),"0"),
IFERROR(VLOOKUP($A46,'Season 6'!AF$4:CC$104,17,0),"0"),IFERROR(VLOOKUP($A46,'Season 7'!AF$4:CC$104,17,0),"0"),
IFERROR(VLOOKUP($A46,'Season 8'!AF$4:CC$104,17,0),"0"),IFERROR(VLOOKUP($A46,'Season 9'!AF$4:CC$104,17,0),"0"),
IFERROR(VLOOKUP($A46,'Season 10'!AF$4:CC$104,17,0),"0"),IFERROR(VLOOKUP($A46,'Season 11'!AF$4:CC$104,17,0),"0"),
IFERROR(VLOOKUP($A46,'Season 12'!AF$4:CC$104,17,0),"0"),IFERROR(VLOOKUP($A46,'Season 13'!AF$4:CC$104,17,0),"0"),
IFERROR(VLOOKUP($A46,'Season 14'!AF$4:CC$104,17,0),"0"),IFERROR(VLOOKUP($A46,'Season 15'!AF$4:CC$104,17,0),"0"),)</f>
        <v>0</v>
      </c>
      <c r="R46" s="692">
        <f>SUM(IFERROR(VLOOKUP($A46,'Season 1'!AF$4:CC$104,18,0),"0"),
IFERROR(VLOOKUP($A46,'Season 2'!AF$4:CC$104,18,0),"0"),IFERROR(VLOOKUP($A46,'Season 3'!AF$4:CC$104,18,0),"0"),
IFERROR(VLOOKUP($A46,'Season 4'!AF$4:CC$104,18,0),"0"),IFERROR(VLOOKUP($A46,'Season 5'!AF$4:CC$104,18,0),"0"),
IFERROR(VLOOKUP($A46,'Season 6'!AF$4:CC$104,18,0),"0"),IFERROR(VLOOKUP($A46,'Season 7'!AF$4:CC$104,18,0),"0"),
IFERROR(VLOOKUP($A46,'Season 8'!AF$4:CC$104,18,0),"0"),IFERROR(VLOOKUP($A46,'Season 9'!AF$4:CC$104,18,0),"0"),
IFERROR(VLOOKUP($A46,'Season 10'!AF$4:CC$104,18,0),"0"),IFERROR(VLOOKUP($A46,'Season 11'!AF$4:CC$104,18,0),"0"),
IFERROR(VLOOKUP($A46,'Season 12'!AF$4:CC$104,18,0),"0"),IFERROR(VLOOKUP($A46,'Season 13'!AF$4:CC$104,18,0),"0"),
IFERROR(VLOOKUP($A46,'Season 14'!AF$4:CC$104,18,0),"0"),IFERROR(VLOOKUP($A46,'Season 15'!AF$4:CC$104,18,0),"0"),)</f>
        <v>0</v>
      </c>
      <c r="S46" s="1023">
        <f>SUM(IFERROR(VLOOKUP($A46,'Season 1'!AF$4:CC$104,19,0),"0"),
IFERROR(VLOOKUP($A46,'Season 2'!AF$4:CC$104,19,0),"0"),IFERROR(VLOOKUP($A46,'Season 3'!AF$4:CC$104,19,0),"0"),
IFERROR(VLOOKUP($A46,'Season 4'!AF$4:CC$104,19,0),"0"),IFERROR(VLOOKUP($A46,'Season 5'!AF$4:CC$104,19,0),"0"),
IFERROR(VLOOKUP($A46,'Season 6'!AF$4:CC$104,19,0),"0"),IFERROR(VLOOKUP($A46,'Season 7'!AF$4:CC$104,19,0),"0"),
IFERROR(VLOOKUP($A46,'Season 8'!AF$4:CC$104,19,0),"0"),IFERROR(VLOOKUP($A46,'Season 9'!AF$4:CC$104,19,0),"0"),
IFERROR(VLOOKUP($A46,'Season 10'!AF$4:CC$104,19,0),"0"),IFERROR(VLOOKUP($A46,'Season 11'!AF$4:CC$104,19,0),"0"),
IFERROR(VLOOKUP($A46,'Season 12'!AF$4:CC$104,19,0),"0"),IFERROR(VLOOKUP($A46,'Season 13'!AF$4:CC$104,19,0),"0"),
IFERROR(VLOOKUP($A46,'Season 14'!AF$4:CC$104,19,0),"0"),IFERROR(VLOOKUP($A46,'Season 15'!AF$4:CC$104,19,0),"0"),)</f>
        <v>0</v>
      </c>
      <c r="T46" s="26">
        <f>SUM(IFERROR(VLOOKUP($A46,'Season 1'!AF$4:CC$104,20,0),"0"),
IFERROR(VLOOKUP($A46,'Season 2'!AF$4:CC$104,20,0),"0"),IFERROR(VLOOKUP($A46,'Season 3'!AF$4:CC$104,20,0),"0"),
IFERROR(VLOOKUP($A46,'Season 4'!AF$4:CC$104,20,0),"0"),IFERROR(VLOOKUP($A46,'Season 5'!AF$4:CC$104,20,0),"0"),
IFERROR(VLOOKUP($A46,'Season 6'!AF$4:CC$104,20,0),"0"),IFERROR(VLOOKUP($A46,'Season 7'!AF$4:CC$104,20,0),"0"),
IFERROR(VLOOKUP($A46,'Season 8'!AF$4:CC$104,20,0),"0"),IFERROR(VLOOKUP($A46,'Season 9'!AF$4:CC$104,20,0),"0"),
IFERROR(VLOOKUP($A46,'Season 10'!AF$4:CC$104,20,0),"0"),IFERROR(VLOOKUP($A46,'Season 11'!AF$4:CC$104,20,0),"0"),
IFERROR(VLOOKUP($A46,'Season 12'!AF$4:CC$104,20,0),"0"),IFERROR(VLOOKUP($A46,'Season 13'!AF$4:CC$104,20,0),"0"),
IFERROR(VLOOKUP($A46,'Season 14'!AF$4:CC$104,20,0),"0"),IFERROR(VLOOKUP($A46,'Season 15'!AF$4:CC$104,20,0),"0"),)</f>
        <v>0</v>
      </c>
      <c r="U46" s="699">
        <f>SUM(IFERROR(VLOOKUP($A46,'Season 1'!AF$4:CC$104,21,0),"0"),
IFERROR(VLOOKUP($A46,'Season 2'!AF$4:CC$104,21,0),"0"),IFERROR(VLOOKUP($A46,'Season 3'!AF$4:CC$104,21,0),"0"),
IFERROR(VLOOKUP($A46,'Season 4'!AF$4:CC$104,21,0),"0"),IFERROR(VLOOKUP($A46,'Season 5'!AF$4:CC$104,21,0),"0"),
IFERROR(VLOOKUP($A46,'Season 6'!AF$4:CC$104,21,0),"0"),IFERROR(VLOOKUP($A46,'Season 7'!AF$4:CC$104,21,0),"0"),
IFERROR(VLOOKUP($A46,'Season 8'!AF$4:CC$104,21,0),"0"),IFERROR(VLOOKUP($A46,'Season 9'!AF$4:CC$104,21,0),"0"),
IFERROR(VLOOKUP($A46,'Season 10'!AF$4:CC$104,21,0),"0"),IFERROR(VLOOKUP($A46,'Season 11'!AF$4:CC$104,21,0),"0"),
IFERROR(VLOOKUP($A46,'Season 12'!AF$4:CC$104,21,0),"0"),IFERROR(VLOOKUP($A46,'Season 13'!AF$4:CC$104,21,0),"0"),
IFERROR(VLOOKUP($A46,'Season 14'!AF$4:CC$104,21,0),"0"),IFERROR(VLOOKUP($A46,'Season 15'!AF$4:CC$104,21,0),"0"),)</f>
        <v>0</v>
      </c>
      <c r="V46" s="700">
        <f>SUM(IFERROR(VLOOKUP($A46,'Season 1'!AF$4:CC$104,22,0),"0"),
IFERROR(VLOOKUP($A46,'Season 2'!AF$4:CC$104,22,0),"0"),IFERROR(VLOOKUP($A46,'Season 3'!AF$4:CC$104,22,0),"0"),
IFERROR(VLOOKUP($A46,'Season 4'!AF$4:CC$104,22,0),"0"),IFERROR(VLOOKUP($A46,'Season 5'!AF$4:CC$104,22,0),"0"),
IFERROR(VLOOKUP($A46,'Season 6'!AF$4:CC$104,22,0),"0"),IFERROR(VLOOKUP($A46,'Season 7'!AF$4:CC$104,22,0),"0"),
IFERROR(VLOOKUP($A46,'Season 8'!AF$4:CC$104,22,0),"0"),IFERROR(VLOOKUP($A46,'Season 9'!AF$4:CC$104,22,0),"0"),
IFERROR(VLOOKUP($A46,'Season 10'!AF$4:CC$104,22,0),"0"),IFERROR(VLOOKUP($A46,'Season 11'!AF$4:CC$104,22,0),"0"),
IFERROR(VLOOKUP($A46,'Season 12'!AF$4:CC$104,22,0),"0"),IFERROR(VLOOKUP($A46,'Season 13'!AF$4:CC$104,22,0),"0"),
IFERROR(VLOOKUP($A46,'Season 14'!AF$4:CC$104,22,0),"0"),IFERROR(VLOOKUP($A46,'Season 15'!AF$4:CC$104,22,0),"0"),)</f>
        <v>0</v>
      </c>
      <c r="W46" s="692">
        <f>SUM(IFERROR(VLOOKUP($A46,'Season 1'!AF$4:CC$104,23,0),"0"),
IFERROR(VLOOKUP($A46,'Season 2'!AF$4:CC$104,23,0),"0"),IFERROR(VLOOKUP($A46,'Season 3'!AF$4:CC$104,23,0),"0"),
IFERROR(VLOOKUP($A46,'Season 4'!AF$4:CC$104,23,0),"0"),IFERROR(VLOOKUP($A46,'Season 5'!AF$4:CC$104,23,0),"0"),
IFERROR(VLOOKUP($A46,'Season 6'!AF$4:CC$104,23,0),"0"),IFERROR(VLOOKUP($A46,'Season 7'!AF$4:CC$104,23,0),"0"),
IFERROR(VLOOKUP($A46,'Season 8'!AF$4:CC$104,23,0),"0"),IFERROR(VLOOKUP($A46,'Season 9'!AF$4:CC$104,23,0),"0"),
IFERROR(VLOOKUP($A46,'Season 10'!AF$4:CC$104,23,0),"0"),IFERROR(VLOOKUP($A46,'Season 11'!AF$4:CC$104,23,0),"0"),
IFERROR(VLOOKUP($A46,'Season 12'!AF$4:CC$104,23,0),"0"),IFERROR(VLOOKUP($A46,'Season 13'!AF$4:CC$104,23,0),"0"),
IFERROR(VLOOKUP($A46,'Season 14'!AF$4:CC$104,23,0),"0"),IFERROR(VLOOKUP($A46,'Season 15'!AF$4:CC$104,23,0),"0"),)</f>
        <v>0</v>
      </c>
      <c r="X46" s="1023">
        <f>SUM(IFERROR(VLOOKUP($A46,'Season 1'!AF$4:CC$104,24,0),"0"),
IFERROR(VLOOKUP($A46,'Season 2'!AF$4:CC$104,24,0),"0"),IFERROR(VLOOKUP($A46,'Season 3'!AF$4:CC$104,24,0),"0"),
IFERROR(VLOOKUP($A46,'Season 4'!AF$4:CC$104,24,0),"0"),IFERROR(VLOOKUP($A46,'Season 5'!AF$4:CC$104,24,0),"0"),
IFERROR(VLOOKUP($A46,'Season 6'!AF$4:CC$104,24,0),"0"),IFERROR(VLOOKUP($A46,'Season 7'!AF$4:CC$104,24,0),"0"),
IFERROR(VLOOKUP($A46,'Season 8'!AF$4:CC$104,24,0),"0"),IFERROR(VLOOKUP($A46,'Season 9'!AF$4:CC$104,24,0),"0"),
IFERROR(VLOOKUP($A46,'Season 10'!AF$4:CC$104,24,0),"0"),IFERROR(VLOOKUP($A46,'Season 11'!AF$4:CC$104,24,0),"0"),
IFERROR(VLOOKUP($A46,'Season 12'!AF$4:CC$104,24,0),"0"),IFERROR(VLOOKUP($A46,'Season 13'!AF$4:CC$104,24,0),"0"),
IFERROR(VLOOKUP($A46,'Season 14'!AF$4:CC$104,24,0),"0"),IFERROR(VLOOKUP($A46,'Season 15'!AF$4:CC$104,24,0),"0"),)</f>
        <v>0</v>
      </c>
      <c r="Y46" s="26">
        <f>SUM(IFERROR(VLOOKUP($A46,'Season 1'!AF$4:CC$104,25,0),"0"),
IFERROR(VLOOKUP($A46,'Season 2'!AF$4:CC$104,25,0),"0"),IFERROR(VLOOKUP($A46,'Season 3'!AF$4:CC$104,25,0),"0"),
IFERROR(VLOOKUP($A46,'Season 4'!AF$4:CC$104,25,0),"0"),IFERROR(VLOOKUP($A46,'Season 5'!AF$4:CC$104,25,0),"0"),
IFERROR(VLOOKUP($A46,'Season 6'!AF$4:CC$104,25,0),"0"),IFERROR(VLOOKUP($A46,'Season 7'!AF$4:CC$104,25,0),"0"),
IFERROR(VLOOKUP($A46,'Season 8'!AF$4:CC$104,25,0),"0"),IFERROR(VLOOKUP($A46,'Season 9'!AF$4:CC$104,25,0),"0"),
IFERROR(VLOOKUP($A46,'Season 10'!AF$4:CC$104,25,0),"0"),IFERROR(VLOOKUP($A46,'Season 11'!AF$4:CC$104,25,0),"0"),
IFERROR(VLOOKUP($A46,'Season 12'!AF$4:CC$104,25,0),"0"),IFERROR(VLOOKUP($A46,'Season 13'!AF$4:CC$104,25,0),"0"),
IFERROR(VLOOKUP($A46,'Season 14'!AF$4:CC$104,25,0),"0"),IFERROR(VLOOKUP($A46,'Season 15'!AF$4:CC$104,25,0),"0"),)</f>
        <v>3</v>
      </c>
      <c r="Z46" s="699">
        <f>SUM(IFERROR(VLOOKUP($A46,'Season 1'!AF$4:CC$104,26,0),"0"),
IFERROR(VLOOKUP($A46,'Season 2'!AF$4:CC$104,26,0),"0"),IFERROR(VLOOKUP($A46,'Season 3'!AF$4:CC$104,26,0),"0"),
IFERROR(VLOOKUP($A46,'Season 4'!AF$4:CC$104,26,0),"0"),IFERROR(VLOOKUP($A46,'Season 5'!AF$4:CC$104,26,0),"0"),
IFERROR(VLOOKUP($A46,'Season 6'!AF$4:CC$104,26,0),"0"),IFERROR(VLOOKUP($A46,'Season 7'!AF$4:CC$104,26,0),"0"),
IFERROR(VLOOKUP($A46,'Season 8'!AF$4:CC$104,26,0),"0"),IFERROR(VLOOKUP($A46,'Season 9'!AF$4:CC$104,26,0),"0"),
IFERROR(VLOOKUP($A46,'Season 10'!AF$4:CC$104,26,0),"0"),IFERROR(VLOOKUP($A46,'Season 11'!AF$4:CC$104,26,0),"0"),
IFERROR(VLOOKUP($A46,'Season 12'!AF$4:CC$104,26,0),"0"),IFERROR(VLOOKUP($A46,'Season 13'!AF$4:CC$104,26,0),"0"),
IFERROR(VLOOKUP($A46,'Season 14'!AF$4:CC$104,26,0),"0"),IFERROR(VLOOKUP($A46,'Season 15'!AF$4:CC$104,26,0),"0"),)</f>
        <v>0</v>
      </c>
      <c r="AA46" s="700">
        <f>SUM(IFERROR(VLOOKUP($A46,'Season 1'!AF$4:CC$104,27,0),"0"),
IFERROR(VLOOKUP($A46,'Season 2'!AF$4:CC$104,27,0),"0"),IFERROR(VLOOKUP($A46,'Season 3'!AF$4:CC$104,27,0),"0"),
IFERROR(VLOOKUP($A46,'Season 4'!AF$4:CC$104,27,0),"0"),IFERROR(VLOOKUP($A46,'Season 5'!AF$4:CC$104,27,0),"0"),
IFERROR(VLOOKUP($A46,'Season 6'!AF$4:CC$104,27,0),"0"),IFERROR(VLOOKUP($A46,'Season 7'!AF$4:CC$104,27,0),"0"),
IFERROR(VLOOKUP($A46,'Season 8'!AF$4:CC$104,27,0),"0"),IFERROR(VLOOKUP($A46,'Season 9'!AF$4:CC$104,27,0),"0"),
IFERROR(VLOOKUP($A46,'Season 10'!AF$4:CC$104,27,0),"0"),IFERROR(VLOOKUP($A46,'Season 11'!AF$4:CC$104,27,0),"0"),
IFERROR(VLOOKUP($A46,'Season 12'!AF$4:CC$104,27,0),"0"),IFERROR(VLOOKUP($A46,'Season 13'!AF$4:CC$104,27,0),"0"),
IFERROR(VLOOKUP($A46,'Season 14'!AF$4:CC$104,27,0),"0"),IFERROR(VLOOKUP($A46,'Season 15'!AF$4:CC$104,27,0),"0"),)</f>
        <v>0</v>
      </c>
      <c r="AB46" s="692">
        <f>SUM(IFERROR(VLOOKUP($A46,'Season 1'!AF$4:CC$104,28,0),"0"),
IFERROR(VLOOKUP($A46,'Season 2'!AF$4:CC$104,28,0),"0"),IFERROR(VLOOKUP($A46,'Season 3'!AF$4:CC$104,28,0),"0"),
IFERROR(VLOOKUP($A46,'Season 4'!AF$4:CC$104,28,0),"0"),IFERROR(VLOOKUP($A46,'Season 5'!AF$4:CC$104,28,0),"0"),
IFERROR(VLOOKUP($A46,'Season 6'!AF$4:CC$104,28,0),"0"),IFERROR(VLOOKUP($A46,'Season 7'!AF$4:CC$104,28,0),"0"),
IFERROR(VLOOKUP($A46,'Season 8'!AF$4:CC$104,28,0),"0"),IFERROR(VLOOKUP($A46,'Season 9'!AF$4:CC$104,28,0),"0"),
IFERROR(VLOOKUP($A46,'Season 10'!AF$4:CC$104,28,0),"0"),IFERROR(VLOOKUP($A46,'Season 11'!AF$4:CC$104,28,0),"0"),
IFERROR(VLOOKUP($A46,'Season 12'!AF$4:CC$104,28,0),"0"),IFERROR(VLOOKUP($A46,'Season 13'!AF$4:CC$104,28,0),"0"),
IFERROR(VLOOKUP($A46,'Season 14'!AF$4:CC$104,28,0),"0"),IFERROR(VLOOKUP($A46,'Season 15'!AF$4:CC$104,28,0),"0"),)</f>
        <v>0</v>
      </c>
      <c r="AC46" s="1023">
        <f>SUM(IFERROR(VLOOKUP($A46,'Season 1'!AF$4:CC$104,29,0),"0"),
IFERROR(VLOOKUP($A46,'Season 2'!AF$4:CC$104,29,0),"0"),IFERROR(VLOOKUP($A46,'Season 3'!AF$4:CC$104,29,0),"0"),
IFERROR(VLOOKUP($A46,'Season 4'!AF$4:CC$104,29,0),"0"),IFERROR(VLOOKUP($A46,'Season 5'!AF$4:CC$104,29,0),"0"),
IFERROR(VLOOKUP($A46,'Season 6'!AF$4:CC$104,29,0),"0"),IFERROR(VLOOKUP($A46,'Season 7'!AF$4:CC$104,29,0),"0"),
IFERROR(VLOOKUP($A46,'Season 8'!AF$4:CC$104,29,0),"0"),IFERROR(VLOOKUP($A46,'Season 9'!AF$4:CC$104,29,0),"0"),
IFERROR(VLOOKUP($A46,'Season 10'!AF$4:CC$104,29,0),"0"),IFERROR(VLOOKUP($A46,'Season 11'!AF$4:CC$104,29,0),"0"),
IFERROR(VLOOKUP($A46,'Season 12'!AF$4:CC$104,29,0),"0"),IFERROR(VLOOKUP($A46,'Season 13'!AF$4:CC$104,29,0),"0"),
IFERROR(VLOOKUP($A46,'Season 14'!AF$4:CC$104,29,0),"0"),IFERROR(VLOOKUP($A46,'Season 15'!AF$4:CC$104,29,0),"0"),)</f>
        <v>0</v>
      </c>
      <c r="AD46" s="26">
        <f>SUM(IFERROR(VLOOKUP($A46,'Season 1'!AF$4:CC$104,30,0),"0"),
IFERROR(VLOOKUP($A46,'Season 2'!AF$4:CC$104,30,0),"0"),IFERROR(VLOOKUP($A46,'Season 3'!AF$4:CC$104,30,0),"0"),
IFERROR(VLOOKUP($A46,'Season 4'!AF$4:CC$104,30,0),"0"),IFERROR(VLOOKUP($A46,'Season 5'!AF$4:CC$104,30,0),"0"),
IFERROR(VLOOKUP($A46,'Season 6'!AF$4:CC$104,30,0),"0"),IFERROR(VLOOKUP($A46,'Season 7'!AF$4:CC$104,30,0),"0"),
IFERROR(VLOOKUP($A46,'Season 8'!AF$4:CC$104,30,0),"0"),IFERROR(VLOOKUP($A46,'Season 9'!AF$4:CC$104,30,0),"0"),
IFERROR(VLOOKUP($A46,'Season 10'!AF$4:CC$104,30,0),"0"),IFERROR(VLOOKUP($A46,'Season 11'!AF$4:CC$104,30,0),"0"),
IFERROR(VLOOKUP($A46,'Season 12'!AF$4:CC$104,30,0),"0"),IFERROR(VLOOKUP($A46,'Season 13'!AF$4:CC$104,30,0),"0"),
IFERROR(VLOOKUP($A46,'Season 14'!AF$4:CC$104,30,0),"0"),IFERROR(VLOOKUP($A46,'Season 15'!AF$4:CC$104,30,0),"0"),)</f>
        <v>0</v>
      </c>
      <c r="AE46" s="699">
        <f>SUM(IFERROR(VLOOKUP($A46,'Season 1'!AF$4:CC$104,31,0),"0"),
IFERROR(VLOOKUP($A46,'Season 2'!AF$4:CC$104,31,0),"0"),IFERROR(VLOOKUP($A46,'Season 3'!AF$4:CC$104,31,0),"0"),
IFERROR(VLOOKUP($A46,'Season 4'!AF$4:CC$104,31,0),"0"),IFERROR(VLOOKUP($A46,'Season 5'!AF$4:CC$104,31,0),"0"),
IFERROR(VLOOKUP($A46,'Season 6'!AF$4:CC$104,31,0),"0"),IFERROR(VLOOKUP($A46,'Season 7'!AF$4:CC$104,31,0),"0"),
IFERROR(VLOOKUP($A46,'Season 8'!AF$4:CC$104,31,0),"0"),IFERROR(VLOOKUP($A46,'Season 9'!AF$4:CC$104,31,0),"0"),
IFERROR(VLOOKUP($A46,'Season 10'!AF$4:CC$104,31,0),"0"),IFERROR(VLOOKUP($A46,'Season 11'!AF$4:CC$104,31,0),"0"),
IFERROR(VLOOKUP($A46,'Season 12'!AF$4:CC$104,31,0),"0"),IFERROR(VLOOKUP($A46,'Season 13'!AF$4:CC$104,31,0),"0"),
IFERROR(VLOOKUP($A46,'Season 14'!AF$4:CC$104,31,0),"0"),IFERROR(VLOOKUP($A46,'Season 15'!AF$4:CC$104,31,0),"0"),)</f>
        <v>0</v>
      </c>
      <c r="AF46" s="700">
        <f>SUM(IFERROR(VLOOKUP($A46,'Season 3'!AF$4:CC$104,32,0),"0"),
IFERROR(VLOOKUP($A46,'Season 4'!AF$4:CC$104,32,0),"0"),IFERROR(VLOOKUP($A46,'Season 5'!AF$4:CC$104,32,0),"0"),
IFERROR(VLOOKUP($A46,'Season 6'!AF$4:CC$104,32,0),"0"),IFERROR(VLOOKUP($A46,'Season 7'!AF$4:CC$104,32,0),"0"),
IFERROR(VLOOKUP($A46,'Season 8'!AF$4:CC$104,32,0),"0"),IFERROR(VLOOKUP($A46,'Season 9'!AF$4:CC$104,32,0),"0"),
IFERROR(VLOOKUP($A46,'Season 10'!AF$4:CC$104,32,0),"0"),IFERROR(VLOOKUP($A46,'Season 11'!AF$4:CC$104,32,0),"0"),
IFERROR(VLOOKUP($A46,'Season 12'!AF$4:CC$104,32,0),"0"),IFERROR(VLOOKUP($A46,'Season 13'!AF$4:CC$104,32,0),"0"),
IFERROR(VLOOKUP($A46,'Season 14'!AF$4:CC$104,32,0),"0"),IFERROR(VLOOKUP($A46,'Season 15'!AF$4:CC$104,32,0),"0"),)</f>
        <v>0</v>
      </c>
      <c r="AG46" s="692">
        <f>SUM(IFERROR(VLOOKUP($A46,'Season 3'!AF$4:CC$104,33,0),"0"),
IFERROR(VLOOKUP($A46,'Season 4'!AF$4:CC$104,33,0),"0"),IFERROR(VLOOKUP($A46,'Season 5'!AF$4:CC$104,33,0),"0"),
IFERROR(VLOOKUP($A46,'Season 6'!AF$4:CC$104,33,0),"0"),IFERROR(VLOOKUP($A46,'Season 7'!AF$4:CC$104,33,0),"0"),
IFERROR(VLOOKUP($A46,'Season 8'!AF$4:CC$104,33,0),"0"),IFERROR(VLOOKUP($A46,'Season 9'!AF$4:CC$104,33,0),"0"),
IFERROR(VLOOKUP($A46,'Season 10'!AF$4:CC$104,33,0),"0"),IFERROR(VLOOKUP($A46,'Season 11'!AF$4:CC$104,33,0),"0"),
IFERROR(VLOOKUP($A46,'Season 12'!AF$4:CC$104,33,0),"0"),IFERROR(VLOOKUP($A46,'Season 13'!AF$4:CC$104,33,0),"0"),
IFERROR(VLOOKUP($A46,'Season 14'!AF$4:CC$104,33,0),"0"),IFERROR(VLOOKUP($A46,'Season 15'!AF$4:CC$104,33,0),"0"),)</f>
        <v>0</v>
      </c>
      <c r="AH46" s="1023">
        <f>SUM(IFERROR(VLOOKUP($A46,'Season 3'!AF$4:CC$104,34,0),"0"),
IFERROR(VLOOKUP($A46,'Season 4'!AF$4:CC$104,34,0),"0"),IFERROR(VLOOKUP($A46,'Season 5'!AF$4:CC$104,34,0),"0"),
IFERROR(VLOOKUP($A46,'Season 6'!AF$4:CC$104,34,0),"0"),IFERROR(VLOOKUP($A46,'Season 7'!AF$4:CC$104,34,0),"0"),
IFERROR(VLOOKUP($A46,'Season 8'!AF$4:CC$104,34,0),"0"),IFERROR(VLOOKUP($A46,'Season 9'!AF$4:CC$104,34,0),"0"),
IFERROR(VLOOKUP($A46,'Season 10'!AF$4:CC$104,34,0),"0"),IFERROR(VLOOKUP($A46,'Season 11'!AF$4:CC$104,34,0),"0"),
IFERROR(VLOOKUP($A46,'Season 12'!AF$4:CC$104,34,0),"0"),IFERROR(VLOOKUP($A46,'Season 13'!AF$4:CC$104,34,0),"0"),
IFERROR(VLOOKUP($A46,'Season 14'!AF$4:CC$104,34,0),"0"),IFERROR(VLOOKUP($A46,'Season 15'!AF$4:CC$104,34,0),"0"),)</f>
        <v>0</v>
      </c>
      <c r="AI46" s="26">
        <f>SUM(IFERROR(VLOOKUP($A46,'Season 3'!AF$4:CC$104,35,0),"0"),
IFERROR(VLOOKUP($A46,'Season 4'!AF$4:CC$104,35,0),"0"),IFERROR(VLOOKUP($A46,'Season 5'!AF$4:CC$104,35,0),"0"),
IFERROR(VLOOKUP($A46,'Season 6'!AF$4:CC$104,35,0),"0"),IFERROR(VLOOKUP($A46,'Season 7'!AF$4:CC$104,35,0),"0"),
IFERROR(VLOOKUP($A46,'Season 8'!AF$4:CC$104,35,0),"0"),IFERROR(VLOOKUP($A46,'Season 9'!AF$4:CC$104,35,0),"0"),
IFERROR(VLOOKUP($A46,'Season 10'!AF$4:CC$104,35,0),"0"),IFERROR(VLOOKUP($A46,'Season 11'!AF$4:CC$104,35,0),"0"),
IFERROR(VLOOKUP($A46,'Season 12'!AF$4:CC$104,35,0),"0"),IFERROR(VLOOKUP($A46,'Season 13'!AF$4:CC$104,35,0),"0"),
IFERROR(VLOOKUP($A46,'Season 14'!AF$4:CC$104,35,0),"0"),IFERROR(VLOOKUP($A46,'Season 15'!AF$4:CC$104,35,0),"0"),)</f>
        <v>0</v>
      </c>
      <c r="AJ46" s="699">
        <f>SUM(IFERROR(VLOOKUP($A46,'Season 3'!AF$4:CC$104,36,0),"0"),
IFERROR(VLOOKUP($A46,'Season 4'!AF$4:CC$104,36,0),"0"),IFERROR(VLOOKUP($A46,'Season 5'!AF$4:CC$104,36,0),"0"),
IFERROR(VLOOKUP($A46,'Season 6'!AF$4:CC$104,36,0),"0"),IFERROR(VLOOKUP($A46,'Season 7'!AF$4:CC$104,36,0),"0"),
IFERROR(VLOOKUP($A46,'Season 8'!AF$4:CC$104,36,0),"0"),IFERROR(VLOOKUP($A46,'Season 9'!AF$4:CC$104,36,0),"0"),
IFERROR(VLOOKUP($A46,'Season 10'!AF$4:CC$104,36,0),"0"),IFERROR(VLOOKUP($A46,'Season 11'!AF$4:CC$104,36,0),"0"),
IFERROR(VLOOKUP($A46,'Season 12'!AF$4:CC$104,36,0),"0"),IFERROR(VLOOKUP($A46,'Season 13'!AF$4:CC$104,36,0),"0"),
IFERROR(VLOOKUP($A46,'Season 14'!AF$4:CC$104,36,0),"0"),IFERROR(VLOOKUP($A46,'Season 15'!AF$4:CC$104,36,0),"0"),)</f>
        <v>0</v>
      </c>
      <c r="AK46" s="700">
        <f>SUM(IFERROR(VLOOKUP($A46,'Season 2'!AF$4:CC$104,32,0),"0"),IFERROR(VLOOKUP($A46,'Season 3'!AF$4:CC$104,37,0),"0"),
IFERROR(VLOOKUP($A46,'Season 4'!AF$4:CC$104,37,0),"0"),IFERROR(VLOOKUP($A46,'Season 5'!AF$4:CC$104,37,0),"0"),
IFERROR(VLOOKUP($A46,'Season 6'!AF$4:CC$104,37,0),"0"),IFERROR(VLOOKUP($A46,'Season 7'!AF$4:CC$104,37,0),"0"),
IFERROR(VLOOKUP($A46,'Season 8'!AF$4:CC$104,37,0),"0"),IFERROR(VLOOKUP($A46,'Season 9'!AF$4:CC$104,37,0),"0"),
IFERROR(VLOOKUP($A46,'Season 10'!AF$4:CC$104,37,0),"0"),IFERROR(VLOOKUP($A46,'Season 11'!AF$4:CC$104,37,0),"0"),
IFERROR(VLOOKUP($A46,'Season 12'!AF$4:CC$104,37,0),"0"),IFERROR(VLOOKUP($A46,'Season 13'!AF$4:CC$104,37,0),"0"),
IFERROR(VLOOKUP($A46,'Season 14'!AF$4:CC$104,37,0),"0"),IFERROR(VLOOKUP($A46,'Season 15'!AF$4:CC$104,37,0),"0"),)</f>
        <v>0</v>
      </c>
      <c r="AL46" s="692">
        <f>SUM(IFERROR(VLOOKUP($A46,'Season 2'!AF$4:CC$104,33,0),"0"),IFERROR(VLOOKUP($A46,'Season 3'!AF$4:CC$104,38,0),"0"),
IFERROR(VLOOKUP($A46,'Season 4'!AF$4:CC$104,38,0),"0"),IFERROR(VLOOKUP($A46,'Season 5'!AF$4:CC$104,38,0),"0"),
IFERROR(VLOOKUP($A46,'Season 6'!AF$4:CC$104,38,0),"0"),IFERROR(VLOOKUP($A46,'Season 7'!AF$4:CC$104,38,0),"0"),
IFERROR(VLOOKUP($A46,'Season 8'!AF$4:CC$104,38,0),"0"),IFERROR(VLOOKUP($A46,'Season 9'!AF$4:CC$104,38,0),"0"),
IFERROR(VLOOKUP($A46,'Season 10'!AF$4:CC$104,38,0),"0"),IFERROR(VLOOKUP($A46,'Season 11'!AF$4:CC$104,38,0),"0"),
IFERROR(VLOOKUP($A46,'Season 12'!AF$4:CC$104,38,0),"0"),IFERROR(VLOOKUP($A46,'Season 13'!AF$4:CC$104,38,0),"0"),
IFERROR(VLOOKUP($A46,'Season 14'!AF$4:CC$104,38,0),"0"),IFERROR(VLOOKUP($A46,'Season 15'!AF$4:CC$104,38,0),"0"),)</f>
        <v>0</v>
      </c>
      <c r="AM46" s="1023">
        <f>SUM(IFERROR(VLOOKUP($A46,'Season 2'!AF$4:CC$104,34,0),"0"),IFERROR(VLOOKUP($A46,'Season 3'!AF$4:CC$104,39,0),"0"),
IFERROR(VLOOKUP($A46,'Season 4'!AF$4:CC$104,39,0),"0"),IFERROR(VLOOKUP($A46,'Season 5'!AF$4:CC$104,39,0),"0"),
IFERROR(VLOOKUP($A46,'Season 6'!AF$4:CC$104,39,0),"0"),IFERROR(VLOOKUP($A46,'Season 7'!AF$4:CC$104,39,0),"0"),
IFERROR(VLOOKUP($A46,'Season 8'!AF$4:CC$104,39,0),"0"),IFERROR(VLOOKUP($A46,'Season 9'!AF$4:CC$104,39,0),"0"),
IFERROR(VLOOKUP($A46,'Season 10'!AF$4:CC$104,39,0),"0"),IFERROR(VLOOKUP($A46,'Season 11'!AF$4:CC$104,39,0),"0"),
IFERROR(VLOOKUP($A46,'Season 12'!AF$4:CC$104,39,0),"0"),IFERROR(VLOOKUP($A46,'Season 13'!AF$4:CC$104,39,0),"0"),
IFERROR(VLOOKUP($A46,'Season 14'!AF$4:CC$104,39,0),"0"),IFERROR(VLOOKUP($A46,'Season 15'!AF$4:CC$104,39,0),"0"),)</f>
        <v>0</v>
      </c>
      <c r="AN46" s="26">
        <f>SUM(IFERROR(VLOOKUP($A46,'Season 2'!AF$4:CC$104,35,0),"0"),IFERROR(VLOOKUP($A46,'Season 3'!AF$4:CC$104,40,0),"0"),
IFERROR(VLOOKUP($A46,'Season 4'!AF$4:CC$104,40,0),"0"),IFERROR(VLOOKUP($A46,'Season 5'!AF$4:CC$104,40,0),"0"),
IFERROR(VLOOKUP($A46,'Season 6'!AF$4:CC$104,40,0),"0"),IFERROR(VLOOKUP($A46,'Season 7'!AF$4:CC$104,40,0),"0"),
IFERROR(VLOOKUP($A46,'Season 8'!AF$4:CC$104,40,0),"0"),IFERROR(VLOOKUP($A46,'Season 9'!AF$4:CC$104,40,0),"0"),
IFERROR(VLOOKUP($A46,'Season 10'!AF$4:CC$104,40,0),"0"),IFERROR(VLOOKUP($A46,'Season 11'!AF$4:CC$104,40,0),"0"),
IFERROR(VLOOKUP($A46,'Season 12'!AF$4:CC$104,40,0),"0"),IFERROR(VLOOKUP($A46,'Season 13'!AF$4:CC$104,40,0),"0"),
IFERROR(VLOOKUP($A46,'Season 14'!AF$4:CC$104,40,0),"0"),IFERROR(VLOOKUP($A46,'Season 15'!AF$4:CC$104,40,0),"0"),)</f>
        <v>0</v>
      </c>
      <c r="AO46" s="699">
        <f>SUM(IFERROR(VLOOKUP($A46,'Season 2'!AF$4:CC$104,36,0),"0"),IFERROR(VLOOKUP($A46,'Season 3'!AF$4:CC$104,41,0),"0"),
IFERROR(VLOOKUP($A46,'Season 4'!AF$4:CC$104,41,0),"0"),IFERROR(VLOOKUP($A46,'Season 5'!AF$4:CC$104,41,0),"0"),
IFERROR(VLOOKUP($A46,'Season 6'!AF$4:CC$104,41,0),"0"),IFERROR(VLOOKUP($A46,'Season 7'!AF$4:CC$104,41,0),"0"),
IFERROR(VLOOKUP($A46,'Season 8'!AF$4:CC$104,41,0),"0"),IFERROR(VLOOKUP($A46,'Season 9'!AF$4:CC$104,41,0),"0"),
IFERROR(VLOOKUP($A46,'Season 10'!AF$4:CC$104,41,0),"0"),IFERROR(VLOOKUP($A46,'Season 11'!AF$4:CC$104,41,0),"0"),
IFERROR(VLOOKUP($A46,'Season 12'!AF$4:CC$104,41,0),"0"),IFERROR(VLOOKUP($A46,'Season 13'!AF$4:CC$104,41,0),"0"),
IFERROR(VLOOKUP($A46,'Season 14'!AF$4:CC$104,41,0),"0"),IFERROR(VLOOKUP($A46,'Season 15'!AF$4:CC$104,41,0),"0"),)</f>
        <v>0</v>
      </c>
      <c r="AP46" s="700">
        <f>SUM(IFERROR(VLOOKUP($A46,'Season 2'!AF$4:CC$104,37,0),"0"),IFERROR(VLOOKUP($A46,'Season 3'!AF$4:CC$104,42,0),"0"),
IFERROR(VLOOKUP($A46,'Season 4'!AF$4:CC$104,42,0),"0"),IFERROR(VLOOKUP($A46,'Season 5'!AF$4:CC$104,42,0),"0"),
IFERROR(VLOOKUP($A46,'Season 6'!AF$4:CC$104,42,0),"0"),IFERROR(VLOOKUP($A46,'Season 7'!AF$4:CC$104,42,0),"0"),
IFERROR(VLOOKUP($A46,'Season 8'!AF$4:CC$104,42,0),"0"),IFERROR(VLOOKUP($A46,'Season 9'!AF$4:CC$104,42,0),"0"),
IFERROR(VLOOKUP($A46,'Season 10'!AF$4:CC$104,42,0),"0"),IFERROR(VLOOKUP($A46,'Season 11'!AF$4:CC$104,42,0),"0"),
IFERROR(VLOOKUP($A46,'Season 12'!AF$4:CC$104,42,0),"0"),IFERROR(VLOOKUP($A46,'Season 13'!AF$4:CC$104,42,0),"0"),
IFERROR(VLOOKUP($A46,'Season 14'!AF$4:CC$104,42,0),"0"),IFERROR(VLOOKUP($A46,'Season 15'!AF$4:CC$104,42,0),"0"),)</f>
        <v>0</v>
      </c>
      <c r="AQ46" s="692">
        <f>SUM(IFERROR(VLOOKUP($A46,'Season 2'!AF$4:CC$104,38,0),"0"),IFERROR(VLOOKUP($A46,'Season 3'!AF$4:CC$104,43,0),"0"),
IFERROR(VLOOKUP($A46,'Season 4'!AF$4:CC$104,43,0),"0"),IFERROR(VLOOKUP($A46,'Season 5'!AF$4:CC$104,43,0),"0"),
IFERROR(VLOOKUP($A46,'Season 6'!AF$4:CC$104,43,0),"0"),IFERROR(VLOOKUP($A46,'Season 7'!AF$4:CC$104,43,0),"0"),
IFERROR(VLOOKUP($A46,'Season 8'!AF$4:CC$104,43,0),"0"),IFERROR(VLOOKUP($A46,'Season 9'!AF$4:CC$104,43,0),"0"),
IFERROR(VLOOKUP($A46,'Season 10'!AF$4:CC$104,43,0),"0"),IFERROR(VLOOKUP($A46,'Season 11'!AF$4:CC$104,43,0),"0"),
IFERROR(VLOOKUP($A46,'Season 12'!AF$4:CC$104,43,0),"0"),IFERROR(VLOOKUP($A46,'Season 13'!AF$4:CC$104,43,0),"0"),
IFERROR(VLOOKUP($A46,'Season 14'!AF$4:CC$104,43,0),"0"),IFERROR(VLOOKUP($A46,'Season 15'!AF$4:CC$104,43,0),"0"),)</f>
        <v>0</v>
      </c>
      <c r="AR46" s="1023">
        <f>SUM(IFERROR(VLOOKUP($A46,'Season 2'!AF$4:CC$104,39,0),"0"),IFERROR(VLOOKUP($A46,'Season 3'!AF$4:CC$104,44,0),"0"),
IFERROR(VLOOKUP($A46,'Season 4'!AF$4:CC$104,44,0),"0"),IFERROR(VLOOKUP($A46,'Season 5'!AF$4:CC$104,44,0),"0"),
IFERROR(VLOOKUP($A46,'Season 6'!AF$4:CC$104,44,0),"0"),IFERROR(VLOOKUP($A46,'Season 7'!AF$4:CC$104,44,0),"0"),
IFERROR(VLOOKUP($A46,'Season 8'!AF$4:CC$104,44,0),"0"),IFERROR(VLOOKUP($A46,'Season 9'!AF$4:CC$104,44,0),"0"),
IFERROR(VLOOKUP($A46,'Season 10'!AF$4:CC$104,44,0),"0"),IFERROR(VLOOKUP($A46,'Season 11'!AF$4:CC$104,44,0),"0"),
IFERROR(VLOOKUP($A46,'Season 12'!AF$4:CC$104,44,0),"0"),IFERROR(VLOOKUP($A46,'Season 13'!AF$4:CC$104,44,0),"0"),
IFERROR(VLOOKUP($A46,'Season 14'!AF$4:CC$104,44,0),"0"),IFERROR(VLOOKUP($A46,'Season 15'!AF$4:CC$104,44,0),"0"),)</f>
        <v>0</v>
      </c>
      <c r="AS46" s="26">
        <f>SUM(IFERROR(VLOOKUP($A46,'Season 2'!AF$4:CC$104,40,0),"0"),IFERROR(VLOOKUP($A46,'Season 3'!AF$4:CC$104,45,0),"0"),
IFERROR(VLOOKUP($A46,'Season 4'!AF$4:CC$104,45,0),"0"),IFERROR(VLOOKUP($A46,'Season 5'!AF$4:CC$104,45,0),"0"),
IFERROR(VLOOKUP($A46,'Season 6'!AF$4:CC$104,45,0),"0"),IFERROR(VLOOKUP($A46,'Season 7'!AF$4:CC$104,45,0),"0"),
IFERROR(VLOOKUP($A46,'Season 8'!AF$4:CC$104,45,0),"0"),IFERROR(VLOOKUP($A46,'Season 9'!AF$4:CC$104,45,0),"0"),
IFERROR(VLOOKUP($A46,'Season 10'!AF$4:CC$104,45,0),"0"),IFERROR(VLOOKUP($A46,'Season 11'!AF$4:CC$104,45,0),"0"),
IFERROR(VLOOKUP($A46,'Season 12'!AF$4:CC$104,45,0),"0"),IFERROR(VLOOKUP($A46,'Season 13'!AF$4:CC$104,45,0),"0"),
IFERROR(VLOOKUP($A46,'Season 14'!AF$4:CC$104,45,0),"0"),IFERROR(VLOOKUP($A46,'Season 15'!AF$4:CC$104,45,0),"0"),)</f>
        <v>0</v>
      </c>
      <c r="AT46" s="699">
        <f>SUM(IFERROR(VLOOKUP($A46,'Season 2'!AF$4:CC$104,41,0),"0"),IFERROR(VLOOKUP($A46,'Season 3'!AF$4:CC$104,46,0),"0"),
IFERROR(VLOOKUP($A46,'Season 4'!AF$4:CC$104,46,0),"0"),IFERROR(VLOOKUP($A46,'Season 5'!AF$4:CC$104,46,0),"0"),
IFERROR(VLOOKUP($A46,'Season 6'!AF$4:CC$104,46,0),"0"),IFERROR(VLOOKUP($A46,'Season 7'!AF$4:CC$104,46,0),"0"),
IFERROR(VLOOKUP($A46,'Season 8'!AF$4:CC$104,46,0),"0"),IFERROR(VLOOKUP($A46,'Season 9'!AF$4:CC$104,46,0),"0"),
IFERROR(VLOOKUP($A46,'Season 10'!AF$4:CC$104,46,0),"0"),IFERROR(VLOOKUP($A46,'Season 11'!AF$4:CC$104,46,0),"0"),
IFERROR(VLOOKUP($A46,'Season 12'!AF$4:CC$104,46,0),"0"),IFERROR(VLOOKUP($A46,'Season 13'!AF$4:CC$104,46,0),"0"),
IFERROR(VLOOKUP($A46,'Season 14'!AF$4:CC$104,46,0),"0"),IFERROR(VLOOKUP($A46,'Season 15'!AF$4:CC$104,46,0),"0"),)</f>
        <v>0</v>
      </c>
      <c r="AU46" s="700">
        <f>SUM(IFERROR(VLOOKUP($A46,'Season 3'!AF$4:CH$104,47,0),"0"),
IFERROR(VLOOKUP($A46,'Season 4'!AF$4:CH$104,47,0),"0"),IFERROR(VLOOKUP($A46,'Season 5'!AF$4:CH$104,47,0),"0"),
IFERROR(VLOOKUP($A46,'Season 6'!AF$4:CH$104,47,0),"0"),IFERROR(VLOOKUP($A46,'Season 7'!AF$4:CH$104,47,0),"0"),
IFERROR(VLOOKUP($A46,'Season 8'!AF$4:CH$104,47,0),"0"),IFERROR(VLOOKUP($A46,'Season 9'!AF$4:CH$104,47,0),"0"),
IFERROR(VLOOKUP($A46,'Season 10'!AF$4:CH$104,47,0),"0"),IFERROR(VLOOKUP($A46,'Season 11'!AF$4:CH$104,47,0),"0"),
IFERROR(VLOOKUP($A46,'Season 12'!AF$4:CH$104,47,0),"0"),IFERROR(VLOOKUP($A46,'Season 13'!AF$4:CH$104,47,0),"0"),
IFERROR(VLOOKUP($A46,'Season 14'!AF$4:CH$104,47,0),"0"),IFERROR(VLOOKUP($A46,'Season 15'!AF$4:CH$104,47,0),"0"),)</f>
        <v>0</v>
      </c>
      <c r="AV46" s="692">
        <f>SUM(IFERROR(VLOOKUP($A46,'Season 3'!AF$4:CH$104,48,0),"0"),
IFERROR(VLOOKUP($A46,'Season 4'!AF$4:CH$104,48,0),"0"),IFERROR(VLOOKUP($A46,'Season 5'!AF$4:CH$104,48,0),"0"),
IFERROR(VLOOKUP($A46,'Season 6'!AF$4:CH$104,48,0),"0"),IFERROR(VLOOKUP($A46,'Season 7'!AF$4:CH$104,48,0),"0"),
IFERROR(VLOOKUP($A46,'Season 8'!AF$4:CH$104,48,0),"0"),IFERROR(VLOOKUP($A46,'Season 9'!AF$4:CH$104,48,0),"0"),
IFERROR(VLOOKUP($A46,'Season 10'!AF$4:CH$104,48,0),"0"),IFERROR(VLOOKUP($A46,'Season 11'!AF$4:CH$104,48,0),"0"),
IFERROR(VLOOKUP($A46,'Season 12'!AF$4:CH$104,48,0),"0"),IFERROR(VLOOKUP($A46,'Season 13'!AF$4:CH$104,48,0),"0"),
IFERROR(VLOOKUP($A46,'Season 14'!AF$4:CH$104,48,0),"0"),IFERROR(VLOOKUP($A46,'Season 15'!AF$4:CH$104,48,0),"0"),)</f>
        <v>0</v>
      </c>
      <c r="AW46" s="1023">
        <f>SUM(IFERROR(VLOOKUP($A46,'Season 3'!AF$4:CH$104,49,0),"0"),
IFERROR(VLOOKUP($A46,'Season 4'!AF$4:CH$104,49,0),"0"),IFERROR(VLOOKUP($A46,'Season 5'!AF$4:CH$104,49,0),"0"),
IFERROR(VLOOKUP($A46,'Season 6'!AF$4:CH$104,49,0),"0"),IFERROR(VLOOKUP($A46,'Season 7'!AF$4:CH$104,49,0),"0"),
IFERROR(VLOOKUP($A46,'Season 8'!AF$4:CH$104,49,0),"0"),IFERROR(VLOOKUP($A46,'Season 9'!AF$4:CH$104,49,0),"0"),
IFERROR(VLOOKUP($A46,'Season 10'!AF$4:CH$104,49,0),"0"),IFERROR(VLOOKUP($A46,'Season 11'!AF$4:CH$104,49,0),"0"),
IFERROR(VLOOKUP($A46,'Season 12'!AF$4:CH$104,49,0),"0"),IFERROR(VLOOKUP($A46,'Season 13'!AF$4:CH$104,49,0),"0"),
IFERROR(VLOOKUP($A46,'Season 14'!AF$4:CH$104,49,0),"0"),IFERROR(VLOOKUP($A46,'Season 15'!AF$4:CH$104,49,0),"0"),)</f>
        <v>0</v>
      </c>
      <c r="AX46" s="26">
        <f>SUM(IFERROR(VLOOKUP($A46,'Season 3'!AF$4:CH$104,50,0),"0"),
IFERROR(VLOOKUP($A46,'Season 4'!AF$4:CH$104,50,0),"0"),IFERROR(VLOOKUP($A46,'Season 5'!AF$4:CH$104,50,0),"0"),
IFERROR(VLOOKUP($A46,'Season 6'!AF$4:CH$104,50,0),"0"),IFERROR(VLOOKUP($A46,'Season 7'!AF$4:CH$104,50,0),"0"),
IFERROR(VLOOKUP($A46,'Season 8'!AF$4:CH$104,50,0),"0"),IFERROR(VLOOKUP($A46,'Season 9'!AF$4:CH$104,50,0),"0"),
IFERROR(VLOOKUP($A46,'Season 10'!AF$4:CH$104,50,0),"0"),IFERROR(VLOOKUP($A46,'Season 11'!AF$4:CH$104,50,0),"0"),
IFERROR(VLOOKUP($A46,'Season 12'!AF$4:CH$104,50,0),"0"),IFERROR(VLOOKUP($A46,'Season 13'!AF$4:CH$104,50,0),"0"),
IFERROR(VLOOKUP($A46,'Season 14'!AF$4:CH$104,50,0),"0"),IFERROR(VLOOKUP($A46,'Season 15'!AF$4:CH$104,50,0),"0"),)</f>
        <v>0</v>
      </c>
      <c r="AY46" s="699">
        <f>SUM(IFERROR(VLOOKUP($A46,'Season 3'!AF$4:CH$104,51,0),"0"),
IFERROR(VLOOKUP($A46,'Season 4'!AF$4:CH$104,51,0),"0"),IFERROR(VLOOKUP($A46,'Season 5'!AF$4:CH$104,51,0),"0"),
IFERROR(VLOOKUP($A46,'Season 6'!AF$4:CH$104,51,0),"0"),IFERROR(VLOOKUP($A46,'Season 7'!AF$4:CH$104,51,0),"0"),
IFERROR(VLOOKUP($A46,'Season 8'!AF$4:CH$104,51,0),"0"),IFERROR(VLOOKUP($A46,'Season 9'!AF$4:CH$104,51,0),"0"),
IFERROR(VLOOKUP($A46,'Season 10'!AF$4:CH$104,51,0),"0"),IFERROR(VLOOKUP($A46,'Season 11'!AF$4:CH$104,51,0),"0"),
IFERROR(VLOOKUP($A46,'Season 12'!AF$4:CH$104,51,0),"0"),IFERROR(VLOOKUP($A46,'Season 13'!AF$4:CH$104,51,0),"0"),
IFERROR(VLOOKUP($A46,'Season 14'!AF$4:CH$104,51,0),"0"),IFERROR(VLOOKUP($A46,'Season 15'!AF$4:CH$104,51,0),"0"),)</f>
        <v>0</v>
      </c>
      <c r="AZ46" s="700">
        <f>SUM(IFERROR(VLOOKUP($A46,'Season 1'!AF$4:CC$104,32,0),"0"),IFERROR(VLOOKUP($A46,'Season 2'!AF$4:CC$104,37,0),"0"),)</f>
        <v>0</v>
      </c>
      <c r="BA46" s="692">
        <f>SUM(IFERROR(VLOOKUP($A46,'Season 1'!AF$4:CC$104,33,0),"0"),IFERROR(VLOOKUP($A46,'Season 2'!AF$4:CC$104,38,0),"0"),)</f>
        <v>0</v>
      </c>
      <c r="BB46" s="1023">
        <f>SUM(IFERROR(VLOOKUP($A46,'Season 1'!AF$4:CC$104,34,0),"0"),IFERROR(VLOOKUP($A46,'Season 2'!AF$4:CC$104,39,0),"0"),)</f>
        <v>0</v>
      </c>
      <c r="BC46" s="26">
        <f>SUM(IFERROR(VLOOKUP($A46,'Season 1'!AF$4:CC$104,35,0),"0"),IFERROR(VLOOKUP($A46,'Season 2'!AF$4:CC$104,40,0),"0"),)</f>
        <v>0</v>
      </c>
      <c r="BD46" s="699">
        <f>SUM(IFERROR(VLOOKUP($A46,'Season 1'!AF$4:CC$104,36,0),"0"),IFERROR(VLOOKUP($A46,'Season 2'!AF$4:CC$104,41,0),"0"),)</f>
        <v>0</v>
      </c>
      <c r="BE46" s="1111">
        <f>SUM(IFERROR(VLOOKUP($A46,'Season 1'!AF$4:CC$104,37,0),"0"),
IFERROR(VLOOKUP($A46,'Season 2'!AF$4:CC$104,47,0),"0"),IFERROR(VLOOKUP($A46,'Season 3'!AF$4:CH$104,52,0),"0"),
IFERROR(VLOOKUP($A46,'Season 4'!AF$4:CH$104,52,0),"0"),IFERROR(VLOOKUP($A46,'Season 5'!AF$4:CH$104,52,0),"0"),
IFERROR(VLOOKUP($A46,'Season 6'!AF$4:CH$104,52,0),"0"),IFERROR(VLOOKUP($A46,'Season 7'!AF$4:CH$104,52,0),"0"),
IFERROR(VLOOKUP($A46,'Season 8'!AF$4:CH$104,52,0),"0"),IFERROR(VLOOKUP($A46,'Season 9'!AF$4:CH$104,52,0),"0"),
IFERROR(VLOOKUP($A46,'Season 10'!AF$4:CH$104,52,0),"0"),IFERROR(VLOOKUP($A46,'Season 11'!AF$4:CH$104,52,0),"0"),
IFERROR(VLOOKUP($A46,'Season 12'!AF$4:CH$104,52,0),"0"),IFERROR(VLOOKUP($A46,'Season 13'!AF$4:CH$104,52,0),"0"),
IFERROR(VLOOKUP($A46,'Season 14'!AF$4:CH$104,52,0),"0"),IFERROR(VLOOKUP($A46,'Season 15'!AF$4:CH$104,52,0),"0"),)</f>
        <v>0</v>
      </c>
      <c r="BF46" s="1112">
        <f>SUM(IFERROR(VLOOKUP($A46,'Season 1'!AF$4:CC$104,38,0),"0"),
IFERROR(VLOOKUP($A46,'Season 2'!AF$4:CC$104,48,0),"0"),IFERROR(VLOOKUP($A46,'Season 3'!AF$4:CH$104,53,0),"0"),
IFERROR(VLOOKUP($A46,'Season 4'!AF$4:CH$104,53,0),"0"),IFERROR(VLOOKUP($A46,'Season 5'!AF$4:CH$104,53,0),"0"),
IFERROR(VLOOKUP($A46,'Season 6'!AF$4:CH$104,53,0),"0"),IFERROR(VLOOKUP($A46,'Season 7'!AF$4:CH$104,53,0),"0"),
IFERROR(VLOOKUP($A46,'Season 8'!AF$4:CH$104,53,0),"0"),IFERROR(VLOOKUP($A46,'Season 9'!AF$4:CH$104,53,0),"0"),
IFERROR(VLOOKUP($A46,'Season 10'!AF$4:CH$104,53,0),"0"),IFERROR(VLOOKUP($A46,'Season 11'!AF$4:CH$104,53,0),"0"),
IFERROR(VLOOKUP($A46,'Season 12'!AF$4:CH$104,53,0),"0"),IFERROR(VLOOKUP($A46,'Season 13'!AF$4:CH$104,53,0),"0"),
IFERROR(VLOOKUP($A46,'Season 14'!AF$4:CH$104,53,0),"0"),IFERROR(VLOOKUP($A46,'Season 15'!AF$4:CH$104,53,0),"0"),)</f>
        <v>0</v>
      </c>
      <c r="BG46" s="1061" t="e">
        <f t="shared" si="1"/>
        <v>#DIV/0!</v>
      </c>
      <c r="BI46" s="1100"/>
      <c r="BJ46" s="1100"/>
      <c r="BK46" s="1100"/>
      <c r="BL46" s="1100"/>
      <c r="BM46" s="1100"/>
      <c r="BN46" s="1100"/>
      <c r="BO46" s="334"/>
      <c r="BP46" s="334"/>
      <c r="BQ46" s="334"/>
      <c r="BR46" s="334"/>
      <c r="BS46" s="15">
        <f>IFERROR(VLOOKUP($A46,'Season 1'!$AF$4:$CH$104,39,0),"0")</f>
        <v>0</v>
      </c>
      <c r="BT46" s="15">
        <f>IFERROR(VLOOKUP($A46,'Season 1'!$AF$4:$CH$104,40,0),"0")</f>
        <v>0</v>
      </c>
      <c r="BU46" s="15">
        <f>IFERROR(VLOOKUP($A46,'Season 2'!$AF$4:$CH$104,49,0),"0")</f>
        <v>0</v>
      </c>
      <c r="BV46" s="15">
        <f>IFERROR(VLOOKUP($A46,'Season 2'!$AF$4:$CH$104,50,0),"0")</f>
        <v>0</v>
      </c>
      <c r="BW46" s="15">
        <f>IFERROR(VLOOKUP($A46,'Season 3'!$AF$4:$CH$104,54,0),"0")</f>
        <v>0</v>
      </c>
      <c r="BX46" s="15">
        <f>IFERROR(VLOOKUP($A46,'Season 3'!$AF$4:$CH$104,55,0),"0")</f>
        <v>0</v>
      </c>
      <c r="BY46" s="15" t="str">
        <f>IFERROR(VLOOKUP($A46,'Season 4'!$AF$4:$CH$104,54,0),"0")</f>
        <v>0</v>
      </c>
      <c r="BZ46" s="15" t="str">
        <f>IFERROR(VLOOKUP($A46,'Season 4'!$AF$4:$CH$104,55,0),"0")</f>
        <v>0</v>
      </c>
      <c r="CA46" s="15" t="str">
        <f>IFERROR(VLOOKUP($A46,'Season 5'!$AF$4:$CH$104,54,0),"0")</f>
        <v>0</v>
      </c>
      <c r="CB46" s="15" t="str">
        <f>IFERROR(VLOOKUP($A46,'Season 5'!$AF$4:$CH$104,55,0),"0")</f>
        <v>0</v>
      </c>
      <c r="CC46" s="15" t="str">
        <f>IFERROR(VLOOKUP($A46,'Season 6'!$AF$4:$CH$104,54,0),"0")</f>
        <v>0</v>
      </c>
      <c r="CD46" s="15" t="str">
        <f>IFERROR(VLOOKUP($A46,'Season 6'!$AF$4:$CH$104,55,0),"0")</f>
        <v>0</v>
      </c>
      <c r="CE46" s="15" t="str">
        <f>IFERROR(VLOOKUP($A46,'Season 7'!$AF$4:$CH$104,54,0),"0")</f>
        <v>0</v>
      </c>
      <c r="CF46" s="15" t="str">
        <f>IFERROR(VLOOKUP($A46,'Season 7'!$AF$4:$CH$104,55,0),"0")</f>
        <v>0</v>
      </c>
      <c r="CG46" s="15" t="str">
        <f>IFERROR(VLOOKUP($A46,'Season 8'!$AF$4:$CH$104,54,0),"0")</f>
        <v>0</v>
      </c>
      <c r="CH46" s="15" t="str">
        <f>IFERROR(VLOOKUP($A46,'Season 8'!$AF$4:$CH$104,55,0),"0")</f>
        <v>0</v>
      </c>
      <c r="CI46" s="15" t="str">
        <f>IFERROR(VLOOKUP($A46,'Season 9'!$AF$4:$CH$104,54,0),"0")</f>
        <v>0</v>
      </c>
      <c r="CJ46" s="15" t="str">
        <f>IFERROR(VLOOKUP($A46,'Season 9'!$AF$4:$CH$104,55,0),"0")</f>
        <v>0</v>
      </c>
      <c r="CK46" s="15" t="str">
        <f>IFERROR(VLOOKUP($A46,'Season 10'!$AF$4:$CH$104,54,0),"0")</f>
        <v>0</v>
      </c>
      <c r="CL46" s="15" t="str">
        <f>IFERROR(VLOOKUP($A46,'Season 10'!$AF$4:$CH$104,55,0),"0")</f>
        <v>0</v>
      </c>
      <c r="CM46" s="15" t="str">
        <f>IFERROR(VLOOKUP($A46,'Season 11'!$AF$4:$CH$104,54,0),"0")</f>
        <v>0</v>
      </c>
      <c r="CN46" s="15" t="str">
        <f>IFERROR(VLOOKUP($A46,'Season 11'!$AF$4:$CH$104,55,0),"0")</f>
        <v>0</v>
      </c>
      <c r="CO46" s="15" t="str">
        <f>IFERROR(VLOOKUP($A46,'Season 12'!$AF$4:$CH$104,54,0),"0")</f>
        <v>0</v>
      </c>
      <c r="CP46" s="15" t="str">
        <f>IFERROR(VLOOKUP($A46,'Season 12'!$AF$4:$CH$104,55,0),"0")</f>
        <v>0</v>
      </c>
      <c r="CQ46" s="15" t="str">
        <f>IFERROR(VLOOKUP($A46,'Season 13'!$AF$4:$CH$104,54,0),"0")</f>
        <v>0</v>
      </c>
      <c r="CR46" s="15" t="str">
        <f>IFERROR(VLOOKUP($A46,'Season 13'!$AF$4:$CH$104,55,0),"0")</f>
        <v>0</v>
      </c>
      <c r="CS46" s="15" t="str">
        <f>IFERROR(VLOOKUP($A46,'Season 14'!$AF$4:$CH$104,54,0),"0")</f>
        <v>0</v>
      </c>
      <c r="CT46" s="15" t="str">
        <f>IFERROR(VLOOKUP($A46,'Season 14'!$AF$4:$CH$104,55,0),"0")</f>
        <v>0</v>
      </c>
      <c r="CU46" s="15" t="str">
        <f>IFERROR(VLOOKUP($A46,'Season 15'!$AF$4:$CH$104,54,0),"0")</f>
        <v>0</v>
      </c>
      <c r="CV46" s="15" t="str">
        <f>IFERROR(VLOOKUP($A46,'Season 15'!$AF$4:$CH$104,55,0),"0")</f>
        <v>0</v>
      </c>
    </row>
    <row r="47" spans="1:100" x14ac:dyDescent="0.25">
      <c r="A47" s="1090" t="s">
        <v>357</v>
      </c>
      <c r="B47" s="1021" t="str">
        <f>IFERROR(VLOOKUP('Data Totals'!A47,'Season 1'!AF$4:CC$104,2,FALSE),IFERROR(VLOOKUP('Data Totals'!A47,'Season 2'!AF$4:CC$104,2,FALSE),IFERROR(VLOOKUP('Data Totals'!A47,'Season 3'!AF$4:CC$104,2,FALSE),IFERROR(VLOOKUP('Data Totals'!A47,'Season 4'!AF$4:CC$104,2,FALSE),IFERROR(VLOOKUP('Data Totals'!A47,'Season 5'!AF$4:CC$104,2,FALSE),IFERROR(VLOOKUP('Data Totals'!A47,'Season 6'!AF$4:CC$104,2,FALSE),IFERROR(VLOOKUP('Data Totals'!A47,'Season 7'!AF$4:CC$104,2,FALSE),IFERROR(VLOOKUP('Data Totals'!A47,'Season 8'!AF$4:CC$104,2,FALSE),IFERROR(VLOOKUP('Data Totals'!A47,'Season 9'!AF$4:CC$104,2,FALSE),IFERROR(VLOOKUP('Data Totals'!A47,'Season 10'!AF$4:CC$104,2,FALSE),IFERROR(VLOOKUP('Data Totals'!A47,'Season 11'!AF$4:CC$104,2,FALSE),IFERROR(VLOOKUP('Data Totals'!A47,'Season 12'!AF$4:CC$104,2,FALSE),IFERROR(VLOOKUP('Data Totals'!A47,'Season 13'!AF$4:CC$104,2,FALSE),IFERROR(VLOOKUP('Data Totals'!A47,'Season 14'!AF$4:CC$104,2,FALSE),IFERROR(VLOOKUP('Data Totals'!A47,'Season 15'!AF$4:CC$104,2,FALSE),"N/A")))))))))))))))</f>
        <v>RW</v>
      </c>
      <c r="C47" s="1022">
        <f>IFERROR(VLOOKUP('Data Totals'!A47,'Season 1'!AF$4:CC$104,3,FALSE),IFERROR(VLOOKUP('Data Totals'!A47,'Season 2'!AF$4:CC$104,3,FALSE),IFERROR(VLOOKUP('Data Totals'!A47,'Season 3'!AF$4:CC$104,3,FALSE),IFERROR(VLOOKUP('Data Totals'!A47,'Season 4'!AF$4:CC$104,3,FALSE),IFERROR(VLOOKUP('Data Totals'!A47,'Season 5'!AF$4:CC$104,3,FALSE),IFERROR(VLOOKUP('Data Totals'!A47,'Season 6'!AF$4:CC$104,3,FALSE),IFERROR(VLOOKUP('Data Totals'!A47,'Season 7'!AF$4:CC$104,3,FALSE),IFERROR(VLOOKUP('Data Totals'!A47,'Season 8'!AF$4:CC$104,3,FALSE),IFERROR(VLOOKUP('Data Totals'!A47,'Season 9'!AF$4:CC$104,3,FALSE),IFERROR(VLOOKUP('Data Totals'!A47,'Season 10'!AF$4:CC$104,3,FALSE),IFERROR(VLOOKUP('Data Totals'!A47,'Season 11'!AF$4:CC$104,3,FALSE),IFERROR(VLOOKUP('Data Totals'!A47,'Season 12'!AF$4:CC$104,3,FALSE),IFERROR(VLOOKUP('Data Totals'!A47,'Season 13'!AF$4:CC$104,3,FALSE),IFERROR(VLOOKUP('Data Totals'!A47,'Season 14'!AF$4:CC$104,3,FALSE),IFERROR(VLOOKUP('Data Totals'!A47,'Season 15'!AF$4:CC$104,3,FALSE),"N/A")))))))))))))))</f>
        <v>60</v>
      </c>
      <c r="D47" s="1022">
        <f>IFERROR(VLOOKUP('Data Totals'!A47,'Season 1'!AF$4:CC$104,4,FALSE),IFERROR(VLOOKUP('Data Totals'!A47,'Season 2'!AF$4:CC$104,4,FALSE),IFERROR(VLOOKUP('Data Totals'!A47,'Season 3'!AF$4:CC$104,4,FALSE),IFERROR(VLOOKUP('Data Totals'!A47,'Season 4'!AF$4:CC$104,4,FALSE),IFERROR(VLOOKUP('Data Totals'!A47,'Season 5'!AF$4:CC$104,4,FALSE),IFERROR(VLOOKUP('Data Totals'!A47,'Season 6'!AF$4:CC$104,4,FALSE),IFERROR(VLOOKUP('Data Totals'!A47,'Season 7'!AF$4:CC$104,4,FALSE),IFERROR(VLOOKUP('Data Totals'!A47,'Season 8'!AF$4:CC$104,4,FALSE),IFERROR(VLOOKUP('Data Totals'!A47,'Season 9'!AF$4:CC$104,4,FALSE),IFERROR(VLOOKUP('Data Totals'!A47,'Season 10'!AF$4:CC$104,4,FALSE),IFERROR(VLOOKUP('Data Totals'!A47,'Season 11'!AF$4:CC$104,4,FALSE),IFERROR(VLOOKUP('Data Totals'!A47,'Season 12'!AF$4:CC$104,4,FALSE),IFERROR(VLOOKUP('Data Totals'!A47,'Season 13'!AF$4:CC$104,4,FALSE),IFERROR(VLOOKUP('Data Totals'!A47,'Season 14'!AF$4:CC$104,4,FALSE),IFERROR(VLOOKUP('Data Totals'!A47,'Season 15'!AF$4:CC$104,4,FALSE),"N/A")))))))))))))))</f>
        <v>61</v>
      </c>
      <c r="E47" s="1022">
        <f t="shared" si="0"/>
        <v>1</v>
      </c>
      <c r="F47" s="692">
        <f>SUM(IFERROR(VLOOKUP(A47,BI$3:BN$152,2,0),"0"),IFERROR(VLOOKUP(A47,'Season 1'!AF$4:CC$104,6,0),"0"),
IFERROR(VLOOKUP(A47,'Season 2'!AF$4:CC$104,6,0),"0"),IFERROR(VLOOKUP(A47,'Season 3'!AF$4:CC$104,6,0),"0"),
IFERROR(VLOOKUP(A47,'Season 4'!AF$4:CC$104,6,0),"0"),IFERROR(VLOOKUP(A47,'Season 5'!AF$4:CC$104,6,0),"0"),
IFERROR(VLOOKUP(A47,'Season 6'!AF$4:CC$104,6,0),"0"),IFERROR(VLOOKUP(A47,'Season 7'!AF$4:CC$104,6,0),"0"),
IFERROR(VLOOKUP(A47,'Season 8'!AF$4:CC$104,6,0),"0"),IFERROR(VLOOKUP(A47,'Season 9'!AF$4:CC$104,6,0),"0"),
IFERROR(VLOOKUP(A47,'Season 10'!AF$4:CC$104,6,0),"0"),IFERROR(VLOOKUP(A47,'Season 11'!AF$4:CC$104,6,0),"0"),
IFERROR(VLOOKUP(A47,'Season 12'!AF$4:CC$104,6,0),"0"),IFERROR(VLOOKUP(A47,'Season 13'!AF$4:CC$104,6,0),"0"),
IFERROR(VLOOKUP(A47,'Season 14'!AF$4:CC$104,6,0),"0"),IFERROR(VLOOKUP(A47,'Season 15'!AF$4:CC$104,6,0),"0"),)</f>
        <v>0</v>
      </c>
      <c r="G47" s="692">
        <f>SUM(IFERROR(VLOOKUP(A47,'Season 1'!AF$4:CC$104,7,0),"0"),
IFERROR(VLOOKUP(A47,'Season 2'!AF$4:CC$104,7,0),"0"),IFERROR(VLOOKUP(A47,'Season 3'!AF$4:CC$104,7,0),"0"),
IFERROR(VLOOKUP(A47,'Season 4'!AF$4:CC$104,7,0),"0"),IFERROR(VLOOKUP(A47,'Season 5'!AF$4:CC$104,7,0),"0"),
IFERROR(VLOOKUP(A47,'Season 6'!AF$4:CC$104,7,0),"0"),IFERROR(VLOOKUP(A47,'Season 7'!AF$4:CC$104,7,0),"0"),
IFERROR(VLOOKUP(A47,'Season 8'!AF$4:CC$104,7,0),"0"),IFERROR(VLOOKUP(A47,'Season 9'!AF$4:CC$104,7,0),"0"),
IFERROR(VLOOKUP(A47,'Season 10'!AF$4:CC$104,7,0),"0"),IFERROR(VLOOKUP(A47,'Season 11'!AF$4:CC$104,7,0),"0"),
IFERROR(VLOOKUP(A47,'Season 12'!AF$4:CC$104,7,0),"0"),IFERROR(VLOOKUP(A47,'Season 13'!AF$4:CC$104,7,0),"0"),
IFERROR(VLOOKUP(A47,'Season 14'!AF$4:CC$104,7,0),"0"),IFERROR(VLOOKUP(A47,'Season 15'!AF$4:CC$104,7,0),"0"),)</f>
        <v>0</v>
      </c>
      <c r="H47" s="556">
        <f>SUM(IFERROR(VLOOKUP(A47,'Season 1'!AF$4:CC$104,8,0),"0"),
IFERROR(VLOOKUP(A47,'Season 2'!AF$4:CC$104,8,0),"0"),IFERROR(VLOOKUP(A47,'Season 3'!AF$4:CC$104,8,0),"0"),
IFERROR(VLOOKUP(A47,'Season 4'!AF$4:CC$104,8,0),"0"),IFERROR(VLOOKUP(A47,'Season 5'!AF$4:CC$104,8,0),"0"),
IFERROR(VLOOKUP(A47,'Season 6'!AF$4:CC$104,8,0),"0"),IFERROR(VLOOKUP(A47,'Season 7'!AF$4:CC$104,8,0),"0"),
IFERROR(VLOOKUP(A47,'Season 8'!AF$4:CC$104,8,0),"0"),IFERROR(VLOOKUP(A47,'Season 9'!AF$4:CC$104,8,0),"0"),
IFERROR(VLOOKUP(A47,'Season 10'!AF$4:CC$104,8,0),"0"),IFERROR(VLOOKUP(A47,'Season 11'!AF$4:CC$104,8,0),"0"),
IFERROR(VLOOKUP(A47,'Season 12'!AF$4:CC$104,8,0),"0"),IFERROR(VLOOKUP(A47,'Season 13'!AF$4:CC$104,8,0),"0"),
IFERROR(VLOOKUP(A47,'Season 14'!AF$4:CC$104,8,0),"0"),IFERROR(VLOOKUP(A47,'Season 15'!AF$4:CC$104,8,0),"0"),)</f>
        <v>0</v>
      </c>
      <c r="I47" s="1023">
        <f>SUM(IFERROR(VLOOKUP(A47,'Season 1'!AF$4:CC$104,9,0),"0"),
IFERROR(VLOOKUP(A47,'Season 2'!AF$4:CC$104,9,0),"0"),IFERROR(VLOOKUP(A47,'Season 3'!AF$4:CC$104,9,0),"0"),
IFERROR(VLOOKUP(A47,'Season 4'!AF$4:CC$104,9,0),"0"),IFERROR(VLOOKUP(A47,'Season 5'!AF$4:CC$104,9,0),"0"),
IFERROR(VLOOKUP(A47,'Season 6'!AF$4:CC$104,9,0),"0"),IFERROR(VLOOKUP(A47,'Season 7'!AF$4:CC$104,9,0),"0"),
IFERROR(VLOOKUP(A47,'Season 8'!AF$4:CC$104,9,0),"0"),IFERROR(VLOOKUP(A47,'Season 9'!AF$4:CC$104,9,0),"0"),
IFERROR(VLOOKUP(A47,'Season 10'!AF$4:CC$104,9,0),"0"),IFERROR(VLOOKUP(A47,'Season 11'!AF$4:CC$104,9,0),"0"),
IFERROR(VLOOKUP(A47,'Season 12'!AF$4:CC$104,9,0),"0"),IFERROR(VLOOKUP(A47,'Season 13'!AF$4:CC$104,9,0),"0"),
IFERROR(VLOOKUP(A47,'Season 14'!AF$4:CC$104,9,0),"0"),IFERROR(VLOOKUP(A47,'Season 15'!AF$4:CC$104,9,0),"0"),)</f>
        <v>0</v>
      </c>
      <c r="J47" s="26">
        <f>SUM(IFERROR(VLOOKUP(A47,BI$3:BN$152,3,0),"0"),IFERROR(VLOOKUP(A47,'Season 1'!AF$4:CC$104,10,0),"0"),
IFERROR(VLOOKUP(A47,'Season 2'!AF$4:CC$104,10,0),"0"),IFERROR(VLOOKUP(A47,'Season 3'!AF$4:CC$104,10,0),"0"),
IFERROR(VLOOKUP(A47,'Season 4'!AF$4:CC$104,10,0),"0"),IFERROR(VLOOKUP(A47,'Season 5'!AF$4:CC$104,10,0),"0"),
IFERROR(VLOOKUP(A47,'Season 6'!AF$4:CC$104,10,0),"0"),IFERROR(VLOOKUP(A47,'Season 7'!AF$4:CC$104,10,0),"0"),
IFERROR(VLOOKUP(A47,'Season 8'!AF$4:CC$104,10,0),"0"),IFERROR(VLOOKUP(A47,'Season 9'!AF$4:CC$104,10,0),"0"),
IFERROR(VLOOKUP(A47,'Season 10'!AF$4:CC$104,10,0),"0"),IFERROR(VLOOKUP(A47,'Season 11'!AF$4:CC$104,10,0),"0"),
IFERROR(VLOOKUP(A47,'Season 12'!AF$4:CC$104,10,0),"0"),IFERROR(VLOOKUP(A47,'Season 13'!AF$4:CC$104,10,0),"0"),
IFERROR(VLOOKUP(A47,'Season 14'!AF$4:CC$104,10,0),"0"),IFERROR(VLOOKUP(A47,'Season 15'!AF$4:CC$104,10,0),"0"),)</f>
        <v>0</v>
      </c>
      <c r="K47" s="699">
        <f>SUM(IFERROR(VLOOKUP(A47,BI$3:BN$152,4,0),"0"),IFERROR(VLOOKUP(A47,'Season 1'!AF$4:CC$104,11,0),"0"),
IFERROR(VLOOKUP(A47,'Season 2'!AF$4:CC$104,11,0),"0"),IFERROR(VLOOKUP(A47,'Season 3'!AF$4:CC$104,11,0),"0"),
IFERROR(VLOOKUP(A47,'Season 4'!AF$4:CC$104,11,0),"0"),IFERROR(VLOOKUP(A47,'Season 5'!AF$4:CC$104,11,0),"0"),
IFERROR(VLOOKUP(A47,'Season 6'!AF$4:CC$104,11,0),"0"),IFERROR(VLOOKUP(A47,'Season 7'!AF$4:CC$104,11,0),"0"),
IFERROR(VLOOKUP(A47,'Season 8'!AF$4:CC$104,11,0),"0"),IFERROR(VLOOKUP(A47,'Season 9'!AF$4:CC$104,11,0),"0"),
IFERROR(VLOOKUP(A47,'Season 10'!AF$4:CC$104,11,0),"0"),IFERROR(VLOOKUP(A47,'Season 11'!AF$4:CC$104,11,0),"0"),
IFERROR(VLOOKUP(A47,'Season 12'!AF$4:CC$104,11,0),"0"),IFERROR(VLOOKUP(A47,'Season 13'!AF$4:CC$104,11,0),"0"),
IFERROR(VLOOKUP(A47,'Season 14'!AF$4:CC$104,11,0),"0"),IFERROR(VLOOKUP(A47,'Season 15'!AF$4:CC$104,11,0),"0"),)</f>
        <v>0</v>
      </c>
      <c r="L47" s="700">
        <f>SUM(IFERROR(VLOOKUP($A47,'Season 1'!AF$4:CC$104,12,0),"0"),
IFERROR(VLOOKUP($A47,'Season 2'!AF$4:CC$104,12,0),"0"),IFERROR(VLOOKUP($A47,'Season 3'!AF$4:CC$104,12,0),"0"),
IFERROR(VLOOKUP($A47,'Season 4'!AF$4:CC$104,12,0),"0"),IFERROR(VLOOKUP($A47,'Season 5'!AF$4:CC$104,12,0),"0"),
IFERROR(VLOOKUP($A47,'Season 6'!AF$4:CC$104,12,0),"0"),IFERROR(VLOOKUP($A47,'Season 7'!AF$4:CC$104,12,0),"0"),
IFERROR(VLOOKUP($A47,'Season 8'!AF$4:CC$104,12,0),"0"),IFERROR(VLOOKUP($A47,'Season 9'!AF$4:CC$104,12,0),"0"),
IFERROR(VLOOKUP($A47,'Season 10'!AF$4:CC$104,12,0),"0"),IFERROR(VLOOKUP($A47,'Season 11'!AF$4:CC$104,12,0),"0"),
IFERROR(VLOOKUP($A47,'Season 12'!AF$4:CC$104,12,0),"0"),IFERROR(VLOOKUP($A47,'Season 13'!AF$4:CC$104,12,0),"0"),
IFERROR(VLOOKUP($A47,'Season 14'!AF$4:CC$104,12,0),"0"),IFERROR(VLOOKUP($A47,'Season 15'!AF$4:CC$104,12,0),"0"),)</f>
        <v>0</v>
      </c>
      <c r="M47" s="692">
        <f>SUM(IFERROR(VLOOKUP($A47,'Season 1'!AF$4:CC$104,13,0),"0"),
IFERROR(VLOOKUP($A47,'Season 2'!AF$4:CC$104,13,0),"0"),IFERROR(VLOOKUP($A47,'Season 3'!AF$4:CC$104,13,0),"0"),
IFERROR(VLOOKUP($A47,'Season 4'!AF$4:CC$104,13,0),"0"),IFERROR(VLOOKUP($A47,'Season 5'!AF$4:CC$104,13,0),"0"),
IFERROR(VLOOKUP($A47,'Season 6'!AF$4:CC$104,13,0),"0"),IFERROR(VLOOKUP($A47,'Season 7'!AF$4:CC$104,13,0),"0"),
IFERROR(VLOOKUP($A47,'Season 8'!AF$4:CC$104,13,0),"0"),IFERROR(VLOOKUP($A47,'Season 9'!AF$4:CC$104,13,0),"0"),
IFERROR(VLOOKUP($A47,'Season 10'!AF$4:CC$104,13,0),"0"),IFERROR(VLOOKUP($A47,'Season 11'!AF$4:CC$104,13,0),"0"),
IFERROR(VLOOKUP($A47,'Season 12'!AF$4:CC$104,13,0),"0"),IFERROR(VLOOKUP($A47,'Season 13'!AF$4:CC$104,13,0),"0"),
IFERROR(VLOOKUP($A47,'Season 14'!AF$4:CC$104,13,0),"0"),IFERROR(VLOOKUP($A47,'Season 15'!AF$4:CC$104,13,0),"0"),)</f>
        <v>0</v>
      </c>
      <c r="N47" s="1023">
        <f>SUM(IFERROR(VLOOKUP($A47,'Season 1'!AF$4:CC$104,14,0),"0"),
IFERROR(VLOOKUP($A47,'Season 2'!AF$4:CC$104,14,0),"0"),IFERROR(VLOOKUP($A47,'Season 3'!AF$4:CC$104,14,0),"0"),
IFERROR(VLOOKUP($A47,'Season 4'!AF$4:CC$104,14,0),"0"),IFERROR(VLOOKUP($A47,'Season 5'!AF$4:CC$104,14,0),"0"),
IFERROR(VLOOKUP($A47,'Season 6'!AF$4:CC$104,14,0),"0"),IFERROR(VLOOKUP($A47,'Season 7'!AF$4:CC$104,14,0),"0"),
IFERROR(VLOOKUP($A47,'Season 8'!AF$4:CC$104,14,0),"0"),IFERROR(VLOOKUP($A47,'Season 9'!AF$4:CC$104,14,0),"0"),
IFERROR(VLOOKUP($A47,'Season 10'!AF$4:CC$104,14,0),"0"),IFERROR(VLOOKUP($A47,'Season 11'!AF$4:CC$104,14,0),"0"),
IFERROR(VLOOKUP($A47,'Season 12'!AF$4:CC$104,14,0),"0"),IFERROR(VLOOKUP($A47,'Season 13'!AF$4:CC$104,14,0),"0"),
IFERROR(VLOOKUP($A47,'Season 14'!AF$4:CC$104,14,0),"0"),IFERROR(VLOOKUP($A47,'Season 15'!AF$4:CC$104,14,0),"0"),)</f>
        <v>0</v>
      </c>
      <c r="O47" s="26">
        <f>SUM(IFERROR(VLOOKUP($A47,'Season 1'!AF$4:CC$104,15,0),"0"),
IFERROR(VLOOKUP($A47,'Season 2'!AF$4:CC$104,15,0),"0"),IFERROR(VLOOKUP($A47,'Season 3'!AF$4:CC$104,15,0),"0"),
IFERROR(VLOOKUP($A47,'Season 4'!AF$4:CC$104,15,0),"0"),IFERROR(VLOOKUP($A47,'Season 5'!AF$4:CC$104,15,0),"0"),
IFERROR(VLOOKUP($A47,'Season 6'!AF$4:CC$104,15,0),"0"),IFERROR(VLOOKUP($A47,'Season 7'!AF$4:CC$104,15,0),"0"),
IFERROR(VLOOKUP($A47,'Season 8'!AF$4:CC$104,15,0),"0"),IFERROR(VLOOKUP($A47,'Season 9'!AF$4:CC$104,15,0),"0"),
IFERROR(VLOOKUP($A47,'Season 10'!AF$4:CC$104,15,0),"0"),IFERROR(VLOOKUP($A47,'Season 11'!AF$4:CC$104,15,0),"0"),
IFERROR(VLOOKUP($A47,'Season 12'!AF$4:CC$104,15,0),"0"),IFERROR(VLOOKUP($A47,'Season 13'!AF$4:CC$104,15,0),"0"),
IFERROR(VLOOKUP($A47,'Season 14'!AF$4:CC$104,15,0),"0"),IFERROR(VLOOKUP($A47,'Season 15'!AF$4:CC$104,15,0),"0"),)</f>
        <v>0</v>
      </c>
      <c r="P47" s="699">
        <f>SUM(IFERROR(VLOOKUP($A47,'Season 1'!AF$4:CC$104,16,0),"0"),
IFERROR(VLOOKUP($A47,'Season 2'!AF$4:CC$104,16,0),"0"),IFERROR(VLOOKUP($A47,'Season 3'!AF$4:CC$104,16,0),"0"),
IFERROR(VLOOKUP($A47,'Season 4'!AF$4:CC$104,16,0),"0"),IFERROR(VLOOKUP($A47,'Season 5'!AF$4:CC$104,16,0),"0"),
IFERROR(VLOOKUP($A47,'Season 6'!AF$4:CC$104,16,0),"0"),IFERROR(VLOOKUP($A47,'Season 7'!AF$4:CC$104,16,0),"0"),
IFERROR(VLOOKUP($A47,'Season 8'!AF$4:CC$104,16,0),"0"),IFERROR(VLOOKUP($A47,'Season 9'!AF$4:CC$104,16,0),"0"),
IFERROR(VLOOKUP($A47,'Season 10'!AF$4:CC$104,16,0),"0"),IFERROR(VLOOKUP($A47,'Season 11'!AF$4:CC$104,16,0),"0"),
IFERROR(VLOOKUP($A47,'Season 12'!AF$4:CC$104,16,0),"0"),IFERROR(VLOOKUP($A47,'Season 13'!AF$4:CC$104,16,0),"0"),
IFERROR(VLOOKUP($A47,'Season 14'!AF$4:CC$104,16,0),"0"),IFERROR(VLOOKUP($A47,'Season 15'!AF$4:CC$104,16,0),"0"),)</f>
        <v>0</v>
      </c>
      <c r="Q47" s="700">
        <f>SUM(IFERROR(VLOOKUP($A47,'Season 1'!AF$4:CC$104,17,0),"0"),
IFERROR(VLOOKUP($A47,'Season 2'!AF$4:CC$104,17,0),"0"),IFERROR(VLOOKUP($A47,'Season 3'!AF$4:CC$104,17,0),"0"),
IFERROR(VLOOKUP($A47,'Season 4'!AF$4:CC$104,17,0),"0"),IFERROR(VLOOKUP($A47,'Season 5'!AF$4:CC$104,17,0),"0"),
IFERROR(VLOOKUP($A47,'Season 6'!AF$4:CC$104,17,0),"0"),IFERROR(VLOOKUP($A47,'Season 7'!AF$4:CC$104,17,0),"0"),
IFERROR(VLOOKUP($A47,'Season 8'!AF$4:CC$104,17,0),"0"),IFERROR(VLOOKUP($A47,'Season 9'!AF$4:CC$104,17,0),"0"),
IFERROR(VLOOKUP($A47,'Season 10'!AF$4:CC$104,17,0),"0"),IFERROR(VLOOKUP($A47,'Season 11'!AF$4:CC$104,17,0),"0"),
IFERROR(VLOOKUP($A47,'Season 12'!AF$4:CC$104,17,0),"0"),IFERROR(VLOOKUP($A47,'Season 13'!AF$4:CC$104,17,0),"0"),
IFERROR(VLOOKUP($A47,'Season 14'!AF$4:CC$104,17,0),"0"),IFERROR(VLOOKUP($A47,'Season 15'!AF$4:CC$104,17,0),"0"),)</f>
        <v>0</v>
      </c>
      <c r="R47" s="692">
        <f>SUM(IFERROR(VLOOKUP($A47,'Season 1'!AF$4:CC$104,18,0),"0"),
IFERROR(VLOOKUP($A47,'Season 2'!AF$4:CC$104,18,0),"0"),IFERROR(VLOOKUP($A47,'Season 3'!AF$4:CC$104,18,0),"0"),
IFERROR(VLOOKUP($A47,'Season 4'!AF$4:CC$104,18,0),"0"),IFERROR(VLOOKUP($A47,'Season 5'!AF$4:CC$104,18,0),"0"),
IFERROR(VLOOKUP($A47,'Season 6'!AF$4:CC$104,18,0),"0"),IFERROR(VLOOKUP($A47,'Season 7'!AF$4:CC$104,18,0),"0"),
IFERROR(VLOOKUP($A47,'Season 8'!AF$4:CC$104,18,0),"0"),IFERROR(VLOOKUP($A47,'Season 9'!AF$4:CC$104,18,0),"0"),
IFERROR(VLOOKUP($A47,'Season 10'!AF$4:CC$104,18,0),"0"),IFERROR(VLOOKUP($A47,'Season 11'!AF$4:CC$104,18,0),"0"),
IFERROR(VLOOKUP($A47,'Season 12'!AF$4:CC$104,18,0),"0"),IFERROR(VLOOKUP($A47,'Season 13'!AF$4:CC$104,18,0),"0"),
IFERROR(VLOOKUP($A47,'Season 14'!AF$4:CC$104,18,0),"0"),IFERROR(VLOOKUP($A47,'Season 15'!AF$4:CC$104,18,0),"0"),)</f>
        <v>0</v>
      </c>
      <c r="S47" s="1023">
        <f>SUM(IFERROR(VLOOKUP($A47,'Season 1'!AF$4:CC$104,19,0),"0"),
IFERROR(VLOOKUP($A47,'Season 2'!AF$4:CC$104,19,0),"0"),IFERROR(VLOOKUP($A47,'Season 3'!AF$4:CC$104,19,0),"0"),
IFERROR(VLOOKUP($A47,'Season 4'!AF$4:CC$104,19,0),"0"),IFERROR(VLOOKUP($A47,'Season 5'!AF$4:CC$104,19,0),"0"),
IFERROR(VLOOKUP($A47,'Season 6'!AF$4:CC$104,19,0),"0"),IFERROR(VLOOKUP($A47,'Season 7'!AF$4:CC$104,19,0),"0"),
IFERROR(VLOOKUP($A47,'Season 8'!AF$4:CC$104,19,0),"0"),IFERROR(VLOOKUP($A47,'Season 9'!AF$4:CC$104,19,0),"0"),
IFERROR(VLOOKUP($A47,'Season 10'!AF$4:CC$104,19,0),"0"),IFERROR(VLOOKUP($A47,'Season 11'!AF$4:CC$104,19,0),"0"),
IFERROR(VLOOKUP($A47,'Season 12'!AF$4:CC$104,19,0),"0"),IFERROR(VLOOKUP($A47,'Season 13'!AF$4:CC$104,19,0),"0"),
IFERROR(VLOOKUP($A47,'Season 14'!AF$4:CC$104,19,0),"0"),IFERROR(VLOOKUP($A47,'Season 15'!AF$4:CC$104,19,0),"0"),)</f>
        <v>0</v>
      </c>
      <c r="T47" s="26">
        <f>SUM(IFERROR(VLOOKUP($A47,'Season 1'!AF$4:CC$104,20,0),"0"),
IFERROR(VLOOKUP($A47,'Season 2'!AF$4:CC$104,20,0),"0"),IFERROR(VLOOKUP($A47,'Season 3'!AF$4:CC$104,20,0),"0"),
IFERROR(VLOOKUP($A47,'Season 4'!AF$4:CC$104,20,0),"0"),IFERROR(VLOOKUP($A47,'Season 5'!AF$4:CC$104,20,0),"0"),
IFERROR(VLOOKUP($A47,'Season 6'!AF$4:CC$104,20,0),"0"),IFERROR(VLOOKUP($A47,'Season 7'!AF$4:CC$104,20,0),"0"),
IFERROR(VLOOKUP($A47,'Season 8'!AF$4:CC$104,20,0),"0"),IFERROR(VLOOKUP($A47,'Season 9'!AF$4:CC$104,20,0),"0"),
IFERROR(VLOOKUP($A47,'Season 10'!AF$4:CC$104,20,0),"0"),IFERROR(VLOOKUP($A47,'Season 11'!AF$4:CC$104,20,0),"0"),
IFERROR(VLOOKUP($A47,'Season 12'!AF$4:CC$104,20,0),"0"),IFERROR(VLOOKUP($A47,'Season 13'!AF$4:CC$104,20,0),"0"),
IFERROR(VLOOKUP($A47,'Season 14'!AF$4:CC$104,20,0),"0"),IFERROR(VLOOKUP($A47,'Season 15'!AF$4:CC$104,20,0),"0"),)</f>
        <v>0</v>
      </c>
      <c r="U47" s="699">
        <f>SUM(IFERROR(VLOOKUP($A47,'Season 1'!AF$4:CC$104,21,0),"0"),
IFERROR(VLOOKUP($A47,'Season 2'!AF$4:CC$104,21,0),"0"),IFERROR(VLOOKUP($A47,'Season 3'!AF$4:CC$104,21,0),"0"),
IFERROR(VLOOKUP($A47,'Season 4'!AF$4:CC$104,21,0),"0"),IFERROR(VLOOKUP($A47,'Season 5'!AF$4:CC$104,21,0),"0"),
IFERROR(VLOOKUP($A47,'Season 6'!AF$4:CC$104,21,0),"0"),IFERROR(VLOOKUP($A47,'Season 7'!AF$4:CC$104,21,0),"0"),
IFERROR(VLOOKUP($A47,'Season 8'!AF$4:CC$104,21,0),"0"),IFERROR(VLOOKUP($A47,'Season 9'!AF$4:CC$104,21,0),"0"),
IFERROR(VLOOKUP($A47,'Season 10'!AF$4:CC$104,21,0),"0"),IFERROR(VLOOKUP($A47,'Season 11'!AF$4:CC$104,21,0),"0"),
IFERROR(VLOOKUP($A47,'Season 12'!AF$4:CC$104,21,0),"0"),IFERROR(VLOOKUP($A47,'Season 13'!AF$4:CC$104,21,0),"0"),
IFERROR(VLOOKUP($A47,'Season 14'!AF$4:CC$104,21,0),"0"),IFERROR(VLOOKUP($A47,'Season 15'!AF$4:CC$104,21,0),"0"),)</f>
        <v>0</v>
      </c>
      <c r="V47" s="700">
        <f>SUM(IFERROR(VLOOKUP($A47,'Season 1'!AF$4:CC$104,22,0),"0"),
IFERROR(VLOOKUP($A47,'Season 2'!AF$4:CC$104,22,0),"0"),IFERROR(VLOOKUP($A47,'Season 3'!AF$4:CC$104,22,0),"0"),
IFERROR(VLOOKUP($A47,'Season 4'!AF$4:CC$104,22,0),"0"),IFERROR(VLOOKUP($A47,'Season 5'!AF$4:CC$104,22,0),"0"),
IFERROR(VLOOKUP($A47,'Season 6'!AF$4:CC$104,22,0),"0"),IFERROR(VLOOKUP($A47,'Season 7'!AF$4:CC$104,22,0),"0"),
IFERROR(VLOOKUP($A47,'Season 8'!AF$4:CC$104,22,0),"0"),IFERROR(VLOOKUP($A47,'Season 9'!AF$4:CC$104,22,0),"0"),
IFERROR(VLOOKUP($A47,'Season 10'!AF$4:CC$104,22,0),"0"),IFERROR(VLOOKUP($A47,'Season 11'!AF$4:CC$104,22,0),"0"),
IFERROR(VLOOKUP($A47,'Season 12'!AF$4:CC$104,22,0),"0"),IFERROR(VLOOKUP($A47,'Season 13'!AF$4:CC$104,22,0),"0"),
IFERROR(VLOOKUP($A47,'Season 14'!AF$4:CC$104,22,0),"0"),IFERROR(VLOOKUP($A47,'Season 15'!AF$4:CC$104,22,0),"0"),)</f>
        <v>0</v>
      </c>
      <c r="W47" s="692">
        <f>SUM(IFERROR(VLOOKUP($A47,'Season 1'!AF$4:CC$104,23,0),"0"),
IFERROR(VLOOKUP($A47,'Season 2'!AF$4:CC$104,23,0),"0"),IFERROR(VLOOKUP($A47,'Season 3'!AF$4:CC$104,23,0),"0"),
IFERROR(VLOOKUP($A47,'Season 4'!AF$4:CC$104,23,0),"0"),IFERROR(VLOOKUP($A47,'Season 5'!AF$4:CC$104,23,0),"0"),
IFERROR(VLOOKUP($A47,'Season 6'!AF$4:CC$104,23,0),"0"),IFERROR(VLOOKUP($A47,'Season 7'!AF$4:CC$104,23,0),"0"),
IFERROR(VLOOKUP($A47,'Season 8'!AF$4:CC$104,23,0),"0"),IFERROR(VLOOKUP($A47,'Season 9'!AF$4:CC$104,23,0),"0"),
IFERROR(VLOOKUP($A47,'Season 10'!AF$4:CC$104,23,0),"0"),IFERROR(VLOOKUP($A47,'Season 11'!AF$4:CC$104,23,0),"0"),
IFERROR(VLOOKUP($A47,'Season 12'!AF$4:CC$104,23,0),"0"),IFERROR(VLOOKUP($A47,'Season 13'!AF$4:CC$104,23,0),"0"),
IFERROR(VLOOKUP($A47,'Season 14'!AF$4:CC$104,23,0),"0"),IFERROR(VLOOKUP($A47,'Season 15'!AF$4:CC$104,23,0),"0"),)</f>
        <v>0</v>
      </c>
      <c r="X47" s="1023">
        <f>SUM(IFERROR(VLOOKUP($A47,'Season 1'!AF$4:CC$104,24,0),"0"),
IFERROR(VLOOKUP($A47,'Season 2'!AF$4:CC$104,24,0),"0"),IFERROR(VLOOKUP($A47,'Season 3'!AF$4:CC$104,24,0),"0"),
IFERROR(VLOOKUP($A47,'Season 4'!AF$4:CC$104,24,0),"0"),IFERROR(VLOOKUP($A47,'Season 5'!AF$4:CC$104,24,0),"0"),
IFERROR(VLOOKUP($A47,'Season 6'!AF$4:CC$104,24,0),"0"),IFERROR(VLOOKUP($A47,'Season 7'!AF$4:CC$104,24,0),"0"),
IFERROR(VLOOKUP($A47,'Season 8'!AF$4:CC$104,24,0),"0"),IFERROR(VLOOKUP($A47,'Season 9'!AF$4:CC$104,24,0),"0"),
IFERROR(VLOOKUP($A47,'Season 10'!AF$4:CC$104,24,0),"0"),IFERROR(VLOOKUP($A47,'Season 11'!AF$4:CC$104,24,0),"0"),
IFERROR(VLOOKUP($A47,'Season 12'!AF$4:CC$104,24,0),"0"),IFERROR(VLOOKUP($A47,'Season 13'!AF$4:CC$104,24,0),"0"),
IFERROR(VLOOKUP($A47,'Season 14'!AF$4:CC$104,24,0),"0"),IFERROR(VLOOKUP($A47,'Season 15'!AF$4:CC$104,24,0),"0"),)</f>
        <v>0</v>
      </c>
      <c r="Y47" s="26">
        <f>SUM(IFERROR(VLOOKUP($A47,'Season 1'!AF$4:CC$104,25,0),"0"),
IFERROR(VLOOKUP($A47,'Season 2'!AF$4:CC$104,25,0),"0"),IFERROR(VLOOKUP($A47,'Season 3'!AF$4:CC$104,25,0),"0"),
IFERROR(VLOOKUP($A47,'Season 4'!AF$4:CC$104,25,0),"0"),IFERROR(VLOOKUP($A47,'Season 5'!AF$4:CC$104,25,0),"0"),
IFERROR(VLOOKUP($A47,'Season 6'!AF$4:CC$104,25,0),"0"),IFERROR(VLOOKUP($A47,'Season 7'!AF$4:CC$104,25,0),"0"),
IFERROR(VLOOKUP($A47,'Season 8'!AF$4:CC$104,25,0),"0"),IFERROR(VLOOKUP($A47,'Season 9'!AF$4:CC$104,25,0),"0"),
IFERROR(VLOOKUP($A47,'Season 10'!AF$4:CC$104,25,0),"0"),IFERROR(VLOOKUP($A47,'Season 11'!AF$4:CC$104,25,0),"0"),
IFERROR(VLOOKUP($A47,'Season 12'!AF$4:CC$104,25,0),"0"),IFERROR(VLOOKUP($A47,'Season 13'!AF$4:CC$104,25,0),"0"),
IFERROR(VLOOKUP($A47,'Season 14'!AF$4:CC$104,25,0),"0"),IFERROR(VLOOKUP($A47,'Season 15'!AF$4:CC$104,25,0),"0"),)</f>
        <v>0</v>
      </c>
      <c r="Z47" s="699">
        <f>SUM(IFERROR(VLOOKUP($A47,'Season 1'!AF$4:CC$104,26,0),"0"),
IFERROR(VLOOKUP($A47,'Season 2'!AF$4:CC$104,26,0),"0"),IFERROR(VLOOKUP($A47,'Season 3'!AF$4:CC$104,26,0),"0"),
IFERROR(VLOOKUP($A47,'Season 4'!AF$4:CC$104,26,0),"0"),IFERROR(VLOOKUP($A47,'Season 5'!AF$4:CC$104,26,0),"0"),
IFERROR(VLOOKUP($A47,'Season 6'!AF$4:CC$104,26,0),"0"),IFERROR(VLOOKUP($A47,'Season 7'!AF$4:CC$104,26,0),"0"),
IFERROR(VLOOKUP($A47,'Season 8'!AF$4:CC$104,26,0),"0"),IFERROR(VLOOKUP($A47,'Season 9'!AF$4:CC$104,26,0),"0"),
IFERROR(VLOOKUP($A47,'Season 10'!AF$4:CC$104,26,0),"0"),IFERROR(VLOOKUP($A47,'Season 11'!AF$4:CC$104,26,0),"0"),
IFERROR(VLOOKUP($A47,'Season 12'!AF$4:CC$104,26,0),"0"),IFERROR(VLOOKUP($A47,'Season 13'!AF$4:CC$104,26,0),"0"),
IFERROR(VLOOKUP($A47,'Season 14'!AF$4:CC$104,26,0),"0"),IFERROR(VLOOKUP($A47,'Season 15'!AF$4:CC$104,26,0),"0"),)</f>
        <v>0</v>
      </c>
      <c r="AA47" s="700">
        <f>SUM(IFERROR(VLOOKUP($A47,'Season 1'!AF$4:CC$104,27,0),"0"),
IFERROR(VLOOKUP($A47,'Season 2'!AF$4:CC$104,27,0),"0"),IFERROR(VLOOKUP($A47,'Season 3'!AF$4:CC$104,27,0),"0"),
IFERROR(VLOOKUP($A47,'Season 4'!AF$4:CC$104,27,0),"0"),IFERROR(VLOOKUP($A47,'Season 5'!AF$4:CC$104,27,0),"0"),
IFERROR(VLOOKUP($A47,'Season 6'!AF$4:CC$104,27,0),"0"),IFERROR(VLOOKUP($A47,'Season 7'!AF$4:CC$104,27,0),"0"),
IFERROR(VLOOKUP($A47,'Season 8'!AF$4:CC$104,27,0),"0"),IFERROR(VLOOKUP($A47,'Season 9'!AF$4:CC$104,27,0),"0"),
IFERROR(VLOOKUP($A47,'Season 10'!AF$4:CC$104,27,0),"0"),IFERROR(VLOOKUP($A47,'Season 11'!AF$4:CC$104,27,0),"0"),
IFERROR(VLOOKUP($A47,'Season 12'!AF$4:CC$104,27,0),"0"),IFERROR(VLOOKUP($A47,'Season 13'!AF$4:CC$104,27,0),"0"),
IFERROR(VLOOKUP($A47,'Season 14'!AF$4:CC$104,27,0),"0"),IFERROR(VLOOKUP($A47,'Season 15'!AF$4:CC$104,27,0),"0"),)</f>
        <v>0</v>
      </c>
      <c r="AB47" s="692">
        <f>SUM(IFERROR(VLOOKUP($A47,'Season 1'!AF$4:CC$104,28,0),"0"),
IFERROR(VLOOKUP($A47,'Season 2'!AF$4:CC$104,28,0),"0"),IFERROR(VLOOKUP($A47,'Season 3'!AF$4:CC$104,28,0),"0"),
IFERROR(VLOOKUP($A47,'Season 4'!AF$4:CC$104,28,0),"0"),IFERROR(VLOOKUP($A47,'Season 5'!AF$4:CC$104,28,0),"0"),
IFERROR(VLOOKUP($A47,'Season 6'!AF$4:CC$104,28,0),"0"),IFERROR(VLOOKUP($A47,'Season 7'!AF$4:CC$104,28,0),"0"),
IFERROR(VLOOKUP($A47,'Season 8'!AF$4:CC$104,28,0),"0"),IFERROR(VLOOKUP($A47,'Season 9'!AF$4:CC$104,28,0),"0"),
IFERROR(VLOOKUP($A47,'Season 10'!AF$4:CC$104,28,0),"0"),IFERROR(VLOOKUP($A47,'Season 11'!AF$4:CC$104,28,0),"0"),
IFERROR(VLOOKUP($A47,'Season 12'!AF$4:CC$104,28,0),"0"),IFERROR(VLOOKUP($A47,'Season 13'!AF$4:CC$104,28,0),"0"),
IFERROR(VLOOKUP($A47,'Season 14'!AF$4:CC$104,28,0),"0"),IFERROR(VLOOKUP($A47,'Season 15'!AF$4:CC$104,28,0),"0"),)</f>
        <v>0</v>
      </c>
      <c r="AC47" s="1023">
        <f>SUM(IFERROR(VLOOKUP($A47,'Season 1'!AF$4:CC$104,29,0),"0"),
IFERROR(VLOOKUP($A47,'Season 2'!AF$4:CC$104,29,0),"0"),IFERROR(VLOOKUP($A47,'Season 3'!AF$4:CC$104,29,0),"0"),
IFERROR(VLOOKUP($A47,'Season 4'!AF$4:CC$104,29,0),"0"),IFERROR(VLOOKUP($A47,'Season 5'!AF$4:CC$104,29,0),"0"),
IFERROR(VLOOKUP($A47,'Season 6'!AF$4:CC$104,29,0),"0"),IFERROR(VLOOKUP($A47,'Season 7'!AF$4:CC$104,29,0),"0"),
IFERROR(VLOOKUP($A47,'Season 8'!AF$4:CC$104,29,0),"0"),IFERROR(VLOOKUP($A47,'Season 9'!AF$4:CC$104,29,0),"0"),
IFERROR(VLOOKUP($A47,'Season 10'!AF$4:CC$104,29,0),"0"),IFERROR(VLOOKUP($A47,'Season 11'!AF$4:CC$104,29,0),"0"),
IFERROR(VLOOKUP($A47,'Season 12'!AF$4:CC$104,29,0),"0"),IFERROR(VLOOKUP($A47,'Season 13'!AF$4:CC$104,29,0),"0"),
IFERROR(VLOOKUP($A47,'Season 14'!AF$4:CC$104,29,0),"0"),IFERROR(VLOOKUP($A47,'Season 15'!AF$4:CC$104,29,0),"0"),)</f>
        <v>0</v>
      </c>
      <c r="AD47" s="26">
        <f>SUM(IFERROR(VLOOKUP($A47,'Season 1'!AF$4:CC$104,30,0),"0"),
IFERROR(VLOOKUP($A47,'Season 2'!AF$4:CC$104,30,0),"0"),IFERROR(VLOOKUP($A47,'Season 3'!AF$4:CC$104,30,0),"0"),
IFERROR(VLOOKUP($A47,'Season 4'!AF$4:CC$104,30,0),"0"),IFERROR(VLOOKUP($A47,'Season 5'!AF$4:CC$104,30,0),"0"),
IFERROR(VLOOKUP($A47,'Season 6'!AF$4:CC$104,30,0),"0"),IFERROR(VLOOKUP($A47,'Season 7'!AF$4:CC$104,30,0),"0"),
IFERROR(VLOOKUP($A47,'Season 8'!AF$4:CC$104,30,0),"0"),IFERROR(VLOOKUP($A47,'Season 9'!AF$4:CC$104,30,0),"0"),
IFERROR(VLOOKUP($A47,'Season 10'!AF$4:CC$104,30,0),"0"),IFERROR(VLOOKUP($A47,'Season 11'!AF$4:CC$104,30,0),"0"),
IFERROR(VLOOKUP($A47,'Season 12'!AF$4:CC$104,30,0),"0"),IFERROR(VLOOKUP($A47,'Season 13'!AF$4:CC$104,30,0),"0"),
IFERROR(VLOOKUP($A47,'Season 14'!AF$4:CC$104,30,0),"0"),IFERROR(VLOOKUP($A47,'Season 15'!AF$4:CC$104,30,0),"0"),)</f>
        <v>0</v>
      </c>
      <c r="AE47" s="699">
        <f>SUM(IFERROR(VLOOKUP($A47,'Season 1'!AF$4:CC$104,31,0),"0"),
IFERROR(VLOOKUP($A47,'Season 2'!AF$4:CC$104,31,0),"0"),IFERROR(VLOOKUP($A47,'Season 3'!AF$4:CC$104,31,0),"0"),
IFERROR(VLOOKUP($A47,'Season 4'!AF$4:CC$104,31,0),"0"),IFERROR(VLOOKUP($A47,'Season 5'!AF$4:CC$104,31,0),"0"),
IFERROR(VLOOKUP($A47,'Season 6'!AF$4:CC$104,31,0),"0"),IFERROR(VLOOKUP($A47,'Season 7'!AF$4:CC$104,31,0),"0"),
IFERROR(VLOOKUP($A47,'Season 8'!AF$4:CC$104,31,0),"0"),IFERROR(VLOOKUP($A47,'Season 9'!AF$4:CC$104,31,0),"0"),
IFERROR(VLOOKUP($A47,'Season 10'!AF$4:CC$104,31,0),"0"),IFERROR(VLOOKUP($A47,'Season 11'!AF$4:CC$104,31,0),"0"),
IFERROR(VLOOKUP($A47,'Season 12'!AF$4:CC$104,31,0),"0"),IFERROR(VLOOKUP($A47,'Season 13'!AF$4:CC$104,31,0),"0"),
IFERROR(VLOOKUP($A47,'Season 14'!AF$4:CC$104,31,0),"0"),IFERROR(VLOOKUP($A47,'Season 15'!AF$4:CC$104,31,0),"0"),)</f>
        <v>0</v>
      </c>
      <c r="AF47" s="700">
        <f>SUM(IFERROR(VLOOKUP($A47,'Season 3'!AF$4:CC$104,32,0),"0"),
IFERROR(VLOOKUP($A47,'Season 4'!AF$4:CC$104,32,0),"0"),IFERROR(VLOOKUP($A47,'Season 5'!AF$4:CC$104,32,0),"0"),
IFERROR(VLOOKUP($A47,'Season 6'!AF$4:CC$104,32,0),"0"),IFERROR(VLOOKUP($A47,'Season 7'!AF$4:CC$104,32,0),"0"),
IFERROR(VLOOKUP($A47,'Season 8'!AF$4:CC$104,32,0),"0"),IFERROR(VLOOKUP($A47,'Season 9'!AF$4:CC$104,32,0),"0"),
IFERROR(VLOOKUP($A47,'Season 10'!AF$4:CC$104,32,0),"0"),IFERROR(VLOOKUP($A47,'Season 11'!AF$4:CC$104,32,0),"0"),
IFERROR(VLOOKUP($A47,'Season 12'!AF$4:CC$104,32,0),"0"),IFERROR(VLOOKUP($A47,'Season 13'!AF$4:CC$104,32,0),"0"),
IFERROR(VLOOKUP($A47,'Season 14'!AF$4:CC$104,32,0),"0"),IFERROR(VLOOKUP($A47,'Season 15'!AF$4:CC$104,32,0),"0"),)</f>
        <v>0</v>
      </c>
      <c r="AG47" s="692">
        <f>SUM(IFERROR(VLOOKUP($A47,'Season 3'!AF$4:CC$104,33,0),"0"),
IFERROR(VLOOKUP($A47,'Season 4'!AF$4:CC$104,33,0),"0"),IFERROR(VLOOKUP($A47,'Season 5'!AF$4:CC$104,33,0),"0"),
IFERROR(VLOOKUP($A47,'Season 6'!AF$4:CC$104,33,0),"0"),IFERROR(VLOOKUP($A47,'Season 7'!AF$4:CC$104,33,0),"0"),
IFERROR(VLOOKUP($A47,'Season 8'!AF$4:CC$104,33,0),"0"),IFERROR(VLOOKUP($A47,'Season 9'!AF$4:CC$104,33,0),"0"),
IFERROR(VLOOKUP($A47,'Season 10'!AF$4:CC$104,33,0),"0"),IFERROR(VLOOKUP($A47,'Season 11'!AF$4:CC$104,33,0),"0"),
IFERROR(VLOOKUP($A47,'Season 12'!AF$4:CC$104,33,0),"0"),IFERROR(VLOOKUP($A47,'Season 13'!AF$4:CC$104,33,0),"0"),
IFERROR(VLOOKUP($A47,'Season 14'!AF$4:CC$104,33,0),"0"),IFERROR(VLOOKUP($A47,'Season 15'!AF$4:CC$104,33,0),"0"),)</f>
        <v>0</v>
      </c>
      <c r="AH47" s="1023">
        <f>SUM(IFERROR(VLOOKUP($A47,'Season 3'!AF$4:CC$104,34,0),"0"),
IFERROR(VLOOKUP($A47,'Season 4'!AF$4:CC$104,34,0),"0"),IFERROR(VLOOKUP($A47,'Season 5'!AF$4:CC$104,34,0),"0"),
IFERROR(VLOOKUP($A47,'Season 6'!AF$4:CC$104,34,0),"0"),IFERROR(VLOOKUP($A47,'Season 7'!AF$4:CC$104,34,0),"0"),
IFERROR(VLOOKUP($A47,'Season 8'!AF$4:CC$104,34,0),"0"),IFERROR(VLOOKUP($A47,'Season 9'!AF$4:CC$104,34,0),"0"),
IFERROR(VLOOKUP($A47,'Season 10'!AF$4:CC$104,34,0),"0"),IFERROR(VLOOKUP($A47,'Season 11'!AF$4:CC$104,34,0),"0"),
IFERROR(VLOOKUP($A47,'Season 12'!AF$4:CC$104,34,0),"0"),IFERROR(VLOOKUP($A47,'Season 13'!AF$4:CC$104,34,0),"0"),
IFERROR(VLOOKUP($A47,'Season 14'!AF$4:CC$104,34,0),"0"),IFERROR(VLOOKUP($A47,'Season 15'!AF$4:CC$104,34,0),"0"),)</f>
        <v>0</v>
      </c>
      <c r="AI47" s="26">
        <f>SUM(IFERROR(VLOOKUP($A47,'Season 3'!AF$4:CC$104,35,0),"0"),
IFERROR(VLOOKUP($A47,'Season 4'!AF$4:CC$104,35,0),"0"),IFERROR(VLOOKUP($A47,'Season 5'!AF$4:CC$104,35,0),"0"),
IFERROR(VLOOKUP($A47,'Season 6'!AF$4:CC$104,35,0),"0"),IFERROR(VLOOKUP($A47,'Season 7'!AF$4:CC$104,35,0),"0"),
IFERROR(VLOOKUP($A47,'Season 8'!AF$4:CC$104,35,0),"0"),IFERROR(VLOOKUP($A47,'Season 9'!AF$4:CC$104,35,0),"0"),
IFERROR(VLOOKUP($A47,'Season 10'!AF$4:CC$104,35,0),"0"),IFERROR(VLOOKUP($A47,'Season 11'!AF$4:CC$104,35,0),"0"),
IFERROR(VLOOKUP($A47,'Season 12'!AF$4:CC$104,35,0),"0"),IFERROR(VLOOKUP($A47,'Season 13'!AF$4:CC$104,35,0),"0"),
IFERROR(VLOOKUP($A47,'Season 14'!AF$4:CC$104,35,0),"0"),IFERROR(VLOOKUP($A47,'Season 15'!AF$4:CC$104,35,0),"0"),)</f>
        <v>0</v>
      </c>
      <c r="AJ47" s="699">
        <f>SUM(IFERROR(VLOOKUP($A47,'Season 3'!AF$4:CC$104,36,0),"0"),
IFERROR(VLOOKUP($A47,'Season 4'!AF$4:CC$104,36,0),"0"),IFERROR(VLOOKUP($A47,'Season 5'!AF$4:CC$104,36,0),"0"),
IFERROR(VLOOKUP($A47,'Season 6'!AF$4:CC$104,36,0),"0"),IFERROR(VLOOKUP($A47,'Season 7'!AF$4:CC$104,36,0),"0"),
IFERROR(VLOOKUP($A47,'Season 8'!AF$4:CC$104,36,0),"0"),IFERROR(VLOOKUP($A47,'Season 9'!AF$4:CC$104,36,0),"0"),
IFERROR(VLOOKUP($A47,'Season 10'!AF$4:CC$104,36,0),"0"),IFERROR(VLOOKUP($A47,'Season 11'!AF$4:CC$104,36,0),"0"),
IFERROR(VLOOKUP($A47,'Season 12'!AF$4:CC$104,36,0),"0"),IFERROR(VLOOKUP($A47,'Season 13'!AF$4:CC$104,36,0),"0"),
IFERROR(VLOOKUP($A47,'Season 14'!AF$4:CC$104,36,0),"0"),IFERROR(VLOOKUP($A47,'Season 15'!AF$4:CC$104,36,0),"0"),)</f>
        <v>0</v>
      </c>
      <c r="AK47" s="700">
        <f>SUM(IFERROR(VLOOKUP($A47,'Season 2'!AF$4:CC$104,32,0),"0"),IFERROR(VLOOKUP($A47,'Season 3'!AF$4:CC$104,37,0),"0"),
IFERROR(VLOOKUP($A47,'Season 4'!AF$4:CC$104,37,0),"0"),IFERROR(VLOOKUP($A47,'Season 5'!AF$4:CC$104,37,0),"0"),
IFERROR(VLOOKUP($A47,'Season 6'!AF$4:CC$104,37,0),"0"),IFERROR(VLOOKUP($A47,'Season 7'!AF$4:CC$104,37,0),"0"),
IFERROR(VLOOKUP($A47,'Season 8'!AF$4:CC$104,37,0),"0"),IFERROR(VLOOKUP($A47,'Season 9'!AF$4:CC$104,37,0),"0"),
IFERROR(VLOOKUP($A47,'Season 10'!AF$4:CC$104,37,0),"0"),IFERROR(VLOOKUP($A47,'Season 11'!AF$4:CC$104,37,0),"0"),
IFERROR(VLOOKUP($A47,'Season 12'!AF$4:CC$104,37,0),"0"),IFERROR(VLOOKUP($A47,'Season 13'!AF$4:CC$104,37,0),"0"),
IFERROR(VLOOKUP($A47,'Season 14'!AF$4:CC$104,37,0),"0"),IFERROR(VLOOKUP($A47,'Season 15'!AF$4:CC$104,37,0),"0"),)</f>
        <v>0</v>
      </c>
      <c r="AL47" s="692">
        <f>SUM(IFERROR(VLOOKUP($A47,'Season 2'!AF$4:CC$104,33,0),"0"),IFERROR(VLOOKUP($A47,'Season 3'!AF$4:CC$104,38,0),"0"),
IFERROR(VLOOKUP($A47,'Season 4'!AF$4:CC$104,38,0),"0"),IFERROR(VLOOKUP($A47,'Season 5'!AF$4:CC$104,38,0),"0"),
IFERROR(VLOOKUP($A47,'Season 6'!AF$4:CC$104,38,0),"0"),IFERROR(VLOOKUP($A47,'Season 7'!AF$4:CC$104,38,0),"0"),
IFERROR(VLOOKUP($A47,'Season 8'!AF$4:CC$104,38,0),"0"),IFERROR(VLOOKUP($A47,'Season 9'!AF$4:CC$104,38,0),"0"),
IFERROR(VLOOKUP($A47,'Season 10'!AF$4:CC$104,38,0),"0"),IFERROR(VLOOKUP($A47,'Season 11'!AF$4:CC$104,38,0),"0"),
IFERROR(VLOOKUP($A47,'Season 12'!AF$4:CC$104,38,0),"0"),IFERROR(VLOOKUP($A47,'Season 13'!AF$4:CC$104,38,0),"0"),
IFERROR(VLOOKUP($A47,'Season 14'!AF$4:CC$104,38,0),"0"),IFERROR(VLOOKUP($A47,'Season 15'!AF$4:CC$104,38,0),"0"),)</f>
        <v>0</v>
      </c>
      <c r="AM47" s="1023">
        <f>SUM(IFERROR(VLOOKUP($A47,'Season 2'!AF$4:CC$104,34,0),"0"),IFERROR(VLOOKUP($A47,'Season 3'!AF$4:CC$104,39,0),"0"),
IFERROR(VLOOKUP($A47,'Season 4'!AF$4:CC$104,39,0),"0"),IFERROR(VLOOKUP($A47,'Season 5'!AF$4:CC$104,39,0),"0"),
IFERROR(VLOOKUP($A47,'Season 6'!AF$4:CC$104,39,0),"0"),IFERROR(VLOOKUP($A47,'Season 7'!AF$4:CC$104,39,0),"0"),
IFERROR(VLOOKUP($A47,'Season 8'!AF$4:CC$104,39,0),"0"),IFERROR(VLOOKUP($A47,'Season 9'!AF$4:CC$104,39,0),"0"),
IFERROR(VLOOKUP($A47,'Season 10'!AF$4:CC$104,39,0),"0"),IFERROR(VLOOKUP($A47,'Season 11'!AF$4:CC$104,39,0),"0"),
IFERROR(VLOOKUP($A47,'Season 12'!AF$4:CC$104,39,0),"0"),IFERROR(VLOOKUP($A47,'Season 13'!AF$4:CC$104,39,0),"0"),
IFERROR(VLOOKUP($A47,'Season 14'!AF$4:CC$104,39,0),"0"),IFERROR(VLOOKUP($A47,'Season 15'!AF$4:CC$104,39,0),"0"),)</f>
        <v>0</v>
      </c>
      <c r="AN47" s="26">
        <f>SUM(IFERROR(VLOOKUP($A47,'Season 2'!AF$4:CC$104,35,0),"0"),IFERROR(VLOOKUP($A47,'Season 3'!AF$4:CC$104,40,0),"0"),
IFERROR(VLOOKUP($A47,'Season 4'!AF$4:CC$104,40,0),"0"),IFERROR(VLOOKUP($A47,'Season 5'!AF$4:CC$104,40,0),"0"),
IFERROR(VLOOKUP($A47,'Season 6'!AF$4:CC$104,40,0),"0"),IFERROR(VLOOKUP($A47,'Season 7'!AF$4:CC$104,40,0),"0"),
IFERROR(VLOOKUP($A47,'Season 8'!AF$4:CC$104,40,0),"0"),IFERROR(VLOOKUP($A47,'Season 9'!AF$4:CC$104,40,0),"0"),
IFERROR(VLOOKUP($A47,'Season 10'!AF$4:CC$104,40,0),"0"),IFERROR(VLOOKUP($A47,'Season 11'!AF$4:CC$104,40,0),"0"),
IFERROR(VLOOKUP($A47,'Season 12'!AF$4:CC$104,40,0),"0"),IFERROR(VLOOKUP($A47,'Season 13'!AF$4:CC$104,40,0),"0"),
IFERROR(VLOOKUP($A47,'Season 14'!AF$4:CC$104,40,0),"0"),IFERROR(VLOOKUP($A47,'Season 15'!AF$4:CC$104,40,0),"0"),)</f>
        <v>0</v>
      </c>
      <c r="AO47" s="699">
        <f>SUM(IFERROR(VLOOKUP($A47,'Season 2'!AF$4:CC$104,36,0),"0"),IFERROR(VLOOKUP($A47,'Season 3'!AF$4:CC$104,41,0),"0"),
IFERROR(VLOOKUP($A47,'Season 4'!AF$4:CC$104,41,0),"0"),IFERROR(VLOOKUP($A47,'Season 5'!AF$4:CC$104,41,0),"0"),
IFERROR(VLOOKUP($A47,'Season 6'!AF$4:CC$104,41,0),"0"),IFERROR(VLOOKUP($A47,'Season 7'!AF$4:CC$104,41,0),"0"),
IFERROR(VLOOKUP($A47,'Season 8'!AF$4:CC$104,41,0),"0"),IFERROR(VLOOKUP($A47,'Season 9'!AF$4:CC$104,41,0),"0"),
IFERROR(VLOOKUP($A47,'Season 10'!AF$4:CC$104,41,0),"0"),IFERROR(VLOOKUP($A47,'Season 11'!AF$4:CC$104,41,0),"0"),
IFERROR(VLOOKUP($A47,'Season 12'!AF$4:CC$104,41,0),"0"),IFERROR(VLOOKUP($A47,'Season 13'!AF$4:CC$104,41,0),"0"),
IFERROR(VLOOKUP($A47,'Season 14'!AF$4:CC$104,41,0),"0"),IFERROR(VLOOKUP($A47,'Season 15'!AF$4:CC$104,41,0),"0"),)</f>
        <v>0</v>
      </c>
      <c r="AP47" s="700">
        <f>SUM(IFERROR(VLOOKUP($A47,'Season 2'!AF$4:CC$104,37,0),"0"),IFERROR(VLOOKUP($A47,'Season 3'!AF$4:CC$104,42,0),"0"),
IFERROR(VLOOKUP($A47,'Season 4'!AF$4:CC$104,42,0),"0"),IFERROR(VLOOKUP($A47,'Season 5'!AF$4:CC$104,42,0),"0"),
IFERROR(VLOOKUP($A47,'Season 6'!AF$4:CC$104,42,0),"0"),IFERROR(VLOOKUP($A47,'Season 7'!AF$4:CC$104,42,0),"0"),
IFERROR(VLOOKUP($A47,'Season 8'!AF$4:CC$104,42,0),"0"),IFERROR(VLOOKUP($A47,'Season 9'!AF$4:CC$104,42,0),"0"),
IFERROR(VLOOKUP($A47,'Season 10'!AF$4:CC$104,42,0),"0"),IFERROR(VLOOKUP($A47,'Season 11'!AF$4:CC$104,42,0),"0"),
IFERROR(VLOOKUP($A47,'Season 12'!AF$4:CC$104,42,0),"0"),IFERROR(VLOOKUP($A47,'Season 13'!AF$4:CC$104,42,0),"0"),
IFERROR(VLOOKUP($A47,'Season 14'!AF$4:CC$104,42,0),"0"),IFERROR(VLOOKUP($A47,'Season 15'!AF$4:CC$104,42,0),"0"),)</f>
        <v>0</v>
      </c>
      <c r="AQ47" s="692">
        <f>SUM(IFERROR(VLOOKUP($A47,'Season 2'!AF$4:CC$104,38,0),"0"),IFERROR(VLOOKUP($A47,'Season 3'!AF$4:CC$104,43,0),"0"),
IFERROR(VLOOKUP($A47,'Season 4'!AF$4:CC$104,43,0),"0"),IFERROR(VLOOKUP($A47,'Season 5'!AF$4:CC$104,43,0),"0"),
IFERROR(VLOOKUP($A47,'Season 6'!AF$4:CC$104,43,0),"0"),IFERROR(VLOOKUP($A47,'Season 7'!AF$4:CC$104,43,0),"0"),
IFERROR(VLOOKUP($A47,'Season 8'!AF$4:CC$104,43,0),"0"),IFERROR(VLOOKUP($A47,'Season 9'!AF$4:CC$104,43,0),"0"),
IFERROR(VLOOKUP($A47,'Season 10'!AF$4:CC$104,43,0),"0"),IFERROR(VLOOKUP($A47,'Season 11'!AF$4:CC$104,43,0),"0"),
IFERROR(VLOOKUP($A47,'Season 12'!AF$4:CC$104,43,0),"0"),IFERROR(VLOOKUP($A47,'Season 13'!AF$4:CC$104,43,0),"0"),
IFERROR(VLOOKUP($A47,'Season 14'!AF$4:CC$104,43,0),"0"),IFERROR(VLOOKUP($A47,'Season 15'!AF$4:CC$104,43,0),"0"),)</f>
        <v>0</v>
      </c>
      <c r="AR47" s="1023">
        <f>SUM(IFERROR(VLOOKUP($A47,'Season 2'!AF$4:CC$104,39,0),"0"),IFERROR(VLOOKUP($A47,'Season 3'!AF$4:CC$104,44,0),"0"),
IFERROR(VLOOKUP($A47,'Season 4'!AF$4:CC$104,44,0),"0"),IFERROR(VLOOKUP($A47,'Season 5'!AF$4:CC$104,44,0),"0"),
IFERROR(VLOOKUP($A47,'Season 6'!AF$4:CC$104,44,0),"0"),IFERROR(VLOOKUP($A47,'Season 7'!AF$4:CC$104,44,0),"0"),
IFERROR(VLOOKUP($A47,'Season 8'!AF$4:CC$104,44,0),"0"),IFERROR(VLOOKUP($A47,'Season 9'!AF$4:CC$104,44,0),"0"),
IFERROR(VLOOKUP($A47,'Season 10'!AF$4:CC$104,44,0),"0"),IFERROR(VLOOKUP($A47,'Season 11'!AF$4:CC$104,44,0),"0"),
IFERROR(VLOOKUP($A47,'Season 12'!AF$4:CC$104,44,0),"0"),IFERROR(VLOOKUP($A47,'Season 13'!AF$4:CC$104,44,0),"0"),
IFERROR(VLOOKUP($A47,'Season 14'!AF$4:CC$104,44,0),"0"),IFERROR(VLOOKUP($A47,'Season 15'!AF$4:CC$104,44,0),"0"),)</f>
        <v>0</v>
      </c>
      <c r="AS47" s="26">
        <f>SUM(IFERROR(VLOOKUP($A47,'Season 2'!AF$4:CC$104,40,0),"0"),IFERROR(VLOOKUP($A47,'Season 3'!AF$4:CC$104,45,0),"0"),
IFERROR(VLOOKUP($A47,'Season 4'!AF$4:CC$104,45,0),"0"),IFERROR(VLOOKUP($A47,'Season 5'!AF$4:CC$104,45,0),"0"),
IFERROR(VLOOKUP($A47,'Season 6'!AF$4:CC$104,45,0),"0"),IFERROR(VLOOKUP($A47,'Season 7'!AF$4:CC$104,45,0),"0"),
IFERROR(VLOOKUP($A47,'Season 8'!AF$4:CC$104,45,0),"0"),IFERROR(VLOOKUP($A47,'Season 9'!AF$4:CC$104,45,0),"0"),
IFERROR(VLOOKUP($A47,'Season 10'!AF$4:CC$104,45,0),"0"),IFERROR(VLOOKUP($A47,'Season 11'!AF$4:CC$104,45,0),"0"),
IFERROR(VLOOKUP($A47,'Season 12'!AF$4:CC$104,45,0),"0"),IFERROR(VLOOKUP($A47,'Season 13'!AF$4:CC$104,45,0),"0"),
IFERROR(VLOOKUP($A47,'Season 14'!AF$4:CC$104,45,0),"0"),IFERROR(VLOOKUP($A47,'Season 15'!AF$4:CC$104,45,0),"0"),)</f>
        <v>0</v>
      </c>
      <c r="AT47" s="699">
        <f>SUM(IFERROR(VLOOKUP($A47,'Season 2'!AF$4:CC$104,41,0),"0"),IFERROR(VLOOKUP($A47,'Season 3'!AF$4:CC$104,46,0),"0"),
IFERROR(VLOOKUP($A47,'Season 4'!AF$4:CC$104,46,0),"0"),IFERROR(VLOOKUP($A47,'Season 5'!AF$4:CC$104,46,0),"0"),
IFERROR(VLOOKUP($A47,'Season 6'!AF$4:CC$104,46,0),"0"),IFERROR(VLOOKUP($A47,'Season 7'!AF$4:CC$104,46,0),"0"),
IFERROR(VLOOKUP($A47,'Season 8'!AF$4:CC$104,46,0),"0"),IFERROR(VLOOKUP($A47,'Season 9'!AF$4:CC$104,46,0),"0"),
IFERROR(VLOOKUP($A47,'Season 10'!AF$4:CC$104,46,0),"0"),IFERROR(VLOOKUP($A47,'Season 11'!AF$4:CC$104,46,0),"0"),
IFERROR(VLOOKUP($A47,'Season 12'!AF$4:CC$104,46,0),"0"),IFERROR(VLOOKUP($A47,'Season 13'!AF$4:CC$104,46,0),"0"),
IFERROR(VLOOKUP($A47,'Season 14'!AF$4:CC$104,46,0),"0"),IFERROR(VLOOKUP($A47,'Season 15'!AF$4:CC$104,46,0),"0"),)</f>
        <v>0</v>
      </c>
      <c r="AU47" s="700">
        <f>SUM(IFERROR(VLOOKUP($A47,'Season 3'!AF$4:CH$104,47,0),"0"),
IFERROR(VLOOKUP($A47,'Season 4'!AF$4:CH$104,47,0),"0"),IFERROR(VLOOKUP($A47,'Season 5'!AF$4:CH$104,47,0),"0"),
IFERROR(VLOOKUP($A47,'Season 6'!AF$4:CH$104,47,0),"0"),IFERROR(VLOOKUP($A47,'Season 7'!AF$4:CH$104,47,0),"0"),
IFERROR(VLOOKUP($A47,'Season 8'!AF$4:CH$104,47,0),"0"),IFERROR(VLOOKUP($A47,'Season 9'!AF$4:CH$104,47,0),"0"),
IFERROR(VLOOKUP($A47,'Season 10'!AF$4:CH$104,47,0),"0"),IFERROR(VLOOKUP($A47,'Season 11'!AF$4:CH$104,47,0),"0"),
IFERROR(VLOOKUP($A47,'Season 12'!AF$4:CH$104,47,0),"0"),IFERROR(VLOOKUP($A47,'Season 13'!AF$4:CH$104,47,0),"0"),
IFERROR(VLOOKUP($A47,'Season 14'!AF$4:CH$104,47,0),"0"),IFERROR(VLOOKUP($A47,'Season 15'!AF$4:CH$104,47,0),"0"),)</f>
        <v>0</v>
      </c>
      <c r="AV47" s="692">
        <f>SUM(IFERROR(VLOOKUP($A47,'Season 3'!AF$4:CH$104,48,0),"0"),
IFERROR(VLOOKUP($A47,'Season 4'!AF$4:CH$104,48,0),"0"),IFERROR(VLOOKUP($A47,'Season 5'!AF$4:CH$104,48,0),"0"),
IFERROR(VLOOKUP($A47,'Season 6'!AF$4:CH$104,48,0),"0"),IFERROR(VLOOKUP($A47,'Season 7'!AF$4:CH$104,48,0),"0"),
IFERROR(VLOOKUP($A47,'Season 8'!AF$4:CH$104,48,0),"0"),IFERROR(VLOOKUP($A47,'Season 9'!AF$4:CH$104,48,0),"0"),
IFERROR(VLOOKUP($A47,'Season 10'!AF$4:CH$104,48,0),"0"),IFERROR(VLOOKUP($A47,'Season 11'!AF$4:CH$104,48,0),"0"),
IFERROR(VLOOKUP($A47,'Season 12'!AF$4:CH$104,48,0),"0"),IFERROR(VLOOKUP($A47,'Season 13'!AF$4:CH$104,48,0),"0"),
IFERROR(VLOOKUP($A47,'Season 14'!AF$4:CH$104,48,0),"0"),IFERROR(VLOOKUP($A47,'Season 15'!AF$4:CH$104,48,0),"0"),)</f>
        <v>0</v>
      </c>
      <c r="AW47" s="1023">
        <f>SUM(IFERROR(VLOOKUP($A47,'Season 3'!AF$4:CH$104,49,0),"0"),
IFERROR(VLOOKUP($A47,'Season 4'!AF$4:CH$104,49,0),"0"),IFERROR(VLOOKUP($A47,'Season 5'!AF$4:CH$104,49,0),"0"),
IFERROR(VLOOKUP($A47,'Season 6'!AF$4:CH$104,49,0),"0"),IFERROR(VLOOKUP($A47,'Season 7'!AF$4:CH$104,49,0),"0"),
IFERROR(VLOOKUP($A47,'Season 8'!AF$4:CH$104,49,0),"0"),IFERROR(VLOOKUP($A47,'Season 9'!AF$4:CH$104,49,0),"0"),
IFERROR(VLOOKUP($A47,'Season 10'!AF$4:CH$104,49,0),"0"),IFERROR(VLOOKUP($A47,'Season 11'!AF$4:CH$104,49,0),"0"),
IFERROR(VLOOKUP($A47,'Season 12'!AF$4:CH$104,49,0),"0"),IFERROR(VLOOKUP($A47,'Season 13'!AF$4:CH$104,49,0),"0"),
IFERROR(VLOOKUP($A47,'Season 14'!AF$4:CH$104,49,0),"0"),IFERROR(VLOOKUP($A47,'Season 15'!AF$4:CH$104,49,0),"0"),)</f>
        <v>0</v>
      </c>
      <c r="AX47" s="26">
        <f>SUM(IFERROR(VLOOKUP($A47,'Season 3'!AF$4:CH$104,50,0),"0"),
IFERROR(VLOOKUP($A47,'Season 4'!AF$4:CH$104,50,0),"0"),IFERROR(VLOOKUP($A47,'Season 5'!AF$4:CH$104,50,0),"0"),
IFERROR(VLOOKUP($A47,'Season 6'!AF$4:CH$104,50,0),"0"),IFERROR(VLOOKUP($A47,'Season 7'!AF$4:CH$104,50,0),"0"),
IFERROR(VLOOKUP($A47,'Season 8'!AF$4:CH$104,50,0),"0"),IFERROR(VLOOKUP($A47,'Season 9'!AF$4:CH$104,50,0),"0"),
IFERROR(VLOOKUP($A47,'Season 10'!AF$4:CH$104,50,0),"0"),IFERROR(VLOOKUP($A47,'Season 11'!AF$4:CH$104,50,0),"0"),
IFERROR(VLOOKUP($A47,'Season 12'!AF$4:CH$104,50,0),"0"),IFERROR(VLOOKUP($A47,'Season 13'!AF$4:CH$104,50,0),"0"),
IFERROR(VLOOKUP($A47,'Season 14'!AF$4:CH$104,50,0),"0"),IFERROR(VLOOKUP($A47,'Season 15'!AF$4:CH$104,50,0),"0"),)</f>
        <v>0</v>
      </c>
      <c r="AY47" s="699">
        <f>SUM(IFERROR(VLOOKUP($A47,'Season 3'!AF$4:CH$104,51,0),"0"),
IFERROR(VLOOKUP($A47,'Season 4'!AF$4:CH$104,51,0),"0"),IFERROR(VLOOKUP($A47,'Season 5'!AF$4:CH$104,51,0),"0"),
IFERROR(VLOOKUP($A47,'Season 6'!AF$4:CH$104,51,0),"0"),IFERROR(VLOOKUP($A47,'Season 7'!AF$4:CH$104,51,0),"0"),
IFERROR(VLOOKUP($A47,'Season 8'!AF$4:CH$104,51,0),"0"),IFERROR(VLOOKUP($A47,'Season 9'!AF$4:CH$104,51,0),"0"),
IFERROR(VLOOKUP($A47,'Season 10'!AF$4:CH$104,51,0),"0"),IFERROR(VLOOKUP($A47,'Season 11'!AF$4:CH$104,51,0),"0"),
IFERROR(VLOOKUP($A47,'Season 12'!AF$4:CH$104,51,0),"0"),IFERROR(VLOOKUP($A47,'Season 13'!AF$4:CH$104,51,0),"0"),
IFERROR(VLOOKUP($A47,'Season 14'!AF$4:CH$104,51,0),"0"),IFERROR(VLOOKUP($A47,'Season 15'!AF$4:CH$104,51,0),"0"),)</f>
        <v>0</v>
      </c>
      <c r="AZ47" s="700">
        <f>SUM(IFERROR(VLOOKUP($A47,'Season 1'!AF$4:CC$104,32,0),"0"),IFERROR(VLOOKUP($A47,'Season 2'!AF$4:CC$104,37,0),"0"),)</f>
        <v>0</v>
      </c>
      <c r="BA47" s="692">
        <f>SUM(IFERROR(VLOOKUP($A47,'Season 1'!AF$4:CC$104,33,0),"0"),IFERROR(VLOOKUP($A47,'Season 2'!AF$4:CC$104,38,0),"0"),)</f>
        <v>0</v>
      </c>
      <c r="BB47" s="1023">
        <f>SUM(IFERROR(VLOOKUP($A47,'Season 1'!AF$4:CC$104,34,0),"0"),IFERROR(VLOOKUP($A47,'Season 2'!AF$4:CC$104,39,0),"0"),)</f>
        <v>0</v>
      </c>
      <c r="BC47" s="26">
        <f>SUM(IFERROR(VLOOKUP($A47,'Season 1'!AF$4:CC$104,35,0),"0"),IFERROR(VLOOKUP($A47,'Season 2'!AF$4:CC$104,40,0),"0"),)</f>
        <v>0</v>
      </c>
      <c r="BD47" s="699">
        <f>SUM(IFERROR(VLOOKUP($A47,'Season 1'!AF$4:CC$104,36,0),"0"),IFERROR(VLOOKUP($A47,'Season 2'!AF$4:CC$104,41,0),"0"),)</f>
        <v>0</v>
      </c>
      <c r="BE47" s="1111">
        <f>SUM(IFERROR(VLOOKUP($A47,'Season 1'!AF$4:CC$104,37,0),"0"),
IFERROR(VLOOKUP($A47,'Season 2'!AF$4:CC$104,47,0),"0"),IFERROR(VLOOKUP($A47,'Season 3'!AF$4:CH$104,52,0),"0"),
IFERROR(VLOOKUP($A47,'Season 4'!AF$4:CH$104,52,0),"0"),IFERROR(VLOOKUP($A47,'Season 5'!AF$4:CH$104,52,0),"0"),
IFERROR(VLOOKUP($A47,'Season 6'!AF$4:CH$104,52,0),"0"),IFERROR(VLOOKUP($A47,'Season 7'!AF$4:CH$104,52,0),"0"),
IFERROR(VLOOKUP($A47,'Season 8'!AF$4:CH$104,52,0),"0"),IFERROR(VLOOKUP($A47,'Season 9'!AF$4:CH$104,52,0),"0"),
IFERROR(VLOOKUP($A47,'Season 10'!AF$4:CH$104,52,0),"0"),IFERROR(VLOOKUP($A47,'Season 11'!AF$4:CH$104,52,0),"0"),
IFERROR(VLOOKUP($A47,'Season 12'!AF$4:CH$104,52,0),"0"),IFERROR(VLOOKUP($A47,'Season 13'!AF$4:CH$104,52,0),"0"),
IFERROR(VLOOKUP($A47,'Season 14'!AF$4:CH$104,52,0),"0"),IFERROR(VLOOKUP($A47,'Season 15'!AF$4:CH$104,52,0),"0"),)</f>
        <v>0</v>
      </c>
      <c r="BF47" s="1112">
        <f>SUM(IFERROR(VLOOKUP($A47,'Season 1'!AF$4:CC$104,38,0),"0"),
IFERROR(VLOOKUP($A47,'Season 2'!AF$4:CC$104,48,0),"0"),IFERROR(VLOOKUP($A47,'Season 3'!AF$4:CH$104,53,0),"0"),
IFERROR(VLOOKUP($A47,'Season 4'!AF$4:CH$104,53,0),"0"),IFERROR(VLOOKUP($A47,'Season 5'!AF$4:CH$104,53,0),"0"),
IFERROR(VLOOKUP($A47,'Season 6'!AF$4:CH$104,53,0),"0"),IFERROR(VLOOKUP($A47,'Season 7'!AF$4:CH$104,53,0),"0"),
IFERROR(VLOOKUP($A47,'Season 8'!AF$4:CH$104,53,0),"0"),IFERROR(VLOOKUP($A47,'Season 9'!AF$4:CH$104,53,0),"0"),
IFERROR(VLOOKUP($A47,'Season 10'!AF$4:CH$104,53,0),"0"),IFERROR(VLOOKUP($A47,'Season 11'!AF$4:CH$104,53,0),"0"),
IFERROR(VLOOKUP($A47,'Season 12'!AF$4:CH$104,53,0),"0"),IFERROR(VLOOKUP($A47,'Season 13'!AF$4:CH$104,53,0),"0"),
IFERROR(VLOOKUP($A47,'Season 14'!AF$4:CH$104,53,0),"0"),IFERROR(VLOOKUP($A47,'Season 15'!AF$4:CH$104,53,0),"0"),)</f>
        <v>0</v>
      </c>
      <c r="BG47" s="1061" t="e">
        <f t="shared" si="1"/>
        <v>#DIV/0!</v>
      </c>
      <c r="BI47" s="1100"/>
      <c r="BJ47" s="1100"/>
      <c r="BK47" s="1100"/>
      <c r="BL47" s="1100"/>
      <c r="BM47" s="1100"/>
      <c r="BN47" s="1100"/>
      <c r="BO47" s="334"/>
      <c r="BP47" s="334"/>
      <c r="BQ47" s="334"/>
      <c r="BR47" s="334"/>
      <c r="BS47" s="15">
        <f>IFERROR(VLOOKUP($A47,'Season 1'!$AF$4:$CH$104,39,0),"0")</f>
        <v>0</v>
      </c>
      <c r="BT47" s="15">
        <f>IFERROR(VLOOKUP($A47,'Season 1'!$AF$4:$CH$104,40,0),"0")</f>
        <v>0</v>
      </c>
      <c r="BU47" s="15">
        <f>IFERROR(VLOOKUP($A47,'Season 2'!$AF$4:$CH$104,49,0),"0")</f>
        <v>0</v>
      </c>
      <c r="BV47" s="15">
        <f>IFERROR(VLOOKUP($A47,'Season 2'!$AF$4:$CH$104,50,0),"0")</f>
        <v>0</v>
      </c>
      <c r="BW47" s="15">
        <f>IFERROR(VLOOKUP($A47,'Season 3'!$AF$4:$CH$104,54,0),"0")</f>
        <v>0</v>
      </c>
      <c r="BX47" s="15">
        <f>IFERROR(VLOOKUP($A47,'Season 3'!$AF$4:$CH$104,55,0),"0")</f>
        <v>0</v>
      </c>
      <c r="BY47" s="15" t="str">
        <f>IFERROR(VLOOKUP($A47,'Season 4'!$AF$4:$CH$104,54,0),"0")</f>
        <v>0</v>
      </c>
      <c r="BZ47" s="15" t="str">
        <f>IFERROR(VLOOKUP($A47,'Season 4'!$AF$4:$CH$104,55,0),"0")</f>
        <v>0</v>
      </c>
      <c r="CA47" s="15" t="str">
        <f>IFERROR(VLOOKUP($A47,'Season 5'!$AF$4:$CH$104,54,0),"0")</f>
        <v>0</v>
      </c>
      <c r="CB47" s="15" t="str">
        <f>IFERROR(VLOOKUP($A47,'Season 5'!$AF$4:$CH$104,55,0),"0")</f>
        <v>0</v>
      </c>
      <c r="CC47" s="15" t="str">
        <f>IFERROR(VLOOKUP($A47,'Season 6'!$AF$4:$CH$104,54,0),"0")</f>
        <v>0</v>
      </c>
      <c r="CD47" s="15" t="str">
        <f>IFERROR(VLOOKUP($A47,'Season 6'!$AF$4:$CH$104,55,0),"0")</f>
        <v>0</v>
      </c>
      <c r="CE47" s="15" t="str">
        <f>IFERROR(VLOOKUP($A47,'Season 7'!$AF$4:$CH$104,54,0),"0")</f>
        <v>0</v>
      </c>
      <c r="CF47" s="15" t="str">
        <f>IFERROR(VLOOKUP($A47,'Season 7'!$AF$4:$CH$104,55,0),"0")</f>
        <v>0</v>
      </c>
      <c r="CG47" s="15" t="str">
        <f>IFERROR(VLOOKUP($A47,'Season 8'!$AF$4:$CH$104,54,0),"0")</f>
        <v>0</v>
      </c>
      <c r="CH47" s="15" t="str">
        <f>IFERROR(VLOOKUP($A47,'Season 8'!$AF$4:$CH$104,55,0),"0")</f>
        <v>0</v>
      </c>
      <c r="CI47" s="15" t="str">
        <f>IFERROR(VLOOKUP($A47,'Season 9'!$AF$4:$CH$104,54,0),"0")</f>
        <v>0</v>
      </c>
      <c r="CJ47" s="15" t="str">
        <f>IFERROR(VLOOKUP($A47,'Season 9'!$AF$4:$CH$104,55,0),"0")</f>
        <v>0</v>
      </c>
      <c r="CK47" s="15" t="str">
        <f>IFERROR(VLOOKUP($A47,'Season 10'!$AF$4:$CH$104,54,0),"0")</f>
        <v>0</v>
      </c>
      <c r="CL47" s="15" t="str">
        <f>IFERROR(VLOOKUP($A47,'Season 10'!$AF$4:$CH$104,55,0),"0")</f>
        <v>0</v>
      </c>
      <c r="CM47" s="15" t="str">
        <f>IFERROR(VLOOKUP($A47,'Season 11'!$AF$4:$CH$104,54,0),"0")</f>
        <v>0</v>
      </c>
      <c r="CN47" s="15" t="str">
        <f>IFERROR(VLOOKUP($A47,'Season 11'!$AF$4:$CH$104,55,0),"0")</f>
        <v>0</v>
      </c>
      <c r="CO47" s="15" t="str">
        <f>IFERROR(VLOOKUP($A47,'Season 12'!$AF$4:$CH$104,54,0),"0")</f>
        <v>0</v>
      </c>
      <c r="CP47" s="15" t="str">
        <f>IFERROR(VLOOKUP($A47,'Season 12'!$AF$4:$CH$104,55,0),"0")</f>
        <v>0</v>
      </c>
      <c r="CQ47" s="15" t="str">
        <f>IFERROR(VLOOKUP($A47,'Season 13'!$AF$4:$CH$104,54,0),"0")</f>
        <v>0</v>
      </c>
      <c r="CR47" s="15" t="str">
        <f>IFERROR(VLOOKUP($A47,'Season 13'!$AF$4:$CH$104,55,0),"0")</f>
        <v>0</v>
      </c>
      <c r="CS47" s="15" t="str">
        <f>IFERROR(VLOOKUP($A47,'Season 14'!$AF$4:$CH$104,54,0),"0")</f>
        <v>0</v>
      </c>
      <c r="CT47" s="15" t="str">
        <f>IFERROR(VLOOKUP($A47,'Season 14'!$AF$4:$CH$104,55,0),"0")</f>
        <v>0</v>
      </c>
      <c r="CU47" s="15" t="str">
        <f>IFERROR(VLOOKUP($A47,'Season 15'!$AF$4:$CH$104,54,0),"0")</f>
        <v>0</v>
      </c>
      <c r="CV47" s="15" t="str">
        <f>IFERROR(VLOOKUP($A47,'Season 15'!$AF$4:$CH$104,55,0),"0")</f>
        <v>0</v>
      </c>
    </row>
    <row r="48" spans="1:100" x14ac:dyDescent="0.25">
      <c r="A48" s="1090" t="s">
        <v>352</v>
      </c>
      <c r="B48" s="1021" t="str">
        <f>IFERROR(VLOOKUP('Data Totals'!A48,'Season 1'!AF$4:CC$104,2,FALSE),IFERROR(VLOOKUP('Data Totals'!A48,'Season 2'!AF$4:CC$104,2,FALSE),IFERROR(VLOOKUP('Data Totals'!A48,'Season 3'!AF$4:CC$104,2,FALSE),IFERROR(VLOOKUP('Data Totals'!A48,'Season 4'!AF$4:CC$104,2,FALSE),IFERROR(VLOOKUP('Data Totals'!A48,'Season 5'!AF$4:CC$104,2,FALSE),IFERROR(VLOOKUP('Data Totals'!A48,'Season 6'!AF$4:CC$104,2,FALSE),IFERROR(VLOOKUP('Data Totals'!A48,'Season 7'!AF$4:CC$104,2,FALSE),IFERROR(VLOOKUP('Data Totals'!A48,'Season 8'!AF$4:CC$104,2,FALSE),IFERROR(VLOOKUP('Data Totals'!A48,'Season 9'!AF$4:CC$104,2,FALSE),IFERROR(VLOOKUP('Data Totals'!A48,'Season 10'!AF$4:CC$104,2,FALSE),IFERROR(VLOOKUP('Data Totals'!A48,'Season 11'!AF$4:CC$104,2,FALSE),IFERROR(VLOOKUP('Data Totals'!A48,'Season 12'!AF$4:CC$104,2,FALSE),IFERROR(VLOOKUP('Data Totals'!A48,'Season 13'!AF$4:CC$104,2,FALSE),IFERROR(VLOOKUP('Data Totals'!A48,'Season 14'!AF$4:CC$104,2,FALSE),IFERROR(VLOOKUP('Data Totals'!A48,'Season 15'!AF$4:CC$104,2,FALSE),"N/A")))))))))))))))</f>
        <v>N/A</v>
      </c>
      <c r="C48" s="1022" t="str">
        <f>IFERROR(VLOOKUP('Data Totals'!A48,'Season 1'!AF$4:CC$104,3,FALSE),IFERROR(VLOOKUP('Data Totals'!A48,'Season 2'!AF$4:CC$104,3,FALSE),IFERROR(VLOOKUP('Data Totals'!A48,'Season 3'!AF$4:CC$104,3,FALSE),IFERROR(VLOOKUP('Data Totals'!A48,'Season 4'!AF$4:CC$104,3,FALSE),IFERROR(VLOOKUP('Data Totals'!A48,'Season 5'!AF$4:CC$104,3,FALSE),IFERROR(VLOOKUP('Data Totals'!A48,'Season 6'!AF$4:CC$104,3,FALSE),IFERROR(VLOOKUP('Data Totals'!A48,'Season 7'!AF$4:CC$104,3,FALSE),IFERROR(VLOOKUP('Data Totals'!A48,'Season 8'!AF$4:CC$104,3,FALSE),IFERROR(VLOOKUP('Data Totals'!A48,'Season 9'!AF$4:CC$104,3,FALSE),IFERROR(VLOOKUP('Data Totals'!A48,'Season 10'!AF$4:CC$104,3,FALSE),IFERROR(VLOOKUP('Data Totals'!A48,'Season 11'!AF$4:CC$104,3,FALSE),IFERROR(VLOOKUP('Data Totals'!A48,'Season 12'!AF$4:CC$104,3,FALSE),IFERROR(VLOOKUP('Data Totals'!A48,'Season 13'!AF$4:CC$104,3,FALSE),IFERROR(VLOOKUP('Data Totals'!A48,'Season 14'!AF$4:CC$104,3,FALSE),IFERROR(VLOOKUP('Data Totals'!A48,'Season 15'!AF$4:CC$104,3,FALSE),"N/A")))))))))))))))</f>
        <v>N/A</v>
      </c>
      <c r="D48" s="1022" t="str">
        <f>IFERROR(VLOOKUP('Data Totals'!A48,'Season 1'!AF$4:CC$104,4,FALSE),IFERROR(VLOOKUP('Data Totals'!A48,'Season 2'!AF$4:CC$104,4,FALSE),IFERROR(VLOOKUP('Data Totals'!A48,'Season 3'!AF$4:CC$104,4,FALSE),IFERROR(VLOOKUP('Data Totals'!A48,'Season 4'!AF$4:CC$104,4,FALSE),IFERROR(VLOOKUP('Data Totals'!A48,'Season 5'!AF$4:CC$104,4,FALSE),IFERROR(VLOOKUP('Data Totals'!A48,'Season 6'!AF$4:CC$104,4,FALSE),IFERROR(VLOOKUP('Data Totals'!A48,'Season 7'!AF$4:CC$104,4,FALSE),IFERROR(VLOOKUP('Data Totals'!A48,'Season 8'!AF$4:CC$104,4,FALSE),IFERROR(VLOOKUP('Data Totals'!A48,'Season 9'!AF$4:CC$104,4,FALSE),IFERROR(VLOOKUP('Data Totals'!A48,'Season 10'!AF$4:CC$104,4,FALSE),IFERROR(VLOOKUP('Data Totals'!A48,'Season 11'!AF$4:CC$104,4,FALSE),IFERROR(VLOOKUP('Data Totals'!A48,'Season 12'!AF$4:CC$104,4,FALSE),IFERROR(VLOOKUP('Data Totals'!A48,'Season 13'!AF$4:CC$104,4,FALSE),IFERROR(VLOOKUP('Data Totals'!A48,'Season 14'!AF$4:CC$104,4,FALSE),IFERROR(VLOOKUP('Data Totals'!A48,'Season 15'!AF$4:CC$104,4,FALSE),"N/A")))))))))))))))</f>
        <v>N/A</v>
      </c>
      <c r="E48" s="1022" t="e">
        <f t="shared" si="0"/>
        <v>#VALUE!</v>
      </c>
      <c r="F48" s="692">
        <f>SUM(IFERROR(VLOOKUP(A48,BI$3:BN$152,2,0),"0"),IFERROR(VLOOKUP(A48,'Season 1'!AF$4:CC$104,6,0),"0"),
IFERROR(VLOOKUP(A48,'Season 2'!AF$4:CC$104,6,0),"0"),IFERROR(VLOOKUP(A48,'Season 3'!AF$4:CC$104,6,0),"0"),
IFERROR(VLOOKUP(A48,'Season 4'!AF$4:CC$104,6,0),"0"),IFERROR(VLOOKUP(A48,'Season 5'!AF$4:CC$104,6,0),"0"),
IFERROR(VLOOKUP(A48,'Season 6'!AF$4:CC$104,6,0),"0"),IFERROR(VLOOKUP(A48,'Season 7'!AF$4:CC$104,6,0),"0"),
IFERROR(VLOOKUP(A48,'Season 8'!AF$4:CC$104,6,0),"0"),IFERROR(VLOOKUP(A48,'Season 9'!AF$4:CC$104,6,0),"0"),
IFERROR(VLOOKUP(A48,'Season 10'!AF$4:CC$104,6,0),"0"),IFERROR(VLOOKUP(A48,'Season 11'!AF$4:CC$104,6,0),"0"),
IFERROR(VLOOKUP(A48,'Season 12'!AF$4:CC$104,6,0),"0"),IFERROR(VLOOKUP(A48,'Season 13'!AF$4:CC$104,6,0),"0"),
IFERROR(VLOOKUP(A48,'Season 14'!AF$4:CC$104,6,0),"0"),IFERROR(VLOOKUP(A48,'Season 15'!AF$4:CC$104,6,0),"0"),)</f>
        <v>0</v>
      </c>
      <c r="G48" s="692">
        <f>SUM(IFERROR(VLOOKUP(A48,'Season 1'!AF$4:CC$104,7,0),"0"),
IFERROR(VLOOKUP(A48,'Season 2'!AF$4:CC$104,7,0),"0"),IFERROR(VLOOKUP(A48,'Season 3'!AF$4:CC$104,7,0),"0"),
IFERROR(VLOOKUP(A48,'Season 4'!AF$4:CC$104,7,0),"0"),IFERROR(VLOOKUP(A48,'Season 5'!AF$4:CC$104,7,0),"0"),
IFERROR(VLOOKUP(A48,'Season 6'!AF$4:CC$104,7,0),"0"),IFERROR(VLOOKUP(A48,'Season 7'!AF$4:CC$104,7,0),"0"),
IFERROR(VLOOKUP(A48,'Season 8'!AF$4:CC$104,7,0),"0"),IFERROR(VLOOKUP(A48,'Season 9'!AF$4:CC$104,7,0),"0"),
IFERROR(VLOOKUP(A48,'Season 10'!AF$4:CC$104,7,0),"0"),IFERROR(VLOOKUP(A48,'Season 11'!AF$4:CC$104,7,0),"0"),
IFERROR(VLOOKUP(A48,'Season 12'!AF$4:CC$104,7,0),"0"),IFERROR(VLOOKUP(A48,'Season 13'!AF$4:CC$104,7,0),"0"),
IFERROR(VLOOKUP(A48,'Season 14'!AF$4:CC$104,7,0),"0"),IFERROR(VLOOKUP(A48,'Season 15'!AF$4:CC$104,7,0),"0"),)</f>
        <v>0</v>
      </c>
      <c r="H48" s="556">
        <f>SUM(IFERROR(VLOOKUP(A48,'Season 1'!AF$4:CC$104,8,0),"0"),
IFERROR(VLOOKUP(A48,'Season 2'!AF$4:CC$104,8,0),"0"),IFERROR(VLOOKUP(A48,'Season 3'!AF$4:CC$104,8,0),"0"),
IFERROR(VLOOKUP(A48,'Season 4'!AF$4:CC$104,8,0),"0"),IFERROR(VLOOKUP(A48,'Season 5'!AF$4:CC$104,8,0),"0"),
IFERROR(VLOOKUP(A48,'Season 6'!AF$4:CC$104,8,0),"0"),IFERROR(VLOOKUP(A48,'Season 7'!AF$4:CC$104,8,0),"0"),
IFERROR(VLOOKUP(A48,'Season 8'!AF$4:CC$104,8,0),"0"),IFERROR(VLOOKUP(A48,'Season 9'!AF$4:CC$104,8,0),"0"),
IFERROR(VLOOKUP(A48,'Season 10'!AF$4:CC$104,8,0),"0"),IFERROR(VLOOKUP(A48,'Season 11'!AF$4:CC$104,8,0),"0"),
IFERROR(VLOOKUP(A48,'Season 12'!AF$4:CC$104,8,0),"0"),IFERROR(VLOOKUP(A48,'Season 13'!AF$4:CC$104,8,0),"0"),
IFERROR(VLOOKUP(A48,'Season 14'!AF$4:CC$104,8,0),"0"),IFERROR(VLOOKUP(A48,'Season 15'!AF$4:CC$104,8,0),"0"),)</f>
        <v>0</v>
      </c>
      <c r="I48" s="1023">
        <f>SUM(IFERROR(VLOOKUP(A48,'Season 1'!AF$4:CC$104,9,0),"0"),
IFERROR(VLOOKUP(A48,'Season 2'!AF$4:CC$104,9,0),"0"),IFERROR(VLOOKUP(A48,'Season 3'!AF$4:CC$104,9,0),"0"),
IFERROR(VLOOKUP(A48,'Season 4'!AF$4:CC$104,9,0),"0"),IFERROR(VLOOKUP(A48,'Season 5'!AF$4:CC$104,9,0),"0"),
IFERROR(VLOOKUP(A48,'Season 6'!AF$4:CC$104,9,0),"0"),IFERROR(VLOOKUP(A48,'Season 7'!AF$4:CC$104,9,0),"0"),
IFERROR(VLOOKUP(A48,'Season 8'!AF$4:CC$104,9,0),"0"),IFERROR(VLOOKUP(A48,'Season 9'!AF$4:CC$104,9,0),"0"),
IFERROR(VLOOKUP(A48,'Season 10'!AF$4:CC$104,9,0),"0"),IFERROR(VLOOKUP(A48,'Season 11'!AF$4:CC$104,9,0),"0"),
IFERROR(VLOOKUP(A48,'Season 12'!AF$4:CC$104,9,0),"0"),IFERROR(VLOOKUP(A48,'Season 13'!AF$4:CC$104,9,0),"0"),
IFERROR(VLOOKUP(A48,'Season 14'!AF$4:CC$104,9,0),"0"),IFERROR(VLOOKUP(A48,'Season 15'!AF$4:CC$104,9,0),"0"),)</f>
        <v>0</v>
      </c>
      <c r="J48" s="26">
        <f>SUM(IFERROR(VLOOKUP(A48,BI$3:BN$152,3,0),"0"),IFERROR(VLOOKUP(A48,'Season 1'!AF$4:CC$104,10,0),"0"),
IFERROR(VLOOKUP(A48,'Season 2'!AF$4:CC$104,10,0),"0"),IFERROR(VLOOKUP(A48,'Season 3'!AF$4:CC$104,10,0),"0"),
IFERROR(VLOOKUP(A48,'Season 4'!AF$4:CC$104,10,0),"0"),IFERROR(VLOOKUP(A48,'Season 5'!AF$4:CC$104,10,0),"0"),
IFERROR(VLOOKUP(A48,'Season 6'!AF$4:CC$104,10,0),"0"),IFERROR(VLOOKUP(A48,'Season 7'!AF$4:CC$104,10,0),"0"),
IFERROR(VLOOKUP(A48,'Season 8'!AF$4:CC$104,10,0),"0"),IFERROR(VLOOKUP(A48,'Season 9'!AF$4:CC$104,10,0),"0"),
IFERROR(VLOOKUP(A48,'Season 10'!AF$4:CC$104,10,0),"0"),IFERROR(VLOOKUP(A48,'Season 11'!AF$4:CC$104,10,0),"0"),
IFERROR(VLOOKUP(A48,'Season 12'!AF$4:CC$104,10,0),"0"),IFERROR(VLOOKUP(A48,'Season 13'!AF$4:CC$104,10,0),"0"),
IFERROR(VLOOKUP(A48,'Season 14'!AF$4:CC$104,10,0),"0"),IFERROR(VLOOKUP(A48,'Season 15'!AF$4:CC$104,10,0),"0"),)</f>
        <v>0</v>
      </c>
      <c r="K48" s="699">
        <f>SUM(IFERROR(VLOOKUP(A48,BI$3:BN$152,4,0),"0"),IFERROR(VLOOKUP(A48,'Season 1'!AF$4:CC$104,11,0),"0"),
IFERROR(VLOOKUP(A48,'Season 2'!AF$4:CC$104,11,0),"0"),IFERROR(VLOOKUP(A48,'Season 3'!AF$4:CC$104,11,0),"0"),
IFERROR(VLOOKUP(A48,'Season 4'!AF$4:CC$104,11,0),"0"),IFERROR(VLOOKUP(A48,'Season 5'!AF$4:CC$104,11,0),"0"),
IFERROR(VLOOKUP(A48,'Season 6'!AF$4:CC$104,11,0),"0"),IFERROR(VLOOKUP(A48,'Season 7'!AF$4:CC$104,11,0),"0"),
IFERROR(VLOOKUP(A48,'Season 8'!AF$4:CC$104,11,0),"0"),IFERROR(VLOOKUP(A48,'Season 9'!AF$4:CC$104,11,0),"0"),
IFERROR(VLOOKUP(A48,'Season 10'!AF$4:CC$104,11,0),"0"),IFERROR(VLOOKUP(A48,'Season 11'!AF$4:CC$104,11,0),"0"),
IFERROR(VLOOKUP(A48,'Season 12'!AF$4:CC$104,11,0),"0"),IFERROR(VLOOKUP(A48,'Season 13'!AF$4:CC$104,11,0),"0"),
IFERROR(VLOOKUP(A48,'Season 14'!AF$4:CC$104,11,0),"0"),IFERROR(VLOOKUP(A48,'Season 15'!AF$4:CC$104,11,0),"0"),)</f>
        <v>0</v>
      </c>
      <c r="L48" s="700">
        <f>SUM(IFERROR(VLOOKUP($A48,'Season 1'!AF$4:CC$104,12,0),"0"),
IFERROR(VLOOKUP($A48,'Season 2'!AF$4:CC$104,12,0),"0"),IFERROR(VLOOKUP($A48,'Season 3'!AF$4:CC$104,12,0),"0"),
IFERROR(VLOOKUP($A48,'Season 4'!AF$4:CC$104,12,0),"0"),IFERROR(VLOOKUP($A48,'Season 5'!AF$4:CC$104,12,0),"0"),
IFERROR(VLOOKUP($A48,'Season 6'!AF$4:CC$104,12,0),"0"),IFERROR(VLOOKUP($A48,'Season 7'!AF$4:CC$104,12,0),"0"),
IFERROR(VLOOKUP($A48,'Season 8'!AF$4:CC$104,12,0),"0"),IFERROR(VLOOKUP($A48,'Season 9'!AF$4:CC$104,12,0),"0"),
IFERROR(VLOOKUP($A48,'Season 10'!AF$4:CC$104,12,0),"0"),IFERROR(VLOOKUP($A48,'Season 11'!AF$4:CC$104,12,0),"0"),
IFERROR(VLOOKUP($A48,'Season 12'!AF$4:CC$104,12,0),"0"),IFERROR(VLOOKUP($A48,'Season 13'!AF$4:CC$104,12,0),"0"),
IFERROR(VLOOKUP($A48,'Season 14'!AF$4:CC$104,12,0),"0"),IFERROR(VLOOKUP($A48,'Season 15'!AF$4:CC$104,12,0),"0"),)</f>
        <v>0</v>
      </c>
      <c r="M48" s="692">
        <f>SUM(IFERROR(VLOOKUP($A48,'Season 1'!AF$4:CC$104,13,0),"0"),
IFERROR(VLOOKUP($A48,'Season 2'!AF$4:CC$104,13,0),"0"),IFERROR(VLOOKUP($A48,'Season 3'!AF$4:CC$104,13,0),"0"),
IFERROR(VLOOKUP($A48,'Season 4'!AF$4:CC$104,13,0),"0"),IFERROR(VLOOKUP($A48,'Season 5'!AF$4:CC$104,13,0),"0"),
IFERROR(VLOOKUP($A48,'Season 6'!AF$4:CC$104,13,0),"0"),IFERROR(VLOOKUP($A48,'Season 7'!AF$4:CC$104,13,0),"0"),
IFERROR(VLOOKUP($A48,'Season 8'!AF$4:CC$104,13,0),"0"),IFERROR(VLOOKUP($A48,'Season 9'!AF$4:CC$104,13,0),"0"),
IFERROR(VLOOKUP($A48,'Season 10'!AF$4:CC$104,13,0),"0"),IFERROR(VLOOKUP($A48,'Season 11'!AF$4:CC$104,13,0),"0"),
IFERROR(VLOOKUP($A48,'Season 12'!AF$4:CC$104,13,0),"0"),IFERROR(VLOOKUP($A48,'Season 13'!AF$4:CC$104,13,0),"0"),
IFERROR(VLOOKUP($A48,'Season 14'!AF$4:CC$104,13,0),"0"),IFERROR(VLOOKUP($A48,'Season 15'!AF$4:CC$104,13,0),"0"),)</f>
        <v>0</v>
      </c>
      <c r="N48" s="1023">
        <f>SUM(IFERROR(VLOOKUP($A48,'Season 1'!AF$4:CC$104,14,0),"0"),
IFERROR(VLOOKUP($A48,'Season 2'!AF$4:CC$104,14,0),"0"),IFERROR(VLOOKUP($A48,'Season 3'!AF$4:CC$104,14,0),"0"),
IFERROR(VLOOKUP($A48,'Season 4'!AF$4:CC$104,14,0),"0"),IFERROR(VLOOKUP($A48,'Season 5'!AF$4:CC$104,14,0),"0"),
IFERROR(VLOOKUP($A48,'Season 6'!AF$4:CC$104,14,0),"0"),IFERROR(VLOOKUP($A48,'Season 7'!AF$4:CC$104,14,0),"0"),
IFERROR(VLOOKUP($A48,'Season 8'!AF$4:CC$104,14,0),"0"),IFERROR(VLOOKUP($A48,'Season 9'!AF$4:CC$104,14,0),"0"),
IFERROR(VLOOKUP($A48,'Season 10'!AF$4:CC$104,14,0),"0"),IFERROR(VLOOKUP($A48,'Season 11'!AF$4:CC$104,14,0),"0"),
IFERROR(VLOOKUP($A48,'Season 12'!AF$4:CC$104,14,0),"0"),IFERROR(VLOOKUP($A48,'Season 13'!AF$4:CC$104,14,0),"0"),
IFERROR(VLOOKUP($A48,'Season 14'!AF$4:CC$104,14,0),"0"),IFERROR(VLOOKUP($A48,'Season 15'!AF$4:CC$104,14,0),"0"),)</f>
        <v>0</v>
      </c>
      <c r="O48" s="26">
        <f>SUM(IFERROR(VLOOKUP($A48,'Season 1'!AF$4:CC$104,15,0),"0"),
IFERROR(VLOOKUP($A48,'Season 2'!AF$4:CC$104,15,0),"0"),IFERROR(VLOOKUP($A48,'Season 3'!AF$4:CC$104,15,0),"0"),
IFERROR(VLOOKUP($A48,'Season 4'!AF$4:CC$104,15,0),"0"),IFERROR(VLOOKUP($A48,'Season 5'!AF$4:CC$104,15,0),"0"),
IFERROR(VLOOKUP($A48,'Season 6'!AF$4:CC$104,15,0),"0"),IFERROR(VLOOKUP($A48,'Season 7'!AF$4:CC$104,15,0),"0"),
IFERROR(VLOOKUP($A48,'Season 8'!AF$4:CC$104,15,0),"0"),IFERROR(VLOOKUP($A48,'Season 9'!AF$4:CC$104,15,0),"0"),
IFERROR(VLOOKUP($A48,'Season 10'!AF$4:CC$104,15,0),"0"),IFERROR(VLOOKUP($A48,'Season 11'!AF$4:CC$104,15,0),"0"),
IFERROR(VLOOKUP($A48,'Season 12'!AF$4:CC$104,15,0),"0"),IFERROR(VLOOKUP($A48,'Season 13'!AF$4:CC$104,15,0),"0"),
IFERROR(VLOOKUP($A48,'Season 14'!AF$4:CC$104,15,0),"0"),IFERROR(VLOOKUP($A48,'Season 15'!AF$4:CC$104,15,0),"0"),)</f>
        <v>0</v>
      </c>
      <c r="P48" s="699">
        <f>SUM(IFERROR(VLOOKUP($A48,'Season 1'!AF$4:CC$104,16,0),"0"),
IFERROR(VLOOKUP($A48,'Season 2'!AF$4:CC$104,16,0),"0"),IFERROR(VLOOKUP($A48,'Season 3'!AF$4:CC$104,16,0),"0"),
IFERROR(VLOOKUP($A48,'Season 4'!AF$4:CC$104,16,0),"0"),IFERROR(VLOOKUP($A48,'Season 5'!AF$4:CC$104,16,0),"0"),
IFERROR(VLOOKUP($A48,'Season 6'!AF$4:CC$104,16,0),"0"),IFERROR(VLOOKUP($A48,'Season 7'!AF$4:CC$104,16,0),"0"),
IFERROR(VLOOKUP($A48,'Season 8'!AF$4:CC$104,16,0),"0"),IFERROR(VLOOKUP($A48,'Season 9'!AF$4:CC$104,16,0),"0"),
IFERROR(VLOOKUP($A48,'Season 10'!AF$4:CC$104,16,0),"0"),IFERROR(VLOOKUP($A48,'Season 11'!AF$4:CC$104,16,0),"0"),
IFERROR(VLOOKUP($A48,'Season 12'!AF$4:CC$104,16,0),"0"),IFERROR(VLOOKUP($A48,'Season 13'!AF$4:CC$104,16,0),"0"),
IFERROR(VLOOKUP($A48,'Season 14'!AF$4:CC$104,16,0),"0"),IFERROR(VLOOKUP($A48,'Season 15'!AF$4:CC$104,16,0),"0"),)</f>
        <v>0</v>
      </c>
      <c r="Q48" s="700">
        <f>SUM(IFERROR(VLOOKUP($A48,'Season 1'!AF$4:CC$104,17,0),"0"),
IFERROR(VLOOKUP($A48,'Season 2'!AF$4:CC$104,17,0),"0"),IFERROR(VLOOKUP($A48,'Season 3'!AF$4:CC$104,17,0),"0"),
IFERROR(VLOOKUP($A48,'Season 4'!AF$4:CC$104,17,0),"0"),IFERROR(VLOOKUP($A48,'Season 5'!AF$4:CC$104,17,0),"0"),
IFERROR(VLOOKUP($A48,'Season 6'!AF$4:CC$104,17,0),"0"),IFERROR(VLOOKUP($A48,'Season 7'!AF$4:CC$104,17,0),"0"),
IFERROR(VLOOKUP($A48,'Season 8'!AF$4:CC$104,17,0),"0"),IFERROR(VLOOKUP($A48,'Season 9'!AF$4:CC$104,17,0),"0"),
IFERROR(VLOOKUP($A48,'Season 10'!AF$4:CC$104,17,0),"0"),IFERROR(VLOOKUP($A48,'Season 11'!AF$4:CC$104,17,0),"0"),
IFERROR(VLOOKUP($A48,'Season 12'!AF$4:CC$104,17,0),"0"),IFERROR(VLOOKUP($A48,'Season 13'!AF$4:CC$104,17,0),"0"),
IFERROR(VLOOKUP($A48,'Season 14'!AF$4:CC$104,17,0),"0"),IFERROR(VLOOKUP($A48,'Season 15'!AF$4:CC$104,17,0),"0"),)</f>
        <v>0</v>
      </c>
      <c r="R48" s="692">
        <f>SUM(IFERROR(VLOOKUP($A48,'Season 1'!AF$4:CC$104,18,0),"0"),
IFERROR(VLOOKUP($A48,'Season 2'!AF$4:CC$104,18,0),"0"),IFERROR(VLOOKUP($A48,'Season 3'!AF$4:CC$104,18,0),"0"),
IFERROR(VLOOKUP($A48,'Season 4'!AF$4:CC$104,18,0),"0"),IFERROR(VLOOKUP($A48,'Season 5'!AF$4:CC$104,18,0),"0"),
IFERROR(VLOOKUP($A48,'Season 6'!AF$4:CC$104,18,0),"0"),IFERROR(VLOOKUP($A48,'Season 7'!AF$4:CC$104,18,0),"0"),
IFERROR(VLOOKUP($A48,'Season 8'!AF$4:CC$104,18,0),"0"),IFERROR(VLOOKUP($A48,'Season 9'!AF$4:CC$104,18,0),"0"),
IFERROR(VLOOKUP($A48,'Season 10'!AF$4:CC$104,18,0),"0"),IFERROR(VLOOKUP($A48,'Season 11'!AF$4:CC$104,18,0),"0"),
IFERROR(VLOOKUP($A48,'Season 12'!AF$4:CC$104,18,0),"0"),IFERROR(VLOOKUP($A48,'Season 13'!AF$4:CC$104,18,0),"0"),
IFERROR(VLOOKUP($A48,'Season 14'!AF$4:CC$104,18,0),"0"),IFERROR(VLOOKUP($A48,'Season 15'!AF$4:CC$104,18,0),"0"),)</f>
        <v>0</v>
      </c>
      <c r="S48" s="1023">
        <f>SUM(IFERROR(VLOOKUP($A48,'Season 1'!AF$4:CC$104,19,0),"0"),
IFERROR(VLOOKUP($A48,'Season 2'!AF$4:CC$104,19,0),"0"),IFERROR(VLOOKUP($A48,'Season 3'!AF$4:CC$104,19,0),"0"),
IFERROR(VLOOKUP($A48,'Season 4'!AF$4:CC$104,19,0),"0"),IFERROR(VLOOKUP($A48,'Season 5'!AF$4:CC$104,19,0),"0"),
IFERROR(VLOOKUP($A48,'Season 6'!AF$4:CC$104,19,0),"0"),IFERROR(VLOOKUP($A48,'Season 7'!AF$4:CC$104,19,0),"0"),
IFERROR(VLOOKUP($A48,'Season 8'!AF$4:CC$104,19,0),"0"),IFERROR(VLOOKUP($A48,'Season 9'!AF$4:CC$104,19,0),"0"),
IFERROR(VLOOKUP($A48,'Season 10'!AF$4:CC$104,19,0),"0"),IFERROR(VLOOKUP($A48,'Season 11'!AF$4:CC$104,19,0),"0"),
IFERROR(VLOOKUP($A48,'Season 12'!AF$4:CC$104,19,0),"0"),IFERROR(VLOOKUP($A48,'Season 13'!AF$4:CC$104,19,0),"0"),
IFERROR(VLOOKUP($A48,'Season 14'!AF$4:CC$104,19,0),"0"),IFERROR(VLOOKUP($A48,'Season 15'!AF$4:CC$104,19,0),"0"),)</f>
        <v>0</v>
      </c>
      <c r="T48" s="26">
        <f>SUM(IFERROR(VLOOKUP($A48,'Season 1'!AF$4:CC$104,20,0),"0"),
IFERROR(VLOOKUP($A48,'Season 2'!AF$4:CC$104,20,0),"0"),IFERROR(VLOOKUP($A48,'Season 3'!AF$4:CC$104,20,0),"0"),
IFERROR(VLOOKUP($A48,'Season 4'!AF$4:CC$104,20,0),"0"),IFERROR(VLOOKUP($A48,'Season 5'!AF$4:CC$104,20,0),"0"),
IFERROR(VLOOKUP($A48,'Season 6'!AF$4:CC$104,20,0),"0"),IFERROR(VLOOKUP($A48,'Season 7'!AF$4:CC$104,20,0),"0"),
IFERROR(VLOOKUP($A48,'Season 8'!AF$4:CC$104,20,0),"0"),IFERROR(VLOOKUP($A48,'Season 9'!AF$4:CC$104,20,0),"0"),
IFERROR(VLOOKUP($A48,'Season 10'!AF$4:CC$104,20,0),"0"),IFERROR(VLOOKUP($A48,'Season 11'!AF$4:CC$104,20,0),"0"),
IFERROR(VLOOKUP($A48,'Season 12'!AF$4:CC$104,20,0),"0"),IFERROR(VLOOKUP($A48,'Season 13'!AF$4:CC$104,20,0),"0"),
IFERROR(VLOOKUP($A48,'Season 14'!AF$4:CC$104,20,0),"0"),IFERROR(VLOOKUP($A48,'Season 15'!AF$4:CC$104,20,0),"0"),)</f>
        <v>0</v>
      </c>
      <c r="U48" s="699">
        <f>SUM(IFERROR(VLOOKUP($A48,'Season 1'!AF$4:CC$104,21,0),"0"),
IFERROR(VLOOKUP($A48,'Season 2'!AF$4:CC$104,21,0),"0"),IFERROR(VLOOKUP($A48,'Season 3'!AF$4:CC$104,21,0),"0"),
IFERROR(VLOOKUP($A48,'Season 4'!AF$4:CC$104,21,0),"0"),IFERROR(VLOOKUP($A48,'Season 5'!AF$4:CC$104,21,0),"0"),
IFERROR(VLOOKUP($A48,'Season 6'!AF$4:CC$104,21,0),"0"),IFERROR(VLOOKUP($A48,'Season 7'!AF$4:CC$104,21,0),"0"),
IFERROR(VLOOKUP($A48,'Season 8'!AF$4:CC$104,21,0),"0"),IFERROR(VLOOKUP($A48,'Season 9'!AF$4:CC$104,21,0),"0"),
IFERROR(VLOOKUP($A48,'Season 10'!AF$4:CC$104,21,0),"0"),IFERROR(VLOOKUP($A48,'Season 11'!AF$4:CC$104,21,0),"0"),
IFERROR(VLOOKUP($A48,'Season 12'!AF$4:CC$104,21,0),"0"),IFERROR(VLOOKUP($A48,'Season 13'!AF$4:CC$104,21,0),"0"),
IFERROR(VLOOKUP($A48,'Season 14'!AF$4:CC$104,21,0),"0"),IFERROR(VLOOKUP($A48,'Season 15'!AF$4:CC$104,21,0),"0"),)</f>
        <v>0</v>
      </c>
      <c r="V48" s="700">
        <f>SUM(IFERROR(VLOOKUP($A48,'Season 1'!AF$4:CC$104,22,0),"0"),
IFERROR(VLOOKUP($A48,'Season 2'!AF$4:CC$104,22,0),"0"),IFERROR(VLOOKUP($A48,'Season 3'!AF$4:CC$104,22,0),"0"),
IFERROR(VLOOKUP($A48,'Season 4'!AF$4:CC$104,22,0),"0"),IFERROR(VLOOKUP($A48,'Season 5'!AF$4:CC$104,22,0),"0"),
IFERROR(VLOOKUP($A48,'Season 6'!AF$4:CC$104,22,0),"0"),IFERROR(VLOOKUP($A48,'Season 7'!AF$4:CC$104,22,0),"0"),
IFERROR(VLOOKUP($A48,'Season 8'!AF$4:CC$104,22,0),"0"),IFERROR(VLOOKUP($A48,'Season 9'!AF$4:CC$104,22,0),"0"),
IFERROR(VLOOKUP($A48,'Season 10'!AF$4:CC$104,22,0),"0"),IFERROR(VLOOKUP($A48,'Season 11'!AF$4:CC$104,22,0),"0"),
IFERROR(VLOOKUP($A48,'Season 12'!AF$4:CC$104,22,0),"0"),IFERROR(VLOOKUP($A48,'Season 13'!AF$4:CC$104,22,0),"0"),
IFERROR(VLOOKUP($A48,'Season 14'!AF$4:CC$104,22,0),"0"),IFERROR(VLOOKUP($A48,'Season 15'!AF$4:CC$104,22,0),"0"),)</f>
        <v>0</v>
      </c>
      <c r="W48" s="692">
        <f>SUM(IFERROR(VLOOKUP($A48,'Season 1'!AF$4:CC$104,23,0),"0"),
IFERROR(VLOOKUP($A48,'Season 2'!AF$4:CC$104,23,0),"0"),IFERROR(VLOOKUP($A48,'Season 3'!AF$4:CC$104,23,0),"0"),
IFERROR(VLOOKUP($A48,'Season 4'!AF$4:CC$104,23,0),"0"),IFERROR(VLOOKUP($A48,'Season 5'!AF$4:CC$104,23,0),"0"),
IFERROR(VLOOKUP($A48,'Season 6'!AF$4:CC$104,23,0),"0"),IFERROR(VLOOKUP($A48,'Season 7'!AF$4:CC$104,23,0),"0"),
IFERROR(VLOOKUP($A48,'Season 8'!AF$4:CC$104,23,0),"0"),IFERROR(VLOOKUP($A48,'Season 9'!AF$4:CC$104,23,0),"0"),
IFERROR(VLOOKUP($A48,'Season 10'!AF$4:CC$104,23,0),"0"),IFERROR(VLOOKUP($A48,'Season 11'!AF$4:CC$104,23,0),"0"),
IFERROR(VLOOKUP($A48,'Season 12'!AF$4:CC$104,23,0),"0"),IFERROR(VLOOKUP($A48,'Season 13'!AF$4:CC$104,23,0),"0"),
IFERROR(VLOOKUP($A48,'Season 14'!AF$4:CC$104,23,0),"0"),IFERROR(VLOOKUP($A48,'Season 15'!AF$4:CC$104,23,0),"0"),)</f>
        <v>0</v>
      </c>
      <c r="X48" s="1023">
        <f>SUM(IFERROR(VLOOKUP($A48,'Season 1'!AF$4:CC$104,24,0),"0"),
IFERROR(VLOOKUP($A48,'Season 2'!AF$4:CC$104,24,0),"0"),IFERROR(VLOOKUP($A48,'Season 3'!AF$4:CC$104,24,0),"0"),
IFERROR(VLOOKUP($A48,'Season 4'!AF$4:CC$104,24,0),"0"),IFERROR(VLOOKUP($A48,'Season 5'!AF$4:CC$104,24,0),"0"),
IFERROR(VLOOKUP($A48,'Season 6'!AF$4:CC$104,24,0),"0"),IFERROR(VLOOKUP($A48,'Season 7'!AF$4:CC$104,24,0),"0"),
IFERROR(VLOOKUP($A48,'Season 8'!AF$4:CC$104,24,0),"0"),IFERROR(VLOOKUP($A48,'Season 9'!AF$4:CC$104,24,0),"0"),
IFERROR(VLOOKUP($A48,'Season 10'!AF$4:CC$104,24,0),"0"),IFERROR(VLOOKUP($A48,'Season 11'!AF$4:CC$104,24,0),"0"),
IFERROR(VLOOKUP($A48,'Season 12'!AF$4:CC$104,24,0),"0"),IFERROR(VLOOKUP($A48,'Season 13'!AF$4:CC$104,24,0),"0"),
IFERROR(VLOOKUP($A48,'Season 14'!AF$4:CC$104,24,0),"0"),IFERROR(VLOOKUP($A48,'Season 15'!AF$4:CC$104,24,0),"0"),)</f>
        <v>0</v>
      </c>
      <c r="Y48" s="26">
        <f>SUM(IFERROR(VLOOKUP($A48,'Season 1'!AF$4:CC$104,25,0),"0"),
IFERROR(VLOOKUP($A48,'Season 2'!AF$4:CC$104,25,0),"0"),IFERROR(VLOOKUP($A48,'Season 3'!AF$4:CC$104,25,0),"0"),
IFERROR(VLOOKUP($A48,'Season 4'!AF$4:CC$104,25,0),"0"),IFERROR(VLOOKUP($A48,'Season 5'!AF$4:CC$104,25,0),"0"),
IFERROR(VLOOKUP($A48,'Season 6'!AF$4:CC$104,25,0),"0"),IFERROR(VLOOKUP($A48,'Season 7'!AF$4:CC$104,25,0),"0"),
IFERROR(VLOOKUP($A48,'Season 8'!AF$4:CC$104,25,0),"0"),IFERROR(VLOOKUP($A48,'Season 9'!AF$4:CC$104,25,0),"0"),
IFERROR(VLOOKUP($A48,'Season 10'!AF$4:CC$104,25,0),"0"),IFERROR(VLOOKUP($A48,'Season 11'!AF$4:CC$104,25,0),"0"),
IFERROR(VLOOKUP($A48,'Season 12'!AF$4:CC$104,25,0),"0"),IFERROR(VLOOKUP($A48,'Season 13'!AF$4:CC$104,25,0),"0"),
IFERROR(VLOOKUP($A48,'Season 14'!AF$4:CC$104,25,0),"0"),IFERROR(VLOOKUP($A48,'Season 15'!AF$4:CC$104,25,0),"0"),)</f>
        <v>0</v>
      </c>
      <c r="Z48" s="699">
        <f>SUM(IFERROR(VLOOKUP($A48,'Season 1'!AF$4:CC$104,26,0),"0"),
IFERROR(VLOOKUP($A48,'Season 2'!AF$4:CC$104,26,0),"0"),IFERROR(VLOOKUP($A48,'Season 3'!AF$4:CC$104,26,0),"0"),
IFERROR(VLOOKUP($A48,'Season 4'!AF$4:CC$104,26,0),"0"),IFERROR(VLOOKUP($A48,'Season 5'!AF$4:CC$104,26,0),"0"),
IFERROR(VLOOKUP($A48,'Season 6'!AF$4:CC$104,26,0),"0"),IFERROR(VLOOKUP($A48,'Season 7'!AF$4:CC$104,26,0),"0"),
IFERROR(VLOOKUP($A48,'Season 8'!AF$4:CC$104,26,0),"0"),IFERROR(VLOOKUP($A48,'Season 9'!AF$4:CC$104,26,0),"0"),
IFERROR(VLOOKUP($A48,'Season 10'!AF$4:CC$104,26,0),"0"),IFERROR(VLOOKUP($A48,'Season 11'!AF$4:CC$104,26,0),"0"),
IFERROR(VLOOKUP($A48,'Season 12'!AF$4:CC$104,26,0),"0"),IFERROR(VLOOKUP($A48,'Season 13'!AF$4:CC$104,26,0),"0"),
IFERROR(VLOOKUP($A48,'Season 14'!AF$4:CC$104,26,0),"0"),IFERROR(VLOOKUP($A48,'Season 15'!AF$4:CC$104,26,0),"0"),)</f>
        <v>0</v>
      </c>
      <c r="AA48" s="700">
        <f>SUM(IFERROR(VLOOKUP($A48,'Season 1'!AF$4:CC$104,27,0),"0"),
IFERROR(VLOOKUP($A48,'Season 2'!AF$4:CC$104,27,0),"0"),IFERROR(VLOOKUP($A48,'Season 3'!AF$4:CC$104,27,0),"0"),
IFERROR(VLOOKUP($A48,'Season 4'!AF$4:CC$104,27,0),"0"),IFERROR(VLOOKUP($A48,'Season 5'!AF$4:CC$104,27,0),"0"),
IFERROR(VLOOKUP($A48,'Season 6'!AF$4:CC$104,27,0),"0"),IFERROR(VLOOKUP($A48,'Season 7'!AF$4:CC$104,27,0),"0"),
IFERROR(VLOOKUP($A48,'Season 8'!AF$4:CC$104,27,0),"0"),IFERROR(VLOOKUP($A48,'Season 9'!AF$4:CC$104,27,0),"0"),
IFERROR(VLOOKUP($A48,'Season 10'!AF$4:CC$104,27,0),"0"),IFERROR(VLOOKUP($A48,'Season 11'!AF$4:CC$104,27,0),"0"),
IFERROR(VLOOKUP($A48,'Season 12'!AF$4:CC$104,27,0),"0"),IFERROR(VLOOKUP($A48,'Season 13'!AF$4:CC$104,27,0),"0"),
IFERROR(VLOOKUP($A48,'Season 14'!AF$4:CC$104,27,0),"0"),IFERROR(VLOOKUP($A48,'Season 15'!AF$4:CC$104,27,0),"0"),)</f>
        <v>0</v>
      </c>
      <c r="AB48" s="692">
        <f>SUM(IFERROR(VLOOKUP($A48,'Season 1'!AF$4:CC$104,28,0),"0"),
IFERROR(VLOOKUP($A48,'Season 2'!AF$4:CC$104,28,0),"0"),IFERROR(VLOOKUP($A48,'Season 3'!AF$4:CC$104,28,0),"0"),
IFERROR(VLOOKUP($A48,'Season 4'!AF$4:CC$104,28,0),"0"),IFERROR(VLOOKUP($A48,'Season 5'!AF$4:CC$104,28,0),"0"),
IFERROR(VLOOKUP($A48,'Season 6'!AF$4:CC$104,28,0),"0"),IFERROR(VLOOKUP($A48,'Season 7'!AF$4:CC$104,28,0),"0"),
IFERROR(VLOOKUP($A48,'Season 8'!AF$4:CC$104,28,0),"0"),IFERROR(VLOOKUP($A48,'Season 9'!AF$4:CC$104,28,0),"0"),
IFERROR(VLOOKUP($A48,'Season 10'!AF$4:CC$104,28,0),"0"),IFERROR(VLOOKUP($A48,'Season 11'!AF$4:CC$104,28,0),"0"),
IFERROR(VLOOKUP($A48,'Season 12'!AF$4:CC$104,28,0),"0"),IFERROR(VLOOKUP($A48,'Season 13'!AF$4:CC$104,28,0),"0"),
IFERROR(VLOOKUP($A48,'Season 14'!AF$4:CC$104,28,0),"0"),IFERROR(VLOOKUP($A48,'Season 15'!AF$4:CC$104,28,0),"0"),)</f>
        <v>0</v>
      </c>
      <c r="AC48" s="1023">
        <f>SUM(IFERROR(VLOOKUP($A48,'Season 1'!AF$4:CC$104,29,0),"0"),
IFERROR(VLOOKUP($A48,'Season 2'!AF$4:CC$104,29,0),"0"),IFERROR(VLOOKUP($A48,'Season 3'!AF$4:CC$104,29,0),"0"),
IFERROR(VLOOKUP($A48,'Season 4'!AF$4:CC$104,29,0),"0"),IFERROR(VLOOKUP($A48,'Season 5'!AF$4:CC$104,29,0),"0"),
IFERROR(VLOOKUP($A48,'Season 6'!AF$4:CC$104,29,0),"0"),IFERROR(VLOOKUP($A48,'Season 7'!AF$4:CC$104,29,0),"0"),
IFERROR(VLOOKUP($A48,'Season 8'!AF$4:CC$104,29,0),"0"),IFERROR(VLOOKUP($A48,'Season 9'!AF$4:CC$104,29,0),"0"),
IFERROR(VLOOKUP($A48,'Season 10'!AF$4:CC$104,29,0),"0"),IFERROR(VLOOKUP($A48,'Season 11'!AF$4:CC$104,29,0),"0"),
IFERROR(VLOOKUP($A48,'Season 12'!AF$4:CC$104,29,0),"0"),IFERROR(VLOOKUP($A48,'Season 13'!AF$4:CC$104,29,0),"0"),
IFERROR(VLOOKUP($A48,'Season 14'!AF$4:CC$104,29,0),"0"),IFERROR(VLOOKUP($A48,'Season 15'!AF$4:CC$104,29,0),"0"),)</f>
        <v>0</v>
      </c>
      <c r="AD48" s="26">
        <f>SUM(IFERROR(VLOOKUP($A48,'Season 1'!AF$4:CC$104,30,0),"0"),
IFERROR(VLOOKUP($A48,'Season 2'!AF$4:CC$104,30,0),"0"),IFERROR(VLOOKUP($A48,'Season 3'!AF$4:CC$104,30,0),"0"),
IFERROR(VLOOKUP($A48,'Season 4'!AF$4:CC$104,30,0),"0"),IFERROR(VLOOKUP($A48,'Season 5'!AF$4:CC$104,30,0),"0"),
IFERROR(VLOOKUP($A48,'Season 6'!AF$4:CC$104,30,0),"0"),IFERROR(VLOOKUP($A48,'Season 7'!AF$4:CC$104,30,0),"0"),
IFERROR(VLOOKUP($A48,'Season 8'!AF$4:CC$104,30,0),"0"),IFERROR(VLOOKUP($A48,'Season 9'!AF$4:CC$104,30,0),"0"),
IFERROR(VLOOKUP($A48,'Season 10'!AF$4:CC$104,30,0),"0"),IFERROR(VLOOKUP($A48,'Season 11'!AF$4:CC$104,30,0),"0"),
IFERROR(VLOOKUP($A48,'Season 12'!AF$4:CC$104,30,0),"0"),IFERROR(VLOOKUP($A48,'Season 13'!AF$4:CC$104,30,0),"0"),
IFERROR(VLOOKUP($A48,'Season 14'!AF$4:CC$104,30,0),"0"),IFERROR(VLOOKUP($A48,'Season 15'!AF$4:CC$104,30,0),"0"),)</f>
        <v>0</v>
      </c>
      <c r="AE48" s="699">
        <f>SUM(IFERROR(VLOOKUP($A48,'Season 1'!AF$4:CC$104,31,0),"0"),
IFERROR(VLOOKUP($A48,'Season 2'!AF$4:CC$104,31,0),"0"),IFERROR(VLOOKUP($A48,'Season 3'!AF$4:CC$104,31,0),"0"),
IFERROR(VLOOKUP($A48,'Season 4'!AF$4:CC$104,31,0),"0"),IFERROR(VLOOKUP($A48,'Season 5'!AF$4:CC$104,31,0),"0"),
IFERROR(VLOOKUP($A48,'Season 6'!AF$4:CC$104,31,0),"0"),IFERROR(VLOOKUP($A48,'Season 7'!AF$4:CC$104,31,0),"0"),
IFERROR(VLOOKUP($A48,'Season 8'!AF$4:CC$104,31,0),"0"),IFERROR(VLOOKUP($A48,'Season 9'!AF$4:CC$104,31,0),"0"),
IFERROR(VLOOKUP($A48,'Season 10'!AF$4:CC$104,31,0),"0"),IFERROR(VLOOKUP($A48,'Season 11'!AF$4:CC$104,31,0),"0"),
IFERROR(VLOOKUP($A48,'Season 12'!AF$4:CC$104,31,0),"0"),IFERROR(VLOOKUP($A48,'Season 13'!AF$4:CC$104,31,0),"0"),
IFERROR(VLOOKUP($A48,'Season 14'!AF$4:CC$104,31,0),"0"),IFERROR(VLOOKUP($A48,'Season 15'!AF$4:CC$104,31,0),"0"),)</f>
        <v>0</v>
      </c>
      <c r="AF48" s="700">
        <f>SUM(IFERROR(VLOOKUP($A48,'Season 3'!AF$4:CC$104,32,0),"0"),
IFERROR(VLOOKUP($A48,'Season 4'!AF$4:CC$104,32,0),"0"),IFERROR(VLOOKUP($A48,'Season 5'!AF$4:CC$104,32,0),"0"),
IFERROR(VLOOKUP($A48,'Season 6'!AF$4:CC$104,32,0),"0"),IFERROR(VLOOKUP($A48,'Season 7'!AF$4:CC$104,32,0),"0"),
IFERROR(VLOOKUP($A48,'Season 8'!AF$4:CC$104,32,0),"0"),IFERROR(VLOOKUP($A48,'Season 9'!AF$4:CC$104,32,0),"0"),
IFERROR(VLOOKUP($A48,'Season 10'!AF$4:CC$104,32,0),"0"),IFERROR(VLOOKUP($A48,'Season 11'!AF$4:CC$104,32,0),"0"),
IFERROR(VLOOKUP($A48,'Season 12'!AF$4:CC$104,32,0),"0"),IFERROR(VLOOKUP($A48,'Season 13'!AF$4:CC$104,32,0),"0"),
IFERROR(VLOOKUP($A48,'Season 14'!AF$4:CC$104,32,0),"0"),IFERROR(VLOOKUP($A48,'Season 15'!AF$4:CC$104,32,0),"0"),)</f>
        <v>0</v>
      </c>
      <c r="AG48" s="692">
        <f>SUM(IFERROR(VLOOKUP($A48,'Season 3'!AF$4:CC$104,33,0),"0"),
IFERROR(VLOOKUP($A48,'Season 4'!AF$4:CC$104,33,0),"0"),IFERROR(VLOOKUP($A48,'Season 5'!AF$4:CC$104,33,0),"0"),
IFERROR(VLOOKUP($A48,'Season 6'!AF$4:CC$104,33,0),"0"),IFERROR(VLOOKUP($A48,'Season 7'!AF$4:CC$104,33,0),"0"),
IFERROR(VLOOKUP($A48,'Season 8'!AF$4:CC$104,33,0),"0"),IFERROR(VLOOKUP($A48,'Season 9'!AF$4:CC$104,33,0),"0"),
IFERROR(VLOOKUP($A48,'Season 10'!AF$4:CC$104,33,0),"0"),IFERROR(VLOOKUP($A48,'Season 11'!AF$4:CC$104,33,0),"0"),
IFERROR(VLOOKUP($A48,'Season 12'!AF$4:CC$104,33,0),"0"),IFERROR(VLOOKUP($A48,'Season 13'!AF$4:CC$104,33,0),"0"),
IFERROR(VLOOKUP($A48,'Season 14'!AF$4:CC$104,33,0),"0"),IFERROR(VLOOKUP($A48,'Season 15'!AF$4:CC$104,33,0),"0"),)</f>
        <v>0</v>
      </c>
      <c r="AH48" s="1023">
        <f>SUM(IFERROR(VLOOKUP($A48,'Season 3'!AF$4:CC$104,34,0),"0"),
IFERROR(VLOOKUP($A48,'Season 4'!AF$4:CC$104,34,0),"0"),IFERROR(VLOOKUP($A48,'Season 5'!AF$4:CC$104,34,0),"0"),
IFERROR(VLOOKUP($A48,'Season 6'!AF$4:CC$104,34,0),"0"),IFERROR(VLOOKUP($A48,'Season 7'!AF$4:CC$104,34,0),"0"),
IFERROR(VLOOKUP($A48,'Season 8'!AF$4:CC$104,34,0),"0"),IFERROR(VLOOKUP($A48,'Season 9'!AF$4:CC$104,34,0),"0"),
IFERROR(VLOOKUP($A48,'Season 10'!AF$4:CC$104,34,0),"0"),IFERROR(VLOOKUP($A48,'Season 11'!AF$4:CC$104,34,0),"0"),
IFERROR(VLOOKUP($A48,'Season 12'!AF$4:CC$104,34,0),"0"),IFERROR(VLOOKUP($A48,'Season 13'!AF$4:CC$104,34,0),"0"),
IFERROR(VLOOKUP($A48,'Season 14'!AF$4:CC$104,34,0),"0"),IFERROR(VLOOKUP($A48,'Season 15'!AF$4:CC$104,34,0),"0"),)</f>
        <v>0</v>
      </c>
      <c r="AI48" s="26">
        <f>SUM(IFERROR(VLOOKUP($A48,'Season 3'!AF$4:CC$104,35,0),"0"),
IFERROR(VLOOKUP($A48,'Season 4'!AF$4:CC$104,35,0),"0"),IFERROR(VLOOKUP($A48,'Season 5'!AF$4:CC$104,35,0),"0"),
IFERROR(VLOOKUP($A48,'Season 6'!AF$4:CC$104,35,0),"0"),IFERROR(VLOOKUP($A48,'Season 7'!AF$4:CC$104,35,0),"0"),
IFERROR(VLOOKUP($A48,'Season 8'!AF$4:CC$104,35,0),"0"),IFERROR(VLOOKUP($A48,'Season 9'!AF$4:CC$104,35,0),"0"),
IFERROR(VLOOKUP($A48,'Season 10'!AF$4:CC$104,35,0),"0"),IFERROR(VLOOKUP($A48,'Season 11'!AF$4:CC$104,35,0),"0"),
IFERROR(VLOOKUP($A48,'Season 12'!AF$4:CC$104,35,0),"0"),IFERROR(VLOOKUP($A48,'Season 13'!AF$4:CC$104,35,0),"0"),
IFERROR(VLOOKUP($A48,'Season 14'!AF$4:CC$104,35,0),"0"),IFERROR(VLOOKUP($A48,'Season 15'!AF$4:CC$104,35,0),"0"),)</f>
        <v>0</v>
      </c>
      <c r="AJ48" s="699">
        <f>SUM(IFERROR(VLOOKUP($A48,'Season 3'!AF$4:CC$104,36,0),"0"),
IFERROR(VLOOKUP($A48,'Season 4'!AF$4:CC$104,36,0),"0"),IFERROR(VLOOKUP($A48,'Season 5'!AF$4:CC$104,36,0),"0"),
IFERROR(VLOOKUP($A48,'Season 6'!AF$4:CC$104,36,0),"0"),IFERROR(VLOOKUP($A48,'Season 7'!AF$4:CC$104,36,0),"0"),
IFERROR(VLOOKUP($A48,'Season 8'!AF$4:CC$104,36,0),"0"),IFERROR(VLOOKUP($A48,'Season 9'!AF$4:CC$104,36,0),"0"),
IFERROR(VLOOKUP($A48,'Season 10'!AF$4:CC$104,36,0),"0"),IFERROR(VLOOKUP($A48,'Season 11'!AF$4:CC$104,36,0),"0"),
IFERROR(VLOOKUP($A48,'Season 12'!AF$4:CC$104,36,0),"0"),IFERROR(VLOOKUP($A48,'Season 13'!AF$4:CC$104,36,0),"0"),
IFERROR(VLOOKUP($A48,'Season 14'!AF$4:CC$104,36,0),"0"),IFERROR(VLOOKUP($A48,'Season 15'!AF$4:CC$104,36,0),"0"),)</f>
        <v>0</v>
      </c>
      <c r="AK48" s="700">
        <f>SUM(IFERROR(VLOOKUP($A48,'Season 2'!AF$4:CC$104,32,0),"0"),IFERROR(VLOOKUP($A48,'Season 3'!AF$4:CC$104,37,0),"0"),
IFERROR(VLOOKUP($A48,'Season 4'!AF$4:CC$104,37,0),"0"),IFERROR(VLOOKUP($A48,'Season 5'!AF$4:CC$104,37,0),"0"),
IFERROR(VLOOKUP($A48,'Season 6'!AF$4:CC$104,37,0),"0"),IFERROR(VLOOKUP($A48,'Season 7'!AF$4:CC$104,37,0),"0"),
IFERROR(VLOOKUP($A48,'Season 8'!AF$4:CC$104,37,0),"0"),IFERROR(VLOOKUP($A48,'Season 9'!AF$4:CC$104,37,0),"0"),
IFERROR(VLOOKUP($A48,'Season 10'!AF$4:CC$104,37,0),"0"),IFERROR(VLOOKUP($A48,'Season 11'!AF$4:CC$104,37,0),"0"),
IFERROR(VLOOKUP($A48,'Season 12'!AF$4:CC$104,37,0),"0"),IFERROR(VLOOKUP($A48,'Season 13'!AF$4:CC$104,37,0),"0"),
IFERROR(VLOOKUP($A48,'Season 14'!AF$4:CC$104,37,0),"0"),IFERROR(VLOOKUP($A48,'Season 15'!AF$4:CC$104,37,0),"0"),)</f>
        <v>0</v>
      </c>
      <c r="AL48" s="692">
        <f>SUM(IFERROR(VLOOKUP($A48,'Season 2'!AF$4:CC$104,33,0),"0"),IFERROR(VLOOKUP($A48,'Season 3'!AF$4:CC$104,38,0),"0"),
IFERROR(VLOOKUP($A48,'Season 4'!AF$4:CC$104,38,0),"0"),IFERROR(VLOOKUP($A48,'Season 5'!AF$4:CC$104,38,0),"0"),
IFERROR(VLOOKUP($A48,'Season 6'!AF$4:CC$104,38,0),"0"),IFERROR(VLOOKUP($A48,'Season 7'!AF$4:CC$104,38,0),"0"),
IFERROR(VLOOKUP($A48,'Season 8'!AF$4:CC$104,38,0),"0"),IFERROR(VLOOKUP($A48,'Season 9'!AF$4:CC$104,38,0),"0"),
IFERROR(VLOOKUP($A48,'Season 10'!AF$4:CC$104,38,0),"0"),IFERROR(VLOOKUP($A48,'Season 11'!AF$4:CC$104,38,0),"0"),
IFERROR(VLOOKUP($A48,'Season 12'!AF$4:CC$104,38,0),"0"),IFERROR(VLOOKUP($A48,'Season 13'!AF$4:CC$104,38,0),"0"),
IFERROR(VLOOKUP($A48,'Season 14'!AF$4:CC$104,38,0),"0"),IFERROR(VLOOKUP($A48,'Season 15'!AF$4:CC$104,38,0),"0"),)</f>
        <v>0</v>
      </c>
      <c r="AM48" s="1023">
        <f>SUM(IFERROR(VLOOKUP($A48,'Season 2'!AF$4:CC$104,34,0),"0"),IFERROR(VLOOKUP($A48,'Season 3'!AF$4:CC$104,39,0),"0"),
IFERROR(VLOOKUP($A48,'Season 4'!AF$4:CC$104,39,0),"0"),IFERROR(VLOOKUP($A48,'Season 5'!AF$4:CC$104,39,0),"0"),
IFERROR(VLOOKUP($A48,'Season 6'!AF$4:CC$104,39,0),"0"),IFERROR(VLOOKUP($A48,'Season 7'!AF$4:CC$104,39,0),"0"),
IFERROR(VLOOKUP($A48,'Season 8'!AF$4:CC$104,39,0),"0"),IFERROR(VLOOKUP($A48,'Season 9'!AF$4:CC$104,39,0),"0"),
IFERROR(VLOOKUP($A48,'Season 10'!AF$4:CC$104,39,0),"0"),IFERROR(VLOOKUP($A48,'Season 11'!AF$4:CC$104,39,0),"0"),
IFERROR(VLOOKUP($A48,'Season 12'!AF$4:CC$104,39,0),"0"),IFERROR(VLOOKUP($A48,'Season 13'!AF$4:CC$104,39,0),"0"),
IFERROR(VLOOKUP($A48,'Season 14'!AF$4:CC$104,39,0),"0"),IFERROR(VLOOKUP($A48,'Season 15'!AF$4:CC$104,39,0),"0"),)</f>
        <v>0</v>
      </c>
      <c r="AN48" s="26">
        <f>SUM(IFERROR(VLOOKUP($A48,'Season 2'!AF$4:CC$104,35,0),"0"),IFERROR(VLOOKUP($A48,'Season 3'!AF$4:CC$104,40,0),"0"),
IFERROR(VLOOKUP($A48,'Season 4'!AF$4:CC$104,40,0),"0"),IFERROR(VLOOKUP($A48,'Season 5'!AF$4:CC$104,40,0),"0"),
IFERROR(VLOOKUP($A48,'Season 6'!AF$4:CC$104,40,0),"0"),IFERROR(VLOOKUP($A48,'Season 7'!AF$4:CC$104,40,0),"0"),
IFERROR(VLOOKUP($A48,'Season 8'!AF$4:CC$104,40,0),"0"),IFERROR(VLOOKUP($A48,'Season 9'!AF$4:CC$104,40,0),"0"),
IFERROR(VLOOKUP($A48,'Season 10'!AF$4:CC$104,40,0),"0"),IFERROR(VLOOKUP($A48,'Season 11'!AF$4:CC$104,40,0),"0"),
IFERROR(VLOOKUP($A48,'Season 12'!AF$4:CC$104,40,0),"0"),IFERROR(VLOOKUP($A48,'Season 13'!AF$4:CC$104,40,0),"0"),
IFERROR(VLOOKUP($A48,'Season 14'!AF$4:CC$104,40,0),"0"),IFERROR(VLOOKUP($A48,'Season 15'!AF$4:CC$104,40,0),"0"),)</f>
        <v>0</v>
      </c>
      <c r="AO48" s="699">
        <f>SUM(IFERROR(VLOOKUP($A48,'Season 2'!AF$4:CC$104,36,0),"0"),IFERROR(VLOOKUP($A48,'Season 3'!AF$4:CC$104,41,0),"0"),
IFERROR(VLOOKUP($A48,'Season 4'!AF$4:CC$104,41,0),"0"),IFERROR(VLOOKUP($A48,'Season 5'!AF$4:CC$104,41,0),"0"),
IFERROR(VLOOKUP($A48,'Season 6'!AF$4:CC$104,41,0),"0"),IFERROR(VLOOKUP($A48,'Season 7'!AF$4:CC$104,41,0),"0"),
IFERROR(VLOOKUP($A48,'Season 8'!AF$4:CC$104,41,0),"0"),IFERROR(VLOOKUP($A48,'Season 9'!AF$4:CC$104,41,0),"0"),
IFERROR(VLOOKUP($A48,'Season 10'!AF$4:CC$104,41,0),"0"),IFERROR(VLOOKUP($A48,'Season 11'!AF$4:CC$104,41,0),"0"),
IFERROR(VLOOKUP($A48,'Season 12'!AF$4:CC$104,41,0),"0"),IFERROR(VLOOKUP($A48,'Season 13'!AF$4:CC$104,41,0),"0"),
IFERROR(VLOOKUP($A48,'Season 14'!AF$4:CC$104,41,0),"0"),IFERROR(VLOOKUP($A48,'Season 15'!AF$4:CC$104,41,0),"0"),)</f>
        <v>0</v>
      </c>
      <c r="AP48" s="700">
        <f>SUM(IFERROR(VLOOKUP($A48,'Season 2'!AF$4:CC$104,37,0),"0"),IFERROR(VLOOKUP($A48,'Season 3'!AF$4:CC$104,42,0),"0"),
IFERROR(VLOOKUP($A48,'Season 4'!AF$4:CC$104,42,0),"0"),IFERROR(VLOOKUP($A48,'Season 5'!AF$4:CC$104,42,0),"0"),
IFERROR(VLOOKUP($A48,'Season 6'!AF$4:CC$104,42,0),"0"),IFERROR(VLOOKUP($A48,'Season 7'!AF$4:CC$104,42,0),"0"),
IFERROR(VLOOKUP($A48,'Season 8'!AF$4:CC$104,42,0),"0"),IFERROR(VLOOKUP($A48,'Season 9'!AF$4:CC$104,42,0),"0"),
IFERROR(VLOOKUP($A48,'Season 10'!AF$4:CC$104,42,0),"0"),IFERROR(VLOOKUP($A48,'Season 11'!AF$4:CC$104,42,0),"0"),
IFERROR(VLOOKUP($A48,'Season 12'!AF$4:CC$104,42,0),"0"),IFERROR(VLOOKUP($A48,'Season 13'!AF$4:CC$104,42,0),"0"),
IFERROR(VLOOKUP($A48,'Season 14'!AF$4:CC$104,42,0),"0"),IFERROR(VLOOKUP($A48,'Season 15'!AF$4:CC$104,42,0),"0"),)</f>
        <v>0</v>
      </c>
      <c r="AQ48" s="692">
        <f>SUM(IFERROR(VLOOKUP($A48,'Season 2'!AF$4:CC$104,38,0),"0"),IFERROR(VLOOKUP($A48,'Season 3'!AF$4:CC$104,43,0),"0"),
IFERROR(VLOOKUP($A48,'Season 4'!AF$4:CC$104,43,0),"0"),IFERROR(VLOOKUP($A48,'Season 5'!AF$4:CC$104,43,0),"0"),
IFERROR(VLOOKUP($A48,'Season 6'!AF$4:CC$104,43,0),"0"),IFERROR(VLOOKUP($A48,'Season 7'!AF$4:CC$104,43,0),"0"),
IFERROR(VLOOKUP($A48,'Season 8'!AF$4:CC$104,43,0),"0"),IFERROR(VLOOKUP($A48,'Season 9'!AF$4:CC$104,43,0),"0"),
IFERROR(VLOOKUP($A48,'Season 10'!AF$4:CC$104,43,0),"0"),IFERROR(VLOOKUP($A48,'Season 11'!AF$4:CC$104,43,0),"0"),
IFERROR(VLOOKUP($A48,'Season 12'!AF$4:CC$104,43,0),"0"),IFERROR(VLOOKUP($A48,'Season 13'!AF$4:CC$104,43,0),"0"),
IFERROR(VLOOKUP($A48,'Season 14'!AF$4:CC$104,43,0),"0"),IFERROR(VLOOKUP($A48,'Season 15'!AF$4:CC$104,43,0),"0"),)</f>
        <v>0</v>
      </c>
      <c r="AR48" s="1023">
        <f>SUM(IFERROR(VLOOKUP($A48,'Season 2'!AF$4:CC$104,39,0),"0"),IFERROR(VLOOKUP($A48,'Season 3'!AF$4:CC$104,44,0),"0"),
IFERROR(VLOOKUP($A48,'Season 4'!AF$4:CC$104,44,0),"0"),IFERROR(VLOOKUP($A48,'Season 5'!AF$4:CC$104,44,0),"0"),
IFERROR(VLOOKUP($A48,'Season 6'!AF$4:CC$104,44,0),"0"),IFERROR(VLOOKUP($A48,'Season 7'!AF$4:CC$104,44,0),"0"),
IFERROR(VLOOKUP($A48,'Season 8'!AF$4:CC$104,44,0),"0"),IFERROR(VLOOKUP($A48,'Season 9'!AF$4:CC$104,44,0),"0"),
IFERROR(VLOOKUP($A48,'Season 10'!AF$4:CC$104,44,0),"0"),IFERROR(VLOOKUP($A48,'Season 11'!AF$4:CC$104,44,0),"0"),
IFERROR(VLOOKUP($A48,'Season 12'!AF$4:CC$104,44,0),"0"),IFERROR(VLOOKUP($A48,'Season 13'!AF$4:CC$104,44,0),"0"),
IFERROR(VLOOKUP($A48,'Season 14'!AF$4:CC$104,44,0),"0"),IFERROR(VLOOKUP($A48,'Season 15'!AF$4:CC$104,44,0),"0"),)</f>
        <v>0</v>
      </c>
      <c r="AS48" s="26">
        <f>SUM(IFERROR(VLOOKUP($A48,'Season 2'!AF$4:CC$104,40,0),"0"),IFERROR(VLOOKUP($A48,'Season 3'!AF$4:CC$104,45,0),"0"),
IFERROR(VLOOKUP($A48,'Season 4'!AF$4:CC$104,45,0),"0"),IFERROR(VLOOKUP($A48,'Season 5'!AF$4:CC$104,45,0),"0"),
IFERROR(VLOOKUP($A48,'Season 6'!AF$4:CC$104,45,0),"0"),IFERROR(VLOOKUP($A48,'Season 7'!AF$4:CC$104,45,0),"0"),
IFERROR(VLOOKUP($A48,'Season 8'!AF$4:CC$104,45,0),"0"),IFERROR(VLOOKUP($A48,'Season 9'!AF$4:CC$104,45,0),"0"),
IFERROR(VLOOKUP($A48,'Season 10'!AF$4:CC$104,45,0),"0"),IFERROR(VLOOKUP($A48,'Season 11'!AF$4:CC$104,45,0),"0"),
IFERROR(VLOOKUP($A48,'Season 12'!AF$4:CC$104,45,0),"0"),IFERROR(VLOOKUP($A48,'Season 13'!AF$4:CC$104,45,0),"0"),
IFERROR(VLOOKUP($A48,'Season 14'!AF$4:CC$104,45,0),"0"),IFERROR(VLOOKUP($A48,'Season 15'!AF$4:CC$104,45,0),"0"),)</f>
        <v>0</v>
      </c>
      <c r="AT48" s="699">
        <f>SUM(IFERROR(VLOOKUP($A48,'Season 2'!AF$4:CC$104,41,0),"0"),IFERROR(VLOOKUP($A48,'Season 3'!AF$4:CC$104,46,0),"0"),
IFERROR(VLOOKUP($A48,'Season 4'!AF$4:CC$104,46,0),"0"),IFERROR(VLOOKUP($A48,'Season 5'!AF$4:CC$104,46,0),"0"),
IFERROR(VLOOKUP($A48,'Season 6'!AF$4:CC$104,46,0),"0"),IFERROR(VLOOKUP($A48,'Season 7'!AF$4:CC$104,46,0),"0"),
IFERROR(VLOOKUP($A48,'Season 8'!AF$4:CC$104,46,0),"0"),IFERROR(VLOOKUP($A48,'Season 9'!AF$4:CC$104,46,0),"0"),
IFERROR(VLOOKUP($A48,'Season 10'!AF$4:CC$104,46,0),"0"),IFERROR(VLOOKUP($A48,'Season 11'!AF$4:CC$104,46,0),"0"),
IFERROR(VLOOKUP($A48,'Season 12'!AF$4:CC$104,46,0),"0"),IFERROR(VLOOKUP($A48,'Season 13'!AF$4:CC$104,46,0),"0"),
IFERROR(VLOOKUP($A48,'Season 14'!AF$4:CC$104,46,0),"0"),IFERROR(VLOOKUP($A48,'Season 15'!AF$4:CC$104,46,0),"0"),)</f>
        <v>0</v>
      </c>
      <c r="AU48" s="700">
        <f>SUM(IFERROR(VLOOKUP($A48,'Season 3'!AF$4:CH$104,47,0),"0"),
IFERROR(VLOOKUP($A48,'Season 4'!AF$4:CH$104,47,0),"0"),IFERROR(VLOOKUP($A48,'Season 5'!AF$4:CH$104,47,0),"0"),
IFERROR(VLOOKUP($A48,'Season 6'!AF$4:CH$104,47,0),"0"),IFERROR(VLOOKUP($A48,'Season 7'!AF$4:CH$104,47,0),"0"),
IFERROR(VLOOKUP($A48,'Season 8'!AF$4:CH$104,47,0),"0"),IFERROR(VLOOKUP($A48,'Season 9'!AF$4:CH$104,47,0),"0"),
IFERROR(VLOOKUP($A48,'Season 10'!AF$4:CH$104,47,0),"0"),IFERROR(VLOOKUP($A48,'Season 11'!AF$4:CH$104,47,0),"0"),
IFERROR(VLOOKUP($A48,'Season 12'!AF$4:CH$104,47,0),"0"),IFERROR(VLOOKUP($A48,'Season 13'!AF$4:CH$104,47,0),"0"),
IFERROR(VLOOKUP($A48,'Season 14'!AF$4:CH$104,47,0),"0"),IFERROR(VLOOKUP($A48,'Season 15'!AF$4:CH$104,47,0),"0"),)</f>
        <v>0</v>
      </c>
      <c r="AV48" s="692">
        <f>SUM(IFERROR(VLOOKUP($A48,'Season 3'!AF$4:CH$104,48,0),"0"),
IFERROR(VLOOKUP($A48,'Season 4'!AF$4:CH$104,48,0),"0"),IFERROR(VLOOKUP($A48,'Season 5'!AF$4:CH$104,48,0),"0"),
IFERROR(VLOOKUP($A48,'Season 6'!AF$4:CH$104,48,0),"0"),IFERROR(VLOOKUP($A48,'Season 7'!AF$4:CH$104,48,0),"0"),
IFERROR(VLOOKUP($A48,'Season 8'!AF$4:CH$104,48,0),"0"),IFERROR(VLOOKUP($A48,'Season 9'!AF$4:CH$104,48,0),"0"),
IFERROR(VLOOKUP($A48,'Season 10'!AF$4:CH$104,48,0),"0"),IFERROR(VLOOKUP($A48,'Season 11'!AF$4:CH$104,48,0),"0"),
IFERROR(VLOOKUP($A48,'Season 12'!AF$4:CH$104,48,0),"0"),IFERROR(VLOOKUP($A48,'Season 13'!AF$4:CH$104,48,0),"0"),
IFERROR(VLOOKUP($A48,'Season 14'!AF$4:CH$104,48,0),"0"),IFERROR(VLOOKUP($A48,'Season 15'!AF$4:CH$104,48,0),"0"),)</f>
        <v>0</v>
      </c>
      <c r="AW48" s="1023">
        <f>SUM(IFERROR(VLOOKUP($A48,'Season 3'!AF$4:CH$104,49,0),"0"),
IFERROR(VLOOKUP($A48,'Season 4'!AF$4:CH$104,49,0),"0"),IFERROR(VLOOKUP($A48,'Season 5'!AF$4:CH$104,49,0),"0"),
IFERROR(VLOOKUP($A48,'Season 6'!AF$4:CH$104,49,0),"0"),IFERROR(VLOOKUP($A48,'Season 7'!AF$4:CH$104,49,0),"0"),
IFERROR(VLOOKUP($A48,'Season 8'!AF$4:CH$104,49,0),"0"),IFERROR(VLOOKUP($A48,'Season 9'!AF$4:CH$104,49,0),"0"),
IFERROR(VLOOKUP($A48,'Season 10'!AF$4:CH$104,49,0),"0"),IFERROR(VLOOKUP($A48,'Season 11'!AF$4:CH$104,49,0),"0"),
IFERROR(VLOOKUP($A48,'Season 12'!AF$4:CH$104,49,0),"0"),IFERROR(VLOOKUP($A48,'Season 13'!AF$4:CH$104,49,0),"0"),
IFERROR(VLOOKUP($A48,'Season 14'!AF$4:CH$104,49,0),"0"),IFERROR(VLOOKUP($A48,'Season 15'!AF$4:CH$104,49,0),"0"),)</f>
        <v>0</v>
      </c>
      <c r="AX48" s="26">
        <f>SUM(IFERROR(VLOOKUP($A48,'Season 3'!AF$4:CH$104,50,0),"0"),
IFERROR(VLOOKUP($A48,'Season 4'!AF$4:CH$104,50,0),"0"),IFERROR(VLOOKUP($A48,'Season 5'!AF$4:CH$104,50,0),"0"),
IFERROR(VLOOKUP($A48,'Season 6'!AF$4:CH$104,50,0),"0"),IFERROR(VLOOKUP($A48,'Season 7'!AF$4:CH$104,50,0),"0"),
IFERROR(VLOOKUP($A48,'Season 8'!AF$4:CH$104,50,0),"0"),IFERROR(VLOOKUP($A48,'Season 9'!AF$4:CH$104,50,0),"0"),
IFERROR(VLOOKUP($A48,'Season 10'!AF$4:CH$104,50,0),"0"),IFERROR(VLOOKUP($A48,'Season 11'!AF$4:CH$104,50,0),"0"),
IFERROR(VLOOKUP($A48,'Season 12'!AF$4:CH$104,50,0),"0"),IFERROR(VLOOKUP($A48,'Season 13'!AF$4:CH$104,50,0),"0"),
IFERROR(VLOOKUP($A48,'Season 14'!AF$4:CH$104,50,0),"0"),IFERROR(VLOOKUP($A48,'Season 15'!AF$4:CH$104,50,0),"0"),)</f>
        <v>0</v>
      </c>
      <c r="AY48" s="699">
        <f>SUM(IFERROR(VLOOKUP($A48,'Season 3'!AF$4:CH$104,51,0),"0"),
IFERROR(VLOOKUP($A48,'Season 4'!AF$4:CH$104,51,0),"0"),IFERROR(VLOOKUP($A48,'Season 5'!AF$4:CH$104,51,0),"0"),
IFERROR(VLOOKUP($A48,'Season 6'!AF$4:CH$104,51,0),"0"),IFERROR(VLOOKUP($A48,'Season 7'!AF$4:CH$104,51,0),"0"),
IFERROR(VLOOKUP($A48,'Season 8'!AF$4:CH$104,51,0),"0"),IFERROR(VLOOKUP($A48,'Season 9'!AF$4:CH$104,51,0),"0"),
IFERROR(VLOOKUP($A48,'Season 10'!AF$4:CH$104,51,0),"0"),IFERROR(VLOOKUP($A48,'Season 11'!AF$4:CH$104,51,0),"0"),
IFERROR(VLOOKUP($A48,'Season 12'!AF$4:CH$104,51,0),"0"),IFERROR(VLOOKUP($A48,'Season 13'!AF$4:CH$104,51,0),"0"),
IFERROR(VLOOKUP($A48,'Season 14'!AF$4:CH$104,51,0),"0"),IFERROR(VLOOKUP($A48,'Season 15'!AF$4:CH$104,51,0),"0"),)</f>
        <v>0</v>
      </c>
      <c r="AZ48" s="700">
        <f>SUM(IFERROR(VLOOKUP($A48,'Season 1'!AF$4:CC$104,32,0),"0"),IFERROR(VLOOKUP($A48,'Season 2'!AF$4:CC$104,37,0),"0"),)</f>
        <v>0</v>
      </c>
      <c r="BA48" s="692">
        <f>SUM(IFERROR(VLOOKUP($A48,'Season 1'!AF$4:CC$104,33,0),"0"),IFERROR(VLOOKUP($A48,'Season 2'!AF$4:CC$104,38,0),"0"),)</f>
        <v>0</v>
      </c>
      <c r="BB48" s="1023">
        <f>SUM(IFERROR(VLOOKUP($A48,'Season 1'!AF$4:CC$104,34,0),"0"),IFERROR(VLOOKUP($A48,'Season 2'!AF$4:CC$104,39,0),"0"),)</f>
        <v>0</v>
      </c>
      <c r="BC48" s="26">
        <f>SUM(IFERROR(VLOOKUP($A48,'Season 1'!AF$4:CC$104,35,0),"0"),IFERROR(VLOOKUP($A48,'Season 2'!AF$4:CC$104,40,0),"0"),)</f>
        <v>0</v>
      </c>
      <c r="BD48" s="699">
        <f>SUM(IFERROR(VLOOKUP($A48,'Season 1'!AF$4:CC$104,36,0),"0"),IFERROR(VLOOKUP($A48,'Season 2'!AF$4:CC$104,41,0),"0"),)</f>
        <v>0</v>
      </c>
      <c r="BE48" s="1111">
        <f>SUM(IFERROR(VLOOKUP($A48,'Season 1'!AF$4:CC$104,37,0),"0"),
IFERROR(VLOOKUP($A48,'Season 2'!AF$4:CC$104,47,0),"0"),IFERROR(VLOOKUP($A48,'Season 3'!AF$4:CH$104,52,0),"0"),
IFERROR(VLOOKUP($A48,'Season 4'!AF$4:CH$104,52,0),"0"),IFERROR(VLOOKUP($A48,'Season 5'!AF$4:CH$104,52,0),"0"),
IFERROR(VLOOKUP($A48,'Season 6'!AF$4:CH$104,52,0),"0"),IFERROR(VLOOKUP($A48,'Season 7'!AF$4:CH$104,52,0),"0"),
IFERROR(VLOOKUP($A48,'Season 8'!AF$4:CH$104,52,0),"0"),IFERROR(VLOOKUP($A48,'Season 9'!AF$4:CH$104,52,0),"0"),
IFERROR(VLOOKUP($A48,'Season 10'!AF$4:CH$104,52,0),"0"),IFERROR(VLOOKUP($A48,'Season 11'!AF$4:CH$104,52,0),"0"),
IFERROR(VLOOKUP($A48,'Season 12'!AF$4:CH$104,52,0),"0"),IFERROR(VLOOKUP($A48,'Season 13'!AF$4:CH$104,52,0),"0"),
IFERROR(VLOOKUP($A48,'Season 14'!AF$4:CH$104,52,0),"0"),IFERROR(VLOOKUP($A48,'Season 15'!AF$4:CH$104,52,0),"0"),)</f>
        <v>0</v>
      </c>
      <c r="BF48" s="1112">
        <f>SUM(IFERROR(VLOOKUP($A48,'Season 1'!AF$4:CC$104,38,0),"0"),
IFERROR(VLOOKUP($A48,'Season 2'!AF$4:CC$104,48,0),"0"),IFERROR(VLOOKUP($A48,'Season 3'!AF$4:CH$104,53,0),"0"),
IFERROR(VLOOKUP($A48,'Season 4'!AF$4:CH$104,53,0),"0"),IFERROR(VLOOKUP($A48,'Season 5'!AF$4:CH$104,53,0),"0"),
IFERROR(VLOOKUP($A48,'Season 6'!AF$4:CH$104,53,0),"0"),IFERROR(VLOOKUP($A48,'Season 7'!AF$4:CH$104,53,0),"0"),
IFERROR(VLOOKUP($A48,'Season 8'!AF$4:CH$104,53,0),"0"),IFERROR(VLOOKUP($A48,'Season 9'!AF$4:CH$104,53,0),"0"),
IFERROR(VLOOKUP($A48,'Season 10'!AF$4:CH$104,53,0),"0"),IFERROR(VLOOKUP($A48,'Season 11'!AF$4:CH$104,53,0),"0"),
IFERROR(VLOOKUP($A48,'Season 12'!AF$4:CH$104,53,0),"0"),IFERROR(VLOOKUP($A48,'Season 13'!AF$4:CH$104,53,0),"0"),
IFERROR(VLOOKUP($A48,'Season 14'!AF$4:CH$104,53,0),"0"),IFERROR(VLOOKUP($A48,'Season 15'!AF$4:CH$104,53,0),"0"),)</f>
        <v>0</v>
      </c>
      <c r="BG48" s="1061" t="e">
        <f t="shared" si="1"/>
        <v>#DIV/0!</v>
      </c>
      <c r="BI48" s="1100"/>
      <c r="BJ48" s="1100"/>
      <c r="BK48" s="1100"/>
      <c r="BL48" s="1100"/>
      <c r="BM48" s="1100"/>
      <c r="BN48" s="1100"/>
      <c r="BO48" s="334"/>
      <c r="BP48" s="334"/>
      <c r="BQ48" s="334"/>
      <c r="BR48" s="334"/>
      <c r="BS48" s="15" t="str">
        <f>IFERROR(VLOOKUP($A48,'Season 1'!$AF$4:$CH$104,39,0),"0")</f>
        <v>0</v>
      </c>
      <c r="BT48" s="15" t="str">
        <f>IFERROR(VLOOKUP($A48,'Season 1'!$AF$4:$CH$104,40,0),"0")</f>
        <v>0</v>
      </c>
      <c r="BU48" s="15" t="str">
        <f>IFERROR(VLOOKUP($A48,'Season 2'!$AF$4:$CH$104,49,0),"0")</f>
        <v>0</v>
      </c>
      <c r="BV48" s="15" t="str">
        <f>IFERROR(VLOOKUP($A48,'Season 2'!$AF$4:$CH$104,50,0),"0")</f>
        <v>0</v>
      </c>
      <c r="BW48" s="15" t="str">
        <f>IFERROR(VLOOKUP($A48,'Season 3'!$AF$4:$CH$104,54,0),"0")</f>
        <v>0</v>
      </c>
      <c r="BX48" s="15" t="str">
        <f>IFERROR(VLOOKUP($A48,'Season 3'!$AF$4:$CH$104,55,0),"0")</f>
        <v>0</v>
      </c>
      <c r="BY48" s="15" t="str">
        <f>IFERROR(VLOOKUP($A48,'Season 4'!$AF$4:$CH$104,54,0),"0")</f>
        <v>0</v>
      </c>
      <c r="BZ48" s="15" t="str">
        <f>IFERROR(VLOOKUP($A48,'Season 4'!$AF$4:$CH$104,55,0),"0")</f>
        <v>0</v>
      </c>
      <c r="CA48" s="15" t="str">
        <f>IFERROR(VLOOKUP($A48,'Season 5'!$AF$4:$CH$104,54,0),"0")</f>
        <v>0</v>
      </c>
      <c r="CB48" s="15" t="str">
        <f>IFERROR(VLOOKUP($A48,'Season 5'!$AF$4:$CH$104,55,0),"0")</f>
        <v>0</v>
      </c>
      <c r="CC48" s="15" t="str">
        <f>IFERROR(VLOOKUP($A48,'Season 6'!$AF$4:$CH$104,54,0),"0")</f>
        <v>0</v>
      </c>
      <c r="CD48" s="15" t="str">
        <f>IFERROR(VLOOKUP($A48,'Season 6'!$AF$4:$CH$104,55,0),"0")</f>
        <v>0</v>
      </c>
      <c r="CE48" s="15" t="str">
        <f>IFERROR(VLOOKUP($A48,'Season 7'!$AF$4:$CH$104,54,0),"0")</f>
        <v>0</v>
      </c>
      <c r="CF48" s="15" t="str">
        <f>IFERROR(VLOOKUP($A48,'Season 7'!$AF$4:$CH$104,55,0),"0")</f>
        <v>0</v>
      </c>
      <c r="CG48" s="15" t="str">
        <f>IFERROR(VLOOKUP($A48,'Season 8'!$AF$4:$CH$104,54,0),"0")</f>
        <v>0</v>
      </c>
      <c r="CH48" s="15" t="str">
        <f>IFERROR(VLOOKUP($A48,'Season 8'!$AF$4:$CH$104,55,0),"0")</f>
        <v>0</v>
      </c>
      <c r="CI48" s="15" t="str">
        <f>IFERROR(VLOOKUP($A48,'Season 9'!$AF$4:$CH$104,54,0),"0")</f>
        <v>0</v>
      </c>
      <c r="CJ48" s="15" t="str">
        <f>IFERROR(VLOOKUP($A48,'Season 9'!$AF$4:$CH$104,55,0),"0")</f>
        <v>0</v>
      </c>
      <c r="CK48" s="15" t="str">
        <f>IFERROR(VLOOKUP($A48,'Season 10'!$AF$4:$CH$104,54,0),"0")</f>
        <v>0</v>
      </c>
      <c r="CL48" s="15" t="str">
        <f>IFERROR(VLOOKUP($A48,'Season 10'!$AF$4:$CH$104,55,0),"0")</f>
        <v>0</v>
      </c>
      <c r="CM48" s="15" t="str">
        <f>IFERROR(VLOOKUP($A48,'Season 11'!$AF$4:$CH$104,54,0),"0")</f>
        <v>0</v>
      </c>
      <c r="CN48" s="15" t="str">
        <f>IFERROR(VLOOKUP($A48,'Season 11'!$AF$4:$CH$104,55,0),"0")</f>
        <v>0</v>
      </c>
      <c r="CO48" s="15" t="str">
        <f>IFERROR(VLOOKUP($A48,'Season 12'!$AF$4:$CH$104,54,0),"0")</f>
        <v>0</v>
      </c>
      <c r="CP48" s="15" t="str">
        <f>IFERROR(VLOOKUP($A48,'Season 12'!$AF$4:$CH$104,55,0),"0")</f>
        <v>0</v>
      </c>
      <c r="CQ48" s="15" t="str">
        <f>IFERROR(VLOOKUP($A48,'Season 13'!$AF$4:$CH$104,54,0),"0")</f>
        <v>0</v>
      </c>
      <c r="CR48" s="15" t="str">
        <f>IFERROR(VLOOKUP($A48,'Season 13'!$AF$4:$CH$104,55,0),"0")</f>
        <v>0</v>
      </c>
      <c r="CS48" s="15" t="str">
        <f>IFERROR(VLOOKUP($A48,'Season 14'!$AF$4:$CH$104,54,0),"0")</f>
        <v>0</v>
      </c>
      <c r="CT48" s="15" t="str">
        <f>IFERROR(VLOOKUP($A48,'Season 14'!$AF$4:$CH$104,55,0),"0")</f>
        <v>0</v>
      </c>
      <c r="CU48" s="15" t="str">
        <f>IFERROR(VLOOKUP($A48,'Season 15'!$AF$4:$CH$104,54,0),"0")</f>
        <v>0</v>
      </c>
      <c r="CV48" s="15" t="str">
        <f>IFERROR(VLOOKUP($A48,'Season 15'!$AF$4:$CH$104,55,0),"0")</f>
        <v>0</v>
      </c>
    </row>
    <row r="49" spans="1:100" x14ac:dyDescent="0.25">
      <c r="A49" s="1090" t="s">
        <v>351</v>
      </c>
      <c r="B49" s="1021" t="str">
        <f>IFERROR(VLOOKUP('Data Totals'!A49,'Season 1'!AF$4:CC$104,2,FALSE),IFERROR(VLOOKUP('Data Totals'!A49,'Season 2'!AF$4:CC$104,2,FALSE),IFERROR(VLOOKUP('Data Totals'!A49,'Season 3'!AF$4:CC$104,2,FALSE),IFERROR(VLOOKUP('Data Totals'!A49,'Season 4'!AF$4:CC$104,2,FALSE),IFERROR(VLOOKUP('Data Totals'!A49,'Season 5'!AF$4:CC$104,2,FALSE),IFERROR(VLOOKUP('Data Totals'!A49,'Season 6'!AF$4:CC$104,2,FALSE),IFERROR(VLOOKUP('Data Totals'!A49,'Season 7'!AF$4:CC$104,2,FALSE),IFERROR(VLOOKUP('Data Totals'!A49,'Season 8'!AF$4:CC$104,2,FALSE),IFERROR(VLOOKUP('Data Totals'!A49,'Season 9'!AF$4:CC$104,2,FALSE),IFERROR(VLOOKUP('Data Totals'!A49,'Season 10'!AF$4:CC$104,2,FALSE),IFERROR(VLOOKUP('Data Totals'!A49,'Season 11'!AF$4:CC$104,2,FALSE),IFERROR(VLOOKUP('Data Totals'!A49,'Season 12'!AF$4:CC$104,2,FALSE),IFERROR(VLOOKUP('Data Totals'!A49,'Season 13'!AF$4:CC$104,2,FALSE),IFERROR(VLOOKUP('Data Totals'!A49,'Season 14'!AF$4:CC$104,2,FALSE),IFERROR(VLOOKUP('Data Totals'!A49,'Season 15'!AF$4:CC$104,2,FALSE),"N/A")))))))))))))))</f>
        <v>RB</v>
      </c>
      <c r="C49" s="1022">
        <f>IFERROR(VLOOKUP('Data Totals'!A49,'Season 1'!AF$4:CC$104,3,FALSE),IFERROR(VLOOKUP('Data Totals'!A49,'Season 2'!AF$4:CC$104,3,FALSE),IFERROR(VLOOKUP('Data Totals'!A49,'Season 3'!AF$4:CC$104,3,FALSE),IFERROR(VLOOKUP('Data Totals'!A49,'Season 4'!AF$4:CC$104,3,FALSE),IFERROR(VLOOKUP('Data Totals'!A49,'Season 5'!AF$4:CC$104,3,FALSE),IFERROR(VLOOKUP('Data Totals'!A49,'Season 6'!AF$4:CC$104,3,FALSE),IFERROR(VLOOKUP('Data Totals'!A49,'Season 7'!AF$4:CC$104,3,FALSE),IFERROR(VLOOKUP('Data Totals'!A49,'Season 8'!AF$4:CC$104,3,FALSE),IFERROR(VLOOKUP('Data Totals'!A49,'Season 9'!AF$4:CC$104,3,FALSE),IFERROR(VLOOKUP('Data Totals'!A49,'Season 10'!AF$4:CC$104,3,FALSE),IFERROR(VLOOKUP('Data Totals'!A49,'Season 11'!AF$4:CC$104,3,FALSE),IFERROR(VLOOKUP('Data Totals'!A49,'Season 12'!AF$4:CC$104,3,FALSE),IFERROR(VLOOKUP('Data Totals'!A49,'Season 13'!AF$4:CC$104,3,FALSE),IFERROR(VLOOKUP('Data Totals'!A49,'Season 14'!AF$4:CC$104,3,FALSE),IFERROR(VLOOKUP('Data Totals'!A49,'Season 15'!AF$4:CC$104,3,FALSE),"N/A")))))))))))))))</f>
        <v>64</v>
      </c>
      <c r="D49" s="1022">
        <f>IFERROR(VLOOKUP('Data Totals'!A49,'Season 1'!AF$4:CC$104,4,FALSE),IFERROR(VLOOKUP('Data Totals'!A49,'Season 2'!AF$4:CC$104,4,FALSE),IFERROR(VLOOKUP('Data Totals'!A49,'Season 3'!AF$4:CC$104,4,FALSE),IFERROR(VLOOKUP('Data Totals'!A49,'Season 4'!AF$4:CC$104,4,FALSE),IFERROR(VLOOKUP('Data Totals'!A49,'Season 5'!AF$4:CC$104,4,FALSE),IFERROR(VLOOKUP('Data Totals'!A49,'Season 6'!AF$4:CC$104,4,FALSE),IFERROR(VLOOKUP('Data Totals'!A49,'Season 7'!AF$4:CC$104,4,FALSE),IFERROR(VLOOKUP('Data Totals'!A49,'Season 8'!AF$4:CC$104,4,FALSE),IFERROR(VLOOKUP('Data Totals'!A49,'Season 9'!AF$4:CC$104,4,FALSE),IFERROR(VLOOKUP('Data Totals'!A49,'Season 10'!AF$4:CC$104,4,FALSE),IFERROR(VLOOKUP('Data Totals'!A49,'Season 11'!AF$4:CC$104,4,FALSE),IFERROR(VLOOKUP('Data Totals'!A49,'Season 12'!AF$4:CC$104,4,FALSE),IFERROR(VLOOKUP('Data Totals'!A49,'Season 13'!AF$4:CC$104,4,FALSE),IFERROR(VLOOKUP('Data Totals'!A49,'Season 14'!AF$4:CC$104,4,FALSE),IFERROR(VLOOKUP('Data Totals'!A49,'Season 15'!AF$4:CC$104,4,FALSE),"N/A")))))))))))))))</f>
        <v>67</v>
      </c>
      <c r="E49" s="1022">
        <f t="shared" si="0"/>
        <v>3</v>
      </c>
      <c r="F49" s="692">
        <f>SUM(IFERROR(VLOOKUP(A49,BI$3:BN$152,2,0),"0"),IFERROR(VLOOKUP(A49,'Season 1'!AF$4:CC$104,6,0),"0"),
IFERROR(VLOOKUP(A49,'Season 2'!AF$4:CC$104,6,0),"0"),IFERROR(VLOOKUP(A49,'Season 3'!AF$4:CC$104,6,0),"0"),
IFERROR(VLOOKUP(A49,'Season 4'!AF$4:CC$104,6,0),"0"),IFERROR(VLOOKUP(A49,'Season 5'!AF$4:CC$104,6,0),"0"),
IFERROR(VLOOKUP(A49,'Season 6'!AF$4:CC$104,6,0),"0"),IFERROR(VLOOKUP(A49,'Season 7'!AF$4:CC$104,6,0),"0"),
IFERROR(VLOOKUP(A49,'Season 8'!AF$4:CC$104,6,0),"0"),IFERROR(VLOOKUP(A49,'Season 9'!AF$4:CC$104,6,0),"0"),
IFERROR(VLOOKUP(A49,'Season 10'!AF$4:CC$104,6,0),"0"),IFERROR(VLOOKUP(A49,'Season 11'!AF$4:CC$104,6,0),"0"),
IFERROR(VLOOKUP(A49,'Season 12'!AF$4:CC$104,6,0),"0"),IFERROR(VLOOKUP(A49,'Season 13'!AF$4:CC$104,6,0),"0"),
IFERROR(VLOOKUP(A49,'Season 14'!AF$4:CC$104,6,0),"0"),IFERROR(VLOOKUP(A49,'Season 15'!AF$4:CC$104,6,0),"0"),)</f>
        <v>36</v>
      </c>
      <c r="G49" s="692">
        <f>SUM(IFERROR(VLOOKUP(A49,'Season 1'!AF$4:CC$104,7,0),"0"),
IFERROR(VLOOKUP(A49,'Season 2'!AF$4:CC$104,7,0),"0"),IFERROR(VLOOKUP(A49,'Season 3'!AF$4:CC$104,7,0),"0"),
IFERROR(VLOOKUP(A49,'Season 4'!AF$4:CC$104,7,0),"0"),IFERROR(VLOOKUP(A49,'Season 5'!AF$4:CC$104,7,0),"0"),
IFERROR(VLOOKUP(A49,'Season 6'!AF$4:CC$104,7,0),"0"),IFERROR(VLOOKUP(A49,'Season 7'!AF$4:CC$104,7,0),"0"),
IFERROR(VLOOKUP(A49,'Season 8'!AF$4:CC$104,7,0),"0"),IFERROR(VLOOKUP(A49,'Season 9'!AF$4:CC$104,7,0),"0"),
IFERROR(VLOOKUP(A49,'Season 10'!AF$4:CC$104,7,0),"0"),IFERROR(VLOOKUP(A49,'Season 11'!AF$4:CC$104,7,0),"0"),
IFERROR(VLOOKUP(A49,'Season 12'!AF$4:CC$104,7,0),"0"),IFERROR(VLOOKUP(A49,'Season 13'!AF$4:CC$104,7,0),"0"),
IFERROR(VLOOKUP(A49,'Season 14'!AF$4:CC$104,7,0),"0"),IFERROR(VLOOKUP(A49,'Season 15'!AF$4:CC$104,7,0),"0"),)</f>
        <v>0</v>
      </c>
      <c r="H49" s="556">
        <f>SUM(IFERROR(VLOOKUP(A49,'Season 1'!AF$4:CC$104,8,0),"0"),
IFERROR(VLOOKUP(A49,'Season 2'!AF$4:CC$104,8,0),"0"),IFERROR(VLOOKUP(A49,'Season 3'!AF$4:CC$104,8,0),"0"),
IFERROR(VLOOKUP(A49,'Season 4'!AF$4:CC$104,8,0),"0"),IFERROR(VLOOKUP(A49,'Season 5'!AF$4:CC$104,8,0),"0"),
IFERROR(VLOOKUP(A49,'Season 6'!AF$4:CC$104,8,0),"0"),IFERROR(VLOOKUP(A49,'Season 7'!AF$4:CC$104,8,0),"0"),
IFERROR(VLOOKUP(A49,'Season 8'!AF$4:CC$104,8,0),"0"),IFERROR(VLOOKUP(A49,'Season 9'!AF$4:CC$104,8,0),"0"),
IFERROR(VLOOKUP(A49,'Season 10'!AF$4:CC$104,8,0),"0"),IFERROR(VLOOKUP(A49,'Season 11'!AF$4:CC$104,8,0),"0"),
IFERROR(VLOOKUP(A49,'Season 12'!AF$4:CC$104,8,0),"0"),IFERROR(VLOOKUP(A49,'Season 13'!AF$4:CC$104,8,0),"0"),
IFERROR(VLOOKUP(A49,'Season 14'!AF$4:CC$104,8,0),"0"),IFERROR(VLOOKUP(A49,'Season 15'!AF$4:CC$104,8,0),"0"),)</f>
        <v>0</v>
      </c>
      <c r="I49" s="1023">
        <f>SUM(IFERROR(VLOOKUP(A49,'Season 1'!AF$4:CC$104,9,0),"0"),
IFERROR(VLOOKUP(A49,'Season 2'!AF$4:CC$104,9,0),"0"),IFERROR(VLOOKUP(A49,'Season 3'!AF$4:CC$104,9,0),"0"),
IFERROR(VLOOKUP(A49,'Season 4'!AF$4:CC$104,9,0),"0"),IFERROR(VLOOKUP(A49,'Season 5'!AF$4:CC$104,9,0),"0"),
IFERROR(VLOOKUP(A49,'Season 6'!AF$4:CC$104,9,0),"0"),IFERROR(VLOOKUP(A49,'Season 7'!AF$4:CC$104,9,0),"0"),
IFERROR(VLOOKUP(A49,'Season 8'!AF$4:CC$104,9,0),"0"),IFERROR(VLOOKUP(A49,'Season 9'!AF$4:CC$104,9,0),"0"),
IFERROR(VLOOKUP(A49,'Season 10'!AF$4:CC$104,9,0),"0"),IFERROR(VLOOKUP(A49,'Season 11'!AF$4:CC$104,9,0),"0"),
IFERROR(VLOOKUP(A49,'Season 12'!AF$4:CC$104,9,0),"0"),IFERROR(VLOOKUP(A49,'Season 13'!AF$4:CC$104,9,0),"0"),
IFERROR(VLOOKUP(A49,'Season 14'!AF$4:CC$104,9,0),"0"),IFERROR(VLOOKUP(A49,'Season 15'!AF$4:CC$104,9,0),"0"),)</f>
        <v>3</v>
      </c>
      <c r="J49" s="26">
        <f>SUM(IFERROR(VLOOKUP(A49,BI$3:BN$152,3,0),"0"),IFERROR(VLOOKUP(A49,'Season 1'!AF$4:CC$104,10,0),"0"),
IFERROR(VLOOKUP(A49,'Season 2'!AF$4:CC$104,10,0),"0"),IFERROR(VLOOKUP(A49,'Season 3'!AF$4:CC$104,10,0),"0"),
IFERROR(VLOOKUP(A49,'Season 4'!AF$4:CC$104,10,0),"0"),IFERROR(VLOOKUP(A49,'Season 5'!AF$4:CC$104,10,0),"0"),
IFERROR(VLOOKUP(A49,'Season 6'!AF$4:CC$104,10,0),"0"),IFERROR(VLOOKUP(A49,'Season 7'!AF$4:CC$104,10,0),"0"),
IFERROR(VLOOKUP(A49,'Season 8'!AF$4:CC$104,10,0),"0"),IFERROR(VLOOKUP(A49,'Season 9'!AF$4:CC$104,10,0),"0"),
IFERROR(VLOOKUP(A49,'Season 10'!AF$4:CC$104,10,0),"0"),IFERROR(VLOOKUP(A49,'Season 11'!AF$4:CC$104,10,0),"0"),
IFERROR(VLOOKUP(A49,'Season 12'!AF$4:CC$104,10,0),"0"),IFERROR(VLOOKUP(A49,'Season 13'!AF$4:CC$104,10,0),"0"),
IFERROR(VLOOKUP(A49,'Season 14'!AF$4:CC$104,10,0),"0"),IFERROR(VLOOKUP(A49,'Season 15'!AF$4:CC$104,10,0),"0"),)</f>
        <v>0</v>
      </c>
      <c r="K49" s="699">
        <f>SUM(IFERROR(VLOOKUP(A49,BI$3:BN$152,4,0),"0"),IFERROR(VLOOKUP(A49,'Season 1'!AF$4:CC$104,11,0),"0"),
IFERROR(VLOOKUP(A49,'Season 2'!AF$4:CC$104,11,0),"0"),IFERROR(VLOOKUP(A49,'Season 3'!AF$4:CC$104,11,0),"0"),
IFERROR(VLOOKUP(A49,'Season 4'!AF$4:CC$104,11,0),"0"),IFERROR(VLOOKUP(A49,'Season 5'!AF$4:CC$104,11,0),"0"),
IFERROR(VLOOKUP(A49,'Season 6'!AF$4:CC$104,11,0),"0"),IFERROR(VLOOKUP(A49,'Season 7'!AF$4:CC$104,11,0),"0"),
IFERROR(VLOOKUP(A49,'Season 8'!AF$4:CC$104,11,0),"0"),IFERROR(VLOOKUP(A49,'Season 9'!AF$4:CC$104,11,0),"0"),
IFERROR(VLOOKUP(A49,'Season 10'!AF$4:CC$104,11,0),"0"),IFERROR(VLOOKUP(A49,'Season 11'!AF$4:CC$104,11,0),"0"),
IFERROR(VLOOKUP(A49,'Season 12'!AF$4:CC$104,11,0),"0"),IFERROR(VLOOKUP(A49,'Season 13'!AF$4:CC$104,11,0),"0"),
IFERROR(VLOOKUP(A49,'Season 14'!AF$4:CC$104,11,0),"0"),IFERROR(VLOOKUP(A49,'Season 15'!AF$4:CC$104,11,0),"0"),)</f>
        <v>3</v>
      </c>
      <c r="L49" s="700">
        <f>SUM(IFERROR(VLOOKUP($A49,'Season 1'!AF$4:CC$104,12,0),"0"),
IFERROR(VLOOKUP($A49,'Season 2'!AF$4:CC$104,12,0),"0"),IFERROR(VLOOKUP($A49,'Season 3'!AF$4:CC$104,12,0),"0"),
IFERROR(VLOOKUP($A49,'Season 4'!AF$4:CC$104,12,0),"0"),IFERROR(VLOOKUP($A49,'Season 5'!AF$4:CC$104,12,0),"0"),
IFERROR(VLOOKUP($A49,'Season 6'!AF$4:CC$104,12,0),"0"),IFERROR(VLOOKUP($A49,'Season 7'!AF$4:CC$104,12,0),"0"),
IFERROR(VLOOKUP($A49,'Season 8'!AF$4:CC$104,12,0),"0"),IFERROR(VLOOKUP($A49,'Season 9'!AF$4:CC$104,12,0),"0"),
IFERROR(VLOOKUP($A49,'Season 10'!AF$4:CC$104,12,0),"0"),IFERROR(VLOOKUP($A49,'Season 11'!AF$4:CC$104,12,0),"0"),
IFERROR(VLOOKUP($A49,'Season 12'!AF$4:CC$104,12,0),"0"),IFERROR(VLOOKUP($A49,'Season 13'!AF$4:CC$104,12,0),"0"),
IFERROR(VLOOKUP($A49,'Season 14'!AF$4:CC$104,12,0),"0"),IFERROR(VLOOKUP($A49,'Season 15'!AF$4:CC$104,12,0),"0"),)</f>
        <v>0</v>
      </c>
      <c r="M49" s="692">
        <f>SUM(IFERROR(VLOOKUP($A49,'Season 1'!AF$4:CC$104,13,0),"0"),
IFERROR(VLOOKUP($A49,'Season 2'!AF$4:CC$104,13,0),"0"),IFERROR(VLOOKUP($A49,'Season 3'!AF$4:CC$104,13,0),"0"),
IFERROR(VLOOKUP($A49,'Season 4'!AF$4:CC$104,13,0),"0"),IFERROR(VLOOKUP($A49,'Season 5'!AF$4:CC$104,13,0),"0"),
IFERROR(VLOOKUP($A49,'Season 6'!AF$4:CC$104,13,0),"0"),IFERROR(VLOOKUP($A49,'Season 7'!AF$4:CC$104,13,0),"0"),
IFERROR(VLOOKUP($A49,'Season 8'!AF$4:CC$104,13,0),"0"),IFERROR(VLOOKUP($A49,'Season 9'!AF$4:CC$104,13,0),"0"),
IFERROR(VLOOKUP($A49,'Season 10'!AF$4:CC$104,13,0),"0"),IFERROR(VLOOKUP($A49,'Season 11'!AF$4:CC$104,13,0),"0"),
IFERROR(VLOOKUP($A49,'Season 12'!AF$4:CC$104,13,0),"0"),IFERROR(VLOOKUP($A49,'Season 13'!AF$4:CC$104,13,0),"0"),
IFERROR(VLOOKUP($A49,'Season 14'!AF$4:CC$104,13,0),"0"),IFERROR(VLOOKUP($A49,'Season 15'!AF$4:CC$104,13,0),"0"),)</f>
        <v>0</v>
      </c>
      <c r="N49" s="1023">
        <f>SUM(IFERROR(VLOOKUP($A49,'Season 1'!AF$4:CC$104,14,0),"0"),
IFERROR(VLOOKUP($A49,'Season 2'!AF$4:CC$104,14,0),"0"),IFERROR(VLOOKUP($A49,'Season 3'!AF$4:CC$104,14,0),"0"),
IFERROR(VLOOKUP($A49,'Season 4'!AF$4:CC$104,14,0),"0"),IFERROR(VLOOKUP($A49,'Season 5'!AF$4:CC$104,14,0),"0"),
IFERROR(VLOOKUP($A49,'Season 6'!AF$4:CC$104,14,0),"0"),IFERROR(VLOOKUP($A49,'Season 7'!AF$4:CC$104,14,0),"0"),
IFERROR(VLOOKUP($A49,'Season 8'!AF$4:CC$104,14,0),"0"),IFERROR(VLOOKUP($A49,'Season 9'!AF$4:CC$104,14,0),"0"),
IFERROR(VLOOKUP($A49,'Season 10'!AF$4:CC$104,14,0),"0"),IFERROR(VLOOKUP($A49,'Season 11'!AF$4:CC$104,14,0),"0"),
IFERROR(VLOOKUP($A49,'Season 12'!AF$4:CC$104,14,0),"0"),IFERROR(VLOOKUP($A49,'Season 13'!AF$4:CC$104,14,0),"0"),
IFERROR(VLOOKUP($A49,'Season 14'!AF$4:CC$104,14,0),"0"),IFERROR(VLOOKUP($A49,'Season 15'!AF$4:CC$104,14,0),"0"),)</f>
        <v>0</v>
      </c>
      <c r="O49" s="26">
        <f>SUM(IFERROR(VLOOKUP($A49,'Season 1'!AF$4:CC$104,15,0),"0"),
IFERROR(VLOOKUP($A49,'Season 2'!AF$4:CC$104,15,0),"0"),IFERROR(VLOOKUP($A49,'Season 3'!AF$4:CC$104,15,0),"0"),
IFERROR(VLOOKUP($A49,'Season 4'!AF$4:CC$104,15,0),"0"),IFERROR(VLOOKUP($A49,'Season 5'!AF$4:CC$104,15,0),"0"),
IFERROR(VLOOKUP($A49,'Season 6'!AF$4:CC$104,15,0),"0"),IFERROR(VLOOKUP($A49,'Season 7'!AF$4:CC$104,15,0),"0"),
IFERROR(VLOOKUP($A49,'Season 8'!AF$4:CC$104,15,0),"0"),IFERROR(VLOOKUP($A49,'Season 9'!AF$4:CC$104,15,0),"0"),
IFERROR(VLOOKUP($A49,'Season 10'!AF$4:CC$104,15,0),"0"),IFERROR(VLOOKUP($A49,'Season 11'!AF$4:CC$104,15,0),"0"),
IFERROR(VLOOKUP($A49,'Season 12'!AF$4:CC$104,15,0),"0"),IFERROR(VLOOKUP($A49,'Season 13'!AF$4:CC$104,15,0),"0"),
IFERROR(VLOOKUP($A49,'Season 14'!AF$4:CC$104,15,0),"0"),IFERROR(VLOOKUP($A49,'Season 15'!AF$4:CC$104,15,0),"0"),)</f>
        <v>0</v>
      </c>
      <c r="P49" s="699">
        <f>SUM(IFERROR(VLOOKUP($A49,'Season 1'!AF$4:CC$104,16,0),"0"),
IFERROR(VLOOKUP($A49,'Season 2'!AF$4:CC$104,16,0),"0"),IFERROR(VLOOKUP($A49,'Season 3'!AF$4:CC$104,16,0),"0"),
IFERROR(VLOOKUP($A49,'Season 4'!AF$4:CC$104,16,0),"0"),IFERROR(VLOOKUP($A49,'Season 5'!AF$4:CC$104,16,0),"0"),
IFERROR(VLOOKUP($A49,'Season 6'!AF$4:CC$104,16,0),"0"),IFERROR(VLOOKUP($A49,'Season 7'!AF$4:CC$104,16,0),"0"),
IFERROR(VLOOKUP($A49,'Season 8'!AF$4:CC$104,16,0),"0"),IFERROR(VLOOKUP($A49,'Season 9'!AF$4:CC$104,16,0),"0"),
IFERROR(VLOOKUP($A49,'Season 10'!AF$4:CC$104,16,0),"0"),IFERROR(VLOOKUP($A49,'Season 11'!AF$4:CC$104,16,0),"0"),
IFERROR(VLOOKUP($A49,'Season 12'!AF$4:CC$104,16,0),"0"),IFERROR(VLOOKUP($A49,'Season 13'!AF$4:CC$104,16,0),"0"),
IFERROR(VLOOKUP($A49,'Season 14'!AF$4:CC$104,16,0),"0"),IFERROR(VLOOKUP($A49,'Season 15'!AF$4:CC$104,16,0),"0"),)</f>
        <v>0</v>
      </c>
      <c r="Q49" s="700">
        <f>SUM(IFERROR(VLOOKUP($A49,'Season 1'!AF$4:CC$104,17,0),"0"),
IFERROR(VLOOKUP($A49,'Season 2'!AF$4:CC$104,17,0),"0"),IFERROR(VLOOKUP($A49,'Season 3'!AF$4:CC$104,17,0),"0"),
IFERROR(VLOOKUP($A49,'Season 4'!AF$4:CC$104,17,0),"0"),IFERROR(VLOOKUP($A49,'Season 5'!AF$4:CC$104,17,0),"0"),
IFERROR(VLOOKUP($A49,'Season 6'!AF$4:CC$104,17,0),"0"),IFERROR(VLOOKUP($A49,'Season 7'!AF$4:CC$104,17,0),"0"),
IFERROR(VLOOKUP($A49,'Season 8'!AF$4:CC$104,17,0),"0"),IFERROR(VLOOKUP($A49,'Season 9'!AF$4:CC$104,17,0),"0"),
IFERROR(VLOOKUP($A49,'Season 10'!AF$4:CC$104,17,0),"0"),IFERROR(VLOOKUP($A49,'Season 11'!AF$4:CC$104,17,0),"0"),
IFERROR(VLOOKUP($A49,'Season 12'!AF$4:CC$104,17,0),"0"),IFERROR(VLOOKUP($A49,'Season 13'!AF$4:CC$104,17,0),"0"),
IFERROR(VLOOKUP($A49,'Season 14'!AF$4:CC$104,17,0),"0"),IFERROR(VLOOKUP($A49,'Season 15'!AF$4:CC$104,17,0),"0"),)</f>
        <v>0</v>
      </c>
      <c r="R49" s="692">
        <f>SUM(IFERROR(VLOOKUP($A49,'Season 1'!AF$4:CC$104,18,0),"0"),
IFERROR(VLOOKUP($A49,'Season 2'!AF$4:CC$104,18,0),"0"),IFERROR(VLOOKUP($A49,'Season 3'!AF$4:CC$104,18,0),"0"),
IFERROR(VLOOKUP($A49,'Season 4'!AF$4:CC$104,18,0),"0"),IFERROR(VLOOKUP($A49,'Season 5'!AF$4:CC$104,18,0),"0"),
IFERROR(VLOOKUP($A49,'Season 6'!AF$4:CC$104,18,0),"0"),IFERROR(VLOOKUP($A49,'Season 7'!AF$4:CC$104,18,0),"0"),
IFERROR(VLOOKUP($A49,'Season 8'!AF$4:CC$104,18,0),"0"),IFERROR(VLOOKUP($A49,'Season 9'!AF$4:CC$104,18,0),"0"),
IFERROR(VLOOKUP($A49,'Season 10'!AF$4:CC$104,18,0),"0"),IFERROR(VLOOKUP($A49,'Season 11'!AF$4:CC$104,18,0),"0"),
IFERROR(VLOOKUP($A49,'Season 12'!AF$4:CC$104,18,0),"0"),IFERROR(VLOOKUP($A49,'Season 13'!AF$4:CC$104,18,0),"0"),
IFERROR(VLOOKUP($A49,'Season 14'!AF$4:CC$104,18,0),"0"),IFERROR(VLOOKUP($A49,'Season 15'!AF$4:CC$104,18,0),"0"),)</f>
        <v>0</v>
      </c>
      <c r="S49" s="1023">
        <f>SUM(IFERROR(VLOOKUP($A49,'Season 1'!AF$4:CC$104,19,0),"0"),
IFERROR(VLOOKUP($A49,'Season 2'!AF$4:CC$104,19,0),"0"),IFERROR(VLOOKUP($A49,'Season 3'!AF$4:CC$104,19,0),"0"),
IFERROR(VLOOKUP($A49,'Season 4'!AF$4:CC$104,19,0),"0"),IFERROR(VLOOKUP($A49,'Season 5'!AF$4:CC$104,19,0),"0"),
IFERROR(VLOOKUP($A49,'Season 6'!AF$4:CC$104,19,0),"0"),IFERROR(VLOOKUP($A49,'Season 7'!AF$4:CC$104,19,0),"0"),
IFERROR(VLOOKUP($A49,'Season 8'!AF$4:CC$104,19,0),"0"),IFERROR(VLOOKUP($A49,'Season 9'!AF$4:CC$104,19,0),"0"),
IFERROR(VLOOKUP($A49,'Season 10'!AF$4:CC$104,19,0),"0"),IFERROR(VLOOKUP($A49,'Season 11'!AF$4:CC$104,19,0),"0"),
IFERROR(VLOOKUP($A49,'Season 12'!AF$4:CC$104,19,0),"0"),IFERROR(VLOOKUP($A49,'Season 13'!AF$4:CC$104,19,0),"0"),
IFERROR(VLOOKUP($A49,'Season 14'!AF$4:CC$104,19,0),"0"),IFERROR(VLOOKUP($A49,'Season 15'!AF$4:CC$104,19,0),"0"),)</f>
        <v>0</v>
      </c>
      <c r="T49" s="26">
        <f>SUM(IFERROR(VLOOKUP($A49,'Season 1'!AF$4:CC$104,20,0),"0"),
IFERROR(VLOOKUP($A49,'Season 2'!AF$4:CC$104,20,0),"0"),IFERROR(VLOOKUP($A49,'Season 3'!AF$4:CC$104,20,0),"0"),
IFERROR(VLOOKUP($A49,'Season 4'!AF$4:CC$104,20,0),"0"),IFERROR(VLOOKUP($A49,'Season 5'!AF$4:CC$104,20,0),"0"),
IFERROR(VLOOKUP($A49,'Season 6'!AF$4:CC$104,20,0),"0"),IFERROR(VLOOKUP($A49,'Season 7'!AF$4:CC$104,20,0),"0"),
IFERROR(VLOOKUP($A49,'Season 8'!AF$4:CC$104,20,0),"0"),IFERROR(VLOOKUP($A49,'Season 9'!AF$4:CC$104,20,0),"0"),
IFERROR(VLOOKUP($A49,'Season 10'!AF$4:CC$104,20,0),"0"),IFERROR(VLOOKUP($A49,'Season 11'!AF$4:CC$104,20,0),"0"),
IFERROR(VLOOKUP($A49,'Season 12'!AF$4:CC$104,20,0),"0"),IFERROR(VLOOKUP($A49,'Season 13'!AF$4:CC$104,20,0),"0"),
IFERROR(VLOOKUP($A49,'Season 14'!AF$4:CC$104,20,0),"0"),IFERROR(VLOOKUP($A49,'Season 15'!AF$4:CC$104,20,0),"0"),)</f>
        <v>0</v>
      </c>
      <c r="U49" s="699">
        <f>SUM(IFERROR(VLOOKUP($A49,'Season 1'!AF$4:CC$104,21,0),"0"),
IFERROR(VLOOKUP($A49,'Season 2'!AF$4:CC$104,21,0),"0"),IFERROR(VLOOKUP($A49,'Season 3'!AF$4:CC$104,21,0),"0"),
IFERROR(VLOOKUP($A49,'Season 4'!AF$4:CC$104,21,0),"0"),IFERROR(VLOOKUP($A49,'Season 5'!AF$4:CC$104,21,0),"0"),
IFERROR(VLOOKUP($A49,'Season 6'!AF$4:CC$104,21,0),"0"),IFERROR(VLOOKUP($A49,'Season 7'!AF$4:CC$104,21,0),"0"),
IFERROR(VLOOKUP($A49,'Season 8'!AF$4:CC$104,21,0),"0"),IFERROR(VLOOKUP($A49,'Season 9'!AF$4:CC$104,21,0),"0"),
IFERROR(VLOOKUP($A49,'Season 10'!AF$4:CC$104,21,0),"0"),IFERROR(VLOOKUP($A49,'Season 11'!AF$4:CC$104,21,0),"0"),
IFERROR(VLOOKUP($A49,'Season 12'!AF$4:CC$104,21,0),"0"),IFERROR(VLOOKUP($A49,'Season 13'!AF$4:CC$104,21,0),"0"),
IFERROR(VLOOKUP($A49,'Season 14'!AF$4:CC$104,21,0),"0"),IFERROR(VLOOKUP($A49,'Season 15'!AF$4:CC$104,21,0),"0"),)</f>
        <v>0</v>
      </c>
      <c r="V49" s="700">
        <f>SUM(IFERROR(VLOOKUP($A49,'Season 1'!AF$4:CC$104,22,0),"0"),
IFERROR(VLOOKUP($A49,'Season 2'!AF$4:CC$104,22,0),"0"),IFERROR(VLOOKUP($A49,'Season 3'!AF$4:CC$104,22,0),"0"),
IFERROR(VLOOKUP($A49,'Season 4'!AF$4:CC$104,22,0),"0"),IFERROR(VLOOKUP($A49,'Season 5'!AF$4:CC$104,22,0),"0"),
IFERROR(VLOOKUP($A49,'Season 6'!AF$4:CC$104,22,0),"0"),IFERROR(VLOOKUP($A49,'Season 7'!AF$4:CC$104,22,0),"0"),
IFERROR(VLOOKUP($A49,'Season 8'!AF$4:CC$104,22,0),"0"),IFERROR(VLOOKUP($A49,'Season 9'!AF$4:CC$104,22,0),"0"),
IFERROR(VLOOKUP($A49,'Season 10'!AF$4:CC$104,22,0),"0"),IFERROR(VLOOKUP($A49,'Season 11'!AF$4:CC$104,22,0),"0"),
IFERROR(VLOOKUP($A49,'Season 12'!AF$4:CC$104,22,0),"0"),IFERROR(VLOOKUP($A49,'Season 13'!AF$4:CC$104,22,0),"0"),
IFERROR(VLOOKUP($A49,'Season 14'!AF$4:CC$104,22,0),"0"),IFERROR(VLOOKUP($A49,'Season 15'!AF$4:CC$104,22,0),"0"),)</f>
        <v>0</v>
      </c>
      <c r="W49" s="692">
        <f>SUM(IFERROR(VLOOKUP($A49,'Season 1'!AF$4:CC$104,23,0),"0"),
IFERROR(VLOOKUP($A49,'Season 2'!AF$4:CC$104,23,0),"0"),IFERROR(VLOOKUP($A49,'Season 3'!AF$4:CC$104,23,0),"0"),
IFERROR(VLOOKUP($A49,'Season 4'!AF$4:CC$104,23,0),"0"),IFERROR(VLOOKUP($A49,'Season 5'!AF$4:CC$104,23,0),"0"),
IFERROR(VLOOKUP($A49,'Season 6'!AF$4:CC$104,23,0),"0"),IFERROR(VLOOKUP($A49,'Season 7'!AF$4:CC$104,23,0),"0"),
IFERROR(VLOOKUP($A49,'Season 8'!AF$4:CC$104,23,0),"0"),IFERROR(VLOOKUP($A49,'Season 9'!AF$4:CC$104,23,0),"0"),
IFERROR(VLOOKUP($A49,'Season 10'!AF$4:CC$104,23,0),"0"),IFERROR(VLOOKUP($A49,'Season 11'!AF$4:CC$104,23,0),"0"),
IFERROR(VLOOKUP($A49,'Season 12'!AF$4:CC$104,23,0),"0"),IFERROR(VLOOKUP($A49,'Season 13'!AF$4:CC$104,23,0),"0"),
IFERROR(VLOOKUP($A49,'Season 14'!AF$4:CC$104,23,0),"0"),IFERROR(VLOOKUP($A49,'Season 15'!AF$4:CC$104,23,0),"0"),)</f>
        <v>0</v>
      </c>
      <c r="X49" s="1023">
        <f>SUM(IFERROR(VLOOKUP($A49,'Season 1'!AF$4:CC$104,24,0),"0"),
IFERROR(VLOOKUP($A49,'Season 2'!AF$4:CC$104,24,0),"0"),IFERROR(VLOOKUP($A49,'Season 3'!AF$4:CC$104,24,0),"0"),
IFERROR(VLOOKUP($A49,'Season 4'!AF$4:CC$104,24,0),"0"),IFERROR(VLOOKUP($A49,'Season 5'!AF$4:CC$104,24,0),"0"),
IFERROR(VLOOKUP($A49,'Season 6'!AF$4:CC$104,24,0),"0"),IFERROR(VLOOKUP($A49,'Season 7'!AF$4:CC$104,24,0),"0"),
IFERROR(VLOOKUP($A49,'Season 8'!AF$4:CC$104,24,0),"0"),IFERROR(VLOOKUP($A49,'Season 9'!AF$4:CC$104,24,0),"0"),
IFERROR(VLOOKUP($A49,'Season 10'!AF$4:CC$104,24,0),"0"),IFERROR(VLOOKUP($A49,'Season 11'!AF$4:CC$104,24,0),"0"),
IFERROR(VLOOKUP($A49,'Season 12'!AF$4:CC$104,24,0),"0"),IFERROR(VLOOKUP($A49,'Season 13'!AF$4:CC$104,24,0),"0"),
IFERROR(VLOOKUP($A49,'Season 14'!AF$4:CC$104,24,0),"0"),IFERROR(VLOOKUP($A49,'Season 15'!AF$4:CC$104,24,0),"0"),)</f>
        <v>3</v>
      </c>
      <c r="Y49" s="26">
        <f>SUM(IFERROR(VLOOKUP($A49,'Season 1'!AF$4:CC$104,25,0),"0"),
IFERROR(VLOOKUP($A49,'Season 2'!AF$4:CC$104,25,0),"0"),IFERROR(VLOOKUP($A49,'Season 3'!AF$4:CC$104,25,0),"0"),
IFERROR(VLOOKUP($A49,'Season 4'!AF$4:CC$104,25,0),"0"),IFERROR(VLOOKUP($A49,'Season 5'!AF$4:CC$104,25,0),"0"),
IFERROR(VLOOKUP($A49,'Season 6'!AF$4:CC$104,25,0),"0"),IFERROR(VLOOKUP($A49,'Season 7'!AF$4:CC$104,25,0),"0"),
IFERROR(VLOOKUP($A49,'Season 8'!AF$4:CC$104,25,0),"0"),IFERROR(VLOOKUP($A49,'Season 9'!AF$4:CC$104,25,0),"0"),
IFERROR(VLOOKUP($A49,'Season 10'!AF$4:CC$104,25,0),"0"),IFERROR(VLOOKUP($A49,'Season 11'!AF$4:CC$104,25,0),"0"),
IFERROR(VLOOKUP($A49,'Season 12'!AF$4:CC$104,25,0),"0"),IFERROR(VLOOKUP($A49,'Season 13'!AF$4:CC$104,25,0),"0"),
IFERROR(VLOOKUP($A49,'Season 14'!AF$4:CC$104,25,0),"0"),IFERROR(VLOOKUP($A49,'Season 15'!AF$4:CC$104,25,0),"0"),)</f>
        <v>0</v>
      </c>
      <c r="Z49" s="699">
        <f>SUM(IFERROR(VLOOKUP($A49,'Season 1'!AF$4:CC$104,26,0),"0"),
IFERROR(VLOOKUP($A49,'Season 2'!AF$4:CC$104,26,0),"0"),IFERROR(VLOOKUP($A49,'Season 3'!AF$4:CC$104,26,0),"0"),
IFERROR(VLOOKUP($A49,'Season 4'!AF$4:CC$104,26,0),"0"),IFERROR(VLOOKUP($A49,'Season 5'!AF$4:CC$104,26,0),"0"),
IFERROR(VLOOKUP($A49,'Season 6'!AF$4:CC$104,26,0),"0"),IFERROR(VLOOKUP($A49,'Season 7'!AF$4:CC$104,26,0),"0"),
IFERROR(VLOOKUP($A49,'Season 8'!AF$4:CC$104,26,0),"0"),IFERROR(VLOOKUP($A49,'Season 9'!AF$4:CC$104,26,0),"0"),
IFERROR(VLOOKUP($A49,'Season 10'!AF$4:CC$104,26,0),"0"),IFERROR(VLOOKUP($A49,'Season 11'!AF$4:CC$104,26,0),"0"),
IFERROR(VLOOKUP($A49,'Season 12'!AF$4:CC$104,26,0),"0"),IFERROR(VLOOKUP($A49,'Season 13'!AF$4:CC$104,26,0),"0"),
IFERROR(VLOOKUP($A49,'Season 14'!AF$4:CC$104,26,0),"0"),IFERROR(VLOOKUP($A49,'Season 15'!AF$4:CC$104,26,0),"0"),)</f>
        <v>3</v>
      </c>
      <c r="AA49" s="700">
        <f>SUM(IFERROR(VLOOKUP($A49,'Season 1'!AF$4:CC$104,27,0),"0"),
IFERROR(VLOOKUP($A49,'Season 2'!AF$4:CC$104,27,0),"0"),IFERROR(VLOOKUP($A49,'Season 3'!AF$4:CC$104,27,0),"0"),
IFERROR(VLOOKUP($A49,'Season 4'!AF$4:CC$104,27,0),"0"),IFERROR(VLOOKUP($A49,'Season 5'!AF$4:CC$104,27,0),"0"),
IFERROR(VLOOKUP($A49,'Season 6'!AF$4:CC$104,27,0),"0"),IFERROR(VLOOKUP($A49,'Season 7'!AF$4:CC$104,27,0),"0"),
IFERROR(VLOOKUP($A49,'Season 8'!AF$4:CC$104,27,0),"0"),IFERROR(VLOOKUP($A49,'Season 9'!AF$4:CC$104,27,0),"0"),
IFERROR(VLOOKUP($A49,'Season 10'!AF$4:CC$104,27,0),"0"),IFERROR(VLOOKUP($A49,'Season 11'!AF$4:CC$104,27,0),"0"),
IFERROR(VLOOKUP($A49,'Season 12'!AF$4:CC$104,27,0),"0"),IFERROR(VLOOKUP($A49,'Season 13'!AF$4:CC$104,27,0),"0"),
IFERROR(VLOOKUP($A49,'Season 14'!AF$4:CC$104,27,0),"0"),IFERROR(VLOOKUP($A49,'Season 15'!AF$4:CC$104,27,0),"0"),)</f>
        <v>0</v>
      </c>
      <c r="AB49" s="692">
        <f>SUM(IFERROR(VLOOKUP($A49,'Season 1'!AF$4:CC$104,28,0),"0"),
IFERROR(VLOOKUP($A49,'Season 2'!AF$4:CC$104,28,0),"0"),IFERROR(VLOOKUP($A49,'Season 3'!AF$4:CC$104,28,0),"0"),
IFERROR(VLOOKUP($A49,'Season 4'!AF$4:CC$104,28,0),"0"),IFERROR(VLOOKUP($A49,'Season 5'!AF$4:CC$104,28,0),"0"),
IFERROR(VLOOKUP($A49,'Season 6'!AF$4:CC$104,28,0),"0"),IFERROR(VLOOKUP($A49,'Season 7'!AF$4:CC$104,28,0),"0"),
IFERROR(VLOOKUP($A49,'Season 8'!AF$4:CC$104,28,0),"0"),IFERROR(VLOOKUP($A49,'Season 9'!AF$4:CC$104,28,0),"0"),
IFERROR(VLOOKUP($A49,'Season 10'!AF$4:CC$104,28,0),"0"),IFERROR(VLOOKUP($A49,'Season 11'!AF$4:CC$104,28,0),"0"),
IFERROR(VLOOKUP($A49,'Season 12'!AF$4:CC$104,28,0),"0"),IFERROR(VLOOKUP($A49,'Season 13'!AF$4:CC$104,28,0),"0"),
IFERROR(VLOOKUP($A49,'Season 14'!AF$4:CC$104,28,0),"0"),IFERROR(VLOOKUP($A49,'Season 15'!AF$4:CC$104,28,0),"0"),)</f>
        <v>0</v>
      </c>
      <c r="AC49" s="1023">
        <f>SUM(IFERROR(VLOOKUP($A49,'Season 1'!AF$4:CC$104,29,0),"0"),
IFERROR(VLOOKUP($A49,'Season 2'!AF$4:CC$104,29,0),"0"),IFERROR(VLOOKUP($A49,'Season 3'!AF$4:CC$104,29,0),"0"),
IFERROR(VLOOKUP($A49,'Season 4'!AF$4:CC$104,29,0),"0"),IFERROR(VLOOKUP($A49,'Season 5'!AF$4:CC$104,29,0),"0"),
IFERROR(VLOOKUP($A49,'Season 6'!AF$4:CC$104,29,0),"0"),IFERROR(VLOOKUP($A49,'Season 7'!AF$4:CC$104,29,0),"0"),
IFERROR(VLOOKUP($A49,'Season 8'!AF$4:CC$104,29,0),"0"),IFERROR(VLOOKUP($A49,'Season 9'!AF$4:CC$104,29,0),"0"),
IFERROR(VLOOKUP($A49,'Season 10'!AF$4:CC$104,29,0),"0"),IFERROR(VLOOKUP($A49,'Season 11'!AF$4:CC$104,29,0),"0"),
IFERROR(VLOOKUP($A49,'Season 12'!AF$4:CC$104,29,0),"0"),IFERROR(VLOOKUP($A49,'Season 13'!AF$4:CC$104,29,0),"0"),
IFERROR(VLOOKUP($A49,'Season 14'!AF$4:CC$104,29,0),"0"),IFERROR(VLOOKUP($A49,'Season 15'!AF$4:CC$104,29,0),"0"),)</f>
        <v>0</v>
      </c>
      <c r="AD49" s="26">
        <f>SUM(IFERROR(VLOOKUP($A49,'Season 1'!AF$4:CC$104,30,0),"0"),
IFERROR(VLOOKUP($A49,'Season 2'!AF$4:CC$104,30,0),"0"),IFERROR(VLOOKUP($A49,'Season 3'!AF$4:CC$104,30,0),"0"),
IFERROR(VLOOKUP($A49,'Season 4'!AF$4:CC$104,30,0),"0"),IFERROR(VLOOKUP($A49,'Season 5'!AF$4:CC$104,30,0),"0"),
IFERROR(VLOOKUP($A49,'Season 6'!AF$4:CC$104,30,0),"0"),IFERROR(VLOOKUP($A49,'Season 7'!AF$4:CC$104,30,0),"0"),
IFERROR(VLOOKUP($A49,'Season 8'!AF$4:CC$104,30,0),"0"),IFERROR(VLOOKUP($A49,'Season 9'!AF$4:CC$104,30,0),"0"),
IFERROR(VLOOKUP($A49,'Season 10'!AF$4:CC$104,30,0),"0"),IFERROR(VLOOKUP($A49,'Season 11'!AF$4:CC$104,30,0),"0"),
IFERROR(VLOOKUP($A49,'Season 12'!AF$4:CC$104,30,0),"0"),IFERROR(VLOOKUP($A49,'Season 13'!AF$4:CC$104,30,0),"0"),
IFERROR(VLOOKUP($A49,'Season 14'!AF$4:CC$104,30,0),"0"),IFERROR(VLOOKUP($A49,'Season 15'!AF$4:CC$104,30,0),"0"),)</f>
        <v>0</v>
      </c>
      <c r="AE49" s="699">
        <f>SUM(IFERROR(VLOOKUP($A49,'Season 1'!AF$4:CC$104,31,0),"0"),
IFERROR(VLOOKUP($A49,'Season 2'!AF$4:CC$104,31,0),"0"),IFERROR(VLOOKUP($A49,'Season 3'!AF$4:CC$104,31,0),"0"),
IFERROR(VLOOKUP($A49,'Season 4'!AF$4:CC$104,31,0),"0"),IFERROR(VLOOKUP($A49,'Season 5'!AF$4:CC$104,31,0),"0"),
IFERROR(VLOOKUP($A49,'Season 6'!AF$4:CC$104,31,0),"0"),IFERROR(VLOOKUP($A49,'Season 7'!AF$4:CC$104,31,0),"0"),
IFERROR(VLOOKUP($A49,'Season 8'!AF$4:CC$104,31,0),"0"),IFERROR(VLOOKUP($A49,'Season 9'!AF$4:CC$104,31,0),"0"),
IFERROR(VLOOKUP($A49,'Season 10'!AF$4:CC$104,31,0),"0"),IFERROR(VLOOKUP($A49,'Season 11'!AF$4:CC$104,31,0),"0"),
IFERROR(VLOOKUP($A49,'Season 12'!AF$4:CC$104,31,0),"0"),IFERROR(VLOOKUP($A49,'Season 13'!AF$4:CC$104,31,0),"0"),
IFERROR(VLOOKUP($A49,'Season 14'!AF$4:CC$104,31,0),"0"),IFERROR(VLOOKUP($A49,'Season 15'!AF$4:CC$104,31,0),"0"),)</f>
        <v>0</v>
      </c>
      <c r="AF49" s="700">
        <f>SUM(IFERROR(VLOOKUP($A49,'Season 3'!AF$4:CC$104,32,0),"0"),
IFERROR(VLOOKUP($A49,'Season 4'!AF$4:CC$104,32,0),"0"),IFERROR(VLOOKUP($A49,'Season 5'!AF$4:CC$104,32,0),"0"),
IFERROR(VLOOKUP($A49,'Season 6'!AF$4:CC$104,32,0),"0"),IFERROR(VLOOKUP($A49,'Season 7'!AF$4:CC$104,32,0),"0"),
IFERROR(VLOOKUP($A49,'Season 8'!AF$4:CC$104,32,0),"0"),IFERROR(VLOOKUP($A49,'Season 9'!AF$4:CC$104,32,0),"0"),
IFERROR(VLOOKUP($A49,'Season 10'!AF$4:CC$104,32,0),"0"),IFERROR(VLOOKUP($A49,'Season 11'!AF$4:CC$104,32,0),"0"),
IFERROR(VLOOKUP($A49,'Season 12'!AF$4:CC$104,32,0),"0"),IFERROR(VLOOKUP($A49,'Season 13'!AF$4:CC$104,32,0),"0"),
IFERROR(VLOOKUP($A49,'Season 14'!AF$4:CC$104,32,0),"0"),IFERROR(VLOOKUP($A49,'Season 15'!AF$4:CC$104,32,0),"0"),)</f>
        <v>0</v>
      </c>
      <c r="AG49" s="692">
        <f>SUM(IFERROR(VLOOKUP($A49,'Season 3'!AF$4:CC$104,33,0),"0"),
IFERROR(VLOOKUP($A49,'Season 4'!AF$4:CC$104,33,0),"0"),IFERROR(VLOOKUP($A49,'Season 5'!AF$4:CC$104,33,0),"0"),
IFERROR(VLOOKUP($A49,'Season 6'!AF$4:CC$104,33,0),"0"),IFERROR(VLOOKUP($A49,'Season 7'!AF$4:CC$104,33,0),"0"),
IFERROR(VLOOKUP($A49,'Season 8'!AF$4:CC$104,33,0),"0"),IFERROR(VLOOKUP($A49,'Season 9'!AF$4:CC$104,33,0),"0"),
IFERROR(VLOOKUP($A49,'Season 10'!AF$4:CC$104,33,0),"0"),IFERROR(VLOOKUP($A49,'Season 11'!AF$4:CC$104,33,0),"0"),
IFERROR(VLOOKUP($A49,'Season 12'!AF$4:CC$104,33,0),"0"),IFERROR(VLOOKUP($A49,'Season 13'!AF$4:CC$104,33,0),"0"),
IFERROR(VLOOKUP($A49,'Season 14'!AF$4:CC$104,33,0),"0"),IFERROR(VLOOKUP($A49,'Season 15'!AF$4:CC$104,33,0),"0"),)</f>
        <v>0</v>
      </c>
      <c r="AH49" s="1023">
        <f>SUM(IFERROR(VLOOKUP($A49,'Season 3'!AF$4:CC$104,34,0),"0"),
IFERROR(VLOOKUP($A49,'Season 4'!AF$4:CC$104,34,0),"0"),IFERROR(VLOOKUP($A49,'Season 5'!AF$4:CC$104,34,0),"0"),
IFERROR(VLOOKUP($A49,'Season 6'!AF$4:CC$104,34,0),"0"),IFERROR(VLOOKUP($A49,'Season 7'!AF$4:CC$104,34,0),"0"),
IFERROR(VLOOKUP($A49,'Season 8'!AF$4:CC$104,34,0),"0"),IFERROR(VLOOKUP($A49,'Season 9'!AF$4:CC$104,34,0),"0"),
IFERROR(VLOOKUP($A49,'Season 10'!AF$4:CC$104,34,0),"0"),IFERROR(VLOOKUP($A49,'Season 11'!AF$4:CC$104,34,0),"0"),
IFERROR(VLOOKUP($A49,'Season 12'!AF$4:CC$104,34,0),"0"),IFERROR(VLOOKUP($A49,'Season 13'!AF$4:CC$104,34,0),"0"),
IFERROR(VLOOKUP($A49,'Season 14'!AF$4:CC$104,34,0),"0"),IFERROR(VLOOKUP($A49,'Season 15'!AF$4:CC$104,34,0),"0"),)</f>
        <v>0</v>
      </c>
      <c r="AI49" s="26">
        <f>SUM(IFERROR(VLOOKUP($A49,'Season 3'!AF$4:CC$104,35,0),"0"),
IFERROR(VLOOKUP($A49,'Season 4'!AF$4:CC$104,35,0),"0"),IFERROR(VLOOKUP($A49,'Season 5'!AF$4:CC$104,35,0),"0"),
IFERROR(VLOOKUP($A49,'Season 6'!AF$4:CC$104,35,0),"0"),IFERROR(VLOOKUP($A49,'Season 7'!AF$4:CC$104,35,0),"0"),
IFERROR(VLOOKUP($A49,'Season 8'!AF$4:CC$104,35,0),"0"),IFERROR(VLOOKUP($A49,'Season 9'!AF$4:CC$104,35,0),"0"),
IFERROR(VLOOKUP($A49,'Season 10'!AF$4:CC$104,35,0),"0"),IFERROR(VLOOKUP($A49,'Season 11'!AF$4:CC$104,35,0),"0"),
IFERROR(VLOOKUP($A49,'Season 12'!AF$4:CC$104,35,0),"0"),IFERROR(VLOOKUP($A49,'Season 13'!AF$4:CC$104,35,0),"0"),
IFERROR(VLOOKUP($A49,'Season 14'!AF$4:CC$104,35,0),"0"),IFERROR(VLOOKUP($A49,'Season 15'!AF$4:CC$104,35,0),"0"),)</f>
        <v>0</v>
      </c>
      <c r="AJ49" s="699">
        <f>SUM(IFERROR(VLOOKUP($A49,'Season 3'!AF$4:CC$104,36,0),"0"),
IFERROR(VLOOKUP($A49,'Season 4'!AF$4:CC$104,36,0),"0"),IFERROR(VLOOKUP($A49,'Season 5'!AF$4:CC$104,36,0),"0"),
IFERROR(VLOOKUP($A49,'Season 6'!AF$4:CC$104,36,0),"0"),IFERROR(VLOOKUP($A49,'Season 7'!AF$4:CC$104,36,0),"0"),
IFERROR(VLOOKUP($A49,'Season 8'!AF$4:CC$104,36,0),"0"),IFERROR(VLOOKUP($A49,'Season 9'!AF$4:CC$104,36,0),"0"),
IFERROR(VLOOKUP($A49,'Season 10'!AF$4:CC$104,36,0),"0"),IFERROR(VLOOKUP($A49,'Season 11'!AF$4:CC$104,36,0),"0"),
IFERROR(VLOOKUP($A49,'Season 12'!AF$4:CC$104,36,0),"0"),IFERROR(VLOOKUP($A49,'Season 13'!AF$4:CC$104,36,0),"0"),
IFERROR(VLOOKUP($A49,'Season 14'!AF$4:CC$104,36,0),"0"),IFERROR(VLOOKUP($A49,'Season 15'!AF$4:CC$104,36,0),"0"),)</f>
        <v>0</v>
      </c>
      <c r="AK49" s="700">
        <f>SUM(IFERROR(VLOOKUP($A49,'Season 2'!AF$4:CC$104,32,0),"0"),IFERROR(VLOOKUP($A49,'Season 3'!AF$4:CC$104,37,0),"0"),
IFERROR(VLOOKUP($A49,'Season 4'!AF$4:CC$104,37,0),"0"),IFERROR(VLOOKUP($A49,'Season 5'!AF$4:CC$104,37,0),"0"),
IFERROR(VLOOKUP($A49,'Season 6'!AF$4:CC$104,37,0),"0"),IFERROR(VLOOKUP($A49,'Season 7'!AF$4:CC$104,37,0),"0"),
IFERROR(VLOOKUP($A49,'Season 8'!AF$4:CC$104,37,0),"0"),IFERROR(VLOOKUP($A49,'Season 9'!AF$4:CC$104,37,0),"0"),
IFERROR(VLOOKUP($A49,'Season 10'!AF$4:CC$104,37,0),"0"),IFERROR(VLOOKUP($A49,'Season 11'!AF$4:CC$104,37,0),"0"),
IFERROR(VLOOKUP($A49,'Season 12'!AF$4:CC$104,37,0),"0"),IFERROR(VLOOKUP($A49,'Season 13'!AF$4:CC$104,37,0),"0"),
IFERROR(VLOOKUP($A49,'Season 14'!AF$4:CC$104,37,0),"0"),IFERROR(VLOOKUP($A49,'Season 15'!AF$4:CC$104,37,0),"0"),)</f>
        <v>0</v>
      </c>
      <c r="AL49" s="692">
        <f>SUM(IFERROR(VLOOKUP($A49,'Season 2'!AF$4:CC$104,33,0),"0"),IFERROR(VLOOKUP($A49,'Season 3'!AF$4:CC$104,38,0),"0"),
IFERROR(VLOOKUP($A49,'Season 4'!AF$4:CC$104,38,0),"0"),IFERROR(VLOOKUP($A49,'Season 5'!AF$4:CC$104,38,0),"0"),
IFERROR(VLOOKUP($A49,'Season 6'!AF$4:CC$104,38,0),"0"),IFERROR(VLOOKUP($A49,'Season 7'!AF$4:CC$104,38,0),"0"),
IFERROR(VLOOKUP($A49,'Season 8'!AF$4:CC$104,38,0),"0"),IFERROR(VLOOKUP($A49,'Season 9'!AF$4:CC$104,38,0),"0"),
IFERROR(VLOOKUP($A49,'Season 10'!AF$4:CC$104,38,0),"0"),IFERROR(VLOOKUP($A49,'Season 11'!AF$4:CC$104,38,0),"0"),
IFERROR(VLOOKUP($A49,'Season 12'!AF$4:CC$104,38,0),"0"),IFERROR(VLOOKUP($A49,'Season 13'!AF$4:CC$104,38,0),"0"),
IFERROR(VLOOKUP($A49,'Season 14'!AF$4:CC$104,38,0),"0"),IFERROR(VLOOKUP($A49,'Season 15'!AF$4:CC$104,38,0),"0"),)</f>
        <v>0</v>
      </c>
      <c r="AM49" s="1023">
        <f>SUM(IFERROR(VLOOKUP($A49,'Season 2'!AF$4:CC$104,34,0),"0"),IFERROR(VLOOKUP($A49,'Season 3'!AF$4:CC$104,39,0),"0"),
IFERROR(VLOOKUP($A49,'Season 4'!AF$4:CC$104,39,0),"0"),IFERROR(VLOOKUP($A49,'Season 5'!AF$4:CC$104,39,0),"0"),
IFERROR(VLOOKUP($A49,'Season 6'!AF$4:CC$104,39,0),"0"),IFERROR(VLOOKUP($A49,'Season 7'!AF$4:CC$104,39,0),"0"),
IFERROR(VLOOKUP($A49,'Season 8'!AF$4:CC$104,39,0),"0"),IFERROR(VLOOKUP($A49,'Season 9'!AF$4:CC$104,39,0),"0"),
IFERROR(VLOOKUP($A49,'Season 10'!AF$4:CC$104,39,0),"0"),IFERROR(VLOOKUP($A49,'Season 11'!AF$4:CC$104,39,0),"0"),
IFERROR(VLOOKUP($A49,'Season 12'!AF$4:CC$104,39,0),"0"),IFERROR(VLOOKUP($A49,'Season 13'!AF$4:CC$104,39,0),"0"),
IFERROR(VLOOKUP($A49,'Season 14'!AF$4:CC$104,39,0),"0"),IFERROR(VLOOKUP($A49,'Season 15'!AF$4:CC$104,39,0),"0"),)</f>
        <v>0</v>
      </c>
      <c r="AN49" s="26">
        <f>SUM(IFERROR(VLOOKUP($A49,'Season 2'!AF$4:CC$104,35,0),"0"),IFERROR(VLOOKUP($A49,'Season 3'!AF$4:CC$104,40,0),"0"),
IFERROR(VLOOKUP($A49,'Season 4'!AF$4:CC$104,40,0),"0"),IFERROR(VLOOKUP($A49,'Season 5'!AF$4:CC$104,40,0),"0"),
IFERROR(VLOOKUP($A49,'Season 6'!AF$4:CC$104,40,0),"0"),IFERROR(VLOOKUP($A49,'Season 7'!AF$4:CC$104,40,0),"0"),
IFERROR(VLOOKUP($A49,'Season 8'!AF$4:CC$104,40,0),"0"),IFERROR(VLOOKUP($A49,'Season 9'!AF$4:CC$104,40,0),"0"),
IFERROR(VLOOKUP($A49,'Season 10'!AF$4:CC$104,40,0),"0"),IFERROR(VLOOKUP($A49,'Season 11'!AF$4:CC$104,40,0),"0"),
IFERROR(VLOOKUP($A49,'Season 12'!AF$4:CC$104,40,0),"0"),IFERROR(VLOOKUP($A49,'Season 13'!AF$4:CC$104,40,0),"0"),
IFERROR(VLOOKUP($A49,'Season 14'!AF$4:CC$104,40,0),"0"),IFERROR(VLOOKUP($A49,'Season 15'!AF$4:CC$104,40,0),"0"),)</f>
        <v>0</v>
      </c>
      <c r="AO49" s="699">
        <f>SUM(IFERROR(VLOOKUP($A49,'Season 2'!AF$4:CC$104,36,0),"0"),IFERROR(VLOOKUP($A49,'Season 3'!AF$4:CC$104,41,0),"0"),
IFERROR(VLOOKUP($A49,'Season 4'!AF$4:CC$104,41,0),"0"),IFERROR(VLOOKUP($A49,'Season 5'!AF$4:CC$104,41,0),"0"),
IFERROR(VLOOKUP($A49,'Season 6'!AF$4:CC$104,41,0),"0"),IFERROR(VLOOKUP($A49,'Season 7'!AF$4:CC$104,41,0),"0"),
IFERROR(VLOOKUP($A49,'Season 8'!AF$4:CC$104,41,0),"0"),IFERROR(VLOOKUP($A49,'Season 9'!AF$4:CC$104,41,0),"0"),
IFERROR(VLOOKUP($A49,'Season 10'!AF$4:CC$104,41,0),"0"),IFERROR(VLOOKUP($A49,'Season 11'!AF$4:CC$104,41,0),"0"),
IFERROR(VLOOKUP($A49,'Season 12'!AF$4:CC$104,41,0),"0"),IFERROR(VLOOKUP($A49,'Season 13'!AF$4:CC$104,41,0),"0"),
IFERROR(VLOOKUP($A49,'Season 14'!AF$4:CC$104,41,0),"0"),IFERROR(VLOOKUP($A49,'Season 15'!AF$4:CC$104,41,0),"0"),)</f>
        <v>0</v>
      </c>
      <c r="AP49" s="700">
        <f>SUM(IFERROR(VLOOKUP($A49,'Season 2'!AF$4:CC$104,37,0),"0"),IFERROR(VLOOKUP($A49,'Season 3'!AF$4:CC$104,42,0),"0"),
IFERROR(VLOOKUP($A49,'Season 4'!AF$4:CC$104,42,0),"0"),IFERROR(VLOOKUP($A49,'Season 5'!AF$4:CC$104,42,0),"0"),
IFERROR(VLOOKUP($A49,'Season 6'!AF$4:CC$104,42,0),"0"),IFERROR(VLOOKUP($A49,'Season 7'!AF$4:CC$104,42,0),"0"),
IFERROR(VLOOKUP($A49,'Season 8'!AF$4:CC$104,42,0),"0"),IFERROR(VLOOKUP($A49,'Season 9'!AF$4:CC$104,42,0),"0"),
IFERROR(VLOOKUP($A49,'Season 10'!AF$4:CC$104,42,0),"0"),IFERROR(VLOOKUP($A49,'Season 11'!AF$4:CC$104,42,0),"0"),
IFERROR(VLOOKUP($A49,'Season 12'!AF$4:CC$104,42,0),"0"),IFERROR(VLOOKUP($A49,'Season 13'!AF$4:CC$104,42,0),"0"),
IFERROR(VLOOKUP($A49,'Season 14'!AF$4:CC$104,42,0),"0"),IFERROR(VLOOKUP($A49,'Season 15'!AF$4:CC$104,42,0),"0"),)</f>
        <v>0</v>
      </c>
      <c r="AQ49" s="692">
        <f>SUM(IFERROR(VLOOKUP($A49,'Season 2'!AF$4:CC$104,38,0),"0"),IFERROR(VLOOKUP($A49,'Season 3'!AF$4:CC$104,43,0),"0"),
IFERROR(VLOOKUP($A49,'Season 4'!AF$4:CC$104,43,0),"0"),IFERROR(VLOOKUP($A49,'Season 5'!AF$4:CC$104,43,0),"0"),
IFERROR(VLOOKUP($A49,'Season 6'!AF$4:CC$104,43,0),"0"),IFERROR(VLOOKUP($A49,'Season 7'!AF$4:CC$104,43,0),"0"),
IFERROR(VLOOKUP($A49,'Season 8'!AF$4:CC$104,43,0),"0"),IFERROR(VLOOKUP($A49,'Season 9'!AF$4:CC$104,43,0),"0"),
IFERROR(VLOOKUP($A49,'Season 10'!AF$4:CC$104,43,0),"0"),IFERROR(VLOOKUP($A49,'Season 11'!AF$4:CC$104,43,0),"0"),
IFERROR(VLOOKUP($A49,'Season 12'!AF$4:CC$104,43,0),"0"),IFERROR(VLOOKUP($A49,'Season 13'!AF$4:CC$104,43,0),"0"),
IFERROR(VLOOKUP($A49,'Season 14'!AF$4:CC$104,43,0),"0"),IFERROR(VLOOKUP($A49,'Season 15'!AF$4:CC$104,43,0),"0"),)</f>
        <v>0</v>
      </c>
      <c r="AR49" s="1023">
        <f>SUM(IFERROR(VLOOKUP($A49,'Season 2'!AF$4:CC$104,39,0),"0"),IFERROR(VLOOKUP($A49,'Season 3'!AF$4:CC$104,44,0),"0"),
IFERROR(VLOOKUP($A49,'Season 4'!AF$4:CC$104,44,0),"0"),IFERROR(VLOOKUP($A49,'Season 5'!AF$4:CC$104,44,0),"0"),
IFERROR(VLOOKUP($A49,'Season 6'!AF$4:CC$104,44,0),"0"),IFERROR(VLOOKUP($A49,'Season 7'!AF$4:CC$104,44,0),"0"),
IFERROR(VLOOKUP($A49,'Season 8'!AF$4:CC$104,44,0),"0"),IFERROR(VLOOKUP($A49,'Season 9'!AF$4:CC$104,44,0),"0"),
IFERROR(VLOOKUP($A49,'Season 10'!AF$4:CC$104,44,0),"0"),IFERROR(VLOOKUP($A49,'Season 11'!AF$4:CC$104,44,0),"0"),
IFERROR(VLOOKUP($A49,'Season 12'!AF$4:CC$104,44,0),"0"),IFERROR(VLOOKUP($A49,'Season 13'!AF$4:CC$104,44,0),"0"),
IFERROR(VLOOKUP($A49,'Season 14'!AF$4:CC$104,44,0),"0"),IFERROR(VLOOKUP($A49,'Season 15'!AF$4:CC$104,44,0),"0"),)</f>
        <v>0</v>
      </c>
      <c r="AS49" s="26">
        <f>SUM(IFERROR(VLOOKUP($A49,'Season 2'!AF$4:CC$104,40,0),"0"),IFERROR(VLOOKUP($A49,'Season 3'!AF$4:CC$104,45,0),"0"),
IFERROR(VLOOKUP($A49,'Season 4'!AF$4:CC$104,45,0),"0"),IFERROR(VLOOKUP($A49,'Season 5'!AF$4:CC$104,45,0),"0"),
IFERROR(VLOOKUP($A49,'Season 6'!AF$4:CC$104,45,0),"0"),IFERROR(VLOOKUP($A49,'Season 7'!AF$4:CC$104,45,0),"0"),
IFERROR(VLOOKUP($A49,'Season 8'!AF$4:CC$104,45,0),"0"),IFERROR(VLOOKUP($A49,'Season 9'!AF$4:CC$104,45,0),"0"),
IFERROR(VLOOKUP($A49,'Season 10'!AF$4:CC$104,45,0),"0"),IFERROR(VLOOKUP($A49,'Season 11'!AF$4:CC$104,45,0),"0"),
IFERROR(VLOOKUP($A49,'Season 12'!AF$4:CC$104,45,0),"0"),IFERROR(VLOOKUP($A49,'Season 13'!AF$4:CC$104,45,0),"0"),
IFERROR(VLOOKUP($A49,'Season 14'!AF$4:CC$104,45,0),"0"),IFERROR(VLOOKUP($A49,'Season 15'!AF$4:CC$104,45,0),"0"),)</f>
        <v>0</v>
      </c>
      <c r="AT49" s="699">
        <f>SUM(IFERROR(VLOOKUP($A49,'Season 2'!AF$4:CC$104,41,0),"0"),IFERROR(VLOOKUP($A49,'Season 3'!AF$4:CC$104,46,0),"0"),
IFERROR(VLOOKUP($A49,'Season 4'!AF$4:CC$104,46,0),"0"),IFERROR(VLOOKUP($A49,'Season 5'!AF$4:CC$104,46,0),"0"),
IFERROR(VLOOKUP($A49,'Season 6'!AF$4:CC$104,46,0),"0"),IFERROR(VLOOKUP($A49,'Season 7'!AF$4:CC$104,46,0),"0"),
IFERROR(VLOOKUP($A49,'Season 8'!AF$4:CC$104,46,0),"0"),IFERROR(VLOOKUP($A49,'Season 9'!AF$4:CC$104,46,0),"0"),
IFERROR(VLOOKUP($A49,'Season 10'!AF$4:CC$104,46,0),"0"),IFERROR(VLOOKUP($A49,'Season 11'!AF$4:CC$104,46,0),"0"),
IFERROR(VLOOKUP($A49,'Season 12'!AF$4:CC$104,46,0),"0"),IFERROR(VLOOKUP($A49,'Season 13'!AF$4:CC$104,46,0),"0"),
IFERROR(VLOOKUP($A49,'Season 14'!AF$4:CC$104,46,0),"0"),IFERROR(VLOOKUP($A49,'Season 15'!AF$4:CC$104,46,0),"0"),)</f>
        <v>0</v>
      </c>
      <c r="AU49" s="700">
        <f>SUM(IFERROR(VLOOKUP($A49,'Season 3'!AF$4:CH$104,47,0),"0"),
IFERROR(VLOOKUP($A49,'Season 4'!AF$4:CH$104,47,0),"0"),IFERROR(VLOOKUP($A49,'Season 5'!AF$4:CH$104,47,0),"0"),
IFERROR(VLOOKUP($A49,'Season 6'!AF$4:CH$104,47,0),"0"),IFERROR(VLOOKUP($A49,'Season 7'!AF$4:CH$104,47,0),"0"),
IFERROR(VLOOKUP($A49,'Season 8'!AF$4:CH$104,47,0),"0"),IFERROR(VLOOKUP($A49,'Season 9'!AF$4:CH$104,47,0),"0"),
IFERROR(VLOOKUP($A49,'Season 10'!AF$4:CH$104,47,0),"0"),IFERROR(VLOOKUP($A49,'Season 11'!AF$4:CH$104,47,0),"0"),
IFERROR(VLOOKUP($A49,'Season 12'!AF$4:CH$104,47,0),"0"),IFERROR(VLOOKUP($A49,'Season 13'!AF$4:CH$104,47,0),"0"),
IFERROR(VLOOKUP($A49,'Season 14'!AF$4:CH$104,47,0),"0"),IFERROR(VLOOKUP($A49,'Season 15'!AF$4:CH$104,47,0),"0"),)</f>
        <v>0</v>
      </c>
      <c r="AV49" s="692">
        <f>SUM(IFERROR(VLOOKUP($A49,'Season 3'!AF$4:CH$104,48,0),"0"),
IFERROR(VLOOKUP($A49,'Season 4'!AF$4:CH$104,48,0),"0"),IFERROR(VLOOKUP($A49,'Season 5'!AF$4:CH$104,48,0),"0"),
IFERROR(VLOOKUP($A49,'Season 6'!AF$4:CH$104,48,0),"0"),IFERROR(VLOOKUP($A49,'Season 7'!AF$4:CH$104,48,0),"0"),
IFERROR(VLOOKUP($A49,'Season 8'!AF$4:CH$104,48,0),"0"),IFERROR(VLOOKUP($A49,'Season 9'!AF$4:CH$104,48,0),"0"),
IFERROR(VLOOKUP($A49,'Season 10'!AF$4:CH$104,48,0),"0"),IFERROR(VLOOKUP($A49,'Season 11'!AF$4:CH$104,48,0),"0"),
IFERROR(VLOOKUP($A49,'Season 12'!AF$4:CH$104,48,0),"0"),IFERROR(VLOOKUP($A49,'Season 13'!AF$4:CH$104,48,0),"0"),
IFERROR(VLOOKUP($A49,'Season 14'!AF$4:CH$104,48,0),"0"),IFERROR(VLOOKUP($A49,'Season 15'!AF$4:CH$104,48,0),"0"),)</f>
        <v>0</v>
      </c>
      <c r="AW49" s="1023">
        <f>SUM(IFERROR(VLOOKUP($A49,'Season 3'!AF$4:CH$104,49,0),"0"),
IFERROR(VLOOKUP($A49,'Season 4'!AF$4:CH$104,49,0),"0"),IFERROR(VLOOKUP($A49,'Season 5'!AF$4:CH$104,49,0),"0"),
IFERROR(VLOOKUP($A49,'Season 6'!AF$4:CH$104,49,0),"0"),IFERROR(VLOOKUP($A49,'Season 7'!AF$4:CH$104,49,0),"0"),
IFERROR(VLOOKUP($A49,'Season 8'!AF$4:CH$104,49,0),"0"),IFERROR(VLOOKUP($A49,'Season 9'!AF$4:CH$104,49,0),"0"),
IFERROR(VLOOKUP($A49,'Season 10'!AF$4:CH$104,49,0),"0"),IFERROR(VLOOKUP($A49,'Season 11'!AF$4:CH$104,49,0),"0"),
IFERROR(VLOOKUP($A49,'Season 12'!AF$4:CH$104,49,0),"0"),IFERROR(VLOOKUP($A49,'Season 13'!AF$4:CH$104,49,0),"0"),
IFERROR(VLOOKUP($A49,'Season 14'!AF$4:CH$104,49,0),"0"),IFERROR(VLOOKUP($A49,'Season 15'!AF$4:CH$104,49,0),"0"),)</f>
        <v>0</v>
      </c>
      <c r="AX49" s="26">
        <f>SUM(IFERROR(VLOOKUP($A49,'Season 3'!AF$4:CH$104,50,0),"0"),
IFERROR(VLOOKUP($A49,'Season 4'!AF$4:CH$104,50,0),"0"),IFERROR(VLOOKUP($A49,'Season 5'!AF$4:CH$104,50,0),"0"),
IFERROR(VLOOKUP($A49,'Season 6'!AF$4:CH$104,50,0),"0"),IFERROR(VLOOKUP($A49,'Season 7'!AF$4:CH$104,50,0),"0"),
IFERROR(VLOOKUP($A49,'Season 8'!AF$4:CH$104,50,0),"0"),IFERROR(VLOOKUP($A49,'Season 9'!AF$4:CH$104,50,0),"0"),
IFERROR(VLOOKUP($A49,'Season 10'!AF$4:CH$104,50,0),"0"),IFERROR(VLOOKUP($A49,'Season 11'!AF$4:CH$104,50,0),"0"),
IFERROR(VLOOKUP($A49,'Season 12'!AF$4:CH$104,50,0),"0"),IFERROR(VLOOKUP($A49,'Season 13'!AF$4:CH$104,50,0),"0"),
IFERROR(VLOOKUP($A49,'Season 14'!AF$4:CH$104,50,0),"0"),IFERROR(VLOOKUP($A49,'Season 15'!AF$4:CH$104,50,0),"0"),)</f>
        <v>0</v>
      </c>
      <c r="AY49" s="699">
        <f>SUM(IFERROR(VLOOKUP($A49,'Season 3'!AF$4:CH$104,51,0),"0"),
IFERROR(VLOOKUP($A49,'Season 4'!AF$4:CH$104,51,0),"0"),IFERROR(VLOOKUP($A49,'Season 5'!AF$4:CH$104,51,0),"0"),
IFERROR(VLOOKUP($A49,'Season 6'!AF$4:CH$104,51,0),"0"),IFERROR(VLOOKUP($A49,'Season 7'!AF$4:CH$104,51,0),"0"),
IFERROR(VLOOKUP($A49,'Season 8'!AF$4:CH$104,51,0),"0"),IFERROR(VLOOKUP($A49,'Season 9'!AF$4:CH$104,51,0),"0"),
IFERROR(VLOOKUP($A49,'Season 10'!AF$4:CH$104,51,0),"0"),IFERROR(VLOOKUP($A49,'Season 11'!AF$4:CH$104,51,0),"0"),
IFERROR(VLOOKUP($A49,'Season 12'!AF$4:CH$104,51,0),"0"),IFERROR(VLOOKUP($A49,'Season 13'!AF$4:CH$104,51,0),"0"),
IFERROR(VLOOKUP($A49,'Season 14'!AF$4:CH$104,51,0),"0"),IFERROR(VLOOKUP($A49,'Season 15'!AF$4:CH$104,51,0),"0"),)</f>
        <v>0</v>
      </c>
      <c r="AZ49" s="700">
        <f>SUM(IFERROR(VLOOKUP($A49,'Season 1'!AF$4:CC$104,32,0),"0"),IFERROR(VLOOKUP($A49,'Season 2'!AF$4:CC$104,37,0),"0"),)</f>
        <v>0</v>
      </c>
      <c r="BA49" s="692">
        <f>SUM(IFERROR(VLOOKUP($A49,'Season 1'!AF$4:CC$104,33,0),"0"),IFERROR(VLOOKUP($A49,'Season 2'!AF$4:CC$104,38,0),"0"),)</f>
        <v>0</v>
      </c>
      <c r="BB49" s="1023">
        <f>SUM(IFERROR(VLOOKUP($A49,'Season 1'!AF$4:CC$104,34,0),"0"),IFERROR(VLOOKUP($A49,'Season 2'!AF$4:CC$104,39,0),"0"),)</f>
        <v>0</v>
      </c>
      <c r="BC49" s="26">
        <f>SUM(IFERROR(VLOOKUP($A49,'Season 1'!AF$4:CC$104,35,0),"0"),IFERROR(VLOOKUP($A49,'Season 2'!AF$4:CC$104,40,0),"0"),)</f>
        <v>0</v>
      </c>
      <c r="BD49" s="699">
        <f>SUM(IFERROR(VLOOKUP($A49,'Season 1'!AF$4:CC$104,36,0),"0"),IFERROR(VLOOKUP($A49,'Season 2'!AF$4:CC$104,41,0),"0"),)</f>
        <v>0</v>
      </c>
      <c r="BE49" s="1111">
        <f>SUM(IFERROR(VLOOKUP($A49,'Season 1'!AF$4:CC$104,37,0),"0"),
IFERROR(VLOOKUP($A49,'Season 2'!AF$4:CC$104,47,0),"0"),IFERROR(VLOOKUP($A49,'Season 3'!AF$4:CH$104,52,0),"0"),
IFERROR(VLOOKUP($A49,'Season 4'!AF$4:CH$104,52,0),"0"),IFERROR(VLOOKUP($A49,'Season 5'!AF$4:CH$104,52,0),"0"),
IFERROR(VLOOKUP($A49,'Season 6'!AF$4:CH$104,52,0),"0"),IFERROR(VLOOKUP($A49,'Season 7'!AF$4:CH$104,52,0),"0"),
IFERROR(VLOOKUP($A49,'Season 8'!AF$4:CH$104,52,0),"0"),IFERROR(VLOOKUP($A49,'Season 9'!AF$4:CH$104,52,0),"0"),
IFERROR(VLOOKUP($A49,'Season 10'!AF$4:CH$104,52,0),"0"),IFERROR(VLOOKUP($A49,'Season 11'!AF$4:CH$104,52,0),"0"),
IFERROR(VLOOKUP($A49,'Season 12'!AF$4:CH$104,52,0),"0"),IFERROR(VLOOKUP($A49,'Season 13'!AF$4:CH$104,52,0),"0"),
IFERROR(VLOOKUP($A49,'Season 14'!AF$4:CH$104,52,0),"0"),IFERROR(VLOOKUP($A49,'Season 15'!AF$4:CH$104,52,0),"0"),)</f>
        <v>0</v>
      </c>
      <c r="BF49" s="1112">
        <f>SUM(IFERROR(VLOOKUP($A49,'Season 1'!AF$4:CC$104,38,0),"0"),
IFERROR(VLOOKUP($A49,'Season 2'!AF$4:CC$104,48,0),"0"),IFERROR(VLOOKUP($A49,'Season 3'!AF$4:CH$104,53,0),"0"),
IFERROR(VLOOKUP($A49,'Season 4'!AF$4:CH$104,53,0),"0"),IFERROR(VLOOKUP($A49,'Season 5'!AF$4:CH$104,53,0),"0"),
IFERROR(VLOOKUP($A49,'Season 6'!AF$4:CH$104,53,0),"0"),IFERROR(VLOOKUP($A49,'Season 7'!AF$4:CH$104,53,0),"0"),
IFERROR(VLOOKUP($A49,'Season 8'!AF$4:CH$104,53,0),"0"),IFERROR(VLOOKUP($A49,'Season 9'!AF$4:CH$104,53,0),"0"),
IFERROR(VLOOKUP($A49,'Season 10'!AF$4:CH$104,53,0),"0"),IFERROR(VLOOKUP($A49,'Season 11'!AF$4:CH$104,53,0),"0"),
IFERROR(VLOOKUP($A49,'Season 12'!AF$4:CH$104,53,0),"0"),IFERROR(VLOOKUP($A49,'Season 13'!AF$4:CH$104,53,0),"0"),
IFERROR(VLOOKUP($A49,'Season 14'!AF$4:CH$104,53,0),"0"),IFERROR(VLOOKUP($A49,'Season 15'!AF$4:CH$104,53,0),"0"),)</f>
        <v>0</v>
      </c>
      <c r="BG49" s="1061" t="e">
        <f t="shared" si="1"/>
        <v>#DIV/0!</v>
      </c>
      <c r="BI49" s="1100"/>
      <c r="BJ49" s="1100"/>
      <c r="BK49" s="1100"/>
      <c r="BL49" s="1100"/>
      <c r="BM49" s="1100"/>
      <c r="BN49" s="1100"/>
      <c r="BO49" s="334"/>
      <c r="BP49" s="334"/>
      <c r="BQ49" s="334"/>
      <c r="BR49" s="334"/>
      <c r="BS49" s="15">
        <f>IFERROR(VLOOKUP($A49,'Season 1'!$AF$4:$CH$104,39,0),"0")</f>
        <v>0</v>
      </c>
      <c r="BT49" s="15">
        <f>IFERROR(VLOOKUP($A49,'Season 1'!$AF$4:$CH$104,40,0),"0")</f>
        <v>0</v>
      </c>
      <c r="BU49" s="15">
        <f>IFERROR(VLOOKUP($A49,'Season 2'!$AF$4:$CH$104,49,0),"0")</f>
        <v>0</v>
      </c>
      <c r="BV49" s="15">
        <f>IFERROR(VLOOKUP($A49,'Season 2'!$AF$4:$CH$104,50,0),"0")</f>
        <v>0</v>
      </c>
      <c r="BW49" s="15">
        <f>IFERROR(VLOOKUP($A49,'Season 3'!$AF$4:$CH$104,54,0),"0")</f>
        <v>0</v>
      </c>
      <c r="BX49" s="15">
        <f>IFERROR(VLOOKUP($A49,'Season 3'!$AF$4:$CH$104,55,0),"0")</f>
        <v>0</v>
      </c>
      <c r="BY49" s="15" t="str">
        <f>IFERROR(VLOOKUP($A49,'Season 4'!$AF$4:$CH$104,54,0),"0")</f>
        <v>0</v>
      </c>
      <c r="BZ49" s="15" t="str">
        <f>IFERROR(VLOOKUP($A49,'Season 4'!$AF$4:$CH$104,55,0),"0")</f>
        <v>0</v>
      </c>
      <c r="CA49" s="15" t="str">
        <f>IFERROR(VLOOKUP($A49,'Season 5'!$AF$4:$CH$104,54,0),"0")</f>
        <v>0</v>
      </c>
      <c r="CB49" s="15" t="str">
        <f>IFERROR(VLOOKUP($A49,'Season 5'!$AF$4:$CH$104,55,0),"0")</f>
        <v>0</v>
      </c>
      <c r="CC49" s="15" t="str">
        <f>IFERROR(VLOOKUP($A49,'Season 6'!$AF$4:$CH$104,54,0),"0")</f>
        <v>0</v>
      </c>
      <c r="CD49" s="15" t="str">
        <f>IFERROR(VLOOKUP($A49,'Season 6'!$AF$4:$CH$104,55,0),"0")</f>
        <v>0</v>
      </c>
      <c r="CE49" s="15" t="str">
        <f>IFERROR(VLOOKUP($A49,'Season 7'!$AF$4:$CH$104,54,0),"0")</f>
        <v>0</v>
      </c>
      <c r="CF49" s="15" t="str">
        <f>IFERROR(VLOOKUP($A49,'Season 7'!$AF$4:$CH$104,55,0),"0")</f>
        <v>0</v>
      </c>
      <c r="CG49" s="15" t="str">
        <f>IFERROR(VLOOKUP($A49,'Season 8'!$AF$4:$CH$104,54,0),"0")</f>
        <v>0</v>
      </c>
      <c r="CH49" s="15" t="str">
        <f>IFERROR(VLOOKUP($A49,'Season 8'!$AF$4:$CH$104,55,0),"0")</f>
        <v>0</v>
      </c>
      <c r="CI49" s="15" t="str">
        <f>IFERROR(VLOOKUP($A49,'Season 9'!$AF$4:$CH$104,54,0),"0")</f>
        <v>0</v>
      </c>
      <c r="CJ49" s="15" t="str">
        <f>IFERROR(VLOOKUP($A49,'Season 9'!$AF$4:$CH$104,55,0),"0")</f>
        <v>0</v>
      </c>
      <c r="CK49" s="15" t="str">
        <f>IFERROR(VLOOKUP($A49,'Season 10'!$AF$4:$CH$104,54,0),"0")</f>
        <v>0</v>
      </c>
      <c r="CL49" s="15" t="str">
        <f>IFERROR(VLOOKUP($A49,'Season 10'!$AF$4:$CH$104,55,0),"0")</f>
        <v>0</v>
      </c>
      <c r="CM49" s="15" t="str">
        <f>IFERROR(VLOOKUP($A49,'Season 11'!$AF$4:$CH$104,54,0),"0")</f>
        <v>0</v>
      </c>
      <c r="CN49" s="15" t="str">
        <f>IFERROR(VLOOKUP($A49,'Season 11'!$AF$4:$CH$104,55,0),"0")</f>
        <v>0</v>
      </c>
      <c r="CO49" s="15" t="str">
        <f>IFERROR(VLOOKUP($A49,'Season 12'!$AF$4:$CH$104,54,0),"0")</f>
        <v>0</v>
      </c>
      <c r="CP49" s="15" t="str">
        <f>IFERROR(VLOOKUP($A49,'Season 12'!$AF$4:$CH$104,55,0),"0")</f>
        <v>0</v>
      </c>
      <c r="CQ49" s="15" t="str">
        <f>IFERROR(VLOOKUP($A49,'Season 13'!$AF$4:$CH$104,54,0),"0")</f>
        <v>0</v>
      </c>
      <c r="CR49" s="15" t="str">
        <f>IFERROR(VLOOKUP($A49,'Season 13'!$AF$4:$CH$104,55,0),"0")</f>
        <v>0</v>
      </c>
      <c r="CS49" s="15" t="str">
        <f>IFERROR(VLOOKUP($A49,'Season 14'!$AF$4:$CH$104,54,0),"0")</f>
        <v>0</v>
      </c>
      <c r="CT49" s="15" t="str">
        <f>IFERROR(VLOOKUP($A49,'Season 14'!$AF$4:$CH$104,55,0),"0")</f>
        <v>0</v>
      </c>
      <c r="CU49" s="15" t="str">
        <f>IFERROR(VLOOKUP($A49,'Season 15'!$AF$4:$CH$104,54,0),"0")</f>
        <v>0</v>
      </c>
      <c r="CV49" s="15" t="str">
        <f>IFERROR(VLOOKUP($A49,'Season 15'!$AF$4:$CH$104,55,0),"0")</f>
        <v>0</v>
      </c>
    </row>
    <row r="50" spans="1:100" x14ac:dyDescent="0.25">
      <c r="A50" s="1090" t="s">
        <v>349</v>
      </c>
      <c r="B50" s="1021" t="str">
        <f>IFERROR(VLOOKUP('Data Totals'!A50,'Season 1'!AF$4:CC$104,2,FALSE),IFERROR(VLOOKUP('Data Totals'!A50,'Season 2'!AF$4:CC$104,2,FALSE),IFERROR(VLOOKUP('Data Totals'!A50,'Season 3'!AF$4:CC$104,2,FALSE),IFERROR(VLOOKUP('Data Totals'!A50,'Season 4'!AF$4:CC$104,2,FALSE),IFERROR(VLOOKUP('Data Totals'!A50,'Season 5'!AF$4:CC$104,2,FALSE),IFERROR(VLOOKUP('Data Totals'!A50,'Season 6'!AF$4:CC$104,2,FALSE),IFERROR(VLOOKUP('Data Totals'!A50,'Season 7'!AF$4:CC$104,2,FALSE),IFERROR(VLOOKUP('Data Totals'!A50,'Season 8'!AF$4:CC$104,2,FALSE),IFERROR(VLOOKUP('Data Totals'!A50,'Season 9'!AF$4:CC$104,2,FALSE),IFERROR(VLOOKUP('Data Totals'!A50,'Season 10'!AF$4:CC$104,2,FALSE),IFERROR(VLOOKUP('Data Totals'!A50,'Season 11'!AF$4:CC$104,2,FALSE),IFERROR(VLOOKUP('Data Totals'!A50,'Season 12'!AF$4:CC$104,2,FALSE),IFERROR(VLOOKUP('Data Totals'!A50,'Season 13'!AF$4:CC$104,2,FALSE),IFERROR(VLOOKUP('Data Totals'!A50,'Season 14'!AF$4:CC$104,2,FALSE),IFERROR(VLOOKUP('Data Totals'!A50,'Season 15'!AF$4:CC$104,2,FALSE),"N/A")))))))))))))))</f>
        <v>CB</v>
      </c>
      <c r="C50" s="1022">
        <f>IFERROR(VLOOKUP('Data Totals'!A50,'Season 1'!AF$4:CC$104,3,FALSE),IFERROR(VLOOKUP('Data Totals'!A50,'Season 2'!AF$4:CC$104,3,FALSE),IFERROR(VLOOKUP('Data Totals'!A50,'Season 3'!AF$4:CC$104,3,FALSE),IFERROR(VLOOKUP('Data Totals'!A50,'Season 4'!AF$4:CC$104,3,FALSE),IFERROR(VLOOKUP('Data Totals'!A50,'Season 5'!AF$4:CC$104,3,FALSE),IFERROR(VLOOKUP('Data Totals'!A50,'Season 6'!AF$4:CC$104,3,FALSE),IFERROR(VLOOKUP('Data Totals'!A50,'Season 7'!AF$4:CC$104,3,FALSE),IFERROR(VLOOKUP('Data Totals'!A50,'Season 8'!AF$4:CC$104,3,FALSE),IFERROR(VLOOKUP('Data Totals'!A50,'Season 9'!AF$4:CC$104,3,FALSE),IFERROR(VLOOKUP('Data Totals'!A50,'Season 10'!AF$4:CC$104,3,FALSE),IFERROR(VLOOKUP('Data Totals'!A50,'Season 11'!AF$4:CC$104,3,FALSE),IFERROR(VLOOKUP('Data Totals'!A50,'Season 12'!AF$4:CC$104,3,FALSE),IFERROR(VLOOKUP('Data Totals'!A50,'Season 13'!AF$4:CC$104,3,FALSE),IFERROR(VLOOKUP('Data Totals'!A50,'Season 14'!AF$4:CC$104,3,FALSE),IFERROR(VLOOKUP('Data Totals'!A50,'Season 15'!AF$4:CC$104,3,FALSE),"N/A")))))))))))))))</f>
        <v>68</v>
      </c>
      <c r="D50" s="1022">
        <f>IFERROR(VLOOKUP('Data Totals'!A50,'Season 1'!AF$4:CC$104,4,FALSE),IFERROR(VLOOKUP('Data Totals'!A50,'Season 2'!AF$4:CC$104,4,FALSE),IFERROR(VLOOKUP('Data Totals'!A50,'Season 3'!AF$4:CC$104,4,FALSE),IFERROR(VLOOKUP('Data Totals'!A50,'Season 4'!AF$4:CC$104,4,FALSE),IFERROR(VLOOKUP('Data Totals'!A50,'Season 5'!AF$4:CC$104,4,FALSE),IFERROR(VLOOKUP('Data Totals'!A50,'Season 6'!AF$4:CC$104,4,FALSE),IFERROR(VLOOKUP('Data Totals'!A50,'Season 7'!AF$4:CC$104,4,FALSE),IFERROR(VLOOKUP('Data Totals'!A50,'Season 8'!AF$4:CC$104,4,FALSE),IFERROR(VLOOKUP('Data Totals'!A50,'Season 9'!AF$4:CC$104,4,FALSE),IFERROR(VLOOKUP('Data Totals'!A50,'Season 10'!AF$4:CC$104,4,FALSE),IFERROR(VLOOKUP('Data Totals'!A50,'Season 11'!AF$4:CC$104,4,FALSE),IFERROR(VLOOKUP('Data Totals'!A50,'Season 12'!AF$4:CC$104,4,FALSE),IFERROR(VLOOKUP('Data Totals'!A50,'Season 13'!AF$4:CC$104,4,FALSE),IFERROR(VLOOKUP('Data Totals'!A50,'Season 14'!AF$4:CC$104,4,FALSE),IFERROR(VLOOKUP('Data Totals'!A50,'Season 15'!AF$4:CC$104,4,FALSE),"N/A")))))))))))))))</f>
        <v>70</v>
      </c>
      <c r="E50" s="1022">
        <f t="shared" si="0"/>
        <v>2</v>
      </c>
      <c r="F50" s="692">
        <f>SUM(IFERROR(VLOOKUP(A50,BI$3:BN$152,2,0),"0"),IFERROR(VLOOKUP(A50,'Season 1'!AF$4:CC$104,6,0),"0"),
IFERROR(VLOOKUP(A50,'Season 2'!AF$4:CC$104,6,0),"0"),IFERROR(VLOOKUP(A50,'Season 3'!AF$4:CC$104,6,0),"0"),
IFERROR(VLOOKUP(A50,'Season 4'!AF$4:CC$104,6,0),"0"),IFERROR(VLOOKUP(A50,'Season 5'!AF$4:CC$104,6,0),"0"),
IFERROR(VLOOKUP(A50,'Season 6'!AF$4:CC$104,6,0),"0"),IFERROR(VLOOKUP(A50,'Season 7'!AF$4:CC$104,6,0),"0"),
IFERROR(VLOOKUP(A50,'Season 8'!AF$4:CC$104,6,0),"0"),IFERROR(VLOOKUP(A50,'Season 9'!AF$4:CC$104,6,0),"0"),
IFERROR(VLOOKUP(A50,'Season 10'!AF$4:CC$104,6,0),"0"),IFERROR(VLOOKUP(A50,'Season 11'!AF$4:CC$104,6,0),"0"),
IFERROR(VLOOKUP(A50,'Season 12'!AF$4:CC$104,6,0),"0"),IFERROR(VLOOKUP(A50,'Season 13'!AF$4:CC$104,6,0),"0"),
IFERROR(VLOOKUP(A50,'Season 14'!AF$4:CC$104,6,0),"0"),IFERROR(VLOOKUP(A50,'Season 15'!AF$4:CC$104,6,0),"0"),)</f>
        <v>87</v>
      </c>
      <c r="G50" s="692">
        <f>SUM(IFERROR(VLOOKUP(A50,'Season 1'!AF$4:CC$104,7,0),"0"),
IFERROR(VLOOKUP(A50,'Season 2'!AF$4:CC$104,7,0),"0"),IFERROR(VLOOKUP(A50,'Season 3'!AF$4:CC$104,7,0),"0"),
IFERROR(VLOOKUP(A50,'Season 4'!AF$4:CC$104,7,0),"0"),IFERROR(VLOOKUP(A50,'Season 5'!AF$4:CC$104,7,0),"0"),
IFERROR(VLOOKUP(A50,'Season 6'!AF$4:CC$104,7,0),"0"),IFERROR(VLOOKUP(A50,'Season 7'!AF$4:CC$104,7,0),"0"),
IFERROR(VLOOKUP(A50,'Season 8'!AF$4:CC$104,7,0),"0"),IFERROR(VLOOKUP(A50,'Season 9'!AF$4:CC$104,7,0),"0"),
IFERROR(VLOOKUP(A50,'Season 10'!AF$4:CC$104,7,0),"0"),IFERROR(VLOOKUP(A50,'Season 11'!AF$4:CC$104,7,0),"0"),
IFERROR(VLOOKUP(A50,'Season 12'!AF$4:CC$104,7,0),"0"),IFERROR(VLOOKUP(A50,'Season 13'!AF$4:CC$104,7,0),"0"),
IFERROR(VLOOKUP(A50,'Season 14'!AF$4:CC$104,7,0),"0"),IFERROR(VLOOKUP(A50,'Season 15'!AF$4:CC$104,7,0),"0"),)</f>
        <v>0</v>
      </c>
      <c r="H50" s="556">
        <f>SUM(IFERROR(VLOOKUP(A50,'Season 1'!AF$4:CC$104,8,0),"0"),
IFERROR(VLOOKUP(A50,'Season 2'!AF$4:CC$104,8,0),"0"),IFERROR(VLOOKUP(A50,'Season 3'!AF$4:CC$104,8,0),"0"),
IFERROR(VLOOKUP(A50,'Season 4'!AF$4:CC$104,8,0),"0"),IFERROR(VLOOKUP(A50,'Season 5'!AF$4:CC$104,8,0),"0"),
IFERROR(VLOOKUP(A50,'Season 6'!AF$4:CC$104,8,0),"0"),IFERROR(VLOOKUP(A50,'Season 7'!AF$4:CC$104,8,0),"0"),
IFERROR(VLOOKUP(A50,'Season 8'!AF$4:CC$104,8,0),"0"),IFERROR(VLOOKUP(A50,'Season 9'!AF$4:CC$104,8,0),"0"),
IFERROR(VLOOKUP(A50,'Season 10'!AF$4:CC$104,8,0),"0"),IFERROR(VLOOKUP(A50,'Season 11'!AF$4:CC$104,8,0),"0"),
IFERROR(VLOOKUP(A50,'Season 12'!AF$4:CC$104,8,0),"0"),IFERROR(VLOOKUP(A50,'Season 13'!AF$4:CC$104,8,0),"0"),
IFERROR(VLOOKUP(A50,'Season 14'!AF$4:CC$104,8,0),"0"),IFERROR(VLOOKUP(A50,'Season 15'!AF$4:CC$104,8,0),"0"),)</f>
        <v>0</v>
      </c>
      <c r="I50" s="1023">
        <f>SUM(IFERROR(VLOOKUP(A50,'Season 1'!AF$4:CC$104,9,0),"0"),
IFERROR(VLOOKUP(A50,'Season 2'!AF$4:CC$104,9,0),"0"),IFERROR(VLOOKUP(A50,'Season 3'!AF$4:CC$104,9,0),"0"),
IFERROR(VLOOKUP(A50,'Season 4'!AF$4:CC$104,9,0),"0"),IFERROR(VLOOKUP(A50,'Season 5'!AF$4:CC$104,9,0),"0"),
IFERROR(VLOOKUP(A50,'Season 6'!AF$4:CC$104,9,0),"0"),IFERROR(VLOOKUP(A50,'Season 7'!AF$4:CC$104,9,0),"0"),
IFERROR(VLOOKUP(A50,'Season 8'!AF$4:CC$104,9,0),"0"),IFERROR(VLOOKUP(A50,'Season 9'!AF$4:CC$104,9,0),"0"),
IFERROR(VLOOKUP(A50,'Season 10'!AF$4:CC$104,9,0),"0"),IFERROR(VLOOKUP(A50,'Season 11'!AF$4:CC$104,9,0),"0"),
IFERROR(VLOOKUP(A50,'Season 12'!AF$4:CC$104,9,0),"0"),IFERROR(VLOOKUP(A50,'Season 13'!AF$4:CC$104,9,0),"0"),
IFERROR(VLOOKUP(A50,'Season 14'!AF$4:CC$104,9,0),"0"),IFERROR(VLOOKUP(A50,'Season 15'!AF$4:CC$104,9,0),"0"),)</f>
        <v>0</v>
      </c>
      <c r="J50" s="26">
        <f>SUM(IFERROR(VLOOKUP(A50,BI$3:BN$152,3,0),"0"),IFERROR(VLOOKUP(A50,'Season 1'!AF$4:CC$104,10,0),"0"),
IFERROR(VLOOKUP(A50,'Season 2'!AF$4:CC$104,10,0),"0"),IFERROR(VLOOKUP(A50,'Season 3'!AF$4:CC$104,10,0),"0"),
IFERROR(VLOOKUP(A50,'Season 4'!AF$4:CC$104,10,0),"0"),IFERROR(VLOOKUP(A50,'Season 5'!AF$4:CC$104,10,0),"0"),
IFERROR(VLOOKUP(A50,'Season 6'!AF$4:CC$104,10,0),"0"),IFERROR(VLOOKUP(A50,'Season 7'!AF$4:CC$104,10,0),"0"),
IFERROR(VLOOKUP(A50,'Season 8'!AF$4:CC$104,10,0),"0"),IFERROR(VLOOKUP(A50,'Season 9'!AF$4:CC$104,10,0),"0"),
IFERROR(VLOOKUP(A50,'Season 10'!AF$4:CC$104,10,0),"0"),IFERROR(VLOOKUP(A50,'Season 11'!AF$4:CC$104,10,0),"0"),
IFERROR(VLOOKUP(A50,'Season 12'!AF$4:CC$104,10,0),"0"),IFERROR(VLOOKUP(A50,'Season 13'!AF$4:CC$104,10,0),"0"),
IFERROR(VLOOKUP(A50,'Season 14'!AF$4:CC$104,10,0),"0"),IFERROR(VLOOKUP(A50,'Season 15'!AF$4:CC$104,10,0),"0"),)</f>
        <v>3</v>
      </c>
      <c r="K50" s="699">
        <f>SUM(IFERROR(VLOOKUP(A50,BI$3:BN$152,4,0),"0"),IFERROR(VLOOKUP(A50,'Season 1'!AF$4:CC$104,11,0),"0"),
IFERROR(VLOOKUP(A50,'Season 2'!AF$4:CC$104,11,0),"0"),IFERROR(VLOOKUP(A50,'Season 3'!AF$4:CC$104,11,0),"0"),
IFERROR(VLOOKUP(A50,'Season 4'!AF$4:CC$104,11,0),"0"),IFERROR(VLOOKUP(A50,'Season 5'!AF$4:CC$104,11,0),"0"),
IFERROR(VLOOKUP(A50,'Season 6'!AF$4:CC$104,11,0),"0"),IFERROR(VLOOKUP(A50,'Season 7'!AF$4:CC$104,11,0),"0"),
IFERROR(VLOOKUP(A50,'Season 8'!AF$4:CC$104,11,0),"0"),IFERROR(VLOOKUP(A50,'Season 9'!AF$4:CC$104,11,0),"0"),
IFERROR(VLOOKUP(A50,'Season 10'!AF$4:CC$104,11,0),"0"),IFERROR(VLOOKUP(A50,'Season 11'!AF$4:CC$104,11,0),"0"),
IFERROR(VLOOKUP(A50,'Season 12'!AF$4:CC$104,11,0),"0"),IFERROR(VLOOKUP(A50,'Season 13'!AF$4:CC$104,11,0),"0"),
IFERROR(VLOOKUP(A50,'Season 14'!AF$4:CC$104,11,0),"0"),IFERROR(VLOOKUP(A50,'Season 15'!AF$4:CC$104,11,0),"0"),)</f>
        <v>0</v>
      </c>
      <c r="L50" s="700">
        <f>SUM(IFERROR(VLOOKUP($A50,'Season 1'!AF$4:CC$104,12,0),"0"),
IFERROR(VLOOKUP($A50,'Season 2'!AF$4:CC$104,12,0),"0"),IFERROR(VLOOKUP($A50,'Season 3'!AF$4:CC$104,12,0),"0"),
IFERROR(VLOOKUP($A50,'Season 4'!AF$4:CC$104,12,0),"0"),IFERROR(VLOOKUP($A50,'Season 5'!AF$4:CC$104,12,0),"0"),
IFERROR(VLOOKUP($A50,'Season 6'!AF$4:CC$104,12,0),"0"),IFERROR(VLOOKUP($A50,'Season 7'!AF$4:CC$104,12,0),"0"),
IFERROR(VLOOKUP($A50,'Season 8'!AF$4:CC$104,12,0),"0"),IFERROR(VLOOKUP($A50,'Season 9'!AF$4:CC$104,12,0),"0"),
IFERROR(VLOOKUP($A50,'Season 10'!AF$4:CC$104,12,0),"0"),IFERROR(VLOOKUP($A50,'Season 11'!AF$4:CC$104,12,0),"0"),
IFERROR(VLOOKUP($A50,'Season 12'!AF$4:CC$104,12,0),"0"),IFERROR(VLOOKUP($A50,'Season 13'!AF$4:CC$104,12,0),"0"),
IFERROR(VLOOKUP($A50,'Season 14'!AF$4:CC$104,12,0),"0"),IFERROR(VLOOKUP($A50,'Season 15'!AF$4:CC$104,12,0),"0"),)</f>
        <v>0</v>
      </c>
      <c r="M50" s="692">
        <f>SUM(IFERROR(VLOOKUP($A50,'Season 1'!AF$4:CC$104,13,0),"0"),
IFERROR(VLOOKUP($A50,'Season 2'!AF$4:CC$104,13,0),"0"),IFERROR(VLOOKUP($A50,'Season 3'!AF$4:CC$104,13,0),"0"),
IFERROR(VLOOKUP($A50,'Season 4'!AF$4:CC$104,13,0),"0"),IFERROR(VLOOKUP($A50,'Season 5'!AF$4:CC$104,13,0),"0"),
IFERROR(VLOOKUP($A50,'Season 6'!AF$4:CC$104,13,0),"0"),IFERROR(VLOOKUP($A50,'Season 7'!AF$4:CC$104,13,0),"0"),
IFERROR(VLOOKUP($A50,'Season 8'!AF$4:CC$104,13,0),"0"),IFERROR(VLOOKUP($A50,'Season 9'!AF$4:CC$104,13,0),"0"),
IFERROR(VLOOKUP($A50,'Season 10'!AF$4:CC$104,13,0),"0"),IFERROR(VLOOKUP($A50,'Season 11'!AF$4:CC$104,13,0),"0"),
IFERROR(VLOOKUP($A50,'Season 12'!AF$4:CC$104,13,0),"0"),IFERROR(VLOOKUP($A50,'Season 13'!AF$4:CC$104,13,0),"0"),
IFERROR(VLOOKUP($A50,'Season 14'!AF$4:CC$104,13,0),"0"),IFERROR(VLOOKUP($A50,'Season 15'!AF$4:CC$104,13,0),"0"),)</f>
        <v>0</v>
      </c>
      <c r="N50" s="1023">
        <f>SUM(IFERROR(VLOOKUP($A50,'Season 1'!AF$4:CC$104,14,0),"0"),
IFERROR(VLOOKUP($A50,'Season 2'!AF$4:CC$104,14,0),"0"),IFERROR(VLOOKUP($A50,'Season 3'!AF$4:CC$104,14,0),"0"),
IFERROR(VLOOKUP($A50,'Season 4'!AF$4:CC$104,14,0),"0"),IFERROR(VLOOKUP($A50,'Season 5'!AF$4:CC$104,14,0),"0"),
IFERROR(VLOOKUP($A50,'Season 6'!AF$4:CC$104,14,0),"0"),IFERROR(VLOOKUP($A50,'Season 7'!AF$4:CC$104,14,0),"0"),
IFERROR(VLOOKUP($A50,'Season 8'!AF$4:CC$104,14,0),"0"),IFERROR(VLOOKUP($A50,'Season 9'!AF$4:CC$104,14,0),"0"),
IFERROR(VLOOKUP($A50,'Season 10'!AF$4:CC$104,14,0),"0"),IFERROR(VLOOKUP($A50,'Season 11'!AF$4:CC$104,14,0),"0"),
IFERROR(VLOOKUP($A50,'Season 12'!AF$4:CC$104,14,0),"0"),IFERROR(VLOOKUP($A50,'Season 13'!AF$4:CC$104,14,0),"0"),
IFERROR(VLOOKUP($A50,'Season 14'!AF$4:CC$104,14,0),"0"),IFERROR(VLOOKUP($A50,'Season 15'!AF$4:CC$104,14,0),"0"),)</f>
        <v>0</v>
      </c>
      <c r="O50" s="26">
        <f>SUM(IFERROR(VLOOKUP($A50,'Season 1'!AF$4:CC$104,15,0),"0"),
IFERROR(VLOOKUP($A50,'Season 2'!AF$4:CC$104,15,0),"0"),IFERROR(VLOOKUP($A50,'Season 3'!AF$4:CC$104,15,0),"0"),
IFERROR(VLOOKUP($A50,'Season 4'!AF$4:CC$104,15,0),"0"),IFERROR(VLOOKUP($A50,'Season 5'!AF$4:CC$104,15,0),"0"),
IFERROR(VLOOKUP($A50,'Season 6'!AF$4:CC$104,15,0),"0"),IFERROR(VLOOKUP($A50,'Season 7'!AF$4:CC$104,15,0),"0"),
IFERROR(VLOOKUP($A50,'Season 8'!AF$4:CC$104,15,0),"0"),IFERROR(VLOOKUP($A50,'Season 9'!AF$4:CC$104,15,0),"0"),
IFERROR(VLOOKUP($A50,'Season 10'!AF$4:CC$104,15,0),"0"),IFERROR(VLOOKUP($A50,'Season 11'!AF$4:CC$104,15,0),"0"),
IFERROR(VLOOKUP($A50,'Season 12'!AF$4:CC$104,15,0),"0"),IFERROR(VLOOKUP($A50,'Season 13'!AF$4:CC$104,15,0),"0"),
IFERROR(VLOOKUP($A50,'Season 14'!AF$4:CC$104,15,0),"0"),IFERROR(VLOOKUP($A50,'Season 15'!AF$4:CC$104,15,0),"0"),)</f>
        <v>0</v>
      </c>
      <c r="P50" s="699">
        <f>SUM(IFERROR(VLOOKUP($A50,'Season 1'!AF$4:CC$104,16,0),"0"),
IFERROR(VLOOKUP($A50,'Season 2'!AF$4:CC$104,16,0),"0"),IFERROR(VLOOKUP($A50,'Season 3'!AF$4:CC$104,16,0),"0"),
IFERROR(VLOOKUP($A50,'Season 4'!AF$4:CC$104,16,0),"0"),IFERROR(VLOOKUP($A50,'Season 5'!AF$4:CC$104,16,0),"0"),
IFERROR(VLOOKUP($A50,'Season 6'!AF$4:CC$104,16,0),"0"),IFERROR(VLOOKUP($A50,'Season 7'!AF$4:CC$104,16,0),"0"),
IFERROR(VLOOKUP($A50,'Season 8'!AF$4:CC$104,16,0),"0"),IFERROR(VLOOKUP($A50,'Season 9'!AF$4:CC$104,16,0),"0"),
IFERROR(VLOOKUP($A50,'Season 10'!AF$4:CC$104,16,0),"0"),IFERROR(VLOOKUP($A50,'Season 11'!AF$4:CC$104,16,0),"0"),
IFERROR(VLOOKUP($A50,'Season 12'!AF$4:CC$104,16,0),"0"),IFERROR(VLOOKUP($A50,'Season 13'!AF$4:CC$104,16,0),"0"),
IFERROR(VLOOKUP($A50,'Season 14'!AF$4:CC$104,16,0),"0"),IFERROR(VLOOKUP($A50,'Season 15'!AF$4:CC$104,16,0),"0"),)</f>
        <v>0</v>
      </c>
      <c r="Q50" s="700">
        <f>SUM(IFERROR(VLOOKUP($A50,'Season 1'!AF$4:CC$104,17,0),"0"),
IFERROR(VLOOKUP($A50,'Season 2'!AF$4:CC$104,17,0),"0"),IFERROR(VLOOKUP($A50,'Season 3'!AF$4:CC$104,17,0),"0"),
IFERROR(VLOOKUP($A50,'Season 4'!AF$4:CC$104,17,0),"0"),IFERROR(VLOOKUP($A50,'Season 5'!AF$4:CC$104,17,0),"0"),
IFERROR(VLOOKUP($A50,'Season 6'!AF$4:CC$104,17,0),"0"),IFERROR(VLOOKUP($A50,'Season 7'!AF$4:CC$104,17,0),"0"),
IFERROR(VLOOKUP($A50,'Season 8'!AF$4:CC$104,17,0),"0"),IFERROR(VLOOKUP($A50,'Season 9'!AF$4:CC$104,17,0),"0"),
IFERROR(VLOOKUP($A50,'Season 10'!AF$4:CC$104,17,0),"0"),IFERROR(VLOOKUP($A50,'Season 11'!AF$4:CC$104,17,0),"0"),
IFERROR(VLOOKUP($A50,'Season 12'!AF$4:CC$104,17,0),"0"),IFERROR(VLOOKUP($A50,'Season 13'!AF$4:CC$104,17,0),"0"),
IFERROR(VLOOKUP($A50,'Season 14'!AF$4:CC$104,17,0),"0"),IFERROR(VLOOKUP($A50,'Season 15'!AF$4:CC$104,17,0),"0"),)</f>
        <v>0</v>
      </c>
      <c r="R50" s="692">
        <f>SUM(IFERROR(VLOOKUP($A50,'Season 1'!AF$4:CC$104,18,0),"0"),
IFERROR(VLOOKUP($A50,'Season 2'!AF$4:CC$104,18,0),"0"),IFERROR(VLOOKUP($A50,'Season 3'!AF$4:CC$104,18,0),"0"),
IFERROR(VLOOKUP($A50,'Season 4'!AF$4:CC$104,18,0),"0"),IFERROR(VLOOKUP($A50,'Season 5'!AF$4:CC$104,18,0),"0"),
IFERROR(VLOOKUP($A50,'Season 6'!AF$4:CC$104,18,0),"0"),IFERROR(VLOOKUP($A50,'Season 7'!AF$4:CC$104,18,0),"0"),
IFERROR(VLOOKUP($A50,'Season 8'!AF$4:CC$104,18,0),"0"),IFERROR(VLOOKUP($A50,'Season 9'!AF$4:CC$104,18,0),"0"),
IFERROR(VLOOKUP($A50,'Season 10'!AF$4:CC$104,18,0),"0"),IFERROR(VLOOKUP($A50,'Season 11'!AF$4:CC$104,18,0),"0"),
IFERROR(VLOOKUP($A50,'Season 12'!AF$4:CC$104,18,0),"0"),IFERROR(VLOOKUP($A50,'Season 13'!AF$4:CC$104,18,0),"0"),
IFERROR(VLOOKUP($A50,'Season 14'!AF$4:CC$104,18,0),"0"),IFERROR(VLOOKUP($A50,'Season 15'!AF$4:CC$104,18,0),"0"),)</f>
        <v>0</v>
      </c>
      <c r="S50" s="1023">
        <f>SUM(IFERROR(VLOOKUP($A50,'Season 1'!AF$4:CC$104,19,0),"0"),
IFERROR(VLOOKUP($A50,'Season 2'!AF$4:CC$104,19,0),"0"),IFERROR(VLOOKUP($A50,'Season 3'!AF$4:CC$104,19,0),"0"),
IFERROR(VLOOKUP($A50,'Season 4'!AF$4:CC$104,19,0),"0"),IFERROR(VLOOKUP($A50,'Season 5'!AF$4:CC$104,19,0),"0"),
IFERROR(VLOOKUP($A50,'Season 6'!AF$4:CC$104,19,0),"0"),IFERROR(VLOOKUP($A50,'Season 7'!AF$4:CC$104,19,0),"0"),
IFERROR(VLOOKUP($A50,'Season 8'!AF$4:CC$104,19,0),"0"),IFERROR(VLOOKUP($A50,'Season 9'!AF$4:CC$104,19,0),"0"),
IFERROR(VLOOKUP($A50,'Season 10'!AF$4:CC$104,19,0),"0"),IFERROR(VLOOKUP($A50,'Season 11'!AF$4:CC$104,19,0),"0"),
IFERROR(VLOOKUP($A50,'Season 12'!AF$4:CC$104,19,0),"0"),IFERROR(VLOOKUP($A50,'Season 13'!AF$4:CC$104,19,0),"0"),
IFERROR(VLOOKUP($A50,'Season 14'!AF$4:CC$104,19,0),"0"),IFERROR(VLOOKUP($A50,'Season 15'!AF$4:CC$104,19,0),"0"),)</f>
        <v>0</v>
      </c>
      <c r="T50" s="26">
        <f>SUM(IFERROR(VLOOKUP($A50,'Season 1'!AF$4:CC$104,20,0),"0"),
IFERROR(VLOOKUP($A50,'Season 2'!AF$4:CC$104,20,0),"0"),IFERROR(VLOOKUP($A50,'Season 3'!AF$4:CC$104,20,0),"0"),
IFERROR(VLOOKUP($A50,'Season 4'!AF$4:CC$104,20,0),"0"),IFERROR(VLOOKUP($A50,'Season 5'!AF$4:CC$104,20,0),"0"),
IFERROR(VLOOKUP($A50,'Season 6'!AF$4:CC$104,20,0),"0"),IFERROR(VLOOKUP($A50,'Season 7'!AF$4:CC$104,20,0),"0"),
IFERROR(VLOOKUP($A50,'Season 8'!AF$4:CC$104,20,0),"0"),IFERROR(VLOOKUP($A50,'Season 9'!AF$4:CC$104,20,0),"0"),
IFERROR(VLOOKUP($A50,'Season 10'!AF$4:CC$104,20,0),"0"),IFERROR(VLOOKUP($A50,'Season 11'!AF$4:CC$104,20,0),"0"),
IFERROR(VLOOKUP($A50,'Season 12'!AF$4:CC$104,20,0),"0"),IFERROR(VLOOKUP($A50,'Season 13'!AF$4:CC$104,20,0),"0"),
IFERROR(VLOOKUP($A50,'Season 14'!AF$4:CC$104,20,0),"0"),IFERROR(VLOOKUP($A50,'Season 15'!AF$4:CC$104,20,0),"0"),)</f>
        <v>0</v>
      </c>
      <c r="U50" s="699">
        <f>SUM(IFERROR(VLOOKUP($A50,'Season 1'!AF$4:CC$104,21,0),"0"),
IFERROR(VLOOKUP($A50,'Season 2'!AF$4:CC$104,21,0),"0"),IFERROR(VLOOKUP($A50,'Season 3'!AF$4:CC$104,21,0),"0"),
IFERROR(VLOOKUP($A50,'Season 4'!AF$4:CC$104,21,0),"0"),IFERROR(VLOOKUP($A50,'Season 5'!AF$4:CC$104,21,0),"0"),
IFERROR(VLOOKUP($A50,'Season 6'!AF$4:CC$104,21,0),"0"),IFERROR(VLOOKUP($A50,'Season 7'!AF$4:CC$104,21,0),"0"),
IFERROR(VLOOKUP($A50,'Season 8'!AF$4:CC$104,21,0),"0"),IFERROR(VLOOKUP($A50,'Season 9'!AF$4:CC$104,21,0),"0"),
IFERROR(VLOOKUP($A50,'Season 10'!AF$4:CC$104,21,0),"0"),IFERROR(VLOOKUP($A50,'Season 11'!AF$4:CC$104,21,0),"0"),
IFERROR(VLOOKUP($A50,'Season 12'!AF$4:CC$104,21,0),"0"),IFERROR(VLOOKUP($A50,'Season 13'!AF$4:CC$104,21,0),"0"),
IFERROR(VLOOKUP($A50,'Season 14'!AF$4:CC$104,21,0),"0"),IFERROR(VLOOKUP($A50,'Season 15'!AF$4:CC$104,21,0),"0"),)</f>
        <v>0</v>
      </c>
      <c r="V50" s="700">
        <f>SUM(IFERROR(VLOOKUP($A50,'Season 1'!AF$4:CC$104,22,0),"0"),
IFERROR(VLOOKUP($A50,'Season 2'!AF$4:CC$104,22,0),"0"),IFERROR(VLOOKUP($A50,'Season 3'!AF$4:CC$104,22,0),"0"),
IFERROR(VLOOKUP($A50,'Season 4'!AF$4:CC$104,22,0),"0"),IFERROR(VLOOKUP($A50,'Season 5'!AF$4:CC$104,22,0),"0"),
IFERROR(VLOOKUP($A50,'Season 6'!AF$4:CC$104,22,0),"0"),IFERROR(VLOOKUP($A50,'Season 7'!AF$4:CC$104,22,0),"0"),
IFERROR(VLOOKUP($A50,'Season 8'!AF$4:CC$104,22,0),"0"),IFERROR(VLOOKUP($A50,'Season 9'!AF$4:CC$104,22,0),"0"),
IFERROR(VLOOKUP($A50,'Season 10'!AF$4:CC$104,22,0),"0"),IFERROR(VLOOKUP($A50,'Season 11'!AF$4:CC$104,22,0),"0"),
IFERROR(VLOOKUP($A50,'Season 12'!AF$4:CC$104,22,0),"0"),IFERROR(VLOOKUP($A50,'Season 13'!AF$4:CC$104,22,0),"0"),
IFERROR(VLOOKUP($A50,'Season 14'!AF$4:CC$104,22,0),"0"),IFERROR(VLOOKUP($A50,'Season 15'!AF$4:CC$104,22,0),"0"),)</f>
        <v>0</v>
      </c>
      <c r="W50" s="692">
        <f>SUM(IFERROR(VLOOKUP($A50,'Season 1'!AF$4:CC$104,23,0),"0"),
IFERROR(VLOOKUP($A50,'Season 2'!AF$4:CC$104,23,0),"0"),IFERROR(VLOOKUP($A50,'Season 3'!AF$4:CC$104,23,0),"0"),
IFERROR(VLOOKUP($A50,'Season 4'!AF$4:CC$104,23,0),"0"),IFERROR(VLOOKUP($A50,'Season 5'!AF$4:CC$104,23,0),"0"),
IFERROR(VLOOKUP($A50,'Season 6'!AF$4:CC$104,23,0),"0"),IFERROR(VLOOKUP($A50,'Season 7'!AF$4:CC$104,23,0),"0"),
IFERROR(VLOOKUP($A50,'Season 8'!AF$4:CC$104,23,0),"0"),IFERROR(VLOOKUP($A50,'Season 9'!AF$4:CC$104,23,0),"0"),
IFERROR(VLOOKUP($A50,'Season 10'!AF$4:CC$104,23,0),"0"),IFERROR(VLOOKUP($A50,'Season 11'!AF$4:CC$104,23,0),"0"),
IFERROR(VLOOKUP($A50,'Season 12'!AF$4:CC$104,23,0),"0"),IFERROR(VLOOKUP($A50,'Season 13'!AF$4:CC$104,23,0),"0"),
IFERROR(VLOOKUP($A50,'Season 14'!AF$4:CC$104,23,0),"0"),IFERROR(VLOOKUP($A50,'Season 15'!AF$4:CC$104,23,0),"0"),)</f>
        <v>0</v>
      </c>
      <c r="X50" s="1023">
        <f>SUM(IFERROR(VLOOKUP($A50,'Season 1'!AF$4:CC$104,24,0),"0"),
IFERROR(VLOOKUP($A50,'Season 2'!AF$4:CC$104,24,0),"0"),IFERROR(VLOOKUP($A50,'Season 3'!AF$4:CC$104,24,0),"0"),
IFERROR(VLOOKUP($A50,'Season 4'!AF$4:CC$104,24,0),"0"),IFERROR(VLOOKUP($A50,'Season 5'!AF$4:CC$104,24,0),"0"),
IFERROR(VLOOKUP($A50,'Season 6'!AF$4:CC$104,24,0),"0"),IFERROR(VLOOKUP($A50,'Season 7'!AF$4:CC$104,24,0),"0"),
IFERROR(VLOOKUP($A50,'Season 8'!AF$4:CC$104,24,0),"0"),IFERROR(VLOOKUP($A50,'Season 9'!AF$4:CC$104,24,0),"0"),
IFERROR(VLOOKUP($A50,'Season 10'!AF$4:CC$104,24,0),"0"),IFERROR(VLOOKUP($A50,'Season 11'!AF$4:CC$104,24,0),"0"),
IFERROR(VLOOKUP($A50,'Season 12'!AF$4:CC$104,24,0),"0"),IFERROR(VLOOKUP($A50,'Season 13'!AF$4:CC$104,24,0),"0"),
IFERROR(VLOOKUP($A50,'Season 14'!AF$4:CC$104,24,0),"0"),IFERROR(VLOOKUP($A50,'Season 15'!AF$4:CC$104,24,0),"0"),)</f>
        <v>0</v>
      </c>
      <c r="Y50" s="26">
        <f>SUM(IFERROR(VLOOKUP($A50,'Season 1'!AF$4:CC$104,25,0),"0"),
IFERROR(VLOOKUP($A50,'Season 2'!AF$4:CC$104,25,0),"0"),IFERROR(VLOOKUP($A50,'Season 3'!AF$4:CC$104,25,0),"0"),
IFERROR(VLOOKUP($A50,'Season 4'!AF$4:CC$104,25,0),"0"),IFERROR(VLOOKUP($A50,'Season 5'!AF$4:CC$104,25,0),"0"),
IFERROR(VLOOKUP($A50,'Season 6'!AF$4:CC$104,25,0),"0"),IFERROR(VLOOKUP($A50,'Season 7'!AF$4:CC$104,25,0),"0"),
IFERROR(VLOOKUP($A50,'Season 8'!AF$4:CC$104,25,0),"0"),IFERROR(VLOOKUP($A50,'Season 9'!AF$4:CC$104,25,0),"0"),
IFERROR(VLOOKUP($A50,'Season 10'!AF$4:CC$104,25,0),"0"),IFERROR(VLOOKUP($A50,'Season 11'!AF$4:CC$104,25,0),"0"),
IFERROR(VLOOKUP($A50,'Season 12'!AF$4:CC$104,25,0),"0"),IFERROR(VLOOKUP($A50,'Season 13'!AF$4:CC$104,25,0),"0"),
IFERROR(VLOOKUP($A50,'Season 14'!AF$4:CC$104,25,0),"0"),IFERROR(VLOOKUP($A50,'Season 15'!AF$4:CC$104,25,0),"0"),)</f>
        <v>3</v>
      </c>
      <c r="Z50" s="699">
        <f>SUM(IFERROR(VLOOKUP($A50,'Season 1'!AF$4:CC$104,26,0),"0"),
IFERROR(VLOOKUP($A50,'Season 2'!AF$4:CC$104,26,0),"0"),IFERROR(VLOOKUP($A50,'Season 3'!AF$4:CC$104,26,0),"0"),
IFERROR(VLOOKUP($A50,'Season 4'!AF$4:CC$104,26,0),"0"),IFERROR(VLOOKUP($A50,'Season 5'!AF$4:CC$104,26,0),"0"),
IFERROR(VLOOKUP($A50,'Season 6'!AF$4:CC$104,26,0),"0"),IFERROR(VLOOKUP($A50,'Season 7'!AF$4:CC$104,26,0),"0"),
IFERROR(VLOOKUP($A50,'Season 8'!AF$4:CC$104,26,0),"0"),IFERROR(VLOOKUP($A50,'Season 9'!AF$4:CC$104,26,0),"0"),
IFERROR(VLOOKUP($A50,'Season 10'!AF$4:CC$104,26,0),"0"),IFERROR(VLOOKUP($A50,'Season 11'!AF$4:CC$104,26,0),"0"),
IFERROR(VLOOKUP($A50,'Season 12'!AF$4:CC$104,26,0),"0"),IFERROR(VLOOKUP($A50,'Season 13'!AF$4:CC$104,26,0),"0"),
IFERROR(VLOOKUP($A50,'Season 14'!AF$4:CC$104,26,0),"0"),IFERROR(VLOOKUP($A50,'Season 15'!AF$4:CC$104,26,0),"0"),)</f>
        <v>0</v>
      </c>
      <c r="AA50" s="700">
        <f>SUM(IFERROR(VLOOKUP($A50,'Season 1'!AF$4:CC$104,27,0),"0"),
IFERROR(VLOOKUP($A50,'Season 2'!AF$4:CC$104,27,0),"0"),IFERROR(VLOOKUP($A50,'Season 3'!AF$4:CC$104,27,0),"0"),
IFERROR(VLOOKUP($A50,'Season 4'!AF$4:CC$104,27,0),"0"),IFERROR(VLOOKUP($A50,'Season 5'!AF$4:CC$104,27,0),"0"),
IFERROR(VLOOKUP($A50,'Season 6'!AF$4:CC$104,27,0),"0"),IFERROR(VLOOKUP($A50,'Season 7'!AF$4:CC$104,27,0),"0"),
IFERROR(VLOOKUP($A50,'Season 8'!AF$4:CC$104,27,0),"0"),IFERROR(VLOOKUP($A50,'Season 9'!AF$4:CC$104,27,0),"0"),
IFERROR(VLOOKUP($A50,'Season 10'!AF$4:CC$104,27,0),"0"),IFERROR(VLOOKUP($A50,'Season 11'!AF$4:CC$104,27,0),"0"),
IFERROR(VLOOKUP($A50,'Season 12'!AF$4:CC$104,27,0),"0"),IFERROR(VLOOKUP($A50,'Season 13'!AF$4:CC$104,27,0),"0"),
IFERROR(VLOOKUP($A50,'Season 14'!AF$4:CC$104,27,0),"0"),IFERROR(VLOOKUP($A50,'Season 15'!AF$4:CC$104,27,0),"0"),)</f>
        <v>0</v>
      </c>
      <c r="AB50" s="692">
        <f>SUM(IFERROR(VLOOKUP($A50,'Season 1'!AF$4:CC$104,28,0),"0"),
IFERROR(VLOOKUP($A50,'Season 2'!AF$4:CC$104,28,0),"0"),IFERROR(VLOOKUP($A50,'Season 3'!AF$4:CC$104,28,0),"0"),
IFERROR(VLOOKUP($A50,'Season 4'!AF$4:CC$104,28,0),"0"),IFERROR(VLOOKUP($A50,'Season 5'!AF$4:CC$104,28,0),"0"),
IFERROR(VLOOKUP($A50,'Season 6'!AF$4:CC$104,28,0),"0"),IFERROR(VLOOKUP($A50,'Season 7'!AF$4:CC$104,28,0),"0"),
IFERROR(VLOOKUP($A50,'Season 8'!AF$4:CC$104,28,0),"0"),IFERROR(VLOOKUP($A50,'Season 9'!AF$4:CC$104,28,0),"0"),
IFERROR(VLOOKUP($A50,'Season 10'!AF$4:CC$104,28,0),"0"),IFERROR(VLOOKUP($A50,'Season 11'!AF$4:CC$104,28,0),"0"),
IFERROR(VLOOKUP($A50,'Season 12'!AF$4:CC$104,28,0),"0"),IFERROR(VLOOKUP($A50,'Season 13'!AF$4:CC$104,28,0),"0"),
IFERROR(VLOOKUP($A50,'Season 14'!AF$4:CC$104,28,0),"0"),IFERROR(VLOOKUP($A50,'Season 15'!AF$4:CC$104,28,0),"0"),)</f>
        <v>0</v>
      </c>
      <c r="AC50" s="1023">
        <f>SUM(IFERROR(VLOOKUP($A50,'Season 1'!AF$4:CC$104,29,0),"0"),
IFERROR(VLOOKUP($A50,'Season 2'!AF$4:CC$104,29,0),"0"),IFERROR(VLOOKUP($A50,'Season 3'!AF$4:CC$104,29,0),"0"),
IFERROR(VLOOKUP($A50,'Season 4'!AF$4:CC$104,29,0),"0"),IFERROR(VLOOKUP($A50,'Season 5'!AF$4:CC$104,29,0),"0"),
IFERROR(VLOOKUP($A50,'Season 6'!AF$4:CC$104,29,0),"0"),IFERROR(VLOOKUP($A50,'Season 7'!AF$4:CC$104,29,0),"0"),
IFERROR(VLOOKUP($A50,'Season 8'!AF$4:CC$104,29,0),"0"),IFERROR(VLOOKUP($A50,'Season 9'!AF$4:CC$104,29,0),"0"),
IFERROR(VLOOKUP($A50,'Season 10'!AF$4:CC$104,29,0),"0"),IFERROR(VLOOKUP($A50,'Season 11'!AF$4:CC$104,29,0),"0"),
IFERROR(VLOOKUP($A50,'Season 12'!AF$4:CC$104,29,0),"0"),IFERROR(VLOOKUP($A50,'Season 13'!AF$4:CC$104,29,0),"0"),
IFERROR(VLOOKUP($A50,'Season 14'!AF$4:CC$104,29,0),"0"),IFERROR(VLOOKUP($A50,'Season 15'!AF$4:CC$104,29,0),"0"),)</f>
        <v>0</v>
      </c>
      <c r="AD50" s="26">
        <f>SUM(IFERROR(VLOOKUP($A50,'Season 1'!AF$4:CC$104,30,0),"0"),
IFERROR(VLOOKUP($A50,'Season 2'!AF$4:CC$104,30,0),"0"),IFERROR(VLOOKUP($A50,'Season 3'!AF$4:CC$104,30,0),"0"),
IFERROR(VLOOKUP($A50,'Season 4'!AF$4:CC$104,30,0),"0"),IFERROR(VLOOKUP($A50,'Season 5'!AF$4:CC$104,30,0),"0"),
IFERROR(VLOOKUP($A50,'Season 6'!AF$4:CC$104,30,0),"0"),IFERROR(VLOOKUP($A50,'Season 7'!AF$4:CC$104,30,0),"0"),
IFERROR(VLOOKUP($A50,'Season 8'!AF$4:CC$104,30,0),"0"),IFERROR(VLOOKUP($A50,'Season 9'!AF$4:CC$104,30,0),"0"),
IFERROR(VLOOKUP($A50,'Season 10'!AF$4:CC$104,30,0),"0"),IFERROR(VLOOKUP($A50,'Season 11'!AF$4:CC$104,30,0),"0"),
IFERROR(VLOOKUP($A50,'Season 12'!AF$4:CC$104,30,0),"0"),IFERROR(VLOOKUP($A50,'Season 13'!AF$4:CC$104,30,0),"0"),
IFERROR(VLOOKUP($A50,'Season 14'!AF$4:CC$104,30,0),"0"),IFERROR(VLOOKUP($A50,'Season 15'!AF$4:CC$104,30,0),"0"),)</f>
        <v>0</v>
      </c>
      <c r="AE50" s="699">
        <f>SUM(IFERROR(VLOOKUP($A50,'Season 1'!AF$4:CC$104,31,0),"0"),
IFERROR(VLOOKUP($A50,'Season 2'!AF$4:CC$104,31,0),"0"),IFERROR(VLOOKUP($A50,'Season 3'!AF$4:CC$104,31,0),"0"),
IFERROR(VLOOKUP($A50,'Season 4'!AF$4:CC$104,31,0),"0"),IFERROR(VLOOKUP($A50,'Season 5'!AF$4:CC$104,31,0),"0"),
IFERROR(VLOOKUP($A50,'Season 6'!AF$4:CC$104,31,0),"0"),IFERROR(VLOOKUP($A50,'Season 7'!AF$4:CC$104,31,0),"0"),
IFERROR(VLOOKUP($A50,'Season 8'!AF$4:CC$104,31,0),"0"),IFERROR(VLOOKUP($A50,'Season 9'!AF$4:CC$104,31,0),"0"),
IFERROR(VLOOKUP($A50,'Season 10'!AF$4:CC$104,31,0),"0"),IFERROR(VLOOKUP($A50,'Season 11'!AF$4:CC$104,31,0),"0"),
IFERROR(VLOOKUP($A50,'Season 12'!AF$4:CC$104,31,0),"0"),IFERROR(VLOOKUP($A50,'Season 13'!AF$4:CC$104,31,0),"0"),
IFERROR(VLOOKUP($A50,'Season 14'!AF$4:CC$104,31,0),"0"),IFERROR(VLOOKUP($A50,'Season 15'!AF$4:CC$104,31,0),"0"),)</f>
        <v>0</v>
      </c>
      <c r="AF50" s="700">
        <f>SUM(IFERROR(VLOOKUP($A50,'Season 3'!AF$4:CC$104,32,0),"0"),
IFERROR(VLOOKUP($A50,'Season 4'!AF$4:CC$104,32,0),"0"),IFERROR(VLOOKUP($A50,'Season 5'!AF$4:CC$104,32,0),"0"),
IFERROR(VLOOKUP($A50,'Season 6'!AF$4:CC$104,32,0),"0"),IFERROR(VLOOKUP($A50,'Season 7'!AF$4:CC$104,32,0),"0"),
IFERROR(VLOOKUP($A50,'Season 8'!AF$4:CC$104,32,0),"0"),IFERROR(VLOOKUP($A50,'Season 9'!AF$4:CC$104,32,0),"0"),
IFERROR(VLOOKUP($A50,'Season 10'!AF$4:CC$104,32,0),"0"),IFERROR(VLOOKUP($A50,'Season 11'!AF$4:CC$104,32,0),"0"),
IFERROR(VLOOKUP($A50,'Season 12'!AF$4:CC$104,32,0),"0"),IFERROR(VLOOKUP($A50,'Season 13'!AF$4:CC$104,32,0),"0"),
IFERROR(VLOOKUP($A50,'Season 14'!AF$4:CC$104,32,0),"0"),IFERROR(VLOOKUP($A50,'Season 15'!AF$4:CC$104,32,0),"0"),)</f>
        <v>0</v>
      </c>
      <c r="AG50" s="692">
        <f>SUM(IFERROR(VLOOKUP($A50,'Season 3'!AF$4:CC$104,33,0),"0"),
IFERROR(VLOOKUP($A50,'Season 4'!AF$4:CC$104,33,0),"0"),IFERROR(VLOOKUP($A50,'Season 5'!AF$4:CC$104,33,0),"0"),
IFERROR(VLOOKUP($A50,'Season 6'!AF$4:CC$104,33,0),"0"),IFERROR(VLOOKUP($A50,'Season 7'!AF$4:CC$104,33,0),"0"),
IFERROR(VLOOKUP($A50,'Season 8'!AF$4:CC$104,33,0),"0"),IFERROR(VLOOKUP($A50,'Season 9'!AF$4:CC$104,33,0),"0"),
IFERROR(VLOOKUP($A50,'Season 10'!AF$4:CC$104,33,0),"0"),IFERROR(VLOOKUP($A50,'Season 11'!AF$4:CC$104,33,0),"0"),
IFERROR(VLOOKUP($A50,'Season 12'!AF$4:CC$104,33,0),"0"),IFERROR(VLOOKUP($A50,'Season 13'!AF$4:CC$104,33,0),"0"),
IFERROR(VLOOKUP($A50,'Season 14'!AF$4:CC$104,33,0),"0"),IFERROR(VLOOKUP($A50,'Season 15'!AF$4:CC$104,33,0),"0"),)</f>
        <v>0</v>
      </c>
      <c r="AH50" s="1023">
        <f>SUM(IFERROR(VLOOKUP($A50,'Season 3'!AF$4:CC$104,34,0),"0"),
IFERROR(VLOOKUP($A50,'Season 4'!AF$4:CC$104,34,0),"0"),IFERROR(VLOOKUP($A50,'Season 5'!AF$4:CC$104,34,0),"0"),
IFERROR(VLOOKUP($A50,'Season 6'!AF$4:CC$104,34,0),"0"),IFERROR(VLOOKUP($A50,'Season 7'!AF$4:CC$104,34,0),"0"),
IFERROR(VLOOKUP($A50,'Season 8'!AF$4:CC$104,34,0),"0"),IFERROR(VLOOKUP($A50,'Season 9'!AF$4:CC$104,34,0),"0"),
IFERROR(VLOOKUP($A50,'Season 10'!AF$4:CC$104,34,0),"0"),IFERROR(VLOOKUP($A50,'Season 11'!AF$4:CC$104,34,0),"0"),
IFERROR(VLOOKUP($A50,'Season 12'!AF$4:CC$104,34,0),"0"),IFERROR(VLOOKUP($A50,'Season 13'!AF$4:CC$104,34,0),"0"),
IFERROR(VLOOKUP($A50,'Season 14'!AF$4:CC$104,34,0),"0"),IFERROR(VLOOKUP($A50,'Season 15'!AF$4:CC$104,34,0),"0"),)</f>
        <v>0</v>
      </c>
      <c r="AI50" s="26">
        <f>SUM(IFERROR(VLOOKUP($A50,'Season 3'!AF$4:CC$104,35,0),"0"),
IFERROR(VLOOKUP($A50,'Season 4'!AF$4:CC$104,35,0),"0"),IFERROR(VLOOKUP($A50,'Season 5'!AF$4:CC$104,35,0),"0"),
IFERROR(VLOOKUP($A50,'Season 6'!AF$4:CC$104,35,0),"0"),IFERROR(VLOOKUP($A50,'Season 7'!AF$4:CC$104,35,0),"0"),
IFERROR(VLOOKUP($A50,'Season 8'!AF$4:CC$104,35,0),"0"),IFERROR(VLOOKUP($A50,'Season 9'!AF$4:CC$104,35,0),"0"),
IFERROR(VLOOKUP($A50,'Season 10'!AF$4:CC$104,35,0),"0"),IFERROR(VLOOKUP($A50,'Season 11'!AF$4:CC$104,35,0),"0"),
IFERROR(VLOOKUP($A50,'Season 12'!AF$4:CC$104,35,0),"0"),IFERROR(VLOOKUP($A50,'Season 13'!AF$4:CC$104,35,0),"0"),
IFERROR(VLOOKUP($A50,'Season 14'!AF$4:CC$104,35,0),"0"),IFERROR(VLOOKUP($A50,'Season 15'!AF$4:CC$104,35,0),"0"),)</f>
        <v>0</v>
      </c>
      <c r="AJ50" s="699">
        <f>SUM(IFERROR(VLOOKUP($A50,'Season 3'!AF$4:CC$104,36,0),"0"),
IFERROR(VLOOKUP($A50,'Season 4'!AF$4:CC$104,36,0),"0"),IFERROR(VLOOKUP($A50,'Season 5'!AF$4:CC$104,36,0),"0"),
IFERROR(VLOOKUP($A50,'Season 6'!AF$4:CC$104,36,0),"0"),IFERROR(VLOOKUP($A50,'Season 7'!AF$4:CC$104,36,0),"0"),
IFERROR(VLOOKUP($A50,'Season 8'!AF$4:CC$104,36,0),"0"),IFERROR(VLOOKUP($A50,'Season 9'!AF$4:CC$104,36,0),"0"),
IFERROR(VLOOKUP($A50,'Season 10'!AF$4:CC$104,36,0),"0"),IFERROR(VLOOKUP($A50,'Season 11'!AF$4:CC$104,36,0),"0"),
IFERROR(VLOOKUP($A50,'Season 12'!AF$4:CC$104,36,0),"0"),IFERROR(VLOOKUP($A50,'Season 13'!AF$4:CC$104,36,0),"0"),
IFERROR(VLOOKUP($A50,'Season 14'!AF$4:CC$104,36,0),"0"),IFERROR(VLOOKUP($A50,'Season 15'!AF$4:CC$104,36,0),"0"),)</f>
        <v>0</v>
      </c>
      <c r="AK50" s="700">
        <f>SUM(IFERROR(VLOOKUP($A50,'Season 2'!AF$4:CC$104,32,0),"0"),IFERROR(VLOOKUP($A50,'Season 3'!AF$4:CC$104,37,0),"0"),
IFERROR(VLOOKUP($A50,'Season 4'!AF$4:CC$104,37,0),"0"),IFERROR(VLOOKUP($A50,'Season 5'!AF$4:CC$104,37,0),"0"),
IFERROR(VLOOKUP($A50,'Season 6'!AF$4:CC$104,37,0),"0"),IFERROR(VLOOKUP($A50,'Season 7'!AF$4:CC$104,37,0),"0"),
IFERROR(VLOOKUP($A50,'Season 8'!AF$4:CC$104,37,0),"0"),IFERROR(VLOOKUP($A50,'Season 9'!AF$4:CC$104,37,0),"0"),
IFERROR(VLOOKUP($A50,'Season 10'!AF$4:CC$104,37,0),"0"),IFERROR(VLOOKUP($A50,'Season 11'!AF$4:CC$104,37,0),"0"),
IFERROR(VLOOKUP($A50,'Season 12'!AF$4:CC$104,37,0),"0"),IFERROR(VLOOKUP($A50,'Season 13'!AF$4:CC$104,37,0),"0"),
IFERROR(VLOOKUP($A50,'Season 14'!AF$4:CC$104,37,0),"0"),IFERROR(VLOOKUP($A50,'Season 15'!AF$4:CC$104,37,0),"0"),)</f>
        <v>0</v>
      </c>
      <c r="AL50" s="692">
        <f>SUM(IFERROR(VLOOKUP($A50,'Season 2'!AF$4:CC$104,33,0),"0"),IFERROR(VLOOKUP($A50,'Season 3'!AF$4:CC$104,38,0),"0"),
IFERROR(VLOOKUP($A50,'Season 4'!AF$4:CC$104,38,0),"0"),IFERROR(VLOOKUP($A50,'Season 5'!AF$4:CC$104,38,0),"0"),
IFERROR(VLOOKUP($A50,'Season 6'!AF$4:CC$104,38,0),"0"),IFERROR(VLOOKUP($A50,'Season 7'!AF$4:CC$104,38,0),"0"),
IFERROR(VLOOKUP($A50,'Season 8'!AF$4:CC$104,38,0),"0"),IFERROR(VLOOKUP($A50,'Season 9'!AF$4:CC$104,38,0),"0"),
IFERROR(VLOOKUP($A50,'Season 10'!AF$4:CC$104,38,0),"0"),IFERROR(VLOOKUP($A50,'Season 11'!AF$4:CC$104,38,0),"0"),
IFERROR(VLOOKUP($A50,'Season 12'!AF$4:CC$104,38,0),"0"),IFERROR(VLOOKUP($A50,'Season 13'!AF$4:CC$104,38,0),"0"),
IFERROR(VLOOKUP($A50,'Season 14'!AF$4:CC$104,38,0),"0"),IFERROR(VLOOKUP($A50,'Season 15'!AF$4:CC$104,38,0),"0"),)</f>
        <v>0</v>
      </c>
      <c r="AM50" s="1023">
        <f>SUM(IFERROR(VLOOKUP($A50,'Season 2'!AF$4:CC$104,34,0),"0"),IFERROR(VLOOKUP($A50,'Season 3'!AF$4:CC$104,39,0),"0"),
IFERROR(VLOOKUP($A50,'Season 4'!AF$4:CC$104,39,0),"0"),IFERROR(VLOOKUP($A50,'Season 5'!AF$4:CC$104,39,0),"0"),
IFERROR(VLOOKUP($A50,'Season 6'!AF$4:CC$104,39,0),"0"),IFERROR(VLOOKUP($A50,'Season 7'!AF$4:CC$104,39,0),"0"),
IFERROR(VLOOKUP($A50,'Season 8'!AF$4:CC$104,39,0),"0"),IFERROR(VLOOKUP($A50,'Season 9'!AF$4:CC$104,39,0),"0"),
IFERROR(VLOOKUP($A50,'Season 10'!AF$4:CC$104,39,0),"0"),IFERROR(VLOOKUP($A50,'Season 11'!AF$4:CC$104,39,0),"0"),
IFERROR(VLOOKUP($A50,'Season 12'!AF$4:CC$104,39,0),"0"),IFERROR(VLOOKUP($A50,'Season 13'!AF$4:CC$104,39,0),"0"),
IFERROR(VLOOKUP($A50,'Season 14'!AF$4:CC$104,39,0),"0"),IFERROR(VLOOKUP($A50,'Season 15'!AF$4:CC$104,39,0),"0"),)</f>
        <v>0</v>
      </c>
      <c r="AN50" s="26">
        <f>SUM(IFERROR(VLOOKUP($A50,'Season 2'!AF$4:CC$104,35,0),"0"),IFERROR(VLOOKUP($A50,'Season 3'!AF$4:CC$104,40,0),"0"),
IFERROR(VLOOKUP($A50,'Season 4'!AF$4:CC$104,40,0),"0"),IFERROR(VLOOKUP($A50,'Season 5'!AF$4:CC$104,40,0),"0"),
IFERROR(VLOOKUP($A50,'Season 6'!AF$4:CC$104,40,0),"0"),IFERROR(VLOOKUP($A50,'Season 7'!AF$4:CC$104,40,0),"0"),
IFERROR(VLOOKUP($A50,'Season 8'!AF$4:CC$104,40,0),"0"),IFERROR(VLOOKUP($A50,'Season 9'!AF$4:CC$104,40,0),"0"),
IFERROR(VLOOKUP($A50,'Season 10'!AF$4:CC$104,40,0),"0"),IFERROR(VLOOKUP($A50,'Season 11'!AF$4:CC$104,40,0),"0"),
IFERROR(VLOOKUP($A50,'Season 12'!AF$4:CC$104,40,0),"0"),IFERROR(VLOOKUP($A50,'Season 13'!AF$4:CC$104,40,0),"0"),
IFERROR(VLOOKUP($A50,'Season 14'!AF$4:CC$104,40,0),"0"),IFERROR(VLOOKUP($A50,'Season 15'!AF$4:CC$104,40,0),"0"),)</f>
        <v>0</v>
      </c>
      <c r="AO50" s="699">
        <f>SUM(IFERROR(VLOOKUP($A50,'Season 2'!AF$4:CC$104,36,0),"0"),IFERROR(VLOOKUP($A50,'Season 3'!AF$4:CC$104,41,0),"0"),
IFERROR(VLOOKUP($A50,'Season 4'!AF$4:CC$104,41,0),"0"),IFERROR(VLOOKUP($A50,'Season 5'!AF$4:CC$104,41,0),"0"),
IFERROR(VLOOKUP($A50,'Season 6'!AF$4:CC$104,41,0),"0"),IFERROR(VLOOKUP($A50,'Season 7'!AF$4:CC$104,41,0),"0"),
IFERROR(VLOOKUP($A50,'Season 8'!AF$4:CC$104,41,0),"0"),IFERROR(VLOOKUP($A50,'Season 9'!AF$4:CC$104,41,0),"0"),
IFERROR(VLOOKUP($A50,'Season 10'!AF$4:CC$104,41,0),"0"),IFERROR(VLOOKUP($A50,'Season 11'!AF$4:CC$104,41,0),"0"),
IFERROR(VLOOKUP($A50,'Season 12'!AF$4:CC$104,41,0),"0"),IFERROR(VLOOKUP($A50,'Season 13'!AF$4:CC$104,41,0),"0"),
IFERROR(VLOOKUP($A50,'Season 14'!AF$4:CC$104,41,0),"0"),IFERROR(VLOOKUP($A50,'Season 15'!AF$4:CC$104,41,0),"0"),)</f>
        <v>0</v>
      </c>
      <c r="AP50" s="700">
        <f>SUM(IFERROR(VLOOKUP($A50,'Season 2'!AF$4:CC$104,37,0),"0"),IFERROR(VLOOKUP($A50,'Season 3'!AF$4:CC$104,42,0),"0"),
IFERROR(VLOOKUP($A50,'Season 4'!AF$4:CC$104,42,0),"0"),IFERROR(VLOOKUP($A50,'Season 5'!AF$4:CC$104,42,0),"0"),
IFERROR(VLOOKUP($A50,'Season 6'!AF$4:CC$104,42,0),"0"),IFERROR(VLOOKUP($A50,'Season 7'!AF$4:CC$104,42,0),"0"),
IFERROR(VLOOKUP($A50,'Season 8'!AF$4:CC$104,42,0),"0"),IFERROR(VLOOKUP($A50,'Season 9'!AF$4:CC$104,42,0),"0"),
IFERROR(VLOOKUP($A50,'Season 10'!AF$4:CC$104,42,0),"0"),IFERROR(VLOOKUP($A50,'Season 11'!AF$4:CC$104,42,0),"0"),
IFERROR(VLOOKUP($A50,'Season 12'!AF$4:CC$104,42,0),"0"),IFERROR(VLOOKUP($A50,'Season 13'!AF$4:CC$104,42,0),"0"),
IFERROR(VLOOKUP($A50,'Season 14'!AF$4:CC$104,42,0),"0"),IFERROR(VLOOKUP($A50,'Season 15'!AF$4:CC$104,42,0),"0"),)</f>
        <v>0</v>
      </c>
      <c r="AQ50" s="692">
        <f>SUM(IFERROR(VLOOKUP($A50,'Season 2'!AF$4:CC$104,38,0),"0"),IFERROR(VLOOKUP($A50,'Season 3'!AF$4:CC$104,43,0),"0"),
IFERROR(VLOOKUP($A50,'Season 4'!AF$4:CC$104,43,0),"0"),IFERROR(VLOOKUP($A50,'Season 5'!AF$4:CC$104,43,0),"0"),
IFERROR(VLOOKUP($A50,'Season 6'!AF$4:CC$104,43,0),"0"),IFERROR(VLOOKUP($A50,'Season 7'!AF$4:CC$104,43,0),"0"),
IFERROR(VLOOKUP($A50,'Season 8'!AF$4:CC$104,43,0),"0"),IFERROR(VLOOKUP($A50,'Season 9'!AF$4:CC$104,43,0),"0"),
IFERROR(VLOOKUP($A50,'Season 10'!AF$4:CC$104,43,0),"0"),IFERROR(VLOOKUP($A50,'Season 11'!AF$4:CC$104,43,0),"0"),
IFERROR(VLOOKUP($A50,'Season 12'!AF$4:CC$104,43,0),"0"),IFERROR(VLOOKUP($A50,'Season 13'!AF$4:CC$104,43,0),"0"),
IFERROR(VLOOKUP($A50,'Season 14'!AF$4:CC$104,43,0),"0"),IFERROR(VLOOKUP($A50,'Season 15'!AF$4:CC$104,43,0),"0"),)</f>
        <v>0</v>
      </c>
      <c r="AR50" s="1023">
        <f>SUM(IFERROR(VLOOKUP($A50,'Season 2'!AF$4:CC$104,39,0),"0"),IFERROR(VLOOKUP($A50,'Season 3'!AF$4:CC$104,44,0),"0"),
IFERROR(VLOOKUP($A50,'Season 4'!AF$4:CC$104,44,0),"0"),IFERROR(VLOOKUP($A50,'Season 5'!AF$4:CC$104,44,0),"0"),
IFERROR(VLOOKUP($A50,'Season 6'!AF$4:CC$104,44,0),"0"),IFERROR(VLOOKUP($A50,'Season 7'!AF$4:CC$104,44,0),"0"),
IFERROR(VLOOKUP($A50,'Season 8'!AF$4:CC$104,44,0),"0"),IFERROR(VLOOKUP($A50,'Season 9'!AF$4:CC$104,44,0),"0"),
IFERROR(VLOOKUP($A50,'Season 10'!AF$4:CC$104,44,0),"0"),IFERROR(VLOOKUP($A50,'Season 11'!AF$4:CC$104,44,0),"0"),
IFERROR(VLOOKUP($A50,'Season 12'!AF$4:CC$104,44,0),"0"),IFERROR(VLOOKUP($A50,'Season 13'!AF$4:CC$104,44,0),"0"),
IFERROR(VLOOKUP($A50,'Season 14'!AF$4:CC$104,44,0),"0"),IFERROR(VLOOKUP($A50,'Season 15'!AF$4:CC$104,44,0),"0"),)</f>
        <v>0</v>
      </c>
      <c r="AS50" s="26">
        <f>SUM(IFERROR(VLOOKUP($A50,'Season 2'!AF$4:CC$104,40,0),"0"),IFERROR(VLOOKUP($A50,'Season 3'!AF$4:CC$104,45,0),"0"),
IFERROR(VLOOKUP($A50,'Season 4'!AF$4:CC$104,45,0),"0"),IFERROR(VLOOKUP($A50,'Season 5'!AF$4:CC$104,45,0),"0"),
IFERROR(VLOOKUP($A50,'Season 6'!AF$4:CC$104,45,0),"0"),IFERROR(VLOOKUP($A50,'Season 7'!AF$4:CC$104,45,0),"0"),
IFERROR(VLOOKUP($A50,'Season 8'!AF$4:CC$104,45,0),"0"),IFERROR(VLOOKUP($A50,'Season 9'!AF$4:CC$104,45,0),"0"),
IFERROR(VLOOKUP($A50,'Season 10'!AF$4:CC$104,45,0),"0"),IFERROR(VLOOKUP($A50,'Season 11'!AF$4:CC$104,45,0),"0"),
IFERROR(VLOOKUP($A50,'Season 12'!AF$4:CC$104,45,0),"0"),IFERROR(VLOOKUP($A50,'Season 13'!AF$4:CC$104,45,0),"0"),
IFERROR(VLOOKUP($A50,'Season 14'!AF$4:CC$104,45,0),"0"),IFERROR(VLOOKUP($A50,'Season 15'!AF$4:CC$104,45,0),"0"),)</f>
        <v>0</v>
      </c>
      <c r="AT50" s="699">
        <f>SUM(IFERROR(VLOOKUP($A50,'Season 2'!AF$4:CC$104,41,0),"0"),IFERROR(VLOOKUP($A50,'Season 3'!AF$4:CC$104,46,0),"0"),
IFERROR(VLOOKUP($A50,'Season 4'!AF$4:CC$104,46,0),"0"),IFERROR(VLOOKUP($A50,'Season 5'!AF$4:CC$104,46,0),"0"),
IFERROR(VLOOKUP($A50,'Season 6'!AF$4:CC$104,46,0),"0"),IFERROR(VLOOKUP($A50,'Season 7'!AF$4:CC$104,46,0),"0"),
IFERROR(VLOOKUP($A50,'Season 8'!AF$4:CC$104,46,0),"0"),IFERROR(VLOOKUP($A50,'Season 9'!AF$4:CC$104,46,0),"0"),
IFERROR(VLOOKUP($A50,'Season 10'!AF$4:CC$104,46,0),"0"),IFERROR(VLOOKUP($A50,'Season 11'!AF$4:CC$104,46,0),"0"),
IFERROR(VLOOKUP($A50,'Season 12'!AF$4:CC$104,46,0),"0"),IFERROR(VLOOKUP($A50,'Season 13'!AF$4:CC$104,46,0),"0"),
IFERROR(VLOOKUP($A50,'Season 14'!AF$4:CC$104,46,0),"0"),IFERROR(VLOOKUP($A50,'Season 15'!AF$4:CC$104,46,0),"0"),)</f>
        <v>0</v>
      </c>
      <c r="AU50" s="700">
        <f>SUM(IFERROR(VLOOKUP($A50,'Season 3'!AF$4:CH$104,47,0),"0"),
IFERROR(VLOOKUP($A50,'Season 4'!AF$4:CH$104,47,0),"0"),IFERROR(VLOOKUP($A50,'Season 5'!AF$4:CH$104,47,0),"0"),
IFERROR(VLOOKUP($A50,'Season 6'!AF$4:CH$104,47,0),"0"),IFERROR(VLOOKUP($A50,'Season 7'!AF$4:CH$104,47,0),"0"),
IFERROR(VLOOKUP($A50,'Season 8'!AF$4:CH$104,47,0),"0"),IFERROR(VLOOKUP($A50,'Season 9'!AF$4:CH$104,47,0),"0"),
IFERROR(VLOOKUP($A50,'Season 10'!AF$4:CH$104,47,0),"0"),IFERROR(VLOOKUP($A50,'Season 11'!AF$4:CH$104,47,0),"0"),
IFERROR(VLOOKUP($A50,'Season 12'!AF$4:CH$104,47,0),"0"),IFERROR(VLOOKUP($A50,'Season 13'!AF$4:CH$104,47,0),"0"),
IFERROR(VLOOKUP($A50,'Season 14'!AF$4:CH$104,47,0),"0"),IFERROR(VLOOKUP($A50,'Season 15'!AF$4:CH$104,47,0),"0"),)</f>
        <v>0</v>
      </c>
      <c r="AV50" s="692">
        <f>SUM(IFERROR(VLOOKUP($A50,'Season 3'!AF$4:CH$104,48,0),"0"),
IFERROR(VLOOKUP($A50,'Season 4'!AF$4:CH$104,48,0),"0"),IFERROR(VLOOKUP($A50,'Season 5'!AF$4:CH$104,48,0),"0"),
IFERROR(VLOOKUP($A50,'Season 6'!AF$4:CH$104,48,0),"0"),IFERROR(VLOOKUP($A50,'Season 7'!AF$4:CH$104,48,0),"0"),
IFERROR(VLOOKUP($A50,'Season 8'!AF$4:CH$104,48,0),"0"),IFERROR(VLOOKUP($A50,'Season 9'!AF$4:CH$104,48,0),"0"),
IFERROR(VLOOKUP($A50,'Season 10'!AF$4:CH$104,48,0),"0"),IFERROR(VLOOKUP($A50,'Season 11'!AF$4:CH$104,48,0),"0"),
IFERROR(VLOOKUP($A50,'Season 12'!AF$4:CH$104,48,0),"0"),IFERROR(VLOOKUP($A50,'Season 13'!AF$4:CH$104,48,0),"0"),
IFERROR(VLOOKUP($A50,'Season 14'!AF$4:CH$104,48,0),"0"),IFERROR(VLOOKUP($A50,'Season 15'!AF$4:CH$104,48,0),"0"),)</f>
        <v>0</v>
      </c>
      <c r="AW50" s="1023">
        <f>SUM(IFERROR(VLOOKUP($A50,'Season 3'!AF$4:CH$104,49,0),"0"),
IFERROR(VLOOKUP($A50,'Season 4'!AF$4:CH$104,49,0),"0"),IFERROR(VLOOKUP($A50,'Season 5'!AF$4:CH$104,49,0),"0"),
IFERROR(VLOOKUP($A50,'Season 6'!AF$4:CH$104,49,0),"0"),IFERROR(VLOOKUP($A50,'Season 7'!AF$4:CH$104,49,0),"0"),
IFERROR(VLOOKUP($A50,'Season 8'!AF$4:CH$104,49,0),"0"),IFERROR(VLOOKUP($A50,'Season 9'!AF$4:CH$104,49,0),"0"),
IFERROR(VLOOKUP($A50,'Season 10'!AF$4:CH$104,49,0),"0"),IFERROR(VLOOKUP($A50,'Season 11'!AF$4:CH$104,49,0),"0"),
IFERROR(VLOOKUP($A50,'Season 12'!AF$4:CH$104,49,0),"0"),IFERROR(VLOOKUP($A50,'Season 13'!AF$4:CH$104,49,0),"0"),
IFERROR(VLOOKUP($A50,'Season 14'!AF$4:CH$104,49,0),"0"),IFERROR(VLOOKUP($A50,'Season 15'!AF$4:CH$104,49,0),"0"),)</f>
        <v>0</v>
      </c>
      <c r="AX50" s="26">
        <f>SUM(IFERROR(VLOOKUP($A50,'Season 3'!AF$4:CH$104,50,0),"0"),
IFERROR(VLOOKUP($A50,'Season 4'!AF$4:CH$104,50,0),"0"),IFERROR(VLOOKUP($A50,'Season 5'!AF$4:CH$104,50,0),"0"),
IFERROR(VLOOKUP($A50,'Season 6'!AF$4:CH$104,50,0),"0"),IFERROR(VLOOKUP($A50,'Season 7'!AF$4:CH$104,50,0),"0"),
IFERROR(VLOOKUP($A50,'Season 8'!AF$4:CH$104,50,0),"0"),IFERROR(VLOOKUP($A50,'Season 9'!AF$4:CH$104,50,0),"0"),
IFERROR(VLOOKUP($A50,'Season 10'!AF$4:CH$104,50,0),"0"),IFERROR(VLOOKUP($A50,'Season 11'!AF$4:CH$104,50,0),"0"),
IFERROR(VLOOKUP($A50,'Season 12'!AF$4:CH$104,50,0),"0"),IFERROR(VLOOKUP($A50,'Season 13'!AF$4:CH$104,50,0),"0"),
IFERROR(VLOOKUP($A50,'Season 14'!AF$4:CH$104,50,0),"0"),IFERROR(VLOOKUP($A50,'Season 15'!AF$4:CH$104,50,0),"0"),)</f>
        <v>0</v>
      </c>
      <c r="AY50" s="699">
        <f>SUM(IFERROR(VLOOKUP($A50,'Season 3'!AF$4:CH$104,51,0),"0"),
IFERROR(VLOOKUP($A50,'Season 4'!AF$4:CH$104,51,0),"0"),IFERROR(VLOOKUP($A50,'Season 5'!AF$4:CH$104,51,0),"0"),
IFERROR(VLOOKUP($A50,'Season 6'!AF$4:CH$104,51,0),"0"),IFERROR(VLOOKUP($A50,'Season 7'!AF$4:CH$104,51,0),"0"),
IFERROR(VLOOKUP($A50,'Season 8'!AF$4:CH$104,51,0),"0"),IFERROR(VLOOKUP($A50,'Season 9'!AF$4:CH$104,51,0),"0"),
IFERROR(VLOOKUP($A50,'Season 10'!AF$4:CH$104,51,0),"0"),IFERROR(VLOOKUP($A50,'Season 11'!AF$4:CH$104,51,0),"0"),
IFERROR(VLOOKUP($A50,'Season 12'!AF$4:CH$104,51,0),"0"),IFERROR(VLOOKUP($A50,'Season 13'!AF$4:CH$104,51,0),"0"),
IFERROR(VLOOKUP($A50,'Season 14'!AF$4:CH$104,51,0),"0"),IFERROR(VLOOKUP($A50,'Season 15'!AF$4:CH$104,51,0),"0"),)</f>
        <v>0</v>
      </c>
      <c r="AZ50" s="700">
        <f>SUM(IFERROR(VLOOKUP($A50,'Season 1'!AF$4:CC$104,32,0),"0"),IFERROR(VLOOKUP($A50,'Season 2'!AF$4:CC$104,37,0),"0"),)</f>
        <v>0</v>
      </c>
      <c r="BA50" s="692">
        <f>SUM(IFERROR(VLOOKUP($A50,'Season 1'!AF$4:CC$104,33,0),"0"),IFERROR(VLOOKUP($A50,'Season 2'!AF$4:CC$104,38,0),"0"),)</f>
        <v>0</v>
      </c>
      <c r="BB50" s="1023">
        <f>SUM(IFERROR(VLOOKUP($A50,'Season 1'!AF$4:CC$104,34,0),"0"),IFERROR(VLOOKUP($A50,'Season 2'!AF$4:CC$104,39,0),"0"),)</f>
        <v>0</v>
      </c>
      <c r="BC50" s="26">
        <f>SUM(IFERROR(VLOOKUP($A50,'Season 1'!AF$4:CC$104,35,0),"0"),IFERROR(VLOOKUP($A50,'Season 2'!AF$4:CC$104,40,0),"0"),)</f>
        <v>0</v>
      </c>
      <c r="BD50" s="699">
        <f>SUM(IFERROR(VLOOKUP($A50,'Season 1'!AF$4:CC$104,36,0),"0"),IFERROR(VLOOKUP($A50,'Season 2'!AF$4:CC$104,41,0),"0"),)</f>
        <v>0</v>
      </c>
      <c r="BE50" s="1111">
        <f>SUM(IFERROR(VLOOKUP($A50,'Season 1'!AF$4:CC$104,37,0),"0"),
IFERROR(VLOOKUP($A50,'Season 2'!AF$4:CC$104,47,0),"0"),IFERROR(VLOOKUP($A50,'Season 3'!AF$4:CH$104,52,0),"0"),
IFERROR(VLOOKUP($A50,'Season 4'!AF$4:CH$104,52,0),"0"),IFERROR(VLOOKUP($A50,'Season 5'!AF$4:CH$104,52,0),"0"),
IFERROR(VLOOKUP($A50,'Season 6'!AF$4:CH$104,52,0),"0"),IFERROR(VLOOKUP($A50,'Season 7'!AF$4:CH$104,52,0),"0"),
IFERROR(VLOOKUP($A50,'Season 8'!AF$4:CH$104,52,0),"0"),IFERROR(VLOOKUP($A50,'Season 9'!AF$4:CH$104,52,0),"0"),
IFERROR(VLOOKUP($A50,'Season 10'!AF$4:CH$104,52,0),"0"),IFERROR(VLOOKUP($A50,'Season 11'!AF$4:CH$104,52,0),"0"),
IFERROR(VLOOKUP($A50,'Season 12'!AF$4:CH$104,52,0),"0"),IFERROR(VLOOKUP($A50,'Season 13'!AF$4:CH$104,52,0),"0"),
IFERROR(VLOOKUP($A50,'Season 14'!AF$4:CH$104,52,0),"0"),IFERROR(VLOOKUP($A50,'Season 15'!AF$4:CH$104,52,0),"0"),)</f>
        <v>0</v>
      </c>
      <c r="BF50" s="1112">
        <f>SUM(IFERROR(VLOOKUP($A50,'Season 1'!AF$4:CC$104,38,0),"0"),
IFERROR(VLOOKUP($A50,'Season 2'!AF$4:CC$104,48,0),"0"),IFERROR(VLOOKUP($A50,'Season 3'!AF$4:CH$104,53,0),"0"),
IFERROR(VLOOKUP($A50,'Season 4'!AF$4:CH$104,53,0),"0"),IFERROR(VLOOKUP($A50,'Season 5'!AF$4:CH$104,53,0),"0"),
IFERROR(VLOOKUP($A50,'Season 6'!AF$4:CH$104,53,0),"0"),IFERROR(VLOOKUP($A50,'Season 7'!AF$4:CH$104,53,0),"0"),
IFERROR(VLOOKUP($A50,'Season 8'!AF$4:CH$104,53,0),"0"),IFERROR(VLOOKUP($A50,'Season 9'!AF$4:CH$104,53,0),"0"),
IFERROR(VLOOKUP($A50,'Season 10'!AF$4:CH$104,53,0),"0"),IFERROR(VLOOKUP($A50,'Season 11'!AF$4:CH$104,53,0),"0"),
IFERROR(VLOOKUP($A50,'Season 12'!AF$4:CH$104,53,0),"0"),IFERROR(VLOOKUP($A50,'Season 13'!AF$4:CH$104,53,0),"0"),
IFERROR(VLOOKUP($A50,'Season 14'!AF$4:CH$104,53,0),"0"),IFERROR(VLOOKUP($A50,'Season 15'!AF$4:CH$104,53,0),"0"),)</f>
        <v>0</v>
      </c>
      <c r="BG50" s="1061" t="e">
        <f t="shared" si="1"/>
        <v>#DIV/0!</v>
      </c>
      <c r="BI50" s="1100"/>
      <c r="BJ50" s="1100"/>
      <c r="BK50" s="1100"/>
      <c r="BL50" s="1100"/>
      <c r="BM50" s="1100"/>
      <c r="BN50" s="1100"/>
      <c r="BO50" s="334"/>
      <c r="BP50" s="334"/>
      <c r="BQ50" s="334"/>
      <c r="BR50" s="334"/>
      <c r="BS50" s="15">
        <f>IFERROR(VLOOKUP($A50,'Season 1'!$AF$4:$CH$104,39,0),"0")</f>
        <v>0</v>
      </c>
      <c r="BT50" s="15">
        <f>IFERROR(VLOOKUP($A50,'Season 1'!$AF$4:$CH$104,40,0),"0")</f>
        <v>0</v>
      </c>
      <c r="BU50" s="15">
        <f>IFERROR(VLOOKUP($A50,'Season 2'!$AF$4:$CH$104,49,0),"0")</f>
        <v>0</v>
      </c>
      <c r="BV50" s="15">
        <f>IFERROR(VLOOKUP($A50,'Season 2'!$AF$4:$CH$104,50,0),"0")</f>
        <v>0</v>
      </c>
      <c r="BW50" s="15">
        <f>IFERROR(VLOOKUP($A50,'Season 3'!$AF$4:$CH$104,54,0),"0")</f>
        <v>0</v>
      </c>
      <c r="BX50" s="15">
        <f>IFERROR(VLOOKUP($A50,'Season 3'!$AF$4:$CH$104,55,0),"0")</f>
        <v>0</v>
      </c>
      <c r="BY50" s="15" t="str">
        <f>IFERROR(VLOOKUP($A50,'Season 4'!$AF$4:$CH$104,54,0),"0")</f>
        <v>0</v>
      </c>
      <c r="BZ50" s="15" t="str">
        <f>IFERROR(VLOOKUP($A50,'Season 4'!$AF$4:$CH$104,55,0),"0")</f>
        <v>0</v>
      </c>
      <c r="CA50" s="15" t="str">
        <f>IFERROR(VLOOKUP($A50,'Season 5'!$AF$4:$CH$104,54,0),"0")</f>
        <v>0</v>
      </c>
      <c r="CB50" s="15" t="str">
        <f>IFERROR(VLOOKUP($A50,'Season 5'!$AF$4:$CH$104,55,0),"0")</f>
        <v>0</v>
      </c>
      <c r="CC50" s="15" t="str">
        <f>IFERROR(VLOOKUP($A50,'Season 6'!$AF$4:$CH$104,54,0),"0")</f>
        <v>0</v>
      </c>
      <c r="CD50" s="15" t="str">
        <f>IFERROR(VLOOKUP($A50,'Season 6'!$AF$4:$CH$104,55,0),"0")</f>
        <v>0</v>
      </c>
      <c r="CE50" s="15" t="str">
        <f>IFERROR(VLOOKUP($A50,'Season 7'!$AF$4:$CH$104,54,0),"0")</f>
        <v>0</v>
      </c>
      <c r="CF50" s="15" t="str">
        <f>IFERROR(VLOOKUP($A50,'Season 7'!$AF$4:$CH$104,55,0),"0")</f>
        <v>0</v>
      </c>
      <c r="CG50" s="15" t="str">
        <f>IFERROR(VLOOKUP($A50,'Season 8'!$AF$4:$CH$104,54,0),"0")</f>
        <v>0</v>
      </c>
      <c r="CH50" s="15" t="str">
        <f>IFERROR(VLOOKUP($A50,'Season 8'!$AF$4:$CH$104,55,0),"0")</f>
        <v>0</v>
      </c>
      <c r="CI50" s="15" t="str">
        <f>IFERROR(VLOOKUP($A50,'Season 9'!$AF$4:$CH$104,54,0),"0")</f>
        <v>0</v>
      </c>
      <c r="CJ50" s="15" t="str">
        <f>IFERROR(VLOOKUP($A50,'Season 9'!$AF$4:$CH$104,55,0),"0")</f>
        <v>0</v>
      </c>
      <c r="CK50" s="15" t="str">
        <f>IFERROR(VLOOKUP($A50,'Season 10'!$AF$4:$CH$104,54,0),"0")</f>
        <v>0</v>
      </c>
      <c r="CL50" s="15" t="str">
        <f>IFERROR(VLOOKUP($A50,'Season 10'!$AF$4:$CH$104,55,0),"0")</f>
        <v>0</v>
      </c>
      <c r="CM50" s="15" t="str">
        <f>IFERROR(VLOOKUP($A50,'Season 11'!$AF$4:$CH$104,54,0),"0")</f>
        <v>0</v>
      </c>
      <c r="CN50" s="15" t="str">
        <f>IFERROR(VLOOKUP($A50,'Season 11'!$AF$4:$CH$104,55,0),"0")</f>
        <v>0</v>
      </c>
      <c r="CO50" s="15" t="str">
        <f>IFERROR(VLOOKUP($A50,'Season 12'!$AF$4:$CH$104,54,0),"0")</f>
        <v>0</v>
      </c>
      <c r="CP50" s="15" t="str">
        <f>IFERROR(VLOOKUP($A50,'Season 12'!$AF$4:$CH$104,55,0),"0")</f>
        <v>0</v>
      </c>
      <c r="CQ50" s="15" t="str">
        <f>IFERROR(VLOOKUP($A50,'Season 13'!$AF$4:$CH$104,54,0),"0")</f>
        <v>0</v>
      </c>
      <c r="CR50" s="15" t="str">
        <f>IFERROR(VLOOKUP($A50,'Season 13'!$AF$4:$CH$104,55,0),"0")</f>
        <v>0</v>
      </c>
      <c r="CS50" s="15" t="str">
        <f>IFERROR(VLOOKUP($A50,'Season 14'!$AF$4:$CH$104,54,0),"0")</f>
        <v>0</v>
      </c>
      <c r="CT50" s="15" t="str">
        <f>IFERROR(VLOOKUP($A50,'Season 14'!$AF$4:$CH$104,55,0),"0")</f>
        <v>0</v>
      </c>
      <c r="CU50" s="15" t="str">
        <f>IFERROR(VLOOKUP($A50,'Season 15'!$AF$4:$CH$104,54,0),"0")</f>
        <v>0</v>
      </c>
      <c r="CV50" s="15" t="str">
        <f>IFERROR(VLOOKUP($A50,'Season 15'!$AF$4:$CH$104,55,0),"0")</f>
        <v>0</v>
      </c>
    </row>
    <row r="51" spans="1:100" x14ac:dyDescent="0.25">
      <c r="A51" s="1090" t="s">
        <v>430</v>
      </c>
      <c r="B51" s="1021" t="str">
        <f>IFERROR(VLOOKUP('Data Totals'!A51,'Season 1'!AF$4:CC$104,2,FALSE),IFERROR(VLOOKUP('Data Totals'!A51,'Season 2'!AF$4:CC$104,2,FALSE),IFERROR(VLOOKUP('Data Totals'!A51,'Season 3'!AF$4:CC$104,2,FALSE),IFERROR(VLOOKUP('Data Totals'!A51,'Season 4'!AF$4:CC$104,2,FALSE),IFERROR(VLOOKUP('Data Totals'!A51,'Season 5'!AF$4:CC$104,2,FALSE),IFERROR(VLOOKUP('Data Totals'!A51,'Season 6'!AF$4:CC$104,2,FALSE),IFERROR(VLOOKUP('Data Totals'!A51,'Season 7'!AF$4:CC$104,2,FALSE),IFERROR(VLOOKUP('Data Totals'!A51,'Season 8'!AF$4:CC$104,2,FALSE),IFERROR(VLOOKUP('Data Totals'!A51,'Season 9'!AF$4:CC$104,2,FALSE),IFERROR(VLOOKUP('Data Totals'!A51,'Season 10'!AF$4:CC$104,2,FALSE),IFERROR(VLOOKUP('Data Totals'!A51,'Season 11'!AF$4:CC$104,2,FALSE),IFERROR(VLOOKUP('Data Totals'!A51,'Season 12'!AF$4:CC$104,2,FALSE),IFERROR(VLOOKUP('Data Totals'!A51,'Season 13'!AF$4:CC$104,2,FALSE),IFERROR(VLOOKUP('Data Totals'!A51,'Season 14'!AF$4:CC$104,2,FALSE),IFERROR(VLOOKUP('Data Totals'!A51,'Season 15'!AF$4:CC$104,2,FALSE),"N/A")))))))))))))))</f>
        <v>GK</v>
      </c>
      <c r="C51" s="1022">
        <f>IFERROR(VLOOKUP('Data Totals'!A51,'Season 1'!AF$4:CC$104,3,FALSE),IFERROR(VLOOKUP('Data Totals'!A51,'Season 2'!AF$4:CC$104,3,FALSE),IFERROR(VLOOKUP('Data Totals'!A51,'Season 3'!AF$4:CC$104,3,FALSE),IFERROR(VLOOKUP('Data Totals'!A51,'Season 4'!AF$4:CC$104,3,FALSE),IFERROR(VLOOKUP('Data Totals'!A51,'Season 5'!AF$4:CC$104,3,FALSE),IFERROR(VLOOKUP('Data Totals'!A51,'Season 6'!AF$4:CC$104,3,FALSE),IFERROR(VLOOKUP('Data Totals'!A51,'Season 7'!AF$4:CC$104,3,FALSE),IFERROR(VLOOKUP('Data Totals'!A51,'Season 8'!AF$4:CC$104,3,FALSE),IFERROR(VLOOKUP('Data Totals'!A51,'Season 9'!AF$4:CC$104,3,FALSE),IFERROR(VLOOKUP('Data Totals'!A51,'Season 10'!AF$4:CC$104,3,FALSE),IFERROR(VLOOKUP('Data Totals'!A51,'Season 11'!AF$4:CC$104,3,FALSE),IFERROR(VLOOKUP('Data Totals'!A51,'Season 12'!AF$4:CC$104,3,FALSE),IFERROR(VLOOKUP('Data Totals'!A51,'Season 13'!AF$4:CC$104,3,FALSE),IFERROR(VLOOKUP('Data Totals'!A51,'Season 14'!AF$4:CC$104,3,FALSE),IFERROR(VLOOKUP('Data Totals'!A51,'Season 15'!AF$4:CC$104,3,FALSE),"N/A")))))))))))))))</f>
        <v>70</v>
      </c>
      <c r="D51" s="1022">
        <f>IFERROR(VLOOKUP('Data Totals'!A51,'Season 1'!AF$4:CC$104,4,FALSE),IFERROR(VLOOKUP('Data Totals'!A51,'Season 2'!AF$4:CC$104,4,FALSE),IFERROR(VLOOKUP('Data Totals'!A51,'Season 3'!AF$4:CC$104,4,FALSE),IFERROR(VLOOKUP('Data Totals'!A51,'Season 4'!AF$4:CC$104,4,FALSE),IFERROR(VLOOKUP('Data Totals'!A51,'Season 5'!AF$4:CC$104,4,FALSE),IFERROR(VLOOKUP('Data Totals'!A51,'Season 6'!AF$4:CC$104,4,FALSE),IFERROR(VLOOKUP('Data Totals'!A51,'Season 7'!AF$4:CC$104,4,FALSE),IFERROR(VLOOKUP('Data Totals'!A51,'Season 8'!AF$4:CC$104,4,FALSE),IFERROR(VLOOKUP('Data Totals'!A51,'Season 9'!AF$4:CC$104,4,FALSE),IFERROR(VLOOKUP('Data Totals'!A51,'Season 10'!AF$4:CC$104,4,FALSE),IFERROR(VLOOKUP('Data Totals'!A51,'Season 11'!AF$4:CC$104,4,FALSE),IFERROR(VLOOKUP('Data Totals'!A51,'Season 12'!AF$4:CC$104,4,FALSE),IFERROR(VLOOKUP('Data Totals'!A51,'Season 13'!AF$4:CC$104,4,FALSE),IFERROR(VLOOKUP('Data Totals'!A51,'Season 14'!AF$4:CC$104,4,FALSE),IFERROR(VLOOKUP('Data Totals'!A51,'Season 15'!AF$4:CC$104,4,FALSE),"N/A")))))))))))))))</f>
        <v>75</v>
      </c>
      <c r="E51" s="1022">
        <f t="shared" si="0"/>
        <v>5</v>
      </c>
      <c r="F51" s="692">
        <f>SUM(IFERROR(VLOOKUP(A51,BI$3:BN$152,2,0),"0"),IFERROR(VLOOKUP(A51,'Season 1'!AF$4:CC$104,6,0),"0"),
IFERROR(VLOOKUP(A51,'Season 2'!AF$4:CC$104,6,0),"0"),IFERROR(VLOOKUP(A51,'Season 3'!AF$4:CC$104,6,0),"0"),
IFERROR(VLOOKUP(A51,'Season 4'!AF$4:CC$104,6,0),"0"),IFERROR(VLOOKUP(A51,'Season 5'!AF$4:CC$104,6,0),"0"),
IFERROR(VLOOKUP(A51,'Season 6'!AF$4:CC$104,6,0),"0"),IFERROR(VLOOKUP(A51,'Season 7'!AF$4:CC$104,6,0),"0"),
IFERROR(VLOOKUP(A51,'Season 8'!AF$4:CC$104,6,0),"0"),IFERROR(VLOOKUP(A51,'Season 9'!AF$4:CC$104,6,0),"0"),
IFERROR(VLOOKUP(A51,'Season 10'!AF$4:CC$104,6,0),"0"),IFERROR(VLOOKUP(A51,'Season 11'!AF$4:CC$104,6,0),"0"),
IFERROR(VLOOKUP(A51,'Season 12'!AF$4:CC$104,6,0),"0"),IFERROR(VLOOKUP(A51,'Season 13'!AF$4:CC$104,6,0),"0"),
IFERROR(VLOOKUP(A51,'Season 14'!AF$4:CC$104,6,0),"0"),IFERROR(VLOOKUP(A51,'Season 15'!AF$4:CC$104,6,0),"0"),)</f>
        <v>180</v>
      </c>
      <c r="G51" s="692">
        <f>SUM(IFERROR(VLOOKUP(A51,'Season 1'!AF$4:CC$104,7,0),"0"),
IFERROR(VLOOKUP(A51,'Season 2'!AF$4:CC$104,7,0),"0"),IFERROR(VLOOKUP(A51,'Season 3'!AF$4:CC$104,7,0),"0"),
IFERROR(VLOOKUP(A51,'Season 4'!AF$4:CC$104,7,0),"0"),IFERROR(VLOOKUP(A51,'Season 5'!AF$4:CC$104,7,0),"0"),
IFERROR(VLOOKUP(A51,'Season 6'!AF$4:CC$104,7,0),"0"),IFERROR(VLOOKUP(A51,'Season 7'!AF$4:CC$104,7,0),"0"),
IFERROR(VLOOKUP(A51,'Season 8'!AF$4:CC$104,7,0),"0"),IFERROR(VLOOKUP(A51,'Season 9'!AF$4:CC$104,7,0),"0"),
IFERROR(VLOOKUP(A51,'Season 10'!AF$4:CC$104,7,0),"0"),IFERROR(VLOOKUP(A51,'Season 11'!AF$4:CC$104,7,0),"0"),
IFERROR(VLOOKUP(A51,'Season 12'!AF$4:CC$104,7,0),"0"),IFERROR(VLOOKUP(A51,'Season 13'!AF$4:CC$104,7,0),"0"),
IFERROR(VLOOKUP(A51,'Season 14'!AF$4:CC$104,7,0),"0"),IFERROR(VLOOKUP(A51,'Season 15'!AF$4:CC$104,7,0),"0"),)</f>
        <v>0</v>
      </c>
      <c r="H51" s="556">
        <f>SUM(IFERROR(VLOOKUP(A51,'Season 1'!AF$4:CC$104,8,0),"0"),
IFERROR(VLOOKUP(A51,'Season 2'!AF$4:CC$104,8,0),"0"),IFERROR(VLOOKUP(A51,'Season 3'!AF$4:CC$104,8,0),"0"),
IFERROR(VLOOKUP(A51,'Season 4'!AF$4:CC$104,8,0),"0"),IFERROR(VLOOKUP(A51,'Season 5'!AF$4:CC$104,8,0),"0"),
IFERROR(VLOOKUP(A51,'Season 6'!AF$4:CC$104,8,0),"0"),IFERROR(VLOOKUP(A51,'Season 7'!AF$4:CC$104,8,0),"0"),
IFERROR(VLOOKUP(A51,'Season 8'!AF$4:CC$104,8,0),"0"),IFERROR(VLOOKUP(A51,'Season 9'!AF$4:CC$104,8,0),"0"),
IFERROR(VLOOKUP(A51,'Season 10'!AF$4:CC$104,8,0),"0"),IFERROR(VLOOKUP(A51,'Season 11'!AF$4:CC$104,8,0),"0"),
IFERROR(VLOOKUP(A51,'Season 12'!AF$4:CC$104,8,0),"0"),IFERROR(VLOOKUP(A51,'Season 13'!AF$4:CC$104,8,0),"0"),
IFERROR(VLOOKUP(A51,'Season 14'!AF$4:CC$104,8,0),"0"),IFERROR(VLOOKUP(A51,'Season 15'!AF$4:CC$104,8,0),"0"),)</f>
        <v>0</v>
      </c>
      <c r="I51" s="1023">
        <f>SUM(IFERROR(VLOOKUP(A51,'Season 1'!AF$4:CC$104,9,0),"0"),
IFERROR(VLOOKUP(A51,'Season 2'!AF$4:CC$104,9,0),"0"),IFERROR(VLOOKUP(A51,'Season 3'!AF$4:CC$104,9,0),"0"),
IFERROR(VLOOKUP(A51,'Season 4'!AF$4:CC$104,9,0),"0"),IFERROR(VLOOKUP(A51,'Season 5'!AF$4:CC$104,9,0),"0"),
IFERROR(VLOOKUP(A51,'Season 6'!AF$4:CC$104,9,0),"0"),IFERROR(VLOOKUP(A51,'Season 7'!AF$4:CC$104,9,0),"0"),
IFERROR(VLOOKUP(A51,'Season 8'!AF$4:CC$104,9,0),"0"),IFERROR(VLOOKUP(A51,'Season 9'!AF$4:CC$104,9,0),"0"),
IFERROR(VLOOKUP(A51,'Season 10'!AF$4:CC$104,9,0),"0"),IFERROR(VLOOKUP(A51,'Season 11'!AF$4:CC$104,9,0),"0"),
IFERROR(VLOOKUP(A51,'Season 12'!AF$4:CC$104,9,0),"0"),IFERROR(VLOOKUP(A51,'Season 13'!AF$4:CC$104,9,0),"0"),
IFERROR(VLOOKUP(A51,'Season 14'!AF$4:CC$104,9,0),"0"),IFERROR(VLOOKUP(A51,'Season 15'!AF$4:CC$104,9,0),"0"),)</f>
        <v>3</v>
      </c>
      <c r="J51" s="26">
        <f>SUM(IFERROR(VLOOKUP(A51,BI$3:BN$152,3,0),"0"),IFERROR(VLOOKUP(A51,'Season 1'!AF$4:CC$104,10,0),"0"),
IFERROR(VLOOKUP(A51,'Season 2'!AF$4:CC$104,10,0),"0"),IFERROR(VLOOKUP(A51,'Season 3'!AF$4:CC$104,10,0),"0"),
IFERROR(VLOOKUP(A51,'Season 4'!AF$4:CC$104,10,0),"0"),IFERROR(VLOOKUP(A51,'Season 5'!AF$4:CC$104,10,0),"0"),
IFERROR(VLOOKUP(A51,'Season 6'!AF$4:CC$104,10,0),"0"),IFERROR(VLOOKUP(A51,'Season 7'!AF$4:CC$104,10,0),"0"),
IFERROR(VLOOKUP(A51,'Season 8'!AF$4:CC$104,10,0),"0"),IFERROR(VLOOKUP(A51,'Season 9'!AF$4:CC$104,10,0),"0"),
IFERROR(VLOOKUP(A51,'Season 10'!AF$4:CC$104,10,0),"0"),IFERROR(VLOOKUP(A51,'Season 11'!AF$4:CC$104,10,0),"0"),
IFERROR(VLOOKUP(A51,'Season 12'!AF$4:CC$104,10,0),"0"),IFERROR(VLOOKUP(A51,'Season 13'!AF$4:CC$104,10,0),"0"),
IFERROR(VLOOKUP(A51,'Season 14'!AF$4:CC$104,10,0),"0"),IFERROR(VLOOKUP(A51,'Season 15'!AF$4:CC$104,10,0),"0"),)</f>
        <v>84</v>
      </c>
      <c r="K51" s="699">
        <f>SUM(IFERROR(VLOOKUP(A51,BI$3:BN$152,4,0),"0"),IFERROR(VLOOKUP(A51,'Season 1'!AF$4:CC$104,11,0),"0"),
IFERROR(VLOOKUP(A51,'Season 2'!AF$4:CC$104,11,0),"0"),IFERROR(VLOOKUP(A51,'Season 3'!AF$4:CC$104,11,0),"0"),
IFERROR(VLOOKUP(A51,'Season 4'!AF$4:CC$104,11,0),"0"),IFERROR(VLOOKUP(A51,'Season 5'!AF$4:CC$104,11,0),"0"),
IFERROR(VLOOKUP(A51,'Season 6'!AF$4:CC$104,11,0),"0"),IFERROR(VLOOKUP(A51,'Season 7'!AF$4:CC$104,11,0),"0"),
IFERROR(VLOOKUP(A51,'Season 8'!AF$4:CC$104,11,0),"0"),IFERROR(VLOOKUP(A51,'Season 9'!AF$4:CC$104,11,0),"0"),
IFERROR(VLOOKUP(A51,'Season 10'!AF$4:CC$104,11,0),"0"),IFERROR(VLOOKUP(A51,'Season 11'!AF$4:CC$104,11,0),"0"),
IFERROR(VLOOKUP(A51,'Season 12'!AF$4:CC$104,11,0),"0"),IFERROR(VLOOKUP(A51,'Season 13'!AF$4:CC$104,11,0),"0"),
IFERROR(VLOOKUP(A51,'Season 14'!AF$4:CC$104,11,0),"0"),IFERROR(VLOOKUP(A51,'Season 15'!AF$4:CC$104,11,0),"0"),)</f>
        <v>0</v>
      </c>
      <c r="L51" s="700">
        <f>SUM(IFERROR(VLOOKUP($A51,'Season 1'!AF$4:CC$104,12,0),"0"),
IFERROR(VLOOKUP($A51,'Season 2'!AF$4:CC$104,12,0),"0"),IFERROR(VLOOKUP($A51,'Season 3'!AF$4:CC$104,12,0),"0"),
IFERROR(VLOOKUP($A51,'Season 4'!AF$4:CC$104,12,0),"0"),IFERROR(VLOOKUP($A51,'Season 5'!AF$4:CC$104,12,0),"0"),
IFERROR(VLOOKUP($A51,'Season 6'!AF$4:CC$104,12,0),"0"),IFERROR(VLOOKUP($A51,'Season 7'!AF$4:CC$104,12,0),"0"),
IFERROR(VLOOKUP($A51,'Season 8'!AF$4:CC$104,12,0),"0"),IFERROR(VLOOKUP($A51,'Season 9'!AF$4:CC$104,12,0),"0"),
IFERROR(VLOOKUP($A51,'Season 10'!AF$4:CC$104,12,0),"0"),IFERROR(VLOOKUP($A51,'Season 11'!AF$4:CC$104,12,0),"0"),
IFERROR(VLOOKUP($A51,'Season 12'!AF$4:CC$104,12,0),"0"),IFERROR(VLOOKUP($A51,'Season 13'!AF$4:CC$104,12,0),"0"),
IFERROR(VLOOKUP($A51,'Season 14'!AF$4:CC$104,12,0),"0"),IFERROR(VLOOKUP($A51,'Season 15'!AF$4:CC$104,12,0),"0"),)</f>
        <v>0</v>
      </c>
      <c r="M51" s="692">
        <f>SUM(IFERROR(VLOOKUP($A51,'Season 1'!AF$4:CC$104,13,0),"0"),
IFERROR(VLOOKUP($A51,'Season 2'!AF$4:CC$104,13,0),"0"),IFERROR(VLOOKUP($A51,'Season 3'!AF$4:CC$104,13,0),"0"),
IFERROR(VLOOKUP($A51,'Season 4'!AF$4:CC$104,13,0),"0"),IFERROR(VLOOKUP($A51,'Season 5'!AF$4:CC$104,13,0),"0"),
IFERROR(VLOOKUP($A51,'Season 6'!AF$4:CC$104,13,0),"0"),IFERROR(VLOOKUP($A51,'Season 7'!AF$4:CC$104,13,0),"0"),
IFERROR(VLOOKUP($A51,'Season 8'!AF$4:CC$104,13,0),"0"),IFERROR(VLOOKUP($A51,'Season 9'!AF$4:CC$104,13,0),"0"),
IFERROR(VLOOKUP($A51,'Season 10'!AF$4:CC$104,13,0),"0"),IFERROR(VLOOKUP($A51,'Season 11'!AF$4:CC$104,13,0),"0"),
IFERROR(VLOOKUP($A51,'Season 12'!AF$4:CC$104,13,0),"0"),IFERROR(VLOOKUP($A51,'Season 13'!AF$4:CC$104,13,0),"0"),
IFERROR(VLOOKUP($A51,'Season 14'!AF$4:CC$104,13,0),"0"),IFERROR(VLOOKUP($A51,'Season 15'!AF$4:CC$104,13,0),"0"),)</f>
        <v>0</v>
      </c>
      <c r="N51" s="1023">
        <f>SUM(IFERROR(VLOOKUP($A51,'Season 1'!AF$4:CC$104,14,0),"0"),
IFERROR(VLOOKUP($A51,'Season 2'!AF$4:CC$104,14,0),"0"),IFERROR(VLOOKUP($A51,'Season 3'!AF$4:CC$104,14,0),"0"),
IFERROR(VLOOKUP($A51,'Season 4'!AF$4:CC$104,14,0),"0"),IFERROR(VLOOKUP($A51,'Season 5'!AF$4:CC$104,14,0),"0"),
IFERROR(VLOOKUP($A51,'Season 6'!AF$4:CC$104,14,0),"0"),IFERROR(VLOOKUP($A51,'Season 7'!AF$4:CC$104,14,0),"0"),
IFERROR(VLOOKUP($A51,'Season 8'!AF$4:CC$104,14,0),"0"),IFERROR(VLOOKUP($A51,'Season 9'!AF$4:CC$104,14,0),"0"),
IFERROR(VLOOKUP($A51,'Season 10'!AF$4:CC$104,14,0),"0"),IFERROR(VLOOKUP($A51,'Season 11'!AF$4:CC$104,14,0),"0"),
IFERROR(VLOOKUP($A51,'Season 12'!AF$4:CC$104,14,0),"0"),IFERROR(VLOOKUP($A51,'Season 13'!AF$4:CC$104,14,0),"0"),
IFERROR(VLOOKUP($A51,'Season 14'!AF$4:CC$104,14,0),"0"),IFERROR(VLOOKUP($A51,'Season 15'!AF$4:CC$104,14,0),"0"),)</f>
        <v>0</v>
      </c>
      <c r="O51" s="26">
        <f>SUM(IFERROR(VLOOKUP($A51,'Season 1'!AF$4:CC$104,15,0),"0"),
IFERROR(VLOOKUP($A51,'Season 2'!AF$4:CC$104,15,0),"0"),IFERROR(VLOOKUP($A51,'Season 3'!AF$4:CC$104,15,0),"0"),
IFERROR(VLOOKUP($A51,'Season 4'!AF$4:CC$104,15,0),"0"),IFERROR(VLOOKUP($A51,'Season 5'!AF$4:CC$104,15,0),"0"),
IFERROR(VLOOKUP($A51,'Season 6'!AF$4:CC$104,15,0),"0"),IFERROR(VLOOKUP($A51,'Season 7'!AF$4:CC$104,15,0),"0"),
IFERROR(VLOOKUP($A51,'Season 8'!AF$4:CC$104,15,0),"0"),IFERROR(VLOOKUP($A51,'Season 9'!AF$4:CC$104,15,0),"0"),
IFERROR(VLOOKUP($A51,'Season 10'!AF$4:CC$104,15,0),"0"),IFERROR(VLOOKUP($A51,'Season 11'!AF$4:CC$104,15,0),"0"),
IFERROR(VLOOKUP($A51,'Season 12'!AF$4:CC$104,15,0),"0"),IFERROR(VLOOKUP($A51,'Season 13'!AF$4:CC$104,15,0),"0"),
IFERROR(VLOOKUP($A51,'Season 14'!AF$4:CC$104,15,0),"0"),IFERROR(VLOOKUP($A51,'Season 15'!AF$4:CC$104,15,0),"0"),)</f>
        <v>0</v>
      </c>
      <c r="P51" s="699">
        <f>SUM(IFERROR(VLOOKUP($A51,'Season 1'!AF$4:CC$104,16,0),"0"),
IFERROR(VLOOKUP($A51,'Season 2'!AF$4:CC$104,16,0),"0"),IFERROR(VLOOKUP($A51,'Season 3'!AF$4:CC$104,16,0),"0"),
IFERROR(VLOOKUP($A51,'Season 4'!AF$4:CC$104,16,0),"0"),IFERROR(VLOOKUP($A51,'Season 5'!AF$4:CC$104,16,0),"0"),
IFERROR(VLOOKUP($A51,'Season 6'!AF$4:CC$104,16,0),"0"),IFERROR(VLOOKUP($A51,'Season 7'!AF$4:CC$104,16,0),"0"),
IFERROR(VLOOKUP($A51,'Season 8'!AF$4:CC$104,16,0),"0"),IFERROR(VLOOKUP($A51,'Season 9'!AF$4:CC$104,16,0),"0"),
IFERROR(VLOOKUP($A51,'Season 10'!AF$4:CC$104,16,0),"0"),IFERROR(VLOOKUP($A51,'Season 11'!AF$4:CC$104,16,0),"0"),
IFERROR(VLOOKUP($A51,'Season 12'!AF$4:CC$104,16,0),"0"),IFERROR(VLOOKUP($A51,'Season 13'!AF$4:CC$104,16,0),"0"),
IFERROR(VLOOKUP($A51,'Season 14'!AF$4:CC$104,16,0),"0"),IFERROR(VLOOKUP($A51,'Season 15'!AF$4:CC$104,16,0),"0"),)</f>
        <v>0</v>
      </c>
      <c r="Q51" s="700">
        <f>SUM(IFERROR(VLOOKUP($A51,'Season 1'!AF$4:CC$104,17,0),"0"),
IFERROR(VLOOKUP($A51,'Season 2'!AF$4:CC$104,17,0),"0"),IFERROR(VLOOKUP($A51,'Season 3'!AF$4:CC$104,17,0),"0"),
IFERROR(VLOOKUP($A51,'Season 4'!AF$4:CC$104,17,0),"0"),IFERROR(VLOOKUP($A51,'Season 5'!AF$4:CC$104,17,0),"0"),
IFERROR(VLOOKUP($A51,'Season 6'!AF$4:CC$104,17,0),"0"),IFERROR(VLOOKUP($A51,'Season 7'!AF$4:CC$104,17,0),"0"),
IFERROR(VLOOKUP($A51,'Season 8'!AF$4:CC$104,17,0),"0"),IFERROR(VLOOKUP($A51,'Season 9'!AF$4:CC$104,17,0),"0"),
IFERROR(VLOOKUP($A51,'Season 10'!AF$4:CC$104,17,0),"0"),IFERROR(VLOOKUP($A51,'Season 11'!AF$4:CC$104,17,0),"0"),
IFERROR(VLOOKUP($A51,'Season 12'!AF$4:CC$104,17,0),"0"),IFERROR(VLOOKUP($A51,'Season 13'!AF$4:CC$104,17,0),"0"),
IFERROR(VLOOKUP($A51,'Season 14'!AF$4:CC$104,17,0),"0"),IFERROR(VLOOKUP($A51,'Season 15'!AF$4:CC$104,17,0),"0"),)</f>
        <v>0</v>
      </c>
      <c r="R51" s="692">
        <f>SUM(IFERROR(VLOOKUP($A51,'Season 1'!AF$4:CC$104,18,0),"0"),
IFERROR(VLOOKUP($A51,'Season 2'!AF$4:CC$104,18,0),"0"),IFERROR(VLOOKUP($A51,'Season 3'!AF$4:CC$104,18,0),"0"),
IFERROR(VLOOKUP($A51,'Season 4'!AF$4:CC$104,18,0),"0"),IFERROR(VLOOKUP($A51,'Season 5'!AF$4:CC$104,18,0),"0"),
IFERROR(VLOOKUP($A51,'Season 6'!AF$4:CC$104,18,0),"0"),IFERROR(VLOOKUP($A51,'Season 7'!AF$4:CC$104,18,0),"0"),
IFERROR(VLOOKUP($A51,'Season 8'!AF$4:CC$104,18,0),"0"),IFERROR(VLOOKUP($A51,'Season 9'!AF$4:CC$104,18,0),"0"),
IFERROR(VLOOKUP($A51,'Season 10'!AF$4:CC$104,18,0),"0"),IFERROR(VLOOKUP($A51,'Season 11'!AF$4:CC$104,18,0),"0"),
IFERROR(VLOOKUP($A51,'Season 12'!AF$4:CC$104,18,0),"0"),IFERROR(VLOOKUP($A51,'Season 13'!AF$4:CC$104,18,0),"0"),
IFERROR(VLOOKUP($A51,'Season 14'!AF$4:CC$104,18,0),"0"),IFERROR(VLOOKUP($A51,'Season 15'!AF$4:CC$104,18,0),"0"),)</f>
        <v>0</v>
      </c>
      <c r="S51" s="1023">
        <f>SUM(IFERROR(VLOOKUP($A51,'Season 1'!AF$4:CC$104,19,0),"0"),
IFERROR(VLOOKUP($A51,'Season 2'!AF$4:CC$104,19,0),"0"),IFERROR(VLOOKUP($A51,'Season 3'!AF$4:CC$104,19,0),"0"),
IFERROR(VLOOKUP($A51,'Season 4'!AF$4:CC$104,19,0),"0"),IFERROR(VLOOKUP($A51,'Season 5'!AF$4:CC$104,19,0),"0"),
IFERROR(VLOOKUP($A51,'Season 6'!AF$4:CC$104,19,0),"0"),IFERROR(VLOOKUP($A51,'Season 7'!AF$4:CC$104,19,0),"0"),
IFERROR(VLOOKUP($A51,'Season 8'!AF$4:CC$104,19,0),"0"),IFERROR(VLOOKUP($A51,'Season 9'!AF$4:CC$104,19,0),"0"),
IFERROR(VLOOKUP($A51,'Season 10'!AF$4:CC$104,19,0),"0"),IFERROR(VLOOKUP($A51,'Season 11'!AF$4:CC$104,19,0),"0"),
IFERROR(VLOOKUP($A51,'Season 12'!AF$4:CC$104,19,0),"0"),IFERROR(VLOOKUP($A51,'Season 13'!AF$4:CC$104,19,0),"0"),
IFERROR(VLOOKUP($A51,'Season 14'!AF$4:CC$104,19,0),"0"),IFERROR(VLOOKUP($A51,'Season 15'!AF$4:CC$104,19,0),"0"),)</f>
        <v>0</v>
      </c>
      <c r="T51" s="26">
        <f>SUM(IFERROR(VLOOKUP($A51,'Season 1'!AF$4:CC$104,20,0),"0"),
IFERROR(VLOOKUP($A51,'Season 2'!AF$4:CC$104,20,0),"0"),IFERROR(VLOOKUP($A51,'Season 3'!AF$4:CC$104,20,0),"0"),
IFERROR(VLOOKUP($A51,'Season 4'!AF$4:CC$104,20,0),"0"),IFERROR(VLOOKUP($A51,'Season 5'!AF$4:CC$104,20,0),"0"),
IFERROR(VLOOKUP($A51,'Season 6'!AF$4:CC$104,20,0),"0"),IFERROR(VLOOKUP($A51,'Season 7'!AF$4:CC$104,20,0),"0"),
IFERROR(VLOOKUP($A51,'Season 8'!AF$4:CC$104,20,0),"0"),IFERROR(VLOOKUP($A51,'Season 9'!AF$4:CC$104,20,0),"0"),
IFERROR(VLOOKUP($A51,'Season 10'!AF$4:CC$104,20,0),"0"),IFERROR(VLOOKUP($A51,'Season 11'!AF$4:CC$104,20,0),"0"),
IFERROR(VLOOKUP($A51,'Season 12'!AF$4:CC$104,20,0),"0"),IFERROR(VLOOKUP($A51,'Season 13'!AF$4:CC$104,20,0),"0"),
IFERROR(VLOOKUP($A51,'Season 14'!AF$4:CC$104,20,0),"0"),IFERROR(VLOOKUP($A51,'Season 15'!AF$4:CC$104,20,0),"0"),)</f>
        <v>0</v>
      </c>
      <c r="U51" s="699">
        <f>SUM(IFERROR(VLOOKUP($A51,'Season 1'!AF$4:CC$104,21,0),"0"),
IFERROR(VLOOKUP($A51,'Season 2'!AF$4:CC$104,21,0),"0"),IFERROR(VLOOKUP($A51,'Season 3'!AF$4:CC$104,21,0),"0"),
IFERROR(VLOOKUP($A51,'Season 4'!AF$4:CC$104,21,0),"0"),IFERROR(VLOOKUP($A51,'Season 5'!AF$4:CC$104,21,0),"0"),
IFERROR(VLOOKUP($A51,'Season 6'!AF$4:CC$104,21,0),"0"),IFERROR(VLOOKUP($A51,'Season 7'!AF$4:CC$104,21,0),"0"),
IFERROR(VLOOKUP($A51,'Season 8'!AF$4:CC$104,21,0),"0"),IFERROR(VLOOKUP($A51,'Season 9'!AF$4:CC$104,21,0),"0"),
IFERROR(VLOOKUP($A51,'Season 10'!AF$4:CC$104,21,0),"0"),IFERROR(VLOOKUP($A51,'Season 11'!AF$4:CC$104,21,0),"0"),
IFERROR(VLOOKUP($A51,'Season 12'!AF$4:CC$104,21,0),"0"),IFERROR(VLOOKUP($A51,'Season 13'!AF$4:CC$104,21,0),"0"),
IFERROR(VLOOKUP($A51,'Season 14'!AF$4:CC$104,21,0),"0"),IFERROR(VLOOKUP($A51,'Season 15'!AF$4:CC$104,21,0),"0"),)</f>
        <v>0</v>
      </c>
      <c r="V51" s="700">
        <f>SUM(IFERROR(VLOOKUP($A51,'Season 1'!AF$4:CC$104,22,0),"0"),
IFERROR(VLOOKUP($A51,'Season 2'!AF$4:CC$104,22,0),"0"),IFERROR(VLOOKUP($A51,'Season 3'!AF$4:CC$104,22,0),"0"),
IFERROR(VLOOKUP($A51,'Season 4'!AF$4:CC$104,22,0),"0"),IFERROR(VLOOKUP($A51,'Season 5'!AF$4:CC$104,22,0),"0"),
IFERROR(VLOOKUP($A51,'Season 6'!AF$4:CC$104,22,0),"0"),IFERROR(VLOOKUP($A51,'Season 7'!AF$4:CC$104,22,0),"0"),
IFERROR(VLOOKUP($A51,'Season 8'!AF$4:CC$104,22,0),"0"),IFERROR(VLOOKUP($A51,'Season 9'!AF$4:CC$104,22,0),"0"),
IFERROR(VLOOKUP($A51,'Season 10'!AF$4:CC$104,22,0),"0"),IFERROR(VLOOKUP($A51,'Season 11'!AF$4:CC$104,22,0),"0"),
IFERROR(VLOOKUP($A51,'Season 12'!AF$4:CC$104,22,0),"0"),IFERROR(VLOOKUP($A51,'Season 13'!AF$4:CC$104,22,0),"0"),
IFERROR(VLOOKUP($A51,'Season 14'!AF$4:CC$104,22,0),"0"),IFERROR(VLOOKUP($A51,'Season 15'!AF$4:CC$104,22,0),"0"),)</f>
        <v>0</v>
      </c>
      <c r="W51" s="692">
        <f>SUM(IFERROR(VLOOKUP($A51,'Season 1'!AF$4:CC$104,23,0),"0"),
IFERROR(VLOOKUP($A51,'Season 2'!AF$4:CC$104,23,0),"0"),IFERROR(VLOOKUP($A51,'Season 3'!AF$4:CC$104,23,0),"0"),
IFERROR(VLOOKUP($A51,'Season 4'!AF$4:CC$104,23,0),"0"),IFERROR(VLOOKUP($A51,'Season 5'!AF$4:CC$104,23,0),"0"),
IFERROR(VLOOKUP($A51,'Season 6'!AF$4:CC$104,23,0),"0"),IFERROR(VLOOKUP($A51,'Season 7'!AF$4:CC$104,23,0),"0"),
IFERROR(VLOOKUP($A51,'Season 8'!AF$4:CC$104,23,0),"0"),IFERROR(VLOOKUP($A51,'Season 9'!AF$4:CC$104,23,0),"0"),
IFERROR(VLOOKUP($A51,'Season 10'!AF$4:CC$104,23,0),"0"),IFERROR(VLOOKUP($A51,'Season 11'!AF$4:CC$104,23,0),"0"),
IFERROR(VLOOKUP($A51,'Season 12'!AF$4:CC$104,23,0),"0"),IFERROR(VLOOKUP($A51,'Season 13'!AF$4:CC$104,23,0),"0"),
IFERROR(VLOOKUP($A51,'Season 14'!AF$4:CC$104,23,0),"0"),IFERROR(VLOOKUP($A51,'Season 15'!AF$4:CC$104,23,0),"0"),)</f>
        <v>0</v>
      </c>
      <c r="X51" s="1023">
        <f>SUM(IFERROR(VLOOKUP($A51,'Season 1'!AF$4:CC$104,24,0),"0"),
IFERROR(VLOOKUP($A51,'Season 2'!AF$4:CC$104,24,0),"0"),IFERROR(VLOOKUP($A51,'Season 3'!AF$4:CC$104,24,0),"0"),
IFERROR(VLOOKUP($A51,'Season 4'!AF$4:CC$104,24,0),"0"),IFERROR(VLOOKUP($A51,'Season 5'!AF$4:CC$104,24,0),"0"),
IFERROR(VLOOKUP($A51,'Season 6'!AF$4:CC$104,24,0),"0"),IFERROR(VLOOKUP($A51,'Season 7'!AF$4:CC$104,24,0),"0"),
IFERROR(VLOOKUP($A51,'Season 8'!AF$4:CC$104,24,0),"0"),IFERROR(VLOOKUP($A51,'Season 9'!AF$4:CC$104,24,0),"0"),
IFERROR(VLOOKUP($A51,'Season 10'!AF$4:CC$104,24,0),"0"),IFERROR(VLOOKUP($A51,'Season 11'!AF$4:CC$104,24,0),"0"),
IFERROR(VLOOKUP($A51,'Season 12'!AF$4:CC$104,24,0),"0"),IFERROR(VLOOKUP($A51,'Season 13'!AF$4:CC$104,24,0),"0"),
IFERROR(VLOOKUP($A51,'Season 14'!AF$4:CC$104,24,0),"0"),IFERROR(VLOOKUP($A51,'Season 15'!AF$4:CC$104,24,0),"0"),)</f>
        <v>0</v>
      </c>
      <c r="Y51" s="26">
        <f>SUM(IFERROR(VLOOKUP($A51,'Season 1'!AF$4:CC$104,25,0),"0"),
IFERROR(VLOOKUP($A51,'Season 2'!AF$4:CC$104,25,0),"0"),IFERROR(VLOOKUP($A51,'Season 3'!AF$4:CC$104,25,0),"0"),
IFERROR(VLOOKUP($A51,'Season 4'!AF$4:CC$104,25,0),"0"),IFERROR(VLOOKUP($A51,'Season 5'!AF$4:CC$104,25,0),"0"),
IFERROR(VLOOKUP($A51,'Season 6'!AF$4:CC$104,25,0),"0"),IFERROR(VLOOKUP($A51,'Season 7'!AF$4:CC$104,25,0),"0"),
IFERROR(VLOOKUP($A51,'Season 8'!AF$4:CC$104,25,0),"0"),IFERROR(VLOOKUP($A51,'Season 9'!AF$4:CC$104,25,0),"0"),
IFERROR(VLOOKUP($A51,'Season 10'!AF$4:CC$104,25,0),"0"),IFERROR(VLOOKUP($A51,'Season 11'!AF$4:CC$104,25,0),"0"),
IFERROR(VLOOKUP($A51,'Season 12'!AF$4:CC$104,25,0),"0"),IFERROR(VLOOKUP($A51,'Season 13'!AF$4:CC$104,25,0),"0"),
IFERROR(VLOOKUP($A51,'Season 14'!AF$4:CC$104,25,0),"0"),IFERROR(VLOOKUP($A51,'Season 15'!AF$4:CC$104,25,0),"0"),)</f>
        <v>0</v>
      </c>
      <c r="Z51" s="699">
        <f>SUM(IFERROR(VLOOKUP($A51,'Season 1'!AF$4:CC$104,26,0),"0"),
IFERROR(VLOOKUP($A51,'Season 2'!AF$4:CC$104,26,0),"0"),IFERROR(VLOOKUP($A51,'Season 3'!AF$4:CC$104,26,0),"0"),
IFERROR(VLOOKUP($A51,'Season 4'!AF$4:CC$104,26,0),"0"),IFERROR(VLOOKUP($A51,'Season 5'!AF$4:CC$104,26,0),"0"),
IFERROR(VLOOKUP($A51,'Season 6'!AF$4:CC$104,26,0),"0"),IFERROR(VLOOKUP($A51,'Season 7'!AF$4:CC$104,26,0),"0"),
IFERROR(VLOOKUP($A51,'Season 8'!AF$4:CC$104,26,0),"0"),IFERROR(VLOOKUP($A51,'Season 9'!AF$4:CC$104,26,0),"0"),
IFERROR(VLOOKUP($A51,'Season 10'!AF$4:CC$104,26,0),"0"),IFERROR(VLOOKUP($A51,'Season 11'!AF$4:CC$104,26,0),"0"),
IFERROR(VLOOKUP($A51,'Season 12'!AF$4:CC$104,26,0),"0"),IFERROR(VLOOKUP($A51,'Season 13'!AF$4:CC$104,26,0),"0"),
IFERROR(VLOOKUP($A51,'Season 14'!AF$4:CC$104,26,0),"0"),IFERROR(VLOOKUP($A51,'Season 15'!AF$4:CC$104,26,0),"0"),)</f>
        <v>0</v>
      </c>
      <c r="AA51" s="700">
        <f>SUM(IFERROR(VLOOKUP($A51,'Season 1'!AF$4:CC$104,27,0),"0"),
IFERROR(VLOOKUP($A51,'Season 2'!AF$4:CC$104,27,0),"0"),IFERROR(VLOOKUP($A51,'Season 3'!AF$4:CC$104,27,0),"0"),
IFERROR(VLOOKUP($A51,'Season 4'!AF$4:CC$104,27,0),"0"),IFERROR(VLOOKUP($A51,'Season 5'!AF$4:CC$104,27,0),"0"),
IFERROR(VLOOKUP($A51,'Season 6'!AF$4:CC$104,27,0),"0"),IFERROR(VLOOKUP($A51,'Season 7'!AF$4:CC$104,27,0),"0"),
IFERROR(VLOOKUP($A51,'Season 8'!AF$4:CC$104,27,0),"0"),IFERROR(VLOOKUP($A51,'Season 9'!AF$4:CC$104,27,0),"0"),
IFERROR(VLOOKUP($A51,'Season 10'!AF$4:CC$104,27,0),"0"),IFERROR(VLOOKUP($A51,'Season 11'!AF$4:CC$104,27,0),"0"),
IFERROR(VLOOKUP($A51,'Season 12'!AF$4:CC$104,27,0),"0"),IFERROR(VLOOKUP($A51,'Season 13'!AF$4:CC$104,27,0),"0"),
IFERROR(VLOOKUP($A51,'Season 14'!AF$4:CC$104,27,0),"0"),IFERROR(VLOOKUP($A51,'Season 15'!AF$4:CC$104,27,0),"0"),)</f>
        <v>0</v>
      </c>
      <c r="AB51" s="692">
        <f>SUM(IFERROR(VLOOKUP($A51,'Season 1'!AF$4:CC$104,28,0),"0"),
IFERROR(VLOOKUP($A51,'Season 2'!AF$4:CC$104,28,0),"0"),IFERROR(VLOOKUP($A51,'Season 3'!AF$4:CC$104,28,0),"0"),
IFERROR(VLOOKUP($A51,'Season 4'!AF$4:CC$104,28,0),"0"),IFERROR(VLOOKUP($A51,'Season 5'!AF$4:CC$104,28,0),"0"),
IFERROR(VLOOKUP($A51,'Season 6'!AF$4:CC$104,28,0),"0"),IFERROR(VLOOKUP($A51,'Season 7'!AF$4:CC$104,28,0),"0"),
IFERROR(VLOOKUP($A51,'Season 8'!AF$4:CC$104,28,0),"0"),IFERROR(VLOOKUP($A51,'Season 9'!AF$4:CC$104,28,0),"0"),
IFERROR(VLOOKUP($A51,'Season 10'!AF$4:CC$104,28,0),"0"),IFERROR(VLOOKUP($A51,'Season 11'!AF$4:CC$104,28,0),"0"),
IFERROR(VLOOKUP($A51,'Season 12'!AF$4:CC$104,28,0),"0"),IFERROR(VLOOKUP($A51,'Season 13'!AF$4:CC$104,28,0),"0"),
IFERROR(VLOOKUP($A51,'Season 14'!AF$4:CC$104,28,0),"0"),IFERROR(VLOOKUP($A51,'Season 15'!AF$4:CC$104,28,0),"0"),)</f>
        <v>0</v>
      </c>
      <c r="AC51" s="1023">
        <f>SUM(IFERROR(VLOOKUP($A51,'Season 1'!AF$4:CC$104,29,0),"0"),
IFERROR(VLOOKUP($A51,'Season 2'!AF$4:CC$104,29,0),"0"),IFERROR(VLOOKUP($A51,'Season 3'!AF$4:CC$104,29,0),"0"),
IFERROR(VLOOKUP($A51,'Season 4'!AF$4:CC$104,29,0),"0"),IFERROR(VLOOKUP($A51,'Season 5'!AF$4:CC$104,29,0),"0"),
IFERROR(VLOOKUP($A51,'Season 6'!AF$4:CC$104,29,0),"0"),IFERROR(VLOOKUP($A51,'Season 7'!AF$4:CC$104,29,0),"0"),
IFERROR(VLOOKUP($A51,'Season 8'!AF$4:CC$104,29,0),"0"),IFERROR(VLOOKUP($A51,'Season 9'!AF$4:CC$104,29,0),"0"),
IFERROR(VLOOKUP($A51,'Season 10'!AF$4:CC$104,29,0),"0"),IFERROR(VLOOKUP($A51,'Season 11'!AF$4:CC$104,29,0),"0"),
IFERROR(VLOOKUP($A51,'Season 12'!AF$4:CC$104,29,0),"0"),IFERROR(VLOOKUP($A51,'Season 13'!AF$4:CC$104,29,0),"0"),
IFERROR(VLOOKUP($A51,'Season 14'!AF$4:CC$104,29,0),"0"),IFERROR(VLOOKUP($A51,'Season 15'!AF$4:CC$104,29,0),"0"),)</f>
        <v>0</v>
      </c>
      <c r="AD51" s="26">
        <f>SUM(IFERROR(VLOOKUP($A51,'Season 1'!AF$4:CC$104,30,0),"0"),
IFERROR(VLOOKUP($A51,'Season 2'!AF$4:CC$104,30,0),"0"),IFERROR(VLOOKUP($A51,'Season 3'!AF$4:CC$104,30,0),"0"),
IFERROR(VLOOKUP($A51,'Season 4'!AF$4:CC$104,30,0),"0"),IFERROR(VLOOKUP($A51,'Season 5'!AF$4:CC$104,30,0),"0"),
IFERROR(VLOOKUP($A51,'Season 6'!AF$4:CC$104,30,0),"0"),IFERROR(VLOOKUP($A51,'Season 7'!AF$4:CC$104,30,0),"0"),
IFERROR(VLOOKUP($A51,'Season 8'!AF$4:CC$104,30,0),"0"),IFERROR(VLOOKUP($A51,'Season 9'!AF$4:CC$104,30,0),"0"),
IFERROR(VLOOKUP($A51,'Season 10'!AF$4:CC$104,30,0),"0"),IFERROR(VLOOKUP($A51,'Season 11'!AF$4:CC$104,30,0),"0"),
IFERROR(VLOOKUP($A51,'Season 12'!AF$4:CC$104,30,0),"0"),IFERROR(VLOOKUP($A51,'Season 13'!AF$4:CC$104,30,0),"0"),
IFERROR(VLOOKUP($A51,'Season 14'!AF$4:CC$104,30,0),"0"),IFERROR(VLOOKUP($A51,'Season 15'!AF$4:CC$104,30,0),"0"),)</f>
        <v>0</v>
      </c>
      <c r="AE51" s="699">
        <f>SUM(IFERROR(VLOOKUP($A51,'Season 1'!AF$4:CC$104,31,0),"0"),
IFERROR(VLOOKUP($A51,'Season 2'!AF$4:CC$104,31,0),"0"),IFERROR(VLOOKUP($A51,'Season 3'!AF$4:CC$104,31,0),"0"),
IFERROR(VLOOKUP($A51,'Season 4'!AF$4:CC$104,31,0),"0"),IFERROR(VLOOKUP($A51,'Season 5'!AF$4:CC$104,31,0),"0"),
IFERROR(VLOOKUP($A51,'Season 6'!AF$4:CC$104,31,0),"0"),IFERROR(VLOOKUP($A51,'Season 7'!AF$4:CC$104,31,0),"0"),
IFERROR(VLOOKUP($A51,'Season 8'!AF$4:CC$104,31,0),"0"),IFERROR(VLOOKUP($A51,'Season 9'!AF$4:CC$104,31,0),"0"),
IFERROR(VLOOKUP($A51,'Season 10'!AF$4:CC$104,31,0),"0"),IFERROR(VLOOKUP($A51,'Season 11'!AF$4:CC$104,31,0),"0"),
IFERROR(VLOOKUP($A51,'Season 12'!AF$4:CC$104,31,0),"0"),IFERROR(VLOOKUP($A51,'Season 13'!AF$4:CC$104,31,0),"0"),
IFERROR(VLOOKUP($A51,'Season 14'!AF$4:CC$104,31,0),"0"),IFERROR(VLOOKUP($A51,'Season 15'!AF$4:CC$104,31,0),"0"),)</f>
        <v>0</v>
      </c>
      <c r="AF51" s="700">
        <f>SUM(IFERROR(VLOOKUP($A51,'Season 3'!AF$4:CC$104,32,0),"0"),
IFERROR(VLOOKUP($A51,'Season 4'!AF$4:CC$104,32,0),"0"),IFERROR(VLOOKUP($A51,'Season 5'!AF$4:CC$104,32,0),"0"),
IFERROR(VLOOKUP($A51,'Season 6'!AF$4:CC$104,32,0),"0"),IFERROR(VLOOKUP($A51,'Season 7'!AF$4:CC$104,32,0),"0"),
IFERROR(VLOOKUP($A51,'Season 8'!AF$4:CC$104,32,0),"0"),IFERROR(VLOOKUP($A51,'Season 9'!AF$4:CC$104,32,0),"0"),
IFERROR(VLOOKUP($A51,'Season 10'!AF$4:CC$104,32,0),"0"),IFERROR(VLOOKUP($A51,'Season 11'!AF$4:CC$104,32,0),"0"),
IFERROR(VLOOKUP($A51,'Season 12'!AF$4:CC$104,32,0),"0"),IFERROR(VLOOKUP($A51,'Season 13'!AF$4:CC$104,32,0),"0"),
IFERROR(VLOOKUP($A51,'Season 14'!AF$4:CC$104,32,0),"0"),IFERROR(VLOOKUP($A51,'Season 15'!AF$4:CC$104,32,0),"0"),)</f>
        <v>0</v>
      </c>
      <c r="AG51" s="692">
        <f>SUM(IFERROR(VLOOKUP($A51,'Season 3'!AF$4:CC$104,33,0),"0"),
IFERROR(VLOOKUP($A51,'Season 4'!AF$4:CC$104,33,0),"0"),IFERROR(VLOOKUP($A51,'Season 5'!AF$4:CC$104,33,0),"0"),
IFERROR(VLOOKUP($A51,'Season 6'!AF$4:CC$104,33,0),"0"),IFERROR(VLOOKUP($A51,'Season 7'!AF$4:CC$104,33,0),"0"),
IFERROR(VLOOKUP($A51,'Season 8'!AF$4:CC$104,33,0),"0"),IFERROR(VLOOKUP($A51,'Season 9'!AF$4:CC$104,33,0),"0"),
IFERROR(VLOOKUP($A51,'Season 10'!AF$4:CC$104,33,0),"0"),IFERROR(VLOOKUP($A51,'Season 11'!AF$4:CC$104,33,0),"0"),
IFERROR(VLOOKUP($A51,'Season 12'!AF$4:CC$104,33,0),"0"),IFERROR(VLOOKUP($A51,'Season 13'!AF$4:CC$104,33,0),"0"),
IFERROR(VLOOKUP($A51,'Season 14'!AF$4:CC$104,33,0),"0"),IFERROR(VLOOKUP($A51,'Season 15'!AF$4:CC$104,33,0),"0"),)</f>
        <v>0</v>
      </c>
      <c r="AH51" s="1023">
        <f>SUM(IFERROR(VLOOKUP($A51,'Season 3'!AF$4:CC$104,34,0),"0"),
IFERROR(VLOOKUP($A51,'Season 4'!AF$4:CC$104,34,0),"0"),IFERROR(VLOOKUP($A51,'Season 5'!AF$4:CC$104,34,0),"0"),
IFERROR(VLOOKUP($A51,'Season 6'!AF$4:CC$104,34,0),"0"),IFERROR(VLOOKUP($A51,'Season 7'!AF$4:CC$104,34,0),"0"),
IFERROR(VLOOKUP($A51,'Season 8'!AF$4:CC$104,34,0),"0"),IFERROR(VLOOKUP($A51,'Season 9'!AF$4:CC$104,34,0),"0"),
IFERROR(VLOOKUP($A51,'Season 10'!AF$4:CC$104,34,0),"0"),IFERROR(VLOOKUP($A51,'Season 11'!AF$4:CC$104,34,0),"0"),
IFERROR(VLOOKUP($A51,'Season 12'!AF$4:CC$104,34,0),"0"),IFERROR(VLOOKUP($A51,'Season 13'!AF$4:CC$104,34,0),"0"),
IFERROR(VLOOKUP($A51,'Season 14'!AF$4:CC$104,34,0),"0"),IFERROR(VLOOKUP($A51,'Season 15'!AF$4:CC$104,34,0),"0"),)</f>
        <v>1</v>
      </c>
      <c r="AI51" s="26">
        <f>SUM(IFERROR(VLOOKUP($A51,'Season 3'!AF$4:CC$104,35,0),"0"),
IFERROR(VLOOKUP($A51,'Season 4'!AF$4:CC$104,35,0),"0"),IFERROR(VLOOKUP($A51,'Season 5'!AF$4:CC$104,35,0),"0"),
IFERROR(VLOOKUP($A51,'Season 6'!AF$4:CC$104,35,0),"0"),IFERROR(VLOOKUP($A51,'Season 7'!AF$4:CC$104,35,0),"0"),
IFERROR(VLOOKUP($A51,'Season 8'!AF$4:CC$104,35,0),"0"),IFERROR(VLOOKUP($A51,'Season 9'!AF$4:CC$104,35,0),"0"),
IFERROR(VLOOKUP($A51,'Season 10'!AF$4:CC$104,35,0),"0"),IFERROR(VLOOKUP($A51,'Season 11'!AF$4:CC$104,35,0),"0"),
IFERROR(VLOOKUP($A51,'Season 12'!AF$4:CC$104,35,0),"0"),IFERROR(VLOOKUP($A51,'Season 13'!AF$4:CC$104,35,0),"0"),
IFERROR(VLOOKUP($A51,'Season 14'!AF$4:CC$104,35,0),"0"),IFERROR(VLOOKUP($A51,'Season 15'!AF$4:CC$104,35,0),"0"),)</f>
        <v>0</v>
      </c>
      <c r="AJ51" s="699">
        <f>SUM(IFERROR(VLOOKUP($A51,'Season 3'!AF$4:CC$104,36,0),"0"),
IFERROR(VLOOKUP($A51,'Season 4'!AF$4:CC$104,36,0),"0"),IFERROR(VLOOKUP($A51,'Season 5'!AF$4:CC$104,36,0),"0"),
IFERROR(VLOOKUP($A51,'Season 6'!AF$4:CC$104,36,0),"0"),IFERROR(VLOOKUP($A51,'Season 7'!AF$4:CC$104,36,0),"0"),
IFERROR(VLOOKUP($A51,'Season 8'!AF$4:CC$104,36,0),"0"),IFERROR(VLOOKUP($A51,'Season 9'!AF$4:CC$104,36,0),"0"),
IFERROR(VLOOKUP($A51,'Season 10'!AF$4:CC$104,36,0),"0"),IFERROR(VLOOKUP($A51,'Season 11'!AF$4:CC$104,36,0),"0"),
IFERROR(VLOOKUP($A51,'Season 12'!AF$4:CC$104,36,0),"0"),IFERROR(VLOOKUP($A51,'Season 13'!AF$4:CC$104,36,0),"0"),
IFERROR(VLOOKUP($A51,'Season 14'!AF$4:CC$104,36,0),"0"),IFERROR(VLOOKUP($A51,'Season 15'!AF$4:CC$104,36,0),"0"),)</f>
        <v>0</v>
      </c>
      <c r="AK51" s="700">
        <f>SUM(IFERROR(VLOOKUP($A51,'Season 2'!AF$4:CC$104,32,0),"0"),IFERROR(VLOOKUP($A51,'Season 3'!AF$4:CC$104,37,0),"0"),
IFERROR(VLOOKUP($A51,'Season 4'!AF$4:CC$104,37,0),"0"),IFERROR(VLOOKUP($A51,'Season 5'!AF$4:CC$104,37,0),"0"),
IFERROR(VLOOKUP($A51,'Season 6'!AF$4:CC$104,37,0),"0"),IFERROR(VLOOKUP($A51,'Season 7'!AF$4:CC$104,37,0),"0"),
IFERROR(VLOOKUP($A51,'Season 8'!AF$4:CC$104,37,0),"0"),IFERROR(VLOOKUP($A51,'Season 9'!AF$4:CC$104,37,0),"0"),
IFERROR(VLOOKUP($A51,'Season 10'!AF$4:CC$104,37,0),"0"),IFERROR(VLOOKUP($A51,'Season 11'!AF$4:CC$104,37,0),"0"),
IFERROR(VLOOKUP($A51,'Season 12'!AF$4:CC$104,37,0),"0"),IFERROR(VLOOKUP($A51,'Season 13'!AF$4:CC$104,37,0),"0"),
IFERROR(VLOOKUP($A51,'Season 14'!AF$4:CC$104,37,0),"0"),IFERROR(VLOOKUP($A51,'Season 15'!AF$4:CC$104,37,0),"0"),)</f>
        <v>0</v>
      </c>
      <c r="AL51" s="692">
        <f>SUM(IFERROR(VLOOKUP($A51,'Season 2'!AF$4:CC$104,33,0),"0"),IFERROR(VLOOKUP($A51,'Season 3'!AF$4:CC$104,38,0),"0"),
IFERROR(VLOOKUP($A51,'Season 4'!AF$4:CC$104,38,0),"0"),IFERROR(VLOOKUP($A51,'Season 5'!AF$4:CC$104,38,0),"0"),
IFERROR(VLOOKUP($A51,'Season 6'!AF$4:CC$104,38,0),"0"),IFERROR(VLOOKUP($A51,'Season 7'!AF$4:CC$104,38,0),"0"),
IFERROR(VLOOKUP($A51,'Season 8'!AF$4:CC$104,38,0),"0"),IFERROR(VLOOKUP($A51,'Season 9'!AF$4:CC$104,38,0),"0"),
IFERROR(VLOOKUP($A51,'Season 10'!AF$4:CC$104,38,0),"0"),IFERROR(VLOOKUP($A51,'Season 11'!AF$4:CC$104,38,0),"0"),
IFERROR(VLOOKUP($A51,'Season 12'!AF$4:CC$104,38,0),"0"),IFERROR(VLOOKUP($A51,'Season 13'!AF$4:CC$104,38,0),"0"),
IFERROR(VLOOKUP($A51,'Season 14'!AF$4:CC$104,38,0),"0"),IFERROR(VLOOKUP($A51,'Season 15'!AF$4:CC$104,38,0),"0"),)</f>
        <v>0</v>
      </c>
      <c r="AM51" s="1023">
        <f>SUM(IFERROR(VLOOKUP($A51,'Season 2'!AF$4:CC$104,34,0),"0"),IFERROR(VLOOKUP($A51,'Season 3'!AF$4:CC$104,39,0),"0"),
IFERROR(VLOOKUP($A51,'Season 4'!AF$4:CC$104,39,0),"0"),IFERROR(VLOOKUP($A51,'Season 5'!AF$4:CC$104,39,0),"0"),
IFERROR(VLOOKUP($A51,'Season 6'!AF$4:CC$104,39,0),"0"),IFERROR(VLOOKUP($A51,'Season 7'!AF$4:CC$104,39,0),"0"),
IFERROR(VLOOKUP($A51,'Season 8'!AF$4:CC$104,39,0),"0"),IFERROR(VLOOKUP($A51,'Season 9'!AF$4:CC$104,39,0),"0"),
IFERROR(VLOOKUP($A51,'Season 10'!AF$4:CC$104,39,0),"0"),IFERROR(VLOOKUP($A51,'Season 11'!AF$4:CC$104,39,0),"0"),
IFERROR(VLOOKUP($A51,'Season 12'!AF$4:CC$104,39,0),"0"),IFERROR(VLOOKUP($A51,'Season 13'!AF$4:CC$104,39,0),"0"),
IFERROR(VLOOKUP($A51,'Season 14'!AF$4:CC$104,39,0),"0"),IFERROR(VLOOKUP($A51,'Season 15'!AF$4:CC$104,39,0),"0"),)</f>
        <v>1</v>
      </c>
      <c r="AN51" s="26">
        <f>SUM(IFERROR(VLOOKUP($A51,'Season 2'!AF$4:CC$104,35,0),"0"),IFERROR(VLOOKUP($A51,'Season 3'!AF$4:CC$104,40,0),"0"),
IFERROR(VLOOKUP($A51,'Season 4'!AF$4:CC$104,40,0),"0"),IFERROR(VLOOKUP($A51,'Season 5'!AF$4:CC$104,40,0),"0"),
IFERROR(VLOOKUP($A51,'Season 6'!AF$4:CC$104,40,0),"0"),IFERROR(VLOOKUP($A51,'Season 7'!AF$4:CC$104,40,0),"0"),
IFERROR(VLOOKUP($A51,'Season 8'!AF$4:CC$104,40,0),"0"),IFERROR(VLOOKUP($A51,'Season 9'!AF$4:CC$104,40,0),"0"),
IFERROR(VLOOKUP($A51,'Season 10'!AF$4:CC$104,40,0),"0"),IFERROR(VLOOKUP($A51,'Season 11'!AF$4:CC$104,40,0),"0"),
IFERROR(VLOOKUP($A51,'Season 12'!AF$4:CC$104,40,0),"0"),IFERROR(VLOOKUP($A51,'Season 13'!AF$4:CC$104,40,0),"0"),
IFERROR(VLOOKUP($A51,'Season 14'!AF$4:CC$104,40,0),"0"),IFERROR(VLOOKUP($A51,'Season 15'!AF$4:CC$104,40,0),"0"),)</f>
        <v>0</v>
      </c>
      <c r="AO51" s="699">
        <f>SUM(IFERROR(VLOOKUP($A51,'Season 2'!AF$4:CC$104,36,0),"0"),IFERROR(VLOOKUP($A51,'Season 3'!AF$4:CC$104,41,0),"0"),
IFERROR(VLOOKUP($A51,'Season 4'!AF$4:CC$104,41,0),"0"),IFERROR(VLOOKUP($A51,'Season 5'!AF$4:CC$104,41,0),"0"),
IFERROR(VLOOKUP($A51,'Season 6'!AF$4:CC$104,41,0),"0"),IFERROR(VLOOKUP($A51,'Season 7'!AF$4:CC$104,41,0),"0"),
IFERROR(VLOOKUP($A51,'Season 8'!AF$4:CC$104,41,0),"0"),IFERROR(VLOOKUP($A51,'Season 9'!AF$4:CC$104,41,0),"0"),
IFERROR(VLOOKUP($A51,'Season 10'!AF$4:CC$104,41,0),"0"),IFERROR(VLOOKUP($A51,'Season 11'!AF$4:CC$104,41,0),"0"),
IFERROR(VLOOKUP($A51,'Season 12'!AF$4:CC$104,41,0),"0"),IFERROR(VLOOKUP($A51,'Season 13'!AF$4:CC$104,41,0),"0"),
IFERROR(VLOOKUP($A51,'Season 14'!AF$4:CC$104,41,0),"0"),IFERROR(VLOOKUP($A51,'Season 15'!AF$4:CC$104,41,0),"0"),)</f>
        <v>0</v>
      </c>
      <c r="AP51" s="700">
        <f>SUM(IFERROR(VLOOKUP($A51,'Season 2'!AF$4:CC$104,37,0),"0"),IFERROR(VLOOKUP($A51,'Season 3'!AF$4:CC$104,42,0),"0"),
IFERROR(VLOOKUP($A51,'Season 4'!AF$4:CC$104,42,0),"0"),IFERROR(VLOOKUP($A51,'Season 5'!AF$4:CC$104,42,0),"0"),
IFERROR(VLOOKUP($A51,'Season 6'!AF$4:CC$104,42,0),"0"),IFERROR(VLOOKUP($A51,'Season 7'!AF$4:CC$104,42,0),"0"),
IFERROR(VLOOKUP($A51,'Season 8'!AF$4:CC$104,42,0),"0"),IFERROR(VLOOKUP($A51,'Season 9'!AF$4:CC$104,42,0),"0"),
IFERROR(VLOOKUP($A51,'Season 10'!AF$4:CC$104,42,0),"0"),IFERROR(VLOOKUP($A51,'Season 11'!AF$4:CC$104,42,0),"0"),
IFERROR(VLOOKUP($A51,'Season 12'!AF$4:CC$104,42,0),"0"),IFERROR(VLOOKUP($A51,'Season 13'!AF$4:CC$104,42,0),"0"),
IFERROR(VLOOKUP($A51,'Season 14'!AF$4:CC$104,42,0),"0"),IFERROR(VLOOKUP($A51,'Season 15'!AF$4:CC$104,42,0),"0"),)</f>
        <v>0</v>
      </c>
      <c r="AQ51" s="692">
        <f>SUM(IFERROR(VLOOKUP($A51,'Season 2'!AF$4:CC$104,38,0),"0"),IFERROR(VLOOKUP($A51,'Season 3'!AF$4:CC$104,43,0),"0"),
IFERROR(VLOOKUP($A51,'Season 4'!AF$4:CC$104,43,0),"0"),IFERROR(VLOOKUP($A51,'Season 5'!AF$4:CC$104,43,0),"0"),
IFERROR(VLOOKUP($A51,'Season 6'!AF$4:CC$104,43,0),"0"),IFERROR(VLOOKUP($A51,'Season 7'!AF$4:CC$104,43,0),"0"),
IFERROR(VLOOKUP($A51,'Season 8'!AF$4:CC$104,43,0),"0"),IFERROR(VLOOKUP($A51,'Season 9'!AF$4:CC$104,43,0),"0"),
IFERROR(VLOOKUP($A51,'Season 10'!AF$4:CC$104,43,0),"0"),IFERROR(VLOOKUP($A51,'Season 11'!AF$4:CC$104,43,0),"0"),
IFERROR(VLOOKUP($A51,'Season 12'!AF$4:CC$104,43,0),"0"),IFERROR(VLOOKUP($A51,'Season 13'!AF$4:CC$104,43,0),"0"),
IFERROR(VLOOKUP($A51,'Season 14'!AF$4:CC$104,43,0),"0"),IFERROR(VLOOKUP($A51,'Season 15'!AF$4:CC$104,43,0),"0"),)</f>
        <v>0</v>
      </c>
      <c r="AR51" s="1023">
        <f>SUM(IFERROR(VLOOKUP($A51,'Season 2'!AF$4:CC$104,39,0),"0"),IFERROR(VLOOKUP($A51,'Season 3'!AF$4:CC$104,44,0),"0"),
IFERROR(VLOOKUP($A51,'Season 4'!AF$4:CC$104,44,0),"0"),IFERROR(VLOOKUP($A51,'Season 5'!AF$4:CC$104,44,0),"0"),
IFERROR(VLOOKUP($A51,'Season 6'!AF$4:CC$104,44,0),"0"),IFERROR(VLOOKUP($A51,'Season 7'!AF$4:CC$104,44,0),"0"),
IFERROR(VLOOKUP($A51,'Season 8'!AF$4:CC$104,44,0),"0"),IFERROR(VLOOKUP($A51,'Season 9'!AF$4:CC$104,44,0),"0"),
IFERROR(VLOOKUP($A51,'Season 10'!AF$4:CC$104,44,0),"0"),IFERROR(VLOOKUP($A51,'Season 11'!AF$4:CC$104,44,0),"0"),
IFERROR(VLOOKUP($A51,'Season 12'!AF$4:CC$104,44,0),"0"),IFERROR(VLOOKUP($A51,'Season 13'!AF$4:CC$104,44,0),"0"),
IFERROR(VLOOKUP($A51,'Season 14'!AF$4:CC$104,44,0),"0"),IFERROR(VLOOKUP($A51,'Season 15'!AF$4:CC$104,44,0),"0"),)</f>
        <v>2</v>
      </c>
      <c r="AS51" s="26">
        <f>SUM(IFERROR(VLOOKUP($A51,'Season 2'!AF$4:CC$104,40,0),"0"),IFERROR(VLOOKUP($A51,'Season 3'!AF$4:CC$104,45,0),"0"),
IFERROR(VLOOKUP($A51,'Season 4'!AF$4:CC$104,45,0),"0"),IFERROR(VLOOKUP($A51,'Season 5'!AF$4:CC$104,45,0),"0"),
IFERROR(VLOOKUP($A51,'Season 6'!AF$4:CC$104,45,0),"0"),IFERROR(VLOOKUP($A51,'Season 7'!AF$4:CC$104,45,0),"0"),
IFERROR(VLOOKUP($A51,'Season 8'!AF$4:CC$104,45,0),"0"),IFERROR(VLOOKUP($A51,'Season 9'!AF$4:CC$104,45,0),"0"),
IFERROR(VLOOKUP($A51,'Season 10'!AF$4:CC$104,45,0),"0"),IFERROR(VLOOKUP($A51,'Season 11'!AF$4:CC$104,45,0),"0"),
IFERROR(VLOOKUP($A51,'Season 12'!AF$4:CC$104,45,0),"0"),IFERROR(VLOOKUP($A51,'Season 13'!AF$4:CC$104,45,0),"0"),
IFERROR(VLOOKUP($A51,'Season 14'!AF$4:CC$104,45,0),"0"),IFERROR(VLOOKUP($A51,'Season 15'!AF$4:CC$104,45,0),"0"),)</f>
        <v>0</v>
      </c>
      <c r="AT51" s="699">
        <f>SUM(IFERROR(VLOOKUP($A51,'Season 2'!AF$4:CC$104,41,0),"0"),IFERROR(VLOOKUP($A51,'Season 3'!AF$4:CC$104,46,0),"0"),
IFERROR(VLOOKUP($A51,'Season 4'!AF$4:CC$104,46,0),"0"),IFERROR(VLOOKUP($A51,'Season 5'!AF$4:CC$104,46,0),"0"),
IFERROR(VLOOKUP($A51,'Season 6'!AF$4:CC$104,46,0),"0"),IFERROR(VLOOKUP($A51,'Season 7'!AF$4:CC$104,46,0),"0"),
IFERROR(VLOOKUP($A51,'Season 8'!AF$4:CC$104,46,0),"0"),IFERROR(VLOOKUP($A51,'Season 9'!AF$4:CC$104,46,0),"0"),
IFERROR(VLOOKUP($A51,'Season 10'!AF$4:CC$104,46,0),"0"),IFERROR(VLOOKUP($A51,'Season 11'!AF$4:CC$104,46,0),"0"),
IFERROR(VLOOKUP($A51,'Season 12'!AF$4:CC$104,46,0),"0"),IFERROR(VLOOKUP($A51,'Season 13'!AF$4:CC$104,46,0),"0"),
IFERROR(VLOOKUP($A51,'Season 14'!AF$4:CC$104,46,0),"0"),IFERROR(VLOOKUP($A51,'Season 15'!AF$4:CC$104,46,0),"0"),)</f>
        <v>0</v>
      </c>
      <c r="AU51" s="700">
        <f>SUM(IFERROR(VLOOKUP($A51,'Season 3'!AF$4:CH$104,47,0),"0"),
IFERROR(VLOOKUP($A51,'Season 4'!AF$4:CH$104,47,0),"0"),IFERROR(VLOOKUP($A51,'Season 5'!AF$4:CH$104,47,0),"0"),
IFERROR(VLOOKUP($A51,'Season 6'!AF$4:CH$104,47,0),"0"),IFERROR(VLOOKUP($A51,'Season 7'!AF$4:CH$104,47,0),"0"),
IFERROR(VLOOKUP($A51,'Season 8'!AF$4:CH$104,47,0),"0"),IFERROR(VLOOKUP($A51,'Season 9'!AF$4:CH$104,47,0),"0"),
IFERROR(VLOOKUP($A51,'Season 10'!AF$4:CH$104,47,0),"0"),IFERROR(VLOOKUP($A51,'Season 11'!AF$4:CH$104,47,0),"0"),
IFERROR(VLOOKUP($A51,'Season 12'!AF$4:CH$104,47,0),"0"),IFERROR(VLOOKUP($A51,'Season 13'!AF$4:CH$104,47,0),"0"),
IFERROR(VLOOKUP($A51,'Season 14'!AF$4:CH$104,47,0),"0"),IFERROR(VLOOKUP($A51,'Season 15'!AF$4:CH$104,47,0),"0"),)</f>
        <v>0</v>
      </c>
      <c r="AV51" s="692">
        <f>SUM(IFERROR(VLOOKUP($A51,'Season 3'!AF$4:CH$104,48,0),"0"),
IFERROR(VLOOKUP($A51,'Season 4'!AF$4:CH$104,48,0),"0"),IFERROR(VLOOKUP($A51,'Season 5'!AF$4:CH$104,48,0),"0"),
IFERROR(VLOOKUP($A51,'Season 6'!AF$4:CH$104,48,0),"0"),IFERROR(VLOOKUP($A51,'Season 7'!AF$4:CH$104,48,0),"0"),
IFERROR(VLOOKUP($A51,'Season 8'!AF$4:CH$104,48,0),"0"),IFERROR(VLOOKUP($A51,'Season 9'!AF$4:CH$104,48,0),"0"),
IFERROR(VLOOKUP($A51,'Season 10'!AF$4:CH$104,48,0),"0"),IFERROR(VLOOKUP($A51,'Season 11'!AF$4:CH$104,48,0),"0"),
IFERROR(VLOOKUP($A51,'Season 12'!AF$4:CH$104,48,0),"0"),IFERROR(VLOOKUP($A51,'Season 13'!AF$4:CH$104,48,0),"0"),
IFERROR(VLOOKUP($A51,'Season 14'!AF$4:CH$104,48,0),"0"),IFERROR(VLOOKUP($A51,'Season 15'!AF$4:CH$104,48,0),"0"),)</f>
        <v>0</v>
      </c>
      <c r="AW51" s="1023">
        <f>SUM(IFERROR(VLOOKUP($A51,'Season 3'!AF$4:CH$104,49,0),"0"),
IFERROR(VLOOKUP($A51,'Season 4'!AF$4:CH$104,49,0),"0"),IFERROR(VLOOKUP($A51,'Season 5'!AF$4:CH$104,49,0),"0"),
IFERROR(VLOOKUP($A51,'Season 6'!AF$4:CH$104,49,0),"0"),IFERROR(VLOOKUP($A51,'Season 7'!AF$4:CH$104,49,0),"0"),
IFERROR(VLOOKUP($A51,'Season 8'!AF$4:CH$104,49,0),"0"),IFERROR(VLOOKUP($A51,'Season 9'!AF$4:CH$104,49,0),"0"),
IFERROR(VLOOKUP($A51,'Season 10'!AF$4:CH$104,49,0),"0"),IFERROR(VLOOKUP($A51,'Season 11'!AF$4:CH$104,49,0),"0"),
IFERROR(VLOOKUP($A51,'Season 12'!AF$4:CH$104,49,0),"0"),IFERROR(VLOOKUP($A51,'Season 13'!AF$4:CH$104,49,0),"0"),
IFERROR(VLOOKUP($A51,'Season 14'!AF$4:CH$104,49,0),"0"),IFERROR(VLOOKUP($A51,'Season 15'!AF$4:CH$104,49,0),"0"),)</f>
        <v>1</v>
      </c>
      <c r="AX51" s="26">
        <f>SUM(IFERROR(VLOOKUP($A51,'Season 3'!AF$4:CH$104,50,0),"0"),
IFERROR(VLOOKUP($A51,'Season 4'!AF$4:CH$104,50,0),"0"),IFERROR(VLOOKUP($A51,'Season 5'!AF$4:CH$104,50,0),"0"),
IFERROR(VLOOKUP($A51,'Season 6'!AF$4:CH$104,50,0),"0"),IFERROR(VLOOKUP($A51,'Season 7'!AF$4:CH$104,50,0),"0"),
IFERROR(VLOOKUP($A51,'Season 8'!AF$4:CH$104,50,0),"0"),IFERROR(VLOOKUP($A51,'Season 9'!AF$4:CH$104,50,0),"0"),
IFERROR(VLOOKUP($A51,'Season 10'!AF$4:CH$104,50,0),"0"),IFERROR(VLOOKUP($A51,'Season 11'!AF$4:CH$104,50,0),"0"),
IFERROR(VLOOKUP($A51,'Season 12'!AF$4:CH$104,50,0),"0"),IFERROR(VLOOKUP($A51,'Season 13'!AF$4:CH$104,50,0),"0"),
IFERROR(VLOOKUP($A51,'Season 14'!AF$4:CH$104,50,0),"0"),IFERROR(VLOOKUP($A51,'Season 15'!AF$4:CH$104,50,0),"0"),)</f>
        <v>0</v>
      </c>
      <c r="AY51" s="699">
        <f>SUM(IFERROR(VLOOKUP($A51,'Season 3'!AF$4:CH$104,51,0),"0"),
IFERROR(VLOOKUP($A51,'Season 4'!AF$4:CH$104,51,0),"0"),IFERROR(VLOOKUP($A51,'Season 5'!AF$4:CH$104,51,0),"0"),
IFERROR(VLOOKUP($A51,'Season 6'!AF$4:CH$104,51,0),"0"),IFERROR(VLOOKUP($A51,'Season 7'!AF$4:CH$104,51,0),"0"),
IFERROR(VLOOKUP($A51,'Season 8'!AF$4:CH$104,51,0),"0"),IFERROR(VLOOKUP($A51,'Season 9'!AF$4:CH$104,51,0),"0"),
IFERROR(VLOOKUP($A51,'Season 10'!AF$4:CH$104,51,0),"0"),IFERROR(VLOOKUP($A51,'Season 11'!AF$4:CH$104,51,0),"0"),
IFERROR(VLOOKUP($A51,'Season 12'!AF$4:CH$104,51,0),"0"),IFERROR(VLOOKUP($A51,'Season 13'!AF$4:CH$104,51,0),"0"),
IFERROR(VLOOKUP($A51,'Season 14'!AF$4:CH$104,51,0),"0"),IFERROR(VLOOKUP($A51,'Season 15'!AF$4:CH$104,51,0),"0"),)</f>
        <v>0</v>
      </c>
      <c r="AZ51" s="700">
        <f>SUM(IFERROR(VLOOKUP($A51,'Season 1'!AF$4:CC$104,32,0),"0"),IFERROR(VLOOKUP($A51,'Season 2'!AF$4:CC$104,37,0),"0"),)</f>
        <v>0</v>
      </c>
      <c r="BA51" s="692">
        <f>SUM(IFERROR(VLOOKUP($A51,'Season 1'!AF$4:CC$104,33,0),"0"),IFERROR(VLOOKUP($A51,'Season 2'!AF$4:CC$104,38,0),"0"),)</f>
        <v>0</v>
      </c>
      <c r="BB51" s="1023">
        <f>SUM(IFERROR(VLOOKUP($A51,'Season 1'!AF$4:CC$104,34,0),"0"),IFERROR(VLOOKUP($A51,'Season 2'!AF$4:CC$104,39,0),"0"),)</f>
        <v>1</v>
      </c>
      <c r="BC51" s="26">
        <f>SUM(IFERROR(VLOOKUP($A51,'Season 1'!AF$4:CC$104,35,0),"0"),IFERROR(VLOOKUP($A51,'Season 2'!AF$4:CC$104,40,0),"0"),)</f>
        <v>0</v>
      </c>
      <c r="BD51" s="699">
        <f>SUM(IFERROR(VLOOKUP($A51,'Season 1'!AF$4:CC$104,36,0),"0"),IFERROR(VLOOKUP($A51,'Season 2'!AF$4:CC$104,41,0),"0"),)</f>
        <v>0</v>
      </c>
      <c r="BE51" s="1111">
        <f>SUM(IFERROR(VLOOKUP($A51,'Season 1'!AF$4:CC$104,37,0),"0"),
IFERROR(VLOOKUP($A51,'Season 2'!AF$4:CC$104,47,0),"0"),IFERROR(VLOOKUP($A51,'Season 3'!AF$4:CH$104,52,0),"0"),
IFERROR(VLOOKUP($A51,'Season 4'!AF$4:CH$104,52,0),"0"),IFERROR(VLOOKUP($A51,'Season 5'!AF$4:CH$104,52,0),"0"),
IFERROR(VLOOKUP($A51,'Season 6'!AF$4:CH$104,52,0),"0"),IFERROR(VLOOKUP($A51,'Season 7'!AF$4:CH$104,52,0),"0"),
IFERROR(VLOOKUP($A51,'Season 8'!AF$4:CH$104,52,0),"0"),IFERROR(VLOOKUP($A51,'Season 9'!AF$4:CH$104,52,0),"0"),
IFERROR(VLOOKUP($A51,'Season 10'!AF$4:CH$104,52,0),"0"),IFERROR(VLOOKUP($A51,'Season 11'!AF$4:CH$104,52,0),"0"),
IFERROR(VLOOKUP($A51,'Season 12'!AF$4:CH$104,52,0),"0"),IFERROR(VLOOKUP($A51,'Season 13'!AF$4:CH$104,52,0),"0"),
IFERROR(VLOOKUP($A51,'Season 14'!AF$4:CH$104,52,0),"0"),IFERROR(VLOOKUP($A51,'Season 15'!AF$4:CH$104,52,0),"0"),)</f>
        <v>0</v>
      </c>
      <c r="BF51" s="1112">
        <f>SUM(IFERROR(VLOOKUP($A51,'Season 1'!AF$4:CC$104,38,0),"0"),
IFERROR(VLOOKUP($A51,'Season 2'!AF$4:CC$104,48,0),"0"),IFERROR(VLOOKUP($A51,'Season 3'!AF$4:CH$104,53,0),"0"),
IFERROR(VLOOKUP($A51,'Season 4'!AF$4:CH$104,53,0),"0"),IFERROR(VLOOKUP($A51,'Season 5'!AF$4:CH$104,53,0),"0"),
IFERROR(VLOOKUP($A51,'Season 6'!AF$4:CH$104,53,0),"0"),IFERROR(VLOOKUP($A51,'Season 7'!AF$4:CH$104,53,0),"0"),
IFERROR(VLOOKUP($A51,'Season 8'!AF$4:CH$104,53,0),"0"),IFERROR(VLOOKUP($A51,'Season 9'!AF$4:CH$104,53,0),"0"),
IFERROR(VLOOKUP($A51,'Season 10'!AF$4:CH$104,53,0),"0"),IFERROR(VLOOKUP($A51,'Season 11'!AF$4:CH$104,53,0),"0"),
IFERROR(VLOOKUP($A51,'Season 12'!AF$4:CH$104,53,0),"0"),IFERROR(VLOOKUP($A51,'Season 13'!AF$4:CH$104,53,0),"0"),
IFERROR(VLOOKUP($A51,'Season 14'!AF$4:CH$104,53,0),"0"),IFERROR(VLOOKUP($A51,'Season 15'!AF$4:CH$104,53,0),"0"),)</f>
        <v>0</v>
      </c>
      <c r="BG51" s="1061" t="e">
        <f t="shared" si="1"/>
        <v>#DIV/0!</v>
      </c>
      <c r="BI51" s="1100"/>
      <c r="BJ51" s="1100"/>
      <c r="BK51" s="1100"/>
      <c r="BL51" s="1100"/>
      <c r="BM51" s="1100"/>
      <c r="BN51" s="1100"/>
      <c r="BO51" s="334"/>
      <c r="BP51" s="334"/>
      <c r="BQ51" s="334"/>
      <c r="BR51" s="334"/>
      <c r="BS51" s="15">
        <f>IFERROR(VLOOKUP($A51,'Season 1'!$AF$4:$CH$104,39,0),"0")</f>
        <v>0</v>
      </c>
      <c r="BT51" s="15">
        <f>IFERROR(VLOOKUP($A51,'Season 1'!$AF$4:$CH$104,40,0),"0")</f>
        <v>0</v>
      </c>
      <c r="BU51" s="15">
        <f>IFERROR(VLOOKUP($A51,'Season 2'!$AF$4:$CH$104,49,0),"0")</f>
        <v>0</v>
      </c>
      <c r="BV51" s="15">
        <f>IFERROR(VLOOKUP($A51,'Season 2'!$AF$4:$CH$104,50,0),"0")</f>
        <v>0</v>
      </c>
      <c r="BW51" s="15">
        <f>IFERROR(VLOOKUP($A51,'Season 3'!$AF$4:$CH$104,54,0),"0")</f>
        <v>0</v>
      </c>
      <c r="BX51" s="15">
        <f>IFERROR(VLOOKUP($A51,'Season 3'!$AF$4:$CH$104,55,0),"0")</f>
        <v>0</v>
      </c>
      <c r="BY51" s="15" t="str">
        <f>IFERROR(VLOOKUP($A51,'Season 4'!$AF$4:$CH$104,54,0),"0")</f>
        <v>0</v>
      </c>
      <c r="BZ51" s="15" t="str">
        <f>IFERROR(VLOOKUP($A51,'Season 4'!$AF$4:$CH$104,55,0),"0")</f>
        <v>0</v>
      </c>
      <c r="CA51" s="15" t="str">
        <f>IFERROR(VLOOKUP($A51,'Season 5'!$AF$4:$CH$104,54,0),"0")</f>
        <v>0</v>
      </c>
      <c r="CB51" s="15" t="str">
        <f>IFERROR(VLOOKUP($A51,'Season 5'!$AF$4:$CH$104,55,0),"0")</f>
        <v>0</v>
      </c>
      <c r="CC51" s="15" t="str">
        <f>IFERROR(VLOOKUP($A51,'Season 6'!$AF$4:$CH$104,54,0),"0")</f>
        <v>0</v>
      </c>
      <c r="CD51" s="15" t="str">
        <f>IFERROR(VLOOKUP($A51,'Season 6'!$AF$4:$CH$104,55,0),"0")</f>
        <v>0</v>
      </c>
      <c r="CE51" s="15" t="str">
        <f>IFERROR(VLOOKUP($A51,'Season 7'!$AF$4:$CH$104,54,0),"0")</f>
        <v>0</v>
      </c>
      <c r="CF51" s="15" t="str">
        <f>IFERROR(VLOOKUP($A51,'Season 7'!$AF$4:$CH$104,55,0),"0")</f>
        <v>0</v>
      </c>
      <c r="CG51" s="15" t="str">
        <f>IFERROR(VLOOKUP($A51,'Season 8'!$AF$4:$CH$104,54,0),"0")</f>
        <v>0</v>
      </c>
      <c r="CH51" s="15" t="str">
        <f>IFERROR(VLOOKUP($A51,'Season 8'!$AF$4:$CH$104,55,0),"0")</f>
        <v>0</v>
      </c>
      <c r="CI51" s="15" t="str">
        <f>IFERROR(VLOOKUP($A51,'Season 9'!$AF$4:$CH$104,54,0),"0")</f>
        <v>0</v>
      </c>
      <c r="CJ51" s="15" t="str">
        <f>IFERROR(VLOOKUP($A51,'Season 9'!$AF$4:$CH$104,55,0),"0")</f>
        <v>0</v>
      </c>
      <c r="CK51" s="15" t="str">
        <f>IFERROR(VLOOKUP($A51,'Season 10'!$AF$4:$CH$104,54,0),"0")</f>
        <v>0</v>
      </c>
      <c r="CL51" s="15" t="str">
        <f>IFERROR(VLOOKUP($A51,'Season 10'!$AF$4:$CH$104,55,0),"0")</f>
        <v>0</v>
      </c>
      <c r="CM51" s="15" t="str">
        <f>IFERROR(VLOOKUP($A51,'Season 11'!$AF$4:$CH$104,54,0),"0")</f>
        <v>0</v>
      </c>
      <c r="CN51" s="15" t="str">
        <f>IFERROR(VLOOKUP($A51,'Season 11'!$AF$4:$CH$104,55,0),"0")</f>
        <v>0</v>
      </c>
      <c r="CO51" s="15" t="str">
        <f>IFERROR(VLOOKUP($A51,'Season 12'!$AF$4:$CH$104,54,0),"0")</f>
        <v>0</v>
      </c>
      <c r="CP51" s="15" t="str">
        <f>IFERROR(VLOOKUP($A51,'Season 12'!$AF$4:$CH$104,55,0),"0")</f>
        <v>0</v>
      </c>
      <c r="CQ51" s="15" t="str">
        <f>IFERROR(VLOOKUP($A51,'Season 13'!$AF$4:$CH$104,54,0),"0")</f>
        <v>0</v>
      </c>
      <c r="CR51" s="15" t="str">
        <f>IFERROR(VLOOKUP($A51,'Season 13'!$AF$4:$CH$104,55,0),"0")</f>
        <v>0</v>
      </c>
      <c r="CS51" s="15" t="str">
        <f>IFERROR(VLOOKUP($A51,'Season 14'!$AF$4:$CH$104,54,0),"0")</f>
        <v>0</v>
      </c>
      <c r="CT51" s="15" t="str">
        <f>IFERROR(VLOOKUP($A51,'Season 14'!$AF$4:$CH$104,55,0),"0")</f>
        <v>0</v>
      </c>
      <c r="CU51" s="15" t="str">
        <f>IFERROR(VLOOKUP($A51,'Season 15'!$AF$4:$CH$104,54,0),"0")</f>
        <v>0</v>
      </c>
      <c r="CV51" s="15" t="str">
        <f>IFERROR(VLOOKUP($A51,'Season 15'!$AF$4:$CH$104,55,0),"0")</f>
        <v>0</v>
      </c>
    </row>
    <row r="52" spans="1:100" x14ac:dyDescent="0.25">
      <c r="A52" s="1090" t="s">
        <v>440</v>
      </c>
      <c r="B52" s="1021" t="str">
        <f>IFERROR(VLOOKUP('Data Totals'!A52,'Season 1'!AF$4:CC$104,2,FALSE),IFERROR(VLOOKUP('Data Totals'!A52,'Season 2'!AF$4:CC$104,2,FALSE),IFERROR(VLOOKUP('Data Totals'!A52,'Season 3'!AF$4:CC$104,2,FALSE),IFERROR(VLOOKUP('Data Totals'!A52,'Season 4'!AF$4:CC$104,2,FALSE),IFERROR(VLOOKUP('Data Totals'!A52,'Season 5'!AF$4:CC$104,2,FALSE),IFERROR(VLOOKUP('Data Totals'!A52,'Season 6'!AF$4:CC$104,2,FALSE),IFERROR(VLOOKUP('Data Totals'!A52,'Season 7'!AF$4:CC$104,2,FALSE),IFERROR(VLOOKUP('Data Totals'!A52,'Season 8'!AF$4:CC$104,2,FALSE),IFERROR(VLOOKUP('Data Totals'!A52,'Season 9'!AF$4:CC$104,2,FALSE),IFERROR(VLOOKUP('Data Totals'!A52,'Season 10'!AF$4:CC$104,2,FALSE),IFERROR(VLOOKUP('Data Totals'!A52,'Season 11'!AF$4:CC$104,2,FALSE),IFERROR(VLOOKUP('Data Totals'!A52,'Season 12'!AF$4:CC$104,2,FALSE),IFERROR(VLOOKUP('Data Totals'!A52,'Season 13'!AF$4:CC$104,2,FALSE),IFERROR(VLOOKUP('Data Totals'!A52,'Season 14'!AF$4:CC$104,2,FALSE),IFERROR(VLOOKUP('Data Totals'!A52,'Season 15'!AF$4:CC$104,2,FALSE),"N/A")))))))))))))))</f>
        <v>ST</v>
      </c>
      <c r="C52" s="1022">
        <f>IFERROR(VLOOKUP('Data Totals'!A52,'Season 1'!AF$4:CC$104,3,FALSE),IFERROR(VLOOKUP('Data Totals'!A52,'Season 2'!AF$4:CC$104,3,FALSE),IFERROR(VLOOKUP('Data Totals'!A52,'Season 3'!AF$4:CC$104,3,FALSE),IFERROR(VLOOKUP('Data Totals'!A52,'Season 4'!AF$4:CC$104,3,FALSE),IFERROR(VLOOKUP('Data Totals'!A52,'Season 5'!AF$4:CC$104,3,FALSE),IFERROR(VLOOKUP('Data Totals'!A52,'Season 6'!AF$4:CC$104,3,FALSE),IFERROR(VLOOKUP('Data Totals'!A52,'Season 7'!AF$4:CC$104,3,FALSE),IFERROR(VLOOKUP('Data Totals'!A52,'Season 8'!AF$4:CC$104,3,FALSE),IFERROR(VLOOKUP('Data Totals'!A52,'Season 9'!AF$4:CC$104,3,FALSE),IFERROR(VLOOKUP('Data Totals'!A52,'Season 10'!AF$4:CC$104,3,FALSE),IFERROR(VLOOKUP('Data Totals'!A52,'Season 11'!AF$4:CC$104,3,FALSE),IFERROR(VLOOKUP('Data Totals'!A52,'Season 12'!AF$4:CC$104,3,FALSE),IFERROR(VLOOKUP('Data Totals'!A52,'Season 13'!AF$4:CC$104,3,FALSE),IFERROR(VLOOKUP('Data Totals'!A52,'Season 14'!AF$4:CC$104,3,FALSE),IFERROR(VLOOKUP('Data Totals'!A52,'Season 15'!AF$4:CC$104,3,FALSE),"N/A")))))))))))))))</f>
        <v>71</v>
      </c>
      <c r="D52" s="1022">
        <f>IFERROR(VLOOKUP('Data Totals'!A52,'Season 1'!AF$4:CC$104,4,FALSE),IFERROR(VLOOKUP('Data Totals'!A52,'Season 2'!AF$4:CC$104,4,FALSE),IFERROR(VLOOKUP('Data Totals'!A52,'Season 3'!AF$4:CC$104,4,FALSE),IFERROR(VLOOKUP('Data Totals'!A52,'Season 4'!AF$4:CC$104,4,FALSE),IFERROR(VLOOKUP('Data Totals'!A52,'Season 5'!AF$4:CC$104,4,FALSE),IFERROR(VLOOKUP('Data Totals'!A52,'Season 6'!AF$4:CC$104,4,FALSE),IFERROR(VLOOKUP('Data Totals'!A52,'Season 7'!AF$4:CC$104,4,FALSE),IFERROR(VLOOKUP('Data Totals'!A52,'Season 8'!AF$4:CC$104,4,FALSE),IFERROR(VLOOKUP('Data Totals'!A52,'Season 9'!AF$4:CC$104,4,FALSE),IFERROR(VLOOKUP('Data Totals'!A52,'Season 10'!AF$4:CC$104,4,FALSE),IFERROR(VLOOKUP('Data Totals'!A52,'Season 11'!AF$4:CC$104,4,FALSE),IFERROR(VLOOKUP('Data Totals'!A52,'Season 12'!AF$4:CC$104,4,FALSE),IFERROR(VLOOKUP('Data Totals'!A52,'Season 13'!AF$4:CC$104,4,FALSE),IFERROR(VLOOKUP('Data Totals'!A52,'Season 14'!AF$4:CC$104,4,FALSE),IFERROR(VLOOKUP('Data Totals'!A52,'Season 15'!AF$4:CC$104,4,FALSE),"N/A")))))))))))))))</f>
        <v>74</v>
      </c>
      <c r="E52" s="1022">
        <f t="shared" si="0"/>
        <v>3</v>
      </c>
      <c r="F52" s="692">
        <f>SUM(IFERROR(VLOOKUP(A52,BI$3:BN$152,2,0),"0"),IFERROR(VLOOKUP(A52,'Season 1'!AF$4:CC$104,6,0),"0"),
IFERROR(VLOOKUP(A52,'Season 2'!AF$4:CC$104,6,0),"0"),IFERROR(VLOOKUP(A52,'Season 3'!AF$4:CC$104,6,0),"0"),
IFERROR(VLOOKUP(A52,'Season 4'!AF$4:CC$104,6,0),"0"),IFERROR(VLOOKUP(A52,'Season 5'!AF$4:CC$104,6,0),"0"),
IFERROR(VLOOKUP(A52,'Season 6'!AF$4:CC$104,6,0),"0"),IFERROR(VLOOKUP(A52,'Season 7'!AF$4:CC$104,6,0),"0"),
IFERROR(VLOOKUP(A52,'Season 8'!AF$4:CC$104,6,0),"0"),IFERROR(VLOOKUP(A52,'Season 9'!AF$4:CC$104,6,0),"0"),
IFERROR(VLOOKUP(A52,'Season 10'!AF$4:CC$104,6,0),"0"),IFERROR(VLOOKUP(A52,'Season 11'!AF$4:CC$104,6,0),"0"),
IFERROR(VLOOKUP(A52,'Season 12'!AF$4:CC$104,6,0),"0"),IFERROR(VLOOKUP(A52,'Season 13'!AF$4:CC$104,6,0),"0"),
IFERROR(VLOOKUP(A52,'Season 14'!AF$4:CC$104,6,0),"0"),IFERROR(VLOOKUP(A52,'Season 15'!AF$4:CC$104,6,0),"0"),)</f>
        <v>177</v>
      </c>
      <c r="G52" s="692">
        <f>SUM(IFERROR(VLOOKUP(A52,'Season 1'!AF$4:CC$104,7,0),"0"),
IFERROR(VLOOKUP(A52,'Season 2'!AF$4:CC$104,7,0),"0"),IFERROR(VLOOKUP(A52,'Season 3'!AF$4:CC$104,7,0),"0"),
IFERROR(VLOOKUP(A52,'Season 4'!AF$4:CC$104,7,0),"0"),IFERROR(VLOOKUP(A52,'Season 5'!AF$4:CC$104,7,0),"0"),
IFERROR(VLOOKUP(A52,'Season 6'!AF$4:CC$104,7,0),"0"),IFERROR(VLOOKUP(A52,'Season 7'!AF$4:CC$104,7,0),"0"),
IFERROR(VLOOKUP(A52,'Season 8'!AF$4:CC$104,7,0),"0"),IFERROR(VLOOKUP(A52,'Season 9'!AF$4:CC$104,7,0),"0"),
IFERROR(VLOOKUP(A52,'Season 10'!AF$4:CC$104,7,0),"0"),IFERROR(VLOOKUP(A52,'Season 11'!AF$4:CC$104,7,0),"0"),
IFERROR(VLOOKUP(A52,'Season 12'!AF$4:CC$104,7,0),"0"),IFERROR(VLOOKUP(A52,'Season 13'!AF$4:CC$104,7,0),"0"),
IFERROR(VLOOKUP(A52,'Season 14'!AF$4:CC$104,7,0),"0"),IFERROR(VLOOKUP(A52,'Season 15'!AF$4:CC$104,7,0),"0"),)</f>
        <v>0</v>
      </c>
      <c r="H52" s="556">
        <f>SUM(IFERROR(VLOOKUP(A52,'Season 1'!AF$4:CC$104,8,0),"0"),
IFERROR(VLOOKUP(A52,'Season 2'!AF$4:CC$104,8,0),"0"),IFERROR(VLOOKUP(A52,'Season 3'!AF$4:CC$104,8,0),"0"),
IFERROR(VLOOKUP(A52,'Season 4'!AF$4:CC$104,8,0),"0"),IFERROR(VLOOKUP(A52,'Season 5'!AF$4:CC$104,8,0),"0"),
IFERROR(VLOOKUP(A52,'Season 6'!AF$4:CC$104,8,0),"0"),IFERROR(VLOOKUP(A52,'Season 7'!AF$4:CC$104,8,0),"0"),
IFERROR(VLOOKUP(A52,'Season 8'!AF$4:CC$104,8,0),"0"),IFERROR(VLOOKUP(A52,'Season 9'!AF$4:CC$104,8,0),"0"),
IFERROR(VLOOKUP(A52,'Season 10'!AF$4:CC$104,8,0),"0"),IFERROR(VLOOKUP(A52,'Season 11'!AF$4:CC$104,8,0),"0"),
IFERROR(VLOOKUP(A52,'Season 12'!AF$4:CC$104,8,0),"0"),IFERROR(VLOOKUP(A52,'Season 13'!AF$4:CC$104,8,0),"0"),
IFERROR(VLOOKUP(A52,'Season 14'!AF$4:CC$104,8,0),"0"),IFERROR(VLOOKUP(A52,'Season 15'!AF$4:CC$104,8,0),"0"),)</f>
        <v>3</v>
      </c>
      <c r="I52" s="1023">
        <f>SUM(IFERROR(VLOOKUP(A52,'Season 1'!AF$4:CC$104,9,0),"0"),
IFERROR(VLOOKUP(A52,'Season 2'!AF$4:CC$104,9,0),"0"),IFERROR(VLOOKUP(A52,'Season 3'!AF$4:CC$104,9,0),"0"),
IFERROR(VLOOKUP(A52,'Season 4'!AF$4:CC$104,9,0),"0"),IFERROR(VLOOKUP(A52,'Season 5'!AF$4:CC$104,9,0),"0"),
IFERROR(VLOOKUP(A52,'Season 6'!AF$4:CC$104,9,0),"0"),IFERROR(VLOOKUP(A52,'Season 7'!AF$4:CC$104,9,0),"0"),
IFERROR(VLOOKUP(A52,'Season 8'!AF$4:CC$104,9,0),"0"),IFERROR(VLOOKUP(A52,'Season 9'!AF$4:CC$104,9,0),"0"),
IFERROR(VLOOKUP(A52,'Season 10'!AF$4:CC$104,9,0),"0"),IFERROR(VLOOKUP(A52,'Season 11'!AF$4:CC$104,9,0),"0"),
IFERROR(VLOOKUP(A52,'Season 12'!AF$4:CC$104,9,0),"0"),IFERROR(VLOOKUP(A52,'Season 13'!AF$4:CC$104,9,0),"0"),
IFERROR(VLOOKUP(A52,'Season 14'!AF$4:CC$104,9,0),"0"),IFERROR(VLOOKUP(A52,'Season 15'!AF$4:CC$104,9,0),"0"),)</f>
        <v>30</v>
      </c>
      <c r="J52" s="26">
        <f>SUM(IFERROR(VLOOKUP(A52,BI$3:BN$152,3,0),"0"),IFERROR(VLOOKUP(A52,'Season 1'!AF$4:CC$104,10,0),"0"),
IFERROR(VLOOKUP(A52,'Season 2'!AF$4:CC$104,10,0),"0"),IFERROR(VLOOKUP(A52,'Season 3'!AF$4:CC$104,10,0),"0"),
IFERROR(VLOOKUP(A52,'Season 4'!AF$4:CC$104,10,0),"0"),IFERROR(VLOOKUP(A52,'Season 5'!AF$4:CC$104,10,0),"0"),
IFERROR(VLOOKUP(A52,'Season 6'!AF$4:CC$104,10,0),"0"),IFERROR(VLOOKUP(A52,'Season 7'!AF$4:CC$104,10,0),"0"),
IFERROR(VLOOKUP(A52,'Season 8'!AF$4:CC$104,10,0),"0"),IFERROR(VLOOKUP(A52,'Season 9'!AF$4:CC$104,10,0),"0"),
IFERROR(VLOOKUP(A52,'Season 10'!AF$4:CC$104,10,0),"0"),IFERROR(VLOOKUP(A52,'Season 11'!AF$4:CC$104,10,0),"0"),
IFERROR(VLOOKUP(A52,'Season 12'!AF$4:CC$104,10,0),"0"),IFERROR(VLOOKUP(A52,'Season 13'!AF$4:CC$104,10,0),"0"),
IFERROR(VLOOKUP(A52,'Season 14'!AF$4:CC$104,10,0),"0"),IFERROR(VLOOKUP(A52,'Season 15'!AF$4:CC$104,10,0),"0"),)</f>
        <v>111</v>
      </c>
      <c r="K52" s="699">
        <f>SUM(IFERROR(VLOOKUP(A52,BI$3:BN$152,4,0),"0"),IFERROR(VLOOKUP(A52,'Season 1'!AF$4:CC$104,11,0),"0"),
IFERROR(VLOOKUP(A52,'Season 2'!AF$4:CC$104,11,0),"0"),IFERROR(VLOOKUP(A52,'Season 3'!AF$4:CC$104,11,0),"0"),
IFERROR(VLOOKUP(A52,'Season 4'!AF$4:CC$104,11,0),"0"),IFERROR(VLOOKUP(A52,'Season 5'!AF$4:CC$104,11,0),"0"),
IFERROR(VLOOKUP(A52,'Season 6'!AF$4:CC$104,11,0),"0"),IFERROR(VLOOKUP(A52,'Season 7'!AF$4:CC$104,11,0),"0"),
IFERROR(VLOOKUP(A52,'Season 8'!AF$4:CC$104,11,0),"0"),IFERROR(VLOOKUP(A52,'Season 9'!AF$4:CC$104,11,0),"0"),
IFERROR(VLOOKUP(A52,'Season 10'!AF$4:CC$104,11,0),"0"),IFERROR(VLOOKUP(A52,'Season 11'!AF$4:CC$104,11,0),"0"),
IFERROR(VLOOKUP(A52,'Season 12'!AF$4:CC$104,11,0),"0"),IFERROR(VLOOKUP(A52,'Season 13'!AF$4:CC$104,11,0),"0"),
IFERROR(VLOOKUP(A52,'Season 14'!AF$4:CC$104,11,0),"0"),IFERROR(VLOOKUP(A52,'Season 15'!AF$4:CC$104,11,0),"0"),)</f>
        <v>48</v>
      </c>
      <c r="L52" s="700">
        <f>SUM(IFERROR(VLOOKUP($A52,'Season 1'!AF$4:CC$104,12,0),"0"),
IFERROR(VLOOKUP($A52,'Season 2'!AF$4:CC$104,12,0),"0"),IFERROR(VLOOKUP($A52,'Season 3'!AF$4:CC$104,12,0),"0"),
IFERROR(VLOOKUP($A52,'Season 4'!AF$4:CC$104,12,0),"0"),IFERROR(VLOOKUP($A52,'Season 5'!AF$4:CC$104,12,0),"0"),
IFERROR(VLOOKUP($A52,'Season 6'!AF$4:CC$104,12,0),"0"),IFERROR(VLOOKUP($A52,'Season 7'!AF$4:CC$104,12,0),"0"),
IFERROR(VLOOKUP($A52,'Season 8'!AF$4:CC$104,12,0),"0"),IFERROR(VLOOKUP($A52,'Season 9'!AF$4:CC$104,12,0),"0"),
IFERROR(VLOOKUP($A52,'Season 10'!AF$4:CC$104,12,0),"0"),IFERROR(VLOOKUP($A52,'Season 11'!AF$4:CC$104,12,0),"0"),
IFERROR(VLOOKUP($A52,'Season 12'!AF$4:CC$104,12,0),"0"),IFERROR(VLOOKUP($A52,'Season 13'!AF$4:CC$104,12,0),"0"),
IFERROR(VLOOKUP($A52,'Season 14'!AF$4:CC$104,12,0),"0"),IFERROR(VLOOKUP($A52,'Season 15'!AF$4:CC$104,12,0),"0"),)</f>
        <v>0</v>
      </c>
      <c r="M52" s="692">
        <f>SUM(IFERROR(VLOOKUP($A52,'Season 1'!AF$4:CC$104,13,0),"0"),
IFERROR(VLOOKUP($A52,'Season 2'!AF$4:CC$104,13,0),"0"),IFERROR(VLOOKUP($A52,'Season 3'!AF$4:CC$104,13,0),"0"),
IFERROR(VLOOKUP($A52,'Season 4'!AF$4:CC$104,13,0),"0"),IFERROR(VLOOKUP($A52,'Season 5'!AF$4:CC$104,13,0),"0"),
IFERROR(VLOOKUP($A52,'Season 6'!AF$4:CC$104,13,0),"0"),IFERROR(VLOOKUP($A52,'Season 7'!AF$4:CC$104,13,0),"0"),
IFERROR(VLOOKUP($A52,'Season 8'!AF$4:CC$104,13,0),"0"),IFERROR(VLOOKUP($A52,'Season 9'!AF$4:CC$104,13,0),"0"),
IFERROR(VLOOKUP($A52,'Season 10'!AF$4:CC$104,13,0),"0"),IFERROR(VLOOKUP($A52,'Season 11'!AF$4:CC$104,13,0),"0"),
IFERROR(VLOOKUP($A52,'Season 12'!AF$4:CC$104,13,0),"0"),IFERROR(VLOOKUP($A52,'Season 13'!AF$4:CC$104,13,0),"0"),
IFERROR(VLOOKUP($A52,'Season 14'!AF$4:CC$104,13,0),"0"),IFERROR(VLOOKUP($A52,'Season 15'!AF$4:CC$104,13,0),"0"),)</f>
        <v>0</v>
      </c>
      <c r="N52" s="1023">
        <f>SUM(IFERROR(VLOOKUP($A52,'Season 1'!AF$4:CC$104,14,0),"0"),
IFERROR(VLOOKUP($A52,'Season 2'!AF$4:CC$104,14,0),"0"),IFERROR(VLOOKUP($A52,'Season 3'!AF$4:CC$104,14,0),"0"),
IFERROR(VLOOKUP($A52,'Season 4'!AF$4:CC$104,14,0),"0"),IFERROR(VLOOKUP($A52,'Season 5'!AF$4:CC$104,14,0),"0"),
IFERROR(VLOOKUP($A52,'Season 6'!AF$4:CC$104,14,0),"0"),IFERROR(VLOOKUP($A52,'Season 7'!AF$4:CC$104,14,0),"0"),
IFERROR(VLOOKUP($A52,'Season 8'!AF$4:CC$104,14,0),"0"),IFERROR(VLOOKUP($A52,'Season 9'!AF$4:CC$104,14,0),"0"),
IFERROR(VLOOKUP($A52,'Season 10'!AF$4:CC$104,14,0),"0"),IFERROR(VLOOKUP($A52,'Season 11'!AF$4:CC$104,14,0),"0"),
IFERROR(VLOOKUP($A52,'Season 12'!AF$4:CC$104,14,0),"0"),IFERROR(VLOOKUP($A52,'Season 13'!AF$4:CC$104,14,0),"0"),
IFERROR(VLOOKUP($A52,'Season 14'!AF$4:CC$104,14,0),"0"),IFERROR(VLOOKUP($A52,'Season 15'!AF$4:CC$104,14,0),"0"),)</f>
        <v>3</v>
      </c>
      <c r="O52" s="26">
        <f>SUM(IFERROR(VLOOKUP($A52,'Season 1'!AF$4:CC$104,15,0),"0"),
IFERROR(VLOOKUP($A52,'Season 2'!AF$4:CC$104,15,0),"0"),IFERROR(VLOOKUP($A52,'Season 3'!AF$4:CC$104,15,0),"0"),
IFERROR(VLOOKUP($A52,'Season 4'!AF$4:CC$104,15,0),"0"),IFERROR(VLOOKUP($A52,'Season 5'!AF$4:CC$104,15,0),"0"),
IFERROR(VLOOKUP($A52,'Season 6'!AF$4:CC$104,15,0),"0"),IFERROR(VLOOKUP($A52,'Season 7'!AF$4:CC$104,15,0),"0"),
IFERROR(VLOOKUP($A52,'Season 8'!AF$4:CC$104,15,0),"0"),IFERROR(VLOOKUP($A52,'Season 9'!AF$4:CC$104,15,0),"0"),
IFERROR(VLOOKUP($A52,'Season 10'!AF$4:CC$104,15,0),"0"),IFERROR(VLOOKUP($A52,'Season 11'!AF$4:CC$104,15,0),"0"),
IFERROR(VLOOKUP($A52,'Season 12'!AF$4:CC$104,15,0),"0"),IFERROR(VLOOKUP($A52,'Season 13'!AF$4:CC$104,15,0),"0"),
IFERROR(VLOOKUP($A52,'Season 14'!AF$4:CC$104,15,0),"0"),IFERROR(VLOOKUP($A52,'Season 15'!AF$4:CC$104,15,0),"0"),)</f>
        <v>6</v>
      </c>
      <c r="P52" s="699">
        <f>SUM(IFERROR(VLOOKUP($A52,'Season 1'!AF$4:CC$104,16,0),"0"),
IFERROR(VLOOKUP($A52,'Season 2'!AF$4:CC$104,16,0),"0"),IFERROR(VLOOKUP($A52,'Season 3'!AF$4:CC$104,16,0),"0"),
IFERROR(VLOOKUP($A52,'Season 4'!AF$4:CC$104,16,0),"0"),IFERROR(VLOOKUP($A52,'Season 5'!AF$4:CC$104,16,0),"0"),
IFERROR(VLOOKUP($A52,'Season 6'!AF$4:CC$104,16,0),"0"),IFERROR(VLOOKUP($A52,'Season 7'!AF$4:CC$104,16,0),"0"),
IFERROR(VLOOKUP($A52,'Season 8'!AF$4:CC$104,16,0),"0"),IFERROR(VLOOKUP($A52,'Season 9'!AF$4:CC$104,16,0),"0"),
IFERROR(VLOOKUP($A52,'Season 10'!AF$4:CC$104,16,0),"0"),IFERROR(VLOOKUP($A52,'Season 11'!AF$4:CC$104,16,0),"0"),
IFERROR(VLOOKUP($A52,'Season 12'!AF$4:CC$104,16,0),"0"),IFERROR(VLOOKUP($A52,'Season 13'!AF$4:CC$104,16,0),"0"),
IFERROR(VLOOKUP($A52,'Season 14'!AF$4:CC$104,16,0),"0"),IFERROR(VLOOKUP($A52,'Season 15'!AF$4:CC$104,16,0),"0"),)</f>
        <v>0</v>
      </c>
      <c r="Q52" s="700">
        <f>SUM(IFERROR(VLOOKUP($A52,'Season 1'!AF$4:CC$104,17,0),"0"),
IFERROR(VLOOKUP($A52,'Season 2'!AF$4:CC$104,17,0),"0"),IFERROR(VLOOKUP($A52,'Season 3'!AF$4:CC$104,17,0),"0"),
IFERROR(VLOOKUP($A52,'Season 4'!AF$4:CC$104,17,0),"0"),IFERROR(VLOOKUP($A52,'Season 5'!AF$4:CC$104,17,0),"0"),
IFERROR(VLOOKUP($A52,'Season 6'!AF$4:CC$104,17,0),"0"),IFERROR(VLOOKUP($A52,'Season 7'!AF$4:CC$104,17,0),"0"),
IFERROR(VLOOKUP($A52,'Season 8'!AF$4:CC$104,17,0),"0"),IFERROR(VLOOKUP($A52,'Season 9'!AF$4:CC$104,17,0),"0"),
IFERROR(VLOOKUP($A52,'Season 10'!AF$4:CC$104,17,0),"0"),IFERROR(VLOOKUP($A52,'Season 11'!AF$4:CC$104,17,0),"0"),
IFERROR(VLOOKUP($A52,'Season 12'!AF$4:CC$104,17,0),"0"),IFERROR(VLOOKUP($A52,'Season 13'!AF$4:CC$104,17,0),"0"),
IFERROR(VLOOKUP($A52,'Season 14'!AF$4:CC$104,17,0),"0"),IFERROR(VLOOKUP($A52,'Season 15'!AF$4:CC$104,17,0),"0"),)</f>
        <v>0</v>
      </c>
      <c r="R52" s="692">
        <f>SUM(IFERROR(VLOOKUP($A52,'Season 1'!AF$4:CC$104,18,0),"0"),
IFERROR(VLOOKUP($A52,'Season 2'!AF$4:CC$104,18,0),"0"),IFERROR(VLOOKUP($A52,'Season 3'!AF$4:CC$104,18,0),"0"),
IFERROR(VLOOKUP($A52,'Season 4'!AF$4:CC$104,18,0),"0"),IFERROR(VLOOKUP($A52,'Season 5'!AF$4:CC$104,18,0),"0"),
IFERROR(VLOOKUP($A52,'Season 6'!AF$4:CC$104,18,0),"0"),IFERROR(VLOOKUP($A52,'Season 7'!AF$4:CC$104,18,0),"0"),
IFERROR(VLOOKUP($A52,'Season 8'!AF$4:CC$104,18,0),"0"),IFERROR(VLOOKUP($A52,'Season 9'!AF$4:CC$104,18,0),"0"),
IFERROR(VLOOKUP($A52,'Season 10'!AF$4:CC$104,18,0),"0"),IFERROR(VLOOKUP($A52,'Season 11'!AF$4:CC$104,18,0),"0"),
IFERROR(VLOOKUP($A52,'Season 12'!AF$4:CC$104,18,0),"0"),IFERROR(VLOOKUP($A52,'Season 13'!AF$4:CC$104,18,0),"0"),
IFERROR(VLOOKUP($A52,'Season 14'!AF$4:CC$104,18,0),"0"),IFERROR(VLOOKUP($A52,'Season 15'!AF$4:CC$104,18,0),"0"),)</f>
        <v>0</v>
      </c>
      <c r="S52" s="1023">
        <f>SUM(IFERROR(VLOOKUP($A52,'Season 1'!AF$4:CC$104,19,0),"0"),
IFERROR(VLOOKUP($A52,'Season 2'!AF$4:CC$104,19,0),"0"),IFERROR(VLOOKUP($A52,'Season 3'!AF$4:CC$104,19,0),"0"),
IFERROR(VLOOKUP($A52,'Season 4'!AF$4:CC$104,19,0),"0"),IFERROR(VLOOKUP($A52,'Season 5'!AF$4:CC$104,19,0),"0"),
IFERROR(VLOOKUP($A52,'Season 6'!AF$4:CC$104,19,0),"0"),IFERROR(VLOOKUP($A52,'Season 7'!AF$4:CC$104,19,0),"0"),
IFERROR(VLOOKUP($A52,'Season 8'!AF$4:CC$104,19,0),"0"),IFERROR(VLOOKUP($A52,'Season 9'!AF$4:CC$104,19,0),"0"),
IFERROR(VLOOKUP($A52,'Season 10'!AF$4:CC$104,19,0),"0"),IFERROR(VLOOKUP($A52,'Season 11'!AF$4:CC$104,19,0),"0"),
IFERROR(VLOOKUP($A52,'Season 12'!AF$4:CC$104,19,0),"0"),IFERROR(VLOOKUP($A52,'Season 13'!AF$4:CC$104,19,0),"0"),
IFERROR(VLOOKUP($A52,'Season 14'!AF$4:CC$104,19,0),"0"),IFERROR(VLOOKUP($A52,'Season 15'!AF$4:CC$104,19,0),"0"),)</f>
        <v>0</v>
      </c>
      <c r="T52" s="26">
        <f>SUM(IFERROR(VLOOKUP($A52,'Season 1'!AF$4:CC$104,20,0),"0"),
IFERROR(VLOOKUP($A52,'Season 2'!AF$4:CC$104,20,0),"0"),IFERROR(VLOOKUP($A52,'Season 3'!AF$4:CC$104,20,0),"0"),
IFERROR(VLOOKUP($A52,'Season 4'!AF$4:CC$104,20,0),"0"),IFERROR(VLOOKUP($A52,'Season 5'!AF$4:CC$104,20,0),"0"),
IFERROR(VLOOKUP($A52,'Season 6'!AF$4:CC$104,20,0),"0"),IFERROR(VLOOKUP($A52,'Season 7'!AF$4:CC$104,20,0),"0"),
IFERROR(VLOOKUP($A52,'Season 8'!AF$4:CC$104,20,0),"0"),IFERROR(VLOOKUP($A52,'Season 9'!AF$4:CC$104,20,0),"0"),
IFERROR(VLOOKUP($A52,'Season 10'!AF$4:CC$104,20,0),"0"),IFERROR(VLOOKUP($A52,'Season 11'!AF$4:CC$104,20,0),"0"),
IFERROR(VLOOKUP($A52,'Season 12'!AF$4:CC$104,20,0),"0"),IFERROR(VLOOKUP($A52,'Season 13'!AF$4:CC$104,20,0),"0"),
IFERROR(VLOOKUP($A52,'Season 14'!AF$4:CC$104,20,0),"0"),IFERROR(VLOOKUP($A52,'Season 15'!AF$4:CC$104,20,0),"0"),)</f>
        <v>0</v>
      </c>
      <c r="U52" s="699">
        <f>SUM(IFERROR(VLOOKUP($A52,'Season 1'!AF$4:CC$104,21,0),"0"),
IFERROR(VLOOKUP($A52,'Season 2'!AF$4:CC$104,21,0),"0"),IFERROR(VLOOKUP($A52,'Season 3'!AF$4:CC$104,21,0),"0"),
IFERROR(VLOOKUP($A52,'Season 4'!AF$4:CC$104,21,0),"0"),IFERROR(VLOOKUP($A52,'Season 5'!AF$4:CC$104,21,0),"0"),
IFERROR(VLOOKUP($A52,'Season 6'!AF$4:CC$104,21,0),"0"),IFERROR(VLOOKUP($A52,'Season 7'!AF$4:CC$104,21,0),"0"),
IFERROR(VLOOKUP($A52,'Season 8'!AF$4:CC$104,21,0),"0"),IFERROR(VLOOKUP($A52,'Season 9'!AF$4:CC$104,21,0),"0"),
IFERROR(VLOOKUP($A52,'Season 10'!AF$4:CC$104,21,0),"0"),IFERROR(VLOOKUP($A52,'Season 11'!AF$4:CC$104,21,0),"0"),
IFERROR(VLOOKUP($A52,'Season 12'!AF$4:CC$104,21,0),"0"),IFERROR(VLOOKUP($A52,'Season 13'!AF$4:CC$104,21,0),"0"),
IFERROR(VLOOKUP($A52,'Season 14'!AF$4:CC$104,21,0),"0"),IFERROR(VLOOKUP($A52,'Season 15'!AF$4:CC$104,21,0),"0"),)</f>
        <v>0</v>
      </c>
      <c r="V52" s="700">
        <f>SUM(IFERROR(VLOOKUP($A52,'Season 1'!AF$4:CC$104,22,0),"0"),
IFERROR(VLOOKUP($A52,'Season 2'!AF$4:CC$104,22,0),"0"),IFERROR(VLOOKUP($A52,'Season 3'!AF$4:CC$104,22,0),"0"),
IFERROR(VLOOKUP($A52,'Season 4'!AF$4:CC$104,22,0),"0"),IFERROR(VLOOKUP($A52,'Season 5'!AF$4:CC$104,22,0),"0"),
IFERROR(VLOOKUP($A52,'Season 6'!AF$4:CC$104,22,0),"0"),IFERROR(VLOOKUP($A52,'Season 7'!AF$4:CC$104,22,0),"0"),
IFERROR(VLOOKUP($A52,'Season 8'!AF$4:CC$104,22,0),"0"),IFERROR(VLOOKUP($A52,'Season 9'!AF$4:CC$104,22,0),"0"),
IFERROR(VLOOKUP($A52,'Season 10'!AF$4:CC$104,22,0),"0"),IFERROR(VLOOKUP($A52,'Season 11'!AF$4:CC$104,22,0),"0"),
IFERROR(VLOOKUP($A52,'Season 12'!AF$4:CC$104,22,0),"0"),IFERROR(VLOOKUP($A52,'Season 13'!AF$4:CC$104,22,0),"0"),
IFERROR(VLOOKUP($A52,'Season 14'!AF$4:CC$104,22,0),"0"),IFERROR(VLOOKUP($A52,'Season 15'!AF$4:CC$104,22,0),"0"),)</f>
        <v>0</v>
      </c>
      <c r="W52" s="692">
        <f>SUM(IFERROR(VLOOKUP($A52,'Season 1'!AF$4:CC$104,23,0),"0"),
IFERROR(VLOOKUP($A52,'Season 2'!AF$4:CC$104,23,0),"0"),IFERROR(VLOOKUP($A52,'Season 3'!AF$4:CC$104,23,0),"0"),
IFERROR(VLOOKUP($A52,'Season 4'!AF$4:CC$104,23,0),"0"),IFERROR(VLOOKUP($A52,'Season 5'!AF$4:CC$104,23,0),"0"),
IFERROR(VLOOKUP($A52,'Season 6'!AF$4:CC$104,23,0),"0"),IFERROR(VLOOKUP($A52,'Season 7'!AF$4:CC$104,23,0),"0"),
IFERROR(VLOOKUP($A52,'Season 8'!AF$4:CC$104,23,0),"0"),IFERROR(VLOOKUP($A52,'Season 9'!AF$4:CC$104,23,0),"0"),
IFERROR(VLOOKUP($A52,'Season 10'!AF$4:CC$104,23,0),"0"),IFERROR(VLOOKUP($A52,'Season 11'!AF$4:CC$104,23,0),"0"),
IFERROR(VLOOKUP($A52,'Season 12'!AF$4:CC$104,23,0),"0"),IFERROR(VLOOKUP($A52,'Season 13'!AF$4:CC$104,23,0),"0"),
IFERROR(VLOOKUP($A52,'Season 14'!AF$4:CC$104,23,0),"0"),IFERROR(VLOOKUP($A52,'Season 15'!AF$4:CC$104,23,0),"0"),)</f>
        <v>0</v>
      </c>
      <c r="X52" s="1023">
        <f>SUM(IFERROR(VLOOKUP($A52,'Season 1'!AF$4:CC$104,24,0),"0"),
IFERROR(VLOOKUP($A52,'Season 2'!AF$4:CC$104,24,0),"0"),IFERROR(VLOOKUP($A52,'Season 3'!AF$4:CC$104,24,0),"0"),
IFERROR(VLOOKUP($A52,'Season 4'!AF$4:CC$104,24,0),"0"),IFERROR(VLOOKUP($A52,'Season 5'!AF$4:CC$104,24,0),"0"),
IFERROR(VLOOKUP($A52,'Season 6'!AF$4:CC$104,24,0),"0"),IFERROR(VLOOKUP($A52,'Season 7'!AF$4:CC$104,24,0),"0"),
IFERROR(VLOOKUP($A52,'Season 8'!AF$4:CC$104,24,0),"0"),IFERROR(VLOOKUP($A52,'Season 9'!AF$4:CC$104,24,0),"0"),
IFERROR(VLOOKUP($A52,'Season 10'!AF$4:CC$104,24,0),"0"),IFERROR(VLOOKUP($A52,'Season 11'!AF$4:CC$104,24,0),"0"),
IFERROR(VLOOKUP($A52,'Season 12'!AF$4:CC$104,24,0),"0"),IFERROR(VLOOKUP($A52,'Season 13'!AF$4:CC$104,24,0),"0"),
IFERROR(VLOOKUP($A52,'Season 14'!AF$4:CC$104,24,0),"0"),IFERROR(VLOOKUP($A52,'Season 15'!AF$4:CC$104,24,0),"0"),)</f>
        <v>18</v>
      </c>
      <c r="Y52" s="26">
        <f>SUM(IFERROR(VLOOKUP($A52,'Season 1'!AF$4:CC$104,25,0),"0"),
IFERROR(VLOOKUP($A52,'Season 2'!AF$4:CC$104,25,0),"0"),IFERROR(VLOOKUP($A52,'Season 3'!AF$4:CC$104,25,0),"0"),
IFERROR(VLOOKUP($A52,'Season 4'!AF$4:CC$104,25,0),"0"),IFERROR(VLOOKUP($A52,'Season 5'!AF$4:CC$104,25,0),"0"),
IFERROR(VLOOKUP($A52,'Season 6'!AF$4:CC$104,25,0),"0"),IFERROR(VLOOKUP($A52,'Season 7'!AF$4:CC$104,25,0),"0"),
IFERROR(VLOOKUP($A52,'Season 8'!AF$4:CC$104,25,0),"0"),IFERROR(VLOOKUP($A52,'Season 9'!AF$4:CC$104,25,0),"0"),
IFERROR(VLOOKUP($A52,'Season 10'!AF$4:CC$104,25,0),"0"),IFERROR(VLOOKUP($A52,'Season 11'!AF$4:CC$104,25,0),"0"),
IFERROR(VLOOKUP($A52,'Season 12'!AF$4:CC$104,25,0),"0"),IFERROR(VLOOKUP($A52,'Season 13'!AF$4:CC$104,25,0),"0"),
IFERROR(VLOOKUP($A52,'Season 14'!AF$4:CC$104,25,0),"0"),IFERROR(VLOOKUP($A52,'Season 15'!AF$4:CC$104,25,0),"0"),)</f>
        <v>78</v>
      </c>
      <c r="Z52" s="699">
        <f>SUM(IFERROR(VLOOKUP($A52,'Season 1'!AF$4:CC$104,26,0),"0"),
IFERROR(VLOOKUP($A52,'Season 2'!AF$4:CC$104,26,0),"0"),IFERROR(VLOOKUP($A52,'Season 3'!AF$4:CC$104,26,0),"0"),
IFERROR(VLOOKUP($A52,'Season 4'!AF$4:CC$104,26,0),"0"),IFERROR(VLOOKUP($A52,'Season 5'!AF$4:CC$104,26,0),"0"),
IFERROR(VLOOKUP($A52,'Season 6'!AF$4:CC$104,26,0),"0"),IFERROR(VLOOKUP($A52,'Season 7'!AF$4:CC$104,26,0),"0"),
IFERROR(VLOOKUP($A52,'Season 8'!AF$4:CC$104,26,0),"0"),IFERROR(VLOOKUP($A52,'Season 9'!AF$4:CC$104,26,0),"0"),
IFERROR(VLOOKUP($A52,'Season 10'!AF$4:CC$104,26,0),"0"),IFERROR(VLOOKUP($A52,'Season 11'!AF$4:CC$104,26,0),"0"),
IFERROR(VLOOKUP($A52,'Season 12'!AF$4:CC$104,26,0),"0"),IFERROR(VLOOKUP($A52,'Season 13'!AF$4:CC$104,26,0),"0"),
IFERROR(VLOOKUP($A52,'Season 14'!AF$4:CC$104,26,0),"0"),IFERROR(VLOOKUP($A52,'Season 15'!AF$4:CC$104,26,0),"0"),)</f>
        <v>30</v>
      </c>
      <c r="AA52" s="700">
        <f>SUM(IFERROR(VLOOKUP($A52,'Season 1'!AF$4:CC$104,27,0),"0"),
IFERROR(VLOOKUP($A52,'Season 2'!AF$4:CC$104,27,0),"0"),IFERROR(VLOOKUP($A52,'Season 3'!AF$4:CC$104,27,0),"0"),
IFERROR(VLOOKUP($A52,'Season 4'!AF$4:CC$104,27,0),"0"),IFERROR(VLOOKUP($A52,'Season 5'!AF$4:CC$104,27,0),"0"),
IFERROR(VLOOKUP($A52,'Season 6'!AF$4:CC$104,27,0),"0"),IFERROR(VLOOKUP($A52,'Season 7'!AF$4:CC$104,27,0),"0"),
IFERROR(VLOOKUP($A52,'Season 8'!AF$4:CC$104,27,0),"0"),IFERROR(VLOOKUP($A52,'Season 9'!AF$4:CC$104,27,0),"0"),
IFERROR(VLOOKUP($A52,'Season 10'!AF$4:CC$104,27,0),"0"),IFERROR(VLOOKUP($A52,'Season 11'!AF$4:CC$104,27,0),"0"),
IFERROR(VLOOKUP($A52,'Season 12'!AF$4:CC$104,27,0),"0"),IFERROR(VLOOKUP($A52,'Season 13'!AF$4:CC$104,27,0),"0"),
IFERROR(VLOOKUP($A52,'Season 14'!AF$4:CC$104,27,0),"0"),IFERROR(VLOOKUP($A52,'Season 15'!AF$4:CC$104,27,0),"0"),)</f>
        <v>0</v>
      </c>
      <c r="AB52" s="692">
        <f>SUM(IFERROR(VLOOKUP($A52,'Season 1'!AF$4:CC$104,28,0),"0"),
IFERROR(VLOOKUP($A52,'Season 2'!AF$4:CC$104,28,0),"0"),IFERROR(VLOOKUP($A52,'Season 3'!AF$4:CC$104,28,0),"0"),
IFERROR(VLOOKUP($A52,'Season 4'!AF$4:CC$104,28,0),"0"),IFERROR(VLOOKUP($A52,'Season 5'!AF$4:CC$104,28,0),"0"),
IFERROR(VLOOKUP($A52,'Season 6'!AF$4:CC$104,28,0),"0"),IFERROR(VLOOKUP($A52,'Season 7'!AF$4:CC$104,28,0),"0"),
IFERROR(VLOOKUP($A52,'Season 8'!AF$4:CC$104,28,0),"0"),IFERROR(VLOOKUP($A52,'Season 9'!AF$4:CC$104,28,0),"0"),
IFERROR(VLOOKUP($A52,'Season 10'!AF$4:CC$104,28,0),"0"),IFERROR(VLOOKUP($A52,'Season 11'!AF$4:CC$104,28,0),"0"),
IFERROR(VLOOKUP($A52,'Season 12'!AF$4:CC$104,28,0),"0"),IFERROR(VLOOKUP($A52,'Season 13'!AF$4:CC$104,28,0),"0"),
IFERROR(VLOOKUP($A52,'Season 14'!AF$4:CC$104,28,0),"0"),IFERROR(VLOOKUP($A52,'Season 15'!AF$4:CC$104,28,0),"0"),)</f>
        <v>0</v>
      </c>
      <c r="AC52" s="1023">
        <f>SUM(IFERROR(VLOOKUP($A52,'Season 1'!AF$4:CC$104,29,0),"0"),
IFERROR(VLOOKUP($A52,'Season 2'!AF$4:CC$104,29,0),"0"),IFERROR(VLOOKUP($A52,'Season 3'!AF$4:CC$104,29,0),"0"),
IFERROR(VLOOKUP($A52,'Season 4'!AF$4:CC$104,29,0),"0"),IFERROR(VLOOKUP($A52,'Season 5'!AF$4:CC$104,29,0),"0"),
IFERROR(VLOOKUP($A52,'Season 6'!AF$4:CC$104,29,0),"0"),IFERROR(VLOOKUP($A52,'Season 7'!AF$4:CC$104,29,0),"0"),
IFERROR(VLOOKUP($A52,'Season 8'!AF$4:CC$104,29,0),"0"),IFERROR(VLOOKUP($A52,'Season 9'!AF$4:CC$104,29,0),"0"),
IFERROR(VLOOKUP($A52,'Season 10'!AF$4:CC$104,29,0),"0"),IFERROR(VLOOKUP($A52,'Season 11'!AF$4:CC$104,29,0),"0"),
IFERROR(VLOOKUP($A52,'Season 12'!AF$4:CC$104,29,0),"0"),IFERROR(VLOOKUP($A52,'Season 13'!AF$4:CC$104,29,0),"0"),
IFERROR(VLOOKUP($A52,'Season 14'!AF$4:CC$104,29,0),"0"),IFERROR(VLOOKUP($A52,'Season 15'!AF$4:CC$104,29,0),"0"),)</f>
        <v>3</v>
      </c>
      <c r="AD52" s="26">
        <f>SUM(IFERROR(VLOOKUP($A52,'Season 1'!AF$4:CC$104,30,0),"0"),
IFERROR(VLOOKUP($A52,'Season 2'!AF$4:CC$104,30,0),"0"),IFERROR(VLOOKUP($A52,'Season 3'!AF$4:CC$104,30,0),"0"),
IFERROR(VLOOKUP($A52,'Season 4'!AF$4:CC$104,30,0),"0"),IFERROR(VLOOKUP($A52,'Season 5'!AF$4:CC$104,30,0),"0"),
IFERROR(VLOOKUP($A52,'Season 6'!AF$4:CC$104,30,0),"0"),IFERROR(VLOOKUP($A52,'Season 7'!AF$4:CC$104,30,0),"0"),
IFERROR(VLOOKUP($A52,'Season 8'!AF$4:CC$104,30,0),"0"),IFERROR(VLOOKUP($A52,'Season 9'!AF$4:CC$104,30,0),"0"),
IFERROR(VLOOKUP($A52,'Season 10'!AF$4:CC$104,30,0),"0"),IFERROR(VLOOKUP($A52,'Season 11'!AF$4:CC$104,30,0),"0"),
IFERROR(VLOOKUP($A52,'Season 12'!AF$4:CC$104,30,0),"0"),IFERROR(VLOOKUP($A52,'Season 13'!AF$4:CC$104,30,0),"0"),
IFERROR(VLOOKUP($A52,'Season 14'!AF$4:CC$104,30,0),"0"),IFERROR(VLOOKUP($A52,'Season 15'!AF$4:CC$104,30,0),"0"),)</f>
        <v>6</v>
      </c>
      <c r="AE52" s="699">
        <f>SUM(IFERROR(VLOOKUP($A52,'Season 1'!AF$4:CC$104,31,0),"0"),
IFERROR(VLOOKUP($A52,'Season 2'!AF$4:CC$104,31,0),"0"),IFERROR(VLOOKUP($A52,'Season 3'!AF$4:CC$104,31,0),"0"),
IFERROR(VLOOKUP($A52,'Season 4'!AF$4:CC$104,31,0),"0"),IFERROR(VLOOKUP($A52,'Season 5'!AF$4:CC$104,31,0),"0"),
IFERROR(VLOOKUP($A52,'Season 6'!AF$4:CC$104,31,0),"0"),IFERROR(VLOOKUP($A52,'Season 7'!AF$4:CC$104,31,0),"0"),
IFERROR(VLOOKUP($A52,'Season 8'!AF$4:CC$104,31,0),"0"),IFERROR(VLOOKUP($A52,'Season 9'!AF$4:CC$104,31,0),"0"),
IFERROR(VLOOKUP($A52,'Season 10'!AF$4:CC$104,31,0),"0"),IFERROR(VLOOKUP($A52,'Season 11'!AF$4:CC$104,31,0),"0"),
IFERROR(VLOOKUP($A52,'Season 12'!AF$4:CC$104,31,0),"0"),IFERROR(VLOOKUP($A52,'Season 13'!AF$4:CC$104,31,0),"0"),
IFERROR(VLOOKUP($A52,'Season 14'!AF$4:CC$104,31,0),"0"),IFERROR(VLOOKUP($A52,'Season 15'!AF$4:CC$104,31,0),"0"),)</f>
        <v>0</v>
      </c>
      <c r="AF52" s="700">
        <f>SUM(IFERROR(VLOOKUP($A52,'Season 3'!AF$4:CC$104,32,0),"0"),
IFERROR(VLOOKUP($A52,'Season 4'!AF$4:CC$104,32,0),"0"),IFERROR(VLOOKUP($A52,'Season 5'!AF$4:CC$104,32,0),"0"),
IFERROR(VLOOKUP($A52,'Season 6'!AF$4:CC$104,32,0),"0"),IFERROR(VLOOKUP($A52,'Season 7'!AF$4:CC$104,32,0),"0"),
IFERROR(VLOOKUP($A52,'Season 8'!AF$4:CC$104,32,0),"0"),IFERROR(VLOOKUP($A52,'Season 9'!AF$4:CC$104,32,0),"0"),
IFERROR(VLOOKUP($A52,'Season 10'!AF$4:CC$104,32,0),"0"),IFERROR(VLOOKUP($A52,'Season 11'!AF$4:CC$104,32,0),"0"),
IFERROR(VLOOKUP($A52,'Season 12'!AF$4:CC$104,32,0),"0"),IFERROR(VLOOKUP($A52,'Season 13'!AF$4:CC$104,32,0),"0"),
IFERROR(VLOOKUP($A52,'Season 14'!AF$4:CC$104,32,0),"0"),IFERROR(VLOOKUP($A52,'Season 15'!AF$4:CC$104,32,0),"0"),)</f>
        <v>0</v>
      </c>
      <c r="AG52" s="692">
        <f>SUM(IFERROR(VLOOKUP($A52,'Season 3'!AF$4:CC$104,33,0),"0"),
IFERROR(VLOOKUP($A52,'Season 4'!AF$4:CC$104,33,0),"0"),IFERROR(VLOOKUP($A52,'Season 5'!AF$4:CC$104,33,0),"0"),
IFERROR(VLOOKUP($A52,'Season 6'!AF$4:CC$104,33,0),"0"),IFERROR(VLOOKUP($A52,'Season 7'!AF$4:CC$104,33,0),"0"),
IFERROR(VLOOKUP($A52,'Season 8'!AF$4:CC$104,33,0),"0"),IFERROR(VLOOKUP($A52,'Season 9'!AF$4:CC$104,33,0),"0"),
IFERROR(VLOOKUP($A52,'Season 10'!AF$4:CC$104,33,0),"0"),IFERROR(VLOOKUP($A52,'Season 11'!AF$4:CC$104,33,0),"0"),
IFERROR(VLOOKUP($A52,'Season 12'!AF$4:CC$104,33,0),"0"),IFERROR(VLOOKUP($A52,'Season 13'!AF$4:CC$104,33,0),"0"),
IFERROR(VLOOKUP($A52,'Season 14'!AF$4:CC$104,33,0),"0"),IFERROR(VLOOKUP($A52,'Season 15'!AF$4:CC$104,33,0),"0"),)</f>
        <v>0</v>
      </c>
      <c r="AH52" s="1023">
        <f>SUM(IFERROR(VLOOKUP($A52,'Season 3'!AF$4:CC$104,34,0),"0"),
IFERROR(VLOOKUP($A52,'Season 4'!AF$4:CC$104,34,0),"0"),IFERROR(VLOOKUP($A52,'Season 5'!AF$4:CC$104,34,0),"0"),
IFERROR(VLOOKUP($A52,'Season 6'!AF$4:CC$104,34,0),"0"),IFERROR(VLOOKUP($A52,'Season 7'!AF$4:CC$104,34,0),"0"),
IFERROR(VLOOKUP($A52,'Season 8'!AF$4:CC$104,34,0),"0"),IFERROR(VLOOKUP($A52,'Season 9'!AF$4:CC$104,34,0),"0"),
IFERROR(VLOOKUP($A52,'Season 10'!AF$4:CC$104,34,0),"0"),IFERROR(VLOOKUP($A52,'Season 11'!AF$4:CC$104,34,0),"0"),
IFERROR(VLOOKUP($A52,'Season 12'!AF$4:CC$104,34,0),"0"),IFERROR(VLOOKUP($A52,'Season 13'!AF$4:CC$104,34,0),"0"),
IFERROR(VLOOKUP($A52,'Season 14'!AF$4:CC$104,34,0),"0"),IFERROR(VLOOKUP($A52,'Season 15'!AF$4:CC$104,34,0),"0"),)</f>
        <v>2</v>
      </c>
      <c r="AI52" s="26">
        <f>SUM(IFERROR(VLOOKUP($A52,'Season 3'!AF$4:CC$104,35,0),"0"),
IFERROR(VLOOKUP($A52,'Season 4'!AF$4:CC$104,35,0),"0"),IFERROR(VLOOKUP($A52,'Season 5'!AF$4:CC$104,35,0),"0"),
IFERROR(VLOOKUP($A52,'Season 6'!AF$4:CC$104,35,0),"0"),IFERROR(VLOOKUP($A52,'Season 7'!AF$4:CC$104,35,0),"0"),
IFERROR(VLOOKUP($A52,'Season 8'!AF$4:CC$104,35,0),"0"),IFERROR(VLOOKUP($A52,'Season 9'!AF$4:CC$104,35,0),"0"),
IFERROR(VLOOKUP($A52,'Season 10'!AF$4:CC$104,35,0),"0"),IFERROR(VLOOKUP($A52,'Season 11'!AF$4:CC$104,35,0),"0"),
IFERROR(VLOOKUP($A52,'Season 12'!AF$4:CC$104,35,0),"0"),IFERROR(VLOOKUP($A52,'Season 13'!AF$4:CC$104,35,0),"0"),
IFERROR(VLOOKUP($A52,'Season 14'!AF$4:CC$104,35,0),"0"),IFERROR(VLOOKUP($A52,'Season 15'!AF$4:CC$104,35,0),"0"),)</f>
        <v>7</v>
      </c>
      <c r="AJ52" s="699">
        <f>SUM(IFERROR(VLOOKUP($A52,'Season 3'!AF$4:CC$104,36,0),"0"),
IFERROR(VLOOKUP($A52,'Season 4'!AF$4:CC$104,36,0),"0"),IFERROR(VLOOKUP($A52,'Season 5'!AF$4:CC$104,36,0),"0"),
IFERROR(VLOOKUP($A52,'Season 6'!AF$4:CC$104,36,0),"0"),IFERROR(VLOOKUP($A52,'Season 7'!AF$4:CC$104,36,0),"0"),
IFERROR(VLOOKUP($A52,'Season 8'!AF$4:CC$104,36,0),"0"),IFERROR(VLOOKUP($A52,'Season 9'!AF$4:CC$104,36,0),"0"),
IFERROR(VLOOKUP($A52,'Season 10'!AF$4:CC$104,36,0),"0"),IFERROR(VLOOKUP($A52,'Season 11'!AF$4:CC$104,36,0),"0"),
IFERROR(VLOOKUP($A52,'Season 12'!AF$4:CC$104,36,0),"0"),IFERROR(VLOOKUP($A52,'Season 13'!AF$4:CC$104,36,0),"0"),
IFERROR(VLOOKUP($A52,'Season 14'!AF$4:CC$104,36,0),"0"),IFERROR(VLOOKUP($A52,'Season 15'!AF$4:CC$104,36,0),"0"),)</f>
        <v>6</v>
      </c>
      <c r="AK52" s="700">
        <f>SUM(IFERROR(VLOOKUP($A52,'Season 2'!AF$4:CC$104,32,0),"0"),IFERROR(VLOOKUP($A52,'Season 3'!AF$4:CC$104,37,0),"0"),
IFERROR(VLOOKUP($A52,'Season 4'!AF$4:CC$104,37,0),"0"),IFERROR(VLOOKUP($A52,'Season 5'!AF$4:CC$104,37,0),"0"),
IFERROR(VLOOKUP($A52,'Season 6'!AF$4:CC$104,37,0),"0"),IFERROR(VLOOKUP($A52,'Season 7'!AF$4:CC$104,37,0),"0"),
IFERROR(VLOOKUP($A52,'Season 8'!AF$4:CC$104,37,0),"0"),IFERROR(VLOOKUP($A52,'Season 9'!AF$4:CC$104,37,0),"0"),
IFERROR(VLOOKUP($A52,'Season 10'!AF$4:CC$104,37,0),"0"),IFERROR(VLOOKUP($A52,'Season 11'!AF$4:CC$104,37,0),"0"),
IFERROR(VLOOKUP($A52,'Season 12'!AF$4:CC$104,37,0),"0"),IFERROR(VLOOKUP($A52,'Season 13'!AF$4:CC$104,37,0),"0"),
IFERROR(VLOOKUP($A52,'Season 14'!AF$4:CC$104,37,0),"0"),IFERROR(VLOOKUP($A52,'Season 15'!AF$4:CC$104,37,0),"0"),)</f>
        <v>0</v>
      </c>
      <c r="AL52" s="692">
        <f>SUM(IFERROR(VLOOKUP($A52,'Season 2'!AF$4:CC$104,33,0),"0"),IFERROR(VLOOKUP($A52,'Season 3'!AF$4:CC$104,38,0),"0"),
IFERROR(VLOOKUP($A52,'Season 4'!AF$4:CC$104,38,0),"0"),IFERROR(VLOOKUP($A52,'Season 5'!AF$4:CC$104,38,0),"0"),
IFERROR(VLOOKUP($A52,'Season 6'!AF$4:CC$104,38,0),"0"),IFERROR(VLOOKUP($A52,'Season 7'!AF$4:CC$104,38,0),"0"),
IFERROR(VLOOKUP($A52,'Season 8'!AF$4:CC$104,38,0),"0"),IFERROR(VLOOKUP($A52,'Season 9'!AF$4:CC$104,38,0),"0"),
IFERROR(VLOOKUP($A52,'Season 10'!AF$4:CC$104,38,0),"0"),IFERROR(VLOOKUP($A52,'Season 11'!AF$4:CC$104,38,0),"0"),
IFERROR(VLOOKUP($A52,'Season 12'!AF$4:CC$104,38,0),"0"),IFERROR(VLOOKUP($A52,'Season 13'!AF$4:CC$104,38,0),"0"),
IFERROR(VLOOKUP($A52,'Season 14'!AF$4:CC$104,38,0),"0"),IFERROR(VLOOKUP($A52,'Season 15'!AF$4:CC$104,38,0),"0"),)</f>
        <v>0</v>
      </c>
      <c r="AM52" s="1023">
        <f>SUM(IFERROR(VLOOKUP($A52,'Season 2'!AF$4:CC$104,34,0),"0"),IFERROR(VLOOKUP($A52,'Season 3'!AF$4:CC$104,39,0),"0"),
IFERROR(VLOOKUP($A52,'Season 4'!AF$4:CC$104,39,0),"0"),IFERROR(VLOOKUP($A52,'Season 5'!AF$4:CC$104,39,0),"0"),
IFERROR(VLOOKUP($A52,'Season 6'!AF$4:CC$104,39,0),"0"),IFERROR(VLOOKUP($A52,'Season 7'!AF$4:CC$104,39,0),"0"),
IFERROR(VLOOKUP($A52,'Season 8'!AF$4:CC$104,39,0),"0"),IFERROR(VLOOKUP($A52,'Season 9'!AF$4:CC$104,39,0),"0"),
IFERROR(VLOOKUP($A52,'Season 10'!AF$4:CC$104,39,0),"0"),IFERROR(VLOOKUP($A52,'Season 11'!AF$4:CC$104,39,0),"0"),
IFERROR(VLOOKUP($A52,'Season 12'!AF$4:CC$104,39,0),"0"),IFERROR(VLOOKUP($A52,'Season 13'!AF$4:CC$104,39,0),"0"),
IFERROR(VLOOKUP($A52,'Season 14'!AF$4:CC$104,39,0),"0"),IFERROR(VLOOKUP($A52,'Season 15'!AF$4:CC$104,39,0),"0"),)</f>
        <v>3</v>
      </c>
      <c r="AN52" s="26">
        <f>SUM(IFERROR(VLOOKUP($A52,'Season 2'!AF$4:CC$104,35,0),"0"),IFERROR(VLOOKUP($A52,'Season 3'!AF$4:CC$104,40,0),"0"),
IFERROR(VLOOKUP($A52,'Season 4'!AF$4:CC$104,40,0),"0"),IFERROR(VLOOKUP($A52,'Season 5'!AF$4:CC$104,40,0),"0"),
IFERROR(VLOOKUP($A52,'Season 6'!AF$4:CC$104,40,0),"0"),IFERROR(VLOOKUP($A52,'Season 7'!AF$4:CC$104,40,0),"0"),
IFERROR(VLOOKUP($A52,'Season 8'!AF$4:CC$104,40,0),"0"),IFERROR(VLOOKUP($A52,'Season 9'!AF$4:CC$104,40,0),"0"),
IFERROR(VLOOKUP($A52,'Season 10'!AF$4:CC$104,40,0),"0"),IFERROR(VLOOKUP($A52,'Season 11'!AF$4:CC$104,40,0),"0"),
IFERROR(VLOOKUP($A52,'Season 12'!AF$4:CC$104,40,0),"0"),IFERROR(VLOOKUP($A52,'Season 13'!AF$4:CC$104,40,0),"0"),
IFERROR(VLOOKUP($A52,'Season 14'!AF$4:CC$104,40,0),"0"),IFERROR(VLOOKUP($A52,'Season 15'!AF$4:CC$104,40,0),"0"),)</f>
        <v>9</v>
      </c>
      <c r="AO52" s="699">
        <f>SUM(IFERROR(VLOOKUP($A52,'Season 2'!AF$4:CC$104,36,0),"0"),IFERROR(VLOOKUP($A52,'Season 3'!AF$4:CC$104,41,0),"0"),
IFERROR(VLOOKUP($A52,'Season 4'!AF$4:CC$104,41,0),"0"),IFERROR(VLOOKUP($A52,'Season 5'!AF$4:CC$104,41,0),"0"),
IFERROR(VLOOKUP($A52,'Season 6'!AF$4:CC$104,41,0),"0"),IFERROR(VLOOKUP($A52,'Season 7'!AF$4:CC$104,41,0),"0"),
IFERROR(VLOOKUP($A52,'Season 8'!AF$4:CC$104,41,0),"0"),IFERROR(VLOOKUP($A52,'Season 9'!AF$4:CC$104,41,0),"0"),
IFERROR(VLOOKUP($A52,'Season 10'!AF$4:CC$104,41,0),"0"),IFERROR(VLOOKUP($A52,'Season 11'!AF$4:CC$104,41,0),"0"),
IFERROR(VLOOKUP($A52,'Season 12'!AF$4:CC$104,41,0),"0"),IFERROR(VLOOKUP($A52,'Season 13'!AF$4:CC$104,41,0),"0"),
IFERROR(VLOOKUP($A52,'Season 14'!AF$4:CC$104,41,0),"0"),IFERROR(VLOOKUP($A52,'Season 15'!AF$4:CC$104,41,0),"0"),)</f>
        <v>6</v>
      </c>
      <c r="AP52" s="700">
        <f>SUM(IFERROR(VLOOKUP($A52,'Season 2'!AF$4:CC$104,37,0),"0"),IFERROR(VLOOKUP($A52,'Season 3'!AF$4:CC$104,42,0),"0"),
IFERROR(VLOOKUP($A52,'Season 4'!AF$4:CC$104,42,0),"0"),IFERROR(VLOOKUP($A52,'Season 5'!AF$4:CC$104,42,0),"0"),
IFERROR(VLOOKUP($A52,'Season 6'!AF$4:CC$104,42,0),"0"),IFERROR(VLOOKUP($A52,'Season 7'!AF$4:CC$104,42,0),"0"),
IFERROR(VLOOKUP($A52,'Season 8'!AF$4:CC$104,42,0),"0"),IFERROR(VLOOKUP($A52,'Season 9'!AF$4:CC$104,42,0),"0"),
IFERROR(VLOOKUP($A52,'Season 10'!AF$4:CC$104,42,0),"0"),IFERROR(VLOOKUP($A52,'Season 11'!AF$4:CC$104,42,0),"0"),
IFERROR(VLOOKUP($A52,'Season 12'!AF$4:CC$104,42,0),"0"),IFERROR(VLOOKUP($A52,'Season 13'!AF$4:CC$104,42,0),"0"),
IFERROR(VLOOKUP($A52,'Season 14'!AF$4:CC$104,42,0),"0"),IFERROR(VLOOKUP($A52,'Season 15'!AF$4:CC$104,42,0),"0"),)</f>
        <v>0</v>
      </c>
      <c r="AQ52" s="692">
        <f>SUM(IFERROR(VLOOKUP($A52,'Season 2'!AF$4:CC$104,38,0),"0"),IFERROR(VLOOKUP($A52,'Season 3'!AF$4:CC$104,43,0),"0"),
IFERROR(VLOOKUP($A52,'Season 4'!AF$4:CC$104,43,0),"0"),IFERROR(VLOOKUP($A52,'Season 5'!AF$4:CC$104,43,0),"0"),
IFERROR(VLOOKUP($A52,'Season 6'!AF$4:CC$104,43,0),"0"),IFERROR(VLOOKUP($A52,'Season 7'!AF$4:CC$104,43,0),"0"),
IFERROR(VLOOKUP($A52,'Season 8'!AF$4:CC$104,43,0),"0"),IFERROR(VLOOKUP($A52,'Season 9'!AF$4:CC$104,43,0),"0"),
IFERROR(VLOOKUP($A52,'Season 10'!AF$4:CC$104,43,0),"0"),IFERROR(VLOOKUP($A52,'Season 11'!AF$4:CC$104,43,0),"0"),
IFERROR(VLOOKUP($A52,'Season 12'!AF$4:CC$104,43,0),"0"),IFERROR(VLOOKUP($A52,'Season 13'!AF$4:CC$104,43,0),"0"),
IFERROR(VLOOKUP($A52,'Season 14'!AF$4:CC$104,43,0),"0"),IFERROR(VLOOKUP($A52,'Season 15'!AF$4:CC$104,43,0),"0"),)</f>
        <v>0</v>
      </c>
      <c r="AR52" s="1023">
        <f>SUM(IFERROR(VLOOKUP($A52,'Season 2'!AF$4:CC$104,39,0),"0"),IFERROR(VLOOKUP($A52,'Season 3'!AF$4:CC$104,44,0),"0"),
IFERROR(VLOOKUP($A52,'Season 4'!AF$4:CC$104,44,0),"0"),IFERROR(VLOOKUP($A52,'Season 5'!AF$4:CC$104,44,0),"0"),
IFERROR(VLOOKUP($A52,'Season 6'!AF$4:CC$104,44,0),"0"),IFERROR(VLOOKUP($A52,'Season 7'!AF$4:CC$104,44,0),"0"),
IFERROR(VLOOKUP($A52,'Season 8'!AF$4:CC$104,44,0),"0"),IFERROR(VLOOKUP($A52,'Season 9'!AF$4:CC$104,44,0),"0"),
IFERROR(VLOOKUP($A52,'Season 10'!AF$4:CC$104,44,0),"0"),IFERROR(VLOOKUP($A52,'Season 11'!AF$4:CC$104,44,0),"0"),
IFERROR(VLOOKUP($A52,'Season 12'!AF$4:CC$104,44,0),"0"),IFERROR(VLOOKUP($A52,'Season 13'!AF$4:CC$104,44,0),"0"),
IFERROR(VLOOKUP($A52,'Season 14'!AF$4:CC$104,44,0),"0"),IFERROR(VLOOKUP($A52,'Season 15'!AF$4:CC$104,44,0),"0"),)</f>
        <v>4</v>
      </c>
      <c r="AS52" s="26">
        <f>SUM(IFERROR(VLOOKUP($A52,'Season 2'!AF$4:CC$104,40,0),"0"),IFERROR(VLOOKUP($A52,'Season 3'!AF$4:CC$104,45,0),"0"),
IFERROR(VLOOKUP($A52,'Season 4'!AF$4:CC$104,45,0),"0"),IFERROR(VLOOKUP($A52,'Season 5'!AF$4:CC$104,45,0),"0"),
IFERROR(VLOOKUP($A52,'Season 6'!AF$4:CC$104,45,0),"0"),IFERROR(VLOOKUP($A52,'Season 7'!AF$4:CC$104,45,0),"0"),
IFERROR(VLOOKUP($A52,'Season 8'!AF$4:CC$104,45,0),"0"),IFERROR(VLOOKUP($A52,'Season 9'!AF$4:CC$104,45,0),"0"),
IFERROR(VLOOKUP($A52,'Season 10'!AF$4:CC$104,45,0),"0"),IFERROR(VLOOKUP($A52,'Season 11'!AF$4:CC$104,45,0),"0"),
IFERROR(VLOOKUP($A52,'Season 12'!AF$4:CC$104,45,0),"0"),IFERROR(VLOOKUP($A52,'Season 13'!AF$4:CC$104,45,0),"0"),
IFERROR(VLOOKUP($A52,'Season 14'!AF$4:CC$104,45,0),"0"),IFERROR(VLOOKUP($A52,'Season 15'!AF$4:CC$104,45,0),"0"),)</f>
        <v>14</v>
      </c>
      <c r="AT52" s="699">
        <f>SUM(IFERROR(VLOOKUP($A52,'Season 2'!AF$4:CC$104,41,0),"0"),IFERROR(VLOOKUP($A52,'Season 3'!AF$4:CC$104,46,0),"0"),
IFERROR(VLOOKUP($A52,'Season 4'!AF$4:CC$104,46,0),"0"),IFERROR(VLOOKUP($A52,'Season 5'!AF$4:CC$104,46,0),"0"),
IFERROR(VLOOKUP($A52,'Season 6'!AF$4:CC$104,46,0),"0"),IFERROR(VLOOKUP($A52,'Season 7'!AF$4:CC$104,46,0),"0"),
IFERROR(VLOOKUP($A52,'Season 8'!AF$4:CC$104,46,0),"0"),IFERROR(VLOOKUP($A52,'Season 9'!AF$4:CC$104,46,0),"0"),
IFERROR(VLOOKUP($A52,'Season 10'!AF$4:CC$104,46,0),"0"),IFERROR(VLOOKUP($A52,'Season 11'!AF$4:CC$104,46,0),"0"),
IFERROR(VLOOKUP($A52,'Season 12'!AF$4:CC$104,46,0),"0"),IFERROR(VLOOKUP($A52,'Season 13'!AF$4:CC$104,46,0),"0"),
IFERROR(VLOOKUP($A52,'Season 14'!AF$4:CC$104,46,0),"0"),IFERROR(VLOOKUP($A52,'Season 15'!AF$4:CC$104,46,0),"0"),)</f>
        <v>12</v>
      </c>
      <c r="AU52" s="700">
        <f>SUM(IFERROR(VLOOKUP($A52,'Season 3'!AF$4:CH$104,47,0),"0"),
IFERROR(VLOOKUP($A52,'Season 4'!AF$4:CH$104,47,0),"0"),IFERROR(VLOOKUP($A52,'Season 5'!AF$4:CH$104,47,0),"0"),
IFERROR(VLOOKUP($A52,'Season 6'!AF$4:CH$104,47,0),"0"),IFERROR(VLOOKUP($A52,'Season 7'!AF$4:CH$104,47,0),"0"),
IFERROR(VLOOKUP($A52,'Season 8'!AF$4:CH$104,47,0),"0"),IFERROR(VLOOKUP($A52,'Season 9'!AF$4:CH$104,47,0),"0"),
IFERROR(VLOOKUP($A52,'Season 10'!AF$4:CH$104,47,0),"0"),IFERROR(VLOOKUP($A52,'Season 11'!AF$4:CH$104,47,0),"0"),
IFERROR(VLOOKUP($A52,'Season 12'!AF$4:CH$104,47,0),"0"),IFERROR(VLOOKUP($A52,'Season 13'!AF$4:CH$104,47,0),"0"),
IFERROR(VLOOKUP($A52,'Season 14'!AF$4:CH$104,47,0),"0"),IFERROR(VLOOKUP($A52,'Season 15'!AF$4:CH$104,47,0),"0"),)</f>
        <v>0</v>
      </c>
      <c r="AV52" s="692">
        <f>SUM(IFERROR(VLOOKUP($A52,'Season 3'!AF$4:CH$104,48,0),"0"),
IFERROR(VLOOKUP($A52,'Season 4'!AF$4:CH$104,48,0),"0"),IFERROR(VLOOKUP($A52,'Season 5'!AF$4:CH$104,48,0),"0"),
IFERROR(VLOOKUP($A52,'Season 6'!AF$4:CH$104,48,0),"0"),IFERROR(VLOOKUP($A52,'Season 7'!AF$4:CH$104,48,0),"0"),
IFERROR(VLOOKUP($A52,'Season 8'!AF$4:CH$104,48,0),"0"),IFERROR(VLOOKUP($A52,'Season 9'!AF$4:CH$104,48,0),"0"),
IFERROR(VLOOKUP($A52,'Season 10'!AF$4:CH$104,48,0),"0"),IFERROR(VLOOKUP($A52,'Season 11'!AF$4:CH$104,48,0),"0"),
IFERROR(VLOOKUP($A52,'Season 12'!AF$4:CH$104,48,0),"0"),IFERROR(VLOOKUP($A52,'Season 13'!AF$4:CH$104,48,0),"0"),
IFERROR(VLOOKUP($A52,'Season 14'!AF$4:CH$104,48,0),"0"),IFERROR(VLOOKUP($A52,'Season 15'!AF$4:CH$104,48,0),"0"),)</f>
        <v>0</v>
      </c>
      <c r="AW52" s="1023">
        <f>SUM(IFERROR(VLOOKUP($A52,'Season 3'!AF$4:CH$104,49,0),"0"),
IFERROR(VLOOKUP($A52,'Season 4'!AF$4:CH$104,49,0),"0"),IFERROR(VLOOKUP($A52,'Season 5'!AF$4:CH$104,49,0),"0"),
IFERROR(VLOOKUP($A52,'Season 6'!AF$4:CH$104,49,0),"0"),IFERROR(VLOOKUP($A52,'Season 7'!AF$4:CH$104,49,0),"0"),
IFERROR(VLOOKUP($A52,'Season 8'!AF$4:CH$104,49,0),"0"),IFERROR(VLOOKUP($A52,'Season 9'!AF$4:CH$104,49,0),"0"),
IFERROR(VLOOKUP($A52,'Season 10'!AF$4:CH$104,49,0),"0"),IFERROR(VLOOKUP($A52,'Season 11'!AF$4:CH$104,49,0),"0"),
IFERROR(VLOOKUP($A52,'Season 12'!AF$4:CH$104,49,0),"0"),IFERROR(VLOOKUP($A52,'Season 13'!AF$4:CH$104,49,0),"0"),
IFERROR(VLOOKUP($A52,'Season 14'!AF$4:CH$104,49,0),"0"),IFERROR(VLOOKUP($A52,'Season 15'!AF$4:CH$104,49,0),"0"),)</f>
        <v>2</v>
      </c>
      <c r="AX52" s="26">
        <f>SUM(IFERROR(VLOOKUP($A52,'Season 3'!AF$4:CH$104,50,0),"0"),
IFERROR(VLOOKUP($A52,'Season 4'!AF$4:CH$104,50,0),"0"),IFERROR(VLOOKUP($A52,'Season 5'!AF$4:CH$104,50,0),"0"),
IFERROR(VLOOKUP($A52,'Season 6'!AF$4:CH$104,50,0),"0"),IFERROR(VLOOKUP($A52,'Season 7'!AF$4:CH$104,50,0),"0"),
IFERROR(VLOOKUP($A52,'Season 8'!AF$4:CH$104,50,0),"0"),IFERROR(VLOOKUP($A52,'Season 9'!AF$4:CH$104,50,0),"0"),
IFERROR(VLOOKUP($A52,'Season 10'!AF$4:CH$104,50,0),"0"),IFERROR(VLOOKUP($A52,'Season 11'!AF$4:CH$104,50,0),"0"),
IFERROR(VLOOKUP($A52,'Season 12'!AF$4:CH$104,50,0),"0"),IFERROR(VLOOKUP($A52,'Season 13'!AF$4:CH$104,50,0),"0"),
IFERROR(VLOOKUP($A52,'Season 14'!AF$4:CH$104,50,0),"0"),IFERROR(VLOOKUP($A52,'Season 15'!AF$4:CH$104,50,0),"0"),)</f>
        <v>7</v>
      </c>
      <c r="AY52" s="699">
        <f>SUM(IFERROR(VLOOKUP($A52,'Season 3'!AF$4:CH$104,51,0),"0"),
IFERROR(VLOOKUP($A52,'Season 4'!AF$4:CH$104,51,0),"0"),IFERROR(VLOOKUP($A52,'Season 5'!AF$4:CH$104,51,0),"0"),
IFERROR(VLOOKUP($A52,'Season 6'!AF$4:CH$104,51,0),"0"),IFERROR(VLOOKUP($A52,'Season 7'!AF$4:CH$104,51,0),"0"),
IFERROR(VLOOKUP($A52,'Season 8'!AF$4:CH$104,51,0),"0"),IFERROR(VLOOKUP($A52,'Season 9'!AF$4:CH$104,51,0),"0"),
IFERROR(VLOOKUP($A52,'Season 10'!AF$4:CH$104,51,0),"0"),IFERROR(VLOOKUP($A52,'Season 11'!AF$4:CH$104,51,0),"0"),
IFERROR(VLOOKUP($A52,'Season 12'!AF$4:CH$104,51,0),"0"),IFERROR(VLOOKUP($A52,'Season 13'!AF$4:CH$104,51,0),"0"),
IFERROR(VLOOKUP($A52,'Season 14'!AF$4:CH$104,51,0),"0"),IFERROR(VLOOKUP($A52,'Season 15'!AF$4:CH$104,51,0),"0"),)</f>
        <v>6</v>
      </c>
      <c r="AZ52" s="700">
        <f>SUM(IFERROR(VLOOKUP($A52,'Season 1'!AF$4:CC$104,32,0),"0"),IFERROR(VLOOKUP($A52,'Season 2'!AF$4:CC$104,37,0),"0"),)</f>
        <v>0</v>
      </c>
      <c r="BA52" s="692">
        <f>SUM(IFERROR(VLOOKUP($A52,'Season 1'!AF$4:CC$104,33,0),"0"),IFERROR(VLOOKUP($A52,'Season 2'!AF$4:CC$104,38,0),"0"),)</f>
        <v>0</v>
      </c>
      <c r="BB52" s="1023">
        <f>SUM(IFERROR(VLOOKUP($A52,'Season 1'!AF$4:CC$104,34,0),"0"),IFERROR(VLOOKUP($A52,'Season 2'!AF$4:CC$104,39,0),"0"),)</f>
        <v>4</v>
      </c>
      <c r="BC52" s="26">
        <f>SUM(IFERROR(VLOOKUP($A52,'Season 1'!AF$4:CC$104,35,0),"0"),IFERROR(VLOOKUP($A52,'Season 2'!AF$4:CC$104,40,0),"0"),)</f>
        <v>14</v>
      </c>
      <c r="BD52" s="699">
        <f>SUM(IFERROR(VLOOKUP($A52,'Season 1'!AF$4:CC$104,36,0),"0"),IFERROR(VLOOKUP($A52,'Season 2'!AF$4:CC$104,41,0),"0"),)</f>
        <v>12</v>
      </c>
      <c r="BE52" s="1111">
        <f>SUM(IFERROR(VLOOKUP($A52,'Season 1'!AF$4:CC$104,37,0),"0"),
IFERROR(VLOOKUP($A52,'Season 2'!AF$4:CC$104,47,0),"0"),IFERROR(VLOOKUP($A52,'Season 3'!AF$4:CH$104,52,0),"0"),
IFERROR(VLOOKUP($A52,'Season 4'!AF$4:CH$104,52,0),"0"),IFERROR(VLOOKUP($A52,'Season 5'!AF$4:CH$104,52,0),"0"),
IFERROR(VLOOKUP($A52,'Season 6'!AF$4:CH$104,52,0),"0"),IFERROR(VLOOKUP($A52,'Season 7'!AF$4:CH$104,52,0),"0"),
IFERROR(VLOOKUP($A52,'Season 8'!AF$4:CH$104,52,0),"0"),IFERROR(VLOOKUP($A52,'Season 9'!AF$4:CH$104,52,0),"0"),
IFERROR(VLOOKUP($A52,'Season 10'!AF$4:CH$104,52,0),"0"),IFERROR(VLOOKUP($A52,'Season 11'!AF$4:CH$104,52,0),"0"),
IFERROR(VLOOKUP($A52,'Season 12'!AF$4:CH$104,52,0),"0"),IFERROR(VLOOKUP($A52,'Season 13'!AF$4:CH$104,52,0),"0"),
IFERROR(VLOOKUP($A52,'Season 14'!AF$4:CH$104,52,0),"0"),IFERROR(VLOOKUP($A52,'Season 15'!AF$4:CH$104,52,0),"0"),)</f>
        <v>0</v>
      </c>
      <c r="BF52" s="1112">
        <f>SUM(IFERROR(VLOOKUP($A52,'Season 1'!AF$4:CC$104,38,0),"0"),
IFERROR(VLOOKUP($A52,'Season 2'!AF$4:CC$104,48,0),"0"),IFERROR(VLOOKUP($A52,'Season 3'!AF$4:CH$104,53,0),"0"),
IFERROR(VLOOKUP($A52,'Season 4'!AF$4:CH$104,53,0),"0"),IFERROR(VLOOKUP($A52,'Season 5'!AF$4:CH$104,53,0),"0"),
IFERROR(VLOOKUP($A52,'Season 6'!AF$4:CH$104,53,0),"0"),IFERROR(VLOOKUP($A52,'Season 7'!AF$4:CH$104,53,0),"0"),
IFERROR(VLOOKUP($A52,'Season 8'!AF$4:CH$104,53,0),"0"),IFERROR(VLOOKUP($A52,'Season 9'!AF$4:CH$104,53,0),"0"),
IFERROR(VLOOKUP($A52,'Season 10'!AF$4:CH$104,53,0),"0"),IFERROR(VLOOKUP($A52,'Season 11'!AF$4:CH$104,53,0),"0"),
IFERROR(VLOOKUP($A52,'Season 12'!AF$4:CH$104,53,0),"0"),IFERROR(VLOOKUP($A52,'Season 13'!AF$4:CH$104,53,0),"0"),
IFERROR(VLOOKUP($A52,'Season 14'!AF$4:CH$104,53,0),"0"),IFERROR(VLOOKUP($A52,'Season 15'!AF$4:CH$104,53,0),"0"),)</f>
        <v>0</v>
      </c>
      <c r="BG52" s="1061" t="e">
        <f t="shared" si="1"/>
        <v>#DIV/0!</v>
      </c>
      <c r="BI52" s="1100"/>
      <c r="BJ52" s="1100"/>
      <c r="BK52" s="1100"/>
      <c r="BL52" s="1100"/>
      <c r="BM52" s="1100"/>
      <c r="BN52" s="1100"/>
      <c r="BO52" s="334"/>
      <c r="BP52" s="334"/>
      <c r="BQ52" s="334"/>
      <c r="BR52" s="334"/>
      <c r="BS52" s="15">
        <f>IFERROR(VLOOKUP($A52,'Season 1'!$AF$4:$CH$104,39,0),"0")</f>
        <v>0</v>
      </c>
      <c r="BT52" s="15">
        <f>IFERROR(VLOOKUP($A52,'Season 1'!$AF$4:$CH$104,40,0),"0")</f>
        <v>0</v>
      </c>
      <c r="BU52" s="15">
        <f>IFERROR(VLOOKUP($A52,'Season 2'!$AF$4:$CH$104,49,0),"0")</f>
        <v>0</v>
      </c>
      <c r="BV52" s="15">
        <f>IFERROR(VLOOKUP($A52,'Season 2'!$AF$4:$CH$104,50,0),"0")</f>
        <v>0</v>
      </c>
      <c r="BW52" s="15">
        <f>IFERROR(VLOOKUP($A52,'Season 3'!$AF$4:$CH$104,54,0),"0")</f>
        <v>0</v>
      </c>
      <c r="BX52" s="15">
        <f>IFERROR(VLOOKUP($A52,'Season 3'!$AF$4:$CH$104,55,0),"0")</f>
        <v>0</v>
      </c>
      <c r="BY52" s="15" t="str">
        <f>IFERROR(VLOOKUP($A52,'Season 4'!$AF$4:$CH$104,54,0),"0")</f>
        <v>0</v>
      </c>
      <c r="BZ52" s="15" t="str">
        <f>IFERROR(VLOOKUP($A52,'Season 4'!$AF$4:$CH$104,55,0),"0")</f>
        <v>0</v>
      </c>
      <c r="CA52" s="15" t="str">
        <f>IFERROR(VLOOKUP($A52,'Season 5'!$AF$4:$CH$104,54,0),"0")</f>
        <v>0</v>
      </c>
      <c r="CB52" s="15" t="str">
        <f>IFERROR(VLOOKUP($A52,'Season 5'!$AF$4:$CH$104,55,0),"0")</f>
        <v>0</v>
      </c>
      <c r="CC52" s="15" t="str">
        <f>IFERROR(VLOOKUP($A52,'Season 6'!$AF$4:$CH$104,54,0),"0")</f>
        <v>0</v>
      </c>
      <c r="CD52" s="15" t="str">
        <f>IFERROR(VLOOKUP($A52,'Season 6'!$AF$4:$CH$104,55,0),"0")</f>
        <v>0</v>
      </c>
      <c r="CE52" s="15" t="str">
        <f>IFERROR(VLOOKUP($A52,'Season 7'!$AF$4:$CH$104,54,0),"0")</f>
        <v>0</v>
      </c>
      <c r="CF52" s="15" t="str">
        <f>IFERROR(VLOOKUP($A52,'Season 7'!$AF$4:$CH$104,55,0),"0")</f>
        <v>0</v>
      </c>
      <c r="CG52" s="15" t="str">
        <f>IFERROR(VLOOKUP($A52,'Season 8'!$AF$4:$CH$104,54,0),"0")</f>
        <v>0</v>
      </c>
      <c r="CH52" s="15" t="str">
        <f>IFERROR(VLOOKUP($A52,'Season 8'!$AF$4:$CH$104,55,0),"0")</f>
        <v>0</v>
      </c>
      <c r="CI52" s="15" t="str">
        <f>IFERROR(VLOOKUP($A52,'Season 9'!$AF$4:$CH$104,54,0),"0")</f>
        <v>0</v>
      </c>
      <c r="CJ52" s="15" t="str">
        <f>IFERROR(VLOOKUP($A52,'Season 9'!$AF$4:$CH$104,55,0),"0")</f>
        <v>0</v>
      </c>
      <c r="CK52" s="15" t="str">
        <f>IFERROR(VLOOKUP($A52,'Season 10'!$AF$4:$CH$104,54,0),"0")</f>
        <v>0</v>
      </c>
      <c r="CL52" s="15" t="str">
        <f>IFERROR(VLOOKUP($A52,'Season 10'!$AF$4:$CH$104,55,0),"0")</f>
        <v>0</v>
      </c>
      <c r="CM52" s="15" t="str">
        <f>IFERROR(VLOOKUP($A52,'Season 11'!$AF$4:$CH$104,54,0),"0")</f>
        <v>0</v>
      </c>
      <c r="CN52" s="15" t="str">
        <f>IFERROR(VLOOKUP($A52,'Season 11'!$AF$4:$CH$104,55,0),"0")</f>
        <v>0</v>
      </c>
      <c r="CO52" s="15" t="str">
        <f>IFERROR(VLOOKUP($A52,'Season 12'!$AF$4:$CH$104,54,0),"0")</f>
        <v>0</v>
      </c>
      <c r="CP52" s="15" t="str">
        <f>IFERROR(VLOOKUP($A52,'Season 12'!$AF$4:$CH$104,55,0),"0")</f>
        <v>0</v>
      </c>
      <c r="CQ52" s="15" t="str">
        <f>IFERROR(VLOOKUP($A52,'Season 13'!$AF$4:$CH$104,54,0),"0")</f>
        <v>0</v>
      </c>
      <c r="CR52" s="15" t="str">
        <f>IFERROR(VLOOKUP($A52,'Season 13'!$AF$4:$CH$104,55,0),"0")</f>
        <v>0</v>
      </c>
      <c r="CS52" s="15" t="str">
        <f>IFERROR(VLOOKUP($A52,'Season 14'!$AF$4:$CH$104,54,0),"0")</f>
        <v>0</v>
      </c>
      <c r="CT52" s="15" t="str">
        <f>IFERROR(VLOOKUP($A52,'Season 14'!$AF$4:$CH$104,55,0),"0")</f>
        <v>0</v>
      </c>
      <c r="CU52" s="15" t="str">
        <f>IFERROR(VLOOKUP($A52,'Season 15'!$AF$4:$CH$104,54,0),"0")</f>
        <v>0</v>
      </c>
      <c r="CV52" s="15" t="str">
        <f>IFERROR(VLOOKUP($A52,'Season 15'!$AF$4:$CH$104,55,0),"0")</f>
        <v>0</v>
      </c>
    </row>
    <row r="53" spans="1:100" x14ac:dyDescent="0.25">
      <c r="A53" s="1090" t="s">
        <v>358</v>
      </c>
      <c r="B53" s="1021" t="str">
        <f>IFERROR(VLOOKUP('Data Totals'!A53,'Season 1'!AF$4:CC$104,2,FALSE),IFERROR(VLOOKUP('Data Totals'!A53,'Season 2'!AF$4:CC$104,2,FALSE),IFERROR(VLOOKUP('Data Totals'!A53,'Season 3'!AF$4:CC$104,2,FALSE),IFERROR(VLOOKUP('Data Totals'!A53,'Season 4'!AF$4:CC$104,2,FALSE),IFERROR(VLOOKUP('Data Totals'!A53,'Season 5'!AF$4:CC$104,2,FALSE),IFERROR(VLOOKUP('Data Totals'!A53,'Season 6'!AF$4:CC$104,2,FALSE),IFERROR(VLOOKUP('Data Totals'!A53,'Season 7'!AF$4:CC$104,2,FALSE),IFERROR(VLOOKUP('Data Totals'!A53,'Season 8'!AF$4:CC$104,2,FALSE),IFERROR(VLOOKUP('Data Totals'!A53,'Season 9'!AF$4:CC$104,2,FALSE),IFERROR(VLOOKUP('Data Totals'!A53,'Season 10'!AF$4:CC$104,2,FALSE),IFERROR(VLOOKUP('Data Totals'!A53,'Season 11'!AF$4:CC$104,2,FALSE),IFERROR(VLOOKUP('Data Totals'!A53,'Season 12'!AF$4:CC$104,2,FALSE),IFERROR(VLOOKUP('Data Totals'!A53,'Season 13'!AF$4:CC$104,2,FALSE),IFERROR(VLOOKUP('Data Totals'!A53,'Season 14'!AF$4:CC$104,2,FALSE),IFERROR(VLOOKUP('Data Totals'!A53,'Season 15'!AF$4:CC$104,2,FALSE),"N/A")))))))))))))))</f>
        <v>ST</v>
      </c>
      <c r="C53" s="1022">
        <f>IFERROR(VLOOKUP('Data Totals'!A53,'Season 1'!AF$4:CC$104,3,FALSE),IFERROR(VLOOKUP('Data Totals'!A53,'Season 2'!AF$4:CC$104,3,FALSE),IFERROR(VLOOKUP('Data Totals'!A53,'Season 3'!AF$4:CC$104,3,FALSE),IFERROR(VLOOKUP('Data Totals'!A53,'Season 4'!AF$4:CC$104,3,FALSE),IFERROR(VLOOKUP('Data Totals'!A53,'Season 5'!AF$4:CC$104,3,FALSE),IFERROR(VLOOKUP('Data Totals'!A53,'Season 6'!AF$4:CC$104,3,FALSE),IFERROR(VLOOKUP('Data Totals'!A53,'Season 7'!AF$4:CC$104,3,FALSE),IFERROR(VLOOKUP('Data Totals'!A53,'Season 8'!AF$4:CC$104,3,FALSE),IFERROR(VLOOKUP('Data Totals'!A53,'Season 9'!AF$4:CC$104,3,FALSE),IFERROR(VLOOKUP('Data Totals'!A53,'Season 10'!AF$4:CC$104,3,FALSE),IFERROR(VLOOKUP('Data Totals'!A53,'Season 11'!AF$4:CC$104,3,FALSE),IFERROR(VLOOKUP('Data Totals'!A53,'Season 12'!AF$4:CC$104,3,FALSE),IFERROR(VLOOKUP('Data Totals'!A53,'Season 13'!AF$4:CC$104,3,FALSE),IFERROR(VLOOKUP('Data Totals'!A53,'Season 14'!AF$4:CC$104,3,FALSE),IFERROR(VLOOKUP('Data Totals'!A53,'Season 15'!AF$4:CC$104,3,FALSE),"N/A")))))))))))))))</f>
        <v>72</v>
      </c>
      <c r="D53" s="1022">
        <f>IFERROR(VLOOKUP('Data Totals'!A53,'Season 1'!AF$4:CC$104,4,FALSE),IFERROR(VLOOKUP('Data Totals'!A53,'Season 2'!AF$4:CC$104,4,FALSE),IFERROR(VLOOKUP('Data Totals'!A53,'Season 3'!AF$4:CC$104,4,FALSE),IFERROR(VLOOKUP('Data Totals'!A53,'Season 4'!AF$4:CC$104,4,FALSE),IFERROR(VLOOKUP('Data Totals'!A53,'Season 5'!AF$4:CC$104,4,FALSE),IFERROR(VLOOKUP('Data Totals'!A53,'Season 6'!AF$4:CC$104,4,FALSE),IFERROR(VLOOKUP('Data Totals'!A53,'Season 7'!AF$4:CC$104,4,FALSE),IFERROR(VLOOKUP('Data Totals'!A53,'Season 8'!AF$4:CC$104,4,FALSE),IFERROR(VLOOKUP('Data Totals'!A53,'Season 9'!AF$4:CC$104,4,FALSE),IFERROR(VLOOKUP('Data Totals'!A53,'Season 10'!AF$4:CC$104,4,FALSE),IFERROR(VLOOKUP('Data Totals'!A53,'Season 11'!AF$4:CC$104,4,FALSE),IFERROR(VLOOKUP('Data Totals'!A53,'Season 12'!AF$4:CC$104,4,FALSE),IFERROR(VLOOKUP('Data Totals'!A53,'Season 13'!AF$4:CC$104,4,FALSE),IFERROR(VLOOKUP('Data Totals'!A53,'Season 14'!AF$4:CC$104,4,FALSE),IFERROR(VLOOKUP('Data Totals'!A53,'Season 15'!AF$4:CC$104,4,FALSE),"N/A")))))))))))))))</f>
        <v>74</v>
      </c>
      <c r="E53" s="1022">
        <f t="shared" si="0"/>
        <v>2</v>
      </c>
      <c r="F53" s="692">
        <f>SUM(IFERROR(VLOOKUP(A53,BI$3:BN$152,2,0),"0"),IFERROR(VLOOKUP(A53,'Season 1'!AF$4:CC$104,6,0),"0"),
IFERROR(VLOOKUP(A53,'Season 2'!AF$4:CC$104,6,0),"0"),IFERROR(VLOOKUP(A53,'Season 3'!AF$4:CC$104,6,0),"0"),
IFERROR(VLOOKUP(A53,'Season 4'!AF$4:CC$104,6,0),"0"),IFERROR(VLOOKUP(A53,'Season 5'!AF$4:CC$104,6,0),"0"),
IFERROR(VLOOKUP(A53,'Season 6'!AF$4:CC$104,6,0),"0"),IFERROR(VLOOKUP(A53,'Season 7'!AF$4:CC$104,6,0),"0"),
IFERROR(VLOOKUP(A53,'Season 8'!AF$4:CC$104,6,0),"0"),IFERROR(VLOOKUP(A53,'Season 9'!AF$4:CC$104,6,0),"0"),
IFERROR(VLOOKUP(A53,'Season 10'!AF$4:CC$104,6,0),"0"),IFERROR(VLOOKUP(A53,'Season 11'!AF$4:CC$104,6,0),"0"),
IFERROR(VLOOKUP(A53,'Season 12'!AF$4:CC$104,6,0),"0"),IFERROR(VLOOKUP(A53,'Season 13'!AF$4:CC$104,6,0),"0"),
IFERROR(VLOOKUP(A53,'Season 14'!AF$4:CC$104,6,0),"0"),IFERROR(VLOOKUP(A53,'Season 15'!AF$4:CC$104,6,0),"0"),)</f>
        <v>114</v>
      </c>
      <c r="G53" s="692">
        <f>SUM(IFERROR(VLOOKUP(A53,'Season 1'!AF$4:CC$104,7,0),"0"),
IFERROR(VLOOKUP(A53,'Season 2'!AF$4:CC$104,7,0),"0"),IFERROR(VLOOKUP(A53,'Season 3'!AF$4:CC$104,7,0),"0"),
IFERROR(VLOOKUP(A53,'Season 4'!AF$4:CC$104,7,0),"0"),IFERROR(VLOOKUP(A53,'Season 5'!AF$4:CC$104,7,0),"0"),
IFERROR(VLOOKUP(A53,'Season 6'!AF$4:CC$104,7,0),"0"),IFERROR(VLOOKUP(A53,'Season 7'!AF$4:CC$104,7,0),"0"),
IFERROR(VLOOKUP(A53,'Season 8'!AF$4:CC$104,7,0),"0"),IFERROR(VLOOKUP(A53,'Season 9'!AF$4:CC$104,7,0),"0"),
IFERROR(VLOOKUP(A53,'Season 10'!AF$4:CC$104,7,0),"0"),IFERROR(VLOOKUP(A53,'Season 11'!AF$4:CC$104,7,0),"0"),
IFERROR(VLOOKUP(A53,'Season 12'!AF$4:CC$104,7,0),"0"),IFERROR(VLOOKUP(A53,'Season 13'!AF$4:CC$104,7,0),"0"),
IFERROR(VLOOKUP(A53,'Season 14'!AF$4:CC$104,7,0),"0"),IFERROR(VLOOKUP(A53,'Season 15'!AF$4:CC$104,7,0),"0"),)</f>
        <v>0</v>
      </c>
      <c r="H53" s="556">
        <f>SUM(IFERROR(VLOOKUP(A53,'Season 1'!AF$4:CC$104,8,0),"0"),
IFERROR(VLOOKUP(A53,'Season 2'!AF$4:CC$104,8,0),"0"),IFERROR(VLOOKUP(A53,'Season 3'!AF$4:CC$104,8,0),"0"),
IFERROR(VLOOKUP(A53,'Season 4'!AF$4:CC$104,8,0),"0"),IFERROR(VLOOKUP(A53,'Season 5'!AF$4:CC$104,8,0),"0"),
IFERROR(VLOOKUP(A53,'Season 6'!AF$4:CC$104,8,0),"0"),IFERROR(VLOOKUP(A53,'Season 7'!AF$4:CC$104,8,0),"0"),
IFERROR(VLOOKUP(A53,'Season 8'!AF$4:CC$104,8,0),"0"),IFERROR(VLOOKUP(A53,'Season 9'!AF$4:CC$104,8,0),"0"),
IFERROR(VLOOKUP(A53,'Season 10'!AF$4:CC$104,8,0),"0"),IFERROR(VLOOKUP(A53,'Season 11'!AF$4:CC$104,8,0),"0"),
IFERROR(VLOOKUP(A53,'Season 12'!AF$4:CC$104,8,0),"0"),IFERROR(VLOOKUP(A53,'Season 13'!AF$4:CC$104,8,0),"0"),
IFERROR(VLOOKUP(A53,'Season 14'!AF$4:CC$104,8,0),"0"),IFERROR(VLOOKUP(A53,'Season 15'!AF$4:CC$104,8,0),"0"),)</f>
        <v>0</v>
      </c>
      <c r="I53" s="1023">
        <f>SUM(IFERROR(VLOOKUP(A53,'Season 1'!AF$4:CC$104,9,0),"0"),
IFERROR(VLOOKUP(A53,'Season 2'!AF$4:CC$104,9,0),"0"),IFERROR(VLOOKUP(A53,'Season 3'!AF$4:CC$104,9,0),"0"),
IFERROR(VLOOKUP(A53,'Season 4'!AF$4:CC$104,9,0),"0"),IFERROR(VLOOKUP(A53,'Season 5'!AF$4:CC$104,9,0),"0"),
IFERROR(VLOOKUP(A53,'Season 6'!AF$4:CC$104,9,0),"0"),IFERROR(VLOOKUP(A53,'Season 7'!AF$4:CC$104,9,0),"0"),
IFERROR(VLOOKUP(A53,'Season 8'!AF$4:CC$104,9,0),"0"),IFERROR(VLOOKUP(A53,'Season 9'!AF$4:CC$104,9,0),"0"),
IFERROR(VLOOKUP(A53,'Season 10'!AF$4:CC$104,9,0),"0"),IFERROR(VLOOKUP(A53,'Season 11'!AF$4:CC$104,9,0),"0"),
IFERROR(VLOOKUP(A53,'Season 12'!AF$4:CC$104,9,0),"0"),IFERROR(VLOOKUP(A53,'Season 13'!AF$4:CC$104,9,0),"0"),
IFERROR(VLOOKUP(A53,'Season 14'!AF$4:CC$104,9,0),"0"),IFERROR(VLOOKUP(A53,'Season 15'!AF$4:CC$104,9,0),"0"),)</f>
        <v>3</v>
      </c>
      <c r="J53" s="26">
        <f>SUM(IFERROR(VLOOKUP(A53,BI$3:BN$152,3,0),"0"),IFERROR(VLOOKUP(A53,'Season 1'!AF$4:CC$104,10,0),"0"),
IFERROR(VLOOKUP(A53,'Season 2'!AF$4:CC$104,10,0),"0"),IFERROR(VLOOKUP(A53,'Season 3'!AF$4:CC$104,10,0),"0"),
IFERROR(VLOOKUP(A53,'Season 4'!AF$4:CC$104,10,0),"0"),IFERROR(VLOOKUP(A53,'Season 5'!AF$4:CC$104,10,0),"0"),
IFERROR(VLOOKUP(A53,'Season 6'!AF$4:CC$104,10,0),"0"),IFERROR(VLOOKUP(A53,'Season 7'!AF$4:CC$104,10,0),"0"),
IFERROR(VLOOKUP(A53,'Season 8'!AF$4:CC$104,10,0),"0"),IFERROR(VLOOKUP(A53,'Season 9'!AF$4:CC$104,10,0),"0"),
IFERROR(VLOOKUP(A53,'Season 10'!AF$4:CC$104,10,0),"0"),IFERROR(VLOOKUP(A53,'Season 11'!AF$4:CC$104,10,0),"0"),
IFERROR(VLOOKUP(A53,'Season 12'!AF$4:CC$104,10,0),"0"),IFERROR(VLOOKUP(A53,'Season 13'!AF$4:CC$104,10,0),"0"),
IFERROR(VLOOKUP(A53,'Season 14'!AF$4:CC$104,10,0),"0"),IFERROR(VLOOKUP(A53,'Season 15'!AF$4:CC$104,10,0),"0"),)</f>
        <v>27</v>
      </c>
      <c r="K53" s="699">
        <f>SUM(IFERROR(VLOOKUP(A53,BI$3:BN$152,4,0),"0"),IFERROR(VLOOKUP(A53,'Season 1'!AF$4:CC$104,11,0),"0"),
IFERROR(VLOOKUP(A53,'Season 2'!AF$4:CC$104,11,0),"0"),IFERROR(VLOOKUP(A53,'Season 3'!AF$4:CC$104,11,0),"0"),
IFERROR(VLOOKUP(A53,'Season 4'!AF$4:CC$104,11,0),"0"),IFERROR(VLOOKUP(A53,'Season 5'!AF$4:CC$104,11,0),"0"),
IFERROR(VLOOKUP(A53,'Season 6'!AF$4:CC$104,11,0),"0"),IFERROR(VLOOKUP(A53,'Season 7'!AF$4:CC$104,11,0),"0"),
IFERROR(VLOOKUP(A53,'Season 8'!AF$4:CC$104,11,0),"0"),IFERROR(VLOOKUP(A53,'Season 9'!AF$4:CC$104,11,0),"0"),
IFERROR(VLOOKUP(A53,'Season 10'!AF$4:CC$104,11,0),"0"),IFERROR(VLOOKUP(A53,'Season 11'!AF$4:CC$104,11,0),"0"),
IFERROR(VLOOKUP(A53,'Season 12'!AF$4:CC$104,11,0),"0"),IFERROR(VLOOKUP(A53,'Season 13'!AF$4:CC$104,11,0),"0"),
IFERROR(VLOOKUP(A53,'Season 14'!AF$4:CC$104,11,0),"0"),IFERROR(VLOOKUP(A53,'Season 15'!AF$4:CC$104,11,0),"0"),)</f>
        <v>9</v>
      </c>
      <c r="L53" s="700">
        <f>SUM(IFERROR(VLOOKUP($A53,'Season 1'!AF$4:CC$104,12,0),"0"),
IFERROR(VLOOKUP($A53,'Season 2'!AF$4:CC$104,12,0),"0"),IFERROR(VLOOKUP($A53,'Season 3'!AF$4:CC$104,12,0),"0"),
IFERROR(VLOOKUP($A53,'Season 4'!AF$4:CC$104,12,0),"0"),IFERROR(VLOOKUP($A53,'Season 5'!AF$4:CC$104,12,0),"0"),
IFERROR(VLOOKUP($A53,'Season 6'!AF$4:CC$104,12,0),"0"),IFERROR(VLOOKUP($A53,'Season 7'!AF$4:CC$104,12,0),"0"),
IFERROR(VLOOKUP($A53,'Season 8'!AF$4:CC$104,12,0),"0"),IFERROR(VLOOKUP($A53,'Season 9'!AF$4:CC$104,12,0),"0"),
IFERROR(VLOOKUP($A53,'Season 10'!AF$4:CC$104,12,0),"0"),IFERROR(VLOOKUP($A53,'Season 11'!AF$4:CC$104,12,0),"0"),
IFERROR(VLOOKUP($A53,'Season 12'!AF$4:CC$104,12,0),"0"),IFERROR(VLOOKUP($A53,'Season 13'!AF$4:CC$104,12,0),"0"),
IFERROR(VLOOKUP($A53,'Season 14'!AF$4:CC$104,12,0),"0"),IFERROR(VLOOKUP($A53,'Season 15'!AF$4:CC$104,12,0),"0"),)</f>
        <v>0</v>
      </c>
      <c r="M53" s="692">
        <f>SUM(IFERROR(VLOOKUP($A53,'Season 1'!AF$4:CC$104,13,0),"0"),
IFERROR(VLOOKUP($A53,'Season 2'!AF$4:CC$104,13,0),"0"),IFERROR(VLOOKUP($A53,'Season 3'!AF$4:CC$104,13,0),"0"),
IFERROR(VLOOKUP($A53,'Season 4'!AF$4:CC$104,13,0),"0"),IFERROR(VLOOKUP($A53,'Season 5'!AF$4:CC$104,13,0),"0"),
IFERROR(VLOOKUP($A53,'Season 6'!AF$4:CC$104,13,0),"0"),IFERROR(VLOOKUP($A53,'Season 7'!AF$4:CC$104,13,0),"0"),
IFERROR(VLOOKUP($A53,'Season 8'!AF$4:CC$104,13,0),"0"),IFERROR(VLOOKUP($A53,'Season 9'!AF$4:CC$104,13,0),"0"),
IFERROR(VLOOKUP($A53,'Season 10'!AF$4:CC$104,13,0),"0"),IFERROR(VLOOKUP($A53,'Season 11'!AF$4:CC$104,13,0),"0"),
IFERROR(VLOOKUP($A53,'Season 12'!AF$4:CC$104,13,0),"0"),IFERROR(VLOOKUP($A53,'Season 13'!AF$4:CC$104,13,0),"0"),
IFERROR(VLOOKUP($A53,'Season 14'!AF$4:CC$104,13,0),"0"),IFERROR(VLOOKUP($A53,'Season 15'!AF$4:CC$104,13,0),"0"),)</f>
        <v>0</v>
      </c>
      <c r="N53" s="1023">
        <f>SUM(IFERROR(VLOOKUP($A53,'Season 1'!AF$4:CC$104,14,0),"0"),
IFERROR(VLOOKUP($A53,'Season 2'!AF$4:CC$104,14,0),"0"),IFERROR(VLOOKUP($A53,'Season 3'!AF$4:CC$104,14,0),"0"),
IFERROR(VLOOKUP($A53,'Season 4'!AF$4:CC$104,14,0),"0"),IFERROR(VLOOKUP($A53,'Season 5'!AF$4:CC$104,14,0),"0"),
IFERROR(VLOOKUP($A53,'Season 6'!AF$4:CC$104,14,0),"0"),IFERROR(VLOOKUP($A53,'Season 7'!AF$4:CC$104,14,0),"0"),
IFERROR(VLOOKUP($A53,'Season 8'!AF$4:CC$104,14,0),"0"),IFERROR(VLOOKUP($A53,'Season 9'!AF$4:CC$104,14,0),"0"),
IFERROR(VLOOKUP($A53,'Season 10'!AF$4:CC$104,14,0),"0"),IFERROR(VLOOKUP($A53,'Season 11'!AF$4:CC$104,14,0),"0"),
IFERROR(VLOOKUP($A53,'Season 12'!AF$4:CC$104,14,0),"0"),IFERROR(VLOOKUP($A53,'Season 13'!AF$4:CC$104,14,0),"0"),
IFERROR(VLOOKUP($A53,'Season 14'!AF$4:CC$104,14,0),"0"),IFERROR(VLOOKUP($A53,'Season 15'!AF$4:CC$104,14,0),"0"),)</f>
        <v>0</v>
      </c>
      <c r="O53" s="26">
        <f>SUM(IFERROR(VLOOKUP($A53,'Season 1'!AF$4:CC$104,15,0),"0"),
IFERROR(VLOOKUP($A53,'Season 2'!AF$4:CC$104,15,0),"0"),IFERROR(VLOOKUP($A53,'Season 3'!AF$4:CC$104,15,0),"0"),
IFERROR(VLOOKUP($A53,'Season 4'!AF$4:CC$104,15,0),"0"),IFERROR(VLOOKUP($A53,'Season 5'!AF$4:CC$104,15,0),"0"),
IFERROR(VLOOKUP($A53,'Season 6'!AF$4:CC$104,15,0),"0"),IFERROR(VLOOKUP($A53,'Season 7'!AF$4:CC$104,15,0),"0"),
IFERROR(VLOOKUP($A53,'Season 8'!AF$4:CC$104,15,0),"0"),IFERROR(VLOOKUP($A53,'Season 9'!AF$4:CC$104,15,0),"0"),
IFERROR(VLOOKUP($A53,'Season 10'!AF$4:CC$104,15,0),"0"),IFERROR(VLOOKUP($A53,'Season 11'!AF$4:CC$104,15,0),"0"),
IFERROR(VLOOKUP($A53,'Season 12'!AF$4:CC$104,15,0),"0"),IFERROR(VLOOKUP($A53,'Season 13'!AF$4:CC$104,15,0),"0"),
IFERROR(VLOOKUP($A53,'Season 14'!AF$4:CC$104,15,0),"0"),IFERROR(VLOOKUP($A53,'Season 15'!AF$4:CC$104,15,0),"0"),)</f>
        <v>9</v>
      </c>
      <c r="P53" s="699">
        <f>SUM(IFERROR(VLOOKUP($A53,'Season 1'!AF$4:CC$104,16,0),"0"),
IFERROR(VLOOKUP($A53,'Season 2'!AF$4:CC$104,16,0),"0"),IFERROR(VLOOKUP($A53,'Season 3'!AF$4:CC$104,16,0),"0"),
IFERROR(VLOOKUP($A53,'Season 4'!AF$4:CC$104,16,0),"0"),IFERROR(VLOOKUP($A53,'Season 5'!AF$4:CC$104,16,0),"0"),
IFERROR(VLOOKUP($A53,'Season 6'!AF$4:CC$104,16,0),"0"),IFERROR(VLOOKUP($A53,'Season 7'!AF$4:CC$104,16,0),"0"),
IFERROR(VLOOKUP($A53,'Season 8'!AF$4:CC$104,16,0),"0"),IFERROR(VLOOKUP($A53,'Season 9'!AF$4:CC$104,16,0),"0"),
IFERROR(VLOOKUP($A53,'Season 10'!AF$4:CC$104,16,0),"0"),IFERROR(VLOOKUP($A53,'Season 11'!AF$4:CC$104,16,0),"0"),
IFERROR(VLOOKUP($A53,'Season 12'!AF$4:CC$104,16,0),"0"),IFERROR(VLOOKUP($A53,'Season 13'!AF$4:CC$104,16,0),"0"),
IFERROR(VLOOKUP($A53,'Season 14'!AF$4:CC$104,16,0),"0"),IFERROR(VLOOKUP($A53,'Season 15'!AF$4:CC$104,16,0),"0"),)</f>
        <v>0</v>
      </c>
      <c r="Q53" s="700">
        <f>SUM(IFERROR(VLOOKUP($A53,'Season 1'!AF$4:CC$104,17,0),"0"),
IFERROR(VLOOKUP($A53,'Season 2'!AF$4:CC$104,17,0),"0"),IFERROR(VLOOKUP($A53,'Season 3'!AF$4:CC$104,17,0),"0"),
IFERROR(VLOOKUP($A53,'Season 4'!AF$4:CC$104,17,0),"0"),IFERROR(VLOOKUP($A53,'Season 5'!AF$4:CC$104,17,0),"0"),
IFERROR(VLOOKUP($A53,'Season 6'!AF$4:CC$104,17,0),"0"),IFERROR(VLOOKUP($A53,'Season 7'!AF$4:CC$104,17,0),"0"),
IFERROR(VLOOKUP($A53,'Season 8'!AF$4:CC$104,17,0),"0"),IFERROR(VLOOKUP($A53,'Season 9'!AF$4:CC$104,17,0),"0"),
IFERROR(VLOOKUP($A53,'Season 10'!AF$4:CC$104,17,0),"0"),IFERROR(VLOOKUP($A53,'Season 11'!AF$4:CC$104,17,0),"0"),
IFERROR(VLOOKUP($A53,'Season 12'!AF$4:CC$104,17,0),"0"),IFERROR(VLOOKUP($A53,'Season 13'!AF$4:CC$104,17,0),"0"),
IFERROR(VLOOKUP($A53,'Season 14'!AF$4:CC$104,17,0),"0"),IFERROR(VLOOKUP($A53,'Season 15'!AF$4:CC$104,17,0),"0"),)</f>
        <v>0</v>
      </c>
      <c r="R53" s="692">
        <f>SUM(IFERROR(VLOOKUP($A53,'Season 1'!AF$4:CC$104,18,0),"0"),
IFERROR(VLOOKUP($A53,'Season 2'!AF$4:CC$104,18,0),"0"),IFERROR(VLOOKUP($A53,'Season 3'!AF$4:CC$104,18,0),"0"),
IFERROR(VLOOKUP($A53,'Season 4'!AF$4:CC$104,18,0),"0"),IFERROR(VLOOKUP($A53,'Season 5'!AF$4:CC$104,18,0),"0"),
IFERROR(VLOOKUP($A53,'Season 6'!AF$4:CC$104,18,0),"0"),IFERROR(VLOOKUP($A53,'Season 7'!AF$4:CC$104,18,0),"0"),
IFERROR(VLOOKUP($A53,'Season 8'!AF$4:CC$104,18,0),"0"),IFERROR(VLOOKUP($A53,'Season 9'!AF$4:CC$104,18,0),"0"),
IFERROR(VLOOKUP($A53,'Season 10'!AF$4:CC$104,18,0),"0"),IFERROR(VLOOKUP($A53,'Season 11'!AF$4:CC$104,18,0),"0"),
IFERROR(VLOOKUP($A53,'Season 12'!AF$4:CC$104,18,0),"0"),IFERROR(VLOOKUP($A53,'Season 13'!AF$4:CC$104,18,0),"0"),
IFERROR(VLOOKUP($A53,'Season 14'!AF$4:CC$104,18,0),"0"),IFERROR(VLOOKUP($A53,'Season 15'!AF$4:CC$104,18,0),"0"),)</f>
        <v>0</v>
      </c>
      <c r="S53" s="1023">
        <f>SUM(IFERROR(VLOOKUP($A53,'Season 1'!AF$4:CC$104,19,0),"0"),
IFERROR(VLOOKUP($A53,'Season 2'!AF$4:CC$104,19,0),"0"),IFERROR(VLOOKUP($A53,'Season 3'!AF$4:CC$104,19,0),"0"),
IFERROR(VLOOKUP($A53,'Season 4'!AF$4:CC$104,19,0),"0"),IFERROR(VLOOKUP($A53,'Season 5'!AF$4:CC$104,19,0),"0"),
IFERROR(VLOOKUP($A53,'Season 6'!AF$4:CC$104,19,0),"0"),IFERROR(VLOOKUP($A53,'Season 7'!AF$4:CC$104,19,0),"0"),
IFERROR(VLOOKUP($A53,'Season 8'!AF$4:CC$104,19,0),"0"),IFERROR(VLOOKUP($A53,'Season 9'!AF$4:CC$104,19,0),"0"),
IFERROR(VLOOKUP($A53,'Season 10'!AF$4:CC$104,19,0),"0"),IFERROR(VLOOKUP($A53,'Season 11'!AF$4:CC$104,19,0),"0"),
IFERROR(VLOOKUP($A53,'Season 12'!AF$4:CC$104,19,0),"0"),IFERROR(VLOOKUP($A53,'Season 13'!AF$4:CC$104,19,0),"0"),
IFERROR(VLOOKUP($A53,'Season 14'!AF$4:CC$104,19,0),"0"),IFERROR(VLOOKUP($A53,'Season 15'!AF$4:CC$104,19,0),"0"),)</f>
        <v>3</v>
      </c>
      <c r="T53" s="26">
        <f>SUM(IFERROR(VLOOKUP($A53,'Season 1'!AF$4:CC$104,20,0),"0"),
IFERROR(VLOOKUP($A53,'Season 2'!AF$4:CC$104,20,0),"0"),IFERROR(VLOOKUP($A53,'Season 3'!AF$4:CC$104,20,0),"0"),
IFERROR(VLOOKUP($A53,'Season 4'!AF$4:CC$104,20,0),"0"),IFERROR(VLOOKUP($A53,'Season 5'!AF$4:CC$104,20,0),"0"),
IFERROR(VLOOKUP($A53,'Season 6'!AF$4:CC$104,20,0),"0"),IFERROR(VLOOKUP($A53,'Season 7'!AF$4:CC$104,20,0),"0"),
IFERROR(VLOOKUP($A53,'Season 8'!AF$4:CC$104,20,0),"0"),IFERROR(VLOOKUP($A53,'Season 9'!AF$4:CC$104,20,0),"0"),
IFERROR(VLOOKUP($A53,'Season 10'!AF$4:CC$104,20,0),"0"),IFERROR(VLOOKUP($A53,'Season 11'!AF$4:CC$104,20,0),"0"),
IFERROR(VLOOKUP($A53,'Season 12'!AF$4:CC$104,20,0),"0"),IFERROR(VLOOKUP($A53,'Season 13'!AF$4:CC$104,20,0),"0"),
IFERROR(VLOOKUP($A53,'Season 14'!AF$4:CC$104,20,0),"0"),IFERROR(VLOOKUP($A53,'Season 15'!AF$4:CC$104,20,0),"0"),)</f>
        <v>9</v>
      </c>
      <c r="U53" s="699">
        <f>SUM(IFERROR(VLOOKUP($A53,'Season 1'!AF$4:CC$104,21,0),"0"),
IFERROR(VLOOKUP($A53,'Season 2'!AF$4:CC$104,21,0),"0"),IFERROR(VLOOKUP($A53,'Season 3'!AF$4:CC$104,21,0),"0"),
IFERROR(VLOOKUP($A53,'Season 4'!AF$4:CC$104,21,0),"0"),IFERROR(VLOOKUP($A53,'Season 5'!AF$4:CC$104,21,0),"0"),
IFERROR(VLOOKUP($A53,'Season 6'!AF$4:CC$104,21,0),"0"),IFERROR(VLOOKUP($A53,'Season 7'!AF$4:CC$104,21,0),"0"),
IFERROR(VLOOKUP($A53,'Season 8'!AF$4:CC$104,21,0),"0"),IFERROR(VLOOKUP($A53,'Season 9'!AF$4:CC$104,21,0),"0"),
IFERROR(VLOOKUP($A53,'Season 10'!AF$4:CC$104,21,0),"0"),IFERROR(VLOOKUP($A53,'Season 11'!AF$4:CC$104,21,0),"0"),
IFERROR(VLOOKUP($A53,'Season 12'!AF$4:CC$104,21,0),"0"),IFERROR(VLOOKUP($A53,'Season 13'!AF$4:CC$104,21,0),"0"),
IFERROR(VLOOKUP($A53,'Season 14'!AF$4:CC$104,21,0),"0"),IFERROR(VLOOKUP($A53,'Season 15'!AF$4:CC$104,21,0),"0"),)</f>
        <v>0</v>
      </c>
      <c r="V53" s="700">
        <f>SUM(IFERROR(VLOOKUP($A53,'Season 1'!AF$4:CC$104,22,0),"0"),
IFERROR(VLOOKUP($A53,'Season 2'!AF$4:CC$104,22,0),"0"),IFERROR(VLOOKUP($A53,'Season 3'!AF$4:CC$104,22,0),"0"),
IFERROR(VLOOKUP($A53,'Season 4'!AF$4:CC$104,22,0),"0"),IFERROR(VLOOKUP($A53,'Season 5'!AF$4:CC$104,22,0),"0"),
IFERROR(VLOOKUP($A53,'Season 6'!AF$4:CC$104,22,0),"0"),IFERROR(VLOOKUP($A53,'Season 7'!AF$4:CC$104,22,0),"0"),
IFERROR(VLOOKUP($A53,'Season 8'!AF$4:CC$104,22,0),"0"),IFERROR(VLOOKUP($A53,'Season 9'!AF$4:CC$104,22,0),"0"),
IFERROR(VLOOKUP($A53,'Season 10'!AF$4:CC$104,22,0),"0"),IFERROR(VLOOKUP($A53,'Season 11'!AF$4:CC$104,22,0),"0"),
IFERROR(VLOOKUP($A53,'Season 12'!AF$4:CC$104,22,0),"0"),IFERROR(VLOOKUP($A53,'Season 13'!AF$4:CC$104,22,0),"0"),
IFERROR(VLOOKUP($A53,'Season 14'!AF$4:CC$104,22,0),"0"),IFERROR(VLOOKUP($A53,'Season 15'!AF$4:CC$104,22,0),"0"),)</f>
        <v>0</v>
      </c>
      <c r="W53" s="692">
        <f>SUM(IFERROR(VLOOKUP($A53,'Season 1'!AF$4:CC$104,23,0),"0"),
IFERROR(VLOOKUP($A53,'Season 2'!AF$4:CC$104,23,0),"0"),IFERROR(VLOOKUP($A53,'Season 3'!AF$4:CC$104,23,0),"0"),
IFERROR(VLOOKUP($A53,'Season 4'!AF$4:CC$104,23,0),"0"),IFERROR(VLOOKUP($A53,'Season 5'!AF$4:CC$104,23,0),"0"),
IFERROR(VLOOKUP($A53,'Season 6'!AF$4:CC$104,23,0),"0"),IFERROR(VLOOKUP($A53,'Season 7'!AF$4:CC$104,23,0),"0"),
IFERROR(VLOOKUP($A53,'Season 8'!AF$4:CC$104,23,0),"0"),IFERROR(VLOOKUP($A53,'Season 9'!AF$4:CC$104,23,0),"0"),
IFERROR(VLOOKUP($A53,'Season 10'!AF$4:CC$104,23,0),"0"),IFERROR(VLOOKUP($A53,'Season 11'!AF$4:CC$104,23,0),"0"),
IFERROR(VLOOKUP($A53,'Season 12'!AF$4:CC$104,23,0),"0"),IFERROR(VLOOKUP($A53,'Season 13'!AF$4:CC$104,23,0),"0"),
IFERROR(VLOOKUP($A53,'Season 14'!AF$4:CC$104,23,0),"0"),IFERROR(VLOOKUP($A53,'Season 15'!AF$4:CC$104,23,0),"0"),)</f>
        <v>0</v>
      </c>
      <c r="X53" s="1023">
        <f>SUM(IFERROR(VLOOKUP($A53,'Season 1'!AF$4:CC$104,24,0),"0"),
IFERROR(VLOOKUP($A53,'Season 2'!AF$4:CC$104,24,0),"0"),IFERROR(VLOOKUP($A53,'Season 3'!AF$4:CC$104,24,0),"0"),
IFERROR(VLOOKUP($A53,'Season 4'!AF$4:CC$104,24,0),"0"),IFERROR(VLOOKUP($A53,'Season 5'!AF$4:CC$104,24,0),"0"),
IFERROR(VLOOKUP($A53,'Season 6'!AF$4:CC$104,24,0),"0"),IFERROR(VLOOKUP($A53,'Season 7'!AF$4:CC$104,24,0),"0"),
IFERROR(VLOOKUP($A53,'Season 8'!AF$4:CC$104,24,0),"0"),IFERROR(VLOOKUP($A53,'Season 9'!AF$4:CC$104,24,0),"0"),
IFERROR(VLOOKUP($A53,'Season 10'!AF$4:CC$104,24,0),"0"),IFERROR(VLOOKUP($A53,'Season 11'!AF$4:CC$104,24,0),"0"),
IFERROR(VLOOKUP($A53,'Season 12'!AF$4:CC$104,24,0),"0"),IFERROR(VLOOKUP($A53,'Season 13'!AF$4:CC$104,24,0),"0"),
IFERROR(VLOOKUP($A53,'Season 14'!AF$4:CC$104,24,0),"0"),IFERROR(VLOOKUP($A53,'Season 15'!AF$4:CC$104,24,0),"0"),)</f>
        <v>0</v>
      </c>
      <c r="Y53" s="26">
        <f>SUM(IFERROR(VLOOKUP($A53,'Season 1'!AF$4:CC$104,25,0),"0"),
IFERROR(VLOOKUP($A53,'Season 2'!AF$4:CC$104,25,0),"0"),IFERROR(VLOOKUP($A53,'Season 3'!AF$4:CC$104,25,0),"0"),
IFERROR(VLOOKUP($A53,'Season 4'!AF$4:CC$104,25,0),"0"),IFERROR(VLOOKUP($A53,'Season 5'!AF$4:CC$104,25,0),"0"),
IFERROR(VLOOKUP($A53,'Season 6'!AF$4:CC$104,25,0),"0"),IFERROR(VLOOKUP($A53,'Season 7'!AF$4:CC$104,25,0),"0"),
IFERROR(VLOOKUP($A53,'Season 8'!AF$4:CC$104,25,0),"0"),IFERROR(VLOOKUP($A53,'Season 9'!AF$4:CC$104,25,0),"0"),
IFERROR(VLOOKUP($A53,'Season 10'!AF$4:CC$104,25,0),"0"),IFERROR(VLOOKUP($A53,'Season 11'!AF$4:CC$104,25,0),"0"),
IFERROR(VLOOKUP($A53,'Season 12'!AF$4:CC$104,25,0),"0"),IFERROR(VLOOKUP($A53,'Season 13'!AF$4:CC$104,25,0),"0"),
IFERROR(VLOOKUP($A53,'Season 14'!AF$4:CC$104,25,0),"0"),IFERROR(VLOOKUP($A53,'Season 15'!AF$4:CC$104,25,0),"0"),)</f>
        <v>12</v>
      </c>
      <c r="Z53" s="699">
        <f>SUM(IFERROR(VLOOKUP($A53,'Season 1'!AF$4:CC$104,26,0),"0"),
IFERROR(VLOOKUP($A53,'Season 2'!AF$4:CC$104,26,0),"0"),IFERROR(VLOOKUP($A53,'Season 3'!AF$4:CC$104,26,0),"0"),
IFERROR(VLOOKUP($A53,'Season 4'!AF$4:CC$104,26,0),"0"),IFERROR(VLOOKUP($A53,'Season 5'!AF$4:CC$104,26,0),"0"),
IFERROR(VLOOKUP($A53,'Season 6'!AF$4:CC$104,26,0),"0"),IFERROR(VLOOKUP($A53,'Season 7'!AF$4:CC$104,26,0),"0"),
IFERROR(VLOOKUP($A53,'Season 8'!AF$4:CC$104,26,0),"0"),IFERROR(VLOOKUP($A53,'Season 9'!AF$4:CC$104,26,0),"0"),
IFERROR(VLOOKUP($A53,'Season 10'!AF$4:CC$104,26,0),"0"),IFERROR(VLOOKUP($A53,'Season 11'!AF$4:CC$104,26,0),"0"),
IFERROR(VLOOKUP($A53,'Season 12'!AF$4:CC$104,26,0),"0"),IFERROR(VLOOKUP($A53,'Season 13'!AF$4:CC$104,26,0),"0"),
IFERROR(VLOOKUP($A53,'Season 14'!AF$4:CC$104,26,0),"0"),IFERROR(VLOOKUP($A53,'Season 15'!AF$4:CC$104,26,0),"0"),)</f>
        <v>6</v>
      </c>
      <c r="AA53" s="700">
        <f>SUM(IFERROR(VLOOKUP($A53,'Season 1'!AF$4:CC$104,27,0),"0"),
IFERROR(VLOOKUP($A53,'Season 2'!AF$4:CC$104,27,0),"0"),IFERROR(VLOOKUP($A53,'Season 3'!AF$4:CC$104,27,0),"0"),
IFERROR(VLOOKUP($A53,'Season 4'!AF$4:CC$104,27,0),"0"),IFERROR(VLOOKUP($A53,'Season 5'!AF$4:CC$104,27,0),"0"),
IFERROR(VLOOKUP($A53,'Season 6'!AF$4:CC$104,27,0),"0"),IFERROR(VLOOKUP($A53,'Season 7'!AF$4:CC$104,27,0),"0"),
IFERROR(VLOOKUP($A53,'Season 8'!AF$4:CC$104,27,0),"0"),IFERROR(VLOOKUP($A53,'Season 9'!AF$4:CC$104,27,0),"0"),
IFERROR(VLOOKUP($A53,'Season 10'!AF$4:CC$104,27,0),"0"),IFERROR(VLOOKUP($A53,'Season 11'!AF$4:CC$104,27,0),"0"),
IFERROR(VLOOKUP($A53,'Season 12'!AF$4:CC$104,27,0),"0"),IFERROR(VLOOKUP($A53,'Season 13'!AF$4:CC$104,27,0),"0"),
IFERROR(VLOOKUP($A53,'Season 14'!AF$4:CC$104,27,0),"0"),IFERROR(VLOOKUP($A53,'Season 15'!AF$4:CC$104,27,0),"0"),)</f>
        <v>0</v>
      </c>
      <c r="AB53" s="692">
        <f>SUM(IFERROR(VLOOKUP($A53,'Season 1'!AF$4:CC$104,28,0),"0"),
IFERROR(VLOOKUP($A53,'Season 2'!AF$4:CC$104,28,0),"0"),IFERROR(VLOOKUP($A53,'Season 3'!AF$4:CC$104,28,0),"0"),
IFERROR(VLOOKUP($A53,'Season 4'!AF$4:CC$104,28,0),"0"),IFERROR(VLOOKUP($A53,'Season 5'!AF$4:CC$104,28,0),"0"),
IFERROR(VLOOKUP($A53,'Season 6'!AF$4:CC$104,28,0),"0"),IFERROR(VLOOKUP($A53,'Season 7'!AF$4:CC$104,28,0),"0"),
IFERROR(VLOOKUP($A53,'Season 8'!AF$4:CC$104,28,0),"0"),IFERROR(VLOOKUP($A53,'Season 9'!AF$4:CC$104,28,0),"0"),
IFERROR(VLOOKUP($A53,'Season 10'!AF$4:CC$104,28,0),"0"),IFERROR(VLOOKUP($A53,'Season 11'!AF$4:CC$104,28,0),"0"),
IFERROR(VLOOKUP($A53,'Season 12'!AF$4:CC$104,28,0),"0"),IFERROR(VLOOKUP($A53,'Season 13'!AF$4:CC$104,28,0),"0"),
IFERROR(VLOOKUP($A53,'Season 14'!AF$4:CC$104,28,0),"0"),IFERROR(VLOOKUP($A53,'Season 15'!AF$4:CC$104,28,0),"0"),)</f>
        <v>0</v>
      </c>
      <c r="AC53" s="1023">
        <f>SUM(IFERROR(VLOOKUP($A53,'Season 1'!AF$4:CC$104,29,0),"0"),
IFERROR(VLOOKUP($A53,'Season 2'!AF$4:CC$104,29,0),"0"),IFERROR(VLOOKUP($A53,'Season 3'!AF$4:CC$104,29,0),"0"),
IFERROR(VLOOKUP($A53,'Season 4'!AF$4:CC$104,29,0),"0"),IFERROR(VLOOKUP($A53,'Season 5'!AF$4:CC$104,29,0),"0"),
IFERROR(VLOOKUP($A53,'Season 6'!AF$4:CC$104,29,0),"0"),IFERROR(VLOOKUP($A53,'Season 7'!AF$4:CC$104,29,0),"0"),
IFERROR(VLOOKUP($A53,'Season 8'!AF$4:CC$104,29,0),"0"),IFERROR(VLOOKUP($A53,'Season 9'!AF$4:CC$104,29,0),"0"),
IFERROR(VLOOKUP($A53,'Season 10'!AF$4:CC$104,29,0),"0"),IFERROR(VLOOKUP($A53,'Season 11'!AF$4:CC$104,29,0),"0"),
IFERROR(VLOOKUP($A53,'Season 12'!AF$4:CC$104,29,0),"0"),IFERROR(VLOOKUP($A53,'Season 13'!AF$4:CC$104,29,0),"0"),
IFERROR(VLOOKUP($A53,'Season 14'!AF$4:CC$104,29,0),"0"),IFERROR(VLOOKUP($A53,'Season 15'!AF$4:CC$104,29,0),"0"),)</f>
        <v>0</v>
      </c>
      <c r="AD53" s="26">
        <f>SUM(IFERROR(VLOOKUP($A53,'Season 1'!AF$4:CC$104,30,0),"0"),
IFERROR(VLOOKUP($A53,'Season 2'!AF$4:CC$104,30,0),"0"),IFERROR(VLOOKUP($A53,'Season 3'!AF$4:CC$104,30,0),"0"),
IFERROR(VLOOKUP($A53,'Season 4'!AF$4:CC$104,30,0),"0"),IFERROR(VLOOKUP($A53,'Season 5'!AF$4:CC$104,30,0),"0"),
IFERROR(VLOOKUP($A53,'Season 6'!AF$4:CC$104,30,0),"0"),IFERROR(VLOOKUP($A53,'Season 7'!AF$4:CC$104,30,0),"0"),
IFERROR(VLOOKUP($A53,'Season 8'!AF$4:CC$104,30,0),"0"),IFERROR(VLOOKUP($A53,'Season 9'!AF$4:CC$104,30,0),"0"),
IFERROR(VLOOKUP($A53,'Season 10'!AF$4:CC$104,30,0),"0"),IFERROR(VLOOKUP($A53,'Season 11'!AF$4:CC$104,30,0),"0"),
IFERROR(VLOOKUP($A53,'Season 12'!AF$4:CC$104,30,0),"0"),IFERROR(VLOOKUP($A53,'Season 13'!AF$4:CC$104,30,0),"0"),
IFERROR(VLOOKUP($A53,'Season 14'!AF$4:CC$104,30,0),"0"),IFERROR(VLOOKUP($A53,'Season 15'!AF$4:CC$104,30,0),"0"),)</f>
        <v>0</v>
      </c>
      <c r="AE53" s="699">
        <f>SUM(IFERROR(VLOOKUP($A53,'Season 1'!AF$4:CC$104,31,0),"0"),
IFERROR(VLOOKUP($A53,'Season 2'!AF$4:CC$104,31,0),"0"),IFERROR(VLOOKUP($A53,'Season 3'!AF$4:CC$104,31,0),"0"),
IFERROR(VLOOKUP($A53,'Season 4'!AF$4:CC$104,31,0),"0"),IFERROR(VLOOKUP($A53,'Season 5'!AF$4:CC$104,31,0),"0"),
IFERROR(VLOOKUP($A53,'Season 6'!AF$4:CC$104,31,0),"0"),IFERROR(VLOOKUP($A53,'Season 7'!AF$4:CC$104,31,0),"0"),
IFERROR(VLOOKUP($A53,'Season 8'!AF$4:CC$104,31,0),"0"),IFERROR(VLOOKUP($A53,'Season 9'!AF$4:CC$104,31,0),"0"),
IFERROR(VLOOKUP($A53,'Season 10'!AF$4:CC$104,31,0),"0"),IFERROR(VLOOKUP($A53,'Season 11'!AF$4:CC$104,31,0),"0"),
IFERROR(VLOOKUP($A53,'Season 12'!AF$4:CC$104,31,0),"0"),IFERROR(VLOOKUP($A53,'Season 13'!AF$4:CC$104,31,0),"0"),
IFERROR(VLOOKUP($A53,'Season 14'!AF$4:CC$104,31,0),"0"),IFERROR(VLOOKUP($A53,'Season 15'!AF$4:CC$104,31,0),"0"),)</f>
        <v>0</v>
      </c>
      <c r="AF53" s="700">
        <f>SUM(IFERROR(VLOOKUP($A53,'Season 3'!AF$4:CC$104,32,0),"0"),
IFERROR(VLOOKUP($A53,'Season 4'!AF$4:CC$104,32,0),"0"),IFERROR(VLOOKUP($A53,'Season 5'!AF$4:CC$104,32,0),"0"),
IFERROR(VLOOKUP($A53,'Season 6'!AF$4:CC$104,32,0),"0"),IFERROR(VLOOKUP($A53,'Season 7'!AF$4:CC$104,32,0),"0"),
IFERROR(VLOOKUP($A53,'Season 8'!AF$4:CC$104,32,0),"0"),IFERROR(VLOOKUP($A53,'Season 9'!AF$4:CC$104,32,0),"0"),
IFERROR(VLOOKUP($A53,'Season 10'!AF$4:CC$104,32,0),"0"),IFERROR(VLOOKUP($A53,'Season 11'!AF$4:CC$104,32,0),"0"),
IFERROR(VLOOKUP($A53,'Season 12'!AF$4:CC$104,32,0),"0"),IFERROR(VLOOKUP($A53,'Season 13'!AF$4:CC$104,32,0),"0"),
IFERROR(VLOOKUP($A53,'Season 14'!AF$4:CC$104,32,0),"0"),IFERROR(VLOOKUP($A53,'Season 15'!AF$4:CC$104,32,0),"0"),)</f>
        <v>0</v>
      </c>
      <c r="AG53" s="692">
        <f>SUM(IFERROR(VLOOKUP($A53,'Season 3'!AF$4:CC$104,33,0),"0"),
IFERROR(VLOOKUP($A53,'Season 4'!AF$4:CC$104,33,0),"0"),IFERROR(VLOOKUP($A53,'Season 5'!AF$4:CC$104,33,0),"0"),
IFERROR(VLOOKUP($A53,'Season 6'!AF$4:CC$104,33,0),"0"),IFERROR(VLOOKUP($A53,'Season 7'!AF$4:CC$104,33,0),"0"),
IFERROR(VLOOKUP($A53,'Season 8'!AF$4:CC$104,33,0),"0"),IFERROR(VLOOKUP($A53,'Season 9'!AF$4:CC$104,33,0),"0"),
IFERROR(VLOOKUP($A53,'Season 10'!AF$4:CC$104,33,0),"0"),IFERROR(VLOOKUP($A53,'Season 11'!AF$4:CC$104,33,0),"0"),
IFERROR(VLOOKUP($A53,'Season 12'!AF$4:CC$104,33,0),"0"),IFERROR(VLOOKUP($A53,'Season 13'!AF$4:CC$104,33,0),"0"),
IFERROR(VLOOKUP($A53,'Season 14'!AF$4:CC$104,33,0),"0"),IFERROR(VLOOKUP($A53,'Season 15'!AF$4:CC$104,33,0),"0"),)</f>
        <v>0</v>
      </c>
      <c r="AH53" s="1023">
        <f>SUM(IFERROR(VLOOKUP($A53,'Season 3'!AF$4:CC$104,34,0),"0"),
IFERROR(VLOOKUP($A53,'Season 4'!AF$4:CC$104,34,0),"0"),IFERROR(VLOOKUP($A53,'Season 5'!AF$4:CC$104,34,0),"0"),
IFERROR(VLOOKUP($A53,'Season 6'!AF$4:CC$104,34,0),"0"),IFERROR(VLOOKUP($A53,'Season 7'!AF$4:CC$104,34,0),"0"),
IFERROR(VLOOKUP($A53,'Season 8'!AF$4:CC$104,34,0),"0"),IFERROR(VLOOKUP($A53,'Season 9'!AF$4:CC$104,34,0),"0"),
IFERROR(VLOOKUP($A53,'Season 10'!AF$4:CC$104,34,0),"0"),IFERROR(VLOOKUP($A53,'Season 11'!AF$4:CC$104,34,0),"0"),
IFERROR(VLOOKUP($A53,'Season 12'!AF$4:CC$104,34,0),"0"),IFERROR(VLOOKUP($A53,'Season 13'!AF$4:CC$104,34,0),"0"),
IFERROR(VLOOKUP($A53,'Season 14'!AF$4:CC$104,34,0),"0"),IFERROR(VLOOKUP($A53,'Season 15'!AF$4:CC$104,34,0),"0"),)</f>
        <v>0</v>
      </c>
      <c r="AI53" s="26">
        <f>SUM(IFERROR(VLOOKUP($A53,'Season 3'!AF$4:CC$104,35,0),"0"),
IFERROR(VLOOKUP($A53,'Season 4'!AF$4:CC$104,35,0),"0"),IFERROR(VLOOKUP($A53,'Season 5'!AF$4:CC$104,35,0),"0"),
IFERROR(VLOOKUP($A53,'Season 6'!AF$4:CC$104,35,0),"0"),IFERROR(VLOOKUP($A53,'Season 7'!AF$4:CC$104,35,0),"0"),
IFERROR(VLOOKUP($A53,'Season 8'!AF$4:CC$104,35,0),"0"),IFERROR(VLOOKUP($A53,'Season 9'!AF$4:CC$104,35,0),"0"),
IFERROR(VLOOKUP($A53,'Season 10'!AF$4:CC$104,35,0),"0"),IFERROR(VLOOKUP($A53,'Season 11'!AF$4:CC$104,35,0),"0"),
IFERROR(VLOOKUP($A53,'Season 12'!AF$4:CC$104,35,0),"0"),IFERROR(VLOOKUP($A53,'Season 13'!AF$4:CC$104,35,0),"0"),
IFERROR(VLOOKUP($A53,'Season 14'!AF$4:CC$104,35,0),"0"),IFERROR(VLOOKUP($A53,'Season 15'!AF$4:CC$104,35,0),"0"),)</f>
        <v>2</v>
      </c>
      <c r="AJ53" s="699">
        <f>SUM(IFERROR(VLOOKUP($A53,'Season 3'!AF$4:CC$104,36,0),"0"),
IFERROR(VLOOKUP($A53,'Season 4'!AF$4:CC$104,36,0),"0"),IFERROR(VLOOKUP($A53,'Season 5'!AF$4:CC$104,36,0),"0"),
IFERROR(VLOOKUP($A53,'Season 6'!AF$4:CC$104,36,0),"0"),IFERROR(VLOOKUP($A53,'Season 7'!AF$4:CC$104,36,0),"0"),
IFERROR(VLOOKUP($A53,'Season 8'!AF$4:CC$104,36,0),"0"),IFERROR(VLOOKUP($A53,'Season 9'!AF$4:CC$104,36,0),"0"),
IFERROR(VLOOKUP($A53,'Season 10'!AF$4:CC$104,36,0),"0"),IFERROR(VLOOKUP($A53,'Season 11'!AF$4:CC$104,36,0),"0"),
IFERROR(VLOOKUP($A53,'Season 12'!AF$4:CC$104,36,0),"0"),IFERROR(VLOOKUP($A53,'Season 13'!AF$4:CC$104,36,0),"0"),
IFERROR(VLOOKUP($A53,'Season 14'!AF$4:CC$104,36,0),"0"),IFERROR(VLOOKUP($A53,'Season 15'!AF$4:CC$104,36,0),"0"),)</f>
        <v>1</v>
      </c>
      <c r="AK53" s="700">
        <f>SUM(IFERROR(VLOOKUP($A53,'Season 2'!AF$4:CC$104,32,0),"0"),IFERROR(VLOOKUP($A53,'Season 3'!AF$4:CC$104,37,0),"0"),
IFERROR(VLOOKUP($A53,'Season 4'!AF$4:CC$104,37,0),"0"),IFERROR(VLOOKUP($A53,'Season 5'!AF$4:CC$104,37,0),"0"),
IFERROR(VLOOKUP($A53,'Season 6'!AF$4:CC$104,37,0),"0"),IFERROR(VLOOKUP($A53,'Season 7'!AF$4:CC$104,37,0),"0"),
IFERROR(VLOOKUP($A53,'Season 8'!AF$4:CC$104,37,0),"0"),IFERROR(VLOOKUP($A53,'Season 9'!AF$4:CC$104,37,0),"0"),
IFERROR(VLOOKUP($A53,'Season 10'!AF$4:CC$104,37,0),"0"),IFERROR(VLOOKUP($A53,'Season 11'!AF$4:CC$104,37,0),"0"),
IFERROR(VLOOKUP($A53,'Season 12'!AF$4:CC$104,37,0),"0"),IFERROR(VLOOKUP($A53,'Season 13'!AF$4:CC$104,37,0),"0"),
IFERROR(VLOOKUP($A53,'Season 14'!AF$4:CC$104,37,0),"0"),IFERROR(VLOOKUP($A53,'Season 15'!AF$4:CC$104,37,0),"0"),)</f>
        <v>0</v>
      </c>
      <c r="AL53" s="692">
        <f>SUM(IFERROR(VLOOKUP($A53,'Season 2'!AF$4:CC$104,33,0),"0"),IFERROR(VLOOKUP($A53,'Season 3'!AF$4:CC$104,38,0),"0"),
IFERROR(VLOOKUP($A53,'Season 4'!AF$4:CC$104,38,0),"0"),IFERROR(VLOOKUP($A53,'Season 5'!AF$4:CC$104,38,0),"0"),
IFERROR(VLOOKUP($A53,'Season 6'!AF$4:CC$104,38,0),"0"),IFERROR(VLOOKUP($A53,'Season 7'!AF$4:CC$104,38,0),"0"),
IFERROR(VLOOKUP($A53,'Season 8'!AF$4:CC$104,38,0),"0"),IFERROR(VLOOKUP($A53,'Season 9'!AF$4:CC$104,38,0),"0"),
IFERROR(VLOOKUP($A53,'Season 10'!AF$4:CC$104,38,0),"0"),IFERROR(VLOOKUP($A53,'Season 11'!AF$4:CC$104,38,0),"0"),
IFERROR(VLOOKUP($A53,'Season 12'!AF$4:CC$104,38,0),"0"),IFERROR(VLOOKUP($A53,'Season 13'!AF$4:CC$104,38,0),"0"),
IFERROR(VLOOKUP($A53,'Season 14'!AF$4:CC$104,38,0),"0"),IFERROR(VLOOKUP($A53,'Season 15'!AF$4:CC$104,38,0),"0"),)</f>
        <v>0</v>
      </c>
      <c r="AM53" s="1023">
        <f>SUM(IFERROR(VLOOKUP($A53,'Season 2'!AF$4:CC$104,34,0),"0"),IFERROR(VLOOKUP($A53,'Season 3'!AF$4:CC$104,39,0),"0"),
IFERROR(VLOOKUP($A53,'Season 4'!AF$4:CC$104,39,0),"0"),IFERROR(VLOOKUP($A53,'Season 5'!AF$4:CC$104,39,0),"0"),
IFERROR(VLOOKUP($A53,'Season 6'!AF$4:CC$104,39,0),"0"),IFERROR(VLOOKUP($A53,'Season 7'!AF$4:CC$104,39,0),"0"),
IFERROR(VLOOKUP($A53,'Season 8'!AF$4:CC$104,39,0),"0"),IFERROR(VLOOKUP($A53,'Season 9'!AF$4:CC$104,39,0),"0"),
IFERROR(VLOOKUP($A53,'Season 10'!AF$4:CC$104,39,0),"0"),IFERROR(VLOOKUP($A53,'Season 11'!AF$4:CC$104,39,0),"0"),
IFERROR(VLOOKUP($A53,'Season 12'!AF$4:CC$104,39,0),"0"),IFERROR(VLOOKUP($A53,'Season 13'!AF$4:CC$104,39,0),"0"),
IFERROR(VLOOKUP($A53,'Season 14'!AF$4:CC$104,39,0),"0"),IFERROR(VLOOKUP($A53,'Season 15'!AF$4:CC$104,39,0),"0"),)</f>
        <v>0</v>
      </c>
      <c r="AN53" s="26">
        <f>SUM(IFERROR(VLOOKUP($A53,'Season 2'!AF$4:CC$104,35,0),"0"),IFERROR(VLOOKUP($A53,'Season 3'!AF$4:CC$104,40,0),"0"),
IFERROR(VLOOKUP($A53,'Season 4'!AF$4:CC$104,40,0),"0"),IFERROR(VLOOKUP($A53,'Season 5'!AF$4:CC$104,40,0),"0"),
IFERROR(VLOOKUP($A53,'Season 6'!AF$4:CC$104,40,0),"0"),IFERROR(VLOOKUP($A53,'Season 7'!AF$4:CC$104,40,0),"0"),
IFERROR(VLOOKUP($A53,'Season 8'!AF$4:CC$104,40,0),"0"),IFERROR(VLOOKUP($A53,'Season 9'!AF$4:CC$104,40,0),"0"),
IFERROR(VLOOKUP($A53,'Season 10'!AF$4:CC$104,40,0),"0"),IFERROR(VLOOKUP($A53,'Season 11'!AF$4:CC$104,40,0),"0"),
IFERROR(VLOOKUP($A53,'Season 12'!AF$4:CC$104,40,0),"0"),IFERROR(VLOOKUP($A53,'Season 13'!AF$4:CC$104,40,0),"0"),
IFERROR(VLOOKUP($A53,'Season 14'!AF$4:CC$104,40,0),"0"),IFERROR(VLOOKUP($A53,'Season 15'!AF$4:CC$104,40,0),"0"),)</f>
        <v>2</v>
      </c>
      <c r="AO53" s="699">
        <f>SUM(IFERROR(VLOOKUP($A53,'Season 2'!AF$4:CC$104,36,0),"0"),IFERROR(VLOOKUP($A53,'Season 3'!AF$4:CC$104,41,0),"0"),
IFERROR(VLOOKUP($A53,'Season 4'!AF$4:CC$104,41,0),"0"),IFERROR(VLOOKUP($A53,'Season 5'!AF$4:CC$104,41,0),"0"),
IFERROR(VLOOKUP($A53,'Season 6'!AF$4:CC$104,41,0),"0"),IFERROR(VLOOKUP($A53,'Season 7'!AF$4:CC$104,41,0),"0"),
IFERROR(VLOOKUP($A53,'Season 8'!AF$4:CC$104,41,0),"0"),IFERROR(VLOOKUP($A53,'Season 9'!AF$4:CC$104,41,0),"0"),
IFERROR(VLOOKUP($A53,'Season 10'!AF$4:CC$104,41,0),"0"),IFERROR(VLOOKUP($A53,'Season 11'!AF$4:CC$104,41,0),"0"),
IFERROR(VLOOKUP($A53,'Season 12'!AF$4:CC$104,41,0),"0"),IFERROR(VLOOKUP($A53,'Season 13'!AF$4:CC$104,41,0),"0"),
IFERROR(VLOOKUP($A53,'Season 14'!AF$4:CC$104,41,0),"0"),IFERROR(VLOOKUP($A53,'Season 15'!AF$4:CC$104,41,0),"0"),)</f>
        <v>1</v>
      </c>
      <c r="AP53" s="700">
        <f>SUM(IFERROR(VLOOKUP($A53,'Season 2'!AF$4:CC$104,37,0),"0"),IFERROR(VLOOKUP($A53,'Season 3'!AF$4:CC$104,42,0),"0"),
IFERROR(VLOOKUP($A53,'Season 4'!AF$4:CC$104,42,0),"0"),IFERROR(VLOOKUP($A53,'Season 5'!AF$4:CC$104,42,0),"0"),
IFERROR(VLOOKUP($A53,'Season 6'!AF$4:CC$104,42,0),"0"),IFERROR(VLOOKUP($A53,'Season 7'!AF$4:CC$104,42,0),"0"),
IFERROR(VLOOKUP($A53,'Season 8'!AF$4:CC$104,42,0),"0"),IFERROR(VLOOKUP($A53,'Season 9'!AF$4:CC$104,42,0),"0"),
IFERROR(VLOOKUP($A53,'Season 10'!AF$4:CC$104,42,0),"0"),IFERROR(VLOOKUP($A53,'Season 11'!AF$4:CC$104,42,0),"0"),
IFERROR(VLOOKUP($A53,'Season 12'!AF$4:CC$104,42,0),"0"),IFERROR(VLOOKUP($A53,'Season 13'!AF$4:CC$104,42,0),"0"),
IFERROR(VLOOKUP($A53,'Season 14'!AF$4:CC$104,42,0),"0"),IFERROR(VLOOKUP($A53,'Season 15'!AF$4:CC$104,42,0),"0"),)</f>
        <v>0</v>
      </c>
      <c r="AQ53" s="692">
        <f>SUM(IFERROR(VLOOKUP($A53,'Season 2'!AF$4:CC$104,38,0),"0"),IFERROR(VLOOKUP($A53,'Season 3'!AF$4:CC$104,43,0),"0"),
IFERROR(VLOOKUP($A53,'Season 4'!AF$4:CC$104,43,0),"0"),IFERROR(VLOOKUP($A53,'Season 5'!AF$4:CC$104,43,0),"0"),
IFERROR(VLOOKUP($A53,'Season 6'!AF$4:CC$104,43,0),"0"),IFERROR(VLOOKUP($A53,'Season 7'!AF$4:CC$104,43,0),"0"),
IFERROR(VLOOKUP($A53,'Season 8'!AF$4:CC$104,43,0),"0"),IFERROR(VLOOKUP($A53,'Season 9'!AF$4:CC$104,43,0),"0"),
IFERROR(VLOOKUP($A53,'Season 10'!AF$4:CC$104,43,0),"0"),IFERROR(VLOOKUP($A53,'Season 11'!AF$4:CC$104,43,0),"0"),
IFERROR(VLOOKUP($A53,'Season 12'!AF$4:CC$104,43,0),"0"),IFERROR(VLOOKUP($A53,'Season 13'!AF$4:CC$104,43,0),"0"),
IFERROR(VLOOKUP($A53,'Season 14'!AF$4:CC$104,43,0),"0"),IFERROR(VLOOKUP($A53,'Season 15'!AF$4:CC$104,43,0),"0"),)</f>
        <v>0</v>
      </c>
      <c r="AR53" s="1023">
        <f>SUM(IFERROR(VLOOKUP($A53,'Season 2'!AF$4:CC$104,39,0),"0"),IFERROR(VLOOKUP($A53,'Season 3'!AF$4:CC$104,44,0),"0"),
IFERROR(VLOOKUP($A53,'Season 4'!AF$4:CC$104,44,0),"0"),IFERROR(VLOOKUP($A53,'Season 5'!AF$4:CC$104,44,0),"0"),
IFERROR(VLOOKUP($A53,'Season 6'!AF$4:CC$104,44,0),"0"),IFERROR(VLOOKUP($A53,'Season 7'!AF$4:CC$104,44,0),"0"),
IFERROR(VLOOKUP($A53,'Season 8'!AF$4:CC$104,44,0),"0"),IFERROR(VLOOKUP($A53,'Season 9'!AF$4:CC$104,44,0),"0"),
IFERROR(VLOOKUP($A53,'Season 10'!AF$4:CC$104,44,0),"0"),IFERROR(VLOOKUP($A53,'Season 11'!AF$4:CC$104,44,0),"0"),
IFERROR(VLOOKUP($A53,'Season 12'!AF$4:CC$104,44,0),"0"),IFERROR(VLOOKUP($A53,'Season 13'!AF$4:CC$104,44,0),"0"),
IFERROR(VLOOKUP($A53,'Season 14'!AF$4:CC$104,44,0),"0"),IFERROR(VLOOKUP($A53,'Season 15'!AF$4:CC$104,44,0),"0"),)</f>
        <v>0</v>
      </c>
      <c r="AS53" s="26">
        <f>SUM(IFERROR(VLOOKUP($A53,'Season 2'!AF$4:CC$104,40,0),"0"),IFERROR(VLOOKUP($A53,'Season 3'!AF$4:CC$104,45,0),"0"),
IFERROR(VLOOKUP($A53,'Season 4'!AF$4:CC$104,45,0),"0"),IFERROR(VLOOKUP($A53,'Season 5'!AF$4:CC$104,45,0),"0"),
IFERROR(VLOOKUP($A53,'Season 6'!AF$4:CC$104,45,0),"0"),IFERROR(VLOOKUP($A53,'Season 7'!AF$4:CC$104,45,0),"0"),
IFERROR(VLOOKUP($A53,'Season 8'!AF$4:CC$104,45,0),"0"),IFERROR(VLOOKUP($A53,'Season 9'!AF$4:CC$104,45,0),"0"),
IFERROR(VLOOKUP($A53,'Season 10'!AF$4:CC$104,45,0),"0"),IFERROR(VLOOKUP($A53,'Season 11'!AF$4:CC$104,45,0),"0"),
IFERROR(VLOOKUP($A53,'Season 12'!AF$4:CC$104,45,0),"0"),IFERROR(VLOOKUP($A53,'Season 13'!AF$4:CC$104,45,0),"0"),
IFERROR(VLOOKUP($A53,'Season 14'!AF$4:CC$104,45,0),"0"),IFERROR(VLOOKUP($A53,'Season 15'!AF$4:CC$104,45,0),"0"),)</f>
        <v>4</v>
      </c>
      <c r="AT53" s="699">
        <f>SUM(IFERROR(VLOOKUP($A53,'Season 2'!AF$4:CC$104,41,0),"0"),IFERROR(VLOOKUP($A53,'Season 3'!AF$4:CC$104,46,0),"0"),
IFERROR(VLOOKUP($A53,'Season 4'!AF$4:CC$104,46,0),"0"),IFERROR(VLOOKUP($A53,'Season 5'!AF$4:CC$104,46,0),"0"),
IFERROR(VLOOKUP($A53,'Season 6'!AF$4:CC$104,46,0),"0"),IFERROR(VLOOKUP($A53,'Season 7'!AF$4:CC$104,46,0),"0"),
IFERROR(VLOOKUP($A53,'Season 8'!AF$4:CC$104,46,0),"0"),IFERROR(VLOOKUP($A53,'Season 9'!AF$4:CC$104,46,0),"0"),
IFERROR(VLOOKUP($A53,'Season 10'!AF$4:CC$104,46,0),"0"),IFERROR(VLOOKUP($A53,'Season 11'!AF$4:CC$104,46,0),"0"),
IFERROR(VLOOKUP($A53,'Season 12'!AF$4:CC$104,46,0),"0"),IFERROR(VLOOKUP($A53,'Season 13'!AF$4:CC$104,46,0),"0"),
IFERROR(VLOOKUP($A53,'Season 14'!AF$4:CC$104,46,0),"0"),IFERROR(VLOOKUP($A53,'Season 15'!AF$4:CC$104,46,0),"0"),)</f>
        <v>2</v>
      </c>
      <c r="AU53" s="700">
        <f>SUM(IFERROR(VLOOKUP($A53,'Season 3'!AF$4:CH$104,47,0),"0"),
IFERROR(VLOOKUP($A53,'Season 4'!AF$4:CH$104,47,0),"0"),IFERROR(VLOOKUP($A53,'Season 5'!AF$4:CH$104,47,0),"0"),
IFERROR(VLOOKUP($A53,'Season 6'!AF$4:CH$104,47,0),"0"),IFERROR(VLOOKUP($A53,'Season 7'!AF$4:CH$104,47,0),"0"),
IFERROR(VLOOKUP($A53,'Season 8'!AF$4:CH$104,47,0),"0"),IFERROR(VLOOKUP($A53,'Season 9'!AF$4:CH$104,47,0),"0"),
IFERROR(VLOOKUP($A53,'Season 10'!AF$4:CH$104,47,0),"0"),IFERROR(VLOOKUP($A53,'Season 11'!AF$4:CH$104,47,0),"0"),
IFERROR(VLOOKUP($A53,'Season 12'!AF$4:CH$104,47,0),"0"),IFERROR(VLOOKUP($A53,'Season 13'!AF$4:CH$104,47,0),"0"),
IFERROR(VLOOKUP($A53,'Season 14'!AF$4:CH$104,47,0),"0"),IFERROR(VLOOKUP($A53,'Season 15'!AF$4:CH$104,47,0),"0"),)</f>
        <v>0</v>
      </c>
      <c r="AV53" s="692">
        <f>SUM(IFERROR(VLOOKUP($A53,'Season 3'!AF$4:CH$104,48,0),"0"),
IFERROR(VLOOKUP($A53,'Season 4'!AF$4:CH$104,48,0),"0"),IFERROR(VLOOKUP($A53,'Season 5'!AF$4:CH$104,48,0),"0"),
IFERROR(VLOOKUP($A53,'Season 6'!AF$4:CH$104,48,0),"0"),IFERROR(VLOOKUP($A53,'Season 7'!AF$4:CH$104,48,0),"0"),
IFERROR(VLOOKUP($A53,'Season 8'!AF$4:CH$104,48,0),"0"),IFERROR(VLOOKUP($A53,'Season 9'!AF$4:CH$104,48,0),"0"),
IFERROR(VLOOKUP($A53,'Season 10'!AF$4:CH$104,48,0),"0"),IFERROR(VLOOKUP($A53,'Season 11'!AF$4:CH$104,48,0),"0"),
IFERROR(VLOOKUP($A53,'Season 12'!AF$4:CH$104,48,0),"0"),IFERROR(VLOOKUP($A53,'Season 13'!AF$4:CH$104,48,0),"0"),
IFERROR(VLOOKUP($A53,'Season 14'!AF$4:CH$104,48,0),"0"),IFERROR(VLOOKUP($A53,'Season 15'!AF$4:CH$104,48,0),"0"),)</f>
        <v>0</v>
      </c>
      <c r="AW53" s="1023">
        <f>SUM(IFERROR(VLOOKUP($A53,'Season 3'!AF$4:CH$104,49,0),"0"),
IFERROR(VLOOKUP($A53,'Season 4'!AF$4:CH$104,49,0),"0"),IFERROR(VLOOKUP($A53,'Season 5'!AF$4:CH$104,49,0),"0"),
IFERROR(VLOOKUP($A53,'Season 6'!AF$4:CH$104,49,0),"0"),IFERROR(VLOOKUP($A53,'Season 7'!AF$4:CH$104,49,0),"0"),
IFERROR(VLOOKUP($A53,'Season 8'!AF$4:CH$104,49,0),"0"),IFERROR(VLOOKUP($A53,'Season 9'!AF$4:CH$104,49,0),"0"),
IFERROR(VLOOKUP($A53,'Season 10'!AF$4:CH$104,49,0),"0"),IFERROR(VLOOKUP($A53,'Season 11'!AF$4:CH$104,49,0),"0"),
IFERROR(VLOOKUP($A53,'Season 12'!AF$4:CH$104,49,0),"0"),IFERROR(VLOOKUP($A53,'Season 13'!AF$4:CH$104,49,0),"0"),
IFERROR(VLOOKUP($A53,'Season 14'!AF$4:CH$104,49,0),"0"),IFERROR(VLOOKUP($A53,'Season 15'!AF$4:CH$104,49,0),"0"),)</f>
        <v>0</v>
      </c>
      <c r="AX53" s="26">
        <f>SUM(IFERROR(VLOOKUP($A53,'Season 3'!AF$4:CH$104,50,0),"0"),
IFERROR(VLOOKUP($A53,'Season 4'!AF$4:CH$104,50,0),"0"),IFERROR(VLOOKUP($A53,'Season 5'!AF$4:CH$104,50,0),"0"),
IFERROR(VLOOKUP($A53,'Season 6'!AF$4:CH$104,50,0),"0"),IFERROR(VLOOKUP($A53,'Season 7'!AF$4:CH$104,50,0),"0"),
IFERROR(VLOOKUP($A53,'Season 8'!AF$4:CH$104,50,0),"0"),IFERROR(VLOOKUP($A53,'Season 9'!AF$4:CH$104,50,0),"0"),
IFERROR(VLOOKUP($A53,'Season 10'!AF$4:CH$104,50,0),"0"),IFERROR(VLOOKUP($A53,'Season 11'!AF$4:CH$104,50,0),"0"),
IFERROR(VLOOKUP($A53,'Season 12'!AF$4:CH$104,50,0),"0"),IFERROR(VLOOKUP($A53,'Season 13'!AF$4:CH$104,50,0),"0"),
IFERROR(VLOOKUP($A53,'Season 14'!AF$4:CH$104,50,0),"0"),IFERROR(VLOOKUP($A53,'Season 15'!AF$4:CH$104,50,0),"0"),)</f>
        <v>2</v>
      </c>
      <c r="AY53" s="699">
        <f>SUM(IFERROR(VLOOKUP($A53,'Season 3'!AF$4:CH$104,51,0),"0"),
IFERROR(VLOOKUP($A53,'Season 4'!AF$4:CH$104,51,0),"0"),IFERROR(VLOOKUP($A53,'Season 5'!AF$4:CH$104,51,0),"0"),
IFERROR(VLOOKUP($A53,'Season 6'!AF$4:CH$104,51,0),"0"),IFERROR(VLOOKUP($A53,'Season 7'!AF$4:CH$104,51,0),"0"),
IFERROR(VLOOKUP($A53,'Season 8'!AF$4:CH$104,51,0),"0"),IFERROR(VLOOKUP($A53,'Season 9'!AF$4:CH$104,51,0),"0"),
IFERROR(VLOOKUP($A53,'Season 10'!AF$4:CH$104,51,0),"0"),IFERROR(VLOOKUP($A53,'Season 11'!AF$4:CH$104,51,0),"0"),
IFERROR(VLOOKUP($A53,'Season 12'!AF$4:CH$104,51,0),"0"),IFERROR(VLOOKUP($A53,'Season 13'!AF$4:CH$104,51,0),"0"),
IFERROR(VLOOKUP($A53,'Season 14'!AF$4:CH$104,51,0),"0"),IFERROR(VLOOKUP($A53,'Season 15'!AF$4:CH$104,51,0),"0"),)</f>
        <v>1</v>
      </c>
      <c r="AZ53" s="700">
        <f>SUM(IFERROR(VLOOKUP($A53,'Season 1'!AF$4:CC$104,32,0),"0"),IFERROR(VLOOKUP($A53,'Season 2'!AF$4:CC$104,37,0),"0"),)</f>
        <v>0</v>
      </c>
      <c r="BA53" s="692">
        <f>SUM(IFERROR(VLOOKUP($A53,'Season 1'!AF$4:CC$104,33,0),"0"),IFERROR(VLOOKUP($A53,'Season 2'!AF$4:CC$104,38,0),"0"),)</f>
        <v>0</v>
      </c>
      <c r="BB53" s="1023">
        <f>SUM(IFERROR(VLOOKUP($A53,'Season 1'!AF$4:CC$104,34,0),"0"),IFERROR(VLOOKUP($A53,'Season 2'!AF$4:CC$104,39,0),"0"),)</f>
        <v>0</v>
      </c>
      <c r="BC53" s="26">
        <f>SUM(IFERROR(VLOOKUP($A53,'Season 1'!AF$4:CC$104,35,0),"0"),IFERROR(VLOOKUP($A53,'Season 2'!AF$4:CC$104,40,0),"0"),)</f>
        <v>4</v>
      </c>
      <c r="BD53" s="699">
        <f>SUM(IFERROR(VLOOKUP($A53,'Season 1'!AF$4:CC$104,36,0),"0"),IFERROR(VLOOKUP($A53,'Season 2'!AF$4:CC$104,41,0),"0"),)</f>
        <v>2</v>
      </c>
      <c r="BE53" s="1111">
        <f>SUM(IFERROR(VLOOKUP($A53,'Season 1'!AF$4:CC$104,37,0),"0"),
IFERROR(VLOOKUP($A53,'Season 2'!AF$4:CC$104,47,0),"0"),IFERROR(VLOOKUP($A53,'Season 3'!AF$4:CH$104,52,0),"0"),
IFERROR(VLOOKUP($A53,'Season 4'!AF$4:CH$104,52,0),"0"),IFERROR(VLOOKUP($A53,'Season 5'!AF$4:CH$104,52,0),"0"),
IFERROR(VLOOKUP($A53,'Season 6'!AF$4:CH$104,52,0),"0"),IFERROR(VLOOKUP($A53,'Season 7'!AF$4:CH$104,52,0),"0"),
IFERROR(VLOOKUP($A53,'Season 8'!AF$4:CH$104,52,0),"0"),IFERROR(VLOOKUP($A53,'Season 9'!AF$4:CH$104,52,0),"0"),
IFERROR(VLOOKUP($A53,'Season 10'!AF$4:CH$104,52,0),"0"),IFERROR(VLOOKUP($A53,'Season 11'!AF$4:CH$104,52,0),"0"),
IFERROR(VLOOKUP($A53,'Season 12'!AF$4:CH$104,52,0),"0"),IFERROR(VLOOKUP($A53,'Season 13'!AF$4:CH$104,52,0),"0"),
IFERROR(VLOOKUP($A53,'Season 14'!AF$4:CH$104,52,0),"0"),IFERROR(VLOOKUP($A53,'Season 15'!AF$4:CH$104,52,0),"0"),)</f>
        <v>0</v>
      </c>
      <c r="BF53" s="1112">
        <f>SUM(IFERROR(VLOOKUP($A53,'Season 1'!AF$4:CC$104,38,0),"0"),
IFERROR(VLOOKUP($A53,'Season 2'!AF$4:CC$104,48,0),"0"),IFERROR(VLOOKUP($A53,'Season 3'!AF$4:CH$104,53,0),"0"),
IFERROR(VLOOKUP($A53,'Season 4'!AF$4:CH$104,53,0),"0"),IFERROR(VLOOKUP($A53,'Season 5'!AF$4:CH$104,53,0),"0"),
IFERROR(VLOOKUP($A53,'Season 6'!AF$4:CH$104,53,0),"0"),IFERROR(VLOOKUP($A53,'Season 7'!AF$4:CH$104,53,0),"0"),
IFERROR(VLOOKUP($A53,'Season 8'!AF$4:CH$104,53,0),"0"),IFERROR(VLOOKUP($A53,'Season 9'!AF$4:CH$104,53,0),"0"),
IFERROR(VLOOKUP($A53,'Season 10'!AF$4:CH$104,53,0),"0"),IFERROR(VLOOKUP($A53,'Season 11'!AF$4:CH$104,53,0),"0"),
IFERROR(VLOOKUP($A53,'Season 12'!AF$4:CH$104,53,0),"0"),IFERROR(VLOOKUP($A53,'Season 13'!AF$4:CH$104,53,0),"0"),
IFERROR(VLOOKUP($A53,'Season 14'!AF$4:CH$104,53,0),"0"),IFERROR(VLOOKUP($A53,'Season 15'!AF$4:CH$104,53,0),"0"),)</f>
        <v>0</v>
      </c>
      <c r="BG53" s="1061" t="e">
        <f t="shared" si="1"/>
        <v>#DIV/0!</v>
      </c>
      <c r="BI53" s="1100"/>
      <c r="BJ53" s="1100"/>
      <c r="BK53" s="1100"/>
      <c r="BL53" s="1100"/>
      <c r="BM53" s="1100"/>
      <c r="BN53" s="1100"/>
      <c r="BO53" s="334"/>
      <c r="BP53" s="334"/>
      <c r="BQ53" s="334"/>
      <c r="BR53" s="334"/>
      <c r="BS53" s="15">
        <f>IFERROR(VLOOKUP($A53,'Season 1'!$AF$4:$CH$104,39,0),"0")</f>
        <v>0</v>
      </c>
      <c r="BT53" s="15">
        <f>IFERROR(VLOOKUP($A53,'Season 1'!$AF$4:$CH$104,40,0),"0")</f>
        <v>0</v>
      </c>
      <c r="BU53" s="15">
        <f>IFERROR(VLOOKUP($A53,'Season 2'!$AF$4:$CH$104,49,0),"0")</f>
        <v>0</v>
      </c>
      <c r="BV53" s="15">
        <f>IFERROR(VLOOKUP($A53,'Season 2'!$AF$4:$CH$104,50,0),"0")</f>
        <v>0</v>
      </c>
      <c r="BW53" s="15">
        <f>IFERROR(VLOOKUP($A53,'Season 3'!$AF$4:$CH$104,54,0),"0")</f>
        <v>0</v>
      </c>
      <c r="BX53" s="15">
        <f>IFERROR(VLOOKUP($A53,'Season 3'!$AF$4:$CH$104,55,0),"0")</f>
        <v>0</v>
      </c>
      <c r="BY53" s="15" t="str">
        <f>IFERROR(VLOOKUP($A53,'Season 4'!$AF$4:$CH$104,54,0),"0")</f>
        <v>0</v>
      </c>
      <c r="BZ53" s="15" t="str">
        <f>IFERROR(VLOOKUP($A53,'Season 4'!$AF$4:$CH$104,55,0),"0")</f>
        <v>0</v>
      </c>
      <c r="CA53" s="15" t="str">
        <f>IFERROR(VLOOKUP($A53,'Season 5'!$AF$4:$CH$104,54,0),"0")</f>
        <v>0</v>
      </c>
      <c r="CB53" s="15" t="str">
        <f>IFERROR(VLOOKUP($A53,'Season 5'!$AF$4:$CH$104,55,0),"0")</f>
        <v>0</v>
      </c>
      <c r="CC53" s="15" t="str">
        <f>IFERROR(VLOOKUP($A53,'Season 6'!$AF$4:$CH$104,54,0),"0")</f>
        <v>0</v>
      </c>
      <c r="CD53" s="15" t="str">
        <f>IFERROR(VLOOKUP($A53,'Season 6'!$AF$4:$CH$104,55,0),"0")</f>
        <v>0</v>
      </c>
      <c r="CE53" s="15" t="str">
        <f>IFERROR(VLOOKUP($A53,'Season 7'!$AF$4:$CH$104,54,0),"0")</f>
        <v>0</v>
      </c>
      <c r="CF53" s="15" t="str">
        <f>IFERROR(VLOOKUP($A53,'Season 7'!$AF$4:$CH$104,55,0),"0")</f>
        <v>0</v>
      </c>
      <c r="CG53" s="15" t="str">
        <f>IFERROR(VLOOKUP($A53,'Season 8'!$AF$4:$CH$104,54,0),"0")</f>
        <v>0</v>
      </c>
      <c r="CH53" s="15" t="str">
        <f>IFERROR(VLOOKUP($A53,'Season 8'!$AF$4:$CH$104,55,0),"0")</f>
        <v>0</v>
      </c>
      <c r="CI53" s="15" t="str">
        <f>IFERROR(VLOOKUP($A53,'Season 9'!$AF$4:$CH$104,54,0),"0")</f>
        <v>0</v>
      </c>
      <c r="CJ53" s="15" t="str">
        <f>IFERROR(VLOOKUP($A53,'Season 9'!$AF$4:$CH$104,55,0),"0")</f>
        <v>0</v>
      </c>
      <c r="CK53" s="15" t="str">
        <f>IFERROR(VLOOKUP($A53,'Season 10'!$AF$4:$CH$104,54,0),"0")</f>
        <v>0</v>
      </c>
      <c r="CL53" s="15" t="str">
        <f>IFERROR(VLOOKUP($A53,'Season 10'!$AF$4:$CH$104,55,0),"0")</f>
        <v>0</v>
      </c>
      <c r="CM53" s="15" t="str">
        <f>IFERROR(VLOOKUP($A53,'Season 11'!$AF$4:$CH$104,54,0),"0")</f>
        <v>0</v>
      </c>
      <c r="CN53" s="15" t="str">
        <f>IFERROR(VLOOKUP($A53,'Season 11'!$AF$4:$CH$104,55,0),"0")</f>
        <v>0</v>
      </c>
      <c r="CO53" s="15" t="str">
        <f>IFERROR(VLOOKUP($A53,'Season 12'!$AF$4:$CH$104,54,0),"0")</f>
        <v>0</v>
      </c>
      <c r="CP53" s="15" t="str">
        <f>IFERROR(VLOOKUP($A53,'Season 12'!$AF$4:$CH$104,55,0),"0")</f>
        <v>0</v>
      </c>
      <c r="CQ53" s="15" t="str">
        <f>IFERROR(VLOOKUP($A53,'Season 13'!$AF$4:$CH$104,54,0),"0")</f>
        <v>0</v>
      </c>
      <c r="CR53" s="15" t="str">
        <f>IFERROR(VLOOKUP($A53,'Season 13'!$AF$4:$CH$104,55,0),"0")</f>
        <v>0</v>
      </c>
      <c r="CS53" s="15" t="str">
        <f>IFERROR(VLOOKUP($A53,'Season 14'!$AF$4:$CH$104,54,0),"0")</f>
        <v>0</v>
      </c>
      <c r="CT53" s="15" t="str">
        <f>IFERROR(VLOOKUP($A53,'Season 14'!$AF$4:$CH$104,55,0),"0")</f>
        <v>0</v>
      </c>
      <c r="CU53" s="15" t="str">
        <f>IFERROR(VLOOKUP($A53,'Season 15'!$AF$4:$CH$104,54,0),"0")</f>
        <v>0</v>
      </c>
      <c r="CV53" s="15" t="str">
        <f>IFERROR(VLOOKUP($A53,'Season 15'!$AF$4:$CH$104,55,0),"0")</f>
        <v>0</v>
      </c>
    </row>
    <row r="54" spans="1:100" x14ac:dyDescent="0.25">
      <c r="A54" s="1090" t="s">
        <v>441</v>
      </c>
      <c r="B54" s="1021" t="str">
        <f>IFERROR(VLOOKUP('Data Totals'!A54,'Season 1'!AF$4:CC$104,2,FALSE),IFERROR(VLOOKUP('Data Totals'!A54,'Season 2'!AF$4:CC$104,2,FALSE),IFERROR(VLOOKUP('Data Totals'!A54,'Season 3'!AF$4:CC$104,2,FALSE),IFERROR(VLOOKUP('Data Totals'!A54,'Season 4'!AF$4:CC$104,2,FALSE),IFERROR(VLOOKUP('Data Totals'!A54,'Season 5'!AF$4:CC$104,2,FALSE),IFERROR(VLOOKUP('Data Totals'!A54,'Season 6'!AF$4:CC$104,2,FALSE),IFERROR(VLOOKUP('Data Totals'!A54,'Season 7'!AF$4:CC$104,2,FALSE),IFERROR(VLOOKUP('Data Totals'!A54,'Season 8'!AF$4:CC$104,2,FALSE),IFERROR(VLOOKUP('Data Totals'!A54,'Season 9'!AF$4:CC$104,2,FALSE),IFERROR(VLOOKUP('Data Totals'!A54,'Season 10'!AF$4:CC$104,2,FALSE),IFERROR(VLOOKUP('Data Totals'!A54,'Season 11'!AF$4:CC$104,2,FALSE),IFERROR(VLOOKUP('Data Totals'!A54,'Season 12'!AF$4:CC$104,2,FALSE),IFERROR(VLOOKUP('Data Totals'!A54,'Season 13'!AF$4:CC$104,2,FALSE),IFERROR(VLOOKUP('Data Totals'!A54,'Season 14'!AF$4:CC$104,2,FALSE),IFERROR(VLOOKUP('Data Totals'!A54,'Season 15'!AF$4:CC$104,2,FALSE),"N/A")))))))))))))))</f>
        <v>ST</v>
      </c>
      <c r="C54" s="1022">
        <f>IFERROR(VLOOKUP('Data Totals'!A54,'Season 1'!AF$4:CC$104,3,FALSE),IFERROR(VLOOKUP('Data Totals'!A54,'Season 2'!AF$4:CC$104,3,FALSE),IFERROR(VLOOKUP('Data Totals'!A54,'Season 3'!AF$4:CC$104,3,FALSE),IFERROR(VLOOKUP('Data Totals'!A54,'Season 4'!AF$4:CC$104,3,FALSE),IFERROR(VLOOKUP('Data Totals'!A54,'Season 5'!AF$4:CC$104,3,FALSE),IFERROR(VLOOKUP('Data Totals'!A54,'Season 6'!AF$4:CC$104,3,FALSE),IFERROR(VLOOKUP('Data Totals'!A54,'Season 7'!AF$4:CC$104,3,FALSE),IFERROR(VLOOKUP('Data Totals'!A54,'Season 8'!AF$4:CC$104,3,FALSE),IFERROR(VLOOKUP('Data Totals'!A54,'Season 9'!AF$4:CC$104,3,FALSE),IFERROR(VLOOKUP('Data Totals'!A54,'Season 10'!AF$4:CC$104,3,FALSE),IFERROR(VLOOKUP('Data Totals'!A54,'Season 11'!AF$4:CC$104,3,FALSE),IFERROR(VLOOKUP('Data Totals'!A54,'Season 12'!AF$4:CC$104,3,FALSE),IFERROR(VLOOKUP('Data Totals'!A54,'Season 13'!AF$4:CC$104,3,FALSE),IFERROR(VLOOKUP('Data Totals'!A54,'Season 14'!AF$4:CC$104,3,FALSE),IFERROR(VLOOKUP('Data Totals'!A54,'Season 15'!AF$4:CC$104,3,FALSE),"N/A")))))))))))))))</f>
        <v>65</v>
      </c>
      <c r="D54" s="1022">
        <f>IFERROR(VLOOKUP('Data Totals'!A54,'Season 1'!AF$4:CC$104,4,FALSE),IFERROR(VLOOKUP('Data Totals'!A54,'Season 2'!AF$4:CC$104,4,FALSE),IFERROR(VLOOKUP('Data Totals'!A54,'Season 3'!AF$4:CC$104,4,FALSE),IFERROR(VLOOKUP('Data Totals'!A54,'Season 4'!AF$4:CC$104,4,FALSE),IFERROR(VLOOKUP('Data Totals'!A54,'Season 5'!AF$4:CC$104,4,FALSE),IFERROR(VLOOKUP('Data Totals'!A54,'Season 6'!AF$4:CC$104,4,FALSE),IFERROR(VLOOKUP('Data Totals'!A54,'Season 7'!AF$4:CC$104,4,FALSE),IFERROR(VLOOKUP('Data Totals'!A54,'Season 8'!AF$4:CC$104,4,FALSE),IFERROR(VLOOKUP('Data Totals'!A54,'Season 9'!AF$4:CC$104,4,FALSE),IFERROR(VLOOKUP('Data Totals'!A54,'Season 10'!AF$4:CC$104,4,FALSE),IFERROR(VLOOKUP('Data Totals'!A54,'Season 11'!AF$4:CC$104,4,FALSE),IFERROR(VLOOKUP('Data Totals'!A54,'Season 12'!AF$4:CC$104,4,FALSE),IFERROR(VLOOKUP('Data Totals'!A54,'Season 13'!AF$4:CC$104,4,FALSE),IFERROR(VLOOKUP('Data Totals'!A54,'Season 14'!AF$4:CC$104,4,FALSE),IFERROR(VLOOKUP('Data Totals'!A54,'Season 15'!AF$4:CC$104,4,FALSE),"N/A")))))))))))))))</f>
        <v>69</v>
      </c>
      <c r="E54" s="1022">
        <f t="shared" si="0"/>
        <v>4</v>
      </c>
      <c r="F54" s="692">
        <f>SUM(IFERROR(VLOOKUP(A54,BI$3:BN$152,2,0),"0"),IFERROR(VLOOKUP(A54,'Season 1'!AF$4:CC$104,6,0),"0"),
IFERROR(VLOOKUP(A54,'Season 2'!AF$4:CC$104,6,0),"0"),IFERROR(VLOOKUP(A54,'Season 3'!AF$4:CC$104,6,0),"0"),
IFERROR(VLOOKUP(A54,'Season 4'!AF$4:CC$104,6,0),"0"),IFERROR(VLOOKUP(A54,'Season 5'!AF$4:CC$104,6,0),"0"),
IFERROR(VLOOKUP(A54,'Season 6'!AF$4:CC$104,6,0),"0"),IFERROR(VLOOKUP(A54,'Season 7'!AF$4:CC$104,6,0),"0"),
IFERROR(VLOOKUP(A54,'Season 8'!AF$4:CC$104,6,0),"0"),IFERROR(VLOOKUP(A54,'Season 9'!AF$4:CC$104,6,0),"0"),
IFERROR(VLOOKUP(A54,'Season 10'!AF$4:CC$104,6,0),"0"),IFERROR(VLOOKUP(A54,'Season 11'!AF$4:CC$104,6,0),"0"),
IFERROR(VLOOKUP(A54,'Season 12'!AF$4:CC$104,6,0),"0"),IFERROR(VLOOKUP(A54,'Season 13'!AF$4:CC$104,6,0),"0"),
IFERROR(VLOOKUP(A54,'Season 14'!AF$4:CC$104,6,0),"0"),IFERROR(VLOOKUP(A54,'Season 15'!AF$4:CC$104,6,0),"0"),)</f>
        <v>36</v>
      </c>
      <c r="G54" s="692">
        <f>SUM(IFERROR(VLOOKUP(A54,'Season 1'!AF$4:CC$104,7,0),"0"),
IFERROR(VLOOKUP(A54,'Season 2'!AF$4:CC$104,7,0),"0"),IFERROR(VLOOKUP(A54,'Season 3'!AF$4:CC$104,7,0),"0"),
IFERROR(VLOOKUP(A54,'Season 4'!AF$4:CC$104,7,0),"0"),IFERROR(VLOOKUP(A54,'Season 5'!AF$4:CC$104,7,0),"0"),
IFERROR(VLOOKUP(A54,'Season 6'!AF$4:CC$104,7,0),"0"),IFERROR(VLOOKUP(A54,'Season 7'!AF$4:CC$104,7,0),"0"),
IFERROR(VLOOKUP(A54,'Season 8'!AF$4:CC$104,7,0),"0"),IFERROR(VLOOKUP(A54,'Season 9'!AF$4:CC$104,7,0),"0"),
IFERROR(VLOOKUP(A54,'Season 10'!AF$4:CC$104,7,0),"0"),IFERROR(VLOOKUP(A54,'Season 11'!AF$4:CC$104,7,0),"0"),
IFERROR(VLOOKUP(A54,'Season 12'!AF$4:CC$104,7,0),"0"),IFERROR(VLOOKUP(A54,'Season 13'!AF$4:CC$104,7,0),"0"),
IFERROR(VLOOKUP(A54,'Season 14'!AF$4:CC$104,7,0),"0"),IFERROR(VLOOKUP(A54,'Season 15'!AF$4:CC$104,7,0),"0"),)</f>
        <v>0</v>
      </c>
      <c r="H54" s="556">
        <f>SUM(IFERROR(VLOOKUP(A54,'Season 1'!AF$4:CC$104,8,0),"0"),
IFERROR(VLOOKUP(A54,'Season 2'!AF$4:CC$104,8,0),"0"),IFERROR(VLOOKUP(A54,'Season 3'!AF$4:CC$104,8,0),"0"),
IFERROR(VLOOKUP(A54,'Season 4'!AF$4:CC$104,8,0),"0"),IFERROR(VLOOKUP(A54,'Season 5'!AF$4:CC$104,8,0),"0"),
IFERROR(VLOOKUP(A54,'Season 6'!AF$4:CC$104,8,0),"0"),IFERROR(VLOOKUP(A54,'Season 7'!AF$4:CC$104,8,0),"0"),
IFERROR(VLOOKUP(A54,'Season 8'!AF$4:CC$104,8,0),"0"),IFERROR(VLOOKUP(A54,'Season 9'!AF$4:CC$104,8,0),"0"),
IFERROR(VLOOKUP(A54,'Season 10'!AF$4:CC$104,8,0),"0"),IFERROR(VLOOKUP(A54,'Season 11'!AF$4:CC$104,8,0),"0"),
IFERROR(VLOOKUP(A54,'Season 12'!AF$4:CC$104,8,0),"0"),IFERROR(VLOOKUP(A54,'Season 13'!AF$4:CC$104,8,0),"0"),
IFERROR(VLOOKUP(A54,'Season 14'!AF$4:CC$104,8,0),"0"),IFERROR(VLOOKUP(A54,'Season 15'!AF$4:CC$104,8,0),"0"),)</f>
        <v>0</v>
      </c>
      <c r="I54" s="1023">
        <f>SUM(IFERROR(VLOOKUP(A54,'Season 1'!AF$4:CC$104,9,0),"0"),
IFERROR(VLOOKUP(A54,'Season 2'!AF$4:CC$104,9,0),"0"),IFERROR(VLOOKUP(A54,'Season 3'!AF$4:CC$104,9,0),"0"),
IFERROR(VLOOKUP(A54,'Season 4'!AF$4:CC$104,9,0),"0"),IFERROR(VLOOKUP(A54,'Season 5'!AF$4:CC$104,9,0),"0"),
IFERROR(VLOOKUP(A54,'Season 6'!AF$4:CC$104,9,0),"0"),IFERROR(VLOOKUP(A54,'Season 7'!AF$4:CC$104,9,0),"0"),
IFERROR(VLOOKUP(A54,'Season 8'!AF$4:CC$104,9,0),"0"),IFERROR(VLOOKUP(A54,'Season 9'!AF$4:CC$104,9,0),"0"),
IFERROR(VLOOKUP(A54,'Season 10'!AF$4:CC$104,9,0),"0"),IFERROR(VLOOKUP(A54,'Season 11'!AF$4:CC$104,9,0),"0"),
IFERROR(VLOOKUP(A54,'Season 12'!AF$4:CC$104,9,0),"0"),IFERROR(VLOOKUP(A54,'Season 13'!AF$4:CC$104,9,0),"0"),
IFERROR(VLOOKUP(A54,'Season 14'!AF$4:CC$104,9,0),"0"),IFERROR(VLOOKUP(A54,'Season 15'!AF$4:CC$104,9,0),"0"),)</f>
        <v>6</v>
      </c>
      <c r="J54" s="26">
        <f>SUM(IFERROR(VLOOKUP(A54,BI$3:BN$152,3,0),"0"),IFERROR(VLOOKUP(A54,'Season 1'!AF$4:CC$104,10,0),"0"),
IFERROR(VLOOKUP(A54,'Season 2'!AF$4:CC$104,10,0),"0"),IFERROR(VLOOKUP(A54,'Season 3'!AF$4:CC$104,10,0),"0"),
IFERROR(VLOOKUP(A54,'Season 4'!AF$4:CC$104,10,0),"0"),IFERROR(VLOOKUP(A54,'Season 5'!AF$4:CC$104,10,0),"0"),
IFERROR(VLOOKUP(A54,'Season 6'!AF$4:CC$104,10,0),"0"),IFERROR(VLOOKUP(A54,'Season 7'!AF$4:CC$104,10,0),"0"),
IFERROR(VLOOKUP(A54,'Season 8'!AF$4:CC$104,10,0),"0"),IFERROR(VLOOKUP(A54,'Season 9'!AF$4:CC$104,10,0),"0"),
IFERROR(VLOOKUP(A54,'Season 10'!AF$4:CC$104,10,0),"0"),IFERROR(VLOOKUP(A54,'Season 11'!AF$4:CC$104,10,0),"0"),
IFERROR(VLOOKUP(A54,'Season 12'!AF$4:CC$104,10,0),"0"),IFERROR(VLOOKUP(A54,'Season 13'!AF$4:CC$104,10,0),"0"),
IFERROR(VLOOKUP(A54,'Season 14'!AF$4:CC$104,10,0),"0"),IFERROR(VLOOKUP(A54,'Season 15'!AF$4:CC$104,10,0),"0"),)</f>
        <v>15</v>
      </c>
      <c r="K54" s="699">
        <f>SUM(IFERROR(VLOOKUP(A54,BI$3:BN$152,4,0),"0"),IFERROR(VLOOKUP(A54,'Season 1'!AF$4:CC$104,11,0),"0"),
IFERROR(VLOOKUP(A54,'Season 2'!AF$4:CC$104,11,0),"0"),IFERROR(VLOOKUP(A54,'Season 3'!AF$4:CC$104,11,0),"0"),
IFERROR(VLOOKUP(A54,'Season 4'!AF$4:CC$104,11,0),"0"),IFERROR(VLOOKUP(A54,'Season 5'!AF$4:CC$104,11,0),"0"),
IFERROR(VLOOKUP(A54,'Season 6'!AF$4:CC$104,11,0),"0"),IFERROR(VLOOKUP(A54,'Season 7'!AF$4:CC$104,11,0),"0"),
IFERROR(VLOOKUP(A54,'Season 8'!AF$4:CC$104,11,0),"0"),IFERROR(VLOOKUP(A54,'Season 9'!AF$4:CC$104,11,0),"0"),
IFERROR(VLOOKUP(A54,'Season 10'!AF$4:CC$104,11,0),"0"),IFERROR(VLOOKUP(A54,'Season 11'!AF$4:CC$104,11,0),"0"),
IFERROR(VLOOKUP(A54,'Season 12'!AF$4:CC$104,11,0),"0"),IFERROR(VLOOKUP(A54,'Season 13'!AF$4:CC$104,11,0),"0"),
IFERROR(VLOOKUP(A54,'Season 14'!AF$4:CC$104,11,0),"0"),IFERROR(VLOOKUP(A54,'Season 15'!AF$4:CC$104,11,0),"0"),)</f>
        <v>12</v>
      </c>
      <c r="L54" s="700">
        <f>SUM(IFERROR(VLOOKUP($A54,'Season 1'!AF$4:CC$104,12,0),"0"),
IFERROR(VLOOKUP($A54,'Season 2'!AF$4:CC$104,12,0),"0"),IFERROR(VLOOKUP($A54,'Season 3'!AF$4:CC$104,12,0),"0"),
IFERROR(VLOOKUP($A54,'Season 4'!AF$4:CC$104,12,0),"0"),IFERROR(VLOOKUP($A54,'Season 5'!AF$4:CC$104,12,0),"0"),
IFERROR(VLOOKUP($A54,'Season 6'!AF$4:CC$104,12,0),"0"),IFERROR(VLOOKUP($A54,'Season 7'!AF$4:CC$104,12,0),"0"),
IFERROR(VLOOKUP($A54,'Season 8'!AF$4:CC$104,12,0),"0"),IFERROR(VLOOKUP($A54,'Season 9'!AF$4:CC$104,12,0),"0"),
IFERROR(VLOOKUP($A54,'Season 10'!AF$4:CC$104,12,0),"0"),IFERROR(VLOOKUP($A54,'Season 11'!AF$4:CC$104,12,0),"0"),
IFERROR(VLOOKUP($A54,'Season 12'!AF$4:CC$104,12,0),"0"),IFERROR(VLOOKUP($A54,'Season 13'!AF$4:CC$104,12,0),"0"),
IFERROR(VLOOKUP($A54,'Season 14'!AF$4:CC$104,12,0),"0"),IFERROR(VLOOKUP($A54,'Season 15'!AF$4:CC$104,12,0),"0"),)</f>
        <v>0</v>
      </c>
      <c r="M54" s="692">
        <f>SUM(IFERROR(VLOOKUP($A54,'Season 1'!AF$4:CC$104,13,0),"0"),
IFERROR(VLOOKUP($A54,'Season 2'!AF$4:CC$104,13,0),"0"),IFERROR(VLOOKUP($A54,'Season 3'!AF$4:CC$104,13,0),"0"),
IFERROR(VLOOKUP($A54,'Season 4'!AF$4:CC$104,13,0),"0"),IFERROR(VLOOKUP($A54,'Season 5'!AF$4:CC$104,13,0),"0"),
IFERROR(VLOOKUP($A54,'Season 6'!AF$4:CC$104,13,0),"0"),IFERROR(VLOOKUP($A54,'Season 7'!AF$4:CC$104,13,0),"0"),
IFERROR(VLOOKUP($A54,'Season 8'!AF$4:CC$104,13,0),"0"),IFERROR(VLOOKUP($A54,'Season 9'!AF$4:CC$104,13,0),"0"),
IFERROR(VLOOKUP($A54,'Season 10'!AF$4:CC$104,13,0),"0"),IFERROR(VLOOKUP($A54,'Season 11'!AF$4:CC$104,13,0),"0"),
IFERROR(VLOOKUP($A54,'Season 12'!AF$4:CC$104,13,0),"0"),IFERROR(VLOOKUP($A54,'Season 13'!AF$4:CC$104,13,0),"0"),
IFERROR(VLOOKUP($A54,'Season 14'!AF$4:CC$104,13,0),"0"),IFERROR(VLOOKUP($A54,'Season 15'!AF$4:CC$104,13,0),"0"),)</f>
        <v>0</v>
      </c>
      <c r="N54" s="1023">
        <f>SUM(IFERROR(VLOOKUP($A54,'Season 1'!AF$4:CC$104,14,0),"0"),
IFERROR(VLOOKUP($A54,'Season 2'!AF$4:CC$104,14,0),"0"),IFERROR(VLOOKUP($A54,'Season 3'!AF$4:CC$104,14,0),"0"),
IFERROR(VLOOKUP($A54,'Season 4'!AF$4:CC$104,14,0),"0"),IFERROR(VLOOKUP($A54,'Season 5'!AF$4:CC$104,14,0),"0"),
IFERROR(VLOOKUP($A54,'Season 6'!AF$4:CC$104,14,0),"0"),IFERROR(VLOOKUP($A54,'Season 7'!AF$4:CC$104,14,0),"0"),
IFERROR(VLOOKUP($A54,'Season 8'!AF$4:CC$104,14,0),"0"),IFERROR(VLOOKUP($A54,'Season 9'!AF$4:CC$104,14,0),"0"),
IFERROR(VLOOKUP($A54,'Season 10'!AF$4:CC$104,14,0),"0"),IFERROR(VLOOKUP($A54,'Season 11'!AF$4:CC$104,14,0),"0"),
IFERROR(VLOOKUP($A54,'Season 12'!AF$4:CC$104,14,0),"0"),IFERROR(VLOOKUP($A54,'Season 13'!AF$4:CC$104,14,0),"0"),
IFERROR(VLOOKUP($A54,'Season 14'!AF$4:CC$104,14,0),"0"),IFERROR(VLOOKUP($A54,'Season 15'!AF$4:CC$104,14,0),"0"),)</f>
        <v>0</v>
      </c>
      <c r="O54" s="26">
        <f>SUM(IFERROR(VLOOKUP($A54,'Season 1'!AF$4:CC$104,15,0),"0"),
IFERROR(VLOOKUP($A54,'Season 2'!AF$4:CC$104,15,0),"0"),IFERROR(VLOOKUP($A54,'Season 3'!AF$4:CC$104,15,0),"0"),
IFERROR(VLOOKUP($A54,'Season 4'!AF$4:CC$104,15,0),"0"),IFERROR(VLOOKUP($A54,'Season 5'!AF$4:CC$104,15,0),"0"),
IFERROR(VLOOKUP($A54,'Season 6'!AF$4:CC$104,15,0),"0"),IFERROR(VLOOKUP($A54,'Season 7'!AF$4:CC$104,15,0),"0"),
IFERROR(VLOOKUP($A54,'Season 8'!AF$4:CC$104,15,0),"0"),IFERROR(VLOOKUP($A54,'Season 9'!AF$4:CC$104,15,0),"0"),
IFERROR(VLOOKUP($A54,'Season 10'!AF$4:CC$104,15,0),"0"),IFERROR(VLOOKUP($A54,'Season 11'!AF$4:CC$104,15,0),"0"),
IFERROR(VLOOKUP($A54,'Season 12'!AF$4:CC$104,15,0),"0"),IFERROR(VLOOKUP($A54,'Season 13'!AF$4:CC$104,15,0),"0"),
IFERROR(VLOOKUP($A54,'Season 14'!AF$4:CC$104,15,0),"0"),IFERROR(VLOOKUP($A54,'Season 15'!AF$4:CC$104,15,0),"0"),)</f>
        <v>0</v>
      </c>
      <c r="P54" s="699">
        <f>SUM(IFERROR(VLOOKUP($A54,'Season 1'!AF$4:CC$104,16,0),"0"),
IFERROR(VLOOKUP($A54,'Season 2'!AF$4:CC$104,16,0),"0"),IFERROR(VLOOKUP($A54,'Season 3'!AF$4:CC$104,16,0),"0"),
IFERROR(VLOOKUP($A54,'Season 4'!AF$4:CC$104,16,0),"0"),IFERROR(VLOOKUP($A54,'Season 5'!AF$4:CC$104,16,0),"0"),
IFERROR(VLOOKUP($A54,'Season 6'!AF$4:CC$104,16,0),"0"),IFERROR(VLOOKUP($A54,'Season 7'!AF$4:CC$104,16,0),"0"),
IFERROR(VLOOKUP($A54,'Season 8'!AF$4:CC$104,16,0),"0"),IFERROR(VLOOKUP($A54,'Season 9'!AF$4:CC$104,16,0),"0"),
IFERROR(VLOOKUP($A54,'Season 10'!AF$4:CC$104,16,0),"0"),IFERROR(VLOOKUP($A54,'Season 11'!AF$4:CC$104,16,0),"0"),
IFERROR(VLOOKUP($A54,'Season 12'!AF$4:CC$104,16,0),"0"),IFERROR(VLOOKUP($A54,'Season 13'!AF$4:CC$104,16,0),"0"),
IFERROR(VLOOKUP($A54,'Season 14'!AF$4:CC$104,16,0),"0"),IFERROR(VLOOKUP($A54,'Season 15'!AF$4:CC$104,16,0),"0"),)</f>
        <v>0</v>
      </c>
      <c r="Q54" s="700">
        <f>SUM(IFERROR(VLOOKUP($A54,'Season 1'!AF$4:CC$104,17,0),"0"),
IFERROR(VLOOKUP($A54,'Season 2'!AF$4:CC$104,17,0),"0"),IFERROR(VLOOKUP($A54,'Season 3'!AF$4:CC$104,17,0),"0"),
IFERROR(VLOOKUP($A54,'Season 4'!AF$4:CC$104,17,0),"0"),IFERROR(VLOOKUP($A54,'Season 5'!AF$4:CC$104,17,0),"0"),
IFERROR(VLOOKUP($A54,'Season 6'!AF$4:CC$104,17,0),"0"),IFERROR(VLOOKUP($A54,'Season 7'!AF$4:CC$104,17,0),"0"),
IFERROR(VLOOKUP($A54,'Season 8'!AF$4:CC$104,17,0),"0"),IFERROR(VLOOKUP($A54,'Season 9'!AF$4:CC$104,17,0),"0"),
IFERROR(VLOOKUP($A54,'Season 10'!AF$4:CC$104,17,0),"0"),IFERROR(VLOOKUP($A54,'Season 11'!AF$4:CC$104,17,0),"0"),
IFERROR(VLOOKUP($A54,'Season 12'!AF$4:CC$104,17,0),"0"),IFERROR(VLOOKUP($A54,'Season 13'!AF$4:CC$104,17,0),"0"),
IFERROR(VLOOKUP($A54,'Season 14'!AF$4:CC$104,17,0),"0"),IFERROR(VLOOKUP($A54,'Season 15'!AF$4:CC$104,17,0),"0"),)</f>
        <v>0</v>
      </c>
      <c r="R54" s="692">
        <f>SUM(IFERROR(VLOOKUP($A54,'Season 1'!AF$4:CC$104,18,0),"0"),
IFERROR(VLOOKUP($A54,'Season 2'!AF$4:CC$104,18,0),"0"),IFERROR(VLOOKUP($A54,'Season 3'!AF$4:CC$104,18,0),"0"),
IFERROR(VLOOKUP($A54,'Season 4'!AF$4:CC$104,18,0),"0"),IFERROR(VLOOKUP($A54,'Season 5'!AF$4:CC$104,18,0),"0"),
IFERROR(VLOOKUP($A54,'Season 6'!AF$4:CC$104,18,0),"0"),IFERROR(VLOOKUP($A54,'Season 7'!AF$4:CC$104,18,0),"0"),
IFERROR(VLOOKUP($A54,'Season 8'!AF$4:CC$104,18,0),"0"),IFERROR(VLOOKUP($A54,'Season 9'!AF$4:CC$104,18,0),"0"),
IFERROR(VLOOKUP($A54,'Season 10'!AF$4:CC$104,18,0),"0"),IFERROR(VLOOKUP($A54,'Season 11'!AF$4:CC$104,18,0),"0"),
IFERROR(VLOOKUP($A54,'Season 12'!AF$4:CC$104,18,0),"0"),IFERROR(VLOOKUP($A54,'Season 13'!AF$4:CC$104,18,0),"0"),
IFERROR(VLOOKUP($A54,'Season 14'!AF$4:CC$104,18,0),"0"),IFERROR(VLOOKUP($A54,'Season 15'!AF$4:CC$104,18,0),"0"),)</f>
        <v>0</v>
      </c>
      <c r="S54" s="1023">
        <f>SUM(IFERROR(VLOOKUP($A54,'Season 1'!AF$4:CC$104,19,0),"0"),
IFERROR(VLOOKUP($A54,'Season 2'!AF$4:CC$104,19,0),"0"),IFERROR(VLOOKUP($A54,'Season 3'!AF$4:CC$104,19,0),"0"),
IFERROR(VLOOKUP($A54,'Season 4'!AF$4:CC$104,19,0),"0"),IFERROR(VLOOKUP($A54,'Season 5'!AF$4:CC$104,19,0),"0"),
IFERROR(VLOOKUP($A54,'Season 6'!AF$4:CC$104,19,0),"0"),IFERROR(VLOOKUP($A54,'Season 7'!AF$4:CC$104,19,0),"0"),
IFERROR(VLOOKUP($A54,'Season 8'!AF$4:CC$104,19,0),"0"),IFERROR(VLOOKUP($A54,'Season 9'!AF$4:CC$104,19,0),"0"),
IFERROR(VLOOKUP($A54,'Season 10'!AF$4:CC$104,19,0),"0"),IFERROR(VLOOKUP($A54,'Season 11'!AF$4:CC$104,19,0),"0"),
IFERROR(VLOOKUP($A54,'Season 12'!AF$4:CC$104,19,0),"0"),IFERROR(VLOOKUP($A54,'Season 13'!AF$4:CC$104,19,0),"0"),
IFERROR(VLOOKUP($A54,'Season 14'!AF$4:CC$104,19,0),"0"),IFERROR(VLOOKUP($A54,'Season 15'!AF$4:CC$104,19,0),"0"),)</f>
        <v>0</v>
      </c>
      <c r="T54" s="26">
        <f>SUM(IFERROR(VLOOKUP($A54,'Season 1'!AF$4:CC$104,20,0),"0"),
IFERROR(VLOOKUP($A54,'Season 2'!AF$4:CC$104,20,0),"0"),IFERROR(VLOOKUP($A54,'Season 3'!AF$4:CC$104,20,0),"0"),
IFERROR(VLOOKUP($A54,'Season 4'!AF$4:CC$104,20,0),"0"),IFERROR(VLOOKUP($A54,'Season 5'!AF$4:CC$104,20,0),"0"),
IFERROR(VLOOKUP($A54,'Season 6'!AF$4:CC$104,20,0),"0"),IFERROR(VLOOKUP($A54,'Season 7'!AF$4:CC$104,20,0),"0"),
IFERROR(VLOOKUP($A54,'Season 8'!AF$4:CC$104,20,0),"0"),IFERROR(VLOOKUP($A54,'Season 9'!AF$4:CC$104,20,0),"0"),
IFERROR(VLOOKUP($A54,'Season 10'!AF$4:CC$104,20,0),"0"),IFERROR(VLOOKUP($A54,'Season 11'!AF$4:CC$104,20,0),"0"),
IFERROR(VLOOKUP($A54,'Season 12'!AF$4:CC$104,20,0),"0"),IFERROR(VLOOKUP($A54,'Season 13'!AF$4:CC$104,20,0),"0"),
IFERROR(VLOOKUP($A54,'Season 14'!AF$4:CC$104,20,0),"0"),IFERROR(VLOOKUP($A54,'Season 15'!AF$4:CC$104,20,0),"0"),)</f>
        <v>0</v>
      </c>
      <c r="U54" s="699">
        <f>SUM(IFERROR(VLOOKUP($A54,'Season 1'!AF$4:CC$104,21,0),"0"),
IFERROR(VLOOKUP($A54,'Season 2'!AF$4:CC$104,21,0),"0"),IFERROR(VLOOKUP($A54,'Season 3'!AF$4:CC$104,21,0),"0"),
IFERROR(VLOOKUP($A54,'Season 4'!AF$4:CC$104,21,0),"0"),IFERROR(VLOOKUP($A54,'Season 5'!AF$4:CC$104,21,0),"0"),
IFERROR(VLOOKUP($A54,'Season 6'!AF$4:CC$104,21,0),"0"),IFERROR(VLOOKUP($A54,'Season 7'!AF$4:CC$104,21,0),"0"),
IFERROR(VLOOKUP($A54,'Season 8'!AF$4:CC$104,21,0),"0"),IFERROR(VLOOKUP($A54,'Season 9'!AF$4:CC$104,21,0),"0"),
IFERROR(VLOOKUP($A54,'Season 10'!AF$4:CC$104,21,0),"0"),IFERROR(VLOOKUP($A54,'Season 11'!AF$4:CC$104,21,0),"0"),
IFERROR(VLOOKUP($A54,'Season 12'!AF$4:CC$104,21,0),"0"),IFERROR(VLOOKUP($A54,'Season 13'!AF$4:CC$104,21,0),"0"),
IFERROR(VLOOKUP($A54,'Season 14'!AF$4:CC$104,21,0),"0"),IFERROR(VLOOKUP($A54,'Season 15'!AF$4:CC$104,21,0),"0"),)</f>
        <v>0</v>
      </c>
      <c r="V54" s="700">
        <f>SUM(IFERROR(VLOOKUP($A54,'Season 1'!AF$4:CC$104,22,0),"0"),
IFERROR(VLOOKUP($A54,'Season 2'!AF$4:CC$104,22,0),"0"),IFERROR(VLOOKUP($A54,'Season 3'!AF$4:CC$104,22,0),"0"),
IFERROR(VLOOKUP($A54,'Season 4'!AF$4:CC$104,22,0),"0"),IFERROR(VLOOKUP($A54,'Season 5'!AF$4:CC$104,22,0),"0"),
IFERROR(VLOOKUP($A54,'Season 6'!AF$4:CC$104,22,0),"0"),IFERROR(VLOOKUP($A54,'Season 7'!AF$4:CC$104,22,0),"0"),
IFERROR(VLOOKUP($A54,'Season 8'!AF$4:CC$104,22,0),"0"),IFERROR(VLOOKUP($A54,'Season 9'!AF$4:CC$104,22,0),"0"),
IFERROR(VLOOKUP($A54,'Season 10'!AF$4:CC$104,22,0),"0"),IFERROR(VLOOKUP($A54,'Season 11'!AF$4:CC$104,22,0),"0"),
IFERROR(VLOOKUP($A54,'Season 12'!AF$4:CC$104,22,0),"0"),IFERROR(VLOOKUP($A54,'Season 13'!AF$4:CC$104,22,0),"0"),
IFERROR(VLOOKUP($A54,'Season 14'!AF$4:CC$104,22,0),"0"),IFERROR(VLOOKUP($A54,'Season 15'!AF$4:CC$104,22,0),"0"),)</f>
        <v>0</v>
      </c>
      <c r="W54" s="692">
        <f>SUM(IFERROR(VLOOKUP($A54,'Season 1'!AF$4:CC$104,23,0),"0"),
IFERROR(VLOOKUP($A54,'Season 2'!AF$4:CC$104,23,0),"0"),IFERROR(VLOOKUP($A54,'Season 3'!AF$4:CC$104,23,0),"0"),
IFERROR(VLOOKUP($A54,'Season 4'!AF$4:CC$104,23,0),"0"),IFERROR(VLOOKUP($A54,'Season 5'!AF$4:CC$104,23,0),"0"),
IFERROR(VLOOKUP($A54,'Season 6'!AF$4:CC$104,23,0),"0"),IFERROR(VLOOKUP($A54,'Season 7'!AF$4:CC$104,23,0),"0"),
IFERROR(VLOOKUP($A54,'Season 8'!AF$4:CC$104,23,0),"0"),IFERROR(VLOOKUP($A54,'Season 9'!AF$4:CC$104,23,0),"0"),
IFERROR(VLOOKUP($A54,'Season 10'!AF$4:CC$104,23,0),"0"),IFERROR(VLOOKUP($A54,'Season 11'!AF$4:CC$104,23,0),"0"),
IFERROR(VLOOKUP($A54,'Season 12'!AF$4:CC$104,23,0),"0"),IFERROR(VLOOKUP($A54,'Season 13'!AF$4:CC$104,23,0),"0"),
IFERROR(VLOOKUP($A54,'Season 14'!AF$4:CC$104,23,0),"0"),IFERROR(VLOOKUP($A54,'Season 15'!AF$4:CC$104,23,0),"0"),)</f>
        <v>0</v>
      </c>
      <c r="X54" s="1023">
        <f>SUM(IFERROR(VLOOKUP($A54,'Season 1'!AF$4:CC$104,24,0),"0"),
IFERROR(VLOOKUP($A54,'Season 2'!AF$4:CC$104,24,0),"0"),IFERROR(VLOOKUP($A54,'Season 3'!AF$4:CC$104,24,0),"0"),
IFERROR(VLOOKUP($A54,'Season 4'!AF$4:CC$104,24,0),"0"),IFERROR(VLOOKUP($A54,'Season 5'!AF$4:CC$104,24,0),"0"),
IFERROR(VLOOKUP($A54,'Season 6'!AF$4:CC$104,24,0),"0"),IFERROR(VLOOKUP($A54,'Season 7'!AF$4:CC$104,24,0),"0"),
IFERROR(VLOOKUP($A54,'Season 8'!AF$4:CC$104,24,0),"0"),IFERROR(VLOOKUP($A54,'Season 9'!AF$4:CC$104,24,0),"0"),
IFERROR(VLOOKUP($A54,'Season 10'!AF$4:CC$104,24,0),"0"),IFERROR(VLOOKUP($A54,'Season 11'!AF$4:CC$104,24,0),"0"),
IFERROR(VLOOKUP($A54,'Season 12'!AF$4:CC$104,24,0),"0"),IFERROR(VLOOKUP($A54,'Season 13'!AF$4:CC$104,24,0),"0"),
IFERROR(VLOOKUP($A54,'Season 14'!AF$4:CC$104,24,0),"0"),IFERROR(VLOOKUP($A54,'Season 15'!AF$4:CC$104,24,0),"0"),)</f>
        <v>3</v>
      </c>
      <c r="Y54" s="26">
        <f>SUM(IFERROR(VLOOKUP($A54,'Season 1'!AF$4:CC$104,25,0),"0"),
IFERROR(VLOOKUP($A54,'Season 2'!AF$4:CC$104,25,0),"0"),IFERROR(VLOOKUP($A54,'Season 3'!AF$4:CC$104,25,0),"0"),
IFERROR(VLOOKUP($A54,'Season 4'!AF$4:CC$104,25,0),"0"),IFERROR(VLOOKUP($A54,'Season 5'!AF$4:CC$104,25,0),"0"),
IFERROR(VLOOKUP($A54,'Season 6'!AF$4:CC$104,25,0),"0"),IFERROR(VLOOKUP($A54,'Season 7'!AF$4:CC$104,25,0),"0"),
IFERROR(VLOOKUP($A54,'Season 8'!AF$4:CC$104,25,0),"0"),IFERROR(VLOOKUP($A54,'Season 9'!AF$4:CC$104,25,0),"0"),
IFERROR(VLOOKUP($A54,'Season 10'!AF$4:CC$104,25,0),"0"),IFERROR(VLOOKUP($A54,'Season 11'!AF$4:CC$104,25,0),"0"),
IFERROR(VLOOKUP($A54,'Season 12'!AF$4:CC$104,25,0),"0"),IFERROR(VLOOKUP($A54,'Season 13'!AF$4:CC$104,25,0),"0"),
IFERROR(VLOOKUP($A54,'Season 14'!AF$4:CC$104,25,0),"0"),IFERROR(VLOOKUP($A54,'Season 15'!AF$4:CC$104,25,0),"0"),)</f>
        <v>9</v>
      </c>
      <c r="Z54" s="699">
        <f>SUM(IFERROR(VLOOKUP($A54,'Season 1'!AF$4:CC$104,26,0),"0"),
IFERROR(VLOOKUP($A54,'Season 2'!AF$4:CC$104,26,0),"0"),IFERROR(VLOOKUP($A54,'Season 3'!AF$4:CC$104,26,0),"0"),
IFERROR(VLOOKUP($A54,'Season 4'!AF$4:CC$104,26,0),"0"),IFERROR(VLOOKUP($A54,'Season 5'!AF$4:CC$104,26,0),"0"),
IFERROR(VLOOKUP($A54,'Season 6'!AF$4:CC$104,26,0),"0"),IFERROR(VLOOKUP($A54,'Season 7'!AF$4:CC$104,26,0),"0"),
IFERROR(VLOOKUP($A54,'Season 8'!AF$4:CC$104,26,0),"0"),IFERROR(VLOOKUP($A54,'Season 9'!AF$4:CC$104,26,0),"0"),
IFERROR(VLOOKUP($A54,'Season 10'!AF$4:CC$104,26,0),"0"),IFERROR(VLOOKUP($A54,'Season 11'!AF$4:CC$104,26,0),"0"),
IFERROR(VLOOKUP($A54,'Season 12'!AF$4:CC$104,26,0),"0"),IFERROR(VLOOKUP($A54,'Season 13'!AF$4:CC$104,26,0),"0"),
IFERROR(VLOOKUP($A54,'Season 14'!AF$4:CC$104,26,0),"0"),IFERROR(VLOOKUP($A54,'Season 15'!AF$4:CC$104,26,0),"0"),)</f>
        <v>6</v>
      </c>
      <c r="AA54" s="700">
        <f>SUM(IFERROR(VLOOKUP($A54,'Season 1'!AF$4:CC$104,27,0),"0"),
IFERROR(VLOOKUP($A54,'Season 2'!AF$4:CC$104,27,0),"0"),IFERROR(VLOOKUP($A54,'Season 3'!AF$4:CC$104,27,0),"0"),
IFERROR(VLOOKUP($A54,'Season 4'!AF$4:CC$104,27,0),"0"),IFERROR(VLOOKUP($A54,'Season 5'!AF$4:CC$104,27,0),"0"),
IFERROR(VLOOKUP($A54,'Season 6'!AF$4:CC$104,27,0),"0"),IFERROR(VLOOKUP($A54,'Season 7'!AF$4:CC$104,27,0),"0"),
IFERROR(VLOOKUP($A54,'Season 8'!AF$4:CC$104,27,0),"0"),IFERROR(VLOOKUP($A54,'Season 9'!AF$4:CC$104,27,0),"0"),
IFERROR(VLOOKUP($A54,'Season 10'!AF$4:CC$104,27,0),"0"),IFERROR(VLOOKUP($A54,'Season 11'!AF$4:CC$104,27,0),"0"),
IFERROR(VLOOKUP($A54,'Season 12'!AF$4:CC$104,27,0),"0"),IFERROR(VLOOKUP($A54,'Season 13'!AF$4:CC$104,27,0),"0"),
IFERROR(VLOOKUP($A54,'Season 14'!AF$4:CC$104,27,0),"0"),IFERROR(VLOOKUP($A54,'Season 15'!AF$4:CC$104,27,0),"0"),)</f>
        <v>0</v>
      </c>
      <c r="AB54" s="692">
        <f>SUM(IFERROR(VLOOKUP($A54,'Season 1'!AF$4:CC$104,28,0),"0"),
IFERROR(VLOOKUP($A54,'Season 2'!AF$4:CC$104,28,0),"0"),IFERROR(VLOOKUP($A54,'Season 3'!AF$4:CC$104,28,0),"0"),
IFERROR(VLOOKUP($A54,'Season 4'!AF$4:CC$104,28,0),"0"),IFERROR(VLOOKUP($A54,'Season 5'!AF$4:CC$104,28,0),"0"),
IFERROR(VLOOKUP($A54,'Season 6'!AF$4:CC$104,28,0),"0"),IFERROR(VLOOKUP($A54,'Season 7'!AF$4:CC$104,28,0),"0"),
IFERROR(VLOOKUP($A54,'Season 8'!AF$4:CC$104,28,0),"0"),IFERROR(VLOOKUP($A54,'Season 9'!AF$4:CC$104,28,0),"0"),
IFERROR(VLOOKUP($A54,'Season 10'!AF$4:CC$104,28,0),"0"),IFERROR(VLOOKUP($A54,'Season 11'!AF$4:CC$104,28,0),"0"),
IFERROR(VLOOKUP($A54,'Season 12'!AF$4:CC$104,28,0),"0"),IFERROR(VLOOKUP($A54,'Season 13'!AF$4:CC$104,28,0),"0"),
IFERROR(VLOOKUP($A54,'Season 14'!AF$4:CC$104,28,0),"0"),IFERROR(VLOOKUP($A54,'Season 15'!AF$4:CC$104,28,0),"0"),)</f>
        <v>0</v>
      </c>
      <c r="AC54" s="1023">
        <f>SUM(IFERROR(VLOOKUP($A54,'Season 1'!AF$4:CC$104,29,0),"0"),
IFERROR(VLOOKUP($A54,'Season 2'!AF$4:CC$104,29,0),"0"),IFERROR(VLOOKUP($A54,'Season 3'!AF$4:CC$104,29,0),"0"),
IFERROR(VLOOKUP($A54,'Season 4'!AF$4:CC$104,29,0),"0"),IFERROR(VLOOKUP($A54,'Season 5'!AF$4:CC$104,29,0),"0"),
IFERROR(VLOOKUP($A54,'Season 6'!AF$4:CC$104,29,0),"0"),IFERROR(VLOOKUP($A54,'Season 7'!AF$4:CC$104,29,0),"0"),
IFERROR(VLOOKUP($A54,'Season 8'!AF$4:CC$104,29,0),"0"),IFERROR(VLOOKUP($A54,'Season 9'!AF$4:CC$104,29,0),"0"),
IFERROR(VLOOKUP($A54,'Season 10'!AF$4:CC$104,29,0),"0"),IFERROR(VLOOKUP($A54,'Season 11'!AF$4:CC$104,29,0),"0"),
IFERROR(VLOOKUP($A54,'Season 12'!AF$4:CC$104,29,0),"0"),IFERROR(VLOOKUP($A54,'Season 13'!AF$4:CC$104,29,0),"0"),
IFERROR(VLOOKUP($A54,'Season 14'!AF$4:CC$104,29,0),"0"),IFERROR(VLOOKUP($A54,'Season 15'!AF$4:CC$104,29,0),"0"),)</f>
        <v>3</v>
      </c>
      <c r="AD54" s="26">
        <f>SUM(IFERROR(VLOOKUP($A54,'Season 1'!AF$4:CC$104,30,0),"0"),
IFERROR(VLOOKUP($A54,'Season 2'!AF$4:CC$104,30,0),"0"),IFERROR(VLOOKUP($A54,'Season 3'!AF$4:CC$104,30,0),"0"),
IFERROR(VLOOKUP($A54,'Season 4'!AF$4:CC$104,30,0),"0"),IFERROR(VLOOKUP($A54,'Season 5'!AF$4:CC$104,30,0),"0"),
IFERROR(VLOOKUP($A54,'Season 6'!AF$4:CC$104,30,0),"0"),IFERROR(VLOOKUP($A54,'Season 7'!AF$4:CC$104,30,0),"0"),
IFERROR(VLOOKUP($A54,'Season 8'!AF$4:CC$104,30,0),"0"),IFERROR(VLOOKUP($A54,'Season 9'!AF$4:CC$104,30,0),"0"),
IFERROR(VLOOKUP($A54,'Season 10'!AF$4:CC$104,30,0),"0"),IFERROR(VLOOKUP($A54,'Season 11'!AF$4:CC$104,30,0),"0"),
IFERROR(VLOOKUP($A54,'Season 12'!AF$4:CC$104,30,0),"0"),IFERROR(VLOOKUP($A54,'Season 13'!AF$4:CC$104,30,0),"0"),
IFERROR(VLOOKUP($A54,'Season 14'!AF$4:CC$104,30,0),"0"),IFERROR(VLOOKUP($A54,'Season 15'!AF$4:CC$104,30,0),"0"),)</f>
        <v>6</v>
      </c>
      <c r="AE54" s="699">
        <f>SUM(IFERROR(VLOOKUP($A54,'Season 1'!AF$4:CC$104,31,0),"0"),
IFERROR(VLOOKUP($A54,'Season 2'!AF$4:CC$104,31,0),"0"),IFERROR(VLOOKUP($A54,'Season 3'!AF$4:CC$104,31,0),"0"),
IFERROR(VLOOKUP($A54,'Season 4'!AF$4:CC$104,31,0),"0"),IFERROR(VLOOKUP($A54,'Season 5'!AF$4:CC$104,31,0),"0"),
IFERROR(VLOOKUP($A54,'Season 6'!AF$4:CC$104,31,0),"0"),IFERROR(VLOOKUP($A54,'Season 7'!AF$4:CC$104,31,0),"0"),
IFERROR(VLOOKUP($A54,'Season 8'!AF$4:CC$104,31,0),"0"),IFERROR(VLOOKUP($A54,'Season 9'!AF$4:CC$104,31,0),"0"),
IFERROR(VLOOKUP($A54,'Season 10'!AF$4:CC$104,31,0),"0"),IFERROR(VLOOKUP($A54,'Season 11'!AF$4:CC$104,31,0),"0"),
IFERROR(VLOOKUP($A54,'Season 12'!AF$4:CC$104,31,0),"0"),IFERROR(VLOOKUP($A54,'Season 13'!AF$4:CC$104,31,0),"0"),
IFERROR(VLOOKUP($A54,'Season 14'!AF$4:CC$104,31,0),"0"),IFERROR(VLOOKUP($A54,'Season 15'!AF$4:CC$104,31,0),"0"),)</f>
        <v>0</v>
      </c>
      <c r="AF54" s="700">
        <f>SUM(IFERROR(VLOOKUP($A54,'Season 3'!AF$4:CC$104,32,0),"0"),
IFERROR(VLOOKUP($A54,'Season 4'!AF$4:CC$104,32,0),"0"),IFERROR(VLOOKUP($A54,'Season 5'!AF$4:CC$104,32,0),"0"),
IFERROR(VLOOKUP($A54,'Season 6'!AF$4:CC$104,32,0),"0"),IFERROR(VLOOKUP($A54,'Season 7'!AF$4:CC$104,32,0),"0"),
IFERROR(VLOOKUP($A54,'Season 8'!AF$4:CC$104,32,0),"0"),IFERROR(VLOOKUP($A54,'Season 9'!AF$4:CC$104,32,0),"0"),
IFERROR(VLOOKUP($A54,'Season 10'!AF$4:CC$104,32,0),"0"),IFERROR(VLOOKUP($A54,'Season 11'!AF$4:CC$104,32,0),"0"),
IFERROR(VLOOKUP($A54,'Season 12'!AF$4:CC$104,32,0),"0"),IFERROR(VLOOKUP($A54,'Season 13'!AF$4:CC$104,32,0),"0"),
IFERROR(VLOOKUP($A54,'Season 14'!AF$4:CC$104,32,0),"0"),IFERROR(VLOOKUP($A54,'Season 15'!AF$4:CC$104,32,0),"0"),)</f>
        <v>0</v>
      </c>
      <c r="AG54" s="692">
        <f>SUM(IFERROR(VLOOKUP($A54,'Season 3'!AF$4:CC$104,33,0),"0"),
IFERROR(VLOOKUP($A54,'Season 4'!AF$4:CC$104,33,0),"0"),IFERROR(VLOOKUP($A54,'Season 5'!AF$4:CC$104,33,0),"0"),
IFERROR(VLOOKUP($A54,'Season 6'!AF$4:CC$104,33,0),"0"),IFERROR(VLOOKUP($A54,'Season 7'!AF$4:CC$104,33,0),"0"),
IFERROR(VLOOKUP($A54,'Season 8'!AF$4:CC$104,33,0),"0"),IFERROR(VLOOKUP($A54,'Season 9'!AF$4:CC$104,33,0),"0"),
IFERROR(VLOOKUP($A54,'Season 10'!AF$4:CC$104,33,0),"0"),IFERROR(VLOOKUP($A54,'Season 11'!AF$4:CC$104,33,0),"0"),
IFERROR(VLOOKUP($A54,'Season 12'!AF$4:CC$104,33,0),"0"),IFERROR(VLOOKUP($A54,'Season 13'!AF$4:CC$104,33,0),"0"),
IFERROR(VLOOKUP($A54,'Season 14'!AF$4:CC$104,33,0),"0"),IFERROR(VLOOKUP($A54,'Season 15'!AF$4:CC$104,33,0),"0"),)</f>
        <v>0</v>
      </c>
      <c r="AH54" s="1023">
        <f>SUM(IFERROR(VLOOKUP($A54,'Season 3'!AF$4:CC$104,34,0),"0"),
IFERROR(VLOOKUP($A54,'Season 4'!AF$4:CC$104,34,0),"0"),IFERROR(VLOOKUP($A54,'Season 5'!AF$4:CC$104,34,0),"0"),
IFERROR(VLOOKUP($A54,'Season 6'!AF$4:CC$104,34,0),"0"),IFERROR(VLOOKUP($A54,'Season 7'!AF$4:CC$104,34,0),"0"),
IFERROR(VLOOKUP($A54,'Season 8'!AF$4:CC$104,34,0),"0"),IFERROR(VLOOKUP($A54,'Season 9'!AF$4:CC$104,34,0),"0"),
IFERROR(VLOOKUP($A54,'Season 10'!AF$4:CC$104,34,0),"0"),IFERROR(VLOOKUP($A54,'Season 11'!AF$4:CC$104,34,0),"0"),
IFERROR(VLOOKUP($A54,'Season 12'!AF$4:CC$104,34,0),"0"),IFERROR(VLOOKUP($A54,'Season 13'!AF$4:CC$104,34,0),"0"),
IFERROR(VLOOKUP($A54,'Season 14'!AF$4:CC$104,34,0),"0"),IFERROR(VLOOKUP($A54,'Season 15'!AF$4:CC$104,34,0),"0"),)</f>
        <v>1</v>
      </c>
      <c r="AI54" s="26">
        <f>SUM(IFERROR(VLOOKUP($A54,'Season 3'!AF$4:CC$104,35,0),"0"),
IFERROR(VLOOKUP($A54,'Season 4'!AF$4:CC$104,35,0),"0"),IFERROR(VLOOKUP($A54,'Season 5'!AF$4:CC$104,35,0),"0"),
IFERROR(VLOOKUP($A54,'Season 6'!AF$4:CC$104,35,0),"0"),IFERROR(VLOOKUP($A54,'Season 7'!AF$4:CC$104,35,0),"0"),
IFERROR(VLOOKUP($A54,'Season 8'!AF$4:CC$104,35,0),"0"),IFERROR(VLOOKUP($A54,'Season 9'!AF$4:CC$104,35,0),"0"),
IFERROR(VLOOKUP($A54,'Season 10'!AF$4:CC$104,35,0),"0"),IFERROR(VLOOKUP($A54,'Season 11'!AF$4:CC$104,35,0),"0"),
IFERROR(VLOOKUP($A54,'Season 12'!AF$4:CC$104,35,0),"0"),IFERROR(VLOOKUP($A54,'Season 13'!AF$4:CC$104,35,0),"0"),
IFERROR(VLOOKUP($A54,'Season 14'!AF$4:CC$104,35,0),"0"),IFERROR(VLOOKUP($A54,'Season 15'!AF$4:CC$104,35,0),"0"),)</f>
        <v>0</v>
      </c>
      <c r="AJ54" s="699">
        <f>SUM(IFERROR(VLOOKUP($A54,'Season 3'!AF$4:CC$104,36,0),"0"),
IFERROR(VLOOKUP($A54,'Season 4'!AF$4:CC$104,36,0),"0"),IFERROR(VLOOKUP($A54,'Season 5'!AF$4:CC$104,36,0),"0"),
IFERROR(VLOOKUP($A54,'Season 6'!AF$4:CC$104,36,0),"0"),IFERROR(VLOOKUP($A54,'Season 7'!AF$4:CC$104,36,0),"0"),
IFERROR(VLOOKUP($A54,'Season 8'!AF$4:CC$104,36,0),"0"),IFERROR(VLOOKUP($A54,'Season 9'!AF$4:CC$104,36,0),"0"),
IFERROR(VLOOKUP($A54,'Season 10'!AF$4:CC$104,36,0),"0"),IFERROR(VLOOKUP($A54,'Season 11'!AF$4:CC$104,36,0),"0"),
IFERROR(VLOOKUP($A54,'Season 12'!AF$4:CC$104,36,0),"0"),IFERROR(VLOOKUP($A54,'Season 13'!AF$4:CC$104,36,0),"0"),
IFERROR(VLOOKUP($A54,'Season 14'!AF$4:CC$104,36,0),"0"),IFERROR(VLOOKUP($A54,'Season 15'!AF$4:CC$104,36,0),"0"),)</f>
        <v>1</v>
      </c>
      <c r="AK54" s="700">
        <f>SUM(IFERROR(VLOOKUP($A54,'Season 2'!AF$4:CC$104,32,0),"0"),IFERROR(VLOOKUP($A54,'Season 3'!AF$4:CC$104,37,0),"0"),
IFERROR(VLOOKUP($A54,'Season 4'!AF$4:CC$104,37,0),"0"),IFERROR(VLOOKUP($A54,'Season 5'!AF$4:CC$104,37,0),"0"),
IFERROR(VLOOKUP($A54,'Season 6'!AF$4:CC$104,37,0),"0"),IFERROR(VLOOKUP($A54,'Season 7'!AF$4:CC$104,37,0),"0"),
IFERROR(VLOOKUP($A54,'Season 8'!AF$4:CC$104,37,0),"0"),IFERROR(VLOOKUP($A54,'Season 9'!AF$4:CC$104,37,0),"0"),
IFERROR(VLOOKUP($A54,'Season 10'!AF$4:CC$104,37,0),"0"),IFERROR(VLOOKUP($A54,'Season 11'!AF$4:CC$104,37,0),"0"),
IFERROR(VLOOKUP($A54,'Season 12'!AF$4:CC$104,37,0),"0"),IFERROR(VLOOKUP($A54,'Season 13'!AF$4:CC$104,37,0),"0"),
IFERROR(VLOOKUP($A54,'Season 14'!AF$4:CC$104,37,0),"0"),IFERROR(VLOOKUP($A54,'Season 15'!AF$4:CC$104,37,0),"0"),)</f>
        <v>0</v>
      </c>
      <c r="AL54" s="692">
        <f>SUM(IFERROR(VLOOKUP($A54,'Season 2'!AF$4:CC$104,33,0),"0"),IFERROR(VLOOKUP($A54,'Season 3'!AF$4:CC$104,38,0),"0"),
IFERROR(VLOOKUP($A54,'Season 4'!AF$4:CC$104,38,0),"0"),IFERROR(VLOOKUP($A54,'Season 5'!AF$4:CC$104,38,0),"0"),
IFERROR(VLOOKUP($A54,'Season 6'!AF$4:CC$104,38,0),"0"),IFERROR(VLOOKUP($A54,'Season 7'!AF$4:CC$104,38,0),"0"),
IFERROR(VLOOKUP($A54,'Season 8'!AF$4:CC$104,38,0),"0"),IFERROR(VLOOKUP($A54,'Season 9'!AF$4:CC$104,38,0),"0"),
IFERROR(VLOOKUP($A54,'Season 10'!AF$4:CC$104,38,0),"0"),IFERROR(VLOOKUP($A54,'Season 11'!AF$4:CC$104,38,0),"0"),
IFERROR(VLOOKUP($A54,'Season 12'!AF$4:CC$104,38,0),"0"),IFERROR(VLOOKUP($A54,'Season 13'!AF$4:CC$104,38,0),"0"),
IFERROR(VLOOKUP($A54,'Season 14'!AF$4:CC$104,38,0),"0"),IFERROR(VLOOKUP($A54,'Season 15'!AF$4:CC$104,38,0),"0"),)</f>
        <v>0</v>
      </c>
      <c r="AM54" s="1023">
        <f>SUM(IFERROR(VLOOKUP($A54,'Season 2'!AF$4:CC$104,34,0),"0"),IFERROR(VLOOKUP($A54,'Season 3'!AF$4:CC$104,39,0),"0"),
IFERROR(VLOOKUP($A54,'Season 4'!AF$4:CC$104,39,0),"0"),IFERROR(VLOOKUP($A54,'Season 5'!AF$4:CC$104,39,0),"0"),
IFERROR(VLOOKUP($A54,'Season 6'!AF$4:CC$104,39,0),"0"),IFERROR(VLOOKUP($A54,'Season 7'!AF$4:CC$104,39,0),"0"),
IFERROR(VLOOKUP($A54,'Season 8'!AF$4:CC$104,39,0),"0"),IFERROR(VLOOKUP($A54,'Season 9'!AF$4:CC$104,39,0),"0"),
IFERROR(VLOOKUP($A54,'Season 10'!AF$4:CC$104,39,0),"0"),IFERROR(VLOOKUP($A54,'Season 11'!AF$4:CC$104,39,0),"0"),
IFERROR(VLOOKUP($A54,'Season 12'!AF$4:CC$104,39,0),"0"),IFERROR(VLOOKUP($A54,'Season 13'!AF$4:CC$104,39,0),"0"),
IFERROR(VLOOKUP($A54,'Season 14'!AF$4:CC$104,39,0),"0"),IFERROR(VLOOKUP($A54,'Season 15'!AF$4:CC$104,39,0),"0"),)</f>
        <v>2</v>
      </c>
      <c r="AN54" s="26">
        <f>SUM(IFERROR(VLOOKUP($A54,'Season 2'!AF$4:CC$104,35,0),"0"),IFERROR(VLOOKUP($A54,'Season 3'!AF$4:CC$104,40,0),"0"),
IFERROR(VLOOKUP($A54,'Season 4'!AF$4:CC$104,40,0),"0"),IFERROR(VLOOKUP($A54,'Season 5'!AF$4:CC$104,40,0),"0"),
IFERROR(VLOOKUP($A54,'Season 6'!AF$4:CC$104,40,0),"0"),IFERROR(VLOOKUP($A54,'Season 7'!AF$4:CC$104,40,0),"0"),
IFERROR(VLOOKUP($A54,'Season 8'!AF$4:CC$104,40,0),"0"),IFERROR(VLOOKUP($A54,'Season 9'!AF$4:CC$104,40,0),"0"),
IFERROR(VLOOKUP($A54,'Season 10'!AF$4:CC$104,40,0),"0"),IFERROR(VLOOKUP($A54,'Season 11'!AF$4:CC$104,40,0),"0"),
IFERROR(VLOOKUP($A54,'Season 12'!AF$4:CC$104,40,0),"0"),IFERROR(VLOOKUP($A54,'Season 13'!AF$4:CC$104,40,0),"0"),
IFERROR(VLOOKUP($A54,'Season 14'!AF$4:CC$104,40,0),"0"),IFERROR(VLOOKUP($A54,'Season 15'!AF$4:CC$104,40,0),"0"),)</f>
        <v>2</v>
      </c>
      <c r="AO54" s="699">
        <f>SUM(IFERROR(VLOOKUP($A54,'Season 2'!AF$4:CC$104,36,0),"0"),IFERROR(VLOOKUP($A54,'Season 3'!AF$4:CC$104,41,0),"0"),
IFERROR(VLOOKUP($A54,'Season 4'!AF$4:CC$104,41,0),"0"),IFERROR(VLOOKUP($A54,'Season 5'!AF$4:CC$104,41,0),"0"),
IFERROR(VLOOKUP($A54,'Season 6'!AF$4:CC$104,41,0),"0"),IFERROR(VLOOKUP($A54,'Season 7'!AF$4:CC$104,41,0),"0"),
IFERROR(VLOOKUP($A54,'Season 8'!AF$4:CC$104,41,0),"0"),IFERROR(VLOOKUP($A54,'Season 9'!AF$4:CC$104,41,0),"0"),
IFERROR(VLOOKUP($A54,'Season 10'!AF$4:CC$104,41,0),"0"),IFERROR(VLOOKUP($A54,'Season 11'!AF$4:CC$104,41,0),"0"),
IFERROR(VLOOKUP($A54,'Season 12'!AF$4:CC$104,41,0),"0"),IFERROR(VLOOKUP($A54,'Season 13'!AF$4:CC$104,41,0),"0"),
IFERROR(VLOOKUP($A54,'Season 14'!AF$4:CC$104,41,0),"0"),IFERROR(VLOOKUP($A54,'Season 15'!AF$4:CC$104,41,0),"0"),)</f>
        <v>1</v>
      </c>
      <c r="AP54" s="700">
        <f>SUM(IFERROR(VLOOKUP($A54,'Season 2'!AF$4:CC$104,37,0),"0"),IFERROR(VLOOKUP($A54,'Season 3'!AF$4:CC$104,42,0),"0"),
IFERROR(VLOOKUP($A54,'Season 4'!AF$4:CC$104,42,0),"0"),IFERROR(VLOOKUP($A54,'Season 5'!AF$4:CC$104,42,0),"0"),
IFERROR(VLOOKUP($A54,'Season 6'!AF$4:CC$104,42,0),"0"),IFERROR(VLOOKUP($A54,'Season 7'!AF$4:CC$104,42,0),"0"),
IFERROR(VLOOKUP($A54,'Season 8'!AF$4:CC$104,42,0),"0"),IFERROR(VLOOKUP($A54,'Season 9'!AF$4:CC$104,42,0),"0"),
IFERROR(VLOOKUP($A54,'Season 10'!AF$4:CC$104,42,0),"0"),IFERROR(VLOOKUP($A54,'Season 11'!AF$4:CC$104,42,0),"0"),
IFERROR(VLOOKUP($A54,'Season 12'!AF$4:CC$104,42,0),"0"),IFERROR(VLOOKUP($A54,'Season 13'!AF$4:CC$104,42,0),"0"),
IFERROR(VLOOKUP($A54,'Season 14'!AF$4:CC$104,42,0),"0"),IFERROR(VLOOKUP($A54,'Season 15'!AF$4:CC$104,42,0),"0"),)</f>
        <v>0</v>
      </c>
      <c r="AQ54" s="692">
        <f>SUM(IFERROR(VLOOKUP($A54,'Season 2'!AF$4:CC$104,38,0),"0"),IFERROR(VLOOKUP($A54,'Season 3'!AF$4:CC$104,43,0),"0"),
IFERROR(VLOOKUP($A54,'Season 4'!AF$4:CC$104,43,0),"0"),IFERROR(VLOOKUP($A54,'Season 5'!AF$4:CC$104,43,0),"0"),
IFERROR(VLOOKUP($A54,'Season 6'!AF$4:CC$104,43,0),"0"),IFERROR(VLOOKUP($A54,'Season 7'!AF$4:CC$104,43,0),"0"),
IFERROR(VLOOKUP($A54,'Season 8'!AF$4:CC$104,43,0),"0"),IFERROR(VLOOKUP($A54,'Season 9'!AF$4:CC$104,43,0),"0"),
IFERROR(VLOOKUP($A54,'Season 10'!AF$4:CC$104,43,0),"0"),IFERROR(VLOOKUP($A54,'Season 11'!AF$4:CC$104,43,0),"0"),
IFERROR(VLOOKUP($A54,'Season 12'!AF$4:CC$104,43,0),"0"),IFERROR(VLOOKUP($A54,'Season 13'!AF$4:CC$104,43,0),"0"),
IFERROR(VLOOKUP($A54,'Season 14'!AF$4:CC$104,43,0),"0"),IFERROR(VLOOKUP($A54,'Season 15'!AF$4:CC$104,43,0),"0"),)</f>
        <v>0</v>
      </c>
      <c r="AR54" s="1023">
        <f>SUM(IFERROR(VLOOKUP($A54,'Season 2'!AF$4:CC$104,39,0),"0"),IFERROR(VLOOKUP($A54,'Season 3'!AF$4:CC$104,44,0),"0"),
IFERROR(VLOOKUP($A54,'Season 4'!AF$4:CC$104,44,0),"0"),IFERROR(VLOOKUP($A54,'Season 5'!AF$4:CC$104,44,0),"0"),
IFERROR(VLOOKUP($A54,'Season 6'!AF$4:CC$104,44,0),"0"),IFERROR(VLOOKUP($A54,'Season 7'!AF$4:CC$104,44,0),"0"),
IFERROR(VLOOKUP($A54,'Season 8'!AF$4:CC$104,44,0),"0"),IFERROR(VLOOKUP($A54,'Season 9'!AF$4:CC$104,44,0),"0"),
IFERROR(VLOOKUP($A54,'Season 10'!AF$4:CC$104,44,0),"0"),IFERROR(VLOOKUP($A54,'Season 11'!AF$4:CC$104,44,0),"0"),
IFERROR(VLOOKUP($A54,'Season 12'!AF$4:CC$104,44,0),"0"),IFERROR(VLOOKUP($A54,'Season 13'!AF$4:CC$104,44,0),"0"),
IFERROR(VLOOKUP($A54,'Season 14'!AF$4:CC$104,44,0),"0"),IFERROR(VLOOKUP($A54,'Season 15'!AF$4:CC$104,44,0),"0"),)</f>
        <v>2</v>
      </c>
      <c r="AS54" s="26">
        <f>SUM(IFERROR(VLOOKUP($A54,'Season 2'!AF$4:CC$104,40,0),"0"),IFERROR(VLOOKUP($A54,'Season 3'!AF$4:CC$104,45,0),"0"),
IFERROR(VLOOKUP($A54,'Season 4'!AF$4:CC$104,45,0),"0"),IFERROR(VLOOKUP($A54,'Season 5'!AF$4:CC$104,45,0),"0"),
IFERROR(VLOOKUP($A54,'Season 6'!AF$4:CC$104,45,0),"0"),IFERROR(VLOOKUP($A54,'Season 7'!AF$4:CC$104,45,0),"0"),
IFERROR(VLOOKUP($A54,'Season 8'!AF$4:CC$104,45,0),"0"),IFERROR(VLOOKUP($A54,'Season 9'!AF$4:CC$104,45,0),"0"),
IFERROR(VLOOKUP($A54,'Season 10'!AF$4:CC$104,45,0),"0"),IFERROR(VLOOKUP($A54,'Season 11'!AF$4:CC$104,45,0),"0"),
IFERROR(VLOOKUP($A54,'Season 12'!AF$4:CC$104,45,0),"0"),IFERROR(VLOOKUP($A54,'Season 13'!AF$4:CC$104,45,0),"0"),
IFERROR(VLOOKUP($A54,'Season 14'!AF$4:CC$104,45,0),"0"),IFERROR(VLOOKUP($A54,'Season 15'!AF$4:CC$104,45,0),"0"),)</f>
        <v>0</v>
      </c>
      <c r="AT54" s="699">
        <f>SUM(IFERROR(VLOOKUP($A54,'Season 2'!AF$4:CC$104,41,0),"0"),IFERROR(VLOOKUP($A54,'Season 3'!AF$4:CC$104,46,0),"0"),
IFERROR(VLOOKUP($A54,'Season 4'!AF$4:CC$104,46,0),"0"),IFERROR(VLOOKUP($A54,'Season 5'!AF$4:CC$104,46,0),"0"),
IFERROR(VLOOKUP($A54,'Season 6'!AF$4:CC$104,46,0),"0"),IFERROR(VLOOKUP($A54,'Season 7'!AF$4:CC$104,46,0),"0"),
IFERROR(VLOOKUP($A54,'Season 8'!AF$4:CC$104,46,0),"0"),IFERROR(VLOOKUP($A54,'Season 9'!AF$4:CC$104,46,0),"0"),
IFERROR(VLOOKUP($A54,'Season 10'!AF$4:CC$104,46,0),"0"),IFERROR(VLOOKUP($A54,'Season 11'!AF$4:CC$104,46,0),"0"),
IFERROR(VLOOKUP($A54,'Season 12'!AF$4:CC$104,46,0),"0"),IFERROR(VLOOKUP($A54,'Season 13'!AF$4:CC$104,46,0),"0"),
IFERROR(VLOOKUP($A54,'Season 14'!AF$4:CC$104,46,0),"0"),IFERROR(VLOOKUP($A54,'Season 15'!AF$4:CC$104,46,0),"0"),)</f>
        <v>2</v>
      </c>
      <c r="AU54" s="700">
        <f>SUM(IFERROR(VLOOKUP($A54,'Season 3'!AF$4:CH$104,47,0),"0"),
IFERROR(VLOOKUP($A54,'Season 4'!AF$4:CH$104,47,0),"0"),IFERROR(VLOOKUP($A54,'Season 5'!AF$4:CH$104,47,0),"0"),
IFERROR(VLOOKUP($A54,'Season 6'!AF$4:CH$104,47,0),"0"),IFERROR(VLOOKUP($A54,'Season 7'!AF$4:CH$104,47,0),"0"),
IFERROR(VLOOKUP($A54,'Season 8'!AF$4:CH$104,47,0),"0"),IFERROR(VLOOKUP($A54,'Season 9'!AF$4:CH$104,47,0),"0"),
IFERROR(VLOOKUP($A54,'Season 10'!AF$4:CH$104,47,0),"0"),IFERROR(VLOOKUP($A54,'Season 11'!AF$4:CH$104,47,0),"0"),
IFERROR(VLOOKUP($A54,'Season 12'!AF$4:CH$104,47,0),"0"),IFERROR(VLOOKUP($A54,'Season 13'!AF$4:CH$104,47,0),"0"),
IFERROR(VLOOKUP($A54,'Season 14'!AF$4:CH$104,47,0),"0"),IFERROR(VLOOKUP($A54,'Season 15'!AF$4:CH$104,47,0),"0"),)</f>
        <v>0</v>
      </c>
      <c r="AV54" s="692">
        <f>SUM(IFERROR(VLOOKUP($A54,'Season 3'!AF$4:CH$104,48,0),"0"),
IFERROR(VLOOKUP($A54,'Season 4'!AF$4:CH$104,48,0),"0"),IFERROR(VLOOKUP($A54,'Season 5'!AF$4:CH$104,48,0),"0"),
IFERROR(VLOOKUP($A54,'Season 6'!AF$4:CH$104,48,0),"0"),IFERROR(VLOOKUP($A54,'Season 7'!AF$4:CH$104,48,0),"0"),
IFERROR(VLOOKUP($A54,'Season 8'!AF$4:CH$104,48,0),"0"),IFERROR(VLOOKUP($A54,'Season 9'!AF$4:CH$104,48,0),"0"),
IFERROR(VLOOKUP($A54,'Season 10'!AF$4:CH$104,48,0),"0"),IFERROR(VLOOKUP($A54,'Season 11'!AF$4:CH$104,48,0),"0"),
IFERROR(VLOOKUP($A54,'Season 12'!AF$4:CH$104,48,0),"0"),IFERROR(VLOOKUP($A54,'Season 13'!AF$4:CH$104,48,0),"0"),
IFERROR(VLOOKUP($A54,'Season 14'!AF$4:CH$104,48,0),"0"),IFERROR(VLOOKUP($A54,'Season 15'!AF$4:CH$104,48,0),"0"),)</f>
        <v>0</v>
      </c>
      <c r="AW54" s="1023">
        <f>SUM(IFERROR(VLOOKUP($A54,'Season 3'!AF$4:CH$104,49,0),"0"),
IFERROR(VLOOKUP($A54,'Season 4'!AF$4:CH$104,49,0),"0"),IFERROR(VLOOKUP($A54,'Season 5'!AF$4:CH$104,49,0),"0"),
IFERROR(VLOOKUP($A54,'Season 6'!AF$4:CH$104,49,0),"0"),IFERROR(VLOOKUP($A54,'Season 7'!AF$4:CH$104,49,0),"0"),
IFERROR(VLOOKUP($A54,'Season 8'!AF$4:CH$104,49,0),"0"),IFERROR(VLOOKUP($A54,'Season 9'!AF$4:CH$104,49,0),"0"),
IFERROR(VLOOKUP($A54,'Season 10'!AF$4:CH$104,49,0),"0"),IFERROR(VLOOKUP($A54,'Season 11'!AF$4:CH$104,49,0),"0"),
IFERROR(VLOOKUP($A54,'Season 12'!AF$4:CH$104,49,0),"0"),IFERROR(VLOOKUP($A54,'Season 13'!AF$4:CH$104,49,0),"0"),
IFERROR(VLOOKUP($A54,'Season 14'!AF$4:CH$104,49,0),"0"),IFERROR(VLOOKUP($A54,'Season 15'!AF$4:CH$104,49,0),"0"),)</f>
        <v>1</v>
      </c>
      <c r="AX54" s="26">
        <f>SUM(IFERROR(VLOOKUP($A54,'Season 3'!AF$4:CH$104,50,0),"0"),
IFERROR(VLOOKUP($A54,'Season 4'!AF$4:CH$104,50,0),"0"),IFERROR(VLOOKUP($A54,'Season 5'!AF$4:CH$104,50,0),"0"),
IFERROR(VLOOKUP($A54,'Season 6'!AF$4:CH$104,50,0),"0"),IFERROR(VLOOKUP($A54,'Season 7'!AF$4:CH$104,50,0),"0"),
IFERROR(VLOOKUP($A54,'Season 8'!AF$4:CH$104,50,0),"0"),IFERROR(VLOOKUP($A54,'Season 9'!AF$4:CH$104,50,0),"0"),
IFERROR(VLOOKUP($A54,'Season 10'!AF$4:CH$104,50,0),"0"),IFERROR(VLOOKUP($A54,'Season 11'!AF$4:CH$104,50,0),"0"),
IFERROR(VLOOKUP($A54,'Season 12'!AF$4:CH$104,50,0),"0"),IFERROR(VLOOKUP($A54,'Season 13'!AF$4:CH$104,50,0),"0"),
IFERROR(VLOOKUP($A54,'Season 14'!AF$4:CH$104,50,0),"0"),IFERROR(VLOOKUP($A54,'Season 15'!AF$4:CH$104,50,0),"0"),)</f>
        <v>0</v>
      </c>
      <c r="AY54" s="699">
        <f>SUM(IFERROR(VLOOKUP($A54,'Season 3'!AF$4:CH$104,51,0),"0"),
IFERROR(VLOOKUP($A54,'Season 4'!AF$4:CH$104,51,0),"0"),IFERROR(VLOOKUP($A54,'Season 5'!AF$4:CH$104,51,0),"0"),
IFERROR(VLOOKUP($A54,'Season 6'!AF$4:CH$104,51,0),"0"),IFERROR(VLOOKUP($A54,'Season 7'!AF$4:CH$104,51,0),"0"),
IFERROR(VLOOKUP($A54,'Season 8'!AF$4:CH$104,51,0),"0"),IFERROR(VLOOKUP($A54,'Season 9'!AF$4:CH$104,51,0),"0"),
IFERROR(VLOOKUP($A54,'Season 10'!AF$4:CH$104,51,0),"0"),IFERROR(VLOOKUP($A54,'Season 11'!AF$4:CH$104,51,0),"0"),
IFERROR(VLOOKUP($A54,'Season 12'!AF$4:CH$104,51,0),"0"),IFERROR(VLOOKUP($A54,'Season 13'!AF$4:CH$104,51,0),"0"),
IFERROR(VLOOKUP($A54,'Season 14'!AF$4:CH$104,51,0),"0"),IFERROR(VLOOKUP($A54,'Season 15'!AF$4:CH$104,51,0),"0"),)</f>
        <v>1</v>
      </c>
      <c r="AZ54" s="700">
        <f>SUM(IFERROR(VLOOKUP($A54,'Season 1'!AF$4:CC$104,32,0),"0"),IFERROR(VLOOKUP($A54,'Season 2'!AF$4:CC$104,37,0),"0"),)</f>
        <v>0</v>
      </c>
      <c r="BA54" s="692">
        <f>SUM(IFERROR(VLOOKUP($A54,'Season 1'!AF$4:CC$104,33,0),"0"),IFERROR(VLOOKUP($A54,'Season 2'!AF$4:CC$104,38,0),"0"),)</f>
        <v>0</v>
      </c>
      <c r="BB54" s="1023">
        <f>SUM(IFERROR(VLOOKUP($A54,'Season 1'!AF$4:CC$104,34,0),"0"),IFERROR(VLOOKUP($A54,'Season 2'!AF$4:CC$104,39,0),"0"),)</f>
        <v>2</v>
      </c>
      <c r="BC54" s="26">
        <f>SUM(IFERROR(VLOOKUP($A54,'Season 1'!AF$4:CC$104,35,0),"0"),IFERROR(VLOOKUP($A54,'Season 2'!AF$4:CC$104,40,0),"0"),)</f>
        <v>0</v>
      </c>
      <c r="BD54" s="699">
        <f>SUM(IFERROR(VLOOKUP($A54,'Season 1'!AF$4:CC$104,36,0),"0"),IFERROR(VLOOKUP($A54,'Season 2'!AF$4:CC$104,41,0),"0"),)</f>
        <v>2</v>
      </c>
      <c r="BE54" s="1111">
        <f>SUM(IFERROR(VLOOKUP($A54,'Season 1'!AF$4:CC$104,37,0),"0"),
IFERROR(VLOOKUP($A54,'Season 2'!AF$4:CC$104,47,0),"0"),IFERROR(VLOOKUP($A54,'Season 3'!AF$4:CH$104,52,0),"0"),
IFERROR(VLOOKUP($A54,'Season 4'!AF$4:CH$104,52,0),"0"),IFERROR(VLOOKUP($A54,'Season 5'!AF$4:CH$104,52,0),"0"),
IFERROR(VLOOKUP($A54,'Season 6'!AF$4:CH$104,52,0),"0"),IFERROR(VLOOKUP($A54,'Season 7'!AF$4:CH$104,52,0),"0"),
IFERROR(VLOOKUP($A54,'Season 8'!AF$4:CH$104,52,0),"0"),IFERROR(VLOOKUP($A54,'Season 9'!AF$4:CH$104,52,0),"0"),
IFERROR(VLOOKUP($A54,'Season 10'!AF$4:CH$104,52,0),"0"),IFERROR(VLOOKUP($A54,'Season 11'!AF$4:CH$104,52,0),"0"),
IFERROR(VLOOKUP($A54,'Season 12'!AF$4:CH$104,52,0),"0"),IFERROR(VLOOKUP($A54,'Season 13'!AF$4:CH$104,52,0),"0"),
IFERROR(VLOOKUP($A54,'Season 14'!AF$4:CH$104,52,0),"0"),IFERROR(VLOOKUP($A54,'Season 15'!AF$4:CH$104,52,0),"0"),)</f>
        <v>0</v>
      </c>
      <c r="BF54" s="1112">
        <f>SUM(IFERROR(VLOOKUP($A54,'Season 1'!AF$4:CC$104,38,0),"0"),
IFERROR(VLOOKUP($A54,'Season 2'!AF$4:CC$104,48,0),"0"),IFERROR(VLOOKUP($A54,'Season 3'!AF$4:CH$104,53,0),"0"),
IFERROR(VLOOKUP($A54,'Season 4'!AF$4:CH$104,53,0),"0"),IFERROR(VLOOKUP($A54,'Season 5'!AF$4:CH$104,53,0),"0"),
IFERROR(VLOOKUP($A54,'Season 6'!AF$4:CH$104,53,0),"0"),IFERROR(VLOOKUP($A54,'Season 7'!AF$4:CH$104,53,0),"0"),
IFERROR(VLOOKUP($A54,'Season 8'!AF$4:CH$104,53,0),"0"),IFERROR(VLOOKUP($A54,'Season 9'!AF$4:CH$104,53,0),"0"),
IFERROR(VLOOKUP($A54,'Season 10'!AF$4:CH$104,53,0),"0"),IFERROR(VLOOKUP($A54,'Season 11'!AF$4:CH$104,53,0),"0"),
IFERROR(VLOOKUP($A54,'Season 12'!AF$4:CH$104,53,0),"0"),IFERROR(VLOOKUP($A54,'Season 13'!AF$4:CH$104,53,0),"0"),
IFERROR(VLOOKUP($A54,'Season 14'!AF$4:CH$104,53,0),"0"),IFERROR(VLOOKUP($A54,'Season 15'!AF$4:CH$104,53,0),"0"),)</f>
        <v>0</v>
      </c>
      <c r="BG54" s="1061" t="e">
        <f t="shared" si="1"/>
        <v>#DIV/0!</v>
      </c>
      <c r="BI54" s="1100"/>
      <c r="BJ54" s="1100"/>
      <c r="BK54" s="1100"/>
      <c r="BL54" s="1100"/>
      <c r="BM54" s="1100"/>
      <c r="BN54" s="1100"/>
      <c r="BO54" s="334"/>
      <c r="BP54" s="334"/>
      <c r="BQ54" s="334"/>
      <c r="BR54" s="334"/>
      <c r="BS54" s="15">
        <f>IFERROR(VLOOKUP($A54,'Season 1'!$AF$4:$CH$104,39,0),"0")</f>
        <v>0</v>
      </c>
      <c r="BT54" s="15">
        <f>IFERROR(VLOOKUP($A54,'Season 1'!$AF$4:$CH$104,40,0),"0")</f>
        <v>0</v>
      </c>
      <c r="BU54" s="15">
        <f>IFERROR(VLOOKUP($A54,'Season 2'!$AF$4:$CH$104,49,0),"0")</f>
        <v>0</v>
      </c>
      <c r="BV54" s="15">
        <f>IFERROR(VLOOKUP($A54,'Season 2'!$AF$4:$CH$104,50,0),"0")</f>
        <v>0</v>
      </c>
      <c r="BW54" s="15">
        <f>IFERROR(VLOOKUP($A54,'Season 3'!$AF$4:$CH$104,54,0),"0")</f>
        <v>0</v>
      </c>
      <c r="BX54" s="15">
        <f>IFERROR(VLOOKUP($A54,'Season 3'!$AF$4:$CH$104,55,0),"0")</f>
        <v>0</v>
      </c>
      <c r="BY54" s="15" t="str">
        <f>IFERROR(VLOOKUP($A54,'Season 4'!$AF$4:$CH$104,54,0),"0")</f>
        <v>0</v>
      </c>
      <c r="BZ54" s="15" t="str">
        <f>IFERROR(VLOOKUP($A54,'Season 4'!$AF$4:$CH$104,55,0),"0")</f>
        <v>0</v>
      </c>
      <c r="CA54" s="15" t="str">
        <f>IFERROR(VLOOKUP($A54,'Season 5'!$AF$4:$CH$104,54,0),"0")</f>
        <v>0</v>
      </c>
      <c r="CB54" s="15" t="str">
        <f>IFERROR(VLOOKUP($A54,'Season 5'!$AF$4:$CH$104,55,0),"0")</f>
        <v>0</v>
      </c>
      <c r="CC54" s="15" t="str">
        <f>IFERROR(VLOOKUP($A54,'Season 6'!$AF$4:$CH$104,54,0),"0")</f>
        <v>0</v>
      </c>
      <c r="CD54" s="15" t="str">
        <f>IFERROR(VLOOKUP($A54,'Season 6'!$AF$4:$CH$104,55,0),"0")</f>
        <v>0</v>
      </c>
      <c r="CE54" s="15" t="str">
        <f>IFERROR(VLOOKUP($A54,'Season 7'!$AF$4:$CH$104,54,0),"0")</f>
        <v>0</v>
      </c>
      <c r="CF54" s="15" t="str">
        <f>IFERROR(VLOOKUP($A54,'Season 7'!$AF$4:$CH$104,55,0),"0")</f>
        <v>0</v>
      </c>
      <c r="CG54" s="15" t="str">
        <f>IFERROR(VLOOKUP($A54,'Season 8'!$AF$4:$CH$104,54,0),"0")</f>
        <v>0</v>
      </c>
      <c r="CH54" s="15" t="str">
        <f>IFERROR(VLOOKUP($A54,'Season 8'!$AF$4:$CH$104,55,0),"0")</f>
        <v>0</v>
      </c>
      <c r="CI54" s="15" t="str">
        <f>IFERROR(VLOOKUP($A54,'Season 9'!$AF$4:$CH$104,54,0),"0")</f>
        <v>0</v>
      </c>
      <c r="CJ54" s="15" t="str">
        <f>IFERROR(VLOOKUP($A54,'Season 9'!$AF$4:$CH$104,55,0),"0")</f>
        <v>0</v>
      </c>
      <c r="CK54" s="15" t="str">
        <f>IFERROR(VLOOKUP($A54,'Season 10'!$AF$4:$CH$104,54,0),"0")</f>
        <v>0</v>
      </c>
      <c r="CL54" s="15" t="str">
        <f>IFERROR(VLOOKUP($A54,'Season 10'!$AF$4:$CH$104,55,0),"0")</f>
        <v>0</v>
      </c>
      <c r="CM54" s="15" t="str">
        <f>IFERROR(VLOOKUP($A54,'Season 11'!$AF$4:$CH$104,54,0),"0")</f>
        <v>0</v>
      </c>
      <c r="CN54" s="15" t="str">
        <f>IFERROR(VLOOKUP($A54,'Season 11'!$AF$4:$CH$104,55,0),"0")</f>
        <v>0</v>
      </c>
      <c r="CO54" s="15" t="str">
        <f>IFERROR(VLOOKUP($A54,'Season 12'!$AF$4:$CH$104,54,0),"0")</f>
        <v>0</v>
      </c>
      <c r="CP54" s="15" t="str">
        <f>IFERROR(VLOOKUP($A54,'Season 12'!$AF$4:$CH$104,55,0),"0")</f>
        <v>0</v>
      </c>
      <c r="CQ54" s="15" t="str">
        <f>IFERROR(VLOOKUP($A54,'Season 13'!$AF$4:$CH$104,54,0),"0")</f>
        <v>0</v>
      </c>
      <c r="CR54" s="15" t="str">
        <f>IFERROR(VLOOKUP($A54,'Season 13'!$AF$4:$CH$104,55,0),"0")</f>
        <v>0</v>
      </c>
      <c r="CS54" s="15" t="str">
        <f>IFERROR(VLOOKUP($A54,'Season 14'!$AF$4:$CH$104,54,0),"0")</f>
        <v>0</v>
      </c>
      <c r="CT54" s="15" t="str">
        <f>IFERROR(VLOOKUP($A54,'Season 14'!$AF$4:$CH$104,55,0),"0")</f>
        <v>0</v>
      </c>
      <c r="CU54" s="15" t="str">
        <f>IFERROR(VLOOKUP($A54,'Season 15'!$AF$4:$CH$104,54,0),"0")</f>
        <v>0</v>
      </c>
      <c r="CV54" s="15" t="str">
        <f>IFERROR(VLOOKUP($A54,'Season 15'!$AF$4:$CH$104,55,0),"0")</f>
        <v>0</v>
      </c>
    </row>
    <row r="55" spans="1:100" x14ac:dyDescent="0.25">
      <c r="A55" s="1090" t="s">
        <v>450</v>
      </c>
      <c r="B55" s="1021" t="str">
        <f>IFERROR(VLOOKUP('Data Totals'!A55,'Season 1'!AF$4:CC$104,2,FALSE),IFERROR(VLOOKUP('Data Totals'!A55,'Season 2'!AF$4:CC$104,2,FALSE),IFERROR(VLOOKUP('Data Totals'!A55,'Season 3'!AF$4:CC$104,2,FALSE),IFERROR(VLOOKUP('Data Totals'!A55,'Season 4'!AF$4:CC$104,2,FALSE),IFERROR(VLOOKUP('Data Totals'!A55,'Season 5'!AF$4:CC$104,2,FALSE),IFERROR(VLOOKUP('Data Totals'!A55,'Season 6'!AF$4:CC$104,2,FALSE),IFERROR(VLOOKUP('Data Totals'!A55,'Season 7'!AF$4:CC$104,2,FALSE),IFERROR(VLOOKUP('Data Totals'!A55,'Season 8'!AF$4:CC$104,2,FALSE),IFERROR(VLOOKUP('Data Totals'!A55,'Season 9'!AF$4:CC$104,2,FALSE),IFERROR(VLOOKUP('Data Totals'!A55,'Season 10'!AF$4:CC$104,2,FALSE),IFERROR(VLOOKUP('Data Totals'!A55,'Season 11'!AF$4:CC$104,2,FALSE),IFERROR(VLOOKUP('Data Totals'!A55,'Season 12'!AF$4:CC$104,2,FALSE),IFERROR(VLOOKUP('Data Totals'!A55,'Season 13'!AF$4:CC$104,2,FALSE),IFERROR(VLOOKUP('Data Totals'!A55,'Season 14'!AF$4:CC$104,2,FALSE),IFERROR(VLOOKUP('Data Totals'!A55,'Season 15'!AF$4:CC$104,2,FALSE),"N/A")))))))))))))))</f>
        <v>CM</v>
      </c>
      <c r="C55" s="1022">
        <f>IFERROR(VLOOKUP('Data Totals'!A55,'Season 1'!AF$4:CC$104,3,FALSE),IFERROR(VLOOKUP('Data Totals'!A55,'Season 2'!AF$4:CC$104,3,FALSE),IFERROR(VLOOKUP('Data Totals'!A55,'Season 3'!AF$4:CC$104,3,FALSE),IFERROR(VLOOKUP('Data Totals'!A55,'Season 4'!AF$4:CC$104,3,FALSE),IFERROR(VLOOKUP('Data Totals'!A55,'Season 5'!AF$4:CC$104,3,FALSE),IFERROR(VLOOKUP('Data Totals'!A55,'Season 6'!AF$4:CC$104,3,FALSE),IFERROR(VLOOKUP('Data Totals'!A55,'Season 7'!AF$4:CC$104,3,FALSE),IFERROR(VLOOKUP('Data Totals'!A55,'Season 8'!AF$4:CC$104,3,FALSE),IFERROR(VLOOKUP('Data Totals'!A55,'Season 9'!AF$4:CC$104,3,FALSE),IFERROR(VLOOKUP('Data Totals'!A55,'Season 10'!AF$4:CC$104,3,FALSE),IFERROR(VLOOKUP('Data Totals'!A55,'Season 11'!AF$4:CC$104,3,FALSE),IFERROR(VLOOKUP('Data Totals'!A55,'Season 12'!AF$4:CC$104,3,FALSE),IFERROR(VLOOKUP('Data Totals'!A55,'Season 13'!AF$4:CC$104,3,FALSE),IFERROR(VLOOKUP('Data Totals'!A55,'Season 14'!AF$4:CC$104,3,FALSE),IFERROR(VLOOKUP('Data Totals'!A55,'Season 15'!AF$4:CC$104,3,FALSE),"N/A")))))))))))))))</f>
        <v>73</v>
      </c>
      <c r="D55" s="1022">
        <f>IFERROR(VLOOKUP('Data Totals'!A55,'Season 1'!AF$4:CC$104,4,FALSE),IFERROR(VLOOKUP('Data Totals'!A55,'Season 2'!AF$4:CC$104,4,FALSE),IFERROR(VLOOKUP('Data Totals'!A55,'Season 3'!AF$4:CC$104,4,FALSE),IFERROR(VLOOKUP('Data Totals'!A55,'Season 4'!AF$4:CC$104,4,FALSE),IFERROR(VLOOKUP('Data Totals'!A55,'Season 5'!AF$4:CC$104,4,FALSE),IFERROR(VLOOKUP('Data Totals'!A55,'Season 6'!AF$4:CC$104,4,FALSE),IFERROR(VLOOKUP('Data Totals'!A55,'Season 7'!AF$4:CC$104,4,FALSE),IFERROR(VLOOKUP('Data Totals'!A55,'Season 8'!AF$4:CC$104,4,FALSE),IFERROR(VLOOKUP('Data Totals'!A55,'Season 9'!AF$4:CC$104,4,FALSE),IFERROR(VLOOKUP('Data Totals'!A55,'Season 10'!AF$4:CC$104,4,FALSE),IFERROR(VLOOKUP('Data Totals'!A55,'Season 11'!AF$4:CC$104,4,FALSE),IFERROR(VLOOKUP('Data Totals'!A55,'Season 12'!AF$4:CC$104,4,FALSE),IFERROR(VLOOKUP('Data Totals'!A55,'Season 13'!AF$4:CC$104,4,FALSE),IFERROR(VLOOKUP('Data Totals'!A55,'Season 14'!AF$4:CC$104,4,FALSE),IFERROR(VLOOKUP('Data Totals'!A55,'Season 15'!AF$4:CC$104,4,FALSE),"N/A")))))))))))))))</f>
        <v>76</v>
      </c>
      <c r="E55" s="1022">
        <f t="shared" si="0"/>
        <v>3</v>
      </c>
      <c r="F55" s="692">
        <f>SUM(IFERROR(VLOOKUP(A55,BI$3:BN$152,2,0),"0"),IFERROR(VLOOKUP(A55,'Season 1'!AF$4:CC$104,6,0),"0"),
IFERROR(VLOOKUP(A55,'Season 2'!AF$4:CC$104,6,0),"0"),IFERROR(VLOOKUP(A55,'Season 3'!AF$4:CC$104,6,0),"0"),
IFERROR(VLOOKUP(A55,'Season 4'!AF$4:CC$104,6,0),"0"),IFERROR(VLOOKUP(A55,'Season 5'!AF$4:CC$104,6,0),"0"),
IFERROR(VLOOKUP(A55,'Season 6'!AF$4:CC$104,6,0),"0"),IFERROR(VLOOKUP(A55,'Season 7'!AF$4:CC$104,6,0),"0"),
IFERROR(VLOOKUP(A55,'Season 8'!AF$4:CC$104,6,0),"0"),IFERROR(VLOOKUP(A55,'Season 9'!AF$4:CC$104,6,0),"0"),
IFERROR(VLOOKUP(A55,'Season 10'!AF$4:CC$104,6,0),"0"),IFERROR(VLOOKUP(A55,'Season 11'!AF$4:CC$104,6,0),"0"),
IFERROR(VLOOKUP(A55,'Season 12'!AF$4:CC$104,6,0),"0"),IFERROR(VLOOKUP(A55,'Season 13'!AF$4:CC$104,6,0),"0"),
IFERROR(VLOOKUP(A55,'Season 14'!AF$4:CC$104,6,0),"0"),IFERROR(VLOOKUP(A55,'Season 15'!AF$4:CC$104,6,0),"0"),)</f>
        <v>120</v>
      </c>
      <c r="G55" s="692">
        <f>SUM(IFERROR(VLOOKUP(A55,'Season 1'!AF$4:CC$104,7,0),"0"),
IFERROR(VLOOKUP(A55,'Season 2'!AF$4:CC$104,7,0),"0"),IFERROR(VLOOKUP(A55,'Season 3'!AF$4:CC$104,7,0),"0"),
IFERROR(VLOOKUP(A55,'Season 4'!AF$4:CC$104,7,0),"0"),IFERROR(VLOOKUP(A55,'Season 5'!AF$4:CC$104,7,0),"0"),
IFERROR(VLOOKUP(A55,'Season 6'!AF$4:CC$104,7,0),"0"),IFERROR(VLOOKUP(A55,'Season 7'!AF$4:CC$104,7,0),"0"),
IFERROR(VLOOKUP(A55,'Season 8'!AF$4:CC$104,7,0),"0"),IFERROR(VLOOKUP(A55,'Season 9'!AF$4:CC$104,7,0),"0"),
IFERROR(VLOOKUP(A55,'Season 10'!AF$4:CC$104,7,0),"0"),IFERROR(VLOOKUP(A55,'Season 11'!AF$4:CC$104,7,0),"0"),
IFERROR(VLOOKUP(A55,'Season 12'!AF$4:CC$104,7,0),"0"),IFERROR(VLOOKUP(A55,'Season 13'!AF$4:CC$104,7,0),"0"),
IFERROR(VLOOKUP(A55,'Season 14'!AF$4:CC$104,7,0),"0"),IFERROR(VLOOKUP(A55,'Season 15'!AF$4:CC$104,7,0),"0"),)</f>
        <v>0</v>
      </c>
      <c r="H55" s="556">
        <f>SUM(IFERROR(VLOOKUP(A55,'Season 1'!AF$4:CC$104,8,0),"0"),
IFERROR(VLOOKUP(A55,'Season 2'!AF$4:CC$104,8,0),"0"),IFERROR(VLOOKUP(A55,'Season 3'!AF$4:CC$104,8,0),"0"),
IFERROR(VLOOKUP(A55,'Season 4'!AF$4:CC$104,8,0),"0"),IFERROR(VLOOKUP(A55,'Season 5'!AF$4:CC$104,8,0),"0"),
IFERROR(VLOOKUP(A55,'Season 6'!AF$4:CC$104,8,0),"0"),IFERROR(VLOOKUP(A55,'Season 7'!AF$4:CC$104,8,0),"0"),
IFERROR(VLOOKUP(A55,'Season 8'!AF$4:CC$104,8,0),"0"),IFERROR(VLOOKUP(A55,'Season 9'!AF$4:CC$104,8,0),"0"),
IFERROR(VLOOKUP(A55,'Season 10'!AF$4:CC$104,8,0),"0"),IFERROR(VLOOKUP(A55,'Season 11'!AF$4:CC$104,8,0),"0"),
IFERROR(VLOOKUP(A55,'Season 12'!AF$4:CC$104,8,0),"0"),IFERROR(VLOOKUP(A55,'Season 13'!AF$4:CC$104,8,0),"0"),
IFERROR(VLOOKUP(A55,'Season 14'!AF$4:CC$104,8,0),"0"),IFERROR(VLOOKUP(A55,'Season 15'!AF$4:CC$104,8,0),"0"),)</f>
        <v>0</v>
      </c>
      <c r="I55" s="1023">
        <f>SUM(IFERROR(VLOOKUP(A55,'Season 1'!AF$4:CC$104,9,0),"0"),
IFERROR(VLOOKUP(A55,'Season 2'!AF$4:CC$104,9,0),"0"),IFERROR(VLOOKUP(A55,'Season 3'!AF$4:CC$104,9,0),"0"),
IFERROR(VLOOKUP(A55,'Season 4'!AF$4:CC$104,9,0),"0"),IFERROR(VLOOKUP(A55,'Season 5'!AF$4:CC$104,9,0),"0"),
IFERROR(VLOOKUP(A55,'Season 6'!AF$4:CC$104,9,0),"0"),IFERROR(VLOOKUP(A55,'Season 7'!AF$4:CC$104,9,0),"0"),
IFERROR(VLOOKUP(A55,'Season 8'!AF$4:CC$104,9,0),"0"),IFERROR(VLOOKUP(A55,'Season 9'!AF$4:CC$104,9,0),"0"),
IFERROR(VLOOKUP(A55,'Season 10'!AF$4:CC$104,9,0),"0"),IFERROR(VLOOKUP(A55,'Season 11'!AF$4:CC$104,9,0),"0"),
IFERROR(VLOOKUP(A55,'Season 12'!AF$4:CC$104,9,0),"0"),IFERROR(VLOOKUP(A55,'Season 13'!AF$4:CC$104,9,0),"0"),
IFERROR(VLOOKUP(A55,'Season 14'!AF$4:CC$104,9,0),"0"),IFERROR(VLOOKUP(A55,'Season 15'!AF$4:CC$104,9,0),"0"),)</f>
        <v>9</v>
      </c>
      <c r="J55" s="26">
        <f>SUM(IFERROR(VLOOKUP(A55,BI$3:BN$152,3,0),"0"),IFERROR(VLOOKUP(A55,'Season 1'!AF$4:CC$104,10,0),"0"),
IFERROR(VLOOKUP(A55,'Season 2'!AF$4:CC$104,10,0),"0"),IFERROR(VLOOKUP(A55,'Season 3'!AF$4:CC$104,10,0),"0"),
IFERROR(VLOOKUP(A55,'Season 4'!AF$4:CC$104,10,0),"0"),IFERROR(VLOOKUP(A55,'Season 5'!AF$4:CC$104,10,0),"0"),
IFERROR(VLOOKUP(A55,'Season 6'!AF$4:CC$104,10,0),"0"),IFERROR(VLOOKUP(A55,'Season 7'!AF$4:CC$104,10,0),"0"),
IFERROR(VLOOKUP(A55,'Season 8'!AF$4:CC$104,10,0),"0"),IFERROR(VLOOKUP(A55,'Season 9'!AF$4:CC$104,10,0),"0"),
IFERROR(VLOOKUP(A55,'Season 10'!AF$4:CC$104,10,0),"0"),IFERROR(VLOOKUP(A55,'Season 11'!AF$4:CC$104,10,0),"0"),
IFERROR(VLOOKUP(A55,'Season 12'!AF$4:CC$104,10,0),"0"),IFERROR(VLOOKUP(A55,'Season 13'!AF$4:CC$104,10,0),"0"),
IFERROR(VLOOKUP(A55,'Season 14'!AF$4:CC$104,10,0),"0"),IFERROR(VLOOKUP(A55,'Season 15'!AF$4:CC$104,10,0),"0"),)</f>
        <v>12</v>
      </c>
      <c r="K55" s="699">
        <f>SUM(IFERROR(VLOOKUP(A55,BI$3:BN$152,4,0),"0"),IFERROR(VLOOKUP(A55,'Season 1'!AF$4:CC$104,11,0),"0"),
IFERROR(VLOOKUP(A55,'Season 2'!AF$4:CC$104,11,0),"0"),IFERROR(VLOOKUP(A55,'Season 3'!AF$4:CC$104,11,0),"0"),
IFERROR(VLOOKUP(A55,'Season 4'!AF$4:CC$104,11,0),"0"),IFERROR(VLOOKUP(A55,'Season 5'!AF$4:CC$104,11,0),"0"),
IFERROR(VLOOKUP(A55,'Season 6'!AF$4:CC$104,11,0),"0"),IFERROR(VLOOKUP(A55,'Season 7'!AF$4:CC$104,11,0),"0"),
IFERROR(VLOOKUP(A55,'Season 8'!AF$4:CC$104,11,0),"0"),IFERROR(VLOOKUP(A55,'Season 9'!AF$4:CC$104,11,0),"0"),
IFERROR(VLOOKUP(A55,'Season 10'!AF$4:CC$104,11,0),"0"),IFERROR(VLOOKUP(A55,'Season 11'!AF$4:CC$104,11,0),"0"),
IFERROR(VLOOKUP(A55,'Season 12'!AF$4:CC$104,11,0),"0"),IFERROR(VLOOKUP(A55,'Season 13'!AF$4:CC$104,11,0),"0"),
IFERROR(VLOOKUP(A55,'Season 14'!AF$4:CC$104,11,0),"0"),IFERROR(VLOOKUP(A55,'Season 15'!AF$4:CC$104,11,0),"0"),)</f>
        <v>21</v>
      </c>
      <c r="L55" s="700">
        <f>SUM(IFERROR(VLOOKUP($A55,'Season 1'!AF$4:CC$104,12,0),"0"),
IFERROR(VLOOKUP($A55,'Season 2'!AF$4:CC$104,12,0),"0"),IFERROR(VLOOKUP($A55,'Season 3'!AF$4:CC$104,12,0),"0"),
IFERROR(VLOOKUP($A55,'Season 4'!AF$4:CC$104,12,0),"0"),IFERROR(VLOOKUP($A55,'Season 5'!AF$4:CC$104,12,0),"0"),
IFERROR(VLOOKUP($A55,'Season 6'!AF$4:CC$104,12,0),"0"),IFERROR(VLOOKUP($A55,'Season 7'!AF$4:CC$104,12,0),"0"),
IFERROR(VLOOKUP($A55,'Season 8'!AF$4:CC$104,12,0),"0"),IFERROR(VLOOKUP($A55,'Season 9'!AF$4:CC$104,12,0),"0"),
IFERROR(VLOOKUP($A55,'Season 10'!AF$4:CC$104,12,0),"0"),IFERROR(VLOOKUP($A55,'Season 11'!AF$4:CC$104,12,0),"0"),
IFERROR(VLOOKUP($A55,'Season 12'!AF$4:CC$104,12,0),"0"),IFERROR(VLOOKUP($A55,'Season 13'!AF$4:CC$104,12,0),"0"),
IFERROR(VLOOKUP($A55,'Season 14'!AF$4:CC$104,12,0),"0"),IFERROR(VLOOKUP($A55,'Season 15'!AF$4:CC$104,12,0),"0"),)</f>
        <v>0</v>
      </c>
      <c r="M55" s="692">
        <f>SUM(IFERROR(VLOOKUP($A55,'Season 1'!AF$4:CC$104,13,0),"0"),
IFERROR(VLOOKUP($A55,'Season 2'!AF$4:CC$104,13,0),"0"),IFERROR(VLOOKUP($A55,'Season 3'!AF$4:CC$104,13,0),"0"),
IFERROR(VLOOKUP($A55,'Season 4'!AF$4:CC$104,13,0),"0"),IFERROR(VLOOKUP($A55,'Season 5'!AF$4:CC$104,13,0),"0"),
IFERROR(VLOOKUP($A55,'Season 6'!AF$4:CC$104,13,0),"0"),IFERROR(VLOOKUP($A55,'Season 7'!AF$4:CC$104,13,0),"0"),
IFERROR(VLOOKUP($A55,'Season 8'!AF$4:CC$104,13,0),"0"),IFERROR(VLOOKUP($A55,'Season 9'!AF$4:CC$104,13,0),"0"),
IFERROR(VLOOKUP($A55,'Season 10'!AF$4:CC$104,13,0),"0"),IFERROR(VLOOKUP($A55,'Season 11'!AF$4:CC$104,13,0),"0"),
IFERROR(VLOOKUP($A55,'Season 12'!AF$4:CC$104,13,0),"0"),IFERROR(VLOOKUP($A55,'Season 13'!AF$4:CC$104,13,0),"0"),
IFERROR(VLOOKUP($A55,'Season 14'!AF$4:CC$104,13,0),"0"),IFERROR(VLOOKUP($A55,'Season 15'!AF$4:CC$104,13,0),"0"),)</f>
        <v>0</v>
      </c>
      <c r="N55" s="1023">
        <f>SUM(IFERROR(VLOOKUP($A55,'Season 1'!AF$4:CC$104,14,0),"0"),
IFERROR(VLOOKUP($A55,'Season 2'!AF$4:CC$104,14,0),"0"),IFERROR(VLOOKUP($A55,'Season 3'!AF$4:CC$104,14,0),"0"),
IFERROR(VLOOKUP($A55,'Season 4'!AF$4:CC$104,14,0),"0"),IFERROR(VLOOKUP($A55,'Season 5'!AF$4:CC$104,14,0),"0"),
IFERROR(VLOOKUP($A55,'Season 6'!AF$4:CC$104,14,0),"0"),IFERROR(VLOOKUP($A55,'Season 7'!AF$4:CC$104,14,0),"0"),
IFERROR(VLOOKUP($A55,'Season 8'!AF$4:CC$104,14,0),"0"),IFERROR(VLOOKUP($A55,'Season 9'!AF$4:CC$104,14,0),"0"),
IFERROR(VLOOKUP($A55,'Season 10'!AF$4:CC$104,14,0),"0"),IFERROR(VLOOKUP($A55,'Season 11'!AF$4:CC$104,14,0),"0"),
IFERROR(VLOOKUP($A55,'Season 12'!AF$4:CC$104,14,0),"0"),IFERROR(VLOOKUP($A55,'Season 13'!AF$4:CC$104,14,0),"0"),
IFERROR(VLOOKUP($A55,'Season 14'!AF$4:CC$104,14,0),"0"),IFERROR(VLOOKUP($A55,'Season 15'!AF$4:CC$104,14,0),"0"),)</f>
        <v>0</v>
      </c>
      <c r="O55" s="26">
        <f>SUM(IFERROR(VLOOKUP($A55,'Season 1'!AF$4:CC$104,15,0),"0"),
IFERROR(VLOOKUP($A55,'Season 2'!AF$4:CC$104,15,0),"0"),IFERROR(VLOOKUP($A55,'Season 3'!AF$4:CC$104,15,0),"0"),
IFERROR(VLOOKUP($A55,'Season 4'!AF$4:CC$104,15,0),"0"),IFERROR(VLOOKUP($A55,'Season 5'!AF$4:CC$104,15,0),"0"),
IFERROR(VLOOKUP($A55,'Season 6'!AF$4:CC$104,15,0),"0"),IFERROR(VLOOKUP($A55,'Season 7'!AF$4:CC$104,15,0),"0"),
IFERROR(VLOOKUP($A55,'Season 8'!AF$4:CC$104,15,0),"0"),IFERROR(VLOOKUP($A55,'Season 9'!AF$4:CC$104,15,0),"0"),
IFERROR(VLOOKUP($A55,'Season 10'!AF$4:CC$104,15,0),"0"),IFERROR(VLOOKUP($A55,'Season 11'!AF$4:CC$104,15,0),"0"),
IFERROR(VLOOKUP($A55,'Season 12'!AF$4:CC$104,15,0),"0"),IFERROR(VLOOKUP($A55,'Season 13'!AF$4:CC$104,15,0),"0"),
IFERROR(VLOOKUP($A55,'Season 14'!AF$4:CC$104,15,0),"0"),IFERROR(VLOOKUP($A55,'Season 15'!AF$4:CC$104,15,0),"0"),)</f>
        <v>0</v>
      </c>
      <c r="P55" s="699">
        <f>SUM(IFERROR(VLOOKUP($A55,'Season 1'!AF$4:CC$104,16,0),"0"),
IFERROR(VLOOKUP($A55,'Season 2'!AF$4:CC$104,16,0),"0"),IFERROR(VLOOKUP($A55,'Season 3'!AF$4:CC$104,16,0),"0"),
IFERROR(VLOOKUP($A55,'Season 4'!AF$4:CC$104,16,0),"0"),IFERROR(VLOOKUP($A55,'Season 5'!AF$4:CC$104,16,0),"0"),
IFERROR(VLOOKUP($A55,'Season 6'!AF$4:CC$104,16,0),"0"),IFERROR(VLOOKUP($A55,'Season 7'!AF$4:CC$104,16,0),"0"),
IFERROR(VLOOKUP($A55,'Season 8'!AF$4:CC$104,16,0),"0"),IFERROR(VLOOKUP($A55,'Season 9'!AF$4:CC$104,16,0),"0"),
IFERROR(VLOOKUP($A55,'Season 10'!AF$4:CC$104,16,0),"0"),IFERROR(VLOOKUP($A55,'Season 11'!AF$4:CC$104,16,0),"0"),
IFERROR(VLOOKUP($A55,'Season 12'!AF$4:CC$104,16,0),"0"),IFERROR(VLOOKUP($A55,'Season 13'!AF$4:CC$104,16,0),"0"),
IFERROR(VLOOKUP($A55,'Season 14'!AF$4:CC$104,16,0),"0"),IFERROR(VLOOKUP($A55,'Season 15'!AF$4:CC$104,16,0),"0"),)</f>
        <v>0</v>
      </c>
      <c r="Q55" s="700">
        <f>SUM(IFERROR(VLOOKUP($A55,'Season 1'!AF$4:CC$104,17,0),"0"),
IFERROR(VLOOKUP($A55,'Season 2'!AF$4:CC$104,17,0),"0"),IFERROR(VLOOKUP($A55,'Season 3'!AF$4:CC$104,17,0),"0"),
IFERROR(VLOOKUP($A55,'Season 4'!AF$4:CC$104,17,0),"0"),IFERROR(VLOOKUP($A55,'Season 5'!AF$4:CC$104,17,0),"0"),
IFERROR(VLOOKUP($A55,'Season 6'!AF$4:CC$104,17,0),"0"),IFERROR(VLOOKUP($A55,'Season 7'!AF$4:CC$104,17,0),"0"),
IFERROR(VLOOKUP($A55,'Season 8'!AF$4:CC$104,17,0),"0"),IFERROR(VLOOKUP($A55,'Season 9'!AF$4:CC$104,17,0),"0"),
IFERROR(VLOOKUP($A55,'Season 10'!AF$4:CC$104,17,0),"0"),IFERROR(VLOOKUP($A55,'Season 11'!AF$4:CC$104,17,0),"0"),
IFERROR(VLOOKUP($A55,'Season 12'!AF$4:CC$104,17,0),"0"),IFERROR(VLOOKUP($A55,'Season 13'!AF$4:CC$104,17,0),"0"),
IFERROR(VLOOKUP($A55,'Season 14'!AF$4:CC$104,17,0),"0"),IFERROR(VLOOKUP($A55,'Season 15'!AF$4:CC$104,17,0),"0"),)</f>
        <v>0</v>
      </c>
      <c r="R55" s="692">
        <f>SUM(IFERROR(VLOOKUP($A55,'Season 1'!AF$4:CC$104,18,0),"0"),
IFERROR(VLOOKUP($A55,'Season 2'!AF$4:CC$104,18,0),"0"),IFERROR(VLOOKUP($A55,'Season 3'!AF$4:CC$104,18,0),"0"),
IFERROR(VLOOKUP($A55,'Season 4'!AF$4:CC$104,18,0),"0"),IFERROR(VLOOKUP($A55,'Season 5'!AF$4:CC$104,18,0),"0"),
IFERROR(VLOOKUP($A55,'Season 6'!AF$4:CC$104,18,0),"0"),IFERROR(VLOOKUP($A55,'Season 7'!AF$4:CC$104,18,0),"0"),
IFERROR(VLOOKUP($A55,'Season 8'!AF$4:CC$104,18,0),"0"),IFERROR(VLOOKUP($A55,'Season 9'!AF$4:CC$104,18,0),"0"),
IFERROR(VLOOKUP($A55,'Season 10'!AF$4:CC$104,18,0),"0"),IFERROR(VLOOKUP($A55,'Season 11'!AF$4:CC$104,18,0),"0"),
IFERROR(VLOOKUP($A55,'Season 12'!AF$4:CC$104,18,0),"0"),IFERROR(VLOOKUP($A55,'Season 13'!AF$4:CC$104,18,0),"0"),
IFERROR(VLOOKUP($A55,'Season 14'!AF$4:CC$104,18,0),"0"),IFERROR(VLOOKUP($A55,'Season 15'!AF$4:CC$104,18,0),"0"),)</f>
        <v>0</v>
      </c>
      <c r="S55" s="1023">
        <f>SUM(IFERROR(VLOOKUP($A55,'Season 1'!AF$4:CC$104,19,0),"0"),
IFERROR(VLOOKUP($A55,'Season 2'!AF$4:CC$104,19,0),"0"),IFERROR(VLOOKUP($A55,'Season 3'!AF$4:CC$104,19,0),"0"),
IFERROR(VLOOKUP($A55,'Season 4'!AF$4:CC$104,19,0),"0"),IFERROR(VLOOKUP($A55,'Season 5'!AF$4:CC$104,19,0),"0"),
IFERROR(VLOOKUP($A55,'Season 6'!AF$4:CC$104,19,0),"0"),IFERROR(VLOOKUP($A55,'Season 7'!AF$4:CC$104,19,0),"0"),
IFERROR(VLOOKUP($A55,'Season 8'!AF$4:CC$104,19,0),"0"),IFERROR(VLOOKUP($A55,'Season 9'!AF$4:CC$104,19,0),"0"),
IFERROR(VLOOKUP($A55,'Season 10'!AF$4:CC$104,19,0),"0"),IFERROR(VLOOKUP($A55,'Season 11'!AF$4:CC$104,19,0),"0"),
IFERROR(VLOOKUP($A55,'Season 12'!AF$4:CC$104,19,0),"0"),IFERROR(VLOOKUP($A55,'Season 13'!AF$4:CC$104,19,0),"0"),
IFERROR(VLOOKUP($A55,'Season 14'!AF$4:CC$104,19,0),"0"),IFERROR(VLOOKUP($A55,'Season 15'!AF$4:CC$104,19,0),"0"),)</f>
        <v>0</v>
      </c>
      <c r="T55" s="26">
        <f>SUM(IFERROR(VLOOKUP($A55,'Season 1'!AF$4:CC$104,20,0),"0"),
IFERROR(VLOOKUP($A55,'Season 2'!AF$4:CC$104,20,0),"0"),IFERROR(VLOOKUP($A55,'Season 3'!AF$4:CC$104,20,0),"0"),
IFERROR(VLOOKUP($A55,'Season 4'!AF$4:CC$104,20,0),"0"),IFERROR(VLOOKUP($A55,'Season 5'!AF$4:CC$104,20,0),"0"),
IFERROR(VLOOKUP($A55,'Season 6'!AF$4:CC$104,20,0),"0"),IFERROR(VLOOKUP($A55,'Season 7'!AF$4:CC$104,20,0),"0"),
IFERROR(VLOOKUP($A55,'Season 8'!AF$4:CC$104,20,0),"0"),IFERROR(VLOOKUP($A55,'Season 9'!AF$4:CC$104,20,0),"0"),
IFERROR(VLOOKUP($A55,'Season 10'!AF$4:CC$104,20,0),"0"),IFERROR(VLOOKUP($A55,'Season 11'!AF$4:CC$104,20,0),"0"),
IFERROR(VLOOKUP($A55,'Season 12'!AF$4:CC$104,20,0),"0"),IFERROR(VLOOKUP($A55,'Season 13'!AF$4:CC$104,20,0),"0"),
IFERROR(VLOOKUP($A55,'Season 14'!AF$4:CC$104,20,0),"0"),IFERROR(VLOOKUP($A55,'Season 15'!AF$4:CC$104,20,0),"0"),)</f>
        <v>0</v>
      </c>
      <c r="U55" s="699">
        <f>SUM(IFERROR(VLOOKUP($A55,'Season 1'!AF$4:CC$104,21,0),"0"),
IFERROR(VLOOKUP($A55,'Season 2'!AF$4:CC$104,21,0),"0"),IFERROR(VLOOKUP($A55,'Season 3'!AF$4:CC$104,21,0),"0"),
IFERROR(VLOOKUP($A55,'Season 4'!AF$4:CC$104,21,0),"0"),IFERROR(VLOOKUP($A55,'Season 5'!AF$4:CC$104,21,0),"0"),
IFERROR(VLOOKUP($A55,'Season 6'!AF$4:CC$104,21,0),"0"),IFERROR(VLOOKUP($A55,'Season 7'!AF$4:CC$104,21,0),"0"),
IFERROR(VLOOKUP($A55,'Season 8'!AF$4:CC$104,21,0),"0"),IFERROR(VLOOKUP($A55,'Season 9'!AF$4:CC$104,21,0),"0"),
IFERROR(VLOOKUP($A55,'Season 10'!AF$4:CC$104,21,0),"0"),IFERROR(VLOOKUP($A55,'Season 11'!AF$4:CC$104,21,0),"0"),
IFERROR(VLOOKUP($A55,'Season 12'!AF$4:CC$104,21,0),"0"),IFERROR(VLOOKUP($A55,'Season 13'!AF$4:CC$104,21,0),"0"),
IFERROR(VLOOKUP($A55,'Season 14'!AF$4:CC$104,21,0),"0"),IFERROR(VLOOKUP($A55,'Season 15'!AF$4:CC$104,21,0),"0"),)</f>
        <v>0</v>
      </c>
      <c r="V55" s="700">
        <f>SUM(IFERROR(VLOOKUP($A55,'Season 1'!AF$4:CC$104,22,0),"0"),
IFERROR(VLOOKUP($A55,'Season 2'!AF$4:CC$104,22,0),"0"),IFERROR(VLOOKUP($A55,'Season 3'!AF$4:CC$104,22,0),"0"),
IFERROR(VLOOKUP($A55,'Season 4'!AF$4:CC$104,22,0),"0"),IFERROR(VLOOKUP($A55,'Season 5'!AF$4:CC$104,22,0),"0"),
IFERROR(VLOOKUP($A55,'Season 6'!AF$4:CC$104,22,0),"0"),IFERROR(VLOOKUP($A55,'Season 7'!AF$4:CC$104,22,0),"0"),
IFERROR(VLOOKUP($A55,'Season 8'!AF$4:CC$104,22,0),"0"),IFERROR(VLOOKUP($A55,'Season 9'!AF$4:CC$104,22,0),"0"),
IFERROR(VLOOKUP($A55,'Season 10'!AF$4:CC$104,22,0),"0"),IFERROR(VLOOKUP($A55,'Season 11'!AF$4:CC$104,22,0),"0"),
IFERROR(VLOOKUP($A55,'Season 12'!AF$4:CC$104,22,0),"0"),IFERROR(VLOOKUP($A55,'Season 13'!AF$4:CC$104,22,0),"0"),
IFERROR(VLOOKUP($A55,'Season 14'!AF$4:CC$104,22,0),"0"),IFERROR(VLOOKUP($A55,'Season 15'!AF$4:CC$104,22,0),"0"),)</f>
        <v>0</v>
      </c>
      <c r="W55" s="692">
        <f>SUM(IFERROR(VLOOKUP($A55,'Season 1'!AF$4:CC$104,23,0),"0"),
IFERROR(VLOOKUP($A55,'Season 2'!AF$4:CC$104,23,0),"0"),IFERROR(VLOOKUP($A55,'Season 3'!AF$4:CC$104,23,0),"0"),
IFERROR(VLOOKUP($A55,'Season 4'!AF$4:CC$104,23,0),"0"),IFERROR(VLOOKUP($A55,'Season 5'!AF$4:CC$104,23,0),"0"),
IFERROR(VLOOKUP($A55,'Season 6'!AF$4:CC$104,23,0),"0"),IFERROR(VLOOKUP($A55,'Season 7'!AF$4:CC$104,23,0),"0"),
IFERROR(VLOOKUP($A55,'Season 8'!AF$4:CC$104,23,0),"0"),IFERROR(VLOOKUP($A55,'Season 9'!AF$4:CC$104,23,0),"0"),
IFERROR(VLOOKUP($A55,'Season 10'!AF$4:CC$104,23,0),"0"),IFERROR(VLOOKUP($A55,'Season 11'!AF$4:CC$104,23,0),"0"),
IFERROR(VLOOKUP($A55,'Season 12'!AF$4:CC$104,23,0),"0"),IFERROR(VLOOKUP($A55,'Season 13'!AF$4:CC$104,23,0),"0"),
IFERROR(VLOOKUP($A55,'Season 14'!AF$4:CC$104,23,0),"0"),IFERROR(VLOOKUP($A55,'Season 15'!AF$4:CC$104,23,0),"0"),)</f>
        <v>0</v>
      </c>
      <c r="X55" s="1023">
        <f>SUM(IFERROR(VLOOKUP($A55,'Season 1'!AF$4:CC$104,24,0),"0"),
IFERROR(VLOOKUP($A55,'Season 2'!AF$4:CC$104,24,0),"0"),IFERROR(VLOOKUP($A55,'Season 3'!AF$4:CC$104,24,0),"0"),
IFERROR(VLOOKUP($A55,'Season 4'!AF$4:CC$104,24,0),"0"),IFERROR(VLOOKUP($A55,'Season 5'!AF$4:CC$104,24,0),"0"),
IFERROR(VLOOKUP($A55,'Season 6'!AF$4:CC$104,24,0),"0"),IFERROR(VLOOKUP($A55,'Season 7'!AF$4:CC$104,24,0),"0"),
IFERROR(VLOOKUP($A55,'Season 8'!AF$4:CC$104,24,0),"0"),IFERROR(VLOOKUP($A55,'Season 9'!AF$4:CC$104,24,0),"0"),
IFERROR(VLOOKUP($A55,'Season 10'!AF$4:CC$104,24,0),"0"),IFERROR(VLOOKUP($A55,'Season 11'!AF$4:CC$104,24,0),"0"),
IFERROR(VLOOKUP($A55,'Season 12'!AF$4:CC$104,24,0),"0"),IFERROR(VLOOKUP($A55,'Season 13'!AF$4:CC$104,24,0),"0"),
IFERROR(VLOOKUP($A55,'Season 14'!AF$4:CC$104,24,0),"0"),IFERROR(VLOOKUP($A55,'Season 15'!AF$4:CC$104,24,0),"0"),)</f>
        <v>9</v>
      </c>
      <c r="Y55" s="26">
        <f>SUM(IFERROR(VLOOKUP($A55,'Season 1'!AF$4:CC$104,25,0),"0"),
IFERROR(VLOOKUP($A55,'Season 2'!AF$4:CC$104,25,0),"0"),IFERROR(VLOOKUP($A55,'Season 3'!AF$4:CC$104,25,0),"0"),
IFERROR(VLOOKUP($A55,'Season 4'!AF$4:CC$104,25,0),"0"),IFERROR(VLOOKUP($A55,'Season 5'!AF$4:CC$104,25,0),"0"),
IFERROR(VLOOKUP($A55,'Season 6'!AF$4:CC$104,25,0),"0"),IFERROR(VLOOKUP($A55,'Season 7'!AF$4:CC$104,25,0),"0"),
IFERROR(VLOOKUP($A55,'Season 8'!AF$4:CC$104,25,0),"0"),IFERROR(VLOOKUP($A55,'Season 9'!AF$4:CC$104,25,0),"0"),
IFERROR(VLOOKUP($A55,'Season 10'!AF$4:CC$104,25,0),"0"),IFERROR(VLOOKUP($A55,'Season 11'!AF$4:CC$104,25,0),"0"),
IFERROR(VLOOKUP($A55,'Season 12'!AF$4:CC$104,25,0),"0"),IFERROR(VLOOKUP($A55,'Season 13'!AF$4:CC$104,25,0),"0"),
IFERROR(VLOOKUP($A55,'Season 14'!AF$4:CC$104,25,0),"0"),IFERROR(VLOOKUP($A55,'Season 15'!AF$4:CC$104,25,0),"0"),)</f>
        <v>6</v>
      </c>
      <c r="Z55" s="699">
        <f>SUM(IFERROR(VLOOKUP($A55,'Season 1'!AF$4:CC$104,26,0),"0"),
IFERROR(VLOOKUP($A55,'Season 2'!AF$4:CC$104,26,0),"0"),IFERROR(VLOOKUP($A55,'Season 3'!AF$4:CC$104,26,0),"0"),
IFERROR(VLOOKUP($A55,'Season 4'!AF$4:CC$104,26,0),"0"),IFERROR(VLOOKUP($A55,'Season 5'!AF$4:CC$104,26,0),"0"),
IFERROR(VLOOKUP($A55,'Season 6'!AF$4:CC$104,26,0),"0"),IFERROR(VLOOKUP($A55,'Season 7'!AF$4:CC$104,26,0),"0"),
IFERROR(VLOOKUP($A55,'Season 8'!AF$4:CC$104,26,0),"0"),IFERROR(VLOOKUP($A55,'Season 9'!AF$4:CC$104,26,0),"0"),
IFERROR(VLOOKUP($A55,'Season 10'!AF$4:CC$104,26,0),"0"),IFERROR(VLOOKUP($A55,'Season 11'!AF$4:CC$104,26,0),"0"),
IFERROR(VLOOKUP($A55,'Season 12'!AF$4:CC$104,26,0),"0"),IFERROR(VLOOKUP($A55,'Season 13'!AF$4:CC$104,26,0),"0"),
IFERROR(VLOOKUP($A55,'Season 14'!AF$4:CC$104,26,0),"0"),IFERROR(VLOOKUP($A55,'Season 15'!AF$4:CC$104,26,0),"0"),)</f>
        <v>21</v>
      </c>
      <c r="AA55" s="700">
        <f>SUM(IFERROR(VLOOKUP($A55,'Season 1'!AF$4:CC$104,27,0),"0"),
IFERROR(VLOOKUP($A55,'Season 2'!AF$4:CC$104,27,0),"0"),IFERROR(VLOOKUP($A55,'Season 3'!AF$4:CC$104,27,0),"0"),
IFERROR(VLOOKUP($A55,'Season 4'!AF$4:CC$104,27,0),"0"),IFERROR(VLOOKUP($A55,'Season 5'!AF$4:CC$104,27,0),"0"),
IFERROR(VLOOKUP($A55,'Season 6'!AF$4:CC$104,27,0),"0"),IFERROR(VLOOKUP($A55,'Season 7'!AF$4:CC$104,27,0),"0"),
IFERROR(VLOOKUP($A55,'Season 8'!AF$4:CC$104,27,0),"0"),IFERROR(VLOOKUP($A55,'Season 9'!AF$4:CC$104,27,0),"0"),
IFERROR(VLOOKUP($A55,'Season 10'!AF$4:CC$104,27,0),"0"),IFERROR(VLOOKUP($A55,'Season 11'!AF$4:CC$104,27,0),"0"),
IFERROR(VLOOKUP($A55,'Season 12'!AF$4:CC$104,27,0),"0"),IFERROR(VLOOKUP($A55,'Season 13'!AF$4:CC$104,27,0),"0"),
IFERROR(VLOOKUP($A55,'Season 14'!AF$4:CC$104,27,0),"0"),IFERROR(VLOOKUP($A55,'Season 15'!AF$4:CC$104,27,0),"0"),)</f>
        <v>0</v>
      </c>
      <c r="AB55" s="692">
        <f>SUM(IFERROR(VLOOKUP($A55,'Season 1'!AF$4:CC$104,28,0),"0"),
IFERROR(VLOOKUP($A55,'Season 2'!AF$4:CC$104,28,0),"0"),IFERROR(VLOOKUP($A55,'Season 3'!AF$4:CC$104,28,0),"0"),
IFERROR(VLOOKUP($A55,'Season 4'!AF$4:CC$104,28,0),"0"),IFERROR(VLOOKUP($A55,'Season 5'!AF$4:CC$104,28,0),"0"),
IFERROR(VLOOKUP($A55,'Season 6'!AF$4:CC$104,28,0),"0"),IFERROR(VLOOKUP($A55,'Season 7'!AF$4:CC$104,28,0),"0"),
IFERROR(VLOOKUP($A55,'Season 8'!AF$4:CC$104,28,0),"0"),IFERROR(VLOOKUP($A55,'Season 9'!AF$4:CC$104,28,0),"0"),
IFERROR(VLOOKUP($A55,'Season 10'!AF$4:CC$104,28,0),"0"),IFERROR(VLOOKUP($A55,'Season 11'!AF$4:CC$104,28,0),"0"),
IFERROR(VLOOKUP($A55,'Season 12'!AF$4:CC$104,28,0),"0"),IFERROR(VLOOKUP($A55,'Season 13'!AF$4:CC$104,28,0),"0"),
IFERROR(VLOOKUP($A55,'Season 14'!AF$4:CC$104,28,0),"0"),IFERROR(VLOOKUP($A55,'Season 15'!AF$4:CC$104,28,0),"0"),)</f>
        <v>0</v>
      </c>
      <c r="AC55" s="1023">
        <f>SUM(IFERROR(VLOOKUP($A55,'Season 1'!AF$4:CC$104,29,0),"0"),
IFERROR(VLOOKUP($A55,'Season 2'!AF$4:CC$104,29,0),"0"),IFERROR(VLOOKUP($A55,'Season 3'!AF$4:CC$104,29,0),"0"),
IFERROR(VLOOKUP($A55,'Season 4'!AF$4:CC$104,29,0),"0"),IFERROR(VLOOKUP($A55,'Season 5'!AF$4:CC$104,29,0),"0"),
IFERROR(VLOOKUP($A55,'Season 6'!AF$4:CC$104,29,0),"0"),IFERROR(VLOOKUP($A55,'Season 7'!AF$4:CC$104,29,0),"0"),
IFERROR(VLOOKUP($A55,'Season 8'!AF$4:CC$104,29,0),"0"),IFERROR(VLOOKUP($A55,'Season 9'!AF$4:CC$104,29,0),"0"),
IFERROR(VLOOKUP($A55,'Season 10'!AF$4:CC$104,29,0),"0"),IFERROR(VLOOKUP($A55,'Season 11'!AF$4:CC$104,29,0),"0"),
IFERROR(VLOOKUP($A55,'Season 12'!AF$4:CC$104,29,0),"0"),IFERROR(VLOOKUP($A55,'Season 13'!AF$4:CC$104,29,0),"0"),
IFERROR(VLOOKUP($A55,'Season 14'!AF$4:CC$104,29,0),"0"),IFERROR(VLOOKUP($A55,'Season 15'!AF$4:CC$104,29,0),"0"),)</f>
        <v>0</v>
      </c>
      <c r="AD55" s="26">
        <f>SUM(IFERROR(VLOOKUP($A55,'Season 1'!AF$4:CC$104,30,0),"0"),
IFERROR(VLOOKUP($A55,'Season 2'!AF$4:CC$104,30,0),"0"),IFERROR(VLOOKUP($A55,'Season 3'!AF$4:CC$104,30,0),"0"),
IFERROR(VLOOKUP($A55,'Season 4'!AF$4:CC$104,30,0),"0"),IFERROR(VLOOKUP($A55,'Season 5'!AF$4:CC$104,30,0),"0"),
IFERROR(VLOOKUP($A55,'Season 6'!AF$4:CC$104,30,0),"0"),IFERROR(VLOOKUP($A55,'Season 7'!AF$4:CC$104,30,0),"0"),
IFERROR(VLOOKUP($A55,'Season 8'!AF$4:CC$104,30,0),"0"),IFERROR(VLOOKUP($A55,'Season 9'!AF$4:CC$104,30,0),"0"),
IFERROR(VLOOKUP($A55,'Season 10'!AF$4:CC$104,30,0),"0"),IFERROR(VLOOKUP($A55,'Season 11'!AF$4:CC$104,30,0),"0"),
IFERROR(VLOOKUP($A55,'Season 12'!AF$4:CC$104,30,0),"0"),IFERROR(VLOOKUP($A55,'Season 13'!AF$4:CC$104,30,0),"0"),
IFERROR(VLOOKUP($A55,'Season 14'!AF$4:CC$104,30,0),"0"),IFERROR(VLOOKUP($A55,'Season 15'!AF$4:CC$104,30,0),"0"),)</f>
        <v>0</v>
      </c>
      <c r="AE55" s="699">
        <f>SUM(IFERROR(VLOOKUP($A55,'Season 1'!AF$4:CC$104,31,0),"0"),
IFERROR(VLOOKUP($A55,'Season 2'!AF$4:CC$104,31,0),"0"),IFERROR(VLOOKUP($A55,'Season 3'!AF$4:CC$104,31,0),"0"),
IFERROR(VLOOKUP($A55,'Season 4'!AF$4:CC$104,31,0),"0"),IFERROR(VLOOKUP($A55,'Season 5'!AF$4:CC$104,31,0),"0"),
IFERROR(VLOOKUP($A55,'Season 6'!AF$4:CC$104,31,0),"0"),IFERROR(VLOOKUP($A55,'Season 7'!AF$4:CC$104,31,0),"0"),
IFERROR(VLOOKUP($A55,'Season 8'!AF$4:CC$104,31,0),"0"),IFERROR(VLOOKUP($A55,'Season 9'!AF$4:CC$104,31,0),"0"),
IFERROR(VLOOKUP($A55,'Season 10'!AF$4:CC$104,31,0),"0"),IFERROR(VLOOKUP($A55,'Season 11'!AF$4:CC$104,31,0),"0"),
IFERROR(VLOOKUP($A55,'Season 12'!AF$4:CC$104,31,0),"0"),IFERROR(VLOOKUP($A55,'Season 13'!AF$4:CC$104,31,0),"0"),
IFERROR(VLOOKUP($A55,'Season 14'!AF$4:CC$104,31,0),"0"),IFERROR(VLOOKUP($A55,'Season 15'!AF$4:CC$104,31,0),"0"),)</f>
        <v>0</v>
      </c>
      <c r="AF55" s="700">
        <f>SUM(IFERROR(VLOOKUP($A55,'Season 3'!AF$4:CC$104,32,0),"0"),
IFERROR(VLOOKUP($A55,'Season 4'!AF$4:CC$104,32,0),"0"),IFERROR(VLOOKUP($A55,'Season 5'!AF$4:CC$104,32,0),"0"),
IFERROR(VLOOKUP($A55,'Season 6'!AF$4:CC$104,32,0),"0"),IFERROR(VLOOKUP($A55,'Season 7'!AF$4:CC$104,32,0),"0"),
IFERROR(VLOOKUP($A55,'Season 8'!AF$4:CC$104,32,0),"0"),IFERROR(VLOOKUP($A55,'Season 9'!AF$4:CC$104,32,0),"0"),
IFERROR(VLOOKUP($A55,'Season 10'!AF$4:CC$104,32,0),"0"),IFERROR(VLOOKUP($A55,'Season 11'!AF$4:CC$104,32,0),"0"),
IFERROR(VLOOKUP($A55,'Season 12'!AF$4:CC$104,32,0),"0"),IFERROR(VLOOKUP($A55,'Season 13'!AF$4:CC$104,32,0),"0"),
IFERROR(VLOOKUP($A55,'Season 14'!AF$4:CC$104,32,0),"0"),IFERROR(VLOOKUP($A55,'Season 15'!AF$4:CC$104,32,0),"0"),)</f>
        <v>0</v>
      </c>
      <c r="AG55" s="692">
        <f>SUM(IFERROR(VLOOKUP($A55,'Season 3'!AF$4:CC$104,33,0),"0"),
IFERROR(VLOOKUP($A55,'Season 4'!AF$4:CC$104,33,0),"0"),IFERROR(VLOOKUP($A55,'Season 5'!AF$4:CC$104,33,0),"0"),
IFERROR(VLOOKUP($A55,'Season 6'!AF$4:CC$104,33,0),"0"),IFERROR(VLOOKUP($A55,'Season 7'!AF$4:CC$104,33,0),"0"),
IFERROR(VLOOKUP($A55,'Season 8'!AF$4:CC$104,33,0),"0"),IFERROR(VLOOKUP($A55,'Season 9'!AF$4:CC$104,33,0),"0"),
IFERROR(VLOOKUP($A55,'Season 10'!AF$4:CC$104,33,0),"0"),IFERROR(VLOOKUP($A55,'Season 11'!AF$4:CC$104,33,0),"0"),
IFERROR(VLOOKUP($A55,'Season 12'!AF$4:CC$104,33,0),"0"),IFERROR(VLOOKUP($A55,'Season 13'!AF$4:CC$104,33,0),"0"),
IFERROR(VLOOKUP($A55,'Season 14'!AF$4:CC$104,33,0),"0"),IFERROR(VLOOKUP($A55,'Season 15'!AF$4:CC$104,33,0),"0"),)</f>
        <v>0</v>
      </c>
      <c r="AH55" s="1023">
        <f>SUM(IFERROR(VLOOKUP($A55,'Season 3'!AF$4:CC$104,34,0),"0"),
IFERROR(VLOOKUP($A55,'Season 4'!AF$4:CC$104,34,0),"0"),IFERROR(VLOOKUP($A55,'Season 5'!AF$4:CC$104,34,0),"0"),
IFERROR(VLOOKUP($A55,'Season 6'!AF$4:CC$104,34,0),"0"),IFERROR(VLOOKUP($A55,'Season 7'!AF$4:CC$104,34,0),"0"),
IFERROR(VLOOKUP($A55,'Season 8'!AF$4:CC$104,34,0),"0"),IFERROR(VLOOKUP($A55,'Season 9'!AF$4:CC$104,34,0),"0"),
IFERROR(VLOOKUP($A55,'Season 10'!AF$4:CC$104,34,0),"0"),IFERROR(VLOOKUP($A55,'Season 11'!AF$4:CC$104,34,0),"0"),
IFERROR(VLOOKUP($A55,'Season 12'!AF$4:CC$104,34,0),"0"),IFERROR(VLOOKUP($A55,'Season 13'!AF$4:CC$104,34,0),"0"),
IFERROR(VLOOKUP($A55,'Season 14'!AF$4:CC$104,34,0),"0"),IFERROR(VLOOKUP($A55,'Season 15'!AF$4:CC$104,34,0),"0"),)</f>
        <v>0</v>
      </c>
      <c r="AI55" s="26">
        <f>SUM(IFERROR(VLOOKUP($A55,'Season 3'!AF$4:CC$104,35,0),"0"),
IFERROR(VLOOKUP($A55,'Season 4'!AF$4:CC$104,35,0),"0"),IFERROR(VLOOKUP($A55,'Season 5'!AF$4:CC$104,35,0),"0"),
IFERROR(VLOOKUP($A55,'Season 6'!AF$4:CC$104,35,0),"0"),IFERROR(VLOOKUP($A55,'Season 7'!AF$4:CC$104,35,0),"0"),
IFERROR(VLOOKUP($A55,'Season 8'!AF$4:CC$104,35,0),"0"),IFERROR(VLOOKUP($A55,'Season 9'!AF$4:CC$104,35,0),"0"),
IFERROR(VLOOKUP($A55,'Season 10'!AF$4:CC$104,35,0),"0"),IFERROR(VLOOKUP($A55,'Season 11'!AF$4:CC$104,35,0),"0"),
IFERROR(VLOOKUP($A55,'Season 12'!AF$4:CC$104,35,0),"0"),IFERROR(VLOOKUP($A55,'Season 13'!AF$4:CC$104,35,0),"0"),
IFERROR(VLOOKUP($A55,'Season 14'!AF$4:CC$104,35,0),"0"),IFERROR(VLOOKUP($A55,'Season 15'!AF$4:CC$104,35,0),"0"),)</f>
        <v>2</v>
      </c>
      <c r="AJ55" s="699">
        <f>SUM(IFERROR(VLOOKUP($A55,'Season 3'!AF$4:CC$104,36,0),"0"),
IFERROR(VLOOKUP($A55,'Season 4'!AF$4:CC$104,36,0),"0"),IFERROR(VLOOKUP($A55,'Season 5'!AF$4:CC$104,36,0),"0"),
IFERROR(VLOOKUP($A55,'Season 6'!AF$4:CC$104,36,0),"0"),IFERROR(VLOOKUP($A55,'Season 7'!AF$4:CC$104,36,0),"0"),
IFERROR(VLOOKUP($A55,'Season 8'!AF$4:CC$104,36,0),"0"),IFERROR(VLOOKUP($A55,'Season 9'!AF$4:CC$104,36,0),"0"),
IFERROR(VLOOKUP($A55,'Season 10'!AF$4:CC$104,36,0),"0"),IFERROR(VLOOKUP($A55,'Season 11'!AF$4:CC$104,36,0),"0"),
IFERROR(VLOOKUP($A55,'Season 12'!AF$4:CC$104,36,0),"0"),IFERROR(VLOOKUP($A55,'Season 13'!AF$4:CC$104,36,0),"0"),
IFERROR(VLOOKUP($A55,'Season 14'!AF$4:CC$104,36,0),"0"),IFERROR(VLOOKUP($A55,'Season 15'!AF$4:CC$104,36,0),"0"),)</f>
        <v>0</v>
      </c>
      <c r="AK55" s="700">
        <f>SUM(IFERROR(VLOOKUP($A55,'Season 2'!AF$4:CC$104,32,0),"0"),IFERROR(VLOOKUP($A55,'Season 3'!AF$4:CC$104,37,0),"0"),
IFERROR(VLOOKUP($A55,'Season 4'!AF$4:CC$104,37,0),"0"),IFERROR(VLOOKUP($A55,'Season 5'!AF$4:CC$104,37,0),"0"),
IFERROR(VLOOKUP($A55,'Season 6'!AF$4:CC$104,37,0),"0"),IFERROR(VLOOKUP($A55,'Season 7'!AF$4:CC$104,37,0),"0"),
IFERROR(VLOOKUP($A55,'Season 8'!AF$4:CC$104,37,0),"0"),IFERROR(VLOOKUP($A55,'Season 9'!AF$4:CC$104,37,0),"0"),
IFERROR(VLOOKUP($A55,'Season 10'!AF$4:CC$104,37,0),"0"),IFERROR(VLOOKUP($A55,'Season 11'!AF$4:CC$104,37,0),"0"),
IFERROR(VLOOKUP($A55,'Season 12'!AF$4:CC$104,37,0),"0"),IFERROR(VLOOKUP($A55,'Season 13'!AF$4:CC$104,37,0),"0"),
IFERROR(VLOOKUP($A55,'Season 14'!AF$4:CC$104,37,0),"0"),IFERROR(VLOOKUP($A55,'Season 15'!AF$4:CC$104,37,0),"0"),)</f>
        <v>0</v>
      </c>
      <c r="AL55" s="692">
        <f>SUM(IFERROR(VLOOKUP($A55,'Season 2'!AF$4:CC$104,33,0),"0"),IFERROR(VLOOKUP($A55,'Season 3'!AF$4:CC$104,38,0),"0"),
IFERROR(VLOOKUP($A55,'Season 4'!AF$4:CC$104,38,0),"0"),IFERROR(VLOOKUP($A55,'Season 5'!AF$4:CC$104,38,0),"0"),
IFERROR(VLOOKUP($A55,'Season 6'!AF$4:CC$104,38,0),"0"),IFERROR(VLOOKUP($A55,'Season 7'!AF$4:CC$104,38,0),"0"),
IFERROR(VLOOKUP($A55,'Season 8'!AF$4:CC$104,38,0),"0"),IFERROR(VLOOKUP($A55,'Season 9'!AF$4:CC$104,38,0),"0"),
IFERROR(VLOOKUP($A55,'Season 10'!AF$4:CC$104,38,0),"0"),IFERROR(VLOOKUP($A55,'Season 11'!AF$4:CC$104,38,0),"0"),
IFERROR(VLOOKUP($A55,'Season 12'!AF$4:CC$104,38,0),"0"),IFERROR(VLOOKUP($A55,'Season 13'!AF$4:CC$104,38,0),"0"),
IFERROR(VLOOKUP($A55,'Season 14'!AF$4:CC$104,38,0),"0"),IFERROR(VLOOKUP($A55,'Season 15'!AF$4:CC$104,38,0),"0"),)</f>
        <v>0</v>
      </c>
      <c r="AM55" s="1023">
        <f>SUM(IFERROR(VLOOKUP($A55,'Season 2'!AF$4:CC$104,34,0),"0"),IFERROR(VLOOKUP($A55,'Season 3'!AF$4:CC$104,39,0),"0"),
IFERROR(VLOOKUP($A55,'Season 4'!AF$4:CC$104,39,0),"0"),IFERROR(VLOOKUP($A55,'Season 5'!AF$4:CC$104,39,0),"0"),
IFERROR(VLOOKUP($A55,'Season 6'!AF$4:CC$104,39,0),"0"),IFERROR(VLOOKUP($A55,'Season 7'!AF$4:CC$104,39,0),"0"),
IFERROR(VLOOKUP($A55,'Season 8'!AF$4:CC$104,39,0),"0"),IFERROR(VLOOKUP($A55,'Season 9'!AF$4:CC$104,39,0),"0"),
IFERROR(VLOOKUP($A55,'Season 10'!AF$4:CC$104,39,0),"0"),IFERROR(VLOOKUP($A55,'Season 11'!AF$4:CC$104,39,0),"0"),
IFERROR(VLOOKUP($A55,'Season 12'!AF$4:CC$104,39,0),"0"),IFERROR(VLOOKUP($A55,'Season 13'!AF$4:CC$104,39,0),"0"),
IFERROR(VLOOKUP($A55,'Season 14'!AF$4:CC$104,39,0),"0"),IFERROR(VLOOKUP($A55,'Season 15'!AF$4:CC$104,39,0),"0"),)</f>
        <v>0</v>
      </c>
      <c r="AN55" s="26">
        <f>SUM(IFERROR(VLOOKUP($A55,'Season 2'!AF$4:CC$104,35,0),"0"),IFERROR(VLOOKUP($A55,'Season 3'!AF$4:CC$104,40,0),"0"),
IFERROR(VLOOKUP($A55,'Season 4'!AF$4:CC$104,40,0),"0"),IFERROR(VLOOKUP($A55,'Season 5'!AF$4:CC$104,40,0),"0"),
IFERROR(VLOOKUP($A55,'Season 6'!AF$4:CC$104,40,0),"0"),IFERROR(VLOOKUP($A55,'Season 7'!AF$4:CC$104,40,0),"0"),
IFERROR(VLOOKUP($A55,'Season 8'!AF$4:CC$104,40,0),"0"),IFERROR(VLOOKUP($A55,'Season 9'!AF$4:CC$104,40,0),"0"),
IFERROR(VLOOKUP($A55,'Season 10'!AF$4:CC$104,40,0),"0"),IFERROR(VLOOKUP($A55,'Season 11'!AF$4:CC$104,40,0),"0"),
IFERROR(VLOOKUP($A55,'Season 12'!AF$4:CC$104,40,0),"0"),IFERROR(VLOOKUP($A55,'Season 13'!AF$4:CC$104,40,0),"0"),
IFERROR(VLOOKUP($A55,'Season 14'!AF$4:CC$104,40,0),"0"),IFERROR(VLOOKUP($A55,'Season 15'!AF$4:CC$104,40,0),"0"),)</f>
        <v>2</v>
      </c>
      <c r="AO55" s="699">
        <f>SUM(IFERROR(VLOOKUP($A55,'Season 2'!AF$4:CC$104,36,0),"0"),IFERROR(VLOOKUP($A55,'Season 3'!AF$4:CC$104,41,0),"0"),
IFERROR(VLOOKUP($A55,'Season 4'!AF$4:CC$104,41,0),"0"),IFERROR(VLOOKUP($A55,'Season 5'!AF$4:CC$104,41,0),"0"),
IFERROR(VLOOKUP($A55,'Season 6'!AF$4:CC$104,41,0),"0"),IFERROR(VLOOKUP($A55,'Season 7'!AF$4:CC$104,41,0),"0"),
IFERROR(VLOOKUP($A55,'Season 8'!AF$4:CC$104,41,0),"0"),IFERROR(VLOOKUP($A55,'Season 9'!AF$4:CC$104,41,0),"0"),
IFERROR(VLOOKUP($A55,'Season 10'!AF$4:CC$104,41,0),"0"),IFERROR(VLOOKUP($A55,'Season 11'!AF$4:CC$104,41,0),"0"),
IFERROR(VLOOKUP($A55,'Season 12'!AF$4:CC$104,41,0),"0"),IFERROR(VLOOKUP($A55,'Season 13'!AF$4:CC$104,41,0),"0"),
IFERROR(VLOOKUP($A55,'Season 14'!AF$4:CC$104,41,0),"0"),IFERROR(VLOOKUP($A55,'Season 15'!AF$4:CC$104,41,0),"0"),)</f>
        <v>0</v>
      </c>
      <c r="AP55" s="700">
        <f>SUM(IFERROR(VLOOKUP($A55,'Season 2'!AF$4:CC$104,37,0),"0"),IFERROR(VLOOKUP($A55,'Season 3'!AF$4:CC$104,42,0),"0"),
IFERROR(VLOOKUP($A55,'Season 4'!AF$4:CC$104,42,0),"0"),IFERROR(VLOOKUP($A55,'Season 5'!AF$4:CC$104,42,0),"0"),
IFERROR(VLOOKUP($A55,'Season 6'!AF$4:CC$104,42,0),"0"),IFERROR(VLOOKUP($A55,'Season 7'!AF$4:CC$104,42,0),"0"),
IFERROR(VLOOKUP($A55,'Season 8'!AF$4:CC$104,42,0),"0"),IFERROR(VLOOKUP($A55,'Season 9'!AF$4:CC$104,42,0),"0"),
IFERROR(VLOOKUP($A55,'Season 10'!AF$4:CC$104,42,0),"0"),IFERROR(VLOOKUP($A55,'Season 11'!AF$4:CC$104,42,0),"0"),
IFERROR(VLOOKUP($A55,'Season 12'!AF$4:CC$104,42,0),"0"),IFERROR(VLOOKUP($A55,'Season 13'!AF$4:CC$104,42,0),"0"),
IFERROR(VLOOKUP($A55,'Season 14'!AF$4:CC$104,42,0),"0"),IFERROR(VLOOKUP($A55,'Season 15'!AF$4:CC$104,42,0),"0"),)</f>
        <v>0</v>
      </c>
      <c r="AQ55" s="692">
        <f>SUM(IFERROR(VLOOKUP($A55,'Season 2'!AF$4:CC$104,38,0),"0"),IFERROR(VLOOKUP($A55,'Season 3'!AF$4:CC$104,43,0),"0"),
IFERROR(VLOOKUP($A55,'Season 4'!AF$4:CC$104,43,0),"0"),IFERROR(VLOOKUP($A55,'Season 5'!AF$4:CC$104,43,0),"0"),
IFERROR(VLOOKUP($A55,'Season 6'!AF$4:CC$104,43,0),"0"),IFERROR(VLOOKUP($A55,'Season 7'!AF$4:CC$104,43,0),"0"),
IFERROR(VLOOKUP($A55,'Season 8'!AF$4:CC$104,43,0),"0"),IFERROR(VLOOKUP($A55,'Season 9'!AF$4:CC$104,43,0),"0"),
IFERROR(VLOOKUP($A55,'Season 10'!AF$4:CC$104,43,0),"0"),IFERROR(VLOOKUP($A55,'Season 11'!AF$4:CC$104,43,0),"0"),
IFERROR(VLOOKUP($A55,'Season 12'!AF$4:CC$104,43,0),"0"),IFERROR(VLOOKUP($A55,'Season 13'!AF$4:CC$104,43,0),"0"),
IFERROR(VLOOKUP($A55,'Season 14'!AF$4:CC$104,43,0),"0"),IFERROR(VLOOKUP($A55,'Season 15'!AF$4:CC$104,43,0),"0"),)</f>
        <v>0</v>
      </c>
      <c r="AR55" s="1023">
        <f>SUM(IFERROR(VLOOKUP($A55,'Season 2'!AF$4:CC$104,39,0),"0"),IFERROR(VLOOKUP($A55,'Season 3'!AF$4:CC$104,44,0),"0"),
IFERROR(VLOOKUP($A55,'Season 4'!AF$4:CC$104,44,0),"0"),IFERROR(VLOOKUP($A55,'Season 5'!AF$4:CC$104,44,0),"0"),
IFERROR(VLOOKUP($A55,'Season 6'!AF$4:CC$104,44,0),"0"),IFERROR(VLOOKUP($A55,'Season 7'!AF$4:CC$104,44,0),"0"),
IFERROR(VLOOKUP($A55,'Season 8'!AF$4:CC$104,44,0),"0"),IFERROR(VLOOKUP($A55,'Season 9'!AF$4:CC$104,44,0),"0"),
IFERROR(VLOOKUP($A55,'Season 10'!AF$4:CC$104,44,0),"0"),IFERROR(VLOOKUP($A55,'Season 11'!AF$4:CC$104,44,0),"0"),
IFERROR(VLOOKUP($A55,'Season 12'!AF$4:CC$104,44,0),"0"),IFERROR(VLOOKUP($A55,'Season 13'!AF$4:CC$104,44,0),"0"),
IFERROR(VLOOKUP($A55,'Season 14'!AF$4:CC$104,44,0),"0"),IFERROR(VLOOKUP($A55,'Season 15'!AF$4:CC$104,44,0),"0"),)</f>
        <v>0</v>
      </c>
      <c r="AS55" s="26">
        <f>SUM(IFERROR(VLOOKUP($A55,'Season 2'!AF$4:CC$104,40,0),"0"),IFERROR(VLOOKUP($A55,'Season 3'!AF$4:CC$104,45,0),"0"),
IFERROR(VLOOKUP($A55,'Season 4'!AF$4:CC$104,45,0),"0"),IFERROR(VLOOKUP($A55,'Season 5'!AF$4:CC$104,45,0),"0"),
IFERROR(VLOOKUP($A55,'Season 6'!AF$4:CC$104,45,0),"0"),IFERROR(VLOOKUP($A55,'Season 7'!AF$4:CC$104,45,0),"0"),
IFERROR(VLOOKUP($A55,'Season 8'!AF$4:CC$104,45,0),"0"),IFERROR(VLOOKUP($A55,'Season 9'!AF$4:CC$104,45,0),"0"),
IFERROR(VLOOKUP($A55,'Season 10'!AF$4:CC$104,45,0),"0"),IFERROR(VLOOKUP($A55,'Season 11'!AF$4:CC$104,45,0),"0"),
IFERROR(VLOOKUP($A55,'Season 12'!AF$4:CC$104,45,0),"0"),IFERROR(VLOOKUP($A55,'Season 13'!AF$4:CC$104,45,0),"0"),
IFERROR(VLOOKUP($A55,'Season 14'!AF$4:CC$104,45,0),"0"),IFERROR(VLOOKUP($A55,'Season 15'!AF$4:CC$104,45,0),"0"),)</f>
        <v>4</v>
      </c>
      <c r="AT55" s="699">
        <f>SUM(IFERROR(VLOOKUP($A55,'Season 2'!AF$4:CC$104,41,0),"0"),IFERROR(VLOOKUP($A55,'Season 3'!AF$4:CC$104,46,0),"0"),
IFERROR(VLOOKUP($A55,'Season 4'!AF$4:CC$104,46,0),"0"),IFERROR(VLOOKUP($A55,'Season 5'!AF$4:CC$104,46,0),"0"),
IFERROR(VLOOKUP($A55,'Season 6'!AF$4:CC$104,46,0),"0"),IFERROR(VLOOKUP($A55,'Season 7'!AF$4:CC$104,46,0),"0"),
IFERROR(VLOOKUP($A55,'Season 8'!AF$4:CC$104,46,0),"0"),IFERROR(VLOOKUP($A55,'Season 9'!AF$4:CC$104,46,0),"0"),
IFERROR(VLOOKUP($A55,'Season 10'!AF$4:CC$104,46,0),"0"),IFERROR(VLOOKUP($A55,'Season 11'!AF$4:CC$104,46,0),"0"),
IFERROR(VLOOKUP($A55,'Season 12'!AF$4:CC$104,46,0),"0"),IFERROR(VLOOKUP($A55,'Season 13'!AF$4:CC$104,46,0),"0"),
IFERROR(VLOOKUP($A55,'Season 14'!AF$4:CC$104,46,0),"0"),IFERROR(VLOOKUP($A55,'Season 15'!AF$4:CC$104,46,0),"0"),)</f>
        <v>0</v>
      </c>
      <c r="AU55" s="700">
        <f>SUM(IFERROR(VLOOKUP($A55,'Season 3'!AF$4:CH$104,47,0),"0"),
IFERROR(VLOOKUP($A55,'Season 4'!AF$4:CH$104,47,0),"0"),IFERROR(VLOOKUP($A55,'Season 5'!AF$4:CH$104,47,0),"0"),
IFERROR(VLOOKUP($A55,'Season 6'!AF$4:CH$104,47,0),"0"),IFERROR(VLOOKUP($A55,'Season 7'!AF$4:CH$104,47,0),"0"),
IFERROR(VLOOKUP($A55,'Season 8'!AF$4:CH$104,47,0),"0"),IFERROR(VLOOKUP($A55,'Season 9'!AF$4:CH$104,47,0),"0"),
IFERROR(VLOOKUP($A55,'Season 10'!AF$4:CH$104,47,0),"0"),IFERROR(VLOOKUP($A55,'Season 11'!AF$4:CH$104,47,0),"0"),
IFERROR(VLOOKUP($A55,'Season 12'!AF$4:CH$104,47,0),"0"),IFERROR(VLOOKUP($A55,'Season 13'!AF$4:CH$104,47,0),"0"),
IFERROR(VLOOKUP($A55,'Season 14'!AF$4:CH$104,47,0),"0"),IFERROR(VLOOKUP($A55,'Season 15'!AF$4:CH$104,47,0),"0"),)</f>
        <v>0</v>
      </c>
      <c r="AV55" s="692">
        <f>SUM(IFERROR(VLOOKUP($A55,'Season 3'!AF$4:CH$104,48,0),"0"),
IFERROR(VLOOKUP($A55,'Season 4'!AF$4:CH$104,48,0),"0"),IFERROR(VLOOKUP($A55,'Season 5'!AF$4:CH$104,48,0),"0"),
IFERROR(VLOOKUP($A55,'Season 6'!AF$4:CH$104,48,0),"0"),IFERROR(VLOOKUP($A55,'Season 7'!AF$4:CH$104,48,0),"0"),
IFERROR(VLOOKUP($A55,'Season 8'!AF$4:CH$104,48,0),"0"),IFERROR(VLOOKUP($A55,'Season 9'!AF$4:CH$104,48,0),"0"),
IFERROR(VLOOKUP($A55,'Season 10'!AF$4:CH$104,48,0),"0"),IFERROR(VLOOKUP($A55,'Season 11'!AF$4:CH$104,48,0),"0"),
IFERROR(VLOOKUP($A55,'Season 12'!AF$4:CH$104,48,0),"0"),IFERROR(VLOOKUP($A55,'Season 13'!AF$4:CH$104,48,0),"0"),
IFERROR(VLOOKUP($A55,'Season 14'!AF$4:CH$104,48,0),"0"),IFERROR(VLOOKUP($A55,'Season 15'!AF$4:CH$104,48,0),"0"),)</f>
        <v>0</v>
      </c>
      <c r="AW55" s="1023">
        <f>SUM(IFERROR(VLOOKUP($A55,'Season 3'!AF$4:CH$104,49,0),"0"),
IFERROR(VLOOKUP($A55,'Season 4'!AF$4:CH$104,49,0),"0"),IFERROR(VLOOKUP($A55,'Season 5'!AF$4:CH$104,49,0),"0"),
IFERROR(VLOOKUP($A55,'Season 6'!AF$4:CH$104,49,0),"0"),IFERROR(VLOOKUP($A55,'Season 7'!AF$4:CH$104,49,0),"0"),
IFERROR(VLOOKUP($A55,'Season 8'!AF$4:CH$104,49,0),"0"),IFERROR(VLOOKUP($A55,'Season 9'!AF$4:CH$104,49,0),"0"),
IFERROR(VLOOKUP($A55,'Season 10'!AF$4:CH$104,49,0),"0"),IFERROR(VLOOKUP($A55,'Season 11'!AF$4:CH$104,49,0),"0"),
IFERROR(VLOOKUP($A55,'Season 12'!AF$4:CH$104,49,0),"0"),IFERROR(VLOOKUP($A55,'Season 13'!AF$4:CH$104,49,0),"0"),
IFERROR(VLOOKUP($A55,'Season 14'!AF$4:CH$104,49,0),"0"),IFERROR(VLOOKUP($A55,'Season 15'!AF$4:CH$104,49,0),"0"),)</f>
        <v>0</v>
      </c>
      <c r="AX55" s="26">
        <f>SUM(IFERROR(VLOOKUP($A55,'Season 3'!AF$4:CH$104,50,0),"0"),
IFERROR(VLOOKUP($A55,'Season 4'!AF$4:CH$104,50,0),"0"),IFERROR(VLOOKUP($A55,'Season 5'!AF$4:CH$104,50,0),"0"),
IFERROR(VLOOKUP($A55,'Season 6'!AF$4:CH$104,50,0),"0"),IFERROR(VLOOKUP($A55,'Season 7'!AF$4:CH$104,50,0),"0"),
IFERROR(VLOOKUP($A55,'Season 8'!AF$4:CH$104,50,0),"0"),IFERROR(VLOOKUP($A55,'Season 9'!AF$4:CH$104,50,0),"0"),
IFERROR(VLOOKUP($A55,'Season 10'!AF$4:CH$104,50,0),"0"),IFERROR(VLOOKUP($A55,'Season 11'!AF$4:CH$104,50,0),"0"),
IFERROR(VLOOKUP($A55,'Season 12'!AF$4:CH$104,50,0),"0"),IFERROR(VLOOKUP($A55,'Season 13'!AF$4:CH$104,50,0),"0"),
IFERROR(VLOOKUP($A55,'Season 14'!AF$4:CH$104,50,0),"0"),IFERROR(VLOOKUP($A55,'Season 15'!AF$4:CH$104,50,0),"0"),)</f>
        <v>2</v>
      </c>
      <c r="AY55" s="699">
        <f>SUM(IFERROR(VLOOKUP($A55,'Season 3'!AF$4:CH$104,51,0),"0"),
IFERROR(VLOOKUP($A55,'Season 4'!AF$4:CH$104,51,0),"0"),IFERROR(VLOOKUP($A55,'Season 5'!AF$4:CH$104,51,0),"0"),
IFERROR(VLOOKUP($A55,'Season 6'!AF$4:CH$104,51,0),"0"),IFERROR(VLOOKUP($A55,'Season 7'!AF$4:CH$104,51,0),"0"),
IFERROR(VLOOKUP($A55,'Season 8'!AF$4:CH$104,51,0),"0"),IFERROR(VLOOKUP($A55,'Season 9'!AF$4:CH$104,51,0),"0"),
IFERROR(VLOOKUP($A55,'Season 10'!AF$4:CH$104,51,0),"0"),IFERROR(VLOOKUP($A55,'Season 11'!AF$4:CH$104,51,0),"0"),
IFERROR(VLOOKUP($A55,'Season 12'!AF$4:CH$104,51,0),"0"),IFERROR(VLOOKUP($A55,'Season 13'!AF$4:CH$104,51,0),"0"),
IFERROR(VLOOKUP($A55,'Season 14'!AF$4:CH$104,51,0),"0"),IFERROR(VLOOKUP($A55,'Season 15'!AF$4:CH$104,51,0),"0"),)</f>
        <v>0</v>
      </c>
      <c r="AZ55" s="700">
        <f>SUM(IFERROR(VLOOKUP($A55,'Season 1'!AF$4:CC$104,32,0),"0"),IFERROR(VLOOKUP($A55,'Season 2'!AF$4:CC$104,37,0),"0"),)</f>
        <v>0</v>
      </c>
      <c r="BA55" s="692">
        <f>SUM(IFERROR(VLOOKUP($A55,'Season 1'!AF$4:CC$104,33,0),"0"),IFERROR(VLOOKUP($A55,'Season 2'!AF$4:CC$104,38,0),"0"),)</f>
        <v>0</v>
      </c>
      <c r="BB55" s="1023">
        <f>SUM(IFERROR(VLOOKUP($A55,'Season 1'!AF$4:CC$104,34,0),"0"),IFERROR(VLOOKUP($A55,'Season 2'!AF$4:CC$104,39,0),"0"),)</f>
        <v>0</v>
      </c>
      <c r="BC55" s="26">
        <f>SUM(IFERROR(VLOOKUP($A55,'Season 1'!AF$4:CC$104,35,0),"0"),IFERROR(VLOOKUP($A55,'Season 2'!AF$4:CC$104,40,0),"0"),)</f>
        <v>4</v>
      </c>
      <c r="BD55" s="699">
        <f>SUM(IFERROR(VLOOKUP($A55,'Season 1'!AF$4:CC$104,36,0),"0"),IFERROR(VLOOKUP($A55,'Season 2'!AF$4:CC$104,41,0),"0"),)</f>
        <v>0</v>
      </c>
      <c r="BE55" s="1111">
        <f>SUM(IFERROR(VLOOKUP($A55,'Season 1'!AF$4:CC$104,37,0),"0"),
IFERROR(VLOOKUP($A55,'Season 2'!AF$4:CC$104,47,0),"0"),IFERROR(VLOOKUP($A55,'Season 3'!AF$4:CH$104,52,0),"0"),
IFERROR(VLOOKUP($A55,'Season 4'!AF$4:CH$104,52,0),"0"),IFERROR(VLOOKUP($A55,'Season 5'!AF$4:CH$104,52,0),"0"),
IFERROR(VLOOKUP($A55,'Season 6'!AF$4:CH$104,52,0),"0"),IFERROR(VLOOKUP($A55,'Season 7'!AF$4:CH$104,52,0),"0"),
IFERROR(VLOOKUP($A55,'Season 8'!AF$4:CH$104,52,0),"0"),IFERROR(VLOOKUP($A55,'Season 9'!AF$4:CH$104,52,0),"0"),
IFERROR(VLOOKUP($A55,'Season 10'!AF$4:CH$104,52,0),"0"),IFERROR(VLOOKUP($A55,'Season 11'!AF$4:CH$104,52,0),"0"),
IFERROR(VLOOKUP($A55,'Season 12'!AF$4:CH$104,52,0),"0"),IFERROR(VLOOKUP($A55,'Season 13'!AF$4:CH$104,52,0),"0"),
IFERROR(VLOOKUP($A55,'Season 14'!AF$4:CH$104,52,0),"0"),IFERROR(VLOOKUP($A55,'Season 15'!AF$4:CH$104,52,0),"0"),)</f>
        <v>0</v>
      </c>
      <c r="BF55" s="1112">
        <f>SUM(IFERROR(VLOOKUP($A55,'Season 1'!AF$4:CC$104,38,0),"0"),
IFERROR(VLOOKUP($A55,'Season 2'!AF$4:CC$104,48,0),"0"),IFERROR(VLOOKUP($A55,'Season 3'!AF$4:CH$104,53,0),"0"),
IFERROR(VLOOKUP($A55,'Season 4'!AF$4:CH$104,53,0),"0"),IFERROR(VLOOKUP($A55,'Season 5'!AF$4:CH$104,53,0),"0"),
IFERROR(VLOOKUP($A55,'Season 6'!AF$4:CH$104,53,0),"0"),IFERROR(VLOOKUP($A55,'Season 7'!AF$4:CH$104,53,0),"0"),
IFERROR(VLOOKUP($A55,'Season 8'!AF$4:CH$104,53,0),"0"),IFERROR(VLOOKUP($A55,'Season 9'!AF$4:CH$104,53,0),"0"),
IFERROR(VLOOKUP($A55,'Season 10'!AF$4:CH$104,53,0),"0"),IFERROR(VLOOKUP($A55,'Season 11'!AF$4:CH$104,53,0),"0"),
IFERROR(VLOOKUP($A55,'Season 12'!AF$4:CH$104,53,0),"0"),IFERROR(VLOOKUP($A55,'Season 13'!AF$4:CH$104,53,0),"0"),
IFERROR(VLOOKUP($A55,'Season 14'!AF$4:CH$104,53,0),"0"),IFERROR(VLOOKUP($A55,'Season 15'!AF$4:CH$104,53,0),"0"),)</f>
        <v>0</v>
      </c>
      <c r="BG55" s="1061" t="e">
        <f t="shared" si="1"/>
        <v>#DIV/0!</v>
      </c>
      <c r="BI55" s="1100"/>
      <c r="BJ55" s="1100"/>
      <c r="BK55" s="1100"/>
      <c r="BL55" s="1100"/>
      <c r="BM55" s="1100"/>
      <c r="BN55" s="1100"/>
      <c r="BO55" s="334"/>
      <c r="BP55" s="334"/>
      <c r="BQ55" s="334"/>
      <c r="BR55" s="334"/>
      <c r="BS55" s="15">
        <f>IFERROR(VLOOKUP($A55,'Season 1'!$AF$4:$CH$104,39,0),"0")</f>
        <v>0</v>
      </c>
      <c r="BT55" s="15">
        <f>IFERROR(VLOOKUP($A55,'Season 1'!$AF$4:$CH$104,40,0),"0")</f>
        <v>0</v>
      </c>
      <c r="BU55" s="15">
        <f>IFERROR(VLOOKUP($A55,'Season 2'!$AF$4:$CH$104,49,0),"0")</f>
        <v>0</v>
      </c>
      <c r="BV55" s="15">
        <f>IFERROR(VLOOKUP($A55,'Season 2'!$AF$4:$CH$104,50,0),"0")</f>
        <v>0</v>
      </c>
      <c r="BW55" s="15">
        <f>IFERROR(VLOOKUP($A55,'Season 3'!$AF$4:$CH$104,54,0),"0")</f>
        <v>0</v>
      </c>
      <c r="BX55" s="15">
        <f>IFERROR(VLOOKUP($A55,'Season 3'!$AF$4:$CH$104,55,0),"0")</f>
        <v>0</v>
      </c>
      <c r="BY55" s="15" t="str">
        <f>IFERROR(VLOOKUP($A55,'Season 4'!$AF$4:$CH$104,54,0),"0")</f>
        <v>0</v>
      </c>
      <c r="BZ55" s="15" t="str">
        <f>IFERROR(VLOOKUP($A55,'Season 4'!$AF$4:$CH$104,55,0),"0")</f>
        <v>0</v>
      </c>
      <c r="CA55" s="15" t="str">
        <f>IFERROR(VLOOKUP($A55,'Season 5'!$AF$4:$CH$104,54,0),"0")</f>
        <v>0</v>
      </c>
      <c r="CB55" s="15" t="str">
        <f>IFERROR(VLOOKUP($A55,'Season 5'!$AF$4:$CH$104,55,0),"0")</f>
        <v>0</v>
      </c>
      <c r="CC55" s="15" t="str">
        <f>IFERROR(VLOOKUP($A55,'Season 6'!$AF$4:$CH$104,54,0),"0")</f>
        <v>0</v>
      </c>
      <c r="CD55" s="15" t="str">
        <f>IFERROR(VLOOKUP($A55,'Season 6'!$AF$4:$CH$104,55,0),"0")</f>
        <v>0</v>
      </c>
      <c r="CE55" s="15" t="str">
        <f>IFERROR(VLOOKUP($A55,'Season 7'!$AF$4:$CH$104,54,0),"0")</f>
        <v>0</v>
      </c>
      <c r="CF55" s="15" t="str">
        <f>IFERROR(VLOOKUP($A55,'Season 7'!$AF$4:$CH$104,55,0),"0")</f>
        <v>0</v>
      </c>
      <c r="CG55" s="15" t="str">
        <f>IFERROR(VLOOKUP($A55,'Season 8'!$AF$4:$CH$104,54,0),"0")</f>
        <v>0</v>
      </c>
      <c r="CH55" s="15" t="str">
        <f>IFERROR(VLOOKUP($A55,'Season 8'!$AF$4:$CH$104,55,0),"0")</f>
        <v>0</v>
      </c>
      <c r="CI55" s="15" t="str">
        <f>IFERROR(VLOOKUP($A55,'Season 9'!$AF$4:$CH$104,54,0),"0")</f>
        <v>0</v>
      </c>
      <c r="CJ55" s="15" t="str">
        <f>IFERROR(VLOOKUP($A55,'Season 9'!$AF$4:$CH$104,55,0),"0")</f>
        <v>0</v>
      </c>
      <c r="CK55" s="15" t="str">
        <f>IFERROR(VLOOKUP($A55,'Season 10'!$AF$4:$CH$104,54,0),"0")</f>
        <v>0</v>
      </c>
      <c r="CL55" s="15" t="str">
        <f>IFERROR(VLOOKUP($A55,'Season 10'!$AF$4:$CH$104,55,0),"0")</f>
        <v>0</v>
      </c>
      <c r="CM55" s="15" t="str">
        <f>IFERROR(VLOOKUP($A55,'Season 11'!$AF$4:$CH$104,54,0),"0")</f>
        <v>0</v>
      </c>
      <c r="CN55" s="15" t="str">
        <f>IFERROR(VLOOKUP($A55,'Season 11'!$AF$4:$CH$104,55,0),"0")</f>
        <v>0</v>
      </c>
      <c r="CO55" s="15" t="str">
        <f>IFERROR(VLOOKUP($A55,'Season 12'!$AF$4:$CH$104,54,0),"0")</f>
        <v>0</v>
      </c>
      <c r="CP55" s="15" t="str">
        <f>IFERROR(VLOOKUP($A55,'Season 12'!$AF$4:$CH$104,55,0),"0")</f>
        <v>0</v>
      </c>
      <c r="CQ55" s="15" t="str">
        <f>IFERROR(VLOOKUP($A55,'Season 13'!$AF$4:$CH$104,54,0),"0")</f>
        <v>0</v>
      </c>
      <c r="CR55" s="15" t="str">
        <f>IFERROR(VLOOKUP($A55,'Season 13'!$AF$4:$CH$104,55,0),"0")</f>
        <v>0</v>
      </c>
      <c r="CS55" s="15" t="str">
        <f>IFERROR(VLOOKUP($A55,'Season 14'!$AF$4:$CH$104,54,0),"0")</f>
        <v>0</v>
      </c>
      <c r="CT55" s="15" t="str">
        <f>IFERROR(VLOOKUP($A55,'Season 14'!$AF$4:$CH$104,55,0),"0")</f>
        <v>0</v>
      </c>
      <c r="CU55" s="15" t="str">
        <f>IFERROR(VLOOKUP($A55,'Season 15'!$AF$4:$CH$104,54,0),"0")</f>
        <v>0</v>
      </c>
      <c r="CV55" s="15" t="str">
        <f>IFERROR(VLOOKUP($A55,'Season 15'!$AF$4:$CH$104,55,0),"0")</f>
        <v>0</v>
      </c>
    </row>
    <row r="56" spans="1:100" x14ac:dyDescent="0.25">
      <c r="A56" s="1090" t="s">
        <v>424</v>
      </c>
      <c r="B56" s="1021" t="str">
        <f>IFERROR(VLOOKUP('Data Totals'!A56,'Season 1'!AF$4:CC$104,2,FALSE),IFERROR(VLOOKUP('Data Totals'!A56,'Season 2'!AF$4:CC$104,2,FALSE),IFERROR(VLOOKUP('Data Totals'!A56,'Season 3'!AF$4:CC$104,2,FALSE),IFERROR(VLOOKUP('Data Totals'!A56,'Season 4'!AF$4:CC$104,2,FALSE),IFERROR(VLOOKUP('Data Totals'!A56,'Season 5'!AF$4:CC$104,2,FALSE),IFERROR(VLOOKUP('Data Totals'!A56,'Season 6'!AF$4:CC$104,2,FALSE),IFERROR(VLOOKUP('Data Totals'!A56,'Season 7'!AF$4:CC$104,2,FALSE),IFERROR(VLOOKUP('Data Totals'!A56,'Season 8'!AF$4:CC$104,2,FALSE),IFERROR(VLOOKUP('Data Totals'!A56,'Season 9'!AF$4:CC$104,2,FALSE),IFERROR(VLOOKUP('Data Totals'!A56,'Season 10'!AF$4:CC$104,2,FALSE),IFERROR(VLOOKUP('Data Totals'!A56,'Season 11'!AF$4:CC$104,2,FALSE),IFERROR(VLOOKUP('Data Totals'!A56,'Season 12'!AF$4:CC$104,2,FALSE),IFERROR(VLOOKUP('Data Totals'!A56,'Season 13'!AF$4:CC$104,2,FALSE),IFERROR(VLOOKUP('Data Totals'!A56,'Season 14'!AF$4:CC$104,2,FALSE),IFERROR(VLOOKUP('Data Totals'!A56,'Season 15'!AF$4:CC$104,2,FALSE),"N/A")))))))))))))))</f>
        <v>CB</v>
      </c>
      <c r="C56" s="1022">
        <f>IFERROR(VLOOKUP('Data Totals'!A56,'Season 1'!AF$4:CC$104,3,FALSE),IFERROR(VLOOKUP('Data Totals'!A56,'Season 2'!AF$4:CC$104,3,FALSE),IFERROR(VLOOKUP('Data Totals'!A56,'Season 3'!AF$4:CC$104,3,FALSE),IFERROR(VLOOKUP('Data Totals'!A56,'Season 4'!AF$4:CC$104,3,FALSE),IFERROR(VLOOKUP('Data Totals'!A56,'Season 5'!AF$4:CC$104,3,FALSE),IFERROR(VLOOKUP('Data Totals'!A56,'Season 6'!AF$4:CC$104,3,FALSE),IFERROR(VLOOKUP('Data Totals'!A56,'Season 7'!AF$4:CC$104,3,FALSE),IFERROR(VLOOKUP('Data Totals'!A56,'Season 8'!AF$4:CC$104,3,FALSE),IFERROR(VLOOKUP('Data Totals'!A56,'Season 9'!AF$4:CC$104,3,FALSE),IFERROR(VLOOKUP('Data Totals'!A56,'Season 10'!AF$4:CC$104,3,FALSE),IFERROR(VLOOKUP('Data Totals'!A56,'Season 11'!AF$4:CC$104,3,FALSE),IFERROR(VLOOKUP('Data Totals'!A56,'Season 12'!AF$4:CC$104,3,FALSE),IFERROR(VLOOKUP('Data Totals'!A56,'Season 13'!AF$4:CC$104,3,FALSE),IFERROR(VLOOKUP('Data Totals'!A56,'Season 14'!AF$4:CC$104,3,FALSE),IFERROR(VLOOKUP('Data Totals'!A56,'Season 15'!AF$4:CC$104,3,FALSE),"N/A")))))))))))))))</f>
        <v>68</v>
      </c>
      <c r="D56" s="1022">
        <f>IFERROR(VLOOKUP('Data Totals'!A56,'Season 1'!AF$4:CC$104,4,FALSE),IFERROR(VLOOKUP('Data Totals'!A56,'Season 2'!AF$4:CC$104,4,FALSE),IFERROR(VLOOKUP('Data Totals'!A56,'Season 3'!AF$4:CC$104,4,FALSE),IFERROR(VLOOKUP('Data Totals'!A56,'Season 4'!AF$4:CC$104,4,FALSE),IFERROR(VLOOKUP('Data Totals'!A56,'Season 5'!AF$4:CC$104,4,FALSE),IFERROR(VLOOKUP('Data Totals'!A56,'Season 6'!AF$4:CC$104,4,FALSE),IFERROR(VLOOKUP('Data Totals'!A56,'Season 7'!AF$4:CC$104,4,FALSE),IFERROR(VLOOKUP('Data Totals'!A56,'Season 8'!AF$4:CC$104,4,FALSE),IFERROR(VLOOKUP('Data Totals'!A56,'Season 9'!AF$4:CC$104,4,FALSE),IFERROR(VLOOKUP('Data Totals'!A56,'Season 10'!AF$4:CC$104,4,FALSE),IFERROR(VLOOKUP('Data Totals'!A56,'Season 11'!AF$4:CC$104,4,FALSE),IFERROR(VLOOKUP('Data Totals'!A56,'Season 12'!AF$4:CC$104,4,FALSE),IFERROR(VLOOKUP('Data Totals'!A56,'Season 13'!AF$4:CC$104,4,FALSE),IFERROR(VLOOKUP('Data Totals'!A56,'Season 14'!AF$4:CC$104,4,FALSE),IFERROR(VLOOKUP('Data Totals'!A56,'Season 15'!AF$4:CC$104,4,FALSE),"N/A")))))))))))))))</f>
        <v>71</v>
      </c>
      <c r="E56" s="1022">
        <f t="shared" si="0"/>
        <v>3</v>
      </c>
      <c r="F56" s="692">
        <f>SUM(IFERROR(VLOOKUP(A56,BI$3:BN$152,2,0),"0"),IFERROR(VLOOKUP(A56,'Season 1'!AF$4:CC$104,6,0),"0"),
IFERROR(VLOOKUP(A56,'Season 2'!AF$4:CC$104,6,0),"0"),IFERROR(VLOOKUP(A56,'Season 3'!AF$4:CC$104,6,0),"0"),
IFERROR(VLOOKUP(A56,'Season 4'!AF$4:CC$104,6,0),"0"),IFERROR(VLOOKUP(A56,'Season 5'!AF$4:CC$104,6,0),"0"),
IFERROR(VLOOKUP(A56,'Season 6'!AF$4:CC$104,6,0),"0"),IFERROR(VLOOKUP(A56,'Season 7'!AF$4:CC$104,6,0),"0"),
IFERROR(VLOOKUP(A56,'Season 8'!AF$4:CC$104,6,0),"0"),IFERROR(VLOOKUP(A56,'Season 9'!AF$4:CC$104,6,0),"0"),
IFERROR(VLOOKUP(A56,'Season 10'!AF$4:CC$104,6,0),"0"),IFERROR(VLOOKUP(A56,'Season 11'!AF$4:CC$104,6,0),"0"),
IFERROR(VLOOKUP(A56,'Season 12'!AF$4:CC$104,6,0),"0"),IFERROR(VLOOKUP(A56,'Season 13'!AF$4:CC$104,6,0),"0"),
IFERROR(VLOOKUP(A56,'Season 14'!AF$4:CC$104,6,0),"0"),IFERROR(VLOOKUP(A56,'Season 15'!AF$4:CC$104,6,0),"0"),)</f>
        <v>132</v>
      </c>
      <c r="G56" s="692">
        <f>SUM(IFERROR(VLOOKUP(A56,'Season 1'!AF$4:CC$104,7,0),"0"),
IFERROR(VLOOKUP(A56,'Season 2'!AF$4:CC$104,7,0),"0"),IFERROR(VLOOKUP(A56,'Season 3'!AF$4:CC$104,7,0),"0"),
IFERROR(VLOOKUP(A56,'Season 4'!AF$4:CC$104,7,0),"0"),IFERROR(VLOOKUP(A56,'Season 5'!AF$4:CC$104,7,0),"0"),
IFERROR(VLOOKUP(A56,'Season 6'!AF$4:CC$104,7,0),"0"),IFERROR(VLOOKUP(A56,'Season 7'!AF$4:CC$104,7,0),"0"),
IFERROR(VLOOKUP(A56,'Season 8'!AF$4:CC$104,7,0),"0"),IFERROR(VLOOKUP(A56,'Season 9'!AF$4:CC$104,7,0),"0"),
IFERROR(VLOOKUP(A56,'Season 10'!AF$4:CC$104,7,0),"0"),IFERROR(VLOOKUP(A56,'Season 11'!AF$4:CC$104,7,0),"0"),
IFERROR(VLOOKUP(A56,'Season 12'!AF$4:CC$104,7,0),"0"),IFERROR(VLOOKUP(A56,'Season 13'!AF$4:CC$104,7,0),"0"),
IFERROR(VLOOKUP(A56,'Season 14'!AF$4:CC$104,7,0),"0"),IFERROR(VLOOKUP(A56,'Season 15'!AF$4:CC$104,7,0),"0"),)</f>
        <v>0</v>
      </c>
      <c r="H56" s="556">
        <f>SUM(IFERROR(VLOOKUP(A56,'Season 1'!AF$4:CC$104,8,0),"0"),
IFERROR(VLOOKUP(A56,'Season 2'!AF$4:CC$104,8,0),"0"),IFERROR(VLOOKUP(A56,'Season 3'!AF$4:CC$104,8,0),"0"),
IFERROR(VLOOKUP(A56,'Season 4'!AF$4:CC$104,8,0),"0"),IFERROR(VLOOKUP(A56,'Season 5'!AF$4:CC$104,8,0),"0"),
IFERROR(VLOOKUP(A56,'Season 6'!AF$4:CC$104,8,0),"0"),IFERROR(VLOOKUP(A56,'Season 7'!AF$4:CC$104,8,0),"0"),
IFERROR(VLOOKUP(A56,'Season 8'!AF$4:CC$104,8,0),"0"),IFERROR(VLOOKUP(A56,'Season 9'!AF$4:CC$104,8,0),"0"),
IFERROR(VLOOKUP(A56,'Season 10'!AF$4:CC$104,8,0),"0"),IFERROR(VLOOKUP(A56,'Season 11'!AF$4:CC$104,8,0),"0"),
IFERROR(VLOOKUP(A56,'Season 12'!AF$4:CC$104,8,0),"0"),IFERROR(VLOOKUP(A56,'Season 13'!AF$4:CC$104,8,0),"0"),
IFERROR(VLOOKUP(A56,'Season 14'!AF$4:CC$104,8,0),"0"),IFERROR(VLOOKUP(A56,'Season 15'!AF$4:CC$104,8,0),"0"),)</f>
        <v>0</v>
      </c>
      <c r="I56" s="1023">
        <f>SUM(IFERROR(VLOOKUP(A56,'Season 1'!AF$4:CC$104,9,0),"0"),
IFERROR(VLOOKUP(A56,'Season 2'!AF$4:CC$104,9,0),"0"),IFERROR(VLOOKUP(A56,'Season 3'!AF$4:CC$104,9,0),"0"),
IFERROR(VLOOKUP(A56,'Season 4'!AF$4:CC$104,9,0),"0"),IFERROR(VLOOKUP(A56,'Season 5'!AF$4:CC$104,9,0),"0"),
IFERROR(VLOOKUP(A56,'Season 6'!AF$4:CC$104,9,0),"0"),IFERROR(VLOOKUP(A56,'Season 7'!AF$4:CC$104,9,0),"0"),
IFERROR(VLOOKUP(A56,'Season 8'!AF$4:CC$104,9,0),"0"),IFERROR(VLOOKUP(A56,'Season 9'!AF$4:CC$104,9,0),"0"),
IFERROR(VLOOKUP(A56,'Season 10'!AF$4:CC$104,9,0),"0"),IFERROR(VLOOKUP(A56,'Season 11'!AF$4:CC$104,9,0),"0"),
IFERROR(VLOOKUP(A56,'Season 12'!AF$4:CC$104,9,0),"0"),IFERROR(VLOOKUP(A56,'Season 13'!AF$4:CC$104,9,0),"0"),
IFERROR(VLOOKUP(A56,'Season 14'!AF$4:CC$104,9,0),"0"),IFERROR(VLOOKUP(A56,'Season 15'!AF$4:CC$104,9,0),"0"),)</f>
        <v>0</v>
      </c>
      <c r="J56" s="26">
        <f>SUM(IFERROR(VLOOKUP(A56,BI$3:BN$152,3,0),"0"),IFERROR(VLOOKUP(A56,'Season 1'!AF$4:CC$104,10,0),"0"),
IFERROR(VLOOKUP(A56,'Season 2'!AF$4:CC$104,10,0),"0"),IFERROR(VLOOKUP(A56,'Season 3'!AF$4:CC$104,10,0),"0"),
IFERROR(VLOOKUP(A56,'Season 4'!AF$4:CC$104,10,0),"0"),IFERROR(VLOOKUP(A56,'Season 5'!AF$4:CC$104,10,0),"0"),
IFERROR(VLOOKUP(A56,'Season 6'!AF$4:CC$104,10,0),"0"),IFERROR(VLOOKUP(A56,'Season 7'!AF$4:CC$104,10,0),"0"),
IFERROR(VLOOKUP(A56,'Season 8'!AF$4:CC$104,10,0),"0"),IFERROR(VLOOKUP(A56,'Season 9'!AF$4:CC$104,10,0),"0"),
IFERROR(VLOOKUP(A56,'Season 10'!AF$4:CC$104,10,0),"0"),IFERROR(VLOOKUP(A56,'Season 11'!AF$4:CC$104,10,0),"0"),
IFERROR(VLOOKUP(A56,'Season 12'!AF$4:CC$104,10,0),"0"),IFERROR(VLOOKUP(A56,'Season 13'!AF$4:CC$104,10,0),"0"),
IFERROR(VLOOKUP(A56,'Season 14'!AF$4:CC$104,10,0),"0"),IFERROR(VLOOKUP(A56,'Season 15'!AF$4:CC$104,10,0),"0"),)</f>
        <v>3</v>
      </c>
      <c r="K56" s="699">
        <f>SUM(IFERROR(VLOOKUP(A56,BI$3:BN$152,4,0),"0"),IFERROR(VLOOKUP(A56,'Season 1'!AF$4:CC$104,11,0),"0"),
IFERROR(VLOOKUP(A56,'Season 2'!AF$4:CC$104,11,0),"0"),IFERROR(VLOOKUP(A56,'Season 3'!AF$4:CC$104,11,0),"0"),
IFERROR(VLOOKUP(A56,'Season 4'!AF$4:CC$104,11,0),"0"),IFERROR(VLOOKUP(A56,'Season 5'!AF$4:CC$104,11,0),"0"),
IFERROR(VLOOKUP(A56,'Season 6'!AF$4:CC$104,11,0),"0"),IFERROR(VLOOKUP(A56,'Season 7'!AF$4:CC$104,11,0),"0"),
IFERROR(VLOOKUP(A56,'Season 8'!AF$4:CC$104,11,0),"0"),IFERROR(VLOOKUP(A56,'Season 9'!AF$4:CC$104,11,0),"0"),
IFERROR(VLOOKUP(A56,'Season 10'!AF$4:CC$104,11,0),"0"),IFERROR(VLOOKUP(A56,'Season 11'!AF$4:CC$104,11,0),"0"),
IFERROR(VLOOKUP(A56,'Season 12'!AF$4:CC$104,11,0),"0"),IFERROR(VLOOKUP(A56,'Season 13'!AF$4:CC$104,11,0),"0"),
IFERROR(VLOOKUP(A56,'Season 14'!AF$4:CC$104,11,0),"0"),IFERROR(VLOOKUP(A56,'Season 15'!AF$4:CC$104,11,0),"0"),)</f>
        <v>3</v>
      </c>
      <c r="L56" s="700">
        <f>SUM(IFERROR(VLOOKUP($A56,'Season 1'!AF$4:CC$104,12,0),"0"),
IFERROR(VLOOKUP($A56,'Season 2'!AF$4:CC$104,12,0),"0"),IFERROR(VLOOKUP($A56,'Season 3'!AF$4:CC$104,12,0),"0"),
IFERROR(VLOOKUP($A56,'Season 4'!AF$4:CC$104,12,0),"0"),IFERROR(VLOOKUP($A56,'Season 5'!AF$4:CC$104,12,0),"0"),
IFERROR(VLOOKUP($A56,'Season 6'!AF$4:CC$104,12,0),"0"),IFERROR(VLOOKUP($A56,'Season 7'!AF$4:CC$104,12,0),"0"),
IFERROR(VLOOKUP($A56,'Season 8'!AF$4:CC$104,12,0),"0"),IFERROR(VLOOKUP($A56,'Season 9'!AF$4:CC$104,12,0),"0"),
IFERROR(VLOOKUP($A56,'Season 10'!AF$4:CC$104,12,0),"0"),IFERROR(VLOOKUP($A56,'Season 11'!AF$4:CC$104,12,0),"0"),
IFERROR(VLOOKUP($A56,'Season 12'!AF$4:CC$104,12,0),"0"),IFERROR(VLOOKUP($A56,'Season 13'!AF$4:CC$104,12,0),"0"),
IFERROR(VLOOKUP($A56,'Season 14'!AF$4:CC$104,12,0),"0"),IFERROR(VLOOKUP($A56,'Season 15'!AF$4:CC$104,12,0),"0"),)</f>
        <v>0</v>
      </c>
      <c r="M56" s="692">
        <f>SUM(IFERROR(VLOOKUP($A56,'Season 1'!AF$4:CC$104,13,0),"0"),
IFERROR(VLOOKUP($A56,'Season 2'!AF$4:CC$104,13,0),"0"),IFERROR(VLOOKUP($A56,'Season 3'!AF$4:CC$104,13,0),"0"),
IFERROR(VLOOKUP($A56,'Season 4'!AF$4:CC$104,13,0),"0"),IFERROR(VLOOKUP($A56,'Season 5'!AF$4:CC$104,13,0),"0"),
IFERROR(VLOOKUP($A56,'Season 6'!AF$4:CC$104,13,0),"0"),IFERROR(VLOOKUP($A56,'Season 7'!AF$4:CC$104,13,0),"0"),
IFERROR(VLOOKUP($A56,'Season 8'!AF$4:CC$104,13,0),"0"),IFERROR(VLOOKUP($A56,'Season 9'!AF$4:CC$104,13,0),"0"),
IFERROR(VLOOKUP($A56,'Season 10'!AF$4:CC$104,13,0),"0"),IFERROR(VLOOKUP($A56,'Season 11'!AF$4:CC$104,13,0),"0"),
IFERROR(VLOOKUP($A56,'Season 12'!AF$4:CC$104,13,0),"0"),IFERROR(VLOOKUP($A56,'Season 13'!AF$4:CC$104,13,0),"0"),
IFERROR(VLOOKUP($A56,'Season 14'!AF$4:CC$104,13,0),"0"),IFERROR(VLOOKUP($A56,'Season 15'!AF$4:CC$104,13,0),"0"),)</f>
        <v>0</v>
      </c>
      <c r="N56" s="1023">
        <f>SUM(IFERROR(VLOOKUP($A56,'Season 1'!AF$4:CC$104,14,0),"0"),
IFERROR(VLOOKUP($A56,'Season 2'!AF$4:CC$104,14,0),"0"),IFERROR(VLOOKUP($A56,'Season 3'!AF$4:CC$104,14,0),"0"),
IFERROR(VLOOKUP($A56,'Season 4'!AF$4:CC$104,14,0),"0"),IFERROR(VLOOKUP($A56,'Season 5'!AF$4:CC$104,14,0),"0"),
IFERROR(VLOOKUP($A56,'Season 6'!AF$4:CC$104,14,0),"0"),IFERROR(VLOOKUP($A56,'Season 7'!AF$4:CC$104,14,0),"0"),
IFERROR(VLOOKUP($A56,'Season 8'!AF$4:CC$104,14,0),"0"),IFERROR(VLOOKUP($A56,'Season 9'!AF$4:CC$104,14,0),"0"),
IFERROR(VLOOKUP($A56,'Season 10'!AF$4:CC$104,14,0),"0"),IFERROR(VLOOKUP($A56,'Season 11'!AF$4:CC$104,14,0),"0"),
IFERROR(VLOOKUP($A56,'Season 12'!AF$4:CC$104,14,0),"0"),IFERROR(VLOOKUP($A56,'Season 13'!AF$4:CC$104,14,0),"0"),
IFERROR(VLOOKUP($A56,'Season 14'!AF$4:CC$104,14,0),"0"),IFERROR(VLOOKUP($A56,'Season 15'!AF$4:CC$104,14,0),"0"),)</f>
        <v>0</v>
      </c>
      <c r="O56" s="26">
        <f>SUM(IFERROR(VLOOKUP($A56,'Season 1'!AF$4:CC$104,15,0),"0"),
IFERROR(VLOOKUP($A56,'Season 2'!AF$4:CC$104,15,0),"0"),IFERROR(VLOOKUP($A56,'Season 3'!AF$4:CC$104,15,0),"0"),
IFERROR(VLOOKUP($A56,'Season 4'!AF$4:CC$104,15,0),"0"),IFERROR(VLOOKUP($A56,'Season 5'!AF$4:CC$104,15,0),"0"),
IFERROR(VLOOKUP($A56,'Season 6'!AF$4:CC$104,15,0),"0"),IFERROR(VLOOKUP($A56,'Season 7'!AF$4:CC$104,15,0),"0"),
IFERROR(VLOOKUP($A56,'Season 8'!AF$4:CC$104,15,0),"0"),IFERROR(VLOOKUP($A56,'Season 9'!AF$4:CC$104,15,0),"0"),
IFERROR(VLOOKUP($A56,'Season 10'!AF$4:CC$104,15,0),"0"),IFERROR(VLOOKUP($A56,'Season 11'!AF$4:CC$104,15,0),"0"),
IFERROR(VLOOKUP($A56,'Season 12'!AF$4:CC$104,15,0),"0"),IFERROR(VLOOKUP($A56,'Season 13'!AF$4:CC$104,15,0),"0"),
IFERROR(VLOOKUP($A56,'Season 14'!AF$4:CC$104,15,0),"0"),IFERROR(VLOOKUP($A56,'Season 15'!AF$4:CC$104,15,0),"0"),)</f>
        <v>0</v>
      </c>
      <c r="P56" s="699">
        <f>SUM(IFERROR(VLOOKUP($A56,'Season 1'!AF$4:CC$104,16,0),"0"),
IFERROR(VLOOKUP($A56,'Season 2'!AF$4:CC$104,16,0),"0"),IFERROR(VLOOKUP($A56,'Season 3'!AF$4:CC$104,16,0),"0"),
IFERROR(VLOOKUP($A56,'Season 4'!AF$4:CC$104,16,0),"0"),IFERROR(VLOOKUP($A56,'Season 5'!AF$4:CC$104,16,0),"0"),
IFERROR(VLOOKUP($A56,'Season 6'!AF$4:CC$104,16,0),"0"),IFERROR(VLOOKUP($A56,'Season 7'!AF$4:CC$104,16,0),"0"),
IFERROR(VLOOKUP($A56,'Season 8'!AF$4:CC$104,16,0),"0"),IFERROR(VLOOKUP($A56,'Season 9'!AF$4:CC$104,16,0),"0"),
IFERROR(VLOOKUP($A56,'Season 10'!AF$4:CC$104,16,0),"0"),IFERROR(VLOOKUP($A56,'Season 11'!AF$4:CC$104,16,0),"0"),
IFERROR(VLOOKUP($A56,'Season 12'!AF$4:CC$104,16,0),"0"),IFERROR(VLOOKUP($A56,'Season 13'!AF$4:CC$104,16,0),"0"),
IFERROR(VLOOKUP($A56,'Season 14'!AF$4:CC$104,16,0),"0"),IFERROR(VLOOKUP($A56,'Season 15'!AF$4:CC$104,16,0),"0"),)</f>
        <v>0</v>
      </c>
      <c r="Q56" s="700">
        <f>SUM(IFERROR(VLOOKUP($A56,'Season 1'!AF$4:CC$104,17,0),"0"),
IFERROR(VLOOKUP($A56,'Season 2'!AF$4:CC$104,17,0),"0"),IFERROR(VLOOKUP($A56,'Season 3'!AF$4:CC$104,17,0),"0"),
IFERROR(VLOOKUP($A56,'Season 4'!AF$4:CC$104,17,0),"0"),IFERROR(VLOOKUP($A56,'Season 5'!AF$4:CC$104,17,0),"0"),
IFERROR(VLOOKUP($A56,'Season 6'!AF$4:CC$104,17,0),"0"),IFERROR(VLOOKUP($A56,'Season 7'!AF$4:CC$104,17,0),"0"),
IFERROR(VLOOKUP($A56,'Season 8'!AF$4:CC$104,17,0),"0"),IFERROR(VLOOKUP($A56,'Season 9'!AF$4:CC$104,17,0),"0"),
IFERROR(VLOOKUP($A56,'Season 10'!AF$4:CC$104,17,0),"0"),IFERROR(VLOOKUP($A56,'Season 11'!AF$4:CC$104,17,0),"0"),
IFERROR(VLOOKUP($A56,'Season 12'!AF$4:CC$104,17,0),"0"),IFERROR(VLOOKUP($A56,'Season 13'!AF$4:CC$104,17,0),"0"),
IFERROR(VLOOKUP($A56,'Season 14'!AF$4:CC$104,17,0),"0"),IFERROR(VLOOKUP($A56,'Season 15'!AF$4:CC$104,17,0),"0"),)</f>
        <v>0</v>
      </c>
      <c r="R56" s="692">
        <f>SUM(IFERROR(VLOOKUP($A56,'Season 1'!AF$4:CC$104,18,0),"0"),
IFERROR(VLOOKUP($A56,'Season 2'!AF$4:CC$104,18,0),"0"),IFERROR(VLOOKUP($A56,'Season 3'!AF$4:CC$104,18,0),"0"),
IFERROR(VLOOKUP($A56,'Season 4'!AF$4:CC$104,18,0),"0"),IFERROR(VLOOKUP($A56,'Season 5'!AF$4:CC$104,18,0),"0"),
IFERROR(VLOOKUP($A56,'Season 6'!AF$4:CC$104,18,0),"0"),IFERROR(VLOOKUP($A56,'Season 7'!AF$4:CC$104,18,0),"0"),
IFERROR(VLOOKUP($A56,'Season 8'!AF$4:CC$104,18,0),"0"),IFERROR(VLOOKUP($A56,'Season 9'!AF$4:CC$104,18,0),"0"),
IFERROR(VLOOKUP($A56,'Season 10'!AF$4:CC$104,18,0),"0"),IFERROR(VLOOKUP($A56,'Season 11'!AF$4:CC$104,18,0),"0"),
IFERROR(VLOOKUP($A56,'Season 12'!AF$4:CC$104,18,0),"0"),IFERROR(VLOOKUP($A56,'Season 13'!AF$4:CC$104,18,0),"0"),
IFERROR(VLOOKUP($A56,'Season 14'!AF$4:CC$104,18,0),"0"),IFERROR(VLOOKUP($A56,'Season 15'!AF$4:CC$104,18,0),"0"),)</f>
        <v>0</v>
      </c>
      <c r="S56" s="1023">
        <f>SUM(IFERROR(VLOOKUP($A56,'Season 1'!AF$4:CC$104,19,0),"0"),
IFERROR(VLOOKUP($A56,'Season 2'!AF$4:CC$104,19,0),"0"),IFERROR(VLOOKUP($A56,'Season 3'!AF$4:CC$104,19,0),"0"),
IFERROR(VLOOKUP($A56,'Season 4'!AF$4:CC$104,19,0),"0"),IFERROR(VLOOKUP($A56,'Season 5'!AF$4:CC$104,19,0),"0"),
IFERROR(VLOOKUP($A56,'Season 6'!AF$4:CC$104,19,0),"0"),IFERROR(VLOOKUP($A56,'Season 7'!AF$4:CC$104,19,0),"0"),
IFERROR(VLOOKUP($A56,'Season 8'!AF$4:CC$104,19,0),"0"),IFERROR(VLOOKUP($A56,'Season 9'!AF$4:CC$104,19,0),"0"),
IFERROR(VLOOKUP($A56,'Season 10'!AF$4:CC$104,19,0),"0"),IFERROR(VLOOKUP($A56,'Season 11'!AF$4:CC$104,19,0),"0"),
IFERROR(VLOOKUP($A56,'Season 12'!AF$4:CC$104,19,0),"0"),IFERROR(VLOOKUP($A56,'Season 13'!AF$4:CC$104,19,0),"0"),
IFERROR(VLOOKUP($A56,'Season 14'!AF$4:CC$104,19,0),"0"),IFERROR(VLOOKUP($A56,'Season 15'!AF$4:CC$104,19,0),"0"),)</f>
        <v>0</v>
      </c>
      <c r="T56" s="26">
        <f>SUM(IFERROR(VLOOKUP($A56,'Season 1'!AF$4:CC$104,20,0),"0"),
IFERROR(VLOOKUP($A56,'Season 2'!AF$4:CC$104,20,0),"0"),IFERROR(VLOOKUP($A56,'Season 3'!AF$4:CC$104,20,0),"0"),
IFERROR(VLOOKUP($A56,'Season 4'!AF$4:CC$104,20,0),"0"),IFERROR(VLOOKUP($A56,'Season 5'!AF$4:CC$104,20,0),"0"),
IFERROR(VLOOKUP($A56,'Season 6'!AF$4:CC$104,20,0),"0"),IFERROR(VLOOKUP($A56,'Season 7'!AF$4:CC$104,20,0),"0"),
IFERROR(VLOOKUP($A56,'Season 8'!AF$4:CC$104,20,0),"0"),IFERROR(VLOOKUP($A56,'Season 9'!AF$4:CC$104,20,0),"0"),
IFERROR(VLOOKUP($A56,'Season 10'!AF$4:CC$104,20,0),"0"),IFERROR(VLOOKUP($A56,'Season 11'!AF$4:CC$104,20,0),"0"),
IFERROR(VLOOKUP($A56,'Season 12'!AF$4:CC$104,20,0),"0"),IFERROR(VLOOKUP($A56,'Season 13'!AF$4:CC$104,20,0),"0"),
IFERROR(VLOOKUP($A56,'Season 14'!AF$4:CC$104,20,0),"0"),IFERROR(VLOOKUP($A56,'Season 15'!AF$4:CC$104,20,0),"0"),)</f>
        <v>0</v>
      </c>
      <c r="U56" s="699">
        <f>SUM(IFERROR(VLOOKUP($A56,'Season 1'!AF$4:CC$104,21,0),"0"),
IFERROR(VLOOKUP($A56,'Season 2'!AF$4:CC$104,21,0),"0"),IFERROR(VLOOKUP($A56,'Season 3'!AF$4:CC$104,21,0),"0"),
IFERROR(VLOOKUP($A56,'Season 4'!AF$4:CC$104,21,0),"0"),IFERROR(VLOOKUP($A56,'Season 5'!AF$4:CC$104,21,0),"0"),
IFERROR(VLOOKUP($A56,'Season 6'!AF$4:CC$104,21,0),"0"),IFERROR(VLOOKUP($A56,'Season 7'!AF$4:CC$104,21,0),"0"),
IFERROR(VLOOKUP($A56,'Season 8'!AF$4:CC$104,21,0),"0"),IFERROR(VLOOKUP($A56,'Season 9'!AF$4:CC$104,21,0),"0"),
IFERROR(VLOOKUP($A56,'Season 10'!AF$4:CC$104,21,0),"0"),IFERROR(VLOOKUP($A56,'Season 11'!AF$4:CC$104,21,0),"0"),
IFERROR(VLOOKUP($A56,'Season 12'!AF$4:CC$104,21,0),"0"),IFERROR(VLOOKUP($A56,'Season 13'!AF$4:CC$104,21,0),"0"),
IFERROR(VLOOKUP($A56,'Season 14'!AF$4:CC$104,21,0),"0"),IFERROR(VLOOKUP($A56,'Season 15'!AF$4:CC$104,21,0),"0"),)</f>
        <v>0</v>
      </c>
      <c r="V56" s="700">
        <f>SUM(IFERROR(VLOOKUP($A56,'Season 1'!AF$4:CC$104,22,0),"0"),
IFERROR(VLOOKUP($A56,'Season 2'!AF$4:CC$104,22,0),"0"),IFERROR(VLOOKUP($A56,'Season 3'!AF$4:CC$104,22,0),"0"),
IFERROR(VLOOKUP($A56,'Season 4'!AF$4:CC$104,22,0),"0"),IFERROR(VLOOKUP($A56,'Season 5'!AF$4:CC$104,22,0),"0"),
IFERROR(VLOOKUP($A56,'Season 6'!AF$4:CC$104,22,0),"0"),IFERROR(VLOOKUP($A56,'Season 7'!AF$4:CC$104,22,0),"0"),
IFERROR(VLOOKUP($A56,'Season 8'!AF$4:CC$104,22,0),"0"),IFERROR(VLOOKUP($A56,'Season 9'!AF$4:CC$104,22,0),"0"),
IFERROR(VLOOKUP($A56,'Season 10'!AF$4:CC$104,22,0),"0"),IFERROR(VLOOKUP($A56,'Season 11'!AF$4:CC$104,22,0),"0"),
IFERROR(VLOOKUP($A56,'Season 12'!AF$4:CC$104,22,0),"0"),IFERROR(VLOOKUP($A56,'Season 13'!AF$4:CC$104,22,0),"0"),
IFERROR(VLOOKUP($A56,'Season 14'!AF$4:CC$104,22,0),"0"),IFERROR(VLOOKUP($A56,'Season 15'!AF$4:CC$104,22,0),"0"),)</f>
        <v>0</v>
      </c>
      <c r="W56" s="692">
        <f>SUM(IFERROR(VLOOKUP($A56,'Season 1'!AF$4:CC$104,23,0),"0"),
IFERROR(VLOOKUP($A56,'Season 2'!AF$4:CC$104,23,0),"0"),IFERROR(VLOOKUP($A56,'Season 3'!AF$4:CC$104,23,0),"0"),
IFERROR(VLOOKUP($A56,'Season 4'!AF$4:CC$104,23,0),"0"),IFERROR(VLOOKUP($A56,'Season 5'!AF$4:CC$104,23,0),"0"),
IFERROR(VLOOKUP($A56,'Season 6'!AF$4:CC$104,23,0),"0"),IFERROR(VLOOKUP($A56,'Season 7'!AF$4:CC$104,23,0),"0"),
IFERROR(VLOOKUP($A56,'Season 8'!AF$4:CC$104,23,0),"0"),IFERROR(VLOOKUP($A56,'Season 9'!AF$4:CC$104,23,0),"0"),
IFERROR(VLOOKUP($A56,'Season 10'!AF$4:CC$104,23,0),"0"),IFERROR(VLOOKUP($A56,'Season 11'!AF$4:CC$104,23,0),"0"),
IFERROR(VLOOKUP($A56,'Season 12'!AF$4:CC$104,23,0),"0"),IFERROR(VLOOKUP($A56,'Season 13'!AF$4:CC$104,23,0),"0"),
IFERROR(VLOOKUP($A56,'Season 14'!AF$4:CC$104,23,0),"0"),IFERROR(VLOOKUP($A56,'Season 15'!AF$4:CC$104,23,0),"0"),)</f>
        <v>0</v>
      </c>
      <c r="X56" s="1023">
        <f>SUM(IFERROR(VLOOKUP($A56,'Season 1'!AF$4:CC$104,24,0),"0"),
IFERROR(VLOOKUP($A56,'Season 2'!AF$4:CC$104,24,0),"0"),IFERROR(VLOOKUP($A56,'Season 3'!AF$4:CC$104,24,0),"0"),
IFERROR(VLOOKUP($A56,'Season 4'!AF$4:CC$104,24,0),"0"),IFERROR(VLOOKUP($A56,'Season 5'!AF$4:CC$104,24,0),"0"),
IFERROR(VLOOKUP($A56,'Season 6'!AF$4:CC$104,24,0),"0"),IFERROR(VLOOKUP($A56,'Season 7'!AF$4:CC$104,24,0),"0"),
IFERROR(VLOOKUP($A56,'Season 8'!AF$4:CC$104,24,0),"0"),IFERROR(VLOOKUP($A56,'Season 9'!AF$4:CC$104,24,0),"0"),
IFERROR(VLOOKUP($A56,'Season 10'!AF$4:CC$104,24,0),"0"),IFERROR(VLOOKUP($A56,'Season 11'!AF$4:CC$104,24,0),"0"),
IFERROR(VLOOKUP($A56,'Season 12'!AF$4:CC$104,24,0),"0"),IFERROR(VLOOKUP($A56,'Season 13'!AF$4:CC$104,24,0),"0"),
IFERROR(VLOOKUP($A56,'Season 14'!AF$4:CC$104,24,0),"0"),IFERROR(VLOOKUP($A56,'Season 15'!AF$4:CC$104,24,0),"0"),)</f>
        <v>0</v>
      </c>
      <c r="Y56" s="26">
        <f>SUM(IFERROR(VLOOKUP($A56,'Season 1'!AF$4:CC$104,25,0),"0"),
IFERROR(VLOOKUP($A56,'Season 2'!AF$4:CC$104,25,0),"0"),IFERROR(VLOOKUP($A56,'Season 3'!AF$4:CC$104,25,0),"0"),
IFERROR(VLOOKUP($A56,'Season 4'!AF$4:CC$104,25,0),"0"),IFERROR(VLOOKUP($A56,'Season 5'!AF$4:CC$104,25,0),"0"),
IFERROR(VLOOKUP($A56,'Season 6'!AF$4:CC$104,25,0),"0"),IFERROR(VLOOKUP($A56,'Season 7'!AF$4:CC$104,25,0),"0"),
IFERROR(VLOOKUP($A56,'Season 8'!AF$4:CC$104,25,0),"0"),IFERROR(VLOOKUP($A56,'Season 9'!AF$4:CC$104,25,0),"0"),
IFERROR(VLOOKUP($A56,'Season 10'!AF$4:CC$104,25,0),"0"),IFERROR(VLOOKUP($A56,'Season 11'!AF$4:CC$104,25,0),"0"),
IFERROR(VLOOKUP($A56,'Season 12'!AF$4:CC$104,25,0),"0"),IFERROR(VLOOKUP($A56,'Season 13'!AF$4:CC$104,25,0),"0"),
IFERROR(VLOOKUP($A56,'Season 14'!AF$4:CC$104,25,0),"0"),IFERROR(VLOOKUP($A56,'Season 15'!AF$4:CC$104,25,0),"0"),)</f>
        <v>3</v>
      </c>
      <c r="Z56" s="699">
        <f>SUM(IFERROR(VLOOKUP($A56,'Season 1'!AF$4:CC$104,26,0),"0"),
IFERROR(VLOOKUP($A56,'Season 2'!AF$4:CC$104,26,0),"0"),IFERROR(VLOOKUP($A56,'Season 3'!AF$4:CC$104,26,0),"0"),
IFERROR(VLOOKUP($A56,'Season 4'!AF$4:CC$104,26,0),"0"),IFERROR(VLOOKUP($A56,'Season 5'!AF$4:CC$104,26,0),"0"),
IFERROR(VLOOKUP($A56,'Season 6'!AF$4:CC$104,26,0),"0"),IFERROR(VLOOKUP($A56,'Season 7'!AF$4:CC$104,26,0),"0"),
IFERROR(VLOOKUP($A56,'Season 8'!AF$4:CC$104,26,0),"0"),IFERROR(VLOOKUP($A56,'Season 9'!AF$4:CC$104,26,0),"0"),
IFERROR(VLOOKUP($A56,'Season 10'!AF$4:CC$104,26,0),"0"),IFERROR(VLOOKUP($A56,'Season 11'!AF$4:CC$104,26,0),"0"),
IFERROR(VLOOKUP($A56,'Season 12'!AF$4:CC$104,26,0),"0"),IFERROR(VLOOKUP($A56,'Season 13'!AF$4:CC$104,26,0),"0"),
IFERROR(VLOOKUP($A56,'Season 14'!AF$4:CC$104,26,0),"0"),IFERROR(VLOOKUP($A56,'Season 15'!AF$4:CC$104,26,0),"0"),)</f>
        <v>0</v>
      </c>
      <c r="AA56" s="700">
        <f>SUM(IFERROR(VLOOKUP($A56,'Season 1'!AF$4:CC$104,27,0),"0"),
IFERROR(VLOOKUP($A56,'Season 2'!AF$4:CC$104,27,0),"0"),IFERROR(VLOOKUP($A56,'Season 3'!AF$4:CC$104,27,0),"0"),
IFERROR(VLOOKUP($A56,'Season 4'!AF$4:CC$104,27,0),"0"),IFERROR(VLOOKUP($A56,'Season 5'!AF$4:CC$104,27,0),"0"),
IFERROR(VLOOKUP($A56,'Season 6'!AF$4:CC$104,27,0),"0"),IFERROR(VLOOKUP($A56,'Season 7'!AF$4:CC$104,27,0),"0"),
IFERROR(VLOOKUP($A56,'Season 8'!AF$4:CC$104,27,0),"0"),IFERROR(VLOOKUP($A56,'Season 9'!AF$4:CC$104,27,0),"0"),
IFERROR(VLOOKUP($A56,'Season 10'!AF$4:CC$104,27,0),"0"),IFERROR(VLOOKUP($A56,'Season 11'!AF$4:CC$104,27,0),"0"),
IFERROR(VLOOKUP($A56,'Season 12'!AF$4:CC$104,27,0),"0"),IFERROR(VLOOKUP($A56,'Season 13'!AF$4:CC$104,27,0),"0"),
IFERROR(VLOOKUP($A56,'Season 14'!AF$4:CC$104,27,0),"0"),IFERROR(VLOOKUP($A56,'Season 15'!AF$4:CC$104,27,0),"0"),)</f>
        <v>0</v>
      </c>
      <c r="AB56" s="692">
        <f>SUM(IFERROR(VLOOKUP($A56,'Season 1'!AF$4:CC$104,28,0),"0"),
IFERROR(VLOOKUP($A56,'Season 2'!AF$4:CC$104,28,0),"0"),IFERROR(VLOOKUP($A56,'Season 3'!AF$4:CC$104,28,0),"0"),
IFERROR(VLOOKUP($A56,'Season 4'!AF$4:CC$104,28,0),"0"),IFERROR(VLOOKUP($A56,'Season 5'!AF$4:CC$104,28,0),"0"),
IFERROR(VLOOKUP($A56,'Season 6'!AF$4:CC$104,28,0),"0"),IFERROR(VLOOKUP($A56,'Season 7'!AF$4:CC$104,28,0),"0"),
IFERROR(VLOOKUP($A56,'Season 8'!AF$4:CC$104,28,0),"0"),IFERROR(VLOOKUP($A56,'Season 9'!AF$4:CC$104,28,0),"0"),
IFERROR(VLOOKUP($A56,'Season 10'!AF$4:CC$104,28,0),"0"),IFERROR(VLOOKUP($A56,'Season 11'!AF$4:CC$104,28,0),"0"),
IFERROR(VLOOKUP($A56,'Season 12'!AF$4:CC$104,28,0),"0"),IFERROR(VLOOKUP($A56,'Season 13'!AF$4:CC$104,28,0),"0"),
IFERROR(VLOOKUP($A56,'Season 14'!AF$4:CC$104,28,0),"0"),IFERROR(VLOOKUP($A56,'Season 15'!AF$4:CC$104,28,0),"0"),)</f>
        <v>0</v>
      </c>
      <c r="AC56" s="1023">
        <f>SUM(IFERROR(VLOOKUP($A56,'Season 1'!AF$4:CC$104,29,0),"0"),
IFERROR(VLOOKUP($A56,'Season 2'!AF$4:CC$104,29,0),"0"),IFERROR(VLOOKUP($A56,'Season 3'!AF$4:CC$104,29,0),"0"),
IFERROR(VLOOKUP($A56,'Season 4'!AF$4:CC$104,29,0),"0"),IFERROR(VLOOKUP($A56,'Season 5'!AF$4:CC$104,29,0),"0"),
IFERROR(VLOOKUP($A56,'Season 6'!AF$4:CC$104,29,0),"0"),IFERROR(VLOOKUP($A56,'Season 7'!AF$4:CC$104,29,0),"0"),
IFERROR(VLOOKUP($A56,'Season 8'!AF$4:CC$104,29,0),"0"),IFERROR(VLOOKUP($A56,'Season 9'!AF$4:CC$104,29,0),"0"),
IFERROR(VLOOKUP($A56,'Season 10'!AF$4:CC$104,29,0),"0"),IFERROR(VLOOKUP($A56,'Season 11'!AF$4:CC$104,29,0),"0"),
IFERROR(VLOOKUP($A56,'Season 12'!AF$4:CC$104,29,0),"0"),IFERROR(VLOOKUP($A56,'Season 13'!AF$4:CC$104,29,0),"0"),
IFERROR(VLOOKUP($A56,'Season 14'!AF$4:CC$104,29,0),"0"),IFERROR(VLOOKUP($A56,'Season 15'!AF$4:CC$104,29,0),"0"),)</f>
        <v>0</v>
      </c>
      <c r="AD56" s="26">
        <f>SUM(IFERROR(VLOOKUP($A56,'Season 1'!AF$4:CC$104,30,0),"0"),
IFERROR(VLOOKUP($A56,'Season 2'!AF$4:CC$104,30,0),"0"),IFERROR(VLOOKUP($A56,'Season 3'!AF$4:CC$104,30,0),"0"),
IFERROR(VLOOKUP($A56,'Season 4'!AF$4:CC$104,30,0),"0"),IFERROR(VLOOKUP($A56,'Season 5'!AF$4:CC$104,30,0),"0"),
IFERROR(VLOOKUP($A56,'Season 6'!AF$4:CC$104,30,0),"0"),IFERROR(VLOOKUP($A56,'Season 7'!AF$4:CC$104,30,0),"0"),
IFERROR(VLOOKUP($A56,'Season 8'!AF$4:CC$104,30,0),"0"),IFERROR(VLOOKUP($A56,'Season 9'!AF$4:CC$104,30,0),"0"),
IFERROR(VLOOKUP($A56,'Season 10'!AF$4:CC$104,30,0),"0"),IFERROR(VLOOKUP($A56,'Season 11'!AF$4:CC$104,30,0),"0"),
IFERROR(VLOOKUP($A56,'Season 12'!AF$4:CC$104,30,0),"0"),IFERROR(VLOOKUP($A56,'Season 13'!AF$4:CC$104,30,0),"0"),
IFERROR(VLOOKUP($A56,'Season 14'!AF$4:CC$104,30,0),"0"),IFERROR(VLOOKUP($A56,'Season 15'!AF$4:CC$104,30,0),"0"),)</f>
        <v>0</v>
      </c>
      <c r="AE56" s="699">
        <f>SUM(IFERROR(VLOOKUP($A56,'Season 1'!AF$4:CC$104,31,0),"0"),
IFERROR(VLOOKUP($A56,'Season 2'!AF$4:CC$104,31,0),"0"),IFERROR(VLOOKUP($A56,'Season 3'!AF$4:CC$104,31,0),"0"),
IFERROR(VLOOKUP($A56,'Season 4'!AF$4:CC$104,31,0),"0"),IFERROR(VLOOKUP($A56,'Season 5'!AF$4:CC$104,31,0),"0"),
IFERROR(VLOOKUP($A56,'Season 6'!AF$4:CC$104,31,0),"0"),IFERROR(VLOOKUP($A56,'Season 7'!AF$4:CC$104,31,0),"0"),
IFERROR(VLOOKUP($A56,'Season 8'!AF$4:CC$104,31,0),"0"),IFERROR(VLOOKUP($A56,'Season 9'!AF$4:CC$104,31,0),"0"),
IFERROR(VLOOKUP($A56,'Season 10'!AF$4:CC$104,31,0),"0"),IFERROR(VLOOKUP($A56,'Season 11'!AF$4:CC$104,31,0),"0"),
IFERROR(VLOOKUP($A56,'Season 12'!AF$4:CC$104,31,0),"0"),IFERROR(VLOOKUP($A56,'Season 13'!AF$4:CC$104,31,0),"0"),
IFERROR(VLOOKUP($A56,'Season 14'!AF$4:CC$104,31,0),"0"),IFERROR(VLOOKUP($A56,'Season 15'!AF$4:CC$104,31,0),"0"),)</f>
        <v>0</v>
      </c>
      <c r="AF56" s="700">
        <f>SUM(IFERROR(VLOOKUP($A56,'Season 3'!AF$4:CC$104,32,0),"0"),
IFERROR(VLOOKUP($A56,'Season 4'!AF$4:CC$104,32,0),"0"),IFERROR(VLOOKUP($A56,'Season 5'!AF$4:CC$104,32,0),"0"),
IFERROR(VLOOKUP($A56,'Season 6'!AF$4:CC$104,32,0),"0"),IFERROR(VLOOKUP($A56,'Season 7'!AF$4:CC$104,32,0),"0"),
IFERROR(VLOOKUP($A56,'Season 8'!AF$4:CC$104,32,0),"0"),IFERROR(VLOOKUP($A56,'Season 9'!AF$4:CC$104,32,0),"0"),
IFERROR(VLOOKUP($A56,'Season 10'!AF$4:CC$104,32,0),"0"),IFERROR(VLOOKUP($A56,'Season 11'!AF$4:CC$104,32,0),"0"),
IFERROR(VLOOKUP($A56,'Season 12'!AF$4:CC$104,32,0),"0"),IFERROR(VLOOKUP($A56,'Season 13'!AF$4:CC$104,32,0),"0"),
IFERROR(VLOOKUP($A56,'Season 14'!AF$4:CC$104,32,0),"0"),IFERROR(VLOOKUP($A56,'Season 15'!AF$4:CC$104,32,0),"0"),)</f>
        <v>0</v>
      </c>
      <c r="AG56" s="692">
        <f>SUM(IFERROR(VLOOKUP($A56,'Season 3'!AF$4:CC$104,33,0),"0"),
IFERROR(VLOOKUP($A56,'Season 4'!AF$4:CC$104,33,0),"0"),IFERROR(VLOOKUP($A56,'Season 5'!AF$4:CC$104,33,0),"0"),
IFERROR(VLOOKUP($A56,'Season 6'!AF$4:CC$104,33,0),"0"),IFERROR(VLOOKUP($A56,'Season 7'!AF$4:CC$104,33,0),"0"),
IFERROR(VLOOKUP($A56,'Season 8'!AF$4:CC$104,33,0),"0"),IFERROR(VLOOKUP($A56,'Season 9'!AF$4:CC$104,33,0),"0"),
IFERROR(VLOOKUP($A56,'Season 10'!AF$4:CC$104,33,0),"0"),IFERROR(VLOOKUP($A56,'Season 11'!AF$4:CC$104,33,0),"0"),
IFERROR(VLOOKUP($A56,'Season 12'!AF$4:CC$104,33,0),"0"),IFERROR(VLOOKUP($A56,'Season 13'!AF$4:CC$104,33,0),"0"),
IFERROR(VLOOKUP($A56,'Season 14'!AF$4:CC$104,33,0),"0"),IFERROR(VLOOKUP($A56,'Season 15'!AF$4:CC$104,33,0),"0"),)</f>
        <v>0</v>
      </c>
      <c r="AH56" s="1023">
        <f>SUM(IFERROR(VLOOKUP($A56,'Season 3'!AF$4:CC$104,34,0),"0"),
IFERROR(VLOOKUP($A56,'Season 4'!AF$4:CC$104,34,0),"0"),IFERROR(VLOOKUP($A56,'Season 5'!AF$4:CC$104,34,0),"0"),
IFERROR(VLOOKUP($A56,'Season 6'!AF$4:CC$104,34,0),"0"),IFERROR(VLOOKUP($A56,'Season 7'!AF$4:CC$104,34,0),"0"),
IFERROR(VLOOKUP($A56,'Season 8'!AF$4:CC$104,34,0),"0"),IFERROR(VLOOKUP($A56,'Season 9'!AF$4:CC$104,34,0),"0"),
IFERROR(VLOOKUP($A56,'Season 10'!AF$4:CC$104,34,0),"0"),IFERROR(VLOOKUP($A56,'Season 11'!AF$4:CC$104,34,0),"0"),
IFERROR(VLOOKUP($A56,'Season 12'!AF$4:CC$104,34,0),"0"),IFERROR(VLOOKUP($A56,'Season 13'!AF$4:CC$104,34,0),"0"),
IFERROR(VLOOKUP($A56,'Season 14'!AF$4:CC$104,34,0),"0"),IFERROR(VLOOKUP($A56,'Season 15'!AF$4:CC$104,34,0),"0"),)</f>
        <v>0</v>
      </c>
      <c r="AI56" s="26">
        <f>SUM(IFERROR(VLOOKUP($A56,'Season 3'!AF$4:CC$104,35,0),"0"),
IFERROR(VLOOKUP($A56,'Season 4'!AF$4:CC$104,35,0),"0"),IFERROR(VLOOKUP($A56,'Season 5'!AF$4:CC$104,35,0),"0"),
IFERROR(VLOOKUP($A56,'Season 6'!AF$4:CC$104,35,0),"0"),IFERROR(VLOOKUP($A56,'Season 7'!AF$4:CC$104,35,0),"0"),
IFERROR(VLOOKUP($A56,'Season 8'!AF$4:CC$104,35,0),"0"),IFERROR(VLOOKUP($A56,'Season 9'!AF$4:CC$104,35,0),"0"),
IFERROR(VLOOKUP($A56,'Season 10'!AF$4:CC$104,35,0),"0"),IFERROR(VLOOKUP($A56,'Season 11'!AF$4:CC$104,35,0),"0"),
IFERROR(VLOOKUP($A56,'Season 12'!AF$4:CC$104,35,0),"0"),IFERROR(VLOOKUP($A56,'Season 13'!AF$4:CC$104,35,0),"0"),
IFERROR(VLOOKUP($A56,'Season 14'!AF$4:CC$104,35,0),"0"),IFERROR(VLOOKUP($A56,'Season 15'!AF$4:CC$104,35,0),"0"),)</f>
        <v>0</v>
      </c>
      <c r="AJ56" s="699">
        <f>SUM(IFERROR(VLOOKUP($A56,'Season 3'!AF$4:CC$104,36,0),"0"),
IFERROR(VLOOKUP($A56,'Season 4'!AF$4:CC$104,36,0),"0"),IFERROR(VLOOKUP($A56,'Season 5'!AF$4:CC$104,36,0),"0"),
IFERROR(VLOOKUP($A56,'Season 6'!AF$4:CC$104,36,0),"0"),IFERROR(VLOOKUP($A56,'Season 7'!AF$4:CC$104,36,0),"0"),
IFERROR(VLOOKUP($A56,'Season 8'!AF$4:CC$104,36,0),"0"),IFERROR(VLOOKUP($A56,'Season 9'!AF$4:CC$104,36,0),"0"),
IFERROR(VLOOKUP($A56,'Season 10'!AF$4:CC$104,36,0),"0"),IFERROR(VLOOKUP($A56,'Season 11'!AF$4:CC$104,36,0),"0"),
IFERROR(VLOOKUP($A56,'Season 12'!AF$4:CC$104,36,0),"0"),IFERROR(VLOOKUP($A56,'Season 13'!AF$4:CC$104,36,0),"0"),
IFERROR(VLOOKUP($A56,'Season 14'!AF$4:CC$104,36,0),"0"),IFERROR(VLOOKUP($A56,'Season 15'!AF$4:CC$104,36,0),"0"),)</f>
        <v>1</v>
      </c>
      <c r="AK56" s="700">
        <f>SUM(IFERROR(VLOOKUP($A56,'Season 2'!AF$4:CC$104,32,0),"0"),IFERROR(VLOOKUP($A56,'Season 3'!AF$4:CC$104,37,0),"0"),
IFERROR(VLOOKUP($A56,'Season 4'!AF$4:CC$104,37,0),"0"),IFERROR(VLOOKUP($A56,'Season 5'!AF$4:CC$104,37,0),"0"),
IFERROR(VLOOKUP($A56,'Season 6'!AF$4:CC$104,37,0),"0"),IFERROR(VLOOKUP($A56,'Season 7'!AF$4:CC$104,37,0),"0"),
IFERROR(VLOOKUP($A56,'Season 8'!AF$4:CC$104,37,0),"0"),IFERROR(VLOOKUP($A56,'Season 9'!AF$4:CC$104,37,0),"0"),
IFERROR(VLOOKUP($A56,'Season 10'!AF$4:CC$104,37,0),"0"),IFERROR(VLOOKUP($A56,'Season 11'!AF$4:CC$104,37,0),"0"),
IFERROR(VLOOKUP($A56,'Season 12'!AF$4:CC$104,37,0),"0"),IFERROR(VLOOKUP($A56,'Season 13'!AF$4:CC$104,37,0),"0"),
IFERROR(VLOOKUP($A56,'Season 14'!AF$4:CC$104,37,0),"0"),IFERROR(VLOOKUP($A56,'Season 15'!AF$4:CC$104,37,0),"0"),)</f>
        <v>0</v>
      </c>
      <c r="AL56" s="692">
        <f>SUM(IFERROR(VLOOKUP($A56,'Season 2'!AF$4:CC$104,33,0),"0"),IFERROR(VLOOKUP($A56,'Season 3'!AF$4:CC$104,38,0),"0"),
IFERROR(VLOOKUP($A56,'Season 4'!AF$4:CC$104,38,0),"0"),IFERROR(VLOOKUP($A56,'Season 5'!AF$4:CC$104,38,0),"0"),
IFERROR(VLOOKUP($A56,'Season 6'!AF$4:CC$104,38,0),"0"),IFERROR(VLOOKUP($A56,'Season 7'!AF$4:CC$104,38,0),"0"),
IFERROR(VLOOKUP($A56,'Season 8'!AF$4:CC$104,38,0),"0"),IFERROR(VLOOKUP($A56,'Season 9'!AF$4:CC$104,38,0),"0"),
IFERROR(VLOOKUP($A56,'Season 10'!AF$4:CC$104,38,0),"0"),IFERROR(VLOOKUP($A56,'Season 11'!AF$4:CC$104,38,0),"0"),
IFERROR(VLOOKUP($A56,'Season 12'!AF$4:CC$104,38,0),"0"),IFERROR(VLOOKUP($A56,'Season 13'!AF$4:CC$104,38,0),"0"),
IFERROR(VLOOKUP($A56,'Season 14'!AF$4:CC$104,38,0),"0"),IFERROR(VLOOKUP($A56,'Season 15'!AF$4:CC$104,38,0),"0"),)</f>
        <v>0</v>
      </c>
      <c r="AM56" s="1023">
        <f>SUM(IFERROR(VLOOKUP($A56,'Season 2'!AF$4:CC$104,34,0),"0"),IFERROR(VLOOKUP($A56,'Season 3'!AF$4:CC$104,39,0),"0"),
IFERROR(VLOOKUP($A56,'Season 4'!AF$4:CC$104,39,0),"0"),IFERROR(VLOOKUP($A56,'Season 5'!AF$4:CC$104,39,0),"0"),
IFERROR(VLOOKUP($A56,'Season 6'!AF$4:CC$104,39,0),"0"),IFERROR(VLOOKUP($A56,'Season 7'!AF$4:CC$104,39,0),"0"),
IFERROR(VLOOKUP($A56,'Season 8'!AF$4:CC$104,39,0),"0"),IFERROR(VLOOKUP($A56,'Season 9'!AF$4:CC$104,39,0),"0"),
IFERROR(VLOOKUP($A56,'Season 10'!AF$4:CC$104,39,0),"0"),IFERROR(VLOOKUP($A56,'Season 11'!AF$4:CC$104,39,0),"0"),
IFERROR(VLOOKUP($A56,'Season 12'!AF$4:CC$104,39,0),"0"),IFERROR(VLOOKUP($A56,'Season 13'!AF$4:CC$104,39,0),"0"),
IFERROR(VLOOKUP($A56,'Season 14'!AF$4:CC$104,39,0),"0"),IFERROR(VLOOKUP($A56,'Season 15'!AF$4:CC$104,39,0),"0"),)</f>
        <v>0</v>
      </c>
      <c r="AN56" s="26">
        <f>SUM(IFERROR(VLOOKUP($A56,'Season 2'!AF$4:CC$104,35,0),"0"),IFERROR(VLOOKUP($A56,'Season 3'!AF$4:CC$104,40,0),"0"),
IFERROR(VLOOKUP($A56,'Season 4'!AF$4:CC$104,40,0),"0"),IFERROR(VLOOKUP($A56,'Season 5'!AF$4:CC$104,40,0),"0"),
IFERROR(VLOOKUP($A56,'Season 6'!AF$4:CC$104,40,0),"0"),IFERROR(VLOOKUP($A56,'Season 7'!AF$4:CC$104,40,0),"0"),
IFERROR(VLOOKUP($A56,'Season 8'!AF$4:CC$104,40,0),"0"),IFERROR(VLOOKUP($A56,'Season 9'!AF$4:CC$104,40,0),"0"),
IFERROR(VLOOKUP($A56,'Season 10'!AF$4:CC$104,40,0),"0"),IFERROR(VLOOKUP($A56,'Season 11'!AF$4:CC$104,40,0),"0"),
IFERROR(VLOOKUP($A56,'Season 12'!AF$4:CC$104,40,0),"0"),IFERROR(VLOOKUP($A56,'Season 13'!AF$4:CC$104,40,0),"0"),
IFERROR(VLOOKUP($A56,'Season 14'!AF$4:CC$104,40,0),"0"),IFERROR(VLOOKUP($A56,'Season 15'!AF$4:CC$104,40,0),"0"),)</f>
        <v>0</v>
      </c>
      <c r="AO56" s="699">
        <f>SUM(IFERROR(VLOOKUP($A56,'Season 2'!AF$4:CC$104,36,0),"0"),IFERROR(VLOOKUP($A56,'Season 3'!AF$4:CC$104,41,0),"0"),
IFERROR(VLOOKUP($A56,'Season 4'!AF$4:CC$104,41,0),"0"),IFERROR(VLOOKUP($A56,'Season 5'!AF$4:CC$104,41,0),"0"),
IFERROR(VLOOKUP($A56,'Season 6'!AF$4:CC$104,41,0),"0"),IFERROR(VLOOKUP($A56,'Season 7'!AF$4:CC$104,41,0),"0"),
IFERROR(VLOOKUP($A56,'Season 8'!AF$4:CC$104,41,0),"0"),IFERROR(VLOOKUP($A56,'Season 9'!AF$4:CC$104,41,0),"0"),
IFERROR(VLOOKUP($A56,'Season 10'!AF$4:CC$104,41,0),"0"),IFERROR(VLOOKUP($A56,'Season 11'!AF$4:CC$104,41,0),"0"),
IFERROR(VLOOKUP($A56,'Season 12'!AF$4:CC$104,41,0),"0"),IFERROR(VLOOKUP($A56,'Season 13'!AF$4:CC$104,41,0),"0"),
IFERROR(VLOOKUP($A56,'Season 14'!AF$4:CC$104,41,0),"0"),IFERROR(VLOOKUP($A56,'Season 15'!AF$4:CC$104,41,0),"0"),)</f>
        <v>1</v>
      </c>
      <c r="AP56" s="700">
        <f>SUM(IFERROR(VLOOKUP($A56,'Season 2'!AF$4:CC$104,37,0),"0"),IFERROR(VLOOKUP($A56,'Season 3'!AF$4:CC$104,42,0),"0"),
IFERROR(VLOOKUP($A56,'Season 4'!AF$4:CC$104,42,0),"0"),IFERROR(VLOOKUP($A56,'Season 5'!AF$4:CC$104,42,0),"0"),
IFERROR(VLOOKUP($A56,'Season 6'!AF$4:CC$104,42,0),"0"),IFERROR(VLOOKUP($A56,'Season 7'!AF$4:CC$104,42,0),"0"),
IFERROR(VLOOKUP($A56,'Season 8'!AF$4:CC$104,42,0),"0"),IFERROR(VLOOKUP($A56,'Season 9'!AF$4:CC$104,42,0),"0"),
IFERROR(VLOOKUP($A56,'Season 10'!AF$4:CC$104,42,0),"0"),IFERROR(VLOOKUP($A56,'Season 11'!AF$4:CC$104,42,0),"0"),
IFERROR(VLOOKUP($A56,'Season 12'!AF$4:CC$104,42,0),"0"),IFERROR(VLOOKUP($A56,'Season 13'!AF$4:CC$104,42,0),"0"),
IFERROR(VLOOKUP($A56,'Season 14'!AF$4:CC$104,42,0),"0"),IFERROR(VLOOKUP($A56,'Season 15'!AF$4:CC$104,42,0),"0"),)</f>
        <v>0</v>
      </c>
      <c r="AQ56" s="692">
        <f>SUM(IFERROR(VLOOKUP($A56,'Season 2'!AF$4:CC$104,38,0),"0"),IFERROR(VLOOKUP($A56,'Season 3'!AF$4:CC$104,43,0),"0"),
IFERROR(VLOOKUP($A56,'Season 4'!AF$4:CC$104,43,0),"0"),IFERROR(VLOOKUP($A56,'Season 5'!AF$4:CC$104,43,0),"0"),
IFERROR(VLOOKUP($A56,'Season 6'!AF$4:CC$104,43,0),"0"),IFERROR(VLOOKUP($A56,'Season 7'!AF$4:CC$104,43,0),"0"),
IFERROR(VLOOKUP($A56,'Season 8'!AF$4:CC$104,43,0),"0"),IFERROR(VLOOKUP($A56,'Season 9'!AF$4:CC$104,43,0),"0"),
IFERROR(VLOOKUP($A56,'Season 10'!AF$4:CC$104,43,0),"0"),IFERROR(VLOOKUP($A56,'Season 11'!AF$4:CC$104,43,0),"0"),
IFERROR(VLOOKUP($A56,'Season 12'!AF$4:CC$104,43,0),"0"),IFERROR(VLOOKUP($A56,'Season 13'!AF$4:CC$104,43,0),"0"),
IFERROR(VLOOKUP($A56,'Season 14'!AF$4:CC$104,43,0),"0"),IFERROR(VLOOKUP($A56,'Season 15'!AF$4:CC$104,43,0),"0"),)</f>
        <v>0</v>
      </c>
      <c r="AR56" s="1023">
        <f>SUM(IFERROR(VLOOKUP($A56,'Season 2'!AF$4:CC$104,39,0),"0"),IFERROR(VLOOKUP($A56,'Season 3'!AF$4:CC$104,44,0),"0"),
IFERROR(VLOOKUP($A56,'Season 4'!AF$4:CC$104,44,0),"0"),IFERROR(VLOOKUP($A56,'Season 5'!AF$4:CC$104,44,0),"0"),
IFERROR(VLOOKUP($A56,'Season 6'!AF$4:CC$104,44,0),"0"),IFERROR(VLOOKUP($A56,'Season 7'!AF$4:CC$104,44,0),"0"),
IFERROR(VLOOKUP($A56,'Season 8'!AF$4:CC$104,44,0),"0"),IFERROR(VLOOKUP($A56,'Season 9'!AF$4:CC$104,44,0),"0"),
IFERROR(VLOOKUP($A56,'Season 10'!AF$4:CC$104,44,0),"0"),IFERROR(VLOOKUP($A56,'Season 11'!AF$4:CC$104,44,0),"0"),
IFERROR(VLOOKUP($A56,'Season 12'!AF$4:CC$104,44,0),"0"),IFERROR(VLOOKUP($A56,'Season 13'!AF$4:CC$104,44,0),"0"),
IFERROR(VLOOKUP($A56,'Season 14'!AF$4:CC$104,44,0),"0"),IFERROR(VLOOKUP($A56,'Season 15'!AF$4:CC$104,44,0),"0"),)</f>
        <v>0</v>
      </c>
      <c r="AS56" s="26">
        <f>SUM(IFERROR(VLOOKUP($A56,'Season 2'!AF$4:CC$104,40,0),"0"),IFERROR(VLOOKUP($A56,'Season 3'!AF$4:CC$104,45,0),"0"),
IFERROR(VLOOKUP($A56,'Season 4'!AF$4:CC$104,45,0),"0"),IFERROR(VLOOKUP($A56,'Season 5'!AF$4:CC$104,45,0),"0"),
IFERROR(VLOOKUP($A56,'Season 6'!AF$4:CC$104,45,0),"0"),IFERROR(VLOOKUP($A56,'Season 7'!AF$4:CC$104,45,0),"0"),
IFERROR(VLOOKUP($A56,'Season 8'!AF$4:CC$104,45,0),"0"),IFERROR(VLOOKUP($A56,'Season 9'!AF$4:CC$104,45,0),"0"),
IFERROR(VLOOKUP($A56,'Season 10'!AF$4:CC$104,45,0),"0"),IFERROR(VLOOKUP($A56,'Season 11'!AF$4:CC$104,45,0),"0"),
IFERROR(VLOOKUP($A56,'Season 12'!AF$4:CC$104,45,0),"0"),IFERROR(VLOOKUP($A56,'Season 13'!AF$4:CC$104,45,0),"0"),
IFERROR(VLOOKUP($A56,'Season 14'!AF$4:CC$104,45,0),"0"),IFERROR(VLOOKUP($A56,'Season 15'!AF$4:CC$104,45,0),"0"),)</f>
        <v>0</v>
      </c>
      <c r="AT56" s="699">
        <f>SUM(IFERROR(VLOOKUP($A56,'Season 2'!AF$4:CC$104,41,0),"0"),IFERROR(VLOOKUP($A56,'Season 3'!AF$4:CC$104,46,0),"0"),
IFERROR(VLOOKUP($A56,'Season 4'!AF$4:CC$104,46,0),"0"),IFERROR(VLOOKUP($A56,'Season 5'!AF$4:CC$104,46,0),"0"),
IFERROR(VLOOKUP($A56,'Season 6'!AF$4:CC$104,46,0),"0"),IFERROR(VLOOKUP($A56,'Season 7'!AF$4:CC$104,46,0),"0"),
IFERROR(VLOOKUP($A56,'Season 8'!AF$4:CC$104,46,0),"0"),IFERROR(VLOOKUP($A56,'Season 9'!AF$4:CC$104,46,0),"0"),
IFERROR(VLOOKUP($A56,'Season 10'!AF$4:CC$104,46,0),"0"),IFERROR(VLOOKUP($A56,'Season 11'!AF$4:CC$104,46,0),"0"),
IFERROR(VLOOKUP($A56,'Season 12'!AF$4:CC$104,46,0),"0"),IFERROR(VLOOKUP($A56,'Season 13'!AF$4:CC$104,46,0),"0"),
IFERROR(VLOOKUP($A56,'Season 14'!AF$4:CC$104,46,0),"0"),IFERROR(VLOOKUP($A56,'Season 15'!AF$4:CC$104,46,0),"0"),)</f>
        <v>2</v>
      </c>
      <c r="AU56" s="700">
        <f>SUM(IFERROR(VLOOKUP($A56,'Season 3'!AF$4:CH$104,47,0),"0"),
IFERROR(VLOOKUP($A56,'Season 4'!AF$4:CH$104,47,0),"0"),IFERROR(VLOOKUP($A56,'Season 5'!AF$4:CH$104,47,0),"0"),
IFERROR(VLOOKUP($A56,'Season 6'!AF$4:CH$104,47,0),"0"),IFERROR(VLOOKUP($A56,'Season 7'!AF$4:CH$104,47,0),"0"),
IFERROR(VLOOKUP($A56,'Season 8'!AF$4:CH$104,47,0),"0"),IFERROR(VLOOKUP($A56,'Season 9'!AF$4:CH$104,47,0),"0"),
IFERROR(VLOOKUP($A56,'Season 10'!AF$4:CH$104,47,0),"0"),IFERROR(VLOOKUP($A56,'Season 11'!AF$4:CH$104,47,0),"0"),
IFERROR(VLOOKUP($A56,'Season 12'!AF$4:CH$104,47,0),"0"),IFERROR(VLOOKUP($A56,'Season 13'!AF$4:CH$104,47,0),"0"),
IFERROR(VLOOKUP($A56,'Season 14'!AF$4:CH$104,47,0),"0"),IFERROR(VLOOKUP($A56,'Season 15'!AF$4:CH$104,47,0),"0"),)</f>
        <v>0</v>
      </c>
      <c r="AV56" s="692">
        <f>SUM(IFERROR(VLOOKUP($A56,'Season 3'!AF$4:CH$104,48,0),"0"),
IFERROR(VLOOKUP($A56,'Season 4'!AF$4:CH$104,48,0),"0"),IFERROR(VLOOKUP($A56,'Season 5'!AF$4:CH$104,48,0),"0"),
IFERROR(VLOOKUP($A56,'Season 6'!AF$4:CH$104,48,0),"0"),IFERROR(VLOOKUP($A56,'Season 7'!AF$4:CH$104,48,0),"0"),
IFERROR(VLOOKUP($A56,'Season 8'!AF$4:CH$104,48,0),"0"),IFERROR(VLOOKUP($A56,'Season 9'!AF$4:CH$104,48,0),"0"),
IFERROR(VLOOKUP($A56,'Season 10'!AF$4:CH$104,48,0),"0"),IFERROR(VLOOKUP($A56,'Season 11'!AF$4:CH$104,48,0),"0"),
IFERROR(VLOOKUP($A56,'Season 12'!AF$4:CH$104,48,0),"0"),IFERROR(VLOOKUP($A56,'Season 13'!AF$4:CH$104,48,0),"0"),
IFERROR(VLOOKUP($A56,'Season 14'!AF$4:CH$104,48,0),"0"),IFERROR(VLOOKUP($A56,'Season 15'!AF$4:CH$104,48,0),"0"),)</f>
        <v>0</v>
      </c>
      <c r="AW56" s="1023">
        <f>SUM(IFERROR(VLOOKUP($A56,'Season 3'!AF$4:CH$104,49,0),"0"),
IFERROR(VLOOKUP($A56,'Season 4'!AF$4:CH$104,49,0),"0"),IFERROR(VLOOKUP($A56,'Season 5'!AF$4:CH$104,49,0),"0"),
IFERROR(VLOOKUP($A56,'Season 6'!AF$4:CH$104,49,0),"0"),IFERROR(VLOOKUP($A56,'Season 7'!AF$4:CH$104,49,0),"0"),
IFERROR(VLOOKUP($A56,'Season 8'!AF$4:CH$104,49,0),"0"),IFERROR(VLOOKUP($A56,'Season 9'!AF$4:CH$104,49,0),"0"),
IFERROR(VLOOKUP($A56,'Season 10'!AF$4:CH$104,49,0),"0"),IFERROR(VLOOKUP($A56,'Season 11'!AF$4:CH$104,49,0),"0"),
IFERROR(VLOOKUP($A56,'Season 12'!AF$4:CH$104,49,0),"0"),IFERROR(VLOOKUP($A56,'Season 13'!AF$4:CH$104,49,0),"0"),
IFERROR(VLOOKUP($A56,'Season 14'!AF$4:CH$104,49,0),"0"),IFERROR(VLOOKUP($A56,'Season 15'!AF$4:CH$104,49,0),"0"),)</f>
        <v>0</v>
      </c>
      <c r="AX56" s="26">
        <f>SUM(IFERROR(VLOOKUP($A56,'Season 3'!AF$4:CH$104,50,0),"0"),
IFERROR(VLOOKUP($A56,'Season 4'!AF$4:CH$104,50,0),"0"),IFERROR(VLOOKUP($A56,'Season 5'!AF$4:CH$104,50,0),"0"),
IFERROR(VLOOKUP($A56,'Season 6'!AF$4:CH$104,50,0),"0"),IFERROR(VLOOKUP($A56,'Season 7'!AF$4:CH$104,50,0),"0"),
IFERROR(VLOOKUP($A56,'Season 8'!AF$4:CH$104,50,0),"0"),IFERROR(VLOOKUP($A56,'Season 9'!AF$4:CH$104,50,0),"0"),
IFERROR(VLOOKUP($A56,'Season 10'!AF$4:CH$104,50,0),"0"),IFERROR(VLOOKUP($A56,'Season 11'!AF$4:CH$104,50,0),"0"),
IFERROR(VLOOKUP($A56,'Season 12'!AF$4:CH$104,50,0),"0"),IFERROR(VLOOKUP($A56,'Season 13'!AF$4:CH$104,50,0),"0"),
IFERROR(VLOOKUP($A56,'Season 14'!AF$4:CH$104,50,0),"0"),IFERROR(VLOOKUP($A56,'Season 15'!AF$4:CH$104,50,0),"0"),)</f>
        <v>0</v>
      </c>
      <c r="AY56" s="699">
        <f>SUM(IFERROR(VLOOKUP($A56,'Season 3'!AF$4:CH$104,51,0),"0"),
IFERROR(VLOOKUP($A56,'Season 4'!AF$4:CH$104,51,0),"0"),IFERROR(VLOOKUP($A56,'Season 5'!AF$4:CH$104,51,0),"0"),
IFERROR(VLOOKUP($A56,'Season 6'!AF$4:CH$104,51,0),"0"),IFERROR(VLOOKUP($A56,'Season 7'!AF$4:CH$104,51,0),"0"),
IFERROR(VLOOKUP($A56,'Season 8'!AF$4:CH$104,51,0),"0"),IFERROR(VLOOKUP($A56,'Season 9'!AF$4:CH$104,51,0),"0"),
IFERROR(VLOOKUP($A56,'Season 10'!AF$4:CH$104,51,0),"0"),IFERROR(VLOOKUP($A56,'Season 11'!AF$4:CH$104,51,0),"0"),
IFERROR(VLOOKUP($A56,'Season 12'!AF$4:CH$104,51,0),"0"),IFERROR(VLOOKUP($A56,'Season 13'!AF$4:CH$104,51,0),"0"),
IFERROR(VLOOKUP($A56,'Season 14'!AF$4:CH$104,51,0),"0"),IFERROR(VLOOKUP($A56,'Season 15'!AF$4:CH$104,51,0),"0"),)</f>
        <v>1</v>
      </c>
      <c r="AZ56" s="700">
        <f>SUM(IFERROR(VLOOKUP($A56,'Season 1'!AF$4:CC$104,32,0),"0"),IFERROR(VLOOKUP($A56,'Season 2'!AF$4:CC$104,37,0),"0"),)</f>
        <v>0</v>
      </c>
      <c r="BA56" s="692">
        <f>SUM(IFERROR(VLOOKUP($A56,'Season 1'!AF$4:CC$104,33,0),"0"),IFERROR(VLOOKUP($A56,'Season 2'!AF$4:CC$104,38,0),"0"),)</f>
        <v>0</v>
      </c>
      <c r="BB56" s="1023">
        <f>SUM(IFERROR(VLOOKUP($A56,'Season 1'!AF$4:CC$104,34,0),"0"),IFERROR(VLOOKUP($A56,'Season 2'!AF$4:CC$104,39,0),"0"),)</f>
        <v>0</v>
      </c>
      <c r="BC56" s="26">
        <f>SUM(IFERROR(VLOOKUP($A56,'Season 1'!AF$4:CC$104,35,0),"0"),IFERROR(VLOOKUP($A56,'Season 2'!AF$4:CC$104,40,0),"0"),)</f>
        <v>0</v>
      </c>
      <c r="BD56" s="699">
        <f>SUM(IFERROR(VLOOKUP($A56,'Season 1'!AF$4:CC$104,36,0),"0"),IFERROR(VLOOKUP($A56,'Season 2'!AF$4:CC$104,41,0),"0"),)</f>
        <v>2</v>
      </c>
      <c r="BE56" s="1111">
        <f>SUM(IFERROR(VLOOKUP($A56,'Season 1'!AF$4:CC$104,37,0),"0"),
IFERROR(VLOOKUP($A56,'Season 2'!AF$4:CC$104,47,0),"0"),IFERROR(VLOOKUP($A56,'Season 3'!AF$4:CH$104,52,0),"0"),
IFERROR(VLOOKUP($A56,'Season 4'!AF$4:CH$104,52,0),"0"),IFERROR(VLOOKUP($A56,'Season 5'!AF$4:CH$104,52,0),"0"),
IFERROR(VLOOKUP($A56,'Season 6'!AF$4:CH$104,52,0),"0"),IFERROR(VLOOKUP($A56,'Season 7'!AF$4:CH$104,52,0),"0"),
IFERROR(VLOOKUP($A56,'Season 8'!AF$4:CH$104,52,0),"0"),IFERROR(VLOOKUP($A56,'Season 9'!AF$4:CH$104,52,0),"0"),
IFERROR(VLOOKUP($A56,'Season 10'!AF$4:CH$104,52,0),"0"),IFERROR(VLOOKUP($A56,'Season 11'!AF$4:CH$104,52,0),"0"),
IFERROR(VLOOKUP($A56,'Season 12'!AF$4:CH$104,52,0),"0"),IFERROR(VLOOKUP($A56,'Season 13'!AF$4:CH$104,52,0),"0"),
IFERROR(VLOOKUP($A56,'Season 14'!AF$4:CH$104,52,0),"0"),IFERROR(VLOOKUP($A56,'Season 15'!AF$4:CH$104,52,0),"0"),)</f>
        <v>0</v>
      </c>
      <c r="BF56" s="1112">
        <f>SUM(IFERROR(VLOOKUP($A56,'Season 1'!AF$4:CC$104,38,0),"0"),
IFERROR(VLOOKUP($A56,'Season 2'!AF$4:CC$104,48,0),"0"),IFERROR(VLOOKUP($A56,'Season 3'!AF$4:CH$104,53,0),"0"),
IFERROR(VLOOKUP($A56,'Season 4'!AF$4:CH$104,53,0),"0"),IFERROR(VLOOKUP($A56,'Season 5'!AF$4:CH$104,53,0),"0"),
IFERROR(VLOOKUP($A56,'Season 6'!AF$4:CH$104,53,0),"0"),IFERROR(VLOOKUP($A56,'Season 7'!AF$4:CH$104,53,0),"0"),
IFERROR(VLOOKUP($A56,'Season 8'!AF$4:CH$104,53,0),"0"),IFERROR(VLOOKUP($A56,'Season 9'!AF$4:CH$104,53,0),"0"),
IFERROR(VLOOKUP($A56,'Season 10'!AF$4:CH$104,53,0),"0"),IFERROR(VLOOKUP($A56,'Season 11'!AF$4:CH$104,53,0),"0"),
IFERROR(VLOOKUP($A56,'Season 12'!AF$4:CH$104,53,0),"0"),IFERROR(VLOOKUP($A56,'Season 13'!AF$4:CH$104,53,0),"0"),
IFERROR(VLOOKUP($A56,'Season 14'!AF$4:CH$104,53,0),"0"),IFERROR(VLOOKUP($A56,'Season 15'!AF$4:CH$104,53,0),"0"),)</f>
        <v>0</v>
      </c>
      <c r="BG56" s="1061" t="e">
        <f t="shared" si="1"/>
        <v>#DIV/0!</v>
      </c>
      <c r="BI56" s="1100"/>
      <c r="BJ56" s="1100"/>
      <c r="BK56" s="1100"/>
      <c r="BL56" s="1100"/>
      <c r="BM56" s="1100"/>
      <c r="BN56" s="1100"/>
      <c r="BO56" s="334"/>
      <c r="BP56" s="334"/>
      <c r="BQ56" s="334"/>
      <c r="BR56" s="334"/>
      <c r="BS56" s="15">
        <f>IFERROR(VLOOKUP($A56,'Season 1'!$AF$4:$CH$104,39,0),"0")</f>
        <v>0</v>
      </c>
      <c r="BT56" s="15">
        <f>IFERROR(VLOOKUP($A56,'Season 1'!$AF$4:$CH$104,40,0),"0")</f>
        <v>0</v>
      </c>
      <c r="BU56" s="15">
        <f>IFERROR(VLOOKUP($A56,'Season 2'!$AF$4:$CH$104,49,0),"0")</f>
        <v>0</v>
      </c>
      <c r="BV56" s="15">
        <f>IFERROR(VLOOKUP($A56,'Season 2'!$AF$4:$CH$104,50,0),"0")</f>
        <v>0</v>
      </c>
      <c r="BW56" s="15">
        <f>IFERROR(VLOOKUP($A56,'Season 3'!$AF$4:$CH$104,54,0),"0")</f>
        <v>0</v>
      </c>
      <c r="BX56" s="15">
        <f>IFERROR(VLOOKUP($A56,'Season 3'!$AF$4:$CH$104,55,0),"0")</f>
        <v>0</v>
      </c>
      <c r="BY56" s="15" t="str">
        <f>IFERROR(VLOOKUP($A56,'Season 4'!$AF$4:$CH$104,54,0),"0")</f>
        <v>0</v>
      </c>
      <c r="BZ56" s="15" t="str">
        <f>IFERROR(VLOOKUP($A56,'Season 4'!$AF$4:$CH$104,55,0),"0")</f>
        <v>0</v>
      </c>
      <c r="CA56" s="15" t="str">
        <f>IFERROR(VLOOKUP($A56,'Season 5'!$AF$4:$CH$104,54,0),"0")</f>
        <v>0</v>
      </c>
      <c r="CB56" s="15" t="str">
        <f>IFERROR(VLOOKUP($A56,'Season 5'!$AF$4:$CH$104,55,0),"0")</f>
        <v>0</v>
      </c>
      <c r="CC56" s="15" t="str">
        <f>IFERROR(VLOOKUP($A56,'Season 6'!$AF$4:$CH$104,54,0),"0")</f>
        <v>0</v>
      </c>
      <c r="CD56" s="15" t="str">
        <f>IFERROR(VLOOKUP($A56,'Season 6'!$AF$4:$CH$104,55,0),"0")</f>
        <v>0</v>
      </c>
      <c r="CE56" s="15" t="str">
        <f>IFERROR(VLOOKUP($A56,'Season 7'!$AF$4:$CH$104,54,0),"0")</f>
        <v>0</v>
      </c>
      <c r="CF56" s="15" t="str">
        <f>IFERROR(VLOOKUP($A56,'Season 7'!$AF$4:$CH$104,55,0),"0")</f>
        <v>0</v>
      </c>
      <c r="CG56" s="15" t="str">
        <f>IFERROR(VLOOKUP($A56,'Season 8'!$AF$4:$CH$104,54,0),"0")</f>
        <v>0</v>
      </c>
      <c r="CH56" s="15" t="str">
        <f>IFERROR(VLOOKUP($A56,'Season 8'!$AF$4:$CH$104,55,0),"0")</f>
        <v>0</v>
      </c>
      <c r="CI56" s="15" t="str">
        <f>IFERROR(VLOOKUP($A56,'Season 9'!$AF$4:$CH$104,54,0),"0")</f>
        <v>0</v>
      </c>
      <c r="CJ56" s="15" t="str">
        <f>IFERROR(VLOOKUP($A56,'Season 9'!$AF$4:$CH$104,55,0),"0")</f>
        <v>0</v>
      </c>
      <c r="CK56" s="15" t="str">
        <f>IFERROR(VLOOKUP($A56,'Season 10'!$AF$4:$CH$104,54,0),"0")</f>
        <v>0</v>
      </c>
      <c r="CL56" s="15" t="str">
        <f>IFERROR(VLOOKUP($A56,'Season 10'!$AF$4:$CH$104,55,0),"0")</f>
        <v>0</v>
      </c>
      <c r="CM56" s="15" t="str">
        <f>IFERROR(VLOOKUP($A56,'Season 11'!$AF$4:$CH$104,54,0),"0")</f>
        <v>0</v>
      </c>
      <c r="CN56" s="15" t="str">
        <f>IFERROR(VLOOKUP($A56,'Season 11'!$AF$4:$CH$104,55,0),"0")</f>
        <v>0</v>
      </c>
      <c r="CO56" s="15" t="str">
        <f>IFERROR(VLOOKUP($A56,'Season 12'!$AF$4:$CH$104,54,0),"0")</f>
        <v>0</v>
      </c>
      <c r="CP56" s="15" t="str">
        <f>IFERROR(VLOOKUP($A56,'Season 12'!$AF$4:$CH$104,55,0),"0")</f>
        <v>0</v>
      </c>
      <c r="CQ56" s="15" t="str">
        <f>IFERROR(VLOOKUP($A56,'Season 13'!$AF$4:$CH$104,54,0),"0")</f>
        <v>0</v>
      </c>
      <c r="CR56" s="15" t="str">
        <f>IFERROR(VLOOKUP($A56,'Season 13'!$AF$4:$CH$104,55,0),"0")</f>
        <v>0</v>
      </c>
      <c r="CS56" s="15" t="str">
        <f>IFERROR(VLOOKUP($A56,'Season 14'!$AF$4:$CH$104,54,0),"0")</f>
        <v>0</v>
      </c>
      <c r="CT56" s="15" t="str">
        <f>IFERROR(VLOOKUP($A56,'Season 14'!$AF$4:$CH$104,55,0),"0")</f>
        <v>0</v>
      </c>
      <c r="CU56" s="15" t="str">
        <f>IFERROR(VLOOKUP($A56,'Season 15'!$AF$4:$CH$104,54,0),"0")</f>
        <v>0</v>
      </c>
      <c r="CV56" s="15" t="str">
        <f>IFERROR(VLOOKUP($A56,'Season 15'!$AF$4:$CH$104,55,0),"0")</f>
        <v>0</v>
      </c>
    </row>
    <row r="57" spans="1:100" x14ac:dyDescent="0.25">
      <c r="A57" s="1090" t="s">
        <v>426</v>
      </c>
      <c r="B57" s="1021" t="str">
        <f>IFERROR(VLOOKUP('Data Totals'!A57,'Season 1'!AF$4:CC$104,2,FALSE),IFERROR(VLOOKUP('Data Totals'!A57,'Season 2'!AF$4:CC$104,2,FALSE),IFERROR(VLOOKUP('Data Totals'!A57,'Season 3'!AF$4:CC$104,2,FALSE),IFERROR(VLOOKUP('Data Totals'!A57,'Season 4'!AF$4:CC$104,2,FALSE),IFERROR(VLOOKUP('Data Totals'!A57,'Season 5'!AF$4:CC$104,2,FALSE),IFERROR(VLOOKUP('Data Totals'!A57,'Season 6'!AF$4:CC$104,2,FALSE),IFERROR(VLOOKUP('Data Totals'!A57,'Season 7'!AF$4:CC$104,2,FALSE),IFERROR(VLOOKUP('Data Totals'!A57,'Season 8'!AF$4:CC$104,2,FALSE),IFERROR(VLOOKUP('Data Totals'!A57,'Season 9'!AF$4:CC$104,2,FALSE),IFERROR(VLOOKUP('Data Totals'!A57,'Season 10'!AF$4:CC$104,2,FALSE),IFERROR(VLOOKUP('Data Totals'!A57,'Season 11'!AF$4:CC$104,2,FALSE),IFERROR(VLOOKUP('Data Totals'!A57,'Season 12'!AF$4:CC$104,2,FALSE),IFERROR(VLOOKUP('Data Totals'!A57,'Season 13'!AF$4:CC$104,2,FALSE),IFERROR(VLOOKUP('Data Totals'!A57,'Season 14'!AF$4:CC$104,2,FALSE),IFERROR(VLOOKUP('Data Totals'!A57,'Season 15'!AF$4:CC$104,2,FALSE),"N/A")))))))))))))))</f>
        <v>LB</v>
      </c>
      <c r="C57" s="1022">
        <f>IFERROR(VLOOKUP('Data Totals'!A57,'Season 1'!AF$4:CC$104,3,FALSE),IFERROR(VLOOKUP('Data Totals'!A57,'Season 2'!AF$4:CC$104,3,FALSE),IFERROR(VLOOKUP('Data Totals'!A57,'Season 3'!AF$4:CC$104,3,FALSE),IFERROR(VLOOKUP('Data Totals'!A57,'Season 4'!AF$4:CC$104,3,FALSE),IFERROR(VLOOKUP('Data Totals'!A57,'Season 5'!AF$4:CC$104,3,FALSE),IFERROR(VLOOKUP('Data Totals'!A57,'Season 6'!AF$4:CC$104,3,FALSE),IFERROR(VLOOKUP('Data Totals'!A57,'Season 7'!AF$4:CC$104,3,FALSE),IFERROR(VLOOKUP('Data Totals'!A57,'Season 8'!AF$4:CC$104,3,FALSE),IFERROR(VLOOKUP('Data Totals'!A57,'Season 9'!AF$4:CC$104,3,FALSE),IFERROR(VLOOKUP('Data Totals'!A57,'Season 10'!AF$4:CC$104,3,FALSE),IFERROR(VLOOKUP('Data Totals'!A57,'Season 11'!AF$4:CC$104,3,FALSE),IFERROR(VLOOKUP('Data Totals'!A57,'Season 12'!AF$4:CC$104,3,FALSE),IFERROR(VLOOKUP('Data Totals'!A57,'Season 13'!AF$4:CC$104,3,FALSE),IFERROR(VLOOKUP('Data Totals'!A57,'Season 14'!AF$4:CC$104,3,FALSE),IFERROR(VLOOKUP('Data Totals'!A57,'Season 15'!AF$4:CC$104,3,FALSE),"N/A")))))))))))))))</f>
        <v>69</v>
      </c>
      <c r="D57" s="1022">
        <f>IFERROR(VLOOKUP('Data Totals'!A57,'Season 1'!AF$4:CC$104,4,FALSE),IFERROR(VLOOKUP('Data Totals'!A57,'Season 2'!AF$4:CC$104,4,FALSE),IFERROR(VLOOKUP('Data Totals'!A57,'Season 3'!AF$4:CC$104,4,FALSE),IFERROR(VLOOKUP('Data Totals'!A57,'Season 4'!AF$4:CC$104,4,FALSE),IFERROR(VLOOKUP('Data Totals'!A57,'Season 5'!AF$4:CC$104,4,FALSE),IFERROR(VLOOKUP('Data Totals'!A57,'Season 6'!AF$4:CC$104,4,FALSE),IFERROR(VLOOKUP('Data Totals'!A57,'Season 7'!AF$4:CC$104,4,FALSE),IFERROR(VLOOKUP('Data Totals'!A57,'Season 8'!AF$4:CC$104,4,FALSE),IFERROR(VLOOKUP('Data Totals'!A57,'Season 9'!AF$4:CC$104,4,FALSE),IFERROR(VLOOKUP('Data Totals'!A57,'Season 10'!AF$4:CC$104,4,FALSE),IFERROR(VLOOKUP('Data Totals'!A57,'Season 11'!AF$4:CC$104,4,FALSE),IFERROR(VLOOKUP('Data Totals'!A57,'Season 12'!AF$4:CC$104,4,FALSE),IFERROR(VLOOKUP('Data Totals'!A57,'Season 13'!AF$4:CC$104,4,FALSE),IFERROR(VLOOKUP('Data Totals'!A57,'Season 14'!AF$4:CC$104,4,FALSE),IFERROR(VLOOKUP('Data Totals'!A57,'Season 15'!AF$4:CC$104,4,FALSE),"N/A")))))))))))))))</f>
        <v>72</v>
      </c>
      <c r="E57" s="1022">
        <f t="shared" si="0"/>
        <v>3</v>
      </c>
      <c r="F57" s="692">
        <f>SUM(IFERROR(VLOOKUP(A57,BI$3:BN$152,2,0),"0"),IFERROR(VLOOKUP(A57,'Season 1'!AF$4:CC$104,6,0),"0"),
IFERROR(VLOOKUP(A57,'Season 2'!AF$4:CC$104,6,0),"0"),IFERROR(VLOOKUP(A57,'Season 3'!AF$4:CC$104,6,0),"0"),
IFERROR(VLOOKUP(A57,'Season 4'!AF$4:CC$104,6,0),"0"),IFERROR(VLOOKUP(A57,'Season 5'!AF$4:CC$104,6,0),"0"),
IFERROR(VLOOKUP(A57,'Season 6'!AF$4:CC$104,6,0),"0"),IFERROR(VLOOKUP(A57,'Season 7'!AF$4:CC$104,6,0),"0"),
IFERROR(VLOOKUP(A57,'Season 8'!AF$4:CC$104,6,0),"0"),IFERROR(VLOOKUP(A57,'Season 9'!AF$4:CC$104,6,0),"0"),
IFERROR(VLOOKUP(A57,'Season 10'!AF$4:CC$104,6,0),"0"),IFERROR(VLOOKUP(A57,'Season 11'!AF$4:CC$104,6,0),"0"),
IFERROR(VLOOKUP(A57,'Season 12'!AF$4:CC$104,6,0),"0"),IFERROR(VLOOKUP(A57,'Season 13'!AF$4:CC$104,6,0),"0"),
IFERROR(VLOOKUP(A57,'Season 14'!AF$4:CC$104,6,0),"0"),IFERROR(VLOOKUP(A57,'Season 15'!AF$4:CC$104,6,0),"0"),)</f>
        <v>132</v>
      </c>
      <c r="G57" s="692">
        <f>SUM(IFERROR(VLOOKUP(A57,'Season 1'!AF$4:CC$104,7,0),"0"),
IFERROR(VLOOKUP(A57,'Season 2'!AF$4:CC$104,7,0),"0"),IFERROR(VLOOKUP(A57,'Season 3'!AF$4:CC$104,7,0),"0"),
IFERROR(VLOOKUP(A57,'Season 4'!AF$4:CC$104,7,0),"0"),IFERROR(VLOOKUP(A57,'Season 5'!AF$4:CC$104,7,0),"0"),
IFERROR(VLOOKUP(A57,'Season 6'!AF$4:CC$104,7,0),"0"),IFERROR(VLOOKUP(A57,'Season 7'!AF$4:CC$104,7,0),"0"),
IFERROR(VLOOKUP(A57,'Season 8'!AF$4:CC$104,7,0),"0"),IFERROR(VLOOKUP(A57,'Season 9'!AF$4:CC$104,7,0),"0"),
IFERROR(VLOOKUP(A57,'Season 10'!AF$4:CC$104,7,0),"0"),IFERROR(VLOOKUP(A57,'Season 11'!AF$4:CC$104,7,0),"0"),
IFERROR(VLOOKUP(A57,'Season 12'!AF$4:CC$104,7,0),"0"),IFERROR(VLOOKUP(A57,'Season 13'!AF$4:CC$104,7,0),"0"),
IFERROR(VLOOKUP(A57,'Season 14'!AF$4:CC$104,7,0),"0"),IFERROR(VLOOKUP(A57,'Season 15'!AF$4:CC$104,7,0),"0"),)</f>
        <v>0</v>
      </c>
      <c r="H57" s="556">
        <f>SUM(IFERROR(VLOOKUP(A57,'Season 1'!AF$4:CC$104,8,0),"0"),
IFERROR(VLOOKUP(A57,'Season 2'!AF$4:CC$104,8,0),"0"),IFERROR(VLOOKUP(A57,'Season 3'!AF$4:CC$104,8,0),"0"),
IFERROR(VLOOKUP(A57,'Season 4'!AF$4:CC$104,8,0),"0"),IFERROR(VLOOKUP(A57,'Season 5'!AF$4:CC$104,8,0),"0"),
IFERROR(VLOOKUP(A57,'Season 6'!AF$4:CC$104,8,0),"0"),IFERROR(VLOOKUP(A57,'Season 7'!AF$4:CC$104,8,0),"0"),
IFERROR(VLOOKUP(A57,'Season 8'!AF$4:CC$104,8,0),"0"),IFERROR(VLOOKUP(A57,'Season 9'!AF$4:CC$104,8,0),"0"),
IFERROR(VLOOKUP(A57,'Season 10'!AF$4:CC$104,8,0),"0"),IFERROR(VLOOKUP(A57,'Season 11'!AF$4:CC$104,8,0),"0"),
IFERROR(VLOOKUP(A57,'Season 12'!AF$4:CC$104,8,0),"0"),IFERROR(VLOOKUP(A57,'Season 13'!AF$4:CC$104,8,0),"0"),
IFERROR(VLOOKUP(A57,'Season 14'!AF$4:CC$104,8,0),"0"),IFERROR(VLOOKUP(A57,'Season 15'!AF$4:CC$104,8,0),"0"),)</f>
        <v>0</v>
      </c>
      <c r="I57" s="1023">
        <f>SUM(IFERROR(VLOOKUP(A57,'Season 1'!AF$4:CC$104,9,0),"0"),
IFERROR(VLOOKUP(A57,'Season 2'!AF$4:CC$104,9,0),"0"),IFERROR(VLOOKUP(A57,'Season 3'!AF$4:CC$104,9,0),"0"),
IFERROR(VLOOKUP(A57,'Season 4'!AF$4:CC$104,9,0),"0"),IFERROR(VLOOKUP(A57,'Season 5'!AF$4:CC$104,9,0),"0"),
IFERROR(VLOOKUP(A57,'Season 6'!AF$4:CC$104,9,0),"0"),IFERROR(VLOOKUP(A57,'Season 7'!AF$4:CC$104,9,0),"0"),
IFERROR(VLOOKUP(A57,'Season 8'!AF$4:CC$104,9,0),"0"),IFERROR(VLOOKUP(A57,'Season 9'!AF$4:CC$104,9,0),"0"),
IFERROR(VLOOKUP(A57,'Season 10'!AF$4:CC$104,9,0),"0"),IFERROR(VLOOKUP(A57,'Season 11'!AF$4:CC$104,9,0),"0"),
IFERROR(VLOOKUP(A57,'Season 12'!AF$4:CC$104,9,0),"0"),IFERROR(VLOOKUP(A57,'Season 13'!AF$4:CC$104,9,0),"0"),
IFERROR(VLOOKUP(A57,'Season 14'!AF$4:CC$104,9,0),"0"),IFERROR(VLOOKUP(A57,'Season 15'!AF$4:CC$104,9,0),"0"),)</f>
        <v>3</v>
      </c>
      <c r="J57" s="26">
        <f>SUM(IFERROR(VLOOKUP(A57,BI$3:BN$152,3,0),"0"),IFERROR(VLOOKUP(A57,'Season 1'!AF$4:CC$104,10,0),"0"),
IFERROR(VLOOKUP(A57,'Season 2'!AF$4:CC$104,10,0),"0"),IFERROR(VLOOKUP(A57,'Season 3'!AF$4:CC$104,10,0),"0"),
IFERROR(VLOOKUP(A57,'Season 4'!AF$4:CC$104,10,0),"0"),IFERROR(VLOOKUP(A57,'Season 5'!AF$4:CC$104,10,0),"0"),
IFERROR(VLOOKUP(A57,'Season 6'!AF$4:CC$104,10,0),"0"),IFERROR(VLOOKUP(A57,'Season 7'!AF$4:CC$104,10,0),"0"),
IFERROR(VLOOKUP(A57,'Season 8'!AF$4:CC$104,10,0),"0"),IFERROR(VLOOKUP(A57,'Season 9'!AF$4:CC$104,10,0),"0"),
IFERROR(VLOOKUP(A57,'Season 10'!AF$4:CC$104,10,0),"0"),IFERROR(VLOOKUP(A57,'Season 11'!AF$4:CC$104,10,0),"0"),
IFERROR(VLOOKUP(A57,'Season 12'!AF$4:CC$104,10,0),"0"),IFERROR(VLOOKUP(A57,'Season 13'!AF$4:CC$104,10,0),"0"),
IFERROR(VLOOKUP(A57,'Season 14'!AF$4:CC$104,10,0),"0"),IFERROR(VLOOKUP(A57,'Season 15'!AF$4:CC$104,10,0),"0"),)</f>
        <v>0</v>
      </c>
      <c r="K57" s="699">
        <f>SUM(IFERROR(VLOOKUP(A57,BI$3:BN$152,4,0),"0"),IFERROR(VLOOKUP(A57,'Season 1'!AF$4:CC$104,11,0),"0"),
IFERROR(VLOOKUP(A57,'Season 2'!AF$4:CC$104,11,0),"0"),IFERROR(VLOOKUP(A57,'Season 3'!AF$4:CC$104,11,0),"0"),
IFERROR(VLOOKUP(A57,'Season 4'!AF$4:CC$104,11,0),"0"),IFERROR(VLOOKUP(A57,'Season 5'!AF$4:CC$104,11,0),"0"),
IFERROR(VLOOKUP(A57,'Season 6'!AF$4:CC$104,11,0),"0"),IFERROR(VLOOKUP(A57,'Season 7'!AF$4:CC$104,11,0),"0"),
IFERROR(VLOOKUP(A57,'Season 8'!AF$4:CC$104,11,0),"0"),IFERROR(VLOOKUP(A57,'Season 9'!AF$4:CC$104,11,0),"0"),
IFERROR(VLOOKUP(A57,'Season 10'!AF$4:CC$104,11,0),"0"),IFERROR(VLOOKUP(A57,'Season 11'!AF$4:CC$104,11,0),"0"),
IFERROR(VLOOKUP(A57,'Season 12'!AF$4:CC$104,11,0),"0"),IFERROR(VLOOKUP(A57,'Season 13'!AF$4:CC$104,11,0),"0"),
IFERROR(VLOOKUP(A57,'Season 14'!AF$4:CC$104,11,0),"0"),IFERROR(VLOOKUP(A57,'Season 15'!AF$4:CC$104,11,0),"0"),)</f>
        <v>6</v>
      </c>
      <c r="L57" s="700">
        <f>SUM(IFERROR(VLOOKUP($A57,'Season 1'!AF$4:CC$104,12,0),"0"),
IFERROR(VLOOKUP($A57,'Season 2'!AF$4:CC$104,12,0),"0"),IFERROR(VLOOKUP($A57,'Season 3'!AF$4:CC$104,12,0),"0"),
IFERROR(VLOOKUP($A57,'Season 4'!AF$4:CC$104,12,0),"0"),IFERROR(VLOOKUP($A57,'Season 5'!AF$4:CC$104,12,0),"0"),
IFERROR(VLOOKUP($A57,'Season 6'!AF$4:CC$104,12,0),"0"),IFERROR(VLOOKUP($A57,'Season 7'!AF$4:CC$104,12,0),"0"),
IFERROR(VLOOKUP($A57,'Season 8'!AF$4:CC$104,12,0),"0"),IFERROR(VLOOKUP($A57,'Season 9'!AF$4:CC$104,12,0),"0"),
IFERROR(VLOOKUP($A57,'Season 10'!AF$4:CC$104,12,0),"0"),IFERROR(VLOOKUP($A57,'Season 11'!AF$4:CC$104,12,0),"0"),
IFERROR(VLOOKUP($A57,'Season 12'!AF$4:CC$104,12,0),"0"),IFERROR(VLOOKUP($A57,'Season 13'!AF$4:CC$104,12,0),"0"),
IFERROR(VLOOKUP($A57,'Season 14'!AF$4:CC$104,12,0),"0"),IFERROR(VLOOKUP($A57,'Season 15'!AF$4:CC$104,12,0),"0"),)</f>
        <v>0</v>
      </c>
      <c r="M57" s="692">
        <f>SUM(IFERROR(VLOOKUP($A57,'Season 1'!AF$4:CC$104,13,0),"0"),
IFERROR(VLOOKUP($A57,'Season 2'!AF$4:CC$104,13,0),"0"),IFERROR(VLOOKUP($A57,'Season 3'!AF$4:CC$104,13,0),"0"),
IFERROR(VLOOKUP($A57,'Season 4'!AF$4:CC$104,13,0),"0"),IFERROR(VLOOKUP($A57,'Season 5'!AF$4:CC$104,13,0),"0"),
IFERROR(VLOOKUP($A57,'Season 6'!AF$4:CC$104,13,0),"0"),IFERROR(VLOOKUP($A57,'Season 7'!AF$4:CC$104,13,0),"0"),
IFERROR(VLOOKUP($A57,'Season 8'!AF$4:CC$104,13,0),"0"),IFERROR(VLOOKUP($A57,'Season 9'!AF$4:CC$104,13,0),"0"),
IFERROR(VLOOKUP($A57,'Season 10'!AF$4:CC$104,13,0),"0"),IFERROR(VLOOKUP($A57,'Season 11'!AF$4:CC$104,13,0),"0"),
IFERROR(VLOOKUP($A57,'Season 12'!AF$4:CC$104,13,0),"0"),IFERROR(VLOOKUP($A57,'Season 13'!AF$4:CC$104,13,0),"0"),
IFERROR(VLOOKUP($A57,'Season 14'!AF$4:CC$104,13,0),"0"),IFERROR(VLOOKUP($A57,'Season 15'!AF$4:CC$104,13,0),"0"),)</f>
        <v>0</v>
      </c>
      <c r="N57" s="1023">
        <f>SUM(IFERROR(VLOOKUP($A57,'Season 1'!AF$4:CC$104,14,0),"0"),
IFERROR(VLOOKUP($A57,'Season 2'!AF$4:CC$104,14,0),"0"),IFERROR(VLOOKUP($A57,'Season 3'!AF$4:CC$104,14,0),"0"),
IFERROR(VLOOKUP($A57,'Season 4'!AF$4:CC$104,14,0),"0"),IFERROR(VLOOKUP($A57,'Season 5'!AF$4:CC$104,14,0),"0"),
IFERROR(VLOOKUP($A57,'Season 6'!AF$4:CC$104,14,0),"0"),IFERROR(VLOOKUP($A57,'Season 7'!AF$4:CC$104,14,0),"0"),
IFERROR(VLOOKUP($A57,'Season 8'!AF$4:CC$104,14,0),"0"),IFERROR(VLOOKUP($A57,'Season 9'!AF$4:CC$104,14,0),"0"),
IFERROR(VLOOKUP($A57,'Season 10'!AF$4:CC$104,14,0),"0"),IFERROR(VLOOKUP($A57,'Season 11'!AF$4:CC$104,14,0),"0"),
IFERROR(VLOOKUP($A57,'Season 12'!AF$4:CC$104,14,0),"0"),IFERROR(VLOOKUP($A57,'Season 13'!AF$4:CC$104,14,0),"0"),
IFERROR(VLOOKUP($A57,'Season 14'!AF$4:CC$104,14,0),"0"),IFERROR(VLOOKUP($A57,'Season 15'!AF$4:CC$104,14,0),"0"),)</f>
        <v>0</v>
      </c>
      <c r="O57" s="26">
        <f>SUM(IFERROR(VLOOKUP($A57,'Season 1'!AF$4:CC$104,15,0),"0"),
IFERROR(VLOOKUP($A57,'Season 2'!AF$4:CC$104,15,0),"0"),IFERROR(VLOOKUP($A57,'Season 3'!AF$4:CC$104,15,0),"0"),
IFERROR(VLOOKUP($A57,'Season 4'!AF$4:CC$104,15,0),"0"),IFERROR(VLOOKUP($A57,'Season 5'!AF$4:CC$104,15,0),"0"),
IFERROR(VLOOKUP($A57,'Season 6'!AF$4:CC$104,15,0),"0"),IFERROR(VLOOKUP($A57,'Season 7'!AF$4:CC$104,15,0),"0"),
IFERROR(VLOOKUP($A57,'Season 8'!AF$4:CC$104,15,0),"0"),IFERROR(VLOOKUP($A57,'Season 9'!AF$4:CC$104,15,0),"0"),
IFERROR(VLOOKUP($A57,'Season 10'!AF$4:CC$104,15,0),"0"),IFERROR(VLOOKUP($A57,'Season 11'!AF$4:CC$104,15,0),"0"),
IFERROR(VLOOKUP($A57,'Season 12'!AF$4:CC$104,15,0),"0"),IFERROR(VLOOKUP($A57,'Season 13'!AF$4:CC$104,15,0),"0"),
IFERROR(VLOOKUP($A57,'Season 14'!AF$4:CC$104,15,0),"0"),IFERROR(VLOOKUP($A57,'Season 15'!AF$4:CC$104,15,0),"0"),)</f>
        <v>0</v>
      </c>
      <c r="P57" s="699">
        <f>SUM(IFERROR(VLOOKUP($A57,'Season 1'!AF$4:CC$104,16,0),"0"),
IFERROR(VLOOKUP($A57,'Season 2'!AF$4:CC$104,16,0),"0"),IFERROR(VLOOKUP($A57,'Season 3'!AF$4:CC$104,16,0),"0"),
IFERROR(VLOOKUP($A57,'Season 4'!AF$4:CC$104,16,0),"0"),IFERROR(VLOOKUP($A57,'Season 5'!AF$4:CC$104,16,0),"0"),
IFERROR(VLOOKUP($A57,'Season 6'!AF$4:CC$104,16,0),"0"),IFERROR(VLOOKUP($A57,'Season 7'!AF$4:CC$104,16,0),"0"),
IFERROR(VLOOKUP($A57,'Season 8'!AF$4:CC$104,16,0),"0"),IFERROR(VLOOKUP($A57,'Season 9'!AF$4:CC$104,16,0),"0"),
IFERROR(VLOOKUP($A57,'Season 10'!AF$4:CC$104,16,0),"0"),IFERROR(VLOOKUP($A57,'Season 11'!AF$4:CC$104,16,0),"0"),
IFERROR(VLOOKUP($A57,'Season 12'!AF$4:CC$104,16,0),"0"),IFERROR(VLOOKUP($A57,'Season 13'!AF$4:CC$104,16,0),"0"),
IFERROR(VLOOKUP($A57,'Season 14'!AF$4:CC$104,16,0),"0"),IFERROR(VLOOKUP($A57,'Season 15'!AF$4:CC$104,16,0),"0"),)</f>
        <v>0</v>
      </c>
      <c r="Q57" s="700">
        <f>SUM(IFERROR(VLOOKUP($A57,'Season 1'!AF$4:CC$104,17,0),"0"),
IFERROR(VLOOKUP($A57,'Season 2'!AF$4:CC$104,17,0),"0"),IFERROR(VLOOKUP($A57,'Season 3'!AF$4:CC$104,17,0),"0"),
IFERROR(VLOOKUP($A57,'Season 4'!AF$4:CC$104,17,0),"0"),IFERROR(VLOOKUP($A57,'Season 5'!AF$4:CC$104,17,0),"0"),
IFERROR(VLOOKUP($A57,'Season 6'!AF$4:CC$104,17,0),"0"),IFERROR(VLOOKUP($A57,'Season 7'!AF$4:CC$104,17,0),"0"),
IFERROR(VLOOKUP($A57,'Season 8'!AF$4:CC$104,17,0),"0"),IFERROR(VLOOKUP($A57,'Season 9'!AF$4:CC$104,17,0),"0"),
IFERROR(VLOOKUP($A57,'Season 10'!AF$4:CC$104,17,0),"0"),IFERROR(VLOOKUP($A57,'Season 11'!AF$4:CC$104,17,0),"0"),
IFERROR(VLOOKUP($A57,'Season 12'!AF$4:CC$104,17,0),"0"),IFERROR(VLOOKUP($A57,'Season 13'!AF$4:CC$104,17,0),"0"),
IFERROR(VLOOKUP($A57,'Season 14'!AF$4:CC$104,17,0),"0"),IFERROR(VLOOKUP($A57,'Season 15'!AF$4:CC$104,17,0),"0"),)</f>
        <v>0</v>
      </c>
      <c r="R57" s="692">
        <f>SUM(IFERROR(VLOOKUP($A57,'Season 1'!AF$4:CC$104,18,0),"0"),
IFERROR(VLOOKUP($A57,'Season 2'!AF$4:CC$104,18,0),"0"),IFERROR(VLOOKUP($A57,'Season 3'!AF$4:CC$104,18,0),"0"),
IFERROR(VLOOKUP($A57,'Season 4'!AF$4:CC$104,18,0),"0"),IFERROR(VLOOKUP($A57,'Season 5'!AF$4:CC$104,18,0),"0"),
IFERROR(VLOOKUP($A57,'Season 6'!AF$4:CC$104,18,0),"0"),IFERROR(VLOOKUP($A57,'Season 7'!AF$4:CC$104,18,0),"0"),
IFERROR(VLOOKUP($A57,'Season 8'!AF$4:CC$104,18,0),"0"),IFERROR(VLOOKUP($A57,'Season 9'!AF$4:CC$104,18,0),"0"),
IFERROR(VLOOKUP($A57,'Season 10'!AF$4:CC$104,18,0),"0"),IFERROR(VLOOKUP($A57,'Season 11'!AF$4:CC$104,18,0),"0"),
IFERROR(VLOOKUP($A57,'Season 12'!AF$4:CC$104,18,0),"0"),IFERROR(VLOOKUP($A57,'Season 13'!AF$4:CC$104,18,0),"0"),
IFERROR(VLOOKUP($A57,'Season 14'!AF$4:CC$104,18,0),"0"),IFERROR(VLOOKUP($A57,'Season 15'!AF$4:CC$104,18,0),"0"),)</f>
        <v>0</v>
      </c>
      <c r="S57" s="1023">
        <f>SUM(IFERROR(VLOOKUP($A57,'Season 1'!AF$4:CC$104,19,0),"0"),
IFERROR(VLOOKUP($A57,'Season 2'!AF$4:CC$104,19,0),"0"),IFERROR(VLOOKUP($A57,'Season 3'!AF$4:CC$104,19,0),"0"),
IFERROR(VLOOKUP($A57,'Season 4'!AF$4:CC$104,19,0),"0"),IFERROR(VLOOKUP($A57,'Season 5'!AF$4:CC$104,19,0),"0"),
IFERROR(VLOOKUP($A57,'Season 6'!AF$4:CC$104,19,0),"0"),IFERROR(VLOOKUP($A57,'Season 7'!AF$4:CC$104,19,0),"0"),
IFERROR(VLOOKUP($A57,'Season 8'!AF$4:CC$104,19,0),"0"),IFERROR(VLOOKUP($A57,'Season 9'!AF$4:CC$104,19,0),"0"),
IFERROR(VLOOKUP($A57,'Season 10'!AF$4:CC$104,19,0),"0"),IFERROR(VLOOKUP($A57,'Season 11'!AF$4:CC$104,19,0),"0"),
IFERROR(VLOOKUP($A57,'Season 12'!AF$4:CC$104,19,0),"0"),IFERROR(VLOOKUP($A57,'Season 13'!AF$4:CC$104,19,0),"0"),
IFERROR(VLOOKUP($A57,'Season 14'!AF$4:CC$104,19,0),"0"),IFERROR(VLOOKUP($A57,'Season 15'!AF$4:CC$104,19,0),"0"),)</f>
        <v>0</v>
      </c>
      <c r="T57" s="26">
        <f>SUM(IFERROR(VLOOKUP($A57,'Season 1'!AF$4:CC$104,20,0),"0"),
IFERROR(VLOOKUP($A57,'Season 2'!AF$4:CC$104,20,0),"0"),IFERROR(VLOOKUP($A57,'Season 3'!AF$4:CC$104,20,0),"0"),
IFERROR(VLOOKUP($A57,'Season 4'!AF$4:CC$104,20,0),"0"),IFERROR(VLOOKUP($A57,'Season 5'!AF$4:CC$104,20,0),"0"),
IFERROR(VLOOKUP($A57,'Season 6'!AF$4:CC$104,20,0),"0"),IFERROR(VLOOKUP($A57,'Season 7'!AF$4:CC$104,20,0),"0"),
IFERROR(VLOOKUP($A57,'Season 8'!AF$4:CC$104,20,0),"0"),IFERROR(VLOOKUP($A57,'Season 9'!AF$4:CC$104,20,0),"0"),
IFERROR(VLOOKUP($A57,'Season 10'!AF$4:CC$104,20,0),"0"),IFERROR(VLOOKUP($A57,'Season 11'!AF$4:CC$104,20,0),"0"),
IFERROR(VLOOKUP($A57,'Season 12'!AF$4:CC$104,20,0),"0"),IFERROR(VLOOKUP($A57,'Season 13'!AF$4:CC$104,20,0),"0"),
IFERROR(VLOOKUP($A57,'Season 14'!AF$4:CC$104,20,0),"0"),IFERROR(VLOOKUP($A57,'Season 15'!AF$4:CC$104,20,0),"0"),)</f>
        <v>0</v>
      </c>
      <c r="U57" s="699">
        <f>SUM(IFERROR(VLOOKUP($A57,'Season 1'!AF$4:CC$104,21,0),"0"),
IFERROR(VLOOKUP($A57,'Season 2'!AF$4:CC$104,21,0),"0"),IFERROR(VLOOKUP($A57,'Season 3'!AF$4:CC$104,21,0),"0"),
IFERROR(VLOOKUP($A57,'Season 4'!AF$4:CC$104,21,0),"0"),IFERROR(VLOOKUP($A57,'Season 5'!AF$4:CC$104,21,0),"0"),
IFERROR(VLOOKUP($A57,'Season 6'!AF$4:CC$104,21,0),"0"),IFERROR(VLOOKUP($A57,'Season 7'!AF$4:CC$104,21,0),"0"),
IFERROR(VLOOKUP($A57,'Season 8'!AF$4:CC$104,21,0),"0"),IFERROR(VLOOKUP($A57,'Season 9'!AF$4:CC$104,21,0),"0"),
IFERROR(VLOOKUP($A57,'Season 10'!AF$4:CC$104,21,0),"0"),IFERROR(VLOOKUP($A57,'Season 11'!AF$4:CC$104,21,0),"0"),
IFERROR(VLOOKUP($A57,'Season 12'!AF$4:CC$104,21,0),"0"),IFERROR(VLOOKUP($A57,'Season 13'!AF$4:CC$104,21,0),"0"),
IFERROR(VLOOKUP($A57,'Season 14'!AF$4:CC$104,21,0),"0"),IFERROR(VLOOKUP($A57,'Season 15'!AF$4:CC$104,21,0),"0"),)</f>
        <v>0</v>
      </c>
      <c r="V57" s="700">
        <f>SUM(IFERROR(VLOOKUP($A57,'Season 1'!AF$4:CC$104,22,0),"0"),
IFERROR(VLOOKUP($A57,'Season 2'!AF$4:CC$104,22,0),"0"),IFERROR(VLOOKUP($A57,'Season 3'!AF$4:CC$104,22,0),"0"),
IFERROR(VLOOKUP($A57,'Season 4'!AF$4:CC$104,22,0),"0"),IFERROR(VLOOKUP($A57,'Season 5'!AF$4:CC$104,22,0),"0"),
IFERROR(VLOOKUP($A57,'Season 6'!AF$4:CC$104,22,0),"0"),IFERROR(VLOOKUP($A57,'Season 7'!AF$4:CC$104,22,0),"0"),
IFERROR(VLOOKUP($A57,'Season 8'!AF$4:CC$104,22,0),"0"),IFERROR(VLOOKUP($A57,'Season 9'!AF$4:CC$104,22,0),"0"),
IFERROR(VLOOKUP($A57,'Season 10'!AF$4:CC$104,22,0),"0"),IFERROR(VLOOKUP($A57,'Season 11'!AF$4:CC$104,22,0),"0"),
IFERROR(VLOOKUP($A57,'Season 12'!AF$4:CC$104,22,0),"0"),IFERROR(VLOOKUP($A57,'Season 13'!AF$4:CC$104,22,0),"0"),
IFERROR(VLOOKUP($A57,'Season 14'!AF$4:CC$104,22,0),"0"),IFERROR(VLOOKUP($A57,'Season 15'!AF$4:CC$104,22,0),"0"),)</f>
        <v>0</v>
      </c>
      <c r="W57" s="692">
        <f>SUM(IFERROR(VLOOKUP($A57,'Season 1'!AF$4:CC$104,23,0),"0"),
IFERROR(VLOOKUP($A57,'Season 2'!AF$4:CC$104,23,0),"0"),IFERROR(VLOOKUP($A57,'Season 3'!AF$4:CC$104,23,0),"0"),
IFERROR(VLOOKUP($A57,'Season 4'!AF$4:CC$104,23,0),"0"),IFERROR(VLOOKUP($A57,'Season 5'!AF$4:CC$104,23,0),"0"),
IFERROR(VLOOKUP($A57,'Season 6'!AF$4:CC$104,23,0),"0"),IFERROR(VLOOKUP($A57,'Season 7'!AF$4:CC$104,23,0),"0"),
IFERROR(VLOOKUP($A57,'Season 8'!AF$4:CC$104,23,0),"0"),IFERROR(VLOOKUP($A57,'Season 9'!AF$4:CC$104,23,0),"0"),
IFERROR(VLOOKUP($A57,'Season 10'!AF$4:CC$104,23,0),"0"),IFERROR(VLOOKUP($A57,'Season 11'!AF$4:CC$104,23,0),"0"),
IFERROR(VLOOKUP($A57,'Season 12'!AF$4:CC$104,23,0),"0"),IFERROR(VLOOKUP($A57,'Season 13'!AF$4:CC$104,23,0),"0"),
IFERROR(VLOOKUP($A57,'Season 14'!AF$4:CC$104,23,0),"0"),IFERROR(VLOOKUP($A57,'Season 15'!AF$4:CC$104,23,0),"0"),)</f>
        <v>0</v>
      </c>
      <c r="X57" s="1023">
        <f>SUM(IFERROR(VLOOKUP($A57,'Season 1'!AF$4:CC$104,24,0),"0"),
IFERROR(VLOOKUP($A57,'Season 2'!AF$4:CC$104,24,0),"0"),IFERROR(VLOOKUP($A57,'Season 3'!AF$4:CC$104,24,0),"0"),
IFERROR(VLOOKUP($A57,'Season 4'!AF$4:CC$104,24,0),"0"),IFERROR(VLOOKUP($A57,'Season 5'!AF$4:CC$104,24,0),"0"),
IFERROR(VLOOKUP($A57,'Season 6'!AF$4:CC$104,24,0),"0"),IFERROR(VLOOKUP($A57,'Season 7'!AF$4:CC$104,24,0),"0"),
IFERROR(VLOOKUP($A57,'Season 8'!AF$4:CC$104,24,0),"0"),IFERROR(VLOOKUP($A57,'Season 9'!AF$4:CC$104,24,0),"0"),
IFERROR(VLOOKUP($A57,'Season 10'!AF$4:CC$104,24,0),"0"),IFERROR(VLOOKUP($A57,'Season 11'!AF$4:CC$104,24,0),"0"),
IFERROR(VLOOKUP($A57,'Season 12'!AF$4:CC$104,24,0),"0"),IFERROR(VLOOKUP($A57,'Season 13'!AF$4:CC$104,24,0),"0"),
IFERROR(VLOOKUP($A57,'Season 14'!AF$4:CC$104,24,0),"0"),IFERROR(VLOOKUP($A57,'Season 15'!AF$4:CC$104,24,0),"0"),)</f>
        <v>3</v>
      </c>
      <c r="Y57" s="26">
        <f>SUM(IFERROR(VLOOKUP($A57,'Season 1'!AF$4:CC$104,25,0),"0"),
IFERROR(VLOOKUP($A57,'Season 2'!AF$4:CC$104,25,0),"0"),IFERROR(VLOOKUP($A57,'Season 3'!AF$4:CC$104,25,0),"0"),
IFERROR(VLOOKUP($A57,'Season 4'!AF$4:CC$104,25,0),"0"),IFERROR(VLOOKUP($A57,'Season 5'!AF$4:CC$104,25,0),"0"),
IFERROR(VLOOKUP($A57,'Season 6'!AF$4:CC$104,25,0),"0"),IFERROR(VLOOKUP($A57,'Season 7'!AF$4:CC$104,25,0),"0"),
IFERROR(VLOOKUP($A57,'Season 8'!AF$4:CC$104,25,0),"0"),IFERROR(VLOOKUP($A57,'Season 9'!AF$4:CC$104,25,0),"0"),
IFERROR(VLOOKUP($A57,'Season 10'!AF$4:CC$104,25,0),"0"),IFERROR(VLOOKUP($A57,'Season 11'!AF$4:CC$104,25,0),"0"),
IFERROR(VLOOKUP($A57,'Season 12'!AF$4:CC$104,25,0),"0"),IFERROR(VLOOKUP($A57,'Season 13'!AF$4:CC$104,25,0),"0"),
IFERROR(VLOOKUP($A57,'Season 14'!AF$4:CC$104,25,0),"0"),IFERROR(VLOOKUP($A57,'Season 15'!AF$4:CC$104,25,0),"0"),)</f>
        <v>0</v>
      </c>
      <c r="Z57" s="699">
        <f>SUM(IFERROR(VLOOKUP($A57,'Season 1'!AF$4:CC$104,26,0),"0"),
IFERROR(VLOOKUP($A57,'Season 2'!AF$4:CC$104,26,0),"0"),IFERROR(VLOOKUP($A57,'Season 3'!AF$4:CC$104,26,0),"0"),
IFERROR(VLOOKUP($A57,'Season 4'!AF$4:CC$104,26,0),"0"),IFERROR(VLOOKUP($A57,'Season 5'!AF$4:CC$104,26,0),"0"),
IFERROR(VLOOKUP($A57,'Season 6'!AF$4:CC$104,26,0),"0"),IFERROR(VLOOKUP($A57,'Season 7'!AF$4:CC$104,26,0),"0"),
IFERROR(VLOOKUP($A57,'Season 8'!AF$4:CC$104,26,0),"0"),IFERROR(VLOOKUP($A57,'Season 9'!AF$4:CC$104,26,0),"0"),
IFERROR(VLOOKUP($A57,'Season 10'!AF$4:CC$104,26,0),"0"),IFERROR(VLOOKUP($A57,'Season 11'!AF$4:CC$104,26,0),"0"),
IFERROR(VLOOKUP($A57,'Season 12'!AF$4:CC$104,26,0),"0"),IFERROR(VLOOKUP($A57,'Season 13'!AF$4:CC$104,26,0),"0"),
IFERROR(VLOOKUP($A57,'Season 14'!AF$4:CC$104,26,0),"0"),IFERROR(VLOOKUP($A57,'Season 15'!AF$4:CC$104,26,0),"0"),)</f>
        <v>3</v>
      </c>
      <c r="AA57" s="700">
        <f>SUM(IFERROR(VLOOKUP($A57,'Season 1'!AF$4:CC$104,27,0),"0"),
IFERROR(VLOOKUP($A57,'Season 2'!AF$4:CC$104,27,0),"0"),IFERROR(VLOOKUP($A57,'Season 3'!AF$4:CC$104,27,0),"0"),
IFERROR(VLOOKUP($A57,'Season 4'!AF$4:CC$104,27,0),"0"),IFERROR(VLOOKUP($A57,'Season 5'!AF$4:CC$104,27,0),"0"),
IFERROR(VLOOKUP($A57,'Season 6'!AF$4:CC$104,27,0),"0"),IFERROR(VLOOKUP($A57,'Season 7'!AF$4:CC$104,27,0),"0"),
IFERROR(VLOOKUP($A57,'Season 8'!AF$4:CC$104,27,0),"0"),IFERROR(VLOOKUP($A57,'Season 9'!AF$4:CC$104,27,0),"0"),
IFERROR(VLOOKUP($A57,'Season 10'!AF$4:CC$104,27,0),"0"),IFERROR(VLOOKUP($A57,'Season 11'!AF$4:CC$104,27,0),"0"),
IFERROR(VLOOKUP($A57,'Season 12'!AF$4:CC$104,27,0),"0"),IFERROR(VLOOKUP($A57,'Season 13'!AF$4:CC$104,27,0),"0"),
IFERROR(VLOOKUP($A57,'Season 14'!AF$4:CC$104,27,0),"0"),IFERROR(VLOOKUP($A57,'Season 15'!AF$4:CC$104,27,0),"0"),)</f>
        <v>0</v>
      </c>
      <c r="AB57" s="692">
        <f>SUM(IFERROR(VLOOKUP($A57,'Season 1'!AF$4:CC$104,28,0),"0"),
IFERROR(VLOOKUP($A57,'Season 2'!AF$4:CC$104,28,0),"0"),IFERROR(VLOOKUP($A57,'Season 3'!AF$4:CC$104,28,0),"0"),
IFERROR(VLOOKUP($A57,'Season 4'!AF$4:CC$104,28,0),"0"),IFERROR(VLOOKUP($A57,'Season 5'!AF$4:CC$104,28,0),"0"),
IFERROR(VLOOKUP($A57,'Season 6'!AF$4:CC$104,28,0),"0"),IFERROR(VLOOKUP($A57,'Season 7'!AF$4:CC$104,28,0),"0"),
IFERROR(VLOOKUP($A57,'Season 8'!AF$4:CC$104,28,0),"0"),IFERROR(VLOOKUP($A57,'Season 9'!AF$4:CC$104,28,0),"0"),
IFERROR(VLOOKUP($A57,'Season 10'!AF$4:CC$104,28,0),"0"),IFERROR(VLOOKUP($A57,'Season 11'!AF$4:CC$104,28,0),"0"),
IFERROR(VLOOKUP($A57,'Season 12'!AF$4:CC$104,28,0),"0"),IFERROR(VLOOKUP($A57,'Season 13'!AF$4:CC$104,28,0),"0"),
IFERROR(VLOOKUP($A57,'Season 14'!AF$4:CC$104,28,0),"0"),IFERROR(VLOOKUP($A57,'Season 15'!AF$4:CC$104,28,0),"0"),)</f>
        <v>0</v>
      </c>
      <c r="AC57" s="1023">
        <f>SUM(IFERROR(VLOOKUP($A57,'Season 1'!AF$4:CC$104,29,0),"0"),
IFERROR(VLOOKUP($A57,'Season 2'!AF$4:CC$104,29,0),"0"),IFERROR(VLOOKUP($A57,'Season 3'!AF$4:CC$104,29,0),"0"),
IFERROR(VLOOKUP($A57,'Season 4'!AF$4:CC$104,29,0),"0"),IFERROR(VLOOKUP($A57,'Season 5'!AF$4:CC$104,29,0),"0"),
IFERROR(VLOOKUP($A57,'Season 6'!AF$4:CC$104,29,0),"0"),IFERROR(VLOOKUP($A57,'Season 7'!AF$4:CC$104,29,0),"0"),
IFERROR(VLOOKUP($A57,'Season 8'!AF$4:CC$104,29,0),"0"),IFERROR(VLOOKUP($A57,'Season 9'!AF$4:CC$104,29,0),"0"),
IFERROR(VLOOKUP($A57,'Season 10'!AF$4:CC$104,29,0),"0"),IFERROR(VLOOKUP($A57,'Season 11'!AF$4:CC$104,29,0),"0"),
IFERROR(VLOOKUP($A57,'Season 12'!AF$4:CC$104,29,0),"0"),IFERROR(VLOOKUP($A57,'Season 13'!AF$4:CC$104,29,0),"0"),
IFERROR(VLOOKUP($A57,'Season 14'!AF$4:CC$104,29,0),"0"),IFERROR(VLOOKUP($A57,'Season 15'!AF$4:CC$104,29,0),"0"),)</f>
        <v>0</v>
      </c>
      <c r="AD57" s="26">
        <f>SUM(IFERROR(VLOOKUP($A57,'Season 1'!AF$4:CC$104,30,0),"0"),
IFERROR(VLOOKUP($A57,'Season 2'!AF$4:CC$104,30,0),"0"),IFERROR(VLOOKUP($A57,'Season 3'!AF$4:CC$104,30,0),"0"),
IFERROR(VLOOKUP($A57,'Season 4'!AF$4:CC$104,30,0),"0"),IFERROR(VLOOKUP($A57,'Season 5'!AF$4:CC$104,30,0),"0"),
IFERROR(VLOOKUP($A57,'Season 6'!AF$4:CC$104,30,0),"0"),IFERROR(VLOOKUP($A57,'Season 7'!AF$4:CC$104,30,0),"0"),
IFERROR(VLOOKUP($A57,'Season 8'!AF$4:CC$104,30,0),"0"),IFERROR(VLOOKUP($A57,'Season 9'!AF$4:CC$104,30,0),"0"),
IFERROR(VLOOKUP($A57,'Season 10'!AF$4:CC$104,30,0),"0"),IFERROR(VLOOKUP($A57,'Season 11'!AF$4:CC$104,30,0),"0"),
IFERROR(VLOOKUP($A57,'Season 12'!AF$4:CC$104,30,0),"0"),IFERROR(VLOOKUP($A57,'Season 13'!AF$4:CC$104,30,0),"0"),
IFERROR(VLOOKUP($A57,'Season 14'!AF$4:CC$104,30,0),"0"),IFERROR(VLOOKUP($A57,'Season 15'!AF$4:CC$104,30,0),"0"),)</f>
        <v>0</v>
      </c>
      <c r="AE57" s="699">
        <f>SUM(IFERROR(VLOOKUP($A57,'Season 1'!AF$4:CC$104,31,0),"0"),
IFERROR(VLOOKUP($A57,'Season 2'!AF$4:CC$104,31,0),"0"),IFERROR(VLOOKUP($A57,'Season 3'!AF$4:CC$104,31,0),"0"),
IFERROR(VLOOKUP($A57,'Season 4'!AF$4:CC$104,31,0),"0"),IFERROR(VLOOKUP($A57,'Season 5'!AF$4:CC$104,31,0),"0"),
IFERROR(VLOOKUP($A57,'Season 6'!AF$4:CC$104,31,0),"0"),IFERROR(VLOOKUP($A57,'Season 7'!AF$4:CC$104,31,0),"0"),
IFERROR(VLOOKUP($A57,'Season 8'!AF$4:CC$104,31,0),"0"),IFERROR(VLOOKUP($A57,'Season 9'!AF$4:CC$104,31,0),"0"),
IFERROR(VLOOKUP($A57,'Season 10'!AF$4:CC$104,31,0),"0"),IFERROR(VLOOKUP($A57,'Season 11'!AF$4:CC$104,31,0),"0"),
IFERROR(VLOOKUP($A57,'Season 12'!AF$4:CC$104,31,0),"0"),IFERROR(VLOOKUP($A57,'Season 13'!AF$4:CC$104,31,0),"0"),
IFERROR(VLOOKUP($A57,'Season 14'!AF$4:CC$104,31,0),"0"),IFERROR(VLOOKUP($A57,'Season 15'!AF$4:CC$104,31,0),"0"),)</f>
        <v>0</v>
      </c>
      <c r="AF57" s="700">
        <f>SUM(IFERROR(VLOOKUP($A57,'Season 3'!AF$4:CC$104,32,0),"0"),
IFERROR(VLOOKUP($A57,'Season 4'!AF$4:CC$104,32,0),"0"),IFERROR(VLOOKUP($A57,'Season 5'!AF$4:CC$104,32,0),"0"),
IFERROR(VLOOKUP($A57,'Season 6'!AF$4:CC$104,32,0),"0"),IFERROR(VLOOKUP($A57,'Season 7'!AF$4:CC$104,32,0),"0"),
IFERROR(VLOOKUP($A57,'Season 8'!AF$4:CC$104,32,0),"0"),IFERROR(VLOOKUP($A57,'Season 9'!AF$4:CC$104,32,0),"0"),
IFERROR(VLOOKUP($A57,'Season 10'!AF$4:CC$104,32,0),"0"),IFERROR(VLOOKUP($A57,'Season 11'!AF$4:CC$104,32,0),"0"),
IFERROR(VLOOKUP($A57,'Season 12'!AF$4:CC$104,32,0),"0"),IFERROR(VLOOKUP($A57,'Season 13'!AF$4:CC$104,32,0),"0"),
IFERROR(VLOOKUP($A57,'Season 14'!AF$4:CC$104,32,0),"0"),IFERROR(VLOOKUP($A57,'Season 15'!AF$4:CC$104,32,0),"0"),)</f>
        <v>0</v>
      </c>
      <c r="AG57" s="692">
        <f>SUM(IFERROR(VLOOKUP($A57,'Season 3'!AF$4:CC$104,33,0),"0"),
IFERROR(VLOOKUP($A57,'Season 4'!AF$4:CC$104,33,0),"0"),IFERROR(VLOOKUP($A57,'Season 5'!AF$4:CC$104,33,0),"0"),
IFERROR(VLOOKUP($A57,'Season 6'!AF$4:CC$104,33,0),"0"),IFERROR(VLOOKUP($A57,'Season 7'!AF$4:CC$104,33,0),"0"),
IFERROR(VLOOKUP($A57,'Season 8'!AF$4:CC$104,33,0),"0"),IFERROR(VLOOKUP($A57,'Season 9'!AF$4:CC$104,33,0),"0"),
IFERROR(VLOOKUP($A57,'Season 10'!AF$4:CC$104,33,0),"0"),IFERROR(VLOOKUP($A57,'Season 11'!AF$4:CC$104,33,0),"0"),
IFERROR(VLOOKUP($A57,'Season 12'!AF$4:CC$104,33,0),"0"),IFERROR(VLOOKUP($A57,'Season 13'!AF$4:CC$104,33,0),"0"),
IFERROR(VLOOKUP($A57,'Season 14'!AF$4:CC$104,33,0),"0"),IFERROR(VLOOKUP($A57,'Season 15'!AF$4:CC$104,33,0),"0"),)</f>
        <v>0</v>
      </c>
      <c r="AH57" s="1023">
        <f>SUM(IFERROR(VLOOKUP($A57,'Season 3'!AF$4:CC$104,34,0),"0"),
IFERROR(VLOOKUP($A57,'Season 4'!AF$4:CC$104,34,0),"0"),IFERROR(VLOOKUP($A57,'Season 5'!AF$4:CC$104,34,0),"0"),
IFERROR(VLOOKUP($A57,'Season 6'!AF$4:CC$104,34,0),"0"),IFERROR(VLOOKUP($A57,'Season 7'!AF$4:CC$104,34,0),"0"),
IFERROR(VLOOKUP($A57,'Season 8'!AF$4:CC$104,34,0),"0"),IFERROR(VLOOKUP($A57,'Season 9'!AF$4:CC$104,34,0),"0"),
IFERROR(VLOOKUP($A57,'Season 10'!AF$4:CC$104,34,0),"0"),IFERROR(VLOOKUP($A57,'Season 11'!AF$4:CC$104,34,0),"0"),
IFERROR(VLOOKUP($A57,'Season 12'!AF$4:CC$104,34,0),"0"),IFERROR(VLOOKUP($A57,'Season 13'!AF$4:CC$104,34,0),"0"),
IFERROR(VLOOKUP($A57,'Season 14'!AF$4:CC$104,34,0),"0"),IFERROR(VLOOKUP($A57,'Season 15'!AF$4:CC$104,34,0),"0"),)</f>
        <v>0</v>
      </c>
      <c r="AI57" s="26">
        <f>SUM(IFERROR(VLOOKUP($A57,'Season 3'!AF$4:CC$104,35,0),"0"),
IFERROR(VLOOKUP($A57,'Season 4'!AF$4:CC$104,35,0),"0"),IFERROR(VLOOKUP($A57,'Season 5'!AF$4:CC$104,35,0),"0"),
IFERROR(VLOOKUP($A57,'Season 6'!AF$4:CC$104,35,0),"0"),IFERROR(VLOOKUP($A57,'Season 7'!AF$4:CC$104,35,0),"0"),
IFERROR(VLOOKUP($A57,'Season 8'!AF$4:CC$104,35,0),"0"),IFERROR(VLOOKUP($A57,'Season 9'!AF$4:CC$104,35,0),"0"),
IFERROR(VLOOKUP($A57,'Season 10'!AF$4:CC$104,35,0),"0"),IFERROR(VLOOKUP($A57,'Season 11'!AF$4:CC$104,35,0),"0"),
IFERROR(VLOOKUP($A57,'Season 12'!AF$4:CC$104,35,0),"0"),IFERROR(VLOOKUP($A57,'Season 13'!AF$4:CC$104,35,0),"0"),
IFERROR(VLOOKUP($A57,'Season 14'!AF$4:CC$104,35,0),"0"),IFERROR(VLOOKUP($A57,'Season 15'!AF$4:CC$104,35,0),"0"),)</f>
        <v>0</v>
      </c>
      <c r="AJ57" s="699">
        <f>SUM(IFERROR(VLOOKUP($A57,'Season 3'!AF$4:CC$104,36,0),"0"),
IFERROR(VLOOKUP($A57,'Season 4'!AF$4:CC$104,36,0),"0"),IFERROR(VLOOKUP($A57,'Season 5'!AF$4:CC$104,36,0),"0"),
IFERROR(VLOOKUP($A57,'Season 6'!AF$4:CC$104,36,0),"0"),IFERROR(VLOOKUP($A57,'Season 7'!AF$4:CC$104,36,0),"0"),
IFERROR(VLOOKUP($A57,'Season 8'!AF$4:CC$104,36,0),"0"),IFERROR(VLOOKUP($A57,'Season 9'!AF$4:CC$104,36,0),"0"),
IFERROR(VLOOKUP($A57,'Season 10'!AF$4:CC$104,36,0),"0"),IFERROR(VLOOKUP($A57,'Season 11'!AF$4:CC$104,36,0),"0"),
IFERROR(VLOOKUP($A57,'Season 12'!AF$4:CC$104,36,0),"0"),IFERROR(VLOOKUP($A57,'Season 13'!AF$4:CC$104,36,0),"0"),
IFERROR(VLOOKUP($A57,'Season 14'!AF$4:CC$104,36,0),"0"),IFERROR(VLOOKUP($A57,'Season 15'!AF$4:CC$104,36,0),"0"),)</f>
        <v>1</v>
      </c>
      <c r="AK57" s="700">
        <f>SUM(IFERROR(VLOOKUP($A57,'Season 2'!AF$4:CC$104,32,0),"0"),IFERROR(VLOOKUP($A57,'Season 3'!AF$4:CC$104,37,0),"0"),
IFERROR(VLOOKUP($A57,'Season 4'!AF$4:CC$104,37,0),"0"),IFERROR(VLOOKUP($A57,'Season 5'!AF$4:CC$104,37,0),"0"),
IFERROR(VLOOKUP($A57,'Season 6'!AF$4:CC$104,37,0),"0"),IFERROR(VLOOKUP($A57,'Season 7'!AF$4:CC$104,37,0),"0"),
IFERROR(VLOOKUP($A57,'Season 8'!AF$4:CC$104,37,0),"0"),IFERROR(VLOOKUP($A57,'Season 9'!AF$4:CC$104,37,0),"0"),
IFERROR(VLOOKUP($A57,'Season 10'!AF$4:CC$104,37,0),"0"),IFERROR(VLOOKUP($A57,'Season 11'!AF$4:CC$104,37,0),"0"),
IFERROR(VLOOKUP($A57,'Season 12'!AF$4:CC$104,37,0),"0"),IFERROR(VLOOKUP($A57,'Season 13'!AF$4:CC$104,37,0),"0"),
IFERROR(VLOOKUP($A57,'Season 14'!AF$4:CC$104,37,0),"0"),IFERROR(VLOOKUP($A57,'Season 15'!AF$4:CC$104,37,0),"0"),)</f>
        <v>0</v>
      </c>
      <c r="AL57" s="692">
        <f>SUM(IFERROR(VLOOKUP($A57,'Season 2'!AF$4:CC$104,33,0),"0"),IFERROR(VLOOKUP($A57,'Season 3'!AF$4:CC$104,38,0),"0"),
IFERROR(VLOOKUP($A57,'Season 4'!AF$4:CC$104,38,0),"0"),IFERROR(VLOOKUP($A57,'Season 5'!AF$4:CC$104,38,0),"0"),
IFERROR(VLOOKUP($A57,'Season 6'!AF$4:CC$104,38,0),"0"),IFERROR(VLOOKUP($A57,'Season 7'!AF$4:CC$104,38,0),"0"),
IFERROR(VLOOKUP($A57,'Season 8'!AF$4:CC$104,38,0),"0"),IFERROR(VLOOKUP($A57,'Season 9'!AF$4:CC$104,38,0),"0"),
IFERROR(VLOOKUP($A57,'Season 10'!AF$4:CC$104,38,0),"0"),IFERROR(VLOOKUP($A57,'Season 11'!AF$4:CC$104,38,0),"0"),
IFERROR(VLOOKUP($A57,'Season 12'!AF$4:CC$104,38,0),"0"),IFERROR(VLOOKUP($A57,'Season 13'!AF$4:CC$104,38,0),"0"),
IFERROR(VLOOKUP($A57,'Season 14'!AF$4:CC$104,38,0),"0"),IFERROR(VLOOKUP($A57,'Season 15'!AF$4:CC$104,38,0),"0"),)</f>
        <v>0</v>
      </c>
      <c r="AM57" s="1023">
        <f>SUM(IFERROR(VLOOKUP($A57,'Season 2'!AF$4:CC$104,34,0),"0"),IFERROR(VLOOKUP($A57,'Season 3'!AF$4:CC$104,39,0),"0"),
IFERROR(VLOOKUP($A57,'Season 4'!AF$4:CC$104,39,0),"0"),IFERROR(VLOOKUP($A57,'Season 5'!AF$4:CC$104,39,0),"0"),
IFERROR(VLOOKUP($A57,'Season 6'!AF$4:CC$104,39,0),"0"),IFERROR(VLOOKUP($A57,'Season 7'!AF$4:CC$104,39,0),"0"),
IFERROR(VLOOKUP($A57,'Season 8'!AF$4:CC$104,39,0),"0"),IFERROR(VLOOKUP($A57,'Season 9'!AF$4:CC$104,39,0),"0"),
IFERROR(VLOOKUP($A57,'Season 10'!AF$4:CC$104,39,0),"0"),IFERROR(VLOOKUP($A57,'Season 11'!AF$4:CC$104,39,0),"0"),
IFERROR(VLOOKUP($A57,'Season 12'!AF$4:CC$104,39,0),"0"),IFERROR(VLOOKUP($A57,'Season 13'!AF$4:CC$104,39,0),"0"),
IFERROR(VLOOKUP($A57,'Season 14'!AF$4:CC$104,39,0),"0"),IFERROR(VLOOKUP($A57,'Season 15'!AF$4:CC$104,39,0),"0"),)</f>
        <v>0</v>
      </c>
      <c r="AN57" s="26">
        <f>SUM(IFERROR(VLOOKUP($A57,'Season 2'!AF$4:CC$104,35,0),"0"),IFERROR(VLOOKUP($A57,'Season 3'!AF$4:CC$104,40,0),"0"),
IFERROR(VLOOKUP($A57,'Season 4'!AF$4:CC$104,40,0),"0"),IFERROR(VLOOKUP($A57,'Season 5'!AF$4:CC$104,40,0),"0"),
IFERROR(VLOOKUP($A57,'Season 6'!AF$4:CC$104,40,0),"0"),IFERROR(VLOOKUP($A57,'Season 7'!AF$4:CC$104,40,0),"0"),
IFERROR(VLOOKUP($A57,'Season 8'!AF$4:CC$104,40,0),"0"),IFERROR(VLOOKUP($A57,'Season 9'!AF$4:CC$104,40,0),"0"),
IFERROR(VLOOKUP($A57,'Season 10'!AF$4:CC$104,40,0),"0"),IFERROR(VLOOKUP($A57,'Season 11'!AF$4:CC$104,40,0),"0"),
IFERROR(VLOOKUP($A57,'Season 12'!AF$4:CC$104,40,0),"0"),IFERROR(VLOOKUP($A57,'Season 13'!AF$4:CC$104,40,0),"0"),
IFERROR(VLOOKUP($A57,'Season 14'!AF$4:CC$104,40,0),"0"),IFERROR(VLOOKUP($A57,'Season 15'!AF$4:CC$104,40,0),"0"),)</f>
        <v>0</v>
      </c>
      <c r="AO57" s="699">
        <f>SUM(IFERROR(VLOOKUP($A57,'Season 2'!AF$4:CC$104,36,0),"0"),IFERROR(VLOOKUP($A57,'Season 3'!AF$4:CC$104,41,0),"0"),
IFERROR(VLOOKUP($A57,'Season 4'!AF$4:CC$104,41,0),"0"),IFERROR(VLOOKUP($A57,'Season 5'!AF$4:CC$104,41,0),"0"),
IFERROR(VLOOKUP($A57,'Season 6'!AF$4:CC$104,41,0),"0"),IFERROR(VLOOKUP($A57,'Season 7'!AF$4:CC$104,41,0),"0"),
IFERROR(VLOOKUP($A57,'Season 8'!AF$4:CC$104,41,0),"0"),IFERROR(VLOOKUP($A57,'Season 9'!AF$4:CC$104,41,0),"0"),
IFERROR(VLOOKUP($A57,'Season 10'!AF$4:CC$104,41,0),"0"),IFERROR(VLOOKUP($A57,'Season 11'!AF$4:CC$104,41,0),"0"),
IFERROR(VLOOKUP($A57,'Season 12'!AF$4:CC$104,41,0),"0"),IFERROR(VLOOKUP($A57,'Season 13'!AF$4:CC$104,41,0),"0"),
IFERROR(VLOOKUP($A57,'Season 14'!AF$4:CC$104,41,0),"0"),IFERROR(VLOOKUP($A57,'Season 15'!AF$4:CC$104,41,0),"0"),)</f>
        <v>1</v>
      </c>
      <c r="AP57" s="700">
        <f>SUM(IFERROR(VLOOKUP($A57,'Season 2'!AF$4:CC$104,37,0),"0"),IFERROR(VLOOKUP($A57,'Season 3'!AF$4:CC$104,42,0),"0"),
IFERROR(VLOOKUP($A57,'Season 4'!AF$4:CC$104,42,0),"0"),IFERROR(VLOOKUP($A57,'Season 5'!AF$4:CC$104,42,0),"0"),
IFERROR(VLOOKUP($A57,'Season 6'!AF$4:CC$104,42,0),"0"),IFERROR(VLOOKUP($A57,'Season 7'!AF$4:CC$104,42,0),"0"),
IFERROR(VLOOKUP($A57,'Season 8'!AF$4:CC$104,42,0),"0"),IFERROR(VLOOKUP($A57,'Season 9'!AF$4:CC$104,42,0),"0"),
IFERROR(VLOOKUP($A57,'Season 10'!AF$4:CC$104,42,0),"0"),IFERROR(VLOOKUP($A57,'Season 11'!AF$4:CC$104,42,0),"0"),
IFERROR(VLOOKUP($A57,'Season 12'!AF$4:CC$104,42,0),"0"),IFERROR(VLOOKUP($A57,'Season 13'!AF$4:CC$104,42,0),"0"),
IFERROR(VLOOKUP($A57,'Season 14'!AF$4:CC$104,42,0),"0"),IFERROR(VLOOKUP($A57,'Season 15'!AF$4:CC$104,42,0),"0"),)</f>
        <v>0</v>
      </c>
      <c r="AQ57" s="692">
        <f>SUM(IFERROR(VLOOKUP($A57,'Season 2'!AF$4:CC$104,38,0),"0"),IFERROR(VLOOKUP($A57,'Season 3'!AF$4:CC$104,43,0),"0"),
IFERROR(VLOOKUP($A57,'Season 4'!AF$4:CC$104,43,0),"0"),IFERROR(VLOOKUP($A57,'Season 5'!AF$4:CC$104,43,0),"0"),
IFERROR(VLOOKUP($A57,'Season 6'!AF$4:CC$104,43,0),"0"),IFERROR(VLOOKUP($A57,'Season 7'!AF$4:CC$104,43,0),"0"),
IFERROR(VLOOKUP($A57,'Season 8'!AF$4:CC$104,43,0),"0"),IFERROR(VLOOKUP($A57,'Season 9'!AF$4:CC$104,43,0),"0"),
IFERROR(VLOOKUP($A57,'Season 10'!AF$4:CC$104,43,0),"0"),IFERROR(VLOOKUP($A57,'Season 11'!AF$4:CC$104,43,0),"0"),
IFERROR(VLOOKUP($A57,'Season 12'!AF$4:CC$104,43,0),"0"),IFERROR(VLOOKUP($A57,'Season 13'!AF$4:CC$104,43,0),"0"),
IFERROR(VLOOKUP($A57,'Season 14'!AF$4:CC$104,43,0),"0"),IFERROR(VLOOKUP($A57,'Season 15'!AF$4:CC$104,43,0),"0"),)</f>
        <v>0</v>
      </c>
      <c r="AR57" s="1023">
        <f>SUM(IFERROR(VLOOKUP($A57,'Season 2'!AF$4:CC$104,39,0),"0"),IFERROR(VLOOKUP($A57,'Season 3'!AF$4:CC$104,44,0),"0"),
IFERROR(VLOOKUP($A57,'Season 4'!AF$4:CC$104,44,0),"0"),IFERROR(VLOOKUP($A57,'Season 5'!AF$4:CC$104,44,0),"0"),
IFERROR(VLOOKUP($A57,'Season 6'!AF$4:CC$104,44,0),"0"),IFERROR(VLOOKUP($A57,'Season 7'!AF$4:CC$104,44,0),"0"),
IFERROR(VLOOKUP($A57,'Season 8'!AF$4:CC$104,44,0),"0"),IFERROR(VLOOKUP($A57,'Season 9'!AF$4:CC$104,44,0),"0"),
IFERROR(VLOOKUP($A57,'Season 10'!AF$4:CC$104,44,0),"0"),IFERROR(VLOOKUP($A57,'Season 11'!AF$4:CC$104,44,0),"0"),
IFERROR(VLOOKUP($A57,'Season 12'!AF$4:CC$104,44,0),"0"),IFERROR(VLOOKUP($A57,'Season 13'!AF$4:CC$104,44,0),"0"),
IFERROR(VLOOKUP($A57,'Season 14'!AF$4:CC$104,44,0),"0"),IFERROR(VLOOKUP($A57,'Season 15'!AF$4:CC$104,44,0),"0"),)</f>
        <v>0</v>
      </c>
      <c r="AS57" s="26">
        <f>SUM(IFERROR(VLOOKUP($A57,'Season 2'!AF$4:CC$104,40,0),"0"),IFERROR(VLOOKUP($A57,'Season 3'!AF$4:CC$104,45,0),"0"),
IFERROR(VLOOKUP($A57,'Season 4'!AF$4:CC$104,45,0),"0"),IFERROR(VLOOKUP($A57,'Season 5'!AF$4:CC$104,45,0),"0"),
IFERROR(VLOOKUP($A57,'Season 6'!AF$4:CC$104,45,0),"0"),IFERROR(VLOOKUP($A57,'Season 7'!AF$4:CC$104,45,0),"0"),
IFERROR(VLOOKUP($A57,'Season 8'!AF$4:CC$104,45,0),"0"),IFERROR(VLOOKUP($A57,'Season 9'!AF$4:CC$104,45,0),"0"),
IFERROR(VLOOKUP($A57,'Season 10'!AF$4:CC$104,45,0),"0"),IFERROR(VLOOKUP($A57,'Season 11'!AF$4:CC$104,45,0),"0"),
IFERROR(VLOOKUP($A57,'Season 12'!AF$4:CC$104,45,0),"0"),IFERROR(VLOOKUP($A57,'Season 13'!AF$4:CC$104,45,0),"0"),
IFERROR(VLOOKUP($A57,'Season 14'!AF$4:CC$104,45,0),"0"),IFERROR(VLOOKUP($A57,'Season 15'!AF$4:CC$104,45,0),"0"),)</f>
        <v>0</v>
      </c>
      <c r="AT57" s="699">
        <f>SUM(IFERROR(VLOOKUP($A57,'Season 2'!AF$4:CC$104,41,0),"0"),IFERROR(VLOOKUP($A57,'Season 3'!AF$4:CC$104,46,0),"0"),
IFERROR(VLOOKUP($A57,'Season 4'!AF$4:CC$104,46,0),"0"),IFERROR(VLOOKUP($A57,'Season 5'!AF$4:CC$104,46,0),"0"),
IFERROR(VLOOKUP($A57,'Season 6'!AF$4:CC$104,46,0),"0"),IFERROR(VLOOKUP($A57,'Season 7'!AF$4:CC$104,46,0),"0"),
IFERROR(VLOOKUP($A57,'Season 8'!AF$4:CC$104,46,0),"0"),IFERROR(VLOOKUP($A57,'Season 9'!AF$4:CC$104,46,0),"0"),
IFERROR(VLOOKUP($A57,'Season 10'!AF$4:CC$104,46,0),"0"),IFERROR(VLOOKUP($A57,'Season 11'!AF$4:CC$104,46,0),"0"),
IFERROR(VLOOKUP($A57,'Season 12'!AF$4:CC$104,46,0),"0"),IFERROR(VLOOKUP($A57,'Season 13'!AF$4:CC$104,46,0),"0"),
IFERROR(VLOOKUP($A57,'Season 14'!AF$4:CC$104,46,0),"0"),IFERROR(VLOOKUP($A57,'Season 15'!AF$4:CC$104,46,0),"0"),)</f>
        <v>2</v>
      </c>
      <c r="AU57" s="700">
        <f>SUM(IFERROR(VLOOKUP($A57,'Season 3'!AF$4:CH$104,47,0),"0"),
IFERROR(VLOOKUP($A57,'Season 4'!AF$4:CH$104,47,0),"0"),IFERROR(VLOOKUP($A57,'Season 5'!AF$4:CH$104,47,0),"0"),
IFERROR(VLOOKUP($A57,'Season 6'!AF$4:CH$104,47,0),"0"),IFERROR(VLOOKUP($A57,'Season 7'!AF$4:CH$104,47,0),"0"),
IFERROR(VLOOKUP($A57,'Season 8'!AF$4:CH$104,47,0),"0"),IFERROR(VLOOKUP($A57,'Season 9'!AF$4:CH$104,47,0),"0"),
IFERROR(VLOOKUP($A57,'Season 10'!AF$4:CH$104,47,0),"0"),IFERROR(VLOOKUP($A57,'Season 11'!AF$4:CH$104,47,0),"0"),
IFERROR(VLOOKUP($A57,'Season 12'!AF$4:CH$104,47,0),"0"),IFERROR(VLOOKUP($A57,'Season 13'!AF$4:CH$104,47,0),"0"),
IFERROR(VLOOKUP($A57,'Season 14'!AF$4:CH$104,47,0),"0"),IFERROR(VLOOKUP($A57,'Season 15'!AF$4:CH$104,47,0),"0"),)</f>
        <v>0</v>
      </c>
      <c r="AV57" s="692">
        <f>SUM(IFERROR(VLOOKUP($A57,'Season 3'!AF$4:CH$104,48,0),"0"),
IFERROR(VLOOKUP($A57,'Season 4'!AF$4:CH$104,48,0),"0"),IFERROR(VLOOKUP($A57,'Season 5'!AF$4:CH$104,48,0),"0"),
IFERROR(VLOOKUP($A57,'Season 6'!AF$4:CH$104,48,0),"0"),IFERROR(VLOOKUP($A57,'Season 7'!AF$4:CH$104,48,0),"0"),
IFERROR(VLOOKUP($A57,'Season 8'!AF$4:CH$104,48,0),"0"),IFERROR(VLOOKUP($A57,'Season 9'!AF$4:CH$104,48,0),"0"),
IFERROR(VLOOKUP($A57,'Season 10'!AF$4:CH$104,48,0),"0"),IFERROR(VLOOKUP($A57,'Season 11'!AF$4:CH$104,48,0),"0"),
IFERROR(VLOOKUP($A57,'Season 12'!AF$4:CH$104,48,0),"0"),IFERROR(VLOOKUP($A57,'Season 13'!AF$4:CH$104,48,0),"0"),
IFERROR(VLOOKUP($A57,'Season 14'!AF$4:CH$104,48,0),"0"),IFERROR(VLOOKUP($A57,'Season 15'!AF$4:CH$104,48,0),"0"),)</f>
        <v>0</v>
      </c>
      <c r="AW57" s="1023">
        <f>SUM(IFERROR(VLOOKUP($A57,'Season 3'!AF$4:CH$104,49,0),"0"),
IFERROR(VLOOKUP($A57,'Season 4'!AF$4:CH$104,49,0),"0"),IFERROR(VLOOKUP($A57,'Season 5'!AF$4:CH$104,49,0),"0"),
IFERROR(VLOOKUP($A57,'Season 6'!AF$4:CH$104,49,0),"0"),IFERROR(VLOOKUP($A57,'Season 7'!AF$4:CH$104,49,0),"0"),
IFERROR(VLOOKUP($A57,'Season 8'!AF$4:CH$104,49,0),"0"),IFERROR(VLOOKUP($A57,'Season 9'!AF$4:CH$104,49,0),"0"),
IFERROR(VLOOKUP($A57,'Season 10'!AF$4:CH$104,49,0),"0"),IFERROR(VLOOKUP($A57,'Season 11'!AF$4:CH$104,49,0),"0"),
IFERROR(VLOOKUP($A57,'Season 12'!AF$4:CH$104,49,0),"0"),IFERROR(VLOOKUP($A57,'Season 13'!AF$4:CH$104,49,0),"0"),
IFERROR(VLOOKUP($A57,'Season 14'!AF$4:CH$104,49,0),"0"),IFERROR(VLOOKUP($A57,'Season 15'!AF$4:CH$104,49,0),"0"),)</f>
        <v>0</v>
      </c>
      <c r="AX57" s="26">
        <f>SUM(IFERROR(VLOOKUP($A57,'Season 3'!AF$4:CH$104,50,0),"0"),
IFERROR(VLOOKUP($A57,'Season 4'!AF$4:CH$104,50,0),"0"),IFERROR(VLOOKUP($A57,'Season 5'!AF$4:CH$104,50,0),"0"),
IFERROR(VLOOKUP($A57,'Season 6'!AF$4:CH$104,50,0),"0"),IFERROR(VLOOKUP($A57,'Season 7'!AF$4:CH$104,50,0),"0"),
IFERROR(VLOOKUP($A57,'Season 8'!AF$4:CH$104,50,0),"0"),IFERROR(VLOOKUP($A57,'Season 9'!AF$4:CH$104,50,0),"0"),
IFERROR(VLOOKUP($A57,'Season 10'!AF$4:CH$104,50,0),"0"),IFERROR(VLOOKUP($A57,'Season 11'!AF$4:CH$104,50,0),"0"),
IFERROR(VLOOKUP($A57,'Season 12'!AF$4:CH$104,50,0),"0"),IFERROR(VLOOKUP($A57,'Season 13'!AF$4:CH$104,50,0),"0"),
IFERROR(VLOOKUP($A57,'Season 14'!AF$4:CH$104,50,0),"0"),IFERROR(VLOOKUP($A57,'Season 15'!AF$4:CH$104,50,0),"0"),)</f>
        <v>0</v>
      </c>
      <c r="AY57" s="699">
        <f>SUM(IFERROR(VLOOKUP($A57,'Season 3'!AF$4:CH$104,51,0),"0"),
IFERROR(VLOOKUP($A57,'Season 4'!AF$4:CH$104,51,0),"0"),IFERROR(VLOOKUP($A57,'Season 5'!AF$4:CH$104,51,0),"0"),
IFERROR(VLOOKUP($A57,'Season 6'!AF$4:CH$104,51,0),"0"),IFERROR(VLOOKUP($A57,'Season 7'!AF$4:CH$104,51,0),"0"),
IFERROR(VLOOKUP($A57,'Season 8'!AF$4:CH$104,51,0),"0"),IFERROR(VLOOKUP($A57,'Season 9'!AF$4:CH$104,51,0),"0"),
IFERROR(VLOOKUP($A57,'Season 10'!AF$4:CH$104,51,0),"0"),IFERROR(VLOOKUP($A57,'Season 11'!AF$4:CH$104,51,0),"0"),
IFERROR(VLOOKUP($A57,'Season 12'!AF$4:CH$104,51,0),"0"),IFERROR(VLOOKUP($A57,'Season 13'!AF$4:CH$104,51,0),"0"),
IFERROR(VLOOKUP($A57,'Season 14'!AF$4:CH$104,51,0),"0"),IFERROR(VLOOKUP($A57,'Season 15'!AF$4:CH$104,51,0),"0"),)</f>
        <v>1</v>
      </c>
      <c r="AZ57" s="700">
        <f>SUM(IFERROR(VLOOKUP($A57,'Season 1'!AF$4:CC$104,32,0),"0"),IFERROR(VLOOKUP($A57,'Season 2'!AF$4:CC$104,37,0),"0"),)</f>
        <v>0</v>
      </c>
      <c r="BA57" s="692">
        <f>SUM(IFERROR(VLOOKUP($A57,'Season 1'!AF$4:CC$104,33,0),"0"),IFERROR(VLOOKUP($A57,'Season 2'!AF$4:CC$104,38,0),"0"),)</f>
        <v>0</v>
      </c>
      <c r="BB57" s="1023">
        <f>SUM(IFERROR(VLOOKUP($A57,'Season 1'!AF$4:CC$104,34,0),"0"),IFERROR(VLOOKUP($A57,'Season 2'!AF$4:CC$104,39,0),"0"),)</f>
        <v>0</v>
      </c>
      <c r="BC57" s="26">
        <f>SUM(IFERROR(VLOOKUP($A57,'Season 1'!AF$4:CC$104,35,0),"0"),IFERROR(VLOOKUP($A57,'Season 2'!AF$4:CC$104,40,0),"0"),)</f>
        <v>0</v>
      </c>
      <c r="BD57" s="699">
        <f>SUM(IFERROR(VLOOKUP($A57,'Season 1'!AF$4:CC$104,36,0),"0"),IFERROR(VLOOKUP($A57,'Season 2'!AF$4:CC$104,41,0),"0"),)</f>
        <v>2</v>
      </c>
      <c r="BE57" s="1111">
        <f>SUM(IFERROR(VLOOKUP($A57,'Season 1'!AF$4:CC$104,37,0),"0"),
IFERROR(VLOOKUP($A57,'Season 2'!AF$4:CC$104,47,0),"0"),IFERROR(VLOOKUP($A57,'Season 3'!AF$4:CH$104,52,0),"0"),
IFERROR(VLOOKUP($A57,'Season 4'!AF$4:CH$104,52,0),"0"),IFERROR(VLOOKUP($A57,'Season 5'!AF$4:CH$104,52,0),"0"),
IFERROR(VLOOKUP($A57,'Season 6'!AF$4:CH$104,52,0),"0"),IFERROR(VLOOKUP($A57,'Season 7'!AF$4:CH$104,52,0),"0"),
IFERROR(VLOOKUP($A57,'Season 8'!AF$4:CH$104,52,0),"0"),IFERROR(VLOOKUP($A57,'Season 9'!AF$4:CH$104,52,0),"0"),
IFERROR(VLOOKUP($A57,'Season 10'!AF$4:CH$104,52,0),"0"),IFERROR(VLOOKUP($A57,'Season 11'!AF$4:CH$104,52,0),"0"),
IFERROR(VLOOKUP($A57,'Season 12'!AF$4:CH$104,52,0),"0"),IFERROR(VLOOKUP($A57,'Season 13'!AF$4:CH$104,52,0),"0"),
IFERROR(VLOOKUP($A57,'Season 14'!AF$4:CH$104,52,0),"0"),IFERROR(VLOOKUP($A57,'Season 15'!AF$4:CH$104,52,0),"0"),)</f>
        <v>0</v>
      </c>
      <c r="BF57" s="1112">
        <f>SUM(IFERROR(VLOOKUP($A57,'Season 1'!AF$4:CC$104,38,0),"0"),
IFERROR(VLOOKUP($A57,'Season 2'!AF$4:CC$104,48,0),"0"),IFERROR(VLOOKUP($A57,'Season 3'!AF$4:CH$104,53,0),"0"),
IFERROR(VLOOKUP($A57,'Season 4'!AF$4:CH$104,53,0),"0"),IFERROR(VLOOKUP($A57,'Season 5'!AF$4:CH$104,53,0),"0"),
IFERROR(VLOOKUP($A57,'Season 6'!AF$4:CH$104,53,0),"0"),IFERROR(VLOOKUP($A57,'Season 7'!AF$4:CH$104,53,0),"0"),
IFERROR(VLOOKUP($A57,'Season 8'!AF$4:CH$104,53,0),"0"),IFERROR(VLOOKUP($A57,'Season 9'!AF$4:CH$104,53,0),"0"),
IFERROR(VLOOKUP($A57,'Season 10'!AF$4:CH$104,53,0),"0"),IFERROR(VLOOKUP($A57,'Season 11'!AF$4:CH$104,53,0),"0"),
IFERROR(VLOOKUP($A57,'Season 12'!AF$4:CH$104,53,0),"0"),IFERROR(VLOOKUP($A57,'Season 13'!AF$4:CH$104,53,0),"0"),
IFERROR(VLOOKUP($A57,'Season 14'!AF$4:CH$104,53,0),"0"),IFERROR(VLOOKUP($A57,'Season 15'!AF$4:CH$104,53,0),"0"),)</f>
        <v>0</v>
      </c>
      <c r="BG57" s="1061" t="e">
        <f t="shared" si="1"/>
        <v>#DIV/0!</v>
      </c>
      <c r="BI57" s="1100"/>
      <c r="BJ57" s="1100"/>
      <c r="BK57" s="1100"/>
      <c r="BL57" s="1100"/>
      <c r="BM57" s="1100"/>
      <c r="BN57" s="1100"/>
      <c r="BO57" s="334"/>
      <c r="BP57" s="334"/>
      <c r="BQ57" s="334"/>
      <c r="BR57" s="334"/>
      <c r="BS57" s="15">
        <f>IFERROR(VLOOKUP($A57,'Season 1'!$AF$4:$CH$104,39,0),"0")</f>
        <v>0</v>
      </c>
      <c r="BT57" s="15">
        <f>IFERROR(VLOOKUP($A57,'Season 1'!$AF$4:$CH$104,40,0),"0")</f>
        <v>0</v>
      </c>
      <c r="BU57" s="15">
        <f>IFERROR(VLOOKUP($A57,'Season 2'!$AF$4:$CH$104,49,0),"0")</f>
        <v>0</v>
      </c>
      <c r="BV57" s="15">
        <f>IFERROR(VLOOKUP($A57,'Season 2'!$AF$4:$CH$104,50,0),"0")</f>
        <v>0</v>
      </c>
      <c r="BW57" s="15">
        <f>IFERROR(VLOOKUP($A57,'Season 3'!$AF$4:$CH$104,54,0),"0")</f>
        <v>0</v>
      </c>
      <c r="BX57" s="15">
        <f>IFERROR(VLOOKUP($A57,'Season 3'!$AF$4:$CH$104,55,0),"0")</f>
        <v>0</v>
      </c>
      <c r="BY57" s="15" t="str">
        <f>IFERROR(VLOOKUP($A57,'Season 4'!$AF$4:$CH$104,54,0),"0")</f>
        <v>0</v>
      </c>
      <c r="BZ57" s="15" t="str">
        <f>IFERROR(VLOOKUP($A57,'Season 4'!$AF$4:$CH$104,55,0),"0")</f>
        <v>0</v>
      </c>
      <c r="CA57" s="15" t="str">
        <f>IFERROR(VLOOKUP($A57,'Season 5'!$AF$4:$CH$104,54,0),"0")</f>
        <v>0</v>
      </c>
      <c r="CB57" s="15" t="str">
        <f>IFERROR(VLOOKUP($A57,'Season 5'!$AF$4:$CH$104,55,0),"0")</f>
        <v>0</v>
      </c>
      <c r="CC57" s="15" t="str">
        <f>IFERROR(VLOOKUP($A57,'Season 6'!$AF$4:$CH$104,54,0),"0")</f>
        <v>0</v>
      </c>
      <c r="CD57" s="15" t="str">
        <f>IFERROR(VLOOKUP($A57,'Season 6'!$AF$4:$CH$104,55,0),"0")</f>
        <v>0</v>
      </c>
      <c r="CE57" s="15" t="str">
        <f>IFERROR(VLOOKUP($A57,'Season 7'!$AF$4:$CH$104,54,0),"0")</f>
        <v>0</v>
      </c>
      <c r="CF57" s="15" t="str">
        <f>IFERROR(VLOOKUP($A57,'Season 7'!$AF$4:$CH$104,55,0),"0")</f>
        <v>0</v>
      </c>
      <c r="CG57" s="15" t="str">
        <f>IFERROR(VLOOKUP($A57,'Season 8'!$AF$4:$CH$104,54,0),"0")</f>
        <v>0</v>
      </c>
      <c r="CH57" s="15" t="str">
        <f>IFERROR(VLOOKUP($A57,'Season 8'!$AF$4:$CH$104,55,0),"0")</f>
        <v>0</v>
      </c>
      <c r="CI57" s="15" t="str">
        <f>IFERROR(VLOOKUP($A57,'Season 9'!$AF$4:$CH$104,54,0),"0")</f>
        <v>0</v>
      </c>
      <c r="CJ57" s="15" t="str">
        <f>IFERROR(VLOOKUP($A57,'Season 9'!$AF$4:$CH$104,55,0),"0")</f>
        <v>0</v>
      </c>
      <c r="CK57" s="15" t="str">
        <f>IFERROR(VLOOKUP($A57,'Season 10'!$AF$4:$CH$104,54,0),"0")</f>
        <v>0</v>
      </c>
      <c r="CL57" s="15" t="str">
        <f>IFERROR(VLOOKUP($A57,'Season 10'!$AF$4:$CH$104,55,0),"0")</f>
        <v>0</v>
      </c>
      <c r="CM57" s="15" t="str">
        <f>IFERROR(VLOOKUP($A57,'Season 11'!$AF$4:$CH$104,54,0),"0")</f>
        <v>0</v>
      </c>
      <c r="CN57" s="15" t="str">
        <f>IFERROR(VLOOKUP($A57,'Season 11'!$AF$4:$CH$104,55,0),"0")</f>
        <v>0</v>
      </c>
      <c r="CO57" s="15" t="str">
        <f>IFERROR(VLOOKUP($A57,'Season 12'!$AF$4:$CH$104,54,0),"0")</f>
        <v>0</v>
      </c>
      <c r="CP57" s="15" t="str">
        <f>IFERROR(VLOOKUP($A57,'Season 12'!$AF$4:$CH$104,55,0),"0")</f>
        <v>0</v>
      </c>
      <c r="CQ57" s="15" t="str">
        <f>IFERROR(VLOOKUP($A57,'Season 13'!$AF$4:$CH$104,54,0),"0")</f>
        <v>0</v>
      </c>
      <c r="CR57" s="15" t="str">
        <f>IFERROR(VLOOKUP($A57,'Season 13'!$AF$4:$CH$104,55,0),"0")</f>
        <v>0</v>
      </c>
      <c r="CS57" s="15" t="str">
        <f>IFERROR(VLOOKUP($A57,'Season 14'!$AF$4:$CH$104,54,0),"0")</f>
        <v>0</v>
      </c>
      <c r="CT57" s="15" t="str">
        <f>IFERROR(VLOOKUP($A57,'Season 14'!$AF$4:$CH$104,55,0),"0")</f>
        <v>0</v>
      </c>
      <c r="CU57" s="15" t="str">
        <f>IFERROR(VLOOKUP($A57,'Season 15'!$AF$4:$CH$104,54,0),"0")</f>
        <v>0</v>
      </c>
      <c r="CV57" s="15" t="str">
        <f>IFERROR(VLOOKUP($A57,'Season 15'!$AF$4:$CH$104,55,0),"0")</f>
        <v>0</v>
      </c>
    </row>
    <row r="58" spans="1:100" x14ac:dyDescent="0.25">
      <c r="A58" s="1090" t="s">
        <v>421</v>
      </c>
      <c r="B58" s="1021" t="str">
        <f>IFERROR(VLOOKUP('Data Totals'!A58,'Season 1'!AF$4:CC$104,2,FALSE),IFERROR(VLOOKUP('Data Totals'!A58,'Season 2'!AF$4:CC$104,2,FALSE),IFERROR(VLOOKUP('Data Totals'!A58,'Season 3'!AF$4:CC$104,2,FALSE),IFERROR(VLOOKUP('Data Totals'!A58,'Season 4'!AF$4:CC$104,2,FALSE),IFERROR(VLOOKUP('Data Totals'!A58,'Season 5'!AF$4:CC$104,2,FALSE),IFERROR(VLOOKUP('Data Totals'!A58,'Season 6'!AF$4:CC$104,2,FALSE),IFERROR(VLOOKUP('Data Totals'!A58,'Season 7'!AF$4:CC$104,2,FALSE),IFERROR(VLOOKUP('Data Totals'!A58,'Season 8'!AF$4:CC$104,2,FALSE),IFERROR(VLOOKUP('Data Totals'!A58,'Season 9'!AF$4:CC$104,2,FALSE),IFERROR(VLOOKUP('Data Totals'!A58,'Season 10'!AF$4:CC$104,2,FALSE),IFERROR(VLOOKUP('Data Totals'!A58,'Season 11'!AF$4:CC$104,2,FALSE),IFERROR(VLOOKUP('Data Totals'!A58,'Season 12'!AF$4:CC$104,2,FALSE),IFERROR(VLOOKUP('Data Totals'!A58,'Season 13'!AF$4:CC$104,2,FALSE),IFERROR(VLOOKUP('Data Totals'!A58,'Season 14'!AF$4:CC$104,2,FALSE),IFERROR(VLOOKUP('Data Totals'!A58,'Season 15'!AF$4:CC$104,2,FALSE),"N/A")))))))))))))))</f>
        <v>LM</v>
      </c>
      <c r="C58" s="1022">
        <f>IFERROR(VLOOKUP('Data Totals'!A58,'Season 1'!AF$4:CC$104,3,FALSE),IFERROR(VLOOKUP('Data Totals'!A58,'Season 2'!AF$4:CC$104,3,FALSE),IFERROR(VLOOKUP('Data Totals'!A58,'Season 3'!AF$4:CC$104,3,FALSE),IFERROR(VLOOKUP('Data Totals'!A58,'Season 4'!AF$4:CC$104,3,FALSE),IFERROR(VLOOKUP('Data Totals'!A58,'Season 5'!AF$4:CC$104,3,FALSE),IFERROR(VLOOKUP('Data Totals'!A58,'Season 6'!AF$4:CC$104,3,FALSE),IFERROR(VLOOKUP('Data Totals'!A58,'Season 7'!AF$4:CC$104,3,FALSE),IFERROR(VLOOKUP('Data Totals'!A58,'Season 8'!AF$4:CC$104,3,FALSE),IFERROR(VLOOKUP('Data Totals'!A58,'Season 9'!AF$4:CC$104,3,FALSE),IFERROR(VLOOKUP('Data Totals'!A58,'Season 10'!AF$4:CC$104,3,FALSE),IFERROR(VLOOKUP('Data Totals'!A58,'Season 11'!AF$4:CC$104,3,FALSE),IFERROR(VLOOKUP('Data Totals'!A58,'Season 12'!AF$4:CC$104,3,FALSE),IFERROR(VLOOKUP('Data Totals'!A58,'Season 13'!AF$4:CC$104,3,FALSE),IFERROR(VLOOKUP('Data Totals'!A58,'Season 14'!AF$4:CC$104,3,FALSE),IFERROR(VLOOKUP('Data Totals'!A58,'Season 15'!AF$4:CC$104,3,FALSE),"N/A")))))))))))))))</f>
        <v>70</v>
      </c>
      <c r="D58" s="1022">
        <f>IFERROR(VLOOKUP('Data Totals'!A58,'Season 1'!AF$4:CC$104,4,FALSE),IFERROR(VLOOKUP('Data Totals'!A58,'Season 2'!AF$4:CC$104,4,FALSE),IFERROR(VLOOKUP('Data Totals'!A58,'Season 3'!AF$4:CC$104,4,FALSE),IFERROR(VLOOKUP('Data Totals'!A58,'Season 4'!AF$4:CC$104,4,FALSE),IFERROR(VLOOKUP('Data Totals'!A58,'Season 5'!AF$4:CC$104,4,FALSE),IFERROR(VLOOKUP('Data Totals'!A58,'Season 6'!AF$4:CC$104,4,FALSE),IFERROR(VLOOKUP('Data Totals'!A58,'Season 7'!AF$4:CC$104,4,FALSE),IFERROR(VLOOKUP('Data Totals'!A58,'Season 8'!AF$4:CC$104,4,FALSE),IFERROR(VLOOKUP('Data Totals'!A58,'Season 9'!AF$4:CC$104,4,FALSE),IFERROR(VLOOKUP('Data Totals'!A58,'Season 10'!AF$4:CC$104,4,FALSE),IFERROR(VLOOKUP('Data Totals'!A58,'Season 11'!AF$4:CC$104,4,FALSE),IFERROR(VLOOKUP('Data Totals'!A58,'Season 12'!AF$4:CC$104,4,FALSE),IFERROR(VLOOKUP('Data Totals'!A58,'Season 13'!AF$4:CC$104,4,FALSE),IFERROR(VLOOKUP('Data Totals'!A58,'Season 14'!AF$4:CC$104,4,FALSE),IFERROR(VLOOKUP('Data Totals'!A58,'Season 15'!AF$4:CC$104,4,FALSE),"N/A")))))))))))))))</f>
        <v>73</v>
      </c>
      <c r="E58" s="1022">
        <f t="shared" si="0"/>
        <v>3</v>
      </c>
      <c r="F58" s="692">
        <f>SUM(IFERROR(VLOOKUP(A58,BI$3:BN$152,2,0),"0"),IFERROR(VLOOKUP(A58,'Season 1'!AF$4:CC$104,6,0),"0"),
IFERROR(VLOOKUP(A58,'Season 2'!AF$4:CC$104,6,0),"0"),IFERROR(VLOOKUP(A58,'Season 3'!AF$4:CC$104,6,0),"0"),
IFERROR(VLOOKUP(A58,'Season 4'!AF$4:CC$104,6,0),"0"),IFERROR(VLOOKUP(A58,'Season 5'!AF$4:CC$104,6,0),"0"),
IFERROR(VLOOKUP(A58,'Season 6'!AF$4:CC$104,6,0),"0"),IFERROR(VLOOKUP(A58,'Season 7'!AF$4:CC$104,6,0),"0"),
IFERROR(VLOOKUP(A58,'Season 8'!AF$4:CC$104,6,0),"0"),IFERROR(VLOOKUP(A58,'Season 9'!AF$4:CC$104,6,0),"0"),
IFERROR(VLOOKUP(A58,'Season 10'!AF$4:CC$104,6,0),"0"),IFERROR(VLOOKUP(A58,'Season 11'!AF$4:CC$104,6,0),"0"),
IFERROR(VLOOKUP(A58,'Season 12'!AF$4:CC$104,6,0),"0"),IFERROR(VLOOKUP(A58,'Season 13'!AF$4:CC$104,6,0),"0"),
IFERROR(VLOOKUP(A58,'Season 14'!AF$4:CC$104,6,0),"0"),IFERROR(VLOOKUP(A58,'Season 15'!AF$4:CC$104,6,0),"0"),)</f>
        <v>114</v>
      </c>
      <c r="G58" s="692">
        <f>SUM(IFERROR(VLOOKUP(A58,'Season 1'!AF$4:CC$104,7,0),"0"),
IFERROR(VLOOKUP(A58,'Season 2'!AF$4:CC$104,7,0),"0"),IFERROR(VLOOKUP(A58,'Season 3'!AF$4:CC$104,7,0),"0"),
IFERROR(VLOOKUP(A58,'Season 4'!AF$4:CC$104,7,0),"0"),IFERROR(VLOOKUP(A58,'Season 5'!AF$4:CC$104,7,0),"0"),
IFERROR(VLOOKUP(A58,'Season 6'!AF$4:CC$104,7,0),"0"),IFERROR(VLOOKUP(A58,'Season 7'!AF$4:CC$104,7,0),"0"),
IFERROR(VLOOKUP(A58,'Season 8'!AF$4:CC$104,7,0),"0"),IFERROR(VLOOKUP(A58,'Season 9'!AF$4:CC$104,7,0),"0"),
IFERROR(VLOOKUP(A58,'Season 10'!AF$4:CC$104,7,0),"0"),IFERROR(VLOOKUP(A58,'Season 11'!AF$4:CC$104,7,0),"0"),
IFERROR(VLOOKUP(A58,'Season 12'!AF$4:CC$104,7,0),"0"),IFERROR(VLOOKUP(A58,'Season 13'!AF$4:CC$104,7,0),"0"),
IFERROR(VLOOKUP(A58,'Season 14'!AF$4:CC$104,7,0),"0"),IFERROR(VLOOKUP(A58,'Season 15'!AF$4:CC$104,7,0),"0"),)</f>
        <v>0</v>
      </c>
      <c r="H58" s="556">
        <f>SUM(IFERROR(VLOOKUP(A58,'Season 1'!AF$4:CC$104,8,0),"0"),
IFERROR(VLOOKUP(A58,'Season 2'!AF$4:CC$104,8,0),"0"),IFERROR(VLOOKUP(A58,'Season 3'!AF$4:CC$104,8,0),"0"),
IFERROR(VLOOKUP(A58,'Season 4'!AF$4:CC$104,8,0),"0"),IFERROR(VLOOKUP(A58,'Season 5'!AF$4:CC$104,8,0),"0"),
IFERROR(VLOOKUP(A58,'Season 6'!AF$4:CC$104,8,0),"0"),IFERROR(VLOOKUP(A58,'Season 7'!AF$4:CC$104,8,0),"0"),
IFERROR(VLOOKUP(A58,'Season 8'!AF$4:CC$104,8,0),"0"),IFERROR(VLOOKUP(A58,'Season 9'!AF$4:CC$104,8,0),"0"),
IFERROR(VLOOKUP(A58,'Season 10'!AF$4:CC$104,8,0),"0"),IFERROR(VLOOKUP(A58,'Season 11'!AF$4:CC$104,8,0),"0"),
IFERROR(VLOOKUP(A58,'Season 12'!AF$4:CC$104,8,0),"0"),IFERROR(VLOOKUP(A58,'Season 13'!AF$4:CC$104,8,0),"0"),
IFERROR(VLOOKUP(A58,'Season 14'!AF$4:CC$104,8,0),"0"),IFERROR(VLOOKUP(A58,'Season 15'!AF$4:CC$104,8,0),"0"),)</f>
        <v>0</v>
      </c>
      <c r="I58" s="1023">
        <f>SUM(IFERROR(VLOOKUP(A58,'Season 1'!AF$4:CC$104,9,0),"0"),
IFERROR(VLOOKUP(A58,'Season 2'!AF$4:CC$104,9,0),"0"),IFERROR(VLOOKUP(A58,'Season 3'!AF$4:CC$104,9,0),"0"),
IFERROR(VLOOKUP(A58,'Season 4'!AF$4:CC$104,9,0),"0"),IFERROR(VLOOKUP(A58,'Season 5'!AF$4:CC$104,9,0),"0"),
IFERROR(VLOOKUP(A58,'Season 6'!AF$4:CC$104,9,0),"0"),IFERROR(VLOOKUP(A58,'Season 7'!AF$4:CC$104,9,0),"0"),
IFERROR(VLOOKUP(A58,'Season 8'!AF$4:CC$104,9,0),"0"),IFERROR(VLOOKUP(A58,'Season 9'!AF$4:CC$104,9,0),"0"),
IFERROR(VLOOKUP(A58,'Season 10'!AF$4:CC$104,9,0),"0"),IFERROR(VLOOKUP(A58,'Season 11'!AF$4:CC$104,9,0),"0"),
IFERROR(VLOOKUP(A58,'Season 12'!AF$4:CC$104,9,0),"0"),IFERROR(VLOOKUP(A58,'Season 13'!AF$4:CC$104,9,0),"0"),
IFERROR(VLOOKUP(A58,'Season 14'!AF$4:CC$104,9,0),"0"),IFERROR(VLOOKUP(A58,'Season 15'!AF$4:CC$104,9,0),"0"),)</f>
        <v>6</v>
      </c>
      <c r="J58" s="26">
        <f>SUM(IFERROR(VLOOKUP(A58,BI$3:BN$152,3,0),"0"),IFERROR(VLOOKUP(A58,'Season 1'!AF$4:CC$104,10,0),"0"),
IFERROR(VLOOKUP(A58,'Season 2'!AF$4:CC$104,10,0),"0"),IFERROR(VLOOKUP(A58,'Season 3'!AF$4:CC$104,10,0),"0"),
IFERROR(VLOOKUP(A58,'Season 4'!AF$4:CC$104,10,0),"0"),IFERROR(VLOOKUP(A58,'Season 5'!AF$4:CC$104,10,0),"0"),
IFERROR(VLOOKUP(A58,'Season 6'!AF$4:CC$104,10,0),"0"),IFERROR(VLOOKUP(A58,'Season 7'!AF$4:CC$104,10,0),"0"),
IFERROR(VLOOKUP(A58,'Season 8'!AF$4:CC$104,10,0),"0"),IFERROR(VLOOKUP(A58,'Season 9'!AF$4:CC$104,10,0),"0"),
IFERROR(VLOOKUP(A58,'Season 10'!AF$4:CC$104,10,0),"0"),IFERROR(VLOOKUP(A58,'Season 11'!AF$4:CC$104,10,0),"0"),
IFERROR(VLOOKUP(A58,'Season 12'!AF$4:CC$104,10,0),"0"),IFERROR(VLOOKUP(A58,'Season 13'!AF$4:CC$104,10,0),"0"),
IFERROR(VLOOKUP(A58,'Season 14'!AF$4:CC$104,10,0),"0"),IFERROR(VLOOKUP(A58,'Season 15'!AF$4:CC$104,10,0),"0"),)</f>
        <v>12</v>
      </c>
      <c r="K58" s="699">
        <f>SUM(IFERROR(VLOOKUP(A58,BI$3:BN$152,4,0),"0"),IFERROR(VLOOKUP(A58,'Season 1'!AF$4:CC$104,11,0),"0"),
IFERROR(VLOOKUP(A58,'Season 2'!AF$4:CC$104,11,0),"0"),IFERROR(VLOOKUP(A58,'Season 3'!AF$4:CC$104,11,0),"0"),
IFERROR(VLOOKUP(A58,'Season 4'!AF$4:CC$104,11,0),"0"),IFERROR(VLOOKUP(A58,'Season 5'!AF$4:CC$104,11,0),"0"),
IFERROR(VLOOKUP(A58,'Season 6'!AF$4:CC$104,11,0),"0"),IFERROR(VLOOKUP(A58,'Season 7'!AF$4:CC$104,11,0),"0"),
IFERROR(VLOOKUP(A58,'Season 8'!AF$4:CC$104,11,0),"0"),IFERROR(VLOOKUP(A58,'Season 9'!AF$4:CC$104,11,0),"0"),
IFERROR(VLOOKUP(A58,'Season 10'!AF$4:CC$104,11,0),"0"),IFERROR(VLOOKUP(A58,'Season 11'!AF$4:CC$104,11,0),"0"),
IFERROR(VLOOKUP(A58,'Season 12'!AF$4:CC$104,11,0),"0"),IFERROR(VLOOKUP(A58,'Season 13'!AF$4:CC$104,11,0),"0"),
IFERROR(VLOOKUP(A58,'Season 14'!AF$4:CC$104,11,0),"0"),IFERROR(VLOOKUP(A58,'Season 15'!AF$4:CC$104,11,0),"0"),)</f>
        <v>24</v>
      </c>
      <c r="L58" s="700">
        <f>SUM(IFERROR(VLOOKUP($A58,'Season 1'!AF$4:CC$104,12,0),"0"),
IFERROR(VLOOKUP($A58,'Season 2'!AF$4:CC$104,12,0),"0"),IFERROR(VLOOKUP($A58,'Season 3'!AF$4:CC$104,12,0),"0"),
IFERROR(VLOOKUP($A58,'Season 4'!AF$4:CC$104,12,0),"0"),IFERROR(VLOOKUP($A58,'Season 5'!AF$4:CC$104,12,0),"0"),
IFERROR(VLOOKUP($A58,'Season 6'!AF$4:CC$104,12,0),"0"),IFERROR(VLOOKUP($A58,'Season 7'!AF$4:CC$104,12,0),"0"),
IFERROR(VLOOKUP($A58,'Season 8'!AF$4:CC$104,12,0),"0"),IFERROR(VLOOKUP($A58,'Season 9'!AF$4:CC$104,12,0),"0"),
IFERROR(VLOOKUP($A58,'Season 10'!AF$4:CC$104,12,0),"0"),IFERROR(VLOOKUP($A58,'Season 11'!AF$4:CC$104,12,0),"0"),
IFERROR(VLOOKUP($A58,'Season 12'!AF$4:CC$104,12,0),"0"),IFERROR(VLOOKUP($A58,'Season 13'!AF$4:CC$104,12,0),"0"),
IFERROR(VLOOKUP($A58,'Season 14'!AF$4:CC$104,12,0),"0"),IFERROR(VLOOKUP($A58,'Season 15'!AF$4:CC$104,12,0),"0"),)</f>
        <v>0</v>
      </c>
      <c r="M58" s="692">
        <f>SUM(IFERROR(VLOOKUP($A58,'Season 1'!AF$4:CC$104,13,0),"0"),
IFERROR(VLOOKUP($A58,'Season 2'!AF$4:CC$104,13,0),"0"),IFERROR(VLOOKUP($A58,'Season 3'!AF$4:CC$104,13,0),"0"),
IFERROR(VLOOKUP($A58,'Season 4'!AF$4:CC$104,13,0),"0"),IFERROR(VLOOKUP($A58,'Season 5'!AF$4:CC$104,13,0),"0"),
IFERROR(VLOOKUP($A58,'Season 6'!AF$4:CC$104,13,0),"0"),IFERROR(VLOOKUP($A58,'Season 7'!AF$4:CC$104,13,0),"0"),
IFERROR(VLOOKUP($A58,'Season 8'!AF$4:CC$104,13,0),"0"),IFERROR(VLOOKUP($A58,'Season 9'!AF$4:CC$104,13,0),"0"),
IFERROR(VLOOKUP($A58,'Season 10'!AF$4:CC$104,13,0),"0"),IFERROR(VLOOKUP($A58,'Season 11'!AF$4:CC$104,13,0),"0"),
IFERROR(VLOOKUP($A58,'Season 12'!AF$4:CC$104,13,0),"0"),IFERROR(VLOOKUP($A58,'Season 13'!AF$4:CC$104,13,0),"0"),
IFERROR(VLOOKUP($A58,'Season 14'!AF$4:CC$104,13,0),"0"),IFERROR(VLOOKUP($A58,'Season 15'!AF$4:CC$104,13,0),"0"),)</f>
        <v>0</v>
      </c>
      <c r="N58" s="1023">
        <f>SUM(IFERROR(VLOOKUP($A58,'Season 1'!AF$4:CC$104,14,0),"0"),
IFERROR(VLOOKUP($A58,'Season 2'!AF$4:CC$104,14,0),"0"),IFERROR(VLOOKUP($A58,'Season 3'!AF$4:CC$104,14,0),"0"),
IFERROR(VLOOKUP($A58,'Season 4'!AF$4:CC$104,14,0),"0"),IFERROR(VLOOKUP($A58,'Season 5'!AF$4:CC$104,14,0),"0"),
IFERROR(VLOOKUP($A58,'Season 6'!AF$4:CC$104,14,0),"0"),IFERROR(VLOOKUP($A58,'Season 7'!AF$4:CC$104,14,0),"0"),
IFERROR(VLOOKUP($A58,'Season 8'!AF$4:CC$104,14,0),"0"),IFERROR(VLOOKUP($A58,'Season 9'!AF$4:CC$104,14,0),"0"),
IFERROR(VLOOKUP($A58,'Season 10'!AF$4:CC$104,14,0),"0"),IFERROR(VLOOKUP($A58,'Season 11'!AF$4:CC$104,14,0),"0"),
IFERROR(VLOOKUP($A58,'Season 12'!AF$4:CC$104,14,0),"0"),IFERROR(VLOOKUP($A58,'Season 13'!AF$4:CC$104,14,0),"0"),
IFERROR(VLOOKUP($A58,'Season 14'!AF$4:CC$104,14,0),"0"),IFERROR(VLOOKUP($A58,'Season 15'!AF$4:CC$104,14,0),"0"),)</f>
        <v>0</v>
      </c>
      <c r="O58" s="26">
        <f>SUM(IFERROR(VLOOKUP($A58,'Season 1'!AF$4:CC$104,15,0),"0"),
IFERROR(VLOOKUP($A58,'Season 2'!AF$4:CC$104,15,0),"0"),IFERROR(VLOOKUP($A58,'Season 3'!AF$4:CC$104,15,0),"0"),
IFERROR(VLOOKUP($A58,'Season 4'!AF$4:CC$104,15,0),"0"),IFERROR(VLOOKUP($A58,'Season 5'!AF$4:CC$104,15,0),"0"),
IFERROR(VLOOKUP($A58,'Season 6'!AF$4:CC$104,15,0),"0"),IFERROR(VLOOKUP($A58,'Season 7'!AF$4:CC$104,15,0),"0"),
IFERROR(VLOOKUP($A58,'Season 8'!AF$4:CC$104,15,0),"0"),IFERROR(VLOOKUP($A58,'Season 9'!AF$4:CC$104,15,0),"0"),
IFERROR(VLOOKUP($A58,'Season 10'!AF$4:CC$104,15,0),"0"),IFERROR(VLOOKUP($A58,'Season 11'!AF$4:CC$104,15,0),"0"),
IFERROR(VLOOKUP($A58,'Season 12'!AF$4:CC$104,15,0),"0"),IFERROR(VLOOKUP($A58,'Season 13'!AF$4:CC$104,15,0),"0"),
IFERROR(VLOOKUP($A58,'Season 14'!AF$4:CC$104,15,0),"0"),IFERROR(VLOOKUP($A58,'Season 15'!AF$4:CC$104,15,0),"0"),)</f>
        <v>0</v>
      </c>
      <c r="P58" s="699">
        <f>SUM(IFERROR(VLOOKUP($A58,'Season 1'!AF$4:CC$104,16,0),"0"),
IFERROR(VLOOKUP($A58,'Season 2'!AF$4:CC$104,16,0),"0"),IFERROR(VLOOKUP($A58,'Season 3'!AF$4:CC$104,16,0),"0"),
IFERROR(VLOOKUP($A58,'Season 4'!AF$4:CC$104,16,0),"0"),IFERROR(VLOOKUP($A58,'Season 5'!AF$4:CC$104,16,0),"0"),
IFERROR(VLOOKUP($A58,'Season 6'!AF$4:CC$104,16,0),"0"),IFERROR(VLOOKUP($A58,'Season 7'!AF$4:CC$104,16,0),"0"),
IFERROR(VLOOKUP($A58,'Season 8'!AF$4:CC$104,16,0),"0"),IFERROR(VLOOKUP($A58,'Season 9'!AF$4:CC$104,16,0),"0"),
IFERROR(VLOOKUP($A58,'Season 10'!AF$4:CC$104,16,0),"0"),IFERROR(VLOOKUP($A58,'Season 11'!AF$4:CC$104,16,0),"0"),
IFERROR(VLOOKUP($A58,'Season 12'!AF$4:CC$104,16,0),"0"),IFERROR(VLOOKUP($A58,'Season 13'!AF$4:CC$104,16,0),"0"),
IFERROR(VLOOKUP($A58,'Season 14'!AF$4:CC$104,16,0),"0"),IFERROR(VLOOKUP($A58,'Season 15'!AF$4:CC$104,16,0),"0"),)</f>
        <v>0</v>
      </c>
      <c r="Q58" s="700">
        <f>SUM(IFERROR(VLOOKUP($A58,'Season 1'!AF$4:CC$104,17,0),"0"),
IFERROR(VLOOKUP($A58,'Season 2'!AF$4:CC$104,17,0),"0"),IFERROR(VLOOKUP($A58,'Season 3'!AF$4:CC$104,17,0),"0"),
IFERROR(VLOOKUP($A58,'Season 4'!AF$4:CC$104,17,0),"0"),IFERROR(VLOOKUP($A58,'Season 5'!AF$4:CC$104,17,0),"0"),
IFERROR(VLOOKUP($A58,'Season 6'!AF$4:CC$104,17,0),"0"),IFERROR(VLOOKUP($A58,'Season 7'!AF$4:CC$104,17,0),"0"),
IFERROR(VLOOKUP($A58,'Season 8'!AF$4:CC$104,17,0),"0"),IFERROR(VLOOKUP($A58,'Season 9'!AF$4:CC$104,17,0),"0"),
IFERROR(VLOOKUP($A58,'Season 10'!AF$4:CC$104,17,0),"0"),IFERROR(VLOOKUP($A58,'Season 11'!AF$4:CC$104,17,0),"0"),
IFERROR(VLOOKUP($A58,'Season 12'!AF$4:CC$104,17,0),"0"),IFERROR(VLOOKUP($A58,'Season 13'!AF$4:CC$104,17,0),"0"),
IFERROR(VLOOKUP($A58,'Season 14'!AF$4:CC$104,17,0),"0"),IFERROR(VLOOKUP($A58,'Season 15'!AF$4:CC$104,17,0),"0"),)</f>
        <v>0</v>
      </c>
      <c r="R58" s="692">
        <f>SUM(IFERROR(VLOOKUP($A58,'Season 1'!AF$4:CC$104,18,0),"0"),
IFERROR(VLOOKUP($A58,'Season 2'!AF$4:CC$104,18,0),"0"),IFERROR(VLOOKUP($A58,'Season 3'!AF$4:CC$104,18,0),"0"),
IFERROR(VLOOKUP($A58,'Season 4'!AF$4:CC$104,18,0),"0"),IFERROR(VLOOKUP($A58,'Season 5'!AF$4:CC$104,18,0),"0"),
IFERROR(VLOOKUP($A58,'Season 6'!AF$4:CC$104,18,0),"0"),IFERROR(VLOOKUP($A58,'Season 7'!AF$4:CC$104,18,0),"0"),
IFERROR(VLOOKUP($A58,'Season 8'!AF$4:CC$104,18,0),"0"),IFERROR(VLOOKUP($A58,'Season 9'!AF$4:CC$104,18,0),"0"),
IFERROR(VLOOKUP($A58,'Season 10'!AF$4:CC$104,18,0),"0"),IFERROR(VLOOKUP($A58,'Season 11'!AF$4:CC$104,18,0),"0"),
IFERROR(VLOOKUP($A58,'Season 12'!AF$4:CC$104,18,0),"0"),IFERROR(VLOOKUP($A58,'Season 13'!AF$4:CC$104,18,0),"0"),
IFERROR(VLOOKUP($A58,'Season 14'!AF$4:CC$104,18,0),"0"),IFERROR(VLOOKUP($A58,'Season 15'!AF$4:CC$104,18,0),"0"),)</f>
        <v>0</v>
      </c>
      <c r="S58" s="1023">
        <f>SUM(IFERROR(VLOOKUP($A58,'Season 1'!AF$4:CC$104,19,0),"0"),
IFERROR(VLOOKUP($A58,'Season 2'!AF$4:CC$104,19,0),"0"),IFERROR(VLOOKUP($A58,'Season 3'!AF$4:CC$104,19,0),"0"),
IFERROR(VLOOKUP($A58,'Season 4'!AF$4:CC$104,19,0),"0"),IFERROR(VLOOKUP($A58,'Season 5'!AF$4:CC$104,19,0),"0"),
IFERROR(VLOOKUP($A58,'Season 6'!AF$4:CC$104,19,0),"0"),IFERROR(VLOOKUP($A58,'Season 7'!AF$4:CC$104,19,0),"0"),
IFERROR(VLOOKUP($A58,'Season 8'!AF$4:CC$104,19,0),"0"),IFERROR(VLOOKUP($A58,'Season 9'!AF$4:CC$104,19,0),"0"),
IFERROR(VLOOKUP($A58,'Season 10'!AF$4:CC$104,19,0),"0"),IFERROR(VLOOKUP($A58,'Season 11'!AF$4:CC$104,19,0),"0"),
IFERROR(VLOOKUP($A58,'Season 12'!AF$4:CC$104,19,0),"0"),IFERROR(VLOOKUP($A58,'Season 13'!AF$4:CC$104,19,0),"0"),
IFERROR(VLOOKUP($A58,'Season 14'!AF$4:CC$104,19,0),"0"),IFERROR(VLOOKUP($A58,'Season 15'!AF$4:CC$104,19,0),"0"),)</f>
        <v>0</v>
      </c>
      <c r="T58" s="26">
        <f>SUM(IFERROR(VLOOKUP($A58,'Season 1'!AF$4:CC$104,20,0),"0"),
IFERROR(VLOOKUP($A58,'Season 2'!AF$4:CC$104,20,0),"0"),IFERROR(VLOOKUP($A58,'Season 3'!AF$4:CC$104,20,0),"0"),
IFERROR(VLOOKUP($A58,'Season 4'!AF$4:CC$104,20,0),"0"),IFERROR(VLOOKUP($A58,'Season 5'!AF$4:CC$104,20,0),"0"),
IFERROR(VLOOKUP($A58,'Season 6'!AF$4:CC$104,20,0),"0"),IFERROR(VLOOKUP($A58,'Season 7'!AF$4:CC$104,20,0),"0"),
IFERROR(VLOOKUP($A58,'Season 8'!AF$4:CC$104,20,0),"0"),IFERROR(VLOOKUP($A58,'Season 9'!AF$4:CC$104,20,0),"0"),
IFERROR(VLOOKUP($A58,'Season 10'!AF$4:CC$104,20,0),"0"),IFERROR(VLOOKUP($A58,'Season 11'!AF$4:CC$104,20,0),"0"),
IFERROR(VLOOKUP($A58,'Season 12'!AF$4:CC$104,20,0),"0"),IFERROR(VLOOKUP($A58,'Season 13'!AF$4:CC$104,20,0),"0"),
IFERROR(VLOOKUP($A58,'Season 14'!AF$4:CC$104,20,0),"0"),IFERROR(VLOOKUP($A58,'Season 15'!AF$4:CC$104,20,0),"0"),)</f>
        <v>0</v>
      </c>
      <c r="U58" s="699">
        <f>SUM(IFERROR(VLOOKUP($A58,'Season 1'!AF$4:CC$104,21,0),"0"),
IFERROR(VLOOKUP($A58,'Season 2'!AF$4:CC$104,21,0),"0"),IFERROR(VLOOKUP($A58,'Season 3'!AF$4:CC$104,21,0),"0"),
IFERROR(VLOOKUP($A58,'Season 4'!AF$4:CC$104,21,0),"0"),IFERROR(VLOOKUP($A58,'Season 5'!AF$4:CC$104,21,0),"0"),
IFERROR(VLOOKUP($A58,'Season 6'!AF$4:CC$104,21,0),"0"),IFERROR(VLOOKUP($A58,'Season 7'!AF$4:CC$104,21,0),"0"),
IFERROR(VLOOKUP($A58,'Season 8'!AF$4:CC$104,21,0),"0"),IFERROR(VLOOKUP($A58,'Season 9'!AF$4:CC$104,21,0),"0"),
IFERROR(VLOOKUP($A58,'Season 10'!AF$4:CC$104,21,0),"0"),IFERROR(VLOOKUP($A58,'Season 11'!AF$4:CC$104,21,0),"0"),
IFERROR(VLOOKUP($A58,'Season 12'!AF$4:CC$104,21,0),"0"),IFERROR(VLOOKUP($A58,'Season 13'!AF$4:CC$104,21,0),"0"),
IFERROR(VLOOKUP($A58,'Season 14'!AF$4:CC$104,21,0),"0"),IFERROR(VLOOKUP($A58,'Season 15'!AF$4:CC$104,21,0),"0"),)</f>
        <v>0</v>
      </c>
      <c r="V58" s="700">
        <f>SUM(IFERROR(VLOOKUP($A58,'Season 1'!AF$4:CC$104,22,0),"0"),
IFERROR(VLOOKUP($A58,'Season 2'!AF$4:CC$104,22,0),"0"),IFERROR(VLOOKUP($A58,'Season 3'!AF$4:CC$104,22,0),"0"),
IFERROR(VLOOKUP($A58,'Season 4'!AF$4:CC$104,22,0),"0"),IFERROR(VLOOKUP($A58,'Season 5'!AF$4:CC$104,22,0),"0"),
IFERROR(VLOOKUP($A58,'Season 6'!AF$4:CC$104,22,0),"0"),IFERROR(VLOOKUP($A58,'Season 7'!AF$4:CC$104,22,0),"0"),
IFERROR(VLOOKUP($A58,'Season 8'!AF$4:CC$104,22,0),"0"),IFERROR(VLOOKUP($A58,'Season 9'!AF$4:CC$104,22,0),"0"),
IFERROR(VLOOKUP($A58,'Season 10'!AF$4:CC$104,22,0),"0"),IFERROR(VLOOKUP($A58,'Season 11'!AF$4:CC$104,22,0),"0"),
IFERROR(VLOOKUP($A58,'Season 12'!AF$4:CC$104,22,0),"0"),IFERROR(VLOOKUP($A58,'Season 13'!AF$4:CC$104,22,0),"0"),
IFERROR(VLOOKUP($A58,'Season 14'!AF$4:CC$104,22,0),"0"),IFERROR(VLOOKUP($A58,'Season 15'!AF$4:CC$104,22,0),"0"),)</f>
        <v>0</v>
      </c>
      <c r="W58" s="692">
        <f>SUM(IFERROR(VLOOKUP($A58,'Season 1'!AF$4:CC$104,23,0),"0"),
IFERROR(VLOOKUP($A58,'Season 2'!AF$4:CC$104,23,0),"0"),IFERROR(VLOOKUP($A58,'Season 3'!AF$4:CC$104,23,0),"0"),
IFERROR(VLOOKUP($A58,'Season 4'!AF$4:CC$104,23,0),"0"),IFERROR(VLOOKUP($A58,'Season 5'!AF$4:CC$104,23,0),"0"),
IFERROR(VLOOKUP($A58,'Season 6'!AF$4:CC$104,23,0),"0"),IFERROR(VLOOKUP($A58,'Season 7'!AF$4:CC$104,23,0),"0"),
IFERROR(VLOOKUP($A58,'Season 8'!AF$4:CC$104,23,0),"0"),IFERROR(VLOOKUP($A58,'Season 9'!AF$4:CC$104,23,0),"0"),
IFERROR(VLOOKUP($A58,'Season 10'!AF$4:CC$104,23,0),"0"),IFERROR(VLOOKUP($A58,'Season 11'!AF$4:CC$104,23,0),"0"),
IFERROR(VLOOKUP($A58,'Season 12'!AF$4:CC$104,23,0),"0"),IFERROR(VLOOKUP($A58,'Season 13'!AF$4:CC$104,23,0),"0"),
IFERROR(VLOOKUP($A58,'Season 14'!AF$4:CC$104,23,0),"0"),IFERROR(VLOOKUP($A58,'Season 15'!AF$4:CC$104,23,0),"0"),)</f>
        <v>0</v>
      </c>
      <c r="X58" s="1023">
        <f>SUM(IFERROR(VLOOKUP($A58,'Season 1'!AF$4:CC$104,24,0),"0"),
IFERROR(VLOOKUP($A58,'Season 2'!AF$4:CC$104,24,0),"0"),IFERROR(VLOOKUP($A58,'Season 3'!AF$4:CC$104,24,0),"0"),
IFERROR(VLOOKUP($A58,'Season 4'!AF$4:CC$104,24,0),"0"),IFERROR(VLOOKUP($A58,'Season 5'!AF$4:CC$104,24,0),"0"),
IFERROR(VLOOKUP($A58,'Season 6'!AF$4:CC$104,24,0),"0"),IFERROR(VLOOKUP($A58,'Season 7'!AF$4:CC$104,24,0),"0"),
IFERROR(VLOOKUP($A58,'Season 8'!AF$4:CC$104,24,0),"0"),IFERROR(VLOOKUP($A58,'Season 9'!AF$4:CC$104,24,0),"0"),
IFERROR(VLOOKUP($A58,'Season 10'!AF$4:CC$104,24,0),"0"),IFERROR(VLOOKUP($A58,'Season 11'!AF$4:CC$104,24,0),"0"),
IFERROR(VLOOKUP($A58,'Season 12'!AF$4:CC$104,24,0),"0"),IFERROR(VLOOKUP($A58,'Season 13'!AF$4:CC$104,24,0),"0"),
IFERROR(VLOOKUP($A58,'Season 14'!AF$4:CC$104,24,0),"0"),IFERROR(VLOOKUP($A58,'Season 15'!AF$4:CC$104,24,0),"0"),)</f>
        <v>3</v>
      </c>
      <c r="Y58" s="26">
        <f>SUM(IFERROR(VLOOKUP($A58,'Season 1'!AF$4:CC$104,25,0),"0"),
IFERROR(VLOOKUP($A58,'Season 2'!AF$4:CC$104,25,0),"0"),IFERROR(VLOOKUP($A58,'Season 3'!AF$4:CC$104,25,0),"0"),
IFERROR(VLOOKUP($A58,'Season 4'!AF$4:CC$104,25,0),"0"),IFERROR(VLOOKUP($A58,'Season 5'!AF$4:CC$104,25,0),"0"),
IFERROR(VLOOKUP($A58,'Season 6'!AF$4:CC$104,25,0),"0"),IFERROR(VLOOKUP($A58,'Season 7'!AF$4:CC$104,25,0),"0"),
IFERROR(VLOOKUP($A58,'Season 8'!AF$4:CC$104,25,0),"0"),IFERROR(VLOOKUP($A58,'Season 9'!AF$4:CC$104,25,0),"0"),
IFERROR(VLOOKUP($A58,'Season 10'!AF$4:CC$104,25,0),"0"),IFERROR(VLOOKUP($A58,'Season 11'!AF$4:CC$104,25,0),"0"),
IFERROR(VLOOKUP($A58,'Season 12'!AF$4:CC$104,25,0),"0"),IFERROR(VLOOKUP($A58,'Season 13'!AF$4:CC$104,25,0),"0"),
IFERROR(VLOOKUP($A58,'Season 14'!AF$4:CC$104,25,0),"0"),IFERROR(VLOOKUP($A58,'Season 15'!AF$4:CC$104,25,0),"0"),)</f>
        <v>6</v>
      </c>
      <c r="Z58" s="699">
        <f>SUM(IFERROR(VLOOKUP($A58,'Season 1'!AF$4:CC$104,26,0),"0"),
IFERROR(VLOOKUP($A58,'Season 2'!AF$4:CC$104,26,0),"0"),IFERROR(VLOOKUP($A58,'Season 3'!AF$4:CC$104,26,0),"0"),
IFERROR(VLOOKUP($A58,'Season 4'!AF$4:CC$104,26,0),"0"),IFERROR(VLOOKUP($A58,'Season 5'!AF$4:CC$104,26,0),"0"),
IFERROR(VLOOKUP($A58,'Season 6'!AF$4:CC$104,26,0),"0"),IFERROR(VLOOKUP($A58,'Season 7'!AF$4:CC$104,26,0),"0"),
IFERROR(VLOOKUP($A58,'Season 8'!AF$4:CC$104,26,0),"0"),IFERROR(VLOOKUP($A58,'Season 9'!AF$4:CC$104,26,0),"0"),
IFERROR(VLOOKUP($A58,'Season 10'!AF$4:CC$104,26,0),"0"),IFERROR(VLOOKUP($A58,'Season 11'!AF$4:CC$104,26,0),"0"),
IFERROR(VLOOKUP($A58,'Season 12'!AF$4:CC$104,26,0),"0"),IFERROR(VLOOKUP($A58,'Season 13'!AF$4:CC$104,26,0),"0"),
IFERROR(VLOOKUP($A58,'Season 14'!AF$4:CC$104,26,0),"0"),IFERROR(VLOOKUP($A58,'Season 15'!AF$4:CC$104,26,0),"0"),)</f>
        <v>18</v>
      </c>
      <c r="AA58" s="700">
        <f>SUM(IFERROR(VLOOKUP($A58,'Season 1'!AF$4:CC$104,27,0),"0"),
IFERROR(VLOOKUP($A58,'Season 2'!AF$4:CC$104,27,0),"0"),IFERROR(VLOOKUP($A58,'Season 3'!AF$4:CC$104,27,0),"0"),
IFERROR(VLOOKUP($A58,'Season 4'!AF$4:CC$104,27,0),"0"),IFERROR(VLOOKUP($A58,'Season 5'!AF$4:CC$104,27,0),"0"),
IFERROR(VLOOKUP($A58,'Season 6'!AF$4:CC$104,27,0),"0"),IFERROR(VLOOKUP($A58,'Season 7'!AF$4:CC$104,27,0),"0"),
IFERROR(VLOOKUP($A58,'Season 8'!AF$4:CC$104,27,0),"0"),IFERROR(VLOOKUP($A58,'Season 9'!AF$4:CC$104,27,0),"0"),
IFERROR(VLOOKUP($A58,'Season 10'!AF$4:CC$104,27,0),"0"),IFERROR(VLOOKUP($A58,'Season 11'!AF$4:CC$104,27,0),"0"),
IFERROR(VLOOKUP($A58,'Season 12'!AF$4:CC$104,27,0),"0"),IFERROR(VLOOKUP($A58,'Season 13'!AF$4:CC$104,27,0),"0"),
IFERROR(VLOOKUP($A58,'Season 14'!AF$4:CC$104,27,0),"0"),IFERROR(VLOOKUP($A58,'Season 15'!AF$4:CC$104,27,0),"0"),)</f>
        <v>0</v>
      </c>
      <c r="AB58" s="692">
        <f>SUM(IFERROR(VLOOKUP($A58,'Season 1'!AF$4:CC$104,28,0),"0"),
IFERROR(VLOOKUP($A58,'Season 2'!AF$4:CC$104,28,0),"0"),IFERROR(VLOOKUP($A58,'Season 3'!AF$4:CC$104,28,0),"0"),
IFERROR(VLOOKUP($A58,'Season 4'!AF$4:CC$104,28,0),"0"),IFERROR(VLOOKUP($A58,'Season 5'!AF$4:CC$104,28,0),"0"),
IFERROR(VLOOKUP($A58,'Season 6'!AF$4:CC$104,28,0),"0"),IFERROR(VLOOKUP($A58,'Season 7'!AF$4:CC$104,28,0),"0"),
IFERROR(VLOOKUP($A58,'Season 8'!AF$4:CC$104,28,0),"0"),IFERROR(VLOOKUP($A58,'Season 9'!AF$4:CC$104,28,0),"0"),
IFERROR(VLOOKUP($A58,'Season 10'!AF$4:CC$104,28,0),"0"),IFERROR(VLOOKUP($A58,'Season 11'!AF$4:CC$104,28,0),"0"),
IFERROR(VLOOKUP($A58,'Season 12'!AF$4:CC$104,28,0),"0"),IFERROR(VLOOKUP($A58,'Season 13'!AF$4:CC$104,28,0),"0"),
IFERROR(VLOOKUP($A58,'Season 14'!AF$4:CC$104,28,0),"0"),IFERROR(VLOOKUP($A58,'Season 15'!AF$4:CC$104,28,0),"0"),)</f>
        <v>0</v>
      </c>
      <c r="AC58" s="1023">
        <f>SUM(IFERROR(VLOOKUP($A58,'Season 1'!AF$4:CC$104,29,0),"0"),
IFERROR(VLOOKUP($A58,'Season 2'!AF$4:CC$104,29,0),"0"),IFERROR(VLOOKUP($A58,'Season 3'!AF$4:CC$104,29,0),"0"),
IFERROR(VLOOKUP($A58,'Season 4'!AF$4:CC$104,29,0),"0"),IFERROR(VLOOKUP($A58,'Season 5'!AF$4:CC$104,29,0),"0"),
IFERROR(VLOOKUP($A58,'Season 6'!AF$4:CC$104,29,0),"0"),IFERROR(VLOOKUP($A58,'Season 7'!AF$4:CC$104,29,0),"0"),
IFERROR(VLOOKUP($A58,'Season 8'!AF$4:CC$104,29,0),"0"),IFERROR(VLOOKUP($A58,'Season 9'!AF$4:CC$104,29,0),"0"),
IFERROR(VLOOKUP($A58,'Season 10'!AF$4:CC$104,29,0),"0"),IFERROR(VLOOKUP($A58,'Season 11'!AF$4:CC$104,29,0),"0"),
IFERROR(VLOOKUP($A58,'Season 12'!AF$4:CC$104,29,0),"0"),IFERROR(VLOOKUP($A58,'Season 13'!AF$4:CC$104,29,0),"0"),
IFERROR(VLOOKUP($A58,'Season 14'!AF$4:CC$104,29,0),"0"),IFERROR(VLOOKUP($A58,'Season 15'!AF$4:CC$104,29,0),"0"),)</f>
        <v>0</v>
      </c>
      <c r="AD58" s="26">
        <f>SUM(IFERROR(VLOOKUP($A58,'Season 1'!AF$4:CC$104,30,0),"0"),
IFERROR(VLOOKUP($A58,'Season 2'!AF$4:CC$104,30,0),"0"),IFERROR(VLOOKUP($A58,'Season 3'!AF$4:CC$104,30,0),"0"),
IFERROR(VLOOKUP($A58,'Season 4'!AF$4:CC$104,30,0),"0"),IFERROR(VLOOKUP($A58,'Season 5'!AF$4:CC$104,30,0),"0"),
IFERROR(VLOOKUP($A58,'Season 6'!AF$4:CC$104,30,0),"0"),IFERROR(VLOOKUP($A58,'Season 7'!AF$4:CC$104,30,0),"0"),
IFERROR(VLOOKUP($A58,'Season 8'!AF$4:CC$104,30,0),"0"),IFERROR(VLOOKUP($A58,'Season 9'!AF$4:CC$104,30,0),"0"),
IFERROR(VLOOKUP($A58,'Season 10'!AF$4:CC$104,30,0),"0"),IFERROR(VLOOKUP($A58,'Season 11'!AF$4:CC$104,30,0),"0"),
IFERROR(VLOOKUP($A58,'Season 12'!AF$4:CC$104,30,0),"0"),IFERROR(VLOOKUP($A58,'Season 13'!AF$4:CC$104,30,0),"0"),
IFERROR(VLOOKUP($A58,'Season 14'!AF$4:CC$104,30,0),"0"),IFERROR(VLOOKUP($A58,'Season 15'!AF$4:CC$104,30,0),"0"),)</f>
        <v>3</v>
      </c>
      <c r="AE58" s="699">
        <f>SUM(IFERROR(VLOOKUP($A58,'Season 1'!AF$4:CC$104,31,0),"0"),
IFERROR(VLOOKUP($A58,'Season 2'!AF$4:CC$104,31,0),"0"),IFERROR(VLOOKUP($A58,'Season 3'!AF$4:CC$104,31,0),"0"),
IFERROR(VLOOKUP($A58,'Season 4'!AF$4:CC$104,31,0),"0"),IFERROR(VLOOKUP($A58,'Season 5'!AF$4:CC$104,31,0),"0"),
IFERROR(VLOOKUP($A58,'Season 6'!AF$4:CC$104,31,0),"0"),IFERROR(VLOOKUP($A58,'Season 7'!AF$4:CC$104,31,0),"0"),
IFERROR(VLOOKUP($A58,'Season 8'!AF$4:CC$104,31,0),"0"),IFERROR(VLOOKUP($A58,'Season 9'!AF$4:CC$104,31,0),"0"),
IFERROR(VLOOKUP($A58,'Season 10'!AF$4:CC$104,31,0),"0"),IFERROR(VLOOKUP($A58,'Season 11'!AF$4:CC$104,31,0),"0"),
IFERROR(VLOOKUP($A58,'Season 12'!AF$4:CC$104,31,0),"0"),IFERROR(VLOOKUP($A58,'Season 13'!AF$4:CC$104,31,0),"0"),
IFERROR(VLOOKUP($A58,'Season 14'!AF$4:CC$104,31,0),"0"),IFERROR(VLOOKUP($A58,'Season 15'!AF$4:CC$104,31,0),"0"),)</f>
        <v>0</v>
      </c>
      <c r="AF58" s="700">
        <f>SUM(IFERROR(VLOOKUP($A58,'Season 3'!AF$4:CC$104,32,0),"0"),
IFERROR(VLOOKUP($A58,'Season 4'!AF$4:CC$104,32,0),"0"),IFERROR(VLOOKUP($A58,'Season 5'!AF$4:CC$104,32,0),"0"),
IFERROR(VLOOKUP($A58,'Season 6'!AF$4:CC$104,32,0),"0"),IFERROR(VLOOKUP($A58,'Season 7'!AF$4:CC$104,32,0),"0"),
IFERROR(VLOOKUP($A58,'Season 8'!AF$4:CC$104,32,0),"0"),IFERROR(VLOOKUP($A58,'Season 9'!AF$4:CC$104,32,0),"0"),
IFERROR(VLOOKUP($A58,'Season 10'!AF$4:CC$104,32,0),"0"),IFERROR(VLOOKUP($A58,'Season 11'!AF$4:CC$104,32,0),"0"),
IFERROR(VLOOKUP($A58,'Season 12'!AF$4:CC$104,32,0),"0"),IFERROR(VLOOKUP($A58,'Season 13'!AF$4:CC$104,32,0),"0"),
IFERROR(VLOOKUP($A58,'Season 14'!AF$4:CC$104,32,0),"0"),IFERROR(VLOOKUP($A58,'Season 15'!AF$4:CC$104,32,0),"0"),)</f>
        <v>0</v>
      </c>
      <c r="AG58" s="692">
        <f>SUM(IFERROR(VLOOKUP($A58,'Season 3'!AF$4:CC$104,33,0),"0"),
IFERROR(VLOOKUP($A58,'Season 4'!AF$4:CC$104,33,0),"0"),IFERROR(VLOOKUP($A58,'Season 5'!AF$4:CC$104,33,0),"0"),
IFERROR(VLOOKUP($A58,'Season 6'!AF$4:CC$104,33,0),"0"),IFERROR(VLOOKUP($A58,'Season 7'!AF$4:CC$104,33,0),"0"),
IFERROR(VLOOKUP($A58,'Season 8'!AF$4:CC$104,33,0),"0"),IFERROR(VLOOKUP($A58,'Season 9'!AF$4:CC$104,33,0),"0"),
IFERROR(VLOOKUP($A58,'Season 10'!AF$4:CC$104,33,0),"0"),IFERROR(VLOOKUP($A58,'Season 11'!AF$4:CC$104,33,0),"0"),
IFERROR(VLOOKUP($A58,'Season 12'!AF$4:CC$104,33,0),"0"),IFERROR(VLOOKUP($A58,'Season 13'!AF$4:CC$104,33,0),"0"),
IFERROR(VLOOKUP($A58,'Season 14'!AF$4:CC$104,33,0),"0"),IFERROR(VLOOKUP($A58,'Season 15'!AF$4:CC$104,33,0),"0"),)</f>
        <v>0</v>
      </c>
      <c r="AH58" s="1023">
        <f>SUM(IFERROR(VLOOKUP($A58,'Season 3'!AF$4:CC$104,34,0),"0"),
IFERROR(VLOOKUP($A58,'Season 4'!AF$4:CC$104,34,0),"0"),IFERROR(VLOOKUP($A58,'Season 5'!AF$4:CC$104,34,0),"0"),
IFERROR(VLOOKUP($A58,'Season 6'!AF$4:CC$104,34,0),"0"),IFERROR(VLOOKUP($A58,'Season 7'!AF$4:CC$104,34,0),"0"),
IFERROR(VLOOKUP($A58,'Season 8'!AF$4:CC$104,34,0),"0"),IFERROR(VLOOKUP($A58,'Season 9'!AF$4:CC$104,34,0),"0"),
IFERROR(VLOOKUP($A58,'Season 10'!AF$4:CC$104,34,0),"0"),IFERROR(VLOOKUP($A58,'Season 11'!AF$4:CC$104,34,0),"0"),
IFERROR(VLOOKUP($A58,'Season 12'!AF$4:CC$104,34,0),"0"),IFERROR(VLOOKUP($A58,'Season 13'!AF$4:CC$104,34,0),"0"),
IFERROR(VLOOKUP($A58,'Season 14'!AF$4:CC$104,34,0),"0"),IFERROR(VLOOKUP($A58,'Season 15'!AF$4:CC$104,34,0),"0"),)</f>
        <v>1</v>
      </c>
      <c r="AI58" s="26">
        <f>SUM(IFERROR(VLOOKUP($A58,'Season 3'!AF$4:CC$104,35,0),"0"),
IFERROR(VLOOKUP($A58,'Season 4'!AF$4:CC$104,35,0),"0"),IFERROR(VLOOKUP($A58,'Season 5'!AF$4:CC$104,35,0),"0"),
IFERROR(VLOOKUP($A58,'Season 6'!AF$4:CC$104,35,0),"0"),IFERROR(VLOOKUP($A58,'Season 7'!AF$4:CC$104,35,0),"0"),
IFERROR(VLOOKUP($A58,'Season 8'!AF$4:CC$104,35,0),"0"),IFERROR(VLOOKUP($A58,'Season 9'!AF$4:CC$104,35,0),"0"),
IFERROR(VLOOKUP($A58,'Season 10'!AF$4:CC$104,35,0),"0"),IFERROR(VLOOKUP($A58,'Season 11'!AF$4:CC$104,35,0),"0"),
IFERROR(VLOOKUP($A58,'Season 12'!AF$4:CC$104,35,0),"0"),IFERROR(VLOOKUP($A58,'Season 13'!AF$4:CC$104,35,0),"0"),
IFERROR(VLOOKUP($A58,'Season 14'!AF$4:CC$104,35,0),"0"),IFERROR(VLOOKUP($A58,'Season 15'!AF$4:CC$104,35,0),"0"),)</f>
        <v>1</v>
      </c>
      <c r="AJ58" s="699">
        <f>SUM(IFERROR(VLOOKUP($A58,'Season 3'!AF$4:CC$104,36,0),"0"),
IFERROR(VLOOKUP($A58,'Season 4'!AF$4:CC$104,36,0),"0"),IFERROR(VLOOKUP($A58,'Season 5'!AF$4:CC$104,36,0),"0"),
IFERROR(VLOOKUP($A58,'Season 6'!AF$4:CC$104,36,0),"0"),IFERROR(VLOOKUP($A58,'Season 7'!AF$4:CC$104,36,0),"0"),
IFERROR(VLOOKUP($A58,'Season 8'!AF$4:CC$104,36,0),"0"),IFERROR(VLOOKUP($A58,'Season 9'!AF$4:CC$104,36,0),"0"),
IFERROR(VLOOKUP($A58,'Season 10'!AF$4:CC$104,36,0),"0"),IFERROR(VLOOKUP($A58,'Season 11'!AF$4:CC$104,36,0),"0"),
IFERROR(VLOOKUP($A58,'Season 12'!AF$4:CC$104,36,0),"0"),IFERROR(VLOOKUP($A58,'Season 13'!AF$4:CC$104,36,0),"0"),
IFERROR(VLOOKUP($A58,'Season 14'!AF$4:CC$104,36,0),"0"),IFERROR(VLOOKUP($A58,'Season 15'!AF$4:CC$104,36,0),"0"),)</f>
        <v>1</v>
      </c>
      <c r="AK58" s="700">
        <f>SUM(IFERROR(VLOOKUP($A58,'Season 2'!AF$4:CC$104,32,0),"0"),IFERROR(VLOOKUP($A58,'Season 3'!AF$4:CC$104,37,0),"0"),
IFERROR(VLOOKUP($A58,'Season 4'!AF$4:CC$104,37,0),"0"),IFERROR(VLOOKUP($A58,'Season 5'!AF$4:CC$104,37,0),"0"),
IFERROR(VLOOKUP($A58,'Season 6'!AF$4:CC$104,37,0),"0"),IFERROR(VLOOKUP($A58,'Season 7'!AF$4:CC$104,37,0),"0"),
IFERROR(VLOOKUP($A58,'Season 8'!AF$4:CC$104,37,0),"0"),IFERROR(VLOOKUP($A58,'Season 9'!AF$4:CC$104,37,0),"0"),
IFERROR(VLOOKUP($A58,'Season 10'!AF$4:CC$104,37,0),"0"),IFERROR(VLOOKUP($A58,'Season 11'!AF$4:CC$104,37,0),"0"),
IFERROR(VLOOKUP($A58,'Season 12'!AF$4:CC$104,37,0),"0"),IFERROR(VLOOKUP($A58,'Season 13'!AF$4:CC$104,37,0),"0"),
IFERROR(VLOOKUP($A58,'Season 14'!AF$4:CC$104,37,0),"0"),IFERROR(VLOOKUP($A58,'Season 15'!AF$4:CC$104,37,0),"0"),)</f>
        <v>0</v>
      </c>
      <c r="AL58" s="692">
        <f>SUM(IFERROR(VLOOKUP($A58,'Season 2'!AF$4:CC$104,33,0),"0"),IFERROR(VLOOKUP($A58,'Season 3'!AF$4:CC$104,38,0),"0"),
IFERROR(VLOOKUP($A58,'Season 4'!AF$4:CC$104,38,0),"0"),IFERROR(VLOOKUP($A58,'Season 5'!AF$4:CC$104,38,0),"0"),
IFERROR(VLOOKUP($A58,'Season 6'!AF$4:CC$104,38,0),"0"),IFERROR(VLOOKUP($A58,'Season 7'!AF$4:CC$104,38,0),"0"),
IFERROR(VLOOKUP($A58,'Season 8'!AF$4:CC$104,38,0),"0"),IFERROR(VLOOKUP($A58,'Season 9'!AF$4:CC$104,38,0),"0"),
IFERROR(VLOOKUP($A58,'Season 10'!AF$4:CC$104,38,0),"0"),IFERROR(VLOOKUP($A58,'Season 11'!AF$4:CC$104,38,0),"0"),
IFERROR(VLOOKUP($A58,'Season 12'!AF$4:CC$104,38,0),"0"),IFERROR(VLOOKUP($A58,'Season 13'!AF$4:CC$104,38,0),"0"),
IFERROR(VLOOKUP($A58,'Season 14'!AF$4:CC$104,38,0),"0"),IFERROR(VLOOKUP($A58,'Season 15'!AF$4:CC$104,38,0),"0"),)</f>
        <v>0</v>
      </c>
      <c r="AM58" s="1023">
        <f>SUM(IFERROR(VLOOKUP($A58,'Season 2'!AF$4:CC$104,34,0),"0"),IFERROR(VLOOKUP($A58,'Season 3'!AF$4:CC$104,39,0),"0"),
IFERROR(VLOOKUP($A58,'Season 4'!AF$4:CC$104,39,0),"0"),IFERROR(VLOOKUP($A58,'Season 5'!AF$4:CC$104,39,0),"0"),
IFERROR(VLOOKUP($A58,'Season 6'!AF$4:CC$104,39,0),"0"),IFERROR(VLOOKUP($A58,'Season 7'!AF$4:CC$104,39,0),"0"),
IFERROR(VLOOKUP($A58,'Season 8'!AF$4:CC$104,39,0),"0"),IFERROR(VLOOKUP($A58,'Season 9'!AF$4:CC$104,39,0),"0"),
IFERROR(VLOOKUP($A58,'Season 10'!AF$4:CC$104,39,0),"0"),IFERROR(VLOOKUP($A58,'Season 11'!AF$4:CC$104,39,0),"0"),
IFERROR(VLOOKUP($A58,'Season 12'!AF$4:CC$104,39,0),"0"),IFERROR(VLOOKUP($A58,'Season 13'!AF$4:CC$104,39,0),"0"),
IFERROR(VLOOKUP($A58,'Season 14'!AF$4:CC$104,39,0),"0"),IFERROR(VLOOKUP($A58,'Season 15'!AF$4:CC$104,39,0),"0"),)</f>
        <v>1</v>
      </c>
      <c r="AN58" s="26">
        <f>SUM(IFERROR(VLOOKUP($A58,'Season 2'!AF$4:CC$104,35,0),"0"),IFERROR(VLOOKUP($A58,'Season 3'!AF$4:CC$104,40,0),"0"),
IFERROR(VLOOKUP($A58,'Season 4'!AF$4:CC$104,40,0),"0"),IFERROR(VLOOKUP($A58,'Season 5'!AF$4:CC$104,40,0),"0"),
IFERROR(VLOOKUP($A58,'Season 6'!AF$4:CC$104,40,0),"0"),IFERROR(VLOOKUP($A58,'Season 7'!AF$4:CC$104,40,0),"0"),
IFERROR(VLOOKUP($A58,'Season 8'!AF$4:CC$104,40,0),"0"),IFERROR(VLOOKUP($A58,'Season 9'!AF$4:CC$104,40,0),"0"),
IFERROR(VLOOKUP($A58,'Season 10'!AF$4:CC$104,40,0),"0"),IFERROR(VLOOKUP($A58,'Season 11'!AF$4:CC$104,40,0),"0"),
IFERROR(VLOOKUP($A58,'Season 12'!AF$4:CC$104,40,0),"0"),IFERROR(VLOOKUP($A58,'Season 13'!AF$4:CC$104,40,0),"0"),
IFERROR(VLOOKUP($A58,'Season 14'!AF$4:CC$104,40,0),"0"),IFERROR(VLOOKUP($A58,'Season 15'!AF$4:CC$104,40,0),"0"),)</f>
        <v>2</v>
      </c>
      <c r="AO58" s="699">
        <f>SUM(IFERROR(VLOOKUP($A58,'Season 2'!AF$4:CC$104,36,0),"0"),IFERROR(VLOOKUP($A58,'Season 3'!AF$4:CC$104,41,0),"0"),
IFERROR(VLOOKUP($A58,'Season 4'!AF$4:CC$104,41,0),"0"),IFERROR(VLOOKUP($A58,'Season 5'!AF$4:CC$104,41,0),"0"),
IFERROR(VLOOKUP($A58,'Season 6'!AF$4:CC$104,41,0),"0"),IFERROR(VLOOKUP($A58,'Season 7'!AF$4:CC$104,41,0),"0"),
IFERROR(VLOOKUP($A58,'Season 8'!AF$4:CC$104,41,0),"0"),IFERROR(VLOOKUP($A58,'Season 9'!AF$4:CC$104,41,0),"0"),
IFERROR(VLOOKUP($A58,'Season 10'!AF$4:CC$104,41,0),"0"),IFERROR(VLOOKUP($A58,'Season 11'!AF$4:CC$104,41,0),"0"),
IFERROR(VLOOKUP($A58,'Season 12'!AF$4:CC$104,41,0),"0"),IFERROR(VLOOKUP($A58,'Season 13'!AF$4:CC$104,41,0),"0"),
IFERROR(VLOOKUP($A58,'Season 14'!AF$4:CC$104,41,0),"0"),IFERROR(VLOOKUP($A58,'Season 15'!AF$4:CC$104,41,0),"0"),)</f>
        <v>1</v>
      </c>
      <c r="AP58" s="700">
        <f>SUM(IFERROR(VLOOKUP($A58,'Season 2'!AF$4:CC$104,37,0),"0"),IFERROR(VLOOKUP($A58,'Season 3'!AF$4:CC$104,42,0),"0"),
IFERROR(VLOOKUP($A58,'Season 4'!AF$4:CC$104,42,0),"0"),IFERROR(VLOOKUP($A58,'Season 5'!AF$4:CC$104,42,0),"0"),
IFERROR(VLOOKUP($A58,'Season 6'!AF$4:CC$104,42,0),"0"),IFERROR(VLOOKUP($A58,'Season 7'!AF$4:CC$104,42,0),"0"),
IFERROR(VLOOKUP($A58,'Season 8'!AF$4:CC$104,42,0),"0"),IFERROR(VLOOKUP($A58,'Season 9'!AF$4:CC$104,42,0),"0"),
IFERROR(VLOOKUP($A58,'Season 10'!AF$4:CC$104,42,0),"0"),IFERROR(VLOOKUP($A58,'Season 11'!AF$4:CC$104,42,0),"0"),
IFERROR(VLOOKUP($A58,'Season 12'!AF$4:CC$104,42,0),"0"),IFERROR(VLOOKUP($A58,'Season 13'!AF$4:CC$104,42,0),"0"),
IFERROR(VLOOKUP($A58,'Season 14'!AF$4:CC$104,42,0),"0"),IFERROR(VLOOKUP($A58,'Season 15'!AF$4:CC$104,42,0),"0"),)</f>
        <v>0</v>
      </c>
      <c r="AQ58" s="692">
        <f>SUM(IFERROR(VLOOKUP($A58,'Season 2'!AF$4:CC$104,38,0),"0"),IFERROR(VLOOKUP($A58,'Season 3'!AF$4:CC$104,43,0),"0"),
IFERROR(VLOOKUP($A58,'Season 4'!AF$4:CC$104,43,0),"0"),IFERROR(VLOOKUP($A58,'Season 5'!AF$4:CC$104,43,0),"0"),
IFERROR(VLOOKUP($A58,'Season 6'!AF$4:CC$104,43,0),"0"),IFERROR(VLOOKUP($A58,'Season 7'!AF$4:CC$104,43,0),"0"),
IFERROR(VLOOKUP($A58,'Season 8'!AF$4:CC$104,43,0),"0"),IFERROR(VLOOKUP($A58,'Season 9'!AF$4:CC$104,43,0),"0"),
IFERROR(VLOOKUP($A58,'Season 10'!AF$4:CC$104,43,0),"0"),IFERROR(VLOOKUP($A58,'Season 11'!AF$4:CC$104,43,0),"0"),
IFERROR(VLOOKUP($A58,'Season 12'!AF$4:CC$104,43,0),"0"),IFERROR(VLOOKUP($A58,'Season 13'!AF$4:CC$104,43,0),"0"),
IFERROR(VLOOKUP($A58,'Season 14'!AF$4:CC$104,43,0),"0"),IFERROR(VLOOKUP($A58,'Season 15'!AF$4:CC$104,43,0),"0"),)</f>
        <v>0</v>
      </c>
      <c r="AR58" s="1023">
        <f>SUM(IFERROR(VLOOKUP($A58,'Season 2'!AF$4:CC$104,39,0),"0"),IFERROR(VLOOKUP($A58,'Season 3'!AF$4:CC$104,44,0),"0"),
IFERROR(VLOOKUP($A58,'Season 4'!AF$4:CC$104,44,0),"0"),IFERROR(VLOOKUP($A58,'Season 5'!AF$4:CC$104,44,0),"0"),
IFERROR(VLOOKUP($A58,'Season 6'!AF$4:CC$104,44,0),"0"),IFERROR(VLOOKUP($A58,'Season 7'!AF$4:CC$104,44,0),"0"),
IFERROR(VLOOKUP($A58,'Season 8'!AF$4:CC$104,44,0),"0"),IFERROR(VLOOKUP($A58,'Season 9'!AF$4:CC$104,44,0),"0"),
IFERROR(VLOOKUP($A58,'Season 10'!AF$4:CC$104,44,0),"0"),IFERROR(VLOOKUP($A58,'Season 11'!AF$4:CC$104,44,0),"0"),
IFERROR(VLOOKUP($A58,'Season 12'!AF$4:CC$104,44,0),"0"),IFERROR(VLOOKUP($A58,'Season 13'!AF$4:CC$104,44,0),"0"),
IFERROR(VLOOKUP($A58,'Season 14'!AF$4:CC$104,44,0),"0"),IFERROR(VLOOKUP($A58,'Season 15'!AF$4:CC$104,44,0),"0"),)</f>
        <v>2</v>
      </c>
      <c r="AS58" s="26">
        <f>SUM(IFERROR(VLOOKUP($A58,'Season 2'!AF$4:CC$104,40,0),"0"),IFERROR(VLOOKUP($A58,'Season 3'!AF$4:CC$104,45,0),"0"),
IFERROR(VLOOKUP($A58,'Season 4'!AF$4:CC$104,45,0),"0"),IFERROR(VLOOKUP($A58,'Season 5'!AF$4:CC$104,45,0),"0"),
IFERROR(VLOOKUP($A58,'Season 6'!AF$4:CC$104,45,0),"0"),IFERROR(VLOOKUP($A58,'Season 7'!AF$4:CC$104,45,0),"0"),
IFERROR(VLOOKUP($A58,'Season 8'!AF$4:CC$104,45,0),"0"),IFERROR(VLOOKUP($A58,'Season 9'!AF$4:CC$104,45,0),"0"),
IFERROR(VLOOKUP($A58,'Season 10'!AF$4:CC$104,45,0),"0"),IFERROR(VLOOKUP($A58,'Season 11'!AF$4:CC$104,45,0),"0"),
IFERROR(VLOOKUP($A58,'Season 12'!AF$4:CC$104,45,0),"0"),IFERROR(VLOOKUP($A58,'Season 13'!AF$4:CC$104,45,0),"0"),
IFERROR(VLOOKUP($A58,'Season 14'!AF$4:CC$104,45,0),"0"),IFERROR(VLOOKUP($A58,'Season 15'!AF$4:CC$104,45,0),"0"),)</f>
        <v>2</v>
      </c>
      <c r="AT58" s="699">
        <f>SUM(IFERROR(VLOOKUP($A58,'Season 2'!AF$4:CC$104,41,0),"0"),IFERROR(VLOOKUP($A58,'Season 3'!AF$4:CC$104,46,0),"0"),
IFERROR(VLOOKUP($A58,'Season 4'!AF$4:CC$104,46,0),"0"),IFERROR(VLOOKUP($A58,'Season 5'!AF$4:CC$104,46,0),"0"),
IFERROR(VLOOKUP($A58,'Season 6'!AF$4:CC$104,46,0),"0"),IFERROR(VLOOKUP($A58,'Season 7'!AF$4:CC$104,46,0),"0"),
IFERROR(VLOOKUP($A58,'Season 8'!AF$4:CC$104,46,0),"0"),IFERROR(VLOOKUP($A58,'Season 9'!AF$4:CC$104,46,0),"0"),
IFERROR(VLOOKUP($A58,'Season 10'!AF$4:CC$104,46,0),"0"),IFERROR(VLOOKUP($A58,'Season 11'!AF$4:CC$104,46,0),"0"),
IFERROR(VLOOKUP($A58,'Season 12'!AF$4:CC$104,46,0),"0"),IFERROR(VLOOKUP($A58,'Season 13'!AF$4:CC$104,46,0),"0"),
IFERROR(VLOOKUP($A58,'Season 14'!AF$4:CC$104,46,0),"0"),IFERROR(VLOOKUP($A58,'Season 15'!AF$4:CC$104,46,0),"0"),)</f>
        <v>2</v>
      </c>
      <c r="AU58" s="700">
        <f>SUM(IFERROR(VLOOKUP($A58,'Season 3'!AF$4:CH$104,47,0),"0"),
IFERROR(VLOOKUP($A58,'Season 4'!AF$4:CH$104,47,0),"0"),IFERROR(VLOOKUP($A58,'Season 5'!AF$4:CH$104,47,0),"0"),
IFERROR(VLOOKUP($A58,'Season 6'!AF$4:CH$104,47,0),"0"),IFERROR(VLOOKUP($A58,'Season 7'!AF$4:CH$104,47,0),"0"),
IFERROR(VLOOKUP($A58,'Season 8'!AF$4:CH$104,47,0),"0"),IFERROR(VLOOKUP($A58,'Season 9'!AF$4:CH$104,47,0),"0"),
IFERROR(VLOOKUP($A58,'Season 10'!AF$4:CH$104,47,0),"0"),IFERROR(VLOOKUP($A58,'Season 11'!AF$4:CH$104,47,0),"0"),
IFERROR(VLOOKUP($A58,'Season 12'!AF$4:CH$104,47,0),"0"),IFERROR(VLOOKUP($A58,'Season 13'!AF$4:CH$104,47,0),"0"),
IFERROR(VLOOKUP($A58,'Season 14'!AF$4:CH$104,47,0),"0"),IFERROR(VLOOKUP($A58,'Season 15'!AF$4:CH$104,47,0),"0"),)</f>
        <v>0</v>
      </c>
      <c r="AV58" s="692">
        <f>SUM(IFERROR(VLOOKUP($A58,'Season 3'!AF$4:CH$104,48,0),"0"),
IFERROR(VLOOKUP($A58,'Season 4'!AF$4:CH$104,48,0),"0"),IFERROR(VLOOKUP($A58,'Season 5'!AF$4:CH$104,48,0),"0"),
IFERROR(VLOOKUP($A58,'Season 6'!AF$4:CH$104,48,0),"0"),IFERROR(VLOOKUP($A58,'Season 7'!AF$4:CH$104,48,0),"0"),
IFERROR(VLOOKUP($A58,'Season 8'!AF$4:CH$104,48,0),"0"),IFERROR(VLOOKUP($A58,'Season 9'!AF$4:CH$104,48,0),"0"),
IFERROR(VLOOKUP($A58,'Season 10'!AF$4:CH$104,48,0),"0"),IFERROR(VLOOKUP($A58,'Season 11'!AF$4:CH$104,48,0),"0"),
IFERROR(VLOOKUP($A58,'Season 12'!AF$4:CH$104,48,0),"0"),IFERROR(VLOOKUP($A58,'Season 13'!AF$4:CH$104,48,0),"0"),
IFERROR(VLOOKUP($A58,'Season 14'!AF$4:CH$104,48,0),"0"),IFERROR(VLOOKUP($A58,'Season 15'!AF$4:CH$104,48,0),"0"),)</f>
        <v>0</v>
      </c>
      <c r="AW58" s="1023">
        <f>SUM(IFERROR(VLOOKUP($A58,'Season 3'!AF$4:CH$104,49,0),"0"),
IFERROR(VLOOKUP($A58,'Season 4'!AF$4:CH$104,49,0),"0"),IFERROR(VLOOKUP($A58,'Season 5'!AF$4:CH$104,49,0),"0"),
IFERROR(VLOOKUP($A58,'Season 6'!AF$4:CH$104,49,0),"0"),IFERROR(VLOOKUP($A58,'Season 7'!AF$4:CH$104,49,0),"0"),
IFERROR(VLOOKUP($A58,'Season 8'!AF$4:CH$104,49,0),"0"),IFERROR(VLOOKUP($A58,'Season 9'!AF$4:CH$104,49,0),"0"),
IFERROR(VLOOKUP($A58,'Season 10'!AF$4:CH$104,49,0),"0"),IFERROR(VLOOKUP($A58,'Season 11'!AF$4:CH$104,49,0),"0"),
IFERROR(VLOOKUP($A58,'Season 12'!AF$4:CH$104,49,0),"0"),IFERROR(VLOOKUP($A58,'Season 13'!AF$4:CH$104,49,0),"0"),
IFERROR(VLOOKUP($A58,'Season 14'!AF$4:CH$104,49,0),"0"),IFERROR(VLOOKUP($A58,'Season 15'!AF$4:CH$104,49,0),"0"),)</f>
        <v>1</v>
      </c>
      <c r="AX58" s="26">
        <f>SUM(IFERROR(VLOOKUP($A58,'Season 3'!AF$4:CH$104,50,0),"0"),
IFERROR(VLOOKUP($A58,'Season 4'!AF$4:CH$104,50,0),"0"),IFERROR(VLOOKUP($A58,'Season 5'!AF$4:CH$104,50,0),"0"),
IFERROR(VLOOKUP($A58,'Season 6'!AF$4:CH$104,50,0),"0"),IFERROR(VLOOKUP($A58,'Season 7'!AF$4:CH$104,50,0),"0"),
IFERROR(VLOOKUP($A58,'Season 8'!AF$4:CH$104,50,0),"0"),IFERROR(VLOOKUP($A58,'Season 9'!AF$4:CH$104,50,0),"0"),
IFERROR(VLOOKUP($A58,'Season 10'!AF$4:CH$104,50,0),"0"),IFERROR(VLOOKUP($A58,'Season 11'!AF$4:CH$104,50,0),"0"),
IFERROR(VLOOKUP($A58,'Season 12'!AF$4:CH$104,50,0),"0"),IFERROR(VLOOKUP($A58,'Season 13'!AF$4:CH$104,50,0),"0"),
IFERROR(VLOOKUP($A58,'Season 14'!AF$4:CH$104,50,0),"0"),IFERROR(VLOOKUP($A58,'Season 15'!AF$4:CH$104,50,0),"0"),)</f>
        <v>1</v>
      </c>
      <c r="AY58" s="699">
        <f>SUM(IFERROR(VLOOKUP($A58,'Season 3'!AF$4:CH$104,51,0),"0"),
IFERROR(VLOOKUP($A58,'Season 4'!AF$4:CH$104,51,0),"0"),IFERROR(VLOOKUP($A58,'Season 5'!AF$4:CH$104,51,0),"0"),
IFERROR(VLOOKUP($A58,'Season 6'!AF$4:CH$104,51,0),"0"),IFERROR(VLOOKUP($A58,'Season 7'!AF$4:CH$104,51,0),"0"),
IFERROR(VLOOKUP($A58,'Season 8'!AF$4:CH$104,51,0),"0"),IFERROR(VLOOKUP($A58,'Season 9'!AF$4:CH$104,51,0),"0"),
IFERROR(VLOOKUP($A58,'Season 10'!AF$4:CH$104,51,0),"0"),IFERROR(VLOOKUP($A58,'Season 11'!AF$4:CH$104,51,0),"0"),
IFERROR(VLOOKUP($A58,'Season 12'!AF$4:CH$104,51,0),"0"),IFERROR(VLOOKUP($A58,'Season 13'!AF$4:CH$104,51,0),"0"),
IFERROR(VLOOKUP($A58,'Season 14'!AF$4:CH$104,51,0),"0"),IFERROR(VLOOKUP($A58,'Season 15'!AF$4:CH$104,51,0),"0"),)</f>
        <v>1</v>
      </c>
      <c r="AZ58" s="700">
        <f>SUM(IFERROR(VLOOKUP($A58,'Season 1'!AF$4:CC$104,32,0),"0"),IFERROR(VLOOKUP($A58,'Season 2'!AF$4:CC$104,37,0),"0"),)</f>
        <v>0</v>
      </c>
      <c r="BA58" s="692">
        <f>SUM(IFERROR(VLOOKUP($A58,'Season 1'!AF$4:CC$104,33,0),"0"),IFERROR(VLOOKUP($A58,'Season 2'!AF$4:CC$104,38,0),"0"),)</f>
        <v>0</v>
      </c>
      <c r="BB58" s="1023">
        <f>SUM(IFERROR(VLOOKUP($A58,'Season 1'!AF$4:CC$104,34,0),"0"),IFERROR(VLOOKUP($A58,'Season 2'!AF$4:CC$104,39,0),"0"),)</f>
        <v>2</v>
      </c>
      <c r="BC58" s="26">
        <f>SUM(IFERROR(VLOOKUP($A58,'Season 1'!AF$4:CC$104,35,0),"0"),IFERROR(VLOOKUP($A58,'Season 2'!AF$4:CC$104,40,0),"0"),)</f>
        <v>2</v>
      </c>
      <c r="BD58" s="699">
        <f>SUM(IFERROR(VLOOKUP($A58,'Season 1'!AF$4:CC$104,36,0),"0"),IFERROR(VLOOKUP($A58,'Season 2'!AF$4:CC$104,41,0),"0"),)</f>
        <v>2</v>
      </c>
      <c r="BE58" s="1111">
        <f>SUM(IFERROR(VLOOKUP($A58,'Season 1'!AF$4:CC$104,37,0),"0"),
IFERROR(VLOOKUP($A58,'Season 2'!AF$4:CC$104,47,0),"0"),IFERROR(VLOOKUP($A58,'Season 3'!AF$4:CH$104,52,0),"0"),
IFERROR(VLOOKUP($A58,'Season 4'!AF$4:CH$104,52,0),"0"),IFERROR(VLOOKUP($A58,'Season 5'!AF$4:CH$104,52,0),"0"),
IFERROR(VLOOKUP($A58,'Season 6'!AF$4:CH$104,52,0),"0"),IFERROR(VLOOKUP($A58,'Season 7'!AF$4:CH$104,52,0),"0"),
IFERROR(VLOOKUP($A58,'Season 8'!AF$4:CH$104,52,0),"0"),IFERROR(VLOOKUP($A58,'Season 9'!AF$4:CH$104,52,0),"0"),
IFERROR(VLOOKUP($A58,'Season 10'!AF$4:CH$104,52,0),"0"),IFERROR(VLOOKUP($A58,'Season 11'!AF$4:CH$104,52,0),"0"),
IFERROR(VLOOKUP($A58,'Season 12'!AF$4:CH$104,52,0),"0"),IFERROR(VLOOKUP($A58,'Season 13'!AF$4:CH$104,52,0),"0"),
IFERROR(VLOOKUP($A58,'Season 14'!AF$4:CH$104,52,0),"0"),IFERROR(VLOOKUP($A58,'Season 15'!AF$4:CH$104,52,0),"0"),)</f>
        <v>0</v>
      </c>
      <c r="BF58" s="1112">
        <f>SUM(IFERROR(VLOOKUP($A58,'Season 1'!AF$4:CC$104,38,0),"0"),
IFERROR(VLOOKUP($A58,'Season 2'!AF$4:CC$104,48,0),"0"),IFERROR(VLOOKUP($A58,'Season 3'!AF$4:CH$104,53,0),"0"),
IFERROR(VLOOKUP($A58,'Season 4'!AF$4:CH$104,53,0),"0"),IFERROR(VLOOKUP($A58,'Season 5'!AF$4:CH$104,53,0),"0"),
IFERROR(VLOOKUP($A58,'Season 6'!AF$4:CH$104,53,0),"0"),IFERROR(VLOOKUP($A58,'Season 7'!AF$4:CH$104,53,0),"0"),
IFERROR(VLOOKUP($A58,'Season 8'!AF$4:CH$104,53,0),"0"),IFERROR(VLOOKUP($A58,'Season 9'!AF$4:CH$104,53,0),"0"),
IFERROR(VLOOKUP($A58,'Season 10'!AF$4:CH$104,53,0),"0"),IFERROR(VLOOKUP($A58,'Season 11'!AF$4:CH$104,53,0),"0"),
IFERROR(VLOOKUP($A58,'Season 12'!AF$4:CH$104,53,0),"0"),IFERROR(VLOOKUP($A58,'Season 13'!AF$4:CH$104,53,0),"0"),
IFERROR(VLOOKUP($A58,'Season 14'!AF$4:CH$104,53,0),"0"),IFERROR(VLOOKUP($A58,'Season 15'!AF$4:CH$104,53,0),"0"),)</f>
        <v>0</v>
      </c>
      <c r="BG58" s="1061" t="e">
        <f t="shared" si="1"/>
        <v>#DIV/0!</v>
      </c>
      <c r="BI58" s="1100"/>
      <c r="BJ58" s="1100"/>
      <c r="BK58" s="1100"/>
      <c r="BL58" s="1100"/>
      <c r="BM58" s="1100"/>
      <c r="BN58" s="1100"/>
      <c r="BO58" s="334"/>
      <c r="BP58" s="334"/>
      <c r="BQ58" s="334"/>
      <c r="BR58" s="334"/>
      <c r="BS58" s="15">
        <f>IFERROR(VLOOKUP($A58,'Season 1'!$AF$4:$CH$104,39,0),"0")</f>
        <v>0</v>
      </c>
      <c r="BT58" s="15">
        <f>IFERROR(VLOOKUP($A58,'Season 1'!$AF$4:$CH$104,40,0),"0")</f>
        <v>0</v>
      </c>
      <c r="BU58" s="15">
        <f>IFERROR(VLOOKUP($A58,'Season 2'!$AF$4:$CH$104,49,0),"0")</f>
        <v>0</v>
      </c>
      <c r="BV58" s="15">
        <f>IFERROR(VLOOKUP($A58,'Season 2'!$AF$4:$CH$104,50,0),"0")</f>
        <v>0</v>
      </c>
      <c r="BW58" s="15">
        <f>IFERROR(VLOOKUP($A58,'Season 3'!$AF$4:$CH$104,54,0),"0")</f>
        <v>0</v>
      </c>
      <c r="BX58" s="15">
        <f>IFERROR(VLOOKUP($A58,'Season 3'!$AF$4:$CH$104,55,0),"0")</f>
        <v>0</v>
      </c>
      <c r="BY58" s="15" t="str">
        <f>IFERROR(VLOOKUP($A58,'Season 4'!$AF$4:$CH$104,54,0),"0")</f>
        <v>0</v>
      </c>
      <c r="BZ58" s="15" t="str">
        <f>IFERROR(VLOOKUP($A58,'Season 4'!$AF$4:$CH$104,55,0),"0")</f>
        <v>0</v>
      </c>
      <c r="CA58" s="15" t="str">
        <f>IFERROR(VLOOKUP($A58,'Season 5'!$AF$4:$CH$104,54,0),"0")</f>
        <v>0</v>
      </c>
      <c r="CB58" s="15" t="str">
        <f>IFERROR(VLOOKUP($A58,'Season 5'!$AF$4:$CH$104,55,0),"0")</f>
        <v>0</v>
      </c>
      <c r="CC58" s="15" t="str">
        <f>IFERROR(VLOOKUP($A58,'Season 6'!$AF$4:$CH$104,54,0),"0")</f>
        <v>0</v>
      </c>
      <c r="CD58" s="15" t="str">
        <f>IFERROR(VLOOKUP($A58,'Season 6'!$AF$4:$CH$104,55,0),"0")</f>
        <v>0</v>
      </c>
      <c r="CE58" s="15" t="str">
        <f>IFERROR(VLOOKUP($A58,'Season 7'!$AF$4:$CH$104,54,0),"0")</f>
        <v>0</v>
      </c>
      <c r="CF58" s="15" t="str">
        <f>IFERROR(VLOOKUP($A58,'Season 7'!$AF$4:$CH$104,55,0),"0")</f>
        <v>0</v>
      </c>
      <c r="CG58" s="15" t="str">
        <f>IFERROR(VLOOKUP($A58,'Season 8'!$AF$4:$CH$104,54,0),"0")</f>
        <v>0</v>
      </c>
      <c r="CH58" s="15" t="str">
        <f>IFERROR(VLOOKUP($A58,'Season 8'!$AF$4:$CH$104,55,0),"0")</f>
        <v>0</v>
      </c>
      <c r="CI58" s="15" t="str">
        <f>IFERROR(VLOOKUP($A58,'Season 9'!$AF$4:$CH$104,54,0),"0")</f>
        <v>0</v>
      </c>
      <c r="CJ58" s="15" t="str">
        <f>IFERROR(VLOOKUP($A58,'Season 9'!$AF$4:$CH$104,55,0),"0")</f>
        <v>0</v>
      </c>
      <c r="CK58" s="15" t="str">
        <f>IFERROR(VLOOKUP($A58,'Season 10'!$AF$4:$CH$104,54,0),"0")</f>
        <v>0</v>
      </c>
      <c r="CL58" s="15" t="str">
        <f>IFERROR(VLOOKUP($A58,'Season 10'!$AF$4:$CH$104,55,0),"0")</f>
        <v>0</v>
      </c>
      <c r="CM58" s="15" t="str">
        <f>IFERROR(VLOOKUP($A58,'Season 11'!$AF$4:$CH$104,54,0),"0")</f>
        <v>0</v>
      </c>
      <c r="CN58" s="15" t="str">
        <f>IFERROR(VLOOKUP($A58,'Season 11'!$AF$4:$CH$104,55,0),"0")</f>
        <v>0</v>
      </c>
      <c r="CO58" s="15" t="str">
        <f>IFERROR(VLOOKUP($A58,'Season 12'!$AF$4:$CH$104,54,0),"0")</f>
        <v>0</v>
      </c>
      <c r="CP58" s="15" t="str">
        <f>IFERROR(VLOOKUP($A58,'Season 12'!$AF$4:$CH$104,55,0),"0")</f>
        <v>0</v>
      </c>
      <c r="CQ58" s="15" t="str">
        <f>IFERROR(VLOOKUP($A58,'Season 13'!$AF$4:$CH$104,54,0),"0")</f>
        <v>0</v>
      </c>
      <c r="CR58" s="15" t="str">
        <f>IFERROR(VLOOKUP($A58,'Season 13'!$AF$4:$CH$104,55,0),"0")</f>
        <v>0</v>
      </c>
      <c r="CS58" s="15" t="str">
        <f>IFERROR(VLOOKUP($A58,'Season 14'!$AF$4:$CH$104,54,0),"0")</f>
        <v>0</v>
      </c>
      <c r="CT58" s="15" t="str">
        <f>IFERROR(VLOOKUP($A58,'Season 14'!$AF$4:$CH$104,55,0),"0")</f>
        <v>0</v>
      </c>
      <c r="CU58" s="15" t="str">
        <f>IFERROR(VLOOKUP($A58,'Season 15'!$AF$4:$CH$104,54,0),"0")</f>
        <v>0</v>
      </c>
      <c r="CV58" s="15" t="str">
        <f>IFERROR(VLOOKUP($A58,'Season 15'!$AF$4:$CH$104,55,0),"0")</f>
        <v>0</v>
      </c>
    </row>
    <row r="59" spans="1:100" x14ac:dyDescent="0.25">
      <c r="A59" s="1090" t="s">
        <v>420</v>
      </c>
      <c r="B59" s="1021" t="str">
        <f>IFERROR(VLOOKUP('Data Totals'!A59,'Season 1'!AF$4:CC$104,2,FALSE),IFERROR(VLOOKUP('Data Totals'!A59,'Season 2'!AF$4:CC$104,2,FALSE),IFERROR(VLOOKUP('Data Totals'!A59,'Season 3'!AF$4:CC$104,2,FALSE),IFERROR(VLOOKUP('Data Totals'!A59,'Season 4'!AF$4:CC$104,2,FALSE),IFERROR(VLOOKUP('Data Totals'!A59,'Season 5'!AF$4:CC$104,2,FALSE),IFERROR(VLOOKUP('Data Totals'!A59,'Season 6'!AF$4:CC$104,2,FALSE),IFERROR(VLOOKUP('Data Totals'!A59,'Season 7'!AF$4:CC$104,2,FALSE),IFERROR(VLOOKUP('Data Totals'!A59,'Season 8'!AF$4:CC$104,2,FALSE),IFERROR(VLOOKUP('Data Totals'!A59,'Season 9'!AF$4:CC$104,2,FALSE),IFERROR(VLOOKUP('Data Totals'!A59,'Season 10'!AF$4:CC$104,2,FALSE),IFERROR(VLOOKUP('Data Totals'!A59,'Season 11'!AF$4:CC$104,2,FALSE),IFERROR(VLOOKUP('Data Totals'!A59,'Season 12'!AF$4:CC$104,2,FALSE),IFERROR(VLOOKUP('Data Totals'!A59,'Season 13'!AF$4:CC$104,2,FALSE),IFERROR(VLOOKUP('Data Totals'!A59,'Season 14'!AF$4:CC$104,2,FALSE),IFERROR(VLOOKUP('Data Totals'!A59,'Season 15'!AF$4:CC$104,2,FALSE),"N/A")))))))))))))))</f>
        <v>LM</v>
      </c>
      <c r="C59" s="1022">
        <f>IFERROR(VLOOKUP('Data Totals'!A59,'Season 1'!AF$4:CC$104,3,FALSE),IFERROR(VLOOKUP('Data Totals'!A59,'Season 2'!AF$4:CC$104,3,FALSE),IFERROR(VLOOKUP('Data Totals'!A59,'Season 3'!AF$4:CC$104,3,FALSE),IFERROR(VLOOKUP('Data Totals'!A59,'Season 4'!AF$4:CC$104,3,FALSE),IFERROR(VLOOKUP('Data Totals'!A59,'Season 5'!AF$4:CC$104,3,FALSE),IFERROR(VLOOKUP('Data Totals'!A59,'Season 6'!AF$4:CC$104,3,FALSE),IFERROR(VLOOKUP('Data Totals'!A59,'Season 7'!AF$4:CC$104,3,FALSE),IFERROR(VLOOKUP('Data Totals'!A59,'Season 8'!AF$4:CC$104,3,FALSE),IFERROR(VLOOKUP('Data Totals'!A59,'Season 9'!AF$4:CC$104,3,FALSE),IFERROR(VLOOKUP('Data Totals'!A59,'Season 10'!AF$4:CC$104,3,FALSE),IFERROR(VLOOKUP('Data Totals'!A59,'Season 11'!AF$4:CC$104,3,FALSE),IFERROR(VLOOKUP('Data Totals'!A59,'Season 12'!AF$4:CC$104,3,FALSE),IFERROR(VLOOKUP('Data Totals'!A59,'Season 13'!AF$4:CC$104,3,FALSE),IFERROR(VLOOKUP('Data Totals'!A59,'Season 14'!AF$4:CC$104,3,FALSE),IFERROR(VLOOKUP('Data Totals'!A59,'Season 15'!AF$4:CC$104,3,FALSE),"N/A")))))))))))))))</f>
        <v>73</v>
      </c>
      <c r="D59" s="1022">
        <f>IFERROR(VLOOKUP('Data Totals'!A59,'Season 1'!AF$4:CC$104,4,FALSE),IFERROR(VLOOKUP('Data Totals'!A59,'Season 2'!AF$4:CC$104,4,FALSE),IFERROR(VLOOKUP('Data Totals'!A59,'Season 3'!AF$4:CC$104,4,FALSE),IFERROR(VLOOKUP('Data Totals'!A59,'Season 4'!AF$4:CC$104,4,FALSE),IFERROR(VLOOKUP('Data Totals'!A59,'Season 5'!AF$4:CC$104,4,FALSE),IFERROR(VLOOKUP('Data Totals'!A59,'Season 6'!AF$4:CC$104,4,FALSE),IFERROR(VLOOKUP('Data Totals'!A59,'Season 7'!AF$4:CC$104,4,FALSE),IFERROR(VLOOKUP('Data Totals'!A59,'Season 8'!AF$4:CC$104,4,FALSE),IFERROR(VLOOKUP('Data Totals'!A59,'Season 9'!AF$4:CC$104,4,FALSE),IFERROR(VLOOKUP('Data Totals'!A59,'Season 10'!AF$4:CC$104,4,FALSE),IFERROR(VLOOKUP('Data Totals'!A59,'Season 11'!AF$4:CC$104,4,FALSE),IFERROR(VLOOKUP('Data Totals'!A59,'Season 12'!AF$4:CC$104,4,FALSE),IFERROR(VLOOKUP('Data Totals'!A59,'Season 13'!AF$4:CC$104,4,FALSE),IFERROR(VLOOKUP('Data Totals'!A59,'Season 14'!AF$4:CC$104,4,FALSE),IFERROR(VLOOKUP('Data Totals'!A59,'Season 15'!AF$4:CC$104,4,FALSE),"N/A")))))))))))))))</f>
        <v>74</v>
      </c>
      <c r="E59" s="1022">
        <f t="shared" si="0"/>
        <v>1</v>
      </c>
      <c r="F59" s="692">
        <f>SUM(IFERROR(VLOOKUP(A59,BI$3:BN$152,2,0),"0"),IFERROR(VLOOKUP(A59,'Season 1'!AF$4:CC$104,6,0),"0"),
IFERROR(VLOOKUP(A59,'Season 2'!AF$4:CC$104,6,0),"0"),IFERROR(VLOOKUP(A59,'Season 3'!AF$4:CC$104,6,0),"0"),
IFERROR(VLOOKUP(A59,'Season 4'!AF$4:CC$104,6,0),"0"),IFERROR(VLOOKUP(A59,'Season 5'!AF$4:CC$104,6,0),"0"),
IFERROR(VLOOKUP(A59,'Season 6'!AF$4:CC$104,6,0),"0"),IFERROR(VLOOKUP(A59,'Season 7'!AF$4:CC$104,6,0),"0"),
IFERROR(VLOOKUP(A59,'Season 8'!AF$4:CC$104,6,0),"0"),IFERROR(VLOOKUP(A59,'Season 9'!AF$4:CC$104,6,0),"0"),
IFERROR(VLOOKUP(A59,'Season 10'!AF$4:CC$104,6,0),"0"),IFERROR(VLOOKUP(A59,'Season 11'!AF$4:CC$104,6,0),"0"),
IFERROR(VLOOKUP(A59,'Season 12'!AF$4:CC$104,6,0),"0"),IFERROR(VLOOKUP(A59,'Season 13'!AF$4:CC$104,6,0),"0"),
IFERROR(VLOOKUP(A59,'Season 14'!AF$4:CC$104,6,0),"0"),IFERROR(VLOOKUP(A59,'Season 15'!AF$4:CC$104,6,0),"0"),)</f>
        <v>99</v>
      </c>
      <c r="G59" s="692">
        <f>SUM(IFERROR(VLOOKUP(A59,'Season 1'!AF$4:CC$104,7,0),"0"),
IFERROR(VLOOKUP(A59,'Season 2'!AF$4:CC$104,7,0),"0"),IFERROR(VLOOKUP(A59,'Season 3'!AF$4:CC$104,7,0),"0"),
IFERROR(VLOOKUP(A59,'Season 4'!AF$4:CC$104,7,0),"0"),IFERROR(VLOOKUP(A59,'Season 5'!AF$4:CC$104,7,0),"0"),
IFERROR(VLOOKUP(A59,'Season 6'!AF$4:CC$104,7,0),"0"),IFERROR(VLOOKUP(A59,'Season 7'!AF$4:CC$104,7,0),"0"),
IFERROR(VLOOKUP(A59,'Season 8'!AF$4:CC$104,7,0),"0"),IFERROR(VLOOKUP(A59,'Season 9'!AF$4:CC$104,7,0),"0"),
IFERROR(VLOOKUP(A59,'Season 10'!AF$4:CC$104,7,0),"0"),IFERROR(VLOOKUP(A59,'Season 11'!AF$4:CC$104,7,0),"0"),
IFERROR(VLOOKUP(A59,'Season 12'!AF$4:CC$104,7,0),"0"),IFERROR(VLOOKUP(A59,'Season 13'!AF$4:CC$104,7,0),"0"),
IFERROR(VLOOKUP(A59,'Season 14'!AF$4:CC$104,7,0),"0"),IFERROR(VLOOKUP(A59,'Season 15'!AF$4:CC$104,7,0),"0"),)</f>
        <v>0</v>
      </c>
      <c r="H59" s="556">
        <f>SUM(IFERROR(VLOOKUP(A59,'Season 1'!AF$4:CC$104,8,0),"0"),
IFERROR(VLOOKUP(A59,'Season 2'!AF$4:CC$104,8,0),"0"),IFERROR(VLOOKUP(A59,'Season 3'!AF$4:CC$104,8,0),"0"),
IFERROR(VLOOKUP(A59,'Season 4'!AF$4:CC$104,8,0),"0"),IFERROR(VLOOKUP(A59,'Season 5'!AF$4:CC$104,8,0),"0"),
IFERROR(VLOOKUP(A59,'Season 6'!AF$4:CC$104,8,0),"0"),IFERROR(VLOOKUP(A59,'Season 7'!AF$4:CC$104,8,0),"0"),
IFERROR(VLOOKUP(A59,'Season 8'!AF$4:CC$104,8,0),"0"),IFERROR(VLOOKUP(A59,'Season 9'!AF$4:CC$104,8,0),"0"),
IFERROR(VLOOKUP(A59,'Season 10'!AF$4:CC$104,8,0),"0"),IFERROR(VLOOKUP(A59,'Season 11'!AF$4:CC$104,8,0),"0"),
IFERROR(VLOOKUP(A59,'Season 12'!AF$4:CC$104,8,0),"0"),IFERROR(VLOOKUP(A59,'Season 13'!AF$4:CC$104,8,0),"0"),
IFERROR(VLOOKUP(A59,'Season 14'!AF$4:CC$104,8,0),"0"),IFERROR(VLOOKUP(A59,'Season 15'!AF$4:CC$104,8,0),"0"),)</f>
        <v>0</v>
      </c>
      <c r="I59" s="1023">
        <f>SUM(IFERROR(VLOOKUP(A59,'Season 1'!AF$4:CC$104,9,0),"0"),
IFERROR(VLOOKUP(A59,'Season 2'!AF$4:CC$104,9,0),"0"),IFERROR(VLOOKUP(A59,'Season 3'!AF$4:CC$104,9,0),"0"),
IFERROR(VLOOKUP(A59,'Season 4'!AF$4:CC$104,9,0),"0"),IFERROR(VLOOKUP(A59,'Season 5'!AF$4:CC$104,9,0),"0"),
IFERROR(VLOOKUP(A59,'Season 6'!AF$4:CC$104,9,0),"0"),IFERROR(VLOOKUP(A59,'Season 7'!AF$4:CC$104,9,0),"0"),
IFERROR(VLOOKUP(A59,'Season 8'!AF$4:CC$104,9,0),"0"),IFERROR(VLOOKUP(A59,'Season 9'!AF$4:CC$104,9,0),"0"),
IFERROR(VLOOKUP(A59,'Season 10'!AF$4:CC$104,9,0),"0"),IFERROR(VLOOKUP(A59,'Season 11'!AF$4:CC$104,9,0),"0"),
IFERROR(VLOOKUP(A59,'Season 12'!AF$4:CC$104,9,0),"0"),IFERROR(VLOOKUP(A59,'Season 13'!AF$4:CC$104,9,0),"0"),
IFERROR(VLOOKUP(A59,'Season 14'!AF$4:CC$104,9,0),"0"),IFERROR(VLOOKUP(A59,'Season 15'!AF$4:CC$104,9,0),"0"),)</f>
        <v>6</v>
      </c>
      <c r="J59" s="26">
        <f>SUM(IFERROR(VLOOKUP(A59,BI$3:BN$152,3,0),"0"),IFERROR(VLOOKUP(A59,'Season 1'!AF$4:CC$104,10,0),"0"),
IFERROR(VLOOKUP(A59,'Season 2'!AF$4:CC$104,10,0),"0"),IFERROR(VLOOKUP(A59,'Season 3'!AF$4:CC$104,10,0),"0"),
IFERROR(VLOOKUP(A59,'Season 4'!AF$4:CC$104,10,0),"0"),IFERROR(VLOOKUP(A59,'Season 5'!AF$4:CC$104,10,0),"0"),
IFERROR(VLOOKUP(A59,'Season 6'!AF$4:CC$104,10,0),"0"),IFERROR(VLOOKUP(A59,'Season 7'!AF$4:CC$104,10,0),"0"),
IFERROR(VLOOKUP(A59,'Season 8'!AF$4:CC$104,10,0),"0"),IFERROR(VLOOKUP(A59,'Season 9'!AF$4:CC$104,10,0),"0"),
IFERROR(VLOOKUP(A59,'Season 10'!AF$4:CC$104,10,0),"0"),IFERROR(VLOOKUP(A59,'Season 11'!AF$4:CC$104,10,0),"0"),
IFERROR(VLOOKUP(A59,'Season 12'!AF$4:CC$104,10,0),"0"),IFERROR(VLOOKUP(A59,'Season 13'!AF$4:CC$104,10,0),"0"),
IFERROR(VLOOKUP(A59,'Season 14'!AF$4:CC$104,10,0),"0"),IFERROR(VLOOKUP(A59,'Season 15'!AF$4:CC$104,10,0),"0"),)</f>
        <v>15</v>
      </c>
      <c r="K59" s="699">
        <f>SUM(IFERROR(VLOOKUP(A59,BI$3:BN$152,4,0),"0"),IFERROR(VLOOKUP(A59,'Season 1'!AF$4:CC$104,11,0),"0"),
IFERROR(VLOOKUP(A59,'Season 2'!AF$4:CC$104,11,0),"0"),IFERROR(VLOOKUP(A59,'Season 3'!AF$4:CC$104,11,0),"0"),
IFERROR(VLOOKUP(A59,'Season 4'!AF$4:CC$104,11,0),"0"),IFERROR(VLOOKUP(A59,'Season 5'!AF$4:CC$104,11,0),"0"),
IFERROR(VLOOKUP(A59,'Season 6'!AF$4:CC$104,11,0),"0"),IFERROR(VLOOKUP(A59,'Season 7'!AF$4:CC$104,11,0),"0"),
IFERROR(VLOOKUP(A59,'Season 8'!AF$4:CC$104,11,0),"0"),IFERROR(VLOOKUP(A59,'Season 9'!AF$4:CC$104,11,0),"0"),
IFERROR(VLOOKUP(A59,'Season 10'!AF$4:CC$104,11,0),"0"),IFERROR(VLOOKUP(A59,'Season 11'!AF$4:CC$104,11,0),"0"),
IFERROR(VLOOKUP(A59,'Season 12'!AF$4:CC$104,11,0),"0"),IFERROR(VLOOKUP(A59,'Season 13'!AF$4:CC$104,11,0),"0"),
IFERROR(VLOOKUP(A59,'Season 14'!AF$4:CC$104,11,0),"0"),IFERROR(VLOOKUP(A59,'Season 15'!AF$4:CC$104,11,0),"0"),)</f>
        <v>12</v>
      </c>
      <c r="L59" s="700">
        <f>SUM(IFERROR(VLOOKUP($A59,'Season 1'!AF$4:CC$104,12,0),"0"),
IFERROR(VLOOKUP($A59,'Season 2'!AF$4:CC$104,12,0),"0"),IFERROR(VLOOKUP($A59,'Season 3'!AF$4:CC$104,12,0),"0"),
IFERROR(VLOOKUP($A59,'Season 4'!AF$4:CC$104,12,0),"0"),IFERROR(VLOOKUP($A59,'Season 5'!AF$4:CC$104,12,0),"0"),
IFERROR(VLOOKUP($A59,'Season 6'!AF$4:CC$104,12,0),"0"),IFERROR(VLOOKUP($A59,'Season 7'!AF$4:CC$104,12,0),"0"),
IFERROR(VLOOKUP($A59,'Season 8'!AF$4:CC$104,12,0),"0"),IFERROR(VLOOKUP($A59,'Season 9'!AF$4:CC$104,12,0),"0"),
IFERROR(VLOOKUP($A59,'Season 10'!AF$4:CC$104,12,0),"0"),IFERROR(VLOOKUP($A59,'Season 11'!AF$4:CC$104,12,0),"0"),
IFERROR(VLOOKUP($A59,'Season 12'!AF$4:CC$104,12,0),"0"),IFERROR(VLOOKUP($A59,'Season 13'!AF$4:CC$104,12,0),"0"),
IFERROR(VLOOKUP($A59,'Season 14'!AF$4:CC$104,12,0),"0"),IFERROR(VLOOKUP($A59,'Season 15'!AF$4:CC$104,12,0),"0"),)</f>
        <v>0</v>
      </c>
      <c r="M59" s="692">
        <f>SUM(IFERROR(VLOOKUP($A59,'Season 1'!AF$4:CC$104,13,0),"0"),
IFERROR(VLOOKUP($A59,'Season 2'!AF$4:CC$104,13,0),"0"),IFERROR(VLOOKUP($A59,'Season 3'!AF$4:CC$104,13,0),"0"),
IFERROR(VLOOKUP($A59,'Season 4'!AF$4:CC$104,13,0),"0"),IFERROR(VLOOKUP($A59,'Season 5'!AF$4:CC$104,13,0),"0"),
IFERROR(VLOOKUP($A59,'Season 6'!AF$4:CC$104,13,0),"0"),IFERROR(VLOOKUP($A59,'Season 7'!AF$4:CC$104,13,0),"0"),
IFERROR(VLOOKUP($A59,'Season 8'!AF$4:CC$104,13,0),"0"),IFERROR(VLOOKUP($A59,'Season 9'!AF$4:CC$104,13,0),"0"),
IFERROR(VLOOKUP($A59,'Season 10'!AF$4:CC$104,13,0),"0"),IFERROR(VLOOKUP($A59,'Season 11'!AF$4:CC$104,13,0),"0"),
IFERROR(VLOOKUP($A59,'Season 12'!AF$4:CC$104,13,0),"0"),IFERROR(VLOOKUP($A59,'Season 13'!AF$4:CC$104,13,0),"0"),
IFERROR(VLOOKUP($A59,'Season 14'!AF$4:CC$104,13,0),"0"),IFERROR(VLOOKUP($A59,'Season 15'!AF$4:CC$104,13,0),"0"),)</f>
        <v>0</v>
      </c>
      <c r="N59" s="1023">
        <f>SUM(IFERROR(VLOOKUP($A59,'Season 1'!AF$4:CC$104,14,0),"0"),
IFERROR(VLOOKUP($A59,'Season 2'!AF$4:CC$104,14,0),"0"),IFERROR(VLOOKUP($A59,'Season 3'!AF$4:CC$104,14,0),"0"),
IFERROR(VLOOKUP($A59,'Season 4'!AF$4:CC$104,14,0),"0"),IFERROR(VLOOKUP($A59,'Season 5'!AF$4:CC$104,14,0),"0"),
IFERROR(VLOOKUP($A59,'Season 6'!AF$4:CC$104,14,0),"0"),IFERROR(VLOOKUP($A59,'Season 7'!AF$4:CC$104,14,0),"0"),
IFERROR(VLOOKUP($A59,'Season 8'!AF$4:CC$104,14,0),"0"),IFERROR(VLOOKUP($A59,'Season 9'!AF$4:CC$104,14,0),"0"),
IFERROR(VLOOKUP($A59,'Season 10'!AF$4:CC$104,14,0),"0"),IFERROR(VLOOKUP($A59,'Season 11'!AF$4:CC$104,14,0),"0"),
IFERROR(VLOOKUP($A59,'Season 12'!AF$4:CC$104,14,0),"0"),IFERROR(VLOOKUP($A59,'Season 13'!AF$4:CC$104,14,0),"0"),
IFERROR(VLOOKUP($A59,'Season 14'!AF$4:CC$104,14,0),"0"),IFERROR(VLOOKUP($A59,'Season 15'!AF$4:CC$104,14,0),"0"),)</f>
        <v>3</v>
      </c>
      <c r="O59" s="26">
        <f>SUM(IFERROR(VLOOKUP($A59,'Season 1'!AF$4:CC$104,15,0),"0"),
IFERROR(VLOOKUP($A59,'Season 2'!AF$4:CC$104,15,0),"0"),IFERROR(VLOOKUP($A59,'Season 3'!AF$4:CC$104,15,0),"0"),
IFERROR(VLOOKUP($A59,'Season 4'!AF$4:CC$104,15,0),"0"),IFERROR(VLOOKUP($A59,'Season 5'!AF$4:CC$104,15,0),"0"),
IFERROR(VLOOKUP($A59,'Season 6'!AF$4:CC$104,15,0),"0"),IFERROR(VLOOKUP($A59,'Season 7'!AF$4:CC$104,15,0),"0"),
IFERROR(VLOOKUP($A59,'Season 8'!AF$4:CC$104,15,0),"0"),IFERROR(VLOOKUP($A59,'Season 9'!AF$4:CC$104,15,0),"0"),
IFERROR(VLOOKUP($A59,'Season 10'!AF$4:CC$104,15,0),"0"),IFERROR(VLOOKUP($A59,'Season 11'!AF$4:CC$104,15,0),"0"),
IFERROR(VLOOKUP($A59,'Season 12'!AF$4:CC$104,15,0),"0"),IFERROR(VLOOKUP($A59,'Season 13'!AF$4:CC$104,15,0),"0"),
IFERROR(VLOOKUP($A59,'Season 14'!AF$4:CC$104,15,0),"0"),IFERROR(VLOOKUP($A59,'Season 15'!AF$4:CC$104,15,0),"0"),)</f>
        <v>6</v>
      </c>
      <c r="P59" s="699">
        <f>SUM(IFERROR(VLOOKUP($A59,'Season 1'!AF$4:CC$104,16,0),"0"),
IFERROR(VLOOKUP($A59,'Season 2'!AF$4:CC$104,16,0),"0"),IFERROR(VLOOKUP($A59,'Season 3'!AF$4:CC$104,16,0),"0"),
IFERROR(VLOOKUP($A59,'Season 4'!AF$4:CC$104,16,0),"0"),IFERROR(VLOOKUP($A59,'Season 5'!AF$4:CC$104,16,0),"0"),
IFERROR(VLOOKUP($A59,'Season 6'!AF$4:CC$104,16,0),"0"),IFERROR(VLOOKUP($A59,'Season 7'!AF$4:CC$104,16,0),"0"),
IFERROR(VLOOKUP($A59,'Season 8'!AF$4:CC$104,16,0),"0"),IFERROR(VLOOKUP($A59,'Season 9'!AF$4:CC$104,16,0),"0"),
IFERROR(VLOOKUP($A59,'Season 10'!AF$4:CC$104,16,0),"0"),IFERROR(VLOOKUP($A59,'Season 11'!AF$4:CC$104,16,0),"0"),
IFERROR(VLOOKUP($A59,'Season 12'!AF$4:CC$104,16,0),"0"),IFERROR(VLOOKUP($A59,'Season 13'!AF$4:CC$104,16,0),"0"),
IFERROR(VLOOKUP($A59,'Season 14'!AF$4:CC$104,16,0),"0"),IFERROR(VLOOKUP($A59,'Season 15'!AF$4:CC$104,16,0),"0"),)</f>
        <v>3</v>
      </c>
      <c r="Q59" s="700">
        <f>SUM(IFERROR(VLOOKUP($A59,'Season 1'!AF$4:CC$104,17,0),"0"),
IFERROR(VLOOKUP($A59,'Season 2'!AF$4:CC$104,17,0),"0"),IFERROR(VLOOKUP($A59,'Season 3'!AF$4:CC$104,17,0),"0"),
IFERROR(VLOOKUP($A59,'Season 4'!AF$4:CC$104,17,0),"0"),IFERROR(VLOOKUP($A59,'Season 5'!AF$4:CC$104,17,0),"0"),
IFERROR(VLOOKUP($A59,'Season 6'!AF$4:CC$104,17,0),"0"),IFERROR(VLOOKUP($A59,'Season 7'!AF$4:CC$104,17,0),"0"),
IFERROR(VLOOKUP($A59,'Season 8'!AF$4:CC$104,17,0),"0"),IFERROR(VLOOKUP($A59,'Season 9'!AF$4:CC$104,17,0),"0"),
IFERROR(VLOOKUP($A59,'Season 10'!AF$4:CC$104,17,0),"0"),IFERROR(VLOOKUP($A59,'Season 11'!AF$4:CC$104,17,0),"0"),
IFERROR(VLOOKUP($A59,'Season 12'!AF$4:CC$104,17,0),"0"),IFERROR(VLOOKUP($A59,'Season 13'!AF$4:CC$104,17,0),"0"),
IFERROR(VLOOKUP($A59,'Season 14'!AF$4:CC$104,17,0),"0"),IFERROR(VLOOKUP($A59,'Season 15'!AF$4:CC$104,17,0),"0"),)</f>
        <v>0</v>
      </c>
      <c r="R59" s="692">
        <f>SUM(IFERROR(VLOOKUP($A59,'Season 1'!AF$4:CC$104,18,0),"0"),
IFERROR(VLOOKUP($A59,'Season 2'!AF$4:CC$104,18,0),"0"),IFERROR(VLOOKUP($A59,'Season 3'!AF$4:CC$104,18,0),"0"),
IFERROR(VLOOKUP($A59,'Season 4'!AF$4:CC$104,18,0),"0"),IFERROR(VLOOKUP($A59,'Season 5'!AF$4:CC$104,18,0),"0"),
IFERROR(VLOOKUP($A59,'Season 6'!AF$4:CC$104,18,0),"0"),IFERROR(VLOOKUP($A59,'Season 7'!AF$4:CC$104,18,0),"0"),
IFERROR(VLOOKUP($A59,'Season 8'!AF$4:CC$104,18,0),"0"),IFERROR(VLOOKUP($A59,'Season 9'!AF$4:CC$104,18,0),"0"),
IFERROR(VLOOKUP($A59,'Season 10'!AF$4:CC$104,18,0),"0"),IFERROR(VLOOKUP($A59,'Season 11'!AF$4:CC$104,18,0),"0"),
IFERROR(VLOOKUP($A59,'Season 12'!AF$4:CC$104,18,0),"0"),IFERROR(VLOOKUP($A59,'Season 13'!AF$4:CC$104,18,0),"0"),
IFERROR(VLOOKUP($A59,'Season 14'!AF$4:CC$104,18,0),"0"),IFERROR(VLOOKUP($A59,'Season 15'!AF$4:CC$104,18,0),"0"),)</f>
        <v>0</v>
      </c>
      <c r="S59" s="1023">
        <f>SUM(IFERROR(VLOOKUP($A59,'Season 1'!AF$4:CC$104,19,0),"0"),
IFERROR(VLOOKUP($A59,'Season 2'!AF$4:CC$104,19,0),"0"),IFERROR(VLOOKUP($A59,'Season 3'!AF$4:CC$104,19,0),"0"),
IFERROR(VLOOKUP($A59,'Season 4'!AF$4:CC$104,19,0),"0"),IFERROR(VLOOKUP($A59,'Season 5'!AF$4:CC$104,19,0),"0"),
IFERROR(VLOOKUP($A59,'Season 6'!AF$4:CC$104,19,0),"0"),IFERROR(VLOOKUP($A59,'Season 7'!AF$4:CC$104,19,0),"0"),
IFERROR(VLOOKUP($A59,'Season 8'!AF$4:CC$104,19,0),"0"),IFERROR(VLOOKUP($A59,'Season 9'!AF$4:CC$104,19,0),"0"),
IFERROR(VLOOKUP($A59,'Season 10'!AF$4:CC$104,19,0),"0"),IFERROR(VLOOKUP($A59,'Season 11'!AF$4:CC$104,19,0),"0"),
IFERROR(VLOOKUP($A59,'Season 12'!AF$4:CC$104,19,0),"0"),IFERROR(VLOOKUP($A59,'Season 13'!AF$4:CC$104,19,0),"0"),
IFERROR(VLOOKUP($A59,'Season 14'!AF$4:CC$104,19,0),"0"),IFERROR(VLOOKUP($A59,'Season 15'!AF$4:CC$104,19,0),"0"),)</f>
        <v>0</v>
      </c>
      <c r="T59" s="26">
        <f>SUM(IFERROR(VLOOKUP($A59,'Season 1'!AF$4:CC$104,20,0),"0"),
IFERROR(VLOOKUP($A59,'Season 2'!AF$4:CC$104,20,0),"0"),IFERROR(VLOOKUP($A59,'Season 3'!AF$4:CC$104,20,0),"0"),
IFERROR(VLOOKUP($A59,'Season 4'!AF$4:CC$104,20,0),"0"),IFERROR(VLOOKUP($A59,'Season 5'!AF$4:CC$104,20,0),"0"),
IFERROR(VLOOKUP($A59,'Season 6'!AF$4:CC$104,20,0),"0"),IFERROR(VLOOKUP($A59,'Season 7'!AF$4:CC$104,20,0),"0"),
IFERROR(VLOOKUP($A59,'Season 8'!AF$4:CC$104,20,0),"0"),IFERROR(VLOOKUP($A59,'Season 9'!AF$4:CC$104,20,0),"0"),
IFERROR(VLOOKUP($A59,'Season 10'!AF$4:CC$104,20,0),"0"),IFERROR(VLOOKUP($A59,'Season 11'!AF$4:CC$104,20,0),"0"),
IFERROR(VLOOKUP($A59,'Season 12'!AF$4:CC$104,20,0),"0"),IFERROR(VLOOKUP($A59,'Season 13'!AF$4:CC$104,20,0),"0"),
IFERROR(VLOOKUP($A59,'Season 14'!AF$4:CC$104,20,0),"0"),IFERROR(VLOOKUP($A59,'Season 15'!AF$4:CC$104,20,0),"0"),)</f>
        <v>0</v>
      </c>
      <c r="U59" s="699">
        <f>SUM(IFERROR(VLOOKUP($A59,'Season 1'!AF$4:CC$104,21,0),"0"),
IFERROR(VLOOKUP($A59,'Season 2'!AF$4:CC$104,21,0),"0"),IFERROR(VLOOKUP($A59,'Season 3'!AF$4:CC$104,21,0),"0"),
IFERROR(VLOOKUP($A59,'Season 4'!AF$4:CC$104,21,0),"0"),IFERROR(VLOOKUP($A59,'Season 5'!AF$4:CC$104,21,0),"0"),
IFERROR(VLOOKUP($A59,'Season 6'!AF$4:CC$104,21,0),"0"),IFERROR(VLOOKUP($A59,'Season 7'!AF$4:CC$104,21,0),"0"),
IFERROR(VLOOKUP($A59,'Season 8'!AF$4:CC$104,21,0),"0"),IFERROR(VLOOKUP($A59,'Season 9'!AF$4:CC$104,21,0),"0"),
IFERROR(VLOOKUP($A59,'Season 10'!AF$4:CC$104,21,0),"0"),IFERROR(VLOOKUP($A59,'Season 11'!AF$4:CC$104,21,0),"0"),
IFERROR(VLOOKUP($A59,'Season 12'!AF$4:CC$104,21,0),"0"),IFERROR(VLOOKUP($A59,'Season 13'!AF$4:CC$104,21,0),"0"),
IFERROR(VLOOKUP($A59,'Season 14'!AF$4:CC$104,21,0),"0"),IFERROR(VLOOKUP($A59,'Season 15'!AF$4:CC$104,21,0),"0"),)</f>
        <v>3</v>
      </c>
      <c r="V59" s="700">
        <f>SUM(IFERROR(VLOOKUP($A59,'Season 1'!AF$4:CC$104,22,0),"0"),
IFERROR(VLOOKUP($A59,'Season 2'!AF$4:CC$104,22,0),"0"),IFERROR(VLOOKUP($A59,'Season 3'!AF$4:CC$104,22,0),"0"),
IFERROR(VLOOKUP($A59,'Season 4'!AF$4:CC$104,22,0),"0"),IFERROR(VLOOKUP($A59,'Season 5'!AF$4:CC$104,22,0),"0"),
IFERROR(VLOOKUP($A59,'Season 6'!AF$4:CC$104,22,0),"0"),IFERROR(VLOOKUP($A59,'Season 7'!AF$4:CC$104,22,0),"0"),
IFERROR(VLOOKUP($A59,'Season 8'!AF$4:CC$104,22,0),"0"),IFERROR(VLOOKUP($A59,'Season 9'!AF$4:CC$104,22,0),"0"),
IFERROR(VLOOKUP($A59,'Season 10'!AF$4:CC$104,22,0),"0"),IFERROR(VLOOKUP($A59,'Season 11'!AF$4:CC$104,22,0),"0"),
IFERROR(VLOOKUP($A59,'Season 12'!AF$4:CC$104,22,0),"0"),IFERROR(VLOOKUP($A59,'Season 13'!AF$4:CC$104,22,0),"0"),
IFERROR(VLOOKUP($A59,'Season 14'!AF$4:CC$104,22,0),"0"),IFERROR(VLOOKUP($A59,'Season 15'!AF$4:CC$104,22,0),"0"),)</f>
        <v>0</v>
      </c>
      <c r="W59" s="692">
        <f>SUM(IFERROR(VLOOKUP($A59,'Season 1'!AF$4:CC$104,23,0),"0"),
IFERROR(VLOOKUP($A59,'Season 2'!AF$4:CC$104,23,0),"0"),IFERROR(VLOOKUP($A59,'Season 3'!AF$4:CC$104,23,0),"0"),
IFERROR(VLOOKUP($A59,'Season 4'!AF$4:CC$104,23,0),"0"),IFERROR(VLOOKUP($A59,'Season 5'!AF$4:CC$104,23,0),"0"),
IFERROR(VLOOKUP($A59,'Season 6'!AF$4:CC$104,23,0),"0"),IFERROR(VLOOKUP($A59,'Season 7'!AF$4:CC$104,23,0),"0"),
IFERROR(VLOOKUP($A59,'Season 8'!AF$4:CC$104,23,0),"0"),IFERROR(VLOOKUP($A59,'Season 9'!AF$4:CC$104,23,0),"0"),
IFERROR(VLOOKUP($A59,'Season 10'!AF$4:CC$104,23,0),"0"),IFERROR(VLOOKUP($A59,'Season 11'!AF$4:CC$104,23,0),"0"),
IFERROR(VLOOKUP($A59,'Season 12'!AF$4:CC$104,23,0),"0"),IFERROR(VLOOKUP($A59,'Season 13'!AF$4:CC$104,23,0),"0"),
IFERROR(VLOOKUP($A59,'Season 14'!AF$4:CC$104,23,0),"0"),IFERROR(VLOOKUP($A59,'Season 15'!AF$4:CC$104,23,0),"0"),)</f>
        <v>0</v>
      </c>
      <c r="X59" s="1023">
        <f>SUM(IFERROR(VLOOKUP($A59,'Season 1'!AF$4:CC$104,24,0),"0"),
IFERROR(VLOOKUP($A59,'Season 2'!AF$4:CC$104,24,0),"0"),IFERROR(VLOOKUP($A59,'Season 3'!AF$4:CC$104,24,0),"0"),
IFERROR(VLOOKUP($A59,'Season 4'!AF$4:CC$104,24,0),"0"),IFERROR(VLOOKUP($A59,'Season 5'!AF$4:CC$104,24,0),"0"),
IFERROR(VLOOKUP($A59,'Season 6'!AF$4:CC$104,24,0),"0"),IFERROR(VLOOKUP($A59,'Season 7'!AF$4:CC$104,24,0),"0"),
IFERROR(VLOOKUP($A59,'Season 8'!AF$4:CC$104,24,0),"0"),IFERROR(VLOOKUP($A59,'Season 9'!AF$4:CC$104,24,0),"0"),
IFERROR(VLOOKUP($A59,'Season 10'!AF$4:CC$104,24,0),"0"),IFERROR(VLOOKUP($A59,'Season 11'!AF$4:CC$104,24,0),"0"),
IFERROR(VLOOKUP($A59,'Season 12'!AF$4:CC$104,24,0),"0"),IFERROR(VLOOKUP($A59,'Season 13'!AF$4:CC$104,24,0),"0"),
IFERROR(VLOOKUP($A59,'Season 14'!AF$4:CC$104,24,0),"0"),IFERROR(VLOOKUP($A59,'Season 15'!AF$4:CC$104,24,0),"0"),)</f>
        <v>3</v>
      </c>
      <c r="Y59" s="26">
        <f>SUM(IFERROR(VLOOKUP($A59,'Season 1'!AF$4:CC$104,25,0),"0"),
IFERROR(VLOOKUP($A59,'Season 2'!AF$4:CC$104,25,0),"0"),IFERROR(VLOOKUP($A59,'Season 3'!AF$4:CC$104,25,0),"0"),
IFERROR(VLOOKUP($A59,'Season 4'!AF$4:CC$104,25,0),"0"),IFERROR(VLOOKUP($A59,'Season 5'!AF$4:CC$104,25,0),"0"),
IFERROR(VLOOKUP($A59,'Season 6'!AF$4:CC$104,25,0),"0"),IFERROR(VLOOKUP($A59,'Season 7'!AF$4:CC$104,25,0),"0"),
IFERROR(VLOOKUP($A59,'Season 8'!AF$4:CC$104,25,0),"0"),IFERROR(VLOOKUP($A59,'Season 9'!AF$4:CC$104,25,0),"0"),
IFERROR(VLOOKUP($A59,'Season 10'!AF$4:CC$104,25,0),"0"),IFERROR(VLOOKUP($A59,'Season 11'!AF$4:CC$104,25,0),"0"),
IFERROR(VLOOKUP($A59,'Season 12'!AF$4:CC$104,25,0),"0"),IFERROR(VLOOKUP($A59,'Season 13'!AF$4:CC$104,25,0),"0"),
IFERROR(VLOOKUP($A59,'Season 14'!AF$4:CC$104,25,0),"0"),IFERROR(VLOOKUP($A59,'Season 15'!AF$4:CC$104,25,0),"0"),)</f>
        <v>3</v>
      </c>
      <c r="Z59" s="699">
        <f>SUM(IFERROR(VLOOKUP($A59,'Season 1'!AF$4:CC$104,26,0),"0"),
IFERROR(VLOOKUP($A59,'Season 2'!AF$4:CC$104,26,0),"0"),IFERROR(VLOOKUP($A59,'Season 3'!AF$4:CC$104,26,0),"0"),
IFERROR(VLOOKUP($A59,'Season 4'!AF$4:CC$104,26,0),"0"),IFERROR(VLOOKUP($A59,'Season 5'!AF$4:CC$104,26,0),"0"),
IFERROR(VLOOKUP($A59,'Season 6'!AF$4:CC$104,26,0),"0"),IFERROR(VLOOKUP($A59,'Season 7'!AF$4:CC$104,26,0),"0"),
IFERROR(VLOOKUP($A59,'Season 8'!AF$4:CC$104,26,0),"0"),IFERROR(VLOOKUP($A59,'Season 9'!AF$4:CC$104,26,0),"0"),
IFERROR(VLOOKUP($A59,'Season 10'!AF$4:CC$104,26,0),"0"),IFERROR(VLOOKUP($A59,'Season 11'!AF$4:CC$104,26,0),"0"),
IFERROR(VLOOKUP($A59,'Season 12'!AF$4:CC$104,26,0),"0"),IFERROR(VLOOKUP($A59,'Season 13'!AF$4:CC$104,26,0),"0"),
IFERROR(VLOOKUP($A59,'Season 14'!AF$4:CC$104,26,0),"0"),IFERROR(VLOOKUP($A59,'Season 15'!AF$4:CC$104,26,0),"0"),)</f>
        <v>6</v>
      </c>
      <c r="AA59" s="700">
        <f>SUM(IFERROR(VLOOKUP($A59,'Season 1'!AF$4:CC$104,27,0),"0"),
IFERROR(VLOOKUP($A59,'Season 2'!AF$4:CC$104,27,0),"0"),IFERROR(VLOOKUP($A59,'Season 3'!AF$4:CC$104,27,0),"0"),
IFERROR(VLOOKUP($A59,'Season 4'!AF$4:CC$104,27,0),"0"),IFERROR(VLOOKUP($A59,'Season 5'!AF$4:CC$104,27,0),"0"),
IFERROR(VLOOKUP($A59,'Season 6'!AF$4:CC$104,27,0),"0"),IFERROR(VLOOKUP($A59,'Season 7'!AF$4:CC$104,27,0),"0"),
IFERROR(VLOOKUP($A59,'Season 8'!AF$4:CC$104,27,0),"0"),IFERROR(VLOOKUP($A59,'Season 9'!AF$4:CC$104,27,0),"0"),
IFERROR(VLOOKUP($A59,'Season 10'!AF$4:CC$104,27,0),"0"),IFERROR(VLOOKUP($A59,'Season 11'!AF$4:CC$104,27,0),"0"),
IFERROR(VLOOKUP($A59,'Season 12'!AF$4:CC$104,27,0),"0"),IFERROR(VLOOKUP($A59,'Season 13'!AF$4:CC$104,27,0),"0"),
IFERROR(VLOOKUP($A59,'Season 14'!AF$4:CC$104,27,0),"0"),IFERROR(VLOOKUP($A59,'Season 15'!AF$4:CC$104,27,0),"0"),)</f>
        <v>0</v>
      </c>
      <c r="AB59" s="692">
        <f>SUM(IFERROR(VLOOKUP($A59,'Season 1'!AF$4:CC$104,28,0),"0"),
IFERROR(VLOOKUP($A59,'Season 2'!AF$4:CC$104,28,0),"0"),IFERROR(VLOOKUP($A59,'Season 3'!AF$4:CC$104,28,0),"0"),
IFERROR(VLOOKUP($A59,'Season 4'!AF$4:CC$104,28,0),"0"),IFERROR(VLOOKUP($A59,'Season 5'!AF$4:CC$104,28,0),"0"),
IFERROR(VLOOKUP($A59,'Season 6'!AF$4:CC$104,28,0),"0"),IFERROR(VLOOKUP($A59,'Season 7'!AF$4:CC$104,28,0),"0"),
IFERROR(VLOOKUP($A59,'Season 8'!AF$4:CC$104,28,0),"0"),IFERROR(VLOOKUP($A59,'Season 9'!AF$4:CC$104,28,0),"0"),
IFERROR(VLOOKUP($A59,'Season 10'!AF$4:CC$104,28,0),"0"),IFERROR(VLOOKUP($A59,'Season 11'!AF$4:CC$104,28,0),"0"),
IFERROR(VLOOKUP($A59,'Season 12'!AF$4:CC$104,28,0),"0"),IFERROR(VLOOKUP($A59,'Season 13'!AF$4:CC$104,28,0),"0"),
IFERROR(VLOOKUP($A59,'Season 14'!AF$4:CC$104,28,0),"0"),IFERROR(VLOOKUP($A59,'Season 15'!AF$4:CC$104,28,0),"0"),)</f>
        <v>0</v>
      </c>
      <c r="AC59" s="1023">
        <f>SUM(IFERROR(VLOOKUP($A59,'Season 1'!AF$4:CC$104,29,0),"0"),
IFERROR(VLOOKUP($A59,'Season 2'!AF$4:CC$104,29,0),"0"),IFERROR(VLOOKUP($A59,'Season 3'!AF$4:CC$104,29,0),"0"),
IFERROR(VLOOKUP($A59,'Season 4'!AF$4:CC$104,29,0),"0"),IFERROR(VLOOKUP($A59,'Season 5'!AF$4:CC$104,29,0),"0"),
IFERROR(VLOOKUP($A59,'Season 6'!AF$4:CC$104,29,0),"0"),IFERROR(VLOOKUP($A59,'Season 7'!AF$4:CC$104,29,0),"0"),
IFERROR(VLOOKUP($A59,'Season 8'!AF$4:CC$104,29,0),"0"),IFERROR(VLOOKUP($A59,'Season 9'!AF$4:CC$104,29,0),"0"),
IFERROR(VLOOKUP($A59,'Season 10'!AF$4:CC$104,29,0),"0"),IFERROR(VLOOKUP($A59,'Season 11'!AF$4:CC$104,29,0),"0"),
IFERROR(VLOOKUP($A59,'Season 12'!AF$4:CC$104,29,0),"0"),IFERROR(VLOOKUP($A59,'Season 13'!AF$4:CC$104,29,0),"0"),
IFERROR(VLOOKUP($A59,'Season 14'!AF$4:CC$104,29,0),"0"),IFERROR(VLOOKUP($A59,'Season 15'!AF$4:CC$104,29,0),"0"),)</f>
        <v>0</v>
      </c>
      <c r="AD59" s="26">
        <f>SUM(IFERROR(VLOOKUP($A59,'Season 1'!AF$4:CC$104,30,0),"0"),
IFERROR(VLOOKUP($A59,'Season 2'!AF$4:CC$104,30,0),"0"),IFERROR(VLOOKUP($A59,'Season 3'!AF$4:CC$104,30,0),"0"),
IFERROR(VLOOKUP($A59,'Season 4'!AF$4:CC$104,30,0),"0"),IFERROR(VLOOKUP($A59,'Season 5'!AF$4:CC$104,30,0),"0"),
IFERROR(VLOOKUP($A59,'Season 6'!AF$4:CC$104,30,0),"0"),IFERROR(VLOOKUP($A59,'Season 7'!AF$4:CC$104,30,0),"0"),
IFERROR(VLOOKUP($A59,'Season 8'!AF$4:CC$104,30,0),"0"),IFERROR(VLOOKUP($A59,'Season 9'!AF$4:CC$104,30,0),"0"),
IFERROR(VLOOKUP($A59,'Season 10'!AF$4:CC$104,30,0),"0"),IFERROR(VLOOKUP($A59,'Season 11'!AF$4:CC$104,30,0),"0"),
IFERROR(VLOOKUP($A59,'Season 12'!AF$4:CC$104,30,0),"0"),IFERROR(VLOOKUP($A59,'Season 13'!AF$4:CC$104,30,0),"0"),
IFERROR(VLOOKUP($A59,'Season 14'!AF$4:CC$104,30,0),"0"),IFERROR(VLOOKUP($A59,'Season 15'!AF$4:CC$104,30,0),"0"),)</f>
        <v>0</v>
      </c>
      <c r="AE59" s="699">
        <f>SUM(IFERROR(VLOOKUP($A59,'Season 1'!AF$4:CC$104,31,0),"0"),
IFERROR(VLOOKUP($A59,'Season 2'!AF$4:CC$104,31,0),"0"),IFERROR(VLOOKUP($A59,'Season 3'!AF$4:CC$104,31,0),"0"),
IFERROR(VLOOKUP($A59,'Season 4'!AF$4:CC$104,31,0),"0"),IFERROR(VLOOKUP($A59,'Season 5'!AF$4:CC$104,31,0),"0"),
IFERROR(VLOOKUP($A59,'Season 6'!AF$4:CC$104,31,0),"0"),IFERROR(VLOOKUP($A59,'Season 7'!AF$4:CC$104,31,0),"0"),
IFERROR(VLOOKUP($A59,'Season 8'!AF$4:CC$104,31,0),"0"),IFERROR(VLOOKUP($A59,'Season 9'!AF$4:CC$104,31,0),"0"),
IFERROR(VLOOKUP($A59,'Season 10'!AF$4:CC$104,31,0),"0"),IFERROR(VLOOKUP($A59,'Season 11'!AF$4:CC$104,31,0),"0"),
IFERROR(VLOOKUP($A59,'Season 12'!AF$4:CC$104,31,0),"0"),IFERROR(VLOOKUP($A59,'Season 13'!AF$4:CC$104,31,0),"0"),
IFERROR(VLOOKUP($A59,'Season 14'!AF$4:CC$104,31,0),"0"),IFERROR(VLOOKUP($A59,'Season 15'!AF$4:CC$104,31,0),"0"),)</f>
        <v>0</v>
      </c>
      <c r="AF59" s="700">
        <f>SUM(IFERROR(VLOOKUP($A59,'Season 3'!AF$4:CC$104,32,0),"0"),
IFERROR(VLOOKUP($A59,'Season 4'!AF$4:CC$104,32,0),"0"),IFERROR(VLOOKUP($A59,'Season 5'!AF$4:CC$104,32,0),"0"),
IFERROR(VLOOKUP($A59,'Season 6'!AF$4:CC$104,32,0),"0"),IFERROR(VLOOKUP($A59,'Season 7'!AF$4:CC$104,32,0),"0"),
IFERROR(VLOOKUP($A59,'Season 8'!AF$4:CC$104,32,0),"0"),IFERROR(VLOOKUP($A59,'Season 9'!AF$4:CC$104,32,0),"0"),
IFERROR(VLOOKUP($A59,'Season 10'!AF$4:CC$104,32,0),"0"),IFERROR(VLOOKUP($A59,'Season 11'!AF$4:CC$104,32,0),"0"),
IFERROR(VLOOKUP($A59,'Season 12'!AF$4:CC$104,32,0),"0"),IFERROR(VLOOKUP($A59,'Season 13'!AF$4:CC$104,32,0),"0"),
IFERROR(VLOOKUP($A59,'Season 14'!AF$4:CC$104,32,0),"0"),IFERROR(VLOOKUP($A59,'Season 15'!AF$4:CC$104,32,0),"0"),)</f>
        <v>0</v>
      </c>
      <c r="AG59" s="692">
        <f>SUM(IFERROR(VLOOKUP($A59,'Season 3'!AF$4:CC$104,33,0),"0"),
IFERROR(VLOOKUP($A59,'Season 4'!AF$4:CC$104,33,0),"0"),IFERROR(VLOOKUP($A59,'Season 5'!AF$4:CC$104,33,0),"0"),
IFERROR(VLOOKUP($A59,'Season 6'!AF$4:CC$104,33,0),"0"),IFERROR(VLOOKUP($A59,'Season 7'!AF$4:CC$104,33,0),"0"),
IFERROR(VLOOKUP($A59,'Season 8'!AF$4:CC$104,33,0),"0"),IFERROR(VLOOKUP($A59,'Season 9'!AF$4:CC$104,33,0),"0"),
IFERROR(VLOOKUP($A59,'Season 10'!AF$4:CC$104,33,0),"0"),IFERROR(VLOOKUP($A59,'Season 11'!AF$4:CC$104,33,0),"0"),
IFERROR(VLOOKUP($A59,'Season 12'!AF$4:CC$104,33,0),"0"),IFERROR(VLOOKUP($A59,'Season 13'!AF$4:CC$104,33,0),"0"),
IFERROR(VLOOKUP($A59,'Season 14'!AF$4:CC$104,33,0),"0"),IFERROR(VLOOKUP($A59,'Season 15'!AF$4:CC$104,33,0),"0"),)</f>
        <v>0</v>
      </c>
      <c r="AH59" s="1023">
        <f>SUM(IFERROR(VLOOKUP($A59,'Season 3'!AF$4:CC$104,34,0),"0"),
IFERROR(VLOOKUP($A59,'Season 4'!AF$4:CC$104,34,0),"0"),IFERROR(VLOOKUP($A59,'Season 5'!AF$4:CC$104,34,0),"0"),
IFERROR(VLOOKUP($A59,'Season 6'!AF$4:CC$104,34,0),"0"),IFERROR(VLOOKUP($A59,'Season 7'!AF$4:CC$104,34,0),"0"),
IFERROR(VLOOKUP($A59,'Season 8'!AF$4:CC$104,34,0),"0"),IFERROR(VLOOKUP($A59,'Season 9'!AF$4:CC$104,34,0),"0"),
IFERROR(VLOOKUP($A59,'Season 10'!AF$4:CC$104,34,0),"0"),IFERROR(VLOOKUP($A59,'Season 11'!AF$4:CC$104,34,0),"0"),
IFERROR(VLOOKUP($A59,'Season 12'!AF$4:CC$104,34,0),"0"),IFERROR(VLOOKUP($A59,'Season 13'!AF$4:CC$104,34,0),"0"),
IFERROR(VLOOKUP($A59,'Season 14'!AF$4:CC$104,34,0),"0"),IFERROR(VLOOKUP($A59,'Season 15'!AF$4:CC$104,34,0),"0"),)</f>
        <v>0</v>
      </c>
      <c r="AI59" s="26">
        <f>SUM(IFERROR(VLOOKUP($A59,'Season 3'!AF$4:CC$104,35,0),"0"),
IFERROR(VLOOKUP($A59,'Season 4'!AF$4:CC$104,35,0),"0"),IFERROR(VLOOKUP($A59,'Season 5'!AF$4:CC$104,35,0),"0"),
IFERROR(VLOOKUP($A59,'Season 6'!AF$4:CC$104,35,0),"0"),IFERROR(VLOOKUP($A59,'Season 7'!AF$4:CC$104,35,0),"0"),
IFERROR(VLOOKUP($A59,'Season 8'!AF$4:CC$104,35,0),"0"),IFERROR(VLOOKUP($A59,'Season 9'!AF$4:CC$104,35,0),"0"),
IFERROR(VLOOKUP($A59,'Season 10'!AF$4:CC$104,35,0),"0"),IFERROR(VLOOKUP($A59,'Season 11'!AF$4:CC$104,35,0),"0"),
IFERROR(VLOOKUP($A59,'Season 12'!AF$4:CC$104,35,0),"0"),IFERROR(VLOOKUP($A59,'Season 13'!AF$4:CC$104,35,0),"0"),
IFERROR(VLOOKUP($A59,'Season 14'!AF$4:CC$104,35,0),"0"),IFERROR(VLOOKUP($A59,'Season 15'!AF$4:CC$104,35,0),"0"),)</f>
        <v>2</v>
      </c>
      <c r="AJ59" s="699">
        <f>SUM(IFERROR(VLOOKUP($A59,'Season 3'!AF$4:CC$104,36,0),"0"),
IFERROR(VLOOKUP($A59,'Season 4'!AF$4:CC$104,36,0),"0"),IFERROR(VLOOKUP($A59,'Season 5'!AF$4:CC$104,36,0),"0"),
IFERROR(VLOOKUP($A59,'Season 6'!AF$4:CC$104,36,0),"0"),IFERROR(VLOOKUP($A59,'Season 7'!AF$4:CC$104,36,0),"0"),
IFERROR(VLOOKUP($A59,'Season 8'!AF$4:CC$104,36,0),"0"),IFERROR(VLOOKUP($A59,'Season 9'!AF$4:CC$104,36,0),"0"),
IFERROR(VLOOKUP($A59,'Season 10'!AF$4:CC$104,36,0),"0"),IFERROR(VLOOKUP($A59,'Season 11'!AF$4:CC$104,36,0),"0"),
IFERROR(VLOOKUP($A59,'Season 12'!AF$4:CC$104,36,0),"0"),IFERROR(VLOOKUP($A59,'Season 13'!AF$4:CC$104,36,0),"0"),
IFERROR(VLOOKUP($A59,'Season 14'!AF$4:CC$104,36,0),"0"),IFERROR(VLOOKUP($A59,'Season 15'!AF$4:CC$104,36,0),"0"),)</f>
        <v>0</v>
      </c>
      <c r="AK59" s="700">
        <f>SUM(IFERROR(VLOOKUP($A59,'Season 2'!AF$4:CC$104,32,0),"0"),IFERROR(VLOOKUP($A59,'Season 3'!AF$4:CC$104,37,0),"0"),
IFERROR(VLOOKUP($A59,'Season 4'!AF$4:CC$104,37,0),"0"),IFERROR(VLOOKUP($A59,'Season 5'!AF$4:CC$104,37,0),"0"),
IFERROR(VLOOKUP($A59,'Season 6'!AF$4:CC$104,37,0),"0"),IFERROR(VLOOKUP($A59,'Season 7'!AF$4:CC$104,37,0),"0"),
IFERROR(VLOOKUP($A59,'Season 8'!AF$4:CC$104,37,0),"0"),IFERROR(VLOOKUP($A59,'Season 9'!AF$4:CC$104,37,0),"0"),
IFERROR(VLOOKUP($A59,'Season 10'!AF$4:CC$104,37,0),"0"),IFERROR(VLOOKUP($A59,'Season 11'!AF$4:CC$104,37,0),"0"),
IFERROR(VLOOKUP($A59,'Season 12'!AF$4:CC$104,37,0),"0"),IFERROR(VLOOKUP($A59,'Season 13'!AF$4:CC$104,37,0),"0"),
IFERROR(VLOOKUP($A59,'Season 14'!AF$4:CC$104,37,0),"0"),IFERROR(VLOOKUP($A59,'Season 15'!AF$4:CC$104,37,0),"0"),)</f>
        <v>0</v>
      </c>
      <c r="AL59" s="692">
        <f>SUM(IFERROR(VLOOKUP($A59,'Season 2'!AF$4:CC$104,33,0),"0"),IFERROR(VLOOKUP($A59,'Season 3'!AF$4:CC$104,38,0),"0"),
IFERROR(VLOOKUP($A59,'Season 4'!AF$4:CC$104,38,0),"0"),IFERROR(VLOOKUP($A59,'Season 5'!AF$4:CC$104,38,0),"0"),
IFERROR(VLOOKUP($A59,'Season 6'!AF$4:CC$104,38,0),"0"),IFERROR(VLOOKUP($A59,'Season 7'!AF$4:CC$104,38,0),"0"),
IFERROR(VLOOKUP($A59,'Season 8'!AF$4:CC$104,38,0),"0"),IFERROR(VLOOKUP($A59,'Season 9'!AF$4:CC$104,38,0),"0"),
IFERROR(VLOOKUP($A59,'Season 10'!AF$4:CC$104,38,0),"0"),IFERROR(VLOOKUP($A59,'Season 11'!AF$4:CC$104,38,0),"0"),
IFERROR(VLOOKUP($A59,'Season 12'!AF$4:CC$104,38,0),"0"),IFERROR(VLOOKUP($A59,'Season 13'!AF$4:CC$104,38,0),"0"),
IFERROR(VLOOKUP($A59,'Season 14'!AF$4:CC$104,38,0),"0"),IFERROR(VLOOKUP($A59,'Season 15'!AF$4:CC$104,38,0),"0"),)</f>
        <v>0</v>
      </c>
      <c r="AM59" s="1023">
        <f>SUM(IFERROR(VLOOKUP($A59,'Season 2'!AF$4:CC$104,34,0),"0"),IFERROR(VLOOKUP($A59,'Season 3'!AF$4:CC$104,39,0),"0"),
IFERROR(VLOOKUP($A59,'Season 4'!AF$4:CC$104,39,0),"0"),IFERROR(VLOOKUP($A59,'Season 5'!AF$4:CC$104,39,0),"0"),
IFERROR(VLOOKUP($A59,'Season 6'!AF$4:CC$104,39,0),"0"),IFERROR(VLOOKUP($A59,'Season 7'!AF$4:CC$104,39,0),"0"),
IFERROR(VLOOKUP($A59,'Season 8'!AF$4:CC$104,39,0),"0"),IFERROR(VLOOKUP($A59,'Season 9'!AF$4:CC$104,39,0),"0"),
IFERROR(VLOOKUP($A59,'Season 10'!AF$4:CC$104,39,0),"0"),IFERROR(VLOOKUP($A59,'Season 11'!AF$4:CC$104,39,0),"0"),
IFERROR(VLOOKUP($A59,'Season 12'!AF$4:CC$104,39,0),"0"),IFERROR(VLOOKUP($A59,'Season 13'!AF$4:CC$104,39,0),"0"),
IFERROR(VLOOKUP($A59,'Season 14'!AF$4:CC$104,39,0),"0"),IFERROR(VLOOKUP($A59,'Season 15'!AF$4:CC$104,39,0),"0"),)</f>
        <v>0</v>
      </c>
      <c r="AN59" s="26">
        <f>SUM(IFERROR(VLOOKUP($A59,'Season 2'!AF$4:CC$104,35,0),"0"),IFERROR(VLOOKUP($A59,'Season 3'!AF$4:CC$104,40,0),"0"),
IFERROR(VLOOKUP($A59,'Season 4'!AF$4:CC$104,40,0),"0"),IFERROR(VLOOKUP($A59,'Season 5'!AF$4:CC$104,40,0),"0"),
IFERROR(VLOOKUP($A59,'Season 6'!AF$4:CC$104,40,0),"0"),IFERROR(VLOOKUP($A59,'Season 7'!AF$4:CC$104,40,0),"0"),
IFERROR(VLOOKUP($A59,'Season 8'!AF$4:CC$104,40,0),"0"),IFERROR(VLOOKUP($A59,'Season 9'!AF$4:CC$104,40,0),"0"),
IFERROR(VLOOKUP($A59,'Season 10'!AF$4:CC$104,40,0),"0"),IFERROR(VLOOKUP($A59,'Season 11'!AF$4:CC$104,40,0),"0"),
IFERROR(VLOOKUP($A59,'Season 12'!AF$4:CC$104,40,0),"0"),IFERROR(VLOOKUP($A59,'Season 13'!AF$4:CC$104,40,0),"0"),
IFERROR(VLOOKUP($A59,'Season 14'!AF$4:CC$104,40,0),"0"),IFERROR(VLOOKUP($A59,'Season 15'!AF$4:CC$104,40,0),"0"),)</f>
        <v>2</v>
      </c>
      <c r="AO59" s="699">
        <f>SUM(IFERROR(VLOOKUP($A59,'Season 2'!AF$4:CC$104,36,0),"0"),IFERROR(VLOOKUP($A59,'Season 3'!AF$4:CC$104,41,0),"0"),
IFERROR(VLOOKUP($A59,'Season 4'!AF$4:CC$104,41,0),"0"),IFERROR(VLOOKUP($A59,'Season 5'!AF$4:CC$104,41,0),"0"),
IFERROR(VLOOKUP($A59,'Season 6'!AF$4:CC$104,41,0),"0"),IFERROR(VLOOKUP($A59,'Season 7'!AF$4:CC$104,41,0),"0"),
IFERROR(VLOOKUP($A59,'Season 8'!AF$4:CC$104,41,0),"0"),IFERROR(VLOOKUP($A59,'Season 9'!AF$4:CC$104,41,0),"0"),
IFERROR(VLOOKUP($A59,'Season 10'!AF$4:CC$104,41,0),"0"),IFERROR(VLOOKUP($A59,'Season 11'!AF$4:CC$104,41,0),"0"),
IFERROR(VLOOKUP($A59,'Season 12'!AF$4:CC$104,41,0),"0"),IFERROR(VLOOKUP($A59,'Season 13'!AF$4:CC$104,41,0),"0"),
IFERROR(VLOOKUP($A59,'Season 14'!AF$4:CC$104,41,0),"0"),IFERROR(VLOOKUP($A59,'Season 15'!AF$4:CC$104,41,0),"0"),)</f>
        <v>0</v>
      </c>
      <c r="AP59" s="700">
        <f>SUM(IFERROR(VLOOKUP($A59,'Season 2'!AF$4:CC$104,37,0),"0"),IFERROR(VLOOKUP($A59,'Season 3'!AF$4:CC$104,42,0),"0"),
IFERROR(VLOOKUP($A59,'Season 4'!AF$4:CC$104,42,0),"0"),IFERROR(VLOOKUP($A59,'Season 5'!AF$4:CC$104,42,0),"0"),
IFERROR(VLOOKUP($A59,'Season 6'!AF$4:CC$104,42,0),"0"),IFERROR(VLOOKUP($A59,'Season 7'!AF$4:CC$104,42,0),"0"),
IFERROR(VLOOKUP($A59,'Season 8'!AF$4:CC$104,42,0),"0"),IFERROR(VLOOKUP($A59,'Season 9'!AF$4:CC$104,42,0),"0"),
IFERROR(VLOOKUP($A59,'Season 10'!AF$4:CC$104,42,0),"0"),IFERROR(VLOOKUP($A59,'Season 11'!AF$4:CC$104,42,0),"0"),
IFERROR(VLOOKUP($A59,'Season 12'!AF$4:CC$104,42,0),"0"),IFERROR(VLOOKUP($A59,'Season 13'!AF$4:CC$104,42,0),"0"),
IFERROR(VLOOKUP($A59,'Season 14'!AF$4:CC$104,42,0),"0"),IFERROR(VLOOKUP($A59,'Season 15'!AF$4:CC$104,42,0),"0"),)</f>
        <v>0</v>
      </c>
      <c r="AQ59" s="692">
        <f>SUM(IFERROR(VLOOKUP($A59,'Season 2'!AF$4:CC$104,38,0),"0"),IFERROR(VLOOKUP($A59,'Season 3'!AF$4:CC$104,43,0),"0"),
IFERROR(VLOOKUP($A59,'Season 4'!AF$4:CC$104,43,0),"0"),IFERROR(VLOOKUP($A59,'Season 5'!AF$4:CC$104,43,0),"0"),
IFERROR(VLOOKUP($A59,'Season 6'!AF$4:CC$104,43,0),"0"),IFERROR(VLOOKUP($A59,'Season 7'!AF$4:CC$104,43,0),"0"),
IFERROR(VLOOKUP($A59,'Season 8'!AF$4:CC$104,43,0),"0"),IFERROR(VLOOKUP($A59,'Season 9'!AF$4:CC$104,43,0),"0"),
IFERROR(VLOOKUP($A59,'Season 10'!AF$4:CC$104,43,0),"0"),IFERROR(VLOOKUP($A59,'Season 11'!AF$4:CC$104,43,0),"0"),
IFERROR(VLOOKUP($A59,'Season 12'!AF$4:CC$104,43,0),"0"),IFERROR(VLOOKUP($A59,'Season 13'!AF$4:CC$104,43,0),"0"),
IFERROR(VLOOKUP($A59,'Season 14'!AF$4:CC$104,43,0),"0"),IFERROR(VLOOKUP($A59,'Season 15'!AF$4:CC$104,43,0),"0"),)</f>
        <v>0</v>
      </c>
      <c r="AR59" s="1023">
        <f>SUM(IFERROR(VLOOKUP($A59,'Season 2'!AF$4:CC$104,39,0),"0"),IFERROR(VLOOKUP($A59,'Season 3'!AF$4:CC$104,44,0),"0"),
IFERROR(VLOOKUP($A59,'Season 4'!AF$4:CC$104,44,0),"0"),IFERROR(VLOOKUP($A59,'Season 5'!AF$4:CC$104,44,0),"0"),
IFERROR(VLOOKUP($A59,'Season 6'!AF$4:CC$104,44,0),"0"),IFERROR(VLOOKUP($A59,'Season 7'!AF$4:CC$104,44,0),"0"),
IFERROR(VLOOKUP($A59,'Season 8'!AF$4:CC$104,44,0),"0"),IFERROR(VLOOKUP($A59,'Season 9'!AF$4:CC$104,44,0),"0"),
IFERROR(VLOOKUP($A59,'Season 10'!AF$4:CC$104,44,0),"0"),IFERROR(VLOOKUP($A59,'Season 11'!AF$4:CC$104,44,0),"0"),
IFERROR(VLOOKUP($A59,'Season 12'!AF$4:CC$104,44,0),"0"),IFERROR(VLOOKUP($A59,'Season 13'!AF$4:CC$104,44,0),"0"),
IFERROR(VLOOKUP($A59,'Season 14'!AF$4:CC$104,44,0),"0"),IFERROR(VLOOKUP($A59,'Season 15'!AF$4:CC$104,44,0),"0"),)</f>
        <v>0</v>
      </c>
      <c r="AS59" s="26">
        <f>SUM(IFERROR(VLOOKUP($A59,'Season 2'!AF$4:CC$104,40,0),"0"),IFERROR(VLOOKUP($A59,'Season 3'!AF$4:CC$104,45,0),"0"),
IFERROR(VLOOKUP($A59,'Season 4'!AF$4:CC$104,45,0),"0"),IFERROR(VLOOKUP($A59,'Season 5'!AF$4:CC$104,45,0),"0"),
IFERROR(VLOOKUP($A59,'Season 6'!AF$4:CC$104,45,0),"0"),IFERROR(VLOOKUP($A59,'Season 7'!AF$4:CC$104,45,0),"0"),
IFERROR(VLOOKUP($A59,'Season 8'!AF$4:CC$104,45,0),"0"),IFERROR(VLOOKUP($A59,'Season 9'!AF$4:CC$104,45,0),"0"),
IFERROR(VLOOKUP($A59,'Season 10'!AF$4:CC$104,45,0),"0"),IFERROR(VLOOKUP($A59,'Season 11'!AF$4:CC$104,45,0),"0"),
IFERROR(VLOOKUP($A59,'Season 12'!AF$4:CC$104,45,0),"0"),IFERROR(VLOOKUP($A59,'Season 13'!AF$4:CC$104,45,0),"0"),
IFERROR(VLOOKUP($A59,'Season 14'!AF$4:CC$104,45,0),"0"),IFERROR(VLOOKUP($A59,'Season 15'!AF$4:CC$104,45,0),"0"),)</f>
        <v>4</v>
      </c>
      <c r="AT59" s="699">
        <f>SUM(IFERROR(VLOOKUP($A59,'Season 2'!AF$4:CC$104,41,0),"0"),IFERROR(VLOOKUP($A59,'Season 3'!AF$4:CC$104,46,0),"0"),
IFERROR(VLOOKUP($A59,'Season 4'!AF$4:CC$104,46,0),"0"),IFERROR(VLOOKUP($A59,'Season 5'!AF$4:CC$104,46,0),"0"),
IFERROR(VLOOKUP($A59,'Season 6'!AF$4:CC$104,46,0),"0"),IFERROR(VLOOKUP($A59,'Season 7'!AF$4:CC$104,46,0),"0"),
IFERROR(VLOOKUP($A59,'Season 8'!AF$4:CC$104,46,0),"0"),IFERROR(VLOOKUP($A59,'Season 9'!AF$4:CC$104,46,0),"0"),
IFERROR(VLOOKUP($A59,'Season 10'!AF$4:CC$104,46,0),"0"),IFERROR(VLOOKUP($A59,'Season 11'!AF$4:CC$104,46,0),"0"),
IFERROR(VLOOKUP($A59,'Season 12'!AF$4:CC$104,46,0),"0"),IFERROR(VLOOKUP($A59,'Season 13'!AF$4:CC$104,46,0),"0"),
IFERROR(VLOOKUP($A59,'Season 14'!AF$4:CC$104,46,0),"0"),IFERROR(VLOOKUP($A59,'Season 15'!AF$4:CC$104,46,0),"0"),)</f>
        <v>0</v>
      </c>
      <c r="AU59" s="700">
        <f>SUM(IFERROR(VLOOKUP($A59,'Season 3'!AF$4:CH$104,47,0),"0"),
IFERROR(VLOOKUP($A59,'Season 4'!AF$4:CH$104,47,0),"0"),IFERROR(VLOOKUP($A59,'Season 5'!AF$4:CH$104,47,0),"0"),
IFERROR(VLOOKUP($A59,'Season 6'!AF$4:CH$104,47,0),"0"),IFERROR(VLOOKUP($A59,'Season 7'!AF$4:CH$104,47,0),"0"),
IFERROR(VLOOKUP($A59,'Season 8'!AF$4:CH$104,47,0),"0"),IFERROR(VLOOKUP($A59,'Season 9'!AF$4:CH$104,47,0),"0"),
IFERROR(VLOOKUP($A59,'Season 10'!AF$4:CH$104,47,0),"0"),IFERROR(VLOOKUP($A59,'Season 11'!AF$4:CH$104,47,0),"0"),
IFERROR(VLOOKUP($A59,'Season 12'!AF$4:CH$104,47,0),"0"),IFERROR(VLOOKUP($A59,'Season 13'!AF$4:CH$104,47,0),"0"),
IFERROR(VLOOKUP($A59,'Season 14'!AF$4:CH$104,47,0),"0"),IFERROR(VLOOKUP($A59,'Season 15'!AF$4:CH$104,47,0),"0"),)</f>
        <v>0</v>
      </c>
      <c r="AV59" s="692">
        <f>SUM(IFERROR(VLOOKUP($A59,'Season 3'!AF$4:CH$104,48,0),"0"),
IFERROR(VLOOKUP($A59,'Season 4'!AF$4:CH$104,48,0),"0"),IFERROR(VLOOKUP($A59,'Season 5'!AF$4:CH$104,48,0),"0"),
IFERROR(VLOOKUP($A59,'Season 6'!AF$4:CH$104,48,0),"0"),IFERROR(VLOOKUP($A59,'Season 7'!AF$4:CH$104,48,0),"0"),
IFERROR(VLOOKUP($A59,'Season 8'!AF$4:CH$104,48,0),"0"),IFERROR(VLOOKUP($A59,'Season 9'!AF$4:CH$104,48,0),"0"),
IFERROR(VLOOKUP($A59,'Season 10'!AF$4:CH$104,48,0),"0"),IFERROR(VLOOKUP($A59,'Season 11'!AF$4:CH$104,48,0),"0"),
IFERROR(VLOOKUP($A59,'Season 12'!AF$4:CH$104,48,0),"0"),IFERROR(VLOOKUP($A59,'Season 13'!AF$4:CH$104,48,0),"0"),
IFERROR(VLOOKUP($A59,'Season 14'!AF$4:CH$104,48,0),"0"),IFERROR(VLOOKUP($A59,'Season 15'!AF$4:CH$104,48,0),"0"),)</f>
        <v>0</v>
      </c>
      <c r="AW59" s="1023">
        <f>SUM(IFERROR(VLOOKUP($A59,'Season 3'!AF$4:CH$104,49,0),"0"),
IFERROR(VLOOKUP($A59,'Season 4'!AF$4:CH$104,49,0),"0"),IFERROR(VLOOKUP($A59,'Season 5'!AF$4:CH$104,49,0),"0"),
IFERROR(VLOOKUP($A59,'Season 6'!AF$4:CH$104,49,0),"0"),IFERROR(VLOOKUP($A59,'Season 7'!AF$4:CH$104,49,0),"0"),
IFERROR(VLOOKUP($A59,'Season 8'!AF$4:CH$104,49,0),"0"),IFERROR(VLOOKUP($A59,'Season 9'!AF$4:CH$104,49,0),"0"),
IFERROR(VLOOKUP($A59,'Season 10'!AF$4:CH$104,49,0),"0"),IFERROR(VLOOKUP($A59,'Season 11'!AF$4:CH$104,49,0),"0"),
IFERROR(VLOOKUP($A59,'Season 12'!AF$4:CH$104,49,0),"0"),IFERROR(VLOOKUP($A59,'Season 13'!AF$4:CH$104,49,0),"0"),
IFERROR(VLOOKUP($A59,'Season 14'!AF$4:CH$104,49,0),"0"),IFERROR(VLOOKUP($A59,'Season 15'!AF$4:CH$104,49,0),"0"),)</f>
        <v>0</v>
      </c>
      <c r="AX59" s="26">
        <f>SUM(IFERROR(VLOOKUP($A59,'Season 3'!AF$4:CH$104,50,0),"0"),
IFERROR(VLOOKUP($A59,'Season 4'!AF$4:CH$104,50,0),"0"),IFERROR(VLOOKUP($A59,'Season 5'!AF$4:CH$104,50,0),"0"),
IFERROR(VLOOKUP($A59,'Season 6'!AF$4:CH$104,50,0),"0"),IFERROR(VLOOKUP($A59,'Season 7'!AF$4:CH$104,50,0),"0"),
IFERROR(VLOOKUP($A59,'Season 8'!AF$4:CH$104,50,0),"0"),IFERROR(VLOOKUP($A59,'Season 9'!AF$4:CH$104,50,0),"0"),
IFERROR(VLOOKUP($A59,'Season 10'!AF$4:CH$104,50,0),"0"),IFERROR(VLOOKUP($A59,'Season 11'!AF$4:CH$104,50,0),"0"),
IFERROR(VLOOKUP($A59,'Season 12'!AF$4:CH$104,50,0),"0"),IFERROR(VLOOKUP($A59,'Season 13'!AF$4:CH$104,50,0),"0"),
IFERROR(VLOOKUP($A59,'Season 14'!AF$4:CH$104,50,0),"0"),IFERROR(VLOOKUP($A59,'Season 15'!AF$4:CH$104,50,0),"0"),)</f>
        <v>2</v>
      </c>
      <c r="AY59" s="699">
        <f>SUM(IFERROR(VLOOKUP($A59,'Season 3'!AF$4:CH$104,51,0),"0"),
IFERROR(VLOOKUP($A59,'Season 4'!AF$4:CH$104,51,0),"0"),IFERROR(VLOOKUP($A59,'Season 5'!AF$4:CH$104,51,0),"0"),
IFERROR(VLOOKUP($A59,'Season 6'!AF$4:CH$104,51,0),"0"),IFERROR(VLOOKUP($A59,'Season 7'!AF$4:CH$104,51,0),"0"),
IFERROR(VLOOKUP($A59,'Season 8'!AF$4:CH$104,51,0),"0"),IFERROR(VLOOKUP($A59,'Season 9'!AF$4:CH$104,51,0),"0"),
IFERROR(VLOOKUP($A59,'Season 10'!AF$4:CH$104,51,0),"0"),IFERROR(VLOOKUP($A59,'Season 11'!AF$4:CH$104,51,0),"0"),
IFERROR(VLOOKUP($A59,'Season 12'!AF$4:CH$104,51,0),"0"),IFERROR(VLOOKUP($A59,'Season 13'!AF$4:CH$104,51,0),"0"),
IFERROR(VLOOKUP($A59,'Season 14'!AF$4:CH$104,51,0),"0"),IFERROR(VLOOKUP($A59,'Season 15'!AF$4:CH$104,51,0),"0"),)</f>
        <v>0</v>
      </c>
      <c r="AZ59" s="700">
        <f>SUM(IFERROR(VLOOKUP($A59,'Season 1'!AF$4:CC$104,32,0),"0"),IFERROR(VLOOKUP($A59,'Season 2'!AF$4:CC$104,37,0),"0"),)</f>
        <v>0</v>
      </c>
      <c r="BA59" s="692">
        <f>SUM(IFERROR(VLOOKUP($A59,'Season 1'!AF$4:CC$104,33,0),"0"),IFERROR(VLOOKUP($A59,'Season 2'!AF$4:CC$104,38,0),"0"),)</f>
        <v>0</v>
      </c>
      <c r="BB59" s="1023">
        <f>SUM(IFERROR(VLOOKUP($A59,'Season 1'!AF$4:CC$104,34,0),"0"),IFERROR(VLOOKUP($A59,'Season 2'!AF$4:CC$104,39,0),"0"),)</f>
        <v>0</v>
      </c>
      <c r="BC59" s="26">
        <f>SUM(IFERROR(VLOOKUP($A59,'Season 1'!AF$4:CC$104,35,0),"0"),IFERROR(VLOOKUP($A59,'Season 2'!AF$4:CC$104,40,0),"0"),)</f>
        <v>4</v>
      </c>
      <c r="BD59" s="699">
        <f>SUM(IFERROR(VLOOKUP($A59,'Season 1'!AF$4:CC$104,36,0),"0"),IFERROR(VLOOKUP($A59,'Season 2'!AF$4:CC$104,41,0),"0"),)</f>
        <v>0</v>
      </c>
      <c r="BE59" s="1111">
        <f>SUM(IFERROR(VLOOKUP($A59,'Season 1'!AF$4:CC$104,37,0),"0"),
IFERROR(VLOOKUP($A59,'Season 2'!AF$4:CC$104,47,0),"0"),IFERROR(VLOOKUP($A59,'Season 3'!AF$4:CH$104,52,0),"0"),
IFERROR(VLOOKUP($A59,'Season 4'!AF$4:CH$104,52,0),"0"),IFERROR(VLOOKUP($A59,'Season 5'!AF$4:CH$104,52,0),"0"),
IFERROR(VLOOKUP($A59,'Season 6'!AF$4:CH$104,52,0),"0"),IFERROR(VLOOKUP($A59,'Season 7'!AF$4:CH$104,52,0),"0"),
IFERROR(VLOOKUP($A59,'Season 8'!AF$4:CH$104,52,0),"0"),IFERROR(VLOOKUP($A59,'Season 9'!AF$4:CH$104,52,0),"0"),
IFERROR(VLOOKUP($A59,'Season 10'!AF$4:CH$104,52,0),"0"),IFERROR(VLOOKUP($A59,'Season 11'!AF$4:CH$104,52,0),"0"),
IFERROR(VLOOKUP($A59,'Season 12'!AF$4:CH$104,52,0),"0"),IFERROR(VLOOKUP($A59,'Season 13'!AF$4:CH$104,52,0),"0"),
IFERROR(VLOOKUP($A59,'Season 14'!AF$4:CH$104,52,0),"0"),IFERROR(VLOOKUP($A59,'Season 15'!AF$4:CH$104,52,0),"0"),)</f>
        <v>0</v>
      </c>
      <c r="BF59" s="1112">
        <f>SUM(IFERROR(VLOOKUP($A59,'Season 1'!AF$4:CC$104,38,0),"0"),
IFERROR(VLOOKUP($A59,'Season 2'!AF$4:CC$104,48,0),"0"),IFERROR(VLOOKUP($A59,'Season 3'!AF$4:CH$104,53,0),"0"),
IFERROR(VLOOKUP($A59,'Season 4'!AF$4:CH$104,53,0),"0"),IFERROR(VLOOKUP($A59,'Season 5'!AF$4:CH$104,53,0),"0"),
IFERROR(VLOOKUP($A59,'Season 6'!AF$4:CH$104,53,0),"0"),IFERROR(VLOOKUP($A59,'Season 7'!AF$4:CH$104,53,0),"0"),
IFERROR(VLOOKUP($A59,'Season 8'!AF$4:CH$104,53,0),"0"),IFERROR(VLOOKUP($A59,'Season 9'!AF$4:CH$104,53,0),"0"),
IFERROR(VLOOKUP($A59,'Season 10'!AF$4:CH$104,53,0),"0"),IFERROR(VLOOKUP($A59,'Season 11'!AF$4:CH$104,53,0),"0"),
IFERROR(VLOOKUP($A59,'Season 12'!AF$4:CH$104,53,0),"0"),IFERROR(VLOOKUP($A59,'Season 13'!AF$4:CH$104,53,0),"0"),
IFERROR(VLOOKUP($A59,'Season 14'!AF$4:CH$104,53,0),"0"),IFERROR(VLOOKUP($A59,'Season 15'!AF$4:CH$104,53,0),"0"),)</f>
        <v>0</v>
      </c>
      <c r="BG59" s="1061">
        <f t="shared" si="1"/>
        <v>5.2</v>
      </c>
      <c r="BI59" s="1100"/>
      <c r="BJ59" s="1100"/>
      <c r="BK59" s="1100"/>
      <c r="BL59" s="1100"/>
      <c r="BM59" s="1100"/>
      <c r="BN59" s="1100"/>
      <c r="BO59" s="334"/>
      <c r="BP59" s="334"/>
      <c r="BQ59" s="334"/>
      <c r="BR59" s="334"/>
      <c r="BS59" s="15">
        <f>IFERROR(VLOOKUP($A59,'Season 1'!$AF$4:$CH$104,39,0),"0")</f>
        <v>0</v>
      </c>
      <c r="BT59" s="15">
        <f>IFERROR(VLOOKUP($A59,'Season 1'!$AF$4:$CH$104,40,0),"0")</f>
        <v>0</v>
      </c>
      <c r="BU59" s="15">
        <f>IFERROR(VLOOKUP($A59,'Season 2'!$AF$4:$CH$104,49,0),"0")</f>
        <v>5.5</v>
      </c>
      <c r="BV59" s="15">
        <f>IFERROR(VLOOKUP($A59,'Season 2'!$AF$4:$CH$104,50,0),"0")</f>
        <v>0</v>
      </c>
      <c r="BW59" s="15">
        <f>IFERROR(VLOOKUP($A59,'Season 3'!$AF$4:$CH$104,54,0),"0")</f>
        <v>0</v>
      </c>
      <c r="BX59" s="15">
        <f>IFERROR(VLOOKUP($A59,'Season 3'!$AF$4:$CH$104,55,0),"0")</f>
        <v>4.9000000000000004</v>
      </c>
      <c r="BY59" s="15" t="str">
        <f>IFERROR(VLOOKUP($A59,'Season 4'!$AF$4:$CH$104,54,0),"0")</f>
        <v>0</v>
      </c>
      <c r="BZ59" s="15" t="str">
        <f>IFERROR(VLOOKUP($A59,'Season 4'!$AF$4:$CH$104,55,0),"0")</f>
        <v>0</v>
      </c>
      <c r="CA59" s="15" t="str">
        <f>IFERROR(VLOOKUP($A59,'Season 5'!$AF$4:$CH$104,54,0),"0")</f>
        <v>0</v>
      </c>
      <c r="CB59" s="15" t="str">
        <f>IFERROR(VLOOKUP($A59,'Season 5'!$AF$4:$CH$104,55,0),"0")</f>
        <v>0</v>
      </c>
      <c r="CC59" s="15" t="str">
        <f>IFERROR(VLOOKUP($A59,'Season 6'!$AF$4:$CH$104,54,0),"0")</f>
        <v>0</v>
      </c>
      <c r="CD59" s="15" t="str">
        <f>IFERROR(VLOOKUP($A59,'Season 6'!$AF$4:$CH$104,55,0),"0")</f>
        <v>0</v>
      </c>
      <c r="CE59" s="15" t="str">
        <f>IFERROR(VLOOKUP($A59,'Season 7'!$AF$4:$CH$104,54,0),"0")</f>
        <v>0</v>
      </c>
      <c r="CF59" s="15" t="str">
        <f>IFERROR(VLOOKUP($A59,'Season 7'!$AF$4:$CH$104,55,0),"0")</f>
        <v>0</v>
      </c>
      <c r="CG59" s="15" t="str">
        <f>IFERROR(VLOOKUP($A59,'Season 8'!$AF$4:$CH$104,54,0),"0")</f>
        <v>0</v>
      </c>
      <c r="CH59" s="15" t="str">
        <f>IFERROR(VLOOKUP($A59,'Season 8'!$AF$4:$CH$104,55,0),"0")</f>
        <v>0</v>
      </c>
      <c r="CI59" s="15" t="str">
        <f>IFERROR(VLOOKUP($A59,'Season 9'!$AF$4:$CH$104,54,0),"0")</f>
        <v>0</v>
      </c>
      <c r="CJ59" s="15" t="str">
        <f>IFERROR(VLOOKUP($A59,'Season 9'!$AF$4:$CH$104,55,0),"0")</f>
        <v>0</v>
      </c>
      <c r="CK59" s="15" t="str">
        <f>IFERROR(VLOOKUP($A59,'Season 10'!$AF$4:$CH$104,54,0),"0")</f>
        <v>0</v>
      </c>
      <c r="CL59" s="15" t="str">
        <f>IFERROR(VLOOKUP($A59,'Season 10'!$AF$4:$CH$104,55,0),"0")</f>
        <v>0</v>
      </c>
      <c r="CM59" s="15" t="str">
        <f>IFERROR(VLOOKUP($A59,'Season 11'!$AF$4:$CH$104,54,0),"0")</f>
        <v>0</v>
      </c>
      <c r="CN59" s="15" t="str">
        <f>IFERROR(VLOOKUP($A59,'Season 11'!$AF$4:$CH$104,55,0),"0")</f>
        <v>0</v>
      </c>
      <c r="CO59" s="15" t="str">
        <f>IFERROR(VLOOKUP($A59,'Season 12'!$AF$4:$CH$104,54,0),"0")</f>
        <v>0</v>
      </c>
      <c r="CP59" s="15" t="str">
        <f>IFERROR(VLOOKUP($A59,'Season 12'!$AF$4:$CH$104,55,0),"0")</f>
        <v>0</v>
      </c>
      <c r="CQ59" s="15" t="str">
        <f>IFERROR(VLOOKUP($A59,'Season 13'!$AF$4:$CH$104,54,0),"0")</f>
        <v>0</v>
      </c>
      <c r="CR59" s="15" t="str">
        <f>IFERROR(VLOOKUP($A59,'Season 13'!$AF$4:$CH$104,55,0),"0")</f>
        <v>0</v>
      </c>
      <c r="CS59" s="15" t="str">
        <f>IFERROR(VLOOKUP($A59,'Season 14'!$AF$4:$CH$104,54,0),"0")</f>
        <v>0</v>
      </c>
      <c r="CT59" s="15" t="str">
        <f>IFERROR(VLOOKUP($A59,'Season 14'!$AF$4:$CH$104,55,0),"0")</f>
        <v>0</v>
      </c>
      <c r="CU59" s="15" t="str">
        <f>IFERROR(VLOOKUP($A59,'Season 15'!$AF$4:$CH$104,54,0),"0")</f>
        <v>0</v>
      </c>
      <c r="CV59" s="15" t="str">
        <f>IFERROR(VLOOKUP($A59,'Season 15'!$AF$4:$CH$104,55,0),"0")</f>
        <v>0</v>
      </c>
    </row>
    <row r="60" spans="1:100" x14ac:dyDescent="0.25">
      <c r="A60" s="2" t="s">
        <v>140</v>
      </c>
      <c r="B60" s="1021">
        <f>IFERROR(VLOOKUP('Data Totals'!A60,'Season 1'!AF$4:CC$104,2,FALSE),IFERROR(VLOOKUP('Data Totals'!A60,'Season 2'!AF$4:CC$104,2,FALSE),IFERROR(VLOOKUP('Data Totals'!A60,'Season 3'!AF$4:CC$104,2,FALSE),IFERROR(VLOOKUP('Data Totals'!A60,'Season 4'!AF$4:CC$104,2,FALSE),IFERROR(VLOOKUP('Data Totals'!A60,'Season 5'!AF$4:CC$104,2,FALSE),IFERROR(VLOOKUP('Data Totals'!A60,'Season 6'!AF$4:CC$104,2,FALSE),IFERROR(VLOOKUP('Data Totals'!A60,'Season 7'!AF$4:CC$104,2,FALSE),IFERROR(VLOOKUP('Data Totals'!A60,'Season 8'!AF$4:CC$104,2,FALSE),IFERROR(VLOOKUP('Data Totals'!A60,'Season 9'!AF$4:CC$104,2,FALSE),IFERROR(VLOOKUP('Data Totals'!A60,'Season 10'!AF$4:CC$104,2,FALSE),IFERROR(VLOOKUP('Data Totals'!A60,'Season 11'!AF$4:CC$104,2,FALSE),IFERROR(VLOOKUP('Data Totals'!A60,'Season 12'!AF$4:CC$104,2,FALSE),IFERROR(VLOOKUP('Data Totals'!A60,'Season 13'!AF$4:CC$104,2,FALSE),IFERROR(VLOOKUP('Data Totals'!A60,'Season 14'!AF$4:CC$104,2,FALSE),IFERROR(VLOOKUP('Data Totals'!A60,'Season 15'!AF$4:CC$104,2,FALSE),"N/A")))))))))))))))</f>
        <v>0</v>
      </c>
      <c r="C60" s="1022">
        <f>IFERROR(VLOOKUP('Data Totals'!A60,'Season 1'!AF$4:CC$104,3,FALSE),IFERROR(VLOOKUP('Data Totals'!A60,'Season 2'!AF$4:CC$104,3,FALSE),IFERROR(VLOOKUP('Data Totals'!A60,'Season 3'!AF$4:CC$104,3,FALSE),IFERROR(VLOOKUP('Data Totals'!A60,'Season 4'!AF$4:CC$104,3,FALSE),IFERROR(VLOOKUP('Data Totals'!A60,'Season 5'!AF$4:CC$104,3,FALSE),IFERROR(VLOOKUP('Data Totals'!A60,'Season 6'!AF$4:CC$104,3,FALSE),IFERROR(VLOOKUP('Data Totals'!A60,'Season 7'!AF$4:CC$104,3,FALSE),IFERROR(VLOOKUP('Data Totals'!A60,'Season 8'!AF$4:CC$104,3,FALSE),IFERROR(VLOOKUP('Data Totals'!A60,'Season 9'!AF$4:CC$104,3,FALSE),IFERROR(VLOOKUP('Data Totals'!A60,'Season 10'!AF$4:CC$104,3,FALSE),IFERROR(VLOOKUP('Data Totals'!A60,'Season 11'!AF$4:CC$104,3,FALSE),IFERROR(VLOOKUP('Data Totals'!A60,'Season 12'!AF$4:CC$104,3,FALSE),IFERROR(VLOOKUP('Data Totals'!A60,'Season 13'!AF$4:CC$104,3,FALSE),IFERROR(VLOOKUP('Data Totals'!A60,'Season 14'!AF$4:CC$104,3,FALSE),IFERROR(VLOOKUP('Data Totals'!A60,'Season 15'!AF$4:CC$104,3,FALSE),"N/A")))))))))))))))</f>
        <v>0</v>
      </c>
      <c r="D60" s="1022">
        <f>IFERROR(VLOOKUP('Data Totals'!A60,'Season 1'!AF$4:CC$104,4,FALSE),IFERROR(VLOOKUP('Data Totals'!A60,'Season 2'!AF$4:CC$104,4,FALSE),IFERROR(VLOOKUP('Data Totals'!A60,'Season 3'!AF$4:CC$104,4,FALSE),IFERROR(VLOOKUP('Data Totals'!A60,'Season 4'!AF$4:CC$104,4,FALSE),IFERROR(VLOOKUP('Data Totals'!A60,'Season 5'!AF$4:CC$104,4,FALSE),IFERROR(VLOOKUP('Data Totals'!A60,'Season 6'!AF$4:CC$104,4,FALSE),IFERROR(VLOOKUP('Data Totals'!A60,'Season 7'!AF$4:CC$104,4,FALSE),IFERROR(VLOOKUP('Data Totals'!A60,'Season 8'!AF$4:CC$104,4,FALSE),IFERROR(VLOOKUP('Data Totals'!A60,'Season 9'!AF$4:CC$104,4,FALSE),IFERROR(VLOOKUP('Data Totals'!A60,'Season 10'!AF$4:CC$104,4,FALSE),IFERROR(VLOOKUP('Data Totals'!A60,'Season 11'!AF$4:CC$104,4,FALSE),IFERROR(VLOOKUP('Data Totals'!A60,'Season 12'!AF$4:CC$104,4,FALSE),IFERROR(VLOOKUP('Data Totals'!A60,'Season 13'!AF$4:CC$104,4,FALSE),IFERROR(VLOOKUP('Data Totals'!A60,'Season 14'!AF$4:CC$104,4,FALSE),IFERROR(VLOOKUP('Data Totals'!A60,'Season 15'!AF$4:CC$104,4,FALSE),"N/A")))))))))))))))</f>
        <v>0</v>
      </c>
      <c r="E60" s="1022">
        <f t="shared" si="0"/>
        <v>0</v>
      </c>
      <c r="F60" s="692">
        <f>SUM(IFERROR(VLOOKUP(A60,BI$3:BN$152,2,0),"0"),IFERROR(VLOOKUP(A60,'Season 1'!AF$4:CC$104,6,0),"0"),
IFERROR(VLOOKUP(A60,'Season 2'!AF$4:CC$104,6,0),"0"),IFERROR(VLOOKUP(A60,'Season 3'!AF$4:CC$104,6,0),"0"),
IFERROR(VLOOKUP(A60,'Season 4'!AF$4:CC$104,6,0),"0"),IFERROR(VLOOKUP(A60,'Season 5'!AF$4:CC$104,6,0),"0"),
IFERROR(VLOOKUP(A60,'Season 6'!AF$4:CC$104,6,0),"0"),IFERROR(VLOOKUP(A60,'Season 7'!AF$4:CC$104,6,0),"0"),
IFERROR(VLOOKUP(A60,'Season 8'!AF$4:CC$104,6,0),"0"),IFERROR(VLOOKUP(A60,'Season 9'!AF$4:CC$104,6,0),"0"),
IFERROR(VLOOKUP(A60,'Season 10'!AF$4:CC$104,6,0),"0"),IFERROR(VLOOKUP(A60,'Season 11'!AF$4:CC$104,6,0),"0"),
IFERROR(VLOOKUP(A60,'Season 12'!AF$4:CC$104,6,0),"0"),IFERROR(VLOOKUP(A60,'Season 13'!AF$4:CC$104,6,0),"0"),
IFERROR(VLOOKUP(A60,'Season 14'!AF$4:CC$104,6,0),"0"),IFERROR(VLOOKUP(A60,'Season 15'!AF$4:CC$104,6,0),"0"),)</f>
        <v>0</v>
      </c>
      <c r="G60" s="692">
        <f>SUM(IFERROR(VLOOKUP(A60,'Season 1'!AF$4:CC$104,7,0),"0"),
IFERROR(VLOOKUP(A60,'Season 2'!AF$4:CC$104,7,0),"0"),IFERROR(VLOOKUP(A60,'Season 3'!AF$4:CC$104,7,0),"0"),
IFERROR(VLOOKUP(A60,'Season 4'!AF$4:CC$104,7,0),"0"),IFERROR(VLOOKUP(A60,'Season 5'!AF$4:CC$104,7,0),"0"),
IFERROR(VLOOKUP(A60,'Season 6'!AF$4:CC$104,7,0),"0"),IFERROR(VLOOKUP(A60,'Season 7'!AF$4:CC$104,7,0),"0"),
IFERROR(VLOOKUP(A60,'Season 8'!AF$4:CC$104,7,0),"0"),IFERROR(VLOOKUP(A60,'Season 9'!AF$4:CC$104,7,0),"0"),
IFERROR(VLOOKUP(A60,'Season 10'!AF$4:CC$104,7,0),"0"),IFERROR(VLOOKUP(A60,'Season 11'!AF$4:CC$104,7,0),"0"),
IFERROR(VLOOKUP(A60,'Season 12'!AF$4:CC$104,7,0),"0"),IFERROR(VLOOKUP(A60,'Season 13'!AF$4:CC$104,7,0),"0"),
IFERROR(VLOOKUP(A60,'Season 14'!AF$4:CC$104,7,0),"0"),IFERROR(VLOOKUP(A60,'Season 15'!AF$4:CC$104,7,0),"0"),)</f>
        <v>0</v>
      </c>
      <c r="H60" s="556">
        <f>SUM(IFERROR(VLOOKUP(A60,'Season 1'!AF$4:CC$104,8,0),"0"),
IFERROR(VLOOKUP(A60,'Season 2'!AF$4:CC$104,8,0),"0"),IFERROR(VLOOKUP(A60,'Season 3'!AF$4:CC$104,8,0),"0"),
IFERROR(VLOOKUP(A60,'Season 4'!AF$4:CC$104,8,0),"0"),IFERROR(VLOOKUP(A60,'Season 5'!AF$4:CC$104,8,0),"0"),
IFERROR(VLOOKUP(A60,'Season 6'!AF$4:CC$104,8,0),"0"),IFERROR(VLOOKUP(A60,'Season 7'!AF$4:CC$104,8,0),"0"),
IFERROR(VLOOKUP(A60,'Season 8'!AF$4:CC$104,8,0),"0"),IFERROR(VLOOKUP(A60,'Season 9'!AF$4:CC$104,8,0),"0"),
IFERROR(VLOOKUP(A60,'Season 10'!AF$4:CC$104,8,0),"0"),IFERROR(VLOOKUP(A60,'Season 11'!AF$4:CC$104,8,0),"0"),
IFERROR(VLOOKUP(A60,'Season 12'!AF$4:CC$104,8,0),"0"),IFERROR(VLOOKUP(A60,'Season 13'!AF$4:CC$104,8,0),"0"),
IFERROR(VLOOKUP(A60,'Season 14'!AF$4:CC$104,8,0),"0"),IFERROR(VLOOKUP(A60,'Season 15'!AF$4:CC$104,8,0),"0"),)</f>
        <v>0</v>
      </c>
      <c r="I60" s="1023">
        <f>SUM(IFERROR(VLOOKUP(A60,'Season 1'!AF$4:CC$104,9,0),"0"),
IFERROR(VLOOKUP(A60,'Season 2'!AF$4:CC$104,9,0),"0"),IFERROR(VLOOKUP(A60,'Season 3'!AF$4:CC$104,9,0),"0"),
IFERROR(VLOOKUP(A60,'Season 4'!AF$4:CC$104,9,0),"0"),IFERROR(VLOOKUP(A60,'Season 5'!AF$4:CC$104,9,0),"0"),
IFERROR(VLOOKUP(A60,'Season 6'!AF$4:CC$104,9,0),"0"),IFERROR(VLOOKUP(A60,'Season 7'!AF$4:CC$104,9,0),"0"),
IFERROR(VLOOKUP(A60,'Season 8'!AF$4:CC$104,9,0),"0"),IFERROR(VLOOKUP(A60,'Season 9'!AF$4:CC$104,9,0),"0"),
IFERROR(VLOOKUP(A60,'Season 10'!AF$4:CC$104,9,0),"0"),IFERROR(VLOOKUP(A60,'Season 11'!AF$4:CC$104,9,0),"0"),
IFERROR(VLOOKUP(A60,'Season 12'!AF$4:CC$104,9,0),"0"),IFERROR(VLOOKUP(A60,'Season 13'!AF$4:CC$104,9,0),"0"),
IFERROR(VLOOKUP(A60,'Season 14'!AF$4:CC$104,9,0),"0"),IFERROR(VLOOKUP(A60,'Season 15'!AF$4:CC$104,9,0),"0"),)</f>
        <v>0</v>
      </c>
      <c r="J60" s="26">
        <f>SUM(IFERROR(VLOOKUP(A60,BI$3:BN$152,3,0),"0"),IFERROR(VLOOKUP(A60,'Season 1'!AF$4:CC$104,10,0),"0"),
IFERROR(VLOOKUP(A60,'Season 2'!AF$4:CC$104,10,0),"0"),IFERROR(VLOOKUP(A60,'Season 3'!AF$4:CC$104,10,0),"0"),
IFERROR(VLOOKUP(A60,'Season 4'!AF$4:CC$104,10,0),"0"),IFERROR(VLOOKUP(A60,'Season 5'!AF$4:CC$104,10,0),"0"),
IFERROR(VLOOKUP(A60,'Season 6'!AF$4:CC$104,10,0),"0"),IFERROR(VLOOKUP(A60,'Season 7'!AF$4:CC$104,10,0),"0"),
IFERROR(VLOOKUP(A60,'Season 8'!AF$4:CC$104,10,0),"0"),IFERROR(VLOOKUP(A60,'Season 9'!AF$4:CC$104,10,0),"0"),
IFERROR(VLOOKUP(A60,'Season 10'!AF$4:CC$104,10,0),"0"),IFERROR(VLOOKUP(A60,'Season 11'!AF$4:CC$104,10,0),"0"),
IFERROR(VLOOKUP(A60,'Season 12'!AF$4:CC$104,10,0),"0"),IFERROR(VLOOKUP(A60,'Season 13'!AF$4:CC$104,10,0),"0"),
IFERROR(VLOOKUP(A60,'Season 14'!AF$4:CC$104,10,0),"0"),IFERROR(VLOOKUP(A60,'Season 15'!AF$4:CC$104,10,0),"0"),)</f>
        <v>0</v>
      </c>
      <c r="K60" s="699">
        <f>SUM(IFERROR(VLOOKUP(A60,BI$3:BN$152,4,0),"0"),IFERROR(VLOOKUP(A60,'Season 1'!AF$4:CC$104,11,0),"0"),
IFERROR(VLOOKUP(A60,'Season 2'!AF$4:CC$104,11,0),"0"),IFERROR(VLOOKUP(A60,'Season 3'!AF$4:CC$104,11,0),"0"),
IFERROR(VLOOKUP(A60,'Season 4'!AF$4:CC$104,11,0),"0"),IFERROR(VLOOKUP(A60,'Season 5'!AF$4:CC$104,11,0),"0"),
IFERROR(VLOOKUP(A60,'Season 6'!AF$4:CC$104,11,0),"0"),IFERROR(VLOOKUP(A60,'Season 7'!AF$4:CC$104,11,0),"0"),
IFERROR(VLOOKUP(A60,'Season 8'!AF$4:CC$104,11,0),"0"),IFERROR(VLOOKUP(A60,'Season 9'!AF$4:CC$104,11,0),"0"),
IFERROR(VLOOKUP(A60,'Season 10'!AF$4:CC$104,11,0),"0"),IFERROR(VLOOKUP(A60,'Season 11'!AF$4:CC$104,11,0),"0"),
IFERROR(VLOOKUP(A60,'Season 12'!AF$4:CC$104,11,0),"0"),IFERROR(VLOOKUP(A60,'Season 13'!AF$4:CC$104,11,0),"0"),
IFERROR(VLOOKUP(A60,'Season 14'!AF$4:CC$104,11,0),"0"),IFERROR(VLOOKUP(A60,'Season 15'!AF$4:CC$104,11,0),"0"),)</f>
        <v>0</v>
      </c>
      <c r="L60" s="700">
        <f>SUM(IFERROR(VLOOKUP($A60,'Season 1'!AF$4:CC$104,12,0),"0"),
IFERROR(VLOOKUP($A60,'Season 2'!AF$4:CC$104,12,0),"0"),IFERROR(VLOOKUP($A60,'Season 3'!AF$4:CC$104,12,0),"0"),
IFERROR(VLOOKUP($A60,'Season 4'!AF$4:CC$104,12,0),"0"),IFERROR(VLOOKUP($A60,'Season 5'!AF$4:CC$104,12,0),"0"),
IFERROR(VLOOKUP($A60,'Season 6'!AF$4:CC$104,12,0),"0"),IFERROR(VLOOKUP($A60,'Season 7'!AF$4:CC$104,12,0),"0"),
IFERROR(VLOOKUP($A60,'Season 8'!AF$4:CC$104,12,0),"0"),IFERROR(VLOOKUP($A60,'Season 9'!AF$4:CC$104,12,0),"0"),
IFERROR(VLOOKUP($A60,'Season 10'!AF$4:CC$104,12,0),"0"),IFERROR(VLOOKUP($A60,'Season 11'!AF$4:CC$104,12,0),"0"),
IFERROR(VLOOKUP($A60,'Season 12'!AF$4:CC$104,12,0),"0"),IFERROR(VLOOKUP($A60,'Season 13'!AF$4:CC$104,12,0),"0"),
IFERROR(VLOOKUP($A60,'Season 14'!AF$4:CC$104,12,0),"0"),IFERROR(VLOOKUP($A60,'Season 15'!AF$4:CC$104,12,0),"0"),)</f>
        <v>0</v>
      </c>
      <c r="M60" s="692">
        <f>SUM(IFERROR(VLOOKUP($A60,'Season 1'!AF$4:CC$104,13,0),"0"),
IFERROR(VLOOKUP($A60,'Season 2'!AF$4:CC$104,13,0),"0"),IFERROR(VLOOKUP($A60,'Season 3'!AF$4:CC$104,13,0),"0"),
IFERROR(VLOOKUP($A60,'Season 4'!AF$4:CC$104,13,0),"0"),IFERROR(VLOOKUP($A60,'Season 5'!AF$4:CC$104,13,0),"0"),
IFERROR(VLOOKUP($A60,'Season 6'!AF$4:CC$104,13,0),"0"),IFERROR(VLOOKUP($A60,'Season 7'!AF$4:CC$104,13,0),"0"),
IFERROR(VLOOKUP($A60,'Season 8'!AF$4:CC$104,13,0),"0"),IFERROR(VLOOKUP($A60,'Season 9'!AF$4:CC$104,13,0),"0"),
IFERROR(VLOOKUP($A60,'Season 10'!AF$4:CC$104,13,0),"0"),IFERROR(VLOOKUP($A60,'Season 11'!AF$4:CC$104,13,0),"0"),
IFERROR(VLOOKUP($A60,'Season 12'!AF$4:CC$104,13,0),"0"),IFERROR(VLOOKUP($A60,'Season 13'!AF$4:CC$104,13,0),"0"),
IFERROR(VLOOKUP($A60,'Season 14'!AF$4:CC$104,13,0),"0"),IFERROR(VLOOKUP($A60,'Season 15'!AF$4:CC$104,13,0),"0"),)</f>
        <v>0</v>
      </c>
      <c r="N60" s="1023">
        <f>SUM(IFERROR(VLOOKUP($A60,'Season 1'!AF$4:CC$104,14,0),"0"),
IFERROR(VLOOKUP($A60,'Season 2'!AF$4:CC$104,14,0),"0"),IFERROR(VLOOKUP($A60,'Season 3'!AF$4:CC$104,14,0),"0"),
IFERROR(VLOOKUP($A60,'Season 4'!AF$4:CC$104,14,0),"0"),IFERROR(VLOOKUP($A60,'Season 5'!AF$4:CC$104,14,0),"0"),
IFERROR(VLOOKUP($A60,'Season 6'!AF$4:CC$104,14,0),"0"),IFERROR(VLOOKUP($A60,'Season 7'!AF$4:CC$104,14,0),"0"),
IFERROR(VLOOKUP($A60,'Season 8'!AF$4:CC$104,14,0),"0"),IFERROR(VLOOKUP($A60,'Season 9'!AF$4:CC$104,14,0),"0"),
IFERROR(VLOOKUP($A60,'Season 10'!AF$4:CC$104,14,0),"0"),IFERROR(VLOOKUP($A60,'Season 11'!AF$4:CC$104,14,0),"0"),
IFERROR(VLOOKUP($A60,'Season 12'!AF$4:CC$104,14,0),"0"),IFERROR(VLOOKUP($A60,'Season 13'!AF$4:CC$104,14,0),"0"),
IFERROR(VLOOKUP($A60,'Season 14'!AF$4:CC$104,14,0),"0"),IFERROR(VLOOKUP($A60,'Season 15'!AF$4:CC$104,14,0),"0"),)</f>
        <v>0</v>
      </c>
      <c r="O60" s="26">
        <f>SUM(IFERROR(VLOOKUP($A60,'Season 1'!AF$4:CC$104,15,0),"0"),
IFERROR(VLOOKUP($A60,'Season 2'!AF$4:CC$104,15,0),"0"),IFERROR(VLOOKUP($A60,'Season 3'!AF$4:CC$104,15,0),"0"),
IFERROR(VLOOKUP($A60,'Season 4'!AF$4:CC$104,15,0),"0"),IFERROR(VLOOKUP($A60,'Season 5'!AF$4:CC$104,15,0),"0"),
IFERROR(VLOOKUP($A60,'Season 6'!AF$4:CC$104,15,0),"0"),IFERROR(VLOOKUP($A60,'Season 7'!AF$4:CC$104,15,0),"0"),
IFERROR(VLOOKUP($A60,'Season 8'!AF$4:CC$104,15,0),"0"),IFERROR(VLOOKUP($A60,'Season 9'!AF$4:CC$104,15,0),"0"),
IFERROR(VLOOKUP($A60,'Season 10'!AF$4:CC$104,15,0),"0"),IFERROR(VLOOKUP($A60,'Season 11'!AF$4:CC$104,15,0),"0"),
IFERROR(VLOOKUP($A60,'Season 12'!AF$4:CC$104,15,0),"0"),IFERROR(VLOOKUP($A60,'Season 13'!AF$4:CC$104,15,0),"0"),
IFERROR(VLOOKUP($A60,'Season 14'!AF$4:CC$104,15,0),"0"),IFERROR(VLOOKUP($A60,'Season 15'!AF$4:CC$104,15,0),"0"),)</f>
        <v>0</v>
      </c>
      <c r="P60" s="699">
        <f>SUM(IFERROR(VLOOKUP($A60,'Season 1'!AF$4:CC$104,16,0),"0"),
IFERROR(VLOOKUP($A60,'Season 2'!AF$4:CC$104,16,0),"0"),IFERROR(VLOOKUP($A60,'Season 3'!AF$4:CC$104,16,0),"0"),
IFERROR(VLOOKUP($A60,'Season 4'!AF$4:CC$104,16,0),"0"),IFERROR(VLOOKUP($A60,'Season 5'!AF$4:CC$104,16,0),"0"),
IFERROR(VLOOKUP($A60,'Season 6'!AF$4:CC$104,16,0),"0"),IFERROR(VLOOKUP($A60,'Season 7'!AF$4:CC$104,16,0),"0"),
IFERROR(VLOOKUP($A60,'Season 8'!AF$4:CC$104,16,0),"0"),IFERROR(VLOOKUP($A60,'Season 9'!AF$4:CC$104,16,0),"0"),
IFERROR(VLOOKUP($A60,'Season 10'!AF$4:CC$104,16,0),"0"),IFERROR(VLOOKUP($A60,'Season 11'!AF$4:CC$104,16,0),"0"),
IFERROR(VLOOKUP($A60,'Season 12'!AF$4:CC$104,16,0),"0"),IFERROR(VLOOKUP($A60,'Season 13'!AF$4:CC$104,16,0),"0"),
IFERROR(VLOOKUP($A60,'Season 14'!AF$4:CC$104,16,0),"0"),IFERROR(VLOOKUP($A60,'Season 15'!AF$4:CC$104,16,0),"0"),)</f>
        <v>0</v>
      </c>
      <c r="Q60" s="700">
        <f>SUM(IFERROR(VLOOKUP($A60,'Season 1'!AF$4:CC$104,17,0),"0"),
IFERROR(VLOOKUP($A60,'Season 2'!AF$4:CC$104,17,0),"0"),IFERROR(VLOOKUP($A60,'Season 3'!AF$4:CC$104,17,0),"0"),
IFERROR(VLOOKUP($A60,'Season 4'!AF$4:CC$104,17,0),"0"),IFERROR(VLOOKUP($A60,'Season 5'!AF$4:CC$104,17,0),"0"),
IFERROR(VLOOKUP($A60,'Season 6'!AF$4:CC$104,17,0),"0"),IFERROR(VLOOKUP($A60,'Season 7'!AF$4:CC$104,17,0),"0"),
IFERROR(VLOOKUP($A60,'Season 8'!AF$4:CC$104,17,0),"0"),IFERROR(VLOOKUP($A60,'Season 9'!AF$4:CC$104,17,0),"0"),
IFERROR(VLOOKUP($A60,'Season 10'!AF$4:CC$104,17,0),"0"),IFERROR(VLOOKUP($A60,'Season 11'!AF$4:CC$104,17,0),"0"),
IFERROR(VLOOKUP($A60,'Season 12'!AF$4:CC$104,17,0),"0"),IFERROR(VLOOKUP($A60,'Season 13'!AF$4:CC$104,17,0),"0"),
IFERROR(VLOOKUP($A60,'Season 14'!AF$4:CC$104,17,0),"0"),IFERROR(VLOOKUP($A60,'Season 15'!AF$4:CC$104,17,0),"0"),)</f>
        <v>0</v>
      </c>
      <c r="R60" s="692">
        <f>SUM(IFERROR(VLOOKUP($A60,'Season 1'!AF$4:CC$104,18,0),"0"),
IFERROR(VLOOKUP($A60,'Season 2'!AF$4:CC$104,18,0),"0"),IFERROR(VLOOKUP($A60,'Season 3'!AF$4:CC$104,18,0),"0"),
IFERROR(VLOOKUP($A60,'Season 4'!AF$4:CC$104,18,0),"0"),IFERROR(VLOOKUP($A60,'Season 5'!AF$4:CC$104,18,0),"0"),
IFERROR(VLOOKUP($A60,'Season 6'!AF$4:CC$104,18,0),"0"),IFERROR(VLOOKUP($A60,'Season 7'!AF$4:CC$104,18,0),"0"),
IFERROR(VLOOKUP($A60,'Season 8'!AF$4:CC$104,18,0),"0"),IFERROR(VLOOKUP($A60,'Season 9'!AF$4:CC$104,18,0),"0"),
IFERROR(VLOOKUP($A60,'Season 10'!AF$4:CC$104,18,0),"0"),IFERROR(VLOOKUP($A60,'Season 11'!AF$4:CC$104,18,0),"0"),
IFERROR(VLOOKUP($A60,'Season 12'!AF$4:CC$104,18,0),"0"),IFERROR(VLOOKUP($A60,'Season 13'!AF$4:CC$104,18,0),"0"),
IFERROR(VLOOKUP($A60,'Season 14'!AF$4:CC$104,18,0),"0"),IFERROR(VLOOKUP($A60,'Season 15'!AF$4:CC$104,18,0),"0"),)</f>
        <v>0</v>
      </c>
      <c r="S60" s="1023">
        <f>SUM(IFERROR(VLOOKUP($A60,'Season 1'!AF$4:CC$104,19,0),"0"),
IFERROR(VLOOKUP($A60,'Season 2'!AF$4:CC$104,19,0),"0"),IFERROR(VLOOKUP($A60,'Season 3'!AF$4:CC$104,19,0),"0"),
IFERROR(VLOOKUP($A60,'Season 4'!AF$4:CC$104,19,0),"0"),IFERROR(VLOOKUP($A60,'Season 5'!AF$4:CC$104,19,0),"0"),
IFERROR(VLOOKUP($A60,'Season 6'!AF$4:CC$104,19,0),"0"),IFERROR(VLOOKUP($A60,'Season 7'!AF$4:CC$104,19,0),"0"),
IFERROR(VLOOKUP($A60,'Season 8'!AF$4:CC$104,19,0),"0"),IFERROR(VLOOKUP($A60,'Season 9'!AF$4:CC$104,19,0),"0"),
IFERROR(VLOOKUP($A60,'Season 10'!AF$4:CC$104,19,0),"0"),IFERROR(VLOOKUP($A60,'Season 11'!AF$4:CC$104,19,0),"0"),
IFERROR(VLOOKUP($A60,'Season 12'!AF$4:CC$104,19,0),"0"),IFERROR(VLOOKUP($A60,'Season 13'!AF$4:CC$104,19,0),"0"),
IFERROR(VLOOKUP($A60,'Season 14'!AF$4:CC$104,19,0),"0"),IFERROR(VLOOKUP($A60,'Season 15'!AF$4:CC$104,19,0),"0"),)</f>
        <v>0</v>
      </c>
      <c r="T60" s="26">
        <f>SUM(IFERROR(VLOOKUP($A60,'Season 1'!AF$4:CC$104,20,0),"0"),
IFERROR(VLOOKUP($A60,'Season 2'!AF$4:CC$104,20,0),"0"),IFERROR(VLOOKUP($A60,'Season 3'!AF$4:CC$104,20,0),"0"),
IFERROR(VLOOKUP($A60,'Season 4'!AF$4:CC$104,20,0),"0"),IFERROR(VLOOKUP($A60,'Season 5'!AF$4:CC$104,20,0),"0"),
IFERROR(VLOOKUP($A60,'Season 6'!AF$4:CC$104,20,0),"0"),IFERROR(VLOOKUP($A60,'Season 7'!AF$4:CC$104,20,0),"0"),
IFERROR(VLOOKUP($A60,'Season 8'!AF$4:CC$104,20,0),"0"),IFERROR(VLOOKUP($A60,'Season 9'!AF$4:CC$104,20,0),"0"),
IFERROR(VLOOKUP($A60,'Season 10'!AF$4:CC$104,20,0),"0"),IFERROR(VLOOKUP($A60,'Season 11'!AF$4:CC$104,20,0),"0"),
IFERROR(VLOOKUP($A60,'Season 12'!AF$4:CC$104,20,0),"0"),IFERROR(VLOOKUP($A60,'Season 13'!AF$4:CC$104,20,0),"0"),
IFERROR(VLOOKUP($A60,'Season 14'!AF$4:CC$104,20,0),"0"),IFERROR(VLOOKUP($A60,'Season 15'!AF$4:CC$104,20,0),"0"),)</f>
        <v>0</v>
      </c>
      <c r="U60" s="699">
        <f>SUM(IFERROR(VLOOKUP($A60,'Season 1'!AF$4:CC$104,21,0),"0"),
IFERROR(VLOOKUP($A60,'Season 2'!AF$4:CC$104,21,0),"0"),IFERROR(VLOOKUP($A60,'Season 3'!AF$4:CC$104,21,0),"0"),
IFERROR(VLOOKUP($A60,'Season 4'!AF$4:CC$104,21,0),"0"),IFERROR(VLOOKUP($A60,'Season 5'!AF$4:CC$104,21,0),"0"),
IFERROR(VLOOKUP($A60,'Season 6'!AF$4:CC$104,21,0),"0"),IFERROR(VLOOKUP($A60,'Season 7'!AF$4:CC$104,21,0),"0"),
IFERROR(VLOOKUP($A60,'Season 8'!AF$4:CC$104,21,0),"0"),IFERROR(VLOOKUP($A60,'Season 9'!AF$4:CC$104,21,0),"0"),
IFERROR(VLOOKUP($A60,'Season 10'!AF$4:CC$104,21,0),"0"),IFERROR(VLOOKUP($A60,'Season 11'!AF$4:CC$104,21,0),"0"),
IFERROR(VLOOKUP($A60,'Season 12'!AF$4:CC$104,21,0),"0"),IFERROR(VLOOKUP($A60,'Season 13'!AF$4:CC$104,21,0),"0"),
IFERROR(VLOOKUP($A60,'Season 14'!AF$4:CC$104,21,0),"0"),IFERROR(VLOOKUP($A60,'Season 15'!AF$4:CC$104,21,0),"0"),)</f>
        <v>0</v>
      </c>
      <c r="V60" s="700">
        <f>SUM(IFERROR(VLOOKUP($A60,'Season 1'!AF$4:CC$104,22,0),"0"),
IFERROR(VLOOKUP($A60,'Season 2'!AF$4:CC$104,22,0),"0"),IFERROR(VLOOKUP($A60,'Season 3'!AF$4:CC$104,22,0),"0"),
IFERROR(VLOOKUP($A60,'Season 4'!AF$4:CC$104,22,0),"0"),IFERROR(VLOOKUP($A60,'Season 5'!AF$4:CC$104,22,0),"0"),
IFERROR(VLOOKUP($A60,'Season 6'!AF$4:CC$104,22,0),"0"),IFERROR(VLOOKUP($A60,'Season 7'!AF$4:CC$104,22,0),"0"),
IFERROR(VLOOKUP($A60,'Season 8'!AF$4:CC$104,22,0),"0"),IFERROR(VLOOKUP($A60,'Season 9'!AF$4:CC$104,22,0),"0"),
IFERROR(VLOOKUP($A60,'Season 10'!AF$4:CC$104,22,0),"0"),IFERROR(VLOOKUP($A60,'Season 11'!AF$4:CC$104,22,0),"0"),
IFERROR(VLOOKUP($A60,'Season 12'!AF$4:CC$104,22,0),"0"),IFERROR(VLOOKUP($A60,'Season 13'!AF$4:CC$104,22,0),"0"),
IFERROR(VLOOKUP($A60,'Season 14'!AF$4:CC$104,22,0),"0"),IFERROR(VLOOKUP($A60,'Season 15'!AF$4:CC$104,22,0),"0"),)</f>
        <v>0</v>
      </c>
      <c r="W60" s="692">
        <f>SUM(IFERROR(VLOOKUP($A60,'Season 1'!AF$4:CC$104,23,0),"0"),
IFERROR(VLOOKUP($A60,'Season 2'!AF$4:CC$104,23,0),"0"),IFERROR(VLOOKUP($A60,'Season 3'!AF$4:CC$104,23,0),"0"),
IFERROR(VLOOKUP($A60,'Season 4'!AF$4:CC$104,23,0),"0"),IFERROR(VLOOKUP($A60,'Season 5'!AF$4:CC$104,23,0),"0"),
IFERROR(VLOOKUP($A60,'Season 6'!AF$4:CC$104,23,0),"0"),IFERROR(VLOOKUP($A60,'Season 7'!AF$4:CC$104,23,0),"0"),
IFERROR(VLOOKUP($A60,'Season 8'!AF$4:CC$104,23,0),"0"),IFERROR(VLOOKUP($A60,'Season 9'!AF$4:CC$104,23,0),"0"),
IFERROR(VLOOKUP($A60,'Season 10'!AF$4:CC$104,23,0),"0"),IFERROR(VLOOKUP($A60,'Season 11'!AF$4:CC$104,23,0),"0"),
IFERROR(VLOOKUP($A60,'Season 12'!AF$4:CC$104,23,0),"0"),IFERROR(VLOOKUP($A60,'Season 13'!AF$4:CC$104,23,0),"0"),
IFERROR(VLOOKUP($A60,'Season 14'!AF$4:CC$104,23,0),"0"),IFERROR(VLOOKUP($A60,'Season 15'!AF$4:CC$104,23,0),"0"),)</f>
        <v>0</v>
      </c>
      <c r="X60" s="1023">
        <f>SUM(IFERROR(VLOOKUP($A60,'Season 1'!AF$4:CC$104,24,0),"0"),
IFERROR(VLOOKUP($A60,'Season 2'!AF$4:CC$104,24,0),"0"),IFERROR(VLOOKUP($A60,'Season 3'!AF$4:CC$104,24,0),"0"),
IFERROR(VLOOKUP($A60,'Season 4'!AF$4:CC$104,24,0),"0"),IFERROR(VLOOKUP($A60,'Season 5'!AF$4:CC$104,24,0),"0"),
IFERROR(VLOOKUP($A60,'Season 6'!AF$4:CC$104,24,0),"0"),IFERROR(VLOOKUP($A60,'Season 7'!AF$4:CC$104,24,0),"0"),
IFERROR(VLOOKUP($A60,'Season 8'!AF$4:CC$104,24,0),"0"),IFERROR(VLOOKUP($A60,'Season 9'!AF$4:CC$104,24,0),"0"),
IFERROR(VLOOKUP($A60,'Season 10'!AF$4:CC$104,24,0),"0"),IFERROR(VLOOKUP($A60,'Season 11'!AF$4:CC$104,24,0),"0"),
IFERROR(VLOOKUP($A60,'Season 12'!AF$4:CC$104,24,0),"0"),IFERROR(VLOOKUP($A60,'Season 13'!AF$4:CC$104,24,0),"0"),
IFERROR(VLOOKUP($A60,'Season 14'!AF$4:CC$104,24,0),"0"),IFERROR(VLOOKUP($A60,'Season 15'!AF$4:CC$104,24,0),"0"),)</f>
        <v>0</v>
      </c>
      <c r="Y60" s="26">
        <f>SUM(IFERROR(VLOOKUP($A60,'Season 1'!AF$4:CC$104,25,0),"0"),
IFERROR(VLOOKUP($A60,'Season 2'!AF$4:CC$104,25,0),"0"),IFERROR(VLOOKUP($A60,'Season 3'!AF$4:CC$104,25,0),"0"),
IFERROR(VLOOKUP($A60,'Season 4'!AF$4:CC$104,25,0),"0"),IFERROR(VLOOKUP($A60,'Season 5'!AF$4:CC$104,25,0),"0"),
IFERROR(VLOOKUP($A60,'Season 6'!AF$4:CC$104,25,0),"0"),IFERROR(VLOOKUP($A60,'Season 7'!AF$4:CC$104,25,0),"0"),
IFERROR(VLOOKUP($A60,'Season 8'!AF$4:CC$104,25,0),"0"),IFERROR(VLOOKUP($A60,'Season 9'!AF$4:CC$104,25,0),"0"),
IFERROR(VLOOKUP($A60,'Season 10'!AF$4:CC$104,25,0),"0"),IFERROR(VLOOKUP($A60,'Season 11'!AF$4:CC$104,25,0),"0"),
IFERROR(VLOOKUP($A60,'Season 12'!AF$4:CC$104,25,0),"0"),IFERROR(VLOOKUP($A60,'Season 13'!AF$4:CC$104,25,0),"0"),
IFERROR(VLOOKUP($A60,'Season 14'!AF$4:CC$104,25,0),"0"),IFERROR(VLOOKUP($A60,'Season 15'!AF$4:CC$104,25,0),"0"),)</f>
        <v>0</v>
      </c>
      <c r="Z60" s="699">
        <f>SUM(IFERROR(VLOOKUP($A60,'Season 1'!AF$4:CC$104,26,0),"0"),
IFERROR(VLOOKUP($A60,'Season 2'!AF$4:CC$104,26,0),"0"),IFERROR(VLOOKUP($A60,'Season 3'!AF$4:CC$104,26,0),"0"),
IFERROR(VLOOKUP($A60,'Season 4'!AF$4:CC$104,26,0),"0"),IFERROR(VLOOKUP($A60,'Season 5'!AF$4:CC$104,26,0),"0"),
IFERROR(VLOOKUP($A60,'Season 6'!AF$4:CC$104,26,0),"0"),IFERROR(VLOOKUP($A60,'Season 7'!AF$4:CC$104,26,0),"0"),
IFERROR(VLOOKUP($A60,'Season 8'!AF$4:CC$104,26,0),"0"),IFERROR(VLOOKUP($A60,'Season 9'!AF$4:CC$104,26,0),"0"),
IFERROR(VLOOKUP($A60,'Season 10'!AF$4:CC$104,26,0),"0"),IFERROR(VLOOKUP($A60,'Season 11'!AF$4:CC$104,26,0),"0"),
IFERROR(VLOOKUP($A60,'Season 12'!AF$4:CC$104,26,0),"0"),IFERROR(VLOOKUP($A60,'Season 13'!AF$4:CC$104,26,0),"0"),
IFERROR(VLOOKUP($A60,'Season 14'!AF$4:CC$104,26,0),"0"),IFERROR(VLOOKUP($A60,'Season 15'!AF$4:CC$104,26,0),"0"),)</f>
        <v>0</v>
      </c>
      <c r="AA60" s="700">
        <f>SUM(IFERROR(VLOOKUP($A60,'Season 1'!AF$4:CC$104,27,0),"0"),
IFERROR(VLOOKUP($A60,'Season 2'!AF$4:CC$104,27,0),"0"),IFERROR(VLOOKUP($A60,'Season 3'!AF$4:CC$104,27,0),"0"),
IFERROR(VLOOKUP($A60,'Season 4'!AF$4:CC$104,27,0),"0"),IFERROR(VLOOKUP($A60,'Season 5'!AF$4:CC$104,27,0),"0"),
IFERROR(VLOOKUP($A60,'Season 6'!AF$4:CC$104,27,0),"0"),IFERROR(VLOOKUP($A60,'Season 7'!AF$4:CC$104,27,0),"0"),
IFERROR(VLOOKUP($A60,'Season 8'!AF$4:CC$104,27,0),"0"),IFERROR(VLOOKUP($A60,'Season 9'!AF$4:CC$104,27,0),"0"),
IFERROR(VLOOKUP($A60,'Season 10'!AF$4:CC$104,27,0),"0"),IFERROR(VLOOKUP($A60,'Season 11'!AF$4:CC$104,27,0),"0"),
IFERROR(VLOOKUP($A60,'Season 12'!AF$4:CC$104,27,0),"0"),IFERROR(VLOOKUP($A60,'Season 13'!AF$4:CC$104,27,0),"0"),
IFERROR(VLOOKUP($A60,'Season 14'!AF$4:CC$104,27,0),"0"),IFERROR(VLOOKUP($A60,'Season 15'!AF$4:CC$104,27,0),"0"),)</f>
        <v>0</v>
      </c>
      <c r="AB60" s="692">
        <f>SUM(IFERROR(VLOOKUP($A60,'Season 1'!AF$4:CC$104,28,0),"0"),
IFERROR(VLOOKUP($A60,'Season 2'!AF$4:CC$104,28,0),"0"),IFERROR(VLOOKUP($A60,'Season 3'!AF$4:CC$104,28,0),"0"),
IFERROR(VLOOKUP($A60,'Season 4'!AF$4:CC$104,28,0),"0"),IFERROR(VLOOKUP($A60,'Season 5'!AF$4:CC$104,28,0),"0"),
IFERROR(VLOOKUP($A60,'Season 6'!AF$4:CC$104,28,0),"0"),IFERROR(VLOOKUP($A60,'Season 7'!AF$4:CC$104,28,0),"0"),
IFERROR(VLOOKUP($A60,'Season 8'!AF$4:CC$104,28,0),"0"),IFERROR(VLOOKUP($A60,'Season 9'!AF$4:CC$104,28,0),"0"),
IFERROR(VLOOKUP($A60,'Season 10'!AF$4:CC$104,28,0),"0"),IFERROR(VLOOKUP($A60,'Season 11'!AF$4:CC$104,28,0),"0"),
IFERROR(VLOOKUP($A60,'Season 12'!AF$4:CC$104,28,0),"0"),IFERROR(VLOOKUP($A60,'Season 13'!AF$4:CC$104,28,0),"0"),
IFERROR(VLOOKUP($A60,'Season 14'!AF$4:CC$104,28,0),"0"),IFERROR(VLOOKUP($A60,'Season 15'!AF$4:CC$104,28,0),"0"),)</f>
        <v>0</v>
      </c>
      <c r="AC60" s="1023">
        <f>SUM(IFERROR(VLOOKUP($A60,'Season 1'!AF$4:CC$104,29,0),"0"),
IFERROR(VLOOKUP($A60,'Season 2'!AF$4:CC$104,29,0),"0"),IFERROR(VLOOKUP($A60,'Season 3'!AF$4:CC$104,29,0),"0"),
IFERROR(VLOOKUP($A60,'Season 4'!AF$4:CC$104,29,0),"0"),IFERROR(VLOOKUP($A60,'Season 5'!AF$4:CC$104,29,0),"0"),
IFERROR(VLOOKUP($A60,'Season 6'!AF$4:CC$104,29,0),"0"),IFERROR(VLOOKUP($A60,'Season 7'!AF$4:CC$104,29,0),"0"),
IFERROR(VLOOKUP($A60,'Season 8'!AF$4:CC$104,29,0),"0"),IFERROR(VLOOKUP($A60,'Season 9'!AF$4:CC$104,29,0),"0"),
IFERROR(VLOOKUP($A60,'Season 10'!AF$4:CC$104,29,0),"0"),IFERROR(VLOOKUP($A60,'Season 11'!AF$4:CC$104,29,0),"0"),
IFERROR(VLOOKUP($A60,'Season 12'!AF$4:CC$104,29,0),"0"),IFERROR(VLOOKUP($A60,'Season 13'!AF$4:CC$104,29,0),"0"),
IFERROR(VLOOKUP($A60,'Season 14'!AF$4:CC$104,29,0),"0"),IFERROR(VLOOKUP($A60,'Season 15'!AF$4:CC$104,29,0),"0"),)</f>
        <v>0</v>
      </c>
      <c r="AD60" s="26">
        <f>SUM(IFERROR(VLOOKUP($A60,'Season 1'!AF$4:CC$104,30,0),"0"),
IFERROR(VLOOKUP($A60,'Season 2'!AF$4:CC$104,30,0),"0"),IFERROR(VLOOKUP($A60,'Season 3'!AF$4:CC$104,30,0),"0"),
IFERROR(VLOOKUP($A60,'Season 4'!AF$4:CC$104,30,0),"0"),IFERROR(VLOOKUP($A60,'Season 5'!AF$4:CC$104,30,0),"0"),
IFERROR(VLOOKUP($A60,'Season 6'!AF$4:CC$104,30,0),"0"),IFERROR(VLOOKUP($A60,'Season 7'!AF$4:CC$104,30,0),"0"),
IFERROR(VLOOKUP($A60,'Season 8'!AF$4:CC$104,30,0),"0"),IFERROR(VLOOKUP($A60,'Season 9'!AF$4:CC$104,30,0),"0"),
IFERROR(VLOOKUP($A60,'Season 10'!AF$4:CC$104,30,0),"0"),IFERROR(VLOOKUP($A60,'Season 11'!AF$4:CC$104,30,0),"0"),
IFERROR(VLOOKUP($A60,'Season 12'!AF$4:CC$104,30,0),"0"),IFERROR(VLOOKUP($A60,'Season 13'!AF$4:CC$104,30,0),"0"),
IFERROR(VLOOKUP($A60,'Season 14'!AF$4:CC$104,30,0),"0"),IFERROR(VLOOKUP($A60,'Season 15'!AF$4:CC$104,30,0),"0"),)</f>
        <v>0</v>
      </c>
      <c r="AE60" s="699">
        <f>SUM(IFERROR(VLOOKUP($A60,'Season 1'!AF$4:CC$104,31,0),"0"),
IFERROR(VLOOKUP($A60,'Season 2'!AF$4:CC$104,31,0),"0"),IFERROR(VLOOKUP($A60,'Season 3'!AF$4:CC$104,31,0),"0"),
IFERROR(VLOOKUP($A60,'Season 4'!AF$4:CC$104,31,0),"0"),IFERROR(VLOOKUP($A60,'Season 5'!AF$4:CC$104,31,0),"0"),
IFERROR(VLOOKUP($A60,'Season 6'!AF$4:CC$104,31,0),"0"),IFERROR(VLOOKUP($A60,'Season 7'!AF$4:CC$104,31,0),"0"),
IFERROR(VLOOKUP($A60,'Season 8'!AF$4:CC$104,31,0),"0"),IFERROR(VLOOKUP($A60,'Season 9'!AF$4:CC$104,31,0),"0"),
IFERROR(VLOOKUP($A60,'Season 10'!AF$4:CC$104,31,0),"0"),IFERROR(VLOOKUP($A60,'Season 11'!AF$4:CC$104,31,0),"0"),
IFERROR(VLOOKUP($A60,'Season 12'!AF$4:CC$104,31,0),"0"),IFERROR(VLOOKUP($A60,'Season 13'!AF$4:CC$104,31,0),"0"),
IFERROR(VLOOKUP($A60,'Season 14'!AF$4:CC$104,31,0),"0"),IFERROR(VLOOKUP($A60,'Season 15'!AF$4:CC$104,31,0),"0"),)</f>
        <v>0</v>
      </c>
      <c r="AF60" s="700">
        <f>SUM(IFERROR(VLOOKUP($A60,'Season 3'!AF$4:CC$104,32,0),"0"),
IFERROR(VLOOKUP($A60,'Season 4'!AF$4:CC$104,32,0),"0"),IFERROR(VLOOKUP($A60,'Season 5'!AF$4:CC$104,32,0),"0"),
IFERROR(VLOOKUP($A60,'Season 6'!AF$4:CC$104,32,0),"0"),IFERROR(VLOOKUP($A60,'Season 7'!AF$4:CC$104,32,0),"0"),
IFERROR(VLOOKUP($A60,'Season 8'!AF$4:CC$104,32,0),"0"),IFERROR(VLOOKUP($A60,'Season 9'!AF$4:CC$104,32,0),"0"),
IFERROR(VLOOKUP($A60,'Season 10'!AF$4:CC$104,32,0),"0"),IFERROR(VLOOKUP($A60,'Season 11'!AF$4:CC$104,32,0),"0"),
IFERROR(VLOOKUP($A60,'Season 12'!AF$4:CC$104,32,0),"0"),IFERROR(VLOOKUP($A60,'Season 13'!AF$4:CC$104,32,0),"0"),
IFERROR(VLOOKUP($A60,'Season 14'!AF$4:CC$104,32,0),"0"),IFERROR(VLOOKUP($A60,'Season 15'!AF$4:CC$104,32,0),"0"),)</f>
        <v>0</v>
      </c>
      <c r="AG60" s="692">
        <f>SUM(IFERROR(VLOOKUP($A60,'Season 3'!AF$4:CC$104,33,0),"0"),
IFERROR(VLOOKUP($A60,'Season 4'!AF$4:CC$104,33,0),"0"),IFERROR(VLOOKUP($A60,'Season 5'!AF$4:CC$104,33,0),"0"),
IFERROR(VLOOKUP($A60,'Season 6'!AF$4:CC$104,33,0),"0"),IFERROR(VLOOKUP($A60,'Season 7'!AF$4:CC$104,33,0),"0"),
IFERROR(VLOOKUP($A60,'Season 8'!AF$4:CC$104,33,0),"0"),IFERROR(VLOOKUP($A60,'Season 9'!AF$4:CC$104,33,0),"0"),
IFERROR(VLOOKUP($A60,'Season 10'!AF$4:CC$104,33,0),"0"),IFERROR(VLOOKUP($A60,'Season 11'!AF$4:CC$104,33,0),"0"),
IFERROR(VLOOKUP($A60,'Season 12'!AF$4:CC$104,33,0),"0"),IFERROR(VLOOKUP($A60,'Season 13'!AF$4:CC$104,33,0),"0"),
IFERROR(VLOOKUP($A60,'Season 14'!AF$4:CC$104,33,0),"0"),IFERROR(VLOOKUP($A60,'Season 15'!AF$4:CC$104,33,0),"0"),)</f>
        <v>0</v>
      </c>
      <c r="AH60" s="1023">
        <f>SUM(IFERROR(VLOOKUP($A60,'Season 3'!AF$4:CC$104,34,0),"0"),
IFERROR(VLOOKUP($A60,'Season 4'!AF$4:CC$104,34,0),"0"),IFERROR(VLOOKUP($A60,'Season 5'!AF$4:CC$104,34,0),"0"),
IFERROR(VLOOKUP($A60,'Season 6'!AF$4:CC$104,34,0),"0"),IFERROR(VLOOKUP($A60,'Season 7'!AF$4:CC$104,34,0),"0"),
IFERROR(VLOOKUP($A60,'Season 8'!AF$4:CC$104,34,0),"0"),IFERROR(VLOOKUP($A60,'Season 9'!AF$4:CC$104,34,0),"0"),
IFERROR(VLOOKUP($A60,'Season 10'!AF$4:CC$104,34,0),"0"),IFERROR(VLOOKUP($A60,'Season 11'!AF$4:CC$104,34,0),"0"),
IFERROR(VLOOKUP($A60,'Season 12'!AF$4:CC$104,34,0),"0"),IFERROR(VLOOKUP($A60,'Season 13'!AF$4:CC$104,34,0),"0"),
IFERROR(VLOOKUP($A60,'Season 14'!AF$4:CC$104,34,0),"0"),IFERROR(VLOOKUP($A60,'Season 15'!AF$4:CC$104,34,0),"0"),)</f>
        <v>0</v>
      </c>
      <c r="AI60" s="26">
        <f>SUM(IFERROR(VLOOKUP($A60,'Season 3'!AF$4:CC$104,35,0),"0"),
IFERROR(VLOOKUP($A60,'Season 4'!AF$4:CC$104,35,0),"0"),IFERROR(VLOOKUP($A60,'Season 5'!AF$4:CC$104,35,0),"0"),
IFERROR(VLOOKUP($A60,'Season 6'!AF$4:CC$104,35,0),"0"),IFERROR(VLOOKUP($A60,'Season 7'!AF$4:CC$104,35,0),"0"),
IFERROR(VLOOKUP($A60,'Season 8'!AF$4:CC$104,35,0),"0"),IFERROR(VLOOKUP($A60,'Season 9'!AF$4:CC$104,35,0),"0"),
IFERROR(VLOOKUP($A60,'Season 10'!AF$4:CC$104,35,0),"0"),IFERROR(VLOOKUP($A60,'Season 11'!AF$4:CC$104,35,0),"0"),
IFERROR(VLOOKUP($A60,'Season 12'!AF$4:CC$104,35,0),"0"),IFERROR(VLOOKUP($A60,'Season 13'!AF$4:CC$104,35,0),"0"),
IFERROR(VLOOKUP($A60,'Season 14'!AF$4:CC$104,35,0),"0"),IFERROR(VLOOKUP($A60,'Season 15'!AF$4:CC$104,35,0),"0"),)</f>
        <v>0</v>
      </c>
      <c r="AJ60" s="699">
        <f>SUM(IFERROR(VLOOKUP($A60,'Season 3'!AF$4:CC$104,36,0),"0"),
IFERROR(VLOOKUP($A60,'Season 4'!AF$4:CC$104,36,0),"0"),IFERROR(VLOOKUP($A60,'Season 5'!AF$4:CC$104,36,0),"0"),
IFERROR(VLOOKUP($A60,'Season 6'!AF$4:CC$104,36,0),"0"),IFERROR(VLOOKUP($A60,'Season 7'!AF$4:CC$104,36,0),"0"),
IFERROR(VLOOKUP($A60,'Season 8'!AF$4:CC$104,36,0),"0"),IFERROR(VLOOKUP($A60,'Season 9'!AF$4:CC$104,36,0),"0"),
IFERROR(VLOOKUP($A60,'Season 10'!AF$4:CC$104,36,0),"0"),IFERROR(VLOOKUP($A60,'Season 11'!AF$4:CC$104,36,0),"0"),
IFERROR(VLOOKUP($A60,'Season 12'!AF$4:CC$104,36,0),"0"),IFERROR(VLOOKUP($A60,'Season 13'!AF$4:CC$104,36,0),"0"),
IFERROR(VLOOKUP($A60,'Season 14'!AF$4:CC$104,36,0),"0"),IFERROR(VLOOKUP($A60,'Season 15'!AF$4:CC$104,36,0),"0"),)</f>
        <v>0</v>
      </c>
      <c r="AK60" s="700">
        <f>SUM(IFERROR(VLOOKUP($A60,'Season 2'!AF$4:CC$104,32,0),"0"),IFERROR(VLOOKUP($A60,'Season 3'!AF$4:CC$104,37,0),"0"),
IFERROR(VLOOKUP($A60,'Season 4'!AF$4:CC$104,37,0),"0"),IFERROR(VLOOKUP($A60,'Season 5'!AF$4:CC$104,37,0),"0"),
IFERROR(VLOOKUP($A60,'Season 6'!AF$4:CC$104,37,0),"0"),IFERROR(VLOOKUP($A60,'Season 7'!AF$4:CC$104,37,0),"0"),
IFERROR(VLOOKUP($A60,'Season 8'!AF$4:CC$104,37,0),"0"),IFERROR(VLOOKUP($A60,'Season 9'!AF$4:CC$104,37,0),"0"),
IFERROR(VLOOKUP($A60,'Season 10'!AF$4:CC$104,37,0),"0"),IFERROR(VLOOKUP($A60,'Season 11'!AF$4:CC$104,37,0),"0"),
IFERROR(VLOOKUP($A60,'Season 12'!AF$4:CC$104,37,0),"0"),IFERROR(VLOOKUP($A60,'Season 13'!AF$4:CC$104,37,0),"0"),
IFERROR(VLOOKUP($A60,'Season 14'!AF$4:CC$104,37,0),"0"),IFERROR(VLOOKUP($A60,'Season 15'!AF$4:CC$104,37,0),"0"),)</f>
        <v>0</v>
      </c>
      <c r="AL60" s="692">
        <f>SUM(IFERROR(VLOOKUP($A60,'Season 2'!AF$4:CC$104,33,0),"0"),IFERROR(VLOOKUP($A60,'Season 3'!AF$4:CC$104,38,0),"0"),
IFERROR(VLOOKUP($A60,'Season 4'!AF$4:CC$104,38,0),"0"),IFERROR(VLOOKUP($A60,'Season 5'!AF$4:CC$104,38,0),"0"),
IFERROR(VLOOKUP($A60,'Season 6'!AF$4:CC$104,38,0),"0"),IFERROR(VLOOKUP($A60,'Season 7'!AF$4:CC$104,38,0),"0"),
IFERROR(VLOOKUP($A60,'Season 8'!AF$4:CC$104,38,0),"0"),IFERROR(VLOOKUP($A60,'Season 9'!AF$4:CC$104,38,0),"0"),
IFERROR(VLOOKUP($A60,'Season 10'!AF$4:CC$104,38,0),"0"),IFERROR(VLOOKUP($A60,'Season 11'!AF$4:CC$104,38,0),"0"),
IFERROR(VLOOKUP($A60,'Season 12'!AF$4:CC$104,38,0),"0"),IFERROR(VLOOKUP($A60,'Season 13'!AF$4:CC$104,38,0),"0"),
IFERROR(VLOOKUP($A60,'Season 14'!AF$4:CC$104,38,0),"0"),IFERROR(VLOOKUP($A60,'Season 15'!AF$4:CC$104,38,0),"0"),)</f>
        <v>0</v>
      </c>
      <c r="AM60" s="1023">
        <f>SUM(IFERROR(VLOOKUP($A60,'Season 2'!AF$4:CC$104,34,0),"0"),IFERROR(VLOOKUP($A60,'Season 3'!AF$4:CC$104,39,0),"0"),
IFERROR(VLOOKUP($A60,'Season 4'!AF$4:CC$104,39,0),"0"),IFERROR(VLOOKUP($A60,'Season 5'!AF$4:CC$104,39,0),"0"),
IFERROR(VLOOKUP($A60,'Season 6'!AF$4:CC$104,39,0),"0"),IFERROR(VLOOKUP($A60,'Season 7'!AF$4:CC$104,39,0),"0"),
IFERROR(VLOOKUP($A60,'Season 8'!AF$4:CC$104,39,0),"0"),IFERROR(VLOOKUP($A60,'Season 9'!AF$4:CC$104,39,0),"0"),
IFERROR(VLOOKUP($A60,'Season 10'!AF$4:CC$104,39,0),"0"),IFERROR(VLOOKUP($A60,'Season 11'!AF$4:CC$104,39,0),"0"),
IFERROR(VLOOKUP($A60,'Season 12'!AF$4:CC$104,39,0),"0"),IFERROR(VLOOKUP($A60,'Season 13'!AF$4:CC$104,39,0),"0"),
IFERROR(VLOOKUP($A60,'Season 14'!AF$4:CC$104,39,0),"0"),IFERROR(VLOOKUP($A60,'Season 15'!AF$4:CC$104,39,0),"0"),)</f>
        <v>0</v>
      </c>
      <c r="AN60" s="26">
        <f>SUM(IFERROR(VLOOKUP($A60,'Season 2'!AF$4:CC$104,35,0),"0"),IFERROR(VLOOKUP($A60,'Season 3'!AF$4:CC$104,40,0),"0"),
IFERROR(VLOOKUP($A60,'Season 4'!AF$4:CC$104,40,0),"0"),IFERROR(VLOOKUP($A60,'Season 5'!AF$4:CC$104,40,0),"0"),
IFERROR(VLOOKUP($A60,'Season 6'!AF$4:CC$104,40,0),"0"),IFERROR(VLOOKUP($A60,'Season 7'!AF$4:CC$104,40,0),"0"),
IFERROR(VLOOKUP($A60,'Season 8'!AF$4:CC$104,40,0),"0"),IFERROR(VLOOKUP($A60,'Season 9'!AF$4:CC$104,40,0),"0"),
IFERROR(VLOOKUP($A60,'Season 10'!AF$4:CC$104,40,0),"0"),IFERROR(VLOOKUP($A60,'Season 11'!AF$4:CC$104,40,0),"0"),
IFERROR(VLOOKUP($A60,'Season 12'!AF$4:CC$104,40,0),"0"),IFERROR(VLOOKUP($A60,'Season 13'!AF$4:CC$104,40,0),"0"),
IFERROR(VLOOKUP($A60,'Season 14'!AF$4:CC$104,40,0),"0"),IFERROR(VLOOKUP($A60,'Season 15'!AF$4:CC$104,40,0),"0"),)</f>
        <v>0</v>
      </c>
      <c r="AO60" s="699">
        <f>SUM(IFERROR(VLOOKUP($A60,'Season 2'!AF$4:CC$104,36,0),"0"),IFERROR(VLOOKUP($A60,'Season 3'!AF$4:CC$104,41,0),"0"),
IFERROR(VLOOKUP($A60,'Season 4'!AF$4:CC$104,41,0),"0"),IFERROR(VLOOKUP($A60,'Season 5'!AF$4:CC$104,41,0),"0"),
IFERROR(VLOOKUP($A60,'Season 6'!AF$4:CC$104,41,0),"0"),IFERROR(VLOOKUP($A60,'Season 7'!AF$4:CC$104,41,0),"0"),
IFERROR(VLOOKUP($A60,'Season 8'!AF$4:CC$104,41,0),"0"),IFERROR(VLOOKUP($A60,'Season 9'!AF$4:CC$104,41,0),"0"),
IFERROR(VLOOKUP($A60,'Season 10'!AF$4:CC$104,41,0),"0"),IFERROR(VLOOKUP($A60,'Season 11'!AF$4:CC$104,41,0),"0"),
IFERROR(VLOOKUP($A60,'Season 12'!AF$4:CC$104,41,0),"0"),IFERROR(VLOOKUP($A60,'Season 13'!AF$4:CC$104,41,0),"0"),
IFERROR(VLOOKUP($A60,'Season 14'!AF$4:CC$104,41,0),"0"),IFERROR(VLOOKUP($A60,'Season 15'!AF$4:CC$104,41,0),"0"),)</f>
        <v>0</v>
      </c>
      <c r="AP60" s="700">
        <f>SUM(IFERROR(VLOOKUP($A60,'Season 2'!AF$4:CC$104,37,0),"0"),IFERROR(VLOOKUP($A60,'Season 3'!AF$4:CC$104,42,0),"0"),
IFERROR(VLOOKUP($A60,'Season 4'!AF$4:CC$104,42,0),"0"),IFERROR(VLOOKUP($A60,'Season 5'!AF$4:CC$104,42,0),"0"),
IFERROR(VLOOKUP($A60,'Season 6'!AF$4:CC$104,42,0),"0"),IFERROR(VLOOKUP($A60,'Season 7'!AF$4:CC$104,42,0),"0"),
IFERROR(VLOOKUP($A60,'Season 8'!AF$4:CC$104,42,0),"0"),IFERROR(VLOOKUP($A60,'Season 9'!AF$4:CC$104,42,0),"0"),
IFERROR(VLOOKUP($A60,'Season 10'!AF$4:CC$104,42,0),"0"),IFERROR(VLOOKUP($A60,'Season 11'!AF$4:CC$104,42,0),"0"),
IFERROR(VLOOKUP($A60,'Season 12'!AF$4:CC$104,42,0),"0"),IFERROR(VLOOKUP($A60,'Season 13'!AF$4:CC$104,42,0),"0"),
IFERROR(VLOOKUP($A60,'Season 14'!AF$4:CC$104,42,0),"0"),IFERROR(VLOOKUP($A60,'Season 15'!AF$4:CC$104,42,0),"0"),)</f>
        <v>0</v>
      </c>
      <c r="AQ60" s="692">
        <f>SUM(IFERROR(VLOOKUP($A60,'Season 2'!AF$4:CC$104,38,0),"0"),IFERROR(VLOOKUP($A60,'Season 3'!AF$4:CC$104,43,0),"0"),
IFERROR(VLOOKUP($A60,'Season 4'!AF$4:CC$104,43,0),"0"),IFERROR(VLOOKUP($A60,'Season 5'!AF$4:CC$104,43,0),"0"),
IFERROR(VLOOKUP($A60,'Season 6'!AF$4:CC$104,43,0),"0"),IFERROR(VLOOKUP($A60,'Season 7'!AF$4:CC$104,43,0),"0"),
IFERROR(VLOOKUP($A60,'Season 8'!AF$4:CC$104,43,0),"0"),IFERROR(VLOOKUP($A60,'Season 9'!AF$4:CC$104,43,0),"0"),
IFERROR(VLOOKUP($A60,'Season 10'!AF$4:CC$104,43,0),"0"),IFERROR(VLOOKUP($A60,'Season 11'!AF$4:CC$104,43,0),"0"),
IFERROR(VLOOKUP($A60,'Season 12'!AF$4:CC$104,43,0),"0"),IFERROR(VLOOKUP($A60,'Season 13'!AF$4:CC$104,43,0),"0"),
IFERROR(VLOOKUP($A60,'Season 14'!AF$4:CC$104,43,0),"0"),IFERROR(VLOOKUP($A60,'Season 15'!AF$4:CC$104,43,0),"0"),)</f>
        <v>0</v>
      </c>
      <c r="AR60" s="1023">
        <f>SUM(IFERROR(VLOOKUP($A60,'Season 2'!AF$4:CC$104,39,0),"0"),IFERROR(VLOOKUP($A60,'Season 3'!AF$4:CC$104,44,0),"0"),
IFERROR(VLOOKUP($A60,'Season 4'!AF$4:CC$104,44,0),"0"),IFERROR(VLOOKUP($A60,'Season 5'!AF$4:CC$104,44,0),"0"),
IFERROR(VLOOKUP($A60,'Season 6'!AF$4:CC$104,44,0),"0"),IFERROR(VLOOKUP($A60,'Season 7'!AF$4:CC$104,44,0),"0"),
IFERROR(VLOOKUP($A60,'Season 8'!AF$4:CC$104,44,0),"0"),IFERROR(VLOOKUP($A60,'Season 9'!AF$4:CC$104,44,0),"0"),
IFERROR(VLOOKUP($A60,'Season 10'!AF$4:CC$104,44,0),"0"),IFERROR(VLOOKUP($A60,'Season 11'!AF$4:CC$104,44,0),"0"),
IFERROR(VLOOKUP($A60,'Season 12'!AF$4:CC$104,44,0),"0"),IFERROR(VLOOKUP($A60,'Season 13'!AF$4:CC$104,44,0),"0"),
IFERROR(VLOOKUP($A60,'Season 14'!AF$4:CC$104,44,0),"0"),IFERROR(VLOOKUP($A60,'Season 15'!AF$4:CC$104,44,0),"0"),)</f>
        <v>0</v>
      </c>
      <c r="AS60" s="26">
        <f>SUM(IFERROR(VLOOKUP($A60,'Season 2'!AF$4:CC$104,40,0),"0"),IFERROR(VLOOKUP($A60,'Season 3'!AF$4:CC$104,45,0),"0"),
IFERROR(VLOOKUP($A60,'Season 4'!AF$4:CC$104,45,0),"0"),IFERROR(VLOOKUP($A60,'Season 5'!AF$4:CC$104,45,0),"0"),
IFERROR(VLOOKUP($A60,'Season 6'!AF$4:CC$104,45,0),"0"),IFERROR(VLOOKUP($A60,'Season 7'!AF$4:CC$104,45,0),"0"),
IFERROR(VLOOKUP($A60,'Season 8'!AF$4:CC$104,45,0),"0"),IFERROR(VLOOKUP($A60,'Season 9'!AF$4:CC$104,45,0),"0"),
IFERROR(VLOOKUP($A60,'Season 10'!AF$4:CC$104,45,0),"0"),IFERROR(VLOOKUP($A60,'Season 11'!AF$4:CC$104,45,0),"0"),
IFERROR(VLOOKUP($A60,'Season 12'!AF$4:CC$104,45,0),"0"),IFERROR(VLOOKUP($A60,'Season 13'!AF$4:CC$104,45,0),"0"),
IFERROR(VLOOKUP($A60,'Season 14'!AF$4:CC$104,45,0),"0"),IFERROR(VLOOKUP($A60,'Season 15'!AF$4:CC$104,45,0),"0"),)</f>
        <v>0</v>
      </c>
      <c r="AT60" s="699">
        <f>SUM(IFERROR(VLOOKUP($A60,'Season 2'!AF$4:CC$104,41,0),"0"),IFERROR(VLOOKUP($A60,'Season 3'!AF$4:CC$104,46,0),"0"),
IFERROR(VLOOKUP($A60,'Season 4'!AF$4:CC$104,46,0),"0"),IFERROR(VLOOKUP($A60,'Season 5'!AF$4:CC$104,46,0),"0"),
IFERROR(VLOOKUP($A60,'Season 6'!AF$4:CC$104,46,0),"0"),IFERROR(VLOOKUP($A60,'Season 7'!AF$4:CC$104,46,0),"0"),
IFERROR(VLOOKUP($A60,'Season 8'!AF$4:CC$104,46,0),"0"),IFERROR(VLOOKUP($A60,'Season 9'!AF$4:CC$104,46,0),"0"),
IFERROR(VLOOKUP($A60,'Season 10'!AF$4:CC$104,46,0),"0"),IFERROR(VLOOKUP($A60,'Season 11'!AF$4:CC$104,46,0),"0"),
IFERROR(VLOOKUP($A60,'Season 12'!AF$4:CC$104,46,0),"0"),IFERROR(VLOOKUP($A60,'Season 13'!AF$4:CC$104,46,0),"0"),
IFERROR(VLOOKUP($A60,'Season 14'!AF$4:CC$104,46,0),"0"),IFERROR(VLOOKUP($A60,'Season 15'!AF$4:CC$104,46,0),"0"),)</f>
        <v>0</v>
      </c>
      <c r="AU60" s="700">
        <f>SUM(IFERROR(VLOOKUP($A60,'Season 3'!AF$4:CH$104,47,0),"0"),
IFERROR(VLOOKUP($A60,'Season 4'!AF$4:CH$104,47,0),"0"),IFERROR(VLOOKUP($A60,'Season 5'!AF$4:CH$104,47,0),"0"),
IFERROR(VLOOKUP($A60,'Season 6'!AF$4:CH$104,47,0),"0"),IFERROR(VLOOKUP($A60,'Season 7'!AF$4:CH$104,47,0),"0"),
IFERROR(VLOOKUP($A60,'Season 8'!AF$4:CH$104,47,0),"0"),IFERROR(VLOOKUP($A60,'Season 9'!AF$4:CH$104,47,0),"0"),
IFERROR(VLOOKUP($A60,'Season 10'!AF$4:CH$104,47,0),"0"),IFERROR(VLOOKUP($A60,'Season 11'!AF$4:CH$104,47,0),"0"),
IFERROR(VLOOKUP($A60,'Season 12'!AF$4:CH$104,47,0),"0"),IFERROR(VLOOKUP($A60,'Season 13'!AF$4:CH$104,47,0),"0"),
IFERROR(VLOOKUP($A60,'Season 14'!AF$4:CH$104,47,0),"0"),IFERROR(VLOOKUP($A60,'Season 15'!AF$4:CH$104,47,0),"0"),)</f>
        <v>0</v>
      </c>
      <c r="AV60" s="692">
        <f>SUM(IFERROR(VLOOKUP($A60,'Season 3'!AF$4:CH$104,48,0),"0"),
IFERROR(VLOOKUP($A60,'Season 4'!AF$4:CH$104,48,0),"0"),IFERROR(VLOOKUP($A60,'Season 5'!AF$4:CH$104,48,0),"0"),
IFERROR(VLOOKUP($A60,'Season 6'!AF$4:CH$104,48,0),"0"),IFERROR(VLOOKUP($A60,'Season 7'!AF$4:CH$104,48,0),"0"),
IFERROR(VLOOKUP($A60,'Season 8'!AF$4:CH$104,48,0),"0"),IFERROR(VLOOKUP($A60,'Season 9'!AF$4:CH$104,48,0),"0"),
IFERROR(VLOOKUP($A60,'Season 10'!AF$4:CH$104,48,0),"0"),IFERROR(VLOOKUP($A60,'Season 11'!AF$4:CH$104,48,0),"0"),
IFERROR(VLOOKUP($A60,'Season 12'!AF$4:CH$104,48,0),"0"),IFERROR(VLOOKUP($A60,'Season 13'!AF$4:CH$104,48,0),"0"),
IFERROR(VLOOKUP($A60,'Season 14'!AF$4:CH$104,48,0),"0"),IFERROR(VLOOKUP($A60,'Season 15'!AF$4:CH$104,48,0),"0"),)</f>
        <v>0</v>
      </c>
      <c r="AW60" s="1023">
        <f>SUM(IFERROR(VLOOKUP($A60,'Season 3'!AF$4:CH$104,49,0),"0"),
IFERROR(VLOOKUP($A60,'Season 4'!AF$4:CH$104,49,0),"0"),IFERROR(VLOOKUP($A60,'Season 5'!AF$4:CH$104,49,0),"0"),
IFERROR(VLOOKUP($A60,'Season 6'!AF$4:CH$104,49,0),"0"),IFERROR(VLOOKUP($A60,'Season 7'!AF$4:CH$104,49,0),"0"),
IFERROR(VLOOKUP($A60,'Season 8'!AF$4:CH$104,49,0),"0"),IFERROR(VLOOKUP($A60,'Season 9'!AF$4:CH$104,49,0),"0"),
IFERROR(VLOOKUP($A60,'Season 10'!AF$4:CH$104,49,0),"0"),IFERROR(VLOOKUP($A60,'Season 11'!AF$4:CH$104,49,0),"0"),
IFERROR(VLOOKUP($A60,'Season 12'!AF$4:CH$104,49,0),"0"),IFERROR(VLOOKUP($A60,'Season 13'!AF$4:CH$104,49,0),"0"),
IFERROR(VLOOKUP($A60,'Season 14'!AF$4:CH$104,49,0),"0"),IFERROR(VLOOKUP($A60,'Season 15'!AF$4:CH$104,49,0),"0"),)</f>
        <v>0</v>
      </c>
      <c r="AX60" s="26">
        <f>SUM(IFERROR(VLOOKUP($A60,'Season 3'!AF$4:CH$104,50,0),"0"),
IFERROR(VLOOKUP($A60,'Season 4'!AF$4:CH$104,50,0),"0"),IFERROR(VLOOKUP($A60,'Season 5'!AF$4:CH$104,50,0),"0"),
IFERROR(VLOOKUP($A60,'Season 6'!AF$4:CH$104,50,0),"0"),IFERROR(VLOOKUP($A60,'Season 7'!AF$4:CH$104,50,0),"0"),
IFERROR(VLOOKUP($A60,'Season 8'!AF$4:CH$104,50,0),"0"),IFERROR(VLOOKUP($A60,'Season 9'!AF$4:CH$104,50,0),"0"),
IFERROR(VLOOKUP($A60,'Season 10'!AF$4:CH$104,50,0),"0"),IFERROR(VLOOKUP($A60,'Season 11'!AF$4:CH$104,50,0),"0"),
IFERROR(VLOOKUP($A60,'Season 12'!AF$4:CH$104,50,0),"0"),IFERROR(VLOOKUP($A60,'Season 13'!AF$4:CH$104,50,0),"0"),
IFERROR(VLOOKUP($A60,'Season 14'!AF$4:CH$104,50,0),"0"),IFERROR(VLOOKUP($A60,'Season 15'!AF$4:CH$104,50,0),"0"),)</f>
        <v>0</v>
      </c>
      <c r="AY60" s="699">
        <f>SUM(IFERROR(VLOOKUP($A60,'Season 3'!AF$4:CH$104,51,0),"0"),
IFERROR(VLOOKUP($A60,'Season 4'!AF$4:CH$104,51,0),"0"),IFERROR(VLOOKUP($A60,'Season 5'!AF$4:CH$104,51,0),"0"),
IFERROR(VLOOKUP($A60,'Season 6'!AF$4:CH$104,51,0),"0"),IFERROR(VLOOKUP($A60,'Season 7'!AF$4:CH$104,51,0),"0"),
IFERROR(VLOOKUP($A60,'Season 8'!AF$4:CH$104,51,0),"0"),IFERROR(VLOOKUP($A60,'Season 9'!AF$4:CH$104,51,0),"0"),
IFERROR(VLOOKUP($A60,'Season 10'!AF$4:CH$104,51,0),"0"),IFERROR(VLOOKUP($A60,'Season 11'!AF$4:CH$104,51,0),"0"),
IFERROR(VLOOKUP($A60,'Season 12'!AF$4:CH$104,51,0),"0"),IFERROR(VLOOKUP($A60,'Season 13'!AF$4:CH$104,51,0),"0"),
IFERROR(VLOOKUP($A60,'Season 14'!AF$4:CH$104,51,0),"0"),IFERROR(VLOOKUP($A60,'Season 15'!AF$4:CH$104,51,0),"0"),)</f>
        <v>0</v>
      </c>
      <c r="AZ60" s="700">
        <f>SUM(IFERROR(VLOOKUP($A60,'Season 1'!AF$4:CC$104,32,0),"0"),IFERROR(VLOOKUP($A60,'Season 2'!AF$4:CC$104,37,0),"0"),)</f>
        <v>0</v>
      </c>
      <c r="BA60" s="692">
        <f>SUM(IFERROR(VLOOKUP($A60,'Season 1'!AF$4:CC$104,33,0),"0"),IFERROR(VLOOKUP($A60,'Season 2'!AF$4:CC$104,38,0),"0"),)</f>
        <v>0</v>
      </c>
      <c r="BB60" s="1023">
        <f>SUM(IFERROR(VLOOKUP($A60,'Season 1'!AF$4:CC$104,34,0),"0"),IFERROR(VLOOKUP($A60,'Season 2'!AF$4:CC$104,39,0),"0"),)</f>
        <v>0</v>
      </c>
      <c r="BC60" s="26">
        <f>SUM(IFERROR(VLOOKUP($A60,'Season 1'!AF$4:CC$104,35,0),"0"),IFERROR(VLOOKUP($A60,'Season 2'!AF$4:CC$104,40,0),"0"),)</f>
        <v>0</v>
      </c>
      <c r="BD60" s="699">
        <f>SUM(IFERROR(VLOOKUP($A60,'Season 1'!AF$4:CC$104,36,0),"0"),IFERROR(VLOOKUP($A60,'Season 2'!AF$4:CC$104,41,0),"0"),)</f>
        <v>0</v>
      </c>
      <c r="BE60" s="1111">
        <f>SUM(IFERROR(VLOOKUP($A60,'Season 1'!AF$4:CC$104,37,0),"0"),
IFERROR(VLOOKUP($A60,'Season 2'!AF$4:CC$104,47,0),"0"),IFERROR(VLOOKUP($A60,'Season 3'!AF$4:CH$104,52,0),"0"),
IFERROR(VLOOKUP($A60,'Season 4'!AF$4:CH$104,52,0),"0"),IFERROR(VLOOKUP($A60,'Season 5'!AF$4:CH$104,52,0),"0"),
IFERROR(VLOOKUP($A60,'Season 6'!AF$4:CH$104,52,0),"0"),IFERROR(VLOOKUP($A60,'Season 7'!AF$4:CH$104,52,0),"0"),
IFERROR(VLOOKUP($A60,'Season 8'!AF$4:CH$104,52,0),"0"),IFERROR(VLOOKUP($A60,'Season 9'!AF$4:CH$104,52,0),"0"),
IFERROR(VLOOKUP($A60,'Season 10'!AF$4:CH$104,52,0),"0"),IFERROR(VLOOKUP($A60,'Season 11'!AF$4:CH$104,52,0),"0"),
IFERROR(VLOOKUP($A60,'Season 12'!AF$4:CH$104,52,0),"0"),IFERROR(VLOOKUP($A60,'Season 13'!AF$4:CH$104,52,0),"0"),
IFERROR(VLOOKUP($A60,'Season 14'!AF$4:CH$104,52,0),"0"),IFERROR(VLOOKUP($A60,'Season 15'!AF$4:CH$104,52,0),"0"),)</f>
        <v>0</v>
      </c>
      <c r="BF60" s="1112">
        <f>SUM(IFERROR(VLOOKUP($A60,'Season 1'!AF$4:CC$104,38,0),"0"),
IFERROR(VLOOKUP($A60,'Season 2'!AF$4:CC$104,48,0),"0"),IFERROR(VLOOKUP($A60,'Season 3'!AF$4:CH$104,53,0),"0"),
IFERROR(VLOOKUP($A60,'Season 4'!AF$4:CH$104,53,0),"0"),IFERROR(VLOOKUP($A60,'Season 5'!AF$4:CH$104,53,0),"0"),
IFERROR(VLOOKUP($A60,'Season 6'!AF$4:CH$104,53,0),"0"),IFERROR(VLOOKUP($A60,'Season 7'!AF$4:CH$104,53,0),"0"),
IFERROR(VLOOKUP($A60,'Season 8'!AF$4:CH$104,53,0),"0"),IFERROR(VLOOKUP($A60,'Season 9'!AF$4:CH$104,53,0),"0"),
IFERROR(VLOOKUP($A60,'Season 10'!AF$4:CH$104,53,0),"0"),IFERROR(VLOOKUP($A60,'Season 11'!AF$4:CH$104,53,0),"0"),
IFERROR(VLOOKUP($A60,'Season 12'!AF$4:CH$104,53,0),"0"),IFERROR(VLOOKUP($A60,'Season 13'!AF$4:CH$104,53,0),"0"),
IFERROR(VLOOKUP($A60,'Season 14'!AF$4:CH$104,53,0),"0"),IFERROR(VLOOKUP($A60,'Season 15'!AF$4:CH$104,53,0),"0"),)</f>
        <v>0</v>
      </c>
      <c r="BG60" s="1061" t="e">
        <f t="shared" si="1"/>
        <v>#DIV/0!</v>
      </c>
      <c r="BI60" s="1100"/>
      <c r="BJ60" s="1100"/>
      <c r="BK60" s="1100"/>
      <c r="BL60" s="1100"/>
      <c r="BM60" s="1100"/>
      <c r="BN60" s="1100"/>
      <c r="BO60" s="334"/>
      <c r="BP60" s="334"/>
      <c r="BQ60" s="334"/>
      <c r="BR60" s="334"/>
      <c r="BS60" s="15">
        <f>IFERROR(VLOOKUP($A60,'Season 1'!$AF$4:$CH$104,39,0),"0")</f>
        <v>0</v>
      </c>
      <c r="BT60" s="15">
        <f>IFERROR(VLOOKUP($A60,'Season 1'!$AF$4:$CH$104,40,0),"0")</f>
        <v>0</v>
      </c>
      <c r="BU60" s="15">
        <f>IFERROR(VLOOKUP($A60,'Season 2'!$AF$4:$CH$104,49,0),"0")</f>
        <v>0</v>
      </c>
      <c r="BV60" s="15">
        <f>IFERROR(VLOOKUP($A60,'Season 2'!$AF$4:$CH$104,50,0),"0")</f>
        <v>0</v>
      </c>
      <c r="BW60" s="15">
        <f>IFERROR(VLOOKUP($A60,'Season 3'!$AF$4:$CH$104,54,0),"0")</f>
        <v>0</v>
      </c>
      <c r="BX60" s="15">
        <f>IFERROR(VLOOKUP($A60,'Season 3'!$AF$4:$CH$104,55,0),"0")</f>
        <v>0</v>
      </c>
      <c r="BY60" s="15" t="str">
        <f>IFERROR(VLOOKUP($A60,'Season 4'!$AF$4:$CH$104,54,0),"0")</f>
        <v>0</v>
      </c>
      <c r="BZ60" s="15" t="str">
        <f>IFERROR(VLOOKUP($A60,'Season 4'!$AF$4:$CH$104,55,0),"0")</f>
        <v>0</v>
      </c>
      <c r="CA60" s="15" t="str">
        <f>IFERROR(VLOOKUP($A60,'Season 5'!$AF$4:$CH$104,54,0),"0")</f>
        <v>0</v>
      </c>
      <c r="CB60" s="15" t="str">
        <f>IFERROR(VLOOKUP($A60,'Season 5'!$AF$4:$CH$104,55,0),"0")</f>
        <v>0</v>
      </c>
      <c r="CC60" s="15" t="str">
        <f>IFERROR(VLOOKUP($A60,'Season 6'!$AF$4:$CH$104,54,0),"0")</f>
        <v>0</v>
      </c>
      <c r="CD60" s="15" t="str">
        <f>IFERROR(VLOOKUP($A60,'Season 6'!$AF$4:$CH$104,55,0),"0")</f>
        <v>0</v>
      </c>
      <c r="CE60" s="15" t="str">
        <f>IFERROR(VLOOKUP($A60,'Season 7'!$AF$4:$CH$104,54,0),"0")</f>
        <v>0</v>
      </c>
      <c r="CF60" s="15" t="str">
        <f>IFERROR(VLOOKUP($A60,'Season 7'!$AF$4:$CH$104,55,0),"0")</f>
        <v>0</v>
      </c>
      <c r="CG60" s="15" t="str">
        <f>IFERROR(VLOOKUP($A60,'Season 8'!$AF$4:$CH$104,54,0),"0")</f>
        <v>0</v>
      </c>
      <c r="CH60" s="15" t="str">
        <f>IFERROR(VLOOKUP($A60,'Season 8'!$AF$4:$CH$104,55,0),"0")</f>
        <v>0</v>
      </c>
      <c r="CI60" s="15" t="str">
        <f>IFERROR(VLOOKUP($A60,'Season 9'!$AF$4:$CH$104,54,0),"0")</f>
        <v>0</v>
      </c>
      <c r="CJ60" s="15" t="str">
        <f>IFERROR(VLOOKUP($A60,'Season 9'!$AF$4:$CH$104,55,0),"0")</f>
        <v>0</v>
      </c>
      <c r="CK60" s="15" t="str">
        <f>IFERROR(VLOOKUP($A60,'Season 10'!$AF$4:$CH$104,54,0),"0")</f>
        <v>0</v>
      </c>
      <c r="CL60" s="15" t="str">
        <f>IFERROR(VLOOKUP($A60,'Season 10'!$AF$4:$CH$104,55,0),"0")</f>
        <v>0</v>
      </c>
      <c r="CM60" s="15" t="str">
        <f>IFERROR(VLOOKUP($A60,'Season 11'!$AF$4:$CH$104,54,0),"0")</f>
        <v>0</v>
      </c>
      <c r="CN60" s="15" t="str">
        <f>IFERROR(VLOOKUP($A60,'Season 11'!$AF$4:$CH$104,55,0),"0")</f>
        <v>0</v>
      </c>
      <c r="CO60" s="15" t="str">
        <f>IFERROR(VLOOKUP($A60,'Season 12'!$AF$4:$CH$104,54,0),"0")</f>
        <v>0</v>
      </c>
      <c r="CP60" s="15" t="str">
        <f>IFERROR(VLOOKUP($A60,'Season 12'!$AF$4:$CH$104,55,0),"0")</f>
        <v>0</v>
      </c>
      <c r="CQ60" s="15" t="str">
        <f>IFERROR(VLOOKUP($A60,'Season 13'!$AF$4:$CH$104,54,0),"0")</f>
        <v>0</v>
      </c>
      <c r="CR60" s="15" t="str">
        <f>IFERROR(VLOOKUP($A60,'Season 13'!$AF$4:$CH$104,55,0),"0")</f>
        <v>0</v>
      </c>
      <c r="CS60" s="15" t="str">
        <f>IFERROR(VLOOKUP($A60,'Season 14'!$AF$4:$CH$104,54,0),"0")</f>
        <v>0</v>
      </c>
      <c r="CT60" s="15" t="str">
        <f>IFERROR(VLOOKUP($A60,'Season 14'!$AF$4:$CH$104,55,0),"0")</f>
        <v>0</v>
      </c>
      <c r="CU60" s="15" t="str">
        <f>IFERROR(VLOOKUP($A60,'Season 15'!$AF$4:$CH$104,54,0),"0")</f>
        <v>0</v>
      </c>
      <c r="CV60" s="15" t="str">
        <f>IFERROR(VLOOKUP($A60,'Season 15'!$AF$4:$CH$104,55,0),"0")</f>
        <v>0</v>
      </c>
    </row>
    <row r="61" spans="1:100" x14ac:dyDescent="0.25">
      <c r="A61" s="2" t="s">
        <v>140</v>
      </c>
      <c r="B61" s="1021">
        <f>IFERROR(VLOOKUP('Data Totals'!A61,'Season 1'!AF$4:CC$104,2,FALSE),IFERROR(VLOOKUP('Data Totals'!A61,'Season 2'!AF$4:CC$104,2,FALSE),IFERROR(VLOOKUP('Data Totals'!A61,'Season 3'!AF$4:CC$104,2,FALSE),IFERROR(VLOOKUP('Data Totals'!A61,'Season 4'!AF$4:CC$104,2,FALSE),IFERROR(VLOOKUP('Data Totals'!A61,'Season 5'!AF$4:CC$104,2,FALSE),IFERROR(VLOOKUP('Data Totals'!A61,'Season 6'!AF$4:CC$104,2,FALSE),IFERROR(VLOOKUP('Data Totals'!A61,'Season 7'!AF$4:CC$104,2,FALSE),IFERROR(VLOOKUP('Data Totals'!A61,'Season 8'!AF$4:CC$104,2,FALSE),IFERROR(VLOOKUP('Data Totals'!A61,'Season 9'!AF$4:CC$104,2,FALSE),IFERROR(VLOOKUP('Data Totals'!A61,'Season 10'!AF$4:CC$104,2,FALSE),IFERROR(VLOOKUP('Data Totals'!A61,'Season 11'!AF$4:CC$104,2,FALSE),IFERROR(VLOOKUP('Data Totals'!A61,'Season 12'!AF$4:CC$104,2,FALSE),IFERROR(VLOOKUP('Data Totals'!A61,'Season 13'!AF$4:CC$104,2,FALSE),IFERROR(VLOOKUP('Data Totals'!A61,'Season 14'!AF$4:CC$104,2,FALSE),IFERROR(VLOOKUP('Data Totals'!A61,'Season 15'!AF$4:CC$104,2,FALSE),"N/A")))))))))))))))</f>
        <v>0</v>
      </c>
      <c r="C61" s="1022">
        <f>IFERROR(VLOOKUP('Data Totals'!A61,'Season 1'!AF$4:CC$104,3,FALSE),IFERROR(VLOOKUP('Data Totals'!A61,'Season 2'!AF$4:CC$104,3,FALSE),IFERROR(VLOOKUP('Data Totals'!A61,'Season 3'!AF$4:CC$104,3,FALSE),IFERROR(VLOOKUP('Data Totals'!A61,'Season 4'!AF$4:CC$104,3,FALSE),IFERROR(VLOOKUP('Data Totals'!A61,'Season 5'!AF$4:CC$104,3,FALSE),IFERROR(VLOOKUP('Data Totals'!A61,'Season 6'!AF$4:CC$104,3,FALSE),IFERROR(VLOOKUP('Data Totals'!A61,'Season 7'!AF$4:CC$104,3,FALSE),IFERROR(VLOOKUP('Data Totals'!A61,'Season 8'!AF$4:CC$104,3,FALSE),IFERROR(VLOOKUP('Data Totals'!A61,'Season 9'!AF$4:CC$104,3,FALSE),IFERROR(VLOOKUP('Data Totals'!A61,'Season 10'!AF$4:CC$104,3,FALSE),IFERROR(VLOOKUP('Data Totals'!A61,'Season 11'!AF$4:CC$104,3,FALSE),IFERROR(VLOOKUP('Data Totals'!A61,'Season 12'!AF$4:CC$104,3,FALSE),IFERROR(VLOOKUP('Data Totals'!A61,'Season 13'!AF$4:CC$104,3,FALSE),IFERROR(VLOOKUP('Data Totals'!A61,'Season 14'!AF$4:CC$104,3,FALSE),IFERROR(VLOOKUP('Data Totals'!A61,'Season 15'!AF$4:CC$104,3,FALSE),"N/A")))))))))))))))</f>
        <v>0</v>
      </c>
      <c r="D61" s="1022">
        <f>IFERROR(VLOOKUP('Data Totals'!A61,'Season 1'!AF$4:CC$104,4,FALSE),IFERROR(VLOOKUP('Data Totals'!A61,'Season 2'!AF$4:CC$104,4,FALSE),IFERROR(VLOOKUP('Data Totals'!A61,'Season 3'!AF$4:CC$104,4,FALSE),IFERROR(VLOOKUP('Data Totals'!A61,'Season 4'!AF$4:CC$104,4,FALSE),IFERROR(VLOOKUP('Data Totals'!A61,'Season 5'!AF$4:CC$104,4,FALSE),IFERROR(VLOOKUP('Data Totals'!A61,'Season 6'!AF$4:CC$104,4,FALSE),IFERROR(VLOOKUP('Data Totals'!A61,'Season 7'!AF$4:CC$104,4,FALSE),IFERROR(VLOOKUP('Data Totals'!A61,'Season 8'!AF$4:CC$104,4,FALSE),IFERROR(VLOOKUP('Data Totals'!A61,'Season 9'!AF$4:CC$104,4,FALSE),IFERROR(VLOOKUP('Data Totals'!A61,'Season 10'!AF$4:CC$104,4,FALSE),IFERROR(VLOOKUP('Data Totals'!A61,'Season 11'!AF$4:CC$104,4,FALSE),IFERROR(VLOOKUP('Data Totals'!A61,'Season 12'!AF$4:CC$104,4,FALSE),IFERROR(VLOOKUP('Data Totals'!A61,'Season 13'!AF$4:CC$104,4,FALSE),IFERROR(VLOOKUP('Data Totals'!A61,'Season 14'!AF$4:CC$104,4,FALSE),IFERROR(VLOOKUP('Data Totals'!A61,'Season 15'!AF$4:CC$104,4,FALSE),"N/A")))))))))))))))</f>
        <v>0</v>
      </c>
      <c r="E61" s="1022">
        <f t="shared" si="0"/>
        <v>0</v>
      </c>
      <c r="F61" s="692">
        <f>SUM(IFERROR(VLOOKUP(A61,BI$3:BN$152,2,0),"0"),IFERROR(VLOOKUP(A61,'Season 1'!AF$4:CC$104,6,0),"0"),
IFERROR(VLOOKUP(A61,'Season 2'!AF$4:CC$104,6,0),"0"),IFERROR(VLOOKUP(A61,'Season 3'!AF$4:CC$104,6,0),"0"),
IFERROR(VLOOKUP(A61,'Season 4'!AF$4:CC$104,6,0),"0"),IFERROR(VLOOKUP(A61,'Season 5'!AF$4:CC$104,6,0),"0"),
IFERROR(VLOOKUP(A61,'Season 6'!AF$4:CC$104,6,0),"0"),IFERROR(VLOOKUP(A61,'Season 7'!AF$4:CC$104,6,0),"0"),
IFERROR(VLOOKUP(A61,'Season 8'!AF$4:CC$104,6,0),"0"),IFERROR(VLOOKUP(A61,'Season 9'!AF$4:CC$104,6,0),"0"),
IFERROR(VLOOKUP(A61,'Season 10'!AF$4:CC$104,6,0),"0"),IFERROR(VLOOKUP(A61,'Season 11'!AF$4:CC$104,6,0),"0"),
IFERROR(VLOOKUP(A61,'Season 12'!AF$4:CC$104,6,0),"0"),IFERROR(VLOOKUP(A61,'Season 13'!AF$4:CC$104,6,0),"0"),
IFERROR(VLOOKUP(A61,'Season 14'!AF$4:CC$104,6,0),"0"),IFERROR(VLOOKUP(A61,'Season 15'!AF$4:CC$104,6,0),"0"),)</f>
        <v>0</v>
      </c>
      <c r="G61" s="692">
        <f>SUM(IFERROR(VLOOKUP(A61,'Season 1'!AF$4:CC$104,7,0),"0"),
IFERROR(VLOOKUP(A61,'Season 2'!AF$4:CC$104,7,0),"0"),IFERROR(VLOOKUP(A61,'Season 3'!AF$4:CC$104,7,0),"0"),
IFERROR(VLOOKUP(A61,'Season 4'!AF$4:CC$104,7,0),"0"),IFERROR(VLOOKUP(A61,'Season 5'!AF$4:CC$104,7,0),"0"),
IFERROR(VLOOKUP(A61,'Season 6'!AF$4:CC$104,7,0),"0"),IFERROR(VLOOKUP(A61,'Season 7'!AF$4:CC$104,7,0),"0"),
IFERROR(VLOOKUP(A61,'Season 8'!AF$4:CC$104,7,0),"0"),IFERROR(VLOOKUP(A61,'Season 9'!AF$4:CC$104,7,0),"0"),
IFERROR(VLOOKUP(A61,'Season 10'!AF$4:CC$104,7,0),"0"),IFERROR(VLOOKUP(A61,'Season 11'!AF$4:CC$104,7,0),"0"),
IFERROR(VLOOKUP(A61,'Season 12'!AF$4:CC$104,7,0),"0"),IFERROR(VLOOKUP(A61,'Season 13'!AF$4:CC$104,7,0),"0"),
IFERROR(VLOOKUP(A61,'Season 14'!AF$4:CC$104,7,0),"0"),IFERROR(VLOOKUP(A61,'Season 15'!AF$4:CC$104,7,0),"0"),)</f>
        <v>0</v>
      </c>
      <c r="H61" s="556">
        <f>SUM(IFERROR(VLOOKUP(A61,'Season 1'!AF$4:CC$104,8,0),"0"),
IFERROR(VLOOKUP(A61,'Season 2'!AF$4:CC$104,8,0),"0"),IFERROR(VLOOKUP(A61,'Season 3'!AF$4:CC$104,8,0),"0"),
IFERROR(VLOOKUP(A61,'Season 4'!AF$4:CC$104,8,0),"0"),IFERROR(VLOOKUP(A61,'Season 5'!AF$4:CC$104,8,0),"0"),
IFERROR(VLOOKUP(A61,'Season 6'!AF$4:CC$104,8,0),"0"),IFERROR(VLOOKUP(A61,'Season 7'!AF$4:CC$104,8,0),"0"),
IFERROR(VLOOKUP(A61,'Season 8'!AF$4:CC$104,8,0),"0"),IFERROR(VLOOKUP(A61,'Season 9'!AF$4:CC$104,8,0),"0"),
IFERROR(VLOOKUP(A61,'Season 10'!AF$4:CC$104,8,0),"0"),IFERROR(VLOOKUP(A61,'Season 11'!AF$4:CC$104,8,0),"0"),
IFERROR(VLOOKUP(A61,'Season 12'!AF$4:CC$104,8,0),"0"),IFERROR(VLOOKUP(A61,'Season 13'!AF$4:CC$104,8,0),"0"),
IFERROR(VLOOKUP(A61,'Season 14'!AF$4:CC$104,8,0),"0"),IFERROR(VLOOKUP(A61,'Season 15'!AF$4:CC$104,8,0),"0"),)</f>
        <v>0</v>
      </c>
      <c r="I61" s="1023">
        <f>SUM(IFERROR(VLOOKUP(A61,'Season 1'!AF$4:CC$104,9,0),"0"),
IFERROR(VLOOKUP(A61,'Season 2'!AF$4:CC$104,9,0),"0"),IFERROR(VLOOKUP(A61,'Season 3'!AF$4:CC$104,9,0),"0"),
IFERROR(VLOOKUP(A61,'Season 4'!AF$4:CC$104,9,0),"0"),IFERROR(VLOOKUP(A61,'Season 5'!AF$4:CC$104,9,0),"0"),
IFERROR(VLOOKUP(A61,'Season 6'!AF$4:CC$104,9,0),"0"),IFERROR(VLOOKUP(A61,'Season 7'!AF$4:CC$104,9,0),"0"),
IFERROR(VLOOKUP(A61,'Season 8'!AF$4:CC$104,9,0),"0"),IFERROR(VLOOKUP(A61,'Season 9'!AF$4:CC$104,9,0),"0"),
IFERROR(VLOOKUP(A61,'Season 10'!AF$4:CC$104,9,0),"0"),IFERROR(VLOOKUP(A61,'Season 11'!AF$4:CC$104,9,0),"0"),
IFERROR(VLOOKUP(A61,'Season 12'!AF$4:CC$104,9,0),"0"),IFERROR(VLOOKUP(A61,'Season 13'!AF$4:CC$104,9,0),"0"),
IFERROR(VLOOKUP(A61,'Season 14'!AF$4:CC$104,9,0),"0"),IFERROR(VLOOKUP(A61,'Season 15'!AF$4:CC$104,9,0),"0"),)</f>
        <v>0</v>
      </c>
      <c r="J61" s="26">
        <f>SUM(IFERROR(VLOOKUP(A61,BI$3:BN$152,3,0),"0"),IFERROR(VLOOKUP(A61,'Season 1'!AF$4:CC$104,10,0),"0"),
IFERROR(VLOOKUP(A61,'Season 2'!AF$4:CC$104,10,0),"0"),IFERROR(VLOOKUP(A61,'Season 3'!AF$4:CC$104,10,0),"0"),
IFERROR(VLOOKUP(A61,'Season 4'!AF$4:CC$104,10,0),"0"),IFERROR(VLOOKUP(A61,'Season 5'!AF$4:CC$104,10,0),"0"),
IFERROR(VLOOKUP(A61,'Season 6'!AF$4:CC$104,10,0),"0"),IFERROR(VLOOKUP(A61,'Season 7'!AF$4:CC$104,10,0),"0"),
IFERROR(VLOOKUP(A61,'Season 8'!AF$4:CC$104,10,0),"0"),IFERROR(VLOOKUP(A61,'Season 9'!AF$4:CC$104,10,0),"0"),
IFERROR(VLOOKUP(A61,'Season 10'!AF$4:CC$104,10,0),"0"),IFERROR(VLOOKUP(A61,'Season 11'!AF$4:CC$104,10,0),"0"),
IFERROR(VLOOKUP(A61,'Season 12'!AF$4:CC$104,10,0),"0"),IFERROR(VLOOKUP(A61,'Season 13'!AF$4:CC$104,10,0),"0"),
IFERROR(VLOOKUP(A61,'Season 14'!AF$4:CC$104,10,0),"0"),IFERROR(VLOOKUP(A61,'Season 15'!AF$4:CC$104,10,0),"0"),)</f>
        <v>0</v>
      </c>
      <c r="K61" s="699">
        <f>SUM(IFERROR(VLOOKUP(A61,BI$3:BN$152,4,0),"0"),IFERROR(VLOOKUP(A61,'Season 1'!AF$4:CC$104,11,0),"0"),
IFERROR(VLOOKUP(A61,'Season 2'!AF$4:CC$104,11,0),"0"),IFERROR(VLOOKUP(A61,'Season 3'!AF$4:CC$104,11,0),"0"),
IFERROR(VLOOKUP(A61,'Season 4'!AF$4:CC$104,11,0),"0"),IFERROR(VLOOKUP(A61,'Season 5'!AF$4:CC$104,11,0),"0"),
IFERROR(VLOOKUP(A61,'Season 6'!AF$4:CC$104,11,0),"0"),IFERROR(VLOOKUP(A61,'Season 7'!AF$4:CC$104,11,0),"0"),
IFERROR(VLOOKUP(A61,'Season 8'!AF$4:CC$104,11,0),"0"),IFERROR(VLOOKUP(A61,'Season 9'!AF$4:CC$104,11,0),"0"),
IFERROR(VLOOKUP(A61,'Season 10'!AF$4:CC$104,11,0),"0"),IFERROR(VLOOKUP(A61,'Season 11'!AF$4:CC$104,11,0),"0"),
IFERROR(VLOOKUP(A61,'Season 12'!AF$4:CC$104,11,0),"0"),IFERROR(VLOOKUP(A61,'Season 13'!AF$4:CC$104,11,0),"0"),
IFERROR(VLOOKUP(A61,'Season 14'!AF$4:CC$104,11,0),"0"),IFERROR(VLOOKUP(A61,'Season 15'!AF$4:CC$104,11,0),"0"),)</f>
        <v>0</v>
      </c>
      <c r="L61" s="700">
        <f>SUM(IFERROR(VLOOKUP($A61,'Season 1'!AF$4:CC$104,12,0),"0"),
IFERROR(VLOOKUP($A61,'Season 2'!AF$4:CC$104,12,0),"0"),IFERROR(VLOOKUP($A61,'Season 3'!AF$4:CC$104,12,0),"0"),
IFERROR(VLOOKUP($A61,'Season 4'!AF$4:CC$104,12,0),"0"),IFERROR(VLOOKUP($A61,'Season 5'!AF$4:CC$104,12,0),"0"),
IFERROR(VLOOKUP($A61,'Season 6'!AF$4:CC$104,12,0),"0"),IFERROR(VLOOKUP($A61,'Season 7'!AF$4:CC$104,12,0),"0"),
IFERROR(VLOOKUP($A61,'Season 8'!AF$4:CC$104,12,0),"0"),IFERROR(VLOOKUP($A61,'Season 9'!AF$4:CC$104,12,0),"0"),
IFERROR(VLOOKUP($A61,'Season 10'!AF$4:CC$104,12,0),"0"),IFERROR(VLOOKUP($A61,'Season 11'!AF$4:CC$104,12,0),"0"),
IFERROR(VLOOKUP($A61,'Season 12'!AF$4:CC$104,12,0),"0"),IFERROR(VLOOKUP($A61,'Season 13'!AF$4:CC$104,12,0),"0"),
IFERROR(VLOOKUP($A61,'Season 14'!AF$4:CC$104,12,0),"0"),IFERROR(VLOOKUP($A61,'Season 15'!AF$4:CC$104,12,0),"0"),)</f>
        <v>0</v>
      </c>
      <c r="M61" s="692">
        <f>SUM(IFERROR(VLOOKUP($A61,'Season 1'!AF$4:CC$104,13,0),"0"),
IFERROR(VLOOKUP($A61,'Season 2'!AF$4:CC$104,13,0),"0"),IFERROR(VLOOKUP($A61,'Season 3'!AF$4:CC$104,13,0),"0"),
IFERROR(VLOOKUP($A61,'Season 4'!AF$4:CC$104,13,0),"0"),IFERROR(VLOOKUP($A61,'Season 5'!AF$4:CC$104,13,0),"0"),
IFERROR(VLOOKUP($A61,'Season 6'!AF$4:CC$104,13,0),"0"),IFERROR(VLOOKUP($A61,'Season 7'!AF$4:CC$104,13,0),"0"),
IFERROR(VLOOKUP($A61,'Season 8'!AF$4:CC$104,13,0),"0"),IFERROR(VLOOKUP($A61,'Season 9'!AF$4:CC$104,13,0),"0"),
IFERROR(VLOOKUP($A61,'Season 10'!AF$4:CC$104,13,0),"0"),IFERROR(VLOOKUP($A61,'Season 11'!AF$4:CC$104,13,0),"0"),
IFERROR(VLOOKUP($A61,'Season 12'!AF$4:CC$104,13,0),"0"),IFERROR(VLOOKUP($A61,'Season 13'!AF$4:CC$104,13,0),"0"),
IFERROR(VLOOKUP($A61,'Season 14'!AF$4:CC$104,13,0),"0"),IFERROR(VLOOKUP($A61,'Season 15'!AF$4:CC$104,13,0),"0"),)</f>
        <v>0</v>
      </c>
      <c r="N61" s="1023">
        <f>SUM(IFERROR(VLOOKUP($A61,'Season 1'!AF$4:CC$104,14,0),"0"),
IFERROR(VLOOKUP($A61,'Season 2'!AF$4:CC$104,14,0),"0"),IFERROR(VLOOKUP($A61,'Season 3'!AF$4:CC$104,14,0),"0"),
IFERROR(VLOOKUP($A61,'Season 4'!AF$4:CC$104,14,0),"0"),IFERROR(VLOOKUP($A61,'Season 5'!AF$4:CC$104,14,0),"0"),
IFERROR(VLOOKUP($A61,'Season 6'!AF$4:CC$104,14,0),"0"),IFERROR(VLOOKUP($A61,'Season 7'!AF$4:CC$104,14,0),"0"),
IFERROR(VLOOKUP($A61,'Season 8'!AF$4:CC$104,14,0),"0"),IFERROR(VLOOKUP($A61,'Season 9'!AF$4:CC$104,14,0),"0"),
IFERROR(VLOOKUP($A61,'Season 10'!AF$4:CC$104,14,0),"0"),IFERROR(VLOOKUP($A61,'Season 11'!AF$4:CC$104,14,0),"0"),
IFERROR(VLOOKUP($A61,'Season 12'!AF$4:CC$104,14,0),"0"),IFERROR(VLOOKUP($A61,'Season 13'!AF$4:CC$104,14,0),"0"),
IFERROR(VLOOKUP($A61,'Season 14'!AF$4:CC$104,14,0),"0"),IFERROR(VLOOKUP($A61,'Season 15'!AF$4:CC$104,14,0),"0"),)</f>
        <v>0</v>
      </c>
      <c r="O61" s="26">
        <f>SUM(IFERROR(VLOOKUP($A61,'Season 1'!AF$4:CC$104,15,0),"0"),
IFERROR(VLOOKUP($A61,'Season 2'!AF$4:CC$104,15,0),"0"),IFERROR(VLOOKUP($A61,'Season 3'!AF$4:CC$104,15,0),"0"),
IFERROR(VLOOKUP($A61,'Season 4'!AF$4:CC$104,15,0),"0"),IFERROR(VLOOKUP($A61,'Season 5'!AF$4:CC$104,15,0),"0"),
IFERROR(VLOOKUP($A61,'Season 6'!AF$4:CC$104,15,0),"0"),IFERROR(VLOOKUP($A61,'Season 7'!AF$4:CC$104,15,0),"0"),
IFERROR(VLOOKUP($A61,'Season 8'!AF$4:CC$104,15,0),"0"),IFERROR(VLOOKUP($A61,'Season 9'!AF$4:CC$104,15,0),"0"),
IFERROR(VLOOKUP($A61,'Season 10'!AF$4:CC$104,15,0),"0"),IFERROR(VLOOKUP($A61,'Season 11'!AF$4:CC$104,15,0),"0"),
IFERROR(VLOOKUP($A61,'Season 12'!AF$4:CC$104,15,0),"0"),IFERROR(VLOOKUP($A61,'Season 13'!AF$4:CC$104,15,0),"0"),
IFERROR(VLOOKUP($A61,'Season 14'!AF$4:CC$104,15,0),"0"),IFERROR(VLOOKUP($A61,'Season 15'!AF$4:CC$104,15,0),"0"),)</f>
        <v>0</v>
      </c>
      <c r="P61" s="699">
        <f>SUM(IFERROR(VLOOKUP($A61,'Season 1'!AF$4:CC$104,16,0),"0"),
IFERROR(VLOOKUP($A61,'Season 2'!AF$4:CC$104,16,0),"0"),IFERROR(VLOOKUP($A61,'Season 3'!AF$4:CC$104,16,0),"0"),
IFERROR(VLOOKUP($A61,'Season 4'!AF$4:CC$104,16,0),"0"),IFERROR(VLOOKUP($A61,'Season 5'!AF$4:CC$104,16,0),"0"),
IFERROR(VLOOKUP($A61,'Season 6'!AF$4:CC$104,16,0),"0"),IFERROR(VLOOKUP($A61,'Season 7'!AF$4:CC$104,16,0),"0"),
IFERROR(VLOOKUP($A61,'Season 8'!AF$4:CC$104,16,0),"0"),IFERROR(VLOOKUP($A61,'Season 9'!AF$4:CC$104,16,0),"0"),
IFERROR(VLOOKUP($A61,'Season 10'!AF$4:CC$104,16,0),"0"),IFERROR(VLOOKUP($A61,'Season 11'!AF$4:CC$104,16,0),"0"),
IFERROR(VLOOKUP($A61,'Season 12'!AF$4:CC$104,16,0),"0"),IFERROR(VLOOKUP($A61,'Season 13'!AF$4:CC$104,16,0),"0"),
IFERROR(VLOOKUP($A61,'Season 14'!AF$4:CC$104,16,0),"0"),IFERROR(VLOOKUP($A61,'Season 15'!AF$4:CC$104,16,0),"0"),)</f>
        <v>0</v>
      </c>
      <c r="Q61" s="700">
        <f>SUM(IFERROR(VLOOKUP($A61,'Season 1'!AF$4:CC$104,17,0),"0"),
IFERROR(VLOOKUP($A61,'Season 2'!AF$4:CC$104,17,0),"0"),IFERROR(VLOOKUP($A61,'Season 3'!AF$4:CC$104,17,0),"0"),
IFERROR(VLOOKUP($A61,'Season 4'!AF$4:CC$104,17,0),"0"),IFERROR(VLOOKUP($A61,'Season 5'!AF$4:CC$104,17,0),"0"),
IFERROR(VLOOKUP($A61,'Season 6'!AF$4:CC$104,17,0),"0"),IFERROR(VLOOKUP($A61,'Season 7'!AF$4:CC$104,17,0),"0"),
IFERROR(VLOOKUP($A61,'Season 8'!AF$4:CC$104,17,0),"0"),IFERROR(VLOOKUP($A61,'Season 9'!AF$4:CC$104,17,0),"0"),
IFERROR(VLOOKUP($A61,'Season 10'!AF$4:CC$104,17,0),"0"),IFERROR(VLOOKUP($A61,'Season 11'!AF$4:CC$104,17,0),"0"),
IFERROR(VLOOKUP($A61,'Season 12'!AF$4:CC$104,17,0),"0"),IFERROR(VLOOKUP($A61,'Season 13'!AF$4:CC$104,17,0),"0"),
IFERROR(VLOOKUP($A61,'Season 14'!AF$4:CC$104,17,0),"0"),IFERROR(VLOOKUP($A61,'Season 15'!AF$4:CC$104,17,0),"0"),)</f>
        <v>0</v>
      </c>
      <c r="R61" s="692">
        <f>SUM(IFERROR(VLOOKUP($A61,'Season 1'!AF$4:CC$104,18,0),"0"),
IFERROR(VLOOKUP($A61,'Season 2'!AF$4:CC$104,18,0),"0"),IFERROR(VLOOKUP($A61,'Season 3'!AF$4:CC$104,18,0),"0"),
IFERROR(VLOOKUP($A61,'Season 4'!AF$4:CC$104,18,0),"0"),IFERROR(VLOOKUP($A61,'Season 5'!AF$4:CC$104,18,0),"0"),
IFERROR(VLOOKUP($A61,'Season 6'!AF$4:CC$104,18,0),"0"),IFERROR(VLOOKUP($A61,'Season 7'!AF$4:CC$104,18,0),"0"),
IFERROR(VLOOKUP($A61,'Season 8'!AF$4:CC$104,18,0),"0"),IFERROR(VLOOKUP($A61,'Season 9'!AF$4:CC$104,18,0),"0"),
IFERROR(VLOOKUP($A61,'Season 10'!AF$4:CC$104,18,0),"0"),IFERROR(VLOOKUP($A61,'Season 11'!AF$4:CC$104,18,0),"0"),
IFERROR(VLOOKUP($A61,'Season 12'!AF$4:CC$104,18,0),"0"),IFERROR(VLOOKUP($A61,'Season 13'!AF$4:CC$104,18,0),"0"),
IFERROR(VLOOKUP($A61,'Season 14'!AF$4:CC$104,18,0),"0"),IFERROR(VLOOKUP($A61,'Season 15'!AF$4:CC$104,18,0),"0"),)</f>
        <v>0</v>
      </c>
      <c r="S61" s="1023">
        <f>SUM(IFERROR(VLOOKUP($A61,'Season 1'!AF$4:CC$104,19,0),"0"),
IFERROR(VLOOKUP($A61,'Season 2'!AF$4:CC$104,19,0),"0"),IFERROR(VLOOKUP($A61,'Season 3'!AF$4:CC$104,19,0),"0"),
IFERROR(VLOOKUP($A61,'Season 4'!AF$4:CC$104,19,0),"0"),IFERROR(VLOOKUP($A61,'Season 5'!AF$4:CC$104,19,0),"0"),
IFERROR(VLOOKUP($A61,'Season 6'!AF$4:CC$104,19,0),"0"),IFERROR(VLOOKUP($A61,'Season 7'!AF$4:CC$104,19,0),"0"),
IFERROR(VLOOKUP($A61,'Season 8'!AF$4:CC$104,19,0),"0"),IFERROR(VLOOKUP($A61,'Season 9'!AF$4:CC$104,19,0),"0"),
IFERROR(VLOOKUP($A61,'Season 10'!AF$4:CC$104,19,0),"0"),IFERROR(VLOOKUP($A61,'Season 11'!AF$4:CC$104,19,0),"0"),
IFERROR(VLOOKUP($A61,'Season 12'!AF$4:CC$104,19,0),"0"),IFERROR(VLOOKUP($A61,'Season 13'!AF$4:CC$104,19,0),"0"),
IFERROR(VLOOKUP($A61,'Season 14'!AF$4:CC$104,19,0),"0"),IFERROR(VLOOKUP($A61,'Season 15'!AF$4:CC$104,19,0),"0"),)</f>
        <v>0</v>
      </c>
      <c r="T61" s="26">
        <f>SUM(IFERROR(VLOOKUP($A61,'Season 1'!AF$4:CC$104,20,0),"0"),
IFERROR(VLOOKUP($A61,'Season 2'!AF$4:CC$104,20,0),"0"),IFERROR(VLOOKUP($A61,'Season 3'!AF$4:CC$104,20,0),"0"),
IFERROR(VLOOKUP($A61,'Season 4'!AF$4:CC$104,20,0),"0"),IFERROR(VLOOKUP($A61,'Season 5'!AF$4:CC$104,20,0),"0"),
IFERROR(VLOOKUP($A61,'Season 6'!AF$4:CC$104,20,0),"0"),IFERROR(VLOOKUP($A61,'Season 7'!AF$4:CC$104,20,0),"0"),
IFERROR(VLOOKUP($A61,'Season 8'!AF$4:CC$104,20,0),"0"),IFERROR(VLOOKUP($A61,'Season 9'!AF$4:CC$104,20,0),"0"),
IFERROR(VLOOKUP($A61,'Season 10'!AF$4:CC$104,20,0),"0"),IFERROR(VLOOKUP($A61,'Season 11'!AF$4:CC$104,20,0),"0"),
IFERROR(VLOOKUP($A61,'Season 12'!AF$4:CC$104,20,0),"0"),IFERROR(VLOOKUP($A61,'Season 13'!AF$4:CC$104,20,0),"0"),
IFERROR(VLOOKUP($A61,'Season 14'!AF$4:CC$104,20,0),"0"),IFERROR(VLOOKUP($A61,'Season 15'!AF$4:CC$104,20,0),"0"),)</f>
        <v>0</v>
      </c>
      <c r="U61" s="699">
        <f>SUM(IFERROR(VLOOKUP($A61,'Season 1'!AF$4:CC$104,21,0),"0"),
IFERROR(VLOOKUP($A61,'Season 2'!AF$4:CC$104,21,0),"0"),IFERROR(VLOOKUP($A61,'Season 3'!AF$4:CC$104,21,0),"0"),
IFERROR(VLOOKUP($A61,'Season 4'!AF$4:CC$104,21,0),"0"),IFERROR(VLOOKUP($A61,'Season 5'!AF$4:CC$104,21,0),"0"),
IFERROR(VLOOKUP($A61,'Season 6'!AF$4:CC$104,21,0),"0"),IFERROR(VLOOKUP($A61,'Season 7'!AF$4:CC$104,21,0),"0"),
IFERROR(VLOOKUP($A61,'Season 8'!AF$4:CC$104,21,0),"0"),IFERROR(VLOOKUP($A61,'Season 9'!AF$4:CC$104,21,0),"0"),
IFERROR(VLOOKUP($A61,'Season 10'!AF$4:CC$104,21,0),"0"),IFERROR(VLOOKUP($A61,'Season 11'!AF$4:CC$104,21,0),"0"),
IFERROR(VLOOKUP($A61,'Season 12'!AF$4:CC$104,21,0),"0"),IFERROR(VLOOKUP($A61,'Season 13'!AF$4:CC$104,21,0),"0"),
IFERROR(VLOOKUP($A61,'Season 14'!AF$4:CC$104,21,0),"0"),IFERROR(VLOOKUP($A61,'Season 15'!AF$4:CC$104,21,0),"0"),)</f>
        <v>0</v>
      </c>
      <c r="V61" s="700">
        <f>SUM(IFERROR(VLOOKUP($A61,'Season 1'!AF$4:CC$104,22,0),"0"),
IFERROR(VLOOKUP($A61,'Season 2'!AF$4:CC$104,22,0),"0"),IFERROR(VLOOKUP($A61,'Season 3'!AF$4:CC$104,22,0),"0"),
IFERROR(VLOOKUP($A61,'Season 4'!AF$4:CC$104,22,0),"0"),IFERROR(VLOOKUP($A61,'Season 5'!AF$4:CC$104,22,0),"0"),
IFERROR(VLOOKUP($A61,'Season 6'!AF$4:CC$104,22,0),"0"),IFERROR(VLOOKUP($A61,'Season 7'!AF$4:CC$104,22,0),"0"),
IFERROR(VLOOKUP($A61,'Season 8'!AF$4:CC$104,22,0),"0"),IFERROR(VLOOKUP($A61,'Season 9'!AF$4:CC$104,22,0),"0"),
IFERROR(VLOOKUP($A61,'Season 10'!AF$4:CC$104,22,0),"0"),IFERROR(VLOOKUP($A61,'Season 11'!AF$4:CC$104,22,0),"0"),
IFERROR(VLOOKUP($A61,'Season 12'!AF$4:CC$104,22,0),"0"),IFERROR(VLOOKUP($A61,'Season 13'!AF$4:CC$104,22,0),"0"),
IFERROR(VLOOKUP($A61,'Season 14'!AF$4:CC$104,22,0),"0"),IFERROR(VLOOKUP($A61,'Season 15'!AF$4:CC$104,22,0),"0"),)</f>
        <v>0</v>
      </c>
      <c r="W61" s="692">
        <f>SUM(IFERROR(VLOOKUP($A61,'Season 1'!AF$4:CC$104,23,0),"0"),
IFERROR(VLOOKUP($A61,'Season 2'!AF$4:CC$104,23,0),"0"),IFERROR(VLOOKUP($A61,'Season 3'!AF$4:CC$104,23,0),"0"),
IFERROR(VLOOKUP($A61,'Season 4'!AF$4:CC$104,23,0),"0"),IFERROR(VLOOKUP($A61,'Season 5'!AF$4:CC$104,23,0),"0"),
IFERROR(VLOOKUP($A61,'Season 6'!AF$4:CC$104,23,0),"0"),IFERROR(VLOOKUP($A61,'Season 7'!AF$4:CC$104,23,0),"0"),
IFERROR(VLOOKUP($A61,'Season 8'!AF$4:CC$104,23,0),"0"),IFERROR(VLOOKUP($A61,'Season 9'!AF$4:CC$104,23,0),"0"),
IFERROR(VLOOKUP($A61,'Season 10'!AF$4:CC$104,23,0),"0"),IFERROR(VLOOKUP($A61,'Season 11'!AF$4:CC$104,23,0),"0"),
IFERROR(VLOOKUP($A61,'Season 12'!AF$4:CC$104,23,0),"0"),IFERROR(VLOOKUP($A61,'Season 13'!AF$4:CC$104,23,0),"0"),
IFERROR(VLOOKUP($A61,'Season 14'!AF$4:CC$104,23,0),"0"),IFERROR(VLOOKUP($A61,'Season 15'!AF$4:CC$104,23,0),"0"),)</f>
        <v>0</v>
      </c>
      <c r="X61" s="1023">
        <f>SUM(IFERROR(VLOOKUP($A61,'Season 1'!AF$4:CC$104,24,0),"0"),
IFERROR(VLOOKUP($A61,'Season 2'!AF$4:CC$104,24,0),"0"),IFERROR(VLOOKUP($A61,'Season 3'!AF$4:CC$104,24,0),"0"),
IFERROR(VLOOKUP($A61,'Season 4'!AF$4:CC$104,24,0),"0"),IFERROR(VLOOKUP($A61,'Season 5'!AF$4:CC$104,24,0),"0"),
IFERROR(VLOOKUP($A61,'Season 6'!AF$4:CC$104,24,0),"0"),IFERROR(VLOOKUP($A61,'Season 7'!AF$4:CC$104,24,0),"0"),
IFERROR(VLOOKUP($A61,'Season 8'!AF$4:CC$104,24,0),"0"),IFERROR(VLOOKUP($A61,'Season 9'!AF$4:CC$104,24,0),"0"),
IFERROR(VLOOKUP($A61,'Season 10'!AF$4:CC$104,24,0),"0"),IFERROR(VLOOKUP($A61,'Season 11'!AF$4:CC$104,24,0),"0"),
IFERROR(VLOOKUP($A61,'Season 12'!AF$4:CC$104,24,0),"0"),IFERROR(VLOOKUP($A61,'Season 13'!AF$4:CC$104,24,0),"0"),
IFERROR(VLOOKUP($A61,'Season 14'!AF$4:CC$104,24,0),"0"),IFERROR(VLOOKUP($A61,'Season 15'!AF$4:CC$104,24,0),"0"),)</f>
        <v>0</v>
      </c>
      <c r="Y61" s="26">
        <f>SUM(IFERROR(VLOOKUP($A61,'Season 1'!AF$4:CC$104,25,0),"0"),
IFERROR(VLOOKUP($A61,'Season 2'!AF$4:CC$104,25,0),"0"),IFERROR(VLOOKUP($A61,'Season 3'!AF$4:CC$104,25,0),"0"),
IFERROR(VLOOKUP($A61,'Season 4'!AF$4:CC$104,25,0),"0"),IFERROR(VLOOKUP($A61,'Season 5'!AF$4:CC$104,25,0),"0"),
IFERROR(VLOOKUP($A61,'Season 6'!AF$4:CC$104,25,0),"0"),IFERROR(VLOOKUP($A61,'Season 7'!AF$4:CC$104,25,0),"0"),
IFERROR(VLOOKUP($A61,'Season 8'!AF$4:CC$104,25,0),"0"),IFERROR(VLOOKUP($A61,'Season 9'!AF$4:CC$104,25,0),"0"),
IFERROR(VLOOKUP($A61,'Season 10'!AF$4:CC$104,25,0),"0"),IFERROR(VLOOKUP($A61,'Season 11'!AF$4:CC$104,25,0),"0"),
IFERROR(VLOOKUP($A61,'Season 12'!AF$4:CC$104,25,0),"0"),IFERROR(VLOOKUP($A61,'Season 13'!AF$4:CC$104,25,0),"0"),
IFERROR(VLOOKUP($A61,'Season 14'!AF$4:CC$104,25,0),"0"),IFERROR(VLOOKUP($A61,'Season 15'!AF$4:CC$104,25,0),"0"),)</f>
        <v>0</v>
      </c>
      <c r="Z61" s="699">
        <f>SUM(IFERROR(VLOOKUP($A61,'Season 1'!AF$4:CC$104,26,0),"0"),
IFERROR(VLOOKUP($A61,'Season 2'!AF$4:CC$104,26,0),"0"),IFERROR(VLOOKUP($A61,'Season 3'!AF$4:CC$104,26,0),"0"),
IFERROR(VLOOKUP($A61,'Season 4'!AF$4:CC$104,26,0),"0"),IFERROR(VLOOKUP($A61,'Season 5'!AF$4:CC$104,26,0),"0"),
IFERROR(VLOOKUP($A61,'Season 6'!AF$4:CC$104,26,0),"0"),IFERROR(VLOOKUP($A61,'Season 7'!AF$4:CC$104,26,0),"0"),
IFERROR(VLOOKUP($A61,'Season 8'!AF$4:CC$104,26,0),"0"),IFERROR(VLOOKUP($A61,'Season 9'!AF$4:CC$104,26,0),"0"),
IFERROR(VLOOKUP($A61,'Season 10'!AF$4:CC$104,26,0),"0"),IFERROR(VLOOKUP($A61,'Season 11'!AF$4:CC$104,26,0),"0"),
IFERROR(VLOOKUP($A61,'Season 12'!AF$4:CC$104,26,0),"0"),IFERROR(VLOOKUP($A61,'Season 13'!AF$4:CC$104,26,0),"0"),
IFERROR(VLOOKUP($A61,'Season 14'!AF$4:CC$104,26,0),"0"),IFERROR(VLOOKUP($A61,'Season 15'!AF$4:CC$104,26,0),"0"),)</f>
        <v>0</v>
      </c>
      <c r="AA61" s="700">
        <f>SUM(IFERROR(VLOOKUP($A61,'Season 1'!AF$4:CC$104,27,0),"0"),
IFERROR(VLOOKUP($A61,'Season 2'!AF$4:CC$104,27,0),"0"),IFERROR(VLOOKUP($A61,'Season 3'!AF$4:CC$104,27,0),"0"),
IFERROR(VLOOKUP($A61,'Season 4'!AF$4:CC$104,27,0),"0"),IFERROR(VLOOKUP($A61,'Season 5'!AF$4:CC$104,27,0),"0"),
IFERROR(VLOOKUP($A61,'Season 6'!AF$4:CC$104,27,0),"0"),IFERROR(VLOOKUP($A61,'Season 7'!AF$4:CC$104,27,0),"0"),
IFERROR(VLOOKUP($A61,'Season 8'!AF$4:CC$104,27,0),"0"),IFERROR(VLOOKUP($A61,'Season 9'!AF$4:CC$104,27,0),"0"),
IFERROR(VLOOKUP($A61,'Season 10'!AF$4:CC$104,27,0),"0"),IFERROR(VLOOKUP($A61,'Season 11'!AF$4:CC$104,27,0),"0"),
IFERROR(VLOOKUP($A61,'Season 12'!AF$4:CC$104,27,0),"0"),IFERROR(VLOOKUP($A61,'Season 13'!AF$4:CC$104,27,0),"0"),
IFERROR(VLOOKUP($A61,'Season 14'!AF$4:CC$104,27,0),"0"),IFERROR(VLOOKUP($A61,'Season 15'!AF$4:CC$104,27,0),"0"),)</f>
        <v>0</v>
      </c>
      <c r="AB61" s="692">
        <f>SUM(IFERROR(VLOOKUP($A61,'Season 1'!AF$4:CC$104,28,0),"0"),
IFERROR(VLOOKUP($A61,'Season 2'!AF$4:CC$104,28,0),"0"),IFERROR(VLOOKUP($A61,'Season 3'!AF$4:CC$104,28,0),"0"),
IFERROR(VLOOKUP($A61,'Season 4'!AF$4:CC$104,28,0),"0"),IFERROR(VLOOKUP($A61,'Season 5'!AF$4:CC$104,28,0),"0"),
IFERROR(VLOOKUP($A61,'Season 6'!AF$4:CC$104,28,0),"0"),IFERROR(VLOOKUP($A61,'Season 7'!AF$4:CC$104,28,0),"0"),
IFERROR(VLOOKUP($A61,'Season 8'!AF$4:CC$104,28,0),"0"),IFERROR(VLOOKUP($A61,'Season 9'!AF$4:CC$104,28,0),"0"),
IFERROR(VLOOKUP($A61,'Season 10'!AF$4:CC$104,28,0),"0"),IFERROR(VLOOKUP($A61,'Season 11'!AF$4:CC$104,28,0),"0"),
IFERROR(VLOOKUP($A61,'Season 12'!AF$4:CC$104,28,0),"0"),IFERROR(VLOOKUP($A61,'Season 13'!AF$4:CC$104,28,0),"0"),
IFERROR(VLOOKUP($A61,'Season 14'!AF$4:CC$104,28,0),"0"),IFERROR(VLOOKUP($A61,'Season 15'!AF$4:CC$104,28,0),"0"),)</f>
        <v>0</v>
      </c>
      <c r="AC61" s="1023">
        <f>SUM(IFERROR(VLOOKUP($A61,'Season 1'!AF$4:CC$104,29,0),"0"),
IFERROR(VLOOKUP($A61,'Season 2'!AF$4:CC$104,29,0),"0"),IFERROR(VLOOKUP($A61,'Season 3'!AF$4:CC$104,29,0),"0"),
IFERROR(VLOOKUP($A61,'Season 4'!AF$4:CC$104,29,0),"0"),IFERROR(VLOOKUP($A61,'Season 5'!AF$4:CC$104,29,0),"0"),
IFERROR(VLOOKUP($A61,'Season 6'!AF$4:CC$104,29,0),"0"),IFERROR(VLOOKUP($A61,'Season 7'!AF$4:CC$104,29,0),"0"),
IFERROR(VLOOKUP($A61,'Season 8'!AF$4:CC$104,29,0),"0"),IFERROR(VLOOKUP($A61,'Season 9'!AF$4:CC$104,29,0),"0"),
IFERROR(VLOOKUP($A61,'Season 10'!AF$4:CC$104,29,0),"0"),IFERROR(VLOOKUP($A61,'Season 11'!AF$4:CC$104,29,0),"0"),
IFERROR(VLOOKUP($A61,'Season 12'!AF$4:CC$104,29,0),"0"),IFERROR(VLOOKUP($A61,'Season 13'!AF$4:CC$104,29,0),"0"),
IFERROR(VLOOKUP($A61,'Season 14'!AF$4:CC$104,29,0),"0"),IFERROR(VLOOKUP($A61,'Season 15'!AF$4:CC$104,29,0),"0"),)</f>
        <v>0</v>
      </c>
      <c r="AD61" s="26">
        <f>SUM(IFERROR(VLOOKUP($A61,'Season 1'!AF$4:CC$104,30,0),"0"),
IFERROR(VLOOKUP($A61,'Season 2'!AF$4:CC$104,30,0),"0"),IFERROR(VLOOKUP($A61,'Season 3'!AF$4:CC$104,30,0),"0"),
IFERROR(VLOOKUP($A61,'Season 4'!AF$4:CC$104,30,0),"0"),IFERROR(VLOOKUP($A61,'Season 5'!AF$4:CC$104,30,0),"0"),
IFERROR(VLOOKUP($A61,'Season 6'!AF$4:CC$104,30,0),"0"),IFERROR(VLOOKUP($A61,'Season 7'!AF$4:CC$104,30,0),"0"),
IFERROR(VLOOKUP($A61,'Season 8'!AF$4:CC$104,30,0),"0"),IFERROR(VLOOKUP($A61,'Season 9'!AF$4:CC$104,30,0),"0"),
IFERROR(VLOOKUP($A61,'Season 10'!AF$4:CC$104,30,0),"0"),IFERROR(VLOOKUP($A61,'Season 11'!AF$4:CC$104,30,0),"0"),
IFERROR(VLOOKUP($A61,'Season 12'!AF$4:CC$104,30,0),"0"),IFERROR(VLOOKUP($A61,'Season 13'!AF$4:CC$104,30,0),"0"),
IFERROR(VLOOKUP($A61,'Season 14'!AF$4:CC$104,30,0),"0"),IFERROR(VLOOKUP($A61,'Season 15'!AF$4:CC$104,30,0),"0"),)</f>
        <v>0</v>
      </c>
      <c r="AE61" s="699">
        <f>SUM(IFERROR(VLOOKUP($A61,'Season 1'!AF$4:CC$104,31,0),"0"),
IFERROR(VLOOKUP($A61,'Season 2'!AF$4:CC$104,31,0),"0"),IFERROR(VLOOKUP($A61,'Season 3'!AF$4:CC$104,31,0),"0"),
IFERROR(VLOOKUP($A61,'Season 4'!AF$4:CC$104,31,0),"0"),IFERROR(VLOOKUP($A61,'Season 5'!AF$4:CC$104,31,0),"0"),
IFERROR(VLOOKUP($A61,'Season 6'!AF$4:CC$104,31,0),"0"),IFERROR(VLOOKUP($A61,'Season 7'!AF$4:CC$104,31,0),"0"),
IFERROR(VLOOKUP($A61,'Season 8'!AF$4:CC$104,31,0),"0"),IFERROR(VLOOKUP($A61,'Season 9'!AF$4:CC$104,31,0),"0"),
IFERROR(VLOOKUP($A61,'Season 10'!AF$4:CC$104,31,0),"0"),IFERROR(VLOOKUP($A61,'Season 11'!AF$4:CC$104,31,0),"0"),
IFERROR(VLOOKUP($A61,'Season 12'!AF$4:CC$104,31,0),"0"),IFERROR(VLOOKUP($A61,'Season 13'!AF$4:CC$104,31,0),"0"),
IFERROR(VLOOKUP($A61,'Season 14'!AF$4:CC$104,31,0),"0"),IFERROR(VLOOKUP($A61,'Season 15'!AF$4:CC$104,31,0),"0"),)</f>
        <v>0</v>
      </c>
      <c r="AF61" s="700">
        <f>SUM(IFERROR(VLOOKUP($A61,'Season 3'!AF$4:CC$104,32,0),"0"),
IFERROR(VLOOKUP($A61,'Season 4'!AF$4:CC$104,32,0),"0"),IFERROR(VLOOKUP($A61,'Season 5'!AF$4:CC$104,32,0),"0"),
IFERROR(VLOOKUP($A61,'Season 6'!AF$4:CC$104,32,0),"0"),IFERROR(VLOOKUP($A61,'Season 7'!AF$4:CC$104,32,0),"0"),
IFERROR(VLOOKUP($A61,'Season 8'!AF$4:CC$104,32,0),"0"),IFERROR(VLOOKUP($A61,'Season 9'!AF$4:CC$104,32,0),"0"),
IFERROR(VLOOKUP($A61,'Season 10'!AF$4:CC$104,32,0),"0"),IFERROR(VLOOKUP($A61,'Season 11'!AF$4:CC$104,32,0),"0"),
IFERROR(VLOOKUP($A61,'Season 12'!AF$4:CC$104,32,0),"0"),IFERROR(VLOOKUP($A61,'Season 13'!AF$4:CC$104,32,0),"0"),
IFERROR(VLOOKUP($A61,'Season 14'!AF$4:CC$104,32,0),"0"),IFERROR(VLOOKUP($A61,'Season 15'!AF$4:CC$104,32,0),"0"),)</f>
        <v>0</v>
      </c>
      <c r="AG61" s="692">
        <f>SUM(IFERROR(VLOOKUP($A61,'Season 3'!AF$4:CC$104,33,0),"0"),
IFERROR(VLOOKUP($A61,'Season 4'!AF$4:CC$104,33,0),"0"),IFERROR(VLOOKUP($A61,'Season 5'!AF$4:CC$104,33,0),"0"),
IFERROR(VLOOKUP($A61,'Season 6'!AF$4:CC$104,33,0),"0"),IFERROR(VLOOKUP($A61,'Season 7'!AF$4:CC$104,33,0),"0"),
IFERROR(VLOOKUP($A61,'Season 8'!AF$4:CC$104,33,0),"0"),IFERROR(VLOOKUP($A61,'Season 9'!AF$4:CC$104,33,0),"0"),
IFERROR(VLOOKUP($A61,'Season 10'!AF$4:CC$104,33,0),"0"),IFERROR(VLOOKUP($A61,'Season 11'!AF$4:CC$104,33,0),"0"),
IFERROR(VLOOKUP($A61,'Season 12'!AF$4:CC$104,33,0),"0"),IFERROR(VLOOKUP($A61,'Season 13'!AF$4:CC$104,33,0),"0"),
IFERROR(VLOOKUP($A61,'Season 14'!AF$4:CC$104,33,0),"0"),IFERROR(VLOOKUP($A61,'Season 15'!AF$4:CC$104,33,0),"0"),)</f>
        <v>0</v>
      </c>
      <c r="AH61" s="1023">
        <f>SUM(IFERROR(VLOOKUP($A61,'Season 3'!AF$4:CC$104,34,0),"0"),
IFERROR(VLOOKUP($A61,'Season 4'!AF$4:CC$104,34,0),"0"),IFERROR(VLOOKUP($A61,'Season 5'!AF$4:CC$104,34,0),"0"),
IFERROR(VLOOKUP($A61,'Season 6'!AF$4:CC$104,34,0),"0"),IFERROR(VLOOKUP($A61,'Season 7'!AF$4:CC$104,34,0),"0"),
IFERROR(VLOOKUP($A61,'Season 8'!AF$4:CC$104,34,0),"0"),IFERROR(VLOOKUP($A61,'Season 9'!AF$4:CC$104,34,0),"0"),
IFERROR(VLOOKUP($A61,'Season 10'!AF$4:CC$104,34,0),"0"),IFERROR(VLOOKUP($A61,'Season 11'!AF$4:CC$104,34,0),"0"),
IFERROR(VLOOKUP($A61,'Season 12'!AF$4:CC$104,34,0),"0"),IFERROR(VLOOKUP($A61,'Season 13'!AF$4:CC$104,34,0),"0"),
IFERROR(VLOOKUP($A61,'Season 14'!AF$4:CC$104,34,0),"0"),IFERROR(VLOOKUP($A61,'Season 15'!AF$4:CC$104,34,0),"0"),)</f>
        <v>0</v>
      </c>
      <c r="AI61" s="26">
        <f>SUM(IFERROR(VLOOKUP($A61,'Season 3'!AF$4:CC$104,35,0),"0"),
IFERROR(VLOOKUP($A61,'Season 4'!AF$4:CC$104,35,0),"0"),IFERROR(VLOOKUP($A61,'Season 5'!AF$4:CC$104,35,0),"0"),
IFERROR(VLOOKUP($A61,'Season 6'!AF$4:CC$104,35,0),"0"),IFERROR(VLOOKUP($A61,'Season 7'!AF$4:CC$104,35,0),"0"),
IFERROR(VLOOKUP($A61,'Season 8'!AF$4:CC$104,35,0),"0"),IFERROR(VLOOKUP($A61,'Season 9'!AF$4:CC$104,35,0),"0"),
IFERROR(VLOOKUP($A61,'Season 10'!AF$4:CC$104,35,0),"0"),IFERROR(VLOOKUP($A61,'Season 11'!AF$4:CC$104,35,0),"0"),
IFERROR(VLOOKUP($A61,'Season 12'!AF$4:CC$104,35,0),"0"),IFERROR(VLOOKUP($A61,'Season 13'!AF$4:CC$104,35,0),"0"),
IFERROR(VLOOKUP($A61,'Season 14'!AF$4:CC$104,35,0),"0"),IFERROR(VLOOKUP($A61,'Season 15'!AF$4:CC$104,35,0),"0"),)</f>
        <v>0</v>
      </c>
      <c r="AJ61" s="699">
        <f>SUM(IFERROR(VLOOKUP($A61,'Season 3'!AF$4:CC$104,36,0),"0"),
IFERROR(VLOOKUP($A61,'Season 4'!AF$4:CC$104,36,0),"0"),IFERROR(VLOOKUP($A61,'Season 5'!AF$4:CC$104,36,0),"0"),
IFERROR(VLOOKUP($A61,'Season 6'!AF$4:CC$104,36,0),"0"),IFERROR(VLOOKUP($A61,'Season 7'!AF$4:CC$104,36,0),"0"),
IFERROR(VLOOKUP($A61,'Season 8'!AF$4:CC$104,36,0),"0"),IFERROR(VLOOKUP($A61,'Season 9'!AF$4:CC$104,36,0),"0"),
IFERROR(VLOOKUP($A61,'Season 10'!AF$4:CC$104,36,0),"0"),IFERROR(VLOOKUP($A61,'Season 11'!AF$4:CC$104,36,0),"0"),
IFERROR(VLOOKUP($A61,'Season 12'!AF$4:CC$104,36,0),"0"),IFERROR(VLOOKUP($A61,'Season 13'!AF$4:CC$104,36,0),"0"),
IFERROR(VLOOKUP($A61,'Season 14'!AF$4:CC$104,36,0),"0"),IFERROR(VLOOKUP($A61,'Season 15'!AF$4:CC$104,36,0),"0"),)</f>
        <v>0</v>
      </c>
      <c r="AK61" s="700">
        <f>SUM(IFERROR(VLOOKUP($A61,'Season 2'!AF$4:CC$104,32,0),"0"),IFERROR(VLOOKUP($A61,'Season 3'!AF$4:CC$104,37,0),"0"),
IFERROR(VLOOKUP($A61,'Season 4'!AF$4:CC$104,37,0),"0"),IFERROR(VLOOKUP($A61,'Season 5'!AF$4:CC$104,37,0),"0"),
IFERROR(VLOOKUP($A61,'Season 6'!AF$4:CC$104,37,0),"0"),IFERROR(VLOOKUP($A61,'Season 7'!AF$4:CC$104,37,0),"0"),
IFERROR(VLOOKUP($A61,'Season 8'!AF$4:CC$104,37,0),"0"),IFERROR(VLOOKUP($A61,'Season 9'!AF$4:CC$104,37,0),"0"),
IFERROR(VLOOKUP($A61,'Season 10'!AF$4:CC$104,37,0),"0"),IFERROR(VLOOKUP($A61,'Season 11'!AF$4:CC$104,37,0),"0"),
IFERROR(VLOOKUP($A61,'Season 12'!AF$4:CC$104,37,0),"0"),IFERROR(VLOOKUP($A61,'Season 13'!AF$4:CC$104,37,0),"0"),
IFERROR(VLOOKUP($A61,'Season 14'!AF$4:CC$104,37,0),"0"),IFERROR(VLOOKUP($A61,'Season 15'!AF$4:CC$104,37,0),"0"),)</f>
        <v>0</v>
      </c>
      <c r="AL61" s="692">
        <f>SUM(IFERROR(VLOOKUP($A61,'Season 2'!AF$4:CC$104,33,0),"0"),IFERROR(VLOOKUP($A61,'Season 3'!AF$4:CC$104,38,0),"0"),
IFERROR(VLOOKUP($A61,'Season 4'!AF$4:CC$104,38,0),"0"),IFERROR(VLOOKUP($A61,'Season 5'!AF$4:CC$104,38,0),"0"),
IFERROR(VLOOKUP($A61,'Season 6'!AF$4:CC$104,38,0),"0"),IFERROR(VLOOKUP($A61,'Season 7'!AF$4:CC$104,38,0),"0"),
IFERROR(VLOOKUP($A61,'Season 8'!AF$4:CC$104,38,0),"0"),IFERROR(VLOOKUP($A61,'Season 9'!AF$4:CC$104,38,0),"0"),
IFERROR(VLOOKUP($A61,'Season 10'!AF$4:CC$104,38,0),"0"),IFERROR(VLOOKUP($A61,'Season 11'!AF$4:CC$104,38,0),"0"),
IFERROR(VLOOKUP($A61,'Season 12'!AF$4:CC$104,38,0),"0"),IFERROR(VLOOKUP($A61,'Season 13'!AF$4:CC$104,38,0),"0"),
IFERROR(VLOOKUP($A61,'Season 14'!AF$4:CC$104,38,0),"0"),IFERROR(VLOOKUP($A61,'Season 15'!AF$4:CC$104,38,0),"0"),)</f>
        <v>0</v>
      </c>
      <c r="AM61" s="1023">
        <f>SUM(IFERROR(VLOOKUP($A61,'Season 2'!AF$4:CC$104,34,0),"0"),IFERROR(VLOOKUP($A61,'Season 3'!AF$4:CC$104,39,0),"0"),
IFERROR(VLOOKUP($A61,'Season 4'!AF$4:CC$104,39,0),"0"),IFERROR(VLOOKUP($A61,'Season 5'!AF$4:CC$104,39,0),"0"),
IFERROR(VLOOKUP($A61,'Season 6'!AF$4:CC$104,39,0),"0"),IFERROR(VLOOKUP($A61,'Season 7'!AF$4:CC$104,39,0),"0"),
IFERROR(VLOOKUP($A61,'Season 8'!AF$4:CC$104,39,0),"0"),IFERROR(VLOOKUP($A61,'Season 9'!AF$4:CC$104,39,0),"0"),
IFERROR(VLOOKUP($A61,'Season 10'!AF$4:CC$104,39,0),"0"),IFERROR(VLOOKUP($A61,'Season 11'!AF$4:CC$104,39,0),"0"),
IFERROR(VLOOKUP($A61,'Season 12'!AF$4:CC$104,39,0),"0"),IFERROR(VLOOKUP($A61,'Season 13'!AF$4:CC$104,39,0),"0"),
IFERROR(VLOOKUP($A61,'Season 14'!AF$4:CC$104,39,0),"0"),IFERROR(VLOOKUP($A61,'Season 15'!AF$4:CC$104,39,0),"0"),)</f>
        <v>0</v>
      </c>
      <c r="AN61" s="26">
        <f>SUM(IFERROR(VLOOKUP($A61,'Season 2'!AF$4:CC$104,35,0),"0"),IFERROR(VLOOKUP($A61,'Season 3'!AF$4:CC$104,40,0),"0"),
IFERROR(VLOOKUP($A61,'Season 4'!AF$4:CC$104,40,0),"0"),IFERROR(VLOOKUP($A61,'Season 5'!AF$4:CC$104,40,0),"0"),
IFERROR(VLOOKUP($A61,'Season 6'!AF$4:CC$104,40,0),"0"),IFERROR(VLOOKUP($A61,'Season 7'!AF$4:CC$104,40,0),"0"),
IFERROR(VLOOKUP($A61,'Season 8'!AF$4:CC$104,40,0),"0"),IFERROR(VLOOKUP($A61,'Season 9'!AF$4:CC$104,40,0),"0"),
IFERROR(VLOOKUP($A61,'Season 10'!AF$4:CC$104,40,0),"0"),IFERROR(VLOOKUP($A61,'Season 11'!AF$4:CC$104,40,0),"0"),
IFERROR(VLOOKUP($A61,'Season 12'!AF$4:CC$104,40,0),"0"),IFERROR(VLOOKUP($A61,'Season 13'!AF$4:CC$104,40,0),"0"),
IFERROR(VLOOKUP($A61,'Season 14'!AF$4:CC$104,40,0),"0"),IFERROR(VLOOKUP($A61,'Season 15'!AF$4:CC$104,40,0),"0"),)</f>
        <v>0</v>
      </c>
      <c r="AO61" s="699">
        <f>SUM(IFERROR(VLOOKUP($A61,'Season 2'!AF$4:CC$104,36,0),"0"),IFERROR(VLOOKUP($A61,'Season 3'!AF$4:CC$104,41,0),"0"),
IFERROR(VLOOKUP($A61,'Season 4'!AF$4:CC$104,41,0),"0"),IFERROR(VLOOKUP($A61,'Season 5'!AF$4:CC$104,41,0),"0"),
IFERROR(VLOOKUP($A61,'Season 6'!AF$4:CC$104,41,0),"0"),IFERROR(VLOOKUP($A61,'Season 7'!AF$4:CC$104,41,0),"0"),
IFERROR(VLOOKUP($A61,'Season 8'!AF$4:CC$104,41,0),"0"),IFERROR(VLOOKUP($A61,'Season 9'!AF$4:CC$104,41,0),"0"),
IFERROR(VLOOKUP($A61,'Season 10'!AF$4:CC$104,41,0),"0"),IFERROR(VLOOKUP($A61,'Season 11'!AF$4:CC$104,41,0),"0"),
IFERROR(VLOOKUP($A61,'Season 12'!AF$4:CC$104,41,0),"0"),IFERROR(VLOOKUP($A61,'Season 13'!AF$4:CC$104,41,0),"0"),
IFERROR(VLOOKUP($A61,'Season 14'!AF$4:CC$104,41,0),"0"),IFERROR(VLOOKUP($A61,'Season 15'!AF$4:CC$104,41,0),"0"),)</f>
        <v>0</v>
      </c>
      <c r="AP61" s="700">
        <f>SUM(IFERROR(VLOOKUP($A61,'Season 2'!AF$4:CC$104,37,0),"0"),IFERROR(VLOOKUP($A61,'Season 3'!AF$4:CC$104,42,0),"0"),
IFERROR(VLOOKUP($A61,'Season 4'!AF$4:CC$104,42,0),"0"),IFERROR(VLOOKUP($A61,'Season 5'!AF$4:CC$104,42,0),"0"),
IFERROR(VLOOKUP($A61,'Season 6'!AF$4:CC$104,42,0),"0"),IFERROR(VLOOKUP($A61,'Season 7'!AF$4:CC$104,42,0),"0"),
IFERROR(VLOOKUP($A61,'Season 8'!AF$4:CC$104,42,0),"0"),IFERROR(VLOOKUP($A61,'Season 9'!AF$4:CC$104,42,0),"0"),
IFERROR(VLOOKUP($A61,'Season 10'!AF$4:CC$104,42,0),"0"),IFERROR(VLOOKUP($A61,'Season 11'!AF$4:CC$104,42,0),"0"),
IFERROR(VLOOKUP($A61,'Season 12'!AF$4:CC$104,42,0),"0"),IFERROR(VLOOKUP($A61,'Season 13'!AF$4:CC$104,42,0),"0"),
IFERROR(VLOOKUP($A61,'Season 14'!AF$4:CC$104,42,0),"0"),IFERROR(VLOOKUP($A61,'Season 15'!AF$4:CC$104,42,0),"0"),)</f>
        <v>0</v>
      </c>
      <c r="AQ61" s="692">
        <f>SUM(IFERROR(VLOOKUP($A61,'Season 2'!AF$4:CC$104,38,0),"0"),IFERROR(VLOOKUP($A61,'Season 3'!AF$4:CC$104,43,0),"0"),
IFERROR(VLOOKUP($A61,'Season 4'!AF$4:CC$104,43,0),"0"),IFERROR(VLOOKUP($A61,'Season 5'!AF$4:CC$104,43,0),"0"),
IFERROR(VLOOKUP($A61,'Season 6'!AF$4:CC$104,43,0),"0"),IFERROR(VLOOKUP($A61,'Season 7'!AF$4:CC$104,43,0),"0"),
IFERROR(VLOOKUP($A61,'Season 8'!AF$4:CC$104,43,0),"0"),IFERROR(VLOOKUP($A61,'Season 9'!AF$4:CC$104,43,0),"0"),
IFERROR(VLOOKUP($A61,'Season 10'!AF$4:CC$104,43,0),"0"),IFERROR(VLOOKUP($A61,'Season 11'!AF$4:CC$104,43,0),"0"),
IFERROR(VLOOKUP($A61,'Season 12'!AF$4:CC$104,43,0),"0"),IFERROR(VLOOKUP($A61,'Season 13'!AF$4:CC$104,43,0),"0"),
IFERROR(VLOOKUP($A61,'Season 14'!AF$4:CC$104,43,0),"0"),IFERROR(VLOOKUP($A61,'Season 15'!AF$4:CC$104,43,0),"0"),)</f>
        <v>0</v>
      </c>
      <c r="AR61" s="1023">
        <f>SUM(IFERROR(VLOOKUP($A61,'Season 2'!AF$4:CC$104,39,0),"0"),IFERROR(VLOOKUP($A61,'Season 3'!AF$4:CC$104,44,0),"0"),
IFERROR(VLOOKUP($A61,'Season 4'!AF$4:CC$104,44,0),"0"),IFERROR(VLOOKUP($A61,'Season 5'!AF$4:CC$104,44,0),"0"),
IFERROR(VLOOKUP($A61,'Season 6'!AF$4:CC$104,44,0),"0"),IFERROR(VLOOKUP($A61,'Season 7'!AF$4:CC$104,44,0),"0"),
IFERROR(VLOOKUP($A61,'Season 8'!AF$4:CC$104,44,0),"0"),IFERROR(VLOOKUP($A61,'Season 9'!AF$4:CC$104,44,0),"0"),
IFERROR(VLOOKUP($A61,'Season 10'!AF$4:CC$104,44,0),"0"),IFERROR(VLOOKUP($A61,'Season 11'!AF$4:CC$104,44,0),"0"),
IFERROR(VLOOKUP($A61,'Season 12'!AF$4:CC$104,44,0),"0"),IFERROR(VLOOKUP($A61,'Season 13'!AF$4:CC$104,44,0),"0"),
IFERROR(VLOOKUP($A61,'Season 14'!AF$4:CC$104,44,0),"0"),IFERROR(VLOOKUP($A61,'Season 15'!AF$4:CC$104,44,0),"0"),)</f>
        <v>0</v>
      </c>
      <c r="AS61" s="26">
        <f>SUM(IFERROR(VLOOKUP($A61,'Season 2'!AF$4:CC$104,40,0),"0"),IFERROR(VLOOKUP($A61,'Season 3'!AF$4:CC$104,45,0),"0"),
IFERROR(VLOOKUP($A61,'Season 4'!AF$4:CC$104,45,0),"0"),IFERROR(VLOOKUP($A61,'Season 5'!AF$4:CC$104,45,0),"0"),
IFERROR(VLOOKUP($A61,'Season 6'!AF$4:CC$104,45,0),"0"),IFERROR(VLOOKUP($A61,'Season 7'!AF$4:CC$104,45,0),"0"),
IFERROR(VLOOKUP($A61,'Season 8'!AF$4:CC$104,45,0),"0"),IFERROR(VLOOKUP($A61,'Season 9'!AF$4:CC$104,45,0),"0"),
IFERROR(VLOOKUP($A61,'Season 10'!AF$4:CC$104,45,0),"0"),IFERROR(VLOOKUP($A61,'Season 11'!AF$4:CC$104,45,0),"0"),
IFERROR(VLOOKUP($A61,'Season 12'!AF$4:CC$104,45,0),"0"),IFERROR(VLOOKUP($A61,'Season 13'!AF$4:CC$104,45,0),"0"),
IFERROR(VLOOKUP($A61,'Season 14'!AF$4:CC$104,45,0),"0"),IFERROR(VLOOKUP($A61,'Season 15'!AF$4:CC$104,45,0),"0"),)</f>
        <v>0</v>
      </c>
      <c r="AT61" s="699">
        <f>SUM(IFERROR(VLOOKUP($A61,'Season 2'!AF$4:CC$104,41,0),"0"),IFERROR(VLOOKUP($A61,'Season 3'!AF$4:CC$104,46,0),"0"),
IFERROR(VLOOKUP($A61,'Season 4'!AF$4:CC$104,46,0),"0"),IFERROR(VLOOKUP($A61,'Season 5'!AF$4:CC$104,46,0),"0"),
IFERROR(VLOOKUP($A61,'Season 6'!AF$4:CC$104,46,0),"0"),IFERROR(VLOOKUP($A61,'Season 7'!AF$4:CC$104,46,0),"0"),
IFERROR(VLOOKUP($A61,'Season 8'!AF$4:CC$104,46,0),"0"),IFERROR(VLOOKUP($A61,'Season 9'!AF$4:CC$104,46,0),"0"),
IFERROR(VLOOKUP($A61,'Season 10'!AF$4:CC$104,46,0),"0"),IFERROR(VLOOKUP($A61,'Season 11'!AF$4:CC$104,46,0),"0"),
IFERROR(VLOOKUP($A61,'Season 12'!AF$4:CC$104,46,0),"0"),IFERROR(VLOOKUP($A61,'Season 13'!AF$4:CC$104,46,0),"0"),
IFERROR(VLOOKUP($A61,'Season 14'!AF$4:CC$104,46,0),"0"),IFERROR(VLOOKUP($A61,'Season 15'!AF$4:CC$104,46,0),"0"),)</f>
        <v>0</v>
      </c>
      <c r="AU61" s="700">
        <f>SUM(IFERROR(VLOOKUP($A61,'Season 3'!AF$4:CH$104,47,0),"0"),
IFERROR(VLOOKUP($A61,'Season 4'!AF$4:CH$104,47,0),"0"),IFERROR(VLOOKUP($A61,'Season 5'!AF$4:CH$104,47,0),"0"),
IFERROR(VLOOKUP($A61,'Season 6'!AF$4:CH$104,47,0),"0"),IFERROR(VLOOKUP($A61,'Season 7'!AF$4:CH$104,47,0),"0"),
IFERROR(VLOOKUP($A61,'Season 8'!AF$4:CH$104,47,0),"0"),IFERROR(VLOOKUP($A61,'Season 9'!AF$4:CH$104,47,0),"0"),
IFERROR(VLOOKUP($A61,'Season 10'!AF$4:CH$104,47,0),"0"),IFERROR(VLOOKUP($A61,'Season 11'!AF$4:CH$104,47,0),"0"),
IFERROR(VLOOKUP($A61,'Season 12'!AF$4:CH$104,47,0),"0"),IFERROR(VLOOKUP($A61,'Season 13'!AF$4:CH$104,47,0),"0"),
IFERROR(VLOOKUP($A61,'Season 14'!AF$4:CH$104,47,0),"0"),IFERROR(VLOOKUP($A61,'Season 15'!AF$4:CH$104,47,0),"0"),)</f>
        <v>0</v>
      </c>
      <c r="AV61" s="692">
        <f>SUM(IFERROR(VLOOKUP($A61,'Season 3'!AF$4:CH$104,48,0),"0"),
IFERROR(VLOOKUP($A61,'Season 4'!AF$4:CH$104,48,0),"0"),IFERROR(VLOOKUP($A61,'Season 5'!AF$4:CH$104,48,0),"0"),
IFERROR(VLOOKUP($A61,'Season 6'!AF$4:CH$104,48,0),"0"),IFERROR(VLOOKUP($A61,'Season 7'!AF$4:CH$104,48,0),"0"),
IFERROR(VLOOKUP($A61,'Season 8'!AF$4:CH$104,48,0),"0"),IFERROR(VLOOKUP($A61,'Season 9'!AF$4:CH$104,48,0),"0"),
IFERROR(VLOOKUP($A61,'Season 10'!AF$4:CH$104,48,0),"0"),IFERROR(VLOOKUP($A61,'Season 11'!AF$4:CH$104,48,0),"0"),
IFERROR(VLOOKUP($A61,'Season 12'!AF$4:CH$104,48,0),"0"),IFERROR(VLOOKUP($A61,'Season 13'!AF$4:CH$104,48,0),"0"),
IFERROR(VLOOKUP($A61,'Season 14'!AF$4:CH$104,48,0),"0"),IFERROR(VLOOKUP($A61,'Season 15'!AF$4:CH$104,48,0),"0"),)</f>
        <v>0</v>
      </c>
      <c r="AW61" s="1023">
        <f>SUM(IFERROR(VLOOKUP($A61,'Season 3'!AF$4:CH$104,49,0),"0"),
IFERROR(VLOOKUP($A61,'Season 4'!AF$4:CH$104,49,0),"0"),IFERROR(VLOOKUP($A61,'Season 5'!AF$4:CH$104,49,0),"0"),
IFERROR(VLOOKUP($A61,'Season 6'!AF$4:CH$104,49,0),"0"),IFERROR(VLOOKUP($A61,'Season 7'!AF$4:CH$104,49,0),"0"),
IFERROR(VLOOKUP($A61,'Season 8'!AF$4:CH$104,49,0),"0"),IFERROR(VLOOKUP($A61,'Season 9'!AF$4:CH$104,49,0),"0"),
IFERROR(VLOOKUP($A61,'Season 10'!AF$4:CH$104,49,0),"0"),IFERROR(VLOOKUP($A61,'Season 11'!AF$4:CH$104,49,0),"0"),
IFERROR(VLOOKUP($A61,'Season 12'!AF$4:CH$104,49,0),"0"),IFERROR(VLOOKUP($A61,'Season 13'!AF$4:CH$104,49,0),"0"),
IFERROR(VLOOKUP($A61,'Season 14'!AF$4:CH$104,49,0),"0"),IFERROR(VLOOKUP($A61,'Season 15'!AF$4:CH$104,49,0),"0"),)</f>
        <v>0</v>
      </c>
      <c r="AX61" s="26">
        <f>SUM(IFERROR(VLOOKUP($A61,'Season 3'!AF$4:CH$104,50,0),"0"),
IFERROR(VLOOKUP($A61,'Season 4'!AF$4:CH$104,50,0),"0"),IFERROR(VLOOKUP($A61,'Season 5'!AF$4:CH$104,50,0),"0"),
IFERROR(VLOOKUP($A61,'Season 6'!AF$4:CH$104,50,0),"0"),IFERROR(VLOOKUP($A61,'Season 7'!AF$4:CH$104,50,0),"0"),
IFERROR(VLOOKUP($A61,'Season 8'!AF$4:CH$104,50,0),"0"),IFERROR(VLOOKUP($A61,'Season 9'!AF$4:CH$104,50,0),"0"),
IFERROR(VLOOKUP($A61,'Season 10'!AF$4:CH$104,50,0),"0"),IFERROR(VLOOKUP($A61,'Season 11'!AF$4:CH$104,50,0),"0"),
IFERROR(VLOOKUP($A61,'Season 12'!AF$4:CH$104,50,0),"0"),IFERROR(VLOOKUP($A61,'Season 13'!AF$4:CH$104,50,0),"0"),
IFERROR(VLOOKUP($A61,'Season 14'!AF$4:CH$104,50,0),"0"),IFERROR(VLOOKUP($A61,'Season 15'!AF$4:CH$104,50,0),"0"),)</f>
        <v>0</v>
      </c>
      <c r="AY61" s="699">
        <f>SUM(IFERROR(VLOOKUP($A61,'Season 3'!AF$4:CH$104,51,0),"0"),
IFERROR(VLOOKUP($A61,'Season 4'!AF$4:CH$104,51,0),"0"),IFERROR(VLOOKUP($A61,'Season 5'!AF$4:CH$104,51,0),"0"),
IFERROR(VLOOKUP($A61,'Season 6'!AF$4:CH$104,51,0),"0"),IFERROR(VLOOKUP($A61,'Season 7'!AF$4:CH$104,51,0),"0"),
IFERROR(VLOOKUP($A61,'Season 8'!AF$4:CH$104,51,0),"0"),IFERROR(VLOOKUP($A61,'Season 9'!AF$4:CH$104,51,0),"0"),
IFERROR(VLOOKUP($A61,'Season 10'!AF$4:CH$104,51,0),"0"),IFERROR(VLOOKUP($A61,'Season 11'!AF$4:CH$104,51,0),"0"),
IFERROR(VLOOKUP($A61,'Season 12'!AF$4:CH$104,51,0),"0"),IFERROR(VLOOKUP($A61,'Season 13'!AF$4:CH$104,51,0),"0"),
IFERROR(VLOOKUP($A61,'Season 14'!AF$4:CH$104,51,0),"0"),IFERROR(VLOOKUP($A61,'Season 15'!AF$4:CH$104,51,0),"0"),)</f>
        <v>0</v>
      </c>
      <c r="AZ61" s="700">
        <f>SUM(IFERROR(VLOOKUP($A61,'Season 1'!AF$4:CC$104,32,0),"0"),IFERROR(VLOOKUP($A61,'Season 2'!AF$4:CC$104,37,0),"0"),)</f>
        <v>0</v>
      </c>
      <c r="BA61" s="692">
        <f>SUM(IFERROR(VLOOKUP($A61,'Season 1'!AF$4:CC$104,33,0),"0"),IFERROR(VLOOKUP($A61,'Season 2'!AF$4:CC$104,38,0),"0"),)</f>
        <v>0</v>
      </c>
      <c r="BB61" s="1023">
        <f>SUM(IFERROR(VLOOKUP($A61,'Season 1'!AF$4:CC$104,34,0),"0"),IFERROR(VLOOKUP($A61,'Season 2'!AF$4:CC$104,39,0),"0"),)</f>
        <v>0</v>
      </c>
      <c r="BC61" s="26">
        <f>SUM(IFERROR(VLOOKUP($A61,'Season 1'!AF$4:CC$104,35,0),"0"),IFERROR(VLOOKUP($A61,'Season 2'!AF$4:CC$104,40,0),"0"),)</f>
        <v>0</v>
      </c>
      <c r="BD61" s="699">
        <f>SUM(IFERROR(VLOOKUP($A61,'Season 1'!AF$4:CC$104,36,0),"0"),IFERROR(VLOOKUP($A61,'Season 2'!AF$4:CC$104,41,0),"0"),)</f>
        <v>0</v>
      </c>
      <c r="BE61" s="1111">
        <f>SUM(IFERROR(VLOOKUP($A61,'Season 1'!AF$4:CC$104,37,0),"0"),
IFERROR(VLOOKUP($A61,'Season 2'!AF$4:CC$104,47,0),"0"),IFERROR(VLOOKUP($A61,'Season 3'!AF$4:CH$104,52,0),"0"),
IFERROR(VLOOKUP($A61,'Season 4'!AF$4:CH$104,52,0),"0"),IFERROR(VLOOKUP($A61,'Season 5'!AF$4:CH$104,52,0),"0"),
IFERROR(VLOOKUP($A61,'Season 6'!AF$4:CH$104,52,0),"0"),IFERROR(VLOOKUP($A61,'Season 7'!AF$4:CH$104,52,0),"0"),
IFERROR(VLOOKUP($A61,'Season 8'!AF$4:CH$104,52,0),"0"),IFERROR(VLOOKUP($A61,'Season 9'!AF$4:CH$104,52,0),"0"),
IFERROR(VLOOKUP($A61,'Season 10'!AF$4:CH$104,52,0),"0"),IFERROR(VLOOKUP($A61,'Season 11'!AF$4:CH$104,52,0),"0"),
IFERROR(VLOOKUP($A61,'Season 12'!AF$4:CH$104,52,0),"0"),IFERROR(VLOOKUP($A61,'Season 13'!AF$4:CH$104,52,0),"0"),
IFERROR(VLOOKUP($A61,'Season 14'!AF$4:CH$104,52,0),"0"),IFERROR(VLOOKUP($A61,'Season 15'!AF$4:CH$104,52,0),"0"),)</f>
        <v>0</v>
      </c>
      <c r="BF61" s="1112">
        <f>SUM(IFERROR(VLOOKUP($A61,'Season 1'!AF$4:CC$104,38,0),"0"),
IFERROR(VLOOKUP($A61,'Season 2'!AF$4:CC$104,48,0),"0"),IFERROR(VLOOKUP($A61,'Season 3'!AF$4:CH$104,53,0),"0"),
IFERROR(VLOOKUP($A61,'Season 4'!AF$4:CH$104,53,0),"0"),IFERROR(VLOOKUP($A61,'Season 5'!AF$4:CH$104,53,0),"0"),
IFERROR(VLOOKUP($A61,'Season 6'!AF$4:CH$104,53,0),"0"),IFERROR(VLOOKUP($A61,'Season 7'!AF$4:CH$104,53,0),"0"),
IFERROR(VLOOKUP($A61,'Season 8'!AF$4:CH$104,53,0),"0"),IFERROR(VLOOKUP($A61,'Season 9'!AF$4:CH$104,53,0),"0"),
IFERROR(VLOOKUP($A61,'Season 10'!AF$4:CH$104,53,0),"0"),IFERROR(VLOOKUP($A61,'Season 11'!AF$4:CH$104,53,0),"0"),
IFERROR(VLOOKUP($A61,'Season 12'!AF$4:CH$104,53,0),"0"),IFERROR(VLOOKUP($A61,'Season 13'!AF$4:CH$104,53,0),"0"),
IFERROR(VLOOKUP($A61,'Season 14'!AF$4:CH$104,53,0),"0"),IFERROR(VLOOKUP($A61,'Season 15'!AF$4:CH$104,53,0),"0"),)</f>
        <v>0</v>
      </c>
      <c r="BG61" s="1061" t="e">
        <f t="shared" si="1"/>
        <v>#DIV/0!</v>
      </c>
      <c r="BI61" s="1100"/>
      <c r="BJ61" s="1100"/>
      <c r="BK61" s="1100"/>
      <c r="BL61" s="1100"/>
      <c r="BM61" s="1100"/>
      <c r="BN61" s="1100"/>
      <c r="BO61" s="334"/>
      <c r="BP61" s="334"/>
      <c r="BQ61" s="334"/>
      <c r="BR61" s="334"/>
      <c r="BS61" s="15">
        <f>IFERROR(VLOOKUP($A61,'Season 1'!$AF$4:$CH$104,39,0),"0")</f>
        <v>0</v>
      </c>
      <c r="BT61" s="15">
        <f>IFERROR(VLOOKUP($A61,'Season 1'!$AF$4:$CH$104,40,0),"0")</f>
        <v>0</v>
      </c>
      <c r="BU61" s="15">
        <f>IFERROR(VLOOKUP($A61,'Season 2'!$AF$4:$CH$104,49,0),"0")</f>
        <v>0</v>
      </c>
      <c r="BV61" s="15">
        <f>IFERROR(VLOOKUP($A61,'Season 2'!$AF$4:$CH$104,50,0),"0")</f>
        <v>0</v>
      </c>
      <c r="BW61" s="15">
        <f>IFERROR(VLOOKUP($A61,'Season 3'!$AF$4:$CH$104,54,0),"0")</f>
        <v>0</v>
      </c>
      <c r="BX61" s="15">
        <f>IFERROR(VLOOKUP($A61,'Season 3'!$AF$4:$CH$104,55,0),"0")</f>
        <v>0</v>
      </c>
      <c r="BY61" s="15" t="str">
        <f>IFERROR(VLOOKUP($A61,'Season 4'!$AF$4:$CH$104,54,0),"0")</f>
        <v>0</v>
      </c>
      <c r="BZ61" s="15" t="str">
        <f>IFERROR(VLOOKUP($A61,'Season 4'!$AF$4:$CH$104,55,0),"0")</f>
        <v>0</v>
      </c>
      <c r="CA61" s="15" t="str">
        <f>IFERROR(VLOOKUP($A61,'Season 5'!$AF$4:$CH$104,54,0),"0")</f>
        <v>0</v>
      </c>
      <c r="CB61" s="15" t="str">
        <f>IFERROR(VLOOKUP($A61,'Season 5'!$AF$4:$CH$104,55,0),"0")</f>
        <v>0</v>
      </c>
      <c r="CC61" s="15" t="str">
        <f>IFERROR(VLOOKUP($A61,'Season 6'!$AF$4:$CH$104,54,0),"0")</f>
        <v>0</v>
      </c>
      <c r="CD61" s="15" t="str">
        <f>IFERROR(VLOOKUP($A61,'Season 6'!$AF$4:$CH$104,55,0),"0")</f>
        <v>0</v>
      </c>
      <c r="CE61" s="15" t="str">
        <f>IFERROR(VLOOKUP($A61,'Season 7'!$AF$4:$CH$104,54,0),"0")</f>
        <v>0</v>
      </c>
      <c r="CF61" s="15" t="str">
        <f>IFERROR(VLOOKUP($A61,'Season 7'!$AF$4:$CH$104,55,0),"0")</f>
        <v>0</v>
      </c>
      <c r="CG61" s="15" t="str">
        <f>IFERROR(VLOOKUP($A61,'Season 8'!$AF$4:$CH$104,54,0),"0")</f>
        <v>0</v>
      </c>
      <c r="CH61" s="15" t="str">
        <f>IFERROR(VLOOKUP($A61,'Season 8'!$AF$4:$CH$104,55,0),"0")</f>
        <v>0</v>
      </c>
      <c r="CI61" s="15" t="str">
        <f>IFERROR(VLOOKUP($A61,'Season 9'!$AF$4:$CH$104,54,0),"0")</f>
        <v>0</v>
      </c>
      <c r="CJ61" s="15" t="str">
        <f>IFERROR(VLOOKUP($A61,'Season 9'!$AF$4:$CH$104,55,0),"0")</f>
        <v>0</v>
      </c>
      <c r="CK61" s="15" t="str">
        <f>IFERROR(VLOOKUP($A61,'Season 10'!$AF$4:$CH$104,54,0),"0")</f>
        <v>0</v>
      </c>
      <c r="CL61" s="15" t="str">
        <f>IFERROR(VLOOKUP($A61,'Season 10'!$AF$4:$CH$104,55,0),"0")</f>
        <v>0</v>
      </c>
      <c r="CM61" s="15" t="str">
        <f>IFERROR(VLOOKUP($A61,'Season 11'!$AF$4:$CH$104,54,0),"0")</f>
        <v>0</v>
      </c>
      <c r="CN61" s="15" t="str">
        <f>IFERROR(VLOOKUP($A61,'Season 11'!$AF$4:$CH$104,55,0),"0")</f>
        <v>0</v>
      </c>
      <c r="CO61" s="15" t="str">
        <f>IFERROR(VLOOKUP($A61,'Season 12'!$AF$4:$CH$104,54,0),"0")</f>
        <v>0</v>
      </c>
      <c r="CP61" s="15" t="str">
        <f>IFERROR(VLOOKUP($A61,'Season 12'!$AF$4:$CH$104,55,0),"0")</f>
        <v>0</v>
      </c>
      <c r="CQ61" s="15" t="str">
        <f>IFERROR(VLOOKUP($A61,'Season 13'!$AF$4:$CH$104,54,0),"0")</f>
        <v>0</v>
      </c>
      <c r="CR61" s="15" t="str">
        <f>IFERROR(VLOOKUP($A61,'Season 13'!$AF$4:$CH$104,55,0),"0")</f>
        <v>0</v>
      </c>
      <c r="CS61" s="15" t="str">
        <f>IFERROR(VLOOKUP($A61,'Season 14'!$AF$4:$CH$104,54,0),"0")</f>
        <v>0</v>
      </c>
      <c r="CT61" s="15" t="str">
        <f>IFERROR(VLOOKUP($A61,'Season 14'!$AF$4:$CH$104,55,0),"0")</f>
        <v>0</v>
      </c>
      <c r="CU61" s="15" t="str">
        <f>IFERROR(VLOOKUP($A61,'Season 15'!$AF$4:$CH$104,54,0),"0")</f>
        <v>0</v>
      </c>
      <c r="CV61" s="15" t="str">
        <f>IFERROR(VLOOKUP($A61,'Season 15'!$AF$4:$CH$104,55,0),"0")</f>
        <v>0</v>
      </c>
    </row>
    <row r="62" spans="1:100" x14ac:dyDescent="0.25">
      <c r="A62" s="2" t="s">
        <v>140</v>
      </c>
      <c r="B62" s="1021">
        <f>IFERROR(VLOOKUP('Data Totals'!A62,'Season 1'!AF$4:CC$104,2,FALSE),IFERROR(VLOOKUP('Data Totals'!A62,'Season 2'!AF$4:CC$104,2,FALSE),IFERROR(VLOOKUP('Data Totals'!A62,'Season 3'!AF$4:CC$104,2,FALSE),IFERROR(VLOOKUP('Data Totals'!A62,'Season 4'!AF$4:CC$104,2,FALSE),IFERROR(VLOOKUP('Data Totals'!A62,'Season 5'!AF$4:CC$104,2,FALSE),IFERROR(VLOOKUP('Data Totals'!A62,'Season 6'!AF$4:CC$104,2,FALSE),IFERROR(VLOOKUP('Data Totals'!A62,'Season 7'!AF$4:CC$104,2,FALSE),IFERROR(VLOOKUP('Data Totals'!A62,'Season 8'!AF$4:CC$104,2,FALSE),IFERROR(VLOOKUP('Data Totals'!A62,'Season 9'!AF$4:CC$104,2,FALSE),IFERROR(VLOOKUP('Data Totals'!A62,'Season 10'!AF$4:CC$104,2,FALSE),IFERROR(VLOOKUP('Data Totals'!A62,'Season 11'!AF$4:CC$104,2,FALSE),IFERROR(VLOOKUP('Data Totals'!A62,'Season 12'!AF$4:CC$104,2,FALSE),IFERROR(VLOOKUP('Data Totals'!A62,'Season 13'!AF$4:CC$104,2,FALSE),IFERROR(VLOOKUP('Data Totals'!A62,'Season 14'!AF$4:CC$104,2,FALSE),IFERROR(VLOOKUP('Data Totals'!A62,'Season 15'!AF$4:CC$104,2,FALSE),"N/A")))))))))))))))</f>
        <v>0</v>
      </c>
      <c r="C62" s="1022">
        <f>IFERROR(VLOOKUP('Data Totals'!A62,'Season 1'!AF$4:CC$104,3,FALSE),IFERROR(VLOOKUP('Data Totals'!A62,'Season 2'!AF$4:CC$104,3,FALSE),IFERROR(VLOOKUP('Data Totals'!A62,'Season 3'!AF$4:CC$104,3,FALSE),IFERROR(VLOOKUP('Data Totals'!A62,'Season 4'!AF$4:CC$104,3,FALSE),IFERROR(VLOOKUP('Data Totals'!A62,'Season 5'!AF$4:CC$104,3,FALSE),IFERROR(VLOOKUP('Data Totals'!A62,'Season 6'!AF$4:CC$104,3,FALSE),IFERROR(VLOOKUP('Data Totals'!A62,'Season 7'!AF$4:CC$104,3,FALSE),IFERROR(VLOOKUP('Data Totals'!A62,'Season 8'!AF$4:CC$104,3,FALSE),IFERROR(VLOOKUP('Data Totals'!A62,'Season 9'!AF$4:CC$104,3,FALSE),IFERROR(VLOOKUP('Data Totals'!A62,'Season 10'!AF$4:CC$104,3,FALSE),IFERROR(VLOOKUP('Data Totals'!A62,'Season 11'!AF$4:CC$104,3,FALSE),IFERROR(VLOOKUP('Data Totals'!A62,'Season 12'!AF$4:CC$104,3,FALSE),IFERROR(VLOOKUP('Data Totals'!A62,'Season 13'!AF$4:CC$104,3,FALSE),IFERROR(VLOOKUP('Data Totals'!A62,'Season 14'!AF$4:CC$104,3,FALSE),IFERROR(VLOOKUP('Data Totals'!A62,'Season 15'!AF$4:CC$104,3,FALSE),"N/A")))))))))))))))</f>
        <v>0</v>
      </c>
      <c r="D62" s="1022">
        <f>IFERROR(VLOOKUP('Data Totals'!A62,'Season 1'!AF$4:CC$104,4,FALSE),IFERROR(VLOOKUP('Data Totals'!A62,'Season 2'!AF$4:CC$104,4,FALSE),IFERROR(VLOOKUP('Data Totals'!A62,'Season 3'!AF$4:CC$104,4,FALSE),IFERROR(VLOOKUP('Data Totals'!A62,'Season 4'!AF$4:CC$104,4,FALSE),IFERROR(VLOOKUP('Data Totals'!A62,'Season 5'!AF$4:CC$104,4,FALSE),IFERROR(VLOOKUP('Data Totals'!A62,'Season 6'!AF$4:CC$104,4,FALSE),IFERROR(VLOOKUP('Data Totals'!A62,'Season 7'!AF$4:CC$104,4,FALSE),IFERROR(VLOOKUP('Data Totals'!A62,'Season 8'!AF$4:CC$104,4,FALSE),IFERROR(VLOOKUP('Data Totals'!A62,'Season 9'!AF$4:CC$104,4,FALSE),IFERROR(VLOOKUP('Data Totals'!A62,'Season 10'!AF$4:CC$104,4,FALSE),IFERROR(VLOOKUP('Data Totals'!A62,'Season 11'!AF$4:CC$104,4,FALSE),IFERROR(VLOOKUP('Data Totals'!A62,'Season 12'!AF$4:CC$104,4,FALSE),IFERROR(VLOOKUP('Data Totals'!A62,'Season 13'!AF$4:CC$104,4,FALSE),IFERROR(VLOOKUP('Data Totals'!A62,'Season 14'!AF$4:CC$104,4,FALSE),IFERROR(VLOOKUP('Data Totals'!A62,'Season 15'!AF$4:CC$104,4,FALSE),"N/A")))))))))))))))</f>
        <v>0</v>
      </c>
      <c r="E62" s="1022">
        <f t="shared" si="0"/>
        <v>0</v>
      </c>
      <c r="F62" s="692">
        <f>SUM(IFERROR(VLOOKUP(A62,BI$3:BN$152,2,0),"0"),IFERROR(VLOOKUP(A62,'Season 1'!AF$4:CC$104,6,0),"0"),
IFERROR(VLOOKUP(A62,'Season 2'!AF$4:CC$104,6,0),"0"),IFERROR(VLOOKUP(A62,'Season 3'!AF$4:CC$104,6,0),"0"),
IFERROR(VLOOKUP(A62,'Season 4'!AF$4:CC$104,6,0),"0"),IFERROR(VLOOKUP(A62,'Season 5'!AF$4:CC$104,6,0),"0"),
IFERROR(VLOOKUP(A62,'Season 6'!AF$4:CC$104,6,0),"0"),IFERROR(VLOOKUP(A62,'Season 7'!AF$4:CC$104,6,0),"0"),
IFERROR(VLOOKUP(A62,'Season 8'!AF$4:CC$104,6,0),"0"),IFERROR(VLOOKUP(A62,'Season 9'!AF$4:CC$104,6,0),"0"),
IFERROR(VLOOKUP(A62,'Season 10'!AF$4:CC$104,6,0),"0"),IFERROR(VLOOKUP(A62,'Season 11'!AF$4:CC$104,6,0),"0"),
IFERROR(VLOOKUP(A62,'Season 12'!AF$4:CC$104,6,0),"0"),IFERROR(VLOOKUP(A62,'Season 13'!AF$4:CC$104,6,0),"0"),
IFERROR(VLOOKUP(A62,'Season 14'!AF$4:CC$104,6,0),"0"),IFERROR(VLOOKUP(A62,'Season 15'!AF$4:CC$104,6,0),"0"),)</f>
        <v>0</v>
      </c>
      <c r="G62" s="692">
        <f>SUM(IFERROR(VLOOKUP(A62,'Season 1'!AF$4:CC$104,7,0),"0"),
IFERROR(VLOOKUP(A62,'Season 2'!AF$4:CC$104,7,0),"0"),IFERROR(VLOOKUP(A62,'Season 3'!AF$4:CC$104,7,0),"0"),
IFERROR(VLOOKUP(A62,'Season 4'!AF$4:CC$104,7,0),"0"),IFERROR(VLOOKUP(A62,'Season 5'!AF$4:CC$104,7,0),"0"),
IFERROR(VLOOKUP(A62,'Season 6'!AF$4:CC$104,7,0),"0"),IFERROR(VLOOKUP(A62,'Season 7'!AF$4:CC$104,7,0),"0"),
IFERROR(VLOOKUP(A62,'Season 8'!AF$4:CC$104,7,0),"0"),IFERROR(VLOOKUP(A62,'Season 9'!AF$4:CC$104,7,0),"0"),
IFERROR(VLOOKUP(A62,'Season 10'!AF$4:CC$104,7,0),"0"),IFERROR(VLOOKUP(A62,'Season 11'!AF$4:CC$104,7,0),"0"),
IFERROR(VLOOKUP(A62,'Season 12'!AF$4:CC$104,7,0),"0"),IFERROR(VLOOKUP(A62,'Season 13'!AF$4:CC$104,7,0),"0"),
IFERROR(VLOOKUP(A62,'Season 14'!AF$4:CC$104,7,0),"0"),IFERROR(VLOOKUP(A62,'Season 15'!AF$4:CC$104,7,0),"0"),)</f>
        <v>0</v>
      </c>
      <c r="H62" s="556">
        <f>SUM(IFERROR(VLOOKUP(A62,'Season 1'!AF$4:CC$104,8,0),"0"),
IFERROR(VLOOKUP(A62,'Season 2'!AF$4:CC$104,8,0),"0"),IFERROR(VLOOKUP(A62,'Season 3'!AF$4:CC$104,8,0),"0"),
IFERROR(VLOOKUP(A62,'Season 4'!AF$4:CC$104,8,0),"0"),IFERROR(VLOOKUP(A62,'Season 5'!AF$4:CC$104,8,0),"0"),
IFERROR(VLOOKUP(A62,'Season 6'!AF$4:CC$104,8,0),"0"),IFERROR(VLOOKUP(A62,'Season 7'!AF$4:CC$104,8,0),"0"),
IFERROR(VLOOKUP(A62,'Season 8'!AF$4:CC$104,8,0),"0"),IFERROR(VLOOKUP(A62,'Season 9'!AF$4:CC$104,8,0),"0"),
IFERROR(VLOOKUP(A62,'Season 10'!AF$4:CC$104,8,0),"0"),IFERROR(VLOOKUP(A62,'Season 11'!AF$4:CC$104,8,0),"0"),
IFERROR(VLOOKUP(A62,'Season 12'!AF$4:CC$104,8,0),"0"),IFERROR(VLOOKUP(A62,'Season 13'!AF$4:CC$104,8,0),"0"),
IFERROR(VLOOKUP(A62,'Season 14'!AF$4:CC$104,8,0),"0"),IFERROR(VLOOKUP(A62,'Season 15'!AF$4:CC$104,8,0),"0"),)</f>
        <v>0</v>
      </c>
      <c r="I62" s="1023">
        <f>SUM(IFERROR(VLOOKUP(A62,'Season 1'!AF$4:CC$104,9,0),"0"),
IFERROR(VLOOKUP(A62,'Season 2'!AF$4:CC$104,9,0),"0"),IFERROR(VLOOKUP(A62,'Season 3'!AF$4:CC$104,9,0),"0"),
IFERROR(VLOOKUP(A62,'Season 4'!AF$4:CC$104,9,0),"0"),IFERROR(VLOOKUP(A62,'Season 5'!AF$4:CC$104,9,0),"0"),
IFERROR(VLOOKUP(A62,'Season 6'!AF$4:CC$104,9,0),"0"),IFERROR(VLOOKUP(A62,'Season 7'!AF$4:CC$104,9,0),"0"),
IFERROR(VLOOKUP(A62,'Season 8'!AF$4:CC$104,9,0),"0"),IFERROR(VLOOKUP(A62,'Season 9'!AF$4:CC$104,9,0),"0"),
IFERROR(VLOOKUP(A62,'Season 10'!AF$4:CC$104,9,0),"0"),IFERROR(VLOOKUP(A62,'Season 11'!AF$4:CC$104,9,0),"0"),
IFERROR(VLOOKUP(A62,'Season 12'!AF$4:CC$104,9,0),"0"),IFERROR(VLOOKUP(A62,'Season 13'!AF$4:CC$104,9,0),"0"),
IFERROR(VLOOKUP(A62,'Season 14'!AF$4:CC$104,9,0),"0"),IFERROR(VLOOKUP(A62,'Season 15'!AF$4:CC$104,9,0),"0"),)</f>
        <v>0</v>
      </c>
      <c r="J62" s="26">
        <f>SUM(IFERROR(VLOOKUP(A62,BI$3:BN$152,3,0),"0"),IFERROR(VLOOKUP(A62,'Season 1'!AF$4:CC$104,10,0),"0"),
IFERROR(VLOOKUP(A62,'Season 2'!AF$4:CC$104,10,0),"0"),IFERROR(VLOOKUP(A62,'Season 3'!AF$4:CC$104,10,0),"0"),
IFERROR(VLOOKUP(A62,'Season 4'!AF$4:CC$104,10,0),"0"),IFERROR(VLOOKUP(A62,'Season 5'!AF$4:CC$104,10,0),"0"),
IFERROR(VLOOKUP(A62,'Season 6'!AF$4:CC$104,10,0),"0"),IFERROR(VLOOKUP(A62,'Season 7'!AF$4:CC$104,10,0),"0"),
IFERROR(VLOOKUP(A62,'Season 8'!AF$4:CC$104,10,0),"0"),IFERROR(VLOOKUP(A62,'Season 9'!AF$4:CC$104,10,0),"0"),
IFERROR(VLOOKUP(A62,'Season 10'!AF$4:CC$104,10,0),"0"),IFERROR(VLOOKUP(A62,'Season 11'!AF$4:CC$104,10,0),"0"),
IFERROR(VLOOKUP(A62,'Season 12'!AF$4:CC$104,10,0),"0"),IFERROR(VLOOKUP(A62,'Season 13'!AF$4:CC$104,10,0),"0"),
IFERROR(VLOOKUP(A62,'Season 14'!AF$4:CC$104,10,0),"0"),IFERROR(VLOOKUP(A62,'Season 15'!AF$4:CC$104,10,0),"0"),)</f>
        <v>0</v>
      </c>
      <c r="K62" s="699">
        <f>SUM(IFERROR(VLOOKUP(A62,BI$3:BN$152,4,0),"0"),IFERROR(VLOOKUP(A62,'Season 1'!AF$4:CC$104,11,0),"0"),
IFERROR(VLOOKUP(A62,'Season 2'!AF$4:CC$104,11,0),"0"),IFERROR(VLOOKUP(A62,'Season 3'!AF$4:CC$104,11,0),"0"),
IFERROR(VLOOKUP(A62,'Season 4'!AF$4:CC$104,11,0),"0"),IFERROR(VLOOKUP(A62,'Season 5'!AF$4:CC$104,11,0),"0"),
IFERROR(VLOOKUP(A62,'Season 6'!AF$4:CC$104,11,0),"0"),IFERROR(VLOOKUP(A62,'Season 7'!AF$4:CC$104,11,0),"0"),
IFERROR(VLOOKUP(A62,'Season 8'!AF$4:CC$104,11,0),"0"),IFERROR(VLOOKUP(A62,'Season 9'!AF$4:CC$104,11,0),"0"),
IFERROR(VLOOKUP(A62,'Season 10'!AF$4:CC$104,11,0),"0"),IFERROR(VLOOKUP(A62,'Season 11'!AF$4:CC$104,11,0),"0"),
IFERROR(VLOOKUP(A62,'Season 12'!AF$4:CC$104,11,0),"0"),IFERROR(VLOOKUP(A62,'Season 13'!AF$4:CC$104,11,0),"0"),
IFERROR(VLOOKUP(A62,'Season 14'!AF$4:CC$104,11,0),"0"),IFERROR(VLOOKUP(A62,'Season 15'!AF$4:CC$104,11,0),"0"),)</f>
        <v>0</v>
      </c>
      <c r="L62" s="700">
        <f>SUM(IFERROR(VLOOKUP($A62,'Season 1'!AF$4:CC$104,12,0),"0"),
IFERROR(VLOOKUP($A62,'Season 2'!AF$4:CC$104,12,0),"0"),IFERROR(VLOOKUP($A62,'Season 3'!AF$4:CC$104,12,0),"0"),
IFERROR(VLOOKUP($A62,'Season 4'!AF$4:CC$104,12,0),"0"),IFERROR(VLOOKUP($A62,'Season 5'!AF$4:CC$104,12,0),"0"),
IFERROR(VLOOKUP($A62,'Season 6'!AF$4:CC$104,12,0),"0"),IFERROR(VLOOKUP($A62,'Season 7'!AF$4:CC$104,12,0),"0"),
IFERROR(VLOOKUP($A62,'Season 8'!AF$4:CC$104,12,0),"0"),IFERROR(VLOOKUP($A62,'Season 9'!AF$4:CC$104,12,0),"0"),
IFERROR(VLOOKUP($A62,'Season 10'!AF$4:CC$104,12,0),"0"),IFERROR(VLOOKUP($A62,'Season 11'!AF$4:CC$104,12,0),"0"),
IFERROR(VLOOKUP($A62,'Season 12'!AF$4:CC$104,12,0),"0"),IFERROR(VLOOKUP($A62,'Season 13'!AF$4:CC$104,12,0),"0"),
IFERROR(VLOOKUP($A62,'Season 14'!AF$4:CC$104,12,0),"0"),IFERROR(VLOOKUP($A62,'Season 15'!AF$4:CC$104,12,0),"0"),)</f>
        <v>0</v>
      </c>
      <c r="M62" s="692">
        <f>SUM(IFERROR(VLOOKUP($A62,'Season 1'!AF$4:CC$104,13,0),"0"),
IFERROR(VLOOKUP($A62,'Season 2'!AF$4:CC$104,13,0),"0"),IFERROR(VLOOKUP($A62,'Season 3'!AF$4:CC$104,13,0),"0"),
IFERROR(VLOOKUP($A62,'Season 4'!AF$4:CC$104,13,0),"0"),IFERROR(VLOOKUP($A62,'Season 5'!AF$4:CC$104,13,0),"0"),
IFERROR(VLOOKUP($A62,'Season 6'!AF$4:CC$104,13,0),"0"),IFERROR(VLOOKUP($A62,'Season 7'!AF$4:CC$104,13,0),"0"),
IFERROR(VLOOKUP($A62,'Season 8'!AF$4:CC$104,13,0),"0"),IFERROR(VLOOKUP($A62,'Season 9'!AF$4:CC$104,13,0),"0"),
IFERROR(VLOOKUP($A62,'Season 10'!AF$4:CC$104,13,0),"0"),IFERROR(VLOOKUP($A62,'Season 11'!AF$4:CC$104,13,0),"0"),
IFERROR(VLOOKUP($A62,'Season 12'!AF$4:CC$104,13,0),"0"),IFERROR(VLOOKUP($A62,'Season 13'!AF$4:CC$104,13,0),"0"),
IFERROR(VLOOKUP($A62,'Season 14'!AF$4:CC$104,13,0),"0"),IFERROR(VLOOKUP($A62,'Season 15'!AF$4:CC$104,13,0),"0"),)</f>
        <v>0</v>
      </c>
      <c r="N62" s="1023">
        <f>SUM(IFERROR(VLOOKUP($A62,'Season 1'!AF$4:CC$104,14,0),"0"),
IFERROR(VLOOKUP($A62,'Season 2'!AF$4:CC$104,14,0),"0"),IFERROR(VLOOKUP($A62,'Season 3'!AF$4:CC$104,14,0),"0"),
IFERROR(VLOOKUP($A62,'Season 4'!AF$4:CC$104,14,0),"0"),IFERROR(VLOOKUP($A62,'Season 5'!AF$4:CC$104,14,0),"0"),
IFERROR(VLOOKUP($A62,'Season 6'!AF$4:CC$104,14,0),"0"),IFERROR(VLOOKUP($A62,'Season 7'!AF$4:CC$104,14,0),"0"),
IFERROR(VLOOKUP($A62,'Season 8'!AF$4:CC$104,14,0),"0"),IFERROR(VLOOKUP($A62,'Season 9'!AF$4:CC$104,14,0),"0"),
IFERROR(VLOOKUP($A62,'Season 10'!AF$4:CC$104,14,0),"0"),IFERROR(VLOOKUP($A62,'Season 11'!AF$4:CC$104,14,0),"0"),
IFERROR(VLOOKUP($A62,'Season 12'!AF$4:CC$104,14,0),"0"),IFERROR(VLOOKUP($A62,'Season 13'!AF$4:CC$104,14,0),"0"),
IFERROR(VLOOKUP($A62,'Season 14'!AF$4:CC$104,14,0),"0"),IFERROR(VLOOKUP($A62,'Season 15'!AF$4:CC$104,14,0),"0"),)</f>
        <v>0</v>
      </c>
      <c r="O62" s="26">
        <f>SUM(IFERROR(VLOOKUP($A62,'Season 1'!AF$4:CC$104,15,0),"0"),
IFERROR(VLOOKUP($A62,'Season 2'!AF$4:CC$104,15,0),"0"),IFERROR(VLOOKUP($A62,'Season 3'!AF$4:CC$104,15,0),"0"),
IFERROR(VLOOKUP($A62,'Season 4'!AF$4:CC$104,15,0),"0"),IFERROR(VLOOKUP($A62,'Season 5'!AF$4:CC$104,15,0),"0"),
IFERROR(VLOOKUP($A62,'Season 6'!AF$4:CC$104,15,0),"0"),IFERROR(VLOOKUP($A62,'Season 7'!AF$4:CC$104,15,0),"0"),
IFERROR(VLOOKUP($A62,'Season 8'!AF$4:CC$104,15,0),"0"),IFERROR(VLOOKUP($A62,'Season 9'!AF$4:CC$104,15,0),"0"),
IFERROR(VLOOKUP($A62,'Season 10'!AF$4:CC$104,15,0),"0"),IFERROR(VLOOKUP($A62,'Season 11'!AF$4:CC$104,15,0),"0"),
IFERROR(VLOOKUP($A62,'Season 12'!AF$4:CC$104,15,0),"0"),IFERROR(VLOOKUP($A62,'Season 13'!AF$4:CC$104,15,0),"0"),
IFERROR(VLOOKUP($A62,'Season 14'!AF$4:CC$104,15,0),"0"),IFERROR(VLOOKUP($A62,'Season 15'!AF$4:CC$104,15,0),"0"),)</f>
        <v>0</v>
      </c>
      <c r="P62" s="699">
        <f>SUM(IFERROR(VLOOKUP($A62,'Season 1'!AF$4:CC$104,16,0),"0"),
IFERROR(VLOOKUP($A62,'Season 2'!AF$4:CC$104,16,0),"0"),IFERROR(VLOOKUP($A62,'Season 3'!AF$4:CC$104,16,0),"0"),
IFERROR(VLOOKUP($A62,'Season 4'!AF$4:CC$104,16,0),"0"),IFERROR(VLOOKUP($A62,'Season 5'!AF$4:CC$104,16,0),"0"),
IFERROR(VLOOKUP($A62,'Season 6'!AF$4:CC$104,16,0),"0"),IFERROR(VLOOKUP($A62,'Season 7'!AF$4:CC$104,16,0),"0"),
IFERROR(VLOOKUP($A62,'Season 8'!AF$4:CC$104,16,0),"0"),IFERROR(VLOOKUP($A62,'Season 9'!AF$4:CC$104,16,0),"0"),
IFERROR(VLOOKUP($A62,'Season 10'!AF$4:CC$104,16,0),"0"),IFERROR(VLOOKUP($A62,'Season 11'!AF$4:CC$104,16,0),"0"),
IFERROR(VLOOKUP($A62,'Season 12'!AF$4:CC$104,16,0),"0"),IFERROR(VLOOKUP($A62,'Season 13'!AF$4:CC$104,16,0),"0"),
IFERROR(VLOOKUP($A62,'Season 14'!AF$4:CC$104,16,0),"0"),IFERROR(VLOOKUP($A62,'Season 15'!AF$4:CC$104,16,0),"0"),)</f>
        <v>0</v>
      </c>
      <c r="Q62" s="700">
        <f>SUM(IFERROR(VLOOKUP($A62,'Season 1'!AF$4:CC$104,17,0),"0"),
IFERROR(VLOOKUP($A62,'Season 2'!AF$4:CC$104,17,0),"0"),IFERROR(VLOOKUP($A62,'Season 3'!AF$4:CC$104,17,0),"0"),
IFERROR(VLOOKUP($A62,'Season 4'!AF$4:CC$104,17,0),"0"),IFERROR(VLOOKUP($A62,'Season 5'!AF$4:CC$104,17,0),"0"),
IFERROR(VLOOKUP($A62,'Season 6'!AF$4:CC$104,17,0),"0"),IFERROR(VLOOKUP($A62,'Season 7'!AF$4:CC$104,17,0),"0"),
IFERROR(VLOOKUP($A62,'Season 8'!AF$4:CC$104,17,0),"0"),IFERROR(VLOOKUP($A62,'Season 9'!AF$4:CC$104,17,0),"0"),
IFERROR(VLOOKUP($A62,'Season 10'!AF$4:CC$104,17,0),"0"),IFERROR(VLOOKUP($A62,'Season 11'!AF$4:CC$104,17,0),"0"),
IFERROR(VLOOKUP($A62,'Season 12'!AF$4:CC$104,17,0),"0"),IFERROR(VLOOKUP($A62,'Season 13'!AF$4:CC$104,17,0),"0"),
IFERROR(VLOOKUP($A62,'Season 14'!AF$4:CC$104,17,0),"0"),IFERROR(VLOOKUP($A62,'Season 15'!AF$4:CC$104,17,0),"0"),)</f>
        <v>0</v>
      </c>
      <c r="R62" s="692">
        <f>SUM(IFERROR(VLOOKUP($A62,'Season 1'!AF$4:CC$104,18,0),"0"),
IFERROR(VLOOKUP($A62,'Season 2'!AF$4:CC$104,18,0),"0"),IFERROR(VLOOKUP($A62,'Season 3'!AF$4:CC$104,18,0),"0"),
IFERROR(VLOOKUP($A62,'Season 4'!AF$4:CC$104,18,0),"0"),IFERROR(VLOOKUP($A62,'Season 5'!AF$4:CC$104,18,0),"0"),
IFERROR(VLOOKUP($A62,'Season 6'!AF$4:CC$104,18,0),"0"),IFERROR(VLOOKUP($A62,'Season 7'!AF$4:CC$104,18,0),"0"),
IFERROR(VLOOKUP($A62,'Season 8'!AF$4:CC$104,18,0),"0"),IFERROR(VLOOKUP($A62,'Season 9'!AF$4:CC$104,18,0),"0"),
IFERROR(VLOOKUP($A62,'Season 10'!AF$4:CC$104,18,0),"0"),IFERROR(VLOOKUP($A62,'Season 11'!AF$4:CC$104,18,0),"0"),
IFERROR(VLOOKUP($A62,'Season 12'!AF$4:CC$104,18,0),"0"),IFERROR(VLOOKUP($A62,'Season 13'!AF$4:CC$104,18,0),"0"),
IFERROR(VLOOKUP($A62,'Season 14'!AF$4:CC$104,18,0),"0"),IFERROR(VLOOKUP($A62,'Season 15'!AF$4:CC$104,18,0),"0"),)</f>
        <v>0</v>
      </c>
      <c r="S62" s="1023">
        <f>SUM(IFERROR(VLOOKUP($A62,'Season 1'!AF$4:CC$104,19,0),"0"),
IFERROR(VLOOKUP($A62,'Season 2'!AF$4:CC$104,19,0),"0"),IFERROR(VLOOKUP($A62,'Season 3'!AF$4:CC$104,19,0),"0"),
IFERROR(VLOOKUP($A62,'Season 4'!AF$4:CC$104,19,0),"0"),IFERROR(VLOOKUP($A62,'Season 5'!AF$4:CC$104,19,0),"0"),
IFERROR(VLOOKUP($A62,'Season 6'!AF$4:CC$104,19,0),"0"),IFERROR(VLOOKUP($A62,'Season 7'!AF$4:CC$104,19,0),"0"),
IFERROR(VLOOKUP($A62,'Season 8'!AF$4:CC$104,19,0),"0"),IFERROR(VLOOKUP($A62,'Season 9'!AF$4:CC$104,19,0),"0"),
IFERROR(VLOOKUP($A62,'Season 10'!AF$4:CC$104,19,0),"0"),IFERROR(VLOOKUP($A62,'Season 11'!AF$4:CC$104,19,0),"0"),
IFERROR(VLOOKUP($A62,'Season 12'!AF$4:CC$104,19,0),"0"),IFERROR(VLOOKUP($A62,'Season 13'!AF$4:CC$104,19,0),"0"),
IFERROR(VLOOKUP($A62,'Season 14'!AF$4:CC$104,19,0),"0"),IFERROR(VLOOKUP($A62,'Season 15'!AF$4:CC$104,19,0),"0"),)</f>
        <v>0</v>
      </c>
      <c r="T62" s="26">
        <f>SUM(IFERROR(VLOOKUP($A62,'Season 1'!AF$4:CC$104,20,0),"0"),
IFERROR(VLOOKUP($A62,'Season 2'!AF$4:CC$104,20,0),"0"),IFERROR(VLOOKUP($A62,'Season 3'!AF$4:CC$104,20,0),"0"),
IFERROR(VLOOKUP($A62,'Season 4'!AF$4:CC$104,20,0),"0"),IFERROR(VLOOKUP($A62,'Season 5'!AF$4:CC$104,20,0),"0"),
IFERROR(VLOOKUP($A62,'Season 6'!AF$4:CC$104,20,0),"0"),IFERROR(VLOOKUP($A62,'Season 7'!AF$4:CC$104,20,0),"0"),
IFERROR(VLOOKUP($A62,'Season 8'!AF$4:CC$104,20,0),"0"),IFERROR(VLOOKUP($A62,'Season 9'!AF$4:CC$104,20,0),"0"),
IFERROR(VLOOKUP($A62,'Season 10'!AF$4:CC$104,20,0),"0"),IFERROR(VLOOKUP($A62,'Season 11'!AF$4:CC$104,20,0),"0"),
IFERROR(VLOOKUP($A62,'Season 12'!AF$4:CC$104,20,0),"0"),IFERROR(VLOOKUP($A62,'Season 13'!AF$4:CC$104,20,0),"0"),
IFERROR(VLOOKUP($A62,'Season 14'!AF$4:CC$104,20,0),"0"),IFERROR(VLOOKUP($A62,'Season 15'!AF$4:CC$104,20,0),"0"),)</f>
        <v>0</v>
      </c>
      <c r="U62" s="699">
        <f>SUM(IFERROR(VLOOKUP($A62,'Season 1'!AF$4:CC$104,21,0),"0"),
IFERROR(VLOOKUP($A62,'Season 2'!AF$4:CC$104,21,0),"0"),IFERROR(VLOOKUP($A62,'Season 3'!AF$4:CC$104,21,0),"0"),
IFERROR(VLOOKUP($A62,'Season 4'!AF$4:CC$104,21,0),"0"),IFERROR(VLOOKUP($A62,'Season 5'!AF$4:CC$104,21,0),"0"),
IFERROR(VLOOKUP($A62,'Season 6'!AF$4:CC$104,21,0),"0"),IFERROR(VLOOKUP($A62,'Season 7'!AF$4:CC$104,21,0),"0"),
IFERROR(VLOOKUP($A62,'Season 8'!AF$4:CC$104,21,0),"0"),IFERROR(VLOOKUP($A62,'Season 9'!AF$4:CC$104,21,0),"0"),
IFERROR(VLOOKUP($A62,'Season 10'!AF$4:CC$104,21,0),"0"),IFERROR(VLOOKUP($A62,'Season 11'!AF$4:CC$104,21,0),"0"),
IFERROR(VLOOKUP($A62,'Season 12'!AF$4:CC$104,21,0),"0"),IFERROR(VLOOKUP($A62,'Season 13'!AF$4:CC$104,21,0),"0"),
IFERROR(VLOOKUP($A62,'Season 14'!AF$4:CC$104,21,0),"0"),IFERROR(VLOOKUP($A62,'Season 15'!AF$4:CC$104,21,0),"0"),)</f>
        <v>0</v>
      </c>
      <c r="V62" s="700">
        <f>SUM(IFERROR(VLOOKUP($A62,'Season 1'!AF$4:CC$104,22,0),"0"),
IFERROR(VLOOKUP($A62,'Season 2'!AF$4:CC$104,22,0),"0"),IFERROR(VLOOKUP($A62,'Season 3'!AF$4:CC$104,22,0),"0"),
IFERROR(VLOOKUP($A62,'Season 4'!AF$4:CC$104,22,0),"0"),IFERROR(VLOOKUP($A62,'Season 5'!AF$4:CC$104,22,0),"0"),
IFERROR(VLOOKUP($A62,'Season 6'!AF$4:CC$104,22,0),"0"),IFERROR(VLOOKUP($A62,'Season 7'!AF$4:CC$104,22,0),"0"),
IFERROR(VLOOKUP($A62,'Season 8'!AF$4:CC$104,22,0),"0"),IFERROR(VLOOKUP($A62,'Season 9'!AF$4:CC$104,22,0),"0"),
IFERROR(VLOOKUP($A62,'Season 10'!AF$4:CC$104,22,0),"0"),IFERROR(VLOOKUP($A62,'Season 11'!AF$4:CC$104,22,0),"0"),
IFERROR(VLOOKUP($A62,'Season 12'!AF$4:CC$104,22,0),"0"),IFERROR(VLOOKUP($A62,'Season 13'!AF$4:CC$104,22,0),"0"),
IFERROR(VLOOKUP($A62,'Season 14'!AF$4:CC$104,22,0),"0"),IFERROR(VLOOKUP($A62,'Season 15'!AF$4:CC$104,22,0),"0"),)</f>
        <v>0</v>
      </c>
      <c r="W62" s="692">
        <f>SUM(IFERROR(VLOOKUP($A62,'Season 1'!AF$4:CC$104,23,0),"0"),
IFERROR(VLOOKUP($A62,'Season 2'!AF$4:CC$104,23,0),"0"),IFERROR(VLOOKUP($A62,'Season 3'!AF$4:CC$104,23,0),"0"),
IFERROR(VLOOKUP($A62,'Season 4'!AF$4:CC$104,23,0),"0"),IFERROR(VLOOKUP($A62,'Season 5'!AF$4:CC$104,23,0),"0"),
IFERROR(VLOOKUP($A62,'Season 6'!AF$4:CC$104,23,0),"0"),IFERROR(VLOOKUP($A62,'Season 7'!AF$4:CC$104,23,0),"0"),
IFERROR(VLOOKUP($A62,'Season 8'!AF$4:CC$104,23,0),"0"),IFERROR(VLOOKUP($A62,'Season 9'!AF$4:CC$104,23,0),"0"),
IFERROR(VLOOKUP($A62,'Season 10'!AF$4:CC$104,23,0),"0"),IFERROR(VLOOKUP($A62,'Season 11'!AF$4:CC$104,23,0),"0"),
IFERROR(VLOOKUP($A62,'Season 12'!AF$4:CC$104,23,0),"0"),IFERROR(VLOOKUP($A62,'Season 13'!AF$4:CC$104,23,0),"0"),
IFERROR(VLOOKUP($A62,'Season 14'!AF$4:CC$104,23,0),"0"),IFERROR(VLOOKUP($A62,'Season 15'!AF$4:CC$104,23,0),"0"),)</f>
        <v>0</v>
      </c>
      <c r="X62" s="1023">
        <f>SUM(IFERROR(VLOOKUP($A62,'Season 1'!AF$4:CC$104,24,0),"0"),
IFERROR(VLOOKUP($A62,'Season 2'!AF$4:CC$104,24,0),"0"),IFERROR(VLOOKUP($A62,'Season 3'!AF$4:CC$104,24,0),"0"),
IFERROR(VLOOKUP($A62,'Season 4'!AF$4:CC$104,24,0),"0"),IFERROR(VLOOKUP($A62,'Season 5'!AF$4:CC$104,24,0),"0"),
IFERROR(VLOOKUP($A62,'Season 6'!AF$4:CC$104,24,0),"0"),IFERROR(VLOOKUP($A62,'Season 7'!AF$4:CC$104,24,0),"0"),
IFERROR(VLOOKUP($A62,'Season 8'!AF$4:CC$104,24,0),"0"),IFERROR(VLOOKUP($A62,'Season 9'!AF$4:CC$104,24,0),"0"),
IFERROR(VLOOKUP($A62,'Season 10'!AF$4:CC$104,24,0),"0"),IFERROR(VLOOKUP($A62,'Season 11'!AF$4:CC$104,24,0),"0"),
IFERROR(VLOOKUP($A62,'Season 12'!AF$4:CC$104,24,0),"0"),IFERROR(VLOOKUP($A62,'Season 13'!AF$4:CC$104,24,0),"0"),
IFERROR(VLOOKUP($A62,'Season 14'!AF$4:CC$104,24,0),"0"),IFERROR(VLOOKUP($A62,'Season 15'!AF$4:CC$104,24,0),"0"),)</f>
        <v>0</v>
      </c>
      <c r="Y62" s="26">
        <f>SUM(IFERROR(VLOOKUP($A62,'Season 1'!AF$4:CC$104,25,0),"0"),
IFERROR(VLOOKUP($A62,'Season 2'!AF$4:CC$104,25,0),"0"),IFERROR(VLOOKUP($A62,'Season 3'!AF$4:CC$104,25,0),"0"),
IFERROR(VLOOKUP($A62,'Season 4'!AF$4:CC$104,25,0),"0"),IFERROR(VLOOKUP($A62,'Season 5'!AF$4:CC$104,25,0),"0"),
IFERROR(VLOOKUP($A62,'Season 6'!AF$4:CC$104,25,0),"0"),IFERROR(VLOOKUP($A62,'Season 7'!AF$4:CC$104,25,0),"0"),
IFERROR(VLOOKUP($A62,'Season 8'!AF$4:CC$104,25,0),"0"),IFERROR(VLOOKUP($A62,'Season 9'!AF$4:CC$104,25,0),"0"),
IFERROR(VLOOKUP($A62,'Season 10'!AF$4:CC$104,25,0),"0"),IFERROR(VLOOKUP($A62,'Season 11'!AF$4:CC$104,25,0),"0"),
IFERROR(VLOOKUP($A62,'Season 12'!AF$4:CC$104,25,0),"0"),IFERROR(VLOOKUP($A62,'Season 13'!AF$4:CC$104,25,0),"0"),
IFERROR(VLOOKUP($A62,'Season 14'!AF$4:CC$104,25,0),"0"),IFERROR(VLOOKUP($A62,'Season 15'!AF$4:CC$104,25,0),"0"),)</f>
        <v>0</v>
      </c>
      <c r="Z62" s="699">
        <f>SUM(IFERROR(VLOOKUP($A62,'Season 1'!AF$4:CC$104,26,0),"0"),
IFERROR(VLOOKUP($A62,'Season 2'!AF$4:CC$104,26,0),"0"),IFERROR(VLOOKUP($A62,'Season 3'!AF$4:CC$104,26,0),"0"),
IFERROR(VLOOKUP($A62,'Season 4'!AF$4:CC$104,26,0),"0"),IFERROR(VLOOKUP($A62,'Season 5'!AF$4:CC$104,26,0),"0"),
IFERROR(VLOOKUP($A62,'Season 6'!AF$4:CC$104,26,0),"0"),IFERROR(VLOOKUP($A62,'Season 7'!AF$4:CC$104,26,0),"0"),
IFERROR(VLOOKUP($A62,'Season 8'!AF$4:CC$104,26,0),"0"),IFERROR(VLOOKUP($A62,'Season 9'!AF$4:CC$104,26,0),"0"),
IFERROR(VLOOKUP($A62,'Season 10'!AF$4:CC$104,26,0),"0"),IFERROR(VLOOKUP($A62,'Season 11'!AF$4:CC$104,26,0),"0"),
IFERROR(VLOOKUP($A62,'Season 12'!AF$4:CC$104,26,0),"0"),IFERROR(VLOOKUP($A62,'Season 13'!AF$4:CC$104,26,0),"0"),
IFERROR(VLOOKUP($A62,'Season 14'!AF$4:CC$104,26,0),"0"),IFERROR(VLOOKUP($A62,'Season 15'!AF$4:CC$104,26,0),"0"),)</f>
        <v>0</v>
      </c>
      <c r="AA62" s="700">
        <f>SUM(IFERROR(VLOOKUP($A62,'Season 1'!AF$4:CC$104,27,0),"0"),
IFERROR(VLOOKUP($A62,'Season 2'!AF$4:CC$104,27,0),"0"),IFERROR(VLOOKUP($A62,'Season 3'!AF$4:CC$104,27,0),"0"),
IFERROR(VLOOKUP($A62,'Season 4'!AF$4:CC$104,27,0),"0"),IFERROR(VLOOKUP($A62,'Season 5'!AF$4:CC$104,27,0),"0"),
IFERROR(VLOOKUP($A62,'Season 6'!AF$4:CC$104,27,0),"0"),IFERROR(VLOOKUP($A62,'Season 7'!AF$4:CC$104,27,0),"0"),
IFERROR(VLOOKUP($A62,'Season 8'!AF$4:CC$104,27,0),"0"),IFERROR(VLOOKUP($A62,'Season 9'!AF$4:CC$104,27,0),"0"),
IFERROR(VLOOKUP($A62,'Season 10'!AF$4:CC$104,27,0),"0"),IFERROR(VLOOKUP($A62,'Season 11'!AF$4:CC$104,27,0),"0"),
IFERROR(VLOOKUP($A62,'Season 12'!AF$4:CC$104,27,0),"0"),IFERROR(VLOOKUP($A62,'Season 13'!AF$4:CC$104,27,0),"0"),
IFERROR(VLOOKUP($A62,'Season 14'!AF$4:CC$104,27,0),"0"),IFERROR(VLOOKUP($A62,'Season 15'!AF$4:CC$104,27,0),"0"),)</f>
        <v>0</v>
      </c>
      <c r="AB62" s="692">
        <f>SUM(IFERROR(VLOOKUP($A62,'Season 1'!AF$4:CC$104,28,0),"0"),
IFERROR(VLOOKUP($A62,'Season 2'!AF$4:CC$104,28,0),"0"),IFERROR(VLOOKUP($A62,'Season 3'!AF$4:CC$104,28,0),"0"),
IFERROR(VLOOKUP($A62,'Season 4'!AF$4:CC$104,28,0),"0"),IFERROR(VLOOKUP($A62,'Season 5'!AF$4:CC$104,28,0),"0"),
IFERROR(VLOOKUP($A62,'Season 6'!AF$4:CC$104,28,0),"0"),IFERROR(VLOOKUP($A62,'Season 7'!AF$4:CC$104,28,0),"0"),
IFERROR(VLOOKUP($A62,'Season 8'!AF$4:CC$104,28,0),"0"),IFERROR(VLOOKUP($A62,'Season 9'!AF$4:CC$104,28,0),"0"),
IFERROR(VLOOKUP($A62,'Season 10'!AF$4:CC$104,28,0),"0"),IFERROR(VLOOKUP($A62,'Season 11'!AF$4:CC$104,28,0),"0"),
IFERROR(VLOOKUP($A62,'Season 12'!AF$4:CC$104,28,0),"0"),IFERROR(VLOOKUP($A62,'Season 13'!AF$4:CC$104,28,0),"0"),
IFERROR(VLOOKUP($A62,'Season 14'!AF$4:CC$104,28,0),"0"),IFERROR(VLOOKUP($A62,'Season 15'!AF$4:CC$104,28,0),"0"),)</f>
        <v>0</v>
      </c>
      <c r="AC62" s="1023">
        <f>SUM(IFERROR(VLOOKUP($A62,'Season 1'!AF$4:CC$104,29,0),"0"),
IFERROR(VLOOKUP($A62,'Season 2'!AF$4:CC$104,29,0),"0"),IFERROR(VLOOKUP($A62,'Season 3'!AF$4:CC$104,29,0),"0"),
IFERROR(VLOOKUP($A62,'Season 4'!AF$4:CC$104,29,0),"0"),IFERROR(VLOOKUP($A62,'Season 5'!AF$4:CC$104,29,0),"0"),
IFERROR(VLOOKUP($A62,'Season 6'!AF$4:CC$104,29,0),"0"),IFERROR(VLOOKUP($A62,'Season 7'!AF$4:CC$104,29,0),"0"),
IFERROR(VLOOKUP($A62,'Season 8'!AF$4:CC$104,29,0),"0"),IFERROR(VLOOKUP($A62,'Season 9'!AF$4:CC$104,29,0),"0"),
IFERROR(VLOOKUP($A62,'Season 10'!AF$4:CC$104,29,0),"0"),IFERROR(VLOOKUP($A62,'Season 11'!AF$4:CC$104,29,0),"0"),
IFERROR(VLOOKUP($A62,'Season 12'!AF$4:CC$104,29,0),"0"),IFERROR(VLOOKUP($A62,'Season 13'!AF$4:CC$104,29,0),"0"),
IFERROR(VLOOKUP($A62,'Season 14'!AF$4:CC$104,29,0),"0"),IFERROR(VLOOKUP($A62,'Season 15'!AF$4:CC$104,29,0),"0"),)</f>
        <v>0</v>
      </c>
      <c r="AD62" s="26">
        <f>SUM(IFERROR(VLOOKUP($A62,'Season 1'!AF$4:CC$104,30,0),"0"),
IFERROR(VLOOKUP($A62,'Season 2'!AF$4:CC$104,30,0),"0"),IFERROR(VLOOKUP($A62,'Season 3'!AF$4:CC$104,30,0),"0"),
IFERROR(VLOOKUP($A62,'Season 4'!AF$4:CC$104,30,0),"0"),IFERROR(VLOOKUP($A62,'Season 5'!AF$4:CC$104,30,0),"0"),
IFERROR(VLOOKUP($A62,'Season 6'!AF$4:CC$104,30,0),"0"),IFERROR(VLOOKUP($A62,'Season 7'!AF$4:CC$104,30,0),"0"),
IFERROR(VLOOKUP($A62,'Season 8'!AF$4:CC$104,30,0),"0"),IFERROR(VLOOKUP($A62,'Season 9'!AF$4:CC$104,30,0),"0"),
IFERROR(VLOOKUP($A62,'Season 10'!AF$4:CC$104,30,0),"0"),IFERROR(VLOOKUP($A62,'Season 11'!AF$4:CC$104,30,0),"0"),
IFERROR(VLOOKUP($A62,'Season 12'!AF$4:CC$104,30,0),"0"),IFERROR(VLOOKUP($A62,'Season 13'!AF$4:CC$104,30,0),"0"),
IFERROR(VLOOKUP($A62,'Season 14'!AF$4:CC$104,30,0),"0"),IFERROR(VLOOKUP($A62,'Season 15'!AF$4:CC$104,30,0),"0"),)</f>
        <v>0</v>
      </c>
      <c r="AE62" s="699">
        <f>SUM(IFERROR(VLOOKUP($A62,'Season 1'!AF$4:CC$104,31,0),"0"),
IFERROR(VLOOKUP($A62,'Season 2'!AF$4:CC$104,31,0),"0"),IFERROR(VLOOKUP($A62,'Season 3'!AF$4:CC$104,31,0),"0"),
IFERROR(VLOOKUP($A62,'Season 4'!AF$4:CC$104,31,0),"0"),IFERROR(VLOOKUP($A62,'Season 5'!AF$4:CC$104,31,0),"0"),
IFERROR(VLOOKUP($A62,'Season 6'!AF$4:CC$104,31,0),"0"),IFERROR(VLOOKUP($A62,'Season 7'!AF$4:CC$104,31,0),"0"),
IFERROR(VLOOKUP($A62,'Season 8'!AF$4:CC$104,31,0),"0"),IFERROR(VLOOKUP($A62,'Season 9'!AF$4:CC$104,31,0),"0"),
IFERROR(VLOOKUP($A62,'Season 10'!AF$4:CC$104,31,0),"0"),IFERROR(VLOOKUP($A62,'Season 11'!AF$4:CC$104,31,0),"0"),
IFERROR(VLOOKUP($A62,'Season 12'!AF$4:CC$104,31,0),"0"),IFERROR(VLOOKUP($A62,'Season 13'!AF$4:CC$104,31,0),"0"),
IFERROR(VLOOKUP($A62,'Season 14'!AF$4:CC$104,31,0),"0"),IFERROR(VLOOKUP($A62,'Season 15'!AF$4:CC$104,31,0),"0"),)</f>
        <v>0</v>
      </c>
      <c r="AF62" s="700">
        <f>SUM(IFERROR(VLOOKUP($A62,'Season 3'!AF$4:CC$104,32,0),"0"),
IFERROR(VLOOKUP($A62,'Season 4'!AF$4:CC$104,32,0),"0"),IFERROR(VLOOKUP($A62,'Season 5'!AF$4:CC$104,32,0),"0"),
IFERROR(VLOOKUP($A62,'Season 6'!AF$4:CC$104,32,0),"0"),IFERROR(VLOOKUP($A62,'Season 7'!AF$4:CC$104,32,0),"0"),
IFERROR(VLOOKUP($A62,'Season 8'!AF$4:CC$104,32,0),"0"),IFERROR(VLOOKUP($A62,'Season 9'!AF$4:CC$104,32,0),"0"),
IFERROR(VLOOKUP($A62,'Season 10'!AF$4:CC$104,32,0),"0"),IFERROR(VLOOKUP($A62,'Season 11'!AF$4:CC$104,32,0),"0"),
IFERROR(VLOOKUP($A62,'Season 12'!AF$4:CC$104,32,0),"0"),IFERROR(VLOOKUP($A62,'Season 13'!AF$4:CC$104,32,0),"0"),
IFERROR(VLOOKUP($A62,'Season 14'!AF$4:CC$104,32,0),"0"),IFERROR(VLOOKUP($A62,'Season 15'!AF$4:CC$104,32,0),"0"),)</f>
        <v>0</v>
      </c>
      <c r="AG62" s="692">
        <f>SUM(IFERROR(VLOOKUP($A62,'Season 3'!AF$4:CC$104,33,0),"0"),
IFERROR(VLOOKUP($A62,'Season 4'!AF$4:CC$104,33,0),"0"),IFERROR(VLOOKUP($A62,'Season 5'!AF$4:CC$104,33,0),"0"),
IFERROR(VLOOKUP($A62,'Season 6'!AF$4:CC$104,33,0),"0"),IFERROR(VLOOKUP($A62,'Season 7'!AF$4:CC$104,33,0),"0"),
IFERROR(VLOOKUP($A62,'Season 8'!AF$4:CC$104,33,0),"0"),IFERROR(VLOOKUP($A62,'Season 9'!AF$4:CC$104,33,0),"0"),
IFERROR(VLOOKUP($A62,'Season 10'!AF$4:CC$104,33,0),"0"),IFERROR(VLOOKUP($A62,'Season 11'!AF$4:CC$104,33,0),"0"),
IFERROR(VLOOKUP($A62,'Season 12'!AF$4:CC$104,33,0),"0"),IFERROR(VLOOKUP($A62,'Season 13'!AF$4:CC$104,33,0),"0"),
IFERROR(VLOOKUP($A62,'Season 14'!AF$4:CC$104,33,0),"0"),IFERROR(VLOOKUP($A62,'Season 15'!AF$4:CC$104,33,0),"0"),)</f>
        <v>0</v>
      </c>
      <c r="AH62" s="1023">
        <f>SUM(IFERROR(VLOOKUP($A62,'Season 3'!AF$4:CC$104,34,0),"0"),
IFERROR(VLOOKUP($A62,'Season 4'!AF$4:CC$104,34,0),"0"),IFERROR(VLOOKUP($A62,'Season 5'!AF$4:CC$104,34,0),"0"),
IFERROR(VLOOKUP($A62,'Season 6'!AF$4:CC$104,34,0),"0"),IFERROR(VLOOKUP($A62,'Season 7'!AF$4:CC$104,34,0),"0"),
IFERROR(VLOOKUP($A62,'Season 8'!AF$4:CC$104,34,0),"0"),IFERROR(VLOOKUP($A62,'Season 9'!AF$4:CC$104,34,0),"0"),
IFERROR(VLOOKUP($A62,'Season 10'!AF$4:CC$104,34,0),"0"),IFERROR(VLOOKUP($A62,'Season 11'!AF$4:CC$104,34,0),"0"),
IFERROR(VLOOKUP($A62,'Season 12'!AF$4:CC$104,34,0),"0"),IFERROR(VLOOKUP($A62,'Season 13'!AF$4:CC$104,34,0),"0"),
IFERROR(VLOOKUP($A62,'Season 14'!AF$4:CC$104,34,0),"0"),IFERROR(VLOOKUP($A62,'Season 15'!AF$4:CC$104,34,0),"0"),)</f>
        <v>0</v>
      </c>
      <c r="AI62" s="26">
        <f>SUM(IFERROR(VLOOKUP($A62,'Season 3'!AF$4:CC$104,35,0),"0"),
IFERROR(VLOOKUP($A62,'Season 4'!AF$4:CC$104,35,0),"0"),IFERROR(VLOOKUP($A62,'Season 5'!AF$4:CC$104,35,0),"0"),
IFERROR(VLOOKUP($A62,'Season 6'!AF$4:CC$104,35,0),"0"),IFERROR(VLOOKUP($A62,'Season 7'!AF$4:CC$104,35,0),"0"),
IFERROR(VLOOKUP($A62,'Season 8'!AF$4:CC$104,35,0),"0"),IFERROR(VLOOKUP($A62,'Season 9'!AF$4:CC$104,35,0),"0"),
IFERROR(VLOOKUP($A62,'Season 10'!AF$4:CC$104,35,0),"0"),IFERROR(VLOOKUP($A62,'Season 11'!AF$4:CC$104,35,0),"0"),
IFERROR(VLOOKUP($A62,'Season 12'!AF$4:CC$104,35,0),"0"),IFERROR(VLOOKUP($A62,'Season 13'!AF$4:CC$104,35,0),"0"),
IFERROR(VLOOKUP($A62,'Season 14'!AF$4:CC$104,35,0),"0"),IFERROR(VLOOKUP($A62,'Season 15'!AF$4:CC$104,35,0),"0"),)</f>
        <v>0</v>
      </c>
      <c r="AJ62" s="699">
        <f>SUM(IFERROR(VLOOKUP($A62,'Season 3'!AF$4:CC$104,36,0),"0"),
IFERROR(VLOOKUP($A62,'Season 4'!AF$4:CC$104,36,0),"0"),IFERROR(VLOOKUP($A62,'Season 5'!AF$4:CC$104,36,0),"0"),
IFERROR(VLOOKUP($A62,'Season 6'!AF$4:CC$104,36,0),"0"),IFERROR(VLOOKUP($A62,'Season 7'!AF$4:CC$104,36,0),"0"),
IFERROR(VLOOKUP($A62,'Season 8'!AF$4:CC$104,36,0),"0"),IFERROR(VLOOKUP($A62,'Season 9'!AF$4:CC$104,36,0),"0"),
IFERROR(VLOOKUP($A62,'Season 10'!AF$4:CC$104,36,0),"0"),IFERROR(VLOOKUP($A62,'Season 11'!AF$4:CC$104,36,0),"0"),
IFERROR(VLOOKUP($A62,'Season 12'!AF$4:CC$104,36,0),"0"),IFERROR(VLOOKUP($A62,'Season 13'!AF$4:CC$104,36,0),"0"),
IFERROR(VLOOKUP($A62,'Season 14'!AF$4:CC$104,36,0),"0"),IFERROR(VLOOKUP($A62,'Season 15'!AF$4:CC$104,36,0),"0"),)</f>
        <v>0</v>
      </c>
      <c r="AK62" s="700">
        <f>SUM(IFERROR(VLOOKUP($A62,'Season 2'!AF$4:CC$104,32,0),"0"),IFERROR(VLOOKUP($A62,'Season 3'!AF$4:CC$104,37,0),"0"),
IFERROR(VLOOKUP($A62,'Season 4'!AF$4:CC$104,37,0),"0"),IFERROR(VLOOKUP($A62,'Season 5'!AF$4:CC$104,37,0),"0"),
IFERROR(VLOOKUP($A62,'Season 6'!AF$4:CC$104,37,0),"0"),IFERROR(VLOOKUP($A62,'Season 7'!AF$4:CC$104,37,0),"0"),
IFERROR(VLOOKUP($A62,'Season 8'!AF$4:CC$104,37,0),"0"),IFERROR(VLOOKUP($A62,'Season 9'!AF$4:CC$104,37,0),"0"),
IFERROR(VLOOKUP($A62,'Season 10'!AF$4:CC$104,37,0),"0"),IFERROR(VLOOKUP($A62,'Season 11'!AF$4:CC$104,37,0),"0"),
IFERROR(VLOOKUP($A62,'Season 12'!AF$4:CC$104,37,0),"0"),IFERROR(VLOOKUP($A62,'Season 13'!AF$4:CC$104,37,0),"0"),
IFERROR(VLOOKUP($A62,'Season 14'!AF$4:CC$104,37,0),"0"),IFERROR(VLOOKUP($A62,'Season 15'!AF$4:CC$104,37,0),"0"),)</f>
        <v>0</v>
      </c>
      <c r="AL62" s="692">
        <f>SUM(IFERROR(VLOOKUP($A62,'Season 2'!AF$4:CC$104,33,0),"0"),IFERROR(VLOOKUP($A62,'Season 3'!AF$4:CC$104,38,0),"0"),
IFERROR(VLOOKUP($A62,'Season 4'!AF$4:CC$104,38,0),"0"),IFERROR(VLOOKUP($A62,'Season 5'!AF$4:CC$104,38,0),"0"),
IFERROR(VLOOKUP($A62,'Season 6'!AF$4:CC$104,38,0),"0"),IFERROR(VLOOKUP($A62,'Season 7'!AF$4:CC$104,38,0),"0"),
IFERROR(VLOOKUP($A62,'Season 8'!AF$4:CC$104,38,0),"0"),IFERROR(VLOOKUP($A62,'Season 9'!AF$4:CC$104,38,0),"0"),
IFERROR(VLOOKUP($A62,'Season 10'!AF$4:CC$104,38,0),"0"),IFERROR(VLOOKUP($A62,'Season 11'!AF$4:CC$104,38,0),"0"),
IFERROR(VLOOKUP($A62,'Season 12'!AF$4:CC$104,38,0),"0"),IFERROR(VLOOKUP($A62,'Season 13'!AF$4:CC$104,38,0),"0"),
IFERROR(VLOOKUP($A62,'Season 14'!AF$4:CC$104,38,0),"0"),IFERROR(VLOOKUP($A62,'Season 15'!AF$4:CC$104,38,0),"0"),)</f>
        <v>0</v>
      </c>
      <c r="AM62" s="1023">
        <f>SUM(IFERROR(VLOOKUP($A62,'Season 2'!AF$4:CC$104,34,0),"0"),IFERROR(VLOOKUP($A62,'Season 3'!AF$4:CC$104,39,0),"0"),
IFERROR(VLOOKUP($A62,'Season 4'!AF$4:CC$104,39,0),"0"),IFERROR(VLOOKUP($A62,'Season 5'!AF$4:CC$104,39,0),"0"),
IFERROR(VLOOKUP($A62,'Season 6'!AF$4:CC$104,39,0),"0"),IFERROR(VLOOKUP($A62,'Season 7'!AF$4:CC$104,39,0),"0"),
IFERROR(VLOOKUP($A62,'Season 8'!AF$4:CC$104,39,0),"0"),IFERROR(VLOOKUP($A62,'Season 9'!AF$4:CC$104,39,0),"0"),
IFERROR(VLOOKUP($A62,'Season 10'!AF$4:CC$104,39,0),"0"),IFERROR(VLOOKUP($A62,'Season 11'!AF$4:CC$104,39,0),"0"),
IFERROR(VLOOKUP($A62,'Season 12'!AF$4:CC$104,39,0),"0"),IFERROR(VLOOKUP($A62,'Season 13'!AF$4:CC$104,39,0),"0"),
IFERROR(VLOOKUP($A62,'Season 14'!AF$4:CC$104,39,0),"0"),IFERROR(VLOOKUP($A62,'Season 15'!AF$4:CC$104,39,0),"0"),)</f>
        <v>0</v>
      </c>
      <c r="AN62" s="26">
        <f>SUM(IFERROR(VLOOKUP($A62,'Season 2'!AF$4:CC$104,35,0),"0"),IFERROR(VLOOKUP($A62,'Season 3'!AF$4:CC$104,40,0),"0"),
IFERROR(VLOOKUP($A62,'Season 4'!AF$4:CC$104,40,0),"0"),IFERROR(VLOOKUP($A62,'Season 5'!AF$4:CC$104,40,0),"0"),
IFERROR(VLOOKUP($A62,'Season 6'!AF$4:CC$104,40,0),"0"),IFERROR(VLOOKUP($A62,'Season 7'!AF$4:CC$104,40,0),"0"),
IFERROR(VLOOKUP($A62,'Season 8'!AF$4:CC$104,40,0),"0"),IFERROR(VLOOKUP($A62,'Season 9'!AF$4:CC$104,40,0),"0"),
IFERROR(VLOOKUP($A62,'Season 10'!AF$4:CC$104,40,0),"0"),IFERROR(VLOOKUP($A62,'Season 11'!AF$4:CC$104,40,0),"0"),
IFERROR(VLOOKUP($A62,'Season 12'!AF$4:CC$104,40,0),"0"),IFERROR(VLOOKUP($A62,'Season 13'!AF$4:CC$104,40,0),"0"),
IFERROR(VLOOKUP($A62,'Season 14'!AF$4:CC$104,40,0),"0"),IFERROR(VLOOKUP($A62,'Season 15'!AF$4:CC$104,40,0),"0"),)</f>
        <v>0</v>
      </c>
      <c r="AO62" s="699">
        <f>SUM(IFERROR(VLOOKUP($A62,'Season 2'!AF$4:CC$104,36,0),"0"),IFERROR(VLOOKUP($A62,'Season 3'!AF$4:CC$104,41,0),"0"),
IFERROR(VLOOKUP($A62,'Season 4'!AF$4:CC$104,41,0),"0"),IFERROR(VLOOKUP($A62,'Season 5'!AF$4:CC$104,41,0),"0"),
IFERROR(VLOOKUP($A62,'Season 6'!AF$4:CC$104,41,0),"0"),IFERROR(VLOOKUP($A62,'Season 7'!AF$4:CC$104,41,0),"0"),
IFERROR(VLOOKUP($A62,'Season 8'!AF$4:CC$104,41,0),"0"),IFERROR(VLOOKUP($A62,'Season 9'!AF$4:CC$104,41,0),"0"),
IFERROR(VLOOKUP($A62,'Season 10'!AF$4:CC$104,41,0),"0"),IFERROR(VLOOKUP($A62,'Season 11'!AF$4:CC$104,41,0),"0"),
IFERROR(VLOOKUP($A62,'Season 12'!AF$4:CC$104,41,0),"0"),IFERROR(VLOOKUP($A62,'Season 13'!AF$4:CC$104,41,0),"0"),
IFERROR(VLOOKUP($A62,'Season 14'!AF$4:CC$104,41,0),"0"),IFERROR(VLOOKUP($A62,'Season 15'!AF$4:CC$104,41,0),"0"),)</f>
        <v>0</v>
      </c>
      <c r="AP62" s="700">
        <f>SUM(IFERROR(VLOOKUP($A62,'Season 2'!AF$4:CC$104,37,0),"0"),IFERROR(VLOOKUP($A62,'Season 3'!AF$4:CC$104,42,0),"0"),
IFERROR(VLOOKUP($A62,'Season 4'!AF$4:CC$104,42,0),"0"),IFERROR(VLOOKUP($A62,'Season 5'!AF$4:CC$104,42,0),"0"),
IFERROR(VLOOKUP($A62,'Season 6'!AF$4:CC$104,42,0),"0"),IFERROR(VLOOKUP($A62,'Season 7'!AF$4:CC$104,42,0),"0"),
IFERROR(VLOOKUP($A62,'Season 8'!AF$4:CC$104,42,0),"0"),IFERROR(VLOOKUP($A62,'Season 9'!AF$4:CC$104,42,0),"0"),
IFERROR(VLOOKUP($A62,'Season 10'!AF$4:CC$104,42,0),"0"),IFERROR(VLOOKUP($A62,'Season 11'!AF$4:CC$104,42,0),"0"),
IFERROR(VLOOKUP($A62,'Season 12'!AF$4:CC$104,42,0),"0"),IFERROR(VLOOKUP($A62,'Season 13'!AF$4:CC$104,42,0),"0"),
IFERROR(VLOOKUP($A62,'Season 14'!AF$4:CC$104,42,0),"0"),IFERROR(VLOOKUP($A62,'Season 15'!AF$4:CC$104,42,0),"0"),)</f>
        <v>0</v>
      </c>
      <c r="AQ62" s="692">
        <f>SUM(IFERROR(VLOOKUP($A62,'Season 2'!AF$4:CC$104,38,0),"0"),IFERROR(VLOOKUP($A62,'Season 3'!AF$4:CC$104,43,0),"0"),
IFERROR(VLOOKUP($A62,'Season 4'!AF$4:CC$104,43,0),"0"),IFERROR(VLOOKUP($A62,'Season 5'!AF$4:CC$104,43,0),"0"),
IFERROR(VLOOKUP($A62,'Season 6'!AF$4:CC$104,43,0),"0"),IFERROR(VLOOKUP($A62,'Season 7'!AF$4:CC$104,43,0),"0"),
IFERROR(VLOOKUP($A62,'Season 8'!AF$4:CC$104,43,0),"0"),IFERROR(VLOOKUP($A62,'Season 9'!AF$4:CC$104,43,0),"0"),
IFERROR(VLOOKUP($A62,'Season 10'!AF$4:CC$104,43,0),"0"),IFERROR(VLOOKUP($A62,'Season 11'!AF$4:CC$104,43,0),"0"),
IFERROR(VLOOKUP($A62,'Season 12'!AF$4:CC$104,43,0),"0"),IFERROR(VLOOKUP($A62,'Season 13'!AF$4:CC$104,43,0),"0"),
IFERROR(VLOOKUP($A62,'Season 14'!AF$4:CC$104,43,0),"0"),IFERROR(VLOOKUP($A62,'Season 15'!AF$4:CC$104,43,0),"0"),)</f>
        <v>0</v>
      </c>
      <c r="AR62" s="1023">
        <f>SUM(IFERROR(VLOOKUP($A62,'Season 2'!AF$4:CC$104,39,0),"0"),IFERROR(VLOOKUP($A62,'Season 3'!AF$4:CC$104,44,0),"0"),
IFERROR(VLOOKUP($A62,'Season 4'!AF$4:CC$104,44,0),"0"),IFERROR(VLOOKUP($A62,'Season 5'!AF$4:CC$104,44,0),"0"),
IFERROR(VLOOKUP($A62,'Season 6'!AF$4:CC$104,44,0),"0"),IFERROR(VLOOKUP($A62,'Season 7'!AF$4:CC$104,44,0),"0"),
IFERROR(VLOOKUP($A62,'Season 8'!AF$4:CC$104,44,0),"0"),IFERROR(VLOOKUP($A62,'Season 9'!AF$4:CC$104,44,0),"0"),
IFERROR(VLOOKUP($A62,'Season 10'!AF$4:CC$104,44,0),"0"),IFERROR(VLOOKUP($A62,'Season 11'!AF$4:CC$104,44,0),"0"),
IFERROR(VLOOKUP($A62,'Season 12'!AF$4:CC$104,44,0),"0"),IFERROR(VLOOKUP($A62,'Season 13'!AF$4:CC$104,44,0),"0"),
IFERROR(VLOOKUP($A62,'Season 14'!AF$4:CC$104,44,0),"0"),IFERROR(VLOOKUP($A62,'Season 15'!AF$4:CC$104,44,0),"0"),)</f>
        <v>0</v>
      </c>
      <c r="AS62" s="26">
        <f>SUM(IFERROR(VLOOKUP($A62,'Season 2'!AF$4:CC$104,40,0),"0"),IFERROR(VLOOKUP($A62,'Season 3'!AF$4:CC$104,45,0),"0"),
IFERROR(VLOOKUP($A62,'Season 4'!AF$4:CC$104,45,0),"0"),IFERROR(VLOOKUP($A62,'Season 5'!AF$4:CC$104,45,0),"0"),
IFERROR(VLOOKUP($A62,'Season 6'!AF$4:CC$104,45,0),"0"),IFERROR(VLOOKUP($A62,'Season 7'!AF$4:CC$104,45,0),"0"),
IFERROR(VLOOKUP($A62,'Season 8'!AF$4:CC$104,45,0),"0"),IFERROR(VLOOKUP($A62,'Season 9'!AF$4:CC$104,45,0),"0"),
IFERROR(VLOOKUP($A62,'Season 10'!AF$4:CC$104,45,0),"0"),IFERROR(VLOOKUP($A62,'Season 11'!AF$4:CC$104,45,0),"0"),
IFERROR(VLOOKUP($A62,'Season 12'!AF$4:CC$104,45,0),"0"),IFERROR(VLOOKUP($A62,'Season 13'!AF$4:CC$104,45,0),"0"),
IFERROR(VLOOKUP($A62,'Season 14'!AF$4:CC$104,45,0),"0"),IFERROR(VLOOKUP($A62,'Season 15'!AF$4:CC$104,45,0),"0"),)</f>
        <v>0</v>
      </c>
      <c r="AT62" s="699">
        <f>SUM(IFERROR(VLOOKUP($A62,'Season 2'!AF$4:CC$104,41,0),"0"),IFERROR(VLOOKUP($A62,'Season 3'!AF$4:CC$104,46,0),"0"),
IFERROR(VLOOKUP($A62,'Season 4'!AF$4:CC$104,46,0),"0"),IFERROR(VLOOKUP($A62,'Season 5'!AF$4:CC$104,46,0),"0"),
IFERROR(VLOOKUP($A62,'Season 6'!AF$4:CC$104,46,0),"0"),IFERROR(VLOOKUP($A62,'Season 7'!AF$4:CC$104,46,0),"0"),
IFERROR(VLOOKUP($A62,'Season 8'!AF$4:CC$104,46,0),"0"),IFERROR(VLOOKUP($A62,'Season 9'!AF$4:CC$104,46,0),"0"),
IFERROR(VLOOKUP($A62,'Season 10'!AF$4:CC$104,46,0),"0"),IFERROR(VLOOKUP($A62,'Season 11'!AF$4:CC$104,46,0),"0"),
IFERROR(VLOOKUP($A62,'Season 12'!AF$4:CC$104,46,0),"0"),IFERROR(VLOOKUP($A62,'Season 13'!AF$4:CC$104,46,0),"0"),
IFERROR(VLOOKUP($A62,'Season 14'!AF$4:CC$104,46,0),"0"),IFERROR(VLOOKUP($A62,'Season 15'!AF$4:CC$104,46,0),"0"),)</f>
        <v>0</v>
      </c>
      <c r="AU62" s="700">
        <f>SUM(IFERROR(VLOOKUP($A62,'Season 3'!AF$4:CH$104,47,0),"0"),
IFERROR(VLOOKUP($A62,'Season 4'!AF$4:CH$104,47,0),"0"),IFERROR(VLOOKUP($A62,'Season 5'!AF$4:CH$104,47,0),"0"),
IFERROR(VLOOKUP($A62,'Season 6'!AF$4:CH$104,47,0),"0"),IFERROR(VLOOKUP($A62,'Season 7'!AF$4:CH$104,47,0),"0"),
IFERROR(VLOOKUP($A62,'Season 8'!AF$4:CH$104,47,0),"0"),IFERROR(VLOOKUP($A62,'Season 9'!AF$4:CH$104,47,0),"0"),
IFERROR(VLOOKUP($A62,'Season 10'!AF$4:CH$104,47,0),"0"),IFERROR(VLOOKUP($A62,'Season 11'!AF$4:CH$104,47,0),"0"),
IFERROR(VLOOKUP($A62,'Season 12'!AF$4:CH$104,47,0),"0"),IFERROR(VLOOKUP($A62,'Season 13'!AF$4:CH$104,47,0),"0"),
IFERROR(VLOOKUP($A62,'Season 14'!AF$4:CH$104,47,0),"0"),IFERROR(VLOOKUP($A62,'Season 15'!AF$4:CH$104,47,0),"0"),)</f>
        <v>0</v>
      </c>
      <c r="AV62" s="692">
        <f>SUM(IFERROR(VLOOKUP($A62,'Season 3'!AF$4:CH$104,48,0),"0"),
IFERROR(VLOOKUP($A62,'Season 4'!AF$4:CH$104,48,0),"0"),IFERROR(VLOOKUP($A62,'Season 5'!AF$4:CH$104,48,0),"0"),
IFERROR(VLOOKUP($A62,'Season 6'!AF$4:CH$104,48,0),"0"),IFERROR(VLOOKUP($A62,'Season 7'!AF$4:CH$104,48,0),"0"),
IFERROR(VLOOKUP($A62,'Season 8'!AF$4:CH$104,48,0),"0"),IFERROR(VLOOKUP($A62,'Season 9'!AF$4:CH$104,48,0),"0"),
IFERROR(VLOOKUP($A62,'Season 10'!AF$4:CH$104,48,0),"0"),IFERROR(VLOOKUP($A62,'Season 11'!AF$4:CH$104,48,0),"0"),
IFERROR(VLOOKUP($A62,'Season 12'!AF$4:CH$104,48,0),"0"),IFERROR(VLOOKUP($A62,'Season 13'!AF$4:CH$104,48,0),"0"),
IFERROR(VLOOKUP($A62,'Season 14'!AF$4:CH$104,48,0),"0"),IFERROR(VLOOKUP($A62,'Season 15'!AF$4:CH$104,48,0),"0"),)</f>
        <v>0</v>
      </c>
      <c r="AW62" s="1023">
        <f>SUM(IFERROR(VLOOKUP($A62,'Season 3'!AF$4:CH$104,49,0),"0"),
IFERROR(VLOOKUP($A62,'Season 4'!AF$4:CH$104,49,0),"0"),IFERROR(VLOOKUP($A62,'Season 5'!AF$4:CH$104,49,0),"0"),
IFERROR(VLOOKUP($A62,'Season 6'!AF$4:CH$104,49,0),"0"),IFERROR(VLOOKUP($A62,'Season 7'!AF$4:CH$104,49,0),"0"),
IFERROR(VLOOKUP($A62,'Season 8'!AF$4:CH$104,49,0),"0"),IFERROR(VLOOKUP($A62,'Season 9'!AF$4:CH$104,49,0),"0"),
IFERROR(VLOOKUP($A62,'Season 10'!AF$4:CH$104,49,0),"0"),IFERROR(VLOOKUP($A62,'Season 11'!AF$4:CH$104,49,0),"0"),
IFERROR(VLOOKUP($A62,'Season 12'!AF$4:CH$104,49,0),"0"),IFERROR(VLOOKUP($A62,'Season 13'!AF$4:CH$104,49,0),"0"),
IFERROR(VLOOKUP($A62,'Season 14'!AF$4:CH$104,49,0),"0"),IFERROR(VLOOKUP($A62,'Season 15'!AF$4:CH$104,49,0),"0"),)</f>
        <v>0</v>
      </c>
      <c r="AX62" s="26">
        <f>SUM(IFERROR(VLOOKUP($A62,'Season 3'!AF$4:CH$104,50,0),"0"),
IFERROR(VLOOKUP($A62,'Season 4'!AF$4:CH$104,50,0),"0"),IFERROR(VLOOKUP($A62,'Season 5'!AF$4:CH$104,50,0),"0"),
IFERROR(VLOOKUP($A62,'Season 6'!AF$4:CH$104,50,0),"0"),IFERROR(VLOOKUP($A62,'Season 7'!AF$4:CH$104,50,0),"0"),
IFERROR(VLOOKUP($A62,'Season 8'!AF$4:CH$104,50,0),"0"),IFERROR(VLOOKUP($A62,'Season 9'!AF$4:CH$104,50,0),"0"),
IFERROR(VLOOKUP($A62,'Season 10'!AF$4:CH$104,50,0),"0"),IFERROR(VLOOKUP($A62,'Season 11'!AF$4:CH$104,50,0),"0"),
IFERROR(VLOOKUP($A62,'Season 12'!AF$4:CH$104,50,0),"0"),IFERROR(VLOOKUP($A62,'Season 13'!AF$4:CH$104,50,0),"0"),
IFERROR(VLOOKUP($A62,'Season 14'!AF$4:CH$104,50,0),"0"),IFERROR(VLOOKUP($A62,'Season 15'!AF$4:CH$104,50,0),"0"),)</f>
        <v>0</v>
      </c>
      <c r="AY62" s="699">
        <f>SUM(IFERROR(VLOOKUP($A62,'Season 3'!AF$4:CH$104,51,0),"0"),
IFERROR(VLOOKUP($A62,'Season 4'!AF$4:CH$104,51,0),"0"),IFERROR(VLOOKUP($A62,'Season 5'!AF$4:CH$104,51,0),"0"),
IFERROR(VLOOKUP($A62,'Season 6'!AF$4:CH$104,51,0),"0"),IFERROR(VLOOKUP($A62,'Season 7'!AF$4:CH$104,51,0),"0"),
IFERROR(VLOOKUP($A62,'Season 8'!AF$4:CH$104,51,0),"0"),IFERROR(VLOOKUP($A62,'Season 9'!AF$4:CH$104,51,0),"0"),
IFERROR(VLOOKUP($A62,'Season 10'!AF$4:CH$104,51,0),"0"),IFERROR(VLOOKUP($A62,'Season 11'!AF$4:CH$104,51,0),"0"),
IFERROR(VLOOKUP($A62,'Season 12'!AF$4:CH$104,51,0),"0"),IFERROR(VLOOKUP($A62,'Season 13'!AF$4:CH$104,51,0),"0"),
IFERROR(VLOOKUP($A62,'Season 14'!AF$4:CH$104,51,0),"0"),IFERROR(VLOOKUP($A62,'Season 15'!AF$4:CH$104,51,0),"0"),)</f>
        <v>0</v>
      </c>
      <c r="AZ62" s="700">
        <f>SUM(IFERROR(VLOOKUP($A62,'Season 1'!AF$4:CC$104,32,0),"0"),IFERROR(VLOOKUP($A62,'Season 2'!AF$4:CC$104,37,0),"0"),)</f>
        <v>0</v>
      </c>
      <c r="BA62" s="692">
        <f>SUM(IFERROR(VLOOKUP($A62,'Season 1'!AF$4:CC$104,33,0),"0"),IFERROR(VLOOKUP($A62,'Season 2'!AF$4:CC$104,38,0),"0"),)</f>
        <v>0</v>
      </c>
      <c r="BB62" s="1023">
        <f>SUM(IFERROR(VLOOKUP($A62,'Season 1'!AF$4:CC$104,34,0),"0"),IFERROR(VLOOKUP($A62,'Season 2'!AF$4:CC$104,39,0),"0"),)</f>
        <v>0</v>
      </c>
      <c r="BC62" s="26">
        <f>SUM(IFERROR(VLOOKUP($A62,'Season 1'!AF$4:CC$104,35,0),"0"),IFERROR(VLOOKUP($A62,'Season 2'!AF$4:CC$104,40,0),"0"),)</f>
        <v>0</v>
      </c>
      <c r="BD62" s="699">
        <f>SUM(IFERROR(VLOOKUP($A62,'Season 1'!AF$4:CC$104,36,0),"0"),IFERROR(VLOOKUP($A62,'Season 2'!AF$4:CC$104,41,0),"0"),)</f>
        <v>0</v>
      </c>
      <c r="BE62" s="1111">
        <f>SUM(IFERROR(VLOOKUP($A62,'Season 1'!AF$4:CC$104,37,0),"0"),
IFERROR(VLOOKUP($A62,'Season 2'!AF$4:CC$104,47,0),"0"),IFERROR(VLOOKUP($A62,'Season 3'!AF$4:CH$104,52,0),"0"),
IFERROR(VLOOKUP($A62,'Season 4'!AF$4:CH$104,52,0),"0"),IFERROR(VLOOKUP($A62,'Season 5'!AF$4:CH$104,52,0),"0"),
IFERROR(VLOOKUP($A62,'Season 6'!AF$4:CH$104,52,0),"0"),IFERROR(VLOOKUP($A62,'Season 7'!AF$4:CH$104,52,0),"0"),
IFERROR(VLOOKUP($A62,'Season 8'!AF$4:CH$104,52,0),"0"),IFERROR(VLOOKUP($A62,'Season 9'!AF$4:CH$104,52,0),"0"),
IFERROR(VLOOKUP($A62,'Season 10'!AF$4:CH$104,52,0),"0"),IFERROR(VLOOKUP($A62,'Season 11'!AF$4:CH$104,52,0),"0"),
IFERROR(VLOOKUP($A62,'Season 12'!AF$4:CH$104,52,0),"0"),IFERROR(VLOOKUP($A62,'Season 13'!AF$4:CH$104,52,0),"0"),
IFERROR(VLOOKUP($A62,'Season 14'!AF$4:CH$104,52,0),"0"),IFERROR(VLOOKUP($A62,'Season 15'!AF$4:CH$104,52,0),"0"),)</f>
        <v>0</v>
      </c>
      <c r="BF62" s="1112">
        <f>SUM(IFERROR(VLOOKUP($A62,'Season 1'!AF$4:CC$104,38,0),"0"),
IFERROR(VLOOKUP($A62,'Season 2'!AF$4:CC$104,48,0),"0"),IFERROR(VLOOKUP($A62,'Season 3'!AF$4:CH$104,53,0),"0"),
IFERROR(VLOOKUP($A62,'Season 4'!AF$4:CH$104,53,0),"0"),IFERROR(VLOOKUP($A62,'Season 5'!AF$4:CH$104,53,0),"0"),
IFERROR(VLOOKUP($A62,'Season 6'!AF$4:CH$104,53,0),"0"),IFERROR(VLOOKUP($A62,'Season 7'!AF$4:CH$104,53,0),"0"),
IFERROR(VLOOKUP($A62,'Season 8'!AF$4:CH$104,53,0),"0"),IFERROR(VLOOKUP($A62,'Season 9'!AF$4:CH$104,53,0),"0"),
IFERROR(VLOOKUP($A62,'Season 10'!AF$4:CH$104,53,0),"0"),IFERROR(VLOOKUP($A62,'Season 11'!AF$4:CH$104,53,0),"0"),
IFERROR(VLOOKUP($A62,'Season 12'!AF$4:CH$104,53,0),"0"),IFERROR(VLOOKUP($A62,'Season 13'!AF$4:CH$104,53,0),"0"),
IFERROR(VLOOKUP($A62,'Season 14'!AF$4:CH$104,53,0),"0"),IFERROR(VLOOKUP($A62,'Season 15'!AF$4:CH$104,53,0),"0"),)</f>
        <v>0</v>
      </c>
      <c r="BG62" s="1061" t="e">
        <f t="shared" si="1"/>
        <v>#DIV/0!</v>
      </c>
      <c r="BI62" s="1100"/>
      <c r="BJ62" s="1100"/>
      <c r="BK62" s="1100"/>
      <c r="BL62" s="1100"/>
      <c r="BM62" s="1100"/>
      <c r="BN62" s="1100"/>
      <c r="BO62" s="334"/>
      <c r="BP62" s="334"/>
      <c r="BQ62" s="334"/>
      <c r="BR62" s="334"/>
      <c r="BS62" s="15">
        <f>IFERROR(VLOOKUP($A62,'Season 1'!$AF$4:$CH$104,39,0),"0")</f>
        <v>0</v>
      </c>
      <c r="BT62" s="15">
        <f>IFERROR(VLOOKUP($A62,'Season 1'!$AF$4:$CH$104,40,0),"0")</f>
        <v>0</v>
      </c>
      <c r="BU62" s="15">
        <f>IFERROR(VLOOKUP($A62,'Season 2'!$AF$4:$CH$104,49,0),"0")</f>
        <v>0</v>
      </c>
      <c r="BV62" s="15">
        <f>IFERROR(VLOOKUP($A62,'Season 2'!$AF$4:$CH$104,50,0),"0")</f>
        <v>0</v>
      </c>
      <c r="BW62" s="15">
        <f>IFERROR(VLOOKUP($A62,'Season 3'!$AF$4:$CH$104,54,0),"0")</f>
        <v>0</v>
      </c>
      <c r="BX62" s="15">
        <f>IFERROR(VLOOKUP($A62,'Season 3'!$AF$4:$CH$104,55,0),"0")</f>
        <v>0</v>
      </c>
      <c r="BY62" s="15" t="str">
        <f>IFERROR(VLOOKUP($A62,'Season 4'!$AF$4:$CH$104,54,0),"0")</f>
        <v>0</v>
      </c>
      <c r="BZ62" s="15" t="str">
        <f>IFERROR(VLOOKUP($A62,'Season 4'!$AF$4:$CH$104,55,0),"0")</f>
        <v>0</v>
      </c>
      <c r="CA62" s="15" t="str">
        <f>IFERROR(VLOOKUP($A62,'Season 5'!$AF$4:$CH$104,54,0),"0")</f>
        <v>0</v>
      </c>
      <c r="CB62" s="15" t="str">
        <f>IFERROR(VLOOKUP($A62,'Season 5'!$AF$4:$CH$104,55,0),"0")</f>
        <v>0</v>
      </c>
      <c r="CC62" s="15" t="str">
        <f>IFERROR(VLOOKUP($A62,'Season 6'!$AF$4:$CH$104,54,0),"0")</f>
        <v>0</v>
      </c>
      <c r="CD62" s="15" t="str">
        <f>IFERROR(VLOOKUP($A62,'Season 6'!$AF$4:$CH$104,55,0),"0")</f>
        <v>0</v>
      </c>
      <c r="CE62" s="15" t="str">
        <f>IFERROR(VLOOKUP($A62,'Season 7'!$AF$4:$CH$104,54,0),"0")</f>
        <v>0</v>
      </c>
      <c r="CF62" s="15" t="str">
        <f>IFERROR(VLOOKUP($A62,'Season 7'!$AF$4:$CH$104,55,0),"0")</f>
        <v>0</v>
      </c>
      <c r="CG62" s="15" t="str">
        <f>IFERROR(VLOOKUP($A62,'Season 8'!$AF$4:$CH$104,54,0),"0")</f>
        <v>0</v>
      </c>
      <c r="CH62" s="15" t="str">
        <f>IFERROR(VLOOKUP($A62,'Season 8'!$AF$4:$CH$104,55,0),"0")</f>
        <v>0</v>
      </c>
      <c r="CI62" s="15" t="str">
        <f>IFERROR(VLOOKUP($A62,'Season 9'!$AF$4:$CH$104,54,0),"0")</f>
        <v>0</v>
      </c>
      <c r="CJ62" s="15" t="str">
        <f>IFERROR(VLOOKUP($A62,'Season 9'!$AF$4:$CH$104,55,0),"0")</f>
        <v>0</v>
      </c>
      <c r="CK62" s="15" t="str">
        <f>IFERROR(VLOOKUP($A62,'Season 10'!$AF$4:$CH$104,54,0),"0")</f>
        <v>0</v>
      </c>
      <c r="CL62" s="15" t="str">
        <f>IFERROR(VLOOKUP($A62,'Season 10'!$AF$4:$CH$104,55,0),"0")</f>
        <v>0</v>
      </c>
      <c r="CM62" s="15" t="str">
        <f>IFERROR(VLOOKUP($A62,'Season 11'!$AF$4:$CH$104,54,0),"0")</f>
        <v>0</v>
      </c>
      <c r="CN62" s="15" t="str">
        <f>IFERROR(VLOOKUP($A62,'Season 11'!$AF$4:$CH$104,55,0),"0")</f>
        <v>0</v>
      </c>
      <c r="CO62" s="15" t="str">
        <f>IFERROR(VLOOKUP($A62,'Season 12'!$AF$4:$CH$104,54,0),"0")</f>
        <v>0</v>
      </c>
      <c r="CP62" s="15" t="str">
        <f>IFERROR(VLOOKUP($A62,'Season 12'!$AF$4:$CH$104,55,0),"0")</f>
        <v>0</v>
      </c>
      <c r="CQ62" s="15" t="str">
        <f>IFERROR(VLOOKUP($A62,'Season 13'!$AF$4:$CH$104,54,0),"0")</f>
        <v>0</v>
      </c>
      <c r="CR62" s="15" t="str">
        <f>IFERROR(VLOOKUP($A62,'Season 13'!$AF$4:$CH$104,55,0),"0")</f>
        <v>0</v>
      </c>
      <c r="CS62" s="15" t="str">
        <f>IFERROR(VLOOKUP($A62,'Season 14'!$AF$4:$CH$104,54,0),"0")</f>
        <v>0</v>
      </c>
      <c r="CT62" s="15" t="str">
        <f>IFERROR(VLOOKUP($A62,'Season 14'!$AF$4:$CH$104,55,0),"0")</f>
        <v>0</v>
      </c>
      <c r="CU62" s="15" t="str">
        <f>IFERROR(VLOOKUP($A62,'Season 15'!$AF$4:$CH$104,54,0),"0")</f>
        <v>0</v>
      </c>
      <c r="CV62" s="15" t="str">
        <f>IFERROR(VLOOKUP($A62,'Season 15'!$AF$4:$CH$104,55,0),"0")</f>
        <v>0</v>
      </c>
    </row>
    <row r="63" spans="1:100" x14ac:dyDescent="0.25">
      <c r="A63" s="2" t="s">
        <v>140</v>
      </c>
      <c r="B63" s="1021">
        <f>IFERROR(VLOOKUP('Data Totals'!A63,'Season 1'!AF$4:CC$104,2,FALSE),IFERROR(VLOOKUP('Data Totals'!A63,'Season 2'!AF$4:CC$104,2,FALSE),IFERROR(VLOOKUP('Data Totals'!A63,'Season 3'!AF$4:CC$104,2,FALSE),IFERROR(VLOOKUP('Data Totals'!A63,'Season 4'!AF$4:CC$104,2,FALSE),IFERROR(VLOOKUP('Data Totals'!A63,'Season 5'!AF$4:CC$104,2,FALSE),IFERROR(VLOOKUP('Data Totals'!A63,'Season 6'!AF$4:CC$104,2,FALSE),IFERROR(VLOOKUP('Data Totals'!A63,'Season 7'!AF$4:CC$104,2,FALSE),IFERROR(VLOOKUP('Data Totals'!A63,'Season 8'!AF$4:CC$104,2,FALSE),IFERROR(VLOOKUP('Data Totals'!A63,'Season 9'!AF$4:CC$104,2,FALSE),IFERROR(VLOOKUP('Data Totals'!A63,'Season 10'!AF$4:CC$104,2,FALSE),IFERROR(VLOOKUP('Data Totals'!A63,'Season 11'!AF$4:CC$104,2,FALSE),IFERROR(VLOOKUP('Data Totals'!A63,'Season 12'!AF$4:CC$104,2,FALSE),IFERROR(VLOOKUP('Data Totals'!A63,'Season 13'!AF$4:CC$104,2,FALSE),IFERROR(VLOOKUP('Data Totals'!A63,'Season 14'!AF$4:CC$104,2,FALSE),IFERROR(VLOOKUP('Data Totals'!A63,'Season 15'!AF$4:CC$104,2,FALSE),"N/A")))))))))))))))</f>
        <v>0</v>
      </c>
      <c r="C63" s="1022">
        <f>IFERROR(VLOOKUP('Data Totals'!A63,'Season 1'!AF$4:CC$104,3,FALSE),IFERROR(VLOOKUP('Data Totals'!A63,'Season 2'!AF$4:CC$104,3,FALSE),IFERROR(VLOOKUP('Data Totals'!A63,'Season 3'!AF$4:CC$104,3,FALSE),IFERROR(VLOOKUP('Data Totals'!A63,'Season 4'!AF$4:CC$104,3,FALSE),IFERROR(VLOOKUP('Data Totals'!A63,'Season 5'!AF$4:CC$104,3,FALSE),IFERROR(VLOOKUP('Data Totals'!A63,'Season 6'!AF$4:CC$104,3,FALSE),IFERROR(VLOOKUP('Data Totals'!A63,'Season 7'!AF$4:CC$104,3,FALSE),IFERROR(VLOOKUP('Data Totals'!A63,'Season 8'!AF$4:CC$104,3,FALSE),IFERROR(VLOOKUP('Data Totals'!A63,'Season 9'!AF$4:CC$104,3,FALSE),IFERROR(VLOOKUP('Data Totals'!A63,'Season 10'!AF$4:CC$104,3,FALSE),IFERROR(VLOOKUP('Data Totals'!A63,'Season 11'!AF$4:CC$104,3,FALSE),IFERROR(VLOOKUP('Data Totals'!A63,'Season 12'!AF$4:CC$104,3,FALSE),IFERROR(VLOOKUP('Data Totals'!A63,'Season 13'!AF$4:CC$104,3,FALSE),IFERROR(VLOOKUP('Data Totals'!A63,'Season 14'!AF$4:CC$104,3,FALSE),IFERROR(VLOOKUP('Data Totals'!A63,'Season 15'!AF$4:CC$104,3,FALSE),"N/A")))))))))))))))</f>
        <v>0</v>
      </c>
      <c r="D63" s="1022">
        <f>IFERROR(VLOOKUP('Data Totals'!A63,'Season 1'!AF$4:CC$104,4,FALSE),IFERROR(VLOOKUP('Data Totals'!A63,'Season 2'!AF$4:CC$104,4,FALSE),IFERROR(VLOOKUP('Data Totals'!A63,'Season 3'!AF$4:CC$104,4,FALSE),IFERROR(VLOOKUP('Data Totals'!A63,'Season 4'!AF$4:CC$104,4,FALSE),IFERROR(VLOOKUP('Data Totals'!A63,'Season 5'!AF$4:CC$104,4,FALSE),IFERROR(VLOOKUP('Data Totals'!A63,'Season 6'!AF$4:CC$104,4,FALSE),IFERROR(VLOOKUP('Data Totals'!A63,'Season 7'!AF$4:CC$104,4,FALSE),IFERROR(VLOOKUP('Data Totals'!A63,'Season 8'!AF$4:CC$104,4,FALSE),IFERROR(VLOOKUP('Data Totals'!A63,'Season 9'!AF$4:CC$104,4,FALSE),IFERROR(VLOOKUP('Data Totals'!A63,'Season 10'!AF$4:CC$104,4,FALSE),IFERROR(VLOOKUP('Data Totals'!A63,'Season 11'!AF$4:CC$104,4,FALSE),IFERROR(VLOOKUP('Data Totals'!A63,'Season 12'!AF$4:CC$104,4,FALSE),IFERROR(VLOOKUP('Data Totals'!A63,'Season 13'!AF$4:CC$104,4,FALSE),IFERROR(VLOOKUP('Data Totals'!A63,'Season 14'!AF$4:CC$104,4,FALSE),IFERROR(VLOOKUP('Data Totals'!A63,'Season 15'!AF$4:CC$104,4,FALSE),"N/A")))))))))))))))</f>
        <v>0</v>
      </c>
      <c r="E63" s="1022">
        <f t="shared" si="0"/>
        <v>0</v>
      </c>
      <c r="F63" s="692">
        <f>SUM(IFERROR(VLOOKUP(A63,BI$3:BN$152,2,0),"0"),IFERROR(VLOOKUP(A63,'Season 1'!AF$4:CC$104,6,0),"0"),
IFERROR(VLOOKUP(A63,'Season 2'!AF$4:CC$104,6,0),"0"),IFERROR(VLOOKUP(A63,'Season 3'!AF$4:CC$104,6,0),"0"),
IFERROR(VLOOKUP(A63,'Season 4'!AF$4:CC$104,6,0),"0"),IFERROR(VLOOKUP(A63,'Season 5'!AF$4:CC$104,6,0),"0"),
IFERROR(VLOOKUP(A63,'Season 6'!AF$4:CC$104,6,0),"0"),IFERROR(VLOOKUP(A63,'Season 7'!AF$4:CC$104,6,0),"0"),
IFERROR(VLOOKUP(A63,'Season 8'!AF$4:CC$104,6,0),"0"),IFERROR(VLOOKUP(A63,'Season 9'!AF$4:CC$104,6,0),"0"),
IFERROR(VLOOKUP(A63,'Season 10'!AF$4:CC$104,6,0),"0"),IFERROR(VLOOKUP(A63,'Season 11'!AF$4:CC$104,6,0),"0"),
IFERROR(VLOOKUP(A63,'Season 12'!AF$4:CC$104,6,0),"0"),IFERROR(VLOOKUP(A63,'Season 13'!AF$4:CC$104,6,0),"0"),
IFERROR(VLOOKUP(A63,'Season 14'!AF$4:CC$104,6,0),"0"),IFERROR(VLOOKUP(A63,'Season 15'!AF$4:CC$104,6,0),"0"),)</f>
        <v>0</v>
      </c>
      <c r="G63" s="692">
        <f>SUM(IFERROR(VLOOKUP(A63,'Season 1'!AF$4:CC$104,7,0),"0"),
IFERROR(VLOOKUP(A63,'Season 2'!AF$4:CC$104,7,0),"0"),IFERROR(VLOOKUP(A63,'Season 3'!AF$4:CC$104,7,0),"0"),
IFERROR(VLOOKUP(A63,'Season 4'!AF$4:CC$104,7,0),"0"),IFERROR(VLOOKUP(A63,'Season 5'!AF$4:CC$104,7,0),"0"),
IFERROR(VLOOKUP(A63,'Season 6'!AF$4:CC$104,7,0),"0"),IFERROR(VLOOKUP(A63,'Season 7'!AF$4:CC$104,7,0),"0"),
IFERROR(VLOOKUP(A63,'Season 8'!AF$4:CC$104,7,0),"0"),IFERROR(VLOOKUP(A63,'Season 9'!AF$4:CC$104,7,0),"0"),
IFERROR(VLOOKUP(A63,'Season 10'!AF$4:CC$104,7,0),"0"),IFERROR(VLOOKUP(A63,'Season 11'!AF$4:CC$104,7,0),"0"),
IFERROR(VLOOKUP(A63,'Season 12'!AF$4:CC$104,7,0),"0"),IFERROR(VLOOKUP(A63,'Season 13'!AF$4:CC$104,7,0),"0"),
IFERROR(VLOOKUP(A63,'Season 14'!AF$4:CC$104,7,0),"0"),IFERROR(VLOOKUP(A63,'Season 15'!AF$4:CC$104,7,0),"0"),)</f>
        <v>0</v>
      </c>
      <c r="H63" s="556">
        <f>SUM(IFERROR(VLOOKUP(A63,'Season 1'!AF$4:CC$104,8,0),"0"),
IFERROR(VLOOKUP(A63,'Season 2'!AF$4:CC$104,8,0),"0"),IFERROR(VLOOKUP(A63,'Season 3'!AF$4:CC$104,8,0),"0"),
IFERROR(VLOOKUP(A63,'Season 4'!AF$4:CC$104,8,0),"0"),IFERROR(VLOOKUP(A63,'Season 5'!AF$4:CC$104,8,0),"0"),
IFERROR(VLOOKUP(A63,'Season 6'!AF$4:CC$104,8,0),"0"),IFERROR(VLOOKUP(A63,'Season 7'!AF$4:CC$104,8,0),"0"),
IFERROR(VLOOKUP(A63,'Season 8'!AF$4:CC$104,8,0),"0"),IFERROR(VLOOKUP(A63,'Season 9'!AF$4:CC$104,8,0),"0"),
IFERROR(VLOOKUP(A63,'Season 10'!AF$4:CC$104,8,0),"0"),IFERROR(VLOOKUP(A63,'Season 11'!AF$4:CC$104,8,0),"0"),
IFERROR(VLOOKUP(A63,'Season 12'!AF$4:CC$104,8,0),"0"),IFERROR(VLOOKUP(A63,'Season 13'!AF$4:CC$104,8,0),"0"),
IFERROR(VLOOKUP(A63,'Season 14'!AF$4:CC$104,8,0),"0"),IFERROR(VLOOKUP(A63,'Season 15'!AF$4:CC$104,8,0),"0"),)</f>
        <v>0</v>
      </c>
      <c r="I63" s="1023">
        <f>SUM(IFERROR(VLOOKUP(A63,'Season 1'!AF$4:CC$104,9,0),"0"),
IFERROR(VLOOKUP(A63,'Season 2'!AF$4:CC$104,9,0),"0"),IFERROR(VLOOKUP(A63,'Season 3'!AF$4:CC$104,9,0),"0"),
IFERROR(VLOOKUP(A63,'Season 4'!AF$4:CC$104,9,0),"0"),IFERROR(VLOOKUP(A63,'Season 5'!AF$4:CC$104,9,0),"0"),
IFERROR(VLOOKUP(A63,'Season 6'!AF$4:CC$104,9,0),"0"),IFERROR(VLOOKUP(A63,'Season 7'!AF$4:CC$104,9,0),"0"),
IFERROR(VLOOKUP(A63,'Season 8'!AF$4:CC$104,9,0),"0"),IFERROR(VLOOKUP(A63,'Season 9'!AF$4:CC$104,9,0),"0"),
IFERROR(VLOOKUP(A63,'Season 10'!AF$4:CC$104,9,0),"0"),IFERROR(VLOOKUP(A63,'Season 11'!AF$4:CC$104,9,0),"0"),
IFERROR(VLOOKUP(A63,'Season 12'!AF$4:CC$104,9,0),"0"),IFERROR(VLOOKUP(A63,'Season 13'!AF$4:CC$104,9,0),"0"),
IFERROR(VLOOKUP(A63,'Season 14'!AF$4:CC$104,9,0),"0"),IFERROR(VLOOKUP(A63,'Season 15'!AF$4:CC$104,9,0),"0"),)</f>
        <v>0</v>
      </c>
      <c r="J63" s="26">
        <f>SUM(IFERROR(VLOOKUP(A63,BI$3:BN$152,3,0),"0"),IFERROR(VLOOKUP(A63,'Season 1'!AF$4:CC$104,10,0),"0"),
IFERROR(VLOOKUP(A63,'Season 2'!AF$4:CC$104,10,0),"0"),IFERROR(VLOOKUP(A63,'Season 3'!AF$4:CC$104,10,0),"0"),
IFERROR(VLOOKUP(A63,'Season 4'!AF$4:CC$104,10,0),"0"),IFERROR(VLOOKUP(A63,'Season 5'!AF$4:CC$104,10,0),"0"),
IFERROR(VLOOKUP(A63,'Season 6'!AF$4:CC$104,10,0),"0"),IFERROR(VLOOKUP(A63,'Season 7'!AF$4:CC$104,10,0),"0"),
IFERROR(VLOOKUP(A63,'Season 8'!AF$4:CC$104,10,0),"0"),IFERROR(VLOOKUP(A63,'Season 9'!AF$4:CC$104,10,0),"0"),
IFERROR(VLOOKUP(A63,'Season 10'!AF$4:CC$104,10,0),"0"),IFERROR(VLOOKUP(A63,'Season 11'!AF$4:CC$104,10,0),"0"),
IFERROR(VLOOKUP(A63,'Season 12'!AF$4:CC$104,10,0),"0"),IFERROR(VLOOKUP(A63,'Season 13'!AF$4:CC$104,10,0),"0"),
IFERROR(VLOOKUP(A63,'Season 14'!AF$4:CC$104,10,0),"0"),IFERROR(VLOOKUP(A63,'Season 15'!AF$4:CC$104,10,0),"0"),)</f>
        <v>0</v>
      </c>
      <c r="K63" s="699">
        <f>SUM(IFERROR(VLOOKUP(A63,BI$3:BN$152,4,0),"0"),IFERROR(VLOOKUP(A63,'Season 1'!AF$4:CC$104,11,0),"0"),
IFERROR(VLOOKUP(A63,'Season 2'!AF$4:CC$104,11,0),"0"),IFERROR(VLOOKUP(A63,'Season 3'!AF$4:CC$104,11,0),"0"),
IFERROR(VLOOKUP(A63,'Season 4'!AF$4:CC$104,11,0),"0"),IFERROR(VLOOKUP(A63,'Season 5'!AF$4:CC$104,11,0),"0"),
IFERROR(VLOOKUP(A63,'Season 6'!AF$4:CC$104,11,0),"0"),IFERROR(VLOOKUP(A63,'Season 7'!AF$4:CC$104,11,0),"0"),
IFERROR(VLOOKUP(A63,'Season 8'!AF$4:CC$104,11,0),"0"),IFERROR(VLOOKUP(A63,'Season 9'!AF$4:CC$104,11,0),"0"),
IFERROR(VLOOKUP(A63,'Season 10'!AF$4:CC$104,11,0),"0"),IFERROR(VLOOKUP(A63,'Season 11'!AF$4:CC$104,11,0),"0"),
IFERROR(VLOOKUP(A63,'Season 12'!AF$4:CC$104,11,0),"0"),IFERROR(VLOOKUP(A63,'Season 13'!AF$4:CC$104,11,0),"0"),
IFERROR(VLOOKUP(A63,'Season 14'!AF$4:CC$104,11,0),"0"),IFERROR(VLOOKUP(A63,'Season 15'!AF$4:CC$104,11,0),"0"),)</f>
        <v>0</v>
      </c>
      <c r="L63" s="700">
        <f>SUM(IFERROR(VLOOKUP($A63,'Season 1'!AF$4:CC$104,12,0),"0"),
IFERROR(VLOOKUP($A63,'Season 2'!AF$4:CC$104,12,0),"0"),IFERROR(VLOOKUP($A63,'Season 3'!AF$4:CC$104,12,0),"0"),
IFERROR(VLOOKUP($A63,'Season 4'!AF$4:CC$104,12,0),"0"),IFERROR(VLOOKUP($A63,'Season 5'!AF$4:CC$104,12,0),"0"),
IFERROR(VLOOKUP($A63,'Season 6'!AF$4:CC$104,12,0),"0"),IFERROR(VLOOKUP($A63,'Season 7'!AF$4:CC$104,12,0),"0"),
IFERROR(VLOOKUP($A63,'Season 8'!AF$4:CC$104,12,0),"0"),IFERROR(VLOOKUP($A63,'Season 9'!AF$4:CC$104,12,0),"0"),
IFERROR(VLOOKUP($A63,'Season 10'!AF$4:CC$104,12,0),"0"),IFERROR(VLOOKUP($A63,'Season 11'!AF$4:CC$104,12,0),"0"),
IFERROR(VLOOKUP($A63,'Season 12'!AF$4:CC$104,12,0),"0"),IFERROR(VLOOKUP($A63,'Season 13'!AF$4:CC$104,12,0),"0"),
IFERROR(VLOOKUP($A63,'Season 14'!AF$4:CC$104,12,0),"0"),IFERROR(VLOOKUP($A63,'Season 15'!AF$4:CC$104,12,0),"0"),)</f>
        <v>0</v>
      </c>
      <c r="M63" s="692">
        <f>SUM(IFERROR(VLOOKUP($A63,'Season 1'!AF$4:CC$104,13,0),"0"),
IFERROR(VLOOKUP($A63,'Season 2'!AF$4:CC$104,13,0),"0"),IFERROR(VLOOKUP($A63,'Season 3'!AF$4:CC$104,13,0),"0"),
IFERROR(VLOOKUP($A63,'Season 4'!AF$4:CC$104,13,0),"0"),IFERROR(VLOOKUP($A63,'Season 5'!AF$4:CC$104,13,0),"0"),
IFERROR(VLOOKUP($A63,'Season 6'!AF$4:CC$104,13,0),"0"),IFERROR(VLOOKUP($A63,'Season 7'!AF$4:CC$104,13,0),"0"),
IFERROR(VLOOKUP($A63,'Season 8'!AF$4:CC$104,13,0),"0"),IFERROR(VLOOKUP($A63,'Season 9'!AF$4:CC$104,13,0),"0"),
IFERROR(VLOOKUP($A63,'Season 10'!AF$4:CC$104,13,0),"0"),IFERROR(VLOOKUP($A63,'Season 11'!AF$4:CC$104,13,0),"0"),
IFERROR(VLOOKUP($A63,'Season 12'!AF$4:CC$104,13,0),"0"),IFERROR(VLOOKUP($A63,'Season 13'!AF$4:CC$104,13,0),"0"),
IFERROR(VLOOKUP($A63,'Season 14'!AF$4:CC$104,13,0),"0"),IFERROR(VLOOKUP($A63,'Season 15'!AF$4:CC$104,13,0),"0"),)</f>
        <v>0</v>
      </c>
      <c r="N63" s="1023">
        <f>SUM(IFERROR(VLOOKUP($A63,'Season 1'!AF$4:CC$104,14,0),"0"),
IFERROR(VLOOKUP($A63,'Season 2'!AF$4:CC$104,14,0),"0"),IFERROR(VLOOKUP($A63,'Season 3'!AF$4:CC$104,14,0),"0"),
IFERROR(VLOOKUP($A63,'Season 4'!AF$4:CC$104,14,0),"0"),IFERROR(VLOOKUP($A63,'Season 5'!AF$4:CC$104,14,0),"0"),
IFERROR(VLOOKUP($A63,'Season 6'!AF$4:CC$104,14,0),"0"),IFERROR(VLOOKUP($A63,'Season 7'!AF$4:CC$104,14,0),"0"),
IFERROR(VLOOKUP($A63,'Season 8'!AF$4:CC$104,14,0),"0"),IFERROR(VLOOKUP($A63,'Season 9'!AF$4:CC$104,14,0),"0"),
IFERROR(VLOOKUP($A63,'Season 10'!AF$4:CC$104,14,0),"0"),IFERROR(VLOOKUP($A63,'Season 11'!AF$4:CC$104,14,0),"0"),
IFERROR(VLOOKUP($A63,'Season 12'!AF$4:CC$104,14,0),"0"),IFERROR(VLOOKUP($A63,'Season 13'!AF$4:CC$104,14,0),"0"),
IFERROR(VLOOKUP($A63,'Season 14'!AF$4:CC$104,14,0),"0"),IFERROR(VLOOKUP($A63,'Season 15'!AF$4:CC$104,14,0),"0"),)</f>
        <v>0</v>
      </c>
      <c r="O63" s="26">
        <f>SUM(IFERROR(VLOOKUP($A63,'Season 1'!AF$4:CC$104,15,0),"0"),
IFERROR(VLOOKUP($A63,'Season 2'!AF$4:CC$104,15,0),"0"),IFERROR(VLOOKUP($A63,'Season 3'!AF$4:CC$104,15,0),"0"),
IFERROR(VLOOKUP($A63,'Season 4'!AF$4:CC$104,15,0),"0"),IFERROR(VLOOKUP($A63,'Season 5'!AF$4:CC$104,15,0),"0"),
IFERROR(VLOOKUP($A63,'Season 6'!AF$4:CC$104,15,0),"0"),IFERROR(VLOOKUP($A63,'Season 7'!AF$4:CC$104,15,0),"0"),
IFERROR(VLOOKUP($A63,'Season 8'!AF$4:CC$104,15,0),"0"),IFERROR(VLOOKUP($A63,'Season 9'!AF$4:CC$104,15,0),"0"),
IFERROR(VLOOKUP($A63,'Season 10'!AF$4:CC$104,15,0),"0"),IFERROR(VLOOKUP($A63,'Season 11'!AF$4:CC$104,15,0),"0"),
IFERROR(VLOOKUP($A63,'Season 12'!AF$4:CC$104,15,0),"0"),IFERROR(VLOOKUP($A63,'Season 13'!AF$4:CC$104,15,0),"0"),
IFERROR(VLOOKUP($A63,'Season 14'!AF$4:CC$104,15,0),"0"),IFERROR(VLOOKUP($A63,'Season 15'!AF$4:CC$104,15,0),"0"),)</f>
        <v>0</v>
      </c>
      <c r="P63" s="699">
        <f>SUM(IFERROR(VLOOKUP($A63,'Season 1'!AF$4:CC$104,16,0),"0"),
IFERROR(VLOOKUP($A63,'Season 2'!AF$4:CC$104,16,0),"0"),IFERROR(VLOOKUP($A63,'Season 3'!AF$4:CC$104,16,0),"0"),
IFERROR(VLOOKUP($A63,'Season 4'!AF$4:CC$104,16,0),"0"),IFERROR(VLOOKUP($A63,'Season 5'!AF$4:CC$104,16,0),"0"),
IFERROR(VLOOKUP($A63,'Season 6'!AF$4:CC$104,16,0),"0"),IFERROR(VLOOKUP($A63,'Season 7'!AF$4:CC$104,16,0),"0"),
IFERROR(VLOOKUP($A63,'Season 8'!AF$4:CC$104,16,0),"0"),IFERROR(VLOOKUP($A63,'Season 9'!AF$4:CC$104,16,0),"0"),
IFERROR(VLOOKUP($A63,'Season 10'!AF$4:CC$104,16,0),"0"),IFERROR(VLOOKUP($A63,'Season 11'!AF$4:CC$104,16,0),"0"),
IFERROR(VLOOKUP($A63,'Season 12'!AF$4:CC$104,16,0),"0"),IFERROR(VLOOKUP($A63,'Season 13'!AF$4:CC$104,16,0),"0"),
IFERROR(VLOOKUP($A63,'Season 14'!AF$4:CC$104,16,0),"0"),IFERROR(VLOOKUP($A63,'Season 15'!AF$4:CC$104,16,0),"0"),)</f>
        <v>0</v>
      </c>
      <c r="Q63" s="700">
        <f>SUM(IFERROR(VLOOKUP($A63,'Season 1'!AF$4:CC$104,17,0),"0"),
IFERROR(VLOOKUP($A63,'Season 2'!AF$4:CC$104,17,0),"0"),IFERROR(VLOOKUP($A63,'Season 3'!AF$4:CC$104,17,0),"0"),
IFERROR(VLOOKUP($A63,'Season 4'!AF$4:CC$104,17,0),"0"),IFERROR(VLOOKUP($A63,'Season 5'!AF$4:CC$104,17,0),"0"),
IFERROR(VLOOKUP($A63,'Season 6'!AF$4:CC$104,17,0),"0"),IFERROR(VLOOKUP($A63,'Season 7'!AF$4:CC$104,17,0),"0"),
IFERROR(VLOOKUP($A63,'Season 8'!AF$4:CC$104,17,0),"0"),IFERROR(VLOOKUP($A63,'Season 9'!AF$4:CC$104,17,0),"0"),
IFERROR(VLOOKUP($A63,'Season 10'!AF$4:CC$104,17,0),"0"),IFERROR(VLOOKUP($A63,'Season 11'!AF$4:CC$104,17,0),"0"),
IFERROR(VLOOKUP($A63,'Season 12'!AF$4:CC$104,17,0),"0"),IFERROR(VLOOKUP($A63,'Season 13'!AF$4:CC$104,17,0),"0"),
IFERROR(VLOOKUP($A63,'Season 14'!AF$4:CC$104,17,0),"0"),IFERROR(VLOOKUP($A63,'Season 15'!AF$4:CC$104,17,0),"0"),)</f>
        <v>0</v>
      </c>
      <c r="R63" s="692">
        <f>SUM(IFERROR(VLOOKUP($A63,'Season 1'!AF$4:CC$104,18,0),"0"),
IFERROR(VLOOKUP($A63,'Season 2'!AF$4:CC$104,18,0),"0"),IFERROR(VLOOKUP($A63,'Season 3'!AF$4:CC$104,18,0),"0"),
IFERROR(VLOOKUP($A63,'Season 4'!AF$4:CC$104,18,0),"0"),IFERROR(VLOOKUP($A63,'Season 5'!AF$4:CC$104,18,0),"0"),
IFERROR(VLOOKUP($A63,'Season 6'!AF$4:CC$104,18,0),"0"),IFERROR(VLOOKUP($A63,'Season 7'!AF$4:CC$104,18,0),"0"),
IFERROR(VLOOKUP($A63,'Season 8'!AF$4:CC$104,18,0),"0"),IFERROR(VLOOKUP($A63,'Season 9'!AF$4:CC$104,18,0),"0"),
IFERROR(VLOOKUP($A63,'Season 10'!AF$4:CC$104,18,0),"0"),IFERROR(VLOOKUP($A63,'Season 11'!AF$4:CC$104,18,0),"0"),
IFERROR(VLOOKUP($A63,'Season 12'!AF$4:CC$104,18,0),"0"),IFERROR(VLOOKUP($A63,'Season 13'!AF$4:CC$104,18,0),"0"),
IFERROR(VLOOKUP($A63,'Season 14'!AF$4:CC$104,18,0),"0"),IFERROR(VLOOKUP($A63,'Season 15'!AF$4:CC$104,18,0),"0"),)</f>
        <v>0</v>
      </c>
      <c r="S63" s="1023">
        <f>SUM(IFERROR(VLOOKUP($A63,'Season 1'!AF$4:CC$104,19,0),"0"),
IFERROR(VLOOKUP($A63,'Season 2'!AF$4:CC$104,19,0),"0"),IFERROR(VLOOKUP($A63,'Season 3'!AF$4:CC$104,19,0),"0"),
IFERROR(VLOOKUP($A63,'Season 4'!AF$4:CC$104,19,0),"0"),IFERROR(VLOOKUP($A63,'Season 5'!AF$4:CC$104,19,0),"0"),
IFERROR(VLOOKUP($A63,'Season 6'!AF$4:CC$104,19,0),"0"),IFERROR(VLOOKUP($A63,'Season 7'!AF$4:CC$104,19,0),"0"),
IFERROR(VLOOKUP($A63,'Season 8'!AF$4:CC$104,19,0),"0"),IFERROR(VLOOKUP($A63,'Season 9'!AF$4:CC$104,19,0),"0"),
IFERROR(VLOOKUP($A63,'Season 10'!AF$4:CC$104,19,0),"0"),IFERROR(VLOOKUP($A63,'Season 11'!AF$4:CC$104,19,0),"0"),
IFERROR(VLOOKUP($A63,'Season 12'!AF$4:CC$104,19,0),"0"),IFERROR(VLOOKUP($A63,'Season 13'!AF$4:CC$104,19,0),"0"),
IFERROR(VLOOKUP($A63,'Season 14'!AF$4:CC$104,19,0),"0"),IFERROR(VLOOKUP($A63,'Season 15'!AF$4:CC$104,19,0),"0"),)</f>
        <v>0</v>
      </c>
      <c r="T63" s="26">
        <f>SUM(IFERROR(VLOOKUP($A63,'Season 1'!AF$4:CC$104,20,0),"0"),
IFERROR(VLOOKUP($A63,'Season 2'!AF$4:CC$104,20,0),"0"),IFERROR(VLOOKUP($A63,'Season 3'!AF$4:CC$104,20,0),"0"),
IFERROR(VLOOKUP($A63,'Season 4'!AF$4:CC$104,20,0),"0"),IFERROR(VLOOKUP($A63,'Season 5'!AF$4:CC$104,20,0),"0"),
IFERROR(VLOOKUP($A63,'Season 6'!AF$4:CC$104,20,0),"0"),IFERROR(VLOOKUP($A63,'Season 7'!AF$4:CC$104,20,0),"0"),
IFERROR(VLOOKUP($A63,'Season 8'!AF$4:CC$104,20,0),"0"),IFERROR(VLOOKUP($A63,'Season 9'!AF$4:CC$104,20,0),"0"),
IFERROR(VLOOKUP($A63,'Season 10'!AF$4:CC$104,20,0),"0"),IFERROR(VLOOKUP($A63,'Season 11'!AF$4:CC$104,20,0),"0"),
IFERROR(VLOOKUP($A63,'Season 12'!AF$4:CC$104,20,0),"0"),IFERROR(VLOOKUP($A63,'Season 13'!AF$4:CC$104,20,0),"0"),
IFERROR(VLOOKUP($A63,'Season 14'!AF$4:CC$104,20,0),"0"),IFERROR(VLOOKUP($A63,'Season 15'!AF$4:CC$104,20,0),"0"),)</f>
        <v>0</v>
      </c>
      <c r="U63" s="699">
        <f>SUM(IFERROR(VLOOKUP($A63,'Season 1'!AF$4:CC$104,21,0),"0"),
IFERROR(VLOOKUP($A63,'Season 2'!AF$4:CC$104,21,0),"0"),IFERROR(VLOOKUP($A63,'Season 3'!AF$4:CC$104,21,0),"0"),
IFERROR(VLOOKUP($A63,'Season 4'!AF$4:CC$104,21,0),"0"),IFERROR(VLOOKUP($A63,'Season 5'!AF$4:CC$104,21,0),"0"),
IFERROR(VLOOKUP($A63,'Season 6'!AF$4:CC$104,21,0),"0"),IFERROR(VLOOKUP($A63,'Season 7'!AF$4:CC$104,21,0),"0"),
IFERROR(VLOOKUP($A63,'Season 8'!AF$4:CC$104,21,0),"0"),IFERROR(VLOOKUP($A63,'Season 9'!AF$4:CC$104,21,0),"0"),
IFERROR(VLOOKUP($A63,'Season 10'!AF$4:CC$104,21,0),"0"),IFERROR(VLOOKUP($A63,'Season 11'!AF$4:CC$104,21,0),"0"),
IFERROR(VLOOKUP($A63,'Season 12'!AF$4:CC$104,21,0),"0"),IFERROR(VLOOKUP($A63,'Season 13'!AF$4:CC$104,21,0),"0"),
IFERROR(VLOOKUP($A63,'Season 14'!AF$4:CC$104,21,0),"0"),IFERROR(VLOOKUP($A63,'Season 15'!AF$4:CC$104,21,0),"0"),)</f>
        <v>0</v>
      </c>
      <c r="V63" s="700">
        <f>SUM(IFERROR(VLOOKUP($A63,'Season 1'!AF$4:CC$104,22,0),"0"),
IFERROR(VLOOKUP($A63,'Season 2'!AF$4:CC$104,22,0),"0"),IFERROR(VLOOKUP($A63,'Season 3'!AF$4:CC$104,22,0),"0"),
IFERROR(VLOOKUP($A63,'Season 4'!AF$4:CC$104,22,0),"0"),IFERROR(VLOOKUP($A63,'Season 5'!AF$4:CC$104,22,0),"0"),
IFERROR(VLOOKUP($A63,'Season 6'!AF$4:CC$104,22,0),"0"),IFERROR(VLOOKUP($A63,'Season 7'!AF$4:CC$104,22,0),"0"),
IFERROR(VLOOKUP($A63,'Season 8'!AF$4:CC$104,22,0),"0"),IFERROR(VLOOKUP($A63,'Season 9'!AF$4:CC$104,22,0),"0"),
IFERROR(VLOOKUP($A63,'Season 10'!AF$4:CC$104,22,0),"0"),IFERROR(VLOOKUP($A63,'Season 11'!AF$4:CC$104,22,0),"0"),
IFERROR(VLOOKUP($A63,'Season 12'!AF$4:CC$104,22,0),"0"),IFERROR(VLOOKUP($A63,'Season 13'!AF$4:CC$104,22,0),"0"),
IFERROR(VLOOKUP($A63,'Season 14'!AF$4:CC$104,22,0),"0"),IFERROR(VLOOKUP($A63,'Season 15'!AF$4:CC$104,22,0),"0"),)</f>
        <v>0</v>
      </c>
      <c r="W63" s="692">
        <f>SUM(IFERROR(VLOOKUP($A63,'Season 1'!AF$4:CC$104,23,0),"0"),
IFERROR(VLOOKUP($A63,'Season 2'!AF$4:CC$104,23,0),"0"),IFERROR(VLOOKUP($A63,'Season 3'!AF$4:CC$104,23,0),"0"),
IFERROR(VLOOKUP($A63,'Season 4'!AF$4:CC$104,23,0),"0"),IFERROR(VLOOKUP($A63,'Season 5'!AF$4:CC$104,23,0),"0"),
IFERROR(VLOOKUP($A63,'Season 6'!AF$4:CC$104,23,0),"0"),IFERROR(VLOOKUP($A63,'Season 7'!AF$4:CC$104,23,0),"0"),
IFERROR(VLOOKUP($A63,'Season 8'!AF$4:CC$104,23,0),"0"),IFERROR(VLOOKUP($A63,'Season 9'!AF$4:CC$104,23,0),"0"),
IFERROR(VLOOKUP($A63,'Season 10'!AF$4:CC$104,23,0),"0"),IFERROR(VLOOKUP($A63,'Season 11'!AF$4:CC$104,23,0),"0"),
IFERROR(VLOOKUP($A63,'Season 12'!AF$4:CC$104,23,0),"0"),IFERROR(VLOOKUP($A63,'Season 13'!AF$4:CC$104,23,0),"0"),
IFERROR(VLOOKUP($A63,'Season 14'!AF$4:CC$104,23,0),"0"),IFERROR(VLOOKUP($A63,'Season 15'!AF$4:CC$104,23,0),"0"),)</f>
        <v>0</v>
      </c>
      <c r="X63" s="1023">
        <f>SUM(IFERROR(VLOOKUP($A63,'Season 1'!AF$4:CC$104,24,0),"0"),
IFERROR(VLOOKUP($A63,'Season 2'!AF$4:CC$104,24,0),"0"),IFERROR(VLOOKUP($A63,'Season 3'!AF$4:CC$104,24,0),"0"),
IFERROR(VLOOKUP($A63,'Season 4'!AF$4:CC$104,24,0),"0"),IFERROR(VLOOKUP($A63,'Season 5'!AF$4:CC$104,24,0),"0"),
IFERROR(VLOOKUP($A63,'Season 6'!AF$4:CC$104,24,0),"0"),IFERROR(VLOOKUP($A63,'Season 7'!AF$4:CC$104,24,0),"0"),
IFERROR(VLOOKUP($A63,'Season 8'!AF$4:CC$104,24,0),"0"),IFERROR(VLOOKUP($A63,'Season 9'!AF$4:CC$104,24,0),"0"),
IFERROR(VLOOKUP($A63,'Season 10'!AF$4:CC$104,24,0),"0"),IFERROR(VLOOKUP($A63,'Season 11'!AF$4:CC$104,24,0),"0"),
IFERROR(VLOOKUP($A63,'Season 12'!AF$4:CC$104,24,0),"0"),IFERROR(VLOOKUP($A63,'Season 13'!AF$4:CC$104,24,0),"0"),
IFERROR(VLOOKUP($A63,'Season 14'!AF$4:CC$104,24,0),"0"),IFERROR(VLOOKUP($A63,'Season 15'!AF$4:CC$104,24,0),"0"),)</f>
        <v>0</v>
      </c>
      <c r="Y63" s="26">
        <f>SUM(IFERROR(VLOOKUP($A63,'Season 1'!AF$4:CC$104,25,0),"0"),
IFERROR(VLOOKUP($A63,'Season 2'!AF$4:CC$104,25,0),"0"),IFERROR(VLOOKUP($A63,'Season 3'!AF$4:CC$104,25,0),"0"),
IFERROR(VLOOKUP($A63,'Season 4'!AF$4:CC$104,25,0),"0"),IFERROR(VLOOKUP($A63,'Season 5'!AF$4:CC$104,25,0),"0"),
IFERROR(VLOOKUP($A63,'Season 6'!AF$4:CC$104,25,0),"0"),IFERROR(VLOOKUP($A63,'Season 7'!AF$4:CC$104,25,0),"0"),
IFERROR(VLOOKUP($A63,'Season 8'!AF$4:CC$104,25,0),"0"),IFERROR(VLOOKUP($A63,'Season 9'!AF$4:CC$104,25,0),"0"),
IFERROR(VLOOKUP($A63,'Season 10'!AF$4:CC$104,25,0),"0"),IFERROR(VLOOKUP($A63,'Season 11'!AF$4:CC$104,25,0),"0"),
IFERROR(VLOOKUP($A63,'Season 12'!AF$4:CC$104,25,0),"0"),IFERROR(VLOOKUP($A63,'Season 13'!AF$4:CC$104,25,0),"0"),
IFERROR(VLOOKUP($A63,'Season 14'!AF$4:CC$104,25,0),"0"),IFERROR(VLOOKUP($A63,'Season 15'!AF$4:CC$104,25,0),"0"),)</f>
        <v>0</v>
      </c>
      <c r="Z63" s="699">
        <f>SUM(IFERROR(VLOOKUP($A63,'Season 1'!AF$4:CC$104,26,0),"0"),
IFERROR(VLOOKUP($A63,'Season 2'!AF$4:CC$104,26,0),"0"),IFERROR(VLOOKUP($A63,'Season 3'!AF$4:CC$104,26,0),"0"),
IFERROR(VLOOKUP($A63,'Season 4'!AF$4:CC$104,26,0),"0"),IFERROR(VLOOKUP($A63,'Season 5'!AF$4:CC$104,26,0),"0"),
IFERROR(VLOOKUP($A63,'Season 6'!AF$4:CC$104,26,0),"0"),IFERROR(VLOOKUP($A63,'Season 7'!AF$4:CC$104,26,0),"0"),
IFERROR(VLOOKUP($A63,'Season 8'!AF$4:CC$104,26,0),"0"),IFERROR(VLOOKUP($A63,'Season 9'!AF$4:CC$104,26,0),"0"),
IFERROR(VLOOKUP($A63,'Season 10'!AF$4:CC$104,26,0),"0"),IFERROR(VLOOKUP($A63,'Season 11'!AF$4:CC$104,26,0),"0"),
IFERROR(VLOOKUP($A63,'Season 12'!AF$4:CC$104,26,0),"0"),IFERROR(VLOOKUP($A63,'Season 13'!AF$4:CC$104,26,0),"0"),
IFERROR(VLOOKUP($A63,'Season 14'!AF$4:CC$104,26,0),"0"),IFERROR(VLOOKUP($A63,'Season 15'!AF$4:CC$104,26,0),"0"),)</f>
        <v>0</v>
      </c>
      <c r="AA63" s="700">
        <f>SUM(IFERROR(VLOOKUP($A63,'Season 1'!AF$4:CC$104,27,0),"0"),
IFERROR(VLOOKUP($A63,'Season 2'!AF$4:CC$104,27,0),"0"),IFERROR(VLOOKUP($A63,'Season 3'!AF$4:CC$104,27,0),"0"),
IFERROR(VLOOKUP($A63,'Season 4'!AF$4:CC$104,27,0),"0"),IFERROR(VLOOKUP($A63,'Season 5'!AF$4:CC$104,27,0),"0"),
IFERROR(VLOOKUP($A63,'Season 6'!AF$4:CC$104,27,0),"0"),IFERROR(VLOOKUP($A63,'Season 7'!AF$4:CC$104,27,0),"0"),
IFERROR(VLOOKUP($A63,'Season 8'!AF$4:CC$104,27,0),"0"),IFERROR(VLOOKUP($A63,'Season 9'!AF$4:CC$104,27,0),"0"),
IFERROR(VLOOKUP($A63,'Season 10'!AF$4:CC$104,27,0),"0"),IFERROR(VLOOKUP($A63,'Season 11'!AF$4:CC$104,27,0),"0"),
IFERROR(VLOOKUP($A63,'Season 12'!AF$4:CC$104,27,0),"0"),IFERROR(VLOOKUP($A63,'Season 13'!AF$4:CC$104,27,0),"0"),
IFERROR(VLOOKUP($A63,'Season 14'!AF$4:CC$104,27,0),"0"),IFERROR(VLOOKUP($A63,'Season 15'!AF$4:CC$104,27,0),"0"),)</f>
        <v>0</v>
      </c>
      <c r="AB63" s="692">
        <f>SUM(IFERROR(VLOOKUP($A63,'Season 1'!AF$4:CC$104,28,0),"0"),
IFERROR(VLOOKUP($A63,'Season 2'!AF$4:CC$104,28,0),"0"),IFERROR(VLOOKUP($A63,'Season 3'!AF$4:CC$104,28,0),"0"),
IFERROR(VLOOKUP($A63,'Season 4'!AF$4:CC$104,28,0),"0"),IFERROR(VLOOKUP($A63,'Season 5'!AF$4:CC$104,28,0),"0"),
IFERROR(VLOOKUP($A63,'Season 6'!AF$4:CC$104,28,0),"0"),IFERROR(VLOOKUP($A63,'Season 7'!AF$4:CC$104,28,0),"0"),
IFERROR(VLOOKUP($A63,'Season 8'!AF$4:CC$104,28,0),"0"),IFERROR(VLOOKUP($A63,'Season 9'!AF$4:CC$104,28,0),"0"),
IFERROR(VLOOKUP($A63,'Season 10'!AF$4:CC$104,28,0),"0"),IFERROR(VLOOKUP($A63,'Season 11'!AF$4:CC$104,28,0),"0"),
IFERROR(VLOOKUP($A63,'Season 12'!AF$4:CC$104,28,0),"0"),IFERROR(VLOOKUP($A63,'Season 13'!AF$4:CC$104,28,0),"0"),
IFERROR(VLOOKUP($A63,'Season 14'!AF$4:CC$104,28,0),"0"),IFERROR(VLOOKUP($A63,'Season 15'!AF$4:CC$104,28,0),"0"),)</f>
        <v>0</v>
      </c>
      <c r="AC63" s="1023">
        <f>SUM(IFERROR(VLOOKUP($A63,'Season 1'!AF$4:CC$104,29,0),"0"),
IFERROR(VLOOKUP($A63,'Season 2'!AF$4:CC$104,29,0),"0"),IFERROR(VLOOKUP($A63,'Season 3'!AF$4:CC$104,29,0),"0"),
IFERROR(VLOOKUP($A63,'Season 4'!AF$4:CC$104,29,0),"0"),IFERROR(VLOOKUP($A63,'Season 5'!AF$4:CC$104,29,0),"0"),
IFERROR(VLOOKUP($A63,'Season 6'!AF$4:CC$104,29,0),"0"),IFERROR(VLOOKUP($A63,'Season 7'!AF$4:CC$104,29,0),"0"),
IFERROR(VLOOKUP($A63,'Season 8'!AF$4:CC$104,29,0),"0"),IFERROR(VLOOKUP($A63,'Season 9'!AF$4:CC$104,29,0),"0"),
IFERROR(VLOOKUP($A63,'Season 10'!AF$4:CC$104,29,0),"0"),IFERROR(VLOOKUP($A63,'Season 11'!AF$4:CC$104,29,0),"0"),
IFERROR(VLOOKUP($A63,'Season 12'!AF$4:CC$104,29,0),"0"),IFERROR(VLOOKUP($A63,'Season 13'!AF$4:CC$104,29,0),"0"),
IFERROR(VLOOKUP($A63,'Season 14'!AF$4:CC$104,29,0),"0"),IFERROR(VLOOKUP($A63,'Season 15'!AF$4:CC$104,29,0),"0"),)</f>
        <v>0</v>
      </c>
      <c r="AD63" s="26">
        <f>SUM(IFERROR(VLOOKUP($A63,'Season 1'!AF$4:CC$104,30,0),"0"),
IFERROR(VLOOKUP($A63,'Season 2'!AF$4:CC$104,30,0),"0"),IFERROR(VLOOKUP($A63,'Season 3'!AF$4:CC$104,30,0),"0"),
IFERROR(VLOOKUP($A63,'Season 4'!AF$4:CC$104,30,0),"0"),IFERROR(VLOOKUP($A63,'Season 5'!AF$4:CC$104,30,0),"0"),
IFERROR(VLOOKUP($A63,'Season 6'!AF$4:CC$104,30,0),"0"),IFERROR(VLOOKUP($A63,'Season 7'!AF$4:CC$104,30,0),"0"),
IFERROR(VLOOKUP($A63,'Season 8'!AF$4:CC$104,30,0),"0"),IFERROR(VLOOKUP($A63,'Season 9'!AF$4:CC$104,30,0),"0"),
IFERROR(VLOOKUP($A63,'Season 10'!AF$4:CC$104,30,0),"0"),IFERROR(VLOOKUP($A63,'Season 11'!AF$4:CC$104,30,0),"0"),
IFERROR(VLOOKUP($A63,'Season 12'!AF$4:CC$104,30,0),"0"),IFERROR(VLOOKUP($A63,'Season 13'!AF$4:CC$104,30,0),"0"),
IFERROR(VLOOKUP($A63,'Season 14'!AF$4:CC$104,30,0),"0"),IFERROR(VLOOKUP($A63,'Season 15'!AF$4:CC$104,30,0),"0"),)</f>
        <v>0</v>
      </c>
      <c r="AE63" s="699">
        <f>SUM(IFERROR(VLOOKUP($A63,'Season 1'!AF$4:CC$104,31,0),"0"),
IFERROR(VLOOKUP($A63,'Season 2'!AF$4:CC$104,31,0),"0"),IFERROR(VLOOKUP($A63,'Season 3'!AF$4:CC$104,31,0),"0"),
IFERROR(VLOOKUP($A63,'Season 4'!AF$4:CC$104,31,0),"0"),IFERROR(VLOOKUP($A63,'Season 5'!AF$4:CC$104,31,0),"0"),
IFERROR(VLOOKUP($A63,'Season 6'!AF$4:CC$104,31,0),"0"),IFERROR(VLOOKUP($A63,'Season 7'!AF$4:CC$104,31,0),"0"),
IFERROR(VLOOKUP($A63,'Season 8'!AF$4:CC$104,31,0),"0"),IFERROR(VLOOKUP($A63,'Season 9'!AF$4:CC$104,31,0),"0"),
IFERROR(VLOOKUP($A63,'Season 10'!AF$4:CC$104,31,0),"0"),IFERROR(VLOOKUP($A63,'Season 11'!AF$4:CC$104,31,0),"0"),
IFERROR(VLOOKUP($A63,'Season 12'!AF$4:CC$104,31,0),"0"),IFERROR(VLOOKUP($A63,'Season 13'!AF$4:CC$104,31,0),"0"),
IFERROR(VLOOKUP($A63,'Season 14'!AF$4:CC$104,31,0),"0"),IFERROR(VLOOKUP($A63,'Season 15'!AF$4:CC$104,31,0),"0"),)</f>
        <v>0</v>
      </c>
      <c r="AF63" s="700">
        <f>SUM(IFERROR(VLOOKUP($A63,'Season 3'!AF$4:CC$104,32,0),"0"),
IFERROR(VLOOKUP($A63,'Season 4'!AF$4:CC$104,32,0),"0"),IFERROR(VLOOKUP($A63,'Season 5'!AF$4:CC$104,32,0),"0"),
IFERROR(VLOOKUP($A63,'Season 6'!AF$4:CC$104,32,0),"0"),IFERROR(VLOOKUP($A63,'Season 7'!AF$4:CC$104,32,0),"0"),
IFERROR(VLOOKUP($A63,'Season 8'!AF$4:CC$104,32,0),"0"),IFERROR(VLOOKUP($A63,'Season 9'!AF$4:CC$104,32,0),"0"),
IFERROR(VLOOKUP($A63,'Season 10'!AF$4:CC$104,32,0),"0"),IFERROR(VLOOKUP($A63,'Season 11'!AF$4:CC$104,32,0),"0"),
IFERROR(VLOOKUP($A63,'Season 12'!AF$4:CC$104,32,0),"0"),IFERROR(VLOOKUP($A63,'Season 13'!AF$4:CC$104,32,0),"0"),
IFERROR(VLOOKUP($A63,'Season 14'!AF$4:CC$104,32,0),"0"),IFERROR(VLOOKUP($A63,'Season 15'!AF$4:CC$104,32,0),"0"),)</f>
        <v>0</v>
      </c>
      <c r="AG63" s="692">
        <f>SUM(IFERROR(VLOOKUP($A63,'Season 3'!AF$4:CC$104,33,0),"0"),
IFERROR(VLOOKUP($A63,'Season 4'!AF$4:CC$104,33,0),"0"),IFERROR(VLOOKUP($A63,'Season 5'!AF$4:CC$104,33,0),"0"),
IFERROR(VLOOKUP($A63,'Season 6'!AF$4:CC$104,33,0),"0"),IFERROR(VLOOKUP($A63,'Season 7'!AF$4:CC$104,33,0),"0"),
IFERROR(VLOOKUP($A63,'Season 8'!AF$4:CC$104,33,0),"0"),IFERROR(VLOOKUP($A63,'Season 9'!AF$4:CC$104,33,0),"0"),
IFERROR(VLOOKUP($A63,'Season 10'!AF$4:CC$104,33,0),"0"),IFERROR(VLOOKUP($A63,'Season 11'!AF$4:CC$104,33,0),"0"),
IFERROR(VLOOKUP($A63,'Season 12'!AF$4:CC$104,33,0),"0"),IFERROR(VLOOKUP($A63,'Season 13'!AF$4:CC$104,33,0),"0"),
IFERROR(VLOOKUP($A63,'Season 14'!AF$4:CC$104,33,0),"0"),IFERROR(VLOOKUP($A63,'Season 15'!AF$4:CC$104,33,0),"0"),)</f>
        <v>0</v>
      </c>
      <c r="AH63" s="1023">
        <f>SUM(IFERROR(VLOOKUP($A63,'Season 3'!AF$4:CC$104,34,0),"0"),
IFERROR(VLOOKUP($A63,'Season 4'!AF$4:CC$104,34,0),"0"),IFERROR(VLOOKUP($A63,'Season 5'!AF$4:CC$104,34,0),"0"),
IFERROR(VLOOKUP($A63,'Season 6'!AF$4:CC$104,34,0),"0"),IFERROR(VLOOKUP($A63,'Season 7'!AF$4:CC$104,34,0),"0"),
IFERROR(VLOOKUP($A63,'Season 8'!AF$4:CC$104,34,0),"0"),IFERROR(VLOOKUP($A63,'Season 9'!AF$4:CC$104,34,0),"0"),
IFERROR(VLOOKUP($A63,'Season 10'!AF$4:CC$104,34,0),"0"),IFERROR(VLOOKUP($A63,'Season 11'!AF$4:CC$104,34,0),"0"),
IFERROR(VLOOKUP($A63,'Season 12'!AF$4:CC$104,34,0),"0"),IFERROR(VLOOKUP($A63,'Season 13'!AF$4:CC$104,34,0),"0"),
IFERROR(VLOOKUP($A63,'Season 14'!AF$4:CC$104,34,0),"0"),IFERROR(VLOOKUP($A63,'Season 15'!AF$4:CC$104,34,0),"0"),)</f>
        <v>0</v>
      </c>
      <c r="AI63" s="26">
        <f>SUM(IFERROR(VLOOKUP($A63,'Season 3'!AF$4:CC$104,35,0),"0"),
IFERROR(VLOOKUP($A63,'Season 4'!AF$4:CC$104,35,0),"0"),IFERROR(VLOOKUP($A63,'Season 5'!AF$4:CC$104,35,0),"0"),
IFERROR(VLOOKUP($A63,'Season 6'!AF$4:CC$104,35,0),"0"),IFERROR(VLOOKUP($A63,'Season 7'!AF$4:CC$104,35,0),"0"),
IFERROR(VLOOKUP($A63,'Season 8'!AF$4:CC$104,35,0),"0"),IFERROR(VLOOKUP($A63,'Season 9'!AF$4:CC$104,35,0),"0"),
IFERROR(VLOOKUP($A63,'Season 10'!AF$4:CC$104,35,0),"0"),IFERROR(VLOOKUP($A63,'Season 11'!AF$4:CC$104,35,0),"0"),
IFERROR(VLOOKUP($A63,'Season 12'!AF$4:CC$104,35,0),"0"),IFERROR(VLOOKUP($A63,'Season 13'!AF$4:CC$104,35,0),"0"),
IFERROR(VLOOKUP($A63,'Season 14'!AF$4:CC$104,35,0),"0"),IFERROR(VLOOKUP($A63,'Season 15'!AF$4:CC$104,35,0),"0"),)</f>
        <v>0</v>
      </c>
      <c r="AJ63" s="699">
        <f>SUM(IFERROR(VLOOKUP($A63,'Season 3'!AF$4:CC$104,36,0),"0"),
IFERROR(VLOOKUP($A63,'Season 4'!AF$4:CC$104,36,0),"0"),IFERROR(VLOOKUP($A63,'Season 5'!AF$4:CC$104,36,0),"0"),
IFERROR(VLOOKUP($A63,'Season 6'!AF$4:CC$104,36,0),"0"),IFERROR(VLOOKUP($A63,'Season 7'!AF$4:CC$104,36,0),"0"),
IFERROR(VLOOKUP($A63,'Season 8'!AF$4:CC$104,36,0),"0"),IFERROR(VLOOKUP($A63,'Season 9'!AF$4:CC$104,36,0),"0"),
IFERROR(VLOOKUP($A63,'Season 10'!AF$4:CC$104,36,0),"0"),IFERROR(VLOOKUP($A63,'Season 11'!AF$4:CC$104,36,0),"0"),
IFERROR(VLOOKUP($A63,'Season 12'!AF$4:CC$104,36,0),"0"),IFERROR(VLOOKUP($A63,'Season 13'!AF$4:CC$104,36,0),"0"),
IFERROR(VLOOKUP($A63,'Season 14'!AF$4:CC$104,36,0),"0"),IFERROR(VLOOKUP($A63,'Season 15'!AF$4:CC$104,36,0),"0"),)</f>
        <v>0</v>
      </c>
      <c r="AK63" s="700">
        <f>SUM(IFERROR(VLOOKUP($A63,'Season 2'!AF$4:CC$104,32,0),"0"),IFERROR(VLOOKUP($A63,'Season 3'!AF$4:CC$104,37,0),"0"),
IFERROR(VLOOKUP($A63,'Season 4'!AF$4:CC$104,37,0),"0"),IFERROR(VLOOKUP($A63,'Season 5'!AF$4:CC$104,37,0),"0"),
IFERROR(VLOOKUP($A63,'Season 6'!AF$4:CC$104,37,0),"0"),IFERROR(VLOOKUP($A63,'Season 7'!AF$4:CC$104,37,0),"0"),
IFERROR(VLOOKUP($A63,'Season 8'!AF$4:CC$104,37,0),"0"),IFERROR(VLOOKUP($A63,'Season 9'!AF$4:CC$104,37,0),"0"),
IFERROR(VLOOKUP($A63,'Season 10'!AF$4:CC$104,37,0),"0"),IFERROR(VLOOKUP($A63,'Season 11'!AF$4:CC$104,37,0),"0"),
IFERROR(VLOOKUP($A63,'Season 12'!AF$4:CC$104,37,0),"0"),IFERROR(VLOOKUP($A63,'Season 13'!AF$4:CC$104,37,0),"0"),
IFERROR(VLOOKUP($A63,'Season 14'!AF$4:CC$104,37,0),"0"),IFERROR(VLOOKUP($A63,'Season 15'!AF$4:CC$104,37,0),"0"),)</f>
        <v>0</v>
      </c>
      <c r="AL63" s="692">
        <f>SUM(IFERROR(VLOOKUP($A63,'Season 2'!AF$4:CC$104,33,0),"0"),IFERROR(VLOOKUP($A63,'Season 3'!AF$4:CC$104,38,0),"0"),
IFERROR(VLOOKUP($A63,'Season 4'!AF$4:CC$104,38,0),"0"),IFERROR(VLOOKUP($A63,'Season 5'!AF$4:CC$104,38,0),"0"),
IFERROR(VLOOKUP($A63,'Season 6'!AF$4:CC$104,38,0),"0"),IFERROR(VLOOKUP($A63,'Season 7'!AF$4:CC$104,38,0),"0"),
IFERROR(VLOOKUP($A63,'Season 8'!AF$4:CC$104,38,0),"0"),IFERROR(VLOOKUP($A63,'Season 9'!AF$4:CC$104,38,0),"0"),
IFERROR(VLOOKUP($A63,'Season 10'!AF$4:CC$104,38,0),"0"),IFERROR(VLOOKUP($A63,'Season 11'!AF$4:CC$104,38,0),"0"),
IFERROR(VLOOKUP($A63,'Season 12'!AF$4:CC$104,38,0),"0"),IFERROR(VLOOKUP($A63,'Season 13'!AF$4:CC$104,38,0),"0"),
IFERROR(VLOOKUP($A63,'Season 14'!AF$4:CC$104,38,0),"0"),IFERROR(VLOOKUP($A63,'Season 15'!AF$4:CC$104,38,0),"0"),)</f>
        <v>0</v>
      </c>
      <c r="AM63" s="1023">
        <f>SUM(IFERROR(VLOOKUP($A63,'Season 2'!AF$4:CC$104,34,0),"0"),IFERROR(VLOOKUP($A63,'Season 3'!AF$4:CC$104,39,0),"0"),
IFERROR(VLOOKUP($A63,'Season 4'!AF$4:CC$104,39,0),"0"),IFERROR(VLOOKUP($A63,'Season 5'!AF$4:CC$104,39,0),"0"),
IFERROR(VLOOKUP($A63,'Season 6'!AF$4:CC$104,39,0),"0"),IFERROR(VLOOKUP($A63,'Season 7'!AF$4:CC$104,39,0),"0"),
IFERROR(VLOOKUP($A63,'Season 8'!AF$4:CC$104,39,0),"0"),IFERROR(VLOOKUP($A63,'Season 9'!AF$4:CC$104,39,0),"0"),
IFERROR(VLOOKUP($A63,'Season 10'!AF$4:CC$104,39,0),"0"),IFERROR(VLOOKUP($A63,'Season 11'!AF$4:CC$104,39,0),"0"),
IFERROR(VLOOKUP($A63,'Season 12'!AF$4:CC$104,39,0),"0"),IFERROR(VLOOKUP($A63,'Season 13'!AF$4:CC$104,39,0),"0"),
IFERROR(VLOOKUP($A63,'Season 14'!AF$4:CC$104,39,0),"0"),IFERROR(VLOOKUP($A63,'Season 15'!AF$4:CC$104,39,0),"0"),)</f>
        <v>0</v>
      </c>
      <c r="AN63" s="26">
        <f>SUM(IFERROR(VLOOKUP($A63,'Season 2'!AF$4:CC$104,35,0),"0"),IFERROR(VLOOKUP($A63,'Season 3'!AF$4:CC$104,40,0),"0"),
IFERROR(VLOOKUP($A63,'Season 4'!AF$4:CC$104,40,0),"0"),IFERROR(VLOOKUP($A63,'Season 5'!AF$4:CC$104,40,0),"0"),
IFERROR(VLOOKUP($A63,'Season 6'!AF$4:CC$104,40,0),"0"),IFERROR(VLOOKUP($A63,'Season 7'!AF$4:CC$104,40,0),"0"),
IFERROR(VLOOKUP($A63,'Season 8'!AF$4:CC$104,40,0),"0"),IFERROR(VLOOKUP($A63,'Season 9'!AF$4:CC$104,40,0),"0"),
IFERROR(VLOOKUP($A63,'Season 10'!AF$4:CC$104,40,0),"0"),IFERROR(VLOOKUP($A63,'Season 11'!AF$4:CC$104,40,0),"0"),
IFERROR(VLOOKUP($A63,'Season 12'!AF$4:CC$104,40,0),"0"),IFERROR(VLOOKUP($A63,'Season 13'!AF$4:CC$104,40,0),"0"),
IFERROR(VLOOKUP($A63,'Season 14'!AF$4:CC$104,40,0),"0"),IFERROR(VLOOKUP($A63,'Season 15'!AF$4:CC$104,40,0),"0"),)</f>
        <v>0</v>
      </c>
      <c r="AO63" s="699">
        <f>SUM(IFERROR(VLOOKUP($A63,'Season 2'!AF$4:CC$104,36,0),"0"),IFERROR(VLOOKUP($A63,'Season 3'!AF$4:CC$104,41,0),"0"),
IFERROR(VLOOKUP($A63,'Season 4'!AF$4:CC$104,41,0),"0"),IFERROR(VLOOKUP($A63,'Season 5'!AF$4:CC$104,41,0),"0"),
IFERROR(VLOOKUP($A63,'Season 6'!AF$4:CC$104,41,0),"0"),IFERROR(VLOOKUP($A63,'Season 7'!AF$4:CC$104,41,0),"0"),
IFERROR(VLOOKUP($A63,'Season 8'!AF$4:CC$104,41,0),"0"),IFERROR(VLOOKUP($A63,'Season 9'!AF$4:CC$104,41,0),"0"),
IFERROR(VLOOKUP($A63,'Season 10'!AF$4:CC$104,41,0),"0"),IFERROR(VLOOKUP($A63,'Season 11'!AF$4:CC$104,41,0),"0"),
IFERROR(VLOOKUP($A63,'Season 12'!AF$4:CC$104,41,0),"0"),IFERROR(VLOOKUP($A63,'Season 13'!AF$4:CC$104,41,0),"0"),
IFERROR(VLOOKUP($A63,'Season 14'!AF$4:CC$104,41,0),"0"),IFERROR(VLOOKUP($A63,'Season 15'!AF$4:CC$104,41,0),"0"),)</f>
        <v>0</v>
      </c>
      <c r="AP63" s="700">
        <f>SUM(IFERROR(VLOOKUP($A63,'Season 2'!AF$4:CC$104,37,0),"0"),IFERROR(VLOOKUP($A63,'Season 3'!AF$4:CC$104,42,0),"0"),
IFERROR(VLOOKUP($A63,'Season 4'!AF$4:CC$104,42,0),"0"),IFERROR(VLOOKUP($A63,'Season 5'!AF$4:CC$104,42,0),"0"),
IFERROR(VLOOKUP($A63,'Season 6'!AF$4:CC$104,42,0),"0"),IFERROR(VLOOKUP($A63,'Season 7'!AF$4:CC$104,42,0),"0"),
IFERROR(VLOOKUP($A63,'Season 8'!AF$4:CC$104,42,0),"0"),IFERROR(VLOOKUP($A63,'Season 9'!AF$4:CC$104,42,0),"0"),
IFERROR(VLOOKUP($A63,'Season 10'!AF$4:CC$104,42,0),"0"),IFERROR(VLOOKUP($A63,'Season 11'!AF$4:CC$104,42,0),"0"),
IFERROR(VLOOKUP($A63,'Season 12'!AF$4:CC$104,42,0),"0"),IFERROR(VLOOKUP($A63,'Season 13'!AF$4:CC$104,42,0),"0"),
IFERROR(VLOOKUP($A63,'Season 14'!AF$4:CC$104,42,0),"0"),IFERROR(VLOOKUP($A63,'Season 15'!AF$4:CC$104,42,0),"0"),)</f>
        <v>0</v>
      </c>
      <c r="AQ63" s="692">
        <f>SUM(IFERROR(VLOOKUP($A63,'Season 2'!AF$4:CC$104,38,0),"0"),IFERROR(VLOOKUP($A63,'Season 3'!AF$4:CC$104,43,0),"0"),
IFERROR(VLOOKUP($A63,'Season 4'!AF$4:CC$104,43,0),"0"),IFERROR(VLOOKUP($A63,'Season 5'!AF$4:CC$104,43,0),"0"),
IFERROR(VLOOKUP($A63,'Season 6'!AF$4:CC$104,43,0),"0"),IFERROR(VLOOKUP($A63,'Season 7'!AF$4:CC$104,43,0),"0"),
IFERROR(VLOOKUP($A63,'Season 8'!AF$4:CC$104,43,0),"0"),IFERROR(VLOOKUP($A63,'Season 9'!AF$4:CC$104,43,0),"0"),
IFERROR(VLOOKUP($A63,'Season 10'!AF$4:CC$104,43,0),"0"),IFERROR(VLOOKUP($A63,'Season 11'!AF$4:CC$104,43,0),"0"),
IFERROR(VLOOKUP($A63,'Season 12'!AF$4:CC$104,43,0),"0"),IFERROR(VLOOKUP($A63,'Season 13'!AF$4:CC$104,43,0),"0"),
IFERROR(VLOOKUP($A63,'Season 14'!AF$4:CC$104,43,0),"0"),IFERROR(VLOOKUP($A63,'Season 15'!AF$4:CC$104,43,0),"0"),)</f>
        <v>0</v>
      </c>
      <c r="AR63" s="1023">
        <f>SUM(IFERROR(VLOOKUP($A63,'Season 2'!AF$4:CC$104,39,0),"0"),IFERROR(VLOOKUP($A63,'Season 3'!AF$4:CC$104,44,0),"0"),
IFERROR(VLOOKUP($A63,'Season 4'!AF$4:CC$104,44,0),"0"),IFERROR(VLOOKUP($A63,'Season 5'!AF$4:CC$104,44,0),"0"),
IFERROR(VLOOKUP($A63,'Season 6'!AF$4:CC$104,44,0),"0"),IFERROR(VLOOKUP($A63,'Season 7'!AF$4:CC$104,44,0),"0"),
IFERROR(VLOOKUP($A63,'Season 8'!AF$4:CC$104,44,0),"0"),IFERROR(VLOOKUP($A63,'Season 9'!AF$4:CC$104,44,0),"0"),
IFERROR(VLOOKUP($A63,'Season 10'!AF$4:CC$104,44,0),"0"),IFERROR(VLOOKUP($A63,'Season 11'!AF$4:CC$104,44,0),"0"),
IFERROR(VLOOKUP($A63,'Season 12'!AF$4:CC$104,44,0),"0"),IFERROR(VLOOKUP($A63,'Season 13'!AF$4:CC$104,44,0),"0"),
IFERROR(VLOOKUP($A63,'Season 14'!AF$4:CC$104,44,0),"0"),IFERROR(VLOOKUP($A63,'Season 15'!AF$4:CC$104,44,0),"0"),)</f>
        <v>0</v>
      </c>
      <c r="AS63" s="26">
        <f>SUM(IFERROR(VLOOKUP($A63,'Season 2'!AF$4:CC$104,40,0),"0"),IFERROR(VLOOKUP($A63,'Season 3'!AF$4:CC$104,45,0),"0"),
IFERROR(VLOOKUP($A63,'Season 4'!AF$4:CC$104,45,0),"0"),IFERROR(VLOOKUP($A63,'Season 5'!AF$4:CC$104,45,0),"0"),
IFERROR(VLOOKUP($A63,'Season 6'!AF$4:CC$104,45,0),"0"),IFERROR(VLOOKUP($A63,'Season 7'!AF$4:CC$104,45,0),"0"),
IFERROR(VLOOKUP($A63,'Season 8'!AF$4:CC$104,45,0),"0"),IFERROR(VLOOKUP($A63,'Season 9'!AF$4:CC$104,45,0),"0"),
IFERROR(VLOOKUP($A63,'Season 10'!AF$4:CC$104,45,0),"0"),IFERROR(VLOOKUP($A63,'Season 11'!AF$4:CC$104,45,0),"0"),
IFERROR(VLOOKUP($A63,'Season 12'!AF$4:CC$104,45,0),"0"),IFERROR(VLOOKUP($A63,'Season 13'!AF$4:CC$104,45,0),"0"),
IFERROR(VLOOKUP($A63,'Season 14'!AF$4:CC$104,45,0),"0"),IFERROR(VLOOKUP($A63,'Season 15'!AF$4:CC$104,45,0),"0"),)</f>
        <v>0</v>
      </c>
      <c r="AT63" s="699">
        <f>SUM(IFERROR(VLOOKUP($A63,'Season 2'!AF$4:CC$104,41,0),"0"),IFERROR(VLOOKUP($A63,'Season 3'!AF$4:CC$104,46,0),"0"),
IFERROR(VLOOKUP($A63,'Season 4'!AF$4:CC$104,46,0),"0"),IFERROR(VLOOKUP($A63,'Season 5'!AF$4:CC$104,46,0),"0"),
IFERROR(VLOOKUP($A63,'Season 6'!AF$4:CC$104,46,0),"0"),IFERROR(VLOOKUP($A63,'Season 7'!AF$4:CC$104,46,0),"0"),
IFERROR(VLOOKUP($A63,'Season 8'!AF$4:CC$104,46,0),"0"),IFERROR(VLOOKUP($A63,'Season 9'!AF$4:CC$104,46,0),"0"),
IFERROR(VLOOKUP($A63,'Season 10'!AF$4:CC$104,46,0),"0"),IFERROR(VLOOKUP($A63,'Season 11'!AF$4:CC$104,46,0),"0"),
IFERROR(VLOOKUP($A63,'Season 12'!AF$4:CC$104,46,0),"0"),IFERROR(VLOOKUP($A63,'Season 13'!AF$4:CC$104,46,0),"0"),
IFERROR(VLOOKUP($A63,'Season 14'!AF$4:CC$104,46,0),"0"),IFERROR(VLOOKUP($A63,'Season 15'!AF$4:CC$104,46,0),"0"),)</f>
        <v>0</v>
      </c>
      <c r="AU63" s="700">
        <f>SUM(IFERROR(VLOOKUP($A63,'Season 3'!AF$4:CH$104,47,0),"0"),
IFERROR(VLOOKUP($A63,'Season 4'!AF$4:CH$104,47,0),"0"),IFERROR(VLOOKUP($A63,'Season 5'!AF$4:CH$104,47,0),"0"),
IFERROR(VLOOKUP($A63,'Season 6'!AF$4:CH$104,47,0),"0"),IFERROR(VLOOKUP($A63,'Season 7'!AF$4:CH$104,47,0),"0"),
IFERROR(VLOOKUP($A63,'Season 8'!AF$4:CH$104,47,0),"0"),IFERROR(VLOOKUP($A63,'Season 9'!AF$4:CH$104,47,0),"0"),
IFERROR(VLOOKUP($A63,'Season 10'!AF$4:CH$104,47,0),"0"),IFERROR(VLOOKUP($A63,'Season 11'!AF$4:CH$104,47,0),"0"),
IFERROR(VLOOKUP($A63,'Season 12'!AF$4:CH$104,47,0),"0"),IFERROR(VLOOKUP($A63,'Season 13'!AF$4:CH$104,47,0),"0"),
IFERROR(VLOOKUP($A63,'Season 14'!AF$4:CH$104,47,0),"0"),IFERROR(VLOOKUP($A63,'Season 15'!AF$4:CH$104,47,0),"0"),)</f>
        <v>0</v>
      </c>
      <c r="AV63" s="692">
        <f>SUM(IFERROR(VLOOKUP($A63,'Season 3'!AF$4:CH$104,48,0),"0"),
IFERROR(VLOOKUP($A63,'Season 4'!AF$4:CH$104,48,0),"0"),IFERROR(VLOOKUP($A63,'Season 5'!AF$4:CH$104,48,0),"0"),
IFERROR(VLOOKUP($A63,'Season 6'!AF$4:CH$104,48,0),"0"),IFERROR(VLOOKUP($A63,'Season 7'!AF$4:CH$104,48,0),"0"),
IFERROR(VLOOKUP($A63,'Season 8'!AF$4:CH$104,48,0),"0"),IFERROR(VLOOKUP($A63,'Season 9'!AF$4:CH$104,48,0),"0"),
IFERROR(VLOOKUP($A63,'Season 10'!AF$4:CH$104,48,0),"0"),IFERROR(VLOOKUP($A63,'Season 11'!AF$4:CH$104,48,0),"0"),
IFERROR(VLOOKUP($A63,'Season 12'!AF$4:CH$104,48,0),"0"),IFERROR(VLOOKUP($A63,'Season 13'!AF$4:CH$104,48,0),"0"),
IFERROR(VLOOKUP($A63,'Season 14'!AF$4:CH$104,48,0),"0"),IFERROR(VLOOKUP($A63,'Season 15'!AF$4:CH$104,48,0),"0"),)</f>
        <v>0</v>
      </c>
      <c r="AW63" s="1023">
        <f>SUM(IFERROR(VLOOKUP($A63,'Season 3'!AF$4:CH$104,49,0),"0"),
IFERROR(VLOOKUP($A63,'Season 4'!AF$4:CH$104,49,0),"0"),IFERROR(VLOOKUP($A63,'Season 5'!AF$4:CH$104,49,0),"0"),
IFERROR(VLOOKUP($A63,'Season 6'!AF$4:CH$104,49,0),"0"),IFERROR(VLOOKUP($A63,'Season 7'!AF$4:CH$104,49,0),"0"),
IFERROR(VLOOKUP($A63,'Season 8'!AF$4:CH$104,49,0),"0"),IFERROR(VLOOKUP($A63,'Season 9'!AF$4:CH$104,49,0),"0"),
IFERROR(VLOOKUP($A63,'Season 10'!AF$4:CH$104,49,0),"0"),IFERROR(VLOOKUP($A63,'Season 11'!AF$4:CH$104,49,0),"0"),
IFERROR(VLOOKUP($A63,'Season 12'!AF$4:CH$104,49,0),"0"),IFERROR(VLOOKUP($A63,'Season 13'!AF$4:CH$104,49,0),"0"),
IFERROR(VLOOKUP($A63,'Season 14'!AF$4:CH$104,49,0),"0"),IFERROR(VLOOKUP($A63,'Season 15'!AF$4:CH$104,49,0),"0"),)</f>
        <v>0</v>
      </c>
      <c r="AX63" s="26">
        <f>SUM(IFERROR(VLOOKUP($A63,'Season 3'!AF$4:CH$104,50,0),"0"),
IFERROR(VLOOKUP($A63,'Season 4'!AF$4:CH$104,50,0),"0"),IFERROR(VLOOKUP($A63,'Season 5'!AF$4:CH$104,50,0),"0"),
IFERROR(VLOOKUP($A63,'Season 6'!AF$4:CH$104,50,0),"0"),IFERROR(VLOOKUP($A63,'Season 7'!AF$4:CH$104,50,0),"0"),
IFERROR(VLOOKUP($A63,'Season 8'!AF$4:CH$104,50,0),"0"),IFERROR(VLOOKUP($A63,'Season 9'!AF$4:CH$104,50,0),"0"),
IFERROR(VLOOKUP($A63,'Season 10'!AF$4:CH$104,50,0),"0"),IFERROR(VLOOKUP($A63,'Season 11'!AF$4:CH$104,50,0),"0"),
IFERROR(VLOOKUP($A63,'Season 12'!AF$4:CH$104,50,0),"0"),IFERROR(VLOOKUP($A63,'Season 13'!AF$4:CH$104,50,0),"0"),
IFERROR(VLOOKUP($A63,'Season 14'!AF$4:CH$104,50,0),"0"),IFERROR(VLOOKUP($A63,'Season 15'!AF$4:CH$104,50,0),"0"),)</f>
        <v>0</v>
      </c>
      <c r="AY63" s="699">
        <f>SUM(IFERROR(VLOOKUP($A63,'Season 3'!AF$4:CH$104,51,0),"0"),
IFERROR(VLOOKUP($A63,'Season 4'!AF$4:CH$104,51,0),"0"),IFERROR(VLOOKUP($A63,'Season 5'!AF$4:CH$104,51,0),"0"),
IFERROR(VLOOKUP($A63,'Season 6'!AF$4:CH$104,51,0),"0"),IFERROR(VLOOKUP($A63,'Season 7'!AF$4:CH$104,51,0),"0"),
IFERROR(VLOOKUP($A63,'Season 8'!AF$4:CH$104,51,0),"0"),IFERROR(VLOOKUP($A63,'Season 9'!AF$4:CH$104,51,0),"0"),
IFERROR(VLOOKUP($A63,'Season 10'!AF$4:CH$104,51,0),"0"),IFERROR(VLOOKUP($A63,'Season 11'!AF$4:CH$104,51,0),"0"),
IFERROR(VLOOKUP($A63,'Season 12'!AF$4:CH$104,51,0),"0"),IFERROR(VLOOKUP($A63,'Season 13'!AF$4:CH$104,51,0),"0"),
IFERROR(VLOOKUP($A63,'Season 14'!AF$4:CH$104,51,0),"0"),IFERROR(VLOOKUP($A63,'Season 15'!AF$4:CH$104,51,0),"0"),)</f>
        <v>0</v>
      </c>
      <c r="AZ63" s="700">
        <f>SUM(IFERROR(VLOOKUP($A63,'Season 1'!AF$4:CC$104,32,0),"0"),IFERROR(VLOOKUP($A63,'Season 2'!AF$4:CC$104,37,0),"0"),)</f>
        <v>0</v>
      </c>
      <c r="BA63" s="692">
        <f>SUM(IFERROR(VLOOKUP($A63,'Season 1'!AF$4:CC$104,33,0),"0"),IFERROR(VLOOKUP($A63,'Season 2'!AF$4:CC$104,38,0),"0"),)</f>
        <v>0</v>
      </c>
      <c r="BB63" s="1023">
        <f>SUM(IFERROR(VLOOKUP($A63,'Season 1'!AF$4:CC$104,34,0),"0"),IFERROR(VLOOKUP($A63,'Season 2'!AF$4:CC$104,39,0),"0"),)</f>
        <v>0</v>
      </c>
      <c r="BC63" s="26">
        <f>SUM(IFERROR(VLOOKUP($A63,'Season 1'!AF$4:CC$104,35,0),"0"),IFERROR(VLOOKUP($A63,'Season 2'!AF$4:CC$104,40,0),"0"),)</f>
        <v>0</v>
      </c>
      <c r="BD63" s="699">
        <f>SUM(IFERROR(VLOOKUP($A63,'Season 1'!AF$4:CC$104,36,0),"0"),IFERROR(VLOOKUP($A63,'Season 2'!AF$4:CC$104,41,0),"0"),)</f>
        <v>0</v>
      </c>
      <c r="BE63" s="1111">
        <f>SUM(IFERROR(VLOOKUP($A63,'Season 1'!AF$4:CC$104,37,0),"0"),
IFERROR(VLOOKUP($A63,'Season 2'!AF$4:CC$104,47,0),"0"),IFERROR(VLOOKUP($A63,'Season 3'!AF$4:CH$104,52,0),"0"),
IFERROR(VLOOKUP($A63,'Season 4'!AF$4:CH$104,52,0),"0"),IFERROR(VLOOKUP($A63,'Season 5'!AF$4:CH$104,52,0),"0"),
IFERROR(VLOOKUP($A63,'Season 6'!AF$4:CH$104,52,0),"0"),IFERROR(VLOOKUP($A63,'Season 7'!AF$4:CH$104,52,0),"0"),
IFERROR(VLOOKUP($A63,'Season 8'!AF$4:CH$104,52,0),"0"),IFERROR(VLOOKUP($A63,'Season 9'!AF$4:CH$104,52,0),"0"),
IFERROR(VLOOKUP($A63,'Season 10'!AF$4:CH$104,52,0),"0"),IFERROR(VLOOKUP($A63,'Season 11'!AF$4:CH$104,52,0),"0"),
IFERROR(VLOOKUP($A63,'Season 12'!AF$4:CH$104,52,0),"0"),IFERROR(VLOOKUP($A63,'Season 13'!AF$4:CH$104,52,0),"0"),
IFERROR(VLOOKUP($A63,'Season 14'!AF$4:CH$104,52,0),"0"),IFERROR(VLOOKUP($A63,'Season 15'!AF$4:CH$104,52,0),"0"),)</f>
        <v>0</v>
      </c>
      <c r="BF63" s="1112">
        <f>SUM(IFERROR(VLOOKUP($A63,'Season 1'!AF$4:CC$104,38,0),"0"),
IFERROR(VLOOKUP($A63,'Season 2'!AF$4:CC$104,48,0),"0"),IFERROR(VLOOKUP($A63,'Season 3'!AF$4:CH$104,53,0),"0"),
IFERROR(VLOOKUP($A63,'Season 4'!AF$4:CH$104,53,0),"0"),IFERROR(VLOOKUP($A63,'Season 5'!AF$4:CH$104,53,0),"0"),
IFERROR(VLOOKUP($A63,'Season 6'!AF$4:CH$104,53,0),"0"),IFERROR(VLOOKUP($A63,'Season 7'!AF$4:CH$104,53,0),"0"),
IFERROR(VLOOKUP($A63,'Season 8'!AF$4:CH$104,53,0),"0"),IFERROR(VLOOKUP($A63,'Season 9'!AF$4:CH$104,53,0),"0"),
IFERROR(VLOOKUP($A63,'Season 10'!AF$4:CH$104,53,0),"0"),IFERROR(VLOOKUP($A63,'Season 11'!AF$4:CH$104,53,0),"0"),
IFERROR(VLOOKUP($A63,'Season 12'!AF$4:CH$104,53,0),"0"),IFERROR(VLOOKUP($A63,'Season 13'!AF$4:CH$104,53,0),"0"),
IFERROR(VLOOKUP($A63,'Season 14'!AF$4:CH$104,53,0),"0"),IFERROR(VLOOKUP($A63,'Season 15'!AF$4:CH$104,53,0),"0"),)</f>
        <v>0</v>
      </c>
      <c r="BG63" s="1061" t="e">
        <f t="shared" si="1"/>
        <v>#DIV/0!</v>
      </c>
      <c r="BI63" s="1100"/>
      <c r="BJ63" s="1100"/>
      <c r="BK63" s="1100"/>
      <c r="BL63" s="1100"/>
      <c r="BM63" s="1100"/>
      <c r="BN63" s="1100"/>
      <c r="BO63" s="334"/>
      <c r="BP63" s="334"/>
      <c r="BQ63" s="334"/>
      <c r="BR63" s="334"/>
      <c r="BS63" s="15">
        <f>IFERROR(VLOOKUP($A63,'Season 1'!$AF$4:$CH$104,39,0),"0")</f>
        <v>0</v>
      </c>
      <c r="BT63" s="15">
        <f>IFERROR(VLOOKUP($A63,'Season 1'!$AF$4:$CH$104,40,0),"0")</f>
        <v>0</v>
      </c>
      <c r="BU63" s="15">
        <f>IFERROR(VLOOKUP($A63,'Season 2'!$AF$4:$CH$104,49,0),"0")</f>
        <v>0</v>
      </c>
      <c r="BV63" s="15">
        <f>IFERROR(VLOOKUP($A63,'Season 2'!$AF$4:$CH$104,50,0),"0")</f>
        <v>0</v>
      </c>
      <c r="BW63" s="15">
        <f>IFERROR(VLOOKUP($A63,'Season 3'!$AF$4:$CH$104,54,0),"0")</f>
        <v>0</v>
      </c>
      <c r="BX63" s="15">
        <f>IFERROR(VLOOKUP($A63,'Season 3'!$AF$4:$CH$104,55,0),"0")</f>
        <v>0</v>
      </c>
      <c r="BY63" s="15" t="str">
        <f>IFERROR(VLOOKUP($A63,'Season 4'!$AF$4:$CH$104,54,0),"0")</f>
        <v>0</v>
      </c>
      <c r="BZ63" s="15" t="str">
        <f>IFERROR(VLOOKUP($A63,'Season 4'!$AF$4:$CH$104,55,0),"0")</f>
        <v>0</v>
      </c>
      <c r="CA63" s="15" t="str">
        <f>IFERROR(VLOOKUP($A63,'Season 5'!$AF$4:$CH$104,54,0),"0")</f>
        <v>0</v>
      </c>
      <c r="CB63" s="15" t="str">
        <f>IFERROR(VLOOKUP($A63,'Season 5'!$AF$4:$CH$104,55,0),"0")</f>
        <v>0</v>
      </c>
      <c r="CC63" s="15" t="str">
        <f>IFERROR(VLOOKUP($A63,'Season 6'!$AF$4:$CH$104,54,0),"0")</f>
        <v>0</v>
      </c>
      <c r="CD63" s="15" t="str">
        <f>IFERROR(VLOOKUP($A63,'Season 6'!$AF$4:$CH$104,55,0),"0")</f>
        <v>0</v>
      </c>
      <c r="CE63" s="15" t="str">
        <f>IFERROR(VLOOKUP($A63,'Season 7'!$AF$4:$CH$104,54,0),"0")</f>
        <v>0</v>
      </c>
      <c r="CF63" s="15" t="str">
        <f>IFERROR(VLOOKUP($A63,'Season 7'!$AF$4:$CH$104,55,0),"0")</f>
        <v>0</v>
      </c>
      <c r="CG63" s="15" t="str">
        <f>IFERROR(VLOOKUP($A63,'Season 8'!$AF$4:$CH$104,54,0),"0")</f>
        <v>0</v>
      </c>
      <c r="CH63" s="15" t="str">
        <f>IFERROR(VLOOKUP($A63,'Season 8'!$AF$4:$CH$104,55,0),"0")</f>
        <v>0</v>
      </c>
      <c r="CI63" s="15" t="str">
        <f>IFERROR(VLOOKUP($A63,'Season 9'!$AF$4:$CH$104,54,0),"0")</f>
        <v>0</v>
      </c>
      <c r="CJ63" s="15" t="str">
        <f>IFERROR(VLOOKUP($A63,'Season 9'!$AF$4:$CH$104,55,0),"0")</f>
        <v>0</v>
      </c>
      <c r="CK63" s="15" t="str">
        <f>IFERROR(VLOOKUP($A63,'Season 10'!$AF$4:$CH$104,54,0),"0")</f>
        <v>0</v>
      </c>
      <c r="CL63" s="15" t="str">
        <f>IFERROR(VLOOKUP($A63,'Season 10'!$AF$4:$CH$104,55,0),"0")</f>
        <v>0</v>
      </c>
      <c r="CM63" s="15" t="str">
        <f>IFERROR(VLOOKUP($A63,'Season 11'!$AF$4:$CH$104,54,0),"0")</f>
        <v>0</v>
      </c>
      <c r="CN63" s="15" t="str">
        <f>IFERROR(VLOOKUP($A63,'Season 11'!$AF$4:$CH$104,55,0),"0")</f>
        <v>0</v>
      </c>
      <c r="CO63" s="15" t="str">
        <f>IFERROR(VLOOKUP($A63,'Season 12'!$AF$4:$CH$104,54,0),"0")</f>
        <v>0</v>
      </c>
      <c r="CP63" s="15" t="str">
        <f>IFERROR(VLOOKUP($A63,'Season 12'!$AF$4:$CH$104,55,0),"0")</f>
        <v>0</v>
      </c>
      <c r="CQ63" s="15" t="str">
        <f>IFERROR(VLOOKUP($A63,'Season 13'!$AF$4:$CH$104,54,0),"0")</f>
        <v>0</v>
      </c>
      <c r="CR63" s="15" t="str">
        <f>IFERROR(VLOOKUP($A63,'Season 13'!$AF$4:$CH$104,55,0),"0")</f>
        <v>0</v>
      </c>
      <c r="CS63" s="15" t="str">
        <f>IFERROR(VLOOKUP($A63,'Season 14'!$AF$4:$CH$104,54,0),"0")</f>
        <v>0</v>
      </c>
      <c r="CT63" s="15" t="str">
        <f>IFERROR(VLOOKUP($A63,'Season 14'!$AF$4:$CH$104,55,0),"0")</f>
        <v>0</v>
      </c>
      <c r="CU63" s="15" t="str">
        <f>IFERROR(VLOOKUP($A63,'Season 15'!$AF$4:$CH$104,54,0),"0")</f>
        <v>0</v>
      </c>
      <c r="CV63" s="15" t="str">
        <f>IFERROR(VLOOKUP($A63,'Season 15'!$AF$4:$CH$104,55,0),"0")</f>
        <v>0</v>
      </c>
    </row>
    <row r="64" spans="1:100" x14ac:dyDescent="0.25">
      <c r="A64" s="2" t="s">
        <v>140</v>
      </c>
      <c r="B64" s="1021">
        <f>IFERROR(VLOOKUP('Data Totals'!A64,'Season 1'!AF$4:CC$104,2,FALSE),IFERROR(VLOOKUP('Data Totals'!A64,'Season 2'!AF$4:CC$104,2,FALSE),IFERROR(VLOOKUP('Data Totals'!A64,'Season 3'!AF$4:CC$104,2,FALSE),IFERROR(VLOOKUP('Data Totals'!A64,'Season 4'!AF$4:CC$104,2,FALSE),IFERROR(VLOOKUP('Data Totals'!A64,'Season 5'!AF$4:CC$104,2,FALSE),IFERROR(VLOOKUP('Data Totals'!A64,'Season 6'!AF$4:CC$104,2,FALSE),IFERROR(VLOOKUP('Data Totals'!A64,'Season 7'!AF$4:CC$104,2,FALSE),IFERROR(VLOOKUP('Data Totals'!A64,'Season 8'!AF$4:CC$104,2,FALSE),IFERROR(VLOOKUP('Data Totals'!A64,'Season 9'!AF$4:CC$104,2,FALSE),IFERROR(VLOOKUP('Data Totals'!A64,'Season 10'!AF$4:CC$104,2,FALSE),IFERROR(VLOOKUP('Data Totals'!A64,'Season 11'!AF$4:CC$104,2,FALSE),IFERROR(VLOOKUP('Data Totals'!A64,'Season 12'!AF$4:CC$104,2,FALSE),IFERROR(VLOOKUP('Data Totals'!A64,'Season 13'!AF$4:CC$104,2,FALSE),IFERROR(VLOOKUP('Data Totals'!A64,'Season 14'!AF$4:CC$104,2,FALSE),IFERROR(VLOOKUP('Data Totals'!A64,'Season 15'!AF$4:CC$104,2,FALSE),"N/A")))))))))))))))</f>
        <v>0</v>
      </c>
      <c r="C64" s="1022">
        <f>IFERROR(VLOOKUP('Data Totals'!A64,'Season 1'!AF$4:CC$104,3,FALSE),IFERROR(VLOOKUP('Data Totals'!A64,'Season 2'!AF$4:CC$104,3,FALSE),IFERROR(VLOOKUP('Data Totals'!A64,'Season 3'!AF$4:CC$104,3,FALSE),IFERROR(VLOOKUP('Data Totals'!A64,'Season 4'!AF$4:CC$104,3,FALSE),IFERROR(VLOOKUP('Data Totals'!A64,'Season 5'!AF$4:CC$104,3,FALSE),IFERROR(VLOOKUP('Data Totals'!A64,'Season 6'!AF$4:CC$104,3,FALSE),IFERROR(VLOOKUP('Data Totals'!A64,'Season 7'!AF$4:CC$104,3,FALSE),IFERROR(VLOOKUP('Data Totals'!A64,'Season 8'!AF$4:CC$104,3,FALSE),IFERROR(VLOOKUP('Data Totals'!A64,'Season 9'!AF$4:CC$104,3,FALSE),IFERROR(VLOOKUP('Data Totals'!A64,'Season 10'!AF$4:CC$104,3,FALSE),IFERROR(VLOOKUP('Data Totals'!A64,'Season 11'!AF$4:CC$104,3,FALSE),IFERROR(VLOOKUP('Data Totals'!A64,'Season 12'!AF$4:CC$104,3,FALSE),IFERROR(VLOOKUP('Data Totals'!A64,'Season 13'!AF$4:CC$104,3,FALSE),IFERROR(VLOOKUP('Data Totals'!A64,'Season 14'!AF$4:CC$104,3,FALSE),IFERROR(VLOOKUP('Data Totals'!A64,'Season 15'!AF$4:CC$104,3,FALSE),"N/A")))))))))))))))</f>
        <v>0</v>
      </c>
      <c r="D64" s="1022">
        <f>IFERROR(VLOOKUP('Data Totals'!A64,'Season 1'!AF$4:CC$104,4,FALSE),IFERROR(VLOOKUP('Data Totals'!A64,'Season 2'!AF$4:CC$104,4,FALSE),IFERROR(VLOOKUP('Data Totals'!A64,'Season 3'!AF$4:CC$104,4,FALSE),IFERROR(VLOOKUP('Data Totals'!A64,'Season 4'!AF$4:CC$104,4,FALSE),IFERROR(VLOOKUP('Data Totals'!A64,'Season 5'!AF$4:CC$104,4,FALSE),IFERROR(VLOOKUP('Data Totals'!A64,'Season 6'!AF$4:CC$104,4,FALSE),IFERROR(VLOOKUP('Data Totals'!A64,'Season 7'!AF$4:CC$104,4,FALSE),IFERROR(VLOOKUP('Data Totals'!A64,'Season 8'!AF$4:CC$104,4,FALSE),IFERROR(VLOOKUP('Data Totals'!A64,'Season 9'!AF$4:CC$104,4,FALSE),IFERROR(VLOOKUP('Data Totals'!A64,'Season 10'!AF$4:CC$104,4,FALSE),IFERROR(VLOOKUP('Data Totals'!A64,'Season 11'!AF$4:CC$104,4,FALSE),IFERROR(VLOOKUP('Data Totals'!A64,'Season 12'!AF$4:CC$104,4,FALSE),IFERROR(VLOOKUP('Data Totals'!A64,'Season 13'!AF$4:CC$104,4,FALSE),IFERROR(VLOOKUP('Data Totals'!A64,'Season 14'!AF$4:CC$104,4,FALSE),IFERROR(VLOOKUP('Data Totals'!A64,'Season 15'!AF$4:CC$104,4,FALSE),"N/A")))))))))))))))</f>
        <v>0</v>
      </c>
      <c r="E64" s="1022">
        <f t="shared" si="0"/>
        <v>0</v>
      </c>
      <c r="F64" s="692">
        <f>SUM(IFERROR(VLOOKUP(A64,BI$3:BN$152,2,0),"0"),IFERROR(VLOOKUP(A64,'Season 1'!AF$4:CC$104,6,0),"0"),
IFERROR(VLOOKUP(A64,'Season 2'!AF$4:CC$104,6,0),"0"),IFERROR(VLOOKUP(A64,'Season 3'!AF$4:CC$104,6,0),"0"),
IFERROR(VLOOKUP(A64,'Season 4'!AF$4:CC$104,6,0),"0"),IFERROR(VLOOKUP(A64,'Season 5'!AF$4:CC$104,6,0),"0"),
IFERROR(VLOOKUP(A64,'Season 6'!AF$4:CC$104,6,0),"0"),IFERROR(VLOOKUP(A64,'Season 7'!AF$4:CC$104,6,0),"0"),
IFERROR(VLOOKUP(A64,'Season 8'!AF$4:CC$104,6,0),"0"),IFERROR(VLOOKUP(A64,'Season 9'!AF$4:CC$104,6,0),"0"),
IFERROR(VLOOKUP(A64,'Season 10'!AF$4:CC$104,6,0),"0"),IFERROR(VLOOKUP(A64,'Season 11'!AF$4:CC$104,6,0),"0"),
IFERROR(VLOOKUP(A64,'Season 12'!AF$4:CC$104,6,0),"0"),IFERROR(VLOOKUP(A64,'Season 13'!AF$4:CC$104,6,0),"0"),
IFERROR(VLOOKUP(A64,'Season 14'!AF$4:CC$104,6,0),"0"),IFERROR(VLOOKUP(A64,'Season 15'!AF$4:CC$104,6,0),"0"),)</f>
        <v>0</v>
      </c>
      <c r="G64" s="692">
        <f>SUM(IFERROR(VLOOKUP(A64,'Season 1'!AF$4:CC$104,7,0),"0"),
IFERROR(VLOOKUP(A64,'Season 2'!AF$4:CC$104,7,0),"0"),IFERROR(VLOOKUP(A64,'Season 3'!AF$4:CC$104,7,0),"0"),
IFERROR(VLOOKUP(A64,'Season 4'!AF$4:CC$104,7,0),"0"),IFERROR(VLOOKUP(A64,'Season 5'!AF$4:CC$104,7,0),"0"),
IFERROR(VLOOKUP(A64,'Season 6'!AF$4:CC$104,7,0),"0"),IFERROR(VLOOKUP(A64,'Season 7'!AF$4:CC$104,7,0),"0"),
IFERROR(VLOOKUP(A64,'Season 8'!AF$4:CC$104,7,0),"0"),IFERROR(VLOOKUP(A64,'Season 9'!AF$4:CC$104,7,0),"0"),
IFERROR(VLOOKUP(A64,'Season 10'!AF$4:CC$104,7,0),"0"),IFERROR(VLOOKUP(A64,'Season 11'!AF$4:CC$104,7,0),"0"),
IFERROR(VLOOKUP(A64,'Season 12'!AF$4:CC$104,7,0),"0"),IFERROR(VLOOKUP(A64,'Season 13'!AF$4:CC$104,7,0),"0"),
IFERROR(VLOOKUP(A64,'Season 14'!AF$4:CC$104,7,0),"0"),IFERROR(VLOOKUP(A64,'Season 15'!AF$4:CC$104,7,0),"0"),)</f>
        <v>0</v>
      </c>
      <c r="H64" s="556">
        <f>SUM(IFERROR(VLOOKUP(A64,'Season 1'!AF$4:CC$104,8,0),"0"),
IFERROR(VLOOKUP(A64,'Season 2'!AF$4:CC$104,8,0),"0"),IFERROR(VLOOKUP(A64,'Season 3'!AF$4:CC$104,8,0),"0"),
IFERROR(VLOOKUP(A64,'Season 4'!AF$4:CC$104,8,0),"0"),IFERROR(VLOOKUP(A64,'Season 5'!AF$4:CC$104,8,0),"0"),
IFERROR(VLOOKUP(A64,'Season 6'!AF$4:CC$104,8,0),"0"),IFERROR(VLOOKUP(A64,'Season 7'!AF$4:CC$104,8,0),"0"),
IFERROR(VLOOKUP(A64,'Season 8'!AF$4:CC$104,8,0),"0"),IFERROR(VLOOKUP(A64,'Season 9'!AF$4:CC$104,8,0),"0"),
IFERROR(VLOOKUP(A64,'Season 10'!AF$4:CC$104,8,0),"0"),IFERROR(VLOOKUP(A64,'Season 11'!AF$4:CC$104,8,0),"0"),
IFERROR(VLOOKUP(A64,'Season 12'!AF$4:CC$104,8,0),"0"),IFERROR(VLOOKUP(A64,'Season 13'!AF$4:CC$104,8,0),"0"),
IFERROR(VLOOKUP(A64,'Season 14'!AF$4:CC$104,8,0),"0"),IFERROR(VLOOKUP(A64,'Season 15'!AF$4:CC$104,8,0),"0"),)</f>
        <v>0</v>
      </c>
      <c r="I64" s="1023">
        <f>SUM(IFERROR(VLOOKUP(A64,'Season 1'!AF$4:CC$104,9,0),"0"),
IFERROR(VLOOKUP(A64,'Season 2'!AF$4:CC$104,9,0),"0"),IFERROR(VLOOKUP(A64,'Season 3'!AF$4:CC$104,9,0),"0"),
IFERROR(VLOOKUP(A64,'Season 4'!AF$4:CC$104,9,0),"0"),IFERROR(VLOOKUP(A64,'Season 5'!AF$4:CC$104,9,0),"0"),
IFERROR(VLOOKUP(A64,'Season 6'!AF$4:CC$104,9,0),"0"),IFERROR(VLOOKUP(A64,'Season 7'!AF$4:CC$104,9,0),"0"),
IFERROR(VLOOKUP(A64,'Season 8'!AF$4:CC$104,9,0),"0"),IFERROR(VLOOKUP(A64,'Season 9'!AF$4:CC$104,9,0),"0"),
IFERROR(VLOOKUP(A64,'Season 10'!AF$4:CC$104,9,0),"0"),IFERROR(VLOOKUP(A64,'Season 11'!AF$4:CC$104,9,0),"0"),
IFERROR(VLOOKUP(A64,'Season 12'!AF$4:CC$104,9,0),"0"),IFERROR(VLOOKUP(A64,'Season 13'!AF$4:CC$104,9,0),"0"),
IFERROR(VLOOKUP(A64,'Season 14'!AF$4:CC$104,9,0),"0"),IFERROR(VLOOKUP(A64,'Season 15'!AF$4:CC$104,9,0),"0"),)</f>
        <v>0</v>
      </c>
      <c r="J64" s="26">
        <f>SUM(IFERROR(VLOOKUP(A64,BI$3:BN$152,3,0),"0"),IFERROR(VLOOKUP(A64,'Season 1'!AF$4:CC$104,10,0),"0"),
IFERROR(VLOOKUP(A64,'Season 2'!AF$4:CC$104,10,0),"0"),IFERROR(VLOOKUP(A64,'Season 3'!AF$4:CC$104,10,0),"0"),
IFERROR(VLOOKUP(A64,'Season 4'!AF$4:CC$104,10,0),"0"),IFERROR(VLOOKUP(A64,'Season 5'!AF$4:CC$104,10,0),"0"),
IFERROR(VLOOKUP(A64,'Season 6'!AF$4:CC$104,10,0),"0"),IFERROR(VLOOKUP(A64,'Season 7'!AF$4:CC$104,10,0),"0"),
IFERROR(VLOOKUP(A64,'Season 8'!AF$4:CC$104,10,0),"0"),IFERROR(VLOOKUP(A64,'Season 9'!AF$4:CC$104,10,0),"0"),
IFERROR(VLOOKUP(A64,'Season 10'!AF$4:CC$104,10,0),"0"),IFERROR(VLOOKUP(A64,'Season 11'!AF$4:CC$104,10,0),"0"),
IFERROR(VLOOKUP(A64,'Season 12'!AF$4:CC$104,10,0),"0"),IFERROR(VLOOKUP(A64,'Season 13'!AF$4:CC$104,10,0),"0"),
IFERROR(VLOOKUP(A64,'Season 14'!AF$4:CC$104,10,0),"0"),IFERROR(VLOOKUP(A64,'Season 15'!AF$4:CC$104,10,0),"0"),)</f>
        <v>0</v>
      </c>
      <c r="K64" s="699">
        <f>SUM(IFERROR(VLOOKUP(A64,BI$3:BN$152,4,0),"0"),IFERROR(VLOOKUP(A64,'Season 1'!AF$4:CC$104,11,0),"0"),
IFERROR(VLOOKUP(A64,'Season 2'!AF$4:CC$104,11,0),"0"),IFERROR(VLOOKUP(A64,'Season 3'!AF$4:CC$104,11,0),"0"),
IFERROR(VLOOKUP(A64,'Season 4'!AF$4:CC$104,11,0),"0"),IFERROR(VLOOKUP(A64,'Season 5'!AF$4:CC$104,11,0),"0"),
IFERROR(VLOOKUP(A64,'Season 6'!AF$4:CC$104,11,0),"0"),IFERROR(VLOOKUP(A64,'Season 7'!AF$4:CC$104,11,0),"0"),
IFERROR(VLOOKUP(A64,'Season 8'!AF$4:CC$104,11,0),"0"),IFERROR(VLOOKUP(A64,'Season 9'!AF$4:CC$104,11,0),"0"),
IFERROR(VLOOKUP(A64,'Season 10'!AF$4:CC$104,11,0),"0"),IFERROR(VLOOKUP(A64,'Season 11'!AF$4:CC$104,11,0),"0"),
IFERROR(VLOOKUP(A64,'Season 12'!AF$4:CC$104,11,0),"0"),IFERROR(VLOOKUP(A64,'Season 13'!AF$4:CC$104,11,0),"0"),
IFERROR(VLOOKUP(A64,'Season 14'!AF$4:CC$104,11,0),"0"),IFERROR(VLOOKUP(A64,'Season 15'!AF$4:CC$104,11,0),"0"),)</f>
        <v>0</v>
      </c>
      <c r="L64" s="700">
        <f>SUM(IFERROR(VLOOKUP($A64,'Season 1'!AF$4:CC$104,12,0),"0"),
IFERROR(VLOOKUP($A64,'Season 2'!AF$4:CC$104,12,0),"0"),IFERROR(VLOOKUP($A64,'Season 3'!AF$4:CC$104,12,0),"0"),
IFERROR(VLOOKUP($A64,'Season 4'!AF$4:CC$104,12,0),"0"),IFERROR(VLOOKUP($A64,'Season 5'!AF$4:CC$104,12,0),"0"),
IFERROR(VLOOKUP($A64,'Season 6'!AF$4:CC$104,12,0),"0"),IFERROR(VLOOKUP($A64,'Season 7'!AF$4:CC$104,12,0),"0"),
IFERROR(VLOOKUP($A64,'Season 8'!AF$4:CC$104,12,0),"0"),IFERROR(VLOOKUP($A64,'Season 9'!AF$4:CC$104,12,0),"0"),
IFERROR(VLOOKUP($A64,'Season 10'!AF$4:CC$104,12,0),"0"),IFERROR(VLOOKUP($A64,'Season 11'!AF$4:CC$104,12,0),"0"),
IFERROR(VLOOKUP($A64,'Season 12'!AF$4:CC$104,12,0),"0"),IFERROR(VLOOKUP($A64,'Season 13'!AF$4:CC$104,12,0),"0"),
IFERROR(VLOOKUP($A64,'Season 14'!AF$4:CC$104,12,0),"0"),IFERROR(VLOOKUP($A64,'Season 15'!AF$4:CC$104,12,0),"0"),)</f>
        <v>0</v>
      </c>
      <c r="M64" s="692">
        <f>SUM(IFERROR(VLOOKUP($A64,'Season 1'!AF$4:CC$104,13,0),"0"),
IFERROR(VLOOKUP($A64,'Season 2'!AF$4:CC$104,13,0),"0"),IFERROR(VLOOKUP($A64,'Season 3'!AF$4:CC$104,13,0),"0"),
IFERROR(VLOOKUP($A64,'Season 4'!AF$4:CC$104,13,0),"0"),IFERROR(VLOOKUP($A64,'Season 5'!AF$4:CC$104,13,0),"0"),
IFERROR(VLOOKUP($A64,'Season 6'!AF$4:CC$104,13,0),"0"),IFERROR(VLOOKUP($A64,'Season 7'!AF$4:CC$104,13,0),"0"),
IFERROR(VLOOKUP($A64,'Season 8'!AF$4:CC$104,13,0),"0"),IFERROR(VLOOKUP($A64,'Season 9'!AF$4:CC$104,13,0),"0"),
IFERROR(VLOOKUP($A64,'Season 10'!AF$4:CC$104,13,0),"0"),IFERROR(VLOOKUP($A64,'Season 11'!AF$4:CC$104,13,0),"0"),
IFERROR(VLOOKUP($A64,'Season 12'!AF$4:CC$104,13,0),"0"),IFERROR(VLOOKUP($A64,'Season 13'!AF$4:CC$104,13,0),"0"),
IFERROR(VLOOKUP($A64,'Season 14'!AF$4:CC$104,13,0),"0"),IFERROR(VLOOKUP($A64,'Season 15'!AF$4:CC$104,13,0),"0"),)</f>
        <v>0</v>
      </c>
      <c r="N64" s="1023">
        <f>SUM(IFERROR(VLOOKUP($A64,'Season 1'!AF$4:CC$104,14,0),"0"),
IFERROR(VLOOKUP($A64,'Season 2'!AF$4:CC$104,14,0),"0"),IFERROR(VLOOKUP($A64,'Season 3'!AF$4:CC$104,14,0),"0"),
IFERROR(VLOOKUP($A64,'Season 4'!AF$4:CC$104,14,0),"0"),IFERROR(VLOOKUP($A64,'Season 5'!AF$4:CC$104,14,0),"0"),
IFERROR(VLOOKUP($A64,'Season 6'!AF$4:CC$104,14,0),"0"),IFERROR(VLOOKUP($A64,'Season 7'!AF$4:CC$104,14,0),"0"),
IFERROR(VLOOKUP($A64,'Season 8'!AF$4:CC$104,14,0),"0"),IFERROR(VLOOKUP($A64,'Season 9'!AF$4:CC$104,14,0),"0"),
IFERROR(VLOOKUP($A64,'Season 10'!AF$4:CC$104,14,0),"0"),IFERROR(VLOOKUP($A64,'Season 11'!AF$4:CC$104,14,0),"0"),
IFERROR(VLOOKUP($A64,'Season 12'!AF$4:CC$104,14,0),"0"),IFERROR(VLOOKUP($A64,'Season 13'!AF$4:CC$104,14,0),"0"),
IFERROR(VLOOKUP($A64,'Season 14'!AF$4:CC$104,14,0),"0"),IFERROR(VLOOKUP($A64,'Season 15'!AF$4:CC$104,14,0),"0"),)</f>
        <v>0</v>
      </c>
      <c r="O64" s="26">
        <f>SUM(IFERROR(VLOOKUP($A64,'Season 1'!AF$4:CC$104,15,0),"0"),
IFERROR(VLOOKUP($A64,'Season 2'!AF$4:CC$104,15,0),"0"),IFERROR(VLOOKUP($A64,'Season 3'!AF$4:CC$104,15,0),"0"),
IFERROR(VLOOKUP($A64,'Season 4'!AF$4:CC$104,15,0),"0"),IFERROR(VLOOKUP($A64,'Season 5'!AF$4:CC$104,15,0),"0"),
IFERROR(VLOOKUP($A64,'Season 6'!AF$4:CC$104,15,0),"0"),IFERROR(VLOOKUP($A64,'Season 7'!AF$4:CC$104,15,0),"0"),
IFERROR(VLOOKUP($A64,'Season 8'!AF$4:CC$104,15,0),"0"),IFERROR(VLOOKUP($A64,'Season 9'!AF$4:CC$104,15,0),"0"),
IFERROR(VLOOKUP($A64,'Season 10'!AF$4:CC$104,15,0),"0"),IFERROR(VLOOKUP($A64,'Season 11'!AF$4:CC$104,15,0),"0"),
IFERROR(VLOOKUP($A64,'Season 12'!AF$4:CC$104,15,0),"0"),IFERROR(VLOOKUP($A64,'Season 13'!AF$4:CC$104,15,0),"0"),
IFERROR(VLOOKUP($A64,'Season 14'!AF$4:CC$104,15,0),"0"),IFERROR(VLOOKUP($A64,'Season 15'!AF$4:CC$104,15,0),"0"),)</f>
        <v>0</v>
      </c>
      <c r="P64" s="699">
        <f>SUM(IFERROR(VLOOKUP($A64,'Season 1'!AF$4:CC$104,16,0),"0"),
IFERROR(VLOOKUP($A64,'Season 2'!AF$4:CC$104,16,0),"0"),IFERROR(VLOOKUP($A64,'Season 3'!AF$4:CC$104,16,0),"0"),
IFERROR(VLOOKUP($A64,'Season 4'!AF$4:CC$104,16,0),"0"),IFERROR(VLOOKUP($A64,'Season 5'!AF$4:CC$104,16,0),"0"),
IFERROR(VLOOKUP($A64,'Season 6'!AF$4:CC$104,16,0),"0"),IFERROR(VLOOKUP($A64,'Season 7'!AF$4:CC$104,16,0),"0"),
IFERROR(VLOOKUP($A64,'Season 8'!AF$4:CC$104,16,0),"0"),IFERROR(VLOOKUP($A64,'Season 9'!AF$4:CC$104,16,0),"0"),
IFERROR(VLOOKUP($A64,'Season 10'!AF$4:CC$104,16,0),"0"),IFERROR(VLOOKUP($A64,'Season 11'!AF$4:CC$104,16,0),"0"),
IFERROR(VLOOKUP($A64,'Season 12'!AF$4:CC$104,16,0),"0"),IFERROR(VLOOKUP($A64,'Season 13'!AF$4:CC$104,16,0),"0"),
IFERROR(VLOOKUP($A64,'Season 14'!AF$4:CC$104,16,0),"0"),IFERROR(VLOOKUP($A64,'Season 15'!AF$4:CC$104,16,0),"0"),)</f>
        <v>0</v>
      </c>
      <c r="Q64" s="700">
        <f>SUM(IFERROR(VLOOKUP($A64,'Season 1'!AF$4:CC$104,17,0),"0"),
IFERROR(VLOOKUP($A64,'Season 2'!AF$4:CC$104,17,0),"0"),IFERROR(VLOOKUP($A64,'Season 3'!AF$4:CC$104,17,0),"0"),
IFERROR(VLOOKUP($A64,'Season 4'!AF$4:CC$104,17,0),"0"),IFERROR(VLOOKUP($A64,'Season 5'!AF$4:CC$104,17,0),"0"),
IFERROR(VLOOKUP($A64,'Season 6'!AF$4:CC$104,17,0),"0"),IFERROR(VLOOKUP($A64,'Season 7'!AF$4:CC$104,17,0),"0"),
IFERROR(VLOOKUP($A64,'Season 8'!AF$4:CC$104,17,0),"0"),IFERROR(VLOOKUP($A64,'Season 9'!AF$4:CC$104,17,0),"0"),
IFERROR(VLOOKUP($A64,'Season 10'!AF$4:CC$104,17,0),"0"),IFERROR(VLOOKUP($A64,'Season 11'!AF$4:CC$104,17,0),"0"),
IFERROR(VLOOKUP($A64,'Season 12'!AF$4:CC$104,17,0),"0"),IFERROR(VLOOKUP($A64,'Season 13'!AF$4:CC$104,17,0),"0"),
IFERROR(VLOOKUP($A64,'Season 14'!AF$4:CC$104,17,0),"0"),IFERROR(VLOOKUP($A64,'Season 15'!AF$4:CC$104,17,0),"0"),)</f>
        <v>0</v>
      </c>
      <c r="R64" s="692">
        <f>SUM(IFERROR(VLOOKUP($A64,'Season 1'!AF$4:CC$104,18,0),"0"),
IFERROR(VLOOKUP($A64,'Season 2'!AF$4:CC$104,18,0),"0"),IFERROR(VLOOKUP($A64,'Season 3'!AF$4:CC$104,18,0),"0"),
IFERROR(VLOOKUP($A64,'Season 4'!AF$4:CC$104,18,0),"0"),IFERROR(VLOOKUP($A64,'Season 5'!AF$4:CC$104,18,0),"0"),
IFERROR(VLOOKUP($A64,'Season 6'!AF$4:CC$104,18,0),"0"),IFERROR(VLOOKUP($A64,'Season 7'!AF$4:CC$104,18,0),"0"),
IFERROR(VLOOKUP($A64,'Season 8'!AF$4:CC$104,18,0),"0"),IFERROR(VLOOKUP($A64,'Season 9'!AF$4:CC$104,18,0),"0"),
IFERROR(VLOOKUP($A64,'Season 10'!AF$4:CC$104,18,0),"0"),IFERROR(VLOOKUP($A64,'Season 11'!AF$4:CC$104,18,0),"0"),
IFERROR(VLOOKUP($A64,'Season 12'!AF$4:CC$104,18,0),"0"),IFERROR(VLOOKUP($A64,'Season 13'!AF$4:CC$104,18,0),"0"),
IFERROR(VLOOKUP($A64,'Season 14'!AF$4:CC$104,18,0),"0"),IFERROR(VLOOKUP($A64,'Season 15'!AF$4:CC$104,18,0),"0"),)</f>
        <v>0</v>
      </c>
      <c r="S64" s="1023">
        <f>SUM(IFERROR(VLOOKUP($A64,'Season 1'!AF$4:CC$104,19,0),"0"),
IFERROR(VLOOKUP($A64,'Season 2'!AF$4:CC$104,19,0),"0"),IFERROR(VLOOKUP($A64,'Season 3'!AF$4:CC$104,19,0),"0"),
IFERROR(VLOOKUP($A64,'Season 4'!AF$4:CC$104,19,0),"0"),IFERROR(VLOOKUP($A64,'Season 5'!AF$4:CC$104,19,0),"0"),
IFERROR(VLOOKUP($A64,'Season 6'!AF$4:CC$104,19,0),"0"),IFERROR(VLOOKUP($A64,'Season 7'!AF$4:CC$104,19,0),"0"),
IFERROR(VLOOKUP($A64,'Season 8'!AF$4:CC$104,19,0),"0"),IFERROR(VLOOKUP($A64,'Season 9'!AF$4:CC$104,19,0),"0"),
IFERROR(VLOOKUP($A64,'Season 10'!AF$4:CC$104,19,0),"0"),IFERROR(VLOOKUP($A64,'Season 11'!AF$4:CC$104,19,0),"0"),
IFERROR(VLOOKUP($A64,'Season 12'!AF$4:CC$104,19,0),"0"),IFERROR(VLOOKUP($A64,'Season 13'!AF$4:CC$104,19,0),"0"),
IFERROR(VLOOKUP($A64,'Season 14'!AF$4:CC$104,19,0),"0"),IFERROR(VLOOKUP($A64,'Season 15'!AF$4:CC$104,19,0),"0"),)</f>
        <v>0</v>
      </c>
      <c r="T64" s="26">
        <f>SUM(IFERROR(VLOOKUP($A64,'Season 1'!AF$4:CC$104,20,0),"0"),
IFERROR(VLOOKUP($A64,'Season 2'!AF$4:CC$104,20,0),"0"),IFERROR(VLOOKUP($A64,'Season 3'!AF$4:CC$104,20,0),"0"),
IFERROR(VLOOKUP($A64,'Season 4'!AF$4:CC$104,20,0),"0"),IFERROR(VLOOKUP($A64,'Season 5'!AF$4:CC$104,20,0),"0"),
IFERROR(VLOOKUP($A64,'Season 6'!AF$4:CC$104,20,0),"0"),IFERROR(VLOOKUP($A64,'Season 7'!AF$4:CC$104,20,0),"0"),
IFERROR(VLOOKUP($A64,'Season 8'!AF$4:CC$104,20,0),"0"),IFERROR(VLOOKUP($A64,'Season 9'!AF$4:CC$104,20,0),"0"),
IFERROR(VLOOKUP($A64,'Season 10'!AF$4:CC$104,20,0),"0"),IFERROR(VLOOKUP($A64,'Season 11'!AF$4:CC$104,20,0),"0"),
IFERROR(VLOOKUP($A64,'Season 12'!AF$4:CC$104,20,0),"0"),IFERROR(VLOOKUP($A64,'Season 13'!AF$4:CC$104,20,0),"0"),
IFERROR(VLOOKUP($A64,'Season 14'!AF$4:CC$104,20,0),"0"),IFERROR(VLOOKUP($A64,'Season 15'!AF$4:CC$104,20,0),"0"),)</f>
        <v>0</v>
      </c>
      <c r="U64" s="699">
        <f>SUM(IFERROR(VLOOKUP($A64,'Season 1'!AF$4:CC$104,21,0),"0"),
IFERROR(VLOOKUP($A64,'Season 2'!AF$4:CC$104,21,0),"0"),IFERROR(VLOOKUP($A64,'Season 3'!AF$4:CC$104,21,0),"0"),
IFERROR(VLOOKUP($A64,'Season 4'!AF$4:CC$104,21,0),"0"),IFERROR(VLOOKUP($A64,'Season 5'!AF$4:CC$104,21,0),"0"),
IFERROR(VLOOKUP($A64,'Season 6'!AF$4:CC$104,21,0),"0"),IFERROR(VLOOKUP($A64,'Season 7'!AF$4:CC$104,21,0),"0"),
IFERROR(VLOOKUP($A64,'Season 8'!AF$4:CC$104,21,0),"0"),IFERROR(VLOOKUP($A64,'Season 9'!AF$4:CC$104,21,0),"0"),
IFERROR(VLOOKUP($A64,'Season 10'!AF$4:CC$104,21,0),"0"),IFERROR(VLOOKUP($A64,'Season 11'!AF$4:CC$104,21,0),"0"),
IFERROR(VLOOKUP($A64,'Season 12'!AF$4:CC$104,21,0),"0"),IFERROR(VLOOKUP($A64,'Season 13'!AF$4:CC$104,21,0),"0"),
IFERROR(VLOOKUP($A64,'Season 14'!AF$4:CC$104,21,0),"0"),IFERROR(VLOOKUP($A64,'Season 15'!AF$4:CC$104,21,0),"0"),)</f>
        <v>0</v>
      </c>
      <c r="V64" s="700">
        <f>SUM(IFERROR(VLOOKUP($A64,'Season 1'!AF$4:CC$104,22,0),"0"),
IFERROR(VLOOKUP($A64,'Season 2'!AF$4:CC$104,22,0),"0"),IFERROR(VLOOKUP($A64,'Season 3'!AF$4:CC$104,22,0),"0"),
IFERROR(VLOOKUP($A64,'Season 4'!AF$4:CC$104,22,0),"0"),IFERROR(VLOOKUP($A64,'Season 5'!AF$4:CC$104,22,0),"0"),
IFERROR(VLOOKUP($A64,'Season 6'!AF$4:CC$104,22,0),"0"),IFERROR(VLOOKUP($A64,'Season 7'!AF$4:CC$104,22,0),"0"),
IFERROR(VLOOKUP($A64,'Season 8'!AF$4:CC$104,22,0),"0"),IFERROR(VLOOKUP($A64,'Season 9'!AF$4:CC$104,22,0),"0"),
IFERROR(VLOOKUP($A64,'Season 10'!AF$4:CC$104,22,0),"0"),IFERROR(VLOOKUP($A64,'Season 11'!AF$4:CC$104,22,0),"0"),
IFERROR(VLOOKUP($A64,'Season 12'!AF$4:CC$104,22,0),"0"),IFERROR(VLOOKUP($A64,'Season 13'!AF$4:CC$104,22,0),"0"),
IFERROR(VLOOKUP($A64,'Season 14'!AF$4:CC$104,22,0),"0"),IFERROR(VLOOKUP($A64,'Season 15'!AF$4:CC$104,22,0),"0"),)</f>
        <v>0</v>
      </c>
      <c r="W64" s="692">
        <f>SUM(IFERROR(VLOOKUP($A64,'Season 1'!AF$4:CC$104,23,0),"0"),
IFERROR(VLOOKUP($A64,'Season 2'!AF$4:CC$104,23,0),"0"),IFERROR(VLOOKUP($A64,'Season 3'!AF$4:CC$104,23,0),"0"),
IFERROR(VLOOKUP($A64,'Season 4'!AF$4:CC$104,23,0),"0"),IFERROR(VLOOKUP($A64,'Season 5'!AF$4:CC$104,23,0),"0"),
IFERROR(VLOOKUP($A64,'Season 6'!AF$4:CC$104,23,0),"0"),IFERROR(VLOOKUP($A64,'Season 7'!AF$4:CC$104,23,0),"0"),
IFERROR(VLOOKUP($A64,'Season 8'!AF$4:CC$104,23,0),"0"),IFERROR(VLOOKUP($A64,'Season 9'!AF$4:CC$104,23,0),"0"),
IFERROR(VLOOKUP($A64,'Season 10'!AF$4:CC$104,23,0),"0"),IFERROR(VLOOKUP($A64,'Season 11'!AF$4:CC$104,23,0),"0"),
IFERROR(VLOOKUP($A64,'Season 12'!AF$4:CC$104,23,0),"0"),IFERROR(VLOOKUP($A64,'Season 13'!AF$4:CC$104,23,0),"0"),
IFERROR(VLOOKUP($A64,'Season 14'!AF$4:CC$104,23,0),"0"),IFERROR(VLOOKUP($A64,'Season 15'!AF$4:CC$104,23,0),"0"),)</f>
        <v>0</v>
      </c>
      <c r="X64" s="1023">
        <f>SUM(IFERROR(VLOOKUP($A64,'Season 1'!AF$4:CC$104,24,0),"0"),
IFERROR(VLOOKUP($A64,'Season 2'!AF$4:CC$104,24,0),"0"),IFERROR(VLOOKUP($A64,'Season 3'!AF$4:CC$104,24,0),"0"),
IFERROR(VLOOKUP($A64,'Season 4'!AF$4:CC$104,24,0),"0"),IFERROR(VLOOKUP($A64,'Season 5'!AF$4:CC$104,24,0),"0"),
IFERROR(VLOOKUP($A64,'Season 6'!AF$4:CC$104,24,0),"0"),IFERROR(VLOOKUP($A64,'Season 7'!AF$4:CC$104,24,0),"0"),
IFERROR(VLOOKUP($A64,'Season 8'!AF$4:CC$104,24,0),"0"),IFERROR(VLOOKUP($A64,'Season 9'!AF$4:CC$104,24,0),"0"),
IFERROR(VLOOKUP($A64,'Season 10'!AF$4:CC$104,24,0),"0"),IFERROR(VLOOKUP($A64,'Season 11'!AF$4:CC$104,24,0),"0"),
IFERROR(VLOOKUP($A64,'Season 12'!AF$4:CC$104,24,0),"0"),IFERROR(VLOOKUP($A64,'Season 13'!AF$4:CC$104,24,0),"0"),
IFERROR(VLOOKUP($A64,'Season 14'!AF$4:CC$104,24,0),"0"),IFERROR(VLOOKUP($A64,'Season 15'!AF$4:CC$104,24,0),"0"),)</f>
        <v>0</v>
      </c>
      <c r="Y64" s="26">
        <f>SUM(IFERROR(VLOOKUP($A64,'Season 1'!AF$4:CC$104,25,0),"0"),
IFERROR(VLOOKUP($A64,'Season 2'!AF$4:CC$104,25,0),"0"),IFERROR(VLOOKUP($A64,'Season 3'!AF$4:CC$104,25,0),"0"),
IFERROR(VLOOKUP($A64,'Season 4'!AF$4:CC$104,25,0),"0"),IFERROR(VLOOKUP($A64,'Season 5'!AF$4:CC$104,25,0),"0"),
IFERROR(VLOOKUP($A64,'Season 6'!AF$4:CC$104,25,0),"0"),IFERROR(VLOOKUP($A64,'Season 7'!AF$4:CC$104,25,0),"0"),
IFERROR(VLOOKUP($A64,'Season 8'!AF$4:CC$104,25,0),"0"),IFERROR(VLOOKUP($A64,'Season 9'!AF$4:CC$104,25,0),"0"),
IFERROR(VLOOKUP($A64,'Season 10'!AF$4:CC$104,25,0),"0"),IFERROR(VLOOKUP($A64,'Season 11'!AF$4:CC$104,25,0),"0"),
IFERROR(VLOOKUP($A64,'Season 12'!AF$4:CC$104,25,0),"0"),IFERROR(VLOOKUP($A64,'Season 13'!AF$4:CC$104,25,0),"0"),
IFERROR(VLOOKUP($A64,'Season 14'!AF$4:CC$104,25,0),"0"),IFERROR(VLOOKUP($A64,'Season 15'!AF$4:CC$104,25,0),"0"),)</f>
        <v>0</v>
      </c>
      <c r="Z64" s="699">
        <f>SUM(IFERROR(VLOOKUP($A64,'Season 1'!AF$4:CC$104,26,0),"0"),
IFERROR(VLOOKUP($A64,'Season 2'!AF$4:CC$104,26,0),"0"),IFERROR(VLOOKUP($A64,'Season 3'!AF$4:CC$104,26,0),"0"),
IFERROR(VLOOKUP($A64,'Season 4'!AF$4:CC$104,26,0),"0"),IFERROR(VLOOKUP($A64,'Season 5'!AF$4:CC$104,26,0),"0"),
IFERROR(VLOOKUP($A64,'Season 6'!AF$4:CC$104,26,0),"0"),IFERROR(VLOOKUP($A64,'Season 7'!AF$4:CC$104,26,0),"0"),
IFERROR(VLOOKUP($A64,'Season 8'!AF$4:CC$104,26,0),"0"),IFERROR(VLOOKUP($A64,'Season 9'!AF$4:CC$104,26,0),"0"),
IFERROR(VLOOKUP($A64,'Season 10'!AF$4:CC$104,26,0),"0"),IFERROR(VLOOKUP($A64,'Season 11'!AF$4:CC$104,26,0),"0"),
IFERROR(VLOOKUP($A64,'Season 12'!AF$4:CC$104,26,0),"0"),IFERROR(VLOOKUP($A64,'Season 13'!AF$4:CC$104,26,0),"0"),
IFERROR(VLOOKUP($A64,'Season 14'!AF$4:CC$104,26,0),"0"),IFERROR(VLOOKUP($A64,'Season 15'!AF$4:CC$104,26,0),"0"),)</f>
        <v>0</v>
      </c>
      <c r="AA64" s="700">
        <f>SUM(IFERROR(VLOOKUP($A64,'Season 1'!AF$4:CC$104,27,0),"0"),
IFERROR(VLOOKUP($A64,'Season 2'!AF$4:CC$104,27,0),"0"),IFERROR(VLOOKUP($A64,'Season 3'!AF$4:CC$104,27,0),"0"),
IFERROR(VLOOKUP($A64,'Season 4'!AF$4:CC$104,27,0),"0"),IFERROR(VLOOKUP($A64,'Season 5'!AF$4:CC$104,27,0),"0"),
IFERROR(VLOOKUP($A64,'Season 6'!AF$4:CC$104,27,0),"0"),IFERROR(VLOOKUP($A64,'Season 7'!AF$4:CC$104,27,0),"0"),
IFERROR(VLOOKUP($A64,'Season 8'!AF$4:CC$104,27,0),"0"),IFERROR(VLOOKUP($A64,'Season 9'!AF$4:CC$104,27,0),"0"),
IFERROR(VLOOKUP($A64,'Season 10'!AF$4:CC$104,27,0),"0"),IFERROR(VLOOKUP($A64,'Season 11'!AF$4:CC$104,27,0),"0"),
IFERROR(VLOOKUP($A64,'Season 12'!AF$4:CC$104,27,0),"0"),IFERROR(VLOOKUP($A64,'Season 13'!AF$4:CC$104,27,0),"0"),
IFERROR(VLOOKUP($A64,'Season 14'!AF$4:CC$104,27,0),"0"),IFERROR(VLOOKUP($A64,'Season 15'!AF$4:CC$104,27,0),"0"),)</f>
        <v>0</v>
      </c>
      <c r="AB64" s="692">
        <f>SUM(IFERROR(VLOOKUP($A64,'Season 1'!AF$4:CC$104,28,0),"0"),
IFERROR(VLOOKUP($A64,'Season 2'!AF$4:CC$104,28,0),"0"),IFERROR(VLOOKUP($A64,'Season 3'!AF$4:CC$104,28,0),"0"),
IFERROR(VLOOKUP($A64,'Season 4'!AF$4:CC$104,28,0),"0"),IFERROR(VLOOKUP($A64,'Season 5'!AF$4:CC$104,28,0),"0"),
IFERROR(VLOOKUP($A64,'Season 6'!AF$4:CC$104,28,0),"0"),IFERROR(VLOOKUP($A64,'Season 7'!AF$4:CC$104,28,0),"0"),
IFERROR(VLOOKUP($A64,'Season 8'!AF$4:CC$104,28,0),"0"),IFERROR(VLOOKUP($A64,'Season 9'!AF$4:CC$104,28,0),"0"),
IFERROR(VLOOKUP($A64,'Season 10'!AF$4:CC$104,28,0),"0"),IFERROR(VLOOKUP($A64,'Season 11'!AF$4:CC$104,28,0),"0"),
IFERROR(VLOOKUP($A64,'Season 12'!AF$4:CC$104,28,0),"0"),IFERROR(VLOOKUP($A64,'Season 13'!AF$4:CC$104,28,0),"0"),
IFERROR(VLOOKUP($A64,'Season 14'!AF$4:CC$104,28,0),"0"),IFERROR(VLOOKUP($A64,'Season 15'!AF$4:CC$104,28,0),"0"),)</f>
        <v>0</v>
      </c>
      <c r="AC64" s="1023">
        <f>SUM(IFERROR(VLOOKUP($A64,'Season 1'!AF$4:CC$104,29,0),"0"),
IFERROR(VLOOKUP($A64,'Season 2'!AF$4:CC$104,29,0),"0"),IFERROR(VLOOKUP($A64,'Season 3'!AF$4:CC$104,29,0),"0"),
IFERROR(VLOOKUP($A64,'Season 4'!AF$4:CC$104,29,0),"0"),IFERROR(VLOOKUP($A64,'Season 5'!AF$4:CC$104,29,0),"0"),
IFERROR(VLOOKUP($A64,'Season 6'!AF$4:CC$104,29,0),"0"),IFERROR(VLOOKUP($A64,'Season 7'!AF$4:CC$104,29,0),"0"),
IFERROR(VLOOKUP($A64,'Season 8'!AF$4:CC$104,29,0),"0"),IFERROR(VLOOKUP($A64,'Season 9'!AF$4:CC$104,29,0),"0"),
IFERROR(VLOOKUP($A64,'Season 10'!AF$4:CC$104,29,0),"0"),IFERROR(VLOOKUP($A64,'Season 11'!AF$4:CC$104,29,0),"0"),
IFERROR(VLOOKUP($A64,'Season 12'!AF$4:CC$104,29,0),"0"),IFERROR(VLOOKUP($A64,'Season 13'!AF$4:CC$104,29,0),"0"),
IFERROR(VLOOKUP($A64,'Season 14'!AF$4:CC$104,29,0),"0"),IFERROR(VLOOKUP($A64,'Season 15'!AF$4:CC$104,29,0),"0"),)</f>
        <v>0</v>
      </c>
      <c r="AD64" s="26">
        <f>SUM(IFERROR(VLOOKUP($A64,'Season 1'!AF$4:CC$104,30,0),"0"),
IFERROR(VLOOKUP($A64,'Season 2'!AF$4:CC$104,30,0),"0"),IFERROR(VLOOKUP($A64,'Season 3'!AF$4:CC$104,30,0),"0"),
IFERROR(VLOOKUP($A64,'Season 4'!AF$4:CC$104,30,0),"0"),IFERROR(VLOOKUP($A64,'Season 5'!AF$4:CC$104,30,0),"0"),
IFERROR(VLOOKUP($A64,'Season 6'!AF$4:CC$104,30,0),"0"),IFERROR(VLOOKUP($A64,'Season 7'!AF$4:CC$104,30,0),"0"),
IFERROR(VLOOKUP($A64,'Season 8'!AF$4:CC$104,30,0),"0"),IFERROR(VLOOKUP($A64,'Season 9'!AF$4:CC$104,30,0),"0"),
IFERROR(VLOOKUP($A64,'Season 10'!AF$4:CC$104,30,0),"0"),IFERROR(VLOOKUP($A64,'Season 11'!AF$4:CC$104,30,0),"0"),
IFERROR(VLOOKUP($A64,'Season 12'!AF$4:CC$104,30,0),"0"),IFERROR(VLOOKUP($A64,'Season 13'!AF$4:CC$104,30,0),"0"),
IFERROR(VLOOKUP($A64,'Season 14'!AF$4:CC$104,30,0),"0"),IFERROR(VLOOKUP($A64,'Season 15'!AF$4:CC$104,30,0),"0"),)</f>
        <v>0</v>
      </c>
      <c r="AE64" s="699">
        <f>SUM(IFERROR(VLOOKUP($A64,'Season 1'!AF$4:CC$104,31,0),"0"),
IFERROR(VLOOKUP($A64,'Season 2'!AF$4:CC$104,31,0),"0"),IFERROR(VLOOKUP($A64,'Season 3'!AF$4:CC$104,31,0),"0"),
IFERROR(VLOOKUP($A64,'Season 4'!AF$4:CC$104,31,0),"0"),IFERROR(VLOOKUP($A64,'Season 5'!AF$4:CC$104,31,0),"0"),
IFERROR(VLOOKUP($A64,'Season 6'!AF$4:CC$104,31,0),"0"),IFERROR(VLOOKUP($A64,'Season 7'!AF$4:CC$104,31,0),"0"),
IFERROR(VLOOKUP($A64,'Season 8'!AF$4:CC$104,31,0),"0"),IFERROR(VLOOKUP($A64,'Season 9'!AF$4:CC$104,31,0),"0"),
IFERROR(VLOOKUP($A64,'Season 10'!AF$4:CC$104,31,0),"0"),IFERROR(VLOOKUP($A64,'Season 11'!AF$4:CC$104,31,0),"0"),
IFERROR(VLOOKUP($A64,'Season 12'!AF$4:CC$104,31,0),"0"),IFERROR(VLOOKUP($A64,'Season 13'!AF$4:CC$104,31,0),"0"),
IFERROR(VLOOKUP($A64,'Season 14'!AF$4:CC$104,31,0),"0"),IFERROR(VLOOKUP($A64,'Season 15'!AF$4:CC$104,31,0),"0"),)</f>
        <v>0</v>
      </c>
      <c r="AF64" s="700">
        <f>SUM(IFERROR(VLOOKUP($A64,'Season 3'!AF$4:CC$104,32,0),"0"),
IFERROR(VLOOKUP($A64,'Season 4'!AF$4:CC$104,32,0),"0"),IFERROR(VLOOKUP($A64,'Season 5'!AF$4:CC$104,32,0),"0"),
IFERROR(VLOOKUP($A64,'Season 6'!AF$4:CC$104,32,0),"0"),IFERROR(VLOOKUP($A64,'Season 7'!AF$4:CC$104,32,0),"0"),
IFERROR(VLOOKUP($A64,'Season 8'!AF$4:CC$104,32,0),"0"),IFERROR(VLOOKUP($A64,'Season 9'!AF$4:CC$104,32,0),"0"),
IFERROR(VLOOKUP($A64,'Season 10'!AF$4:CC$104,32,0),"0"),IFERROR(VLOOKUP($A64,'Season 11'!AF$4:CC$104,32,0),"0"),
IFERROR(VLOOKUP($A64,'Season 12'!AF$4:CC$104,32,0),"0"),IFERROR(VLOOKUP($A64,'Season 13'!AF$4:CC$104,32,0),"0"),
IFERROR(VLOOKUP($A64,'Season 14'!AF$4:CC$104,32,0),"0"),IFERROR(VLOOKUP($A64,'Season 15'!AF$4:CC$104,32,0),"0"),)</f>
        <v>0</v>
      </c>
      <c r="AG64" s="692">
        <f>SUM(IFERROR(VLOOKUP($A64,'Season 3'!AF$4:CC$104,33,0),"0"),
IFERROR(VLOOKUP($A64,'Season 4'!AF$4:CC$104,33,0),"0"),IFERROR(VLOOKUP($A64,'Season 5'!AF$4:CC$104,33,0),"0"),
IFERROR(VLOOKUP($A64,'Season 6'!AF$4:CC$104,33,0),"0"),IFERROR(VLOOKUP($A64,'Season 7'!AF$4:CC$104,33,0),"0"),
IFERROR(VLOOKUP($A64,'Season 8'!AF$4:CC$104,33,0),"0"),IFERROR(VLOOKUP($A64,'Season 9'!AF$4:CC$104,33,0),"0"),
IFERROR(VLOOKUP($A64,'Season 10'!AF$4:CC$104,33,0),"0"),IFERROR(VLOOKUP($A64,'Season 11'!AF$4:CC$104,33,0),"0"),
IFERROR(VLOOKUP($A64,'Season 12'!AF$4:CC$104,33,0),"0"),IFERROR(VLOOKUP($A64,'Season 13'!AF$4:CC$104,33,0),"0"),
IFERROR(VLOOKUP($A64,'Season 14'!AF$4:CC$104,33,0),"0"),IFERROR(VLOOKUP($A64,'Season 15'!AF$4:CC$104,33,0),"0"),)</f>
        <v>0</v>
      </c>
      <c r="AH64" s="1023">
        <f>SUM(IFERROR(VLOOKUP($A64,'Season 3'!AF$4:CC$104,34,0),"0"),
IFERROR(VLOOKUP($A64,'Season 4'!AF$4:CC$104,34,0),"0"),IFERROR(VLOOKUP($A64,'Season 5'!AF$4:CC$104,34,0),"0"),
IFERROR(VLOOKUP($A64,'Season 6'!AF$4:CC$104,34,0),"0"),IFERROR(VLOOKUP($A64,'Season 7'!AF$4:CC$104,34,0),"0"),
IFERROR(VLOOKUP($A64,'Season 8'!AF$4:CC$104,34,0),"0"),IFERROR(VLOOKUP($A64,'Season 9'!AF$4:CC$104,34,0),"0"),
IFERROR(VLOOKUP($A64,'Season 10'!AF$4:CC$104,34,0),"0"),IFERROR(VLOOKUP($A64,'Season 11'!AF$4:CC$104,34,0),"0"),
IFERROR(VLOOKUP($A64,'Season 12'!AF$4:CC$104,34,0),"0"),IFERROR(VLOOKUP($A64,'Season 13'!AF$4:CC$104,34,0),"0"),
IFERROR(VLOOKUP($A64,'Season 14'!AF$4:CC$104,34,0),"0"),IFERROR(VLOOKUP($A64,'Season 15'!AF$4:CC$104,34,0),"0"),)</f>
        <v>0</v>
      </c>
      <c r="AI64" s="26">
        <f>SUM(IFERROR(VLOOKUP($A64,'Season 3'!AF$4:CC$104,35,0),"0"),
IFERROR(VLOOKUP($A64,'Season 4'!AF$4:CC$104,35,0),"0"),IFERROR(VLOOKUP($A64,'Season 5'!AF$4:CC$104,35,0),"0"),
IFERROR(VLOOKUP($A64,'Season 6'!AF$4:CC$104,35,0),"0"),IFERROR(VLOOKUP($A64,'Season 7'!AF$4:CC$104,35,0),"0"),
IFERROR(VLOOKUP($A64,'Season 8'!AF$4:CC$104,35,0),"0"),IFERROR(VLOOKUP($A64,'Season 9'!AF$4:CC$104,35,0),"0"),
IFERROR(VLOOKUP($A64,'Season 10'!AF$4:CC$104,35,0),"0"),IFERROR(VLOOKUP($A64,'Season 11'!AF$4:CC$104,35,0),"0"),
IFERROR(VLOOKUP($A64,'Season 12'!AF$4:CC$104,35,0),"0"),IFERROR(VLOOKUP($A64,'Season 13'!AF$4:CC$104,35,0),"0"),
IFERROR(VLOOKUP($A64,'Season 14'!AF$4:CC$104,35,0),"0"),IFERROR(VLOOKUP($A64,'Season 15'!AF$4:CC$104,35,0),"0"),)</f>
        <v>0</v>
      </c>
      <c r="AJ64" s="699">
        <f>SUM(IFERROR(VLOOKUP($A64,'Season 3'!AF$4:CC$104,36,0),"0"),
IFERROR(VLOOKUP($A64,'Season 4'!AF$4:CC$104,36,0),"0"),IFERROR(VLOOKUP($A64,'Season 5'!AF$4:CC$104,36,0),"0"),
IFERROR(VLOOKUP($A64,'Season 6'!AF$4:CC$104,36,0),"0"),IFERROR(VLOOKUP($A64,'Season 7'!AF$4:CC$104,36,0),"0"),
IFERROR(VLOOKUP($A64,'Season 8'!AF$4:CC$104,36,0),"0"),IFERROR(VLOOKUP($A64,'Season 9'!AF$4:CC$104,36,0),"0"),
IFERROR(VLOOKUP($A64,'Season 10'!AF$4:CC$104,36,0),"0"),IFERROR(VLOOKUP($A64,'Season 11'!AF$4:CC$104,36,0),"0"),
IFERROR(VLOOKUP($A64,'Season 12'!AF$4:CC$104,36,0),"0"),IFERROR(VLOOKUP($A64,'Season 13'!AF$4:CC$104,36,0),"0"),
IFERROR(VLOOKUP($A64,'Season 14'!AF$4:CC$104,36,0),"0"),IFERROR(VLOOKUP($A64,'Season 15'!AF$4:CC$104,36,0),"0"),)</f>
        <v>0</v>
      </c>
      <c r="AK64" s="700">
        <f>SUM(IFERROR(VLOOKUP($A64,'Season 2'!AF$4:CC$104,32,0),"0"),IFERROR(VLOOKUP($A64,'Season 3'!AF$4:CC$104,37,0),"0"),
IFERROR(VLOOKUP($A64,'Season 4'!AF$4:CC$104,37,0),"0"),IFERROR(VLOOKUP($A64,'Season 5'!AF$4:CC$104,37,0),"0"),
IFERROR(VLOOKUP($A64,'Season 6'!AF$4:CC$104,37,0),"0"),IFERROR(VLOOKUP($A64,'Season 7'!AF$4:CC$104,37,0),"0"),
IFERROR(VLOOKUP($A64,'Season 8'!AF$4:CC$104,37,0),"0"),IFERROR(VLOOKUP($A64,'Season 9'!AF$4:CC$104,37,0),"0"),
IFERROR(VLOOKUP($A64,'Season 10'!AF$4:CC$104,37,0),"0"),IFERROR(VLOOKUP($A64,'Season 11'!AF$4:CC$104,37,0),"0"),
IFERROR(VLOOKUP($A64,'Season 12'!AF$4:CC$104,37,0),"0"),IFERROR(VLOOKUP($A64,'Season 13'!AF$4:CC$104,37,0),"0"),
IFERROR(VLOOKUP($A64,'Season 14'!AF$4:CC$104,37,0),"0"),IFERROR(VLOOKUP($A64,'Season 15'!AF$4:CC$104,37,0),"0"),)</f>
        <v>0</v>
      </c>
      <c r="AL64" s="692">
        <f>SUM(IFERROR(VLOOKUP($A64,'Season 2'!AF$4:CC$104,33,0),"0"),IFERROR(VLOOKUP($A64,'Season 3'!AF$4:CC$104,38,0),"0"),
IFERROR(VLOOKUP($A64,'Season 4'!AF$4:CC$104,38,0),"0"),IFERROR(VLOOKUP($A64,'Season 5'!AF$4:CC$104,38,0),"0"),
IFERROR(VLOOKUP($A64,'Season 6'!AF$4:CC$104,38,0),"0"),IFERROR(VLOOKUP($A64,'Season 7'!AF$4:CC$104,38,0),"0"),
IFERROR(VLOOKUP($A64,'Season 8'!AF$4:CC$104,38,0),"0"),IFERROR(VLOOKUP($A64,'Season 9'!AF$4:CC$104,38,0),"0"),
IFERROR(VLOOKUP($A64,'Season 10'!AF$4:CC$104,38,0),"0"),IFERROR(VLOOKUP($A64,'Season 11'!AF$4:CC$104,38,0),"0"),
IFERROR(VLOOKUP($A64,'Season 12'!AF$4:CC$104,38,0),"0"),IFERROR(VLOOKUP($A64,'Season 13'!AF$4:CC$104,38,0),"0"),
IFERROR(VLOOKUP($A64,'Season 14'!AF$4:CC$104,38,0),"0"),IFERROR(VLOOKUP($A64,'Season 15'!AF$4:CC$104,38,0),"0"),)</f>
        <v>0</v>
      </c>
      <c r="AM64" s="1023">
        <f>SUM(IFERROR(VLOOKUP($A64,'Season 2'!AF$4:CC$104,34,0),"0"),IFERROR(VLOOKUP($A64,'Season 3'!AF$4:CC$104,39,0),"0"),
IFERROR(VLOOKUP($A64,'Season 4'!AF$4:CC$104,39,0),"0"),IFERROR(VLOOKUP($A64,'Season 5'!AF$4:CC$104,39,0),"0"),
IFERROR(VLOOKUP($A64,'Season 6'!AF$4:CC$104,39,0),"0"),IFERROR(VLOOKUP($A64,'Season 7'!AF$4:CC$104,39,0),"0"),
IFERROR(VLOOKUP($A64,'Season 8'!AF$4:CC$104,39,0),"0"),IFERROR(VLOOKUP($A64,'Season 9'!AF$4:CC$104,39,0),"0"),
IFERROR(VLOOKUP($A64,'Season 10'!AF$4:CC$104,39,0),"0"),IFERROR(VLOOKUP($A64,'Season 11'!AF$4:CC$104,39,0),"0"),
IFERROR(VLOOKUP($A64,'Season 12'!AF$4:CC$104,39,0),"0"),IFERROR(VLOOKUP($A64,'Season 13'!AF$4:CC$104,39,0),"0"),
IFERROR(VLOOKUP($A64,'Season 14'!AF$4:CC$104,39,0),"0"),IFERROR(VLOOKUP($A64,'Season 15'!AF$4:CC$104,39,0),"0"),)</f>
        <v>0</v>
      </c>
      <c r="AN64" s="26">
        <f>SUM(IFERROR(VLOOKUP($A64,'Season 2'!AF$4:CC$104,35,0),"0"),IFERROR(VLOOKUP($A64,'Season 3'!AF$4:CC$104,40,0),"0"),
IFERROR(VLOOKUP($A64,'Season 4'!AF$4:CC$104,40,0),"0"),IFERROR(VLOOKUP($A64,'Season 5'!AF$4:CC$104,40,0),"0"),
IFERROR(VLOOKUP($A64,'Season 6'!AF$4:CC$104,40,0),"0"),IFERROR(VLOOKUP($A64,'Season 7'!AF$4:CC$104,40,0),"0"),
IFERROR(VLOOKUP($A64,'Season 8'!AF$4:CC$104,40,0),"0"),IFERROR(VLOOKUP($A64,'Season 9'!AF$4:CC$104,40,0),"0"),
IFERROR(VLOOKUP($A64,'Season 10'!AF$4:CC$104,40,0),"0"),IFERROR(VLOOKUP($A64,'Season 11'!AF$4:CC$104,40,0),"0"),
IFERROR(VLOOKUP($A64,'Season 12'!AF$4:CC$104,40,0),"0"),IFERROR(VLOOKUP($A64,'Season 13'!AF$4:CC$104,40,0),"0"),
IFERROR(VLOOKUP($A64,'Season 14'!AF$4:CC$104,40,0),"0"),IFERROR(VLOOKUP($A64,'Season 15'!AF$4:CC$104,40,0),"0"),)</f>
        <v>0</v>
      </c>
      <c r="AO64" s="699">
        <f>SUM(IFERROR(VLOOKUP($A64,'Season 2'!AF$4:CC$104,36,0),"0"),IFERROR(VLOOKUP($A64,'Season 3'!AF$4:CC$104,41,0),"0"),
IFERROR(VLOOKUP($A64,'Season 4'!AF$4:CC$104,41,0),"0"),IFERROR(VLOOKUP($A64,'Season 5'!AF$4:CC$104,41,0),"0"),
IFERROR(VLOOKUP($A64,'Season 6'!AF$4:CC$104,41,0),"0"),IFERROR(VLOOKUP($A64,'Season 7'!AF$4:CC$104,41,0),"0"),
IFERROR(VLOOKUP($A64,'Season 8'!AF$4:CC$104,41,0),"0"),IFERROR(VLOOKUP($A64,'Season 9'!AF$4:CC$104,41,0),"0"),
IFERROR(VLOOKUP($A64,'Season 10'!AF$4:CC$104,41,0),"0"),IFERROR(VLOOKUP($A64,'Season 11'!AF$4:CC$104,41,0),"0"),
IFERROR(VLOOKUP($A64,'Season 12'!AF$4:CC$104,41,0),"0"),IFERROR(VLOOKUP($A64,'Season 13'!AF$4:CC$104,41,0),"0"),
IFERROR(VLOOKUP($A64,'Season 14'!AF$4:CC$104,41,0),"0"),IFERROR(VLOOKUP($A64,'Season 15'!AF$4:CC$104,41,0),"0"),)</f>
        <v>0</v>
      </c>
      <c r="AP64" s="700">
        <f>SUM(IFERROR(VLOOKUP($A64,'Season 2'!AF$4:CC$104,37,0),"0"),IFERROR(VLOOKUP($A64,'Season 3'!AF$4:CC$104,42,0),"0"),
IFERROR(VLOOKUP($A64,'Season 4'!AF$4:CC$104,42,0),"0"),IFERROR(VLOOKUP($A64,'Season 5'!AF$4:CC$104,42,0),"0"),
IFERROR(VLOOKUP($A64,'Season 6'!AF$4:CC$104,42,0),"0"),IFERROR(VLOOKUP($A64,'Season 7'!AF$4:CC$104,42,0),"0"),
IFERROR(VLOOKUP($A64,'Season 8'!AF$4:CC$104,42,0),"0"),IFERROR(VLOOKUP($A64,'Season 9'!AF$4:CC$104,42,0),"0"),
IFERROR(VLOOKUP($A64,'Season 10'!AF$4:CC$104,42,0),"0"),IFERROR(VLOOKUP($A64,'Season 11'!AF$4:CC$104,42,0),"0"),
IFERROR(VLOOKUP($A64,'Season 12'!AF$4:CC$104,42,0),"0"),IFERROR(VLOOKUP($A64,'Season 13'!AF$4:CC$104,42,0),"0"),
IFERROR(VLOOKUP($A64,'Season 14'!AF$4:CC$104,42,0),"0"),IFERROR(VLOOKUP($A64,'Season 15'!AF$4:CC$104,42,0),"0"),)</f>
        <v>0</v>
      </c>
      <c r="AQ64" s="692">
        <f>SUM(IFERROR(VLOOKUP($A64,'Season 2'!AF$4:CC$104,38,0),"0"),IFERROR(VLOOKUP($A64,'Season 3'!AF$4:CC$104,43,0),"0"),
IFERROR(VLOOKUP($A64,'Season 4'!AF$4:CC$104,43,0),"0"),IFERROR(VLOOKUP($A64,'Season 5'!AF$4:CC$104,43,0),"0"),
IFERROR(VLOOKUP($A64,'Season 6'!AF$4:CC$104,43,0),"0"),IFERROR(VLOOKUP($A64,'Season 7'!AF$4:CC$104,43,0),"0"),
IFERROR(VLOOKUP($A64,'Season 8'!AF$4:CC$104,43,0),"0"),IFERROR(VLOOKUP($A64,'Season 9'!AF$4:CC$104,43,0),"0"),
IFERROR(VLOOKUP($A64,'Season 10'!AF$4:CC$104,43,0),"0"),IFERROR(VLOOKUP($A64,'Season 11'!AF$4:CC$104,43,0),"0"),
IFERROR(VLOOKUP($A64,'Season 12'!AF$4:CC$104,43,0),"0"),IFERROR(VLOOKUP($A64,'Season 13'!AF$4:CC$104,43,0),"0"),
IFERROR(VLOOKUP($A64,'Season 14'!AF$4:CC$104,43,0),"0"),IFERROR(VLOOKUP($A64,'Season 15'!AF$4:CC$104,43,0),"0"),)</f>
        <v>0</v>
      </c>
      <c r="AR64" s="1023">
        <f>SUM(IFERROR(VLOOKUP($A64,'Season 2'!AF$4:CC$104,39,0),"0"),IFERROR(VLOOKUP($A64,'Season 3'!AF$4:CC$104,44,0),"0"),
IFERROR(VLOOKUP($A64,'Season 4'!AF$4:CC$104,44,0),"0"),IFERROR(VLOOKUP($A64,'Season 5'!AF$4:CC$104,44,0),"0"),
IFERROR(VLOOKUP($A64,'Season 6'!AF$4:CC$104,44,0),"0"),IFERROR(VLOOKUP($A64,'Season 7'!AF$4:CC$104,44,0),"0"),
IFERROR(VLOOKUP($A64,'Season 8'!AF$4:CC$104,44,0),"0"),IFERROR(VLOOKUP($A64,'Season 9'!AF$4:CC$104,44,0),"0"),
IFERROR(VLOOKUP($A64,'Season 10'!AF$4:CC$104,44,0),"0"),IFERROR(VLOOKUP($A64,'Season 11'!AF$4:CC$104,44,0),"0"),
IFERROR(VLOOKUP($A64,'Season 12'!AF$4:CC$104,44,0),"0"),IFERROR(VLOOKUP($A64,'Season 13'!AF$4:CC$104,44,0),"0"),
IFERROR(VLOOKUP($A64,'Season 14'!AF$4:CC$104,44,0),"0"),IFERROR(VLOOKUP($A64,'Season 15'!AF$4:CC$104,44,0),"0"),)</f>
        <v>0</v>
      </c>
      <c r="AS64" s="26">
        <f>SUM(IFERROR(VLOOKUP($A64,'Season 2'!AF$4:CC$104,40,0),"0"),IFERROR(VLOOKUP($A64,'Season 3'!AF$4:CC$104,45,0),"0"),
IFERROR(VLOOKUP($A64,'Season 4'!AF$4:CC$104,45,0),"0"),IFERROR(VLOOKUP($A64,'Season 5'!AF$4:CC$104,45,0),"0"),
IFERROR(VLOOKUP($A64,'Season 6'!AF$4:CC$104,45,0),"0"),IFERROR(VLOOKUP($A64,'Season 7'!AF$4:CC$104,45,0),"0"),
IFERROR(VLOOKUP($A64,'Season 8'!AF$4:CC$104,45,0),"0"),IFERROR(VLOOKUP($A64,'Season 9'!AF$4:CC$104,45,0),"0"),
IFERROR(VLOOKUP($A64,'Season 10'!AF$4:CC$104,45,0),"0"),IFERROR(VLOOKUP($A64,'Season 11'!AF$4:CC$104,45,0),"0"),
IFERROR(VLOOKUP($A64,'Season 12'!AF$4:CC$104,45,0),"0"),IFERROR(VLOOKUP($A64,'Season 13'!AF$4:CC$104,45,0),"0"),
IFERROR(VLOOKUP($A64,'Season 14'!AF$4:CC$104,45,0),"0"),IFERROR(VLOOKUP($A64,'Season 15'!AF$4:CC$104,45,0),"0"),)</f>
        <v>0</v>
      </c>
      <c r="AT64" s="699">
        <f>SUM(IFERROR(VLOOKUP($A64,'Season 2'!AF$4:CC$104,41,0),"0"),IFERROR(VLOOKUP($A64,'Season 3'!AF$4:CC$104,46,0),"0"),
IFERROR(VLOOKUP($A64,'Season 4'!AF$4:CC$104,46,0),"0"),IFERROR(VLOOKUP($A64,'Season 5'!AF$4:CC$104,46,0),"0"),
IFERROR(VLOOKUP($A64,'Season 6'!AF$4:CC$104,46,0),"0"),IFERROR(VLOOKUP($A64,'Season 7'!AF$4:CC$104,46,0),"0"),
IFERROR(VLOOKUP($A64,'Season 8'!AF$4:CC$104,46,0),"0"),IFERROR(VLOOKUP($A64,'Season 9'!AF$4:CC$104,46,0),"0"),
IFERROR(VLOOKUP($A64,'Season 10'!AF$4:CC$104,46,0),"0"),IFERROR(VLOOKUP($A64,'Season 11'!AF$4:CC$104,46,0),"0"),
IFERROR(VLOOKUP($A64,'Season 12'!AF$4:CC$104,46,0),"0"),IFERROR(VLOOKUP($A64,'Season 13'!AF$4:CC$104,46,0),"0"),
IFERROR(VLOOKUP($A64,'Season 14'!AF$4:CC$104,46,0),"0"),IFERROR(VLOOKUP($A64,'Season 15'!AF$4:CC$104,46,0),"0"),)</f>
        <v>0</v>
      </c>
      <c r="AU64" s="700">
        <f>SUM(IFERROR(VLOOKUP($A64,'Season 3'!AF$4:CH$104,47,0),"0"),
IFERROR(VLOOKUP($A64,'Season 4'!AF$4:CH$104,47,0),"0"),IFERROR(VLOOKUP($A64,'Season 5'!AF$4:CH$104,47,0),"0"),
IFERROR(VLOOKUP($A64,'Season 6'!AF$4:CH$104,47,0),"0"),IFERROR(VLOOKUP($A64,'Season 7'!AF$4:CH$104,47,0),"0"),
IFERROR(VLOOKUP($A64,'Season 8'!AF$4:CH$104,47,0),"0"),IFERROR(VLOOKUP($A64,'Season 9'!AF$4:CH$104,47,0),"0"),
IFERROR(VLOOKUP($A64,'Season 10'!AF$4:CH$104,47,0),"0"),IFERROR(VLOOKUP($A64,'Season 11'!AF$4:CH$104,47,0),"0"),
IFERROR(VLOOKUP($A64,'Season 12'!AF$4:CH$104,47,0),"0"),IFERROR(VLOOKUP($A64,'Season 13'!AF$4:CH$104,47,0),"0"),
IFERROR(VLOOKUP($A64,'Season 14'!AF$4:CH$104,47,0),"0"),IFERROR(VLOOKUP($A64,'Season 15'!AF$4:CH$104,47,0),"0"),)</f>
        <v>0</v>
      </c>
      <c r="AV64" s="692">
        <f>SUM(IFERROR(VLOOKUP($A64,'Season 3'!AF$4:CH$104,48,0),"0"),
IFERROR(VLOOKUP($A64,'Season 4'!AF$4:CH$104,48,0),"0"),IFERROR(VLOOKUP($A64,'Season 5'!AF$4:CH$104,48,0),"0"),
IFERROR(VLOOKUP($A64,'Season 6'!AF$4:CH$104,48,0),"0"),IFERROR(VLOOKUP($A64,'Season 7'!AF$4:CH$104,48,0),"0"),
IFERROR(VLOOKUP($A64,'Season 8'!AF$4:CH$104,48,0),"0"),IFERROR(VLOOKUP($A64,'Season 9'!AF$4:CH$104,48,0),"0"),
IFERROR(VLOOKUP($A64,'Season 10'!AF$4:CH$104,48,0),"0"),IFERROR(VLOOKUP($A64,'Season 11'!AF$4:CH$104,48,0),"0"),
IFERROR(VLOOKUP($A64,'Season 12'!AF$4:CH$104,48,0),"0"),IFERROR(VLOOKUP($A64,'Season 13'!AF$4:CH$104,48,0),"0"),
IFERROR(VLOOKUP($A64,'Season 14'!AF$4:CH$104,48,0),"0"),IFERROR(VLOOKUP($A64,'Season 15'!AF$4:CH$104,48,0),"0"),)</f>
        <v>0</v>
      </c>
      <c r="AW64" s="1023">
        <f>SUM(IFERROR(VLOOKUP($A64,'Season 3'!AF$4:CH$104,49,0),"0"),
IFERROR(VLOOKUP($A64,'Season 4'!AF$4:CH$104,49,0),"0"),IFERROR(VLOOKUP($A64,'Season 5'!AF$4:CH$104,49,0),"0"),
IFERROR(VLOOKUP($A64,'Season 6'!AF$4:CH$104,49,0),"0"),IFERROR(VLOOKUP($A64,'Season 7'!AF$4:CH$104,49,0),"0"),
IFERROR(VLOOKUP($A64,'Season 8'!AF$4:CH$104,49,0),"0"),IFERROR(VLOOKUP($A64,'Season 9'!AF$4:CH$104,49,0),"0"),
IFERROR(VLOOKUP($A64,'Season 10'!AF$4:CH$104,49,0),"0"),IFERROR(VLOOKUP($A64,'Season 11'!AF$4:CH$104,49,0),"0"),
IFERROR(VLOOKUP($A64,'Season 12'!AF$4:CH$104,49,0),"0"),IFERROR(VLOOKUP($A64,'Season 13'!AF$4:CH$104,49,0),"0"),
IFERROR(VLOOKUP($A64,'Season 14'!AF$4:CH$104,49,0),"0"),IFERROR(VLOOKUP($A64,'Season 15'!AF$4:CH$104,49,0),"0"),)</f>
        <v>0</v>
      </c>
      <c r="AX64" s="26">
        <f>SUM(IFERROR(VLOOKUP($A64,'Season 3'!AF$4:CH$104,50,0),"0"),
IFERROR(VLOOKUP($A64,'Season 4'!AF$4:CH$104,50,0),"0"),IFERROR(VLOOKUP($A64,'Season 5'!AF$4:CH$104,50,0),"0"),
IFERROR(VLOOKUP($A64,'Season 6'!AF$4:CH$104,50,0),"0"),IFERROR(VLOOKUP($A64,'Season 7'!AF$4:CH$104,50,0),"0"),
IFERROR(VLOOKUP($A64,'Season 8'!AF$4:CH$104,50,0),"0"),IFERROR(VLOOKUP($A64,'Season 9'!AF$4:CH$104,50,0),"0"),
IFERROR(VLOOKUP($A64,'Season 10'!AF$4:CH$104,50,0),"0"),IFERROR(VLOOKUP($A64,'Season 11'!AF$4:CH$104,50,0),"0"),
IFERROR(VLOOKUP($A64,'Season 12'!AF$4:CH$104,50,0),"0"),IFERROR(VLOOKUP($A64,'Season 13'!AF$4:CH$104,50,0),"0"),
IFERROR(VLOOKUP($A64,'Season 14'!AF$4:CH$104,50,0),"0"),IFERROR(VLOOKUP($A64,'Season 15'!AF$4:CH$104,50,0),"0"),)</f>
        <v>0</v>
      </c>
      <c r="AY64" s="699">
        <f>SUM(IFERROR(VLOOKUP($A64,'Season 3'!AF$4:CH$104,51,0),"0"),
IFERROR(VLOOKUP($A64,'Season 4'!AF$4:CH$104,51,0),"0"),IFERROR(VLOOKUP($A64,'Season 5'!AF$4:CH$104,51,0),"0"),
IFERROR(VLOOKUP($A64,'Season 6'!AF$4:CH$104,51,0),"0"),IFERROR(VLOOKUP($A64,'Season 7'!AF$4:CH$104,51,0),"0"),
IFERROR(VLOOKUP($A64,'Season 8'!AF$4:CH$104,51,0),"0"),IFERROR(VLOOKUP($A64,'Season 9'!AF$4:CH$104,51,0),"0"),
IFERROR(VLOOKUP($A64,'Season 10'!AF$4:CH$104,51,0),"0"),IFERROR(VLOOKUP($A64,'Season 11'!AF$4:CH$104,51,0),"0"),
IFERROR(VLOOKUP($A64,'Season 12'!AF$4:CH$104,51,0),"0"),IFERROR(VLOOKUP($A64,'Season 13'!AF$4:CH$104,51,0),"0"),
IFERROR(VLOOKUP($A64,'Season 14'!AF$4:CH$104,51,0),"0"),IFERROR(VLOOKUP($A64,'Season 15'!AF$4:CH$104,51,0),"0"),)</f>
        <v>0</v>
      </c>
      <c r="AZ64" s="700">
        <f>SUM(IFERROR(VLOOKUP($A64,'Season 1'!AF$4:CC$104,32,0),"0"),IFERROR(VLOOKUP($A64,'Season 2'!AF$4:CC$104,37,0),"0"),)</f>
        <v>0</v>
      </c>
      <c r="BA64" s="692">
        <f>SUM(IFERROR(VLOOKUP($A64,'Season 1'!AF$4:CC$104,33,0),"0"),IFERROR(VLOOKUP($A64,'Season 2'!AF$4:CC$104,38,0),"0"),)</f>
        <v>0</v>
      </c>
      <c r="BB64" s="1023">
        <f>SUM(IFERROR(VLOOKUP($A64,'Season 1'!AF$4:CC$104,34,0),"0"),IFERROR(VLOOKUP($A64,'Season 2'!AF$4:CC$104,39,0),"0"),)</f>
        <v>0</v>
      </c>
      <c r="BC64" s="26">
        <f>SUM(IFERROR(VLOOKUP($A64,'Season 1'!AF$4:CC$104,35,0),"0"),IFERROR(VLOOKUP($A64,'Season 2'!AF$4:CC$104,40,0),"0"),)</f>
        <v>0</v>
      </c>
      <c r="BD64" s="699">
        <f>SUM(IFERROR(VLOOKUP($A64,'Season 1'!AF$4:CC$104,36,0),"0"),IFERROR(VLOOKUP($A64,'Season 2'!AF$4:CC$104,41,0),"0"),)</f>
        <v>0</v>
      </c>
      <c r="BE64" s="1111">
        <f>SUM(IFERROR(VLOOKUP($A64,'Season 1'!AF$4:CC$104,37,0),"0"),
IFERROR(VLOOKUP($A64,'Season 2'!AF$4:CC$104,47,0),"0"),IFERROR(VLOOKUP($A64,'Season 3'!AF$4:CH$104,52,0),"0"),
IFERROR(VLOOKUP($A64,'Season 4'!AF$4:CH$104,52,0),"0"),IFERROR(VLOOKUP($A64,'Season 5'!AF$4:CH$104,52,0),"0"),
IFERROR(VLOOKUP($A64,'Season 6'!AF$4:CH$104,52,0),"0"),IFERROR(VLOOKUP($A64,'Season 7'!AF$4:CH$104,52,0),"0"),
IFERROR(VLOOKUP($A64,'Season 8'!AF$4:CH$104,52,0),"0"),IFERROR(VLOOKUP($A64,'Season 9'!AF$4:CH$104,52,0),"0"),
IFERROR(VLOOKUP($A64,'Season 10'!AF$4:CH$104,52,0),"0"),IFERROR(VLOOKUP($A64,'Season 11'!AF$4:CH$104,52,0),"0"),
IFERROR(VLOOKUP($A64,'Season 12'!AF$4:CH$104,52,0),"0"),IFERROR(VLOOKUP($A64,'Season 13'!AF$4:CH$104,52,0),"0"),
IFERROR(VLOOKUP($A64,'Season 14'!AF$4:CH$104,52,0),"0"),IFERROR(VLOOKUP($A64,'Season 15'!AF$4:CH$104,52,0),"0"),)</f>
        <v>0</v>
      </c>
      <c r="BF64" s="1112">
        <f>SUM(IFERROR(VLOOKUP($A64,'Season 1'!AF$4:CC$104,38,0),"0"),
IFERROR(VLOOKUP($A64,'Season 2'!AF$4:CC$104,48,0),"0"),IFERROR(VLOOKUP($A64,'Season 3'!AF$4:CH$104,53,0),"0"),
IFERROR(VLOOKUP($A64,'Season 4'!AF$4:CH$104,53,0),"0"),IFERROR(VLOOKUP($A64,'Season 5'!AF$4:CH$104,53,0),"0"),
IFERROR(VLOOKUP($A64,'Season 6'!AF$4:CH$104,53,0),"0"),IFERROR(VLOOKUP($A64,'Season 7'!AF$4:CH$104,53,0),"0"),
IFERROR(VLOOKUP($A64,'Season 8'!AF$4:CH$104,53,0),"0"),IFERROR(VLOOKUP($A64,'Season 9'!AF$4:CH$104,53,0),"0"),
IFERROR(VLOOKUP($A64,'Season 10'!AF$4:CH$104,53,0),"0"),IFERROR(VLOOKUP($A64,'Season 11'!AF$4:CH$104,53,0),"0"),
IFERROR(VLOOKUP($A64,'Season 12'!AF$4:CH$104,53,0),"0"),IFERROR(VLOOKUP($A64,'Season 13'!AF$4:CH$104,53,0),"0"),
IFERROR(VLOOKUP($A64,'Season 14'!AF$4:CH$104,53,0),"0"),IFERROR(VLOOKUP($A64,'Season 15'!AF$4:CH$104,53,0),"0"),)</f>
        <v>0</v>
      </c>
      <c r="BG64" s="1061" t="e">
        <f t="shared" si="1"/>
        <v>#DIV/0!</v>
      </c>
      <c r="BI64" s="1100"/>
      <c r="BJ64" s="1100"/>
      <c r="BK64" s="1100"/>
      <c r="BL64" s="1100"/>
      <c r="BM64" s="1100"/>
      <c r="BN64" s="1100"/>
      <c r="BO64" s="334"/>
      <c r="BP64" s="334"/>
      <c r="BQ64" s="334"/>
      <c r="BR64" s="334"/>
      <c r="BS64" s="15">
        <f>IFERROR(VLOOKUP($A64,'Season 1'!$AF$4:$CH$104,39,0),"0")</f>
        <v>0</v>
      </c>
      <c r="BT64" s="15">
        <f>IFERROR(VLOOKUP($A64,'Season 1'!$AF$4:$CH$104,40,0),"0")</f>
        <v>0</v>
      </c>
      <c r="BU64" s="15">
        <f>IFERROR(VLOOKUP($A64,'Season 2'!$AF$4:$CH$104,49,0),"0")</f>
        <v>0</v>
      </c>
      <c r="BV64" s="15">
        <f>IFERROR(VLOOKUP($A64,'Season 2'!$AF$4:$CH$104,50,0),"0")</f>
        <v>0</v>
      </c>
      <c r="BW64" s="15">
        <f>IFERROR(VLOOKUP($A64,'Season 3'!$AF$4:$CH$104,54,0),"0")</f>
        <v>0</v>
      </c>
      <c r="BX64" s="15">
        <f>IFERROR(VLOOKUP($A64,'Season 3'!$AF$4:$CH$104,55,0),"0")</f>
        <v>0</v>
      </c>
      <c r="BY64" s="15" t="str">
        <f>IFERROR(VLOOKUP($A64,'Season 4'!$AF$4:$CH$104,54,0),"0")</f>
        <v>0</v>
      </c>
      <c r="BZ64" s="15" t="str">
        <f>IFERROR(VLOOKUP($A64,'Season 4'!$AF$4:$CH$104,55,0),"0")</f>
        <v>0</v>
      </c>
      <c r="CA64" s="15" t="str">
        <f>IFERROR(VLOOKUP($A64,'Season 5'!$AF$4:$CH$104,54,0),"0")</f>
        <v>0</v>
      </c>
      <c r="CB64" s="15" t="str">
        <f>IFERROR(VLOOKUP($A64,'Season 5'!$AF$4:$CH$104,55,0),"0")</f>
        <v>0</v>
      </c>
      <c r="CC64" s="15" t="str">
        <f>IFERROR(VLOOKUP($A64,'Season 6'!$AF$4:$CH$104,54,0),"0")</f>
        <v>0</v>
      </c>
      <c r="CD64" s="15" t="str">
        <f>IFERROR(VLOOKUP($A64,'Season 6'!$AF$4:$CH$104,55,0),"0")</f>
        <v>0</v>
      </c>
      <c r="CE64" s="15" t="str">
        <f>IFERROR(VLOOKUP($A64,'Season 7'!$AF$4:$CH$104,54,0),"0")</f>
        <v>0</v>
      </c>
      <c r="CF64" s="15" t="str">
        <f>IFERROR(VLOOKUP($A64,'Season 7'!$AF$4:$CH$104,55,0),"0")</f>
        <v>0</v>
      </c>
      <c r="CG64" s="15" t="str">
        <f>IFERROR(VLOOKUP($A64,'Season 8'!$AF$4:$CH$104,54,0),"0")</f>
        <v>0</v>
      </c>
      <c r="CH64" s="15" t="str">
        <f>IFERROR(VLOOKUP($A64,'Season 8'!$AF$4:$CH$104,55,0),"0")</f>
        <v>0</v>
      </c>
      <c r="CI64" s="15" t="str">
        <f>IFERROR(VLOOKUP($A64,'Season 9'!$AF$4:$CH$104,54,0),"0")</f>
        <v>0</v>
      </c>
      <c r="CJ64" s="15" t="str">
        <f>IFERROR(VLOOKUP($A64,'Season 9'!$AF$4:$CH$104,55,0),"0")</f>
        <v>0</v>
      </c>
      <c r="CK64" s="15" t="str">
        <f>IFERROR(VLOOKUP($A64,'Season 10'!$AF$4:$CH$104,54,0),"0")</f>
        <v>0</v>
      </c>
      <c r="CL64" s="15" t="str">
        <f>IFERROR(VLOOKUP($A64,'Season 10'!$AF$4:$CH$104,55,0),"0")</f>
        <v>0</v>
      </c>
      <c r="CM64" s="15" t="str">
        <f>IFERROR(VLOOKUP($A64,'Season 11'!$AF$4:$CH$104,54,0),"0")</f>
        <v>0</v>
      </c>
      <c r="CN64" s="15" t="str">
        <f>IFERROR(VLOOKUP($A64,'Season 11'!$AF$4:$CH$104,55,0),"0")</f>
        <v>0</v>
      </c>
      <c r="CO64" s="15" t="str">
        <f>IFERROR(VLOOKUP($A64,'Season 12'!$AF$4:$CH$104,54,0),"0")</f>
        <v>0</v>
      </c>
      <c r="CP64" s="15" t="str">
        <f>IFERROR(VLOOKUP($A64,'Season 12'!$AF$4:$CH$104,55,0),"0")</f>
        <v>0</v>
      </c>
      <c r="CQ64" s="15" t="str">
        <f>IFERROR(VLOOKUP($A64,'Season 13'!$AF$4:$CH$104,54,0),"0")</f>
        <v>0</v>
      </c>
      <c r="CR64" s="15" t="str">
        <f>IFERROR(VLOOKUP($A64,'Season 13'!$AF$4:$CH$104,55,0),"0")</f>
        <v>0</v>
      </c>
      <c r="CS64" s="15" t="str">
        <f>IFERROR(VLOOKUP($A64,'Season 14'!$AF$4:$CH$104,54,0),"0")</f>
        <v>0</v>
      </c>
      <c r="CT64" s="15" t="str">
        <f>IFERROR(VLOOKUP($A64,'Season 14'!$AF$4:$CH$104,55,0),"0")</f>
        <v>0</v>
      </c>
      <c r="CU64" s="15" t="str">
        <f>IFERROR(VLOOKUP($A64,'Season 15'!$AF$4:$CH$104,54,0),"0")</f>
        <v>0</v>
      </c>
      <c r="CV64" s="15" t="str">
        <f>IFERROR(VLOOKUP($A64,'Season 15'!$AF$4:$CH$104,55,0),"0")</f>
        <v>0</v>
      </c>
    </row>
    <row r="65" spans="1:100" x14ac:dyDescent="0.25">
      <c r="A65" s="2" t="s">
        <v>140</v>
      </c>
      <c r="B65" s="1021">
        <f>IFERROR(VLOOKUP('Data Totals'!A65,'Season 1'!AF$4:CC$104,2,FALSE),IFERROR(VLOOKUP('Data Totals'!A65,'Season 2'!AF$4:CC$104,2,FALSE),IFERROR(VLOOKUP('Data Totals'!A65,'Season 3'!AF$4:CC$104,2,FALSE),IFERROR(VLOOKUP('Data Totals'!A65,'Season 4'!AF$4:CC$104,2,FALSE),IFERROR(VLOOKUP('Data Totals'!A65,'Season 5'!AF$4:CC$104,2,FALSE),IFERROR(VLOOKUP('Data Totals'!A65,'Season 6'!AF$4:CC$104,2,FALSE),IFERROR(VLOOKUP('Data Totals'!A65,'Season 7'!AF$4:CC$104,2,FALSE),IFERROR(VLOOKUP('Data Totals'!A65,'Season 8'!AF$4:CC$104,2,FALSE),IFERROR(VLOOKUP('Data Totals'!A65,'Season 9'!AF$4:CC$104,2,FALSE),IFERROR(VLOOKUP('Data Totals'!A65,'Season 10'!AF$4:CC$104,2,FALSE),IFERROR(VLOOKUP('Data Totals'!A65,'Season 11'!AF$4:CC$104,2,FALSE),IFERROR(VLOOKUP('Data Totals'!A65,'Season 12'!AF$4:CC$104,2,FALSE),IFERROR(VLOOKUP('Data Totals'!A65,'Season 13'!AF$4:CC$104,2,FALSE),IFERROR(VLOOKUP('Data Totals'!A65,'Season 14'!AF$4:CC$104,2,FALSE),IFERROR(VLOOKUP('Data Totals'!A65,'Season 15'!AF$4:CC$104,2,FALSE),"N/A")))))))))))))))</f>
        <v>0</v>
      </c>
      <c r="C65" s="1022">
        <f>IFERROR(VLOOKUP('Data Totals'!A65,'Season 1'!AF$4:CC$104,3,FALSE),IFERROR(VLOOKUP('Data Totals'!A65,'Season 2'!AF$4:CC$104,3,FALSE),IFERROR(VLOOKUP('Data Totals'!A65,'Season 3'!AF$4:CC$104,3,FALSE),IFERROR(VLOOKUP('Data Totals'!A65,'Season 4'!AF$4:CC$104,3,FALSE),IFERROR(VLOOKUP('Data Totals'!A65,'Season 5'!AF$4:CC$104,3,FALSE),IFERROR(VLOOKUP('Data Totals'!A65,'Season 6'!AF$4:CC$104,3,FALSE),IFERROR(VLOOKUP('Data Totals'!A65,'Season 7'!AF$4:CC$104,3,FALSE),IFERROR(VLOOKUP('Data Totals'!A65,'Season 8'!AF$4:CC$104,3,FALSE),IFERROR(VLOOKUP('Data Totals'!A65,'Season 9'!AF$4:CC$104,3,FALSE),IFERROR(VLOOKUP('Data Totals'!A65,'Season 10'!AF$4:CC$104,3,FALSE),IFERROR(VLOOKUP('Data Totals'!A65,'Season 11'!AF$4:CC$104,3,FALSE),IFERROR(VLOOKUP('Data Totals'!A65,'Season 12'!AF$4:CC$104,3,FALSE),IFERROR(VLOOKUP('Data Totals'!A65,'Season 13'!AF$4:CC$104,3,FALSE),IFERROR(VLOOKUP('Data Totals'!A65,'Season 14'!AF$4:CC$104,3,FALSE),IFERROR(VLOOKUP('Data Totals'!A65,'Season 15'!AF$4:CC$104,3,FALSE),"N/A")))))))))))))))</f>
        <v>0</v>
      </c>
      <c r="D65" s="1022">
        <f>IFERROR(VLOOKUP('Data Totals'!A65,'Season 1'!AF$4:CC$104,4,FALSE),IFERROR(VLOOKUP('Data Totals'!A65,'Season 2'!AF$4:CC$104,4,FALSE),IFERROR(VLOOKUP('Data Totals'!A65,'Season 3'!AF$4:CC$104,4,FALSE),IFERROR(VLOOKUP('Data Totals'!A65,'Season 4'!AF$4:CC$104,4,FALSE),IFERROR(VLOOKUP('Data Totals'!A65,'Season 5'!AF$4:CC$104,4,FALSE),IFERROR(VLOOKUP('Data Totals'!A65,'Season 6'!AF$4:CC$104,4,FALSE),IFERROR(VLOOKUP('Data Totals'!A65,'Season 7'!AF$4:CC$104,4,FALSE),IFERROR(VLOOKUP('Data Totals'!A65,'Season 8'!AF$4:CC$104,4,FALSE),IFERROR(VLOOKUP('Data Totals'!A65,'Season 9'!AF$4:CC$104,4,FALSE),IFERROR(VLOOKUP('Data Totals'!A65,'Season 10'!AF$4:CC$104,4,FALSE),IFERROR(VLOOKUP('Data Totals'!A65,'Season 11'!AF$4:CC$104,4,FALSE),IFERROR(VLOOKUP('Data Totals'!A65,'Season 12'!AF$4:CC$104,4,FALSE),IFERROR(VLOOKUP('Data Totals'!A65,'Season 13'!AF$4:CC$104,4,FALSE),IFERROR(VLOOKUP('Data Totals'!A65,'Season 14'!AF$4:CC$104,4,FALSE),IFERROR(VLOOKUP('Data Totals'!A65,'Season 15'!AF$4:CC$104,4,FALSE),"N/A")))))))))))))))</f>
        <v>0</v>
      </c>
      <c r="E65" s="1022">
        <f t="shared" si="0"/>
        <v>0</v>
      </c>
      <c r="F65" s="692">
        <f>SUM(IFERROR(VLOOKUP(A65,BI$3:BN$152,2,0),"0"),IFERROR(VLOOKUP(A65,'Season 1'!AF$4:CC$104,6,0),"0"),
IFERROR(VLOOKUP(A65,'Season 2'!AF$4:CC$104,6,0),"0"),IFERROR(VLOOKUP(A65,'Season 3'!AF$4:CC$104,6,0),"0"),
IFERROR(VLOOKUP(A65,'Season 4'!AF$4:CC$104,6,0),"0"),IFERROR(VLOOKUP(A65,'Season 5'!AF$4:CC$104,6,0),"0"),
IFERROR(VLOOKUP(A65,'Season 6'!AF$4:CC$104,6,0),"0"),IFERROR(VLOOKUP(A65,'Season 7'!AF$4:CC$104,6,0),"0"),
IFERROR(VLOOKUP(A65,'Season 8'!AF$4:CC$104,6,0),"0"),IFERROR(VLOOKUP(A65,'Season 9'!AF$4:CC$104,6,0),"0"),
IFERROR(VLOOKUP(A65,'Season 10'!AF$4:CC$104,6,0),"0"),IFERROR(VLOOKUP(A65,'Season 11'!AF$4:CC$104,6,0),"0"),
IFERROR(VLOOKUP(A65,'Season 12'!AF$4:CC$104,6,0),"0"),IFERROR(VLOOKUP(A65,'Season 13'!AF$4:CC$104,6,0),"0"),
IFERROR(VLOOKUP(A65,'Season 14'!AF$4:CC$104,6,0),"0"),IFERROR(VLOOKUP(A65,'Season 15'!AF$4:CC$104,6,0),"0"),)</f>
        <v>0</v>
      </c>
      <c r="G65" s="692">
        <f>SUM(IFERROR(VLOOKUP(A65,'Season 1'!AF$4:CC$104,7,0),"0"),
IFERROR(VLOOKUP(A65,'Season 2'!AF$4:CC$104,7,0),"0"),IFERROR(VLOOKUP(A65,'Season 3'!AF$4:CC$104,7,0),"0"),
IFERROR(VLOOKUP(A65,'Season 4'!AF$4:CC$104,7,0),"0"),IFERROR(VLOOKUP(A65,'Season 5'!AF$4:CC$104,7,0),"0"),
IFERROR(VLOOKUP(A65,'Season 6'!AF$4:CC$104,7,0),"0"),IFERROR(VLOOKUP(A65,'Season 7'!AF$4:CC$104,7,0),"0"),
IFERROR(VLOOKUP(A65,'Season 8'!AF$4:CC$104,7,0),"0"),IFERROR(VLOOKUP(A65,'Season 9'!AF$4:CC$104,7,0),"0"),
IFERROR(VLOOKUP(A65,'Season 10'!AF$4:CC$104,7,0),"0"),IFERROR(VLOOKUP(A65,'Season 11'!AF$4:CC$104,7,0),"0"),
IFERROR(VLOOKUP(A65,'Season 12'!AF$4:CC$104,7,0),"0"),IFERROR(VLOOKUP(A65,'Season 13'!AF$4:CC$104,7,0),"0"),
IFERROR(VLOOKUP(A65,'Season 14'!AF$4:CC$104,7,0),"0"),IFERROR(VLOOKUP(A65,'Season 15'!AF$4:CC$104,7,0),"0"),)</f>
        <v>0</v>
      </c>
      <c r="H65" s="556">
        <f>SUM(IFERROR(VLOOKUP(A65,'Season 1'!AF$4:CC$104,8,0),"0"),
IFERROR(VLOOKUP(A65,'Season 2'!AF$4:CC$104,8,0),"0"),IFERROR(VLOOKUP(A65,'Season 3'!AF$4:CC$104,8,0),"0"),
IFERROR(VLOOKUP(A65,'Season 4'!AF$4:CC$104,8,0),"0"),IFERROR(VLOOKUP(A65,'Season 5'!AF$4:CC$104,8,0),"0"),
IFERROR(VLOOKUP(A65,'Season 6'!AF$4:CC$104,8,0),"0"),IFERROR(VLOOKUP(A65,'Season 7'!AF$4:CC$104,8,0),"0"),
IFERROR(VLOOKUP(A65,'Season 8'!AF$4:CC$104,8,0),"0"),IFERROR(VLOOKUP(A65,'Season 9'!AF$4:CC$104,8,0),"0"),
IFERROR(VLOOKUP(A65,'Season 10'!AF$4:CC$104,8,0),"0"),IFERROR(VLOOKUP(A65,'Season 11'!AF$4:CC$104,8,0),"0"),
IFERROR(VLOOKUP(A65,'Season 12'!AF$4:CC$104,8,0),"0"),IFERROR(VLOOKUP(A65,'Season 13'!AF$4:CC$104,8,0),"0"),
IFERROR(VLOOKUP(A65,'Season 14'!AF$4:CC$104,8,0),"0"),IFERROR(VLOOKUP(A65,'Season 15'!AF$4:CC$104,8,0),"0"),)</f>
        <v>0</v>
      </c>
      <c r="I65" s="1023">
        <f>SUM(IFERROR(VLOOKUP(A65,'Season 1'!AF$4:CC$104,9,0),"0"),
IFERROR(VLOOKUP(A65,'Season 2'!AF$4:CC$104,9,0),"0"),IFERROR(VLOOKUP(A65,'Season 3'!AF$4:CC$104,9,0),"0"),
IFERROR(VLOOKUP(A65,'Season 4'!AF$4:CC$104,9,0),"0"),IFERROR(VLOOKUP(A65,'Season 5'!AF$4:CC$104,9,0),"0"),
IFERROR(VLOOKUP(A65,'Season 6'!AF$4:CC$104,9,0),"0"),IFERROR(VLOOKUP(A65,'Season 7'!AF$4:CC$104,9,0),"0"),
IFERROR(VLOOKUP(A65,'Season 8'!AF$4:CC$104,9,0),"0"),IFERROR(VLOOKUP(A65,'Season 9'!AF$4:CC$104,9,0),"0"),
IFERROR(VLOOKUP(A65,'Season 10'!AF$4:CC$104,9,0),"0"),IFERROR(VLOOKUP(A65,'Season 11'!AF$4:CC$104,9,0),"0"),
IFERROR(VLOOKUP(A65,'Season 12'!AF$4:CC$104,9,0),"0"),IFERROR(VLOOKUP(A65,'Season 13'!AF$4:CC$104,9,0),"0"),
IFERROR(VLOOKUP(A65,'Season 14'!AF$4:CC$104,9,0),"0"),IFERROR(VLOOKUP(A65,'Season 15'!AF$4:CC$104,9,0),"0"),)</f>
        <v>0</v>
      </c>
      <c r="J65" s="26">
        <f>SUM(IFERROR(VLOOKUP(A65,BI$3:BN$152,3,0),"0"),IFERROR(VLOOKUP(A65,'Season 1'!AF$4:CC$104,10,0),"0"),
IFERROR(VLOOKUP(A65,'Season 2'!AF$4:CC$104,10,0),"0"),IFERROR(VLOOKUP(A65,'Season 3'!AF$4:CC$104,10,0),"0"),
IFERROR(VLOOKUP(A65,'Season 4'!AF$4:CC$104,10,0),"0"),IFERROR(VLOOKUP(A65,'Season 5'!AF$4:CC$104,10,0),"0"),
IFERROR(VLOOKUP(A65,'Season 6'!AF$4:CC$104,10,0),"0"),IFERROR(VLOOKUP(A65,'Season 7'!AF$4:CC$104,10,0),"0"),
IFERROR(VLOOKUP(A65,'Season 8'!AF$4:CC$104,10,0),"0"),IFERROR(VLOOKUP(A65,'Season 9'!AF$4:CC$104,10,0),"0"),
IFERROR(VLOOKUP(A65,'Season 10'!AF$4:CC$104,10,0),"0"),IFERROR(VLOOKUP(A65,'Season 11'!AF$4:CC$104,10,0),"0"),
IFERROR(VLOOKUP(A65,'Season 12'!AF$4:CC$104,10,0),"0"),IFERROR(VLOOKUP(A65,'Season 13'!AF$4:CC$104,10,0),"0"),
IFERROR(VLOOKUP(A65,'Season 14'!AF$4:CC$104,10,0),"0"),IFERROR(VLOOKUP(A65,'Season 15'!AF$4:CC$104,10,0),"0"),)</f>
        <v>0</v>
      </c>
      <c r="K65" s="699">
        <f>SUM(IFERROR(VLOOKUP(A65,BI$3:BN$152,4,0),"0"),IFERROR(VLOOKUP(A65,'Season 1'!AF$4:CC$104,11,0),"0"),
IFERROR(VLOOKUP(A65,'Season 2'!AF$4:CC$104,11,0),"0"),IFERROR(VLOOKUP(A65,'Season 3'!AF$4:CC$104,11,0),"0"),
IFERROR(VLOOKUP(A65,'Season 4'!AF$4:CC$104,11,0),"0"),IFERROR(VLOOKUP(A65,'Season 5'!AF$4:CC$104,11,0),"0"),
IFERROR(VLOOKUP(A65,'Season 6'!AF$4:CC$104,11,0),"0"),IFERROR(VLOOKUP(A65,'Season 7'!AF$4:CC$104,11,0),"0"),
IFERROR(VLOOKUP(A65,'Season 8'!AF$4:CC$104,11,0),"0"),IFERROR(VLOOKUP(A65,'Season 9'!AF$4:CC$104,11,0),"0"),
IFERROR(VLOOKUP(A65,'Season 10'!AF$4:CC$104,11,0),"0"),IFERROR(VLOOKUP(A65,'Season 11'!AF$4:CC$104,11,0),"0"),
IFERROR(VLOOKUP(A65,'Season 12'!AF$4:CC$104,11,0),"0"),IFERROR(VLOOKUP(A65,'Season 13'!AF$4:CC$104,11,0),"0"),
IFERROR(VLOOKUP(A65,'Season 14'!AF$4:CC$104,11,0),"0"),IFERROR(VLOOKUP(A65,'Season 15'!AF$4:CC$104,11,0),"0"),)</f>
        <v>0</v>
      </c>
      <c r="L65" s="700">
        <f>SUM(IFERROR(VLOOKUP($A65,'Season 1'!AF$4:CC$104,12,0),"0"),
IFERROR(VLOOKUP($A65,'Season 2'!AF$4:CC$104,12,0),"0"),IFERROR(VLOOKUP($A65,'Season 3'!AF$4:CC$104,12,0),"0"),
IFERROR(VLOOKUP($A65,'Season 4'!AF$4:CC$104,12,0),"0"),IFERROR(VLOOKUP($A65,'Season 5'!AF$4:CC$104,12,0),"0"),
IFERROR(VLOOKUP($A65,'Season 6'!AF$4:CC$104,12,0),"0"),IFERROR(VLOOKUP($A65,'Season 7'!AF$4:CC$104,12,0),"0"),
IFERROR(VLOOKUP($A65,'Season 8'!AF$4:CC$104,12,0),"0"),IFERROR(VLOOKUP($A65,'Season 9'!AF$4:CC$104,12,0),"0"),
IFERROR(VLOOKUP($A65,'Season 10'!AF$4:CC$104,12,0),"0"),IFERROR(VLOOKUP($A65,'Season 11'!AF$4:CC$104,12,0),"0"),
IFERROR(VLOOKUP($A65,'Season 12'!AF$4:CC$104,12,0),"0"),IFERROR(VLOOKUP($A65,'Season 13'!AF$4:CC$104,12,0),"0"),
IFERROR(VLOOKUP($A65,'Season 14'!AF$4:CC$104,12,0),"0"),IFERROR(VLOOKUP($A65,'Season 15'!AF$4:CC$104,12,0),"0"),)</f>
        <v>0</v>
      </c>
      <c r="M65" s="692">
        <f>SUM(IFERROR(VLOOKUP($A65,'Season 1'!AF$4:CC$104,13,0),"0"),
IFERROR(VLOOKUP($A65,'Season 2'!AF$4:CC$104,13,0),"0"),IFERROR(VLOOKUP($A65,'Season 3'!AF$4:CC$104,13,0),"0"),
IFERROR(VLOOKUP($A65,'Season 4'!AF$4:CC$104,13,0),"0"),IFERROR(VLOOKUP($A65,'Season 5'!AF$4:CC$104,13,0),"0"),
IFERROR(VLOOKUP($A65,'Season 6'!AF$4:CC$104,13,0),"0"),IFERROR(VLOOKUP($A65,'Season 7'!AF$4:CC$104,13,0),"0"),
IFERROR(VLOOKUP($A65,'Season 8'!AF$4:CC$104,13,0),"0"),IFERROR(VLOOKUP($A65,'Season 9'!AF$4:CC$104,13,0),"0"),
IFERROR(VLOOKUP($A65,'Season 10'!AF$4:CC$104,13,0),"0"),IFERROR(VLOOKUP($A65,'Season 11'!AF$4:CC$104,13,0),"0"),
IFERROR(VLOOKUP($A65,'Season 12'!AF$4:CC$104,13,0),"0"),IFERROR(VLOOKUP($A65,'Season 13'!AF$4:CC$104,13,0),"0"),
IFERROR(VLOOKUP($A65,'Season 14'!AF$4:CC$104,13,0),"0"),IFERROR(VLOOKUP($A65,'Season 15'!AF$4:CC$104,13,0),"0"),)</f>
        <v>0</v>
      </c>
      <c r="N65" s="1023">
        <f>SUM(IFERROR(VLOOKUP($A65,'Season 1'!AF$4:CC$104,14,0),"0"),
IFERROR(VLOOKUP($A65,'Season 2'!AF$4:CC$104,14,0),"0"),IFERROR(VLOOKUP($A65,'Season 3'!AF$4:CC$104,14,0),"0"),
IFERROR(VLOOKUP($A65,'Season 4'!AF$4:CC$104,14,0),"0"),IFERROR(VLOOKUP($A65,'Season 5'!AF$4:CC$104,14,0),"0"),
IFERROR(VLOOKUP($A65,'Season 6'!AF$4:CC$104,14,0),"0"),IFERROR(VLOOKUP($A65,'Season 7'!AF$4:CC$104,14,0),"0"),
IFERROR(VLOOKUP($A65,'Season 8'!AF$4:CC$104,14,0),"0"),IFERROR(VLOOKUP($A65,'Season 9'!AF$4:CC$104,14,0),"0"),
IFERROR(VLOOKUP($A65,'Season 10'!AF$4:CC$104,14,0),"0"),IFERROR(VLOOKUP($A65,'Season 11'!AF$4:CC$104,14,0),"0"),
IFERROR(VLOOKUP($A65,'Season 12'!AF$4:CC$104,14,0),"0"),IFERROR(VLOOKUP($A65,'Season 13'!AF$4:CC$104,14,0),"0"),
IFERROR(VLOOKUP($A65,'Season 14'!AF$4:CC$104,14,0),"0"),IFERROR(VLOOKUP($A65,'Season 15'!AF$4:CC$104,14,0),"0"),)</f>
        <v>0</v>
      </c>
      <c r="O65" s="26">
        <f>SUM(IFERROR(VLOOKUP($A65,'Season 1'!AF$4:CC$104,15,0),"0"),
IFERROR(VLOOKUP($A65,'Season 2'!AF$4:CC$104,15,0),"0"),IFERROR(VLOOKUP($A65,'Season 3'!AF$4:CC$104,15,0),"0"),
IFERROR(VLOOKUP($A65,'Season 4'!AF$4:CC$104,15,0),"0"),IFERROR(VLOOKUP($A65,'Season 5'!AF$4:CC$104,15,0),"0"),
IFERROR(VLOOKUP($A65,'Season 6'!AF$4:CC$104,15,0),"0"),IFERROR(VLOOKUP($A65,'Season 7'!AF$4:CC$104,15,0),"0"),
IFERROR(VLOOKUP($A65,'Season 8'!AF$4:CC$104,15,0),"0"),IFERROR(VLOOKUP($A65,'Season 9'!AF$4:CC$104,15,0),"0"),
IFERROR(VLOOKUP($A65,'Season 10'!AF$4:CC$104,15,0),"0"),IFERROR(VLOOKUP($A65,'Season 11'!AF$4:CC$104,15,0),"0"),
IFERROR(VLOOKUP($A65,'Season 12'!AF$4:CC$104,15,0),"0"),IFERROR(VLOOKUP($A65,'Season 13'!AF$4:CC$104,15,0),"0"),
IFERROR(VLOOKUP($A65,'Season 14'!AF$4:CC$104,15,0),"0"),IFERROR(VLOOKUP($A65,'Season 15'!AF$4:CC$104,15,0),"0"),)</f>
        <v>0</v>
      </c>
      <c r="P65" s="699">
        <f>SUM(IFERROR(VLOOKUP($A65,'Season 1'!AF$4:CC$104,16,0),"0"),
IFERROR(VLOOKUP($A65,'Season 2'!AF$4:CC$104,16,0),"0"),IFERROR(VLOOKUP($A65,'Season 3'!AF$4:CC$104,16,0),"0"),
IFERROR(VLOOKUP($A65,'Season 4'!AF$4:CC$104,16,0),"0"),IFERROR(VLOOKUP($A65,'Season 5'!AF$4:CC$104,16,0),"0"),
IFERROR(VLOOKUP($A65,'Season 6'!AF$4:CC$104,16,0),"0"),IFERROR(VLOOKUP($A65,'Season 7'!AF$4:CC$104,16,0),"0"),
IFERROR(VLOOKUP($A65,'Season 8'!AF$4:CC$104,16,0),"0"),IFERROR(VLOOKUP($A65,'Season 9'!AF$4:CC$104,16,0),"0"),
IFERROR(VLOOKUP($A65,'Season 10'!AF$4:CC$104,16,0),"0"),IFERROR(VLOOKUP($A65,'Season 11'!AF$4:CC$104,16,0),"0"),
IFERROR(VLOOKUP($A65,'Season 12'!AF$4:CC$104,16,0),"0"),IFERROR(VLOOKUP($A65,'Season 13'!AF$4:CC$104,16,0),"0"),
IFERROR(VLOOKUP($A65,'Season 14'!AF$4:CC$104,16,0),"0"),IFERROR(VLOOKUP($A65,'Season 15'!AF$4:CC$104,16,0),"0"),)</f>
        <v>0</v>
      </c>
      <c r="Q65" s="700">
        <f>SUM(IFERROR(VLOOKUP($A65,'Season 1'!AF$4:CC$104,17,0),"0"),
IFERROR(VLOOKUP($A65,'Season 2'!AF$4:CC$104,17,0),"0"),IFERROR(VLOOKUP($A65,'Season 3'!AF$4:CC$104,17,0),"0"),
IFERROR(VLOOKUP($A65,'Season 4'!AF$4:CC$104,17,0),"0"),IFERROR(VLOOKUP($A65,'Season 5'!AF$4:CC$104,17,0),"0"),
IFERROR(VLOOKUP($A65,'Season 6'!AF$4:CC$104,17,0),"0"),IFERROR(VLOOKUP($A65,'Season 7'!AF$4:CC$104,17,0),"0"),
IFERROR(VLOOKUP($A65,'Season 8'!AF$4:CC$104,17,0),"0"),IFERROR(VLOOKUP($A65,'Season 9'!AF$4:CC$104,17,0),"0"),
IFERROR(VLOOKUP($A65,'Season 10'!AF$4:CC$104,17,0),"0"),IFERROR(VLOOKUP($A65,'Season 11'!AF$4:CC$104,17,0),"0"),
IFERROR(VLOOKUP($A65,'Season 12'!AF$4:CC$104,17,0),"0"),IFERROR(VLOOKUP($A65,'Season 13'!AF$4:CC$104,17,0),"0"),
IFERROR(VLOOKUP($A65,'Season 14'!AF$4:CC$104,17,0),"0"),IFERROR(VLOOKUP($A65,'Season 15'!AF$4:CC$104,17,0),"0"),)</f>
        <v>0</v>
      </c>
      <c r="R65" s="692">
        <f>SUM(IFERROR(VLOOKUP($A65,'Season 1'!AF$4:CC$104,18,0),"0"),
IFERROR(VLOOKUP($A65,'Season 2'!AF$4:CC$104,18,0),"0"),IFERROR(VLOOKUP($A65,'Season 3'!AF$4:CC$104,18,0),"0"),
IFERROR(VLOOKUP($A65,'Season 4'!AF$4:CC$104,18,0),"0"),IFERROR(VLOOKUP($A65,'Season 5'!AF$4:CC$104,18,0),"0"),
IFERROR(VLOOKUP($A65,'Season 6'!AF$4:CC$104,18,0),"0"),IFERROR(VLOOKUP($A65,'Season 7'!AF$4:CC$104,18,0),"0"),
IFERROR(VLOOKUP($A65,'Season 8'!AF$4:CC$104,18,0),"0"),IFERROR(VLOOKUP($A65,'Season 9'!AF$4:CC$104,18,0),"0"),
IFERROR(VLOOKUP($A65,'Season 10'!AF$4:CC$104,18,0),"0"),IFERROR(VLOOKUP($A65,'Season 11'!AF$4:CC$104,18,0),"0"),
IFERROR(VLOOKUP($A65,'Season 12'!AF$4:CC$104,18,0),"0"),IFERROR(VLOOKUP($A65,'Season 13'!AF$4:CC$104,18,0),"0"),
IFERROR(VLOOKUP($A65,'Season 14'!AF$4:CC$104,18,0),"0"),IFERROR(VLOOKUP($A65,'Season 15'!AF$4:CC$104,18,0),"0"),)</f>
        <v>0</v>
      </c>
      <c r="S65" s="1023">
        <f>SUM(IFERROR(VLOOKUP($A65,'Season 1'!AF$4:CC$104,19,0),"0"),
IFERROR(VLOOKUP($A65,'Season 2'!AF$4:CC$104,19,0),"0"),IFERROR(VLOOKUP($A65,'Season 3'!AF$4:CC$104,19,0),"0"),
IFERROR(VLOOKUP($A65,'Season 4'!AF$4:CC$104,19,0),"0"),IFERROR(VLOOKUP($A65,'Season 5'!AF$4:CC$104,19,0),"0"),
IFERROR(VLOOKUP($A65,'Season 6'!AF$4:CC$104,19,0),"0"),IFERROR(VLOOKUP($A65,'Season 7'!AF$4:CC$104,19,0),"0"),
IFERROR(VLOOKUP($A65,'Season 8'!AF$4:CC$104,19,0),"0"),IFERROR(VLOOKUP($A65,'Season 9'!AF$4:CC$104,19,0),"0"),
IFERROR(VLOOKUP($A65,'Season 10'!AF$4:CC$104,19,0),"0"),IFERROR(VLOOKUP($A65,'Season 11'!AF$4:CC$104,19,0),"0"),
IFERROR(VLOOKUP($A65,'Season 12'!AF$4:CC$104,19,0),"0"),IFERROR(VLOOKUP($A65,'Season 13'!AF$4:CC$104,19,0),"0"),
IFERROR(VLOOKUP($A65,'Season 14'!AF$4:CC$104,19,0),"0"),IFERROR(VLOOKUP($A65,'Season 15'!AF$4:CC$104,19,0),"0"),)</f>
        <v>0</v>
      </c>
      <c r="T65" s="26">
        <f>SUM(IFERROR(VLOOKUP($A65,'Season 1'!AF$4:CC$104,20,0),"0"),
IFERROR(VLOOKUP($A65,'Season 2'!AF$4:CC$104,20,0),"0"),IFERROR(VLOOKUP($A65,'Season 3'!AF$4:CC$104,20,0),"0"),
IFERROR(VLOOKUP($A65,'Season 4'!AF$4:CC$104,20,0),"0"),IFERROR(VLOOKUP($A65,'Season 5'!AF$4:CC$104,20,0),"0"),
IFERROR(VLOOKUP($A65,'Season 6'!AF$4:CC$104,20,0),"0"),IFERROR(VLOOKUP($A65,'Season 7'!AF$4:CC$104,20,0),"0"),
IFERROR(VLOOKUP($A65,'Season 8'!AF$4:CC$104,20,0),"0"),IFERROR(VLOOKUP($A65,'Season 9'!AF$4:CC$104,20,0),"0"),
IFERROR(VLOOKUP($A65,'Season 10'!AF$4:CC$104,20,0),"0"),IFERROR(VLOOKUP($A65,'Season 11'!AF$4:CC$104,20,0),"0"),
IFERROR(VLOOKUP($A65,'Season 12'!AF$4:CC$104,20,0),"0"),IFERROR(VLOOKUP($A65,'Season 13'!AF$4:CC$104,20,0),"0"),
IFERROR(VLOOKUP($A65,'Season 14'!AF$4:CC$104,20,0),"0"),IFERROR(VLOOKUP($A65,'Season 15'!AF$4:CC$104,20,0),"0"),)</f>
        <v>0</v>
      </c>
      <c r="U65" s="699">
        <f>SUM(IFERROR(VLOOKUP($A65,'Season 1'!AF$4:CC$104,21,0),"0"),
IFERROR(VLOOKUP($A65,'Season 2'!AF$4:CC$104,21,0),"0"),IFERROR(VLOOKUP($A65,'Season 3'!AF$4:CC$104,21,0),"0"),
IFERROR(VLOOKUP($A65,'Season 4'!AF$4:CC$104,21,0),"0"),IFERROR(VLOOKUP($A65,'Season 5'!AF$4:CC$104,21,0),"0"),
IFERROR(VLOOKUP($A65,'Season 6'!AF$4:CC$104,21,0),"0"),IFERROR(VLOOKUP($A65,'Season 7'!AF$4:CC$104,21,0),"0"),
IFERROR(VLOOKUP($A65,'Season 8'!AF$4:CC$104,21,0),"0"),IFERROR(VLOOKUP($A65,'Season 9'!AF$4:CC$104,21,0),"0"),
IFERROR(VLOOKUP($A65,'Season 10'!AF$4:CC$104,21,0),"0"),IFERROR(VLOOKUP($A65,'Season 11'!AF$4:CC$104,21,0),"0"),
IFERROR(VLOOKUP($A65,'Season 12'!AF$4:CC$104,21,0),"0"),IFERROR(VLOOKUP($A65,'Season 13'!AF$4:CC$104,21,0),"0"),
IFERROR(VLOOKUP($A65,'Season 14'!AF$4:CC$104,21,0),"0"),IFERROR(VLOOKUP($A65,'Season 15'!AF$4:CC$104,21,0),"0"),)</f>
        <v>0</v>
      </c>
      <c r="V65" s="700">
        <f>SUM(IFERROR(VLOOKUP($A65,'Season 1'!AF$4:CC$104,22,0),"0"),
IFERROR(VLOOKUP($A65,'Season 2'!AF$4:CC$104,22,0),"0"),IFERROR(VLOOKUP($A65,'Season 3'!AF$4:CC$104,22,0),"0"),
IFERROR(VLOOKUP($A65,'Season 4'!AF$4:CC$104,22,0),"0"),IFERROR(VLOOKUP($A65,'Season 5'!AF$4:CC$104,22,0),"0"),
IFERROR(VLOOKUP($A65,'Season 6'!AF$4:CC$104,22,0),"0"),IFERROR(VLOOKUP($A65,'Season 7'!AF$4:CC$104,22,0),"0"),
IFERROR(VLOOKUP($A65,'Season 8'!AF$4:CC$104,22,0),"0"),IFERROR(VLOOKUP($A65,'Season 9'!AF$4:CC$104,22,0),"0"),
IFERROR(VLOOKUP($A65,'Season 10'!AF$4:CC$104,22,0),"0"),IFERROR(VLOOKUP($A65,'Season 11'!AF$4:CC$104,22,0),"0"),
IFERROR(VLOOKUP($A65,'Season 12'!AF$4:CC$104,22,0),"0"),IFERROR(VLOOKUP($A65,'Season 13'!AF$4:CC$104,22,0),"0"),
IFERROR(VLOOKUP($A65,'Season 14'!AF$4:CC$104,22,0),"0"),IFERROR(VLOOKUP($A65,'Season 15'!AF$4:CC$104,22,0),"0"),)</f>
        <v>0</v>
      </c>
      <c r="W65" s="692">
        <f>SUM(IFERROR(VLOOKUP($A65,'Season 1'!AF$4:CC$104,23,0),"0"),
IFERROR(VLOOKUP($A65,'Season 2'!AF$4:CC$104,23,0),"0"),IFERROR(VLOOKUP($A65,'Season 3'!AF$4:CC$104,23,0),"0"),
IFERROR(VLOOKUP($A65,'Season 4'!AF$4:CC$104,23,0),"0"),IFERROR(VLOOKUP($A65,'Season 5'!AF$4:CC$104,23,0),"0"),
IFERROR(VLOOKUP($A65,'Season 6'!AF$4:CC$104,23,0),"0"),IFERROR(VLOOKUP($A65,'Season 7'!AF$4:CC$104,23,0),"0"),
IFERROR(VLOOKUP($A65,'Season 8'!AF$4:CC$104,23,0),"0"),IFERROR(VLOOKUP($A65,'Season 9'!AF$4:CC$104,23,0),"0"),
IFERROR(VLOOKUP($A65,'Season 10'!AF$4:CC$104,23,0),"0"),IFERROR(VLOOKUP($A65,'Season 11'!AF$4:CC$104,23,0),"0"),
IFERROR(VLOOKUP($A65,'Season 12'!AF$4:CC$104,23,0),"0"),IFERROR(VLOOKUP($A65,'Season 13'!AF$4:CC$104,23,0),"0"),
IFERROR(VLOOKUP($A65,'Season 14'!AF$4:CC$104,23,0),"0"),IFERROR(VLOOKUP($A65,'Season 15'!AF$4:CC$104,23,0),"0"),)</f>
        <v>0</v>
      </c>
      <c r="X65" s="1023">
        <f>SUM(IFERROR(VLOOKUP($A65,'Season 1'!AF$4:CC$104,24,0),"0"),
IFERROR(VLOOKUP($A65,'Season 2'!AF$4:CC$104,24,0),"0"),IFERROR(VLOOKUP($A65,'Season 3'!AF$4:CC$104,24,0),"0"),
IFERROR(VLOOKUP($A65,'Season 4'!AF$4:CC$104,24,0),"0"),IFERROR(VLOOKUP($A65,'Season 5'!AF$4:CC$104,24,0),"0"),
IFERROR(VLOOKUP($A65,'Season 6'!AF$4:CC$104,24,0),"0"),IFERROR(VLOOKUP($A65,'Season 7'!AF$4:CC$104,24,0),"0"),
IFERROR(VLOOKUP($A65,'Season 8'!AF$4:CC$104,24,0),"0"),IFERROR(VLOOKUP($A65,'Season 9'!AF$4:CC$104,24,0),"0"),
IFERROR(VLOOKUP($A65,'Season 10'!AF$4:CC$104,24,0),"0"),IFERROR(VLOOKUP($A65,'Season 11'!AF$4:CC$104,24,0),"0"),
IFERROR(VLOOKUP($A65,'Season 12'!AF$4:CC$104,24,0),"0"),IFERROR(VLOOKUP($A65,'Season 13'!AF$4:CC$104,24,0),"0"),
IFERROR(VLOOKUP($A65,'Season 14'!AF$4:CC$104,24,0),"0"),IFERROR(VLOOKUP($A65,'Season 15'!AF$4:CC$104,24,0),"0"),)</f>
        <v>0</v>
      </c>
      <c r="Y65" s="26">
        <f>SUM(IFERROR(VLOOKUP($A65,'Season 1'!AF$4:CC$104,25,0),"0"),
IFERROR(VLOOKUP($A65,'Season 2'!AF$4:CC$104,25,0),"0"),IFERROR(VLOOKUP($A65,'Season 3'!AF$4:CC$104,25,0),"0"),
IFERROR(VLOOKUP($A65,'Season 4'!AF$4:CC$104,25,0),"0"),IFERROR(VLOOKUP($A65,'Season 5'!AF$4:CC$104,25,0),"0"),
IFERROR(VLOOKUP($A65,'Season 6'!AF$4:CC$104,25,0),"0"),IFERROR(VLOOKUP($A65,'Season 7'!AF$4:CC$104,25,0),"0"),
IFERROR(VLOOKUP($A65,'Season 8'!AF$4:CC$104,25,0),"0"),IFERROR(VLOOKUP($A65,'Season 9'!AF$4:CC$104,25,0),"0"),
IFERROR(VLOOKUP($A65,'Season 10'!AF$4:CC$104,25,0),"0"),IFERROR(VLOOKUP($A65,'Season 11'!AF$4:CC$104,25,0),"0"),
IFERROR(VLOOKUP($A65,'Season 12'!AF$4:CC$104,25,0),"0"),IFERROR(VLOOKUP($A65,'Season 13'!AF$4:CC$104,25,0),"0"),
IFERROR(VLOOKUP($A65,'Season 14'!AF$4:CC$104,25,0),"0"),IFERROR(VLOOKUP($A65,'Season 15'!AF$4:CC$104,25,0),"0"),)</f>
        <v>0</v>
      </c>
      <c r="Z65" s="699">
        <f>SUM(IFERROR(VLOOKUP($A65,'Season 1'!AF$4:CC$104,26,0),"0"),
IFERROR(VLOOKUP($A65,'Season 2'!AF$4:CC$104,26,0),"0"),IFERROR(VLOOKUP($A65,'Season 3'!AF$4:CC$104,26,0),"0"),
IFERROR(VLOOKUP($A65,'Season 4'!AF$4:CC$104,26,0),"0"),IFERROR(VLOOKUP($A65,'Season 5'!AF$4:CC$104,26,0),"0"),
IFERROR(VLOOKUP($A65,'Season 6'!AF$4:CC$104,26,0),"0"),IFERROR(VLOOKUP($A65,'Season 7'!AF$4:CC$104,26,0),"0"),
IFERROR(VLOOKUP($A65,'Season 8'!AF$4:CC$104,26,0),"0"),IFERROR(VLOOKUP($A65,'Season 9'!AF$4:CC$104,26,0),"0"),
IFERROR(VLOOKUP($A65,'Season 10'!AF$4:CC$104,26,0),"0"),IFERROR(VLOOKUP($A65,'Season 11'!AF$4:CC$104,26,0),"0"),
IFERROR(VLOOKUP($A65,'Season 12'!AF$4:CC$104,26,0),"0"),IFERROR(VLOOKUP($A65,'Season 13'!AF$4:CC$104,26,0),"0"),
IFERROR(VLOOKUP($A65,'Season 14'!AF$4:CC$104,26,0),"0"),IFERROR(VLOOKUP($A65,'Season 15'!AF$4:CC$104,26,0),"0"),)</f>
        <v>0</v>
      </c>
      <c r="AA65" s="700">
        <f>SUM(IFERROR(VLOOKUP($A65,'Season 1'!AF$4:CC$104,27,0),"0"),
IFERROR(VLOOKUP($A65,'Season 2'!AF$4:CC$104,27,0),"0"),IFERROR(VLOOKUP($A65,'Season 3'!AF$4:CC$104,27,0),"0"),
IFERROR(VLOOKUP($A65,'Season 4'!AF$4:CC$104,27,0),"0"),IFERROR(VLOOKUP($A65,'Season 5'!AF$4:CC$104,27,0),"0"),
IFERROR(VLOOKUP($A65,'Season 6'!AF$4:CC$104,27,0),"0"),IFERROR(VLOOKUP($A65,'Season 7'!AF$4:CC$104,27,0),"0"),
IFERROR(VLOOKUP($A65,'Season 8'!AF$4:CC$104,27,0),"0"),IFERROR(VLOOKUP($A65,'Season 9'!AF$4:CC$104,27,0),"0"),
IFERROR(VLOOKUP($A65,'Season 10'!AF$4:CC$104,27,0),"0"),IFERROR(VLOOKUP($A65,'Season 11'!AF$4:CC$104,27,0),"0"),
IFERROR(VLOOKUP($A65,'Season 12'!AF$4:CC$104,27,0),"0"),IFERROR(VLOOKUP($A65,'Season 13'!AF$4:CC$104,27,0),"0"),
IFERROR(VLOOKUP($A65,'Season 14'!AF$4:CC$104,27,0),"0"),IFERROR(VLOOKUP($A65,'Season 15'!AF$4:CC$104,27,0),"0"),)</f>
        <v>0</v>
      </c>
      <c r="AB65" s="692">
        <f>SUM(IFERROR(VLOOKUP($A65,'Season 1'!AF$4:CC$104,28,0),"0"),
IFERROR(VLOOKUP($A65,'Season 2'!AF$4:CC$104,28,0),"0"),IFERROR(VLOOKUP($A65,'Season 3'!AF$4:CC$104,28,0),"0"),
IFERROR(VLOOKUP($A65,'Season 4'!AF$4:CC$104,28,0),"0"),IFERROR(VLOOKUP($A65,'Season 5'!AF$4:CC$104,28,0),"0"),
IFERROR(VLOOKUP($A65,'Season 6'!AF$4:CC$104,28,0),"0"),IFERROR(VLOOKUP($A65,'Season 7'!AF$4:CC$104,28,0),"0"),
IFERROR(VLOOKUP($A65,'Season 8'!AF$4:CC$104,28,0),"0"),IFERROR(VLOOKUP($A65,'Season 9'!AF$4:CC$104,28,0),"0"),
IFERROR(VLOOKUP($A65,'Season 10'!AF$4:CC$104,28,0),"0"),IFERROR(VLOOKUP($A65,'Season 11'!AF$4:CC$104,28,0),"0"),
IFERROR(VLOOKUP($A65,'Season 12'!AF$4:CC$104,28,0),"0"),IFERROR(VLOOKUP($A65,'Season 13'!AF$4:CC$104,28,0),"0"),
IFERROR(VLOOKUP($A65,'Season 14'!AF$4:CC$104,28,0),"0"),IFERROR(VLOOKUP($A65,'Season 15'!AF$4:CC$104,28,0),"0"),)</f>
        <v>0</v>
      </c>
      <c r="AC65" s="1023">
        <f>SUM(IFERROR(VLOOKUP($A65,'Season 1'!AF$4:CC$104,29,0),"0"),
IFERROR(VLOOKUP($A65,'Season 2'!AF$4:CC$104,29,0),"0"),IFERROR(VLOOKUP($A65,'Season 3'!AF$4:CC$104,29,0),"0"),
IFERROR(VLOOKUP($A65,'Season 4'!AF$4:CC$104,29,0),"0"),IFERROR(VLOOKUP($A65,'Season 5'!AF$4:CC$104,29,0),"0"),
IFERROR(VLOOKUP($A65,'Season 6'!AF$4:CC$104,29,0),"0"),IFERROR(VLOOKUP($A65,'Season 7'!AF$4:CC$104,29,0),"0"),
IFERROR(VLOOKUP($A65,'Season 8'!AF$4:CC$104,29,0),"0"),IFERROR(VLOOKUP($A65,'Season 9'!AF$4:CC$104,29,0),"0"),
IFERROR(VLOOKUP($A65,'Season 10'!AF$4:CC$104,29,0),"0"),IFERROR(VLOOKUP($A65,'Season 11'!AF$4:CC$104,29,0),"0"),
IFERROR(VLOOKUP($A65,'Season 12'!AF$4:CC$104,29,0),"0"),IFERROR(VLOOKUP($A65,'Season 13'!AF$4:CC$104,29,0),"0"),
IFERROR(VLOOKUP($A65,'Season 14'!AF$4:CC$104,29,0),"0"),IFERROR(VLOOKUP($A65,'Season 15'!AF$4:CC$104,29,0),"0"),)</f>
        <v>0</v>
      </c>
      <c r="AD65" s="26">
        <f>SUM(IFERROR(VLOOKUP($A65,'Season 1'!AF$4:CC$104,30,0),"0"),
IFERROR(VLOOKUP($A65,'Season 2'!AF$4:CC$104,30,0),"0"),IFERROR(VLOOKUP($A65,'Season 3'!AF$4:CC$104,30,0),"0"),
IFERROR(VLOOKUP($A65,'Season 4'!AF$4:CC$104,30,0),"0"),IFERROR(VLOOKUP($A65,'Season 5'!AF$4:CC$104,30,0),"0"),
IFERROR(VLOOKUP($A65,'Season 6'!AF$4:CC$104,30,0),"0"),IFERROR(VLOOKUP($A65,'Season 7'!AF$4:CC$104,30,0),"0"),
IFERROR(VLOOKUP($A65,'Season 8'!AF$4:CC$104,30,0),"0"),IFERROR(VLOOKUP($A65,'Season 9'!AF$4:CC$104,30,0),"0"),
IFERROR(VLOOKUP($A65,'Season 10'!AF$4:CC$104,30,0),"0"),IFERROR(VLOOKUP($A65,'Season 11'!AF$4:CC$104,30,0),"0"),
IFERROR(VLOOKUP($A65,'Season 12'!AF$4:CC$104,30,0),"0"),IFERROR(VLOOKUP($A65,'Season 13'!AF$4:CC$104,30,0),"0"),
IFERROR(VLOOKUP($A65,'Season 14'!AF$4:CC$104,30,0),"0"),IFERROR(VLOOKUP($A65,'Season 15'!AF$4:CC$104,30,0),"0"),)</f>
        <v>0</v>
      </c>
      <c r="AE65" s="699">
        <f>SUM(IFERROR(VLOOKUP($A65,'Season 1'!AF$4:CC$104,31,0),"0"),
IFERROR(VLOOKUP($A65,'Season 2'!AF$4:CC$104,31,0),"0"),IFERROR(VLOOKUP($A65,'Season 3'!AF$4:CC$104,31,0),"0"),
IFERROR(VLOOKUP($A65,'Season 4'!AF$4:CC$104,31,0),"0"),IFERROR(VLOOKUP($A65,'Season 5'!AF$4:CC$104,31,0),"0"),
IFERROR(VLOOKUP($A65,'Season 6'!AF$4:CC$104,31,0),"0"),IFERROR(VLOOKUP($A65,'Season 7'!AF$4:CC$104,31,0),"0"),
IFERROR(VLOOKUP($A65,'Season 8'!AF$4:CC$104,31,0),"0"),IFERROR(VLOOKUP($A65,'Season 9'!AF$4:CC$104,31,0),"0"),
IFERROR(VLOOKUP($A65,'Season 10'!AF$4:CC$104,31,0),"0"),IFERROR(VLOOKUP($A65,'Season 11'!AF$4:CC$104,31,0),"0"),
IFERROR(VLOOKUP($A65,'Season 12'!AF$4:CC$104,31,0),"0"),IFERROR(VLOOKUP($A65,'Season 13'!AF$4:CC$104,31,0),"0"),
IFERROR(VLOOKUP($A65,'Season 14'!AF$4:CC$104,31,0),"0"),IFERROR(VLOOKUP($A65,'Season 15'!AF$4:CC$104,31,0),"0"),)</f>
        <v>0</v>
      </c>
      <c r="AF65" s="700">
        <f>SUM(IFERROR(VLOOKUP($A65,'Season 3'!AF$4:CC$104,32,0),"0"),
IFERROR(VLOOKUP($A65,'Season 4'!AF$4:CC$104,32,0),"0"),IFERROR(VLOOKUP($A65,'Season 5'!AF$4:CC$104,32,0),"0"),
IFERROR(VLOOKUP($A65,'Season 6'!AF$4:CC$104,32,0),"0"),IFERROR(VLOOKUP($A65,'Season 7'!AF$4:CC$104,32,0),"0"),
IFERROR(VLOOKUP($A65,'Season 8'!AF$4:CC$104,32,0),"0"),IFERROR(VLOOKUP($A65,'Season 9'!AF$4:CC$104,32,0),"0"),
IFERROR(VLOOKUP($A65,'Season 10'!AF$4:CC$104,32,0),"0"),IFERROR(VLOOKUP($A65,'Season 11'!AF$4:CC$104,32,0),"0"),
IFERROR(VLOOKUP($A65,'Season 12'!AF$4:CC$104,32,0),"0"),IFERROR(VLOOKUP($A65,'Season 13'!AF$4:CC$104,32,0),"0"),
IFERROR(VLOOKUP($A65,'Season 14'!AF$4:CC$104,32,0),"0"),IFERROR(VLOOKUP($A65,'Season 15'!AF$4:CC$104,32,0),"0"),)</f>
        <v>0</v>
      </c>
      <c r="AG65" s="692">
        <f>SUM(IFERROR(VLOOKUP($A65,'Season 3'!AF$4:CC$104,33,0),"0"),
IFERROR(VLOOKUP($A65,'Season 4'!AF$4:CC$104,33,0),"0"),IFERROR(VLOOKUP($A65,'Season 5'!AF$4:CC$104,33,0),"0"),
IFERROR(VLOOKUP($A65,'Season 6'!AF$4:CC$104,33,0),"0"),IFERROR(VLOOKUP($A65,'Season 7'!AF$4:CC$104,33,0),"0"),
IFERROR(VLOOKUP($A65,'Season 8'!AF$4:CC$104,33,0),"0"),IFERROR(VLOOKUP($A65,'Season 9'!AF$4:CC$104,33,0),"0"),
IFERROR(VLOOKUP($A65,'Season 10'!AF$4:CC$104,33,0),"0"),IFERROR(VLOOKUP($A65,'Season 11'!AF$4:CC$104,33,0),"0"),
IFERROR(VLOOKUP($A65,'Season 12'!AF$4:CC$104,33,0),"0"),IFERROR(VLOOKUP($A65,'Season 13'!AF$4:CC$104,33,0),"0"),
IFERROR(VLOOKUP($A65,'Season 14'!AF$4:CC$104,33,0),"0"),IFERROR(VLOOKUP($A65,'Season 15'!AF$4:CC$104,33,0),"0"),)</f>
        <v>0</v>
      </c>
      <c r="AH65" s="1023">
        <f>SUM(IFERROR(VLOOKUP($A65,'Season 3'!AF$4:CC$104,34,0),"0"),
IFERROR(VLOOKUP($A65,'Season 4'!AF$4:CC$104,34,0),"0"),IFERROR(VLOOKUP($A65,'Season 5'!AF$4:CC$104,34,0),"0"),
IFERROR(VLOOKUP($A65,'Season 6'!AF$4:CC$104,34,0),"0"),IFERROR(VLOOKUP($A65,'Season 7'!AF$4:CC$104,34,0),"0"),
IFERROR(VLOOKUP($A65,'Season 8'!AF$4:CC$104,34,0),"0"),IFERROR(VLOOKUP($A65,'Season 9'!AF$4:CC$104,34,0),"0"),
IFERROR(VLOOKUP($A65,'Season 10'!AF$4:CC$104,34,0),"0"),IFERROR(VLOOKUP($A65,'Season 11'!AF$4:CC$104,34,0),"0"),
IFERROR(VLOOKUP($A65,'Season 12'!AF$4:CC$104,34,0),"0"),IFERROR(VLOOKUP($A65,'Season 13'!AF$4:CC$104,34,0),"0"),
IFERROR(VLOOKUP($A65,'Season 14'!AF$4:CC$104,34,0),"0"),IFERROR(VLOOKUP($A65,'Season 15'!AF$4:CC$104,34,0),"0"),)</f>
        <v>0</v>
      </c>
      <c r="AI65" s="26">
        <f>SUM(IFERROR(VLOOKUP($A65,'Season 3'!AF$4:CC$104,35,0),"0"),
IFERROR(VLOOKUP($A65,'Season 4'!AF$4:CC$104,35,0),"0"),IFERROR(VLOOKUP($A65,'Season 5'!AF$4:CC$104,35,0),"0"),
IFERROR(VLOOKUP($A65,'Season 6'!AF$4:CC$104,35,0),"0"),IFERROR(VLOOKUP($A65,'Season 7'!AF$4:CC$104,35,0),"0"),
IFERROR(VLOOKUP($A65,'Season 8'!AF$4:CC$104,35,0),"0"),IFERROR(VLOOKUP($A65,'Season 9'!AF$4:CC$104,35,0),"0"),
IFERROR(VLOOKUP($A65,'Season 10'!AF$4:CC$104,35,0),"0"),IFERROR(VLOOKUP($A65,'Season 11'!AF$4:CC$104,35,0),"0"),
IFERROR(VLOOKUP($A65,'Season 12'!AF$4:CC$104,35,0),"0"),IFERROR(VLOOKUP($A65,'Season 13'!AF$4:CC$104,35,0),"0"),
IFERROR(VLOOKUP($A65,'Season 14'!AF$4:CC$104,35,0),"0"),IFERROR(VLOOKUP($A65,'Season 15'!AF$4:CC$104,35,0),"0"),)</f>
        <v>0</v>
      </c>
      <c r="AJ65" s="699">
        <f>SUM(IFERROR(VLOOKUP($A65,'Season 3'!AF$4:CC$104,36,0),"0"),
IFERROR(VLOOKUP($A65,'Season 4'!AF$4:CC$104,36,0),"0"),IFERROR(VLOOKUP($A65,'Season 5'!AF$4:CC$104,36,0),"0"),
IFERROR(VLOOKUP($A65,'Season 6'!AF$4:CC$104,36,0),"0"),IFERROR(VLOOKUP($A65,'Season 7'!AF$4:CC$104,36,0),"0"),
IFERROR(VLOOKUP($A65,'Season 8'!AF$4:CC$104,36,0),"0"),IFERROR(VLOOKUP($A65,'Season 9'!AF$4:CC$104,36,0),"0"),
IFERROR(VLOOKUP($A65,'Season 10'!AF$4:CC$104,36,0),"0"),IFERROR(VLOOKUP($A65,'Season 11'!AF$4:CC$104,36,0),"0"),
IFERROR(VLOOKUP($A65,'Season 12'!AF$4:CC$104,36,0),"0"),IFERROR(VLOOKUP($A65,'Season 13'!AF$4:CC$104,36,0),"0"),
IFERROR(VLOOKUP($A65,'Season 14'!AF$4:CC$104,36,0),"0"),IFERROR(VLOOKUP($A65,'Season 15'!AF$4:CC$104,36,0),"0"),)</f>
        <v>0</v>
      </c>
      <c r="AK65" s="700">
        <f>SUM(IFERROR(VLOOKUP($A65,'Season 2'!AF$4:CC$104,32,0),"0"),IFERROR(VLOOKUP($A65,'Season 3'!AF$4:CC$104,37,0),"0"),
IFERROR(VLOOKUP($A65,'Season 4'!AF$4:CC$104,37,0),"0"),IFERROR(VLOOKUP($A65,'Season 5'!AF$4:CC$104,37,0),"0"),
IFERROR(VLOOKUP($A65,'Season 6'!AF$4:CC$104,37,0),"0"),IFERROR(VLOOKUP($A65,'Season 7'!AF$4:CC$104,37,0),"0"),
IFERROR(VLOOKUP($A65,'Season 8'!AF$4:CC$104,37,0),"0"),IFERROR(VLOOKUP($A65,'Season 9'!AF$4:CC$104,37,0),"0"),
IFERROR(VLOOKUP($A65,'Season 10'!AF$4:CC$104,37,0),"0"),IFERROR(VLOOKUP($A65,'Season 11'!AF$4:CC$104,37,0),"0"),
IFERROR(VLOOKUP($A65,'Season 12'!AF$4:CC$104,37,0),"0"),IFERROR(VLOOKUP($A65,'Season 13'!AF$4:CC$104,37,0),"0"),
IFERROR(VLOOKUP($A65,'Season 14'!AF$4:CC$104,37,0),"0"),IFERROR(VLOOKUP($A65,'Season 15'!AF$4:CC$104,37,0),"0"),)</f>
        <v>0</v>
      </c>
      <c r="AL65" s="692">
        <f>SUM(IFERROR(VLOOKUP($A65,'Season 2'!AF$4:CC$104,33,0),"0"),IFERROR(VLOOKUP($A65,'Season 3'!AF$4:CC$104,38,0),"0"),
IFERROR(VLOOKUP($A65,'Season 4'!AF$4:CC$104,38,0),"0"),IFERROR(VLOOKUP($A65,'Season 5'!AF$4:CC$104,38,0),"0"),
IFERROR(VLOOKUP($A65,'Season 6'!AF$4:CC$104,38,0),"0"),IFERROR(VLOOKUP($A65,'Season 7'!AF$4:CC$104,38,0),"0"),
IFERROR(VLOOKUP($A65,'Season 8'!AF$4:CC$104,38,0),"0"),IFERROR(VLOOKUP($A65,'Season 9'!AF$4:CC$104,38,0),"0"),
IFERROR(VLOOKUP($A65,'Season 10'!AF$4:CC$104,38,0),"0"),IFERROR(VLOOKUP($A65,'Season 11'!AF$4:CC$104,38,0),"0"),
IFERROR(VLOOKUP($A65,'Season 12'!AF$4:CC$104,38,0),"0"),IFERROR(VLOOKUP($A65,'Season 13'!AF$4:CC$104,38,0),"0"),
IFERROR(VLOOKUP($A65,'Season 14'!AF$4:CC$104,38,0),"0"),IFERROR(VLOOKUP($A65,'Season 15'!AF$4:CC$104,38,0),"0"),)</f>
        <v>0</v>
      </c>
      <c r="AM65" s="1023">
        <f>SUM(IFERROR(VLOOKUP($A65,'Season 2'!AF$4:CC$104,34,0),"0"),IFERROR(VLOOKUP($A65,'Season 3'!AF$4:CC$104,39,0),"0"),
IFERROR(VLOOKUP($A65,'Season 4'!AF$4:CC$104,39,0),"0"),IFERROR(VLOOKUP($A65,'Season 5'!AF$4:CC$104,39,0),"0"),
IFERROR(VLOOKUP($A65,'Season 6'!AF$4:CC$104,39,0),"0"),IFERROR(VLOOKUP($A65,'Season 7'!AF$4:CC$104,39,0),"0"),
IFERROR(VLOOKUP($A65,'Season 8'!AF$4:CC$104,39,0),"0"),IFERROR(VLOOKUP($A65,'Season 9'!AF$4:CC$104,39,0),"0"),
IFERROR(VLOOKUP($A65,'Season 10'!AF$4:CC$104,39,0),"0"),IFERROR(VLOOKUP($A65,'Season 11'!AF$4:CC$104,39,0),"0"),
IFERROR(VLOOKUP($A65,'Season 12'!AF$4:CC$104,39,0),"0"),IFERROR(VLOOKUP($A65,'Season 13'!AF$4:CC$104,39,0),"0"),
IFERROR(VLOOKUP($A65,'Season 14'!AF$4:CC$104,39,0),"0"),IFERROR(VLOOKUP($A65,'Season 15'!AF$4:CC$104,39,0),"0"),)</f>
        <v>0</v>
      </c>
      <c r="AN65" s="26">
        <f>SUM(IFERROR(VLOOKUP($A65,'Season 2'!AF$4:CC$104,35,0),"0"),IFERROR(VLOOKUP($A65,'Season 3'!AF$4:CC$104,40,0),"0"),
IFERROR(VLOOKUP($A65,'Season 4'!AF$4:CC$104,40,0),"0"),IFERROR(VLOOKUP($A65,'Season 5'!AF$4:CC$104,40,0),"0"),
IFERROR(VLOOKUP($A65,'Season 6'!AF$4:CC$104,40,0),"0"),IFERROR(VLOOKUP($A65,'Season 7'!AF$4:CC$104,40,0),"0"),
IFERROR(VLOOKUP($A65,'Season 8'!AF$4:CC$104,40,0),"0"),IFERROR(VLOOKUP($A65,'Season 9'!AF$4:CC$104,40,0),"0"),
IFERROR(VLOOKUP($A65,'Season 10'!AF$4:CC$104,40,0),"0"),IFERROR(VLOOKUP($A65,'Season 11'!AF$4:CC$104,40,0),"0"),
IFERROR(VLOOKUP($A65,'Season 12'!AF$4:CC$104,40,0),"0"),IFERROR(VLOOKUP($A65,'Season 13'!AF$4:CC$104,40,0),"0"),
IFERROR(VLOOKUP($A65,'Season 14'!AF$4:CC$104,40,0),"0"),IFERROR(VLOOKUP($A65,'Season 15'!AF$4:CC$104,40,0),"0"),)</f>
        <v>0</v>
      </c>
      <c r="AO65" s="699">
        <f>SUM(IFERROR(VLOOKUP($A65,'Season 2'!AF$4:CC$104,36,0),"0"),IFERROR(VLOOKUP($A65,'Season 3'!AF$4:CC$104,41,0),"0"),
IFERROR(VLOOKUP($A65,'Season 4'!AF$4:CC$104,41,0),"0"),IFERROR(VLOOKUP($A65,'Season 5'!AF$4:CC$104,41,0),"0"),
IFERROR(VLOOKUP($A65,'Season 6'!AF$4:CC$104,41,0),"0"),IFERROR(VLOOKUP($A65,'Season 7'!AF$4:CC$104,41,0),"0"),
IFERROR(VLOOKUP($A65,'Season 8'!AF$4:CC$104,41,0),"0"),IFERROR(VLOOKUP($A65,'Season 9'!AF$4:CC$104,41,0),"0"),
IFERROR(VLOOKUP($A65,'Season 10'!AF$4:CC$104,41,0),"0"),IFERROR(VLOOKUP($A65,'Season 11'!AF$4:CC$104,41,0),"0"),
IFERROR(VLOOKUP($A65,'Season 12'!AF$4:CC$104,41,0),"0"),IFERROR(VLOOKUP($A65,'Season 13'!AF$4:CC$104,41,0),"0"),
IFERROR(VLOOKUP($A65,'Season 14'!AF$4:CC$104,41,0),"0"),IFERROR(VLOOKUP($A65,'Season 15'!AF$4:CC$104,41,0),"0"),)</f>
        <v>0</v>
      </c>
      <c r="AP65" s="700">
        <f>SUM(IFERROR(VLOOKUP($A65,'Season 2'!AF$4:CC$104,37,0),"0"),IFERROR(VLOOKUP($A65,'Season 3'!AF$4:CC$104,42,0),"0"),
IFERROR(VLOOKUP($A65,'Season 4'!AF$4:CC$104,42,0),"0"),IFERROR(VLOOKUP($A65,'Season 5'!AF$4:CC$104,42,0),"0"),
IFERROR(VLOOKUP($A65,'Season 6'!AF$4:CC$104,42,0),"0"),IFERROR(VLOOKUP($A65,'Season 7'!AF$4:CC$104,42,0),"0"),
IFERROR(VLOOKUP($A65,'Season 8'!AF$4:CC$104,42,0),"0"),IFERROR(VLOOKUP($A65,'Season 9'!AF$4:CC$104,42,0),"0"),
IFERROR(VLOOKUP($A65,'Season 10'!AF$4:CC$104,42,0),"0"),IFERROR(VLOOKUP($A65,'Season 11'!AF$4:CC$104,42,0),"0"),
IFERROR(VLOOKUP($A65,'Season 12'!AF$4:CC$104,42,0),"0"),IFERROR(VLOOKUP($A65,'Season 13'!AF$4:CC$104,42,0),"0"),
IFERROR(VLOOKUP($A65,'Season 14'!AF$4:CC$104,42,0),"0"),IFERROR(VLOOKUP($A65,'Season 15'!AF$4:CC$104,42,0),"0"),)</f>
        <v>0</v>
      </c>
      <c r="AQ65" s="692">
        <f>SUM(IFERROR(VLOOKUP($A65,'Season 2'!AF$4:CC$104,38,0),"0"),IFERROR(VLOOKUP($A65,'Season 3'!AF$4:CC$104,43,0),"0"),
IFERROR(VLOOKUP($A65,'Season 4'!AF$4:CC$104,43,0),"0"),IFERROR(VLOOKUP($A65,'Season 5'!AF$4:CC$104,43,0),"0"),
IFERROR(VLOOKUP($A65,'Season 6'!AF$4:CC$104,43,0),"0"),IFERROR(VLOOKUP($A65,'Season 7'!AF$4:CC$104,43,0),"0"),
IFERROR(VLOOKUP($A65,'Season 8'!AF$4:CC$104,43,0),"0"),IFERROR(VLOOKUP($A65,'Season 9'!AF$4:CC$104,43,0),"0"),
IFERROR(VLOOKUP($A65,'Season 10'!AF$4:CC$104,43,0),"0"),IFERROR(VLOOKUP($A65,'Season 11'!AF$4:CC$104,43,0),"0"),
IFERROR(VLOOKUP($A65,'Season 12'!AF$4:CC$104,43,0),"0"),IFERROR(VLOOKUP($A65,'Season 13'!AF$4:CC$104,43,0),"0"),
IFERROR(VLOOKUP($A65,'Season 14'!AF$4:CC$104,43,0),"0"),IFERROR(VLOOKUP($A65,'Season 15'!AF$4:CC$104,43,0),"0"),)</f>
        <v>0</v>
      </c>
      <c r="AR65" s="1023">
        <f>SUM(IFERROR(VLOOKUP($A65,'Season 2'!AF$4:CC$104,39,0),"0"),IFERROR(VLOOKUP($A65,'Season 3'!AF$4:CC$104,44,0),"0"),
IFERROR(VLOOKUP($A65,'Season 4'!AF$4:CC$104,44,0),"0"),IFERROR(VLOOKUP($A65,'Season 5'!AF$4:CC$104,44,0),"0"),
IFERROR(VLOOKUP($A65,'Season 6'!AF$4:CC$104,44,0),"0"),IFERROR(VLOOKUP($A65,'Season 7'!AF$4:CC$104,44,0),"0"),
IFERROR(VLOOKUP($A65,'Season 8'!AF$4:CC$104,44,0),"0"),IFERROR(VLOOKUP($A65,'Season 9'!AF$4:CC$104,44,0),"0"),
IFERROR(VLOOKUP($A65,'Season 10'!AF$4:CC$104,44,0),"0"),IFERROR(VLOOKUP($A65,'Season 11'!AF$4:CC$104,44,0),"0"),
IFERROR(VLOOKUP($A65,'Season 12'!AF$4:CC$104,44,0),"0"),IFERROR(VLOOKUP($A65,'Season 13'!AF$4:CC$104,44,0),"0"),
IFERROR(VLOOKUP($A65,'Season 14'!AF$4:CC$104,44,0),"0"),IFERROR(VLOOKUP($A65,'Season 15'!AF$4:CC$104,44,0),"0"),)</f>
        <v>0</v>
      </c>
      <c r="AS65" s="26">
        <f>SUM(IFERROR(VLOOKUP($A65,'Season 2'!AF$4:CC$104,40,0),"0"),IFERROR(VLOOKUP($A65,'Season 3'!AF$4:CC$104,45,0),"0"),
IFERROR(VLOOKUP($A65,'Season 4'!AF$4:CC$104,45,0),"0"),IFERROR(VLOOKUP($A65,'Season 5'!AF$4:CC$104,45,0),"0"),
IFERROR(VLOOKUP($A65,'Season 6'!AF$4:CC$104,45,0),"0"),IFERROR(VLOOKUP($A65,'Season 7'!AF$4:CC$104,45,0),"0"),
IFERROR(VLOOKUP($A65,'Season 8'!AF$4:CC$104,45,0),"0"),IFERROR(VLOOKUP($A65,'Season 9'!AF$4:CC$104,45,0),"0"),
IFERROR(VLOOKUP($A65,'Season 10'!AF$4:CC$104,45,0),"0"),IFERROR(VLOOKUP($A65,'Season 11'!AF$4:CC$104,45,0),"0"),
IFERROR(VLOOKUP($A65,'Season 12'!AF$4:CC$104,45,0),"0"),IFERROR(VLOOKUP($A65,'Season 13'!AF$4:CC$104,45,0),"0"),
IFERROR(VLOOKUP($A65,'Season 14'!AF$4:CC$104,45,0),"0"),IFERROR(VLOOKUP($A65,'Season 15'!AF$4:CC$104,45,0),"0"),)</f>
        <v>0</v>
      </c>
      <c r="AT65" s="699">
        <f>SUM(IFERROR(VLOOKUP($A65,'Season 2'!AF$4:CC$104,41,0),"0"),IFERROR(VLOOKUP($A65,'Season 3'!AF$4:CC$104,46,0),"0"),
IFERROR(VLOOKUP($A65,'Season 4'!AF$4:CC$104,46,0),"0"),IFERROR(VLOOKUP($A65,'Season 5'!AF$4:CC$104,46,0),"0"),
IFERROR(VLOOKUP($A65,'Season 6'!AF$4:CC$104,46,0),"0"),IFERROR(VLOOKUP($A65,'Season 7'!AF$4:CC$104,46,0),"0"),
IFERROR(VLOOKUP($A65,'Season 8'!AF$4:CC$104,46,0),"0"),IFERROR(VLOOKUP($A65,'Season 9'!AF$4:CC$104,46,0),"0"),
IFERROR(VLOOKUP($A65,'Season 10'!AF$4:CC$104,46,0),"0"),IFERROR(VLOOKUP($A65,'Season 11'!AF$4:CC$104,46,0),"0"),
IFERROR(VLOOKUP($A65,'Season 12'!AF$4:CC$104,46,0),"0"),IFERROR(VLOOKUP($A65,'Season 13'!AF$4:CC$104,46,0),"0"),
IFERROR(VLOOKUP($A65,'Season 14'!AF$4:CC$104,46,0),"0"),IFERROR(VLOOKUP($A65,'Season 15'!AF$4:CC$104,46,0),"0"),)</f>
        <v>0</v>
      </c>
      <c r="AU65" s="700">
        <f>SUM(IFERROR(VLOOKUP($A65,'Season 3'!AF$4:CH$104,47,0),"0"),
IFERROR(VLOOKUP($A65,'Season 4'!AF$4:CH$104,47,0),"0"),IFERROR(VLOOKUP($A65,'Season 5'!AF$4:CH$104,47,0),"0"),
IFERROR(VLOOKUP($A65,'Season 6'!AF$4:CH$104,47,0),"0"),IFERROR(VLOOKUP($A65,'Season 7'!AF$4:CH$104,47,0),"0"),
IFERROR(VLOOKUP($A65,'Season 8'!AF$4:CH$104,47,0),"0"),IFERROR(VLOOKUP($A65,'Season 9'!AF$4:CH$104,47,0),"0"),
IFERROR(VLOOKUP($A65,'Season 10'!AF$4:CH$104,47,0),"0"),IFERROR(VLOOKUP($A65,'Season 11'!AF$4:CH$104,47,0),"0"),
IFERROR(VLOOKUP($A65,'Season 12'!AF$4:CH$104,47,0),"0"),IFERROR(VLOOKUP($A65,'Season 13'!AF$4:CH$104,47,0),"0"),
IFERROR(VLOOKUP($A65,'Season 14'!AF$4:CH$104,47,0),"0"),IFERROR(VLOOKUP($A65,'Season 15'!AF$4:CH$104,47,0),"0"),)</f>
        <v>0</v>
      </c>
      <c r="AV65" s="692">
        <f>SUM(IFERROR(VLOOKUP($A65,'Season 3'!AF$4:CH$104,48,0),"0"),
IFERROR(VLOOKUP($A65,'Season 4'!AF$4:CH$104,48,0),"0"),IFERROR(VLOOKUP($A65,'Season 5'!AF$4:CH$104,48,0),"0"),
IFERROR(VLOOKUP($A65,'Season 6'!AF$4:CH$104,48,0),"0"),IFERROR(VLOOKUP($A65,'Season 7'!AF$4:CH$104,48,0),"0"),
IFERROR(VLOOKUP($A65,'Season 8'!AF$4:CH$104,48,0),"0"),IFERROR(VLOOKUP($A65,'Season 9'!AF$4:CH$104,48,0),"0"),
IFERROR(VLOOKUP($A65,'Season 10'!AF$4:CH$104,48,0),"0"),IFERROR(VLOOKUP($A65,'Season 11'!AF$4:CH$104,48,0),"0"),
IFERROR(VLOOKUP($A65,'Season 12'!AF$4:CH$104,48,0),"0"),IFERROR(VLOOKUP($A65,'Season 13'!AF$4:CH$104,48,0),"0"),
IFERROR(VLOOKUP($A65,'Season 14'!AF$4:CH$104,48,0),"0"),IFERROR(VLOOKUP($A65,'Season 15'!AF$4:CH$104,48,0),"0"),)</f>
        <v>0</v>
      </c>
      <c r="AW65" s="1023">
        <f>SUM(IFERROR(VLOOKUP($A65,'Season 3'!AF$4:CH$104,49,0),"0"),
IFERROR(VLOOKUP($A65,'Season 4'!AF$4:CH$104,49,0),"0"),IFERROR(VLOOKUP($A65,'Season 5'!AF$4:CH$104,49,0),"0"),
IFERROR(VLOOKUP($A65,'Season 6'!AF$4:CH$104,49,0),"0"),IFERROR(VLOOKUP($A65,'Season 7'!AF$4:CH$104,49,0),"0"),
IFERROR(VLOOKUP($A65,'Season 8'!AF$4:CH$104,49,0),"0"),IFERROR(VLOOKUP($A65,'Season 9'!AF$4:CH$104,49,0),"0"),
IFERROR(VLOOKUP($A65,'Season 10'!AF$4:CH$104,49,0),"0"),IFERROR(VLOOKUP($A65,'Season 11'!AF$4:CH$104,49,0),"0"),
IFERROR(VLOOKUP($A65,'Season 12'!AF$4:CH$104,49,0),"0"),IFERROR(VLOOKUP($A65,'Season 13'!AF$4:CH$104,49,0),"0"),
IFERROR(VLOOKUP($A65,'Season 14'!AF$4:CH$104,49,0),"0"),IFERROR(VLOOKUP($A65,'Season 15'!AF$4:CH$104,49,0),"0"),)</f>
        <v>0</v>
      </c>
      <c r="AX65" s="26">
        <f>SUM(IFERROR(VLOOKUP($A65,'Season 3'!AF$4:CH$104,50,0),"0"),
IFERROR(VLOOKUP($A65,'Season 4'!AF$4:CH$104,50,0),"0"),IFERROR(VLOOKUP($A65,'Season 5'!AF$4:CH$104,50,0),"0"),
IFERROR(VLOOKUP($A65,'Season 6'!AF$4:CH$104,50,0),"0"),IFERROR(VLOOKUP($A65,'Season 7'!AF$4:CH$104,50,0),"0"),
IFERROR(VLOOKUP($A65,'Season 8'!AF$4:CH$104,50,0),"0"),IFERROR(VLOOKUP($A65,'Season 9'!AF$4:CH$104,50,0),"0"),
IFERROR(VLOOKUP($A65,'Season 10'!AF$4:CH$104,50,0),"0"),IFERROR(VLOOKUP($A65,'Season 11'!AF$4:CH$104,50,0),"0"),
IFERROR(VLOOKUP($A65,'Season 12'!AF$4:CH$104,50,0),"0"),IFERROR(VLOOKUP($A65,'Season 13'!AF$4:CH$104,50,0),"0"),
IFERROR(VLOOKUP($A65,'Season 14'!AF$4:CH$104,50,0),"0"),IFERROR(VLOOKUP($A65,'Season 15'!AF$4:CH$104,50,0),"0"),)</f>
        <v>0</v>
      </c>
      <c r="AY65" s="699">
        <f>SUM(IFERROR(VLOOKUP($A65,'Season 3'!AF$4:CH$104,51,0),"0"),
IFERROR(VLOOKUP($A65,'Season 4'!AF$4:CH$104,51,0),"0"),IFERROR(VLOOKUP($A65,'Season 5'!AF$4:CH$104,51,0),"0"),
IFERROR(VLOOKUP($A65,'Season 6'!AF$4:CH$104,51,0),"0"),IFERROR(VLOOKUP($A65,'Season 7'!AF$4:CH$104,51,0),"0"),
IFERROR(VLOOKUP($A65,'Season 8'!AF$4:CH$104,51,0),"0"),IFERROR(VLOOKUP($A65,'Season 9'!AF$4:CH$104,51,0),"0"),
IFERROR(VLOOKUP($A65,'Season 10'!AF$4:CH$104,51,0),"0"),IFERROR(VLOOKUP($A65,'Season 11'!AF$4:CH$104,51,0),"0"),
IFERROR(VLOOKUP($A65,'Season 12'!AF$4:CH$104,51,0),"0"),IFERROR(VLOOKUP($A65,'Season 13'!AF$4:CH$104,51,0),"0"),
IFERROR(VLOOKUP($A65,'Season 14'!AF$4:CH$104,51,0),"0"),IFERROR(VLOOKUP($A65,'Season 15'!AF$4:CH$104,51,0),"0"),)</f>
        <v>0</v>
      </c>
      <c r="AZ65" s="700">
        <f>SUM(IFERROR(VLOOKUP($A65,'Season 1'!AF$4:CC$104,32,0),"0"),IFERROR(VLOOKUP($A65,'Season 2'!AF$4:CC$104,37,0),"0"),)</f>
        <v>0</v>
      </c>
      <c r="BA65" s="692">
        <f>SUM(IFERROR(VLOOKUP($A65,'Season 1'!AF$4:CC$104,33,0),"0"),IFERROR(VLOOKUP($A65,'Season 2'!AF$4:CC$104,38,0),"0"),)</f>
        <v>0</v>
      </c>
      <c r="BB65" s="1023">
        <f>SUM(IFERROR(VLOOKUP($A65,'Season 1'!AF$4:CC$104,34,0),"0"),IFERROR(VLOOKUP($A65,'Season 2'!AF$4:CC$104,39,0),"0"),)</f>
        <v>0</v>
      </c>
      <c r="BC65" s="26">
        <f>SUM(IFERROR(VLOOKUP($A65,'Season 1'!AF$4:CC$104,35,0),"0"),IFERROR(VLOOKUP($A65,'Season 2'!AF$4:CC$104,40,0),"0"),)</f>
        <v>0</v>
      </c>
      <c r="BD65" s="699">
        <f>SUM(IFERROR(VLOOKUP($A65,'Season 1'!AF$4:CC$104,36,0),"0"),IFERROR(VLOOKUP($A65,'Season 2'!AF$4:CC$104,41,0),"0"),)</f>
        <v>0</v>
      </c>
      <c r="BE65" s="1111">
        <f>SUM(IFERROR(VLOOKUP($A65,'Season 1'!AF$4:CC$104,37,0),"0"),
IFERROR(VLOOKUP($A65,'Season 2'!AF$4:CC$104,47,0),"0"),IFERROR(VLOOKUP($A65,'Season 3'!AF$4:CH$104,52,0),"0"),
IFERROR(VLOOKUP($A65,'Season 4'!AF$4:CH$104,52,0),"0"),IFERROR(VLOOKUP($A65,'Season 5'!AF$4:CH$104,52,0),"0"),
IFERROR(VLOOKUP($A65,'Season 6'!AF$4:CH$104,52,0),"0"),IFERROR(VLOOKUP($A65,'Season 7'!AF$4:CH$104,52,0),"0"),
IFERROR(VLOOKUP($A65,'Season 8'!AF$4:CH$104,52,0),"0"),IFERROR(VLOOKUP($A65,'Season 9'!AF$4:CH$104,52,0),"0"),
IFERROR(VLOOKUP($A65,'Season 10'!AF$4:CH$104,52,0),"0"),IFERROR(VLOOKUP($A65,'Season 11'!AF$4:CH$104,52,0),"0"),
IFERROR(VLOOKUP($A65,'Season 12'!AF$4:CH$104,52,0),"0"),IFERROR(VLOOKUP($A65,'Season 13'!AF$4:CH$104,52,0),"0"),
IFERROR(VLOOKUP($A65,'Season 14'!AF$4:CH$104,52,0),"0"),IFERROR(VLOOKUP($A65,'Season 15'!AF$4:CH$104,52,0),"0"),)</f>
        <v>0</v>
      </c>
      <c r="BF65" s="1112">
        <f>SUM(IFERROR(VLOOKUP($A65,'Season 1'!AF$4:CC$104,38,0),"0"),
IFERROR(VLOOKUP($A65,'Season 2'!AF$4:CC$104,48,0),"0"),IFERROR(VLOOKUP($A65,'Season 3'!AF$4:CH$104,53,0),"0"),
IFERROR(VLOOKUP($A65,'Season 4'!AF$4:CH$104,53,0),"0"),IFERROR(VLOOKUP($A65,'Season 5'!AF$4:CH$104,53,0),"0"),
IFERROR(VLOOKUP($A65,'Season 6'!AF$4:CH$104,53,0),"0"),IFERROR(VLOOKUP($A65,'Season 7'!AF$4:CH$104,53,0),"0"),
IFERROR(VLOOKUP($A65,'Season 8'!AF$4:CH$104,53,0),"0"),IFERROR(VLOOKUP($A65,'Season 9'!AF$4:CH$104,53,0),"0"),
IFERROR(VLOOKUP($A65,'Season 10'!AF$4:CH$104,53,0),"0"),IFERROR(VLOOKUP($A65,'Season 11'!AF$4:CH$104,53,0),"0"),
IFERROR(VLOOKUP($A65,'Season 12'!AF$4:CH$104,53,0),"0"),IFERROR(VLOOKUP($A65,'Season 13'!AF$4:CH$104,53,0),"0"),
IFERROR(VLOOKUP($A65,'Season 14'!AF$4:CH$104,53,0),"0"),IFERROR(VLOOKUP($A65,'Season 15'!AF$4:CH$104,53,0),"0"),)</f>
        <v>0</v>
      </c>
      <c r="BG65" s="1061" t="e">
        <f t="shared" si="1"/>
        <v>#DIV/0!</v>
      </c>
      <c r="BI65" s="1100"/>
      <c r="BJ65" s="1100"/>
      <c r="BK65" s="1100"/>
      <c r="BL65" s="1100"/>
      <c r="BM65" s="1100"/>
      <c r="BN65" s="1100"/>
      <c r="BO65" s="334"/>
      <c r="BP65" s="334"/>
      <c r="BQ65" s="334"/>
      <c r="BR65" s="334"/>
      <c r="BS65" s="15">
        <f>IFERROR(VLOOKUP($A65,'Season 1'!$AF$4:$CH$104,39,0),"0")</f>
        <v>0</v>
      </c>
      <c r="BT65" s="15">
        <f>IFERROR(VLOOKUP($A65,'Season 1'!$AF$4:$CH$104,40,0),"0")</f>
        <v>0</v>
      </c>
      <c r="BU65" s="15">
        <f>IFERROR(VLOOKUP($A65,'Season 2'!$AF$4:$CH$104,49,0),"0")</f>
        <v>0</v>
      </c>
      <c r="BV65" s="15">
        <f>IFERROR(VLOOKUP($A65,'Season 2'!$AF$4:$CH$104,50,0),"0")</f>
        <v>0</v>
      </c>
      <c r="BW65" s="15">
        <f>IFERROR(VLOOKUP($A65,'Season 3'!$AF$4:$CH$104,54,0),"0")</f>
        <v>0</v>
      </c>
      <c r="BX65" s="15">
        <f>IFERROR(VLOOKUP($A65,'Season 3'!$AF$4:$CH$104,55,0),"0")</f>
        <v>0</v>
      </c>
      <c r="BY65" s="15" t="str">
        <f>IFERROR(VLOOKUP($A65,'Season 4'!$AF$4:$CH$104,54,0),"0")</f>
        <v>0</v>
      </c>
      <c r="BZ65" s="15" t="str">
        <f>IFERROR(VLOOKUP($A65,'Season 4'!$AF$4:$CH$104,55,0),"0")</f>
        <v>0</v>
      </c>
      <c r="CA65" s="15" t="str">
        <f>IFERROR(VLOOKUP($A65,'Season 5'!$AF$4:$CH$104,54,0),"0")</f>
        <v>0</v>
      </c>
      <c r="CB65" s="15" t="str">
        <f>IFERROR(VLOOKUP($A65,'Season 5'!$AF$4:$CH$104,55,0),"0")</f>
        <v>0</v>
      </c>
      <c r="CC65" s="15" t="str">
        <f>IFERROR(VLOOKUP($A65,'Season 6'!$AF$4:$CH$104,54,0),"0")</f>
        <v>0</v>
      </c>
      <c r="CD65" s="15" t="str">
        <f>IFERROR(VLOOKUP($A65,'Season 6'!$AF$4:$CH$104,55,0),"0")</f>
        <v>0</v>
      </c>
      <c r="CE65" s="15" t="str">
        <f>IFERROR(VLOOKUP($A65,'Season 7'!$AF$4:$CH$104,54,0),"0")</f>
        <v>0</v>
      </c>
      <c r="CF65" s="15" t="str">
        <f>IFERROR(VLOOKUP($A65,'Season 7'!$AF$4:$CH$104,55,0),"0")</f>
        <v>0</v>
      </c>
      <c r="CG65" s="15" t="str">
        <f>IFERROR(VLOOKUP($A65,'Season 8'!$AF$4:$CH$104,54,0),"0")</f>
        <v>0</v>
      </c>
      <c r="CH65" s="15" t="str">
        <f>IFERROR(VLOOKUP($A65,'Season 8'!$AF$4:$CH$104,55,0),"0")</f>
        <v>0</v>
      </c>
      <c r="CI65" s="15" t="str">
        <f>IFERROR(VLOOKUP($A65,'Season 9'!$AF$4:$CH$104,54,0),"0")</f>
        <v>0</v>
      </c>
      <c r="CJ65" s="15" t="str">
        <f>IFERROR(VLOOKUP($A65,'Season 9'!$AF$4:$CH$104,55,0),"0")</f>
        <v>0</v>
      </c>
      <c r="CK65" s="15" t="str">
        <f>IFERROR(VLOOKUP($A65,'Season 10'!$AF$4:$CH$104,54,0),"0")</f>
        <v>0</v>
      </c>
      <c r="CL65" s="15" t="str">
        <f>IFERROR(VLOOKUP($A65,'Season 10'!$AF$4:$CH$104,55,0),"0")</f>
        <v>0</v>
      </c>
      <c r="CM65" s="15" t="str">
        <f>IFERROR(VLOOKUP($A65,'Season 11'!$AF$4:$CH$104,54,0),"0")</f>
        <v>0</v>
      </c>
      <c r="CN65" s="15" t="str">
        <f>IFERROR(VLOOKUP($A65,'Season 11'!$AF$4:$CH$104,55,0),"0")</f>
        <v>0</v>
      </c>
      <c r="CO65" s="15" t="str">
        <f>IFERROR(VLOOKUP($A65,'Season 12'!$AF$4:$CH$104,54,0),"0")</f>
        <v>0</v>
      </c>
      <c r="CP65" s="15" t="str">
        <f>IFERROR(VLOOKUP($A65,'Season 12'!$AF$4:$CH$104,55,0),"0")</f>
        <v>0</v>
      </c>
      <c r="CQ65" s="15" t="str">
        <f>IFERROR(VLOOKUP($A65,'Season 13'!$AF$4:$CH$104,54,0),"0")</f>
        <v>0</v>
      </c>
      <c r="CR65" s="15" t="str">
        <f>IFERROR(VLOOKUP($A65,'Season 13'!$AF$4:$CH$104,55,0),"0")</f>
        <v>0</v>
      </c>
      <c r="CS65" s="15" t="str">
        <f>IFERROR(VLOOKUP($A65,'Season 14'!$AF$4:$CH$104,54,0),"0")</f>
        <v>0</v>
      </c>
      <c r="CT65" s="15" t="str">
        <f>IFERROR(VLOOKUP($A65,'Season 14'!$AF$4:$CH$104,55,0),"0")</f>
        <v>0</v>
      </c>
      <c r="CU65" s="15" t="str">
        <f>IFERROR(VLOOKUP($A65,'Season 15'!$AF$4:$CH$104,54,0),"0")</f>
        <v>0</v>
      </c>
      <c r="CV65" s="15" t="str">
        <f>IFERROR(VLOOKUP($A65,'Season 15'!$AF$4:$CH$104,55,0),"0")</f>
        <v>0</v>
      </c>
    </row>
    <row r="66" spans="1:100" x14ac:dyDescent="0.25">
      <c r="A66" s="2" t="s">
        <v>140</v>
      </c>
      <c r="B66" s="1021">
        <f>IFERROR(VLOOKUP('Data Totals'!A66,'Season 1'!AF$4:CC$104,2,FALSE),IFERROR(VLOOKUP('Data Totals'!A66,'Season 2'!AF$4:CC$104,2,FALSE),IFERROR(VLOOKUP('Data Totals'!A66,'Season 3'!AF$4:CC$104,2,FALSE),IFERROR(VLOOKUP('Data Totals'!A66,'Season 4'!AF$4:CC$104,2,FALSE),IFERROR(VLOOKUP('Data Totals'!A66,'Season 5'!AF$4:CC$104,2,FALSE),IFERROR(VLOOKUP('Data Totals'!A66,'Season 6'!AF$4:CC$104,2,FALSE),IFERROR(VLOOKUP('Data Totals'!A66,'Season 7'!AF$4:CC$104,2,FALSE),IFERROR(VLOOKUP('Data Totals'!A66,'Season 8'!AF$4:CC$104,2,FALSE),IFERROR(VLOOKUP('Data Totals'!A66,'Season 9'!AF$4:CC$104,2,FALSE),IFERROR(VLOOKUP('Data Totals'!A66,'Season 10'!AF$4:CC$104,2,FALSE),IFERROR(VLOOKUP('Data Totals'!A66,'Season 11'!AF$4:CC$104,2,FALSE),IFERROR(VLOOKUP('Data Totals'!A66,'Season 12'!AF$4:CC$104,2,FALSE),IFERROR(VLOOKUP('Data Totals'!A66,'Season 13'!AF$4:CC$104,2,FALSE),IFERROR(VLOOKUP('Data Totals'!A66,'Season 14'!AF$4:CC$104,2,FALSE),IFERROR(VLOOKUP('Data Totals'!A66,'Season 15'!AF$4:CC$104,2,FALSE),"N/A")))))))))))))))</f>
        <v>0</v>
      </c>
      <c r="C66" s="1022">
        <f>IFERROR(VLOOKUP('Data Totals'!A66,'Season 1'!AF$4:CC$104,3,FALSE),IFERROR(VLOOKUP('Data Totals'!A66,'Season 2'!AF$4:CC$104,3,FALSE),IFERROR(VLOOKUP('Data Totals'!A66,'Season 3'!AF$4:CC$104,3,FALSE),IFERROR(VLOOKUP('Data Totals'!A66,'Season 4'!AF$4:CC$104,3,FALSE),IFERROR(VLOOKUP('Data Totals'!A66,'Season 5'!AF$4:CC$104,3,FALSE),IFERROR(VLOOKUP('Data Totals'!A66,'Season 6'!AF$4:CC$104,3,FALSE),IFERROR(VLOOKUP('Data Totals'!A66,'Season 7'!AF$4:CC$104,3,FALSE),IFERROR(VLOOKUP('Data Totals'!A66,'Season 8'!AF$4:CC$104,3,FALSE),IFERROR(VLOOKUP('Data Totals'!A66,'Season 9'!AF$4:CC$104,3,FALSE),IFERROR(VLOOKUP('Data Totals'!A66,'Season 10'!AF$4:CC$104,3,FALSE),IFERROR(VLOOKUP('Data Totals'!A66,'Season 11'!AF$4:CC$104,3,FALSE),IFERROR(VLOOKUP('Data Totals'!A66,'Season 12'!AF$4:CC$104,3,FALSE),IFERROR(VLOOKUP('Data Totals'!A66,'Season 13'!AF$4:CC$104,3,FALSE),IFERROR(VLOOKUP('Data Totals'!A66,'Season 14'!AF$4:CC$104,3,FALSE),IFERROR(VLOOKUP('Data Totals'!A66,'Season 15'!AF$4:CC$104,3,FALSE),"N/A")))))))))))))))</f>
        <v>0</v>
      </c>
      <c r="D66" s="1022">
        <f>IFERROR(VLOOKUP('Data Totals'!A66,'Season 1'!AF$4:CC$104,4,FALSE),IFERROR(VLOOKUP('Data Totals'!A66,'Season 2'!AF$4:CC$104,4,FALSE),IFERROR(VLOOKUP('Data Totals'!A66,'Season 3'!AF$4:CC$104,4,FALSE),IFERROR(VLOOKUP('Data Totals'!A66,'Season 4'!AF$4:CC$104,4,FALSE),IFERROR(VLOOKUP('Data Totals'!A66,'Season 5'!AF$4:CC$104,4,FALSE),IFERROR(VLOOKUP('Data Totals'!A66,'Season 6'!AF$4:CC$104,4,FALSE),IFERROR(VLOOKUP('Data Totals'!A66,'Season 7'!AF$4:CC$104,4,FALSE),IFERROR(VLOOKUP('Data Totals'!A66,'Season 8'!AF$4:CC$104,4,FALSE),IFERROR(VLOOKUP('Data Totals'!A66,'Season 9'!AF$4:CC$104,4,FALSE),IFERROR(VLOOKUP('Data Totals'!A66,'Season 10'!AF$4:CC$104,4,FALSE),IFERROR(VLOOKUP('Data Totals'!A66,'Season 11'!AF$4:CC$104,4,FALSE),IFERROR(VLOOKUP('Data Totals'!A66,'Season 12'!AF$4:CC$104,4,FALSE),IFERROR(VLOOKUP('Data Totals'!A66,'Season 13'!AF$4:CC$104,4,FALSE),IFERROR(VLOOKUP('Data Totals'!A66,'Season 14'!AF$4:CC$104,4,FALSE),IFERROR(VLOOKUP('Data Totals'!A66,'Season 15'!AF$4:CC$104,4,FALSE),"N/A")))))))))))))))</f>
        <v>0</v>
      </c>
      <c r="E66" s="1022">
        <f t="shared" si="0"/>
        <v>0</v>
      </c>
      <c r="F66" s="692">
        <f>SUM(IFERROR(VLOOKUP(A66,BI$3:BN$152,2,0),"0"),IFERROR(VLOOKUP(A66,'Season 1'!AF$4:CC$104,6,0),"0"),
IFERROR(VLOOKUP(A66,'Season 2'!AF$4:CC$104,6,0),"0"),IFERROR(VLOOKUP(A66,'Season 3'!AF$4:CC$104,6,0),"0"),
IFERROR(VLOOKUP(A66,'Season 4'!AF$4:CC$104,6,0),"0"),IFERROR(VLOOKUP(A66,'Season 5'!AF$4:CC$104,6,0),"0"),
IFERROR(VLOOKUP(A66,'Season 6'!AF$4:CC$104,6,0),"0"),IFERROR(VLOOKUP(A66,'Season 7'!AF$4:CC$104,6,0),"0"),
IFERROR(VLOOKUP(A66,'Season 8'!AF$4:CC$104,6,0),"0"),IFERROR(VLOOKUP(A66,'Season 9'!AF$4:CC$104,6,0),"0"),
IFERROR(VLOOKUP(A66,'Season 10'!AF$4:CC$104,6,0),"0"),IFERROR(VLOOKUP(A66,'Season 11'!AF$4:CC$104,6,0),"0"),
IFERROR(VLOOKUP(A66,'Season 12'!AF$4:CC$104,6,0),"0"),IFERROR(VLOOKUP(A66,'Season 13'!AF$4:CC$104,6,0),"0"),
IFERROR(VLOOKUP(A66,'Season 14'!AF$4:CC$104,6,0),"0"),IFERROR(VLOOKUP(A66,'Season 15'!AF$4:CC$104,6,0),"0"),)</f>
        <v>0</v>
      </c>
      <c r="G66" s="692">
        <f>SUM(IFERROR(VLOOKUP(A66,'Season 1'!AF$4:CC$104,7,0),"0"),
IFERROR(VLOOKUP(A66,'Season 2'!AF$4:CC$104,7,0),"0"),IFERROR(VLOOKUP(A66,'Season 3'!AF$4:CC$104,7,0),"0"),
IFERROR(VLOOKUP(A66,'Season 4'!AF$4:CC$104,7,0),"0"),IFERROR(VLOOKUP(A66,'Season 5'!AF$4:CC$104,7,0),"0"),
IFERROR(VLOOKUP(A66,'Season 6'!AF$4:CC$104,7,0),"0"),IFERROR(VLOOKUP(A66,'Season 7'!AF$4:CC$104,7,0),"0"),
IFERROR(VLOOKUP(A66,'Season 8'!AF$4:CC$104,7,0),"0"),IFERROR(VLOOKUP(A66,'Season 9'!AF$4:CC$104,7,0),"0"),
IFERROR(VLOOKUP(A66,'Season 10'!AF$4:CC$104,7,0),"0"),IFERROR(VLOOKUP(A66,'Season 11'!AF$4:CC$104,7,0),"0"),
IFERROR(VLOOKUP(A66,'Season 12'!AF$4:CC$104,7,0),"0"),IFERROR(VLOOKUP(A66,'Season 13'!AF$4:CC$104,7,0),"0"),
IFERROR(VLOOKUP(A66,'Season 14'!AF$4:CC$104,7,0),"0"),IFERROR(VLOOKUP(A66,'Season 15'!AF$4:CC$104,7,0),"0"),)</f>
        <v>0</v>
      </c>
      <c r="H66" s="556">
        <f>SUM(IFERROR(VLOOKUP(A66,'Season 1'!AF$4:CC$104,8,0),"0"),
IFERROR(VLOOKUP(A66,'Season 2'!AF$4:CC$104,8,0),"0"),IFERROR(VLOOKUP(A66,'Season 3'!AF$4:CC$104,8,0),"0"),
IFERROR(VLOOKUP(A66,'Season 4'!AF$4:CC$104,8,0),"0"),IFERROR(VLOOKUP(A66,'Season 5'!AF$4:CC$104,8,0),"0"),
IFERROR(VLOOKUP(A66,'Season 6'!AF$4:CC$104,8,0),"0"),IFERROR(VLOOKUP(A66,'Season 7'!AF$4:CC$104,8,0),"0"),
IFERROR(VLOOKUP(A66,'Season 8'!AF$4:CC$104,8,0),"0"),IFERROR(VLOOKUP(A66,'Season 9'!AF$4:CC$104,8,0),"0"),
IFERROR(VLOOKUP(A66,'Season 10'!AF$4:CC$104,8,0),"0"),IFERROR(VLOOKUP(A66,'Season 11'!AF$4:CC$104,8,0),"0"),
IFERROR(VLOOKUP(A66,'Season 12'!AF$4:CC$104,8,0),"0"),IFERROR(VLOOKUP(A66,'Season 13'!AF$4:CC$104,8,0),"0"),
IFERROR(VLOOKUP(A66,'Season 14'!AF$4:CC$104,8,0),"0"),IFERROR(VLOOKUP(A66,'Season 15'!AF$4:CC$104,8,0),"0"),)</f>
        <v>0</v>
      </c>
      <c r="I66" s="1023">
        <f>SUM(IFERROR(VLOOKUP(A66,'Season 1'!AF$4:CC$104,9,0),"0"),
IFERROR(VLOOKUP(A66,'Season 2'!AF$4:CC$104,9,0),"0"),IFERROR(VLOOKUP(A66,'Season 3'!AF$4:CC$104,9,0),"0"),
IFERROR(VLOOKUP(A66,'Season 4'!AF$4:CC$104,9,0),"0"),IFERROR(VLOOKUP(A66,'Season 5'!AF$4:CC$104,9,0),"0"),
IFERROR(VLOOKUP(A66,'Season 6'!AF$4:CC$104,9,0),"0"),IFERROR(VLOOKUP(A66,'Season 7'!AF$4:CC$104,9,0),"0"),
IFERROR(VLOOKUP(A66,'Season 8'!AF$4:CC$104,9,0),"0"),IFERROR(VLOOKUP(A66,'Season 9'!AF$4:CC$104,9,0),"0"),
IFERROR(VLOOKUP(A66,'Season 10'!AF$4:CC$104,9,0),"0"),IFERROR(VLOOKUP(A66,'Season 11'!AF$4:CC$104,9,0),"0"),
IFERROR(VLOOKUP(A66,'Season 12'!AF$4:CC$104,9,0),"0"),IFERROR(VLOOKUP(A66,'Season 13'!AF$4:CC$104,9,0),"0"),
IFERROR(VLOOKUP(A66,'Season 14'!AF$4:CC$104,9,0),"0"),IFERROR(VLOOKUP(A66,'Season 15'!AF$4:CC$104,9,0),"0"),)</f>
        <v>0</v>
      </c>
      <c r="J66" s="26">
        <f>SUM(IFERROR(VLOOKUP(A66,BI$3:BN$152,3,0),"0"),IFERROR(VLOOKUP(A66,'Season 1'!AF$4:CC$104,10,0),"0"),
IFERROR(VLOOKUP(A66,'Season 2'!AF$4:CC$104,10,0),"0"),IFERROR(VLOOKUP(A66,'Season 3'!AF$4:CC$104,10,0),"0"),
IFERROR(VLOOKUP(A66,'Season 4'!AF$4:CC$104,10,0),"0"),IFERROR(VLOOKUP(A66,'Season 5'!AF$4:CC$104,10,0),"0"),
IFERROR(VLOOKUP(A66,'Season 6'!AF$4:CC$104,10,0),"0"),IFERROR(VLOOKUP(A66,'Season 7'!AF$4:CC$104,10,0),"0"),
IFERROR(VLOOKUP(A66,'Season 8'!AF$4:CC$104,10,0),"0"),IFERROR(VLOOKUP(A66,'Season 9'!AF$4:CC$104,10,0),"0"),
IFERROR(VLOOKUP(A66,'Season 10'!AF$4:CC$104,10,0),"0"),IFERROR(VLOOKUP(A66,'Season 11'!AF$4:CC$104,10,0),"0"),
IFERROR(VLOOKUP(A66,'Season 12'!AF$4:CC$104,10,0),"0"),IFERROR(VLOOKUP(A66,'Season 13'!AF$4:CC$104,10,0),"0"),
IFERROR(VLOOKUP(A66,'Season 14'!AF$4:CC$104,10,0),"0"),IFERROR(VLOOKUP(A66,'Season 15'!AF$4:CC$104,10,0),"0"),)</f>
        <v>0</v>
      </c>
      <c r="K66" s="699">
        <f>SUM(IFERROR(VLOOKUP(A66,BI$3:BN$152,4,0),"0"),IFERROR(VLOOKUP(A66,'Season 1'!AF$4:CC$104,11,0),"0"),
IFERROR(VLOOKUP(A66,'Season 2'!AF$4:CC$104,11,0),"0"),IFERROR(VLOOKUP(A66,'Season 3'!AF$4:CC$104,11,0),"0"),
IFERROR(VLOOKUP(A66,'Season 4'!AF$4:CC$104,11,0),"0"),IFERROR(VLOOKUP(A66,'Season 5'!AF$4:CC$104,11,0),"0"),
IFERROR(VLOOKUP(A66,'Season 6'!AF$4:CC$104,11,0),"0"),IFERROR(VLOOKUP(A66,'Season 7'!AF$4:CC$104,11,0),"0"),
IFERROR(VLOOKUP(A66,'Season 8'!AF$4:CC$104,11,0),"0"),IFERROR(VLOOKUP(A66,'Season 9'!AF$4:CC$104,11,0),"0"),
IFERROR(VLOOKUP(A66,'Season 10'!AF$4:CC$104,11,0),"0"),IFERROR(VLOOKUP(A66,'Season 11'!AF$4:CC$104,11,0),"0"),
IFERROR(VLOOKUP(A66,'Season 12'!AF$4:CC$104,11,0),"0"),IFERROR(VLOOKUP(A66,'Season 13'!AF$4:CC$104,11,0),"0"),
IFERROR(VLOOKUP(A66,'Season 14'!AF$4:CC$104,11,0),"0"),IFERROR(VLOOKUP(A66,'Season 15'!AF$4:CC$104,11,0),"0"),)</f>
        <v>0</v>
      </c>
      <c r="L66" s="700">
        <f>SUM(IFERROR(VLOOKUP($A66,'Season 1'!AF$4:CC$104,12,0),"0"),
IFERROR(VLOOKUP($A66,'Season 2'!AF$4:CC$104,12,0),"0"),IFERROR(VLOOKUP($A66,'Season 3'!AF$4:CC$104,12,0),"0"),
IFERROR(VLOOKUP($A66,'Season 4'!AF$4:CC$104,12,0),"0"),IFERROR(VLOOKUP($A66,'Season 5'!AF$4:CC$104,12,0),"0"),
IFERROR(VLOOKUP($A66,'Season 6'!AF$4:CC$104,12,0),"0"),IFERROR(VLOOKUP($A66,'Season 7'!AF$4:CC$104,12,0),"0"),
IFERROR(VLOOKUP($A66,'Season 8'!AF$4:CC$104,12,0),"0"),IFERROR(VLOOKUP($A66,'Season 9'!AF$4:CC$104,12,0),"0"),
IFERROR(VLOOKUP($A66,'Season 10'!AF$4:CC$104,12,0),"0"),IFERROR(VLOOKUP($A66,'Season 11'!AF$4:CC$104,12,0),"0"),
IFERROR(VLOOKUP($A66,'Season 12'!AF$4:CC$104,12,0),"0"),IFERROR(VLOOKUP($A66,'Season 13'!AF$4:CC$104,12,0),"0"),
IFERROR(VLOOKUP($A66,'Season 14'!AF$4:CC$104,12,0),"0"),IFERROR(VLOOKUP($A66,'Season 15'!AF$4:CC$104,12,0),"0"),)</f>
        <v>0</v>
      </c>
      <c r="M66" s="692">
        <f>SUM(IFERROR(VLOOKUP($A66,'Season 1'!AF$4:CC$104,13,0),"0"),
IFERROR(VLOOKUP($A66,'Season 2'!AF$4:CC$104,13,0),"0"),IFERROR(VLOOKUP($A66,'Season 3'!AF$4:CC$104,13,0),"0"),
IFERROR(VLOOKUP($A66,'Season 4'!AF$4:CC$104,13,0),"0"),IFERROR(VLOOKUP($A66,'Season 5'!AF$4:CC$104,13,0),"0"),
IFERROR(VLOOKUP($A66,'Season 6'!AF$4:CC$104,13,0),"0"),IFERROR(VLOOKUP($A66,'Season 7'!AF$4:CC$104,13,0),"0"),
IFERROR(VLOOKUP($A66,'Season 8'!AF$4:CC$104,13,0),"0"),IFERROR(VLOOKUP($A66,'Season 9'!AF$4:CC$104,13,0),"0"),
IFERROR(VLOOKUP($A66,'Season 10'!AF$4:CC$104,13,0),"0"),IFERROR(VLOOKUP($A66,'Season 11'!AF$4:CC$104,13,0),"0"),
IFERROR(VLOOKUP($A66,'Season 12'!AF$4:CC$104,13,0),"0"),IFERROR(VLOOKUP($A66,'Season 13'!AF$4:CC$104,13,0),"0"),
IFERROR(VLOOKUP($A66,'Season 14'!AF$4:CC$104,13,0),"0"),IFERROR(VLOOKUP($A66,'Season 15'!AF$4:CC$104,13,0),"0"),)</f>
        <v>0</v>
      </c>
      <c r="N66" s="1023">
        <f>SUM(IFERROR(VLOOKUP($A66,'Season 1'!AF$4:CC$104,14,0),"0"),
IFERROR(VLOOKUP($A66,'Season 2'!AF$4:CC$104,14,0),"0"),IFERROR(VLOOKUP($A66,'Season 3'!AF$4:CC$104,14,0),"0"),
IFERROR(VLOOKUP($A66,'Season 4'!AF$4:CC$104,14,0),"0"),IFERROR(VLOOKUP($A66,'Season 5'!AF$4:CC$104,14,0),"0"),
IFERROR(VLOOKUP($A66,'Season 6'!AF$4:CC$104,14,0),"0"),IFERROR(VLOOKUP($A66,'Season 7'!AF$4:CC$104,14,0),"0"),
IFERROR(VLOOKUP($A66,'Season 8'!AF$4:CC$104,14,0),"0"),IFERROR(VLOOKUP($A66,'Season 9'!AF$4:CC$104,14,0),"0"),
IFERROR(VLOOKUP($A66,'Season 10'!AF$4:CC$104,14,0),"0"),IFERROR(VLOOKUP($A66,'Season 11'!AF$4:CC$104,14,0),"0"),
IFERROR(VLOOKUP($A66,'Season 12'!AF$4:CC$104,14,0),"0"),IFERROR(VLOOKUP($A66,'Season 13'!AF$4:CC$104,14,0),"0"),
IFERROR(VLOOKUP($A66,'Season 14'!AF$4:CC$104,14,0),"0"),IFERROR(VLOOKUP($A66,'Season 15'!AF$4:CC$104,14,0),"0"),)</f>
        <v>0</v>
      </c>
      <c r="O66" s="26">
        <f>SUM(IFERROR(VLOOKUP($A66,'Season 1'!AF$4:CC$104,15,0),"0"),
IFERROR(VLOOKUP($A66,'Season 2'!AF$4:CC$104,15,0),"0"),IFERROR(VLOOKUP($A66,'Season 3'!AF$4:CC$104,15,0),"0"),
IFERROR(VLOOKUP($A66,'Season 4'!AF$4:CC$104,15,0),"0"),IFERROR(VLOOKUP($A66,'Season 5'!AF$4:CC$104,15,0),"0"),
IFERROR(VLOOKUP($A66,'Season 6'!AF$4:CC$104,15,0),"0"),IFERROR(VLOOKUP($A66,'Season 7'!AF$4:CC$104,15,0),"0"),
IFERROR(VLOOKUP($A66,'Season 8'!AF$4:CC$104,15,0),"0"),IFERROR(VLOOKUP($A66,'Season 9'!AF$4:CC$104,15,0),"0"),
IFERROR(VLOOKUP($A66,'Season 10'!AF$4:CC$104,15,0),"0"),IFERROR(VLOOKUP($A66,'Season 11'!AF$4:CC$104,15,0),"0"),
IFERROR(VLOOKUP($A66,'Season 12'!AF$4:CC$104,15,0),"0"),IFERROR(VLOOKUP($A66,'Season 13'!AF$4:CC$104,15,0),"0"),
IFERROR(VLOOKUP($A66,'Season 14'!AF$4:CC$104,15,0),"0"),IFERROR(VLOOKUP($A66,'Season 15'!AF$4:CC$104,15,0),"0"),)</f>
        <v>0</v>
      </c>
      <c r="P66" s="699">
        <f>SUM(IFERROR(VLOOKUP($A66,'Season 1'!AF$4:CC$104,16,0),"0"),
IFERROR(VLOOKUP($A66,'Season 2'!AF$4:CC$104,16,0),"0"),IFERROR(VLOOKUP($A66,'Season 3'!AF$4:CC$104,16,0),"0"),
IFERROR(VLOOKUP($A66,'Season 4'!AF$4:CC$104,16,0),"0"),IFERROR(VLOOKUP($A66,'Season 5'!AF$4:CC$104,16,0),"0"),
IFERROR(VLOOKUP($A66,'Season 6'!AF$4:CC$104,16,0),"0"),IFERROR(VLOOKUP($A66,'Season 7'!AF$4:CC$104,16,0),"0"),
IFERROR(VLOOKUP($A66,'Season 8'!AF$4:CC$104,16,0),"0"),IFERROR(VLOOKUP($A66,'Season 9'!AF$4:CC$104,16,0),"0"),
IFERROR(VLOOKUP($A66,'Season 10'!AF$4:CC$104,16,0),"0"),IFERROR(VLOOKUP($A66,'Season 11'!AF$4:CC$104,16,0),"0"),
IFERROR(VLOOKUP($A66,'Season 12'!AF$4:CC$104,16,0),"0"),IFERROR(VLOOKUP($A66,'Season 13'!AF$4:CC$104,16,0),"0"),
IFERROR(VLOOKUP($A66,'Season 14'!AF$4:CC$104,16,0),"0"),IFERROR(VLOOKUP($A66,'Season 15'!AF$4:CC$104,16,0),"0"),)</f>
        <v>0</v>
      </c>
      <c r="Q66" s="700">
        <f>SUM(IFERROR(VLOOKUP($A66,'Season 1'!AF$4:CC$104,17,0),"0"),
IFERROR(VLOOKUP($A66,'Season 2'!AF$4:CC$104,17,0),"0"),IFERROR(VLOOKUP($A66,'Season 3'!AF$4:CC$104,17,0),"0"),
IFERROR(VLOOKUP($A66,'Season 4'!AF$4:CC$104,17,0),"0"),IFERROR(VLOOKUP($A66,'Season 5'!AF$4:CC$104,17,0),"0"),
IFERROR(VLOOKUP($A66,'Season 6'!AF$4:CC$104,17,0),"0"),IFERROR(VLOOKUP($A66,'Season 7'!AF$4:CC$104,17,0),"0"),
IFERROR(VLOOKUP($A66,'Season 8'!AF$4:CC$104,17,0),"0"),IFERROR(VLOOKUP($A66,'Season 9'!AF$4:CC$104,17,0),"0"),
IFERROR(VLOOKUP($A66,'Season 10'!AF$4:CC$104,17,0),"0"),IFERROR(VLOOKUP($A66,'Season 11'!AF$4:CC$104,17,0),"0"),
IFERROR(VLOOKUP($A66,'Season 12'!AF$4:CC$104,17,0),"0"),IFERROR(VLOOKUP($A66,'Season 13'!AF$4:CC$104,17,0),"0"),
IFERROR(VLOOKUP($A66,'Season 14'!AF$4:CC$104,17,0),"0"),IFERROR(VLOOKUP($A66,'Season 15'!AF$4:CC$104,17,0),"0"),)</f>
        <v>0</v>
      </c>
      <c r="R66" s="692">
        <f>SUM(IFERROR(VLOOKUP($A66,'Season 1'!AF$4:CC$104,18,0),"0"),
IFERROR(VLOOKUP($A66,'Season 2'!AF$4:CC$104,18,0),"0"),IFERROR(VLOOKUP($A66,'Season 3'!AF$4:CC$104,18,0),"0"),
IFERROR(VLOOKUP($A66,'Season 4'!AF$4:CC$104,18,0),"0"),IFERROR(VLOOKUP($A66,'Season 5'!AF$4:CC$104,18,0),"0"),
IFERROR(VLOOKUP($A66,'Season 6'!AF$4:CC$104,18,0),"0"),IFERROR(VLOOKUP($A66,'Season 7'!AF$4:CC$104,18,0),"0"),
IFERROR(VLOOKUP($A66,'Season 8'!AF$4:CC$104,18,0),"0"),IFERROR(VLOOKUP($A66,'Season 9'!AF$4:CC$104,18,0),"0"),
IFERROR(VLOOKUP($A66,'Season 10'!AF$4:CC$104,18,0),"0"),IFERROR(VLOOKUP($A66,'Season 11'!AF$4:CC$104,18,0),"0"),
IFERROR(VLOOKUP($A66,'Season 12'!AF$4:CC$104,18,0),"0"),IFERROR(VLOOKUP($A66,'Season 13'!AF$4:CC$104,18,0),"0"),
IFERROR(VLOOKUP($A66,'Season 14'!AF$4:CC$104,18,0),"0"),IFERROR(VLOOKUP($A66,'Season 15'!AF$4:CC$104,18,0),"0"),)</f>
        <v>0</v>
      </c>
      <c r="S66" s="1023">
        <f>SUM(IFERROR(VLOOKUP($A66,'Season 1'!AF$4:CC$104,19,0),"0"),
IFERROR(VLOOKUP($A66,'Season 2'!AF$4:CC$104,19,0),"0"),IFERROR(VLOOKUP($A66,'Season 3'!AF$4:CC$104,19,0),"0"),
IFERROR(VLOOKUP($A66,'Season 4'!AF$4:CC$104,19,0),"0"),IFERROR(VLOOKUP($A66,'Season 5'!AF$4:CC$104,19,0),"0"),
IFERROR(VLOOKUP($A66,'Season 6'!AF$4:CC$104,19,0),"0"),IFERROR(VLOOKUP($A66,'Season 7'!AF$4:CC$104,19,0),"0"),
IFERROR(VLOOKUP($A66,'Season 8'!AF$4:CC$104,19,0),"0"),IFERROR(VLOOKUP($A66,'Season 9'!AF$4:CC$104,19,0),"0"),
IFERROR(VLOOKUP($A66,'Season 10'!AF$4:CC$104,19,0),"0"),IFERROR(VLOOKUP($A66,'Season 11'!AF$4:CC$104,19,0),"0"),
IFERROR(VLOOKUP($A66,'Season 12'!AF$4:CC$104,19,0),"0"),IFERROR(VLOOKUP($A66,'Season 13'!AF$4:CC$104,19,0),"0"),
IFERROR(VLOOKUP($A66,'Season 14'!AF$4:CC$104,19,0),"0"),IFERROR(VLOOKUP($A66,'Season 15'!AF$4:CC$104,19,0),"0"),)</f>
        <v>0</v>
      </c>
      <c r="T66" s="26">
        <f>SUM(IFERROR(VLOOKUP($A66,'Season 1'!AF$4:CC$104,20,0),"0"),
IFERROR(VLOOKUP($A66,'Season 2'!AF$4:CC$104,20,0),"0"),IFERROR(VLOOKUP($A66,'Season 3'!AF$4:CC$104,20,0),"0"),
IFERROR(VLOOKUP($A66,'Season 4'!AF$4:CC$104,20,0),"0"),IFERROR(VLOOKUP($A66,'Season 5'!AF$4:CC$104,20,0),"0"),
IFERROR(VLOOKUP($A66,'Season 6'!AF$4:CC$104,20,0),"0"),IFERROR(VLOOKUP($A66,'Season 7'!AF$4:CC$104,20,0),"0"),
IFERROR(VLOOKUP($A66,'Season 8'!AF$4:CC$104,20,0),"0"),IFERROR(VLOOKUP($A66,'Season 9'!AF$4:CC$104,20,0),"0"),
IFERROR(VLOOKUP($A66,'Season 10'!AF$4:CC$104,20,0),"0"),IFERROR(VLOOKUP($A66,'Season 11'!AF$4:CC$104,20,0),"0"),
IFERROR(VLOOKUP($A66,'Season 12'!AF$4:CC$104,20,0),"0"),IFERROR(VLOOKUP($A66,'Season 13'!AF$4:CC$104,20,0),"0"),
IFERROR(VLOOKUP($A66,'Season 14'!AF$4:CC$104,20,0),"0"),IFERROR(VLOOKUP($A66,'Season 15'!AF$4:CC$104,20,0),"0"),)</f>
        <v>0</v>
      </c>
      <c r="U66" s="699">
        <f>SUM(IFERROR(VLOOKUP($A66,'Season 1'!AF$4:CC$104,21,0),"0"),
IFERROR(VLOOKUP($A66,'Season 2'!AF$4:CC$104,21,0),"0"),IFERROR(VLOOKUP($A66,'Season 3'!AF$4:CC$104,21,0),"0"),
IFERROR(VLOOKUP($A66,'Season 4'!AF$4:CC$104,21,0),"0"),IFERROR(VLOOKUP($A66,'Season 5'!AF$4:CC$104,21,0),"0"),
IFERROR(VLOOKUP($A66,'Season 6'!AF$4:CC$104,21,0),"0"),IFERROR(VLOOKUP($A66,'Season 7'!AF$4:CC$104,21,0),"0"),
IFERROR(VLOOKUP($A66,'Season 8'!AF$4:CC$104,21,0),"0"),IFERROR(VLOOKUP($A66,'Season 9'!AF$4:CC$104,21,0),"0"),
IFERROR(VLOOKUP($A66,'Season 10'!AF$4:CC$104,21,0),"0"),IFERROR(VLOOKUP($A66,'Season 11'!AF$4:CC$104,21,0),"0"),
IFERROR(VLOOKUP($A66,'Season 12'!AF$4:CC$104,21,0),"0"),IFERROR(VLOOKUP($A66,'Season 13'!AF$4:CC$104,21,0),"0"),
IFERROR(VLOOKUP($A66,'Season 14'!AF$4:CC$104,21,0),"0"),IFERROR(VLOOKUP($A66,'Season 15'!AF$4:CC$104,21,0),"0"),)</f>
        <v>0</v>
      </c>
      <c r="V66" s="700">
        <f>SUM(IFERROR(VLOOKUP($A66,'Season 1'!AF$4:CC$104,22,0),"0"),
IFERROR(VLOOKUP($A66,'Season 2'!AF$4:CC$104,22,0),"0"),IFERROR(VLOOKUP($A66,'Season 3'!AF$4:CC$104,22,0),"0"),
IFERROR(VLOOKUP($A66,'Season 4'!AF$4:CC$104,22,0),"0"),IFERROR(VLOOKUP($A66,'Season 5'!AF$4:CC$104,22,0),"0"),
IFERROR(VLOOKUP($A66,'Season 6'!AF$4:CC$104,22,0),"0"),IFERROR(VLOOKUP($A66,'Season 7'!AF$4:CC$104,22,0),"0"),
IFERROR(VLOOKUP($A66,'Season 8'!AF$4:CC$104,22,0),"0"),IFERROR(VLOOKUP($A66,'Season 9'!AF$4:CC$104,22,0),"0"),
IFERROR(VLOOKUP($A66,'Season 10'!AF$4:CC$104,22,0),"0"),IFERROR(VLOOKUP($A66,'Season 11'!AF$4:CC$104,22,0),"0"),
IFERROR(VLOOKUP($A66,'Season 12'!AF$4:CC$104,22,0),"0"),IFERROR(VLOOKUP($A66,'Season 13'!AF$4:CC$104,22,0),"0"),
IFERROR(VLOOKUP($A66,'Season 14'!AF$4:CC$104,22,0),"0"),IFERROR(VLOOKUP($A66,'Season 15'!AF$4:CC$104,22,0),"0"),)</f>
        <v>0</v>
      </c>
      <c r="W66" s="692">
        <f>SUM(IFERROR(VLOOKUP($A66,'Season 1'!AF$4:CC$104,23,0),"0"),
IFERROR(VLOOKUP($A66,'Season 2'!AF$4:CC$104,23,0),"0"),IFERROR(VLOOKUP($A66,'Season 3'!AF$4:CC$104,23,0),"0"),
IFERROR(VLOOKUP($A66,'Season 4'!AF$4:CC$104,23,0),"0"),IFERROR(VLOOKUP($A66,'Season 5'!AF$4:CC$104,23,0),"0"),
IFERROR(VLOOKUP($A66,'Season 6'!AF$4:CC$104,23,0),"0"),IFERROR(VLOOKUP($A66,'Season 7'!AF$4:CC$104,23,0),"0"),
IFERROR(VLOOKUP($A66,'Season 8'!AF$4:CC$104,23,0),"0"),IFERROR(VLOOKUP($A66,'Season 9'!AF$4:CC$104,23,0),"0"),
IFERROR(VLOOKUP($A66,'Season 10'!AF$4:CC$104,23,0),"0"),IFERROR(VLOOKUP($A66,'Season 11'!AF$4:CC$104,23,0),"0"),
IFERROR(VLOOKUP($A66,'Season 12'!AF$4:CC$104,23,0),"0"),IFERROR(VLOOKUP($A66,'Season 13'!AF$4:CC$104,23,0),"0"),
IFERROR(VLOOKUP($A66,'Season 14'!AF$4:CC$104,23,0),"0"),IFERROR(VLOOKUP($A66,'Season 15'!AF$4:CC$104,23,0),"0"),)</f>
        <v>0</v>
      </c>
      <c r="X66" s="1023">
        <f>SUM(IFERROR(VLOOKUP($A66,'Season 1'!AF$4:CC$104,24,0),"0"),
IFERROR(VLOOKUP($A66,'Season 2'!AF$4:CC$104,24,0),"0"),IFERROR(VLOOKUP($A66,'Season 3'!AF$4:CC$104,24,0),"0"),
IFERROR(VLOOKUP($A66,'Season 4'!AF$4:CC$104,24,0),"0"),IFERROR(VLOOKUP($A66,'Season 5'!AF$4:CC$104,24,0),"0"),
IFERROR(VLOOKUP($A66,'Season 6'!AF$4:CC$104,24,0),"0"),IFERROR(VLOOKUP($A66,'Season 7'!AF$4:CC$104,24,0),"0"),
IFERROR(VLOOKUP($A66,'Season 8'!AF$4:CC$104,24,0),"0"),IFERROR(VLOOKUP($A66,'Season 9'!AF$4:CC$104,24,0),"0"),
IFERROR(VLOOKUP($A66,'Season 10'!AF$4:CC$104,24,0),"0"),IFERROR(VLOOKUP($A66,'Season 11'!AF$4:CC$104,24,0),"0"),
IFERROR(VLOOKUP($A66,'Season 12'!AF$4:CC$104,24,0),"0"),IFERROR(VLOOKUP($A66,'Season 13'!AF$4:CC$104,24,0),"0"),
IFERROR(VLOOKUP($A66,'Season 14'!AF$4:CC$104,24,0),"0"),IFERROR(VLOOKUP($A66,'Season 15'!AF$4:CC$104,24,0),"0"),)</f>
        <v>0</v>
      </c>
      <c r="Y66" s="26">
        <f>SUM(IFERROR(VLOOKUP($A66,'Season 1'!AF$4:CC$104,25,0),"0"),
IFERROR(VLOOKUP($A66,'Season 2'!AF$4:CC$104,25,0),"0"),IFERROR(VLOOKUP($A66,'Season 3'!AF$4:CC$104,25,0),"0"),
IFERROR(VLOOKUP($A66,'Season 4'!AF$4:CC$104,25,0),"0"),IFERROR(VLOOKUP($A66,'Season 5'!AF$4:CC$104,25,0),"0"),
IFERROR(VLOOKUP($A66,'Season 6'!AF$4:CC$104,25,0),"0"),IFERROR(VLOOKUP($A66,'Season 7'!AF$4:CC$104,25,0),"0"),
IFERROR(VLOOKUP($A66,'Season 8'!AF$4:CC$104,25,0),"0"),IFERROR(VLOOKUP($A66,'Season 9'!AF$4:CC$104,25,0),"0"),
IFERROR(VLOOKUP($A66,'Season 10'!AF$4:CC$104,25,0),"0"),IFERROR(VLOOKUP($A66,'Season 11'!AF$4:CC$104,25,0),"0"),
IFERROR(VLOOKUP($A66,'Season 12'!AF$4:CC$104,25,0),"0"),IFERROR(VLOOKUP($A66,'Season 13'!AF$4:CC$104,25,0),"0"),
IFERROR(VLOOKUP($A66,'Season 14'!AF$4:CC$104,25,0),"0"),IFERROR(VLOOKUP($A66,'Season 15'!AF$4:CC$104,25,0),"0"),)</f>
        <v>0</v>
      </c>
      <c r="Z66" s="699">
        <f>SUM(IFERROR(VLOOKUP($A66,'Season 1'!AF$4:CC$104,26,0),"0"),
IFERROR(VLOOKUP($A66,'Season 2'!AF$4:CC$104,26,0),"0"),IFERROR(VLOOKUP($A66,'Season 3'!AF$4:CC$104,26,0),"0"),
IFERROR(VLOOKUP($A66,'Season 4'!AF$4:CC$104,26,0),"0"),IFERROR(VLOOKUP($A66,'Season 5'!AF$4:CC$104,26,0),"0"),
IFERROR(VLOOKUP($A66,'Season 6'!AF$4:CC$104,26,0),"0"),IFERROR(VLOOKUP($A66,'Season 7'!AF$4:CC$104,26,0),"0"),
IFERROR(VLOOKUP($A66,'Season 8'!AF$4:CC$104,26,0),"0"),IFERROR(VLOOKUP($A66,'Season 9'!AF$4:CC$104,26,0),"0"),
IFERROR(VLOOKUP($A66,'Season 10'!AF$4:CC$104,26,0),"0"),IFERROR(VLOOKUP($A66,'Season 11'!AF$4:CC$104,26,0),"0"),
IFERROR(VLOOKUP($A66,'Season 12'!AF$4:CC$104,26,0),"0"),IFERROR(VLOOKUP($A66,'Season 13'!AF$4:CC$104,26,0),"0"),
IFERROR(VLOOKUP($A66,'Season 14'!AF$4:CC$104,26,0),"0"),IFERROR(VLOOKUP($A66,'Season 15'!AF$4:CC$104,26,0),"0"),)</f>
        <v>0</v>
      </c>
      <c r="AA66" s="700">
        <f>SUM(IFERROR(VLOOKUP($A66,'Season 1'!AF$4:CC$104,27,0),"0"),
IFERROR(VLOOKUP($A66,'Season 2'!AF$4:CC$104,27,0),"0"),IFERROR(VLOOKUP($A66,'Season 3'!AF$4:CC$104,27,0),"0"),
IFERROR(VLOOKUP($A66,'Season 4'!AF$4:CC$104,27,0),"0"),IFERROR(VLOOKUP($A66,'Season 5'!AF$4:CC$104,27,0),"0"),
IFERROR(VLOOKUP($A66,'Season 6'!AF$4:CC$104,27,0),"0"),IFERROR(VLOOKUP($A66,'Season 7'!AF$4:CC$104,27,0),"0"),
IFERROR(VLOOKUP($A66,'Season 8'!AF$4:CC$104,27,0),"0"),IFERROR(VLOOKUP($A66,'Season 9'!AF$4:CC$104,27,0),"0"),
IFERROR(VLOOKUP($A66,'Season 10'!AF$4:CC$104,27,0),"0"),IFERROR(VLOOKUP($A66,'Season 11'!AF$4:CC$104,27,0),"0"),
IFERROR(VLOOKUP($A66,'Season 12'!AF$4:CC$104,27,0),"0"),IFERROR(VLOOKUP($A66,'Season 13'!AF$4:CC$104,27,0),"0"),
IFERROR(VLOOKUP($A66,'Season 14'!AF$4:CC$104,27,0),"0"),IFERROR(VLOOKUP($A66,'Season 15'!AF$4:CC$104,27,0),"0"),)</f>
        <v>0</v>
      </c>
      <c r="AB66" s="692">
        <f>SUM(IFERROR(VLOOKUP($A66,'Season 1'!AF$4:CC$104,28,0),"0"),
IFERROR(VLOOKUP($A66,'Season 2'!AF$4:CC$104,28,0),"0"),IFERROR(VLOOKUP($A66,'Season 3'!AF$4:CC$104,28,0),"0"),
IFERROR(VLOOKUP($A66,'Season 4'!AF$4:CC$104,28,0),"0"),IFERROR(VLOOKUP($A66,'Season 5'!AF$4:CC$104,28,0),"0"),
IFERROR(VLOOKUP($A66,'Season 6'!AF$4:CC$104,28,0),"0"),IFERROR(VLOOKUP($A66,'Season 7'!AF$4:CC$104,28,0),"0"),
IFERROR(VLOOKUP($A66,'Season 8'!AF$4:CC$104,28,0),"0"),IFERROR(VLOOKUP($A66,'Season 9'!AF$4:CC$104,28,0),"0"),
IFERROR(VLOOKUP($A66,'Season 10'!AF$4:CC$104,28,0),"0"),IFERROR(VLOOKUP($A66,'Season 11'!AF$4:CC$104,28,0),"0"),
IFERROR(VLOOKUP($A66,'Season 12'!AF$4:CC$104,28,0),"0"),IFERROR(VLOOKUP($A66,'Season 13'!AF$4:CC$104,28,0),"0"),
IFERROR(VLOOKUP($A66,'Season 14'!AF$4:CC$104,28,0),"0"),IFERROR(VLOOKUP($A66,'Season 15'!AF$4:CC$104,28,0),"0"),)</f>
        <v>0</v>
      </c>
      <c r="AC66" s="1023">
        <f>SUM(IFERROR(VLOOKUP($A66,'Season 1'!AF$4:CC$104,29,0),"0"),
IFERROR(VLOOKUP($A66,'Season 2'!AF$4:CC$104,29,0),"0"),IFERROR(VLOOKUP($A66,'Season 3'!AF$4:CC$104,29,0),"0"),
IFERROR(VLOOKUP($A66,'Season 4'!AF$4:CC$104,29,0),"0"),IFERROR(VLOOKUP($A66,'Season 5'!AF$4:CC$104,29,0),"0"),
IFERROR(VLOOKUP($A66,'Season 6'!AF$4:CC$104,29,0),"0"),IFERROR(VLOOKUP($A66,'Season 7'!AF$4:CC$104,29,0),"0"),
IFERROR(VLOOKUP($A66,'Season 8'!AF$4:CC$104,29,0),"0"),IFERROR(VLOOKUP($A66,'Season 9'!AF$4:CC$104,29,0),"0"),
IFERROR(VLOOKUP($A66,'Season 10'!AF$4:CC$104,29,0),"0"),IFERROR(VLOOKUP($A66,'Season 11'!AF$4:CC$104,29,0),"0"),
IFERROR(VLOOKUP($A66,'Season 12'!AF$4:CC$104,29,0),"0"),IFERROR(VLOOKUP($A66,'Season 13'!AF$4:CC$104,29,0),"0"),
IFERROR(VLOOKUP($A66,'Season 14'!AF$4:CC$104,29,0),"0"),IFERROR(VLOOKUP($A66,'Season 15'!AF$4:CC$104,29,0),"0"),)</f>
        <v>0</v>
      </c>
      <c r="AD66" s="26">
        <f>SUM(IFERROR(VLOOKUP($A66,'Season 1'!AF$4:CC$104,30,0),"0"),
IFERROR(VLOOKUP($A66,'Season 2'!AF$4:CC$104,30,0),"0"),IFERROR(VLOOKUP($A66,'Season 3'!AF$4:CC$104,30,0),"0"),
IFERROR(VLOOKUP($A66,'Season 4'!AF$4:CC$104,30,0),"0"),IFERROR(VLOOKUP($A66,'Season 5'!AF$4:CC$104,30,0),"0"),
IFERROR(VLOOKUP($A66,'Season 6'!AF$4:CC$104,30,0),"0"),IFERROR(VLOOKUP($A66,'Season 7'!AF$4:CC$104,30,0),"0"),
IFERROR(VLOOKUP($A66,'Season 8'!AF$4:CC$104,30,0),"0"),IFERROR(VLOOKUP($A66,'Season 9'!AF$4:CC$104,30,0),"0"),
IFERROR(VLOOKUP($A66,'Season 10'!AF$4:CC$104,30,0),"0"),IFERROR(VLOOKUP($A66,'Season 11'!AF$4:CC$104,30,0),"0"),
IFERROR(VLOOKUP($A66,'Season 12'!AF$4:CC$104,30,0),"0"),IFERROR(VLOOKUP($A66,'Season 13'!AF$4:CC$104,30,0),"0"),
IFERROR(VLOOKUP($A66,'Season 14'!AF$4:CC$104,30,0),"0"),IFERROR(VLOOKUP($A66,'Season 15'!AF$4:CC$104,30,0),"0"),)</f>
        <v>0</v>
      </c>
      <c r="AE66" s="699">
        <f>SUM(IFERROR(VLOOKUP($A66,'Season 1'!AF$4:CC$104,31,0),"0"),
IFERROR(VLOOKUP($A66,'Season 2'!AF$4:CC$104,31,0),"0"),IFERROR(VLOOKUP($A66,'Season 3'!AF$4:CC$104,31,0),"0"),
IFERROR(VLOOKUP($A66,'Season 4'!AF$4:CC$104,31,0),"0"),IFERROR(VLOOKUP($A66,'Season 5'!AF$4:CC$104,31,0),"0"),
IFERROR(VLOOKUP($A66,'Season 6'!AF$4:CC$104,31,0),"0"),IFERROR(VLOOKUP($A66,'Season 7'!AF$4:CC$104,31,0),"0"),
IFERROR(VLOOKUP($A66,'Season 8'!AF$4:CC$104,31,0),"0"),IFERROR(VLOOKUP($A66,'Season 9'!AF$4:CC$104,31,0),"0"),
IFERROR(VLOOKUP($A66,'Season 10'!AF$4:CC$104,31,0),"0"),IFERROR(VLOOKUP($A66,'Season 11'!AF$4:CC$104,31,0),"0"),
IFERROR(VLOOKUP($A66,'Season 12'!AF$4:CC$104,31,0),"0"),IFERROR(VLOOKUP($A66,'Season 13'!AF$4:CC$104,31,0),"0"),
IFERROR(VLOOKUP($A66,'Season 14'!AF$4:CC$104,31,0),"0"),IFERROR(VLOOKUP($A66,'Season 15'!AF$4:CC$104,31,0),"0"),)</f>
        <v>0</v>
      </c>
      <c r="AF66" s="700">
        <f>SUM(IFERROR(VLOOKUP($A66,'Season 3'!AF$4:CC$104,32,0),"0"),
IFERROR(VLOOKUP($A66,'Season 4'!AF$4:CC$104,32,0),"0"),IFERROR(VLOOKUP($A66,'Season 5'!AF$4:CC$104,32,0),"0"),
IFERROR(VLOOKUP($A66,'Season 6'!AF$4:CC$104,32,0),"0"),IFERROR(VLOOKUP($A66,'Season 7'!AF$4:CC$104,32,0),"0"),
IFERROR(VLOOKUP($A66,'Season 8'!AF$4:CC$104,32,0),"0"),IFERROR(VLOOKUP($A66,'Season 9'!AF$4:CC$104,32,0),"0"),
IFERROR(VLOOKUP($A66,'Season 10'!AF$4:CC$104,32,0),"0"),IFERROR(VLOOKUP($A66,'Season 11'!AF$4:CC$104,32,0),"0"),
IFERROR(VLOOKUP($A66,'Season 12'!AF$4:CC$104,32,0),"0"),IFERROR(VLOOKUP($A66,'Season 13'!AF$4:CC$104,32,0),"0"),
IFERROR(VLOOKUP($A66,'Season 14'!AF$4:CC$104,32,0),"0"),IFERROR(VLOOKUP($A66,'Season 15'!AF$4:CC$104,32,0),"0"),)</f>
        <v>0</v>
      </c>
      <c r="AG66" s="692">
        <f>SUM(IFERROR(VLOOKUP($A66,'Season 3'!AF$4:CC$104,33,0),"0"),
IFERROR(VLOOKUP($A66,'Season 4'!AF$4:CC$104,33,0),"0"),IFERROR(VLOOKUP($A66,'Season 5'!AF$4:CC$104,33,0),"0"),
IFERROR(VLOOKUP($A66,'Season 6'!AF$4:CC$104,33,0),"0"),IFERROR(VLOOKUP($A66,'Season 7'!AF$4:CC$104,33,0),"0"),
IFERROR(VLOOKUP($A66,'Season 8'!AF$4:CC$104,33,0),"0"),IFERROR(VLOOKUP($A66,'Season 9'!AF$4:CC$104,33,0),"0"),
IFERROR(VLOOKUP($A66,'Season 10'!AF$4:CC$104,33,0),"0"),IFERROR(VLOOKUP($A66,'Season 11'!AF$4:CC$104,33,0),"0"),
IFERROR(VLOOKUP($A66,'Season 12'!AF$4:CC$104,33,0),"0"),IFERROR(VLOOKUP($A66,'Season 13'!AF$4:CC$104,33,0),"0"),
IFERROR(VLOOKUP($A66,'Season 14'!AF$4:CC$104,33,0),"0"),IFERROR(VLOOKUP($A66,'Season 15'!AF$4:CC$104,33,0),"0"),)</f>
        <v>0</v>
      </c>
      <c r="AH66" s="1023">
        <f>SUM(IFERROR(VLOOKUP($A66,'Season 3'!AF$4:CC$104,34,0),"0"),
IFERROR(VLOOKUP($A66,'Season 4'!AF$4:CC$104,34,0),"0"),IFERROR(VLOOKUP($A66,'Season 5'!AF$4:CC$104,34,0),"0"),
IFERROR(VLOOKUP($A66,'Season 6'!AF$4:CC$104,34,0),"0"),IFERROR(VLOOKUP($A66,'Season 7'!AF$4:CC$104,34,0),"0"),
IFERROR(VLOOKUP($A66,'Season 8'!AF$4:CC$104,34,0),"0"),IFERROR(VLOOKUP($A66,'Season 9'!AF$4:CC$104,34,0),"0"),
IFERROR(VLOOKUP($A66,'Season 10'!AF$4:CC$104,34,0),"0"),IFERROR(VLOOKUP($A66,'Season 11'!AF$4:CC$104,34,0),"0"),
IFERROR(VLOOKUP($A66,'Season 12'!AF$4:CC$104,34,0),"0"),IFERROR(VLOOKUP($A66,'Season 13'!AF$4:CC$104,34,0),"0"),
IFERROR(VLOOKUP($A66,'Season 14'!AF$4:CC$104,34,0),"0"),IFERROR(VLOOKUP($A66,'Season 15'!AF$4:CC$104,34,0),"0"),)</f>
        <v>0</v>
      </c>
      <c r="AI66" s="26">
        <f>SUM(IFERROR(VLOOKUP($A66,'Season 3'!AF$4:CC$104,35,0),"0"),
IFERROR(VLOOKUP($A66,'Season 4'!AF$4:CC$104,35,0),"0"),IFERROR(VLOOKUP($A66,'Season 5'!AF$4:CC$104,35,0),"0"),
IFERROR(VLOOKUP($A66,'Season 6'!AF$4:CC$104,35,0),"0"),IFERROR(VLOOKUP($A66,'Season 7'!AF$4:CC$104,35,0),"0"),
IFERROR(VLOOKUP($A66,'Season 8'!AF$4:CC$104,35,0),"0"),IFERROR(VLOOKUP($A66,'Season 9'!AF$4:CC$104,35,0),"0"),
IFERROR(VLOOKUP($A66,'Season 10'!AF$4:CC$104,35,0),"0"),IFERROR(VLOOKUP($A66,'Season 11'!AF$4:CC$104,35,0),"0"),
IFERROR(VLOOKUP($A66,'Season 12'!AF$4:CC$104,35,0),"0"),IFERROR(VLOOKUP($A66,'Season 13'!AF$4:CC$104,35,0),"0"),
IFERROR(VLOOKUP($A66,'Season 14'!AF$4:CC$104,35,0),"0"),IFERROR(VLOOKUP($A66,'Season 15'!AF$4:CC$104,35,0),"0"),)</f>
        <v>0</v>
      </c>
      <c r="AJ66" s="699">
        <f>SUM(IFERROR(VLOOKUP($A66,'Season 3'!AF$4:CC$104,36,0),"0"),
IFERROR(VLOOKUP($A66,'Season 4'!AF$4:CC$104,36,0),"0"),IFERROR(VLOOKUP($A66,'Season 5'!AF$4:CC$104,36,0),"0"),
IFERROR(VLOOKUP($A66,'Season 6'!AF$4:CC$104,36,0),"0"),IFERROR(VLOOKUP($A66,'Season 7'!AF$4:CC$104,36,0),"0"),
IFERROR(VLOOKUP($A66,'Season 8'!AF$4:CC$104,36,0),"0"),IFERROR(VLOOKUP($A66,'Season 9'!AF$4:CC$104,36,0),"0"),
IFERROR(VLOOKUP($A66,'Season 10'!AF$4:CC$104,36,0),"0"),IFERROR(VLOOKUP($A66,'Season 11'!AF$4:CC$104,36,0),"0"),
IFERROR(VLOOKUP($A66,'Season 12'!AF$4:CC$104,36,0),"0"),IFERROR(VLOOKUP($A66,'Season 13'!AF$4:CC$104,36,0),"0"),
IFERROR(VLOOKUP($A66,'Season 14'!AF$4:CC$104,36,0),"0"),IFERROR(VLOOKUP($A66,'Season 15'!AF$4:CC$104,36,0),"0"),)</f>
        <v>0</v>
      </c>
      <c r="AK66" s="700">
        <f>SUM(IFERROR(VLOOKUP($A66,'Season 2'!AF$4:CC$104,32,0),"0"),IFERROR(VLOOKUP($A66,'Season 3'!AF$4:CC$104,37,0),"0"),
IFERROR(VLOOKUP($A66,'Season 4'!AF$4:CC$104,37,0),"0"),IFERROR(VLOOKUP($A66,'Season 5'!AF$4:CC$104,37,0),"0"),
IFERROR(VLOOKUP($A66,'Season 6'!AF$4:CC$104,37,0),"0"),IFERROR(VLOOKUP($A66,'Season 7'!AF$4:CC$104,37,0),"0"),
IFERROR(VLOOKUP($A66,'Season 8'!AF$4:CC$104,37,0),"0"),IFERROR(VLOOKUP($A66,'Season 9'!AF$4:CC$104,37,0),"0"),
IFERROR(VLOOKUP($A66,'Season 10'!AF$4:CC$104,37,0),"0"),IFERROR(VLOOKUP($A66,'Season 11'!AF$4:CC$104,37,0),"0"),
IFERROR(VLOOKUP($A66,'Season 12'!AF$4:CC$104,37,0),"0"),IFERROR(VLOOKUP($A66,'Season 13'!AF$4:CC$104,37,0),"0"),
IFERROR(VLOOKUP($A66,'Season 14'!AF$4:CC$104,37,0),"0"),IFERROR(VLOOKUP($A66,'Season 15'!AF$4:CC$104,37,0),"0"),)</f>
        <v>0</v>
      </c>
      <c r="AL66" s="692">
        <f>SUM(IFERROR(VLOOKUP($A66,'Season 2'!AF$4:CC$104,33,0),"0"),IFERROR(VLOOKUP($A66,'Season 3'!AF$4:CC$104,38,0),"0"),
IFERROR(VLOOKUP($A66,'Season 4'!AF$4:CC$104,38,0),"0"),IFERROR(VLOOKUP($A66,'Season 5'!AF$4:CC$104,38,0),"0"),
IFERROR(VLOOKUP($A66,'Season 6'!AF$4:CC$104,38,0),"0"),IFERROR(VLOOKUP($A66,'Season 7'!AF$4:CC$104,38,0),"0"),
IFERROR(VLOOKUP($A66,'Season 8'!AF$4:CC$104,38,0),"0"),IFERROR(VLOOKUP($A66,'Season 9'!AF$4:CC$104,38,0),"0"),
IFERROR(VLOOKUP($A66,'Season 10'!AF$4:CC$104,38,0),"0"),IFERROR(VLOOKUP($A66,'Season 11'!AF$4:CC$104,38,0),"0"),
IFERROR(VLOOKUP($A66,'Season 12'!AF$4:CC$104,38,0),"0"),IFERROR(VLOOKUP($A66,'Season 13'!AF$4:CC$104,38,0),"0"),
IFERROR(VLOOKUP($A66,'Season 14'!AF$4:CC$104,38,0),"0"),IFERROR(VLOOKUP($A66,'Season 15'!AF$4:CC$104,38,0),"0"),)</f>
        <v>0</v>
      </c>
      <c r="AM66" s="1023">
        <f>SUM(IFERROR(VLOOKUP($A66,'Season 2'!AF$4:CC$104,34,0),"0"),IFERROR(VLOOKUP($A66,'Season 3'!AF$4:CC$104,39,0),"0"),
IFERROR(VLOOKUP($A66,'Season 4'!AF$4:CC$104,39,0),"0"),IFERROR(VLOOKUP($A66,'Season 5'!AF$4:CC$104,39,0),"0"),
IFERROR(VLOOKUP($A66,'Season 6'!AF$4:CC$104,39,0),"0"),IFERROR(VLOOKUP($A66,'Season 7'!AF$4:CC$104,39,0),"0"),
IFERROR(VLOOKUP($A66,'Season 8'!AF$4:CC$104,39,0),"0"),IFERROR(VLOOKUP($A66,'Season 9'!AF$4:CC$104,39,0),"0"),
IFERROR(VLOOKUP($A66,'Season 10'!AF$4:CC$104,39,0),"0"),IFERROR(VLOOKUP($A66,'Season 11'!AF$4:CC$104,39,0),"0"),
IFERROR(VLOOKUP($A66,'Season 12'!AF$4:CC$104,39,0),"0"),IFERROR(VLOOKUP($A66,'Season 13'!AF$4:CC$104,39,0),"0"),
IFERROR(VLOOKUP($A66,'Season 14'!AF$4:CC$104,39,0),"0"),IFERROR(VLOOKUP($A66,'Season 15'!AF$4:CC$104,39,0),"0"),)</f>
        <v>0</v>
      </c>
      <c r="AN66" s="26">
        <f>SUM(IFERROR(VLOOKUP($A66,'Season 2'!AF$4:CC$104,35,0),"0"),IFERROR(VLOOKUP($A66,'Season 3'!AF$4:CC$104,40,0),"0"),
IFERROR(VLOOKUP($A66,'Season 4'!AF$4:CC$104,40,0),"0"),IFERROR(VLOOKUP($A66,'Season 5'!AF$4:CC$104,40,0),"0"),
IFERROR(VLOOKUP($A66,'Season 6'!AF$4:CC$104,40,0),"0"),IFERROR(VLOOKUP($A66,'Season 7'!AF$4:CC$104,40,0),"0"),
IFERROR(VLOOKUP($A66,'Season 8'!AF$4:CC$104,40,0),"0"),IFERROR(VLOOKUP($A66,'Season 9'!AF$4:CC$104,40,0),"0"),
IFERROR(VLOOKUP($A66,'Season 10'!AF$4:CC$104,40,0),"0"),IFERROR(VLOOKUP($A66,'Season 11'!AF$4:CC$104,40,0),"0"),
IFERROR(VLOOKUP($A66,'Season 12'!AF$4:CC$104,40,0),"0"),IFERROR(VLOOKUP($A66,'Season 13'!AF$4:CC$104,40,0),"0"),
IFERROR(VLOOKUP($A66,'Season 14'!AF$4:CC$104,40,0),"0"),IFERROR(VLOOKUP($A66,'Season 15'!AF$4:CC$104,40,0),"0"),)</f>
        <v>0</v>
      </c>
      <c r="AO66" s="699">
        <f>SUM(IFERROR(VLOOKUP($A66,'Season 2'!AF$4:CC$104,36,0),"0"),IFERROR(VLOOKUP($A66,'Season 3'!AF$4:CC$104,41,0),"0"),
IFERROR(VLOOKUP($A66,'Season 4'!AF$4:CC$104,41,0),"0"),IFERROR(VLOOKUP($A66,'Season 5'!AF$4:CC$104,41,0),"0"),
IFERROR(VLOOKUP($A66,'Season 6'!AF$4:CC$104,41,0),"0"),IFERROR(VLOOKUP($A66,'Season 7'!AF$4:CC$104,41,0),"0"),
IFERROR(VLOOKUP($A66,'Season 8'!AF$4:CC$104,41,0),"0"),IFERROR(VLOOKUP($A66,'Season 9'!AF$4:CC$104,41,0),"0"),
IFERROR(VLOOKUP($A66,'Season 10'!AF$4:CC$104,41,0),"0"),IFERROR(VLOOKUP($A66,'Season 11'!AF$4:CC$104,41,0),"0"),
IFERROR(VLOOKUP($A66,'Season 12'!AF$4:CC$104,41,0),"0"),IFERROR(VLOOKUP($A66,'Season 13'!AF$4:CC$104,41,0),"0"),
IFERROR(VLOOKUP($A66,'Season 14'!AF$4:CC$104,41,0),"0"),IFERROR(VLOOKUP($A66,'Season 15'!AF$4:CC$104,41,0),"0"),)</f>
        <v>0</v>
      </c>
      <c r="AP66" s="700">
        <f>SUM(IFERROR(VLOOKUP($A66,'Season 2'!AF$4:CC$104,37,0),"0"),IFERROR(VLOOKUP($A66,'Season 3'!AF$4:CC$104,42,0),"0"),
IFERROR(VLOOKUP($A66,'Season 4'!AF$4:CC$104,42,0),"0"),IFERROR(VLOOKUP($A66,'Season 5'!AF$4:CC$104,42,0),"0"),
IFERROR(VLOOKUP($A66,'Season 6'!AF$4:CC$104,42,0),"0"),IFERROR(VLOOKUP($A66,'Season 7'!AF$4:CC$104,42,0),"0"),
IFERROR(VLOOKUP($A66,'Season 8'!AF$4:CC$104,42,0),"0"),IFERROR(VLOOKUP($A66,'Season 9'!AF$4:CC$104,42,0),"0"),
IFERROR(VLOOKUP($A66,'Season 10'!AF$4:CC$104,42,0),"0"),IFERROR(VLOOKUP($A66,'Season 11'!AF$4:CC$104,42,0),"0"),
IFERROR(VLOOKUP($A66,'Season 12'!AF$4:CC$104,42,0),"0"),IFERROR(VLOOKUP($A66,'Season 13'!AF$4:CC$104,42,0),"0"),
IFERROR(VLOOKUP($A66,'Season 14'!AF$4:CC$104,42,0),"0"),IFERROR(VLOOKUP($A66,'Season 15'!AF$4:CC$104,42,0),"0"),)</f>
        <v>0</v>
      </c>
      <c r="AQ66" s="692">
        <f>SUM(IFERROR(VLOOKUP($A66,'Season 2'!AF$4:CC$104,38,0),"0"),IFERROR(VLOOKUP($A66,'Season 3'!AF$4:CC$104,43,0),"0"),
IFERROR(VLOOKUP($A66,'Season 4'!AF$4:CC$104,43,0),"0"),IFERROR(VLOOKUP($A66,'Season 5'!AF$4:CC$104,43,0),"0"),
IFERROR(VLOOKUP($A66,'Season 6'!AF$4:CC$104,43,0),"0"),IFERROR(VLOOKUP($A66,'Season 7'!AF$4:CC$104,43,0),"0"),
IFERROR(VLOOKUP($A66,'Season 8'!AF$4:CC$104,43,0),"0"),IFERROR(VLOOKUP($A66,'Season 9'!AF$4:CC$104,43,0),"0"),
IFERROR(VLOOKUP($A66,'Season 10'!AF$4:CC$104,43,0),"0"),IFERROR(VLOOKUP($A66,'Season 11'!AF$4:CC$104,43,0),"0"),
IFERROR(VLOOKUP($A66,'Season 12'!AF$4:CC$104,43,0),"0"),IFERROR(VLOOKUP($A66,'Season 13'!AF$4:CC$104,43,0),"0"),
IFERROR(VLOOKUP($A66,'Season 14'!AF$4:CC$104,43,0),"0"),IFERROR(VLOOKUP($A66,'Season 15'!AF$4:CC$104,43,0),"0"),)</f>
        <v>0</v>
      </c>
      <c r="AR66" s="1023">
        <f>SUM(IFERROR(VLOOKUP($A66,'Season 2'!AF$4:CC$104,39,0),"0"),IFERROR(VLOOKUP($A66,'Season 3'!AF$4:CC$104,44,0),"0"),
IFERROR(VLOOKUP($A66,'Season 4'!AF$4:CC$104,44,0),"0"),IFERROR(VLOOKUP($A66,'Season 5'!AF$4:CC$104,44,0),"0"),
IFERROR(VLOOKUP($A66,'Season 6'!AF$4:CC$104,44,0),"0"),IFERROR(VLOOKUP($A66,'Season 7'!AF$4:CC$104,44,0),"0"),
IFERROR(VLOOKUP($A66,'Season 8'!AF$4:CC$104,44,0),"0"),IFERROR(VLOOKUP($A66,'Season 9'!AF$4:CC$104,44,0),"0"),
IFERROR(VLOOKUP($A66,'Season 10'!AF$4:CC$104,44,0),"0"),IFERROR(VLOOKUP($A66,'Season 11'!AF$4:CC$104,44,0),"0"),
IFERROR(VLOOKUP($A66,'Season 12'!AF$4:CC$104,44,0),"0"),IFERROR(VLOOKUP($A66,'Season 13'!AF$4:CC$104,44,0),"0"),
IFERROR(VLOOKUP($A66,'Season 14'!AF$4:CC$104,44,0),"0"),IFERROR(VLOOKUP($A66,'Season 15'!AF$4:CC$104,44,0),"0"),)</f>
        <v>0</v>
      </c>
      <c r="AS66" s="26">
        <f>SUM(IFERROR(VLOOKUP($A66,'Season 2'!AF$4:CC$104,40,0),"0"),IFERROR(VLOOKUP($A66,'Season 3'!AF$4:CC$104,45,0),"0"),
IFERROR(VLOOKUP($A66,'Season 4'!AF$4:CC$104,45,0),"0"),IFERROR(VLOOKUP($A66,'Season 5'!AF$4:CC$104,45,0),"0"),
IFERROR(VLOOKUP($A66,'Season 6'!AF$4:CC$104,45,0),"0"),IFERROR(VLOOKUP($A66,'Season 7'!AF$4:CC$104,45,0),"0"),
IFERROR(VLOOKUP($A66,'Season 8'!AF$4:CC$104,45,0),"0"),IFERROR(VLOOKUP($A66,'Season 9'!AF$4:CC$104,45,0),"0"),
IFERROR(VLOOKUP($A66,'Season 10'!AF$4:CC$104,45,0),"0"),IFERROR(VLOOKUP($A66,'Season 11'!AF$4:CC$104,45,0),"0"),
IFERROR(VLOOKUP($A66,'Season 12'!AF$4:CC$104,45,0),"0"),IFERROR(VLOOKUP($A66,'Season 13'!AF$4:CC$104,45,0),"0"),
IFERROR(VLOOKUP($A66,'Season 14'!AF$4:CC$104,45,0),"0"),IFERROR(VLOOKUP($A66,'Season 15'!AF$4:CC$104,45,0),"0"),)</f>
        <v>0</v>
      </c>
      <c r="AT66" s="699">
        <f>SUM(IFERROR(VLOOKUP($A66,'Season 2'!AF$4:CC$104,41,0),"0"),IFERROR(VLOOKUP($A66,'Season 3'!AF$4:CC$104,46,0),"0"),
IFERROR(VLOOKUP($A66,'Season 4'!AF$4:CC$104,46,0),"0"),IFERROR(VLOOKUP($A66,'Season 5'!AF$4:CC$104,46,0),"0"),
IFERROR(VLOOKUP($A66,'Season 6'!AF$4:CC$104,46,0),"0"),IFERROR(VLOOKUP($A66,'Season 7'!AF$4:CC$104,46,0),"0"),
IFERROR(VLOOKUP($A66,'Season 8'!AF$4:CC$104,46,0),"0"),IFERROR(VLOOKUP($A66,'Season 9'!AF$4:CC$104,46,0),"0"),
IFERROR(VLOOKUP($A66,'Season 10'!AF$4:CC$104,46,0),"0"),IFERROR(VLOOKUP($A66,'Season 11'!AF$4:CC$104,46,0),"0"),
IFERROR(VLOOKUP($A66,'Season 12'!AF$4:CC$104,46,0),"0"),IFERROR(VLOOKUP($A66,'Season 13'!AF$4:CC$104,46,0),"0"),
IFERROR(VLOOKUP($A66,'Season 14'!AF$4:CC$104,46,0),"0"),IFERROR(VLOOKUP($A66,'Season 15'!AF$4:CC$104,46,0),"0"),)</f>
        <v>0</v>
      </c>
      <c r="AU66" s="700">
        <f>SUM(IFERROR(VLOOKUP($A66,'Season 3'!AF$4:CH$104,47,0),"0"),
IFERROR(VLOOKUP($A66,'Season 4'!AF$4:CH$104,47,0),"0"),IFERROR(VLOOKUP($A66,'Season 5'!AF$4:CH$104,47,0),"0"),
IFERROR(VLOOKUP($A66,'Season 6'!AF$4:CH$104,47,0),"0"),IFERROR(VLOOKUP($A66,'Season 7'!AF$4:CH$104,47,0),"0"),
IFERROR(VLOOKUP($A66,'Season 8'!AF$4:CH$104,47,0),"0"),IFERROR(VLOOKUP($A66,'Season 9'!AF$4:CH$104,47,0),"0"),
IFERROR(VLOOKUP($A66,'Season 10'!AF$4:CH$104,47,0),"0"),IFERROR(VLOOKUP($A66,'Season 11'!AF$4:CH$104,47,0),"0"),
IFERROR(VLOOKUP($A66,'Season 12'!AF$4:CH$104,47,0),"0"),IFERROR(VLOOKUP($A66,'Season 13'!AF$4:CH$104,47,0),"0"),
IFERROR(VLOOKUP($A66,'Season 14'!AF$4:CH$104,47,0),"0"),IFERROR(VLOOKUP($A66,'Season 15'!AF$4:CH$104,47,0),"0"),)</f>
        <v>0</v>
      </c>
      <c r="AV66" s="692">
        <f>SUM(IFERROR(VLOOKUP($A66,'Season 3'!AF$4:CH$104,48,0),"0"),
IFERROR(VLOOKUP($A66,'Season 4'!AF$4:CH$104,48,0),"0"),IFERROR(VLOOKUP($A66,'Season 5'!AF$4:CH$104,48,0),"0"),
IFERROR(VLOOKUP($A66,'Season 6'!AF$4:CH$104,48,0),"0"),IFERROR(VLOOKUP($A66,'Season 7'!AF$4:CH$104,48,0),"0"),
IFERROR(VLOOKUP($A66,'Season 8'!AF$4:CH$104,48,0),"0"),IFERROR(VLOOKUP($A66,'Season 9'!AF$4:CH$104,48,0),"0"),
IFERROR(VLOOKUP($A66,'Season 10'!AF$4:CH$104,48,0),"0"),IFERROR(VLOOKUP($A66,'Season 11'!AF$4:CH$104,48,0),"0"),
IFERROR(VLOOKUP($A66,'Season 12'!AF$4:CH$104,48,0),"0"),IFERROR(VLOOKUP($A66,'Season 13'!AF$4:CH$104,48,0),"0"),
IFERROR(VLOOKUP($A66,'Season 14'!AF$4:CH$104,48,0),"0"),IFERROR(VLOOKUP($A66,'Season 15'!AF$4:CH$104,48,0),"0"),)</f>
        <v>0</v>
      </c>
      <c r="AW66" s="1023">
        <f>SUM(IFERROR(VLOOKUP($A66,'Season 3'!AF$4:CH$104,49,0),"0"),
IFERROR(VLOOKUP($A66,'Season 4'!AF$4:CH$104,49,0),"0"),IFERROR(VLOOKUP($A66,'Season 5'!AF$4:CH$104,49,0),"0"),
IFERROR(VLOOKUP($A66,'Season 6'!AF$4:CH$104,49,0),"0"),IFERROR(VLOOKUP($A66,'Season 7'!AF$4:CH$104,49,0),"0"),
IFERROR(VLOOKUP($A66,'Season 8'!AF$4:CH$104,49,0),"0"),IFERROR(VLOOKUP($A66,'Season 9'!AF$4:CH$104,49,0),"0"),
IFERROR(VLOOKUP($A66,'Season 10'!AF$4:CH$104,49,0),"0"),IFERROR(VLOOKUP($A66,'Season 11'!AF$4:CH$104,49,0),"0"),
IFERROR(VLOOKUP($A66,'Season 12'!AF$4:CH$104,49,0),"0"),IFERROR(VLOOKUP($A66,'Season 13'!AF$4:CH$104,49,0),"0"),
IFERROR(VLOOKUP($A66,'Season 14'!AF$4:CH$104,49,0),"0"),IFERROR(VLOOKUP($A66,'Season 15'!AF$4:CH$104,49,0),"0"),)</f>
        <v>0</v>
      </c>
      <c r="AX66" s="26">
        <f>SUM(IFERROR(VLOOKUP($A66,'Season 3'!AF$4:CH$104,50,0),"0"),
IFERROR(VLOOKUP($A66,'Season 4'!AF$4:CH$104,50,0),"0"),IFERROR(VLOOKUP($A66,'Season 5'!AF$4:CH$104,50,0),"0"),
IFERROR(VLOOKUP($A66,'Season 6'!AF$4:CH$104,50,0),"0"),IFERROR(VLOOKUP($A66,'Season 7'!AF$4:CH$104,50,0),"0"),
IFERROR(VLOOKUP($A66,'Season 8'!AF$4:CH$104,50,0),"0"),IFERROR(VLOOKUP($A66,'Season 9'!AF$4:CH$104,50,0),"0"),
IFERROR(VLOOKUP($A66,'Season 10'!AF$4:CH$104,50,0),"0"),IFERROR(VLOOKUP($A66,'Season 11'!AF$4:CH$104,50,0),"0"),
IFERROR(VLOOKUP($A66,'Season 12'!AF$4:CH$104,50,0),"0"),IFERROR(VLOOKUP($A66,'Season 13'!AF$4:CH$104,50,0),"0"),
IFERROR(VLOOKUP($A66,'Season 14'!AF$4:CH$104,50,0),"0"),IFERROR(VLOOKUP($A66,'Season 15'!AF$4:CH$104,50,0),"0"),)</f>
        <v>0</v>
      </c>
      <c r="AY66" s="699">
        <f>SUM(IFERROR(VLOOKUP($A66,'Season 3'!AF$4:CH$104,51,0),"0"),
IFERROR(VLOOKUP($A66,'Season 4'!AF$4:CH$104,51,0),"0"),IFERROR(VLOOKUP($A66,'Season 5'!AF$4:CH$104,51,0),"0"),
IFERROR(VLOOKUP($A66,'Season 6'!AF$4:CH$104,51,0),"0"),IFERROR(VLOOKUP($A66,'Season 7'!AF$4:CH$104,51,0),"0"),
IFERROR(VLOOKUP($A66,'Season 8'!AF$4:CH$104,51,0),"0"),IFERROR(VLOOKUP($A66,'Season 9'!AF$4:CH$104,51,0),"0"),
IFERROR(VLOOKUP($A66,'Season 10'!AF$4:CH$104,51,0),"0"),IFERROR(VLOOKUP($A66,'Season 11'!AF$4:CH$104,51,0),"0"),
IFERROR(VLOOKUP($A66,'Season 12'!AF$4:CH$104,51,0),"0"),IFERROR(VLOOKUP($A66,'Season 13'!AF$4:CH$104,51,0),"0"),
IFERROR(VLOOKUP($A66,'Season 14'!AF$4:CH$104,51,0),"0"),IFERROR(VLOOKUP($A66,'Season 15'!AF$4:CH$104,51,0),"0"),)</f>
        <v>0</v>
      </c>
      <c r="AZ66" s="700">
        <f>SUM(IFERROR(VLOOKUP($A66,'Season 1'!AF$4:CC$104,32,0),"0"),IFERROR(VLOOKUP($A66,'Season 2'!AF$4:CC$104,37,0),"0"),)</f>
        <v>0</v>
      </c>
      <c r="BA66" s="692">
        <f>SUM(IFERROR(VLOOKUP($A66,'Season 1'!AF$4:CC$104,33,0),"0"),IFERROR(VLOOKUP($A66,'Season 2'!AF$4:CC$104,38,0),"0"),)</f>
        <v>0</v>
      </c>
      <c r="BB66" s="1023">
        <f>SUM(IFERROR(VLOOKUP($A66,'Season 1'!AF$4:CC$104,34,0),"0"),IFERROR(VLOOKUP($A66,'Season 2'!AF$4:CC$104,39,0),"0"),)</f>
        <v>0</v>
      </c>
      <c r="BC66" s="26">
        <f>SUM(IFERROR(VLOOKUP($A66,'Season 1'!AF$4:CC$104,35,0),"0"),IFERROR(VLOOKUP($A66,'Season 2'!AF$4:CC$104,40,0),"0"),)</f>
        <v>0</v>
      </c>
      <c r="BD66" s="699">
        <f>SUM(IFERROR(VLOOKUP($A66,'Season 1'!AF$4:CC$104,36,0),"0"),IFERROR(VLOOKUP($A66,'Season 2'!AF$4:CC$104,41,0),"0"),)</f>
        <v>0</v>
      </c>
      <c r="BE66" s="1111">
        <f>SUM(IFERROR(VLOOKUP($A66,'Season 1'!AF$4:CC$104,37,0),"0"),
IFERROR(VLOOKUP($A66,'Season 2'!AF$4:CC$104,47,0),"0"),IFERROR(VLOOKUP($A66,'Season 3'!AF$4:CH$104,52,0),"0"),
IFERROR(VLOOKUP($A66,'Season 4'!AF$4:CH$104,52,0),"0"),IFERROR(VLOOKUP($A66,'Season 5'!AF$4:CH$104,52,0),"0"),
IFERROR(VLOOKUP($A66,'Season 6'!AF$4:CH$104,52,0),"0"),IFERROR(VLOOKUP($A66,'Season 7'!AF$4:CH$104,52,0),"0"),
IFERROR(VLOOKUP($A66,'Season 8'!AF$4:CH$104,52,0),"0"),IFERROR(VLOOKUP($A66,'Season 9'!AF$4:CH$104,52,0),"0"),
IFERROR(VLOOKUP($A66,'Season 10'!AF$4:CH$104,52,0),"0"),IFERROR(VLOOKUP($A66,'Season 11'!AF$4:CH$104,52,0),"0"),
IFERROR(VLOOKUP($A66,'Season 12'!AF$4:CH$104,52,0),"0"),IFERROR(VLOOKUP($A66,'Season 13'!AF$4:CH$104,52,0),"0"),
IFERROR(VLOOKUP($A66,'Season 14'!AF$4:CH$104,52,0),"0"),IFERROR(VLOOKUP($A66,'Season 15'!AF$4:CH$104,52,0),"0"),)</f>
        <v>0</v>
      </c>
      <c r="BF66" s="1112">
        <f>SUM(IFERROR(VLOOKUP($A66,'Season 1'!AF$4:CC$104,38,0),"0"),
IFERROR(VLOOKUP($A66,'Season 2'!AF$4:CC$104,48,0),"0"),IFERROR(VLOOKUP($A66,'Season 3'!AF$4:CH$104,53,0),"0"),
IFERROR(VLOOKUP($A66,'Season 4'!AF$4:CH$104,53,0),"0"),IFERROR(VLOOKUP($A66,'Season 5'!AF$4:CH$104,53,0),"0"),
IFERROR(VLOOKUP($A66,'Season 6'!AF$4:CH$104,53,0),"0"),IFERROR(VLOOKUP($A66,'Season 7'!AF$4:CH$104,53,0),"0"),
IFERROR(VLOOKUP($A66,'Season 8'!AF$4:CH$104,53,0),"0"),IFERROR(VLOOKUP($A66,'Season 9'!AF$4:CH$104,53,0),"0"),
IFERROR(VLOOKUP($A66,'Season 10'!AF$4:CH$104,53,0),"0"),IFERROR(VLOOKUP($A66,'Season 11'!AF$4:CH$104,53,0),"0"),
IFERROR(VLOOKUP($A66,'Season 12'!AF$4:CH$104,53,0),"0"),IFERROR(VLOOKUP($A66,'Season 13'!AF$4:CH$104,53,0),"0"),
IFERROR(VLOOKUP($A66,'Season 14'!AF$4:CH$104,53,0),"0"),IFERROR(VLOOKUP($A66,'Season 15'!AF$4:CH$104,53,0),"0"),)</f>
        <v>0</v>
      </c>
      <c r="BG66" s="1061" t="e">
        <f t="shared" si="1"/>
        <v>#DIV/0!</v>
      </c>
      <c r="BI66" s="1100"/>
      <c r="BJ66" s="1100"/>
      <c r="BK66" s="1100"/>
      <c r="BL66" s="1100"/>
      <c r="BM66" s="1100"/>
      <c r="BN66" s="1100"/>
      <c r="BO66" s="334"/>
      <c r="BP66" s="334"/>
      <c r="BQ66" s="334"/>
      <c r="BR66" s="334"/>
      <c r="BS66" s="15">
        <f>IFERROR(VLOOKUP($A66,'Season 1'!$AF$4:$CH$104,39,0),"0")</f>
        <v>0</v>
      </c>
      <c r="BT66" s="15">
        <f>IFERROR(VLOOKUP($A66,'Season 1'!$AF$4:$CH$104,40,0),"0")</f>
        <v>0</v>
      </c>
      <c r="BU66" s="15">
        <f>IFERROR(VLOOKUP($A66,'Season 2'!$AF$4:$CH$104,49,0),"0")</f>
        <v>0</v>
      </c>
      <c r="BV66" s="15">
        <f>IFERROR(VLOOKUP($A66,'Season 2'!$AF$4:$CH$104,50,0),"0")</f>
        <v>0</v>
      </c>
      <c r="BW66" s="15">
        <f>IFERROR(VLOOKUP($A66,'Season 3'!$AF$4:$CH$104,54,0),"0")</f>
        <v>0</v>
      </c>
      <c r="BX66" s="15">
        <f>IFERROR(VLOOKUP($A66,'Season 3'!$AF$4:$CH$104,55,0),"0")</f>
        <v>0</v>
      </c>
      <c r="BY66" s="15" t="str">
        <f>IFERROR(VLOOKUP($A66,'Season 4'!$AF$4:$CH$104,54,0),"0")</f>
        <v>0</v>
      </c>
      <c r="BZ66" s="15" t="str">
        <f>IFERROR(VLOOKUP($A66,'Season 4'!$AF$4:$CH$104,55,0),"0")</f>
        <v>0</v>
      </c>
      <c r="CA66" s="15" t="str">
        <f>IFERROR(VLOOKUP($A66,'Season 5'!$AF$4:$CH$104,54,0),"0")</f>
        <v>0</v>
      </c>
      <c r="CB66" s="15" t="str">
        <f>IFERROR(VLOOKUP($A66,'Season 5'!$AF$4:$CH$104,55,0),"0")</f>
        <v>0</v>
      </c>
      <c r="CC66" s="15" t="str">
        <f>IFERROR(VLOOKUP($A66,'Season 6'!$AF$4:$CH$104,54,0),"0")</f>
        <v>0</v>
      </c>
      <c r="CD66" s="15" t="str">
        <f>IFERROR(VLOOKUP($A66,'Season 6'!$AF$4:$CH$104,55,0),"0")</f>
        <v>0</v>
      </c>
      <c r="CE66" s="15" t="str">
        <f>IFERROR(VLOOKUP($A66,'Season 7'!$AF$4:$CH$104,54,0),"0")</f>
        <v>0</v>
      </c>
      <c r="CF66" s="15" t="str">
        <f>IFERROR(VLOOKUP($A66,'Season 7'!$AF$4:$CH$104,55,0),"0")</f>
        <v>0</v>
      </c>
      <c r="CG66" s="15" t="str">
        <f>IFERROR(VLOOKUP($A66,'Season 8'!$AF$4:$CH$104,54,0),"0")</f>
        <v>0</v>
      </c>
      <c r="CH66" s="15" t="str">
        <f>IFERROR(VLOOKUP($A66,'Season 8'!$AF$4:$CH$104,55,0),"0")</f>
        <v>0</v>
      </c>
      <c r="CI66" s="15" t="str">
        <f>IFERROR(VLOOKUP($A66,'Season 9'!$AF$4:$CH$104,54,0),"0")</f>
        <v>0</v>
      </c>
      <c r="CJ66" s="15" t="str">
        <f>IFERROR(VLOOKUP($A66,'Season 9'!$AF$4:$CH$104,55,0),"0")</f>
        <v>0</v>
      </c>
      <c r="CK66" s="15" t="str">
        <f>IFERROR(VLOOKUP($A66,'Season 10'!$AF$4:$CH$104,54,0),"0")</f>
        <v>0</v>
      </c>
      <c r="CL66" s="15" t="str">
        <f>IFERROR(VLOOKUP($A66,'Season 10'!$AF$4:$CH$104,55,0),"0")</f>
        <v>0</v>
      </c>
      <c r="CM66" s="15" t="str">
        <f>IFERROR(VLOOKUP($A66,'Season 11'!$AF$4:$CH$104,54,0),"0")</f>
        <v>0</v>
      </c>
      <c r="CN66" s="15" t="str">
        <f>IFERROR(VLOOKUP($A66,'Season 11'!$AF$4:$CH$104,55,0),"0")</f>
        <v>0</v>
      </c>
      <c r="CO66" s="15" t="str">
        <f>IFERROR(VLOOKUP($A66,'Season 12'!$AF$4:$CH$104,54,0),"0")</f>
        <v>0</v>
      </c>
      <c r="CP66" s="15" t="str">
        <f>IFERROR(VLOOKUP($A66,'Season 12'!$AF$4:$CH$104,55,0),"0")</f>
        <v>0</v>
      </c>
      <c r="CQ66" s="15" t="str">
        <f>IFERROR(VLOOKUP($A66,'Season 13'!$AF$4:$CH$104,54,0),"0")</f>
        <v>0</v>
      </c>
      <c r="CR66" s="15" t="str">
        <f>IFERROR(VLOOKUP($A66,'Season 13'!$AF$4:$CH$104,55,0),"0")</f>
        <v>0</v>
      </c>
      <c r="CS66" s="15" t="str">
        <f>IFERROR(VLOOKUP($A66,'Season 14'!$AF$4:$CH$104,54,0),"0")</f>
        <v>0</v>
      </c>
      <c r="CT66" s="15" t="str">
        <f>IFERROR(VLOOKUP($A66,'Season 14'!$AF$4:$CH$104,55,0),"0")</f>
        <v>0</v>
      </c>
      <c r="CU66" s="15" t="str">
        <f>IFERROR(VLOOKUP($A66,'Season 15'!$AF$4:$CH$104,54,0),"0")</f>
        <v>0</v>
      </c>
      <c r="CV66" s="15" t="str">
        <f>IFERROR(VLOOKUP($A66,'Season 15'!$AF$4:$CH$104,55,0),"0")</f>
        <v>0</v>
      </c>
    </row>
    <row r="67" spans="1:100" x14ac:dyDescent="0.25">
      <c r="A67" s="2" t="s">
        <v>140</v>
      </c>
      <c r="B67" s="1021">
        <f>IFERROR(VLOOKUP('Data Totals'!A67,'Season 1'!AF$4:CC$104,2,FALSE),IFERROR(VLOOKUP('Data Totals'!A67,'Season 2'!AF$4:CC$104,2,FALSE),IFERROR(VLOOKUP('Data Totals'!A67,'Season 3'!AF$4:CC$104,2,FALSE),IFERROR(VLOOKUP('Data Totals'!A67,'Season 4'!AF$4:CC$104,2,FALSE),IFERROR(VLOOKUP('Data Totals'!A67,'Season 5'!AF$4:CC$104,2,FALSE),IFERROR(VLOOKUP('Data Totals'!A67,'Season 6'!AF$4:CC$104,2,FALSE),IFERROR(VLOOKUP('Data Totals'!A67,'Season 7'!AF$4:CC$104,2,FALSE),IFERROR(VLOOKUP('Data Totals'!A67,'Season 8'!AF$4:CC$104,2,FALSE),IFERROR(VLOOKUP('Data Totals'!A67,'Season 9'!AF$4:CC$104,2,FALSE),IFERROR(VLOOKUP('Data Totals'!A67,'Season 10'!AF$4:CC$104,2,FALSE),IFERROR(VLOOKUP('Data Totals'!A67,'Season 11'!AF$4:CC$104,2,FALSE),IFERROR(VLOOKUP('Data Totals'!A67,'Season 12'!AF$4:CC$104,2,FALSE),IFERROR(VLOOKUP('Data Totals'!A67,'Season 13'!AF$4:CC$104,2,FALSE),IFERROR(VLOOKUP('Data Totals'!A67,'Season 14'!AF$4:CC$104,2,FALSE),IFERROR(VLOOKUP('Data Totals'!A67,'Season 15'!AF$4:CC$104,2,FALSE),"N/A")))))))))))))))</f>
        <v>0</v>
      </c>
      <c r="C67" s="1022">
        <f>IFERROR(VLOOKUP('Data Totals'!A67,'Season 1'!AF$4:CC$104,3,FALSE),IFERROR(VLOOKUP('Data Totals'!A67,'Season 2'!AF$4:CC$104,3,FALSE),IFERROR(VLOOKUP('Data Totals'!A67,'Season 3'!AF$4:CC$104,3,FALSE),IFERROR(VLOOKUP('Data Totals'!A67,'Season 4'!AF$4:CC$104,3,FALSE),IFERROR(VLOOKUP('Data Totals'!A67,'Season 5'!AF$4:CC$104,3,FALSE),IFERROR(VLOOKUP('Data Totals'!A67,'Season 6'!AF$4:CC$104,3,FALSE),IFERROR(VLOOKUP('Data Totals'!A67,'Season 7'!AF$4:CC$104,3,FALSE),IFERROR(VLOOKUP('Data Totals'!A67,'Season 8'!AF$4:CC$104,3,FALSE),IFERROR(VLOOKUP('Data Totals'!A67,'Season 9'!AF$4:CC$104,3,FALSE),IFERROR(VLOOKUP('Data Totals'!A67,'Season 10'!AF$4:CC$104,3,FALSE),IFERROR(VLOOKUP('Data Totals'!A67,'Season 11'!AF$4:CC$104,3,FALSE),IFERROR(VLOOKUP('Data Totals'!A67,'Season 12'!AF$4:CC$104,3,FALSE),IFERROR(VLOOKUP('Data Totals'!A67,'Season 13'!AF$4:CC$104,3,FALSE),IFERROR(VLOOKUP('Data Totals'!A67,'Season 14'!AF$4:CC$104,3,FALSE),IFERROR(VLOOKUP('Data Totals'!A67,'Season 15'!AF$4:CC$104,3,FALSE),"N/A")))))))))))))))</f>
        <v>0</v>
      </c>
      <c r="D67" s="1022">
        <f>IFERROR(VLOOKUP('Data Totals'!A67,'Season 1'!AF$4:CC$104,4,FALSE),IFERROR(VLOOKUP('Data Totals'!A67,'Season 2'!AF$4:CC$104,4,FALSE),IFERROR(VLOOKUP('Data Totals'!A67,'Season 3'!AF$4:CC$104,4,FALSE),IFERROR(VLOOKUP('Data Totals'!A67,'Season 4'!AF$4:CC$104,4,FALSE),IFERROR(VLOOKUP('Data Totals'!A67,'Season 5'!AF$4:CC$104,4,FALSE),IFERROR(VLOOKUP('Data Totals'!A67,'Season 6'!AF$4:CC$104,4,FALSE),IFERROR(VLOOKUP('Data Totals'!A67,'Season 7'!AF$4:CC$104,4,FALSE),IFERROR(VLOOKUP('Data Totals'!A67,'Season 8'!AF$4:CC$104,4,FALSE),IFERROR(VLOOKUP('Data Totals'!A67,'Season 9'!AF$4:CC$104,4,FALSE),IFERROR(VLOOKUP('Data Totals'!A67,'Season 10'!AF$4:CC$104,4,FALSE),IFERROR(VLOOKUP('Data Totals'!A67,'Season 11'!AF$4:CC$104,4,FALSE),IFERROR(VLOOKUP('Data Totals'!A67,'Season 12'!AF$4:CC$104,4,FALSE),IFERROR(VLOOKUP('Data Totals'!A67,'Season 13'!AF$4:CC$104,4,FALSE),IFERROR(VLOOKUP('Data Totals'!A67,'Season 14'!AF$4:CC$104,4,FALSE),IFERROR(VLOOKUP('Data Totals'!A67,'Season 15'!AF$4:CC$104,4,FALSE),"N/A")))))))))))))))</f>
        <v>0</v>
      </c>
      <c r="E67" s="1022">
        <f t="shared" si="0"/>
        <v>0</v>
      </c>
      <c r="F67" s="692">
        <f>SUM(IFERROR(VLOOKUP(A67,BI$3:BN$152,2,0),"0"),IFERROR(VLOOKUP(A67,'Season 1'!AF$4:CC$104,6,0),"0"),
IFERROR(VLOOKUP(A67,'Season 2'!AF$4:CC$104,6,0),"0"),IFERROR(VLOOKUP(A67,'Season 3'!AF$4:CC$104,6,0),"0"),
IFERROR(VLOOKUP(A67,'Season 4'!AF$4:CC$104,6,0),"0"),IFERROR(VLOOKUP(A67,'Season 5'!AF$4:CC$104,6,0),"0"),
IFERROR(VLOOKUP(A67,'Season 6'!AF$4:CC$104,6,0),"0"),IFERROR(VLOOKUP(A67,'Season 7'!AF$4:CC$104,6,0),"0"),
IFERROR(VLOOKUP(A67,'Season 8'!AF$4:CC$104,6,0),"0"),IFERROR(VLOOKUP(A67,'Season 9'!AF$4:CC$104,6,0),"0"),
IFERROR(VLOOKUP(A67,'Season 10'!AF$4:CC$104,6,0),"0"),IFERROR(VLOOKUP(A67,'Season 11'!AF$4:CC$104,6,0),"0"),
IFERROR(VLOOKUP(A67,'Season 12'!AF$4:CC$104,6,0),"0"),IFERROR(VLOOKUP(A67,'Season 13'!AF$4:CC$104,6,0),"0"),
IFERROR(VLOOKUP(A67,'Season 14'!AF$4:CC$104,6,0),"0"),IFERROR(VLOOKUP(A67,'Season 15'!AF$4:CC$104,6,0),"0"),)</f>
        <v>0</v>
      </c>
      <c r="G67" s="692">
        <f>SUM(IFERROR(VLOOKUP(A67,'Season 1'!AF$4:CC$104,7,0),"0"),
IFERROR(VLOOKUP(A67,'Season 2'!AF$4:CC$104,7,0),"0"),IFERROR(VLOOKUP(A67,'Season 3'!AF$4:CC$104,7,0),"0"),
IFERROR(VLOOKUP(A67,'Season 4'!AF$4:CC$104,7,0),"0"),IFERROR(VLOOKUP(A67,'Season 5'!AF$4:CC$104,7,0),"0"),
IFERROR(VLOOKUP(A67,'Season 6'!AF$4:CC$104,7,0),"0"),IFERROR(VLOOKUP(A67,'Season 7'!AF$4:CC$104,7,0),"0"),
IFERROR(VLOOKUP(A67,'Season 8'!AF$4:CC$104,7,0),"0"),IFERROR(VLOOKUP(A67,'Season 9'!AF$4:CC$104,7,0),"0"),
IFERROR(VLOOKUP(A67,'Season 10'!AF$4:CC$104,7,0),"0"),IFERROR(VLOOKUP(A67,'Season 11'!AF$4:CC$104,7,0),"0"),
IFERROR(VLOOKUP(A67,'Season 12'!AF$4:CC$104,7,0),"0"),IFERROR(VLOOKUP(A67,'Season 13'!AF$4:CC$104,7,0),"0"),
IFERROR(VLOOKUP(A67,'Season 14'!AF$4:CC$104,7,0),"0"),IFERROR(VLOOKUP(A67,'Season 15'!AF$4:CC$104,7,0),"0"),)</f>
        <v>0</v>
      </c>
      <c r="H67" s="556">
        <f>SUM(IFERROR(VLOOKUP(A67,'Season 1'!AF$4:CC$104,8,0),"0"),
IFERROR(VLOOKUP(A67,'Season 2'!AF$4:CC$104,8,0),"0"),IFERROR(VLOOKUP(A67,'Season 3'!AF$4:CC$104,8,0),"0"),
IFERROR(VLOOKUP(A67,'Season 4'!AF$4:CC$104,8,0),"0"),IFERROR(VLOOKUP(A67,'Season 5'!AF$4:CC$104,8,0),"0"),
IFERROR(VLOOKUP(A67,'Season 6'!AF$4:CC$104,8,0),"0"),IFERROR(VLOOKUP(A67,'Season 7'!AF$4:CC$104,8,0),"0"),
IFERROR(VLOOKUP(A67,'Season 8'!AF$4:CC$104,8,0),"0"),IFERROR(VLOOKUP(A67,'Season 9'!AF$4:CC$104,8,0),"0"),
IFERROR(VLOOKUP(A67,'Season 10'!AF$4:CC$104,8,0),"0"),IFERROR(VLOOKUP(A67,'Season 11'!AF$4:CC$104,8,0),"0"),
IFERROR(VLOOKUP(A67,'Season 12'!AF$4:CC$104,8,0),"0"),IFERROR(VLOOKUP(A67,'Season 13'!AF$4:CC$104,8,0),"0"),
IFERROR(VLOOKUP(A67,'Season 14'!AF$4:CC$104,8,0),"0"),IFERROR(VLOOKUP(A67,'Season 15'!AF$4:CC$104,8,0),"0"),)</f>
        <v>0</v>
      </c>
      <c r="I67" s="1023">
        <f>SUM(IFERROR(VLOOKUP(A67,'Season 1'!AF$4:CC$104,9,0),"0"),
IFERROR(VLOOKUP(A67,'Season 2'!AF$4:CC$104,9,0),"0"),IFERROR(VLOOKUP(A67,'Season 3'!AF$4:CC$104,9,0),"0"),
IFERROR(VLOOKUP(A67,'Season 4'!AF$4:CC$104,9,0),"0"),IFERROR(VLOOKUP(A67,'Season 5'!AF$4:CC$104,9,0),"0"),
IFERROR(VLOOKUP(A67,'Season 6'!AF$4:CC$104,9,0),"0"),IFERROR(VLOOKUP(A67,'Season 7'!AF$4:CC$104,9,0),"0"),
IFERROR(VLOOKUP(A67,'Season 8'!AF$4:CC$104,9,0),"0"),IFERROR(VLOOKUP(A67,'Season 9'!AF$4:CC$104,9,0),"0"),
IFERROR(VLOOKUP(A67,'Season 10'!AF$4:CC$104,9,0),"0"),IFERROR(VLOOKUP(A67,'Season 11'!AF$4:CC$104,9,0),"0"),
IFERROR(VLOOKUP(A67,'Season 12'!AF$4:CC$104,9,0),"0"),IFERROR(VLOOKUP(A67,'Season 13'!AF$4:CC$104,9,0),"0"),
IFERROR(VLOOKUP(A67,'Season 14'!AF$4:CC$104,9,0),"0"),IFERROR(VLOOKUP(A67,'Season 15'!AF$4:CC$104,9,0),"0"),)</f>
        <v>0</v>
      </c>
      <c r="J67" s="26">
        <f>SUM(IFERROR(VLOOKUP(A67,BI$3:BN$152,3,0),"0"),IFERROR(VLOOKUP(A67,'Season 1'!AF$4:CC$104,10,0),"0"),
IFERROR(VLOOKUP(A67,'Season 2'!AF$4:CC$104,10,0),"0"),IFERROR(VLOOKUP(A67,'Season 3'!AF$4:CC$104,10,0),"0"),
IFERROR(VLOOKUP(A67,'Season 4'!AF$4:CC$104,10,0),"0"),IFERROR(VLOOKUP(A67,'Season 5'!AF$4:CC$104,10,0),"0"),
IFERROR(VLOOKUP(A67,'Season 6'!AF$4:CC$104,10,0),"0"),IFERROR(VLOOKUP(A67,'Season 7'!AF$4:CC$104,10,0),"0"),
IFERROR(VLOOKUP(A67,'Season 8'!AF$4:CC$104,10,0),"0"),IFERROR(VLOOKUP(A67,'Season 9'!AF$4:CC$104,10,0),"0"),
IFERROR(VLOOKUP(A67,'Season 10'!AF$4:CC$104,10,0),"0"),IFERROR(VLOOKUP(A67,'Season 11'!AF$4:CC$104,10,0),"0"),
IFERROR(VLOOKUP(A67,'Season 12'!AF$4:CC$104,10,0),"0"),IFERROR(VLOOKUP(A67,'Season 13'!AF$4:CC$104,10,0),"0"),
IFERROR(VLOOKUP(A67,'Season 14'!AF$4:CC$104,10,0),"0"),IFERROR(VLOOKUP(A67,'Season 15'!AF$4:CC$104,10,0),"0"),)</f>
        <v>0</v>
      </c>
      <c r="K67" s="699">
        <f>SUM(IFERROR(VLOOKUP(A67,BI$3:BN$152,4,0),"0"),IFERROR(VLOOKUP(A67,'Season 1'!AF$4:CC$104,11,0),"0"),
IFERROR(VLOOKUP(A67,'Season 2'!AF$4:CC$104,11,0),"0"),IFERROR(VLOOKUP(A67,'Season 3'!AF$4:CC$104,11,0),"0"),
IFERROR(VLOOKUP(A67,'Season 4'!AF$4:CC$104,11,0),"0"),IFERROR(VLOOKUP(A67,'Season 5'!AF$4:CC$104,11,0),"0"),
IFERROR(VLOOKUP(A67,'Season 6'!AF$4:CC$104,11,0),"0"),IFERROR(VLOOKUP(A67,'Season 7'!AF$4:CC$104,11,0),"0"),
IFERROR(VLOOKUP(A67,'Season 8'!AF$4:CC$104,11,0),"0"),IFERROR(VLOOKUP(A67,'Season 9'!AF$4:CC$104,11,0),"0"),
IFERROR(VLOOKUP(A67,'Season 10'!AF$4:CC$104,11,0),"0"),IFERROR(VLOOKUP(A67,'Season 11'!AF$4:CC$104,11,0),"0"),
IFERROR(VLOOKUP(A67,'Season 12'!AF$4:CC$104,11,0),"0"),IFERROR(VLOOKUP(A67,'Season 13'!AF$4:CC$104,11,0),"0"),
IFERROR(VLOOKUP(A67,'Season 14'!AF$4:CC$104,11,0),"0"),IFERROR(VLOOKUP(A67,'Season 15'!AF$4:CC$104,11,0),"0"),)</f>
        <v>0</v>
      </c>
      <c r="L67" s="700">
        <f>SUM(IFERROR(VLOOKUP($A67,'Season 1'!AF$4:CC$104,12,0),"0"),
IFERROR(VLOOKUP($A67,'Season 2'!AF$4:CC$104,12,0),"0"),IFERROR(VLOOKUP($A67,'Season 3'!AF$4:CC$104,12,0),"0"),
IFERROR(VLOOKUP($A67,'Season 4'!AF$4:CC$104,12,0),"0"),IFERROR(VLOOKUP($A67,'Season 5'!AF$4:CC$104,12,0),"0"),
IFERROR(VLOOKUP($A67,'Season 6'!AF$4:CC$104,12,0),"0"),IFERROR(VLOOKUP($A67,'Season 7'!AF$4:CC$104,12,0),"0"),
IFERROR(VLOOKUP($A67,'Season 8'!AF$4:CC$104,12,0),"0"),IFERROR(VLOOKUP($A67,'Season 9'!AF$4:CC$104,12,0),"0"),
IFERROR(VLOOKUP($A67,'Season 10'!AF$4:CC$104,12,0),"0"),IFERROR(VLOOKUP($A67,'Season 11'!AF$4:CC$104,12,0),"0"),
IFERROR(VLOOKUP($A67,'Season 12'!AF$4:CC$104,12,0),"0"),IFERROR(VLOOKUP($A67,'Season 13'!AF$4:CC$104,12,0),"0"),
IFERROR(VLOOKUP($A67,'Season 14'!AF$4:CC$104,12,0),"0"),IFERROR(VLOOKUP($A67,'Season 15'!AF$4:CC$104,12,0),"0"),)</f>
        <v>0</v>
      </c>
      <c r="M67" s="692">
        <f>SUM(IFERROR(VLOOKUP($A67,'Season 1'!AF$4:CC$104,13,0),"0"),
IFERROR(VLOOKUP($A67,'Season 2'!AF$4:CC$104,13,0),"0"),IFERROR(VLOOKUP($A67,'Season 3'!AF$4:CC$104,13,0),"0"),
IFERROR(VLOOKUP($A67,'Season 4'!AF$4:CC$104,13,0),"0"),IFERROR(VLOOKUP($A67,'Season 5'!AF$4:CC$104,13,0),"0"),
IFERROR(VLOOKUP($A67,'Season 6'!AF$4:CC$104,13,0),"0"),IFERROR(VLOOKUP($A67,'Season 7'!AF$4:CC$104,13,0),"0"),
IFERROR(VLOOKUP($A67,'Season 8'!AF$4:CC$104,13,0),"0"),IFERROR(VLOOKUP($A67,'Season 9'!AF$4:CC$104,13,0),"0"),
IFERROR(VLOOKUP($A67,'Season 10'!AF$4:CC$104,13,0),"0"),IFERROR(VLOOKUP($A67,'Season 11'!AF$4:CC$104,13,0),"0"),
IFERROR(VLOOKUP($A67,'Season 12'!AF$4:CC$104,13,0),"0"),IFERROR(VLOOKUP($A67,'Season 13'!AF$4:CC$104,13,0),"0"),
IFERROR(VLOOKUP($A67,'Season 14'!AF$4:CC$104,13,0),"0"),IFERROR(VLOOKUP($A67,'Season 15'!AF$4:CC$104,13,0),"0"),)</f>
        <v>0</v>
      </c>
      <c r="N67" s="1023">
        <f>SUM(IFERROR(VLOOKUP($A67,'Season 1'!AF$4:CC$104,14,0),"0"),
IFERROR(VLOOKUP($A67,'Season 2'!AF$4:CC$104,14,0),"0"),IFERROR(VLOOKUP($A67,'Season 3'!AF$4:CC$104,14,0),"0"),
IFERROR(VLOOKUP($A67,'Season 4'!AF$4:CC$104,14,0),"0"),IFERROR(VLOOKUP($A67,'Season 5'!AF$4:CC$104,14,0),"0"),
IFERROR(VLOOKUP($A67,'Season 6'!AF$4:CC$104,14,0),"0"),IFERROR(VLOOKUP($A67,'Season 7'!AF$4:CC$104,14,0),"0"),
IFERROR(VLOOKUP($A67,'Season 8'!AF$4:CC$104,14,0),"0"),IFERROR(VLOOKUP($A67,'Season 9'!AF$4:CC$104,14,0),"0"),
IFERROR(VLOOKUP($A67,'Season 10'!AF$4:CC$104,14,0),"0"),IFERROR(VLOOKUP($A67,'Season 11'!AF$4:CC$104,14,0),"0"),
IFERROR(VLOOKUP($A67,'Season 12'!AF$4:CC$104,14,0),"0"),IFERROR(VLOOKUP($A67,'Season 13'!AF$4:CC$104,14,0),"0"),
IFERROR(VLOOKUP($A67,'Season 14'!AF$4:CC$104,14,0),"0"),IFERROR(VLOOKUP($A67,'Season 15'!AF$4:CC$104,14,0),"0"),)</f>
        <v>0</v>
      </c>
      <c r="O67" s="26">
        <f>SUM(IFERROR(VLOOKUP($A67,'Season 1'!AF$4:CC$104,15,0),"0"),
IFERROR(VLOOKUP($A67,'Season 2'!AF$4:CC$104,15,0),"0"),IFERROR(VLOOKUP($A67,'Season 3'!AF$4:CC$104,15,0),"0"),
IFERROR(VLOOKUP($A67,'Season 4'!AF$4:CC$104,15,0),"0"),IFERROR(VLOOKUP($A67,'Season 5'!AF$4:CC$104,15,0),"0"),
IFERROR(VLOOKUP($A67,'Season 6'!AF$4:CC$104,15,0),"0"),IFERROR(VLOOKUP($A67,'Season 7'!AF$4:CC$104,15,0),"0"),
IFERROR(VLOOKUP($A67,'Season 8'!AF$4:CC$104,15,0),"0"),IFERROR(VLOOKUP($A67,'Season 9'!AF$4:CC$104,15,0),"0"),
IFERROR(VLOOKUP($A67,'Season 10'!AF$4:CC$104,15,0),"0"),IFERROR(VLOOKUP($A67,'Season 11'!AF$4:CC$104,15,0),"0"),
IFERROR(VLOOKUP($A67,'Season 12'!AF$4:CC$104,15,0),"0"),IFERROR(VLOOKUP($A67,'Season 13'!AF$4:CC$104,15,0),"0"),
IFERROR(VLOOKUP($A67,'Season 14'!AF$4:CC$104,15,0),"0"),IFERROR(VLOOKUP($A67,'Season 15'!AF$4:CC$104,15,0),"0"),)</f>
        <v>0</v>
      </c>
      <c r="P67" s="699">
        <f>SUM(IFERROR(VLOOKUP($A67,'Season 1'!AF$4:CC$104,16,0),"0"),
IFERROR(VLOOKUP($A67,'Season 2'!AF$4:CC$104,16,0),"0"),IFERROR(VLOOKUP($A67,'Season 3'!AF$4:CC$104,16,0),"0"),
IFERROR(VLOOKUP($A67,'Season 4'!AF$4:CC$104,16,0),"0"),IFERROR(VLOOKUP($A67,'Season 5'!AF$4:CC$104,16,0),"0"),
IFERROR(VLOOKUP($A67,'Season 6'!AF$4:CC$104,16,0),"0"),IFERROR(VLOOKUP($A67,'Season 7'!AF$4:CC$104,16,0),"0"),
IFERROR(VLOOKUP($A67,'Season 8'!AF$4:CC$104,16,0),"0"),IFERROR(VLOOKUP($A67,'Season 9'!AF$4:CC$104,16,0),"0"),
IFERROR(VLOOKUP($A67,'Season 10'!AF$4:CC$104,16,0),"0"),IFERROR(VLOOKUP($A67,'Season 11'!AF$4:CC$104,16,0),"0"),
IFERROR(VLOOKUP($A67,'Season 12'!AF$4:CC$104,16,0),"0"),IFERROR(VLOOKUP($A67,'Season 13'!AF$4:CC$104,16,0),"0"),
IFERROR(VLOOKUP($A67,'Season 14'!AF$4:CC$104,16,0),"0"),IFERROR(VLOOKUP($A67,'Season 15'!AF$4:CC$104,16,0),"0"),)</f>
        <v>0</v>
      </c>
      <c r="Q67" s="700">
        <f>SUM(IFERROR(VLOOKUP($A67,'Season 1'!AF$4:CC$104,17,0),"0"),
IFERROR(VLOOKUP($A67,'Season 2'!AF$4:CC$104,17,0),"0"),IFERROR(VLOOKUP($A67,'Season 3'!AF$4:CC$104,17,0),"0"),
IFERROR(VLOOKUP($A67,'Season 4'!AF$4:CC$104,17,0),"0"),IFERROR(VLOOKUP($A67,'Season 5'!AF$4:CC$104,17,0),"0"),
IFERROR(VLOOKUP($A67,'Season 6'!AF$4:CC$104,17,0),"0"),IFERROR(VLOOKUP($A67,'Season 7'!AF$4:CC$104,17,0),"0"),
IFERROR(VLOOKUP($A67,'Season 8'!AF$4:CC$104,17,0),"0"),IFERROR(VLOOKUP($A67,'Season 9'!AF$4:CC$104,17,0),"0"),
IFERROR(VLOOKUP($A67,'Season 10'!AF$4:CC$104,17,0),"0"),IFERROR(VLOOKUP($A67,'Season 11'!AF$4:CC$104,17,0),"0"),
IFERROR(VLOOKUP($A67,'Season 12'!AF$4:CC$104,17,0),"0"),IFERROR(VLOOKUP($A67,'Season 13'!AF$4:CC$104,17,0),"0"),
IFERROR(VLOOKUP($A67,'Season 14'!AF$4:CC$104,17,0),"0"),IFERROR(VLOOKUP($A67,'Season 15'!AF$4:CC$104,17,0),"0"),)</f>
        <v>0</v>
      </c>
      <c r="R67" s="692">
        <f>SUM(IFERROR(VLOOKUP($A67,'Season 1'!AF$4:CC$104,18,0),"0"),
IFERROR(VLOOKUP($A67,'Season 2'!AF$4:CC$104,18,0),"0"),IFERROR(VLOOKUP($A67,'Season 3'!AF$4:CC$104,18,0),"0"),
IFERROR(VLOOKUP($A67,'Season 4'!AF$4:CC$104,18,0),"0"),IFERROR(VLOOKUP($A67,'Season 5'!AF$4:CC$104,18,0),"0"),
IFERROR(VLOOKUP($A67,'Season 6'!AF$4:CC$104,18,0),"0"),IFERROR(VLOOKUP($A67,'Season 7'!AF$4:CC$104,18,0),"0"),
IFERROR(VLOOKUP($A67,'Season 8'!AF$4:CC$104,18,0),"0"),IFERROR(VLOOKUP($A67,'Season 9'!AF$4:CC$104,18,0),"0"),
IFERROR(VLOOKUP($A67,'Season 10'!AF$4:CC$104,18,0),"0"),IFERROR(VLOOKUP($A67,'Season 11'!AF$4:CC$104,18,0),"0"),
IFERROR(VLOOKUP($A67,'Season 12'!AF$4:CC$104,18,0),"0"),IFERROR(VLOOKUP($A67,'Season 13'!AF$4:CC$104,18,0),"0"),
IFERROR(VLOOKUP($A67,'Season 14'!AF$4:CC$104,18,0),"0"),IFERROR(VLOOKUP($A67,'Season 15'!AF$4:CC$104,18,0),"0"),)</f>
        <v>0</v>
      </c>
      <c r="S67" s="1023">
        <f>SUM(IFERROR(VLOOKUP($A67,'Season 1'!AF$4:CC$104,19,0),"0"),
IFERROR(VLOOKUP($A67,'Season 2'!AF$4:CC$104,19,0),"0"),IFERROR(VLOOKUP($A67,'Season 3'!AF$4:CC$104,19,0),"0"),
IFERROR(VLOOKUP($A67,'Season 4'!AF$4:CC$104,19,0),"0"),IFERROR(VLOOKUP($A67,'Season 5'!AF$4:CC$104,19,0),"0"),
IFERROR(VLOOKUP($A67,'Season 6'!AF$4:CC$104,19,0),"0"),IFERROR(VLOOKUP($A67,'Season 7'!AF$4:CC$104,19,0),"0"),
IFERROR(VLOOKUP($A67,'Season 8'!AF$4:CC$104,19,0),"0"),IFERROR(VLOOKUP($A67,'Season 9'!AF$4:CC$104,19,0),"0"),
IFERROR(VLOOKUP($A67,'Season 10'!AF$4:CC$104,19,0),"0"),IFERROR(VLOOKUP($A67,'Season 11'!AF$4:CC$104,19,0),"0"),
IFERROR(VLOOKUP($A67,'Season 12'!AF$4:CC$104,19,0),"0"),IFERROR(VLOOKUP($A67,'Season 13'!AF$4:CC$104,19,0),"0"),
IFERROR(VLOOKUP($A67,'Season 14'!AF$4:CC$104,19,0),"0"),IFERROR(VLOOKUP($A67,'Season 15'!AF$4:CC$104,19,0),"0"),)</f>
        <v>0</v>
      </c>
      <c r="T67" s="26">
        <f>SUM(IFERROR(VLOOKUP($A67,'Season 1'!AF$4:CC$104,20,0),"0"),
IFERROR(VLOOKUP($A67,'Season 2'!AF$4:CC$104,20,0),"0"),IFERROR(VLOOKUP($A67,'Season 3'!AF$4:CC$104,20,0),"0"),
IFERROR(VLOOKUP($A67,'Season 4'!AF$4:CC$104,20,0),"0"),IFERROR(VLOOKUP($A67,'Season 5'!AF$4:CC$104,20,0),"0"),
IFERROR(VLOOKUP($A67,'Season 6'!AF$4:CC$104,20,0),"0"),IFERROR(VLOOKUP($A67,'Season 7'!AF$4:CC$104,20,0),"0"),
IFERROR(VLOOKUP($A67,'Season 8'!AF$4:CC$104,20,0),"0"),IFERROR(VLOOKUP($A67,'Season 9'!AF$4:CC$104,20,0),"0"),
IFERROR(VLOOKUP($A67,'Season 10'!AF$4:CC$104,20,0),"0"),IFERROR(VLOOKUP($A67,'Season 11'!AF$4:CC$104,20,0),"0"),
IFERROR(VLOOKUP($A67,'Season 12'!AF$4:CC$104,20,0),"0"),IFERROR(VLOOKUP($A67,'Season 13'!AF$4:CC$104,20,0),"0"),
IFERROR(VLOOKUP($A67,'Season 14'!AF$4:CC$104,20,0),"0"),IFERROR(VLOOKUP($A67,'Season 15'!AF$4:CC$104,20,0),"0"),)</f>
        <v>0</v>
      </c>
      <c r="U67" s="699">
        <f>SUM(IFERROR(VLOOKUP($A67,'Season 1'!AF$4:CC$104,21,0),"0"),
IFERROR(VLOOKUP($A67,'Season 2'!AF$4:CC$104,21,0),"0"),IFERROR(VLOOKUP($A67,'Season 3'!AF$4:CC$104,21,0),"0"),
IFERROR(VLOOKUP($A67,'Season 4'!AF$4:CC$104,21,0),"0"),IFERROR(VLOOKUP($A67,'Season 5'!AF$4:CC$104,21,0),"0"),
IFERROR(VLOOKUP($A67,'Season 6'!AF$4:CC$104,21,0),"0"),IFERROR(VLOOKUP($A67,'Season 7'!AF$4:CC$104,21,0),"0"),
IFERROR(VLOOKUP($A67,'Season 8'!AF$4:CC$104,21,0),"0"),IFERROR(VLOOKUP($A67,'Season 9'!AF$4:CC$104,21,0),"0"),
IFERROR(VLOOKUP($A67,'Season 10'!AF$4:CC$104,21,0),"0"),IFERROR(VLOOKUP($A67,'Season 11'!AF$4:CC$104,21,0),"0"),
IFERROR(VLOOKUP($A67,'Season 12'!AF$4:CC$104,21,0),"0"),IFERROR(VLOOKUP($A67,'Season 13'!AF$4:CC$104,21,0),"0"),
IFERROR(VLOOKUP($A67,'Season 14'!AF$4:CC$104,21,0),"0"),IFERROR(VLOOKUP($A67,'Season 15'!AF$4:CC$104,21,0),"0"),)</f>
        <v>0</v>
      </c>
      <c r="V67" s="700">
        <f>SUM(IFERROR(VLOOKUP($A67,'Season 1'!AF$4:CC$104,22,0),"0"),
IFERROR(VLOOKUP($A67,'Season 2'!AF$4:CC$104,22,0),"0"),IFERROR(VLOOKUP($A67,'Season 3'!AF$4:CC$104,22,0),"0"),
IFERROR(VLOOKUP($A67,'Season 4'!AF$4:CC$104,22,0),"0"),IFERROR(VLOOKUP($A67,'Season 5'!AF$4:CC$104,22,0),"0"),
IFERROR(VLOOKUP($A67,'Season 6'!AF$4:CC$104,22,0),"0"),IFERROR(VLOOKUP($A67,'Season 7'!AF$4:CC$104,22,0),"0"),
IFERROR(VLOOKUP($A67,'Season 8'!AF$4:CC$104,22,0),"0"),IFERROR(VLOOKUP($A67,'Season 9'!AF$4:CC$104,22,0),"0"),
IFERROR(VLOOKUP($A67,'Season 10'!AF$4:CC$104,22,0),"0"),IFERROR(VLOOKUP($A67,'Season 11'!AF$4:CC$104,22,0),"0"),
IFERROR(VLOOKUP($A67,'Season 12'!AF$4:CC$104,22,0),"0"),IFERROR(VLOOKUP($A67,'Season 13'!AF$4:CC$104,22,0),"0"),
IFERROR(VLOOKUP($A67,'Season 14'!AF$4:CC$104,22,0),"0"),IFERROR(VLOOKUP($A67,'Season 15'!AF$4:CC$104,22,0),"0"),)</f>
        <v>0</v>
      </c>
      <c r="W67" s="692">
        <f>SUM(IFERROR(VLOOKUP($A67,'Season 1'!AF$4:CC$104,23,0),"0"),
IFERROR(VLOOKUP($A67,'Season 2'!AF$4:CC$104,23,0),"0"),IFERROR(VLOOKUP($A67,'Season 3'!AF$4:CC$104,23,0),"0"),
IFERROR(VLOOKUP($A67,'Season 4'!AF$4:CC$104,23,0),"0"),IFERROR(VLOOKUP($A67,'Season 5'!AF$4:CC$104,23,0),"0"),
IFERROR(VLOOKUP($A67,'Season 6'!AF$4:CC$104,23,0),"0"),IFERROR(VLOOKUP($A67,'Season 7'!AF$4:CC$104,23,0),"0"),
IFERROR(VLOOKUP($A67,'Season 8'!AF$4:CC$104,23,0),"0"),IFERROR(VLOOKUP($A67,'Season 9'!AF$4:CC$104,23,0),"0"),
IFERROR(VLOOKUP($A67,'Season 10'!AF$4:CC$104,23,0),"0"),IFERROR(VLOOKUP($A67,'Season 11'!AF$4:CC$104,23,0),"0"),
IFERROR(VLOOKUP($A67,'Season 12'!AF$4:CC$104,23,0),"0"),IFERROR(VLOOKUP($A67,'Season 13'!AF$4:CC$104,23,0),"0"),
IFERROR(VLOOKUP($A67,'Season 14'!AF$4:CC$104,23,0),"0"),IFERROR(VLOOKUP($A67,'Season 15'!AF$4:CC$104,23,0),"0"),)</f>
        <v>0</v>
      </c>
      <c r="X67" s="1023">
        <f>SUM(IFERROR(VLOOKUP($A67,'Season 1'!AF$4:CC$104,24,0),"0"),
IFERROR(VLOOKUP($A67,'Season 2'!AF$4:CC$104,24,0),"0"),IFERROR(VLOOKUP($A67,'Season 3'!AF$4:CC$104,24,0),"0"),
IFERROR(VLOOKUP($A67,'Season 4'!AF$4:CC$104,24,0),"0"),IFERROR(VLOOKUP($A67,'Season 5'!AF$4:CC$104,24,0),"0"),
IFERROR(VLOOKUP($A67,'Season 6'!AF$4:CC$104,24,0),"0"),IFERROR(VLOOKUP($A67,'Season 7'!AF$4:CC$104,24,0),"0"),
IFERROR(VLOOKUP($A67,'Season 8'!AF$4:CC$104,24,0),"0"),IFERROR(VLOOKUP($A67,'Season 9'!AF$4:CC$104,24,0),"0"),
IFERROR(VLOOKUP($A67,'Season 10'!AF$4:CC$104,24,0),"0"),IFERROR(VLOOKUP($A67,'Season 11'!AF$4:CC$104,24,0),"0"),
IFERROR(VLOOKUP($A67,'Season 12'!AF$4:CC$104,24,0),"0"),IFERROR(VLOOKUP($A67,'Season 13'!AF$4:CC$104,24,0),"0"),
IFERROR(VLOOKUP($A67,'Season 14'!AF$4:CC$104,24,0),"0"),IFERROR(VLOOKUP($A67,'Season 15'!AF$4:CC$104,24,0),"0"),)</f>
        <v>0</v>
      </c>
      <c r="Y67" s="26">
        <f>SUM(IFERROR(VLOOKUP($A67,'Season 1'!AF$4:CC$104,25,0),"0"),
IFERROR(VLOOKUP($A67,'Season 2'!AF$4:CC$104,25,0),"0"),IFERROR(VLOOKUP($A67,'Season 3'!AF$4:CC$104,25,0),"0"),
IFERROR(VLOOKUP($A67,'Season 4'!AF$4:CC$104,25,0),"0"),IFERROR(VLOOKUP($A67,'Season 5'!AF$4:CC$104,25,0),"0"),
IFERROR(VLOOKUP($A67,'Season 6'!AF$4:CC$104,25,0),"0"),IFERROR(VLOOKUP($A67,'Season 7'!AF$4:CC$104,25,0),"0"),
IFERROR(VLOOKUP($A67,'Season 8'!AF$4:CC$104,25,0),"0"),IFERROR(VLOOKUP($A67,'Season 9'!AF$4:CC$104,25,0),"0"),
IFERROR(VLOOKUP($A67,'Season 10'!AF$4:CC$104,25,0),"0"),IFERROR(VLOOKUP($A67,'Season 11'!AF$4:CC$104,25,0),"0"),
IFERROR(VLOOKUP($A67,'Season 12'!AF$4:CC$104,25,0),"0"),IFERROR(VLOOKUP($A67,'Season 13'!AF$4:CC$104,25,0),"0"),
IFERROR(VLOOKUP($A67,'Season 14'!AF$4:CC$104,25,0),"0"),IFERROR(VLOOKUP($A67,'Season 15'!AF$4:CC$104,25,0),"0"),)</f>
        <v>0</v>
      </c>
      <c r="Z67" s="699">
        <f>SUM(IFERROR(VLOOKUP($A67,'Season 1'!AF$4:CC$104,26,0),"0"),
IFERROR(VLOOKUP($A67,'Season 2'!AF$4:CC$104,26,0),"0"),IFERROR(VLOOKUP($A67,'Season 3'!AF$4:CC$104,26,0),"0"),
IFERROR(VLOOKUP($A67,'Season 4'!AF$4:CC$104,26,0),"0"),IFERROR(VLOOKUP($A67,'Season 5'!AF$4:CC$104,26,0),"0"),
IFERROR(VLOOKUP($A67,'Season 6'!AF$4:CC$104,26,0),"0"),IFERROR(VLOOKUP($A67,'Season 7'!AF$4:CC$104,26,0),"0"),
IFERROR(VLOOKUP($A67,'Season 8'!AF$4:CC$104,26,0),"0"),IFERROR(VLOOKUP($A67,'Season 9'!AF$4:CC$104,26,0),"0"),
IFERROR(VLOOKUP($A67,'Season 10'!AF$4:CC$104,26,0),"0"),IFERROR(VLOOKUP($A67,'Season 11'!AF$4:CC$104,26,0),"0"),
IFERROR(VLOOKUP($A67,'Season 12'!AF$4:CC$104,26,0),"0"),IFERROR(VLOOKUP($A67,'Season 13'!AF$4:CC$104,26,0),"0"),
IFERROR(VLOOKUP($A67,'Season 14'!AF$4:CC$104,26,0),"0"),IFERROR(VLOOKUP($A67,'Season 15'!AF$4:CC$104,26,0),"0"),)</f>
        <v>0</v>
      </c>
      <c r="AA67" s="700">
        <f>SUM(IFERROR(VLOOKUP($A67,'Season 1'!AF$4:CC$104,27,0),"0"),
IFERROR(VLOOKUP($A67,'Season 2'!AF$4:CC$104,27,0),"0"),IFERROR(VLOOKUP($A67,'Season 3'!AF$4:CC$104,27,0),"0"),
IFERROR(VLOOKUP($A67,'Season 4'!AF$4:CC$104,27,0),"0"),IFERROR(VLOOKUP($A67,'Season 5'!AF$4:CC$104,27,0),"0"),
IFERROR(VLOOKUP($A67,'Season 6'!AF$4:CC$104,27,0),"0"),IFERROR(VLOOKUP($A67,'Season 7'!AF$4:CC$104,27,0),"0"),
IFERROR(VLOOKUP($A67,'Season 8'!AF$4:CC$104,27,0),"0"),IFERROR(VLOOKUP($A67,'Season 9'!AF$4:CC$104,27,0),"0"),
IFERROR(VLOOKUP($A67,'Season 10'!AF$4:CC$104,27,0),"0"),IFERROR(VLOOKUP($A67,'Season 11'!AF$4:CC$104,27,0),"0"),
IFERROR(VLOOKUP($A67,'Season 12'!AF$4:CC$104,27,0),"0"),IFERROR(VLOOKUP($A67,'Season 13'!AF$4:CC$104,27,0),"0"),
IFERROR(VLOOKUP($A67,'Season 14'!AF$4:CC$104,27,0),"0"),IFERROR(VLOOKUP($A67,'Season 15'!AF$4:CC$104,27,0),"0"),)</f>
        <v>0</v>
      </c>
      <c r="AB67" s="692">
        <f>SUM(IFERROR(VLOOKUP($A67,'Season 1'!AF$4:CC$104,28,0),"0"),
IFERROR(VLOOKUP($A67,'Season 2'!AF$4:CC$104,28,0),"0"),IFERROR(VLOOKUP($A67,'Season 3'!AF$4:CC$104,28,0),"0"),
IFERROR(VLOOKUP($A67,'Season 4'!AF$4:CC$104,28,0),"0"),IFERROR(VLOOKUP($A67,'Season 5'!AF$4:CC$104,28,0),"0"),
IFERROR(VLOOKUP($A67,'Season 6'!AF$4:CC$104,28,0),"0"),IFERROR(VLOOKUP($A67,'Season 7'!AF$4:CC$104,28,0),"0"),
IFERROR(VLOOKUP($A67,'Season 8'!AF$4:CC$104,28,0),"0"),IFERROR(VLOOKUP($A67,'Season 9'!AF$4:CC$104,28,0),"0"),
IFERROR(VLOOKUP($A67,'Season 10'!AF$4:CC$104,28,0),"0"),IFERROR(VLOOKUP($A67,'Season 11'!AF$4:CC$104,28,0),"0"),
IFERROR(VLOOKUP($A67,'Season 12'!AF$4:CC$104,28,0),"0"),IFERROR(VLOOKUP($A67,'Season 13'!AF$4:CC$104,28,0),"0"),
IFERROR(VLOOKUP($A67,'Season 14'!AF$4:CC$104,28,0),"0"),IFERROR(VLOOKUP($A67,'Season 15'!AF$4:CC$104,28,0),"0"),)</f>
        <v>0</v>
      </c>
      <c r="AC67" s="1023">
        <f>SUM(IFERROR(VLOOKUP($A67,'Season 1'!AF$4:CC$104,29,0),"0"),
IFERROR(VLOOKUP($A67,'Season 2'!AF$4:CC$104,29,0),"0"),IFERROR(VLOOKUP($A67,'Season 3'!AF$4:CC$104,29,0),"0"),
IFERROR(VLOOKUP($A67,'Season 4'!AF$4:CC$104,29,0),"0"),IFERROR(VLOOKUP($A67,'Season 5'!AF$4:CC$104,29,0),"0"),
IFERROR(VLOOKUP($A67,'Season 6'!AF$4:CC$104,29,0),"0"),IFERROR(VLOOKUP($A67,'Season 7'!AF$4:CC$104,29,0),"0"),
IFERROR(VLOOKUP($A67,'Season 8'!AF$4:CC$104,29,0),"0"),IFERROR(VLOOKUP($A67,'Season 9'!AF$4:CC$104,29,0),"0"),
IFERROR(VLOOKUP($A67,'Season 10'!AF$4:CC$104,29,0),"0"),IFERROR(VLOOKUP($A67,'Season 11'!AF$4:CC$104,29,0),"0"),
IFERROR(VLOOKUP($A67,'Season 12'!AF$4:CC$104,29,0),"0"),IFERROR(VLOOKUP($A67,'Season 13'!AF$4:CC$104,29,0),"0"),
IFERROR(VLOOKUP($A67,'Season 14'!AF$4:CC$104,29,0),"0"),IFERROR(VLOOKUP($A67,'Season 15'!AF$4:CC$104,29,0),"0"),)</f>
        <v>0</v>
      </c>
      <c r="AD67" s="26">
        <f>SUM(IFERROR(VLOOKUP($A67,'Season 1'!AF$4:CC$104,30,0),"0"),
IFERROR(VLOOKUP($A67,'Season 2'!AF$4:CC$104,30,0),"0"),IFERROR(VLOOKUP($A67,'Season 3'!AF$4:CC$104,30,0),"0"),
IFERROR(VLOOKUP($A67,'Season 4'!AF$4:CC$104,30,0),"0"),IFERROR(VLOOKUP($A67,'Season 5'!AF$4:CC$104,30,0),"0"),
IFERROR(VLOOKUP($A67,'Season 6'!AF$4:CC$104,30,0),"0"),IFERROR(VLOOKUP($A67,'Season 7'!AF$4:CC$104,30,0),"0"),
IFERROR(VLOOKUP($A67,'Season 8'!AF$4:CC$104,30,0),"0"),IFERROR(VLOOKUP($A67,'Season 9'!AF$4:CC$104,30,0),"0"),
IFERROR(VLOOKUP($A67,'Season 10'!AF$4:CC$104,30,0),"0"),IFERROR(VLOOKUP($A67,'Season 11'!AF$4:CC$104,30,0),"0"),
IFERROR(VLOOKUP($A67,'Season 12'!AF$4:CC$104,30,0),"0"),IFERROR(VLOOKUP($A67,'Season 13'!AF$4:CC$104,30,0),"0"),
IFERROR(VLOOKUP($A67,'Season 14'!AF$4:CC$104,30,0),"0"),IFERROR(VLOOKUP($A67,'Season 15'!AF$4:CC$104,30,0),"0"),)</f>
        <v>0</v>
      </c>
      <c r="AE67" s="699">
        <f>SUM(IFERROR(VLOOKUP($A67,'Season 1'!AF$4:CC$104,31,0),"0"),
IFERROR(VLOOKUP($A67,'Season 2'!AF$4:CC$104,31,0),"0"),IFERROR(VLOOKUP($A67,'Season 3'!AF$4:CC$104,31,0),"0"),
IFERROR(VLOOKUP($A67,'Season 4'!AF$4:CC$104,31,0),"0"),IFERROR(VLOOKUP($A67,'Season 5'!AF$4:CC$104,31,0),"0"),
IFERROR(VLOOKUP($A67,'Season 6'!AF$4:CC$104,31,0),"0"),IFERROR(VLOOKUP($A67,'Season 7'!AF$4:CC$104,31,0),"0"),
IFERROR(VLOOKUP($A67,'Season 8'!AF$4:CC$104,31,0),"0"),IFERROR(VLOOKUP($A67,'Season 9'!AF$4:CC$104,31,0),"0"),
IFERROR(VLOOKUP($A67,'Season 10'!AF$4:CC$104,31,0),"0"),IFERROR(VLOOKUP($A67,'Season 11'!AF$4:CC$104,31,0),"0"),
IFERROR(VLOOKUP($A67,'Season 12'!AF$4:CC$104,31,0),"0"),IFERROR(VLOOKUP($A67,'Season 13'!AF$4:CC$104,31,0),"0"),
IFERROR(VLOOKUP($A67,'Season 14'!AF$4:CC$104,31,0),"0"),IFERROR(VLOOKUP($A67,'Season 15'!AF$4:CC$104,31,0),"0"),)</f>
        <v>0</v>
      </c>
      <c r="AF67" s="700">
        <f>SUM(IFERROR(VLOOKUP($A67,'Season 3'!AF$4:CC$104,32,0),"0"),
IFERROR(VLOOKUP($A67,'Season 4'!AF$4:CC$104,32,0),"0"),IFERROR(VLOOKUP($A67,'Season 5'!AF$4:CC$104,32,0),"0"),
IFERROR(VLOOKUP($A67,'Season 6'!AF$4:CC$104,32,0),"0"),IFERROR(VLOOKUP($A67,'Season 7'!AF$4:CC$104,32,0),"0"),
IFERROR(VLOOKUP($A67,'Season 8'!AF$4:CC$104,32,0),"0"),IFERROR(VLOOKUP($A67,'Season 9'!AF$4:CC$104,32,0),"0"),
IFERROR(VLOOKUP($A67,'Season 10'!AF$4:CC$104,32,0),"0"),IFERROR(VLOOKUP($A67,'Season 11'!AF$4:CC$104,32,0),"0"),
IFERROR(VLOOKUP($A67,'Season 12'!AF$4:CC$104,32,0),"0"),IFERROR(VLOOKUP($A67,'Season 13'!AF$4:CC$104,32,0),"0"),
IFERROR(VLOOKUP($A67,'Season 14'!AF$4:CC$104,32,0),"0"),IFERROR(VLOOKUP($A67,'Season 15'!AF$4:CC$104,32,0),"0"),)</f>
        <v>0</v>
      </c>
      <c r="AG67" s="692">
        <f>SUM(IFERROR(VLOOKUP($A67,'Season 3'!AF$4:CC$104,33,0),"0"),
IFERROR(VLOOKUP($A67,'Season 4'!AF$4:CC$104,33,0),"0"),IFERROR(VLOOKUP($A67,'Season 5'!AF$4:CC$104,33,0),"0"),
IFERROR(VLOOKUP($A67,'Season 6'!AF$4:CC$104,33,0),"0"),IFERROR(VLOOKUP($A67,'Season 7'!AF$4:CC$104,33,0),"0"),
IFERROR(VLOOKUP($A67,'Season 8'!AF$4:CC$104,33,0),"0"),IFERROR(VLOOKUP($A67,'Season 9'!AF$4:CC$104,33,0),"0"),
IFERROR(VLOOKUP($A67,'Season 10'!AF$4:CC$104,33,0),"0"),IFERROR(VLOOKUP($A67,'Season 11'!AF$4:CC$104,33,0),"0"),
IFERROR(VLOOKUP($A67,'Season 12'!AF$4:CC$104,33,0),"0"),IFERROR(VLOOKUP($A67,'Season 13'!AF$4:CC$104,33,0),"0"),
IFERROR(VLOOKUP($A67,'Season 14'!AF$4:CC$104,33,0),"0"),IFERROR(VLOOKUP($A67,'Season 15'!AF$4:CC$104,33,0),"0"),)</f>
        <v>0</v>
      </c>
      <c r="AH67" s="1023">
        <f>SUM(IFERROR(VLOOKUP($A67,'Season 3'!AF$4:CC$104,34,0),"0"),
IFERROR(VLOOKUP($A67,'Season 4'!AF$4:CC$104,34,0),"0"),IFERROR(VLOOKUP($A67,'Season 5'!AF$4:CC$104,34,0),"0"),
IFERROR(VLOOKUP($A67,'Season 6'!AF$4:CC$104,34,0),"0"),IFERROR(VLOOKUP($A67,'Season 7'!AF$4:CC$104,34,0),"0"),
IFERROR(VLOOKUP($A67,'Season 8'!AF$4:CC$104,34,0),"0"),IFERROR(VLOOKUP($A67,'Season 9'!AF$4:CC$104,34,0),"0"),
IFERROR(VLOOKUP($A67,'Season 10'!AF$4:CC$104,34,0),"0"),IFERROR(VLOOKUP($A67,'Season 11'!AF$4:CC$104,34,0),"0"),
IFERROR(VLOOKUP($A67,'Season 12'!AF$4:CC$104,34,0),"0"),IFERROR(VLOOKUP($A67,'Season 13'!AF$4:CC$104,34,0),"0"),
IFERROR(VLOOKUP($A67,'Season 14'!AF$4:CC$104,34,0),"0"),IFERROR(VLOOKUP($A67,'Season 15'!AF$4:CC$104,34,0),"0"),)</f>
        <v>0</v>
      </c>
      <c r="AI67" s="26">
        <f>SUM(IFERROR(VLOOKUP($A67,'Season 3'!AF$4:CC$104,35,0),"0"),
IFERROR(VLOOKUP($A67,'Season 4'!AF$4:CC$104,35,0),"0"),IFERROR(VLOOKUP($A67,'Season 5'!AF$4:CC$104,35,0),"0"),
IFERROR(VLOOKUP($A67,'Season 6'!AF$4:CC$104,35,0),"0"),IFERROR(VLOOKUP($A67,'Season 7'!AF$4:CC$104,35,0),"0"),
IFERROR(VLOOKUP($A67,'Season 8'!AF$4:CC$104,35,0),"0"),IFERROR(VLOOKUP($A67,'Season 9'!AF$4:CC$104,35,0),"0"),
IFERROR(VLOOKUP($A67,'Season 10'!AF$4:CC$104,35,0),"0"),IFERROR(VLOOKUP($A67,'Season 11'!AF$4:CC$104,35,0),"0"),
IFERROR(VLOOKUP($A67,'Season 12'!AF$4:CC$104,35,0),"0"),IFERROR(VLOOKUP($A67,'Season 13'!AF$4:CC$104,35,0),"0"),
IFERROR(VLOOKUP($A67,'Season 14'!AF$4:CC$104,35,0),"0"),IFERROR(VLOOKUP($A67,'Season 15'!AF$4:CC$104,35,0),"0"),)</f>
        <v>0</v>
      </c>
      <c r="AJ67" s="699">
        <f>SUM(IFERROR(VLOOKUP($A67,'Season 3'!AF$4:CC$104,36,0),"0"),
IFERROR(VLOOKUP($A67,'Season 4'!AF$4:CC$104,36,0),"0"),IFERROR(VLOOKUP($A67,'Season 5'!AF$4:CC$104,36,0),"0"),
IFERROR(VLOOKUP($A67,'Season 6'!AF$4:CC$104,36,0),"0"),IFERROR(VLOOKUP($A67,'Season 7'!AF$4:CC$104,36,0),"0"),
IFERROR(VLOOKUP($A67,'Season 8'!AF$4:CC$104,36,0),"0"),IFERROR(VLOOKUP($A67,'Season 9'!AF$4:CC$104,36,0),"0"),
IFERROR(VLOOKUP($A67,'Season 10'!AF$4:CC$104,36,0),"0"),IFERROR(VLOOKUP($A67,'Season 11'!AF$4:CC$104,36,0),"0"),
IFERROR(VLOOKUP($A67,'Season 12'!AF$4:CC$104,36,0),"0"),IFERROR(VLOOKUP($A67,'Season 13'!AF$4:CC$104,36,0),"0"),
IFERROR(VLOOKUP($A67,'Season 14'!AF$4:CC$104,36,0),"0"),IFERROR(VLOOKUP($A67,'Season 15'!AF$4:CC$104,36,0),"0"),)</f>
        <v>0</v>
      </c>
      <c r="AK67" s="700">
        <f>SUM(IFERROR(VLOOKUP($A67,'Season 2'!AF$4:CC$104,32,0),"0"),IFERROR(VLOOKUP($A67,'Season 3'!AF$4:CC$104,37,0),"0"),
IFERROR(VLOOKUP($A67,'Season 4'!AF$4:CC$104,37,0),"0"),IFERROR(VLOOKUP($A67,'Season 5'!AF$4:CC$104,37,0),"0"),
IFERROR(VLOOKUP($A67,'Season 6'!AF$4:CC$104,37,0),"0"),IFERROR(VLOOKUP($A67,'Season 7'!AF$4:CC$104,37,0),"0"),
IFERROR(VLOOKUP($A67,'Season 8'!AF$4:CC$104,37,0),"0"),IFERROR(VLOOKUP($A67,'Season 9'!AF$4:CC$104,37,0),"0"),
IFERROR(VLOOKUP($A67,'Season 10'!AF$4:CC$104,37,0),"0"),IFERROR(VLOOKUP($A67,'Season 11'!AF$4:CC$104,37,0),"0"),
IFERROR(VLOOKUP($A67,'Season 12'!AF$4:CC$104,37,0),"0"),IFERROR(VLOOKUP($A67,'Season 13'!AF$4:CC$104,37,0),"0"),
IFERROR(VLOOKUP($A67,'Season 14'!AF$4:CC$104,37,0),"0"),IFERROR(VLOOKUP($A67,'Season 15'!AF$4:CC$104,37,0),"0"),)</f>
        <v>0</v>
      </c>
      <c r="AL67" s="692">
        <f>SUM(IFERROR(VLOOKUP($A67,'Season 2'!AF$4:CC$104,33,0),"0"),IFERROR(VLOOKUP($A67,'Season 3'!AF$4:CC$104,38,0),"0"),
IFERROR(VLOOKUP($A67,'Season 4'!AF$4:CC$104,38,0),"0"),IFERROR(VLOOKUP($A67,'Season 5'!AF$4:CC$104,38,0),"0"),
IFERROR(VLOOKUP($A67,'Season 6'!AF$4:CC$104,38,0),"0"),IFERROR(VLOOKUP($A67,'Season 7'!AF$4:CC$104,38,0),"0"),
IFERROR(VLOOKUP($A67,'Season 8'!AF$4:CC$104,38,0),"0"),IFERROR(VLOOKUP($A67,'Season 9'!AF$4:CC$104,38,0),"0"),
IFERROR(VLOOKUP($A67,'Season 10'!AF$4:CC$104,38,0),"0"),IFERROR(VLOOKUP($A67,'Season 11'!AF$4:CC$104,38,0),"0"),
IFERROR(VLOOKUP($A67,'Season 12'!AF$4:CC$104,38,0),"0"),IFERROR(VLOOKUP($A67,'Season 13'!AF$4:CC$104,38,0),"0"),
IFERROR(VLOOKUP($A67,'Season 14'!AF$4:CC$104,38,0),"0"),IFERROR(VLOOKUP($A67,'Season 15'!AF$4:CC$104,38,0),"0"),)</f>
        <v>0</v>
      </c>
      <c r="AM67" s="1023">
        <f>SUM(IFERROR(VLOOKUP($A67,'Season 2'!AF$4:CC$104,34,0),"0"),IFERROR(VLOOKUP($A67,'Season 3'!AF$4:CC$104,39,0),"0"),
IFERROR(VLOOKUP($A67,'Season 4'!AF$4:CC$104,39,0),"0"),IFERROR(VLOOKUP($A67,'Season 5'!AF$4:CC$104,39,0),"0"),
IFERROR(VLOOKUP($A67,'Season 6'!AF$4:CC$104,39,0),"0"),IFERROR(VLOOKUP($A67,'Season 7'!AF$4:CC$104,39,0),"0"),
IFERROR(VLOOKUP($A67,'Season 8'!AF$4:CC$104,39,0),"0"),IFERROR(VLOOKUP($A67,'Season 9'!AF$4:CC$104,39,0),"0"),
IFERROR(VLOOKUP($A67,'Season 10'!AF$4:CC$104,39,0),"0"),IFERROR(VLOOKUP($A67,'Season 11'!AF$4:CC$104,39,0),"0"),
IFERROR(VLOOKUP($A67,'Season 12'!AF$4:CC$104,39,0),"0"),IFERROR(VLOOKUP($A67,'Season 13'!AF$4:CC$104,39,0),"0"),
IFERROR(VLOOKUP($A67,'Season 14'!AF$4:CC$104,39,0),"0"),IFERROR(VLOOKUP($A67,'Season 15'!AF$4:CC$104,39,0),"0"),)</f>
        <v>0</v>
      </c>
      <c r="AN67" s="26">
        <f>SUM(IFERROR(VLOOKUP($A67,'Season 2'!AF$4:CC$104,35,0),"0"),IFERROR(VLOOKUP($A67,'Season 3'!AF$4:CC$104,40,0),"0"),
IFERROR(VLOOKUP($A67,'Season 4'!AF$4:CC$104,40,0),"0"),IFERROR(VLOOKUP($A67,'Season 5'!AF$4:CC$104,40,0),"0"),
IFERROR(VLOOKUP($A67,'Season 6'!AF$4:CC$104,40,0),"0"),IFERROR(VLOOKUP($A67,'Season 7'!AF$4:CC$104,40,0),"0"),
IFERROR(VLOOKUP($A67,'Season 8'!AF$4:CC$104,40,0),"0"),IFERROR(VLOOKUP($A67,'Season 9'!AF$4:CC$104,40,0),"0"),
IFERROR(VLOOKUP($A67,'Season 10'!AF$4:CC$104,40,0),"0"),IFERROR(VLOOKUP($A67,'Season 11'!AF$4:CC$104,40,0),"0"),
IFERROR(VLOOKUP($A67,'Season 12'!AF$4:CC$104,40,0),"0"),IFERROR(VLOOKUP($A67,'Season 13'!AF$4:CC$104,40,0),"0"),
IFERROR(VLOOKUP($A67,'Season 14'!AF$4:CC$104,40,0),"0"),IFERROR(VLOOKUP($A67,'Season 15'!AF$4:CC$104,40,0),"0"),)</f>
        <v>0</v>
      </c>
      <c r="AO67" s="699">
        <f>SUM(IFERROR(VLOOKUP($A67,'Season 2'!AF$4:CC$104,36,0),"0"),IFERROR(VLOOKUP($A67,'Season 3'!AF$4:CC$104,41,0),"0"),
IFERROR(VLOOKUP($A67,'Season 4'!AF$4:CC$104,41,0),"0"),IFERROR(VLOOKUP($A67,'Season 5'!AF$4:CC$104,41,0),"0"),
IFERROR(VLOOKUP($A67,'Season 6'!AF$4:CC$104,41,0),"0"),IFERROR(VLOOKUP($A67,'Season 7'!AF$4:CC$104,41,0),"0"),
IFERROR(VLOOKUP($A67,'Season 8'!AF$4:CC$104,41,0),"0"),IFERROR(VLOOKUP($A67,'Season 9'!AF$4:CC$104,41,0),"0"),
IFERROR(VLOOKUP($A67,'Season 10'!AF$4:CC$104,41,0),"0"),IFERROR(VLOOKUP($A67,'Season 11'!AF$4:CC$104,41,0),"0"),
IFERROR(VLOOKUP($A67,'Season 12'!AF$4:CC$104,41,0),"0"),IFERROR(VLOOKUP($A67,'Season 13'!AF$4:CC$104,41,0),"0"),
IFERROR(VLOOKUP($A67,'Season 14'!AF$4:CC$104,41,0),"0"),IFERROR(VLOOKUP($A67,'Season 15'!AF$4:CC$104,41,0),"0"),)</f>
        <v>0</v>
      </c>
      <c r="AP67" s="700">
        <f>SUM(IFERROR(VLOOKUP($A67,'Season 2'!AF$4:CC$104,37,0),"0"),IFERROR(VLOOKUP($A67,'Season 3'!AF$4:CC$104,42,0),"0"),
IFERROR(VLOOKUP($A67,'Season 4'!AF$4:CC$104,42,0),"0"),IFERROR(VLOOKUP($A67,'Season 5'!AF$4:CC$104,42,0),"0"),
IFERROR(VLOOKUP($A67,'Season 6'!AF$4:CC$104,42,0),"0"),IFERROR(VLOOKUP($A67,'Season 7'!AF$4:CC$104,42,0),"0"),
IFERROR(VLOOKUP($A67,'Season 8'!AF$4:CC$104,42,0),"0"),IFERROR(VLOOKUP($A67,'Season 9'!AF$4:CC$104,42,0),"0"),
IFERROR(VLOOKUP($A67,'Season 10'!AF$4:CC$104,42,0),"0"),IFERROR(VLOOKUP($A67,'Season 11'!AF$4:CC$104,42,0),"0"),
IFERROR(VLOOKUP($A67,'Season 12'!AF$4:CC$104,42,0),"0"),IFERROR(VLOOKUP($A67,'Season 13'!AF$4:CC$104,42,0),"0"),
IFERROR(VLOOKUP($A67,'Season 14'!AF$4:CC$104,42,0),"0"),IFERROR(VLOOKUP($A67,'Season 15'!AF$4:CC$104,42,0),"0"),)</f>
        <v>0</v>
      </c>
      <c r="AQ67" s="692">
        <f>SUM(IFERROR(VLOOKUP($A67,'Season 2'!AF$4:CC$104,38,0),"0"),IFERROR(VLOOKUP($A67,'Season 3'!AF$4:CC$104,43,0),"0"),
IFERROR(VLOOKUP($A67,'Season 4'!AF$4:CC$104,43,0),"0"),IFERROR(VLOOKUP($A67,'Season 5'!AF$4:CC$104,43,0),"0"),
IFERROR(VLOOKUP($A67,'Season 6'!AF$4:CC$104,43,0),"0"),IFERROR(VLOOKUP($A67,'Season 7'!AF$4:CC$104,43,0),"0"),
IFERROR(VLOOKUP($A67,'Season 8'!AF$4:CC$104,43,0),"0"),IFERROR(VLOOKUP($A67,'Season 9'!AF$4:CC$104,43,0),"0"),
IFERROR(VLOOKUP($A67,'Season 10'!AF$4:CC$104,43,0),"0"),IFERROR(VLOOKUP($A67,'Season 11'!AF$4:CC$104,43,0),"0"),
IFERROR(VLOOKUP($A67,'Season 12'!AF$4:CC$104,43,0),"0"),IFERROR(VLOOKUP($A67,'Season 13'!AF$4:CC$104,43,0),"0"),
IFERROR(VLOOKUP($A67,'Season 14'!AF$4:CC$104,43,0),"0"),IFERROR(VLOOKUP($A67,'Season 15'!AF$4:CC$104,43,0),"0"),)</f>
        <v>0</v>
      </c>
      <c r="AR67" s="1023">
        <f>SUM(IFERROR(VLOOKUP($A67,'Season 2'!AF$4:CC$104,39,0),"0"),IFERROR(VLOOKUP($A67,'Season 3'!AF$4:CC$104,44,0),"0"),
IFERROR(VLOOKUP($A67,'Season 4'!AF$4:CC$104,44,0),"0"),IFERROR(VLOOKUP($A67,'Season 5'!AF$4:CC$104,44,0),"0"),
IFERROR(VLOOKUP($A67,'Season 6'!AF$4:CC$104,44,0),"0"),IFERROR(VLOOKUP($A67,'Season 7'!AF$4:CC$104,44,0),"0"),
IFERROR(VLOOKUP($A67,'Season 8'!AF$4:CC$104,44,0),"0"),IFERROR(VLOOKUP($A67,'Season 9'!AF$4:CC$104,44,0),"0"),
IFERROR(VLOOKUP($A67,'Season 10'!AF$4:CC$104,44,0),"0"),IFERROR(VLOOKUP($A67,'Season 11'!AF$4:CC$104,44,0),"0"),
IFERROR(VLOOKUP($A67,'Season 12'!AF$4:CC$104,44,0),"0"),IFERROR(VLOOKUP($A67,'Season 13'!AF$4:CC$104,44,0),"0"),
IFERROR(VLOOKUP($A67,'Season 14'!AF$4:CC$104,44,0),"0"),IFERROR(VLOOKUP($A67,'Season 15'!AF$4:CC$104,44,0),"0"),)</f>
        <v>0</v>
      </c>
      <c r="AS67" s="26">
        <f>SUM(IFERROR(VLOOKUP($A67,'Season 2'!AF$4:CC$104,40,0),"0"),IFERROR(VLOOKUP($A67,'Season 3'!AF$4:CC$104,45,0),"0"),
IFERROR(VLOOKUP($A67,'Season 4'!AF$4:CC$104,45,0),"0"),IFERROR(VLOOKUP($A67,'Season 5'!AF$4:CC$104,45,0),"0"),
IFERROR(VLOOKUP($A67,'Season 6'!AF$4:CC$104,45,0),"0"),IFERROR(VLOOKUP($A67,'Season 7'!AF$4:CC$104,45,0),"0"),
IFERROR(VLOOKUP($A67,'Season 8'!AF$4:CC$104,45,0),"0"),IFERROR(VLOOKUP($A67,'Season 9'!AF$4:CC$104,45,0),"0"),
IFERROR(VLOOKUP($A67,'Season 10'!AF$4:CC$104,45,0),"0"),IFERROR(VLOOKUP($A67,'Season 11'!AF$4:CC$104,45,0),"0"),
IFERROR(VLOOKUP($A67,'Season 12'!AF$4:CC$104,45,0),"0"),IFERROR(VLOOKUP($A67,'Season 13'!AF$4:CC$104,45,0),"0"),
IFERROR(VLOOKUP($A67,'Season 14'!AF$4:CC$104,45,0),"0"),IFERROR(VLOOKUP($A67,'Season 15'!AF$4:CC$104,45,0),"0"),)</f>
        <v>0</v>
      </c>
      <c r="AT67" s="699">
        <f>SUM(IFERROR(VLOOKUP($A67,'Season 2'!AF$4:CC$104,41,0),"0"),IFERROR(VLOOKUP($A67,'Season 3'!AF$4:CC$104,46,0),"0"),
IFERROR(VLOOKUP($A67,'Season 4'!AF$4:CC$104,46,0),"0"),IFERROR(VLOOKUP($A67,'Season 5'!AF$4:CC$104,46,0),"0"),
IFERROR(VLOOKUP($A67,'Season 6'!AF$4:CC$104,46,0),"0"),IFERROR(VLOOKUP($A67,'Season 7'!AF$4:CC$104,46,0),"0"),
IFERROR(VLOOKUP($A67,'Season 8'!AF$4:CC$104,46,0),"0"),IFERROR(VLOOKUP($A67,'Season 9'!AF$4:CC$104,46,0),"0"),
IFERROR(VLOOKUP($A67,'Season 10'!AF$4:CC$104,46,0),"0"),IFERROR(VLOOKUP($A67,'Season 11'!AF$4:CC$104,46,0),"0"),
IFERROR(VLOOKUP($A67,'Season 12'!AF$4:CC$104,46,0),"0"),IFERROR(VLOOKUP($A67,'Season 13'!AF$4:CC$104,46,0),"0"),
IFERROR(VLOOKUP($A67,'Season 14'!AF$4:CC$104,46,0),"0"),IFERROR(VLOOKUP($A67,'Season 15'!AF$4:CC$104,46,0),"0"),)</f>
        <v>0</v>
      </c>
      <c r="AU67" s="700">
        <f>SUM(IFERROR(VLOOKUP($A67,'Season 3'!AF$4:CH$104,47,0),"0"),
IFERROR(VLOOKUP($A67,'Season 4'!AF$4:CH$104,47,0),"0"),IFERROR(VLOOKUP($A67,'Season 5'!AF$4:CH$104,47,0),"0"),
IFERROR(VLOOKUP($A67,'Season 6'!AF$4:CH$104,47,0),"0"),IFERROR(VLOOKUP($A67,'Season 7'!AF$4:CH$104,47,0),"0"),
IFERROR(VLOOKUP($A67,'Season 8'!AF$4:CH$104,47,0),"0"),IFERROR(VLOOKUP($A67,'Season 9'!AF$4:CH$104,47,0),"0"),
IFERROR(VLOOKUP($A67,'Season 10'!AF$4:CH$104,47,0),"0"),IFERROR(VLOOKUP($A67,'Season 11'!AF$4:CH$104,47,0),"0"),
IFERROR(VLOOKUP($A67,'Season 12'!AF$4:CH$104,47,0),"0"),IFERROR(VLOOKUP($A67,'Season 13'!AF$4:CH$104,47,0),"0"),
IFERROR(VLOOKUP($A67,'Season 14'!AF$4:CH$104,47,0),"0"),IFERROR(VLOOKUP($A67,'Season 15'!AF$4:CH$104,47,0),"0"),)</f>
        <v>0</v>
      </c>
      <c r="AV67" s="692">
        <f>SUM(IFERROR(VLOOKUP($A67,'Season 3'!AF$4:CH$104,48,0),"0"),
IFERROR(VLOOKUP($A67,'Season 4'!AF$4:CH$104,48,0),"0"),IFERROR(VLOOKUP($A67,'Season 5'!AF$4:CH$104,48,0),"0"),
IFERROR(VLOOKUP($A67,'Season 6'!AF$4:CH$104,48,0),"0"),IFERROR(VLOOKUP($A67,'Season 7'!AF$4:CH$104,48,0),"0"),
IFERROR(VLOOKUP($A67,'Season 8'!AF$4:CH$104,48,0),"0"),IFERROR(VLOOKUP($A67,'Season 9'!AF$4:CH$104,48,0),"0"),
IFERROR(VLOOKUP($A67,'Season 10'!AF$4:CH$104,48,0),"0"),IFERROR(VLOOKUP($A67,'Season 11'!AF$4:CH$104,48,0),"0"),
IFERROR(VLOOKUP($A67,'Season 12'!AF$4:CH$104,48,0),"0"),IFERROR(VLOOKUP($A67,'Season 13'!AF$4:CH$104,48,0),"0"),
IFERROR(VLOOKUP($A67,'Season 14'!AF$4:CH$104,48,0),"0"),IFERROR(VLOOKUP($A67,'Season 15'!AF$4:CH$104,48,0),"0"),)</f>
        <v>0</v>
      </c>
      <c r="AW67" s="1023">
        <f>SUM(IFERROR(VLOOKUP($A67,'Season 3'!AF$4:CH$104,49,0),"0"),
IFERROR(VLOOKUP($A67,'Season 4'!AF$4:CH$104,49,0),"0"),IFERROR(VLOOKUP($A67,'Season 5'!AF$4:CH$104,49,0),"0"),
IFERROR(VLOOKUP($A67,'Season 6'!AF$4:CH$104,49,0),"0"),IFERROR(VLOOKUP($A67,'Season 7'!AF$4:CH$104,49,0),"0"),
IFERROR(VLOOKUP($A67,'Season 8'!AF$4:CH$104,49,0),"0"),IFERROR(VLOOKUP($A67,'Season 9'!AF$4:CH$104,49,0),"0"),
IFERROR(VLOOKUP($A67,'Season 10'!AF$4:CH$104,49,0),"0"),IFERROR(VLOOKUP($A67,'Season 11'!AF$4:CH$104,49,0),"0"),
IFERROR(VLOOKUP($A67,'Season 12'!AF$4:CH$104,49,0),"0"),IFERROR(VLOOKUP($A67,'Season 13'!AF$4:CH$104,49,0),"0"),
IFERROR(VLOOKUP($A67,'Season 14'!AF$4:CH$104,49,0),"0"),IFERROR(VLOOKUP($A67,'Season 15'!AF$4:CH$104,49,0),"0"),)</f>
        <v>0</v>
      </c>
      <c r="AX67" s="26">
        <f>SUM(IFERROR(VLOOKUP($A67,'Season 3'!AF$4:CH$104,50,0),"0"),
IFERROR(VLOOKUP($A67,'Season 4'!AF$4:CH$104,50,0),"0"),IFERROR(VLOOKUP($A67,'Season 5'!AF$4:CH$104,50,0),"0"),
IFERROR(VLOOKUP($A67,'Season 6'!AF$4:CH$104,50,0),"0"),IFERROR(VLOOKUP($A67,'Season 7'!AF$4:CH$104,50,0),"0"),
IFERROR(VLOOKUP($A67,'Season 8'!AF$4:CH$104,50,0),"0"),IFERROR(VLOOKUP($A67,'Season 9'!AF$4:CH$104,50,0),"0"),
IFERROR(VLOOKUP($A67,'Season 10'!AF$4:CH$104,50,0),"0"),IFERROR(VLOOKUP($A67,'Season 11'!AF$4:CH$104,50,0),"0"),
IFERROR(VLOOKUP($A67,'Season 12'!AF$4:CH$104,50,0),"0"),IFERROR(VLOOKUP($A67,'Season 13'!AF$4:CH$104,50,0),"0"),
IFERROR(VLOOKUP($A67,'Season 14'!AF$4:CH$104,50,0),"0"),IFERROR(VLOOKUP($A67,'Season 15'!AF$4:CH$104,50,0),"0"),)</f>
        <v>0</v>
      </c>
      <c r="AY67" s="699">
        <f>SUM(IFERROR(VLOOKUP($A67,'Season 3'!AF$4:CH$104,51,0),"0"),
IFERROR(VLOOKUP($A67,'Season 4'!AF$4:CH$104,51,0),"0"),IFERROR(VLOOKUP($A67,'Season 5'!AF$4:CH$104,51,0),"0"),
IFERROR(VLOOKUP($A67,'Season 6'!AF$4:CH$104,51,0),"0"),IFERROR(VLOOKUP($A67,'Season 7'!AF$4:CH$104,51,0),"0"),
IFERROR(VLOOKUP($A67,'Season 8'!AF$4:CH$104,51,0),"0"),IFERROR(VLOOKUP($A67,'Season 9'!AF$4:CH$104,51,0),"0"),
IFERROR(VLOOKUP($A67,'Season 10'!AF$4:CH$104,51,0),"0"),IFERROR(VLOOKUP($A67,'Season 11'!AF$4:CH$104,51,0),"0"),
IFERROR(VLOOKUP($A67,'Season 12'!AF$4:CH$104,51,0),"0"),IFERROR(VLOOKUP($A67,'Season 13'!AF$4:CH$104,51,0),"0"),
IFERROR(VLOOKUP($A67,'Season 14'!AF$4:CH$104,51,0),"0"),IFERROR(VLOOKUP($A67,'Season 15'!AF$4:CH$104,51,0),"0"),)</f>
        <v>0</v>
      </c>
      <c r="AZ67" s="700">
        <f>SUM(IFERROR(VLOOKUP($A67,'Season 1'!AF$4:CC$104,32,0),"0"),IFERROR(VLOOKUP($A67,'Season 2'!AF$4:CC$104,37,0),"0"),)</f>
        <v>0</v>
      </c>
      <c r="BA67" s="692">
        <f>SUM(IFERROR(VLOOKUP($A67,'Season 1'!AF$4:CC$104,33,0),"0"),IFERROR(VLOOKUP($A67,'Season 2'!AF$4:CC$104,38,0),"0"),)</f>
        <v>0</v>
      </c>
      <c r="BB67" s="1023">
        <f>SUM(IFERROR(VLOOKUP($A67,'Season 1'!AF$4:CC$104,34,0),"0"),IFERROR(VLOOKUP($A67,'Season 2'!AF$4:CC$104,39,0),"0"),)</f>
        <v>0</v>
      </c>
      <c r="BC67" s="26">
        <f>SUM(IFERROR(VLOOKUP($A67,'Season 1'!AF$4:CC$104,35,0),"0"),IFERROR(VLOOKUP($A67,'Season 2'!AF$4:CC$104,40,0),"0"),)</f>
        <v>0</v>
      </c>
      <c r="BD67" s="699">
        <f>SUM(IFERROR(VLOOKUP($A67,'Season 1'!AF$4:CC$104,36,0),"0"),IFERROR(VLOOKUP($A67,'Season 2'!AF$4:CC$104,41,0),"0"),)</f>
        <v>0</v>
      </c>
      <c r="BE67" s="1111">
        <f>SUM(IFERROR(VLOOKUP($A67,'Season 1'!AF$4:CC$104,37,0),"0"),
IFERROR(VLOOKUP($A67,'Season 2'!AF$4:CC$104,47,0),"0"),IFERROR(VLOOKUP($A67,'Season 3'!AF$4:CH$104,52,0),"0"),
IFERROR(VLOOKUP($A67,'Season 4'!AF$4:CH$104,52,0),"0"),IFERROR(VLOOKUP($A67,'Season 5'!AF$4:CH$104,52,0),"0"),
IFERROR(VLOOKUP($A67,'Season 6'!AF$4:CH$104,52,0),"0"),IFERROR(VLOOKUP($A67,'Season 7'!AF$4:CH$104,52,0),"0"),
IFERROR(VLOOKUP($A67,'Season 8'!AF$4:CH$104,52,0),"0"),IFERROR(VLOOKUP($A67,'Season 9'!AF$4:CH$104,52,0),"0"),
IFERROR(VLOOKUP($A67,'Season 10'!AF$4:CH$104,52,0),"0"),IFERROR(VLOOKUP($A67,'Season 11'!AF$4:CH$104,52,0),"0"),
IFERROR(VLOOKUP($A67,'Season 12'!AF$4:CH$104,52,0),"0"),IFERROR(VLOOKUP($A67,'Season 13'!AF$4:CH$104,52,0),"0"),
IFERROR(VLOOKUP($A67,'Season 14'!AF$4:CH$104,52,0),"0"),IFERROR(VLOOKUP($A67,'Season 15'!AF$4:CH$104,52,0),"0"),)</f>
        <v>0</v>
      </c>
      <c r="BF67" s="1112">
        <f>SUM(IFERROR(VLOOKUP($A67,'Season 1'!AF$4:CC$104,38,0),"0"),
IFERROR(VLOOKUP($A67,'Season 2'!AF$4:CC$104,48,0),"0"),IFERROR(VLOOKUP($A67,'Season 3'!AF$4:CH$104,53,0),"0"),
IFERROR(VLOOKUP($A67,'Season 4'!AF$4:CH$104,53,0),"0"),IFERROR(VLOOKUP($A67,'Season 5'!AF$4:CH$104,53,0),"0"),
IFERROR(VLOOKUP($A67,'Season 6'!AF$4:CH$104,53,0),"0"),IFERROR(VLOOKUP($A67,'Season 7'!AF$4:CH$104,53,0),"0"),
IFERROR(VLOOKUP($A67,'Season 8'!AF$4:CH$104,53,0),"0"),IFERROR(VLOOKUP($A67,'Season 9'!AF$4:CH$104,53,0),"0"),
IFERROR(VLOOKUP($A67,'Season 10'!AF$4:CH$104,53,0),"0"),IFERROR(VLOOKUP($A67,'Season 11'!AF$4:CH$104,53,0),"0"),
IFERROR(VLOOKUP($A67,'Season 12'!AF$4:CH$104,53,0),"0"),IFERROR(VLOOKUP($A67,'Season 13'!AF$4:CH$104,53,0),"0"),
IFERROR(VLOOKUP($A67,'Season 14'!AF$4:CH$104,53,0),"0"),IFERROR(VLOOKUP($A67,'Season 15'!AF$4:CH$104,53,0),"0"),)</f>
        <v>0</v>
      </c>
      <c r="BG67" s="1061" t="e">
        <f t="shared" si="1"/>
        <v>#DIV/0!</v>
      </c>
      <c r="BI67" s="1100"/>
      <c r="BJ67" s="1100"/>
      <c r="BK67" s="1100"/>
      <c r="BL67" s="1100"/>
      <c r="BM67" s="1100"/>
      <c r="BN67" s="1100"/>
      <c r="BO67" s="334"/>
      <c r="BP67" s="334"/>
      <c r="BQ67" s="334"/>
      <c r="BR67" s="334"/>
      <c r="BS67" s="15">
        <f>IFERROR(VLOOKUP($A67,'Season 1'!$AF$4:$CH$104,39,0),"0")</f>
        <v>0</v>
      </c>
      <c r="BT67" s="15">
        <f>IFERROR(VLOOKUP($A67,'Season 1'!$AF$4:$CH$104,40,0),"0")</f>
        <v>0</v>
      </c>
      <c r="BU67" s="15">
        <f>IFERROR(VLOOKUP($A67,'Season 2'!$AF$4:$CH$104,49,0),"0")</f>
        <v>0</v>
      </c>
      <c r="BV67" s="15">
        <f>IFERROR(VLOOKUP($A67,'Season 2'!$AF$4:$CH$104,50,0),"0")</f>
        <v>0</v>
      </c>
      <c r="BW67" s="15">
        <f>IFERROR(VLOOKUP($A67,'Season 3'!$AF$4:$CH$104,54,0),"0")</f>
        <v>0</v>
      </c>
      <c r="BX67" s="15">
        <f>IFERROR(VLOOKUP($A67,'Season 3'!$AF$4:$CH$104,55,0),"0")</f>
        <v>0</v>
      </c>
      <c r="BY67" s="15" t="str">
        <f>IFERROR(VLOOKUP($A67,'Season 4'!$AF$4:$CH$104,54,0),"0")</f>
        <v>0</v>
      </c>
      <c r="BZ67" s="15" t="str">
        <f>IFERROR(VLOOKUP($A67,'Season 4'!$AF$4:$CH$104,55,0),"0")</f>
        <v>0</v>
      </c>
      <c r="CA67" s="15" t="str">
        <f>IFERROR(VLOOKUP($A67,'Season 5'!$AF$4:$CH$104,54,0),"0")</f>
        <v>0</v>
      </c>
      <c r="CB67" s="15" t="str">
        <f>IFERROR(VLOOKUP($A67,'Season 5'!$AF$4:$CH$104,55,0),"0")</f>
        <v>0</v>
      </c>
      <c r="CC67" s="15" t="str">
        <f>IFERROR(VLOOKUP($A67,'Season 6'!$AF$4:$CH$104,54,0),"0")</f>
        <v>0</v>
      </c>
      <c r="CD67" s="15" t="str">
        <f>IFERROR(VLOOKUP($A67,'Season 6'!$AF$4:$CH$104,55,0),"0")</f>
        <v>0</v>
      </c>
      <c r="CE67" s="15" t="str">
        <f>IFERROR(VLOOKUP($A67,'Season 7'!$AF$4:$CH$104,54,0),"0")</f>
        <v>0</v>
      </c>
      <c r="CF67" s="15" t="str">
        <f>IFERROR(VLOOKUP($A67,'Season 7'!$AF$4:$CH$104,55,0),"0")</f>
        <v>0</v>
      </c>
      <c r="CG67" s="15" t="str">
        <f>IFERROR(VLOOKUP($A67,'Season 8'!$AF$4:$CH$104,54,0),"0")</f>
        <v>0</v>
      </c>
      <c r="CH67" s="15" t="str">
        <f>IFERROR(VLOOKUP($A67,'Season 8'!$AF$4:$CH$104,55,0),"0")</f>
        <v>0</v>
      </c>
      <c r="CI67" s="15" t="str">
        <f>IFERROR(VLOOKUP($A67,'Season 9'!$AF$4:$CH$104,54,0),"0")</f>
        <v>0</v>
      </c>
      <c r="CJ67" s="15" t="str">
        <f>IFERROR(VLOOKUP($A67,'Season 9'!$AF$4:$CH$104,55,0),"0")</f>
        <v>0</v>
      </c>
      <c r="CK67" s="15" t="str">
        <f>IFERROR(VLOOKUP($A67,'Season 10'!$AF$4:$CH$104,54,0),"0")</f>
        <v>0</v>
      </c>
      <c r="CL67" s="15" t="str">
        <f>IFERROR(VLOOKUP($A67,'Season 10'!$AF$4:$CH$104,55,0),"0")</f>
        <v>0</v>
      </c>
      <c r="CM67" s="15" t="str">
        <f>IFERROR(VLOOKUP($A67,'Season 11'!$AF$4:$CH$104,54,0),"0")</f>
        <v>0</v>
      </c>
      <c r="CN67" s="15" t="str">
        <f>IFERROR(VLOOKUP($A67,'Season 11'!$AF$4:$CH$104,55,0),"0")</f>
        <v>0</v>
      </c>
      <c r="CO67" s="15" t="str">
        <f>IFERROR(VLOOKUP($A67,'Season 12'!$AF$4:$CH$104,54,0),"0")</f>
        <v>0</v>
      </c>
      <c r="CP67" s="15" t="str">
        <f>IFERROR(VLOOKUP($A67,'Season 12'!$AF$4:$CH$104,55,0),"0")</f>
        <v>0</v>
      </c>
      <c r="CQ67" s="15" t="str">
        <f>IFERROR(VLOOKUP($A67,'Season 13'!$AF$4:$CH$104,54,0),"0")</f>
        <v>0</v>
      </c>
      <c r="CR67" s="15" t="str">
        <f>IFERROR(VLOOKUP($A67,'Season 13'!$AF$4:$CH$104,55,0),"0")</f>
        <v>0</v>
      </c>
      <c r="CS67" s="15" t="str">
        <f>IFERROR(VLOOKUP($A67,'Season 14'!$AF$4:$CH$104,54,0),"0")</f>
        <v>0</v>
      </c>
      <c r="CT67" s="15" t="str">
        <f>IFERROR(VLOOKUP($A67,'Season 14'!$AF$4:$CH$104,55,0),"0")</f>
        <v>0</v>
      </c>
      <c r="CU67" s="15" t="str">
        <f>IFERROR(VLOOKUP($A67,'Season 15'!$AF$4:$CH$104,54,0),"0")</f>
        <v>0</v>
      </c>
      <c r="CV67" s="15" t="str">
        <f>IFERROR(VLOOKUP($A67,'Season 15'!$AF$4:$CH$104,55,0),"0")</f>
        <v>0</v>
      </c>
    </row>
    <row r="68" spans="1:100" x14ac:dyDescent="0.25">
      <c r="A68" s="2" t="s">
        <v>140</v>
      </c>
      <c r="B68" s="1021">
        <f>IFERROR(VLOOKUP('Data Totals'!A68,'Season 1'!AF$4:CC$104,2,FALSE),IFERROR(VLOOKUP('Data Totals'!A68,'Season 2'!AF$4:CC$104,2,FALSE),IFERROR(VLOOKUP('Data Totals'!A68,'Season 3'!AF$4:CC$104,2,FALSE),IFERROR(VLOOKUP('Data Totals'!A68,'Season 4'!AF$4:CC$104,2,FALSE),IFERROR(VLOOKUP('Data Totals'!A68,'Season 5'!AF$4:CC$104,2,FALSE),IFERROR(VLOOKUP('Data Totals'!A68,'Season 6'!AF$4:CC$104,2,FALSE),IFERROR(VLOOKUP('Data Totals'!A68,'Season 7'!AF$4:CC$104,2,FALSE),IFERROR(VLOOKUP('Data Totals'!A68,'Season 8'!AF$4:CC$104,2,FALSE),IFERROR(VLOOKUP('Data Totals'!A68,'Season 9'!AF$4:CC$104,2,FALSE),IFERROR(VLOOKUP('Data Totals'!A68,'Season 10'!AF$4:CC$104,2,FALSE),IFERROR(VLOOKUP('Data Totals'!A68,'Season 11'!AF$4:CC$104,2,FALSE),IFERROR(VLOOKUP('Data Totals'!A68,'Season 12'!AF$4:CC$104,2,FALSE),IFERROR(VLOOKUP('Data Totals'!A68,'Season 13'!AF$4:CC$104,2,FALSE),IFERROR(VLOOKUP('Data Totals'!A68,'Season 14'!AF$4:CC$104,2,FALSE),IFERROR(VLOOKUP('Data Totals'!A68,'Season 15'!AF$4:CC$104,2,FALSE),"N/A")))))))))))))))</f>
        <v>0</v>
      </c>
      <c r="C68" s="1022">
        <f>IFERROR(VLOOKUP('Data Totals'!A68,'Season 1'!AF$4:CC$104,3,FALSE),IFERROR(VLOOKUP('Data Totals'!A68,'Season 2'!AF$4:CC$104,3,FALSE),IFERROR(VLOOKUP('Data Totals'!A68,'Season 3'!AF$4:CC$104,3,FALSE),IFERROR(VLOOKUP('Data Totals'!A68,'Season 4'!AF$4:CC$104,3,FALSE),IFERROR(VLOOKUP('Data Totals'!A68,'Season 5'!AF$4:CC$104,3,FALSE),IFERROR(VLOOKUP('Data Totals'!A68,'Season 6'!AF$4:CC$104,3,FALSE),IFERROR(VLOOKUP('Data Totals'!A68,'Season 7'!AF$4:CC$104,3,FALSE),IFERROR(VLOOKUP('Data Totals'!A68,'Season 8'!AF$4:CC$104,3,FALSE),IFERROR(VLOOKUP('Data Totals'!A68,'Season 9'!AF$4:CC$104,3,FALSE),IFERROR(VLOOKUP('Data Totals'!A68,'Season 10'!AF$4:CC$104,3,FALSE),IFERROR(VLOOKUP('Data Totals'!A68,'Season 11'!AF$4:CC$104,3,FALSE),IFERROR(VLOOKUP('Data Totals'!A68,'Season 12'!AF$4:CC$104,3,FALSE),IFERROR(VLOOKUP('Data Totals'!A68,'Season 13'!AF$4:CC$104,3,FALSE),IFERROR(VLOOKUP('Data Totals'!A68,'Season 14'!AF$4:CC$104,3,FALSE),IFERROR(VLOOKUP('Data Totals'!A68,'Season 15'!AF$4:CC$104,3,FALSE),"N/A")))))))))))))))</f>
        <v>0</v>
      </c>
      <c r="D68" s="1022">
        <f>IFERROR(VLOOKUP('Data Totals'!A68,'Season 1'!AF$4:CC$104,4,FALSE),IFERROR(VLOOKUP('Data Totals'!A68,'Season 2'!AF$4:CC$104,4,FALSE),IFERROR(VLOOKUP('Data Totals'!A68,'Season 3'!AF$4:CC$104,4,FALSE),IFERROR(VLOOKUP('Data Totals'!A68,'Season 4'!AF$4:CC$104,4,FALSE),IFERROR(VLOOKUP('Data Totals'!A68,'Season 5'!AF$4:CC$104,4,FALSE),IFERROR(VLOOKUP('Data Totals'!A68,'Season 6'!AF$4:CC$104,4,FALSE),IFERROR(VLOOKUP('Data Totals'!A68,'Season 7'!AF$4:CC$104,4,FALSE),IFERROR(VLOOKUP('Data Totals'!A68,'Season 8'!AF$4:CC$104,4,FALSE),IFERROR(VLOOKUP('Data Totals'!A68,'Season 9'!AF$4:CC$104,4,FALSE),IFERROR(VLOOKUP('Data Totals'!A68,'Season 10'!AF$4:CC$104,4,FALSE),IFERROR(VLOOKUP('Data Totals'!A68,'Season 11'!AF$4:CC$104,4,FALSE),IFERROR(VLOOKUP('Data Totals'!A68,'Season 12'!AF$4:CC$104,4,FALSE),IFERROR(VLOOKUP('Data Totals'!A68,'Season 13'!AF$4:CC$104,4,FALSE),IFERROR(VLOOKUP('Data Totals'!A68,'Season 14'!AF$4:CC$104,4,FALSE),IFERROR(VLOOKUP('Data Totals'!A68,'Season 15'!AF$4:CC$104,4,FALSE),"N/A")))))))))))))))</f>
        <v>0</v>
      </c>
      <c r="E68" s="1022">
        <f t="shared" ref="E68:E131" si="2">D68-C68</f>
        <v>0</v>
      </c>
      <c r="F68" s="692">
        <f>SUM(IFERROR(VLOOKUP(A68,BI$3:BN$152,2,0),"0"),IFERROR(VLOOKUP(A68,'Season 1'!AF$4:CC$104,6,0),"0"),
IFERROR(VLOOKUP(A68,'Season 2'!AF$4:CC$104,6,0),"0"),IFERROR(VLOOKUP(A68,'Season 3'!AF$4:CC$104,6,0),"0"),
IFERROR(VLOOKUP(A68,'Season 4'!AF$4:CC$104,6,0),"0"),IFERROR(VLOOKUP(A68,'Season 5'!AF$4:CC$104,6,0),"0"),
IFERROR(VLOOKUP(A68,'Season 6'!AF$4:CC$104,6,0),"0"),IFERROR(VLOOKUP(A68,'Season 7'!AF$4:CC$104,6,0),"0"),
IFERROR(VLOOKUP(A68,'Season 8'!AF$4:CC$104,6,0),"0"),IFERROR(VLOOKUP(A68,'Season 9'!AF$4:CC$104,6,0),"0"),
IFERROR(VLOOKUP(A68,'Season 10'!AF$4:CC$104,6,0),"0"),IFERROR(VLOOKUP(A68,'Season 11'!AF$4:CC$104,6,0),"0"),
IFERROR(VLOOKUP(A68,'Season 12'!AF$4:CC$104,6,0),"0"),IFERROR(VLOOKUP(A68,'Season 13'!AF$4:CC$104,6,0),"0"),
IFERROR(VLOOKUP(A68,'Season 14'!AF$4:CC$104,6,0),"0"),IFERROR(VLOOKUP(A68,'Season 15'!AF$4:CC$104,6,0),"0"),)</f>
        <v>0</v>
      </c>
      <c r="G68" s="692">
        <f>SUM(IFERROR(VLOOKUP(A68,'Season 1'!AF$4:CC$104,7,0),"0"),
IFERROR(VLOOKUP(A68,'Season 2'!AF$4:CC$104,7,0),"0"),IFERROR(VLOOKUP(A68,'Season 3'!AF$4:CC$104,7,0),"0"),
IFERROR(VLOOKUP(A68,'Season 4'!AF$4:CC$104,7,0),"0"),IFERROR(VLOOKUP(A68,'Season 5'!AF$4:CC$104,7,0),"0"),
IFERROR(VLOOKUP(A68,'Season 6'!AF$4:CC$104,7,0),"0"),IFERROR(VLOOKUP(A68,'Season 7'!AF$4:CC$104,7,0),"0"),
IFERROR(VLOOKUP(A68,'Season 8'!AF$4:CC$104,7,0),"0"),IFERROR(VLOOKUP(A68,'Season 9'!AF$4:CC$104,7,0),"0"),
IFERROR(VLOOKUP(A68,'Season 10'!AF$4:CC$104,7,0),"0"),IFERROR(VLOOKUP(A68,'Season 11'!AF$4:CC$104,7,0),"0"),
IFERROR(VLOOKUP(A68,'Season 12'!AF$4:CC$104,7,0),"0"),IFERROR(VLOOKUP(A68,'Season 13'!AF$4:CC$104,7,0),"0"),
IFERROR(VLOOKUP(A68,'Season 14'!AF$4:CC$104,7,0),"0"),IFERROR(VLOOKUP(A68,'Season 15'!AF$4:CC$104,7,0),"0"),)</f>
        <v>0</v>
      </c>
      <c r="H68" s="556">
        <f>SUM(IFERROR(VLOOKUP(A68,'Season 1'!AF$4:CC$104,8,0),"0"),
IFERROR(VLOOKUP(A68,'Season 2'!AF$4:CC$104,8,0),"0"),IFERROR(VLOOKUP(A68,'Season 3'!AF$4:CC$104,8,0),"0"),
IFERROR(VLOOKUP(A68,'Season 4'!AF$4:CC$104,8,0),"0"),IFERROR(VLOOKUP(A68,'Season 5'!AF$4:CC$104,8,0),"0"),
IFERROR(VLOOKUP(A68,'Season 6'!AF$4:CC$104,8,0),"0"),IFERROR(VLOOKUP(A68,'Season 7'!AF$4:CC$104,8,0),"0"),
IFERROR(VLOOKUP(A68,'Season 8'!AF$4:CC$104,8,0),"0"),IFERROR(VLOOKUP(A68,'Season 9'!AF$4:CC$104,8,0),"0"),
IFERROR(VLOOKUP(A68,'Season 10'!AF$4:CC$104,8,0),"0"),IFERROR(VLOOKUP(A68,'Season 11'!AF$4:CC$104,8,0),"0"),
IFERROR(VLOOKUP(A68,'Season 12'!AF$4:CC$104,8,0),"0"),IFERROR(VLOOKUP(A68,'Season 13'!AF$4:CC$104,8,0),"0"),
IFERROR(VLOOKUP(A68,'Season 14'!AF$4:CC$104,8,0),"0"),IFERROR(VLOOKUP(A68,'Season 15'!AF$4:CC$104,8,0),"0"),)</f>
        <v>0</v>
      </c>
      <c r="I68" s="1023">
        <f>SUM(IFERROR(VLOOKUP(A68,'Season 1'!AF$4:CC$104,9,0),"0"),
IFERROR(VLOOKUP(A68,'Season 2'!AF$4:CC$104,9,0),"0"),IFERROR(VLOOKUP(A68,'Season 3'!AF$4:CC$104,9,0),"0"),
IFERROR(VLOOKUP(A68,'Season 4'!AF$4:CC$104,9,0),"0"),IFERROR(VLOOKUP(A68,'Season 5'!AF$4:CC$104,9,0),"0"),
IFERROR(VLOOKUP(A68,'Season 6'!AF$4:CC$104,9,0),"0"),IFERROR(VLOOKUP(A68,'Season 7'!AF$4:CC$104,9,0),"0"),
IFERROR(VLOOKUP(A68,'Season 8'!AF$4:CC$104,9,0),"0"),IFERROR(VLOOKUP(A68,'Season 9'!AF$4:CC$104,9,0),"0"),
IFERROR(VLOOKUP(A68,'Season 10'!AF$4:CC$104,9,0),"0"),IFERROR(VLOOKUP(A68,'Season 11'!AF$4:CC$104,9,0),"0"),
IFERROR(VLOOKUP(A68,'Season 12'!AF$4:CC$104,9,0),"0"),IFERROR(VLOOKUP(A68,'Season 13'!AF$4:CC$104,9,0),"0"),
IFERROR(VLOOKUP(A68,'Season 14'!AF$4:CC$104,9,0),"0"),IFERROR(VLOOKUP(A68,'Season 15'!AF$4:CC$104,9,0),"0"),)</f>
        <v>0</v>
      </c>
      <c r="J68" s="26">
        <f>SUM(IFERROR(VLOOKUP(A68,BI$3:BN$152,3,0),"0"),IFERROR(VLOOKUP(A68,'Season 1'!AF$4:CC$104,10,0),"0"),
IFERROR(VLOOKUP(A68,'Season 2'!AF$4:CC$104,10,0),"0"),IFERROR(VLOOKUP(A68,'Season 3'!AF$4:CC$104,10,0),"0"),
IFERROR(VLOOKUP(A68,'Season 4'!AF$4:CC$104,10,0),"0"),IFERROR(VLOOKUP(A68,'Season 5'!AF$4:CC$104,10,0),"0"),
IFERROR(VLOOKUP(A68,'Season 6'!AF$4:CC$104,10,0),"0"),IFERROR(VLOOKUP(A68,'Season 7'!AF$4:CC$104,10,0),"0"),
IFERROR(VLOOKUP(A68,'Season 8'!AF$4:CC$104,10,0),"0"),IFERROR(VLOOKUP(A68,'Season 9'!AF$4:CC$104,10,0),"0"),
IFERROR(VLOOKUP(A68,'Season 10'!AF$4:CC$104,10,0),"0"),IFERROR(VLOOKUP(A68,'Season 11'!AF$4:CC$104,10,0),"0"),
IFERROR(VLOOKUP(A68,'Season 12'!AF$4:CC$104,10,0),"0"),IFERROR(VLOOKUP(A68,'Season 13'!AF$4:CC$104,10,0),"0"),
IFERROR(VLOOKUP(A68,'Season 14'!AF$4:CC$104,10,0),"0"),IFERROR(VLOOKUP(A68,'Season 15'!AF$4:CC$104,10,0),"0"),)</f>
        <v>0</v>
      </c>
      <c r="K68" s="699">
        <f>SUM(IFERROR(VLOOKUP(A68,BI$3:BN$152,4,0),"0"),IFERROR(VLOOKUP(A68,'Season 1'!AF$4:CC$104,11,0),"0"),
IFERROR(VLOOKUP(A68,'Season 2'!AF$4:CC$104,11,0),"0"),IFERROR(VLOOKUP(A68,'Season 3'!AF$4:CC$104,11,0),"0"),
IFERROR(VLOOKUP(A68,'Season 4'!AF$4:CC$104,11,0),"0"),IFERROR(VLOOKUP(A68,'Season 5'!AF$4:CC$104,11,0),"0"),
IFERROR(VLOOKUP(A68,'Season 6'!AF$4:CC$104,11,0),"0"),IFERROR(VLOOKUP(A68,'Season 7'!AF$4:CC$104,11,0),"0"),
IFERROR(VLOOKUP(A68,'Season 8'!AF$4:CC$104,11,0),"0"),IFERROR(VLOOKUP(A68,'Season 9'!AF$4:CC$104,11,0),"0"),
IFERROR(VLOOKUP(A68,'Season 10'!AF$4:CC$104,11,0),"0"),IFERROR(VLOOKUP(A68,'Season 11'!AF$4:CC$104,11,0),"0"),
IFERROR(VLOOKUP(A68,'Season 12'!AF$4:CC$104,11,0),"0"),IFERROR(VLOOKUP(A68,'Season 13'!AF$4:CC$104,11,0),"0"),
IFERROR(VLOOKUP(A68,'Season 14'!AF$4:CC$104,11,0),"0"),IFERROR(VLOOKUP(A68,'Season 15'!AF$4:CC$104,11,0),"0"),)</f>
        <v>0</v>
      </c>
      <c r="L68" s="700">
        <f>SUM(IFERROR(VLOOKUP($A68,'Season 1'!AF$4:CC$104,12,0),"0"),
IFERROR(VLOOKUP($A68,'Season 2'!AF$4:CC$104,12,0),"0"),IFERROR(VLOOKUP($A68,'Season 3'!AF$4:CC$104,12,0),"0"),
IFERROR(VLOOKUP($A68,'Season 4'!AF$4:CC$104,12,0),"0"),IFERROR(VLOOKUP($A68,'Season 5'!AF$4:CC$104,12,0),"0"),
IFERROR(VLOOKUP($A68,'Season 6'!AF$4:CC$104,12,0),"0"),IFERROR(VLOOKUP($A68,'Season 7'!AF$4:CC$104,12,0),"0"),
IFERROR(VLOOKUP($A68,'Season 8'!AF$4:CC$104,12,0),"0"),IFERROR(VLOOKUP($A68,'Season 9'!AF$4:CC$104,12,0),"0"),
IFERROR(VLOOKUP($A68,'Season 10'!AF$4:CC$104,12,0),"0"),IFERROR(VLOOKUP($A68,'Season 11'!AF$4:CC$104,12,0),"0"),
IFERROR(VLOOKUP($A68,'Season 12'!AF$4:CC$104,12,0),"0"),IFERROR(VLOOKUP($A68,'Season 13'!AF$4:CC$104,12,0),"0"),
IFERROR(VLOOKUP($A68,'Season 14'!AF$4:CC$104,12,0),"0"),IFERROR(VLOOKUP($A68,'Season 15'!AF$4:CC$104,12,0),"0"),)</f>
        <v>0</v>
      </c>
      <c r="M68" s="692">
        <f>SUM(IFERROR(VLOOKUP($A68,'Season 1'!AF$4:CC$104,13,0),"0"),
IFERROR(VLOOKUP($A68,'Season 2'!AF$4:CC$104,13,0),"0"),IFERROR(VLOOKUP($A68,'Season 3'!AF$4:CC$104,13,0),"0"),
IFERROR(VLOOKUP($A68,'Season 4'!AF$4:CC$104,13,0),"0"),IFERROR(VLOOKUP($A68,'Season 5'!AF$4:CC$104,13,0),"0"),
IFERROR(VLOOKUP($A68,'Season 6'!AF$4:CC$104,13,0),"0"),IFERROR(VLOOKUP($A68,'Season 7'!AF$4:CC$104,13,0),"0"),
IFERROR(VLOOKUP($A68,'Season 8'!AF$4:CC$104,13,0),"0"),IFERROR(VLOOKUP($A68,'Season 9'!AF$4:CC$104,13,0),"0"),
IFERROR(VLOOKUP($A68,'Season 10'!AF$4:CC$104,13,0),"0"),IFERROR(VLOOKUP($A68,'Season 11'!AF$4:CC$104,13,0),"0"),
IFERROR(VLOOKUP($A68,'Season 12'!AF$4:CC$104,13,0),"0"),IFERROR(VLOOKUP($A68,'Season 13'!AF$4:CC$104,13,0),"0"),
IFERROR(VLOOKUP($A68,'Season 14'!AF$4:CC$104,13,0),"0"),IFERROR(VLOOKUP($A68,'Season 15'!AF$4:CC$104,13,0),"0"),)</f>
        <v>0</v>
      </c>
      <c r="N68" s="1023">
        <f>SUM(IFERROR(VLOOKUP($A68,'Season 1'!AF$4:CC$104,14,0),"0"),
IFERROR(VLOOKUP($A68,'Season 2'!AF$4:CC$104,14,0),"0"),IFERROR(VLOOKUP($A68,'Season 3'!AF$4:CC$104,14,0),"0"),
IFERROR(VLOOKUP($A68,'Season 4'!AF$4:CC$104,14,0),"0"),IFERROR(VLOOKUP($A68,'Season 5'!AF$4:CC$104,14,0),"0"),
IFERROR(VLOOKUP($A68,'Season 6'!AF$4:CC$104,14,0),"0"),IFERROR(VLOOKUP($A68,'Season 7'!AF$4:CC$104,14,0),"0"),
IFERROR(VLOOKUP($A68,'Season 8'!AF$4:CC$104,14,0),"0"),IFERROR(VLOOKUP($A68,'Season 9'!AF$4:CC$104,14,0),"0"),
IFERROR(VLOOKUP($A68,'Season 10'!AF$4:CC$104,14,0),"0"),IFERROR(VLOOKUP($A68,'Season 11'!AF$4:CC$104,14,0),"0"),
IFERROR(VLOOKUP($A68,'Season 12'!AF$4:CC$104,14,0),"0"),IFERROR(VLOOKUP($A68,'Season 13'!AF$4:CC$104,14,0),"0"),
IFERROR(VLOOKUP($A68,'Season 14'!AF$4:CC$104,14,0),"0"),IFERROR(VLOOKUP($A68,'Season 15'!AF$4:CC$104,14,0),"0"),)</f>
        <v>0</v>
      </c>
      <c r="O68" s="26">
        <f>SUM(IFERROR(VLOOKUP($A68,'Season 1'!AF$4:CC$104,15,0),"0"),
IFERROR(VLOOKUP($A68,'Season 2'!AF$4:CC$104,15,0),"0"),IFERROR(VLOOKUP($A68,'Season 3'!AF$4:CC$104,15,0),"0"),
IFERROR(VLOOKUP($A68,'Season 4'!AF$4:CC$104,15,0),"0"),IFERROR(VLOOKUP($A68,'Season 5'!AF$4:CC$104,15,0),"0"),
IFERROR(VLOOKUP($A68,'Season 6'!AF$4:CC$104,15,0),"0"),IFERROR(VLOOKUP($A68,'Season 7'!AF$4:CC$104,15,0),"0"),
IFERROR(VLOOKUP($A68,'Season 8'!AF$4:CC$104,15,0),"0"),IFERROR(VLOOKUP($A68,'Season 9'!AF$4:CC$104,15,0),"0"),
IFERROR(VLOOKUP($A68,'Season 10'!AF$4:CC$104,15,0),"0"),IFERROR(VLOOKUP($A68,'Season 11'!AF$4:CC$104,15,0),"0"),
IFERROR(VLOOKUP($A68,'Season 12'!AF$4:CC$104,15,0),"0"),IFERROR(VLOOKUP($A68,'Season 13'!AF$4:CC$104,15,0),"0"),
IFERROR(VLOOKUP($A68,'Season 14'!AF$4:CC$104,15,0),"0"),IFERROR(VLOOKUP($A68,'Season 15'!AF$4:CC$104,15,0),"0"),)</f>
        <v>0</v>
      </c>
      <c r="P68" s="699">
        <f>SUM(IFERROR(VLOOKUP($A68,'Season 1'!AF$4:CC$104,16,0),"0"),
IFERROR(VLOOKUP($A68,'Season 2'!AF$4:CC$104,16,0),"0"),IFERROR(VLOOKUP($A68,'Season 3'!AF$4:CC$104,16,0),"0"),
IFERROR(VLOOKUP($A68,'Season 4'!AF$4:CC$104,16,0),"0"),IFERROR(VLOOKUP($A68,'Season 5'!AF$4:CC$104,16,0),"0"),
IFERROR(VLOOKUP($A68,'Season 6'!AF$4:CC$104,16,0),"0"),IFERROR(VLOOKUP($A68,'Season 7'!AF$4:CC$104,16,0),"0"),
IFERROR(VLOOKUP($A68,'Season 8'!AF$4:CC$104,16,0),"0"),IFERROR(VLOOKUP($A68,'Season 9'!AF$4:CC$104,16,0),"0"),
IFERROR(VLOOKUP($A68,'Season 10'!AF$4:CC$104,16,0),"0"),IFERROR(VLOOKUP($A68,'Season 11'!AF$4:CC$104,16,0),"0"),
IFERROR(VLOOKUP($A68,'Season 12'!AF$4:CC$104,16,0),"0"),IFERROR(VLOOKUP($A68,'Season 13'!AF$4:CC$104,16,0),"0"),
IFERROR(VLOOKUP($A68,'Season 14'!AF$4:CC$104,16,0),"0"),IFERROR(VLOOKUP($A68,'Season 15'!AF$4:CC$104,16,0),"0"),)</f>
        <v>0</v>
      </c>
      <c r="Q68" s="700">
        <f>SUM(IFERROR(VLOOKUP($A68,'Season 1'!AF$4:CC$104,17,0),"0"),
IFERROR(VLOOKUP($A68,'Season 2'!AF$4:CC$104,17,0),"0"),IFERROR(VLOOKUP($A68,'Season 3'!AF$4:CC$104,17,0),"0"),
IFERROR(VLOOKUP($A68,'Season 4'!AF$4:CC$104,17,0),"0"),IFERROR(VLOOKUP($A68,'Season 5'!AF$4:CC$104,17,0),"0"),
IFERROR(VLOOKUP($A68,'Season 6'!AF$4:CC$104,17,0),"0"),IFERROR(VLOOKUP($A68,'Season 7'!AF$4:CC$104,17,0),"0"),
IFERROR(VLOOKUP($A68,'Season 8'!AF$4:CC$104,17,0),"0"),IFERROR(VLOOKUP($A68,'Season 9'!AF$4:CC$104,17,0),"0"),
IFERROR(VLOOKUP($A68,'Season 10'!AF$4:CC$104,17,0),"0"),IFERROR(VLOOKUP($A68,'Season 11'!AF$4:CC$104,17,0),"0"),
IFERROR(VLOOKUP($A68,'Season 12'!AF$4:CC$104,17,0),"0"),IFERROR(VLOOKUP($A68,'Season 13'!AF$4:CC$104,17,0),"0"),
IFERROR(VLOOKUP($A68,'Season 14'!AF$4:CC$104,17,0),"0"),IFERROR(VLOOKUP($A68,'Season 15'!AF$4:CC$104,17,0),"0"),)</f>
        <v>0</v>
      </c>
      <c r="R68" s="692">
        <f>SUM(IFERROR(VLOOKUP($A68,'Season 1'!AF$4:CC$104,18,0),"0"),
IFERROR(VLOOKUP($A68,'Season 2'!AF$4:CC$104,18,0),"0"),IFERROR(VLOOKUP($A68,'Season 3'!AF$4:CC$104,18,0),"0"),
IFERROR(VLOOKUP($A68,'Season 4'!AF$4:CC$104,18,0),"0"),IFERROR(VLOOKUP($A68,'Season 5'!AF$4:CC$104,18,0),"0"),
IFERROR(VLOOKUP($A68,'Season 6'!AF$4:CC$104,18,0),"0"),IFERROR(VLOOKUP($A68,'Season 7'!AF$4:CC$104,18,0),"0"),
IFERROR(VLOOKUP($A68,'Season 8'!AF$4:CC$104,18,0),"0"),IFERROR(VLOOKUP($A68,'Season 9'!AF$4:CC$104,18,0),"0"),
IFERROR(VLOOKUP($A68,'Season 10'!AF$4:CC$104,18,0),"0"),IFERROR(VLOOKUP($A68,'Season 11'!AF$4:CC$104,18,0),"0"),
IFERROR(VLOOKUP($A68,'Season 12'!AF$4:CC$104,18,0),"0"),IFERROR(VLOOKUP($A68,'Season 13'!AF$4:CC$104,18,0),"0"),
IFERROR(VLOOKUP($A68,'Season 14'!AF$4:CC$104,18,0),"0"),IFERROR(VLOOKUP($A68,'Season 15'!AF$4:CC$104,18,0),"0"),)</f>
        <v>0</v>
      </c>
      <c r="S68" s="1023">
        <f>SUM(IFERROR(VLOOKUP($A68,'Season 1'!AF$4:CC$104,19,0),"0"),
IFERROR(VLOOKUP($A68,'Season 2'!AF$4:CC$104,19,0),"0"),IFERROR(VLOOKUP($A68,'Season 3'!AF$4:CC$104,19,0),"0"),
IFERROR(VLOOKUP($A68,'Season 4'!AF$4:CC$104,19,0),"0"),IFERROR(VLOOKUP($A68,'Season 5'!AF$4:CC$104,19,0),"0"),
IFERROR(VLOOKUP($A68,'Season 6'!AF$4:CC$104,19,0),"0"),IFERROR(VLOOKUP($A68,'Season 7'!AF$4:CC$104,19,0),"0"),
IFERROR(VLOOKUP($A68,'Season 8'!AF$4:CC$104,19,0),"0"),IFERROR(VLOOKUP($A68,'Season 9'!AF$4:CC$104,19,0),"0"),
IFERROR(VLOOKUP($A68,'Season 10'!AF$4:CC$104,19,0),"0"),IFERROR(VLOOKUP($A68,'Season 11'!AF$4:CC$104,19,0),"0"),
IFERROR(VLOOKUP($A68,'Season 12'!AF$4:CC$104,19,0),"0"),IFERROR(VLOOKUP($A68,'Season 13'!AF$4:CC$104,19,0),"0"),
IFERROR(VLOOKUP($A68,'Season 14'!AF$4:CC$104,19,0),"0"),IFERROR(VLOOKUP($A68,'Season 15'!AF$4:CC$104,19,0),"0"),)</f>
        <v>0</v>
      </c>
      <c r="T68" s="26">
        <f>SUM(IFERROR(VLOOKUP($A68,'Season 1'!AF$4:CC$104,20,0),"0"),
IFERROR(VLOOKUP($A68,'Season 2'!AF$4:CC$104,20,0),"0"),IFERROR(VLOOKUP($A68,'Season 3'!AF$4:CC$104,20,0),"0"),
IFERROR(VLOOKUP($A68,'Season 4'!AF$4:CC$104,20,0),"0"),IFERROR(VLOOKUP($A68,'Season 5'!AF$4:CC$104,20,0),"0"),
IFERROR(VLOOKUP($A68,'Season 6'!AF$4:CC$104,20,0),"0"),IFERROR(VLOOKUP($A68,'Season 7'!AF$4:CC$104,20,0),"0"),
IFERROR(VLOOKUP($A68,'Season 8'!AF$4:CC$104,20,0),"0"),IFERROR(VLOOKUP($A68,'Season 9'!AF$4:CC$104,20,0),"0"),
IFERROR(VLOOKUP($A68,'Season 10'!AF$4:CC$104,20,0),"0"),IFERROR(VLOOKUP($A68,'Season 11'!AF$4:CC$104,20,0),"0"),
IFERROR(VLOOKUP($A68,'Season 12'!AF$4:CC$104,20,0),"0"),IFERROR(VLOOKUP($A68,'Season 13'!AF$4:CC$104,20,0),"0"),
IFERROR(VLOOKUP($A68,'Season 14'!AF$4:CC$104,20,0),"0"),IFERROR(VLOOKUP($A68,'Season 15'!AF$4:CC$104,20,0),"0"),)</f>
        <v>0</v>
      </c>
      <c r="U68" s="699">
        <f>SUM(IFERROR(VLOOKUP($A68,'Season 1'!AF$4:CC$104,21,0),"0"),
IFERROR(VLOOKUP($A68,'Season 2'!AF$4:CC$104,21,0),"0"),IFERROR(VLOOKUP($A68,'Season 3'!AF$4:CC$104,21,0),"0"),
IFERROR(VLOOKUP($A68,'Season 4'!AF$4:CC$104,21,0),"0"),IFERROR(VLOOKUP($A68,'Season 5'!AF$4:CC$104,21,0),"0"),
IFERROR(VLOOKUP($A68,'Season 6'!AF$4:CC$104,21,0),"0"),IFERROR(VLOOKUP($A68,'Season 7'!AF$4:CC$104,21,0),"0"),
IFERROR(VLOOKUP($A68,'Season 8'!AF$4:CC$104,21,0),"0"),IFERROR(VLOOKUP($A68,'Season 9'!AF$4:CC$104,21,0),"0"),
IFERROR(VLOOKUP($A68,'Season 10'!AF$4:CC$104,21,0),"0"),IFERROR(VLOOKUP($A68,'Season 11'!AF$4:CC$104,21,0),"0"),
IFERROR(VLOOKUP($A68,'Season 12'!AF$4:CC$104,21,0),"0"),IFERROR(VLOOKUP($A68,'Season 13'!AF$4:CC$104,21,0),"0"),
IFERROR(VLOOKUP($A68,'Season 14'!AF$4:CC$104,21,0),"0"),IFERROR(VLOOKUP($A68,'Season 15'!AF$4:CC$104,21,0),"0"),)</f>
        <v>0</v>
      </c>
      <c r="V68" s="700">
        <f>SUM(IFERROR(VLOOKUP($A68,'Season 1'!AF$4:CC$104,22,0),"0"),
IFERROR(VLOOKUP($A68,'Season 2'!AF$4:CC$104,22,0),"0"),IFERROR(VLOOKUP($A68,'Season 3'!AF$4:CC$104,22,0),"0"),
IFERROR(VLOOKUP($A68,'Season 4'!AF$4:CC$104,22,0),"0"),IFERROR(VLOOKUP($A68,'Season 5'!AF$4:CC$104,22,0),"0"),
IFERROR(VLOOKUP($A68,'Season 6'!AF$4:CC$104,22,0),"0"),IFERROR(VLOOKUP($A68,'Season 7'!AF$4:CC$104,22,0),"0"),
IFERROR(VLOOKUP($A68,'Season 8'!AF$4:CC$104,22,0),"0"),IFERROR(VLOOKUP($A68,'Season 9'!AF$4:CC$104,22,0),"0"),
IFERROR(VLOOKUP($A68,'Season 10'!AF$4:CC$104,22,0),"0"),IFERROR(VLOOKUP($A68,'Season 11'!AF$4:CC$104,22,0),"0"),
IFERROR(VLOOKUP($A68,'Season 12'!AF$4:CC$104,22,0),"0"),IFERROR(VLOOKUP($A68,'Season 13'!AF$4:CC$104,22,0),"0"),
IFERROR(VLOOKUP($A68,'Season 14'!AF$4:CC$104,22,0),"0"),IFERROR(VLOOKUP($A68,'Season 15'!AF$4:CC$104,22,0),"0"),)</f>
        <v>0</v>
      </c>
      <c r="W68" s="692">
        <f>SUM(IFERROR(VLOOKUP($A68,'Season 1'!AF$4:CC$104,23,0),"0"),
IFERROR(VLOOKUP($A68,'Season 2'!AF$4:CC$104,23,0),"0"),IFERROR(VLOOKUP($A68,'Season 3'!AF$4:CC$104,23,0),"0"),
IFERROR(VLOOKUP($A68,'Season 4'!AF$4:CC$104,23,0),"0"),IFERROR(VLOOKUP($A68,'Season 5'!AF$4:CC$104,23,0),"0"),
IFERROR(VLOOKUP($A68,'Season 6'!AF$4:CC$104,23,0),"0"),IFERROR(VLOOKUP($A68,'Season 7'!AF$4:CC$104,23,0),"0"),
IFERROR(VLOOKUP($A68,'Season 8'!AF$4:CC$104,23,0),"0"),IFERROR(VLOOKUP($A68,'Season 9'!AF$4:CC$104,23,0),"0"),
IFERROR(VLOOKUP($A68,'Season 10'!AF$4:CC$104,23,0),"0"),IFERROR(VLOOKUP($A68,'Season 11'!AF$4:CC$104,23,0),"0"),
IFERROR(VLOOKUP($A68,'Season 12'!AF$4:CC$104,23,0),"0"),IFERROR(VLOOKUP($A68,'Season 13'!AF$4:CC$104,23,0),"0"),
IFERROR(VLOOKUP($A68,'Season 14'!AF$4:CC$104,23,0),"0"),IFERROR(VLOOKUP($A68,'Season 15'!AF$4:CC$104,23,0),"0"),)</f>
        <v>0</v>
      </c>
      <c r="X68" s="1023">
        <f>SUM(IFERROR(VLOOKUP($A68,'Season 1'!AF$4:CC$104,24,0),"0"),
IFERROR(VLOOKUP($A68,'Season 2'!AF$4:CC$104,24,0),"0"),IFERROR(VLOOKUP($A68,'Season 3'!AF$4:CC$104,24,0),"0"),
IFERROR(VLOOKUP($A68,'Season 4'!AF$4:CC$104,24,0),"0"),IFERROR(VLOOKUP($A68,'Season 5'!AF$4:CC$104,24,0),"0"),
IFERROR(VLOOKUP($A68,'Season 6'!AF$4:CC$104,24,0),"0"),IFERROR(VLOOKUP($A68,'Season 7'!AF$4:CC$104,24,0),"0"),
IFERROR(VLOOKUP($A68,'Season 8'!AF$4:CC$104,24,0),"0"),IFERROR(VLOOKUP($A68,'Season 9'!AF$4:CC$104,24,0),"0"),
IFERROR(VLOOKUP($A68,'Season 10'!AF$4:CC$104,24,0),"0"),IFERROR(VLOOKUP($A68,'Season 11'!AF$4:CC$104,24,0),"0"),
IFERROR(VLOOKUP($A68,'Season 12'!AF$4:CC$104,24,0),"0"),IFERROR(VLOOKUP($A68,'Season 13'!AF$4:CC$104,24,0),"0"),
IFERROR(VLOOKUP($A68,'Season 14'!AF$4:CC$104,24,0),"0"),IFERROR(VLOOKUP($A68,'Season 15'!AF$4:CC$104,24,0),"0"),)</f>
        <v>0</v>
      </c>
      <c r="Y68" s="26">
        <f>SUM(IFERROR(VLOOKUP($A68,'Season 1'!AF$4:CC$104,25,0),"0"),
IFERROR(VLOOKUP($A68,'Season 2'!AF$4:CC$104,25,0),"0"),IFERROR(VLOOKUP($A68,'Season 3'!AF$4:CC$104,25,0),"0"),
IFERROR(VLOOKUP($A68,'Season 4'!AF$4:CC$104,25,0),"0"),IFERROR(VLOOKUP($A68,'Season 5'!AF$4:CC$104,25,0),"0"),
IFERROR(VLOOKUP($A68,'Season 6'!AF$4:CC$104,25,0),"0"),IFERROR(VLOOKUP($A68,'Season 7'!AF$4:CC$104,25,0),"0"),
IFERROR(VLOOKUP($A68,'Season 8'!AF$4:CC$104,25,0),"0"),IFERROR(VLOOKUP($A68,'Season 9'!AF$4:CC$104,25,0),"0"),
IFERROR(VLOOKUP($A68,'Season 10'!AF$4:CC$104,25,0),"0"),IFERROR(VLOOKUP($A68,'Season 11'!AF$4:CC$104,25,0),"0"),
IFERROR(VLOOKUP($A68,'Season 12'!AF$4:CC$104,25,0),"0"),IFERROR(VLOOKUP($A68,'Season 13'!AF$4:CC$104,25,0),"0"),
IFERROR(VLOOKUP($A68,'Season 14'!AF$4:CC$104,25,0),"0"),IFERROR(VLOOKUP($A68,'Season 15'!AF$4:CC$104,25,0),"0"),)</f>
        <v>0</v>
      </c>
      <c r="Z68" s="699">
        <f>SUM(IFERROR(VLOOKUP($A68,'Season 1'!AF$4:CC$104,26,0),"0"),
IFERROR(VLOOKUP($A68,'Season 2'!AF$4:CC$104,26,0),"0"),IFERROR(VLOOKUP($A68,'Season 3'!AF$4:CC$104,26,0),"0"),
IFERROR(VLOOKUP($A68,'Season 4'!AF$4:CC$104,26,0),"0"),IFERROR(VLOOKUP($A68,'Season 5'!AF$4:CC$104,26,0),"0"),
IFERROR(VLOOKUP($A68,'Season 6'!AF$4:CC$104,26,0),"0"),IFERROR(VLOOKUP($A68,'Season 7'!AF$4:CC$104,26,0),"0"),
IFERROR(VLOOKUP($A68,'Season 8'!AF$4:CC$104,26,0),"0"),IFERROR(VLOOKUP($A68,'Season 9'!AF$4:CC$104,26,0),"0"),
IFERROR(VLOOKUP($A68,'Season 10'!AF$4:CC$104,26,0),"0"),IFERROR(VLOOKUP($A68,'Season 11'!AF$4:CC$104,26,0),"0"),
IFERROR(VLOOKUP($A68,'Season 12'!AF$4:CC$104,26,0),"0"),IFERROR(VLOOKUP($A68,'Season 13'!AF$4:CC$104,26,0),"0"),
IFERROR(VLOOKUP($A68,'Season 14'!AF$4:CC$104,26,0),"0"),IFERROR(VLOOKUP($A68,'Season 15'!AF$4:CC$104,26,0),"0"),)</f>
        <v>0</v>
      </c>
      <c r="AA68" s="700">
        <f>SUM(IFERROR(VLOOKUP($A68,'Season 1'!AF$4:CC$104,27,0),"0"),
IFERROR(VLOOKUP($A68,'Season 2'!AF$4:CC$104,27,0),"0"),IFERROR(VLOOKUP($A68,'Season 3'!AF$4:CC$104,27,0),"0"),
IFERROR(VLOOKUP($A68,'Season 4'!AF$4:CC$104,27,0),"0"),IFERROR(VLOOKUP($A68,'Season 5'!AF$4:CC$104,27,0),"0"),
IFERROR(VLOOKUP($A68,'Season 6'!AF$4:CC$104,27,0),"0"),IFERROR(VLOOKUP($A68,'Season 7'!AF$4:CC$104,27,0),"0"),
IFERROR(VLOOKUP($A68,'Season 8'!AF$4:CC$104,27,0),"0"),IFERROR(VLOOKUP($A68,'Season 9'!AF$4:CC$104,27,0),"0"),
IFERROR(VLOOKUP($A68,'Season 10'!AF$4:CC$104,27,0),"0"),IFERROR(VLOOKUP($A68,'Season 11'!AF$4:CC$104,27,0),"0"),
IFERROR(VLOOKUP($A68,'Season 12'!AF$4:CC$104,27,0),"0"),IFERROR(VLOOKUP($A68,'Season 13'!AF$4:CC$104,27,0),"0"),
IFERROR(VLOOKUP($A68,'Season 14'!AF$4:CC$104,27,0),"0"),IFERROR(VLOOKUP($A68,'Season 15'!AF$4:CC$104,27,0),"0"),)</f>
        <v>0</v>
      </c>
      <c r="AB68" s="692">
        <f>SUM(IFERROR(VLOOKUP($A68,'Season 1'!AF$4:CC$104,28,0),"0"),
IFERROR(VLOOKUP($A68,'Season 2'!AF$4:CC$104,28,0),"0"),IFERROR(VLOOKUP($A68,'Season 3'!AF$4:CC$104,28,0),"0"),
IFERROR(VLOOKUP($A68,'Season 4'!AF$4:CC$104,28,0),"0"),IFERROR(VLOOKUP($A68,'Season 5'!AF$4:CC$104,28,0),"0"),
IFERROR(VLOOKUP($A68,'Season 6'!AF$4:CC$104,28,0),"0"),IFERROR(VLOOKUP($A68,'Season 7'!AF$4:CC$104,28,0),"0"),
IFERROR(VLOOKUP($A68,'Season 8'!AF$4:CC$104,28,0),"0"),IFERROR(VLOOKUP($A68,'Season 9'!AF$4:CC$104,28,0),"0"),
IFERROR(VLOOKUP($A68,'Season 10'!AF$4:CC$104,28,0),"0"),IFERROR(VLOOKUP($A68,'Season 11'!AF$4:CC$104,28,0),"0"),
IFERROR(VLOOKUP($A68,'Season 12'!AF$4:CC$104,28,0),"0"),IFERROR(VLOOKUP($A68,'Season 13'!AF$4:CC$104,28,0),"0"),
IFERROR(VLOOKUP($A68,'Season 14'!AF$4:CC$104,28,0),"0"),IFERROR(VLOOKUP($A68,'Season 15'!AF$4:CC$104,28,0),"0"),)</f>
        <v>0</v>
      </c>
      <c r="AC68" s="1023">
        <f>SUM(IFERROR(VLOOKUP($A68,'Season 1'!AF$4:CC$104,29,0),"0"),
IFERROR(VLOOKUP($A68,'Season 2'!AF$4:CC$104,29,0),"0"),IFERROR(VLOOKUP($A68,'Season 3'!AF$4:CC$104,29,0),"0"),
IFERROR(VLOOKUP($A68,'Season 4'!AF$4:CC$104,29,0),"0"),IFERROR(VLOOKUP($A68,'Season 5'!AF$4:CC$104,29,0),"0"),
IFERROR(VLOOKUP($A68,'Season 6'!AF$4:CC$104,29,0),"0"),IFERROR(VLOOKUP($A68,'Season 7'!AF$4:CC$104,29,0),"0"),
IFERROR(VLOOKUP($A68,'Season 8'!AF$4:CC$104,29,0),"0"),IFERROR(VLOOKUP($A68,'Season 9'!AF$4:CC$104,29,0),"0"),
IFERROR(VLOOKUP($A68,'Season 10'!AF$4:CC$104,29,0),"0"),IFERROR(VLOOKUP($A68,'Season 11'!AF$4:CC$104,29,0),"0"),
IFERROR(VLOOKUP($A68,'Season 12'!AF$4:CC$104,29,0),"0"),IFERROR(VLOOKUP($A68,'Season 13'!AF$4:CC$104,29,0),"0"),
IFERROR(VLOOKUP($A68,'Season 14'!AF$4:CC$104,29,0),"0"),IFERROR(VLOOKUP($A68,'Season 15'!AF$4:CC$104,29,0),"0"),)</f>
        <v>0</v>
      </c>
      <c r="AD68" s="26">
        <f>SUM(IFERROR(VLOOKUP($A68,'Season 1'!AF$4:CC$104,30,0),"0"),
IFERROR(VLOOKUP($A68,'Season 2'!AF$4:CC$104,30,0),"0"),IFERROR(VLOOKUP($A68,'Season 3'!AF$4:CC$104,30,0),"0"),
IFERROR(VLOOKUP($A68,'Season 4'!AF$4:CC$104,30,0),"0"),IFERROR(VLOOKUP($A68,'Season 5'!AF$4:CC$104,30,0),"0"),
IFERROR(VLOOKUP($A68,'Season 6'!AF$4:CC$104,30,0),"0"),IFERROR(VLOOKUP($A68,'Season 7'!AF$4:CC$104,30,0),"0"),
IFERROR(VLOOKUP($A68,'Season 8'!AF$4:CC$104,30,0),"0"),IFERROR(VLOOKUP($A68,'Season 9'!AF$4:CC$104,30,0),"0"),
IFERROR(VLOOKUP($A68,'Season 10'!AF$4:CC$104,30,0),"0"),IFERROR(VLOOKUP($A68,'Season 11'!AF$4:CC$104,30,0),"0"),
IFERROR(VLOOKUP($A68,'Season 12'!AF$4:CC$104,30,0),"0"),IFERROR(VLOOKUP($A68,'Season 13'!AF$4:CC$104,30,0),"0"),
IFERROR(VLOOKUP($A68,'Season 14'!AF$4:CC$104,30,0),"0"),IFERROR(VLOOKUP($A68,'Season 15'!AF$4:CC$104,30,0),"0"),)</f>
        <v>0</v>
      </c>
      <c r="AE68" s="699">
        <f>SUM(IFERROR(VLOOKUP($A68,'Season 1'!AF$4:CC$104,31,0),"0"),
IFERROR(VLOOKUP($A68,'Season 2'!AF$4:CC$104,31,0),"0"),IFERROR(VLOOKUP($A68,'Season 3'!AF$4:CC$104,31,0),"0"),
IFERROR(VLOOKUP($A68,'Season 4'!AF$4:CC$104,31,0),"0"),IFERROR(VLOOKUP($A68,'Season 5'!AF$4:CC$104,31,0),"0"),
IFERROR(VLOOKUP($A68,'Season 6'!AF$4:CC$104,31,0),"0"),IFERROR(VLOOKUP($A68,'Season 7'!AF$4:CC$104,31,0),"0"),
IFERROR(VLOOKUP($A68,'Season 8'!AF$4:CC$104,31,0),"0"),IFERROR(VLOOKUP($A68,'Season 9'!AF$4:CC$104,31,0),"0"),
IFERROR(VLOOKUP($A68,'Season 10'!AF$4:CC$104,31,0),"0"),IFERROR(VLOOKUP($A68,'Season 11'!AF$4:CC$104,31,0),"0"),
IFERROR(VLOOKUP($A68,'Season 12'!AF$4:CC$104,31,0),"0"),IFERROR(VLOOKUP($A68,'Season 13'!AF$4:CC$104,31,0),"0"),
IFERROR(VLOOKUP($A68,'Season 14'!AF$4:CC$104,31,0),"0"),IFERROR(VLOOKUP($A68,'Season 15'!AF$4:CC$104,31,0),"0"),)</f>
        <v>0</v>
      </c>
      <c r="AF68" s="700">
        <f>SUM(IFERROR(VLOOKUP($A68,'Season 3'!AF$4:CC$104,32,0),"0"),
IFERROR(VLOOKUP($A68,'Season 4'!AF$4:CC$104,32,0),"0"),IFERROR(VLOOKUP($A68,'Season 5'!AF$4:CC$104,32,0),"0"),
IFERROR(VLOOKUP($A68,'Season 6'!AF$4:CC$104,32,0),"0"),IFERROR(VLOOKUP($A68,'Season 7'!AF$4:CC$104,32,0),"0"),
IFERROR(VLOOKUP($A68,'Season 8'!AF$4:CC$104,32,0),"0"),IFERROR(VLOOKUP($A68,'Season 9'!AF$4:CC$104,32,0),"0"),
IFERROR(VLOOKUP($A68,'Season 10'!AF$4:CC$104,32,0),"0"),IFERROR(VLOOKUP($A68,'Season 11'!AF$4:CC$104,32,0),"0"),
IFERROR(VLOOKUP($A68,'Season 12'!AF$4:CC$104,32,0),"0"),IFERROR(VLOOKUP($A68,'Season 13'!AF$4:CC$104,32,0),"0"),
IFERROR(VLOOKUP($A68,'Season 14'!AF$4:CC$104,32,0),"0"),IFERROR(VLOOKUP($A68,'Season 15'!AF$4:CC$104,32,0),"0"),)</f>
        <v>0</v>
      </c>
      <c r="AG68" s="692">
        <f>SUM(IFERROR(VLOOKUP($A68,'Season 3'!AF$4:CC$104,33,0),"0"),
IFERROR(VLOOKUP($A68,'Season 4'!AF$4:CC$104,33,0),"0"),IFERROR(VLOOKUP($A68,'Season 5'!AF$4:CC$104,33,0),"0"),
IFERROR(VLOOKUP($A68,'Season 6'!AF$4:CC$104,33,0),"0"),IFERROR(VLOOKUP($A68,'Season 7'!AF$4:CC$104,33,0),"0"),
IFERROR(VLOOKUP($A68,'Season 8'!AF$4:CC$104,33,0),"0"),IFERROR(VLOOKUP($A68,'Season 9'!AF$4:CC$104,33,0),"0"),
IFERROR(VLOOKUP($A68,'Season 10'!AF$4:CC$104,33,0),"0"),IFERROR(VLOOKUP($A68,'Season 11'!AF$4:CC$104,33,0),"0"),
IFERROR(VLOOKUP($A68,'Season 12'!AF$4:CC$104,33,0),"0"),IFERROR(VLOOKUP($A68,'Season 13'!AF$4:CC$104,33,0),"0"),
IFERROR(VLOOKUP($A68,'Season 14'!AF$4:CC$104,33,0),"0"),IFERROR(VLOOKUP($A68,'Season 15'!AF$4:CC$104,33,0),"0"),)</f>
        <v>0</v>
      </c>
      <c r="AH68" s="1023">
        <f>SUM(IFERROR(VLOOKUP($A68,'Season 3'!AF$4:CC$104,34,0),"0"),
IFERROR(VLOOKUP($A68,'Season 4'!AF$4:CC$104,34,0),"0"),IFERROR(VLOOKUP($A68,'Season 5'!AF$4:CC$104,34,0),"0"),
IFERROR(VLOOKUP($A68,'Season 6'!AF$4:CC$104,34,0),"0"),IFERROR(VLOOKUP($A68,'Season 7'!AF$4:CC$104,34,0),"0"),
IFERROR(VLOOKUP($A68,'Season 8'!AF$4:CC$104,34,0),"0"),IFERROR(VLOOKUP($A68,'Season 9'!AF$4:CC$104,34,0),"0"),
IFERROR(VLOOKUP($A68,'Season 10'!AF$4:CC$104,34,0),"0"),IFERROR(VLOOKUP($A68,'Season 11'!AF$4:CC$104,34,0),"0"),
IFERROR(VLOOKUP($A68,'Season 12'!AF$4:CC$104,34,0),"0"),IFERROR(VLOOKUP($A68,'Season 13'!AF$4:CC$104,34,0),"0"),
IFERROR(VLOOKUP($A68,'Season 14'!AF$4:CC$104,34,0),"0"),IFERROR(VLOOKUP($A68,'Season 15'!AF$4:CC$104,34,0),"0"),)</f>
        <v>0</v>
      </c>
      <c r="AI68" s="26">
        <f>SUM(IFERROR(VLOOKUP($A68,'Season 3'!AF$4:CC$104,35,0),"0"),
IFERROR(VLOOKUP($A68,'Season 4'!AF$4:CC$104,35,0),"0"),IFERROR(VLOOKUP($A68,'Season 5'!AF$4:CC$104,35,0),"0"),
IFERROR(VLOOKUP($A68,'Season 6'!AF$4:CC$104,35,0),"0"),IFERROR(VLOOKUP($A68,'Season 7'!AF$4:CC$104,35,0),"0"),
IFERROR(VLOOKUP($A68,'Season 8'!AF$4:CC$104,35,0),"0"),IFERROR(VLOOKUP($A68,'Season 9'!AF$4:CC$104,35,0),"0"),
IFERROR(VLOOKUP($A68,'Season 10'!AF$4:CC$104,35,0),"0"),IFERROR(VLOOKUP($A68,'Season 11'!AF$4:CC$104,35,0),"0"),
IFERROR(VLOOKUP($A68,'Season 12'!AF$4:CC$104,35,0),"0"),IFERROR(VLOOKUP($A68,'Season 13'!AF$4:CC$104,35,0),"0"),
IFERROR(VLOOKUP($A68,'Season 14'!AF$4:CC$104,35,0),"0"),IFERROR(VLOOKUP($A68,'Season 15'!AF$4:CC$104,35,0),"0"),)</f>
        <v>0</v>
      </c>
      <c r="AJ68" s="699">
        <f>SUM(IFERROR(VLOOKUP($A68,'Season 3'!AF$4:CC$104,36,0),"0"),
IFERROR(VLOOKUP($A68,'Season 4'!AF$4:CC$104,36,0),"0"),IFERROR(VLOOKUP($A68,'Season 5'!AF$4:CC$104,36,0),"0"),
IFERROR(VLOOKUP($A68,'Season 6'!AF$4:CC$104,36,0),"0"),IFERROR(VLOOKUP($A68,'Season 7'!AF$4:CC$104,36,0),"0"),
IFERROR(VLOOKUP($A68,'Season 8'!AF$4:CC$104,36,0),"0"),IFERROR(VLOOKUP($A68,'Season 9'!AF$4:CC$104,36,0),"0"),
IFERROR(VLOOKUP($A68,'Season 10'!AF$4:CC$104,36,0),"0"),IFERROR(VLOOKUP($A68,'Season 11'!AF$4:CC$104,36,0),"0"),
IFERROR(VLOOKUP($A68,'Season 12'!AF$4:CC$104,36,0),"0"),IFERROR(VLOOKUP($A68,'Season 13'!AF$4:CC$104,36,0),"0"),
IFERROR(VLOOKUP($A68,'Season 14'!AF$4:CC$104,36,0),"0"),IFERROR(VLOOKUP($A68,'Season 15'!AF$4:CC$104,36,0),"0"),)</f>
        <v>0</v>
      </c>
      <c r="AK68" s="700">
        <f>SUM(IFERROR(VLOOKUP($A68,'Season 2'!AF$4:CC$104,32,0),"0"),IFERROR(VLOOKUP($A68,'Season 3'!AF$4:CC$104,37,0),"0"),
IFERROR(VLOOKUP($A68,'Season 4'!AF$4:CC$104,37,0),"0"),IFERROR(VLOOKUP($A68,'Season 5'!AF$4:CC$104,37,0),"0"),
IFERROR(VLOOKUP($A68,'Season 6'!AF$4:CC$104,37,0),"0"),IFERROR(VLOOKUP($A68,'Season 7'!AF$4:CC$104,37,0),"0"),
IFERROR(VLOOKUP($A68,'Season 8'!AF$4:CC$104,37,0),"0"),IFERROR(VLOOKUP($A68,'Season 9'!AF$4:CC$104,37,0),"0"),
IFERROR(VLOOKUP($A68,'Season 10'!AF$4:CC$104,37,0),"0"),IFERROR(VLOOKUP($A68,'Season 11'!AF$4:CC$104,37,0),"0"),
IFERROR(VLOOKUP($A68,'Season 12'!AF$4:CC$104,37,0),"0"),IFERROR(VLOOKUP($A68,'Season 13'!AF$4:CC$104,37,0),"0"),
IFERROR(VLOOKUP($A68,'Season 14'!AF$4:CC$104,37,0),"0"),IFERROR(VLOOKUP($A68,'Season 15'!AF$4:CC$104,37,0),"0"),)</f>
        <v>0</v>
      </c>
      <c r="AL68" s="692">
        <f>SUM(IFERROR(VLOOKUP($A68,'Season 2'!AF$4:CC$104,33,0),"0"),IFERROR(VLOOKUP($A68,'Season 3'!AF$4:CC$104,38,0),"0"),
IFERROR(VLOOKUP($A68,'Season 4'!AF$4:CC$104,38,0),"0"),IFERROR(VLOOKUP($A68,'Season 5'!AF$4:CC$104,38,0),"0"),
IFERROR(VLOOKUP($A68,'Season 6'!AF$4:CC$104,38,0),"0"),IFERROR(VLOOKUP($A68,'Season 7'!AF$4:CC$104,38,0),"0"),
IFERROR(VLOOKUP($A68,'Season 8'!AF$4:CC$104,38,0),"0"),IFERROR(VLOOKUP($A68,'Season 9'!AF$4:CC$104,38,0),"0"),
IFERROR(VLOOKUP($A68,'Season 10'!AF$4:CC$104,38,0),"0"),IFERROR(VLOOKUP($A68,'Season 11'!AF$4:CC$104,38,0),"0"),
IFERROR(VLOOKUP($A68,'Season 12'!AF$4:CC$104,38,0),"0"),IFERROR(VLOOKUP($A68,'Season 13'!AF$4:CC$104,38,0),"0"),
IFERROR(VLOOKUP($A68,'Season 14'!AF$4:CC$104,38,0),"0"),IFERROR(VLOOKUP($A68,'Season 15'!AF$4:CC$104,38,0),"0"),)</f>
        <v>0</v>
      </c>
      <c r="AM68" s="1023">
        <f>SUM(IFERROR(VLOOKUP($A68,'Season 2'!AF$4:CC$104,34,0),"0"),IFERROR(VLOOKUP($A68,'Season 3'!AF$4:CC$104,39,0),"0"),
IFERROR(VLOOKUP($A68,'Season 4'!AF$4:CC$104,39,0),"0"),IFERROR(VLOOKUP($A68,'Season 5'!AF$4:CC$104,39,0),"0"),
IFERROR(VLOOKUP($A68,'Season 6'!AF$4:CC$104,39,0),"0"),IFERROR(VLOOKUP($A68,'Season 7'!AF$4:CC$104,39,0),"0"),
IFERROR(VLOOKUP($A68,'Season 8'!AF$4:CC$104,39,0),"0"),IFERROR(VLOOKUP($A68,'Season 9'!AF$4:CC$104,39,0),"0"),
IFERROR(VLOOKUP($A68,'Season 10'!AF$4:CC$104,39,0),"0"),IFERROR(VLOOKUP($A68,'Season 11'!AF$4:CC$104,39,0),"0"),
IFERROR(VLOOKUP($A68,'Season 12'!AF$4:CC$104,39,0),"0"),IFERROR(VLOOKUP($A68,'Season 13'!AF$4:CC$104,39,0),"0"),
IFERROR(VLOOKUP($A68,'Season 14'!AF$4:CC$104,39,0),"0"),IFERROR(VLOOKUP($A68,'Season 15'!AF$4:CC$104,39,0),"0"),)</f>
        <v>0</v>
      </c>
      <c r="AN68" s="26">
        <f>SUM(IFERROR(VLOOKUP($A68,'Season 2'!AF$4:CC$104,35,0),"0"),IFERROR(VLOOKUP($A68,'Season 3'!AF$4:CC$104,40,0),"0"),
IFERROR(VLOOKUP($A68,'Season 4'!AF$4:CC$104,40,0),"0"),IFERROR(VLOOKUP($A68,'Season 5'!AF$4:CC$104,40,0),"0"),
IFERROR(VLOOKUP($A68,'Season 6'!AF$4:CC$104,40,0),"0"),IFERROR(VLOOKUP($A68,'Season 7'!AF$4:CC$104,40,0),"0"),
IFERROR(VLOOKUP($A68,'Season 8'!AF$4:CC$104,40,0),"0"),IFERROR(VLOOKUP($A68,'Season 9'!AF$4:CC$104,40,0),"0"),
IFERROR(VLOOKUP($A68,'Season 10'!AF$4:CC$104,40,0),"0"),IFERROR(VLOOKUP($A68,'Season 11'!AF$4:CC$104,40,0),"0"),
IFERROR(VLOOKUP($A68,'Season 12'!AF$4:CC$104,40,0),"0"),IFERROR(VLOOKUP($A68,'Season 13'!AF$4:CC$104,40,0),"0"),
IFERROR(VLOOKUP($A68,'Season 14'!AF$4:CC$104,40,0),"0"),IFERROR(VLOOKUP($A68,'Season 15'!AF$4:CC$104,40,0),"0"),)</f>
        <v>0</v>
      </c>
      <c r="AO68" s="699">
        <f>SUM(IFERROR(VLOOKUP($A68,'Season 2'!AF$4:CC$104,36,0),"0"),IFERROR(VLOOKUP($A68,'Season 3'!AF$4:CC$104,41,0),"0"),
IFERROR(VLOOKUP($A68,'Season 4'!AF$4:CC$104,41,0),"0"),IFERROR(VLOOKUP($A68,'Season 5'!AF$4:CC$104,41,0),"0"),
IFERROR(VLOOKUP($A68,'Season 6'!AF$4:CC$104,41,0),"0"),IFERROR(VLOOKUP($A68,'Season 7'!AF$4:CC$104,41,0),"0"),
IFERROR(VLOOKUP($A68,'Season 8'!AF$4:CC$104,41,0),"0"),IFERROR(VLOOKUP($A68,'Season 9'!AF$4:CC$104,41,0),"0"),
IFERROR(VLOOKUP($A68,'Season 10'!AF$4:CC$104,41,0),"0"),IFERROR(VLOOKUP($A68,'Season 11'!AF$4:CC$104,41,0),"0"),
IFERROR(VLOOKUP($A68,'Season 12'!AF$4:CC$104,41,0),"0"),IFERROR(VLOOKUP($A68,'Season 13'!AF$4:CC$104,41,0),"0"),
IFERROR(VLOOKUP($A68,'Season 14'!AF$4:CC$104,41,0),"0"),IFERROR(VLOOKUP($A68,'Season 15'!AF$4:CC$104,41,0),"0"),)</f>
        <v>0</v>
      </c>
      <c r="AP68" s="700">
        <f>SUM(IFERROR(VLOOKUP($A68,'Season 2'!AF$4:CC$104,37,0),"0"),IFERROR(VLOOKUP($A68,'Season 3'!AF$4:CC$104,42,0),"0"),
IFERROR(VLOOKUP($A68,'Season 4'!AF$4:CC$104,42,0),"0"),IFERROR(VLOOKUP($A68,'Season 5'!AF$4:CC$104,42,0),"0"),
IFERROR(VLOOKUP($A68,'Season 6'!AF$4:CC$104,42,0),"0"),IFERROR(VLOOKUP($A68,'Season 7'!AF$4:CC$104,42,0),"0"),
IFERROR(VLOOKUP($A68,'Season 8'!AF$4:CC$104,42,0),"0"),IFERROR(VLOOKUP($A68,'Season 9'!AF$4:CC$104,42,0),"0"),
IFERROR(VLOOKUP($A68,'Season 10'!AF$4:CC$104,42,0),"0"),IFERROR(VLOOKUP($A68,'Season 11'!AF$4:CC$104,42,0),"0"),
IFERROR(VLOOKUP($A68,'Season 12'!AF$4:CC$104,42,0),"0"),IFERROR(VLOOKUP($A68,'Season 13'!AF$4:CC$104,42,0),"0"),
IFERROR(VLOOKUP($A68,'Season 14'!AF$4:CC$104,42,0),"0"),IFERROR(VLOOKUP($A68,'Season 15'!AF$4:CC$104,42,0),"0"),)</f>
        <v>0</v>
      </c>
      <c r="AQ68" s="692">
        <f>SUM(IFERROR(VLOOKUP($A68,'Season 2'!AF$4:CC$104,38,0),"0"),IFERROR(VLOOKUP($A68,'Season 3'!AF$4:CC$104,43,0),"0"),
IFERROR(VLOOKUP($A68,'Season 4'!AF$4:CC$104,43,0),"0"),IFERROR(VLOOKUP($A68,'Season 5'!AF$4:CC$104,43,0),"0"),
IFERROR(VLOOKUP($A68,'Season 6'!AF$4:CC$104,43,0),"0"),IFERROR(VLOOKUP($A68,'Season 7'!AF$4:CC$104,43,0),"0"),
IFERROR(VLOOKUP($A68,'Season 8'!AF$4:CC$104,43,0),"0"),IFERROR(VLOOKUP($A68,'Season 9'!AF$4:CC$104,43,0),"0"),
IFERROR(VLOOKUP($A68,'Season 10'!AF$4:CC$104,43,0),"0"),IFERROR(VLOOKUP($A68,'Season 11'!AF$4:CC$104,43,0),"0"),
IFERROR(VLOOKUP($A68,'Season 12'!AF$4:CC$104,43,0),"0"),IFERROR(VLOOKUP($A68,'Season 13'!AF$4:CC$104,43,0),"0"),
IFERROR(VLOOKUP($A68,'Season 14'!AF$4:CC$104,43,0),"0"),IFERROR(VLOOKUP($A68,'Season 15'!AF$4:CC$104,43,0),"0"),)</f>
        <v>0</v>
      </c>
      <c r="AR68" s="1023">
        <f>SUM(IFERROR(VLOOKUP($A68,'Season 2'!AF$4:CC$104,39,0),"0"),IFERROR(VLOOKUP($A68,'Season 3'!AF$4:CC$104,44,0),"0"),
IFERROR(VLOOKUP($A68,'Season 4'!AF$4:CC$104,44,0),"0"),IFERROR(VLOOKUP($A68,'Season 5'!AF$4:CC$104,44,0),"0"),
IFERROR(VLOOKUP($A68,'Season 6'!AF$4:CC$104,44,0),"0"),IFERROR(VLOOKUP($A68,'Season 7'!AF$4:CC$104,44,0),"0"),
IFERROR(VLOOKUP($A68,'Season 8'!AF$4:CC$104,44,0),"0"),IFERROR(VLOOKUP($A68,'Season 9'!AF$4:CC$104,44,0),"0"),
IFERROR(VLOOKUP($A68,'Season 10'!AF$4:CC$104,44,0),"0"),IFERROR(VLOOKUP($A68,'Season 11'!AF$4:CC$104,44,0),"0"),
IFERROR(VLOOKUP($A68,'Season 12'!AF$4:CC$104,44,0),"0"),IFERROR(VLOOKUP($A68,'Season 13'!AF$4:CC$104,44,0),"0"),
IFERROR(VLOOKUP($A68,'Season 14'!AF$4:CC$104,44,0),"0"),IFERROR(VLOOKUP($A68,'Season 15'!AF$4:CC$104,44,0),"0"),)</f>
        <v>0</v>
      </c>
      <c r="AS68" s="26">
        <f>SUM(IFERROR(VLOOKUP($A68,'Season 2'!AF$4:CC$104,40,0),"0"),IFERROR(VLOOKUP($A68,'Season 3'!AF$4:CC$104,45,0),"0"),
IFERROR(VLOOKUP($A68,'Season 4'!AF$4:CC$104,45,0),"0"),IFERROR(VLOOKUP($A68,'Season 5'!AF$4:CC$104,45,0),"0"),
IFERROR(VLOOKUP($A68,'Season 6'!AF$4:CC$104,45,0),"0"),IFERROR(VLOOKUP($A68,'Season 7'!AF$4:CC$104,45,0),"0"),
IFERROR(VLOOKUP($A68,'Season 8'!AF$4:CC$104,45,0),"0"),IFERROR(VLOOKUP($A68,'Season 9'!AF$4:CC$104,45,0),"0"),
IFERROR(VLOOKUP($A68,'Season 10'!AF$4:CC$104,45,0),"0"),IFERROR(VLOOKUP($A68,'Season 11'!AF$4:CC$104,45,0),"0"),
IFERROR(VLOOKUP($A68,'Season 12'!AF$4:CC$104,45,0),"0"),IFERROR(VLOOKUP($A68,'Season 13'!AF$4:CC$104,45,0),"0"),
IFERROR(VLOOKUP($A68,'Season 14'!AF$4:CC$104,45,0),"0"),IFERROR(VLOOKUP($A68,'Season 15'!AF$4:CC$104,45,0),"0"),)</f>
        <v>0</v>
      </c>
      <c r="AT68" s="699">
        <f>SUM(IFERROR(VLOOKUP($A68,'Season 2'!AF$4:CC$104,41,0),"0"),IFERROR(VLOOKUP($A68,'Season 3'!AF$4:CC$104,46,0),"0"),
IFERROR(VLOOKUP($A68,'Season 4'!AF$4:CC$104,46,0),"0"),IFERROR(VLOOKUP($A68,'Season 5'!AF$4:CC$104,46,0),"0"),
IFERROR(VLOOKUP($A68,'Season 6'!AF$4:CC$104,46,0),"0"),IFERROR(VLOOKUP($A68,'Season 7'!AF$4:CC$104,46,0),"0"),
IFERROR(VLOOKUP($A68,'Season 8'!AF$4:CC$104,46,0),"0"),IFERROR(VLOOKUP($A68,'Season 9'!AF$4:CC$104,46,0),"0"),
IFERROR(VLOOKUP($A68,'Season 10'!AF$4:CC$104,46,0),"0"),IFERROR(VLOOKUP($A68,'Season 11'!AF$4:CC$104,46,0),"0"),
IFERROR(VLOOKUP($A68,'Season 12'!AF$4:CC$104,46,0),"0"),IFERROR(VLOOKUP($A68,'Season 13'!AF$4:CC$104,46,0),"0"),
IFERROR(VLOOKUP($A68,'Season 14'!AF$4:CC$104,46,0),"0"),IFERROR(VLOOKUP($A68,'Season 15'!AF$4:CC$104,46,0),"0"),)</f>
        <v>0</v>
      </c>
      <c r="AU68" s="700">
        <f>SUM(IFERROR(VLOOKUP($A68,'Season 3'!AF$4:CH$104,47,0),"0"),
IFERROR(VLOOKUP($A68,'Season 4'!AF$4:CH$104,47,0),"0"),IFERROR(VLOOKUP($A68,'Season 5'!AF$4:CH$104,47,0),"0"),
IFERROR(VLOOKUP($A68,'Season 6'!AF$4:CH$104,47,0),"0"),IFERROR(VLOOKUP($A68,'Season 7'!AF$4:CH$104,47,0),"0"),
IFERROR(VLOOKUP($A68,'Season 8'!AF$4:CH$104,47,0),"0"),IFERROR(VLOOKUP($A68,'Season 9'!AF$4:CH$104,47,0),"0"),
IFERROR(VLOOKUP($A68,'Season 10'!AF$4:CH$104,47,0),"0"),IFERROR(VLOOKUP($A68,'Season 11'!AF$4:CH$104,47,0),"0"),
IFERROR(VLOOKUP($A68,'Season 12'!AF$4:CH$104,47,0),"0"),IFERROR(VLOOKUP($A68,'Season 13'!AF$4:CH$104,47,0),"0"),
IFERROR(VLOOKUP($A68,'Season 14'!AF$4:CH$104,47,0),"0"),IFERROR(VLOOKUP($A68,'Season 15'!AF$4:CH$104,47,0),"0"),)</f>
        <v>0</v>
      </c>
      <c r="AV68" s="692">
        <f>SUM(IFERROR(VLOOKUP($A68,'Season 3'!AF$4:CH$104,48,0),"0"),
IFERROR(VLOOKUP($A68,'Season 4'!AF$4:CH$104,48,0),"0"),IFERROR(VLOOKUP($A68,'Season 5'!AF$4:CH$104,48,0),"0"),
IFERROR(VLOOKUP($A68,'Season 6'!AF$4:CH$104,48,0),"0"),IFERROR(VLOOKUP($A68,'Season 7'!AF$4:CH$104,48,0),"0"),
IFERROR(VLOOKUP($A68,'Season 8'!AF$4:CH$104,48,0),"0"),IFERROR(VLOOKUP($A68,'Season 9'!AF$4:CH$104,48,0),"0"),
IFERROR(VLOOKUP($A68,'Season 10'!AF$4:CH$104,48,0),"0"),IFERROR(VLOOKUP($A68,'Season 11'!AF$4:CH$104,48,0),"0"),
IFERROR(VLOOKUP($A68,'Season 12'!AF$4:CH$104,48,0),"0"),IFERROR(VLOOKUP($A68,'Season 13'!AF$4:CH$104,48,0),"0"),
IFERROR(VLOOKUP($A68,'Season 14'!AF$4:CH$104,48,0),"0"),IFERROR(VLOOKUP($A68,'Season 15'!AF$4:CH$104,48,0),"0"),)</f>
        <v>0</v>
      </c>
      <c r="AW68" s="1023">
        <f>SUM(IFERROR(VLOOKUP($A68,'Season 3'!AF$4:CH$104,49,0),"0"),
IFERROR(VLOOKUP($A68,'Season 4'!AF$4:CH$104,49,0),"0"),IFERROR(VLOOKUP($A68,'Season 5'!AF$4:CH$104,49,0),"0"),
IFERROR(VLOOKUP($A68,'Season 6'!AF$4:CH$104,49,0),"0"),IFERROR(VLOOKUP($A68,'Season 7'!AF$4:CH$104,49,0),"0"),
IFERROR(VLOOKUP($A68,'Season 8'!AF$4:CH$104,49,0),"0"),IFERROR(VLOOKUP($A68,'Season 9'!AF$4:CH$104,49,0),"0"),
IFERROR(VLOOKUP($A68,'Season 10'!AF$4:CH$104,49,0),"0"),IFERROR(VLOOKUP($A68,'Season 11'!AF$4:CH$104,49,0),"0"),
IFERROR(VLOOKUP($A68,'Season 12'!AF$4:CH$104,49,0),"0"),IFERROR(VLOOKUP($A68,'Season 13'!AF$4:CH$104,49,0),"0"),
IFERROR(VLOOKUP($A68,'Season 14'!AF$4:CH$104,49,0),"0"),IFERROR(VLOOKUP($A68,'Season 15'!AF$4:CH$104,49,0),"0"),)</f>
        <v>0</v>
      </c>
      <c r="AX68" s="26">
        <f>SUM(IFERROR(VLOOKUP($A68,'Season 3'!AF$4:CH$104,50,0),"0"),
IFERROR(VLOOKUP($A68,'Season 4'!AF$4:CH$104,50,0),"0"),IFERROR(VLOOKUP($A68,'Season 5'!AF$4:CH$104,50,0),"0"),
IFERROR(VLOOKUP($A68,'Season 6'!AF$4:CH$104,50,0),"0"),IFERROR(VLOOKUP($A68,'Season 7'!AF$4:CH$104,50,0),"0"),
IFERROR(VLOOKUP($A68,'Season 8'!AF$4:CH$104,50,0),"0"),IFERROR(VLOOKUP($A68,'Season 9'!AF$4:CH$104,50,0),"0"),
IFERROR(VLOOKUP($A68,'Season 10'!AF$4:CH$104,50,0),"0"),IFERROR(VLOOKUP($A68,'Season 11'!AF$4:CH$104,50,0),"0"),
IFERROR(VLOOKUP($A68,'Season 12'!AF$4:CH$104,50,0),"0"),IFERROR(VLOOKUP($A68,'Season 13'!AF$4:CH$104,50,0),"0"),
IFERROR(VLOOKUP($A68,'Season 14'!AF$4:CH$104,50,0),"0"),IFERROR(VLOOKUP($A68,'Season 15'!AF$4:CH$104,50,0),"0"),)</f>
        <v>0</v>
      </c>
      <c r="AY68" s="699">
        <f>SUM(IFERROR(VLOOKUP($A68,'Season 3'!AF$4:CH$104,51,0),"0"),
IFERROR(VLOOKUP($A68,'Season 4'!AF$4:CH$104,51,0),"0"),IFERROR(VLOOKUP($A68,'Season 5'!AF$4:CH$104,51,0),"0"),
IFERROR(VLOOKUP($A68,'Season 6'!AF$4:CH$104,51,0),"0"),IFERROR(VLOOKUP($A68,'Season 7'!AF$4:CH$104,51,0),"0"),
IFERROR(VLOOKUP($A68,'Season 8'!AF$4:CH$104,51,0),"0"),IFERROR(VLOOKUP($A68,'Season 9'!AF$4:CH$104,51,0),"0"),
IFERROR(VLOOKUP($A68,'Season 10'!AF$4:CH$104,51,0),"0"),IFERROR(VLOOKUP($A68,'Season 11'!AF$4:CH$104,51,0),"0"),
IFERROR(VLOOKUP($A68,'Season 12'!AF$4:CH$104,51,0),"0"),IFERROR(VLOOKUP($A68,'Season 13'!AF$4:CH$104,51,0),"0"),
IFERROR(VLOOKUP($A68,'Season 14'!AF$4:CH$104,51,0),"0"),IFERROR(VLOOKUP($A68,'Season 15'!AF$4:CH$104,51,0),"0"),)</f>
        <v>0</v>
      </c>
      <c r="AZ68" s="700">
        <f>SUM(IFERROR(VLOOKUP($A68,'Season 1'!AF$4:CC$104,32,0),"0"),IFERROR(VLOOKUP($A68,'Season 2'!AF$4:CC$104,37,0),"0"),)</f>
        <v>0</v>
      </c>
      <c r="BA68" s="692">
        <f>SUM(IFERROR(VLOOKUP($A68,'Season 1'!AF$4:CC$104,33,0),"0"),IFERROR(VLOOKUP($A68,'Season 2'!AF$4:CC$104,38,0),"0"),)</f>
        <v>0</v>
      </c>
      <c r="BB68" s="1023">
        <f>SUM(IFERROR(VLOOKUP($A68,'Season 1'!AF$4:CC$104,34,0),"0"),IFERROR(VLOOKUP($A68,'Season 2'!AF$4:CC$104,39,0),"0"),)</f>
        <v>0</v>
      </c>
      <c r="BC68" s="26">
        <f>SUM(IFERROR(VLOOKUP($A68,'Season 1'!AF$4:CC$104,35,0),"0"),IFERROR(VLOOKUP($A68,'Season 2'!AF$4:CC$104,40,0),"0"),)</f>
        <v>0</v>
      </c>
      <c r="BD68" s="699">
        <f>SUM(IFERROR(VLOOKUP($A68,'Season 1'!AF$4:CC$104,36,0),"0"),IFERROR(VLOOKUP($A68,'Season 2'!AF$4:CC$104,41,0),"0"),)</f>
        <v>0</v>
      </c>
      <c r="BE68" s="1111">
        <f>SUM(IFERROR(VLOOKUP($A68,'Season 1'!AF$4:CC$104,37,0),"0"),
IFERROR(VLOOKUP($A68,'Season 2'!AF$4:CC$104,47,0),"0"),IFERROR(VLOOKUP($A68,'Season 3'!AF$4:CH$104,52,0),"0"),
IFERROR(VLOOKUP($A68,'Season 4'!AF$4:CH$104,52,0),"0"),IFERROR(VLOOKUP($A68,'Season 5'!AF$4:CH$104,52,0),"0"),
IFERROR(VLOOKUP($A68,'Season 6'!AF$4:CH$104,52,0),"0"),IFERROR(VLOOKUP($A68,'Season 7'!AF$4:CH$104,52,0),"0"),
IFERROR(VLOOKUP($A68,'Season 8'!AF$4:CH$104,52,0),"0"),IFERROR(VLOOKUP($A68,'Season 9'!AF$4:CH$104,52,0),"0"),
IFERROR(VLOOKUP($A68,'Season 10'!AF$4:CH$104,52,0),"0"),IFERROR(VLOOKUP($A68,'Season 11'!AF$4:CH$104,52,0),"0"),
IFERROR(VLOOKUP($A68,'Season 12'!AF$4:CH$104,52,0),"0"),IFERROR(VLOOKUP($A68,'Season 13'!AF$4:CH$104,52,0),"0"),
IFERROR(VLOOKUP($A68,'Season 14'!AF$4:CH$104,52,0),"0"),IFERROR(VLOOKUP($A68,'Season 15'!AF$4:CH$104,52,0),"0"),)</f>
        <v>0</v>
      </c>
      <c r="BF68" s="1112">
        <f>SUM(IFERROR(VLOOKUP($A68,'Season 1'!AF$4:CC$104,38,0),"0"),
IFERROR(VLOOKUP($A68,'Season 2'!AF$4:CC$104,48,0),"0"),IFERROR(VLOOKUP($A68,'Season 3'!AF$4:CH$104,53,0),"0"),
IFERROR(VLOOKUP($A68,'Season 4'!AF$4:CH$104,53,0),"0"),IFERROR(VLOOKUP($A68,'Season 5'!AF$4:CH$104,53,0),"0"),
IFERROR(VLOOKUP($A68,'Season 6'!AF$4:CH$104,53,0),"0"),IFERROR(VLOOKUP($A68,'Season 7'!AF$4:CH$104,53,0),"0"),
IFERROR(VLOOKUP($A68,'Season 8'!AF$4:CH$104,53,0),"0"),IFERROR(VLOOKUP($A68,'Season 9'!AF$4:CH$104,53,0),"0"),
IFERROR(VLOOKUP($A68,'Season 10'!AF$4:CH$104,53,0),"0"),IFERROR(VLOOKUP($A68,'Season 11'!AF$4:CH$104,53,0),"0"),
IFERROR(VLOOKUP($A68,'Season 12'!AF$4:CH$104,53,0),"0"),IFERROR(VLOOKUP($A68,'Season 13'!AF$4:CH$104,53,0),"0"),
IFERROR(VLOOKUP($A68,'Season 14'!AF$4:CH$104,53,0),"0"),IFERROR(VLOOKUP($A68,'Season 15'!AF$4:CH$104,53,0),"0"),)</f>
        <v>0</v>
      </c>
      <c r="BG68" s="1061" t="e">
        <f t="shared" ref="BG68" si="3">AVERAGEIF(BS68:CV68,"&gt;0")</f>
        <v>#DIV/0!</v>
      </c>
      <c r="BI68" s="1100"/>
      <c r="BJ68" s="1100"/>
      <c r="BK68" s="1100"/>
      <c r="BL68" s="1100"/>
      <c r="BM68" s="1100"/>
      <c r="BN68" s="1100"/>
      <c r="BO68" s="334"/>
      <c r="BP68" s="334"/>
      <c r="BQ68" s="334"/>
      <c r="BR68" s="334"/>
      <c r="BS68" s="15">
        <f>IFERROR(VLOOKUP($A68,'Season 1'!$AF$4:$CH$104,39,0),"0")</f>
        <v>0</v>
      </c>
      <c r="BT68" s="15">
        <f>IFERROR(VLOOKUP($A68,'Season 1'!$AF$4:$CH$104,40,0),"0")</f>
        <v>0</v>
      </c>
      <c r="BU68" s="15">
        <f>IFERROR(VLOOKUP($A68,'Season 2'!$AF$4:$CH$104,49,0),"0")</f>
        <v>0</v>
      </c>
      <c r="BV68" s="15">
        <f>IFERROR(VLOOKUP($A68,'Season 2'!$AF$4:$CH$104,50,0),"0")</f>
        <v>0</v>
      </c>
      <c r="BW68" s="15">
        <f>IFERROR(VLOOKUP($A68,'Season 3'!$AF$4:$CH$104,54,0),"0")</f>
        <v>0</v>
      </c>
      <c r="BX68" s="15">
        <f>IFERROR(VLOOKUP($A68,'Season 3'!$AF$4:$CH$104,55,0),"0")</f>
        <v>0</v>
      </c>
      <c r="BY68" s="15" t="str">
        <f>IFERROR(VLOOKUP($A68,'Season 4'!$AF$4:$CH$104,54,0),"0")</f>
        <v>0</v>
      </c>
      <c r="BZ68" s="15" t="str">
        <f>IFERROR(VLOOKUP($A68,'Season 4'!$AF$4:$CH$104,55,0),"0")</f>
        <v>0</v>
      </c>
      <c r="CA68" s="15" t="str">
        <f>IFERROR(VLOOKUP($A68,'Season 5'!$AF$4:$CH$104,54,0),"0")</f>
        <v>0</v>
      </c>
      <c r="CB68" s="15" t="str">
        <f>IFERROR(VLOOKUP($A68,'Season 5'!$AF$4:$CH$104,55,0),"0")</f>
        <v>0</v>
      </c>
      <c r="CC68" s="15" t="str">
        <f>IFERROR(VLOOKUP($A68,'Season 6'!$AF$4:$CH$104,54,0),"0")</f>
        <v>0</v>
      </c>
      <c r="CD68" s="15" t="str">
        <f>IFERROR(VLOOKUP($A68,'Season 6'!$AF$4:$CH$104,55,0),"0")</f>
        <v>0</v>
      </c>
      <c r="CE68" s="15" t="str">
        <f>IFERROR(VLOOKUP($A68,'Season 7'!$AF$4:$CH$104,54,0),"0")</f>
        <v>0</v>
      </c>
      <c r="CF68" s="15" t="str">
        <f>IFERROR(VLOOKUP($A68,'Season 7'!$AF$4:$CH$104,55,0),"0")</f>
        <v>0</v>
      </c>
      <c r="CG68" s="15" t="str">
        <f>IFERROR(VLOOKUP($A68,'Season 8'!$AF$4:$CH$104,54,0),"0")</f>
        <v>0</v>
      </c>
      <c r="CH68" s="15" t="str">
        <f>IFERROR(VLOOKUP($A68,'Season 8'!$AF$4:$CH$104,55,0),"0")</f>
        <v>0</v>
      </c>
      <c r="CI68" s="15" t="str">
        <f>IFERROR(VLOOKUP($A68,'Season 9'!$AF$4:$CH$104,54,0),"0")</f>
        <v>0</v>
      </c>
      <c r="CJ68" s="15" t="str">
        <f>IFERROR(VLOOKUP($A68,'Season 9'!$AF$4:$CH$104,55,0),"0")</f>
        <v>0</v>
      </c>
      <c r="CK68" s="15" t="str">
        <f>IFERROR(VLOOKUP($A68,'Season 10'!$AF$4:$CH$104,54,0),"0")</f>
        <v>0</v>
      </c>
      <c r="CL68" s="15" t="str">
        <f>IFERROR(VLOOKUP($A68,'Season 10'!$AF$4:$CH$104,55,0),"0")</f>
        <v>0</v>
      </c>
      <c r="CM68" s="15" t="str">
        <f>IFERROR(VLOOKUP($A68,'Season 11'!$AF$4:$CH$104,54,0),"0")</f>
        <v>0</v>
      </c>
      <c r="CN68" s="15" t="str">
        <f>IFERROR(VLOOKUP($A68,'Season 11'!$AF$4:$CH$104,55,0),"0")</f>
        <v>0</v>
      </c>
      <c r="CO68" s="15" t="str">
        <f>IFERROR(VLOOKUP($A68,'Season 12'!$AF$4:$CH$104,54,0),"0")</f>
        <v>0</v>
      </c>
      <c r="CP68" s="15" t="str">
        <f>IFERROR(VLOOKUP($A68,'Season 12'!$AF$4:$CH$104,55,0),"0")</f>
        <v>0</v>
      </c>
      <c r="CQ68" s="15" t="str">
        <f>IFERROR(VLOOKUP($A68,'Season 13'!$AF$4:$CH$104,54,0),"0")</f>
        <v>0</v>
      </c>
      <c r="CR68" s="15" t="str">
        <f>IFERROR(VLOOKUP($A68,'Season 13'!$AF$4:$CH$104,55,0),"0")</f>
        <v>0</v>
      </c>
      <c r="CS68" s="15" t="str">
        <f>IFERROR(VLOOKUP($A68,'Season 14'!$AF$4:$CH$104,54,0),"0")</f>
        <v>0</v>
      </c>
      <c r="CT68" s="15" t="str">
        <f>IFERROR(VLOOKUP($A68,'Season 14'!$AF$4:$CH$104,55,0),"0")</f>
        <v>0</v>
      </c>
      <c r="CU68" s="15" t="str">
        <f>IFERROR(VLOOKUP($A68,'Season 15'!$AF$4:$CH$104,54,0),"0")</f>
        <v>0</v>
      </c>
      <c r="CV68" s="15" t="str">
        <f>IFERROR(VLOOKUP($A68,'Season 15'!$AF$4:$CH$104,55,0),"0")</f>
        <v>0</v>
      </c>
    </row>
    <row r="69" spans="1:100" x14ac:dyDescent="0.25">
      <c r="A69" s="2" t="s">
        <v>140</v>
      </c>
      <c r="B69" s="1021">
        <f>IFERROR(VLOOKUP('Data Totals'!A69,'Season 1'!AF$4:CC$104,2,FALSE),IFERROR(VLOOKUP('Data Totals'!A69,'Season 2'!AF$4:CC$104,2,FALSE),IFERROR(VLOOKUP('Data Totals'!A69,'Season 3'!AF$4:CC$104,2,FALSE),IFERROR(VLOOKUP('Data Totals'!A69,'Season 4'!AF$4:CC$104,2,FALSE),IFERROR(VLOOKUP('Data Totals'!A69,'Season 5'!AF$4:CC$104,2,FALSE),IFERROR(VLOOKUP('Data Totals'!A69,'Season 6'!AF$4:CC$104,2,FALSE),IFERROR(VLOOKUP('Data Totals'!A69,'Season 7'!AF$4:CC$104,2,FALSE),IFERROR(VLOOKUP('Data Totals'!A69,'Season 8'!AF$4:CC$104,2,FALSE),IFERROR(VLOOKUP('Data Totals'!A69,'Season 9'!AF$4:CC$104,2,FALSE),IFERROR(VLOOKUP('Data Totals'!A69,'Season 10'!AF$4:CC$104,2,FALSE),IFERROR(VLOOKUP('Data Totals'!A69,'Season 11'!AF$4:CC$104,2,FALSE),IFERROR(VLOOKUP('Data Totals'!A69,'Season 12'!AF$4:CC$104,2,FALSE),IFERROR(VLOOKUP('Data Totals'!A69,'Season 13'!AF$4:CC$104,2,FALSE),IFERROR(VLOOKUP('Data Totals'!A69,'Season 14'!AF$4:CC$104,2,FALSE),IFERROR(VLOOKUP('Data Totals'!A69,'Season 15'!AF$4:CC$104,2,FALSE),"N/A")))))))))))))))</f>
        <v>0</v>
      </c>
      <c r="C69" s="1022">
        <f>IFERROR(VLOOKUP('Data Totals'!A69,'Season 1'!AF$4:CC$104,3,FALSE),IFERROR(VLOOKUP('Data Totals'!A69,'Season 2'!AF$4:CC$104,3,FALSE),IFERROR(VLOOKUP('Data Totals'!A69,'Season 3'!AF$4:CC$104,3,FALSE),IFERROR(VLOOKUP('Data Totals'!A69,'Season 4'!AF$4:CC$104,3,FALSE),IFERROR(VLOOKUP('Data Totals'!A69,'Season 5'!AF$4:CC$104,3,FALSE),IFERROR(VLOOKUP('Data Totals'!A69,'Season 6'!AF$4:CC$104,3,FALSE),IFERROR(VLOOKUP('Data Totals'!A69,'Season 7'!AF$4:CC$104,3,FALSE),IFERROR(VLOOKUP('Data Totals'!A69,'Season 8'!AF$4:CC$104,3,FALSE),IFERROR(VLOOKUP('Data Totals'!A69,'Season 9'!AF$4:CC$104,3,FALSE),IFERROR(VLOOKUP('Data Totals'!A69,'Season 10'!AF$4:CC$104,3,FALSE),IFERROR(VLOOKUP('Data Totals'!A69,'Season 11'!AF$4:CC$104,3,FALSE),IFERROR(VLOOKUP('Data Totals'!A69,'Season 12'!AF$4:CC$104,3,FALSE),IFERROR(VLOOKUP('Data Totals'!A69,'Season 13'!AF$4:CC$104,3,FALSE),IFERROR(VLOOKUP('Data Totals'!A69,'Season 14'!AF$4:CC$104,3,FALSE),IFERROR(VLOOKUP('Data Totals'!A69,'Season 15'!AF$4:CC$104,3,FALSE),"N/A")))))))))))))))</f>
        <v>0</v>
      </c>
      <c r="D69" s="1022">
        <f>IFERROR(VLOOKUP('Data Totals'!A69,'Season 1'!AF$4:CC$104,4,FALSE),IFERROR(VLOOKUP('Data Totals'!A69,'Season 2'!AF$4:CC$104,4,FALSE),IFERROR(VLOOKUP('Data Totals'!A69,'Season 3'!AF$4:CC$104,4,FALSE),IFERROR(VLOOKUP('Data Totals'!A69,'Season 4'!AF$4:CC$104,4,FALSE),IFERROR(VLOOKUP('Data Totals'!A69,'Season 5'!AF$4:CC$104,4,FALSE),IFERROR(VLOOKUP('Data Totals'!A69,'Season 6'!AF$4:CC$104,4,FALSE),IFERROR(VLOOKUP('Data Totals'!A69,'Season 7'!AF$4:CC$104,4,FALSE),IFERROR(VLOOKUP('Data Totals'!A69,'Season 8'!AF$4:CC$104,4,FALSE),IFERROR(VLOOKUP('Data Totals'!A69,'Season 9'!AF$4:CC$104,4,FALSE),IFERROR(VLOOKUP('Data Totals'!A69,'Season 10'!AF$4:CC$104,4,FALSE),IFERROR(VLOOKUP('Data Totals'!A69,'Season 11'!AF$4:CC$104,4,FALSE),IFERROR(VLOOKUP('Data Totals'!A69,'Season 12'!AF$4:CC$104,4,FALSE),IFERROR(VLOOKUP('Data Totals'!A69,'Season 13'!AF$4:CC$104,4,FALSE),IFERROR(VLOOKUP('Data Totals'!A69,'Season 14'!AF$4:CC$104,4,FALSE),IFERROR(VLOOKUP('Data Totals'!A69,'Season 15'!AF$4:CC$104,4,FALSE),"N/A")))))))))))))))</f>
        <v>0</v>
      </c>
      <c r="E69" s="1022">
        <f t="shared" si="2"/>
        <v>0</v>
      </c>
      <c r="F69" s="692">
        <f>SUM(IFERROR(VLOOKUP(A69,BI$3:BN$152,2,0),"0"),IFERROR(VLOOKUP(A69,'Season 1'!AF$4:CC$104,6,0),"0"),
IFERROR(VLOOKUP(A69,'Season 2'!AF$4:CC$104,6,0),"0"),IFERROR(VLOOKUP(A69,'Season 3'!AF$4:CC$104,6,0),"0"),
IFERROR(VLOOKUP(A69,'Season 4'!AF$4:CC$104,6,0),"0"),IFERROR(VLOOKUP(A69,'Season 5'!AF$4:CC$104,6,0),"0"),
IFERROR(VLOOKUP(A69,'Season 6'!AF$4:CC$104,6,0),"0"),IFERROR(VLOOKUP(A69,'Season 7'!AF$4:CC$104,6,0),"0"),
IFERROR(VLOOKUP(A69,'Season 8'!AF$4:CC$104,6,0),"0"),IFERROR(VLOOKUP(A69,'Season 9'!AF$4:CC$104,6,0),"0"),
IFERROR(VLOOKUP(A69,'Season 10'!AF$4:CC$104,6,0),"0"),IFERROR(VLOOKUP(A69,'Season 11'!AF$4:CC$104,6,0),"0"),
IFERROR(VLOOKUP(A69,'Season 12'!AF$4:CC$104,6,0),"0"),IFERROR(VLOOKUP(A69,'Season 13'!AF$4:CC$104,6,0),"0"),
IFERROR(VLOOKUP(A69,'Season 14'!AF$4:CC$104,6,0),"0"),IFERROR(VLOOKUP(A69,'Season 15'!AF$4:CC$104,6,0),"0"),)</f>
        <v>0</v>
      </c>
      <c r="G69" s="692">
        <f>SUM(IFERROR(VLOOKUP(A69,'Season 1'!AF$4:CC$104,7,0),"0"),
IFERROR(VLOOKUP(A69,'Season 2'!AF$4:CC$104,7,0),"0"),IFERROR(VLOOKUP(A69,'Season 3'!AF$4:CC$104,7,0),"0"),
IFERROR(VLOOKUP(A69,'Season 4'!AF$4:CC$104,7,0),"0"),IFERROR(VLOOKUP(A69,'Season 5'!AF$4:CC$104,7,0),"0"),
IFERROR(VLOOKUP(A69,'Season 6'!AF$4:CC$104,7,0),"0"),IFERROR(VLOOKUP(A69,'Season 7'!AF$4:CC$104,7,0),"0"),
IFERROR(VLOOKUP(A69,'Season 8'!AF$4:CC$104,7,0),"0"),IFERROR(VLOOKUP(A69,'Season 9'!AF$4:CC$104,7,0),"0"),
IFERROR(VLOOKUP(A69,'Season 10'!AF$4:CC$104,7,0),"0"),IFERROR(VLOOKUP(A69,'Season 11'!AF$4:CC$104,7,0),"0"),
IFERROR(VLOOKUP(A69,'Season 12'!AF$4:CC$104,7,0),"0"),IFERROR(VLOOKUP(A69,'Season 13'!AF$4:CC$104,7,0),"0"),
IFERROR(VLOOKUP(A69,'Season 14'!AF$4:CC$104,7,0),"0"),IFERROR(VLOOKUP(A69,'Season 15'!AF$4:CC$104,7,0),"0"),)</f>
        <v>0</v>
      </c>
      <c r="H69" s="556">
        <f>SUM(IFERROR(VLOOKUP(A69,'Season 1'!AF$4:CC$104,8,0),"0"),
IFERROR(VLOOKUP(A69,'Season 2'!AF$4:CC$104,8,0),"0"),IFERROR(VLOOKUP(A69,'Season 3'!AF$4:CC$104,8,0),"0"),
IFERROR(VLOOKUP(A69,'Season 4'!AF$4:CC$104,8,0),"0"),IFERROR(VLOOKUP(A69,'Season 5'!AF$4:CC$104,8,0),"0"),
IFERROR(VLOOKUP(A69,'Season 6'!AF$4:CC$104,8,0),"0"),IFERROR(VLOOKUP(A69,'Season 7'!AF$4:CC$104,8,0),"0"),
IFERROR(VLOOKUP(A69,'Season 8'!AF$4:CC$104,8,0),"0"),IFERROR(VLOOKUP(A69,'Season 9'!AF$4:CC$104,8,0),"0"),
IFERROR(VLOOKUP(A69,'Season 10'!AF$4:CC$104,8,0),"0"),IFERROR(VLOOKUP(A69,'Season 11'!AF$4:CC$104,8,0),"0"),
IFERROR(VLOOKUP(A69,'Season 12'!AF$4:CC$104,8,0),"0"),IFERROR(VLOOKUP(A69,'Season 13'!AF$4:CC$104,8,0),"0"),
IFERROR(VLOOKUP(A69,'Season 14'!AF$4:CC$104,8,0),"0"),IFERROR(VLOOKUP(A69,'Season 15'!AF$4:CC$104,8,0),"0"),)</f>
        <v>0</v>
      </c>
      <c r="I69" s="1023">
        <f>SUM(IFERROR(VLOOKUP(A69,'Season 1'!AF$4:CC$104,9,0),"0"),
IFERROR(VLOOKUP(A69,'Season 2'!AF$4:CC$104,9,0),"0"),IFERROR(VLOOKUP(A69,'Season 3'!AF$4:CC$104,9,0),"0"),
IFERROR(VLOOKUP(A69,'Season 4'!AF$4:CC$104,9,0),"0"),IFERROR(VLOOKUP(A69,'Season 5'!AF$4:CC$104,9,0),"0"),
IFERROR(VLOOKUP(A69,'Season 6'!AF$4:CC$104,9,0),"0"),IFERROR(VLOOKUP(A69,'Season 7'!AF$4:CC$104,9,0),"0"),
IFERROR(VLOOKUP(A69,'Season 8'!AF$4:CC$104,9,0),"0"),IFERROR(VLOOKUP(A69,'Season 9'!AF$4:CC$104,9,0),"0"),
IFERROR(VLOOKUP(A69,'Season 10'!AF$4:CC$104,9,0),"0"),IFERROR(VLOOKUP(A69,'Season 11'!AF$4:CC$104,9,0),"0"),
IFERROR(VLOOKUP(A69,'Season 12'!AF$4:CC$104,9,0),"0"),IFERROR(VLOOKUP(A69,'Season 13'!AF$4:CC$104,9,0),"0"),
IFERROR(VLOOKUP(A69,'Season 14'!AF$4:CC$104,9,0),"0"),IFERROR(VLOOKUP(A69,'Season 15'!AF$4:CC$104,9,0),"0"),)</f>
        <v>0</v>
      </c>
      <c r="J69" s="26">
        <f>SUM(IFERROR(VLOOKUP(A69,BI$3:BN$152,3,0),"0"),IFERROR(VLOOKUP(A69,'Season 1'!AF$4:CC$104,10,0),"0"),
IFERROR(VLOOKUP(A69,'Season 2'!AF$4:CC$104,10,0),"0"),IFERROR(VLOOKUP(A69,'Season 3'!AF$4:CC$104,10,0),"0"),
IFERROR(VLOOKUP(A69,'Season 4'!AF$4:CC$104,10,0),"0"),IFERROR(VLOOKUP(A69,'Season 5'!AF$4:CC$104,10,0),"0"),
IFERROR(VLOOKUP(A69,'Season 6'!AF$4:CC$104,10,0),"0"),IFERROR(VLOOKUP(A69,'Season 7'!AF$4:CC$104,10,0),"0"),
IFERROR(VLOOKUP(A69,'Season 8'!AF$4:CC$104,10,0),"0"),IFERROR(VLOOKUP(A69,'Season 9'!AF$4:CC$104,10,0),"0"),
IFERROR(VLOOKUP(A69,'Season 10'!AF$4:CC$104,10,0),"0"),IFERROR(VLOOKUP(A69,'Season 11'!AF$4:CC$104,10,0),"0"),
IFERROR(VLOOKUP(A69,'Season 12'!AF$4:CC$104,10,0),"0"),IFERROR(VLOOKUP(A69,'Season 13'!AF$4:CC$104,10,0),"0"),
IFERROR(VLOOKUP(A69,'Season 14'!AF$4:CC$104,10,0),"0"),IFERROR(VLOOKUP(A69,'Season 15'!AF$4:CC$104,10,0),"0"),)</f>
        <v>0</v>
      </c>
      <c r="K69" s="699">
        <f>SUM(IFERROR(VLOOKUP(A69,BI$3:BN$152,4,0),"0"),IFERROR(VLOOKUP(A69,'Season 1'!AF$4:CC$104,11,0),"0"),
IFERROR(VLOOKUP(A69,'Season 2'!AF$4:CC$104,11,0),"0"),IFERROR(VLOOKUP(A69,'Season 3'!AF$4:CC$104,11,0),"0"),
IFERROR(VLOOKUP(A69,'Season 4'!AF$4:CC$104,11,0),"0"),IFERROR(VLOOKUP(A69,'Season 5'!AF$4:CC$104,11,0),"0"),
IFERROR(VLOOKUP(A69,'Season 6'!AF$4:CC$104,11,0),"0"),IFERROR(VLOOKUP(A69,'Season 7'!AF$4:CC$104,11,0),"0"),
IFERROR(VLOOKUP(A69,'Season 8'!AF$4:CC$104,11,0),"0"),IFERROR(VLOOKUP(A69,'Season 9'!AF$4:CC$104,11,0),"0"),
IFERROR(VLOOKUP(A69,'Season 10'!AF$4:CC$104,11,0),"0"),IFERROR(VLOOKUP(A69,'Season 11'!AF$4:CC$104,11,0),"0"),
IFERROR(VLOOKUP(A69,'Season 12'!AF$4:CC$104,11,0),"0"),IFERROR(VLOOKUP(A69,'Season 13'!AF$4:CC$104,11,0),"0"),
IFERROR(VLOOKUP(A69,'Season 14'!AF$4:CC$104,11,0),"0"),IFERROR(VLOOKUP(A69,'Season 15'!AF$4:CC$104,11,0),"0"),)</f>
        <v>0</v>
      </c>
      <c r="L69" s="700">
        <f>SUM(IFERROR(VLOOKUP($A69,'Season 1'!AF$4:CC$104,12,0),"0"),
IFERROR(VLOOKUP($A69,'Season 2'!AF$4:CC$104,12,0),"0"),IFERROR(VLOOKUP($A69,'Season 3'!AF$4:CC$104,12,0),"0"),
IFERROR(VLOOKUP($A69,'Season 4'!AF$4:CC$104,12,0),"0"),IFERROR(VLOOKUP($A69,'Season 5'!AF$4:CC$104,12,0),"0"),
IFERROR(VLOOKUP($A69,'Season 6'!AF$4:CC$104,12,0),"0"),IFERROR(VLOOKUP($A69,'Season 7'!AF$4:CC$104,12,0),"0"),
IFERROR(VLOOKUP($A69,'Season 8'!AF$4:CC$104,12,0),"0"),IFERROR(VLOOKUP($A69,'Season 9'!AF$4:CC$104,12,0),"0"),
IFERROR(VLOOKUP($A69,'Season 10'!AF$4:CC$104,12,0),"0"),IFERROR(VLOOKUP($A69,'Season 11'!AF$4:CC$104,12,0),"0"),
IFERROR(VLOOKUP($A69,'Season 12'!AF$4:CC$104,12,0),"0"),IFERROR(VLOOKUP($A69,'Season 13'!AF$4:CC$104,12,0),"0"),
IFERROR(VLOOKUP($A69,'Season 14'!AF$4:CC$104,12,0),"0"),IFERROR(VLOOKUP($A69,'Season 15'!AF$4:CC$104,12,0),"0"),)</f>
        <v>0</v>
      </c>
      <c r="M69" s="692">
        <f>SUM(IFERROR(VLOOKUP($A69,'Season 1'!AF$4:CC$104,13,0),"0"),
IFERROR(VLOOKUP($A69,'Season 2'!AF$4:CC$104,13,0),"0"),IFERROR(VLOOKUP($A69,'Season 3'!AF$4:CC$104,13,0),"0"),
IFERROR(VLOOKUP($A69,'Season 4'!AF$4:CC$104,13,0),"0"),IFERROR(VLOOKUP($A69,'Season 5'!AF$4:CC$104,13,0),"0"),
IFERROR(VLOOKUP($A69,'Season 6'!AF$4:CC$104,13,0),"0"),IFERROR(VLOOKUP($A69,'Season 7'!AF$4:CC$104,13,0),"0"),
IFERROR(VLOOKUP($A69,'Season 8'!AF$4:CC$104,13,0),"0"),IFERROR(VLOOKUP($A69,'Season 9'!AF$4:CC$104,13,0),"0"),
IFERROR(VLOOKUP($A69,'Season 10'!AF$4:CC$104,13,0),"0"),IFERROR(VLOOKUP($A69,'Season 11'!AF$4:CC$104,13,0),"0"),
IFERROR(VLOOKUP($A69,'Season 12'!AF$4:CC$104,13,0),"0"),IFERROR(VLOOKUP($A69,'Season 13'!AF$4:CC$104,13,0),"0"),
IFERROR(VLOOKUP($A69,'Season 14'!AF$4:CC$104,13,0),"0"),IFERROR(VLOOKUP($A69,'Season 15'!AF$4:CC$104,13,0),"0"),)</f>
        <v>0</v>
      </c>
      <c r="N69" s="1023">
        <f>SUM(IFERROR(VLOOKUP($A69,'Season 1'!AF$4:CC$104,14,0),"0"),
IFERROR(VLOOKUP($A69,'Season 2'!AF$4:CC$104,14,0),"0"),IFERROR(VLOOKUP($A69,'Season 3'!AF$4:CC$104,14,0),"0"),
IFERROR(VLOOKUP($A69,'Season 4'!AF$4:CC$104,14,0),"0"),IFERROR(VLOOKUP($A69,'Season 5'!AF$4:CC$104,14,0),"0"),
IFERROR(VLOOKUP($A69,'Season 6'!AF$4:CC$104,14,0),"0"),IFERROR(VLOOKUP($A69,'Season 7'!AF$4:CC$104,14,0),"0"),
IFERROR(VLOOKUP($A69,'Season 8'!AF$4:CC$104,14,0),"0"),IFERROR(VLOOKUP($A69,'Season 9'!AF$4:CC$104,14,0),"0"),
IFERROR(VLOOKUP($A69,'Season 10'!AF$4:CC$104,14,0),"0"),IFERROR(VLOOKUP($A69,'Season 11'!AF$4:CC$104,14,0),"0"),
IFERROR(VLOOKUP($A69,'Season 12'!AF$4:CC$104,14,0),"0"),IFERROR(VLOOKUP($A69,'Season 13'!AF$4:CC$104,14,0),"0"),
IFERROR(VLOOKUP($A69,'Season 14'!AF$4:CC$104,14,0),"0"),IFERROR(VLOOKUP($A69,'Season 15'!AF$4:CC$104,14,0),"0"),)</f>
        <v>0</v>
      </c>
      <c r="O69" s="26">
        <f>SUM(IFERROR(VLOOKUP($A69,'Season 1'!AF$4:CC$104,15,0),"0"),
IFERROR(VLOOKUP($A69,'Season 2'!AF$4:CC$104,15,0),"0"),IFERROR(VLOOKUP($A69,'Season 3'!AF$4:CC$104,15,0),"0"),
IFERROR(VLOOKUP($A69,'Season 4'!AF$4:CC$104,15,0),"0"),IFERROR(VLOOKUP($A69,'Season 5'!AF$4:CC$104,15,0),"0"),
IFERROR(VLOOKUP($A69,'Season 6'!AF$4:CC$104,15,0),"0"),IFERROR(VLOOKUP($A69,'Season 7'!AF$4:CC$104,15,0),"0"),
IFERROR(VLOOKUP($A69,'Season 8'!AF$4:CC$104,15,0),"0"),IFERROR(VLOOKUP($A69,'Season 9'!AF$4:CC$104,15,0),"0"),
IFERROR(VLOOKUP($A69,'Season 10'!AF$4:CC$104,15,0),"0"),IFERROR(VLOOKUP($A69,'Season 11'!AF$4:CC$104,15,0),"0"),
IFERROR(VLOOKUP($A69,'Season 12'!AF$4:CC$104,15,0),"0"),IFERROR(VLOOKUP($A69,'Season 13'!AF$4:CC$104,15,0),"0"),
IFERROR(VLOOKUP($A69,'Season 14'!AF$4:CC$104,15,0),"0"),IFERROR(VLOOKUP($A69,'Season 15'!AF$4:CC$104,15,0),"0"),)</f>
        <v>0</v>
      </c>
      <c r="P69" s="699">
        <f>SUM(IFERROR(VLOOKUP($A69,'Season 1'!AF$4:CC$104,16,0),"0"),
IFERROR(VLOOKUP($A69,'Season 2'!AF$4:CC$104,16,0),"0"),IFERROR(VLOOKUP($A69,'Season 3'!AF$4:CC$104,16,0),"0"),
IFERROR(VLOOKUP($A69,'Season 4'!AF$4:CC$104,16,0),"0"),IFERROR(VLOOKUP($A69,'Season 5'!AF$4:CC$104,16,0),"0"),
IFERROR(VLOOKUP($A69,'Season 6'!AF$4:CC$104,16,0),"0"),IFERROR(VLOOKUP($A69,'Season 7'!AF$4:CC$104,16,0),"0"),
IFERROR(VLOOKUP($A69,'Season 8'!AF$4:CC$104,16,0),"0"),IFERROR(VLOOKUP($A69,'Season 9'!AF$4:CC$104,16,0),"0"),
IFERROR(VLOOKUP($A69,'Season 10'!AF$4:CC$104,16,0),"0"),IFERROR(VLOOKUP($A69,'Season 11'!AF$4:CC$104,16,0),"0"),
IFERROR(VLOOKUP($A69,'Season 12'!AF$4:CC$104,16,0),"0"),IFERROR(VLOOKUP($A69,'Season 13'!AF$4:CC$104,16,0),"0"),
IFERROR(VLOOKUP($A69,'Season 14'!AF$4:CC$104,16,0),"0"),IFERROR(VLOOKUP($A69,'Season 15'!AF$4:CC$104,16,0),"0"),)</f>
        <v>0</v>
      </c>
      <c r="Q69" s="700">
        <f>SUM(IFERROR(VLOOKUP($A69,'Season 1'!AF$4:CC$104,17,0),"0"),
IFERROR(VLOOKUP($A69,'Season 2'!AF$4:CC$104,17,0),"0"),IFERROR(VLOOKUP($A69,'Season 3'!AF$4:CC$104,17,0),"0"),
IFERROR(VLOOKUP($A69,'Season 4'!AF$4:CC$104,17,0),"0"),IFERROR(VLOOKUP($A69,'Season 5'!AF$4:CC$104,17,0),"0"),
IFERROR(VLOOKUP($A69,'Season 6'!AF$4:CC$104,17,0),"0"),IFERROR(VLOOKUP($A69,'Season 7'!AF$4:CC$104,17,0),"0"),
IFERROR(VLOOKUP($A69,'Season 8'!AF$4:CC$104,17,0),"0"),IFERROR(VLOOKUP($A69,'Season 9'!AF$4:CC$104,17,0),"0"),
IFERROR(VLOOKUP($A69,'Season 10'!AF$4:CC$104,17,0),"0"),IFERROR(VLOOKUP($A69,'Season 11'!AF$4:CC$104,17,0),"0"),
IFERROR(VLOOKUP($A69,'Season 12'!AF$4:CC$104,17,0),"0"),IFERROR(VLOOKUP($A69,'Season 13'!AF$4:CC$104,17,0),"0"),
IFERROR(VLOOKUP($A69,'Season 14'!AF$4:CC$104,17,0),"0"),IFERROR(VLOOKUP($A69,'Season 15'!AF$4:CC$104,17,0),"0"),)</f>
        <v>0</v>
      </c>
      <c r="R69" s="692">
        <f>SUM(IFERROR(VLOOKUP($A69,'Season 1'!AF$4:CC$104,18,0),"0"),
IFERROR(VLOOKUP($A69,'Season 2'!AF$4:CC$104,18,0),"0"),IFERROR(VLOOKUP($A69,'Season 3'!AF$4:CC$104,18,0),"0"),
IFERROR(VLOOKUP($A69,'Season 4'!AF$4:CC$104,18,0),"0"),IFERROR(VLOOKUP($A69,'Season 5'!AF$4:CC$104,18,0),"0"),
IFERROR(VLOOKUP($A69,'Season 6'!AF$4:CC$104,18,0),"0"),IFERROR(VLOOKUP($A69,'Season 7'!AF$4:CC$104,18,0),"0"),
IFERROR(VLOOKUP($A69,'Season 8'!AF$4:CC$104,18,0),"0"),IFERROR(VLOOKUP($A69,'Season 9'!AF$4:CC$104,18,0),"0"),
IFERROR(VLOOKUP($A69,'Season 10'!AF$4:CC$104,18,0),"0"),IFERROR(VLOOKUP($A69,'Season 11'!AF$4:CC$104,18,0),"0"),
IFERROR(VLOOKUP($A69,'Season 12'!AF$4:CC$104,18,0),"0"),IFERROR(VLOOKUP($A69,'Season 13'!AF$4:CC$104,18,0),"0"),
IFERROR(VLOOKUP($A69,'Season 14'!AF$4:CC$104,18,0),"0"),IFERROR(VLOOKUP($A69,'Season 15'!AF$4:CC$104,18,0),"0"),)</f>
        <v>0</v>
      </c>
      <c r="S69" s="1023">
        <f>SUM(IFERROR(VLOOKUP($A69,'Season 1'!AF$4:CC$104,19,0),"0"),
IFERROR(VLOOKUP($A69,'Season 2'!AF$4:CC$104,19,0),"0"),IFERROR(VLOOKUP($A69,'Season 3'!AF$4:CC$104,19,0),"0"),
IFERROR(VLOOKUP($A69,'Season 4'!AF$4:CC$104,19,0),"0"),IFERROR(VLOOKUP($A69,'Season 5'!AF$4:CC$104,19,0),"0"),
IFERROR(VLOOKUP($A69,'Season 6'!AF$4:CC$104,19,0),"0"),IFERROR(VLOOKUP($A69,'Season 7'!AF$4:CC$104,19,0),"0"),
IFERROR(VLOOKUP($A69,'Season 8'!AF$4:CC$104,19,0),"0"),IFERROR(VLOOKUP($A69,'Season 9'!AF$4:CC$104,19,0),"0"),
IFERROR(VLOOKUP($A69,'Season 10'!AF$4:CC$104,19,0),"0"),IFERROR(VLOOKUP($A69,'Season 11'!AF$4:CC$104,19,0),"0"),
IFERROR(VLOOKUP($A69,'Season 12'!AF$4:CC$104,19,0),"0"),IFERROR(VLOOKUP($A69,'Season 13'!AF$4:CC$104,19,0),"0"),
IFERROR(VLOOKUP($A69,'Season 14'!AF$4:CC$104,19,0),"0"),IFERROR(VLOOKUP($A69,'Season 15'!AF$4:CC$104,19,0),"0"),)</f>
        <v>0</v>
      </c>
      <c r="T69" s="26">
        <f>SUM(IFERROR(VLOOKUP($A69,'Season 1'!AF$4:CC$104,20,0),"0"),
IFERROR(VLOOKUP($A69,'Season 2'!AF$4:CC$104,20,0),"0"),IFERROR(VLOOKUP($A69,'Season 3'!AF$4:CC$104,20,0),"0"),
IFERROR(VLOOKUP($A69,'Season 4'!AF$4:CC$104,20,0),"0"),IFERROR(VLOOKUP($A69,'Season 5'!AF$4:CC$104,20,0),"0"),
IFERROR(VLOOKUP($A69,'Season 6'!AF$4:CC$104,20,0),"0"),IFERROR(VLOOKUP($A69,'Season 7'!AF$4:CC$104,20,0),"0"),
IFERROR(VLOOKUP($A69,'Season 8'!AF$4:CC$104,20,0),"0"),IFERROR(VLOOKUP($A69,'Season 9'!AF$4:CC$104,20,0),"0"),
IFERROR(VLOOKUP($A69,'Season 10'!AF$4:CC$104,20,0),"0"),IFERROR(VLOOKUP($A69,'Season 11'!AF$4:CC$104,20,0),"0"),
IFERROR(VLOOKUP($A69,'Season 12'!AF$4:CC$104,20,0),"0"),IFERROR(VLOOKUP($A69,'Season 13'!AF$4:CC$104,20,0),"0"),
IFERROR(VLOOKUP($A69,'Season 14'!AF$4:CC$104,20,0),"0"),IFERROR(VLOOKUP($A69,'Season 15'!AF$4:CC$104,20,0),"0"),)</f>
        <v>0</v>
      </c>
      <c r="U69" s="699">
        <f>SUM(IFERROR(VLOOKUP($A69,'Season 1'!AF$4:CC$104,21,0),"0"),
IFERROR(VLOOKUP($A69,'Season 2'!AF$4:CC$104,21,0),"0"),IFERROR(VLOOKUP($A69,'Season 3'!AF$4:CC$104,21,0),"0"),
IFERROR(VLOOKUP($A69,'Season 4'!AF$4:CC$104,21,0),"0"),IFERROR(VLOOKUP($A69,'Season 5'!AF$4:CC$104,21,0),"0"),
IFERROR(VLOOKUP($A69,'Season 6'!AF$4:CC$104,21,0),"0"),IFERROR(VLOOKUP($A69,'Season 7'!AF$4:CC$104,21,0),"0"),
IFERROR(VLOOKUP($A69,'Season 8'!AF$4:CC$104,21,0),"0"),IFERROR(VLOOKUP($A69,'Season 9'!AF$4:CC$104,21,0),"0"),
IFERROR(VLOOKUP($A69,'Season 10'!AF$4:CC$104,21,0),"0"),IFERROR(VLOOKUP($A69,'Season 11'!AF$4:CC$104,21,0),"0"),
IFERROR(VLOOKUP($A69,'Season 12'!AF$4:CC$104,21,0),"0"),IFERROR(VLOOKUP($A69,'Season 13'!AF$4:CC$104,21,0),"0"),
IFERROR(VLOOKUP($A69,'Season 14'!AF$4:CC$104,21,0),"0"),IFERROR(VLOOKUP($A69,'Season 15'!AF$4:CC$104,21,0),"0"),)</f>
        <v>0</v>
      </c>
      <c r="V69" s="700">
        <f>SUM(IFERROR(VLOOKUP($A69,'Season 1'!AF$4:CC$104,22,0),"0"),
IFERROR(VLOOKUP($A69,'Season 2'!AF$4:CC$104,22,0),"0"),IFERROR(VLOOKUP($A69,'Season 3'!AF$4:CC$104,22,0),"0"),
IFERROR(VLOOKUP($A69,'Season 4'!AF$4:CC$104,22,0),"0"),IFERROR(VLOOKUP($A69,'Season 5'!AF$4:CC$104,22,0),"0"),
IFERROR(VLOOKUP($A69,'Season 6'!AF$4:CC$104,22,0),"0"),IFERROR(VLOOKUP($A69,'Season 7'!AF$4:CC$104,22,0),"0"),
IFERROR(VLOOKUP($A69,'Season 8'!AF$4:CC$104,22,0),"0"),IFERROR(VLOOKUP($A69,'Season 9'!AF$4:CC$104,22,0),"0"),
IFERROR(VLOOKUP($A69,'Season 10'!AF$4:CC$104,22,0),"0"),IFERROR(VLOOKUP($A69,'Season 11'!AF$4:CC$104,22,0),"0"),
IFERROR(VLOOKUP($A69,'Season 12'!AF$4:CC$104,22,0),"0"),IFERROR(VLOOKUP($A69,'Season 13'!AF$4:CC$104,22,0),"0"),
IFERROR(VLOOKUP($A69,'Season 14'!AF$4:CC$104,22,0),"0"),IFERROR(VLOOKUP($A69,'Season 15'!AF$4:CC$104,22,0),"0"),)</f>
        <v>0</v>
      </c>
      <c r="W69" s="692">
        <f>SUM(IFERROR(VLOOKUP($A69,'Season 1'!AF$4:CC$104,23,0),"0"),
IFERROR(VLOOKUP($A69,'Season 2'!AF$4:CC$104,23,0),"0"),IFERROR(VLOOKUP($A69,'Season 3'!AF$4:CC$104,23,0),"0"),
IFERROR(VLOOKUP($A69,'Season 4'!AF$4:CC$104,23,0),"0"),IFERROR(VLOOKUP($A69,'Season 5'!AF$4:CC$104,23,0),"0"),
IFERROR(VLOOKUP($A69,'Season 6'!AF$4:CC$104,23,0),"0"),IFERROR(VLOOKUP($A69,'Season 7'!AF$4:CC$104,23,0),"0"),
IFERROR(VLOOKUP($A69,'Season 8'!AF$4:CC$104,23,0),"0"),IFERROR(VLOOKUP($A69,'Season 9'!AF$4:CC$104,23,0),"0"),
IFERROR(VLOOKUP($A69,'Season 10'!AF$4:CC$104,23,0),"0"),IFERROR(VLOOKUP($A69,'Season 11'!AF$4:CC$104,23,0),"0"),
IFERROR(VLOOKUP($A69,'Season 12'!AF$4:CC$104,23,0),"0"),IFERROR(VLOOKUP($A69,'Season 13'!AF$4:CC$104,23,0),"0"),
IFERROR(VLOOKUP($A69,'Season 14'!AF$4:CC$104,23,0),"0"),IFERROR(VLOOKUP($A69,'Season 15'!AF$4:CC$104,23,0),"0"),)</f>
        <v>0</v>
      </c>
      <c r="X69" s="1023">
        <f>SUM(IFERROR(VLOOKUP($A69,'Season 1'!AF$4:CC$104,24,0),"0"),
IFERROR(VLOOKUP($A69,'Season 2'!AF$4:CC$104,24,0),"0"),IFERROR(VLOOKUP($A69,'Season 3'!AF$4:CC$104,24,0),"0"),
IFERROR(VLOOKUP($A69,'Season 4'!AF$4:CC$104,24,0),"0"),IFERROR(VLOOKUP($A69,'Season 5'!AF$4:CC$104,24,0),"0"),
IFERROR(VLOOKUP($A69,'Season 6'!AF$4:CC$104,24,0),"0"),IFERROR(VLOOKUP($A69,'Season 7'!AF$4:CC$104,24,0),"0"),
IFERROR(VLOOKUP($A69,'Season 8'!AF$4:CC$104,24,0),"0"),IFERROR(VLOOKUP($A69,'Season 9'!AF$4:CC$104,24,0),"0"),
IFERROR(VLOOKUP($A69,'Season 10'!AF$4:CC$104,24,0),"0"),IFERROR(VLOOKUP($A69,'Season 11'!AF$4:CC$104,24,0),"0"),
IFERROR(VLOOKUP($A69,'Season 12'!AF$4:CC$104,24,0),"0"),IFERROR(VLOOKUP($A69,'Season 13'!AF$4:CC$104,24,0),"0"),
IFERROR(VLOOKUP($A69,'Season 14'!AF$4:CC$104,24,0),"0"),IFERROR(VLOOKUP($A69,'Season 15'!AF$4:CC$104,24,0),"0"),)</f>
        <v>0</v>
      </c>
      <c r="Y69" s="26">
        <f>SUM(IFERROR(VLOOKUP($A69,'Season 1'!AF$4:CC$104,25,0),"0"),
IFERROR(VLOOKUP($A69,'Season 2'!AF$4:CC$104,25,0),"0"),IFERROR(VLOOKUP($A69,'Season 3'!AF$4:CC$104,25,0),"0"),
IFERROR(VLOOKUP($A69,'Season 4'!AF$4:CC$104,25,0),"0"),IFERROR(VLOOKUP($A69,'Season 5'!AF$4:CC$104,25,0),"0"),
IFERROR(VLOOKUP($A69,'Season 6'!AF$4:CC$104,25,0),"0"),IFERROR(VLOOKUP($A69,'Season 7'!AF$4:CC$104,25,0),"0"),
IFERROR(VLOOKUP($A69,'Season 8'!AF$4:CC$104,25,0),"0"),IFERROR(VLOOKUP($A69,'Season 9'!AF$4:CC$104,25,0),"0"),
IFERROR(VLOOKUP($A69,'Season 10'!AF$4:CC$104,25,0),"0"),IFERROR(VLOOKUP($A69,'Season 11'!AF$4:CC$104,25,0),"0"),
IFERROR(VLOOKUP($A69,'Season 12'!AF$4:CC$104,25,0),"0"),IFERROR(VLOOKUP($A69,'Season 13'!AF$4:CC$104,25,0),"0"),
IFERROR(VLOOKUP($A69,'Season 14'!AF$4:CC$104,25,0),"0"),IFERROR(VLOOKUP($A69,'Season 15'!AF$4:CC$104,25,0),"0"),)</f>
        <v>0</v>
      </c>
      <c r="Z69" s="699">
        <f>SUM(IFERROR(VLOOKUP($A69,'Season 1'!AF$4:CC$104,26,0),"0"),
IFERROR(VLOOKUP($A69,'Season 2'!AF$4:CC$104,26,0),"0"),IFERROR(VLOOKUP($A69,'Season 3'!AF$4:CC$104,26,0),"0"),
IFERROR(VLOOKUP($A69,'Season 4'!AF$4:CC$104,26,0),"0"),IFERROR(VLOOKUP($A69,'Season 5'!AF$4:CC$104,26,0),"0"),
IFERROR(VLOOKUP($A69,'Season 6'!AF$4:CC$104,26,0),"0"),IFERROR(VLOOKUP($A69,'Season 7'!AF$4:CC$104,26,0),"0"),
IFERROR(VLOOKUP($A69,'Season 8'!AF$4:CC$104,26,0),"0"),IFERROR(VLOOKUP($A69,'Season 9'!AF$4:CC$104,26,0),"0"),
IFERROR(VLOOKUP($A69,'Season 10'!AF$4:CC$104,26,0),"0"),IFERROR(VLOOKUP($A69,'Season 11'!AF$4:CC$104,26,0),"0"),
IFERROR(VLOOKUP($A69,'Season 12'!AF$4:CC$104,26,0),"0"),IFERROR(VLOOKUP($A69,'Season 13'!AF$4:CC$104,26,0),"0"),
IFERROR(VLOOKUP($A69,'Season 14'!AF$4:CC$104,26,0),"0"),IFERROR(VLOOKUP($A69,'Season 15'!AF$4:CC$104,26,0),"0"),)</f>
        <v>0</v>
      </c>
      <c r="AA69" s="700">
        <f>SUM(IFERROR(VLOOKUP($A69,'Season 1'!AF$4:CC$104,27,0),"0"),
IFERROR(VLOOKUP($A69,'Season 2'!AF$4:CC$104,27,0),"0"),IFERROR(VLOOKUP($A69,'Season 3'!AF$4:CC$104,27,0),"0"),
IFERROR(VLOOKUP($A69,'Season 4'!AF$4:CC$104,27,0),"0"),IFERROR(VLOOKUP($A69,'Season 5'!AF$4:CC$104,27,0),"0"),
IFERROR(VLOOKUP($A69,'Season 6'!AF$4:CC$104,27,0),"0"),IFERROR(VLOOKUP($A69,'Season 7'!AF$4:CC$104,27,0),"0"),
IFERROR(VLOOKUP($A69,'Season 8'!AF$4:CC$104,27,0),"0"),IFERROR(VLOOKUP($A69,'Season 9'!AF$4:CC$104,27,0),"0"),
IFERROR(VLOOKUP($A69,'Season 10'!AF$4:CC$104,27,0),"0"),IFERROR(VLOOKUP($A69,'Season 11'!AF$4:CC$104,27,0),"0"),
IFERROR(VLOOKUP($A69,'Season 12'!AF$4:CC$104,27,0),"0"),IFERROR(VLOOKUP($A69,'Season 13'!AF$4:CC$104,27,0),"0"),
IFERROR(VLOOKUP($A69,'Season 14'!AF$4:CC$104,27,0),"0"),IFERROR(VLOOKUP($A69,'Season 15'!AF$4:CC$104,27,0),"0"),)</f>
        <v>0</v>
      </c>
      <c r="AB69" s="692">
        <f>SUM(IFERROR(VLOOKUP($A69,'Season 1'!AF$4:CC$104,28,0),"0"),
IFERROR(VLOOKUP($A69,'Season 2'!AF$4:CC$104,28,0),"0"),IFERROR(VLOOKUP($A69,'Season 3'!AF$4:CC$104,28,0),"0"),
IFERROR(VLOOKUP($A69,'Season 4'!AF$4:CC$104,28,0),"0"),IFERROR(VLOOKUP($A69,'Season 5'!AF$4:CC$104,28,0),"0"),
IFERROR(VLOOKUP($A69,'Season 6'!AF$4:CC$104,28,0),"0"),IFERROR(VLOOKUP($A69,'Season 7'!AF$4:CC$104,28,0),"0"),
IFERROR(VLOOKUP($A69,'Season 8'!AF$4:CC$104,28,0),"0"),IFERROR(VLOOKUP($A69,'Season 9'!AF$4:CC$104,28,0),"0"),
IFERROR(VLOOKUP($A69,'Season 10'!AF$4:CC$104,28,0),"0"),IFERROR(VLOOKUP($A69,'Season 11'!AF$4:CC$104,28,0),"0"),
IFERROR(VLOOKUP($A69,'Season 12'!AF$4:CC$104,28,0),"0"),IFERROR(VLOOKUP($A69,'Season 13'!AF$4:CC$104,28,0),"0"),
IFERROR(VLOOKUP($A69,'Season 14'!AF$4:CC$104,28,0),"0"),IFERROR(VLOOKUP($A69,'Season 15'!AF$4:CC$104,28,0),"0"),)</f>
        <v>0</v>
      </c>
      <c r="AC69" s="1023">
        <f>SUM(IFERROR(VLOOKUP($A69,'Season 1'!AF$4:CC$104,29,0),"0"),
IFERROR(VLOOKUP($A69,'Season 2'!AF$4:CC$104,29,0),"0"),IFERROR(VLOOKUP($A69,'Season 3'!AF$4:CC$104,29,0),"0"),
IFERROR(VLOOKUP($A69,'Season 4'!AF$4:CC$104,29,0),"0"),IFERROR(VLOOKUP($A69,'Season 5'!AF$4:CC$104,29,0),"0"),
IFERROR(VLOOKUP($A69,'Season 6'!AF$4:CC$104,29,0),"0"),IFERROR(VLOOKUP($A69,'Season 7'!AF$4:CC$104,29,0),"0"),
IFERROR(VLOOKUP($A69,'Season 8'!AF$4:CC$104,29,0),"0"),IFERROR(VLOOKUP($A69,'Season 9'!AF$4:CC$104,29,0),"0"),
IFERROR(VLOOKUP($A69,'Season 10'!AF$4:CC$104,29,0),"0"),IFERROR(VLOOKUP($A69,'Season 11'!AF$4:CC$104,29,0),"0"),
IFERROR(VLOOKUP($A69,'Season 12'!AF$4:CC$104,29,0),"0"),IFERROR(VLOOKUP($A69,'Season 13'!AF$4:CC$104,29,0),"0"),
IFERROR(VLOOKUP($A69,'Season 14'!AF$4:CC$104,29,0),"0"),IFERROR(VLOOKUP($A69,'Season 15'!AF$4:CC$104,29,0),"0"),)</f>
        <v>0</v>
      </c>
      <c r="AD69" s="26">
        <f>SUM(IFERROR(VLOOKUP($A69,'Season 1'!AF$4:CC$104,30,0),"0"),
IFERROR(VLOOKUP($A69,'Season 2'!AF$4:CC$104,30,0),"0"),IFERROR(VLOOKUP($A69,'Season 3'!AF$4:CC$104,30,0),"0"),
IFERROR(VLOOKUP($A69,'Season 4'!AF$4:CC$104,30,0),"0"),IFERROR(VLOOKUP($A69,'Season 5'!AF$4:CC$104,30,0),"0"),
IFERROR(VLOOKUP($A69,'Season 6'!AF$4:CC$104,30,0),"0"),IFERROR(VLOOKUP($A69,'Season 7'!AF$4:CC$104,30,0),"0"),
IFERROR(VLOOKUP($A69,'Season 8'!AF$4:CC$104,30,0),"0"),IFERROR(VLOOKUP($A69,'Season 9'!AF$4:CC$104,30,0),"0"),
IFERROR(VLOOKUP($A69,'Season 10'!AF$4:CC$104,30,0),"0"),IFERROR(VLOOKUP($A69,'Season 11'!AF$4:CC$104,30,0),"0"),
IFERROR(VLOOKUP($A69,'Season 12'!AF$4:CC$104,30,0),"0"),IFERROR(VLOOKUP($A69,'Season 13'!AF$4:CC$104,30,0),"0"),
IFERROR(VLOOKUP($A69,'Season 14'!AF$4:CC$104,30,0),"0"),IFERROR(VLOOKUP($A69,'Season 15'!AF$4:CC$104,30,0),"0"),)</f>
        <v>0</v>
      </c>
      <c r="AE69" s="699">
        <f>SUM(IFERROR(VLOOKUP($A69,'Season 1'!AF$4:CC$104,31,0),"0"),
IFERROR(VLOOKUP($A69,'Season 2'!AF$4:CC$104,31,0),"0"),IFERROR(VLOOKUP($A69,'Season 3'!AF$4:CC$104,31,0),"0"),
IFERROR(VLOOKUP($A69,'Season 4'!AF$4:CC$104,31,0),"0"),IFERROR(VLOOKUP($A69,'Season 5'!AF$4:CC$104,31,0),"0"),
IFERROR(VLOOKUP($A69,'Season 6'!AF$4:CC$104,31,0),"0"),IFERROR(VLOOKUP($A69,'Season 7'!AF$4:CC$104,31,0),"0"),
IFERROR(VLOOKUP($A69,'Season 8'!AF$4:CC$104,31,0),"0"),IFERROR(VLOOKUP($A69,'Season 9'!AF$4:CC$104,31,0),"0"),
IFERROR(VLOOKUP($A69,'Season 10'!AF$4:CC$104,31,0),"0"),IFERROR(VLOOKUP($A69,'Season 11'!AF$4:CC$104,31,0),"0"),
IFERROR(VLOOKUP($A69,'Season 12'!AF$4:CC$104,31,0),"0"),IFERROR(VLOOKUP($A69,'Season 13'!AF$4:CC$104,31,0),"0"),
IFERROR(VLOOKUP($A69,'Season 14'!AF$4:CC$104,31,0),"0"),IFERROR(VLOOKUP($A69,'Season 15'!AF$4:CC$104,31,0),"0"),)</f>
        <v>0</v>
      </c>
      <c r="AF69" s="700">
        <f>SUM(IFERROR(VLOOKUP($A69,'Season 3'!AF$4:CC$104,32,0),"0"),
IFERROR(VLOOKUP($A69,'Season 4'!AF$4:CC$104,32,0),"0"),IFERROR(VLOOKUP($A69,'Season 5'!AF$4:CC$104,32,0),"0"),
IFERROR(VLOOKUP($A69,'Season 6'!AF$4:CC$104,32,0),"0"),IFERROR(VLOOKUP($A69,'Season 7'!AF$4:CC$104,32,0),"0"),
IFERROR(VLOOKUP($A69,'Season 8'!AF$4:CC$104,32,0),"0"),IFERROR(VLOOKUP($A69,'Season 9'!AF$4:CC$104,32,0),"0"),
IFERROR(VLOOKUP($A69,'Season 10'!AF$4:CC$104,32,0),"0"),IFERROR(VLOOKUP($A69,'Season 11'!AF$4:CC$104,32,0),"0"),
IFERROR(VLOOKUP($A69,'Season 12'!AF$4:CC$104,32,0),"0"),IFERROR(VLOOKUP($A69,'Season 13'!AF$4:CC$104,32,0),"0"),
IFERROR(VLOOKUP($A69,'Season 14'!AF$4:CC$104,32,0),"0"),IFERROR(VLOOKUP($A69,'Season 15'!AF$4:CC$104,32,0),"0"),)</f>
        <v>0</v>
      </c>
      <c r="AG69" s="692">
        <f>SUM(IFERROR(VLOOKUP($A69,'Season 3'!AF$4:CC$104,33,0),"0"),
IFERROR(VLOOKUP($A69,'Season 4'!AF$4:CC$104,33,0),"0"),IFERROR(VLOOKUP($A69,'Season 5'!AF$4:CC$104,33,0),"0"),
IFERROR(VLOOKUP($A69,'Season 6'!AF$4:CC$104,33,0),"0"),IFERROR(VLOOKUP($A69,'Season 7'!AF$4:CC$104,33,0),"0"),
IFERROR(VLOOKUP($A69,'Season 8'!AF$4:CC$104,33,0),"0"),IFERROR(VLOOKUP($A69,'Season 9'!AF$4:CC$104,33,0),"0"),
IFERROR(VLOOKUP($A69,'Season 10'!AF$4:CC$104,33,0),"0"),IFERROR(VLOOKUP($A69,'Season 11'!AF$4:CC$104,33,0),"0"),
IFERROR(VLOOKUP($A69,'Season 12'!AF$4:CC$104,33,0),"0"),IFERROR(VLOOKUP($A69,'Season 13'!AF$4:CC$104,33,0),"0"),
IFERROR(VLOOKUP($A69,'Season 14'!AF$4:CC$104,33,0),"0"),IFERROR(VLOOKUP($A69,'Season 15'!AF$4:CC$104,33,0),"0"),)</f>
        <v>0</v>
      </c>
      <c r="AH69" s="1023">
        <f>SUM(IFERROR(VLOOKUP($A69,'Season 3'!AF$4:CC$104,34,0),"0"),
IFERROR(VLOOKUP($A69,'Season 4'!AF$4:CC$104,34,0),"0"),IFERROR(VLOOKUP($A69,'Season 5'!AF$4:CC$104,34,0),"0"),
IFERROR(VLOOKUP($A69,'Season 6'!AF$4:CC$104,34,0),"0"),IFERROR(VLOOKUP($A69,'Season 7'!AF$4:CC$104,34,0),"0"),
IFERROR(VLOOKUP($A69,'Season 8'!AF$4:CC$104,34,0),"0"),IFERROR(VLOOKUP($A69,'Season 9'!AF$4:CC$104,34,0),"0"),
IFERROR(VLOOKUP($A69,'Season 10'!AF$4:CC$104,34,0),"0"),IFERROR(VLOOKUP($A69,'Season 11'!AF$4:CC$104,34,0),"0"),
IFERROR(VLOOKUP($A69,'Season 12'!AF$4:CC$104,34,0),"0"),IFERROR(VLOOKUP($A69,'Season 13'!AF$4:CC$104,34,0),"0"),
IFERROR(VLOOKUP($A69,'Season 14'!AF$4:CC$104,34,0),"0"),IFERROR(VLOOKUP($A69,'Season 15'!AF$4:CC$104,34,0),"0"),)</f>
        <v>0</v>
      </c>
      <c r="AI69" s="26">
        <f>SUM(IFERROR(VLOOKUP($A69,'Season 3'!AF$4:CC$104,35,0),"0"),
IFERROR(VLOOKUP($A69,'Season 4'!AF$4:CC$104,35,0),"0"),IFERROR(VLOOKUP($A69,'Season 5'!AF$4:CC$104,35,0),"0"),
IFERROR(VLOOKUP($A69,'Season 6'!AF$4:CC$104,35,0),"0"),IFERROR(VLOOKUP($A69,'Season 7'!AF$4:CC$104,35,0),"0"),
IFERROR(VLOOKUP($A69,'Season 8'!AF$4:CC$104,35,0),"0"),IFERROR(VLOOKUP($A69,'Season 9'!AF$4:CC$104,35,0),"0"),
IFERROR(VLOOKUP($A69,'Season 10'!AF$4:CC$104,35,0),"0"),IFERROR(VLOOKUP($A69,'Season 11'!AF$4:CC$104,35,0),"0"),
IFERROR(VLOOKUP($A69,'Season 12'!AF$4:CC$104,35,0),"0"),IFERROR(VLOOKUP($A69,'Season 13'!AF$4:CC$104,35,0),"0"),
IFERROR(VLOOKUP($A69,'Season 14'!AF$4:CC$104,35,0),"0"),IFERROR(VLOOKUP($A69,'Season 15'!AF$4:CC$104,35,0),"0"),)</f>
        <v>0</v>
      </c>
      <c r="AJ69" s="699">
        <f>SUM(IFERROR(VLOOKUP($A69,'Season 3'!AF$4:CC$104,36,0),"0"),
IFERROR(VLOOKUP($A69,'Season 4'!AF$4:CC$104,36,0),"0"),IFERROR(VLOOKUP($A69,'Season 5'!AF$4:CC$104,36,0),"0"),
IFERROR(VLOOKUP($A69,'Season 6'!AF$4:CC$104,36,0),"0"),IFERROR(VLOOKUP($A69,'Season 7'!AF$4:CC$104,36,0),"0"),
IFERROR(VLOOKUP($A69,'Season 8'!AF$4:CC$104,36,0),"0"),IFERROR(VLOOKUP($A69,'Season 9'!AF$4:CC$104,36,0),"0"),
IFERROR(VLOOKUP($A69,'Season 10'!AF$4:CC$104,36,0),"0"),IFERROR(VLOOKUP($A69,'Season 11'!AF$4:CC$104,36,0),"0"),
IFERROR(VLOOKUP($A69,'Season 12'!AF$4:CC$104,36,0),"0"),IFERROR(VLOOKUP($A69,'Season 13'!AF$4:CC$104,36,0),"0"),
IFERROR(VLOOKUP($A69,'Season 14'!AF$4:CC$104,36,0),"0"),IFERROR(VLOOKUP($A69,'Season 15'!AF$4:CC$104,36,0),"0"),)</f>
        <v>0</v>
      </c>
      <c r="AK69" s="700">
        <f>SUM(IFERROR(VLOOKUP($A69,'Season 2'!AF$4:CC$104,32,0),"0"),IFERROR(VLOOKUP($A69,'Season 3'!AF$4:CC$104,37,0),"0"),
IFERROR(VLOOKUP($A69,'Season 4'!AF$4:CC$104,37,0),"0"),IFERROR(VLOOKUP($A69,'Season 5'!AF$4:CC$104,37,0),"0"),
IFERROR(VLOOKUP($A69,'Season 6'!AF$4:CC$104,37,0),"0"),IFERROR(VLOOKUP($A69,'Season 7'!AF$4:CC$104,37,0),"0"),
IFERROR(VLOOKUP($A69,'Season 8'!AF$4:CC$104,37,0),"0"),IFERROR(VLOOKUP($A69,'Season 9'!AF$4:CC$104,37,0),"0"),
IFERROR(VLOOKUP($A69,'Season 10'!AF$4:CC$104,37,0),"0"),IFERROR(VLOOKUP($A69,'Season 11'!AF$4:CC$104,37,0),"0"),
IFERROR(VLOOKUP($A69,'Season 12'!AF$4:CC$104,37,0),"0"),IFERROR(VLOOKUP($A69,'Season 13'!AF$4:CC$104,37,0),"0"),
IFERROR(VLOOKUP($A69,'Season 14'!AF$4:CC$104,37,0),"0"),IFERROR(VLOOKUP($A69,'Season 15'!AF$4:CC$104,37,0),"0"),)</f>
        <v>0</v>
      </c>
      <c r="AL69" s="692">
        <f>SUM(IFERROR(VLOOKUP($A69,'Season 2'!AF$4:CC$104,33,0),"0"),IFERROR(VLOOKUP($A69,'Season 3'!AF$4:CC$104,38,0),"0"),
IFERROR(VLOOKUP($A69,'Season 4'!AF$4:CC$104,38,0),"0"),IFERROR(VLOOKUP($A69,'Season 5'!AF$4:CC$104,38,0),"0"),
IFERROR(VLOOKUP($A69,'Season 6'!AF$4:CC$104,38,0),"0"),IFERROR(VLOOKUP($A69,'Season 7'!AF$4:CC$104,38,0),"0"),
IFERROR(VLOOKUP($A69,'Season 8'!AF$4:CC$104,38,0),"0"),IFERROR(VLOOKUP($A69,'Season 9'!AF$4:CC$104,38,0),"0"),
IFERROR(VLOOKUP($A69,'Season 10'!AF$4:CC$104,38,0),"0"),IFERROR(VLOOKUP($A69,'Season 11'!AF$4:CC$104,38,0),"0"),
IFERROR(VLOOKUP($A69,'Season 12'!AF$4:CC$104,38,0),"0"),IFERROR(VLOOKUP($A69,'Season 13'!AF$4:CC$104,38,0),"0"),
IFERROR(VLOOKUP($A69,'Season 14'!AF$4:CC$104,38,0),"0"),IFERROR(VLOOKUP($A69,'Season 15'!AF$4:CC$104,38,0),"0"),)</f>
        <v>0</v>
      </c>
      <c r="AM69" s="1023">
        <f>SUM(IFERROR(VLOOKUP($A69,'Season 2'!AF$4:CC$104,34,0),"0"),IFERROR(VLOOKUP($A69,'Season 3'!AF$4:CC$104,39,0),"0"),
IFERROR(VLOOKUP($A69,'Season 4'!AF$4:CC$104,39,0),"0"),IFERROR(VLOOKUP($A69,'Season 5'!AF$4:CC$104,39,0),"0"),
IFERROR(VLOOKUP($A69,'Season 6'!AF$4:CC$104,39,0),"0"),IFERROR(VLOOKUP($A69,'Season 7'!AF$4:CC$104,39,0),"0"),
IFERROR(VLOOKUP($A69,'Season 8'!AF$4:CC$104,39,0),"0"),IFERROR(VLOOKUP($A69,'Season 9'!AF$4:CC$104,39,0),"0"),
IFERROR(VLOOKUP($A69,'Season 10'!AF$4:CC$104,39,0),"0"),IFERROR(VLOOKUP($A69,'Season 11'!AF$4:CC$104,39,0),"0"),
IFERROR(VLOOKUP($A69,'Season 12'!AF$4:CC$104,39,0),"0"),IFERROR(VLOOKUP($A69,'Season 13'!AF$4:CC$104,39,0),"0"),
IFERROR(VLOOKUP($A69,'Season 14'!AF$4:CC$104,39,0),"0"),IFERROR(VLOOKUP($A69,'Season 15'!AF$4:CC$104,39,0),"0"),)</f>
        <v>0</v>
      </c>
      <c r="AN69" s="26">
        <f>SUM(IFERROR(VLOOKUP($A69,'Season 2'!AF$4:CC$104,35,0),"0"),IFERROR(VLOOKUP($A69,'Season 3'!AF$4:CC$104,40,0),"0"),
IFERROR(VLOOKUP($A69,'Season 4'!AF$4:CC$104,40,0),"0"),IFERROR(VLOOKUP($A69,'Season 5'!AF$4:CC$104,40,0),"0"),
IFERROR(VLOOKUP($A69,'Season 6'!AF$4:CC$104,40,0),"0"),IFERROR(VLOOKUP($A69,'Season 7'!AF$4:CC$104,40,0),"0"),
IFERROR(VLOOKUP($A69,'Season 8'!AF$4:CC$104,40,0),"0"),IFERROR(VLOOKUP($A69,'Season 9'!AF$4:CC$104,40,0),"0"),
IFERROR(VLOOKUP($A69,'Season 10'!AF$4:CC$104,40,0),"0"),IFERROR(VLOOKUP($A69,'Season 11'!AF$4:CC$104,40,0),"0"),
IFERROR(VLOOKUP($A69,'Season 12'!AF$4:CC$104,40,0),"0"),IFERROR(VLOOKUP($A69,'Season 13'!AF$4:CC$104,40,0),"0"),
IFERROR(VLOOKUP($A69,'Season 14'!AF$4:CC$104,40,0),"0"),IFERROR(VLOOKUP($A69,'Season 15'!AF$4:CC$104,40,0),"0"),)</f>
        <v>0</v>
      </c>
      <c r="AO69" s="699">
        <f>SUM(IFERROR(VLOOKUP($A69,'Season 2'!AF$4:CC$104,36,0),"0"),IFERROR(VLOOKUP($A69,'Season 3'!AF$4:CC$104,41,0),"0"),
IFERROR(VLOOKUP($A69,'Season 4'!AF$4:CC$104,41,0),"0"),IFERROR(VLOOKUP($A69,'Season 5'!AF$4:CC$104,41,0),"0"),
IFERROR(VLOOKUP($A69,'Season 6'!AF$4:CC$104,41,0),"0"),IFERROR(VLOOKUP($A69,'Season 7'!AF$4:CC$104,41,0),"0"),
IFERROR(VLOOKUP($A69,'Season 8'!AF$4:CC$104,41,0),"0"),IFERROR(VLOOKUP($A69,'Season 9'!AF$4:CC$104,41,0),"0"),
IFERROR(VLOOKUP($A69,'Season 10'!AF$4:CC$104,41,0),"0"),IFERROR(VLOOKUP($A69,'Season 11'!AF$4:CC$104,41,0),"0"),
IFERROR(VLOOKUP($A69,'Season 12'!AF$4:CC$104,41,0),"0"),IFERROR(VLOOKUP($A69,'Season 13'!AF$4:CC$104,41,0),"0"),
IFERROR(VLOOKUP($A69,'Season 14'!AF$4:CC$104,41,0),"0"),IFERROR(VLOOKUP($A69,'Season 15'!AF$4:CC$104,41,0),"0"),)</f>
        <v>0</v>
      </c>
      <c r="AP69" s="700">
        <f>SUM(IFERROR(VLOOKUP($A69,'Season 2'!AF$4:CC$104,37,0),"0"),IFERROR(VLOOKUP($A69,'Season 3'!AF$4:CC$104,42,0),"0"),
IFERROR(VLOOKUP($A69,'Season 4'!AF$4:CC$104,42,0),"0"),IFERROR(VLOOKUP($A69,'Season 5'!AF$4:CC$104,42,0),"0"),
IFERROR(VLOOKUP($A69,'Season 6'!AF$4:CC$104,42,0),"0"),IFERROR(VLOOKUP($A69,'Season 7'!AF$4:CC$104,42,0),"0"),
IFERROR(VLOOKUP($A69,'Season 8'!AF$4:CC$104,42,0),"0"),IFERROR(VLOOKUP($A69,'Season 9'!AF$4:CC$104,42,0),"0"),
IFERROR(VLOOKUP($A69,'Season 10'!AF$4:CC$104,42,0),"0"),IFERROR(VLOOKUP($A69,'Season 11'!AF$4:CC$104,42,0),"0"),
IFERROR(VLOOKUP($A69,'Season 12'!AF$4:CC$104,42,0),"0"),IFERROR(VLOOKUP($A69,'Season 13'!AF$4:CC$104,42,0),"0"),
IFERROR(VLOOKUP($A69,'Season 14'!AF$4:CC$104,42,0),"0"),IFERROR(VLOOKUP($A69,'Season 15'!AF$4:CC$104,42,0),"0"),)</f>
        <v>0</v>
      </c>
      <c r="AQ69" s="692">
        <f>SUM(IFERROR(VLOOKUP($A69,'Season 2'!AF$4:CC$104,38,0),"0"),IFERROR(VLOOKUP($A69,'Season 3'!AF$4:CC$104,43,0),"0"),
IFERROR(VLOOKUP($A69,'Season 4'!AF$4:CC$104,43,0),"0"),IFERROR(VLOOKUP($A69,'Season 5'!AF$4:CC$104,43,0),"0"),
IFERROR(VLOOKUP($A69,'Season 6'!AF$4:CC$104,43,0),"0"),IFERROR(VLOOKUP($A69,'Season 7'!AF$4:CC$104,43,0),"0"),
IFERROR(VLOOKUP($A69,'Season 8'!AF$4:CC$104,43,0),"0"),IFERROR(VLOOKUP($A69,'Season 9'!AF$4:CC$104,43,0),"0"),
IFERROR(VLOOKUP($A69,'Season 10'!AF$4:CC$104,43,0),"0"),IFERROR(VLOOKUP($A69,'Season 11'!AF$4:CC$104,43,0),"0"),
IFERROR(VLOOKUP($A69,'Season 12'!AF$4:CC$104,43,0),"0"),IFERROR(VLOOKUP($A69,'Season 13'!AF$4:CC$104,43,0),"0"),
IFERROR(VLOOKUP($A69,'Season 14'!AF$4:CC$104,43,0),"0"),IFERROR(VLOOKUP($A69,'Season 15'!AF$4:CC$104,43,0),"0"),)</f>
        <v>0</v>
      </c>
      <c r="AR69" s="1023">
        <f>SUM(IFERROR(VLOOKUP($A69,'Season 2'!AF$4:CC$104,39,0),"0"),IFERROR(VLOOKUP($A69,'Season 3'!AF$4:CC$104,44,0),"0"),
IFERROR(VLOOKUP($A69,'Season 4'!AF$4:CC$104,44,0),"0"),IFERROR(VLOOKUP($A69,'Season 5'!AF$4:CC$104,44,0),"0"),
IFERROR(VLOOKUP($A69,'Season 6'!AF$4:CC$104,44,0),"0"),IFERROR(VLOOKUP($A69,'Season 7'!AF$4:CC$104,44,0),"0"),
IFERROR(VLOOKUP($A69,'Season 8'!AF$4:CC$104,44,0),"0"),IFERROR(VLOOKUP($A69,'Season 9'!AF$4:CC$104,44,0),"0"),
IFERROR(VLOOKUP($A69,'Season 10'!AF$4:CC$104,44,0),"0"),IFERROR(VLOOKUP($A69,'Season 11'!AF$4:CC$104,44,0),"0"),
IFERROR(VLOOKUP($A69,'Season 12'!AF$4:CC$104,44,0),"0"),IFERROR(VLOOKUP($A69,'Season 13'!AF$4:CC$104,44,0),"0"),
IFERROR(VLOOKUP($A69,'Season 14'!AF$4:CC$104,44,0),"0"),IFERROR(VLOOKUP($A69,'Season 15'!AF$4:CC$104,44,0),"0"),)</f>
        <v>0</v>
      </c>
      <c r="AS69" s="26">
        <f>SUM(IFERROR(VLOOKUP($A69,'Season 2'!AF$4:CC$104,40,0),"0"),IFERROR(VLOOKUP($A69,'Season 3'!AF$4:CC$104,45,0),"0"),
IFERROR(VLOOKUP($A69,'Season 4'!AF$4:CC$104,45,0),"0"),IFERROR(VLOOKUP($A69,'Season 5'!AF$4:CC$104,45,0),"0"),
IFERROR(VLOOKUP($A69,'Season 6'!AF$4:CC$104,45,0),"0"),IFERROR(VLOOKUP($A69,'Season 7'!AF$4:CC$104,45,0),"0"),
IFERROR(VLOOKUP($A69,'Season 8'!AF$4:CC$104,45,0),"0"),IFERROR(VLOOKUP($A69,'Season 9'!AF$4:CC$104,45,0),"0"),
IFERROR(VLOOKUP($A69,'Season 10'!AF$4:CC$104,45,0),"0"),IFERROR(VLOOKUP($A69,'Season 11'!AF$4:CC$104,45,0),"0"),
IFERROR(VLOOKUP($A69,'Season 12'!AF$4:CC$104,45,0),"0"),IFERROR(VLOOKUP($A69,'Season 13'!AF$4:CC$104,45,0),"0"),
IFERROR(VLOOKUP($A69,'Season 14'!AF$4:CC$104,45,0),"0"),IFERROR(VLOOKUP($A69,'Season 15'!AF$4:CC$104,45,0),"0"),)</f>
        <v>0</v>
      </c>
      <c r="AT69" s="699">
        <f>SUM(IFERROR(VLOOKUP($A69,'Season 2'!AF$4:CC$104,41,0),"0"),IFERROR(VLOOKUP($A69,'Season 3'!AF$4:CC$104,46,0),"0"),
IFERROR(VLOOKUP($A69,'Season 4'!AF$4:CC$104,46,0),"0"),IFERROR(VLOOKUP($A69,'Season 5'!AF$4:CC$104,46,0),"0"),
IFERROR(VLOOKUP($A69,'Season 6'!AF$4:CC$104,46,0),"0"),IFERROR(VLOOKUP($A69,'Season 7'!AF$4:CC$104,46,0),"0"),
IFERROR(VLOOKUP($A69,'Season 8'!AF$4:CC$104,46,0),"0"),IFERROR(VLOOKUP($A69,'Season 9'!AF$4:CC$104,46,0),"0"),
IFERROR(VLOOKUP($A69,'Season 10'!AF$4:CC$104,46,0),"0"),IFERROR(VLOOKUP($A69,'Season 11'!AF$4:CC$104,46,0),"0"),
IFERROR(VLOOKUP($A69,'Season 12'!AF$4:CC$104,46,0),"0"),IFERROR(VLOOKUP($A69,'Season 13'!AF$4:CC$104,46,0),"0"),
IFERROR(VLOOKUP($A69,'Season 14'!AF$4:CC$104,46,0),"0"),IFERROR(VLOOKUP($A69,'Season 15'!AF$4:CC$104,46,0),"0"),)</f>
        <v>0</v>
      </c>
      <c r="AU69" s="700">
        <f>SUM(IFERROR(VLOOKUP($A69,'Season 3'!AF$4:CH$104,47,0),"0"),
IFERROR(VLOOKUP($A69,'Season 4'!AF$4:CH$104,47,0),"0"),IFERROR(VLOOKUP($A69,'Season 5'!AF$4:CH$104,47,0),"0"),
IFERROR(VLOOKUP($A69,'Season 6'!AF$4:CH$104,47,0),"0"),IFERROR(VLOOKUP($A69,'Season 7'!AF$4:CH$104,47,0),"0"),
IFERROR(VLOOKUP($A69,'Season 8'!AF$4:CH$104,47,0),"0"),IFERROR(VLOOKUP($A69,'Season 9'!AF$4:CH$104,47,0),"0"),
IFERROR(VLOOKUP($A69,'Season 10'!AF$4:CH$104,47,0),"0"),IFERROR(VLOOKUP($A69,'Season 11'!AF$4:CH$104,47,0),"0"),
IFERROR(VLOOKUP($A69,'Season 12'!AF$4:CH$104,47,0),"0"),IFERROR(VLOOKUP($A69,'Season 13'!AF$4:CH$104,47,0),"0"),
IFERROR(VLOOKUP($A69,'Season 14'!AF$4:CH$104,47,0),"0"),IFERROR(VLOOKUP($A69,'Season 15'!AF$4:CH$104,47,0),"0"),)</f>
        <v>0</v>
      </c>
      <c r="AV69" s="692">
        <f>SUM(IFERROR(VLOOKUP($A69,'Season 3'!AF$4:CH$104,48,0),"0"),
IFERROR(VLOOKUP($A69,'Season 4'!AF$4:CH$104,48,0),"0"),IFERROR(VLOOKUP($A69,'Season 5'!AF$4:CH$104,48,0),"0"),
IFERROR(VLOOKUP($A69,'Season 6'!AF$4:CH$104,48,0),"0"),IFERROR(VLOOKUP($A69,'Season 7'!AF$4:CH$104,48,0),"0"),
IFERROR(VLOOKUP($A69,'Season 8'!AF$4:CH$104,48,0),"0"),IFERROR(VLOOKUP($A69,'Season 9'!AF$4:CH$104,48,0),"0"),
IFERROR(VLOOKUP($A69,'Season 10'!AF$4:CH$104,48,0),"0"),IFERROR(VLOOKUP($A69,'Season 11'!AF$4:CH$104,48,0),"0"),
IFERROR(VLOOKUP($A69,'Season 12'!AF$4:CH$104,48,0),"0"),IFERROR(VLOOKUP($A69,'Season 13'!AF$4:CH$104,48,0),"0"),
IFERROR(VLOOKUP($A69,'Season 14'!AF$4:CH$104,48,0),"0"),IFERROR(VLOOKUP($A69,'Season 15'!AF$4:CH$104,48,0),"0"),)</f>
        <v>0</v>
      </c>
      <c r="AW69" s="1023">
        <f>SUM(IFERROR(VLOOKUP($A69,'Season 3'!AF$4:CH$104,49,0),"0"),
IFERROR(VLOOKUP($A69,'Season 4'!AF$4:CH$104,49,0),"0"),IFERROR(VLOOKUP($A69,'Season 5'!AF$4:CH$104,49,0),"0"),
IFERROR(VLOOKUP($A69,'Season 6'!AF$4:CH$104,49,0),"0"),IFERROR(VLOOKUP($A69,'Season 7'!AF$4:CH$104,49,0),"0"),
IFERROR(VLOOKUP($A69,'Season 8'!AF$4:CH$104,49,0),"0"),IFERROR(VLOOKUP($A69,'Season 9'!AF$4:CH$104,49,0),"0"),
IFERROR(VLOOKUP($A69,'Season 10'!AF$4:CH$104,49,0),"0"),IFERROR(VLOOKUP($A69,'Season 11'!AF$4:CH$104,49,0),"0"),
IFERROR(VLOOKUP($A69,'Season 12'!AF$4:CH$104,49,0),"0"),IFERROR(VLOOKUP($A69,'Season 13'!AF$4:CH$104,49,0),"0"),
IFERROR(VLOOKUP($A69,'Season 14'!AF$4:CH$104,49,0),"0"),IFERROR(VLOOKUP($A69,'Season 15'!AF$4:CH$104,49,0),"0"),)</f>
        <v>0</v>
      </c>
      <c r="AX69" s="26">
        <f>SUM(IFERROR(VLOOKUP($A69,'Season 3'!AF$4:CH$104,50,0),"0"),
IFERROR(VLOOKUP($A69,'Season 4'!AF$4:CH$104,50,0),"0"),IFERROR(VLOOKUP($A69,'Season 5'!AF$4:CH$104,50,0),"0"),
IFERROR(VLOOKUP($A69,'Season 6'!AF$4:CH$104,50,0),"0"),IFERROR(VLOOKUP($A69,'Season 7'!AF$4:CH$104,50,0),"0"),
IFERROR(VLOOKUP($A69,'Season 8'!AF$4:CH$104,50,0),"0"),IFERROR(VLOOKUP($A69,'Season 9'!AF$4:CH$104,50,0),"0"),
IFERROR(VLOOKUP($A69,'Season 10'!AF$4:CH$104,50,0),"0"),IFERROR(VLOOKUP($A69,'Season 11'!AF$4:CH$104,50,0),"0"),
IFERROR(VLOOKUP($A69,'Season 12'!AF$4:CH$104,50,0),"0"),IFERROR(VLOOKUP($A69,'Season 13'!AF$4:CH$104,50,0),"0"),
IFERROR(VLOOKUP($A69,'Season 14'!AF$4:CH$104,50,0),"0"),IFERROR(VLOOKUP($A69,'Season 15'!AF$4:CH$104,50,0),"0"),)</f>
        <v>0</v>
      </c>
      <c r="AY69" s="699">
        <f>SUM(IFERROR(VLOOKUP($A69,'Season 3'!AF$4:CH$104,51,0),"0"),
IFERROR(VLOOKUP($A69,'Season 4'!AF$4:CH$104,51,0),"0"),IFERROR(VLOOKUP($A69,'Season 5'!AF$4:CH$104,51,0),"0"),
IFERROR(VLOOKUP($A69,'Season 6'!AF$4:CH$104,51,0),"0"),IFERROR(VLOOKUP($A69,'Season 7'!AF$4:CH$104,51,0),"0"),
IFERROR(VLOOKUP($A69,'Season 8'!AF$4:CH$104,51,0),"0"),IFERROR(VLOOKUP($A69,'Season 9'!AF$4:CH$104,51,0),"0"),
IFERROR(VLOOKUP($A69,'Season 10'!AF$4:CH$104,51,0),"0"),IFERROR(VLOOKUP($A69,'Season 11'!AF$4:CH$104,51,0),"0"),
IFERROR(VLOOKUP($A69,'Season 12'!AF$4:CH$104,51,0),"0"),IFERROR(VLOOKUP($A69,'Season 13'!AF$4:CH$104,51,0),"0"),
IFERROR(VLOOKUP($A69,'Season 14'!AF$4:CH$104,51,0),"0"),IFERROR(VLOOKUP($A69,'Season 15'!AF$4:CH$104,51,0),"0"),)</f>
        <v>0</v>
      </c>
      <c r="AZ69" s="700">
        <f>SUM(IFERROR(VLOOKUP($A69,'Season 1'!AF$4:CC$104,32,0),"0"),IFERROR(VLOOKUP($A69,'Season 2'!AF$4:CC$104,37,0),"0"),)</f>
        <v>0</v>
      </c>
      <c r="BA69" s="692">
        <f>SUM(IFERROR(VLOOKUP($A69,'Season 1'!AF$4:CC$104,33,0),"0"),IFERROR(VLOOKUP($A69,'Season 2'!AF$4:CC$104,38,0),"0"),)</f>
        <v>0</v>
      </c>
      <c r="BB69" s="1023">
        <f>SUM(IFERROR(VLOOKUP($A69,'Season 1'!AF$4:CC$104,34,0),"0"),IFERROR(VLOOKUP($A69,'Season 2'!AF$4:CC$104,39,0),"0"),)</f>
        <v>0</v>
      </c>
      <c r="BC69" s="26">
        <f>SUM(IFERROR(VLOOKUP($A69,'Season 1'!AF$4:CC$104,35,0),"0"),IFERROR(VLOOKUP($A69,'Season 2'!AF$4:CC$104,40,0),"0"),)</f>
        <v>0</v>
      </c>
      <c r="BD69" s="699">
        <f>SUM(IFERROR(VLOOKUP($A69,'Season 1'!AF$4:CC$104,36,0),"0"),IFERROR(VLOOKUP($A69,'Season 2'!AF$4:CC$104,41,0),"0"),)</f>
        <v>0</v>
      </c>
      <c r="BE69" s="1111">
        <f>SUM(IFERROR(VLOOKUP($A69,'Season 1'!AF$4:CC$104,37,0),"0"),
IFERROR(VLOOKUP($A69,'Season 2'!AF$4:CC$104,47,0),"0"),IFERROR(VLOOKUP($A69,'Season 3'!AF$4:CH$104,52,0),"0"),
IFERROR(VLOOKUP($A69,'Season 4'!AF$4:CH$104,52,0),"0"),IFERROR(VLOOKUP($A69,'Season 5'!AF$4:CH$104,52,0),"0"),
IFERROR(VLOOKUP($A69,'Season 6'!AF$4:CH$104,52,0),"0"),IFERROR(VLOOKUP($A69,'Season 7'!AF$4:CH$104,52,0),"0"),
IFERROR(VLOOKUP($A69,'Season 8'!AF$4:CH$104,52,0),"0"),IFERROR(VLOOKUP($A69,'Season 9'!AF$4:CH$104,52,0),"0"),
IFERROR(VLOOKUP($A69,'Season 10'!AF$4:CH$104,52,0),"0"),IFERROR(VLOOKUP($A69,'Season 11'!AF$4:CH$104,52,0),"0"),
IFERROR(VLOOKUP($A69,'Season 12'!AF$4:CH$104,52,0),"0"),IFERROR(VLOOKUP($A69,'Season 13'!AF$4:CH$104,52,0),"0"),
IFERROR(VLOOKUP($A69,'Season 14'!AF$4:CH$104,52,0),"0"),IFERROR(VLOOKUP($A69,'Season 15'!AF$4:CH$104,52,0),"0"),)</f>
        <v>0</v>
      </c>
      <c r="BF69" s="1112">
        <f>SUM(IFERROR(VLOOKUP($A69,'Season 1'!AF$4:CC$104,38,0),"0"),
IFERROR(VLOOKUP($A69,'Season 2'!AF$4:CC$104,48,0),"0"),IFERROR(VLOOKUP($A69,'Season 3'!AF$4:CH$104,53,0),"0"),
IFERROR(VLOOKUP($A69,'Season 4'!AF$4:CH$104,53,0),"0"),IFERROR(VLOOKUP($A69,'Season 5'!AF$4:CH$104,53,0),"0"),
IFERROR(VLOOKUP($A69,'Season 6'!AF$4:CH$104,53,0),"0"),IFERROR(VLOOKUP($A69,'Season 7'!AF$4:CH$104,53,0),"0"),
IFERROR(VLOOKUP($A69,'Season 8'!AF$4:CH$104,53,0),"0"),IFERROR(VLOOKUP($A69,'Season 9'!AF$4:CH$104,53,0),"0"),
IFERROR(VLOOKUP($A69,'Season 10'!AF$4:CH$104,53,0),"0"),IFERROR(VLOOKUP($A69,'Season 11'!AF$4:CH$104,53,0),"0"),
IFERROR(VLOOKUP($A69,'Season 12'!AF$4:CH$104,53,0),"0"),IFERROR(VLOOKUP($A69,'Season 13'!AF$4:CH$104,53,0),"0"),
IFERROR(VLOOKUP($A69,'Season 14'!AF$4:CH$104,53,0),"0"),IFERROR(VLOOKUP($A69,'Season 15'!AF$4:CH$104,53,0),"0"),)</f>
        <v>0</v>
      </c>
      <c r="BG69" s="1061" t="e">
        <f t="shared" si="1"/>
        <v>#DIV/0!</v>
      </c>
      <c r="BI69" s="1100"/>
      <c r="BJ69" s="1100"/>
      <c r="BK69" s="1100"/>
      <c r="BL69" s="1100"/>
      <c r="BM69" s="1100"/>
      <c r="BN69" s="1100"/>
      <c r="BO69" s="334"/>
      <c r="BP69" s="334"/>
      <c r="BQ69" s="334"/>
      <c r="BR69" s="334"/>
      <c r="BS69" s="15">
        <f>IFERROR(VLOOKUP($A69,'Season 1'!$AF$4:$CH$104,39,0),"0")</f>
        <v>0</v>
      </c>
      <c r="BT69" s="15">
        <f>IFERROR(VLOOKUP($A69,'Season 1'!$AF$4:$CH$104,40,0),"0")</f>
        <v>0</v>
      </c>
      <c r="BU69" s="15">
        <f>IFERROR(VLOOKUP($A69,'Season 2'!$AF$4:$CH$104,49,0),"0")</f>
        <v>0</v>
      </c>
      <c r="BV69" s="15">
        <f>IFERROR(VLOOKUP($A69,'Season 2'!$AF$4:$CH$104,50,0),"0")</f>
        <v>0</v>
      </c>
      <c r="BW69" s="15">
        <f>IFERROR(VLOOKUP($A69,'Season 3'!$AF$4:$CH$104,54,0),"0")</f>
        <v>0</v>
      </c>
      <c r="BX69" s="15">
        <f>IFERROR(VLOOKUP($A69,'Season 3'!$AF$4:$CH$104,55,0),"0")</f>
        <v>0</v>
      </c>
      <c r="BY69" s="15" t="str">
        <f>IFERROR(VLOOKUP($A69,'Season 4'!$AF$4:$CH$104,54,0),"0")</f>
        <v>0</v>
      </c>
      <c r="BZ69" s="15" t="str">
        <f>IFERROR(VLOOKUP($A69,'Season 4'!$AF$4:$CH$104,55,0),"0")</f>
        <v>0</v>
      </c>
      <c r="CA69" s="15" t="str">
        <f>IFERROR(VLOOKUP($A69,'Season 5'!$AF$4:$CH$104,54,0),"0")</f>
        <v>0</v>
      </c>
      <c r="CB69" s="15" t="str">
        <f>IFERROR(VLOOKUP($A69,'Season 5'!$AF$4:$CH$104,55,0),"0")</f>
        <v>0</v>
      </c>
      <c r="CC69" s="15" t="str">
        <f>IFERROR(VLOOKUP($A69,'Season 6'!$AF$4:$CH$104,54,0),"0")</f>
        <v>0</v>
      </c>
      <c r="CD69" s="15" t="str">
        <f>IFERROR(VLOOKUP($A69,'Season 6'!$AF$4:$CH$104,55,0),"0")</f>
        <v>0</v>
      </c>
      <c r="CE69" s="15" t="str">
        <f>IFERROR(VLOOKUP($A69,'Season 7'!$AF$4:$CH$104,54,0),"0")</f>
        <v>0</v>
      </c>
      <c r="CF69" s="15" t="str">
        <f>IFERROR(VLOOKUP($A69,'Season 7'!$AF$4:$CH$104,55,0),"0")</f>
        <v>0</v>
      </c>
      <c r="CG69" s="15" t="str">
        <f>IFERROR(VLOOKUP($A69,'Season 8'!$AF$4:$CH$104,54,0),"0")</f>
        <v>0</v>
      </c>
      <c r="CH69" s="15" t="str">
        <f>IFERROR(VLOOKUP($A69,'Season 8'!$AF$4:$CH$104,55,0),"0")</f>
        <v>0</v>
      </c>
      <c r="CI69" s="15" t="str">
        <f>IFERROR(VLOOKUP($A69,'Season 9'!$AF$4:$CH$104,54,0),"0")</f>
        <v>0</v>
      </c>
      <c r="CJ69" s="15" t="str">
        <f>IFERROR(VLOOKUP($A69,'Season 9'!$AF$4:$CH$104,55,0),"0")</f>
        <v>0</v>
      </c>
      <c r="CK69" s="15" t="str">
        <f>IFERROR(VLOOKUP($A69,'Season 10'!$AF$4:$CH$104,54,0),"0")</f>
        <v>0</v>
      </c>
      <c r="CL69" s="15" t="str">
        <f>IFERROR(VLOOKUP($A69,'Season 10'!$AF$4:$CH$104,55,0),"0")</f>
        <v>0</v>
      </c>
      <c r="CM69" s="15" t="str">
        <f>IFERROR(VLOOKUP($A69,'Season 11'!$AF$4:$CH$104,54,0),"0")</f>
        <v>0</v>
      </c>
      <c r="CN69" s="15" t="str">
        <f>IFERROR(VLOOKUP($A69,'Season 11'!$AF$4:$CH$104,55,0),"0")</f>
        <v>0</v>
      </c>
      <c r="CO69" s="15" t="str">
        <f>IFERROR(VLOOKUP($A69,'Season 12'!$AF$4:$CH$104,54,0),"0")</f>
        <v>0</v>
      </c>
      <c r="CP69" s="15" t="str">
        <f>IFERROR(VLOOKUP($A69,'Season 12'!$AF$4:$CH$104,55,0),"0")</f>
        <v>0</v>
      </c>
      <c r="CQ69" s="15" t="str">
        <f>IFERROR(VLOOKUP($A69,'Season 13'!$AF$4:$CH$104,54,0),"0")</f>
        <v>0</v>
      </c>
      <c r="CR69" s="15" t="str">
        <f>IFERROR(VLOOKUP($A69,'Season 13'!$AF$4:$CH$104,55,0),"0")</f>
        <v>0</v>
      </c>
      <c r="CS69" s="15" t="str">
        <f>IFERROR(VLOOKUP($A69,'Season 14'!$AF$4:$CH$104,54,0),"0")</f>
        <v>0</v>
      </c>
      <c r="CT69" s="15" t="str">
        <f>IFERROR(VLOOKUP($A69,'Season 14'!$AF$4:$CH$104,55,0),"0")</f>
        <v>0</v>
      </c>
      <c r="CU69" s="15" t="str">
        <f>IFERROR(VLOOKUP($A69,'Season 15'!$AF$4:$CH$104,54,0),"0")</f>
        <v>0</v>
      </c>
      <c r="CV69" s="15" t="str">
        <f>IFERROR(VLOOKUP($A69,'Season 15'!$AF$4:$CH$104,55,0),"0")</f>
        <v>0</v>
      </c>
    </row>
    <row r="70" spans="1:100" x14ac:dyDescent="0.25">
      <c r="A70" s="2" t="s">
        <v>140</v>
      </c>
      <c r="B70" s="1021">
        <f>IFERROR(VLOOKUP('Data Totals'!A70,'Season 1'!AF$4:CC$104,2,FALSE),IFERROR(VLOOKUP('Data Totals'!A70,'Season 2'!AF$4:CC$104,2,FALSE),IFERROR(VLOOKUP('Data Totals'!A70,'Season 3'!AF$4:CC$104,2,FALSE),IFERROR(VLOOKUP('Data Totals'!A70,'Season 4'!AF$4:CC$104,2,FALSE),IFERROR(VLOOKUP('Data Totals'!A70,'Season 5'!AF$4:CC$104,2,FALSE),IFERROR(VLOOKUP('Data Totals'!A70,'Season 6'!AF$4:CC$104,2,FALSE),IFERROR(VLOOKUP('Data Totals'!A70,'Season 7'!AF$4:CC$104,2,FALSE),IFERROR(VLOOKUP('Data Totals'!A70,'Season 8'!AF$4:CC$104,2,FALSE),IFERROR(VLOOKUP('Data Totals'!A70,'Season 9'!AF$4:CC$104,2,FALSE),IFERROR(VLOOKUP('Data Totals'!A70,'Season 10'!AF$4:CC$104,2,FALSE),IFERROR(VLOOKUP('Data Totals'!A70,'Season 11'!AF$4:CC$104,2,FALSE),IFERROR(VLOOKUP('Data Totals'!A70,'Season 12'!AF$4:CC$104,2,FALSE),IFERROR(VLOOKUP('Data Totals'!A70,'Season 13'!AF$4:CC$104,2,FALSE),IFERROR(VLOOKUP('Data Totals'!A70,'Season 14'!AF$4:CC$104,2,FALSE),IFERROR(VLOOKUP('Data Totals'!A70,'Season 15'!AF$4:CC$104,2,FALSE),"N/A")))))))))))))))</f>
        <v>0</v>
      </c>
      <c r="C70" s="1022">
        <f>IFERROR(VLOOKUP('Data Totals'!A70,'Season 1'!AF$4:CC$104,3,FALSE),IFERROR(VLOOKUP('Data Totals'!A70,'Season 2'!AF$4:CC$104,3,FALSE),IFERROR(VLOOKUP('Data Totals'!A70,'Season 3'!AF$4:CC$104,3,FALSE),IFERROR(VLOOKUP('Data Totals'!A70,'Season 4'!AF$4:CC$104,3,FALSE),IFERROR(VLOOKUP('Data Totals'!A70,'Season 5'!AF$4:CC$104,3,FALSE),IFERROR(VLOOKUP('Data Totals'!A70,'Season 6'!AF$4:CC$104,3,FALSE),IFERROR(VLOOKUP('Data Totals'!A70,'Season 7'!AF$4:CC$104,3,FALSE),IFERROR(VLOOKUP('Data Totals'!A70,'Season 8'!AF$4:CC$104,3,FALSE),IFERROR(VLOOKUP('Data Totals'!A70,'Season 9'!AF$4:CC$104,3,FALSE),IFERROR(VLOOKUP('Data Totals'!A70,'Season 10'!AF$4:CC$104,3,FALSE),IFERROR(VLOOKUP('Data Totals'!A70,'Season 11'!AF$4:CC$104,3,FALSE),IFERROR(VLOOKUP('Data Totals'!A70,'Season 12'!AF$4:CC$104,3,FALSE),IFERROR(VLOOKUP('Data Totals'!A70,'Season 13'!AF$4:CC$104,3,FALSE),IFERROR(VLOOKUP('Data Totals'!A70,'Season 14'!AF$4:CC$104,3,FALSE),IFERROR(VLOOKUP('Data Totals'!A70,'Season 15'!AF$4:CC$104,3,FALSE),"N/A")))))))))))))))</f>
        <v>0</v>
      </c>
      <c r="D70" s="1022">
        <f>IFERROR(VLOOKUP('Data Totals'!A70,'Season 1'!AF$4:CC$104,4,FALSE),IFERROR(VLOOKUP('Data Totals'!A70,'Season 2'!AF$4:CC$104,4,FALSE),IFERROR(VLOOKUP('Data Totals'!A70,'Season 3'!AF$4:CC$104,4,FALSE),IFERROR(VLOOKUP('Data Totals'!A70,'Season 4'!AF$4:CC$104,4,FALSE),IFERROR(VLOOKUP('Data Totals'!A70,'Season 5'!AF$4:CC$104,4,FALSE),IFERROR(VLOOKUP('Data Totals'!A70,'Season 6'!AF$4:CC$104,4,FALSE),IFERROR(VLOOKUP('Data Totals'!A70,'Season 7'!AF$4:CC$104,4,FALSE),IFERROR(VLOOKUP('Data Totals'!A70,'Season 8'!AF$4:CC$104,4,FALSE),IFERROR(VLOOKUP('Data Totals'!A70,'Season 9'!AF$4:CC$104,4,FALSE),IFERROR(VLOOKUP('Data Totals'!A70,'Season 10'!AF$4:CC$104,4,FALSE),IFERROR(VLOOKUP('Data Totals'!A70,'Season 11'!AF$4:CC$104,4,FALSE),IFERROR(VLOOKUP('Data Totals'!A70,'Season 12'!AF$4:CC$104,4,FALSE),IFERROR(VLOOKUP('Data Totals'!A70,'Season 13'!AF$4:CC$104,4,FALSE),IFERROR(VLOOKUP('Data Totals'!A70,'Season 14'!AF$4:CC$104,4,FALSE),IFERROR(VLOOKUP('Data Totals'!A70,'Season 15'!AF$4:CC$104,4,FALSE),"N/A")))))))))))))))</f>
        <v>0</v>
      </c>
      <c r="E70" s="1022">
        <f t="shared" si="2"/>
        <v>0</v>
      </c>
      <c r="F70" s="692">
        <f>SUM(IFERROR(VLOOKUP(A70,BI$3:BN$152,2,0),"0"),IFERROR(VLOOKUP(A70,'Season 1'!AF$4:CC$104,6,0),"0"),
IFERROR(VLOOKUP(A70,'Season 2'!AF$4:CC$104,6,0),"0"),IFERROR(VLOOKUP(A70,'Season 3'!AF$4:CC$104,6,0),"0"),
IFERROR(VLOOKUP(A70,'Season 4'!AF$4:CC$104,6,0),"0"),IFERROR(VLOOKUP(A70,'Season 5'!AF$4:CC$104,6,0),"0"),
IFERROR(VLOOKUP(A70,'Season 6'!AF$4:CC$104,6,0),"0"),IFERROR(VLOOKUP(A70,'Season 7'!AF$4:CC$104,6,0),"0"),
IFERROR(VLOOKUP(A70,'Season 8'!AF$4:CC$104,6,0),"0"),IFERROR(VLOOKUP(A70,'Season 9'!AF$4:CC$104,6,0),"0"),
IFERROR(VLOOKUP(A70,'Season 10'!AF$4:CC$104,6,0),"0"),IFERROR(VLOOKUP(A70,'Season 11'!AF$4:CC$104,6,0),"0"),
IFERROR(VLOOKUP(A70,'Season 12'!AF$4:CC$104,6,0),"0"),IFERROR(VLOOKUP(A70,'Season 13'!AF$4:CC$104,6,0),"0"),
IFERROR(VLOOKUP(A70,'Season 14'!AF$4:CC$104,6,0),"0"),IFERROR(VLOOKUP(A70,'Season 15'!AF$4:CC$104,6,0),"0"),)</f>
        <v>0</v>
      </c>
      <c r="G70" s="692">
        <f>SUM(IFERROR(VLOOKUP(A70,'Season 1'!AF$4:CC$104,7,0),"0"),
IFERROR(VLOOKUP(A70,'Season 2'!AF$4:CC$104,7,0),"0"),IFERROR(VLOOKUP(A70,'Season 3'!AF$4:CC$104,7,0),"0"),
IFERROR(VLOOKUP(A70,'Season 4'!AF$4:CC$104,7,0),"0"),IFERROR(VLOOKUP(A70,'Season 5'!AF$4:CC$104,7,0),"0"),
IFERROR(VLOOKUP(A70,'Season 6'!AF$4:CC$104,7,0),"0"),IFERROR(VLOOKUP(A70,'Season 7'!AF$4:CC$104,7,0),"0"),
IFERROR(VLOOKUP(A70,'Season 8'!AF$4:CC$104,7,0),"0"),IFERROR(VLOOKUP(A70,'Season 9'!AF$4:CC$104,7,0),"0"),
IFERROR(VLOOKUP(A70,'Season 10'!AF$4:CC$104,7,0),"0"),IFERROR(VLOOKUP(A70,'Season 11'!AF$4:CC$104,7,0),"0"),
IFERROR(VLOOKUP(A70,'Season 12'!AF$4:CC$104,7,0),"0"),IFERROR(VLOOKUP(A70,'Season 13'!AF$4:CC$104,7,0),"0"),
IFERROR(VLOOKUP(A70,'Season 14'!AF$4:CC$104,7,0),"0"),IFERROR(VLOOKUP(A70,'Season 15'!AF$4:CC$104,7,0),"0"),)</f>
        <v>0</v>
      </c>
      <c r="H70" s="556">
        <f>SUM(IFERROR(VLOOKUP(A70,'Season 1'!AF$4:CC$104,8,0),"0"),
IFERROR(VLOOKUP(A70,'Season 2'!AF$4:CC$104,8,0),"0"),IFERROR(VLOOKUP(A70,'Season 3'!AF$4:CC$104,8,0),"0"),
IFERROR(VLOOKUP(A70,'Season 4'!AF$4:CC$104,8,0),"0"),IFERROR(VLOOKUP(A70,'Season 5'!AF$4:CC$104,8,0),"0"),
IFERROR(VLOOKUP(A70,'Season 6'!AF$4:CC$104,8,0),"0"),IFERROR(VLOOKUP(A70,'Season 7'!AF$4:CC$104,8,0),"0"),
IFERROR(VLOOKUP(A70,'Season 8'!AF$4:CC$104,8,0),"0"),IFERROR(VLOOKUP(A70,'Season 9'!AF$4:CC$104,8,0),"0"),
IFERROR(VLOOKUP(A70,'Season 10'!AF$4:CC$104,8,0),"0"),IFERROR(VLOOKUP(A70,'Season 11'!AF$4:CC$104,8,0),"0"),
IFERROR(VLOOKUP(A70,'Season 12'!AF$4:CC$104,8,0),"0"),IFERROR(VLOOKUP(A70,'Season 13'!AF$4:CC$104,8,0),"0"),
IFERROR(VLOOKUP(A70,'Season 14'!AF$4:CC$104,8,0),"0"),IFERROR(VLOOKUP(A70,'Season 15'!AF$4:CC$104,8,0),"0"),)</f>
        <v>0</v>
      </c>
      <c r="I70" s="1023">
        <f>SUM(IFERROR(VLOOKUP(A70,'Season 1'!AF$4:CC$104,9,0),"0"),
IFERROR(VLOOKUP(A70,'Season 2'!AF$4:CC$104,9,0),"0"),IFERROR(VLOOKUP(A70,'Season 3'!AF$4:CC$104,9,0),"0"),
IFERROR(VLOOKUP(A70,'Season 4'!AF$4:CC$104,9,0),"0"),IFERROR(VLOOKUP(A70,'Season 5'!AF$4:CC$104,9,0),"0"),
IFERROR(VLOOKUP(A70,'Season 6'!AF$4:CC$104,9,0),"0"),IFERROR(VLOOKUP(A70,'Season 7'!AF$4:CC$104,9,0),"0"),
IFERROR(VLOOKUP(A70,'Season 8'!AF$4:CC$104,9,0),"0"),IFERROR(VLOOKUP(A70,'Season 9'!AF$4:CC$104,9,0),"0"),
IFERROR(VLOOKUP(A70,'Season 10'!AF$4:CC$104,9,0),"0"),IFERROR(VLOOKUP(A70,'Season 11'!AF$4:CC$104,9,0),"0"),
IFERROR(VLOOKUP(A70,'Season 12'!AF$4:CC$104,9,0),"0"),IFERROR(VLOOKUP(A70,'Season 13'!AF$4:CC$104,9,0),"0"),
IFERROR(VLOOKUP(A70,'Season 14'!AF$4:CC$104,9,0),"0"),IFERROR(VLOOKUP(A70,'Season 15'!AF$4:CC$104,9,0),"0"),)</f>
        <v>0</v>
      </c>
      <c r="J70" s="26">
        <f>SUM(IFERROR(VLOOKUP(A70,BI$3:BN$152,3,0),"0"),IFERROR(VLOOKUP(A70,'Season 1'!AF$4:CC$104,10,0),"0"),
IFERROR(VLOOKUP(A70,'Season 2'!AF$4:CC$104,10,0),"0"),IFERROR(VLOOKUP(A70,'Season 3'!AF$4:CC$104,10,0),"0"),
IFERROR(VLOOKUP(A70,'Season 4'!AF$4:CC$104,10,0),"0"),IFERROR(VLOOKUP(A70,'Season 5'!AF$4:CC$104,10,0),"0"),
IFERROR(VLOOKUP(A70,'Season 6'!AF$4:CC$104,10,0),"0"),IFERROR(VLOOKUP(A70,'Season 7'!AF$4:CC$104,10,0),"0"),
IFERROR(VLOOKUP(A70,'Season 8'!AF$4:CC$104,10,0),"0"),IFERROR(VLOOKUP(A70,'Season 9'!AF$4:CC$104,10,0),"0"),
IFERROR(VLOOKUP(A70,'Season 10'!AF$4:CC$104,10,0),"0"),IFERROR(VLOOKUP(A70,'Season 11'!AF$4:CC$104,10,0),"0"),
IFERROR(VLOOKUP(A70,'Season 12'!AF$4:CC$104,10,0),"0"),IFERROR(VLOOKUP(A70,'Season 13'!AF$4:CC$104,10,0),"0"),
IFERROR(VLOOKUP(A70,'Season 14'!AF$4:CC$104,10,0),"0"),IFERROR(VLOOKUP(A70,'Season 15'!AF$4:CC$104,10,0),"0"),)</f>
        <v>0</v>
      </c>
      <c r="K70" s="699">
        <f>SUM(IFERROR(VLOOKUP(A70,BI$3:BN$152,4,0),"0"),IFERROR(VLOOKUP(A70,'Season 1'!AF$4:CC$104,11,0),"0"),
IFERROR(VLOOKUP(A70,'Season 2'!AF$4:CC$104,11,0),"0"),IFERROR(VLOOKUP(A70,'Season 3'!AF$4:CC$104,11,0),"0"),
IFERROR(VLOOKUP(A70,'Season 4'!AF$4:CC$104,11,0),"0"),IFERROR(VLOOKUP(A70,'Season 5'!AF$4:CC$104,11,0),"0"),
IFERROR(VLOOKUP(A70,'Season 6'!AF$4:CC$104,11,0),"0"),IFERROR(VLOOKUP(A70,'Season 7'!AF$4:CC$104,11,0),"0"),
IFERROR(VLOOKUP(A70,'Season 8'!AF$4:CC$104,11,0),"0"),IFERROR(VLOOKUP(A70,'Season 9'!AF$4:CC$104,11,0),"0"),
IFERROR(VLOOKUP(A70,'Season 10'!AF$4:CC$104,11,0),"0"),IFERROR(VLOOKUP(A70,'Season 11'!AF$4:CC$104,11,0),"0"),
IFERROR(VLOOKUP(A70,'Season 12'!AF$4:CC$104,11,0),"0"),IFERROR(VLOOKUP(A70,'Season 13'!AF$4:CC$104,11,0),"0"),
IFERROR(VLOOKUP(A70,'Season 14'!AF$4:CC$104,11,0),"0"),IFERROR(VLOOKUP(A70,'Season 15'!AF$4:CC$104,11,0),"0"),)</f>
        <v>0</v>
      </c>
      <c r="L70" s="700">
        <f>SUM(IFERROR(VLOOKUP($A70,'Season 1'!AF$4:CC$104,12,0),"0"),
IFERROR(VLOOKUP($A70,'Season 2'!AF$4:CC$104,12,0),"0"),IFERROR(VLOOKUP($A70,'Season 3'!AF$4:CC$104,12,0),"0"),
IFERROR(VLOOKUP($A70,'Season 4'!AF$4:CC$104,12,0),"0"),IFERROR(VLOOKUP($A70,'Season 5'!AF$4:CC$104,12,0),"0"),
IFERROR(VLOOKUP($A70,'Season 6'!AF$4:CC$104,12,0),"0"),IFERROR(VLOOKUP($A70,'Season 7'!AF$4:CC$104,12,0),"0"),
IFERROR(VLOOKUP($A70,'Season 8'!AF$4:CC$104,12,0),"0"),IFERROR(VLOOKUP($A70,'Season 9'!AF$4:CC$104,12,0),"0"),
IFERROR(VLOOKUP($A70,'Season 10'!AF$4:CC$104,12,0),"0"),IFERROR(VLOOKUP($A70,'Season 11'!AF$4:CC$104,12,0),"0"),
IFERROR(VLOOKUP($A70,'Season 12'!AF$4:CC$104,12,0),"0"),IFERROR(VLOOKUP($A70,'Season 13'!AF$4:CC$104,12,0),"0"),
IFERROR(VLOOKUP($A70,'Season 14'!AF$4:CC$104,12,0),"0"),IFERROR(VLOOKUP($A70,'Season 15'!AF$4:CC$104,12,0),"0"),)</f>
        <v>0</v>
      </c>
      <c r="M70" s="692">
        <f>SUM(IFERROR(VLOOKUP($A70,'Season 1'!AF$4:CC$104,13,0),"0"),
IFERROR(VLOOKUP($A70,'Season 2'!AF$4:CC$104,13,0),"0"),IFERROR(VLOOKUP($A70,'Season 3'!AF$4:CC$104,13,0),"0"),
IFERROR(VLOOKUP($A70,'Season 4'!AF$4:CC$104,13,0),"0"),IFERROR(VLOOKUP($A70,'Season 5'!AF$4:CC$104,13,0),"0"),
IFERROR(VLOOKUP($A70,'Season 6'!AF$4:CC$104,13,0),"0"),IFERROR(VLOOKUP($A70,'Season 7'!AF$4:CC$104,13,0),"0"),
IFERROR(VLOOKUP($A70,'Season 8'!AF$4:CC$104,13,0),"0"),IFERROR(VLOOKUP($A70,'Season 9'!AF$4:CC$104,13,0),"0"),
IFERROR(VLOOKUP($A70,'Season 10'!AF$4:CC$104,13,0),"0"),IFERROR(VLOOKUP($A70,'Season 11'!AF$4:CC$104,13,0),"0"),
IFERROR(VLOOKUP($A70,'Season 12'!AF$4:CC$104,13,0),"0"),IFERROR(VLOOKUP($A70,'Season 13'!AF$4:CC$104,13,0),"0"),
IFERROR(VLOOKUP($A70,'Season 14'!AF$4:CC$104,13,0),"0"),IFERROR(VLOOKUP($A70,'Season 15'!AF$4:CC$104,13,0),"0"),)</f>
        <v>0</v>
      </c>
      <c r="N70" s="1023">
        <f>SUM(IFERROR(VLOOKUP($A70,'Season 1'!AF$4:CC$104,14,0),"0"),
IFERROR(VLOOKUP($A70,'Season 2'!AF$4:CC$104,14,0),"0"),IFERROR(VLOOKUP($A70,'Season 3'!AF$4:CC$104,14,0),"0"),
IFERROR(VLOOKUP($A70,'Season 4'!AF$4:CC$104,14,0),"0"),IFERROR(VLOOKUP($A70,'Season 5'!AF$4:CC$104,14,0),"0"),
IFERROR(VLOOKUP($A70,'Season 6'!AF$4:CC$104,14,0),"0"),IFERROR(VLOOKUP($A70,'Season 7'!AF$4:CC$104,14,0),"0"),
IFERROR(VLOOKUP($A70,'Season 8'!AF$4:CC$104,14,0),"0"),IFERROR(VLOOKUP($A70,'Season 9'!AF$4:CC$104,14,0),"0"),
IFERROR(VLOOKUP($A70,'Season 10'!AF$4:CC$104,14,0),"0"),IFERROR(VLOOKUP($A70,'Season 11'!AF$4:CC$104,14,0),"0"),
IFERROR(VLOOKUP($A70,'Season 12'!AF$4:CC$104,14,0),"0"),IFERROR(VLOOKUP($A70,'Season 13'!AF$4:CC$104,14,0),"0"),
IFERROR(VLOOKUP($A70,'Season 14'!AF$4:CC$104,14,0),"0"),IFERROR(VLOOKUP($A70,'Season 15'!AF$4:CC$104,14,0),"0"),)</f>
        <v>0</v>
      </c>
      <c r="O70" s="26">
        <f>SUM(IFERROR(VLOOKUP($A70,'Season 1'!AF$4:CC$104,15,0),"0"),
IFERROR(VLOOKUP($A70,'Season 2'!AF$4:CC$104,15,0),"0"),IFERROR(VLOOKUP($A70,'Season 3'!AF$4:CC$104,15,0),"0"),
IFERROR(VLOOKUP($A70,'Season 4'!AF$4:CC$104,15,0),"0"),IFERROR(VLOOKUP($A70,'Season 5'!AF$4:CC$104,15,0),"0"),
IFERROR(VLOOKUP($A70,'Season 6'!AF$4:CC$104,15,0),"0"),IFERROR(VLOOKUP($A70,'Season 7'!AF$4:CC$104,15,0),"0"),
IFERROR(VLOOKUP($A70,'Season 8'!AF$4:CC$104,15,0),"0"),IFERROR(VLOOKUP($A70,'Season 9'!AF$4:CC$104,15,0),"0"),
IFERROR(VLOOKUP($A70,'Season 10'!AF$4:CC$104,15,0),"0"),IFERROR(VLOOKUP($A70,'Season 11'!AF$4:CC$104,15,0),"0"),
IFERROR(VLOOKUP($A70,'Season 12'!AF$4:CC$104,15,0),"0"),IFERROR(VLOOKUP($A70,'Season 13'!AF$4:CC$104,15,0),"0"),
IFERROR(VLOOKUP($A70,'Season 14'!AF$4:CC$104,15,0),"0"),IFERROR(VLOOKUP($A70,'Season 15'!AF$4:CC$104,15,0),"0"),)</f>
        <v>0</v>
      </c>
      <c r="P70" s="699">
        <f>SUM(IFERROR(VLOOKUP($A70,'Season 1'!AF$4:CC$104,16,0),"0"),
IFERROR(VLOOKUP($A70,'Season 2'!AF$4:CC$104,16,0),"0"),IFERROR(VLOOKUP($A70,'Season 3'!AF$4:CC$104,16,0),"0"),
IFERROR(VLOOKUP($A70,'Season 4'!AF$4:CC$104,16,0),"0"),IFERROR(VLOOKUP($A70,'Season 5'!AF$4:CC$104,16,0),"0"),
IFERROR(VLOOKUP($A70,'Season 6'!AF$4:CC$104,16,0),"0"),IFERROR(VLOOKUP($A70,'Season 7'!AF$4:CC$104,16,0),"0"),
IFERROR(VLOOKUP($A70,'Season 8'!AF$4:CC$104,16,0),"0"),IFERROR(VLOOKUP($A70,'Season 9'!AF$4:CC$104,16,0),"0"),
IFERROR(VLOOKUP($A70,'Season 10'!AF$4:CC$104,16,0),"0"),IFERROR(VLOOKUP($A70,'Season 11'!AF$4:CC$104,16,0),"0"),
IFERROR(VLOOKUP($A70,'Season 12'!AF$4:CC$104,16,0),"0"),IFERROR(VLOOKUP($A70,'Season 13'!AF$4:CC$104,16,0),"0"),
IFERROR(VLOOKUP($A70,'Season 14'!AF$4:CC$104,16,0),"0"),IFERROR(VLOOKUP($A70,'Season 15'!AF$4:CC$104,16,0),"0"),)</f>
        <v>0</v>
      </c>
      <c r="Q70" s="700">
        <f>SUM(IFERROR(VLOOKUP($A70,'Season 1'!AF$4:CC$104,17,0),"0"),
IFERROR(VLOOKUP($A70,'Season 2'!AF$4:CC$104,17,0),"0"),IFERROR(VLOOKUP($A70,'Season 3'!AF$4:CC$104,17,0),"0"),
IFERROR(VLOOKUP($A70,'Season 4'!AF$4:CC$104,17,0),"0"),IFERROR(VLOOKUP($A70,'Season 5'!AF$4:CC$104,17,0),"0"),
IFERROR(VLOOKUP($A70,'Season 6'!AF$4:CC$104,17,0),"0"),IFERROR(VLOOKUP($A70,'Season 7'!AF$4:CC$104,17,0),"0"),
IFERROR(VLOOKUP($A70,'Season 8'!AF$4:CC$104,17,0),"0"),IFERROR(VLOOKUP($A70,'Season 9'!AF$4:CC$104,17,0),"0"),
IFERROR(VLOOKUP($A70,'Season 10'!AF$4:CC$104,17,0),"0"),IFERROR(VLOOKUP($A70,'Season 11'!AF$4:CC$104,17,0),"0"),
IFERROR(VLOOKUP($A70,'Season 12'!AF$4:CC$104,17,0),"0"),IFERROR(VLOOKUP($A70,'Season 13'!AF$4:CC$104,17,0),"0"),
IFERROR(VLOOKUP($A70,'Season 14'!AF$4:CC$104,17,0),"0"),IFERROR(VLOOKUP($A70,'Season 15'!AF$4:CC$104,17,0),"0"),)</f>
        <v>0</v>
      </c>
      <c r="R70" s="692">
        <f>SUM(IFERROR(VLOOKUP($A70,'Season 1'!AF$4:CC$104,18,0),"0"),
IFERROR(VLOOKUP($A70,'Season 2'!AF$4:CC$104,18,0),"0"),IFERROR(VLOOKUP($A70,'Season 3'!AF$4:CC$104,18,0),"0"),
IFERROR(VLOOKUP($A70,'Season 4'!AF$4:CC$104,18,0),"0"),IFERROR(VLOOKUP($A70,'Season 5'!AF$4:CC$104,18,0),"0"),
IFERROR(VLOOKUP($A70,'Season 6'!AF$4:CC$104,18,0),"0"),IFERROR(VLOOKUP($A70,'Season 7'!AF$4:CC$104,18,0),"0"),
IFERROR(VLOOKUP($A70,'Season 8'!AF$4:CC$104,18,0),"0"),IFERROR(VLOOKUP($A70,'Season 9'!AF$4:CC$104,18,0),"0"),
IFERROR(VLOOKUP($A70,'Season 10'!AF$4:CC$104,18,0),"0"),IFERROR(VLOOKUP($A70,'Season 11'!AF$4:CC$104,18,0),"0"),
IFERROR(VLOOKUP($A70,'Season 12'!AF$4:CC$104,18,0),"0"),IFERROR(VLOOKUP($A70,'Season 13'!AF$4:CC$104,18,0),"0"),
IFERROR(VLOOKUP($A70,'Season 14'!AF$4:CC$104,18,0),"0"),IFERROR(VLOOKUP($A70,'Season 15'!AF$4:CC$104,18,0),"0"),)</f>
        <v>0</v>
      </c>
      <c r="S70" s="1023">
        <f>SUM(IFERROR(VLOOKUP($A70,'Season 1'!AF$4:CC$104,19,0),"0"),
IFERROR(VLOOKUP($A70,'Season 2'!AF$4:CC$104,19,0),"0"),IFERROR(VLOOKUP($A70,'Season 3'!AF$4:CC$104,19,0),"0"),
IFERROR(VLOOKUP($A70,'Season 4'!AF$4:CC$104,19,0),"0"),IFERROR(VLOOKUP($A70,'Season 5'!AF$4:CC$104,19,0),"0"),
IFERROR(VLOOKUP($A70,'Season 6'!AF$4:CC$104,19,0),"0"),IFERROR(VLOOKUP($A70,'Season 7'!AF$4:CC$104,19,0),"0"),
IFERROR(VLOOKUP($A70,'Season 8'!AF$4:CC$104,19,0),"0"),IFERROR(VLOOKUP($A70,'Season 9'!AF$4:CC$104,19,0),"0"),
IFERROR(VLOOKUP($A70,'Season 10'!AF$4:CC$104,19,0),"0"),IFERROR(VLOOKUP($A70,'Season 11'!AF$4:CC$104,19,0),"0"),
IFERROR(VLOOKUP($A70,'Season 12'!AF$4:CC$104,19,0),"0"),IFERROR(VLOOKUP($A70,'Season 13'!AF$4:CC$104,19,0),"0"),
IFERROR(VLOOKUP($A70,'Season 14'!AF$4:CC$104,19,0),"0"),IFERROR(VLOOKUP($A70,'Season 15'!AF$4:CC$104,19,0),"0"),)</f>
        <v>0</v>
      </c>
      <c r="T70" s="26">
        <f>SUM(IFERROR(VLOOKUP($A70,'Season 1'!AF$4:CC$104,20,0),"0"),
IFERROR(VLOOKUP($A70,'Season 2'!AF$4:CC$104,20,0),"0"),IFERROR(VLOOKUP($A70,'Season 3'!AF$4:CC$104,20,0),"0"),
IFERROR(VLOOKUP($A70,'Season 4'!AF$4:CC$104,20,0),"0"),IFERROR(VLOOKUP($A70,'Season 5'!AF$4:CC$104,20,0),"0"),
IFERROR(VLOOKUP($A70,'Season 6'!AF$4:CC$104,20,0),"0"),IFERROR(VLOOKUP($A70,'Season 7'!AF$4:CC$104,20,0),"0"),
IFERROR(VLOOKUP($A70,'Season 8'!AF$4:CC$104,20,0),"0"),IFERROR(VLOOKUP($A70,'Season 9'!AF$4:CC$104,20,0),"0"),
IFERROR(VLOOKUP($A70,'Season 10'!AF$4:CC$104,20,0),"0"),IFERROR(VLOOKUP($A70,'Season 11'!AF$4:CC$104,20,0),"0"),
IFERROR(VLOOKUP($A70,'Season 12'!AF$4:CC$104,20,0),"0"),IFERROR(VLOOKUP($A70,'Season 13'!AF$4:CC$104,20,0),"0"),
IFERROR(VLOOKUP($A70,'Season 14'!AF$4:CC$104,20,0),"0"),IFERROR(VLOOKUP($A70,'Season 15'!AF$4:CC$104,20,0),"0"),)</f>
        <v>0</v>
      </c>
      <c r="U70" s="699">
        <f>SUM(IFERROR(VLOOKUP($A70,'Season 1'!AF$4:CC$104,21,0),"0"),
IFERROR(VLOOKUP($A70,'Season 2'!AF$4:CC$104,21,0),"0"),IFERROR(VLOOKUP($A70,'Season 3'!AF$4:CC$104,21,0),"0"),
IFERROR(VLOOKUP($A70,'Season 4'!AF$4:CC$104,21,0),"0"),IFERROR(VLOOKUP($A70,'Season 5'!AF$4:CC$104,21,0),"0"),
IFERROR(VLOOKUP($A70,'Season 6'!AF$4:CC$104,21,0),"0"),IFERROR(VLOOKUP($A70,'Season 7'!AF$4:CC$104,21,0),"0"),
IFERROR(VLOOKUP($A70,'Season 8'!AF$4:CC$104,21,0),"0"),IFERROR(VLOOKUP($A70,'Season 9'!AF$4:CC$104,21,0),"0"),
IFERROR(VLOOKUP($A70,'Season 10'!AF$4:CC$104,21,0),"0"),IFERROR(VLOOKUP($A70,'Season 11'!AF$4:CC$104,21,0),"0"),
IFERROR(VLOOKUP($A70,'Season 12'!AF$4:CC$104,21,0),"0"),IFERROR(VLOOKUP($A70,'Season 13'!AF$4:CC$104,21,0),"0"),
IFERROR(VLOOKUP($A70,'Season 14'!AF$4:CC$104,21,0),"0"),IFERROR(VLOOKUP($A70,'Season 15'!AF$4:CC$104,21,0),"0"),)</f>
        <v>0</v>
      </c>
      <c r="V70" s="700">
        <f>SUM(IFERROR(VLOOKUP($A70,'Season 1'!AF$4:CC$104,22,0),"0"),
IFERROR(VLOOKUP($A70,'Season 2'!AF$4:CC$104,22,0),"0"),IFERROR(VLOOKUP($A70,'Season 3'!AF$4:CC$104,22,0),"0"),
IFERROR(VLOOKUP($A70,'Season 4'!AF$4:CC$104,22,0),"0"),IFERROR(VLOOKUP($A70,'Season 5'!AF$4:CC$104,22,0),"0"),
IFERROR(VLOOKUP($A70,'Season 6'!AF$4:CC$104,22,0),"0"),IFERROR(VLOOKUP($A70,'Season 7'!AF$4:CC$104,22,0),"0"),
IFERROR(VLOOKUP($A70,'Season 8'!AF$4:CC$104,22,0),"0"),IFERROR(VLOOKUP($A70,'Season 9'!AF$4:CC$104,22,0),"0"),
IFERROR(VLOOKUP($A70,'Season 10'!AF$4:CC$104,22,0),"0"),IFERROR(VLOOKUP($A70,'Season 11'!AF$4:CC$104,22,0),"0"),
IFERROR(VLOOKUP($A70,'Season 12'!AF$4:CC$104,22,0),"0"),IFERROR(VLOOKUP($A70,'Season 13'!AF$4:CC$104,22,0),"0"),
IFERROR(VLOOKUP($A70,'Season 14'!AF$4:CC$104,22,0),"0"),IFERROR(VLOOKUP($A70,'Season 15'!AF$4:CC$104,22,0),"0"),)</f>
        <v>0</v>
      </c>
      <c r="W70" s="692">
        <f>SUM(IFERROR(VLOOKUP($A70,'Season 1'!AF$4:CC$104,23,0),"0"),
IFERROR(VLOOKUP($A70,'Season 2'!AF$4:CC$104,23,0),"0"),IFERROR(VLOOKUP($A70,'Season 3'!AF$4:CC$104,23,0),"0"),
IFERROR(VLOOKUP($A70,'Season 4'!AF$4:CC$104,23,0),"0"),IFERROR(VLOOKUP($A70,'Season 5'!AF$4:CC$104,23,0),"0"),
IFERROR(VLOOKUP($A70,'Season 6'!AF$4:CC$104,23,0),"0"),IFERROR(VLOOKUP($A70,'Season 7'!AF$4:CC$104,23,0),"0"),
IFERROR(VLOOKUP($A70,'Season 8'!AF$4:CC$104,23,0),"0"),IFERROR(VLOOKUP($A70,'Season 9'!AF$4:CC$104,23,0),"0"),
IFERROR(VLOOKUP($A70,'Season 10'!AF$4:CC$104,23,0),"0"),IFERROR(VLOOKUP($A70,'Season 11'!AF$4:CC$104,23,0),"0"),
IFERROR(VLOOKUP($A70,'Season 12'!AF$4:CC$104,23,0),"0"),IFERROR(VLOOKUP($A70,'Season 13'!AF$4:CC$104,23,0),"0"),
IFERROR(VLOOKUP($A70,'Season 14'!AF$4:CC$104,23,0),"0"),IFERROR(VLOOKUP($A70,'Season 15'!AF$4:CC$104,23,0),"0"),)</f>
        <v>0</v>
      </c>
      <c r="X70" s="1023">
        <f>SUM(IFERROR(VLOOKUP($A70,'Season 1'!AF$4:CC$104,24,0),"0"),
IFERROR(VLOOKUP($A70,'Season 2'!AF$4:CC$104,24,0),"0"),IFERROR(VLOOKUP($A70,'Season 3'!AF$4:CC$104,24,0),"0"),
IFERROR(VLOOKUP($A70,'Season 4'!AF$4:CC$104,24,0),"0"),IFERROR(VLOOKUP($A70,'Season 5'!AF$4:CC$104,24,0),"0"),
IFERROR(VLOOKUP($A70,'Season 6'!AF$4:CC$104,24,0),"0"),IFERROR(VLOOKUP($A70,'Season 7'!AF$4:CC$104,24,0),"0"),
IFERROR(VLOOKUP($A70,'Season 8'!AF$4:CC$104,24,0),"0"),IFERROR(VLOOKUP($A70,'Season 9'!AF$4:CC$104,24,0),"0"),
IFERROR(VLOOKUP($A70,'Season 10'!AF$4:CC$104,24,0),"0"),IFERROR(VLOOKUP($A70,'Season 11'!AF$4:CC$104,24,0),"0"),
IFERROR(VLOOKUP($A70,'Season 12'!AF$4:CC$104,24,0),"0"),IFERROR(VLOOKUP($A70,'Season 13'!AF$4:CC$104,24,0),"0"),
IFERROR(VLOOKUP($A70,'Season 14'!AF$4:CC$104,24,0),"0"),IFERROR(VLOOKUP($A70,'Season 15'!AF$4:CC$104,24,0),"0"),)</f>
        <v>0</v>
      </c>
      <c r="Y70" s="26">
        <f>SUM(IFERROR(VLOOKUP($A70,'Season 1'!AF$4:CC$104,25,0),"0"),
IFERROR(VLOOKUP($A70,'Season 2'!AF$4:CC$104,25,0),"0"),IFERROR(VLOOKUP($A70,'Season 3'!AF$4:CC$104,25,0),"0"),
IFERROR(VLOOKUP($A70,'Season 4'!AF$4:CC$104,25,0),"0"),IFERROR(VLOOKUP($A70,'Season 5'!AF$4:CC$104,25,0),"0"),
IFERROR(VLOOKUP($A70,'Season 6'!AF$4:CC$104,25,0),"0"),IFERROR(VLOOKUP($A70,'Season 7'!AF$4:CC$104,25,0),"0"),
IFERROR(VLOOKUP($A70,'Season 8'!AF$4:CC$104,25,0),"0"),IFERROR(VLOOKUP($A70,'Season 9'!AF$4:CC$104,25,0),"0"),
IFERROR(VLOOKUP($A70,'Season 10'!AF$4:CC$104,25,0),"0"),IFERROR(VLOOKUP($A70,'Season 11'!AF$4:CC$104,25,0),"0"),
IFERROR(VLOOKUP($A70,'Season 12'!AF$4:CC$104,25,0),"0"),IFERROR(VLOOKUP($A70,'Season 13'!AF$4:CC$104,25,0),"0"),
IFERROR(VLOOKUP($A70,'Season 14'!AF$4:CC$104,25,0),"0"),IFERROR(VLOOKUP($A70,'Season 15'!AF$4:CC$104,25,0),"0"),)</f>
        <v>0</v>
      </c>
      <c r="Z70" s="699">
        <f>SUM(IFERROR(VLOOKUP($A70,'Season 1'!AF$4:CC$104,26,0),"0"),
IFERROR(VLOOKUP($A70,'Season 2'!AF$4:CC$104,26,0),"0"),IFERROR(VLOOKUP($A70,'Season 3'!AF$4:CC$104,26,0),"0"),
IFERROR(VLOOKUP($A70,'Season 4'!AF$4:CC$104,26,0),"0"),IFERROR(VLOOKUP($A70,'Season 5'!AF$4:CC$104,26,0),"0"),
IFERROR(VLOOKUP($A70,'Season 6'!AF$4:CC$104,26,0),"0"),IFERROR(VLOOKUP($A70,'Season 7'!AF$4:CC$104,26,0),"0"),
IFERROR(VLOOKUP($A70,'Season 8'!AF$4:CC$104,26,0),"0"),IFERROR(VLOOKUP($A70,'Season 9'!AF$4:CC$104,26,0),"0"),
IFERROR(VLOOKUP($A70,'Season 10'!AF$4:CC$104,26,0),"0"),IFERROR(VLOOKUP($A70,'Season 11'!AF$4:CC$104,26,0),"0"),
IFERROR(VLOOKUP($A70,'Season 12'!AF$4:CC$104,26,0),"0"),IFERROR(VLOOKUP($A70,'Season 13'!AF$4:CC$104,26,0),"0"),
IFERROR(VLOOKUP($A70,'Season 14'!AF$4:CC$104,26,0),"0"),IFERROR(VLOOKUP($A70,'Season 15'!AF$4:CC$104,26,0),"0"),)</f>
        <v>0</v>
      </c>
      <c r="AA70" s="700">
        <f>SUM(IFERROR(VLOOKUP($A70,'Season 1'!AF$4:CC$104,27,0),"0"),
IFERROR(VLOOKUP($A70,'Season 2'!AF$4:CC$104,27,0),"0"),IFERROR(VLOOKUP($A70,'Season 3'!AF$4:CC$104,27,0),"0"),
IFERROR(VLOOKUP($A70,'Season 4'!AF$4:CC$104,27,0),"0"),IFERROR(VLOOKUP($A70,'Season 5'!AF$4:CC$104,27,0),"0"),
IFERROR(VLOOKUP($A70,'Season 6'!AF$4:CC$104,27,0),"0"),IFERROR(VLOOKUP($A70,'Season 7'!AF$4:CC$104,27,0),"0"),
IFERROR(VLOOKUP($A70,'Season 8'!AF$4:CC$104,27,0),"0"),IFERROR(VLOOKUP($A70,'Season 9'!AF$4:CC$104,27,0),"0"),
IFERROR(VLOOKUP($A70,'Season 10'!AF$4:CC$104,27,0),"0"),IFERROR(VLOOKUP($A70,'Season 11'!AF$4:CC$104,27,0),"0"),
IFERROR(VLOOKUP($A70,'Season 12'!AF$4:CC$104,27,0),"0"),IFERROR(VLOOKUP($A70,'Season 13'!AF$4:CC$104,27,0),"0"),
IFERROR(VLOOKUP($A70,'Season 14'!AF$4:CC$104,27,0),"0"),IFERROR(VLOOKUP($A70,'Season 15'!AF$4:CC$104,27,0),"0"),)</f>
        <v>0</v>
      </c>
      <c r="AB70" s="692">
        <f>SUM(IFERROR(VLOOKUP($A70,'Season 1'!AF$4:CC$104,28,0),"0"),
IFERROR(VLOOKUP($A70,'Season 2'!AF$4:CC$104,28,0),"0"),IFERROR(VLOOKUP($A70,'Season 3'!AF$4:CC$104,28,0),"0"),
IFERROR(VLOOKUP($A70,'Season 4'!AF$4:CC$104,28,0),"0"),IFERROR(VLOOKUP($A70,'Season 5'!AF$4:CC$104,28,0),"0"),
IFERROR(VLOOKUP($A70,'Season 6'!AF$4:CC$104,28,0),"0"),IFERROR(VLOOKUP($A70,'Season 7'!AF$4:CC$104,28,0),"0"),
IFERROR(VLOOKUP($A70,'Season 8'!AF$4:CC$104,28,0),"0"),IFERROR(VLOOKUP($A70,'Season 9'!AF$4:CC$104,28,0),"0"),
IFERROR(VLOOKUP($A70,'Season 10'!AF$4:CC$104,28,0),"0"),IFERROR(VLOOKUP($A70,'Season 11'!AF$4:CC$104,28,0),"0"),
IFERROR(VLOOKUP($A70,'Season 12'!AF$4:CC$104,28,0),"0"),IFERROR(VLOOKUP($A70,'Season 13'!AF$4:CC$104,28,0),"0"),
IFERROR(VLOOKUP($A70,'Season 14'!AF$4:CC$104,28,0),"0"),IFERROR(VLOOKUP($A70,'Season 15'!AF$4:CC$104,28,0),"0"),)</f>
        <v>0</v>
      </c>
      <c r="AC70" s="1023">
        <f>SUM(IFERROR(VLOOKUP($A70,'Season 1'!AF$4:CC$104,29,0),"0"),
IFERROR(VLOOKUP($A70,'Season 2'!AF$4:CC$104,29,0),"0"),IFERROR(VLOOKUP($A70,'Season 3'!AF$4:CC$104,29,0),"0"),
IFERROR(VLOOKUP($A70,'Season 4'!AF$4:CC$104,29,0),"0"),IFERROR(VLOOKUP($A70,'Season 5'!AF$4:CC$104,29,0),"0"),
IFERROR(VLOOKUP($A70,'Season 6'!AF$4:CC$104,29,0),"0"),IFERROR(VLOOKUP($A70,'Season 7'!AF$4:CC$104,29,0),"0"),
IFERROR(VLOOKUP($A70,'Season 8'!AF$4:CC$104,29,0),"0"),IFERROR(VLOOKUP($A70,'Season 9'!AF$4:CC$104,29,0),"0"),
IFERROR(VLOOKUP($A70,'Season 10'!AF$4:CC$104,29,0),"0"),IFERROR(VLOOKUP($A70,'Season 11'!AF$4:CC$104,29,0),"0"),
IFERROR(VLOOKUP($A70,'Season 12'!AF$4:CC$104,29,0),"0"),IFERROR(VLOOKUP($A70,'Season 13'!AF$4:CC$104,29,0),"0"),
IFERROR(VLOOKUP($A70,'Season 14'!AF$4:CC$104,29,0),"0"),IFERROR(VLOOKUP($A70,'Season 15'!AF$4:CC$104,29,0),"0"),)</f>
        <v>0</v>
      </c>
      <c r="AD70" s="26">
        <f>SUM(IFERROR(VLOOKUP($A70,'Season 1'!AF$4:CC$104,30,0),"0"),
IFERROR(VLOOKUP($A70,'Season 2'!AF$4:CC$104,30,0),"0"),IFERROR(VLOOKUP($A70,'Season 3'!AF$4:CC$104,30,0),"0"),
IFERROR(VLOOKUP($A70,'Season 4'!AF$4:CC$104,30,0),"0"),IFERROR(VLOOKUP($A70,'Season 5'!AF$4:CC$104,30,0),"0"),
IFERROR(VLOOKUP($A70,'Season 6'!AF$4:CC$104,30,0),"0"),IFERROR(VLOOKUP($A70,'Season 7'!AF$4:CC$104,30,0),"0"),
IFERROR(VLOOKUP($A70,'Season 8'!AF$4:CC$104,30,0),"0"),IFERROR(VLOOKUP($A70,'Season 9'!AF$4:CC$104,30,0),"0"),
IFERROR(VLOOKUP($A70,'Season 10'!AF$4:CC$104,30,0),"0"),IFERROR(VLOOKUP($A70,'Season 11'!AF$4:CC$104,30,0),"0"),
IFERROR(VLOOKUP($A70,'Season 12'!AF$4:CC$104,30,0),"0"),IFERROR(VLOOKUP($A70,'Season 13'!AF$4:CC$104,30,0),"0"),
IFERROR(VLOOKUP($A70,'Season 14'!AF$4:CC$104,30,0),"0"),IFERROR(VLOOKUP($A70,'Season 15'!AF$4:CC$104,30,0),"0"),)</f>
        <v>0</v>
      </c>
      <c r="AE70" s="699">
        <f>SUM(IFERROR(VLOOKUP($A70,'Season 1'!AF$4:CC$104,31,0),"0"),
IFERROR(VLOOKUP($A70,'Season 2'!AF$4:CC$104,31,0),"0"),IFERROR(VLOOKUP($A70,'Season 3'!AF$4:CC$104,31,0),"0"),
IFERROR(VLOOKUP($A70,'Season 4'!AF$4:CC$104,31,0),"0"),IFERROR(VLOOKUP($A70,'Season 5'!AF$4:CC$104,31,0),"0"),
IFERROR(VLOOKUP($A70,'Season 6'!AF$4:CC$104,31,0),"0"),IFERROR(VLOOKUP($A70,'Season 7'!AF$4:CC$104,31,0),"0"),
IFERROR(VLOOKUP($A70,'Season 8'!AF$4:CC$104,31,0),"0"),IFERROR(VLOOKUP($A70,'Season 9'!AF$4:CC$104,31,0),"0"),
IFERROR(VLOOKUP($A70,'Season 10'!AF$4:CC$104,31,0),"0"),IFERROR(VLOOKUP($A70,'Season 11'!AF$4:CC$104,31,0),"0"),
IFERROR(VLOOKUP($A70,'Season 12'!AF$4:CC$104,31,0),"0"),IFERROR(VLOOKUP($A70,'Season 13'!AF$4:CC$104,31,0),"0"),
IFERROR(VLOOKUP($A70,'Season 14'!AF$4:CC$104,31,0),"0"),IFERROR(VLOOKUP($A70,'Season 15'!AF$4:CC$104,31,0),"0"),)</f>
        <v>0</v>
      </c>
      <c r="AF70" s="700">
        <f>SUM(IFERROR(VLOOKUP($A70,'Season 3'!AF$4:CC$104,32,0),"0"),
IFERROR(VLOOKUP($A70,'Season 4'!AF$4:CC$104,32,0),"0"),IFERROR(VLOOKUP($A70,'Season 5'!AF$4:CC$104,32,0),"0"),
IFERROR(VLOOKUP($A70,'Season 6'!AF$4:CC$104,32,0),"0"),IFERROR(VLOOKUP($A70,'Season 7'!AF$4:CC$104,32,0),"0"),
IFERROR(VLOOKUP($A70,'Season 8'!AF$4:CC$104,32,0),"0"),IFERROR(VLOOKUP($A70,'Season 9'!AF$4:CC$104,32,0),"0"),
IFERROR(VLOOKUP($A70,'Season 10'!AF$4:CC$104,32,0),"0"),IFERROR(VLOOKUP($A70,'Season 11'!AF$4:CC$104,32,0),"0"),
IFERROR(VLOOKUP($A70,'Season 12'!AF$4:CC$104,32,0),"0"),IFERROR(VLOOKUP($A70,'Season 13'!AF$4:CC$104,32,0),"0"),
IFERROR(VLOOKUP($A70,'Season 14'!AF$4:CC$104,32,0),"0"),IFERROR(VLOOKUP($A70,'Season 15'!AF$4:CC$104,32,0),"0"),)</f>
        <v>0</v>
      </c>
      <c r="AG70" s="692">
        <f>SUM(IFERROR(VLOOKUP($A70,'Season 3'!AF$4:CC$104,33,0),"0"),
IFERROR(VLOOKUP($A70,'Season 4'!AF$4:CC$104,33,0),"0"),IFERROR(VLOOKUP($A70,'Season 5'!AF$4:CC$104,33,0),"0"),
IFERROR(VLOOKUP($A70,'Season 6'!AF$4:CC$104,33,0),"0"),IFERROR(VLOOKUP($A70,'Season 7'!AF$4:CC$104,33,0),"0"),
IFERROR(VLOOKUP($A70,'Season 8'!AF$4:CC$104,33,0),"0"),IFERROR(VLOOKUP($A70,'Season 9'!AF$4:CC$104,33,0),"0"),
IFERROR(VLOOKUP($A70,'Season 10'!AF$4:CC$104,33,0),"0"),IFERROR(VLOOKUP($A70,'Season 11'!AF$4:CC$104,33,0),"0"),
IFERROR(VLOOKUP($A70,'Season 12'!AF$4:CC$104,33,0),"0"),IFERROR(VLOOKUP($A70,'Season 13'!AF$4:CC$104,33,0),"0"),
IFERROR(VLOOKUP($A70,'Season 14'!AF$4:CC$104,33,0),"0"),IFERROR(VLOOKUP($A70,'Season 15'!AF$4:CC$104,33,0),"0"),)</f>
        <v>0</v>
      </c>
      <c r="AH70" s="1023">
        <f>SUM(IFERROR(VLOOKUP($A70,'Season 3'!AF$4:CC$104,34,0),"0"),
IFERROR(VLOOKUP($A70,'Season 4'!AF$4:CC$104,34,0),"0"),IFERROR(VLOOKUP($A70,'Season 5'!AF$4:CC$104,34,0),"0"),
IFERROR(VLOOKUP($A70,'Season 6'!AF$4:CC$104,34,0),"0"),IFERROR(VLOOKUP($A70,'Season 7'!AF$4:CC$104,34,0),"0"),
IFERROR(VLOOKUP($A70,'Season 8'!AF$4:CC$104,34,0),"0"),IFERROR(VLOOKUP($A70,'Season 9'!AF$4:CC$104,34,0),"0"),
IFERROR(VLOOKUP($A70,'Season 10'!AF$4:CC$104,34,0),"0"),IFERROR(VLOOKUP($A70,'Season 11'!AF$4:CC$104,34,0),"0"),
IFERROR(VLOOKUP($A70,'Season 12'!AF$4:CC$104,34,0),"0"),IFERROR(VLOOKUP($A70,'Season 13'!AF$4:CC$104,34,0),"0"),
IFERROR(VLOOKUP($A70,'Season 14'!AF$4:CC$104,34,0),"0"),IFERROR(VLOOKUP($A70,'Season 15'!AF$4:CC$104,34,0),"0"),)</f>
        <v>0</v>
      </c>
      <c r="AI70" s="26">
        <f>SUM(IFERROR(VLOOKUP($A70,'Season 3'!AF$4:CC$104,35,0),"0"),
IFERROR(VLOOKUP($A70,'Season 4'!AF$4:CC$104,35,0),"0"),IFERROR(VLOOKUP($A70,'Season 5'!AF$4:CC$104,35,0),"0"),
IFERROR(VLOOKUP($A70,'Season 6'!AF$4:CC$104,35,0),"0"),IFERROR(VLOOKUP($A70,'Season 7'!AF$4:CC$104,35,0),"0"),
IFERROR(VLOOKUP($A70,'Season 8'!AF$4:CC$104,35,0),"0"),IFERROR(VLOOKUP($A70,'Season 9'!AF$4:CC$104,35,0),"0"),
IFERROR(VLOOKUP($A70,'Season 10'!AF$4:CC$104,35,0),"0"),IFERROR(VLOOKUP($A70,'Season 11'!AF$4:CC$104,35,0),"0"),
IFERROR(VLOOKUP($A70,'Season 12'!AF$4:CC$104,35,0),"0"),IFERROR(VLOOKUP($A70,'Season 13'!AF$4:CC$104,35,0),"0"),
IFERROR(VLOOKUP($A70,'Season 14'!AF$4:CC$104,35,0),"0"),IFERROR(VLOOKUP($A70,'Season 15'!AF$4:CC$104,35,0),"0"),)</f>
        <v>0</v>
      </c>
      <c r="AJ70" s="699">
        <f>SUM(IFERROR(VLOOKUP($A70,'Season 3'!AF$4:CC$104,36,0),"0"),
IFERROR(VLOOKUP($A70,'Season 4'!AF$4:CC$104,36,0),"0"),IFERROR(VLOOKUP($A70,'Season 5'!AF$4:CC$104,36,0),"0"),
IFERROR(VLOOKUP($A70,'Season 6'!AF$4:CC$104,36,0),"0"),IFERROR(VLOOKUP($A70,'Season 7'!AF$4:CC$104,36,0),"0"),
IFERROR(VLOOKUP($A70,'Season 8'!AF$4:CC$104,36,0),"0"),IFERROR(VLOOKUP($A70,'Season 9'!AF$4:CC$104,36,0),"0"),
IFERROR(VLOOKUP($A70,'Season 10'!AF$4:CC$104,36,0),"0"),IFERROR(VLOOKUP($A70,'Season 11'!AF$4:CC$104,36,0),"0"),
IFERROR(VLOOKUP($A70,'Season 12'!AF$4:CC$104,36,0),"0"),IFERROR(VLOOKUP($A70,'Season 13'!AF$4:CC$104,36,0),"0"),
IFERROR(VLOOKUP($A70,'Season 14'!AF$4:CC$104,36,0),"0"),IFERROR(VLOOKUP($A70,'Season 15'!AF$4:CC$104,36,0),"0"),)</f>
        <v>0</v>
      </c>
      <c r="AK70" s="700">
        <f>SUM(IFERROR(VLOOKUP($A70,'Season 2'!AF$4:CC$104,32,0),"0"),IFERROR(VLOOKUP($A70,'Season 3'!AF$4:CC$104,37,0),"0"),
IFERROR(VLOOKUP($A70,'Season 4'!AF$4:CC$104,37,0),"0"),IFERROR(VLOOKUP($A70,'Season 5'!AF$4:CC$104,37,0),"0"),
IFERROR(VLOOKUP($A70,'Season 6'!AF$4:CC$104,37,0),"0"),IFERROR(VLOOKUP($A70,'Season 7'!AF$4:CC$104,37,0),"0"),
IFERROR(VLOOKUP($A70,'Season 8'!AF$4:CC$104,37,0),"0"),IFERROR(VLOOKUP($A70,'Season 9'!AF$4:CC$104,37,0),"0"),
IFERROR(VLOOKUP($A70,'Season 10'!AF$4:CC$104,37,0),"0"),IFERROR(VLOOKUP($A70,'Season 11'!AF$4:CC$104,37,0),"0"),
IFERROR(VLOOKUP($A70,'Season 12'!AF$4:CC$104,37,0),"0"),IFERROR(VLOOKUP($A70,'Season 13'!AF$4:CC$104,37,0),"0"),
IFERROR(VLOOKUP($A70,'Season 14'!AF$4:CC$104,37,0),"0"),IFERROR(VLOOKUP($A70,'Season 15'!AF$4:CC$104,37,0),"0"),)</f>
        <v>0</v>
      </c>
      <c r="AL70" s="692">
        <f>SUM(IFERROR(VLOOKUP($A70,'Season 2'!AF$4:CC$104,33,0),"0"),IFERROR(VLOOKUP($A70,'Season 3'!AF$4:CC$104,38,0),"0"),
IFERROR(VLOOKUP($A70,'Season 4'!AF$4:CC$104,38,0),"0"),IFERROR(VLOOKUP($A70,'Season 5'!AF$4:CC$104,38,0),"0"),
IFERROR(VLOOKUP($A70,'Season 6'!AF$4:CC$104,38,0),"0"),IFERROR(VLOOKUP($A70,'Season 7'!AF$4:CC$104,38,0),"0"),
IFERROR(VLOOKUP($A70,'Season 8'!AF$4:CC$104,38,0),"0"),IFERROR(VLOOKUP($A70,'Season 9'!AF$4:CC$104,38,0),"0"),
IFERROR(VLOOKUP($A70,'Season 10'!AF$4:CC$104,38,0),"0"),IFERROR(VLOOKUP($A70,'Season 11'!AF$4:CC$104,38,0),"0"),
IFERROR(VLOOKUP($A70,'Season 12'!AF$4:CC$104,38,0),"0"),IFERROR(VLOOKUP($A70,'Season 13'!AF$4:CC$104,38,0),"0"),
IFERROR(VLOOKUP($A70,'Season 14'!AF$4:CC$104,38,0),"0"),IFERROR(VLOOKUP($A70,'Season 15'!AF$4:CC$104,38,0),"0"),)</f>
        <v>0</v>
      </c>
      <c r="AM70" s="1023">
        <f>SUM(IFERROR(VLOOKUP($A70,'Season 2'!AF$4:CC$104,34,0),"0"),IFERROR(VLOOKUP($A70,'Season 3'!AF$4:CC$104,39,0),"0"),
IFERROR(VLOOKUP($A70,'Season 4'!AF$4:CC$104,39,0),"0"),IFERROR(VLOOKUP($A70,'Season 5'!AF$4:CC$104,39,0),"0"),
IFERROR(VLOOKUP($A70,'Season 6'!AF$4:CC$104,39,0),"0"),IFERROR(VLOOKUP($A70,'Season 7'!AF$4:CC$104,39,0),"0"),
IFERROR(VLOOKUP($A70,'Season 8'!AF$4:CC$104,39,0),"0"),IFERROR(VLOOKUP($A70,'Season 9'!AF$4:CC$104,39,0),"0"),
IFERROR(VLOOKUP($A70,'Season 10'!AF$4:CC$104,39,0),"0"),IFERROR(VLOOKUP($A70,'Season 11'!AF$4:CC$104,39,0),"0"),
IFERROR(VLOOKUP($A70,'Season 12'!AF$4:CC$104,39,0),"0"),IFERROR(VLOOKUP($A70,'Season 13'!AF$4:CC$104,39,0),"0"),
IFERROR(VLOOKUP($A70,'Season 14'!AF$4:CC$104,39,0),"0"),IFERROR(VLOOKUP($A70,'Season 15'!AF$4:CC$104,39,0),"0"),)</f>
        <v>0</v>
      </c>
      <c r="AN70" s="26">
        <f>SUM(IFERROR(VLOOKUP($A70,'Season 2'!AF$4:CC$104,35,0),"0"),IFERROR(VLOOKUP($A70,'Season 3'!AF$4:CC$104,40,0),"0"),
IFERROR(VLOOKUP($A70,'Season 4'!AF$4:CC$104,40,0),"0"),IFERROR(VLOOKUP($A70,'Season 5'!AF$4:CC$104,40,0),"0"),
IFERROR(VLOOKUP($A70,'Season 6'!AF$4:CC$104,40,0),"0"),IFERROR(VLOOKUP($A70,'Season 7'!AF$4:CC$104,40,0),"0"),
IFERROR(VLOOKUP($A70,'Season 8'!AF$4:CC$104,40,0),"0"),IFERROR(VLOOKUP($A70,'Season 9'!AF$4:CC$104,40,0),"0"),
IFERROR(VLOOKUP($A70,'Season 10'!AF$4:CC$104,40,0),"0"),IFERROR(VLOOKUP($A70,'Season 11'!AF$4:CC$104,40,0),"0"),
IFERROR(VLOOKUP($A70,'Season 12'!AF$4:CC$104,40,0),"0"),IFERROR(VLOOKUP($A70,'Season 13'!AF$4:CC$104,40,0),"0"),
IFERROR(VLOOKUP($A70,'Season 14'!AF$4:CC$104,40,0),"0"),IFERROR(VLOOKUP($A70,'Season 15'!AF$4:CC$104,40,0),"0"),)</f>
        <v>0</v>
      </c>
      <c r="AO70" s="699">
        <f>SUM(IFERROR(VLOOKUP($A70,'Season 2'!AF$4:CC$104,36,0),"0"),IFERROR(VLOOKUP($A70,'Season 3'!AF$4:CC$104,41,0),"0"),
IFERROR(VLOOKUP($A70,'Season 4'!AF$4:CC$104,41,0),"0"),IFERROR(VLOOKUP($A70,'Season 5'!AF$4:CC$104,41,0),"0"),
IFERROR(VLOOKUP($A70,'Season 6'!AF$4:CC$104,41,0),"0"),IFERROR(VLOOKUP($A70,'Season 7'!AF$4:CC$104,41,0),"0"),
IFERROR(VLOOKUP($A70,'Season 8'!AF$4:CC$104,41,0),"0"),IFERROR(VLOOKUP($A70,'Season 9'!AF$4:CC$104,41,0),"0"),
IFERROR(VLOOKUP($A70,'Season 10'!AF$4:CC$104,41,0),"0"),IFERROR(VLOOKUP($A70,'Season 11'!AF$4:CC$104,41,0),"0"),
IFERROR(VLOOKUP($A70,'Season 12'!AF$4:CC$104,41,0),"0"),IFERROR(VLOOKUP($A70,'Season 13'!AF$4:CC$104,41,0),"0"),
IFERROR(VLOOKUP($A70,'Season 14'!AF$4:CC$104,41,0),"0"),IFERROR(VLOOKUP($A70,'Season 15'!AF$4:CC$104,41,0),"0"),)</f>
        <v>0</v>
      </c>
      <c r="AP70" s="700">
        <f>SUM(IFERROR(VLOOKUP($A70,'Season 2'!AF$4:CC$104,37,0),"0"),IFERROR(VLOOKUP($A70,'Season 3'!AF$4:CC$104,42,0),"0"),
IFERROR(VLOOKUP($A70,'Season 4'!AF$4:CC$104,42,0),"0"),IFERROR(VLOOKUP($A70,'Season 5'!AF$4:CC$104,42,0),"0"),
IFERROR(VLOOKUP($A70,'Season 6'!AF$4:CC$104,42,0),"0"),IFERROR(VLOOKUP($A70,'Season 7'!AF$4:CC$104,42,0),"0"),
IFERROR(VLOOKUP($A70,'Season 8'!AF$4:CC$104,42,0),"0"),IFERROR(VLOOKUP($A70,'Season 9'!AF$4:CC$104,42,0),"0"),
IFERROR(VLOOKUP($A70,'Season 10'!AF$4:CC$104,42,0),"0"),IFERROR(VLOOKUP($A70,'Season 11'!AF$4:CC$104,42,0),"0"),
IFERROR(VLOOKUP($A70,'Season 12'!AF$4:CC$104,42,0),"0"),IFERROR(VLOOKUP($A70,'Season 13'!AF$4:CC$104,42,0),"0"),
IFERROR(VLOOKUP($A70,'Season 14'!AF$4:CC$104,42,0),"0"),IFERROR(VLOOKUP($A70,'Season 15'!AF$4:CC$104,42,0),"0"),)</f>
        <v>0</v>
      </c>
      <c r="AQ70" s="692">
        <f>SUM(IFERROR(VLOOKUP($A70,'Season 2'!AF$4:CC$104,38,0),"0"),IFERROR(VLOOKUP($A70,'Season 3'!AF$4:CC$104,43,0),"0"),
IFERROR(VLOOKUP($A70,'Season 4'!AF$4:CC$104,43,0),"0"),IFERROR(VLOOKUP($A70,'Season 5'!AF$4:CC$104,43,0),"0"),
IFERROR(VLOOKUP($A70,'Season 6'!AF$4:CC$104,43,0),"0"),IFERROR(VLOOKUP($A70,'Season 7'!AF$4:CC$104,43,0),"0"),
IFERROR(VLOOKUP($A70,'Season 8'!AF$4:CC$104,43,0),"0"),IFERROR(VLOOKUP($A70,'Season 9'!AF$4:CC$104,43,0),"0"),
IFERROR(VLOOKUP($A70,'Season 10'!AF$4:CC$104,43,0),"0"),IFERROR(VLOOKUP($A70,'Season 11'!AF$4:CC$104,43,0),"0"),
IFERROR(VLOOKUP($A70,'Season 12'!AF$4:CC$104,43,0),"0"),IFERROR(VLOOKUP($A70,'Season 13'!AF$4:CC$104,43,0),"0"),
IFERROR(VLOOKUP($A70,'Season 14'!AF$4:CC$104,43,0),"0"),IFERROR(VLOOKUP($A70,'Season 15'!AF$4:CC$104,43,0),"0"),)</f>
        <v>0</v>
      </c>
      <c r="AR70" s="1023">
        <f>SUM(IFERROR(VLOOKUP($A70,'Season 2'!AF$4:CC$104,39,0),"0"),IFERROR(VLOOKUP($A70,'Season 3'!AF$4:CC$104,44,0),"0"),
IFERROR(VLOOKUP($A70,'Season 4'!AF$4:CC$104,44,0),"0"),IFERROR(VLOOKUP($A70,'Season 5'!AF$4:CC$104,44,0),"0"),
IFERROR(VLOOKUP($A70,'Season 6'!AF$4:CC$104,44,0),"0"),IFERROR(VLOOKUP($A70,'Season 7'!AF$4:CC$104,44,0),"0"),
IFERROR(VLOOKUP($A70,'Season 8'!AF$4:CC$104,44,0),"0"),IFERROR(VLOOKUP($A70,'Season 9'!AF$4:CC$104,44,0),"0"),
IFERROR(VLOOKUP($A70,'Season 10'!AF$4:CC$104,44,0),"0"),IFERROR(VLOOKUP($A70,'Season 11'!AF$4:CC$104,44,0),"0"),
IFERROR(VLOOKUP($A70,'Season 12'!AF$4:CC$104,44,0),"0"),IFERROR(VLOOKUP($A70,'Season 13'!AF$4:CC$104,44,0),"0"),
IFERROR(VLOOKUP($A70,'Season 14'!AF$4:CC$104,44,0),"0"),IFERROR(VLOOKUP($A70,'Season 15'!AF$4:CC$104,44,0),"0"),)</f>
        <v>0</v>
      </c>
      <c r="AS70" s="26">
        <f>SUM(IFERROR(VLOOKUP($A70,'Season 2'!AF$4:CC$104,40,0),"0"),IFERROR(VLOOKUP($A70,'Season 3'!AF$4:CC$104,45,0),"0"),
IFERROR(VLOOKUP($A70,'Season 4'!AF$4:CC$104,45,0),"0"),IFERROR(VLOOKUP($A70,'Season 5'!AF$4:CC$104,45,0),"0"),
IFERROR(VLOOKUP($A70,'Season 6'!AF$4:CC$104,45,0),"0"),IFERROR(VLOOKUP($A70,'Season 7'!AF$4:CC$104,45,0),"0"),
IFERROR(VLOOKUP($A70,'Season 8'!AF$4:CC$104,45,0),"0"),IFERROR(VLOOKUP($A70,'Season 9'!AF$4:CC$104,45,0),"0"),
IFERROR(VLOOKUP($A70,'Season 10'!AF$4:CC$104,45,0),"0"),IFERROR(VLOOKUP($A70,'Season 11'!AF$4:CC$104,45,0),"0"),
IFERROR(VLOOKUP($A70,'Season 12'!AF$4:CC$104,45,0),"0"),IFERROR(VLOOKUP($A70,'Season 13'!AF$4:CC$104,45,0),"0"),
IFERROR(VLOOKUP($A70,'Season 14'!AF$4:CC$104,45,0),"0"),IFERROR(VLOOKUP($A70,'Season 15'!AF$4:CC$104,45,0),"0"),)</f>
        <v>0</v>
      </c>
      <c r="AT70" s="699">
        <f>SUM(IFERROR(VLOOKUP($A70,'Season 2'!AF$4:CC$104,41,0),"0"),IFERROR(VLOOKUP($A70,'Season 3'!AF$4:CC$104,46,0),"0"),
IFERROR(VLOOKUP($A70,'Season 4'!AF$4:CC$104,46,0),"0"),IFERROR(VLOOKUP($A70,'Season 5'!AF$4:CC$104,46,0),"0"),
IFERROR(VLOOKUP($A70,'Season 6'!AF$4:CC$104,46,0),"0"),IFERROR(VLOOKUP($A70,'Season 7'!AF$4:CC$104,46,0),"0"),
IFERROR(VLOOKUP($A70,'Season 8'!AF$4:CC$104,46,0),"0"),IFERROR(VLOOKUP($A70,'Season 9'!AF$4:CC$104,46,0),"0"),
IFERROR(VLOOKUP($A70,'Season 10'!AF$4:CC$104,46,0),"0"),IFERROR(VLOOKUP($A70,'Season 11'!AF$4:CC$104,46,0),"0"),
IFERROR(VLOOKUP($A70,'Season 12'!AF$4:CC$104,46,0),"0"),IFERROR(VLOOKUP($A70,'Season 13'!AF$4:CC$104,46,0),"0"),
IFERROR(VLOOKUP($A70,'Season 14'!AF$4:CC$104,46,0),"0"),IFERROR(VLOOKUP($A70,'Season 15'!AF$4:CC$104,46,0),"0"),)</f>
        <v>0</v>
      </c>
      <c r="AU70" s="700">
        <f>SUM(IFERROR(VLOOKUP($A70,'Season 3'!AF$4:CH$104,47,0),"0"),
IFERROR(VLOOKUP($A70,'Season 4'!AF$4:CH$104,47,0),"0"),IFERROR(VLOOKUP($A70,'Season 5'!AF$4:CH$104,47,0),"0"),
IFERROR(VLOOKUP($A70,'Season 6'!AF$4:CH$104,47,0),"0"),IFERROR(VLOOKUP($A70,'Season 7'!AF$4:CH$104,47,0),"0"),
IFERROR(VLOOKUP($A70,'Season 8'!AF$4:CH$104,47,0),"0"),IFERROR(VLOOKUP($A70,'Season 9'!AF$4:CH$104,47,0),"0"),
IFERROR(VLOOKUP($A70,'Season 10'!AF$4:CH$104,47,0),"0"),IFERROR(VLOOKUP($A70,'Season 11'!AF$4:CH$104,47,0),"0"),
IFERROR(VLOOKUP($A70,'Season 12'!AF$4:CH$104,47,0),"0"),IFERROR(VLOOKUP($A70,'Season 13'!AF$4:CH$104,47,0),"0"),
IFERROR(VLOOKUP($A70,'Season 14'!AF$4:CH$104,47,0),"0"),IFERROR(VLOOKUP($A70,'Season 15'!AF$4:CH$104,47,0),"0"),)</f>
        <v>0</v>
      </c>
      <c r="AV70" s="692">
        <f>SUM(IFERROR(VLOOKUP($A70,'Season 3'!AF$4:CH$104,48,0),"0"),
IFERROR(VLOOKUP($A70,'Season 4'!AF$4:CH$104,48,0),"0"),IFERROR(VLOOKUP($A70,'Season 5'!AF$4:CH$104,48,0),"0"),
IFERROR(VLOOKUP($A70,'Season 6'!AF$4:CH$104,48,0),"0"),IFERROR(VLOOKUP($A70,'Season 7'!AF$4:CH$104,48,0),"0"),
IFERROR(VLOOKUP($A70,'Season 8'!AF$4:CH$104,48,0),"0"),IFERROR(VLOOKUP($A70,'Season 9'!AF$4:CH$104,48,0),"0"),
IFERROR(VLOOKUP($A70,'Season 10'!AF$4:CH$104,48,0),"0"),IFERROR(VLOOKUP($A70,'Season 11'!AF$4:CH$104,48,0),"0"),
IFERROR(VLOOKUP($A70,'Season 12'!AF$4:CH$104,48,0),"0"),IFERROR(VLOOKUP($A70,'Season 13'!AF$4:CH$104,48,0),"0"),
IFERROR(VLOOKUP($A70,'Season 14'!AF$4:CH$104,48,0),"0"),IFERROR(VLOOKUP($A70,'Season 15'!AF$4:CH$104,48,0),"0"),)</f>
        <v>0</v>
      </c>
      <c r="AW70" s="1023">
        <f>SUM(IFERROR(VLOOKUP($A70,'Season 3'!AF$4:CH$104,49,0),"0"),
IFERROR(VLOOKUP($A70,'Season 4'!AF$4:CH$104,49,0),"0"),IFERROR(VLOOKUP($A70,'Season 5'!AF$4:CH$104,49,0),"0"),
IFERROR(VLOOKUP($A70,'Season 6'!AF$4:CH$104,49,0),"0"),IFERROR(VLOOKUP($A70,'Season 7'!AF$4:CH$104,49,0),"0"),
IFERROR(VLOOKUP($A70,'Season 8'!AF$4:CH$104,49,0),"0"),IFERROR(VLOOKUP($A70,'Season 9'!AF$4:CH$104,49,0),"0"),
IFERROR(VLOOKUP($A70,'Season 10'!AF$4:CH$104,49,0),"0"),IFERROR(VLOOKUP($A70,'Season 11'!AF$4:CH$104,49,0),"0"),
IFERROR(VLOOKUP($A70,'Season 12'!AF$4:CH$104,49,0),"0"),IFERROR(VLOOKUP($A70,'Season 13'!AF$4:CH$104,49,0),"0"),
IFERROR(VLOOKUP($A70,'Season 14'!AF$4:CH$104,49,0),"0"),IFERROR(VLOOKUP($A70,'Season 15'!AF$4:CH$104,49,0),"0"),)</f>
        <v>0</v>
      </c>
      <c r="AX70" s="26">
        <f>SUM(IFERROR(VLOOKUP($A70,'Season 3'!AF$4:CH$104,50,0),"0"),
IFERROR(VLOOKUP($A70,'Season 4'!AF$4:CH$104,50,0),"0"),IFERROR(VLOOKUP($A70,'Season 5'!AF$4:CH$104,50,0),"0"),
IFERROR(VLOOKUP($A70,'Season 6'!AF$4:CH$104,50,0),"0"),IFERROR(VLOOKUP($A70,'Season 7'!AF$4:CH$104,50,0),"0"),
IFERROR(VLOOKUP($A70,'Season 8'!AF$4:CH$104,50,0),"0"),IFERROR(VLOOKUP($A70,'Season 9'!AF$4:CH$104,50,0),"0"),
IFERROR(VLOOKUP($A70,'Season 10'!AF$4:CH$104,50,0),"0"),IFERROR(VLOOKUP($A70,'Season 11'!AF$4:CH$104,50,0),"0"),
IFERROR(VLOOKUP($A70,'Season 12'!AF$4:CH$104,50,0),"0"),IFERROR(VLOOKUP($A70,'Season 13'!AF$4:CH$104,50,0),"0"),
IFERROR(VLOOKUP($A70,'Season 14'!AF$4:CH$104,50,0),"0"),IFERROR(VLOOKUP($A70,'Season 15'!AF$4:CH$104,50,0),"0"),)</f>
        <v>0</v>
      </c>
      <c r="AY70" s="699">
        <f>SUM(IFERROR(VLOOKUP($A70,'Season 3'!AF$4:CH$104,51,0),"0"),
IFERROR(VLOOKUP($A70,'Season 4'!AF$4:CH$104,51,0),"0"),IFERROR(VLOOKUP($A70,'Season 5'!AF$4:CH$104,51,0),"0"),
IFERROR(VLOOKUP($A70,'Season 6'!AF$4:CH$104,51,0),"0"),IFERROR(VLOOKUP($A70,'Season 7'!AF$4:CH$104,51,0),"0"),
IFERROR(VLOOKUP($A70,'Season 8'!AF$4:CH$104,51,0),"0"),IFERROR(VLOOKUP($A70,'Season 9'!AF$4:CH$104,51,0),"0"),
IFERROR(VLOOKUP($A70,'Season 10'!AF$4:CH$104,51,0),"0"),IFERROR(VLOOKUP($A70,'Season 11'!AF$4:CH$104,51,0),"0"),
IFERROR(VLOOKUP($A70,'Season 12'!AF$4:CH$104,51,0),"0"),IFERROR(VLOOKUP($A70,'Season 13'!AF$4:CH$104,51,0),"0"),
IFERROR(VLOOKUP($A70,'Season 14'!AF$4:CH$104,51,0),"0"),IFERROR(VLOOKUP($A70,'Season 15'!AF$4:CH$104,51,0),"0"),)</f>
        <v>0</v>
      </c>
      <c r="AZ70" s="700">
        <f>SUM(IFERROR(VLOOKUP($A70,'Season 1'!AF$4:CC$104,32,0),"0"),IFERROR(VLOOKUP($A70,'Season 2'!AF$4:CC$104,37,0),"0"),)</f>
        <v>0</v>
      </c>
      <c r="BA70" s="692">
        <f>SUM(IFERROR(VLOOKUP($A70,'Season 1'!AF$4:CC$104,33,0),"0"),IFERROR(VLOOKUP($A70,'Season 2'!AF$4:CC$104,38,0),"0"),)</f>
        <v>0</v>
      </c>
      <c r="BB70" s="1023">
        <f>SUM(IFERROR(VLOOKUP($A70,'Season 1'!AF$4:CC$104,34,0),"0"),IFERROR(VLOOKUP($A70,'Season 2'!AF$4:CC$104,39,0),"0"),)</f>
        <v>0</v>
      </c>
      <c r="BC70" s="26">
        <f>SUM(IFERROR(VLOOKUP($A70,'Season 1'!AF$4:CC$104,35,0),"0"),IFERROR(VLOOKUP($A70,'Season 2'!AF$4:CC$104,40,0),"0"),)</f>
        <v>0</v>
      </c>
      <c r="BD70" s="699">
        <f>SUM(IFERROR(VLOOKUP($A70,'Season 1'!AF$4:CC$104,36,0),"0"),IFERROR(VLOOKUP($A70,'Season 2'!AF$4:CC$104,41,0),"0"),)</f>
        <v>0</v>
      </c>
      <c r="BE70" s="1111">
        <f>SUM(IFERROR(VLOOKUP($A70,'Season 1'!AF$4:CC$104,37,0),"0"),
IFERROR(VLOOKUP($A70,'Season 2'!AF$4:CC$104,47,0),"0"),IFERROR(VLOOKUP($A70,'Season 3'!AF$4:CH$104,52,0),"0"),
IFERROR(VLOOKUP($A70,'Season 4'!AF$4:CH$104,52,0),"0"),IFERROR(VLOOKUP($A70,'Season 5'!AF$4:CH$104,52,0),"0"),
IFERROR(VLOOKUP($A70,'Season 6'!AF$4:CH$104,52,0),"0"),IFERROR(VLOOKUP($A70,'Season 7'!AF$4:CH$104,52,0),"0"),
IFERROR(VLOOKUP($A70,'Season 8'!AF$4:CH$104,52,0),"0"),IFERROR(VLOOKUP($A70,'Season 9'!AF$4:CH$104,52,0),"0"),
IFERROR(VLOOKUP($A70,'Season 10'!AF$4:CH$104,52,0),"0"),IFERROR(VLOOKUP($A70,'Season 11'!AF$4:CH$104,52,0),"0"),
IFERROR(VLOOKUP($A70,'Season 12'!AF$4:CH$104,52,0),"0"),IFERROR(VLOOKUP($A70,'Season 13'!AF$4:CH$104,52,0),"0"),
IFERROR(VLOOKUP($A70,'Season 14'!AF$4:CH$104,52,0),"0"),IFERROR(VLOOKUP($A70,'Season 15'!AF$4:CH$104,52,0),"0"),)</f>
        <v>0</v>
      </c>
      <c r="BF70" s="1112">
        <f>SUM(IFERROR(VLOOKUP($A70,'Season 1'!AF$4:CC$104,38,0),"0"),
IFERROR(VLOOKUP($A70,'Season 2'!AF$4:CC$104,48,0),"0"),IFERROR(VLOOKUP($A70,'Season 3'!AF$4:CH$104,53,0),"0"),
IFERROR(VLOOKUP($A70,'Season 4'!AF$4:CH$104,53,0),"0"),IFERROR(VLOOKUP($A70,'Season 5'!AF$4:CH$104,53,0),"0"),
IFERROR(VLOOKUP($A70,'Season 6'!AF$4:CH$104,53,0),"0"),IFERROR(VLOOKUP($A70,'Season 7'!AF$4:CH$104,53,0),"0"),
IFERROR(VLOOKUP($A70,'Season 8'!AF$4:CH$104,53,0),"0"),IFERROR(VLOOKUP($A70,'Season 9'!AF$4:CH$104,53,0),"0"),
IFERROR(VLOOKUP($A70,'Season 10'!AF$4:CH$104,53,0),"0"),IFERROR(VLOOKUP($A70,'Season 11'!AF$4:CH$104,53,0),"0"),
IFERROR(VLOOKUP($A70,'Season 12'!AF$4:CH$104,53,0),"0"),IFERROR(VLOOKUP($A70,'Season 13'!AF$4:CH$104,53,0),"0"),
IFERROR(VLOOKUP($A70,'Season 14'!AF$4:CH$104,53,0),"0"),IFERROR(VLOOKUP($A70,'Season 15'!AF$4:CH$104,53,0),"0"),)</f>
        <v>0</v>
      </c>
      <c r="BG70" s="1061" t="e">
        <f t="shared" ref="BG70:BG133" si="4">AVERAGEIF(BS70:CV70,"&gt;0")</f>
        <v>#DIV/0!</v>
      </c>
      <c r="BI70" s="1100"/>
      <c r="BJ70" s="1100"/>
      <c r="BK70" s="1100"/>
      <c r="BL70" s="1100"/>
      <c r="BM70" s="1100"/>
      <c r="BN70" s="1100"/>
      <c r="BO70" s="334"/>
      <c r="BP70" s="334"/>
      <c r="BQ70" s="334"/>
      <c r="BR70" s="334"/>
      <c r="BS70" s="15">
        <f>IFERROR(VLOOKUP($A70,'Season 1'!$AF$4:$CH$104,39,0),"0")</f>
        <v>0</v>
      </c>
      <c r="BT70" s="15">
        <f>IFERROR(VLOOKUP($A70,'Season 1'!$AF$4:$CH$104,40,0),"0")</f>
        <v>0</v>
      </c>
      <c r="BU70" s="15">
        <f>IFERROR(VLOOKUP($A70,'Season 2'!$AF$4:$CH$104,49,0),"0")</f>
        <v>0</v>
      </c>
      <c r="BV70" s="15">
        <f>IFERROR(VLOOKUP($A70,'Season 2'!$AF$4:$CH$104,50,0),"0")</f>
        <v>0</v>
      </c>
      <c r="BW70" s="15">
        <f>IFERROR(VLOOKUP($A70,'Season 3'!$AF$4:$CH$104,54,0),"0")</f>
        <v>0</v>
      </c>
      <c r="BX70" s="15">
        <f>IFERROR(VLOOKUP($A70,'Season 3'!$AF$4:$CH$104,55,0),"0")</f>
        <v>0</v>
      </c>
      <c r="BY70" s="15" t="str">
        <f>IFERROR(VLOOKUP($A70,'Season 4'!$AF$4:$CH$104,54,0),"0")</f>
        <v>0</v>
      </c>
      <c r="BZ70" s="15" t="str">
        <f>IFERROR(VLOOKUP($A70,'Season 4'!$AF$4:$CH$104,55,0),"0")</f>
        <v>0</v>
      </c>
      <c r="CA70" s="15" t="str">
        <f>IFERROR(VLOOKUP($A70,'Season 5'!$AF$4:$CH$104,54,0),"0")</f>
        <v>0</v>
      </c>
      <c r="CB70" s="15" t="str">
        <f>IFERROR(VLOOKUP($A70,'Season 5'!$AF$4:$CH$104,55,0),"0")</f>
        <v>0</v>
      </c>
      <c r="CC70" s="15" t="str">
        <f>IFERROR(VLOOKUP($A70,'Season 6'!$AF$4:$CH$104,54,0),"0")</f>
        <v>0</v>
      </c>
      <c r="CD70" s="15" t="str">
        <f>IFERROR(VLOOKUP($A70,'Season 6'!$AF$4:$CH$104,55,0),"0")</f>
        <v>0</v>
      </c>
      <c r="CE70" s="15" t="str">
        <f>IFERROR(VLOOKUP($A70,'Season 7'!$AF$4:$CH$104,54,0),"0")</f>
        <v>0</v>
      </c>
      <c r="CF70" s="15" t="str">
        <f>IFERROR(VLOOKUP($A70,'Season 7'!$AF$4:$CH$104,55,0),"0")</f>
        <v>0</v>
      </c>
      <c r="CG70" s="15" t="str">
        <f>IFERROR(VLOOKUP($A70,'Season 8'!$AF$4:$CH$104,54,0),"0")</f>
        <v>0</v>
      </c>
      <c r="CH70" s="15" t="str">
        <f>IFERROR(VLOOKUP($A70,'Season 8'!$AF$4:$CH$104,55,0),"0")</f>
        <v>0</v>
      </c>
      <c r="CI70" s="15" t="str">
        <f>IFERROR(VLOOKUP($A70,'Season 9'!$AF$4:$CH$104,54,0),"0")</f>
        <v>0</v>
      </c>
      <c r="CJ70" s="15" t="str">
        <f>IFERROR(VLOOKUP($A70,'Season 9'!$AF$4:$CH$104,55,0),"0")</f>
        <v>0</v>
      </c>
      <c r="CK70" s="15" t="str">
        <f>IFERROR(VLOOKUP($A70,'Season 10'!$AF$4:$CH$104,54,0),"0")</f>
        <v>0</v>
      </c>
      <c r="CL70" s="15" t="str">
        <f>IFERROR(VLOOKUP($A70,'Season 10'!$AF$4:$CH$104,55,0),"0")</f>
        <v>0</v>
      </c>
      <c r="CM70" s="15" t="str">
        <f>IFERROR(VLOOKUP($A70,'Season 11'!$AF$4:$CH$104,54,0),"0")</f>
        <v>0</v>
      </c>
      <c r="CN70" s="15" t="str">
        <f>IFERROR(VLOOKUP($A70,'Season 11'!$AF$4:$CH$104,55,0),"0")</f>
        <v>0</v>
      </c>
      <c r="CO70" s="15" t="str">
        <f>IFERROR(VLOOKUP($A70,'Season 12'!$AF$4:$CH$104,54,0),"0")</f>
        <v>0</v>
      </c>
      <c r="CP70" s="15" t="str">
        <f>IFERROR(VLOOKUP($A70,'Season 12'!$AF$4:$CH$104,55,0),"0")</f>
        <v>0</v>
      </c>
      <c r="CQ70" s="15" t="str">
        <f>IFERROR(VLOOKUP($A70,'Season 13'!$AF$4:$CH$104,54,0),"0")</f>
        <v>0</v>
      </c>
      <c r="CR70" s="15" t="str">
        <f>IFERROR(VLOOKUP($A70,'Season 13'!$AF$4:$CH$104,55,0),"0")</f>
        <v>0</v>
      </c>
      <c r="CS70" s="15" t="str">
        <f>IFERROR(VLOOKUP($A70,'Season 14'!$AF$4:$CH$104,54,0),"0")</f>
        <v>0</v>
      </c>
      <c r="CT70" s="15" t="str">
        <f>IFERROR(VLOOKUP($A70,'Season 14'!$AF$4:$CH$104,55,0),"0")</f>
        <v>0</v>
      </c>
      <c r="CU70" s="15" t="str">
        <f>IFERROR(VLOOKUP($A70,'Season 15'!$AF$4:$CH$104,54,0),"0")</f>
        <v>0</v>
      </c>
      <c r="CV70" s="15" t="str">
        <f>IFERROR(VLOOKUP($A70,'Season 15'!$AF$4:$CH$104,55,0),"0")</f>
        <v>0</v>
      </c>
    </row>
    <row r="71" spans="1:100" x14ac:dyDescent="0.25">
      <c r="A71" s="2" t="s">
        <v>140</v>
      </c>
      <c r="B71" s="1021">
        <f>IFERROR(VLOOKUP('Data Totals'!A71,'Season 1'!AF$4:CC$104,2,FALSE),IFERROR(VLOOKUP('Data Totals'!A71,'Season 2'!AF$4:CC$104,2,FALSE),IFERROR(VLOOKUP('Data Totals'!A71,'Season 3'!AF$4:CC$104,2,FALSE),IFERROR(VLOOKUP('Data Totals'!A71,'Season 4'!AF$4:CC$104,2,FALSE),IFERROR(VLOOKUP('Data Totals'!A71,'Season 5'!AF$4:CC$104,2,FALSE),IFERROR(VLOOKUP('Data Totals'!A71,'Season 6'!AF$4:CC$104,2,FALSE),IFERROR(VLOOKUP('Data Totals'!A71,'Season 7'!AF$4:CC$104,2,FALSE),IFERROR(VLOOKUP('Data Totals'!A71,'Season 8'!AF$4:CC$104,2,FALSE),IFERROR(VLOOKUP('Data Totals'!A71,'Season 9'!AF$4:CC$104,2,FALSE),IFERROR(VLOOKUP('Data Totals'!A71,'Season 10'!AF$4:CC$104,2,FALSE),IFERROR(VLOOKUP('Data Totals'!A71,'Season 11'!AF$4:CC$104,2,FALSE),IFERROR(VLOOKUP('Data Totals'!A71,'Season 12'!AF$4:CC$104,2,FALSE),IFERROR(VLOOKUP('Data Totals'!A71,'Season 13'!AF$4:CC$104,2,FALSE),IFERROR(VLOOKUP('Data Totals'!A71,'Season 14'!AF$4:CC$104,2,FALSE),IFERROR(VLOOKUP('Data Totals'!A71,'Season 15'!AF$4:CC$104,2,FALSE),"N/A")))))))))))))))</f>
        <v>0</v>
      </c>
      <c r="C71" s="1022">
        <f>IFERROR(VLOOKUP('Data Totals'!A71,'Season 1'!AF$4:CC$104,3,FALSE),IFERROR(VLOOKUP('Data Totals'!A71,'Season 2'!AF$4:CC$104,3,FALSE),IFERROR(VLOOKUP('Data Totals'!A71,'Season 3'!AF$4:CC$104,3,FALSE),IFERROR(VLOOKUP('Data Totals'!A71,'Season 4'!AF$4:CC$104,3,FALSE),IFERROR(VLOOKUP('Data Totals'!A71,'Season 5'!AF$4:CC$104,3,FALSE),IFERROR(VLOOKUP('Data Totals'!A71,'Season 6'!AF$4:CC$104,3,FALSE),IFERROR(VLOOKUP('Data Totals'!A71,'Season 7'!AF$4:CC$104,3,FALSE),IFERROR(VLOOKUP('Data Totals'!A71,'Season 8'!AF$4:CC$104,3,FALSE),IFERROR(VLOOKUP('Data Totals'!A71,'Season 9'!AF$4:CC$104,3,FALSE),IFERROR(VLOOKUP('Data Totals'!A71,'Season 10'!AF$4:CC$104,3,FALSE),IFERROR(VLOOKUP('Data Totals'!A71,'Season 11'!AF$4:CC$104,3,FALSE),IFERROR(VLOOKUP('Data Totals'!A71,'Season 12'!AF$4:CC$104,3,FALSE),IFERROR(VLOOKUP('Data Totals'!A71,'Season 13'!AF$4:CC$104,3,FALSE),IFERROR(VLOOKUP('Data Totals'!A71,'Season 14'!AF$4:CC$104,3,FALSE),IFERROR(VLOOKUP('Data Totals'!A71,'Season 15'!AF$4:CC$104,3,FALSE),"N/A")))))))))))))))</f>
        <v>0</v>
      </c>
      <c r="D71" s="1022">
        <f>IFERROR(VLOOKUP('Data Totals'!A71,'Season 1'!AF$4:CC$104,4,FALSE),IFERROR(VLOOKUP('Data Totals'!A71,'Season 2'!AF$4:CC$104,4,FALSE),IFERROR(VLOOKUP('Data Totals'!A71,'Season 3'!AF$4:CC$104,4,FALSE),IFERROR(VLOOKUP('Data Totals'!A71,'Season 4'!AF$4:CC$104,4,FALSE),IFERROR(VLOOKUP('Data Totals'!A71,'Season 5'!AF$4:CC$104,4,FALSE),IFERROR(VLOOKUP('Data Totals'!A71,'Season 6'!AF$4:CC$104,4,FALSE),IFERROR(VLOOKUP('Data Totals'!A71,'Season 7'!AF$4:CC$104,4,FALSE),IFERROR(VLOOKUP('Data Totals'!A71,'Season 8'!AF$4:CC$104,4,FALSE),IFERROR(VLOOKUP('Data Totals'!A71,'Season 9'!AF$4:CC$104,4,FALSE),IFERROR(VLOOKUP('Data Totals'!A71,'Season 10'!AF$4:CC$104,4,FALSE),IFERROR(VLOOKUP('Data Totals'!A71,'Season 11'!AF$4:CC$104,4,FALSE),IFERROR(VLOOKUP('Data Totals'!A71,'Season 12'!AF$4:CC$104,4,FALSE),IFERROR(VLOOKUP('Data Totals'!A71,'Season 13'!AF$4:CC$104,4,FALSE),IFERROR(VLOOKUP('Data Totals'!A71,'Season 14'!AF$4:CC$104,4,FALSE),IFERROR(VLOOKUP('Data Totals'!A71,'Season 15'!AF$4:CC$104,4,FALSE),"N/A")))))))))))))))</f>
        <v>0</v>
      </c>
      <c r="E71" s="1022">
        <f t="shared" si="2"/>
        <v>0</v>
      </c>
      <c r="F71" s="692">
        <f>SUM(IFERROR(VLOOKUP(A71,BI$3:BN$152,2,0),"0"),IFERROR(VLOOKUP(A71,'Season 1'!AF$4:CC$104,6,0),"0"),
IFERROR(VLOOKUP(A71,'Season 2'!AF$4:CC$104,6,0),"0"),IFERROR(VLOOKUP(A71,'Season 3'!AF$4:CC$104,6,0),"0"),
IFERROR(VLOOKUP(A71,'Season 4'!AF$4:CC$104,6,0),"0"),IFERROR(VLOOKUP(A71,'Season 5'!AF$4:CC$104,6,0),"0"),
IFERROR(VLOOKUP(A71,'Season 6'!AF$4:CC$104,6,0),"0"),IFERROR(VLOOKUP(A71,'Season 7'!AF$4:CC$104,6,0),"0"),
IFERROR(VLOOKUP(A71,'Season 8'!AF$4:CC$104,6,0),"0"),IFERROR(VLOOKUP(A71,'Season 9'!AF$4:CC$104,6,0),"0"),
IFERROR(VLOOKUP(A71,'Season 10'!AF$4:CC$104,6,0),"0"),IFERROR(VLOOKUP(A71,'Season 11'!AF$4:CC$104,6,0),"0"),
IFERROR(VLOOKUP(A71,'Season 12'!AF$4:CC$104,6,0),"0"),IFERROR(VLOOKUP(A71,'Season 13'!AF$4:CC$104,6,0),"0"),
IFERROR(VLOOKUP(A71,'Season 14'!AF$4:CC$104,6,0),"0"),IFERROR(VLOOKUP(A71,'Season 15'!AF$4:CC$104,6,0),"0"),)</f>
        <v>0</v>
      </c>
      <c r="G71" s="692">
        <f>SUM(IFERROR(VLOOKUP(A71,'Season 1'!AF$4:CC$104,7,0),"0"),
IFERROR(VLOOKUP(A71,'Season 2'!AF$4:CC$104,7,0),"0"),IFERROR(VLOOKUP(A71,'Season 3'!AF$4:CC$104,7,0),"0"),
IFERROR(VLOOKUP(A71,'Season 4'!AF$4:CC$104,7,0),"0"),IFERROR(VLOOKUP(A71,'Season 5'!AF$4:CC$104,7,0),"0"),
IFERROR(VLOOKUP(A71,'Season 6'!AF$4:CC$104,7,0),"0"),IFERROR(VLOOKUP(A71,'Season 7'!AF$4:CC$104,7,0),"0"),
IFERROR(VLOOKUP(A71,'Season 8'!AF$4:CC$104,7,0),"0"),IFERROR(VLOOKUP(A71,'Season 9'!AF$4:CC$104,7,0),"0"),
IFERROR(VLOOKUP(A71,'Season 10'!AF$4:CC$104,7,0),"0"),IFERROR(VLOOKUP(A71,'Season 11'!AF$4:CC$104,7,0),"0"),
IFERROR(VLOOKUP(A71,'Season 12'!AF$4:CC$104,7,0),"0"),IFERROR(VLOOKUP(A71,'Season 13'!AF$4:CC$104,7,0),"0"),
IFERROR(VLOOKUP(A71,'Season 14'!AF$4:CC$104,7,0),"0"),IFERROR(VLOOKUP(A71,'Season 15'!AF$4:CC$104,7,0),"0"),)</f>
        <v>0</v>
      </c>
      <c r="H71" s="556">
        <f>SUM(IFERROR(VLOOKUP(A71,'Season 1'!AF$4:CC$104,8,0),"0"),
IFERROR(VLOOKUP(A71,'Season 2'!AF$4:CC$104,8,0),"0"),IFERROR(VLOOKUP(A71,'Season 3'!AF$4:CC$104,8,0),"0"),
IFERROR(VLOOKUP(A71,'Season 4'!AF$4:CC$104,8,0),"0"),IFERROR(VLOOKUP(A71,'Season 5'!AF$4:CC$104,8,0),"0"),
IFERROR(VLOOKUP(A71,'Season 6'!AF$4:CC$104,8,0),"0"),IFERROR(VLOOKUP(A71,'Season 7'!AF$4:CC$104,8,0),"0"),
IFERROR(VLOOKUP(A71,'Season 8'!AF$4:CC$104,8,0),"0"),IFERROR(VLOOKUP(A71,'Season 9'!AF$4:CC$104,8,0),"0"),
IFERROR(VLOOKUP(A71,'Season 10'!AF$4:CC$104,8,0),"0"),IFERROR(VLOOKUP(A71,'Season 11'!AF$4:CC$104,8,0),"0"),
IFERROR(VLOOKUP(A71,'Season 12'!AF$4:CC$104,8,0),"0"),IFERROR(VLOOKUP(A71,'Season 13'!AF$4:CC$104,8,0),"0"),
IFERROR(VLOOKUP(A71,'Season 14'!AF$4:CC$104,8,0),"0"),IFERROR(VLOOKUP(A71,'Season 15'!AF$4:CC$104,8,0),"0"),)</f>
        <v>0</v>
      </c>
      <c r="I71" s="1023">
        <f>SUM(IFERROR(VLOOKUP(A71,'Season 1'!AF$4:CC$104,9,0),"0"),
IFERROR(VLOOKUP(A71,'Season 2'!AF$4:CC$104,9,0),"0"),IFERROR(VLOOKUP(A71,'Season 3'!AF$4:CC$104,9,0),"0"),
IFERROR(VLOOKUP(A71,'Season 4'!AF$4:CC$104,9,0),"0"),IFERROR(VLOOKUP(A71,'Season 5'!AF$4:CC$104,9,0),"0"),
IFERROR(VLOOKUP(A71,'Season 6'!AF$4:CC$104,9,0),"0"),IFERROR(VLOOKUP(A71,'Season 7'!AF$4:CC$104,9,0),"0"),
IFERROR(VLOOKUP(A71,'Season 8'!AF$4:CC$104,9,0),"0"),IFERROR(VLOOKUP(A71,'Season 9'!AF$4:CC$104,9,0),"0"),
IFERROR(VLOOKUP(A71,'Season 10'!AF$4:CC$104,9,0),"0"),IFERROR(VLOOKUP(A71,'Season 11'!AF$4:CC$104,9,0),"0"),
IFERROR(VLOOKUP(A71,'Season 12'!AF$4:CC$104,9,0),"0"),IFERROR(VLOOKUP(A71,'Season 13'!AF$4:CC$104,9,0),"0"),
IFERROR(VLOOKUP(A71,'Season 14'!AF$4:CC$104,9,0),"0"),IFERROR(VLOOKUP(A71,'Season 15'!AF$4:CC$104,9,0),"0"),)</f>
        <v>0</v>
      </c>
      <c r="J71" s="26">
        <f>SUM(IFERROR(VLOOKUP(A71,BI$3:BN$152,3,0),"0"),IFERROR(VLOOKUP(A71,'Season 1'!AF$4:CC$104,10,0),"0"),
IFERROR(VLOOKUP(A71,'Season 2'!AF$4:CC$104,10,0),"0"),IFERROR(VLOOKUP(A71,'Season 3'!AF$4:CC$104,10,0),"0"),
IFERROR(VLOOKUP(A71,'Season 4'!AF$4:CC$104,10,0),"0"),IFERROR(VLOOKUP(A71,'Season 5'!AF$4:CC$104,10,0),"0"),
IFERROR(VLOOKUP(A71,'Season 6'!AF$4:CC$104,10,0),"0"),IFERROR(VLOOKUP(A71,'Season 7'!AF$4:CC$104,10,0),"0"),
IFERROR(VLOOKUP(A71,'Season 8'!AF$4:CC$104,10,0),"0"),IFERROR(VLOOKUP(A71,'Season 9'!AF$4:CC$104,10,0),"0"),
IFERROR(VLOOKUP(A71,'Season 10'!AF$4:CC$104,10,0),"0"),IFERROR(VLOOKUP(A71,'Season 11'!AF$4:CC$104,10,0),"0"),
IFERROR(VLOOKUP(A71,'Season 12'!AF$4:CC$104,10,0),"0"),IFERROR(VLOOKUP(A71,'Season 13'!AF$4:CC$104,10,0),"0"),
IFERROR(VLOOKUP(A71,'Season 14'!AF$4:CC$104,10,0),"0"),IFERROR(VLOOKUP(A71,'Season 15'!AF$4:CC$104,10,0),"0"),)</f>
        <v>0</v>
      </c>
      <c r="K71" s="699">
        <f>SUM(IFERROR(VLOOKUP(A71,BI$3:BN$152,4,0),"0"),IFERROR(VLOOKUP(A71,'Season 1'!AF$4:CC$104,11,0),"0"),
IFERROR(VLOOKUP(A71,'Season 2'!AF$4:CC$104,11,0),"0"),IFERROR(VLOOKUP(A71,'Season 3'!AF$4:CC$104,11,0),"0"),
IFERROR(VLOOKUP(A71,'Season 4'!AF$4:CC$104,11,0),"0"),IFERROR(VLOOKUP(A71,'Season 5'!AF$4:CC$104,11,0),"0"),
IFERROR(VLOOKUP(A71,'Season 6'!AF$4:CC$104,11,0),"0"),IFERROR(VLOOKUP(A71,'Season 7'!AF$4:CC$104,11,0),"0"),
IFERROR(VLOOKUP(A71,'Season 8'!AF$4:CC$104,11,0),"0"),IFERROR(VLOOKUP(A71,'Season 9'!AF$4:CC$104,11,0),"0"),
IFERROR(VLOOKUP(A71,'Season 10'!AF$4:CC$104,11,0),"0"),IFERROR(VLOOKUP(A71,'Season 11'!AF$4:CC$104,11,0),"0"),
IFERROR(VLOOKUP(A71,'Season 12'!AF$4:CC$104,11,0),"0"),IFERROR(VLOOKUP(A71,'Season 13'!AF$4:CC$104,11,0),"0"),
IFERROR(VLOOKUP(A71,'Season 14'!AF$4:CC$104,11,0),"0"),IFERROR(VLOOKUP(A71,'Season 15'!AF$4:CC$104,11,0),"0"),)</f>
        <v>0</v>
      </c>
      <c r="L71" s="700">
        <f>SUM(IFERROR(VLOOKUP($A71,'Season 1'!AF$4:CC$104,12,0),"0"),
IFERROR(VLOOKUP($A71,'Season 2'!AF$4:CC$104,12,0),"0"),IFERROR(VLOOKUP($A71,'Season 3'!AF$4:CC$104,12,0),"0"),
IFERROR(VLOOKUP($A71,'Season 4'!AF$4:CC$104,12,0),"0"),IFERROR(VLOOKUP($A71,'Season 5'!AF$4:CC$104,12,0),"0"),
IFERROR(VLOOKUP($A71,'Season 6'!AF$4:CC$104,12,0),"0"),IFERROR(VLOOKUP($A71,'Season 7'!AF$4:CC$104,12,0),"0"),
IFERROR(VLOOKUP($A71,'Season 8'!AF$4:CC$104,12,0),"0"),IFERROR(VLOOKUP($A71,'Season 9'!AF$4:CC$104,12,0),"0"),
IFERROR(VLOOKUP($A71,'Season 10'!AF$4:CC$104,12,0),"0"),IFERROR(VLOOKUP($A71,'Season 11'!AF$4:CC$104,12,0),"0"),
IFERROR(VLOOKUP($A71,'Season 12'!AF$4:CC$104,12,0),"0"),IFERROR(VLOOKUP($A71,'Season 13'!AF$4:CC$104,12,0),"0"),
IFERROR(VLOOKUP($A71,'Season 14'!AF$4:CC$104,12,0),"0"),IFERROR(VLOOKUP($A71,'Season 15'!AF$4:CC$104,12,0),"0"),)</f>
        <v>0</v>
      </c>
      <c r="M71" s="692">
        <f>SUM(IFERROR(VLOOKUP($A71,'Season 1'!AF$4:CC$104,13,0),"0"),
IFERROR(VLOOKUP($A71,'Season 2'!AF$4:CC$104,13,0),"0"),IFERROR(VLOOKUP($A71,'Season 3'!AF$4:CC$104,13,0),"0"),
IFERROR(VLOOKUP($A71,'Season 4'!AF$4:CC$104,13,0),"0"),IFERROR(VLOOKUP($A71,'Season 5'!AF$4:CC$104,13,0),"0"),
IFERROR(VLOOKUP($A71,'Season 6'!AF$4:CC$104,13,0),"0"),IFERROR(VLOOKUP($A71,'Season 7'!AF$4:CC$104,13,0),"0"),
IFERROR(VLOOKUP($A71,'Season 8'!AF$4:CC$104,13,0),"0"),IFERROR(VLOOKUP($A71,'Season 9'!AF$4:CC$104,13,0),"0"),
IFERROR(VLOOKUP($A71,'Season 10'!AF$4:CC$104,13,0),"0"),IFERROR(VLOOKUP($A71,'Season 11'!AF$4:CC$104,13,0),"0"),
IFERROR(VLOOKUP($A71,'Season 12'!AF$4:CC$104,13,0),"0"),IFERROR(VLOOKUP($A71,'Season 13'!AF$4:CC$104,13,0),"0"),
IFERROR(VLOOKUP($A71,'Season 14'!AF$4:CC$104,13,0),"0"),IFERROR(VLOOKUP($A71,'Season 15'!AF$4:CC$104,13,0),"0"),)</f>
        <v>0</v>
      </c>
      <c r="N71" s="1023">
        <f>SUM(IFERROR(VLOOKUP($A71,'Season 1'!AF$4:CC$104,14,0),"0"),
IFERROR(VLOOKUP($A71,'Season 2'!AF$4:CC$104,14,0),"0"),IFERROR(VLOOKUP($A71,'Season 3'!AF$4:CC$104,14,0),"0"),
IFERROR(VLOOKUP($A71,'Season 4'!AF$4:CC$104,14,0),"0"),IFERROR(VLOOKUP($A71,'Season 5'!AF$4:CC$104,14,0),"0"),
IFERROR(VLOOKUP($A71,'Season 6'!AF$4:CC$104,14,0),"0"),IFERROR(VLOOKUP($A71,'Season 7'!AF$4:CC$104,14,0),"0"),
IFERROR(VLOOKUP($A71,'Season 8'!AF$4:CC$104,14,0),"0"),IFERROR(VLOOKUP($A71,'Season 9'!AF$4:CC$104,14,0),"0"),
IFERROR(VLOOKUP($A71,'Season 10'!AF$4:CC$104,14,0),"0"),IFERROR(VLOOKUP($A71,'Season 11'!AF$4:CC$104,14,0),"0"),
IFERROR(VLOOKUP($A71,'Season 12'!AF$4:CC$104,14,0),"0"),IFERROR(VLOOKUP($A71,'Season 13'!AF$4:CC$104,14,0),"0"),
IFERROR(VLOOKUP($A71,'Season 14'!AF$4:CC$104,14,0),"0"),IFERROR(VLOOKUP($A71,'Season 15'!AF$4:CC$104,14,0),"0"),)</f>
        <v>0</v>
      </c>
      <c r="O71" s="26">
        <f>SUM(IFERROR(VLOOKUP($A71,'Season 1'!AF$4:CC$104,15,0),"0"),
IFERROR(VLOOKUP($A71,'Season 2'!AF$4:CC$104,15,0),"0"),IFERROR(VLOOKUP($A71,'Season 3'!AF$4:CC$104,15,0),"0"),
IFERROR(VLOOKUP($A71,'Season 4'!AF$4:CC$104,15,0),"0"),IFERROR(VLOOKUP($A71,'Season 5'!AF$4:CC$104,15,0),"0"),
IFERROR(VLOOKUP($A71,'Season 6'!AF$4:CC$104,15,0),"0"),IFERROR(VLOOKUP($A71,'Season 7'!AF$4:CC$104,15,0),"0"),
IFERROR(VLOOKUP($A71,'Season 8'!AF$4:CC$104,15,0),"0"),IFERROR(VLOOKUP($A71,'Season 9'!AF$4:CC$104,15,0),"0"),
IFERROR(VLOOKUP($A71,'Season 10'!AF$4:CC$104,15,0),"0"),IFERROR(VLOOKUP($A71,'Season 11'!AF$4:CC$104,15,0),"0"),
IFERROR(VLOOKUP($A71,'Season 12'!AF$4:CC$104,15,0),"0"),IFERROR(VLOOKUP($A71,'Season 13'!AF$4:CC$104,15,0),"0"),
IFERROR(VLOOKUP($A71,'Season 14'!AF$4:CC$104,15,0),"0"),IFERROR(VLOOKUP($A71,'Season 15'!AF$4:CC$104,15,0),"0"),)</f>
        <v>0</v>
      </c>
      <c r="P71" s="699">
        <f>SUM(IFERROR(VLOOKUP($A71,'Season 1'!AF$4:CC$104,16,0),"0"),
IFERROR(VLOOKUP($A71,'Season 2'!AF$4:CC$104,16,0),"0"),IFERROR(VLOOKUP($A71,'Season 3'!AF$4:CC$104,16,0),"0"),
IFERROR(VLOOKUP($A71,'Season 4'!AF$4:CC$104,16,0),"0"),IFERROR(VLOOKUP($A71,'Season 5'!AF$4:CC$104,16,0),"0"),
IFERROR(VLOOKUP($A71,'Season 6'!AF$4:CC$104,16,0),"0"),IFERROR(VLOOKUP($A71,'Season 7'!AF$4:CC$104,16,0),"0"),
IFERROR(VLOOKUP($A71,'Season 8'!AF$4:CC$104,16,0),"0"),IFERROR(VLOOKUP($A71,'Season 9'!AF$4:CC$104,16,0),"0"),
IFERROR(VLOOKUP($A71,'Season 10'!AF$4:CC$104,16,0),"0"),IFERROR(VLOOKUP($A71,'Season 11'!AF$4:CC$104,16,0),"0"),
IFERROR(VLOOKUP($A71,'Season 12'!AF$4:CC$104,16,0),"0"),IFERROR(VLOOKUP($A71,'Season 13'!AF$4:CC$104,16,0),"0"),
IFERROR(VLOOKUP($A71,'Season 14'!AF$4:CC$104,16,0),"0"),IFERROR(VLOOKUP($A71,'Season 15'!AF$4:CC$104,16,0),"0"),)</f>
        <v>0</v>
      </c>
      <c r="Q71" s="700">
        <f>SUM(IFERROR(VLOOKUP($A71,'Season 1'!AF$4:CC$104,17,0),"0"),
IFERROR(VLOOKUP($A71,'Season 2'!AF$4:CC$104,17,0),"0"),IFERROR(VLOOKUP($A71,'Season 3'!AF$4:CC$104,17,0),"0"),
IFERROR(VLOOKUP($A71,'Season 4'!AF$4:CC$104,17,0),"0"),IFERROR(VLOOKUP($A71,'Season 5'!AF$4:CC$104,17,0),"0"),
IFERROR(VLOOKUP($A71,'Season 6'!AF$4:CC$104,17,0),"0"),IFERROR(VLOOKUP($A71,'Season 7'!AF$4:CC$104,17,0),"0"),
IFERROR(VLOOKUP($A71,'Season 8'!AF$4:CC$104,17,0),"0"),IFERROR(VLOOKUP($A71,'Season 9'!AF$4:CC$104,17,0),"0"),
IFERROR(VLOOKUP($A71,'Season 10'!AF$4:CC$104,17,0),"0"),IFERROR(VLOOKUP($A71,'Season 11'!AF$4:CC$104,17,0),"0"),
IFERROR(VLOOKUP($A71,'Season 12'!AF$4:CC$104,17,0),"0"),IFERROR(VLOOKUP($A71,'Season 13'!AF$4:CC$104,17,0),"0"),
IFERROR(VLOOKUP($A71,'Season 14'!AF$4:CC$104,17,0),"0"),IFERROR(VLOOKUP($A71,'Season 15'!AF$4:CC$104,17,0),"0"),)</f>
        <v>0</v>
      </c>
      <c r="R71" s="692">
        <f>SUM(IFERROR(VLOOKUP($A71,'Season 1'!AF$4:CC$104,18,0),"0"),
IFERROR(VLOOKUP($A71,'Season 2'!AF$4:CC$104,18,0),"0"),IFERROR(VLOOKUP($A71,'Season 3'!AF$4:CC$104,18,0),"0"),
IFERROR(VLOOKUP($A71,'Season 4'!AF$4:CC$104,18,0),"0"),IFERROR(VLOOKUP($A71,'Season 5'!AF$4:CC$104,18,0),"0"),
IFERROR(VLOOKUP($A71,'Season 6'!AF$4:CC$104,18,0),"0"),IFERROR(VLOOKUP($A71,'Season 7'!AF$4:CC$104,18,0),"0"),
IFERROR(VLOOKUP($A71,'Season 8'!AF$4:CC$104,18,0),"0"),IFERROR(VLOOKUP($A71,'Season 9'!AF$4:CC$104,18,0),"0"),
IFERROR(VLOOKUP($A71,'Season 10'!AF$4:CC$104,18,0),"0"),IFERROR(VLOOKUP($A71,'Season 11'!AF$4:CC$104,18,0),"0"),
IFERROR(VLOOKUP($A71,'Season 12'!AF$4:CC$104,18,0),"0"),IFERROR(VLOOKUP($A71,'Season 13'!AF$4:CC$104,18,0),"0"),
IFERROR(VLOOKUP($A71,'Season 14'!AF$4:CC$104,18,0),"0"),IFERROR(VLOOKUP($A71,'Season 15'!AF$4:CC$104,18,0),"0"),)</f>
        <v>0</v>
      </c>
      <c r="S71" s="1023">
        <f>SUM(IFERROR(VLOOKUP($A71,'Season 1'!AF$4:CC$104,19,0),"0"),
IFERROR(VLOOKUP($A71,'Season 2'!AF$4:CC$104,19,0),"0"),IFERROR(VLOOKUP($A71,'Season 3'!AF$4:CC$104,19,0),"0"),
IFERROR(VLOOKUP($A71,'Season 4'!AF$4:CC$104,19,0),"0"),IFERROR(VLOOKUP($A71,'Season 5'!AF$4:CC$104,19,0),"0"),
IFERROR(VLOOKUP($A71,'Season 6'!AF$4:CC$104,19,0),"0"),IFERROR(VLOOKUP($A71,'Season 7'!AF$4:CC$104,19,0),"0"),
IFERROR(VLOOKUP($A71,'Season 8'!AF$4:CC$104,19,0),"0"),IFERROR(VLOOKUP($A71,'Season 9'!AF$4:CC$104,19,0),"0"),
IFERROR(VLOOKUP($A71,'Season 10'!AF$4:CC$104,19,0),"0"),IFERROR(VLOOKUP($A71,'Season 11'!AF$4:CC$104,19,0),"0"),
IFERROR(VLOOKUP($A71,'Season 12'!AF$4:CC$104,19,0),"0"),IFERROR(VLOOKUP($A71,'Season 13'!AF$4:CC$104,19,0),"0"),
IFERROR(VLOOKUP($A71,'Season 14'!AF$4:CC$104,19,0),"0"),IFERROR(VLOOKUP($A71,'Season 15'!AF$4:CC$104,19,0),"0"),)</f>
        <v>0</v>
      </c>
      <c r="T71" s="26">
        <f>SUM(IFERROR(VLOOKUP($A71,'Season 1'!AF$4:CC$104,20,0),"0"),
IFERROR(VLOOKUP($A71,'Season 2'!AF$4:CC$104,20,0),"0"),IFERROR(VLOOKUP($A71,'Season 3'!AF$4:CC$104,20,0),"0"),
IFERROR(VLOOKUP($A71,'Season 4'!AF$4:CC$104,20,0),"0"),IFERROR(VLOOKUP($A71,'Season 5'!AF$4:CC$104,20,0),"0"),
IFERROR(VLOOKUP($A71,'Season 6'!AF$4:CC$104,20,0),"0"),IFERROR(VLOOKUP($A71,'Season 7'!AF$4:CC$104,20,0),"0"),
IFERROR(VLOOKUP($A71,'Season 8'!AF$4:CC$104,20,0),"0"),IFERROR(VLOOKUP($A71,'Season 9'!AF$4:CC$104,20,0),"0"),
IFERROR(VLOOKUP($A71,'Season 10'!AF$4:CC$104,20,0),"0"),IFERROR(VLOOKUP($A71,'Season 11'!AF$4:CC$104,20,0),"0"),
IFERROR(VLOOKUP($A71,'Season 12'!AF$4:CC$104,20,0),"0"),IFERROR(VLOOKUP($A71,'Season 13'!AF$4:CC$104,20,0),"0"),
IFERROR(VLOOKUP($A71,'Season 14'!AF$4:CC$104,20,0),"0"),IFERROR(VLOOKUP($A71,'Season 15'!AF$4:CC$104,20,0),"0"),)</f>
        <v>0</v>
      </c>
      <c r="U71" s="699">
        <f>SUM(IFERROR(VLOOKUP($A71,'Season 1'!AF$4:CC$104,21,0),"0"),
IFERROR(VLOOKUP($A71,'Season 2'!AF$4:CC$104,21,0),"0"),IFERROR(VLOOKUP($A71,'Season 3'!AF$4:CC$104,21,0),"0"),
IFERROR(VLOOKUP($A71,'Season 4'!AF$4:CC$104,21,0),"0"),IFERROR(VLOOKUP($A71,'Season 5'!AF$4:CC$104,21,0),"0"),
IFERROR(VLOOKUP($A71,'Season 6'!AF$4:CC$104,21,0),"0"),IFERROR(VLOOKUP($A71,'Season 7'!AF$4:CC$104,21,0),"0"),
IFERROR(VLOOKUP($A71,'Season 8'!AF$4:CC$104,21,0),"0"),IFERROR(VLOOKUP($A71,'Season 9'!AF$4:CC$104,21,0),"0"),
IFERROR(VLOOKUP($A71,'Season 10'!AF$4:CC$104,21,0),"0"),IFERROR(VLOOKUP($A71,'Season 11'!AF$4:CC$104,21,0),"0"),
IFERROR(VLOOKUP($A71,'Season 12'!AF$4:CC$104,21,0),"0"),IFERROR(VLOOKUP($A71,'Season 13'!AF$4:CC$104,21,0),"0"),
IFERROR(VLOOKUP($A71,'Season 14'!AF$4:CC$104,21,0),"0"),IFERROR(VLOOKUP($A71,'Season 15'!AF$4:CC$104,21,0),"0"),)</f>
        <v>0</v>
      </c>
      <c r="V71" s="700">
        <f>SUM(IFERROR(VLOOKUP($A71,'Season 1'!AF$4:CC$104,22,0),"0"),
IFERROR(VLOOKUP($A71,'Season 2'!AF$4:CC$104,22,0),"0"),IFERROR(VLOOKUP($A71,'Season 3'!AF$4:CC$104,22,0),"0"),
IFERROR(VLOOKUP($A71,'Season 4'!AF$4:CC$104,22,0),"0"),IFERROR(VLOOKUP($A71,'Season 5'!AF$4:CC$104,22,0),"0"),
IFERROR(VLOOKUP($A71,'Season 6'!AF$4:CC$104,22,0),"0"),IFERROR(VLOOKUP($A71,'Season 7'!AF$4:CC$104,22,0),"0"),
IFERROR(VLOOKUP($A71,'Season 8'!AF$4:CC$104,22,0),"0"),IFERROR(VLOOKUP($A71,'Season 9'!AF$4:CC$104,22,0),"0"),
IFERROR(VLOOKUP($A71,'Season 10'!AF$4:CC$104,22,0),"0"),IFERROR(VLOOKUP($A71,'Season 11'!AF$4:CC$104,22,0),"0"),
IFERROR(VLOOKUP($A71,'Season 12'!AF$4:CC$104,22,0),"0"),IFERROR(VLOOKUP($A71,'Season 13'!AF$4:CC$104,22,0),"0"),
IFERROR(VLOOKUP($A71,'Season 14'!AF$4:CC$104,22,0),"0"),IFERROR(VLOOKUP($A71,'Season 15'!AF$4:CC$104,22,0),"0"),)</f>
        <v>0</v>
      </c>
      <c r="W71" s="692">
        <f>SUM(IFERROR(VLOOKUP($A71,'Season 1'!AF$4:CC$104,23,0),"0"),
IFERROR(VLOOKUP($A71,'Season 2'!AF$4:CC$104,23,0),"0"),IFERROR(VLOOKUP($A71,'Season 3'!AF$4:CC$104,23,0),"0"),
IFERROR(VLOOKUP($A71,'Season 4'!AF$4:CC$104,23,0),"0"),IFERROR(VLOOKUP($A71,'Season 5'!AF$4:CC$104,23,0),"0"),
IFERROR(VLOOKUP($A71,'Season 6'!AF$4:CC$104,23,0),"0"),IFERROR(VLOOKUP($A71,'Season 7'!AF$4:CC$104,23,0),"0"),
IFERROR(VLOOKUP($A71,'Season 8'!AF$4:CC$104,23,0),"0"),IFERROR(VLOOKUP($A71,'Season 9'!AF$4:CC$104,23,0),"0"),
IFERROR(VLOOKUP($A71,'Season 10'!AF$4:CC$104,23,0),"0"),IFERROR(VLOOKUP($A71,'Season 11'!AF$4:CC$104,23,0),"0"),
IFERROR(VLOOKUP($A71,'Season 12'!AF$4:CC$104,23,0),"0"),IFERROR(VLOOKUP($A71,'Season 13'!AF$4:CC$104,23,0),"0"),
IFERROR(VLOOKUP($A71,'Season 14'!AF$4:CC$104,23,0),"0"),IFERROR(VLOOKUP($A71,'Season 15'!AF$4:CC$104,23,0),"0"),)</f>
        <v>0</v>
      </c>
      <c r="X71" s="1023">
        <f>SUM(IFERROR(VLOOKUP($A71,'Season 1'!AF$4:CC$104,24,0),"0"),
IFERROR(VLOOKUP($A71,'Season 2'!AF$4:CC$104,24,0),"0"),IFERROR(VLOOKUP($A71,'Season 3'!AF$4:CC$104,24,0),"0"),
IFERROR(VLOOKUP($A71,'Season 4'!AF$4:CC$104,24,0),"0"),IFERROR(VLOOKUP($A71,'Season 5'!AF$4:CC$104,24,0),"0"),
IFERROR(VLOOKUP($A71,'Season 6'!AF$4:CC$104,24,0),"0"),IFERROR(VLOOKUP($A71,'Season 7'!AF$4:CC$104,24,0),"0"),
IFERROR(VLOOKUP($A71,'Season 8'!AF$4:CC$104,24,0),"0"),IFERROR(VLOOKUP($A71,'Season 9'!AF$4:CC$104,24,0),"0"),
IFERROR(VLOOKUP($A71,'Season 10'!AF$4:CC$104,24,0),"0"),IFERROR(VLOOKUP($A71,'Season 11'!AF$4:CC$104,24,0),"0"),
IFERROR(VLOOKUP($A71,'Season 12'!AF$4:CC$104,24,0),"0"),IFERROR(VLOOKUP($A71,'Season 13'!AF$4:CC$104,24,0),"0"),
IFERROR(VLOOKUP($A71,'Season 14'!AF$4:CC$104,24,0),"0"),IFERROR(VLOOKUP($A71,'Season 15'!AF$4:CC$104,24,0),"0"),)</f>
        <v>0</v>
      </c>
      <c r="Y71" s="26">
        <f>SUM(IFERROR(VLOOKUP($A71,'Season 1'!AF$4:CC$104,25,0),"0"),
IFERROR(VLOOKUP($A71,'Season 2'!AF$4:CC$104,25,0),"0"),IFERROR(VLOOKUP($A71,'Season 3'!AF$4:CC$104,25,0),"0"),
IFERROR(VLOOKUP($A71,'Season 4'!AF$4:CC$104,25,0),"0"),IFERROR(VLOOKUP($A71,'Season 5'!AF$4:CC$104,25,0),"0"),
IFERROR(VLOOKUP($A71,'Season 6'!AF$4:CC$104,25,0),"0"),IFERROR(VLOOKUP($A71,'Season 7'!AF$4:CC$104,25,0),"0"),
IFERROR(VLOOKUP($A71,'Season 8'!AF$4:CC$104,25,0),"0"),IFERROR(VLOOKUP($A71,'Season 9'!AF$4:CC$104,25,0),"0"),
IFERROR(VLOOKUP($A71,'Season 10'!AF$4:CC$104,25,0),"0"),IFERROR(VLOOKUP($A71,'Season 11'!AF$4:CC$104,25,0),"0"),
IFERROR(VLOOKUP($A71,'Season 12'!AF$4:CC$104,25,0),"0"),IFERROR(VLOOKUP($A71,'Season 13'!AF$4:CC$104,25,0),"0"),
IFERROR(VLOOKUP($A71,'Season 14'!AF$4:CC$104,25,0),"0"),IFERROR(VLOOKUP($A71,'Season 15'!AF$4:CC$104,25,0),"0"),)</f>
        <v>0</v>
      </c>
      <c r="Z71" s="699">
        <f>SUM(IFERROR(VLOOKUP($A71,'Season 1'!AF$4:CC$104,26,0),"0"),
IFERROR(VLOOKUP($A71,'Season 2'!AF$4:CC$104,26,0),"0"),IFERROR(VLOOKUP($A71,'Season 3'!AF$4:CC$104,26,0),"0"),
IFERROR(VLOOKUP($A71,'Season 4'!AF$4:CC$104,26,0),"0"),IFERROR(VLOOKUP($A71,'Season 5'!AF$4:CC$104,26,0),"0"),
IFERROR(VLOOKUP($A71,'Season 6'!AF$4:CC$104,26,0),"0"),IFERROR(VLOOKUP($A71,'Season 7'!AF$4:CC$104,26,0),"0"),
IFERROR(VLOOKUP($A71,'Season 8'!AF$4:CC$104,26,0),"0"),IFERROR(VLOOKUP($A71,'Season 9'!AF$4:CC$104,26,0),"0"),
IFERROR(VLOOKUP($A71,'Season 10'!AF$4:CC$104,26,0),"0"),IFERROR(VLOOKUP($A71,'Season 11'!AF$4:CC$104,26,0),"0"),
IFERROR(VLOOKUP($A71,'Season 12'!AF$4:CC$104,26,0),"0"),IFERROR(VLOOKUP($A71,'Season 13'!AF$4:CC$104,26,0),"0"),
IFERROR(VLOOKUP($A71,'Season 14'!AF$4:CC$104,26,0),"0"),IFERROR(VLOOKUP($A71,'Season 15'!AF$4:CC$104,26,0),"0"),)</f>
        <v>0</v>
      </c>
      <c r="AA71" s="700">
        <f>SUM(IFERROR(VLOOKUP($A71,'Season 1'!AF$4:CC$104,27,0),"0"),
IFERROR(VLOOKUP($A71,'Season 2'!AF$4:CC$104,27,0),"0"),IFERROR(VLOOKUP($A71,'Season 3'!AF$4:CC$104,27,0),"0"),
IFERROR(VLOOKUP($A71,'Season 4'!AF$4:CC$104,27,0),"0"),IFERROR(VLOOKUP($A71,'Season 5'!AF$4:CC$104,27,0),"0"),
IFERROR(VLOOKUP($A71,'Season 6'!AF$4:CC$104,27,0),"0"),IFERROR(VLOOKUP($A71,'Season 7'!AF$4:CC$104,27,0),"0"),
IFERROR(VLOOKUP($A71,'Season 8'!AF$4:CC$104,27,0),"0"),IFERROR(VLOOKUP($A71,'Season 9'!AF$4:CC$104,27,0),"0"),
IFERROR(VLOOKUP($A71,'Season 10'!AF$4:CC$104,27,0),"0"),IFERROR(VLOOKUP($A71,'Season 11'!AF$4:CC$104,27,0),"0"),
IFERROR(VLOOKUP($A71,'Season 12'!AF$4:CC$104,27,0),"0"),IFERROR(VLOOKUP($A71,'Season 13'!AF$4:CC$104,27,0),"0"),
IFERROR(VLOOKUP($A71,'Season 14'!AF$4:CC$104,27,0),"0"),IFERROR(VLOOKUP($A71,'Season 15'!AF$4:CC$104,27,0),"0"),)</f>
        <v>0</v>
      </c>
      <c r="AB71" s="692">
        <f>SUM(IFERROR(VLOOKUP($A71,'Season 1'!AF$4:CC$104,28,0),"0"),
IFERROR(VLOOKUP($A71,'Season 2'!AF$4:CC$104,28,0),"0"),IFERROR(VLOOKUP($A71,'Season 3'!AF$4:CC$104,28,0),"0"),
IFERROR(VLOOKUP($A71,'Season 4'!AF$4:CC$104,28,0),"0"),IFERROR(VLOOKUP($A71,'Season 5'!AF$4:CC$104,28,0),"0"),
IFERROR(VLOOKUP($A71,'Season 6'!AF$4:CC$104,28,0),"0"),IFERROR(VLOOKUP($A71,'Season 7'!AF$4:CC$104,28,0),"0"),
IFERROR(VLOOKUP($A71,'Season 8'!AF$4:CC$104,28,0),"0"),IFERROR(VLOOKUP($A71,'Season 9'!AF$4:CC$104,28,0),"0"),
IFERROR(VLOOKUP($A71,'Season 10'!AF$4:CC$104,28,0),"0"),IFERROR(VLOOKUP($A71,'Season 11'!AF$4:CC$104,28,0),"0"),
IFERROR(VLOOKUP($A71,'Season 12'!AF$4:CC$104,28,0),"0"),IFERROR(VLOOKUP($A71,'Season 13'!AF$4:CC$104,28,0),"0"),
IFERROR(VLOOKUP($A71,'Season 14'!AF$4:CC$104,28,0),"0"),IFERROR(VLOOKUP($A71,'Season 15'!AF$4:CC$104,28,0),"0"),)</f>
        <v>0</v>
      </c>
      <c r="AC71" s="1023">
        <f>SUM(IFERROR(VLOOKUP($A71,'Season 1'!AF$4:CC$104,29,0),"0"),
IFERROR(VLOOKUP($A71,'Season 2'!AF$4:CC$104,29,0),"0"),IFERROR(VLOOKUP($A71,'Season 3'!AF$4:CC$104,29,0),"0"),
IFERROR(VLOOKUP($A71,'Season 4'!AF$4:CC$104,29,0),"0"),IFERROR(VLOOKUP($A71,'Season 5'!AF$4:CC$104,29,0),"0"),
IFERROR(VLOOKUP($A71,'Season 6'!AF$4:CC$104,29,0),"0"),IFERROR(VLOOKUP($A71,'Season 7'!AF$4:CC$104,29,0),"0"),
IFERROR(VLOOKUP($A71,'Season 8'!AF$4:CC$104,29,0),"0"),IFERROR(VLOOKUP($A71,'Season 9'!AF$4:CC$104,29,0),"0"),
IFERROR(VLOOKUP($A71,'Season 10'!AF$4:CC$104,29,0),"0"),IFERROR(VLOOKUP($A71,'Season 11'!AF$4:CC$104,29,0),"0"),
IFERROR(VLOOKUP($A71,'Season 12'!AF$4:CC$104,29,0),"0"),IFERROR(VLOOKUP($A71,'Season 13'!AF$4:CC$104,29,0),"0"),
IFERROR(VLOOKUP($A71,'Season 14'!AF$4:CC$104,29,0),"0"),IFERROR(VLOOKUP($A71,'Season 15'!AF$4:CC$104,29,0),"0"),)</f>
        <v>0</v>
      </c>
      <c r="AD71" s="26">
        <f>SUM(IFERROR(VLOOKUP($A71,'Season 1'!AF$4:CC$104,30,0),"0"),
IFERROR(VLOOKUP($A71,'Season 2'!AF$4:CC$104,30,0),"0"),IFERROR(VLOOKUP($A71,'Season 3'!AF$4:CC$104,30,0),"0"),
IFERROR(VLOOKUP($A71,'Season 4'!AF$4:CC$104,30,0),"0"),IFERROR(VLOOKUP($A71,'Season 5'!AF$4:CC$104,30,0),"0"),
IFERROR(VLOOKUP($A71,'Season 6'!AF$4:CC$104,30,0),"0"),IFERROR(VLOOKUP($A71,'Season 7'!AF$4:CC$104,30,0),"0"),
IFERROR(VLOOKUP($A71,'Season 8'!AF$4:CC$104,30,0),"0"),IFERROR(VLOOKUP($A71,'Season 9'!AF$4:CC$104,30,0),"0"),
IFERROR(VLOOKUP($A71,'Season 10'!AF$4:CC$104,30,0),"0"),IFERROR(VLOOKUP($A71,'Season 11'!AF$4:CC$104,30,0),"0"),
IFERROR(VLOOKUP($A71,'Season 12'!AF$4:CC$104,30,0),"0"),IFERROR(VLOOKUP($A71,'Season 13'!AF$4:CC$104,30,0),"0"),
IFERROR(VLOOKUP($A71,'Season 14'!AF$4:CC$104,30,0),"0"),IFERROR(VLOOKUP($A71,'Season 15'!AF$4:CC$104,30,0),"0"),)</f>
        <v>0</v>
      </c>
      <c r="AE71" s="699">
        <f>SUM(IFERROR(VLOOKUP($A71,'Season 1'!AF$4:CC$104,31,0),"0"),
IFERROR(VLOOKUP($A71,'Season 2'!AF$4:CC$104,31,0),"0"),IFERROR(VLOOKUP($A71,'Season 3'!AF$4:CC$104,31,0),"0"),
IFERROR(VLOOKUP($A71,'Season 4'!AF$4:CC$104,31,0),"0"),IFERROR(VLOOKUP($A71,'Season 5'!AF$4:CC$104,31,0),"0"),
IFERROR(VLOOKUP($A71,'Season 6'!AF$4:CC$104,31,0),"0"),IFERROR(VLOOKUP($A71,'Season 7'!AF$4:CC$104,31,0),"0"),
IFERROR(VLOOKUP($A71,'Season 8'!AF$4:CC$104,31,0),"0"),IFERROR(VLOOKUP($A71,'Season 9'!AF$4:CC$104,31,0),"0"),
IFERROR(VLOOKUP($A71,'Season 10'!AF$4:CC$104,31,0),"0"),IFERROR(VLOOKUP($A71,'Season 11'!AF$4:CC$104,31,0),"0"),
IFERROR(VLOOKUP($A71,'Season 12'!AF$4:CC$104,31,0),"0"),IFERROR(VLOOKUP($A71,'Season 13'!AF$4:CC$104,31,0),"0"),
IFERROR(VLOOKUP($A71,'Season 14'!AF$4:CC$104,31,0),"0"),IFERROR(VLOOKUP($A71,'Season 15'!AF$4:CC$104,31,0),"0"),)</f>
        <v>0</v>
      </c>
      <c r="AF71" s="700">
        <f>SUM(IFERROR(VLOOKUP($A71,'Season 3'!AF$4:CC$104,32,0),"0"),
IFERROR(VLOOKUP($A71,'Season 4'!AF$4:CC$104,32,0),"0"),IFERROR(VLOOKUP($A71,'Season 5'!AF$4:CC$104,32,0),"0"),
IFERROR(VLOOKUP($A71,'Season 6'!AF$4:CC$104,32,0),"0"),IFERROR(VLOOKUP($A71,'Season 7'!AF$4:CC$104,32,0),"0"),
IFERROR(VLOOKUP($A71,'Season 8'!AF$4:CC$104,32,0),"0"),IFERROR(VLOOKUP($A71,'Season 9'!AF$4:CC$104,32,0),"0"),
IFERROR(VLOOKUP($A71,'Season 10'!AF$4:CC$104,32,0),"0"),IFERROR(VLOOKUP($A71,'Season 11'!AF$4:CC$104,32,0),"0"),
IFERROR(VLOOKUP($A71,'Season 12'!AF$4:CC$104,32,0),"0"),IFERROR(VLOOKUP($A71,'Season 13'!AF$4:CC$104,32,0),"0"),
IFERROR(VLOOKUP($A71,'Season 14'!AF$4:CC$104,32,0),"0"),IFERROR(VLOOKUP($A71,'Season 15'!AF$4:CC$104,32,0),"0"),)</f>
        <v>0</v>
      </c>
      <c r="AG71" s="692">
        <f>SUM(IFERROR(VLOOKUP($A71,'Season 3'!AF$4:CC$104,33,0),"0"),
IFERROR(VLOOKUP($A71,'Season 4'!AF$4:CC$104,33,0),"0"),IFERROR(VLOOKUP($A71,'Season 5'!AF$4:CC$104,33,0),"0"),
IFERROR(VLOOKUP($A71,'Season 6'!AF$4:CC$104,33,0),"0"),IFERROR(VLOOKUP($A71,'Season 7'!AF$4:CC$104,33,0),"0"),
IFERROR(VLOOKUP($A71,'Season 8'!AF$4:CC$104,33,0),"0"),IFERROR(VLOOKUP($A71,'Season 9'!AF$4:CC$104,33,0),"0"),
IFERROR(VLOOKUP($A71,'Season 10'!AF$4:CC$104,33,0),"0"),IFERROR(VLOOKUP($A71,'Season 11'!AF$4:CC$104,33,0),"0"),
IFERROR(VLOOKUP($A71,'Season 12'!AF$4:CC$104,33,0),"0"),IFERROR(VLOOKUP($A71,'Season 13'!AF$4:CC$104,33,0),"0"),
IFERROR(VLOOKUP($A71,'Season 14'!AF$4:CC$104,33,0),"0"),IFERROR(VLOOKUP($A71,'Season 15'!AF$4:CC$104,33,0),"0"),)</f>
        <v>0</v>
      </c>
      <c r="AH71" s="1023">
        <f>SUM(IFERROR(VLOOKUP($A71,'Season 3'!AF$4:CC$104,34,0),"0"),
IFERROR(VLOOKUP($A71,'Season 4'!AF$4:CC$104,34,0),"0"),IFERROR(VLOOKUP($A71,'Season 5'!AF$4:CC$104,34,0),"0"),
IFERROR(VLOOKUP($A71,'Season 6'!AF$4:CC$104,34,0),"0"),IFERROR(VLOOKUP($A71,'Season 7'!AF$4:CC$104,34,0),"0"),
IFERROR(VLOOKUP($A71,'Season 8'!AF$4:CC$104,34,0),"0"),IFERROR(VLOOKUP($A71,'Season 9'!AF$4:CC$104,34,0),"0"),
IFERROR(VLOOKUP($A71,'Season 10'!AF$4:CC$104,34,0),"0"),IFERROR(VLOOKUP($A71,'Season 11'!AF$4:CC$104,34,0),"0"),
IFERROR(VLOOKUP($A71,'Season 12'!AF$4:CC$104,34,0),"0"),IFERROR(VLOOKUP($A71,'Season 13'!AF$4:CC$104,34,0),"0"),
IFERROR(VLOOKUP($A71,'Season 14'!AF$4:CC$104,34,0),"0"),IFERROR(VLOOKUP($A71,'Season 15'!AF$4:CC$104,34,0),"0"),)</f>
        <v>0</v>
      </c>
      <c r="AI71" s="26">
        <f>SUM(IFERROR(VLOOKUP($A71,'Season 3'!AF$4:CC$104,35,0),"0"),
IFERROR(VLOOKUP($A71,'Season 4'!AF$4:CC$104,35,0),"0"),IFERROR(VLOOKUP($A71,'Season 5'!AF$4:CC$104,35,0),"0"),
IFERROR(VLOOKUP($A71,'Season 6'!AF$4:CC$104,35,0),"0"),IFERROR(VLOOKUP($A71,'Season 7'!AF$4:CC$104,35,0),"0"),
IFERROR(VLOOKUP($A71,'Season 8'!AF$4:CC$104,35,0),"0"),IFERROR(VLOOKUP($A71,'Season 9'!AF$4:CC$104,35,0),"0"),
IFERROR(VLOOKUP($A71,'Season 10'!AF$4:CC$104,35,0),"0"),IFERROR(VLOOKUP($A71,'Season 11'!AF$4:CC$104,35,0),"0"),
IFERROR(VLOOKUP($A71,'Season 12'!AF$4:CC$104,35,0),"0"),IFERROR(VLOOKUP($A71,'Season 13'!AF$4:CC$104,35,0),"0"),
IFERROR(VLOOKUP($A71,'Season 14'!AF$4:CC$104,35,0),"0"),IFERROR(VLOOKUP($A71,'Season 15'!AF$4:CC$104,35,0),"0"),)</f>
        <v>0</v>
      </c>
      <c r="AJ71" s="699">
        <f>SUM(IFERROR(VLOOKUP($A71,'Season 3'!AF$4:CC$104,36,0),"0"),
IFERROR(VLOOKUP($A71,'Season 4'!AF$4:CC$104,36,0),"0"),IFERROR(VLOOKUP($A71,'Season 5'!AF$4:CC$104,36,0),"0"),
IFERROR(VLOOKUP($A71,'Season 6'!AF$4:CC$104,36,0),"0"),IFERROR(VLOOKUP($A71,'Season 7'!AF$4:CC$104,36,0),"0"),
IFERROR(VLOOKUP($A71,'Season 8'!AF$4:CC$104,36,0),"0"),IFERROR(VLOOKUP($A71,'Season 9'!AF$4:CC$104,36,0),"0"),
IFERROR(VLOOKUP($A71,'Season 10'!AF$4:CC$104,36,0),"0"),IFERROR(VLOOKUP($A71,'Season 11'!AF$4:CC$104,36,0),"0"),
IFERROR(VLOOKUP($A71,'Season 12'!AF$4:CC$104,36,0),"0"),IFERROR(VLOOKUP($A71,'Season 13'!AF$4:CC$104,36,0),"0"),
IFERROR(VLOOKUP($A71,'Season 14'!AF$4:CC$104,36,0),"0"),IFERROR(VLOOKUP($A71,'Season 15'!AF$4:CC$104,36,0),"0"),)</f>
        <v>0</v>
      </c>
      <c r="AK71" s="700">
        <f>SUM(IFERROR(VLOOKUP($A71,'Season 2'!AF$4:CC$104,32,0),"0"),IFERROR(VLOOKUP($A71,'Season 3'!AF$4:CC$104,37,0),"0"),
IFERROR(VLOOKUP($A71,'Season 4'!AF$4:CC$104,37,0),"0"),IFERROR(VLOOKUP($A71,'Season 5'!AF$4:CC$104,37,0),"0"),
IFERROR(VLOOKUP($A71,'Season 6'!AF$4:CC$104,37,0),"0"),IFERROR(VLOOKUP($A71,'Season 7'!AF$4:CC$104,37,0),"0"),
IFERROR(VLOOKUP($A71,'Season 8'!AF$4:CC$104,37,0),"0"),IFERROR(VLOOKUP($A71,'Season 9'!AF$4:CC$104,37,0),"0"),
IFERROR(VLOOKUP($A71,'Season 10'!AF$4:CC$104,37,0),"0"),IFERROR(VLOOKUP($A71,'Season 11'!AF$4:CC$104,37,0),"0"),
IFERROR(VLOOKUP($A71,'Season 12'!AF$4:CC$104,37,0),"0"),IFERROR(VLOOKUP($A71,'Season 13'!AF$4:CC$104,37,0),"0"),
IFERROR(VLOOKUP($A71,'Season 14'!AF$4:CC$104,37,0),"0"),IFERROR(VLOOKUP($A71,'Season 15'!AF$4:CC$104,37,0),"0"),)</f>
        <v>0</v>
      </c>
      <c r="AL71" s="692">
        <f>SUM(IFERROR(VLOOKUP($A71,'Season 2'!AF$4:CC$104,33,0),"0"),IFERROR(VLOOKUP($A71,'Season 3'!AF$4:CC$104,38,0),"0"),
IFERROR(VLOOKUP($A71,'Season 4'!AF$4:CC$104,38,0),"0"),IFERROR(VLOOKUP($A71,'Season 5'!AF$4:CC$104,38,0),"0"),
IFERROR(VLOOKUP($A71,'Season 6'!AF$4:CC$104,38,0),"0"),IFERROR(VLOOKUP($A71,'Season 7'!AF$4:CC$104,38,0),"0"),
IFERROR(VLOOKUP($A71,'Season 8'!AF$4:CC$104,38,0),"0"),IFERROR(VLOOKUP($A71,'Season 9'!AF$4:CC$104,38,0),"0"),
IFERROR(VLOOKUP($A71,'Season 10'!AF$4:CC$104,38,0),"0"),IFERROR(VLOOKUP($A71,'Season 11'!AF$4:CC$104,38,0),"0"),
IFERROR(VLOOKUP($A71,'Season 12'!AF$4:CC$104,38,0),"0"),IFERROR(VLOOKUP($A71,'Season 13'!AF$4:CC$104,38,0),"0"),
IFERROR(VLOOKUP($A71,'Season 14'!AF$4:CC$104,38,0),"0"),IFERROR(VLOOKUP($A71,'Season 15'!AF$4:CC$104,38,0),"0"),)</f>
        <v>0</v>
      </c>
      <c r="AM71" s="1023">
        <f>SUM(IFERROR(VLOOKUP($A71,'Season 2'!AF$4:CC$104,34,0),"0"),IFERROR(VLOOKUP($A71,'Season 3'!AF$4:CC$104,39,0),"0"),
IFERROR(VLOOKUP($A71,'Season 4'!AF$4:CC$104,39,0),"0"),IFERROR(VLOOKUP($A71,'Season 5'!AF$4:CC$104,39,0),"0"),
IFERROR(VLOOKUP($A71,'Season 6'!AF$4:CC$104,39,0),"0"),IFERROR(VLOOKUP($A71,'Season 7'!AF$4:CC$104,39,0),"0"),
IFERROR(VLOOKUP($A71,'Season 8'!AF$4:CC$104,39,0),"0"),IFERROR(VLOOKUP($A71,'Season 9'!AF$4:CC$104,39,0),"0"),
IFERROR(VLOOKUP($A71,'Season 10'!AF$4:CC$104,39,0),"0"),IFERROR(VLOOKUP($A71,'Season 11'!AF$4:CC$104,39,0),"0"),
IFERROR(VLOOKUP($A71,'Season 12'!AF$4:CC$104,39,0),"0"),IFERROR(VLOOKUP($A71,'Season 13'!AF$4:CC$104,39,0),"0"),
IFERROR(VLOOKUP($A71,'Season 14'!AF$4:CC$104,39,0),"0"),IFERROR(VLOOKUP($A71,'Season 15'!AF$4:CC$104,39,0),"0"),)</f>
        <v>0</v>
      </c>
      <c r="AN71" s="26">
        <f>SUM(IFERROR(VLOOKUP($A71,'Season 2'!AF$4:CC$104,35,0),"0"),IFERROR(VLOOKUP($A71,'Season 3'!AF$4:CC$104,40,0),"0"),
IFERROR(VLOOKUP($A71,'Season 4'!AF$4:CC$104,40,0),"0"),IFERROR(VLOOKUP($A71,'Season 5'!AF$4:CC$104,40,0),"0"),
IFERROR(VLOOKUP($A71,'Season 6'!AF$4:CC$104,40,0),"0"),IFERROR(VLOOKUP($A71,'Season 7'!AF$4:CC$104,40,0),"0"),
IFERROR(VLOOKUP($A71,'Season 8'!AF$4:CC$104,40,0),"0"),IFERROR(VLOOKUP($A71,'Season 9'!AF$4:CC$104,40,0),"0"),
IFERROR(VLOOKUP($A71,'Season 10'!AF$4:CC$104,40,0),"0"),IFERROR(VLOOKUP($A71,'Season 11'!AF$4:CC$104,40,0),"0"),
IFERROR(VLOOKUP($A71,'Season 12'!AF$4:CC$104,40,0),"0"),IFERROR(VLOOKUP($A71,'Season 13'!AF$4:CC$104,40,0),"0"),
IFERROR(VLOOKUP($A71,'Season 14'!AF$4:CC$104,40,0),"0"),IFERROR(VLOOKUP($A71,'Season 15'!AF$4:CC$104,40,0),"0"),)</f>
        <v>0</v>
      </c>
      <c r="AO71" s="699">
        <f>SUM(IFERROR(VLOOKUP($A71,'Season 2'!AF$4:CC$104,36,0),"0"),IFERROR(VLOOKUP($A71,'Season 3'!AF$4:CC$104,41,0),"0"),
IFERROR(VLOOKUP($A71,'Season 4'!AF$4:CC$104,41,0),"0"),IFERROR(VLOOKUP($A71,'Season 5'!AF$4:CC$104,41,0),"0"),
IFERROR(VLOOKUP($A71,'Season 6'!AF$4:CC$104,41,0),"0"),IFERROR(VLOOKUP($A71,'Season 7'!AF$4:CC$104,41,0),"0"),
IFERROR(VLOOKUP($A71,'Season 8'!AF$4:CC$104,41,0),"0"),IFERROR(VLOOKUP($A71,'Season 9'!AF$4:CC$104,41,0),"0"),
IFERROR(VLOOKUP($A71,'Season 10'!AF$4:CC$104,41,0),"0"),IFERROR(VLOOKUP($A71,'Season 11'!AF$4:CC$104,41,0),"0"),
IFERROR(VLOOKUP($A71,'Season 12'!AF$4:CC$104,41,0),"0"),IFERROR(VLOOKUP($A71,'Season 13'!AF$4:CC$104,41,0),"0"),
IFERROR(VLOOKUP($A71,'Season 14'!AF$4:CC$104,41,0),"0"),IFERROR(VLOOKUP($A71,'Season 15'!AF$4:CC$104,41,0),"0"),)</f>
        <v>0</v>
      </c>
      <c r="AP71" s="700">
        <f>SUM(IFERROR(VLOOKUP($A71,'Season 2'!AF$4:CC$104,37,0),"0"),IFERROR(VLOOKUP($A71,'Season 3'!AF$4:CC$104,42,0),"0"),
IFERROR(VLOOKUP($A71,'Season 4'!AF$4:CC$104,42,0),"0"),IFERROR(VLOOKUP($A71,'Season 5'!AF$4:CC$104,42,0),"0"),
IFERROR(VLOOKUP($A71,'Season 6'!AF$4:CC$104,42,0),"0"),IFERROR(VLOOKUP($A71,'Season 7'!AF$4:CC$104,42,0),"0"),
IFERROR(VLOOKUP($A71,'Season 8'!AF$4:CC$104,42,0),"0"),IFERROR(VLOOKUP($A71,'Season 9'!AF$4:CC$104,42,0),"0"),
IFERROR(VLOOKUP($A71,'Season 10'!AF$4:CC$104,42,0),"0"),IFERROR(VLOOKUP($A71,'Season 11'!AF$4:CC$104,42,0),"0"),
IFERROR(VLOOKUP($A71,'Season 12'!AF$4:CC$104,42,0),"0"),IFERROR(VLOOKUP($A71,'Season 13'!AF$4:CC$104,42,0),"0"),
IFERROR(VLOOKUP($A71,'Season 14'!AF$4:CC$104,42,0),"0"),IFERROR(VLOOKUP($A71,'Season 15'!AF$4:CC$104,42,0),"0"),)</f>
        <v>0</v>
      </c>
      <c r="AQ71" s="692">
        <f>SUM(IFERROR(VLOOKUP($A71,'Season 2'!AF$4:CC$104,38,0),"0"),IFERROR(VLOOKUP($A71,'Season 3'!AF$4:CC$104,43,0),"0"),
IFERROR(VLOOKUP($A71,'Season 4'!AF$4:CC$104,43,0),"0"),IFERROR(VLOOKUP($A71,'Season 5'!AF$4:CC$104,43,0),"0"),
IFERROR(VLOOKUP($A71,'Season 6'!AF$4:CC$104,43,0),"0"),IFERROR(VLOOKUP($A71,'Season 7'!AF$4:CC$104,43,0),"0"),
IFERROR(VLOOKUP($A71,'Season 8'!AF$4:CC$104,43,0),"0"),IFERROR(VLOOKUP($A71,'Season 9'!AF$4:CC$104,43,0),"0"),
IFERROR(VLOOKUP($A71,'Season 10'!AF$4:CC$104,43,0),"0"),IFERROR(VLOOKUP($A71,'Season 11'!AF$4:CC$104,43,0),"0"),
IFERROR(VLOOKUP($A71,'Season 12'!AF$4:CC$104,43,0),"0"),IFERROR(VLOOKUP($A71,'Season 13'!AF$4:CC$104,43,0),"0"),
IFERROR(VLOOKUP($A71,'Season 14'!AF$4:CC$104,43,0),"0"),IFERROR(VLOOKUP($A71,'Season 15'!AF$4:CC$104,43,0),"0"),)</f>
        <v>0</v>
      </c>
      <c r="AR71" s="1023">
        <f>SUM(IFERROR(VLOOKUP($A71,'Season 2'!AF$4:CC$104,39,0),"0"),IFERROR(VLOOKUP($A71,'Season 3'!AF$4:CC$104,44,0),"0"),
IFERROR(VLOOKUP($A71,'Season 4'!AF$4:CC$104,44,0),"0"),IFERROR(VLOOKUP($A71,'Season 5'!AF$4:CC$104,44,0),"0"),
IFERROR(VLOOKUP($A71,'Season 6'!AF$4:CC$104,44,0),"0"),IFERROR(VLOOKUP($A71,'Season 7'!AF$4:CC$104,44,0),"0"),
IFERROR(VLOOKUP($A71,'Season 8'!AF$4:CC$104,44,0),"0"),IFERROR(VLOOKUP($A71,'Season 9'!AF$4:CC$104,44,0),"0"),
IFERROR(VLOOKUP($A71,'Season 10'!AF$4:CC$104,44,0),"0"),IFERROR(VLOOKUP($A71,'Season 11'!AF$4:CC$104,44,0),"0"),
IFERROR(VLOOKUP($A71,'Season 12'!AF$4:CC$104,44,0),"0"),IFERROR(VLOOKUP($A71,'Season 13'!AF$4:CC$104,44,0),"0"),
IFERROR(VLOOKUP($A71,'Season 14'!AF$4:CC$104,44,0),"0"),IFERROR(VLOOKUP($A71,'Season 15'!AF$4:CC$104,44,0),"0"),)</f>
        <v>0</v>
      </c>
      <c r="AS71" s="26">
        <f>SUM(IFERROR(VLOOKUP($A71,'Season 2'!AF$4:CC$104,40,0),"0"),IFERROR(VLOOKUP($A71,'Season 3'!AF$4:CC$104,45,0),"0"),
IFERROR(VLOOKUP($A71,'Season 4'!AF$4:CC$104,45,0),"0"),IFERROR(VLOOKUP($A71,'Season 5'!AF$4:CC$104,45,0),"0"),
IFERROR(VLOOKUP($A71,'Season 6'!AF$4:CC$104,45,0),"0"),IFERROR(VLOOKUP($A71,'Season 7'!AF$4:CC$104,45,0),"0"),
IFERROR(VLOOKUP($A71,'Season 8'!AF$4:CC$104,45,0),"0"),IFERROR(VLOOKUP($A71,'Season 9'!AF$4:CC$104,45,0),"0"),
IFERROR(VLOOKUP($A71,'Season 10'!AF$4:CC$104,45,0),"0"),IFERROR(VLOOKUP($A71,'Season 11'!AF$4:CC$104,45,0),"0"),
IFERROR(VLOOKUP($A71,'Season 12'!AF$4:CC$104,45,0),"0"),IFERROR(VLOOKUP($A71,'Season 13'!AF$4:CC$104,45,0),"0"),
IFERROR(VLOOKUP($A71,'Season 14'!AF$4:CC$104,45,0),"0"),IFERROR(VLOOKUP($A71,'Season 15'!AF$4:CC$104,45,0),"0"),)</f>
        <v>0</v>
      </c>
      <c r="AT71" s="699">
        <f>SUM(IFERROR(VLOOKUP($A71,'Season 2'!AF$4:CC$104,41,0),"0"),IFERROR(VLOOKUP($A71,'Season 3'!AF$4:CC$104,46,0),"0"),
IFERROR(VLOOKUP($A71,'Season 4'!AF$4:CC$104,46,0),"0"),IFERROR(VLOOKUP($A71,'Season 5'!AF$4:CC$104,46,0),"0"),
IFERROR(VLOOKUP($A71,'Season 6'!AF$4:CC$104,46,0),"0"),IFERROR(VLOOKUP($A71,'Season 7'!AF$4:CC$104,46,0),"0"),
IFERROR(VLOOKUP($A71,'Season 8'!AF$4:CC$104,46,0),"0"),IFERROR(VLOOKUP($A71,'Season 9'!AF$4:CC$104,46,0),"0"),
IFERROR(VLOOKUP($A71,'Season 10'!AF$4:CC$104,46,0),"0"),IFERROR(VLOOKUP($A71,'Season 11'!AF$4:CC$104,46,0),"0"),
IFERROR(VLOOKUP($A71,'Season 12'!AF$4:CC$104,46,0),"0"),IFERROR(VLOOKUP($A71,'Season 13'!AF$4:CC$104,46,0),"0"),
IFERROR(VLOOKUP($A71,'Season 14'!AF$4:CC$104,46,0),"0"),IFERROR(VLOOKUP($A71,'Season 15'!AF$4:CC$104,46,0),"0"),)</f>
        <v>0</v>
      </c>
      <c r="AU71" s="700">
        <f>SUM(IFERROR(VLOOKUP($A71,'Season 3'!AF$4:CH$104,47,0),"0"),
IFERROR(VLOOKUP($A71,'Season 4'!AF$4:CH$104,47,0),"0"),IFERROR(VLOOKUP($A71,'Season 5'!AF$4:CH$104,47,0),"0"),
IFERROR(VLOOKUP($A71,'Season 6'!AF$4:CH$104,47,0),"0"),IFERROR(VLOOKUP($A71,'Season 7'!AF$4:CH$104,47,0),"0"),
IFERROR(VLOOKUP($A71,'Season 8'!AF$4:CH$104,47,0),"0"),IFERROR(VLOOKUP($A71,'Season 9'!AF$4:CH$104,47,0),"0"),
IFERROR(VLOOKUP($A71,'Season 10'!AF$4:CH$104,47,0),"0"),IFERROR(VLOOKUP($A71,'Season 11'!AF$4:CH$104,47,0),"0"),
IFERROR(VLOOKUP($A71,'Season 12'!AF$4:CH$104,47,0),"0"),IFERROR(VLOOKUP($A71,'Season 13'!AF$4:CH$104,47,0),"0"),
IFERROR(VLOOKUP($A71,'Season 14'!AF$4:CH$104,47,0),"0"),IFERROR(VLOOKUP($A71,'Season 15'!AF$4:CH$104,47,0),"0"),)</f>
        <v>0</v>
      </c>
      <c r="AV71" s="692">
        <f>SUM(IFERROR(VLOOKUP($A71,'Season 3'!AF$4:CH$104,48,0),"0"),
IFERROR(VLOOKUP($A71,'Season 4'!AF$4:CH$104,48,0),"0"),IFERROR(VLOOKUP($A71,'Season 5'!AF$4:CH$104,48,0),"0"),
IFERROR(VLOOKUP($A71,'Season 6'!AF$4:CH$104,48,0),"0"),IFERROR(VLOOKUP($A71,'Season 7'!AF$4:CH$104,48,0),"0"),
IFERROR(VLOOKUP($A71,'Season 8'!AF$4:CH$104,48,0),"0"),IFERROR(VLOOKUP($A71,'Season 9'!AF$4:CH$104,48,0),"0"),
IFERROR(VLOOKUP($A71,'Season 10'!AF$4:CH$104,48,0),"0"),IFERROR(VLOOKUP($A71,'Season 11'!AF$4:CH$104,48,0),"0"),
IFERROR(VLOOKUP($A71,'Season 12'!AF$4:CH$104,48,0),"0"),IFERROR(VLOOKUP($A71,'Season 13'!AF$4:CH$104,48,0),"0"),
IFERROR(VLOOKUP($A71,'Season 14'!AF$4:CH$104,48,0),"0"),IFERROR(VLOOKUP($A71,'Season 15'!AF$4:CH$104,48,0),"0"),)</f>
        <v>0</v>
      </c>
      <c r="AW71" s="1023">
        <f>SUM(IFERROR(VLOOKUP($A71,'Season 3'!AF$4:CH$104,49,0),"0"),
IFERROR(VLOOKUP($A71,'Season 4'!AF$4:CH$104,49,0),"0"),IFERROR(VLOOKUP($A71,'Season 5'!AF$4:CH$104,49,0),"0"),
IFERROR(VLOOKUP($A71,'Season 6'!AF$4:CH$104,49,0),"0"),IFERROR(VLOOKUP($A71,'Season 7'!AF$4:CH$104,49,0),"0"),
IFERROR(VLOOKUP($A71,'Season 8'!AF$4:CH$104,49,0),"0"),IFERROR(VLOOKUP($A71,'Season 9'!AF$4:CH$104,49,0),"0"),
IFERROR(VLOOKUP($A71,'Season 10'!AF$4:CH$104,49,0),"0"),IFERROR(VLOOKUP($A71,'Season 11'!AF$4:CH$104,49,0),"0"),
IFERROR(VLOOKUP($A71,'Season 12'!AF$4:CH$104,49,0),"0"),IFERROR(VLOOKUP($A71,'Season 13'!AF$4:CH$104,49,0),"0"),
IFERROR(VLOOKUP($A71,'Season 14'!AF$4:CH$104,49,0),"0"),IFERROR(VLOOKUP($A71,'Season 15'!AF$4:CH$104,49,0),"0"),)</f>
        <v>0</v>
      </c>
      <c r="AX71" s="26">
        <f>SUM(IFERROR(VLOOKUP($A71,'Season 3'!AF$4:CH$104,50,0),"0"),
IFERROR(VLOOKUP($A71,'Season 4'!AF$4:CH$104,50,0),"0"),IFERROR(VLOOKUP($A71,'Season 5'!AF$4:CH$104,50,0),"0"),
IFERROR(VLOOKUP($A71,'Season 6'!AF$4:CH$104,50,0),"0"),IFERROR(VLOOKUP($A71,'Season 7'!AF$4:CH$104,50,0),"0"),
IFERROR(VLOOKUP($A71,'Season 8'!AF$4:CH$104,50,0),"0"),IFERROR(VLOOKUP($A71,'Season 9'!AF$4:CH$104,50,0),"0"),
IFERROR(VLOOKUP($A71,'Season 10'!AF$4:CH$104,50,0),"0"),IFERROR(VLOOKUP($A71,'Season 11'!AF$4:CH$104,50,0),"0"),
IFERROR(VLOOKUP($A71,'Season 12'!AF$4:CH$104,50,0),"0"),IFERROR(VLOOKUP($A71,'Season 13'!AF$4:CH$104,50,0),"0"),
IFERROR(VLOOKUP($A71,'Season 14'!AF$4:CH$104,50,0),"0"),IFERROR(VLOOKUP($A71,'Season 15'!AF$4:CH$104,50,0),"0"),)</f>
        <v>0</v>
      </c>
      <c r="AY71" s="699">
        <f>SUM(IFERROR(VLOOKUP($A71,'Season 3'!AF$4:CH$104,51,0),"0"),
IFERROR(VLOOKUP($A71,'Season 4'!AF$4:CH$104,51,0),"0"),IFERROR(VLOOKUP($A71,'Season 5'!AF$4:CH$104,51,0),"0"),
IFERROR(VLOOKUP($A71,'Season 6'!AF$4:CH$104,51,0),"0"),IFERROR(VLOOKUP($A71,'Season 7'!AF$4:CH$104,51,0),"0"),
IFERROR(VLOOKUP($A71,'Season 8'!AF$4:CH$104,51,0),"0"),IFERROR(VLOOKUP($A71,'Season 9'!AF$4:CH$104,51,0),"0"),
IFERROR(VLOOKUP($A71,'Season 10'!AF$4:CH$104,51,0),"0"),IFERROR(VLOOKUP($A71,'Season 11'!AF$4:CH$104,51,0),"0"),
IFERROR(VLOOKUP($A71,'Season 12'!AF$4:CH$104,51,0),"0"),IFERROR(VLOOKUP($A71,'Season 13'!AF$4:CH$104,51,0),"0"),
IFERROR(VLOOKUP($A71,'Season 14'!AF$4:CH$104,51,0),"0"),IFERROR(VLOOKUP($A71,'Season 15'!AF$4:CH$104,51,0),"0"),)</f>
        <v>0</v>
      </c>
      <c r="AZ71" s="700">
        <f>SUM(IFERROR(VLOOKUP($A71,'Season 1'!AF$4:CC$104,32,0),"0"),IFERROR(VLOOKUP($A71,'Season 2'!AF$4:CC$104,37,0),"0"),)</f>
        <v>0</v>
      </c>
      <c r="BA71" s="692">
        <f>SUM(IFERROR(VLOOKUP($A71,'Season 1'!AF$4:CC$104,33,0),"0"),IFERROR(VLOOKUP($A71,'Season 2'!AF$4:CC$104,38,0),"0"),)</f>
        <v>0</v>
      </c>
      <c r="BB71" s="1023">
        <f>SUM(IFERROR(VLOOKUP($A71,'Season 1'!AF$4:CC$104,34,0),"0"),IFERROR(VLOOKUP($A71,'Season 2'!AF$4:CC$104,39,0),"0"),)</f>
        <v>0</v>
      </c>
      <c r="BC71" s="26">
        <f>SUM(IFERROR(VLOOKUP($A71,'Season 1'!AF$4:CC$104,35,0),"0"),IFERROR(VLOOKUP($A71,'Season 2'!AF$4:CC$104,40,0),"0"),)</f>
        <v>0</v>
      </c>
      <c r="BD71" s="699">
        <f>SUM(IFERROR(VLOOKUP($A71,'Season 1'!AF$4:CC$104,36,0),"0"),IFERROR(VLOOKUP($A71,'Season 2'!AF$4:CC$104,41,0),"0"),)</f>
        <v>0</v>
      </c>
      <c r="BE71" s="1111">
        <f>SUM(IFERROR(VLOOKUP($A71,'Season 1'!AF$4:CC$104,37,0),"0"),
IFERROR(VLOOKUP($A71,'Season 2'!AF$4:CC$104,47,0),"0"),IFERROR(VLOOKUP($A71,'Season 3'!AF$4:CH$104,52,0),"0"),
IFERROR(VLOOKUP($A71,'Season 4'!AF$4:CH$104,52,0),"0"),IFERROR(VLOOKUP($A71,'Season 5'!AF$4:CH$104,52,0),"0"),
IFERROR(VLOOKUP($A71,'Season 6'!AF$4:CH$104,52,0),"0"),IFERROR(VLOOKUP($A71,'Season 7'!AF$4:CH$104,52,0),"0"),
IFERROR(VLOOKUP($A71,'Season 8'!AF$4:CH$104,52,0),"0"),IFERROR(VLOOKUP($A71,'Season 9'!AF$4:CH$104,52,0),"0"),
IFERROR(VLOOKUP($A71,'Season 10'!AF$4:CH$104,52,0),"0"),IFERROR(VLOOKUP($A71,'Season 11'!AF$4:CH$104,52,0),"0"),
IFERROR(VLOOKUP($A71,'Season 12'!AF$4:CH$104,52,0),"0"),IFERROR(VLOOKUP($A71,'Season 13'!AF$4:CH$104,52,0),"0"),
IFERROR(VLOOKUP($A71,'Season 14'!AF$4:CH$104,52,0),"0"),IFERROR(VLOOKUP($A71,'Season 15'!AF$4:CH$104,52,0),"0"),)</f>
        <v>0</v>
      </c>
      <c r="BF71" s="1112">
        <f>SUM(IFERROR(VLOOKUP($A71,'Season 1'!AF$4:CC$104,38,0),"0"),
IFERROR(VLOOKUP($A71,'Season 2'!AF$4:CC$104,48,0),"0"),IFERROR(VLOOKUP($A71,'Season 3'!AF$4:CH$104,53,0),"0"),
IFERROR(VLOOKUP($A71,'Season 4'!AF$4:CH$104,53,0),"0"),IFERROR(VLOOKUP($A71,'Season 5'!AF$4:CH$104,53,0),"0"),
IFERROR(VLOOKUP($A71,'Season 6'!AF$4:CH$104,53,0),"0"),IFERROR(VLOOKUP($A71,'Season 7'!AF$4:CH$104,53,0),"0"),
IFERROR(VLOOKUP($A71,'Season 8'!AF$4:CH$104,53,0),"0"),IFERROR(VLOOKUP($A71,'Season 9'!AF$4:CH$104,53,0),"0"),
IFERROR(VLOOKUP($A71,'Season 10'!AF$4:CH$104,53,0),"0"),IFERROR(VLOOKUP($A71,'Season 11'!AF$4:CH$104,53,0),"0"),
IFERROR(VLOOKUP($A71,'Season 12'!AF$4:CH$104,53,0),"0"),IFERROR(VLOOKUP($A71,'Season 13'!AF$4:CH$104,53,0),"0"),
IFERROR(VLOOKUP($A71,'Season 14'!AF$4:CH$104,53,0),"0"),IFERROR(VLOOKUP($A71,'Season 15'!AF$4:CH$104,53,0),"0"),)</f>
        <v>0</v>
      </c>
      <c r="BG71" s="1061" t="e">
        <f t="shared" si="4"/>
        <v>#DIV/0!</v>
      </c>
      <c r="BI71" s="1100"/>
      <c r="BJ71" s="1100"/>
      <c r="BK71" s="1100"/>
      <c r="BL71" s="1100"/>
      <c r="BM71" s="1100"/>
      <c r="BN71" s="1100"/>
      <c r="BO71" s="334"/>
      <c r="BP71" s="334"/>
      <c r="BQ71" s="334"/>
      <c r="BR71" s="334"/>
      <c r="BS71" s="15">
        <f>IFERROR(VLOOKUP($A71,'Season 1'!$AF$4:$CH$104,39,0),"0")</f>
        <v>0</v>
      </c>
      <c r="BT71" s="15">
        <f>IFERROR(VLOOKUP($A71,'Season 1'!$AF$4:$CH$104,40,0),"0")</f>
        <v>0</v>
      </c>
      <c r="BU71" s="15">
        <f>IFERROR(VLOOKUP($A71,'Season 2'!$AF$4:$CH$104,49,0),"0")</f>
        <v>0</v>
      </c>
      <c r="BV71" s="15">
        <f>IFERROR(VLOOKUP($A71,'Season 2'!$AF$4:$CH$104,50,0),"0")</f>
        <v>0</v>
      </c>
      <c r="BW71" s="15">
        <f>IFERROR(VLOOKUP($A71,'Season 3'!$AF$4:$CH$104,54,0),"0")</f>
        <v>0</v>
      </c>
      <c r="BX71" s="15">
        <f>IFERROR(VLOOKUP($A71,'Season 3'!$AF$4:$CH$104,55,0),"0")</f>
        <v>0</v>
      </c>
      <c r="BY71" s="15" t="str">
        <f>IFERROR(VLOOKUP($A71,'Season 4'!$AF$4:$CH$104,54,0),"0")</f>
        <v>0</v>
      </c>
      <c r="BZ71" s="15" t="str">
        <f>IFERROR(VLOOKUP($A71,'Season 4'!$AF$4:$CH$104,55,0),"0")</f>
        <v>0</v>
      </c>
      <c r="CA71" s="15" t="str">
        <f>IFERROR(VLOOKUP($A71,'Season 5'!$AF$4:$CH$104,54,0),"0")</f>
        <v>0</v>
      </c>
      <c r="CB71" s="15" t="str">
        <f>IFERROR(VLOOKUP($A71,'Season 5'!$AF$4:$CH$104,55,0),"0")</f>
        <v>0</v>
      </c>
      <c r="CC71" s="15" t="str">
        <f>IFERROR(VLOOKUP($A71,'Season 6'!$AF$4:$CH$104,54,0),"0")</f>
        <v>0</v>
      </c>
      <c r="CD71" s="15" t="str">
        <f>IFERROR(VLOOKUP($A71,'Season 6'!$AF$4:$CH$104,55,0),"0")</f>
        <v>0</v>
      </c>
      <c r="CE71" s="15" t="str">
        <f>IFERROR(VLOOKUP($A71,'Season 7'!$AF$4:$CH$104,54,0),"0")</f>
        <v>0</v>
      </c>
      <c r="CF71" s="15" t="str">
        <f>IFERROR(VLOOKUP($A71,'Season 7'!$AF$4:$CH$104,55,0),"0")</f>
        <v>0</v>
      </c>
      <c r="CG71" s="15" t="str">
        <f>IFERROR(VLOOKUP($A71,'Season 8'!$AF$4:$CH$104,54,0),"0")</f>
        <v>0</v>
      </c>
      <c r="CH71" s="15" t="str">
        <f>IFERROR(VLOOKUP($A71,'Season 8'!$AF$4:$CH$104,55,0),"0")</f>
        <v>0</v>
      </c>
      <c r="CI71" s="15" t="str">
        <f>IFERROR(VLOOKUP($A71,'Season 9'!$AF$4:$CH$104,54,0),"0")</f>
        <v>0</v>
      </c>
      <c r="CJ71" s="15" t="str">
        <f>IFERROR(VLOOKUP($A71,'Season 9'!$AF$4:$CH$104,55,0),"0")</f>
        <v>0</v>
      </c>
      <c r="CK71" s="15" t="str">
        <f>IFERROR(VLOOKUP($A71,'Season 10'!$AF$4:$CH$104,54,0),"0")</f>
        <v>0</v>
      </c>
      <c r="CL71" s="15" t="str">
        <f>IFERROR(VLOOKUP($A71,'Season 10'!$AF$4:$CH$104,55,0),"0")</f>
        <v>0</v>
      </c>
      <c r="CM71" s="15" t="str">
        <f>IFERROR(VLOOKUP($A71,'Season 11'!$AF$4:$CH$104,54,0),"0")</f>
        <v>0</v>
      </c>
      <c r="CN71" s="15" t="str">
        <f>IFERROR(VLOOKUP($A71,'Season 11'!$AF$4:$CH$104,55,0),"0")</f>
        <v>0</v>
      </c>
      <c r="CO71" s="15" t="str">
        <f>IFERROR(VLOOKUP($A71,'Season 12'!$AF$4:$CH$104,54,0),"0")</f>
        <v>0</v>
      </c>
      <c r="CP71" s="15" t="str">
        <f>IFERROR(VLOOKUP($A71,'Season 12'!$AF$4:$CH$104,55,0),"0")</f>
        <v>0</v>
      </c>
      <c r="CQ71" s="15" t="str">
        <f>IFERROR(VLOOKUP($A71,'Season 13'!$AF$4:$CH$104,54,0),"0")</f>
        <v>0</v>
      </c>
      <c r="CR71" s="15" t="str">
        <f>IFERROR(VLOOKUP($A71,'Season 13'!$AF$4:$CH$104,55,0),"0")</f>
        <v>0</v>
      </c>
      <c r="CS71" s="15" t="str">
        <f>IFERROR(VLOOKUP($A71,'Season 14'!$AF$4:$CH$104,54,0),"0")</f>
        <v>0</v>
      </c>
      <c r="CT71" s="15" t="str">
        <f>IFERROR(VLOOKUP($A71,'Season 14'!$AF$4:$CH$104,55,0),"0")</f>
        <v>0</v>
      </c>
      <c r="CU71" s="15" t="str">
        <f>IFERROR(VLOOKUP($A71,'Season 15'!$AF$4:$CH$104,54,0),"0")</f>
        <v>0</v>
      </c>
      <c r="CV71" s="15" t="str">
        <f>IFERROR(VLOOKUP($A71,'Season 15'!$AF$4:$CH$104,55,0),"0")</f>
        <v>0</v>
      </c>
    </row>
    <row r="72" spans="1:100" x14ac:dyDescent="0.25">
      <c r="A72" s="2" t="s">
        <v>140</v>
      </c>
      <c r="B72" s="1021">
        <f>IFERROR(VLOOKUP('Data Totals'!A72,'Season 1'!AF$4:CC$104,2,FALSE),IFERROR(VLOOKUP('Data Totals'!A72,'Season 2'!AF$4:CC$104,2,FALSE),IFERROR(VLOOKUP('Data Totals'!A72,'Season 3'!AF$4:CC$104,2,FALSE),IFERROR(VLOOKUP('Data Totals'!A72,'Season 4'!AF$4:CC$104,2,FALSE),IFERROR(VLOOKUP('Data Totals'!A72,'Season 5'!AF$4:CC$104,2,FALSE),IFERROR(VLOOKUP('Data Totals'!A72,'Season 6'!AF$4:CC$104,2,FALSE),IFERROR(VLOOKUP('Data Totals'!A72,'Season 7'!AF$4:CC$104,2,FALSE),IFERROR(VLOOKUP('Data Totals'!A72,'Season 8'!AF$4:CC$104,2,FALSE),IFERROR(VLOOKUP('Data Totals'!A72,'Season 9'!AF$4:CC$104,2,FALSE),IFERROR(VLOOKUP('Data Totals'!A72,'Season 10'!AF$4:CC$104,2,FALSE),IFERROR(VLOOKUP('Data Totals'!A72,'Season 11'!AF$4:CC$104,2,FALSE),IFERROR(VLOOKUP('Data Totals'!A72,'Season 12'!AF$4:CC$104,2,FALSE),IFERROR(VLOOKUP('Data Totals'!A72,'Season 13'!AF$4:CC$104,2,FALSE),IFERROR(VLOOKUP('Data Totals'!A72,'Season 14'!AF$4:CC$104,2,FALSE),IFERROR(VLOOKUP('Data Totals'!A72,'Season 15'!AF$4:CC$104,2,FALSE),"N/A")))))))))))))))</f>
        <v>0</v>
      </c>
      <c r="C72" s="1022">
        <f>IFERROR(VLOOKUP('Data Totals'!A72,'Season 1'!AF$4:CC$104,3,FALSE),IFERROR(VLOOKUP('Data Totals'!A72,'Season 2'!AF$4:CC$104,3,FALSE),IFERROR(VLOOKUP('Data Totals'!A72,'Season 3'!AF$4:CC$104,3,FALSE),IFERROR(VLOOKUP('Data Totals'!A72,'Season 4'!AF$4:CC$104,3,FALSE),IFERROR(VLOOKUP('Data Totals'!A72,'Season 5'!AF$4:CC$104,3,FALSE),IFERROR(VLOOKUP('Data Totals'!A72,'Season 6'!AF$4:CC$104,3,FALSE),IFERROR(VLOOKUP('Data Totals'!A72,'Season 7'!AF$4:CC$104,3,FALSE),IFERROR(VLOOKUP('Data Totals'!A72,'Season 8'!AF$4:CC$104,3,FALSE),IFERROR(VLOOKUP('Data Totals'!A72,'Season 9'!AF$4:CC$104,3,FALSE),IFERROR(VLOOKUP('Data Totals'!A72,'Season 10'!AF$4:CC$104,3,FALSE),IFERROR(VLOOKUP('Data Totals'!A72,'Season 11'!AF$4:CC$104,3,FALSE),IFERROR(VLOOKUP('Data Totals'!A72,'Season 12'!AF$4:CC$104,3,FALSE),IFERROR(VLOOKUP('Data Totals'!A72,'Season 13'!AF$4:CC$104,3,FALSE),IFERROR(VLOOKUP('Data Totals'!A72,'Season 14'!AF$4:CC$104,3,FALSE),IFERROR(VLOOKUP('Data Totals'!A72,'Season 15'!AF$4:CC$104,3,FALSE),"N/A")))))))))))))))</f>
        <v>0</v>
      </c>
      <c r="D72" s="1022">
        <f>IFERROR(VLOOKUP('Data Totals'!A72,'Season 1'!AF$4:CC$104,4,FALSE),IFERROR(VLOOKUP('Data Totals'!A72,'Season 2'!AF$4:CC$104,4,FALSE),IFERROR(VLOOKUP('Data Totals'!A72,'Season 3'!AF$4:CC$104,4,FALSE),IFERROR(VLOOKUP('Data Totals'!A72,'Season 4'!AF$4:CC$104,4,FALSE),IFERROR(VLOOKUP('Data Totals'!A72,'Season 5'!AF$4:CC$104,4,FALSE),IFERROR(VLOOKUP('Data Totals'!A72,'Season 6'!AF$4:CC$104,4,FALSE),IFERROR(VLOOKUP('Data Totals'!A72,'Season 7'!AF$4:CC$104,4,FALSE),IFERROR(VLOOKUP('Data Totals'!A72,'Season 8'!AF$4:CC$104,4,FALSE),IFERROR(VLOOKUP('Data Totals'!A72,'Season 9'!AF$4:CC$104,4,FALSE),IFERROR(VLOOKUP('Data Totals'!A72,'Season 10'!AF$4:CC$104,4,FALSE),IFERROR(VLOOKUP('Data Totals'!A72,'Season 11'!AF$4:CC$104,4,FALSE),IFERROR(VLOOKUP('Data Totals'!A72,'Season 12'!AF$4:CC$104,4,FALSE),IFERROR(VLOOKUP('Data Totals'!A72,'Season 13'!AF$4:CC$104,4,FALSE),IFERROR(VLOOKUP('Data Totals'!A72,'Season 14'!AF$4:CC$104,4,FALSE),IFERROR(VLOOKUP('Data Totals'!A72,'Season 15'!AF$4:CC$104,4,FALSE),"N/A")))))))))))))))</f>
        <v>0</v>
      </c>
      <c r="E72" s="1022">
        <f t="shared" si="2"/>
        <v>0</v>
      </c>
      <c r="F72" s="692">
        <f>SUM(IFERROR(VLOOKUP(A72,BI$3:BN$152,2,0),"0"),IFERROR(VLOOKUP(A72,'Season 1'!AF$4:CC$104,6,0),"0"),
IFERROR(VLOOKUP(A72,'Season 2'!AF$4:CC$104,6,0),"0"),IFERROR(VLOOKUP(A72,'Season 3'!AF$4:CC$104,6,0),"0"),
IFERROR(VLOOKUP(A72,'Season 4'!AF$4:CC$104,6,0),"0"),IFERROR(VLOOKUP(A72,'Season 5'!AF$4:CC$104,6,0),"0"),
IFERROR(VLOOKUP(A72,'Season 6'!AF$4:CC$104,6,0),"0"),IFERROR(VLOOKUP(A72,'Season 7'!AF$4:CC$104,6,0),"0"),
IFERROR(VLOOKUP(A72,'Season 8'!AF$4:CC$104,6,0),"0"),IFERROR(VLOOKUP(A72,'Season 9'!AF$4:CC$104,6,0),"0"),
IFERROR(VLOOKUP(A72,'Season 10'!AF$4:CC$104,6,0),"0"),IFERROR(VLOOKUP(A72,'Season 11'!AF$4:CC$104,6,0),"0"),
IFERROR(VLOOKUP(A72,'Season 12'!AF$4:CC$104,6,0),"0"),IFERROR(VLOOKUP(A72,'Season 13'!AF$4:CC$104,6,0),"0"),
IFERROR(VLOOKUP(A72,'Season 14'!AF$4:CC$104,6,0),"0"),IFERROR(VLOOKUP(A72,'Season 15'!AF$4:CC$104,6,0),"0"),)</f>
        <v>0</v>
      </c>
      <c r="G72" s="692">
        <f>SUM(IFERROR(VLOOKUP(A72,'Season 1'!AF$4:CC$104,7,0),"0"),
IFERROR(VLOOKUP(A72,'Season 2'!AF$4:CC$104,7,0),"0"),IFERROR(VLOOKUP(A72,'Season 3'!AF$4:CC$104,7,0),"0"),
IFERROR(VLOOKUP(A72,'Season 4'!AF$4:CC$104,7,0),"0"),IFERROR(VLOOKUP(A72,'Season 5'!AF$4:CC$104,7,0),"0"),
IFERROR(VLOOKUP(A72,'Season 6'!AF$4:CC$104,7,0),"0"),IFERROR(VLOOKUP(A72,'Season 7'!AF$4:CC$104,7,0),"0"),
IFERROR(VLOOKUP(A72,'Season 8'!AF$4:CC$104,7,0),"0"),IFERROR(VLOOKUP(A72,'Season 9'!AF$4:CC$104,7,0),"0"),
IFERROR(VLOOKUP(A72,'Season 10'!AF$4:CC$104,7,0),"0"),IFERROR(VLOOKUP(A72,'Season 11'!AF$4:CC$104,7,0),"0"),
IFERROR(VLOOKUP(A72,'Season 12'!AF$4:CC$104,7,0),"0"),IFERROR(VLOOKUP(A72,'Season 13'!AF$4:CC$104,7,0),"0"),
IFERROR(VLOOKUP(A72,'Season 14'!AF$4:CC$104,7,0),"0"),IFERROR(VLOOKUP(A72,'Season 15'!AF$4:CC$104,7,0),"0"),)</f>
        <v>0</v>
      </c>
      <c r="H72" s="556">
        <f>SUM(IFERROR(VLOOKUP(A72,'Season 1'!AF$4:CC$104,8,0),"0"),
IFERROR(VLOOKUP(A72,'Season 2'!AF$4:CC$104,8,0),"0"),IFERROR(VLOOKUP(A72,'Season 3'!AF$4:CC$104,8,0),"0"),
IFERROR(VLOOKUP(A72,'Season 4'!AF$4:CC$104,8,0),"0"),IFERROR(VLOOKUP(A72,'Season 5'!AF$4:CC$104,8,0),"0"),
IFERROR(VLOOKUP(A72,'Season 6'!AF$4:CC$104,8,0),"0"),IFERROR(VLOOKUP(A72,'Season 7'!AF$4:CC$104,8,0),"0"),
IFERROR(VLOOKUP(A72,'Season 8'!AF$4:CC$104,8,0),"0"),IFERROR(VLOOKUP(A72,'Season 9'!AF$4:CC$104,8,0),"0"),
IFERROR(VLOOKUP(A72,'Season 10'!AF$4:CC$104,8,0),"0"),IFERROR(VLOOKUP(A72,'Season 11'!AF$4:CC$104,8,0),"0"),
IFERROR(VLOOKUP(A72,'Season 12'!AF$4:CC$104,8,0),"0"),IFERROR(VLOOKUP(A72,'Season 13'!AF$4:CC$104,8,0),"0"),
IFERROR(VLOOKUP(A72,'Season 14'!AF$4:CC$104,8,0),"0"),IFERROR(VLOOKUP(A72,'Season 15'!AF$4:CC$104,8,0),"0"),)</f>
        <v>0</v>
      </c>
      <c r="I72" s="1023">
        <f>SUM(IFERROR(VLOOKUP(A72,'Season 1'!AF$4:CC$104,9,0),"0"),
IFERROR(VLOOKUP(A72,'Season 2'!AF$4:CC$104,9,0),"0"),IFERROR(VLOOKUP(A72,'Season 3'!AF$4:CC$104,9,0),"0"),
IFERROR(VLOOKUP(A72,'Season 4'!AF$4:CC$104,9,0),"0"),IFERROR(VLOOKUP(A72,'Season 5'!AF$4:CC$104,9,0),"0"),
IFERROR(VLOOKUP(A72,'Season 6'!AF$4:CC$104,9,0),"0"),IFERROR(VLOOKUP(A72,'Season 7'!AF$4:CC$104,9,0),"0"),
IFERROR(VLOOKUP(A72,'Season 8'!AF$4:CC$104,9,0),"0"),IFERROR(VLOOKUP(A72,'Season 9'!AF$4:CC$104,9,0),"0"),
IFERROR(VLOOKUP(A72,'Season 10'!AF$4:CC$104,9,0),"0"),IFERROR(VLOOKUP(A72,'Season 11'!AF$4:CC$104,9,0),"0"),
IFERROR(VLOOKUP(A72,'Season 12'!AF$4:CC$104,9,0),"0"),IFERROR(VLOOKUP(A72,'Season 13'!AF$4:CC$104,9,0),"0"),
IFERROR(VLOOKUP(A72,'Season 14'!AF$4:CC$104,9,0),"0"),IFERROR(VLOOKUP(A72,'Season 15'!AF$4:CC$104,9,0),"0"),)</f>
        <v>0</v>
      </c>
      <c r="J72" s="26">
        <f>SUM(IFERROR(VLOOKUP(A72,BI$3:BN$152,3,0),"0"),IFERROR(VLOOKUP(A72,'Season 1'!AF$4:CC$104,10,0),"0"),
IFERROR(VLOOKUP(A72,'Season 2'!AF$4:CC$104,10,0),"0"),IFERROR(VLOOKUP(A72,'Season 3'!AF$4:CC$104,10,0),"0"),
IFERROR(VLOOKUP(A72,'Season 4'!AF$4:CC$104,10,0),"0"),IFERROR(VLOOKUP(A72,'Season 5'!AF$4:CC$104,10,0),"0"),
IFERROR(VLOOKUP(A72,'Season 6'!AF$4:CC$104,10,0),"0"),IFERROR(VLOOKUP(A72,'Season 7'!AF$4:CC$104,10,0),"0"),
IFERROR(VLOOKUP(A72,'Season 8'!AF$4:CC$104,10,0),"0"),IFERROR(VLOOKUP(A72,'Season 9'!AF$4:CC$104,10,0),"0"),
IFERROR(VLOOKUP(A72,'Season 10'!AF$4:CC$104,10,0),"0"),IFERROR(VLOOKUP(A72,'Season 11'!AF$4:CC$104,10,0),"0"),
IFERROR(VLOOKUP(A72,'Season 12'!AF$4:CC$104,10,0),"0"),IFERROR(VLOOKUP(A72,'Season 13'!AF$4:CC$104,10,0),"0"),
IFERROR(VLOOKUP(A72,'Season 14'!AF$4:CC$104,10,0),"0"),IFERROR(VLOOKUP(A72,'Season 15'!AF$4:CC$104,10,0),"0"),)</f>
        <v>0</v>
      </c>
      <c r="K72" s="699">
        <f>SUM(IFERROR(VLOOKUP(A72,BI$3:BN$152,4,0),"0"),IFERROR(VLOOKUP(A72,'Season 1'!AF$4:CC$104,11,0),"0"),
IFERROR(VLOOKUP(A72,'Season 2'!AF$4:CC$104,11,0),"0"),IFERROR(VLOOKUP(A72,'Season 3'!AF$4:CC$104,11,0),"0"),
IFERROR(VLOOKUP(A72,'Season 4'!AF$4:CC$104,11,0),"0"),IFERROR(VLOOKUP(A72,'Season 5'!AF$4:CC$104,11,0),"0"),
IFERROR(VLOOKUP(A72,'Season 6'!AF$4:CC$104,11,0),"0"),IFERROR(VLOOKUP(A72,'Season 7'!AF$4:CC$104,11,0),"0"),
IFERROR(VLOOKUP(A72,'Season 8'!AF$4:CC$104,11,0),"0"),IFERROR(VLOOKUP(A72,'Season 9'!AF$4:CC$104,11,0),"0"),
IFERROR(VLOOKUP(A72,'Season 10'!AF$4:CC$104,11,0),"0"),IFERROR(VLOOKUP(A72,'Season 11'!AF$4:CC$104,11,0),"0"),
IFERROR(VLOOKUP(A72,'Season 12'!AF$4:CC$104,11,0),"0"),IFERROR(VLOOKUP(A72,'Season 13'!AF$4:CC$104,11,0),"0"),
IFERROR(VLOOKUP(A72,'Season 14'!AF$4:CC$104,11,0),"0"),IFERROR(VLOOKUP(A72,'Season 15'!AF$4:CC$104,11,0),"0"),)</f>
        <v>0</v>
      </c>
      <c r="L72" s="700">
        <f>SUM(IFERROR(VLOOKUP($A72,'Season 1'!AF$4:CC$104,12,0),"0"),
IFERROR(VLOOKUP($A72,'Season 2'!AF$4:CC$104,12,0),"0"),IFERROR(VLOOKUP($A72,'Season 3'!AF$4:CC$104,12,0),"0"),
IFERROR(VLOOKUP($A72,'Season 4'!AF$4:CC$104,12,0),"0"),IFERROR(VLOOKUP($A72,'Season 5'!AF$4:CC$104,12,0),"0"),
IFERROR(VLOOKUP($A72,'Season 6'!AF$4:CC$104,12,0),"0"),IFERROR(VLOOKUP($A72,'Season 7'!AF$4:CC$104,12,0),"0"),
IFERROR(VLOOKUP($A72,'Season 8'!AF$4:CC$104,12,0),"0"),IFERROR(VLOOKUP($A72,'Season 9'!AF$4:CC$104,12,0),"0"),
IFERROR(VLOOKUP($A72,'Season 10'!AF$4:CC$104,12,0),"0"),IFERROR(VLOOKUP($A72,'Season 11'!AF$4:CC$104,12,0),"0"),
IFERROR(VLOOKUP($A72,'Season 12'!AF$4:CC$104,12,0),"0"),IFERROR(VLOOKUP($A72,'Season 13'!AF$4:CC$104,12,0),"0"),
IFERROR(VLOOKUP($A72,'Season 14'!AF$4:CC$104,12,0),"0"),IFERROR(VLOOKUP($A72,'Season 15'!AF$4:CC$104,12,0),"0"),)</f>
        <v>0</v>
      </c>
      <c r="M72" s="692">
        <f>SUM(IFERROR(VLOOKUP($A72,'Season 1'!AF$4:CC$104,13,0),"0"),
IFERROR(VLOOKUP($A72,'Season 2'!AF$4:CC$104,13,0),"0"),IFERROR(VLOOKUP($A72,'Season 3'!AF$4:CC$104,13,0),"0"),
IFERROR(VLOOKUP($A72,'Season 4'!AF$4:CC$104,13,0),"0"),IFERROR(VLOOKUP($A72,'Season 5'!AF$4:CC$104,13,0),"0"),
IFERROR(VLOOKUP($A72,'Season 6'!AF$4:CC$104,13,0),"0"),IFERROR(VLOOKUP($A72,'Season 7'!AF$4:CC$104,13,0),"0"),
IFERROR(VLOOKUP($A72,'Season 8'!AF$4:CC$104,13,0),"0"),IFERROR(VLOOKUP($A72,'Season 9'!AF$4:CC$104,13,0),"0"),
IFERROR(VLOOKUP($A72,'Season 10'!AF$4:CC$104,13,0),"0"),IFERROR(VLOOKUP($A72,'Season 11'!AF$4:CC$104,13,0),"0"),
IFERROR(VLOOKUP($A72,'Season 12'!AF$4:CC$104,13,0),"0"),IFERROR(VLOOKUP($A72,'Season 13'!AF$4:CC$104,13,0),"0"),
IFERROR(VLOOKUP($A72,'Season 14'!AF$4:CC$104,13,0),"0"),IFERROR(VLOOKUP($A72,'Season 15'!AF$4:CC$104,13,0),"0"),)</f>
        <v>0</v>
      </c>
      <c r="N72" s="1023">
        <f>SUM(IFERROR(VLOOKUP($A72,'Season 1'!AF$4:CC$104,14,0),"0"),
IFERROR(VLOOKUP($A72,'Season 2'!AF$4:CC$104,14,0),"0"),IFERROR(VLOOKUP($A72,'Season 3'!AF$4:CC$104,14,0),"0"),
IFERROR(VLOOKUP($A72,'Season 4'!AF$4:CC$104,14,0),"0"),IFERROR(VLOOKUP($A72,'Season 5'!AF$4:CC$104,14,0),"0"),
IFERROR(VLOOKUP($A72,'Season 6'!AF$4:CC$104,14,0),"0"),IFERROR(VLOOKUP($A72,'Season 7'!AF$4:CC$104,14,0),"0"),
IFERROR(VLOOKUP($A72,'Season 8'!AF$4:CC$104,14,0),"0"),IFERROR(VLOOKUP($A72,'Season 9'!AF$4:CC$104,14,0),"0"),
IFERROR(VLOOKUP($A72,'Season 10'!AF$4:CC$104,14,0),"0"),IFERROR(VLOOKUP($A72,'Season 11'!AF$4:CC$104,14,0),"0"),
IFERROR(VLOOKUP($A72,'Season 12'!AF$4:CC$104,14,0),"0"),IFERROR(VLOOKUP($A72,'Season 13'!AF$4:CC$104,14,0),"0"),
IFERROR(VLOOKUP($A72,'Season 14'!AF$4:CC$104,14,0),"0"),IFERROR(VLOOKUP($A72,'Season 15'!AF$4:CC$104,14,0),"0"),)</f>
        <v>0</v>
      </c>
      <c r="O72" s="26">
        <f>SUM(IFERROR(VLOOKUP($A72,'Season 1'!AF$4:CC$104,15,0),"0"),
IFERROR(VLOOKUP($A72,'Season 2'!AF$4:CC$104,15,0),"0"),IFERROR(VLOOKUP($A72,'Season 3'!AF$4:CC$104,15,0),"0"),
IFERROR(VLOOKUP($A72,'Season 4'!AF$4:CC$104,15,0),"0"),IFERROR(VLOOKUP($A72,'Season 5'!AF$4:CC$104,15,0),"0"),
IFERROR(VLOOKUP($A72,'Season 6'!AF$4:CC$104,15,0),"0"),IFERROR(VLOOKUP($A72,'Season 7'!AF$4:CC$104,15,0),"0"),
IFERROR(VLOOKUP($A72,'Season 8'!AF$4:CC$104,15,0),"0"),IFERROR(VLOOKUP($A72,'Season 9'!AF$4:CC$104,15,0),"0"),
IFERROR(VLOOKUP($A72,'Season 10'!AF$4:CC$104,15,0),"0"),IFERROR(VLOOKUP($A72,'Season 11'!AF$4:CC$104,15,0),"0"),
IFERROR(VLOOKUP($A72,'Season 12'!AF$4:CC$104,15,0),"0"),IFERROR(VLOOKUP($A72,'Season 13'!AF$4:CC$104,15,0),"0"),
IFERROR(VLOOKUP($A72,'Season 14'!AF$4:CC$104,15,0),"0"),IFERROR(VLOOKUP($A72,'Season 15'!AF$4:CC$104,15,0),"0"),)</f>
        <v>0</v>
      </c>
      <c r="P72" s="699">
        <f>SUM(IFERROR(VLOOKUP($A72,'Season 1'!AF$4:CC$104,16,0),"0"),
IFERROR(VLOOKUP($A72,'Season 2'!AF$4:CC$104,16,0),"0"),IFERROR(VLOOKUP($A72,'Season 3'!AF$4:CC$104,16,0),"0"),
IFERROR(VLOOKUP($A72,'Season 4'!AF$4:CC$104,16,0),"0"),IFERROR(VLOOKUP($A72,'Season 5'!AF$4:CC$104,16,0),"0"),
IFERROR(VLOOKUP($A72,'Season 6'!AF$4:CC$104,16,0),"0"),IFERROR(VLOOKUP($A72,'Season 7'!AF$4:CC$104,16,0),"0"),
IFERROR(VLOOKUP($A72,'Season 8'!AF$4:CC$104,16,0),"0"),IFERROR(VLOOKUP($A72,'Season 9'!AF$4:CC$104,16,0),"0"),
IFERROR(VLOOKUP($A72,'Season 10'!AF$4:CC$104,16,0),"0"),IFERROR(VLOOKUP($A72,'Season 11'!AF$4:CC$104,16,0),"0"),
IFERROR(VLOOKUP($A72,'Season 12'!AF$4:CC$104,16,0),"0"),IFERROR(VLOOKUP($A72,'Season 13'!AF$4:CC$104,16,0),"0"),
IFERROR(VLOOKUP($A72,'Season 14'!AF$4:CC$104,16,0),"0"),IFERROR(VLOOKUP($A72,'Season 15'!AF$4:CC$104,16,0),"0"),)</f>
        <v>0</v>
      </c>
      <c r="Q72" s="700">
        <f>SUM(IFERROR(VLOOKUP($A72,'Season 1'!AF$4:CC$104,17,0),"0"),
IFERROR(VLOOKUP($A72,'Season 2'!AF$4:CC$104,17,0),"0"),IFERROR(VLOOKUP($A72,'Season 3'!AF$4:CC$104,17,0),"0"),
IFERROR(VLOOKUP($A72,'Season 4'!AF$4:CC$104,17,0),"0"),IFERROR(VLOOKUP($A72,'Season 5'!AF$4:CC$104,17,0),"0"),
IFERROR(VLOOKUP($A72,'Season 6'!AF$4:CC$104,17,0),"0"),IFERROR(VLOOKUP($A72,'Season 7'!AF$4:CC$104,17,0),"0"),
IFERROR(VLOOKUP($A72,'Season 8'!AF$4:CC$104,17,0),"0"),IFERROR(VLOOKUP($A72,'Season 9'!AF$4:CC$104,17,0),"0"),
IFERROR(VLOOKUP($A72,'Season 10'!AF$4:CC$104,17,0),"0"),IFERROR(VLOOKUP($A72,'Season 11'!AF$4:CC$104,17,0),"0"),
IFERROR(VLOOKUP($A72,'Season 12'!AF$4:CC$104,17,0),"0"),IFERROR(VLOOKUP($A72,'Season 13'!AF$4:CC$104,17,0),"0"),
IFERROR(VLOOKUP($A72,'Season 14'!AF$4:CC$104,17,0),"0"),IFERROR(VLOOKUP($A72,'Season 15'!AF$4:CC$104,17,0),"0"),)</f>
        <v>0</v>
      </c>
      <c r="R72" s="692">
        <f>SUM(IFERROR(VLOOKUP($A72,'Season 1'!AF$4:CC$104,18,0),"0"),
IFERROR(VLOOKUP($A72,'Season 2'!AF$4:CC$104,18,0),"0"),IFERROR(VLOOKUP($A72,'Season 3'!AF$4:CC$104,18,0),"0"),
IFERROR(VLOOKUP($A72,'Season 4'!AF$4:CC$104,18,0),"0"),IFERROR(VLOOKUP($A72,'Season 5'!AF$4:CC$104,18,0),"0"),
IFERROR(VLOOKUP($A72,'Season 6'!AF$4:CC$104,18,0),"0"),IFERROR(VLOOKUP($A72,'Season 7'!AF$4:CC$104,18,0),"0"),
IFERROR(VLOOKUP($A72,'Season 8'!AF$4:CC$104,18,0),"0"),IFERROR(VLOOKUP($A72,'Season 9'!AF$4:CC$104,18,0),"0"),
IFERROR(VLOOKUP($A72,'Season 10'!AF$4:CC$104,18,0),"0"),IFERROR(VLOOKUP($A72,'Season 11'!AF$4:CC$104,18,0),"0"),
IFERROR(VLOOKUP($A72,'Season 12'!AF$4:CC$104,18,0),"0"),IFERROR(VLOOKUP($A72,'Season 13'!AF$4:CC$104,18,0),"0"),
IFERROR(VLOOKUP($A72,'Season 14'!AF$4:CC$104,18,0),"0"),IFERROR(VLOOKUP($A72,'Season 15'!AF$4:CC$104,18,0),"0"),)</f>
        <v>0</v>
      </c>
      <c r="S72" s="1023">
        <f>SUM(IFERROR(VLOOKUP($A72,'Season 1'!AF$4:CC$104,19,0),"0"),
IFERROR(VLOOKUP($A72,'Season 2'!AF$4:CC$104,19,0),"0"),IFERROR(VLOOKUP($A72,'Season 3'!AF$4:CC$104,19,0),"0"),
IFERROR(VLOOKUP($A72,'Season 4'!AF$4:CC$104,19,0),"0"),IFERROR(VLOOKUP($A72,'Season 5'!AF$4:CC$104,19,0),"0"),
IFERROR(VLOOKUP($A72,'Season 6'!AF$4:CC$104,19,0),"0"),IFERROR(VLOOKUP($A72,'Season 7'!AF$4:CC$104,19,0),"0"),
IFERROR(VLOOKUP($A72,'Season 8'!AF$4:CC$104,19,0),"0"),IFERROR(VLOOKUP($A72,'Season 9'!AF$4:CC$104,19,0),"0"),
IFERROR(VLOOKUP($A72,'Season 10'!AF$4:CC$104,19,0),"0"),IFERROR(VLOOKUP($A72,'Season 11'!AF$4:CC$104,19,0),"0"),
IFERROR(VLOOKUP($A72,'Season 12'!AF$4:CC$104,19,0),"0"),IFERROR(VLOOKUP($A72,'Season 13'!AF$4:CC$104,19,0),"0"),
IFERROR(VLOOKUP($A72,'Season 14'!AF$4:CC$104,19,0),"0"),IFERROR(VLOOKUP($A72,'Season 15'!AF$4:CC$104,19,0),"0"),)</f>
        <v>0</v>
      </c>
      <c r="T72" s="26">
        <f>SUM(IFERROR(VLOOKUP($A72,'Season 1'!AF$4:CC$104,20,0),"0"),
IFERROR(VLOOKUP($A72,'Season 2'!AF$4:CC$104,20,0),"0"),IFERROR(VLOOKUP($A72,'Season 3'!AF$4:CC$104,20,0),"0"),
IFERROR(VLOOKUP($A72,'Season 4'!AF$4:CC$104,20,0),"0"),IFERROR(VLOOKUP($A72,'Season 5'!AF$4:CC$104,20,0),"0"),
IFERROR(VLOOKUP($A72,'Season 6'!AF$4:CC$104,20,0),"0"),IFERROR(VLOOKUP($A72,'Season 7'!AF$4:CC$104,20,0),"0"),
IFERROR(VLOOKUP($A72,'Season 8'!AF$4:CC$104,20,0),"0"),IFERROR(VLOOKUP($A72,'Season 9'!AF$4:CC$104,20,0),"0"),
IFERROR(VLOOKUP($A72,'Season 10'!AF$4:CC$104,20,0),"0"),IFERROR(VLOOKUP($A72,'Season 11'!AF$4:CC$104,20,0),"0"),
IFERROR(VLOOKUP($A72,'Season 12'!AF$4:CC$104,20,0),"0"),IFERROR(VLOOKUP($A72,'Season 13'!AF$4:CC$104,20,0),"0"),
IFERROR(VLOOKUP($A72,'Season 14'!AF$4:CC$104,20,0),"0"),IFERROR(VLOOKUP($A72,'Season 15'!AF$4:CC$104,20,0),"0"),)</f>
        <v>0</v>
      </c>
      <c r="U72" s="699">
        <f>SUM(IFERROR(VLOOKUP($A72,'Season 1'!AF$4:CC$104,21,0),"0"),
IFERROR(VLOOKUP($A72,'Season 2'!AF$4:CC$104,21,0),"0"),IFERROR(VLOOKUP($A72,'Season 3'!AF$4:CC$104,21,0),"0"),
IFERROR(VLOOKUP($A72,'Season 4'!AF$4:CC$104,21,0),"0"),IFERROR(VLOOKUP($A72,'Season 5'!AF$4:CC$104,21,0),"0"),
IFERROR(VLOOKUP($A72,'Season 6'!AF$4:CC$104,21,0),"0"),IFERROR(VLOOKUP($A72,'Season 7'!AF$4:CC$104,21,0),"0"),
IFERROR(VLOOKUP($A72,'Season 8'!AF$4:CC$104,21,0),"0"),IFERROR(VLOOKUP($A72,'Season 9'!AF$4:CC$104,21,0),"0"),
IFERROR(VLOOKUP($A72,'Season 10'!AF$4:CC$104,21,0),"0"),IFERROR(VLOOKUP($A72,'Season 11'!AF$4:CC$104,21,0),"0"),
IFERROR(VLOOKUP($A72,'Season 12'!AF$4:CC$104,21,0),"0"),IFERROR(VLOOKUP($A72,'Season 13'!AF$4:CC$104,21,0),"0"),
IFERROR(VLOOKUP($A72,'Season 14'!AF$4:CC$104,21,0),"0"),IFERROR(VLOOKUP($A72,'Season 15'!AF$4:CC$104,21,0),"0"),)</f>
        <v>0</v>
      </c>
      <c r="V72" s="700">
        <f>SUM(IFERROR(VLOOKUP($A72,'Season 1'!AF$4:CC$104,22,0),"0"),
IFERROR(VLOOKUP($A72,'Season 2'!AF$4:CC$104,22,0),"0"),IFERROR(VLOOKUP($A72,'Season 3'!AF$4:CC$104,22,0),"0"),
IFERROR(VLOOKUP($A72,'Season 4'!AF$4:CC$104,22,0),"0"),IFERROR(VLOOKUP($A72,'Season 5'!AF$4:CC$104,22,0),"0"),
IFERROR(VLOOKUP($A72,'Season 6'!AF$4:CC$104,22,0),"0"),IFERROR(VLOOKUP($A72,'Season 7'!AF$4:CC$104,22,0),"0"),
IFERROR(VLOOKUP($A72,'Season 8'!AF$4:CC$104,22,0),"0"),IFERROR(VLOOKUP($A72,'Season 9'!AF$4:CC$104,22,0),"0"),
IFERROR(VLOOKUP($A72,'Season 10'!AF$4:CC$104,22,0),"0"),IFERROR(VLOOKUP($A72,'Season 11'!AF$4:CC$104,22,0),"0"),
IFERROR(VLOOKUP($A72,'Season 12'!AF$4:CC$104,22,0),"0"),IFERROR(VLOOKUP($A72,'Season 13'!AF$4:CC$104,22,0),"0"),
IFERROR(VLOOKUP($A72,'Season 14'!AF$4:CC$104,22,0),"0"),IFERROR(VLOOKUP($A72,'Season 15'!AF$4:CC$104,22,0),"0"),)</f>
        <v>0</v>
      </c>
      <c r="W72" s="692">
        <f>SUM(IFERROR(VLOOKUP($A72,'Season 1'!AF$4:CC$104,23,0),"0"),
IFERROR(VLOOKUP($A72,'Season 2'!AF$4:CC$104,23,0),"0"),IFERROR(VLOOKUP($A72,'Season 3'!AF$4:CC$104,23,0),"0"),
IFERROR(VLOOKUP($A72,'Season 4'!AF$4:CC$104,23,0),"0"),IFERROR(VLOOKUP($A72,'Season 5'!AF$4:CC$104,23,0),"0"),
IFERROR(VLOOKUP($A72,'Season 6'!AF$4:CC$104,23,0),"0"),IFERROR(VLOOKUP($A72,'Season 7'!AF$4:CC$104,23,0),"0"),
IFERROR(VLOOKUP($A72,'Season 8'!AF$4:CC$104,23,0),"0"),IFERROR(VLOOKUP($A72,'Season 9'!AF$4:CC$104,23,0),"0"),
IFERROR(VLOOKUP($A72,'Season 10'!AF$4:CC$104,23,0),"0"),IFERROR(VLOOKUP($A72,'Season 11'!AF$4:CC$104,23,0),"0"),
IFERROR(VLOOKUP($A72,'Season 12'!AF$4:CC$104,23,0),"0"),IFERROR(VLOOKUP($A72,'Season 13'!AF$4:CC$104,23,0),"0"),
IFERROR(VLOOKUP($A72,'Season 14'!AF$4:CC$104,23,0),"0"),IFERROR(VLOOKUP($A72,'Season 15'!AF$4:CC$104,23,0),"0"),)</f>
        <v>0</v>
      </c>
      <c r="X72" s="1023">
        <f>SUM(IFERROR(VLOOKUP($A72,'Season 1'!AF$4:CC$104,24,0),"0"),
IFERROR(VLOOKUP($A72,'Season 2'!AF$4:CC$104,24,0),"0"),IFERROR(VLOOKUP($A72,'Season 3'!AF$4:CC$104,24,0),"0"),
IFERROR(VLOOKUP($A72,'Season 4'!AF$4:CC$104,24,0),"0"),IFERROR(VLOOKUP($A72,'Season 5'!AF$4:CC$104,24,0),"0"),
IFERROR(VLOOKUP($A72,'Season 6'!AF$4:CC$104,24,0),"0"),IFERROR(VLOOKUP($A72,'Season 7'!AF$4:CC$104,24,0),"0"),
IFERROR(VLOOKUP($A72,'Season 8'!AF$4:CC$104,24,0),"0"),IFERROR(VLOOKUP($A72,'Season 9'!AF$4:CC$104,24,0),"0"),
IFERROR(VLOOKUP($A72,'Season 10'!AF$4:CC$104,24,0),"0"),IFERROR(VLOOKUP($A72,'Season 11'!AF$4:CC$104,24,0),"0"),
IFERROR(VLOOKUP($A72,'Season 12'!AF$4:CC$104,24,0),"0"),IFERROR(VLOOKUP($A72,'Season 13'!AF$4:CC$104,24,0),"0"),
IFERROR(VLOOKUP($A72,'Season 14'!AF$4:CC$104,24,0),"0"),IFERROR(VLOOKUP($A72,'Season 15'!AF$4:CC$104,24,0),"0"),)</f>
        <v>0</v>
      </c>
      <c r="Y72" s="26">
        <f>SUM(IFERROR(VLOOKUP($A72,'Season 1'!AF$4:CC$104,25,0),"0"),
IFERROR(VLOOKUP($A72,'Season 2'!AF$4:CC$104,25,0),"0"),IFERROR(VLOOKUP($A72,'Season 3'!AF$4:CC$104,25,0),"0"),
IFERROR(VLOOKUP($A72,'Season 4'!AF$4:CC$104,25,0),"0"),IFERROR(VLOOKUP($A72,'Season 5'!AF$4:CC$104,25,0),"0"),
IFERROR(VLOOKUP($A72,'Season 6'!AF$4:CC$104,25,0),"0"),IFERROR(VLOOKUP($A72,'Season 7'!AF$4:CC$104,25,0),"0"),
IFERROR(VLOOKUP($A72,'Season 8'!AF$4:CC$104,25,0),"0"),IFERROR(VLOOKUP($A72,'Season 9'!AF$4:CC$104,25,0),"0"),
IFERROR(VLOOKUP($A72,'Season 10'!AF$4:CC$104,25,0),"0"),IFERROR(VLOOKUP($A72,'Season 11'!AF$4:CC$104,25,0),"0"),
IFERROR(VLOOKUP($A72,'Season 12'!AF$4:CC$104,25,0),"0"),IFERROR(VLOOKUP($A72,'Season 13'!AF$4:CC$104,25,0),"0"),
IFERROR(VLOOKUP($A72,'Season 14'!AF$4:CC$104,25,0),"0"),IFERROR(VLOOKUP($A72,'Season 15'!AF$4:CC$104,25,0),"0"),)</f>
        <v>0</v>
      </c>
      <c r="Z72" s="699">
        <f>SUM(IFERROR(VLOOKUP($A72,'Season 1'!AF$4:CC$104,26,0),"0"),
IFERROR(VLOOKUP($A72,'Season 2'!AF$4:CC$104,26,0),"0"),IFERROR(VLOOKUP($A72,'Season 3'!AF$4:CC$104,26,0),"0"),
IFERROR(VLOOKUP($A72,'Season 4'!AF$4:CC$104,26,0),"0"),IFERROR(VLOOKUP($A72,'Season 5'!AF$4:CC$104,26,0),"0"),
IFERROR(VLOOKUP($A72,'Season 6'!AF$4:CC$104,26,0),"0"),IFERROR(VLOOKUP($A72,'Season 7'!AF$4:CC$104,26,0),"0"),
IFERROR(VLOOKUP($A72,'Season 8'!AF$4:CC$104,26,0),"0"),IFERROR(VLOOKUP($A72,'Season 9'!AF$4:CC$104,26,0),"0"),
IFERROR(VLOOKUP($A72,'Season 10'!AF$4:CC$104,26,0),"0"),IFERROR(VLOOKUP($A72,'Season 11'!AF$4:CC$104,26,0),"0"),
IFERROR(VLOOKUP($A72,'Season 12'!AF$4:CC$104,26,0),"0"),IFERROR(VLOOKUP($A72,'Season 13'!AF$4:CC$104,26,0),"0"),
IFERROR(VLOOKUP($A72,'Season 14'!AF$4:CC$104,26,0),"0"),IFERROR(VLOOKUP($A72,'Season 15'!AF$4:CC$104,26,0),"0"),)</f>
        <v>0</v>
      </c>
      <c r="AA72" s="700">
        <f>SUM(IFERROR(VLOOKUP($A72,'Season 1'!AF$4:CC$104,27,0),"0"),
IFERROR(VLOOKUP($A72,'Season 2'!AF$4:CC$104,27,0),"0"),IFERROR(VLOOKUP($A72,'Season 3'!AF$4:CC$104,27,0),"0"),
IFERROR(VLOOKUP($A72,'Season 4'!AF$4:CC$104,27,0),"0"),IFERROR(VLOOKUP($A72,'Season 5'!AF$4:CC$104,27,0),"0"),
IFERROR(VLOOKUP($A72,'Season 6'!AF$4:CC$104,27,0),"0"),IFERROR(VLOOKUP($A72,'Season 7'!AF$4:CC$104,27,0),"0"),
IFERROR(VLOOKUP($A72,'Season 8'!AF$4:CC$104,27,0),"0"),IFERROR(VLOOKUP($A72,'Season 9'!AF$4:CC$104,27,0),"0"),
IFERROR(VLOOKUP($A72,'Season 10'!AF$4:CC$104,27,0),"0"),IFERROR(VLOOKUP($A72,'Season 11'!AF$4:CC$104,27,0),"0"),
IFERROR(VLOOKUP($A72,'Season 12'!AF$4:CC$104,27,0),"0"),IFERROR(VLOOKUP($A72,'Season 13'!AF$4:CC$104,27,0),"0"),
IFERROR(VLOOKUP($A72,'Season 14'!AF$4:CC$104,27,0),"0"),IFERROR(VLOOKUP($A72,'Season 15'!AF$4:CC$104,27,0),"0"),)</f>
        <v>0</v>
      </c>
      <c r="AB72" s="692">
        <f>SUM(IFERROR(VLOOKUP($A72,'Season 1'!AF$4:CC$104,28,0),"0"),
IFERROR(VLOOKUP($A72,'Season 2'!AF$4:CC$104,28,0),"0"),IFERROR(VLOOKUP($A72,'Season 3'!AF$4:CC$104,28,0),"0"),
IFERROR(VLOOKUP($A72,'Season 4'!AF$4:CC$104,28,0),"0"),IFERROR(VLOOKUP($A72,'Season 5'!AF$4:CC$104,28,0),"0"),
IFERROR(VLOOKUP($A72,'Season 6'!AF$4:CC$104,28,0),"0"),IFERROR(VLOOKUP($A72,'Season 7'!AF$4:CC$104,28,0),"0"),
IFERROR(VLOOKUP($A72,'Season 8'!AF$4:CC$104,28,0),"0"),IFERROR(VLOOKUP($A72,'Season 9'!AF$4:CC$104,28,0),"0"),
IFERROR(VLOOKUP($A72,'Season 10'!AF$4:CC$104,28,0),"0"),IFERROR(VLOOKUP($A72,'Season 11'!AF$4:CC$104,28,0),"0"),
IFERROR(VLOOKUP($A72,'Season 12'!AF$4:CC$104,28,0),"0"),IFERROR(VLOOKUP($A72,'Season 13'!AF$4:CC$104,28,0),"0"),
IFERROR(VLOOKUP($A72,'Season 14'!AF$4:CC$104,28,0),"0"),IFERROR(VLOOKUP($A72,'Season 15'!AF$4:CC$104,28,0),"0"),)</f>
        <v>0</v>
      </c>
      <c r="AC72" s="1023">
        <f>SUM(IFERROR(VLOOKUP($A72,'Season 1'!AF$4:CC$104,29,0),"0"),
IFERROR(VLOOKUP($A72,'Season 2'!AF$4:CC$104,29,0),"0"),IFERROR(VLOOKUP($A72,'Season 3'!AF$4:CC$104,29,0),"0"),
IFERROR(VLOOKUP($A72,'Season 4'!AF$4:CC$104,29,0),"0"),IFERROR(VLOOKUP($A72,'Season 5'!AF$4:CC$104,29,0),"0"),
IFERROR(VLOOKUP($A72,'Season 6'!AF$4:CC$104,29,0),"0"),IFERROR(VLOOKUP($A72,'Season 7'!AF$4:CC$104,29,0),"0"),
IFERROR(VLOOKUP($A72,'Season 8'!AF$4:CC$104,29,0),"0"),IFERROR(VLOOKUP($A72,'Season 9'!AF$4:CC$104,29,0),"0"),
IFERROR(VLOOKUP($A72,'Season 10'!AF$4:CC$104,29,0),"0"),IFERROR(VLOOKUP($A72,'Season 11'!AF$4:CC$104,29,0),"0"),
IFERROR(VLOOKUP($A72,'Season 12'!AF$4:CC$104,29,0),"0"),IFERROR(VLOOKUP($A72,'Season 13'!AF$4:CC$104,29,0),"0"),
IFERROR(VLOOKUP($A72,'Season 14'!AF$4:CC$104,29,0),"0"),IFERROR(VLOOKUP($A72,'Season 15'!AF$4:CC$104,29,0),"0"),)</f>
        <v>0</v>
      </c>
      <c r="AD72" s="26">
        <f>SUM(IFERROR(VLOOKUP($A72,'Season 1'!AF$4:CC$104,30,0),"0"),
IFERROR(VLOOKUP($A72,'Season 2'!AF$4:CC$104,30,0),"0"),IFERROR(VLOOKUP($A72,'Season 3'!AF$4:CC$104,30,0),"0"),
IFERROR(VLOOKUP($A72,'Season 4'!AF$4:CC$104,30,0),"0"),IFERROR(VLOOKUP($A72,'Season 5'!AF$4:CC$104,30,0),"0"),
IFERROR(VLOOKUP($A72,'Season 6'!AF$4:CC$104,30,0),"0"),IFERROR(VLOOKUP($A72,'Season 7'!AF$4:CC$104,30,0),"0"),
IFERROR(VLOOKUP($A72,'Season 8'!AF$4:CC$104,30,0),"0"),IFERROR(VLOOKUP($A72,'Season 9'!AF$4:CC$104,30,0),"0"),
IFERROR(VLOOKUP($A72,'Season 10'!AF$4:CC$104,30,0),"0"),IFERROR(VLOOKUP($A72,'Season 11'!AF$4:CC$104,30,0),"0"),
IFERROR(VLOOKUP($A72,'Season 12'!AF$4:CC$104,30,0),"0"),IFERROR(VLOOKUP($A72,'Season 13'!AF$4:CC$104,30,0),"0"),
IFERROR(VLOOKUP($A72,'Season 14'!AF$4:CC$104,30,0),"0"),IFERROR(VLOOKUP($A72,'Season 15'!AF$4:CC$104,30,0),"0"),)</f>
        <v>0</v>
      </c>
      <c r="AE72" s="699">
        <f>SUM(IFERROR(VLOOKUP($A72,'Season 1'!AF$4:CC$104,31,0),"0"),
IFERROR(VLOOKUP($A72,'Season 2'!AF$4:CC$104,31,0),"0"),IFERROR(VLOOKUP($A72,'Season 3'!AF$4:CC$104,31,0),"0"),
IFERROR(VLOOKUP($A72,'Season 4'!AF$4:CC$104,31,0),"0"),IFERROR(VLOOKUP($A72,'Season 5'!AF$4:CC$104,31,0),"0"),
IFERROR(VLOOKUP($A72,'Season 6'!AF$4:CC$104,31,0),"0"),IFERROR(VLOOKUP($A72,'Season 7'!AF$4:CC$104,31,0),"0"),
IFERROR(VLOOKUP($A72,'Season 8'!AF$4:CC$104,31,0),"0"),IFERROR(VLOOKUP($A72,'Season 9'!AF$4:CC$104,31,0),"0"),
IFERROR(VLOOKUP($A72,'Season 10'!AF$4:CC$104,31,0),"0"),IFERROR(VLOOKUP($A72,'Season 11'!AF$4:CC$104,31,0),"0"),
IFERROR(VLOOKUP($A72,'Season 12'!AF$4:CC$104,31,0),"0"),IFERROR(VLOOKUP($A72,'Season 13'!AF$4:CC$104,31,0),"0"),
IFERROR(VLOOKUP($A72,'Season 14'!AF$4:CC$104,31,0),"0"),IFERROR(VLOOKUP($A72,'Season 15'!AF$4:CC$104,31,0),"0"),)</f>
        <v>0</v>
      </c>
      <c r="AF72" s="700">
        <f>SUM(IFERROR(VLOOKUP($A72,'Season 3'!AF$4:CC$104,32,0),"0"),
IFERROR(VLOOKUP($A72,'Season 4'!AF$4:CC$104,32,0),"0"),IFERROR(VLOOKUP($A72,'Season 5'!AF$4:CC$104,32,0),"0"),
IFERROR(VLOOKUP($A72,'Season 6'!AF$4:CC$104,32,0),"0"),IFERROR(VLOOKUP($A72,'Season 7'!AF$4:CC$104,32,0),"0"),
IFERROR(VLOOKUP($A72,'Season 8'!AF$4:CC$104,32,0),"0"),IFERROR(VLOOKUP($A72,'Season 9'!AF$4:CC$104,32,0),"0"),
IFERROR(VLOOKUP($A72,'Season 10'!AF$4:CC$104,32,0),"0"),IFERROR(VLOOKUP($A72,'Season 11'!AF$4:CC$104,32,0),"0"),
IFERROR(VLOOKUP($A72,'Season 12'!AF$4:CC$104,32,0),"0"),IFERROR(VLOOKUP($A72,'Season 13'!AF$4:CC$104,32,0),"0"),
IFERROR(VLOOKUP($A72,'Season 14'!AF$4:CC$104,32,0),"0"),IFERROR(VLOOKUP($A72,'Season 15'!AF$4:CC$104,32,0),"0"),)</f>
        <v>0</v>
      </c>
      <c r="AG72" s="692">
        <f>SUM(IFERROR(VLOOKUP($A72,'Season 3'!AF$4:CC$104,33,0),"0"),
IFERROR(VLOOKUP($A72,'Season 4'!AF$4:CC$104,33,0),"0"),IFERROR(VLOOKUP($A72,'Season 5'!AF$4:CC$104,33,0),"0"),
IFERROR(VLOOKUP($A72,'Season 6'!AF$4:CC$104,33,0),"0"),IFERROR(VLOOKUP($A72,'Season 7'!AF$4:CC$104,33,0),"0"),
IFERROR(VLOOKUP($A72,'Season 8'!AF$4:CC$104,33,0),"0"),IFERROR(VLOOKUP($A72,'Season 9'!AF$4:CC$104,33,0),"0"),
IFERROR(VLOOKUP($A72,'Season 10'!AF$4:CC$104,33,0),"0"),IFERROR(VLOOKUP($A72,'Season 11'!AF$4:CC$104,33,0),"0"),
IFERROR(VLOOKUP($A72,'Season 12'!AF$4:CC$104,33,0),"0"),IFERROR(VLOOKUP($A72,'Season 13'!AF$4:CC$104,33,0),"0"),
IFERROR(VLOOKUP($A72,'Season 14'!AF$4:CC$104,33,0),"0"),IFERROR(VLOOKUP($A72,'Season 15'!AF$4:CC$104,33,0),"0"),)</f>
        <v>0</v>
      </c>
      <c r="AH72" s="1023">
        <f>SUM(IFERROR(VLOOKUP($A72,'Season 3'!AF$4:CC$104,34,0),"0"),
IFERROR(VLOOKUP($A72,'Season 4'!AF$4:CC$104,34,0),"0"),IFERROR(VLOOKUP($A72,'Season 5'!AF$4:CC$104,34,0),"0"),
IFERROR(VLOOKUP($A72,'Season 6'!AF$4:CC$104,34,0),"0"),IFERROR(VLOOKUP($A72,'Season 7'!AF$4:CC$104,34,0),"0"),
IFERROR(VLOOKUP($A72,'Season 8'!AF$4:CC$104,34,0),"0"),IFERROR(VLOOKUP($A72,'Season 9'!AF$4:CC$104,34,0),"0"),
IFERROR(VLOOKUP($A72,'Season 10'!AF$4:CC$104,34,0),"0"),IFERROR(VLOOKUP($A72,'Season 11'!AF$4:CC$104,34,0),"0"),
IFERROR(VLOOKUP($A72,'Season 12'!AF$4:CC$104,34,0),"0"),IFERROR(VLOOKUP($A72,'Season 13'!AF$4:CC$104,34,0),"0"),
IFERROR(VLOOKUP($A72,'Season 14'!AF$4:CC$104,34,0),"0"),IFERROR(VLOOKUP($A72,'Season 15'!AF$4:CC$104,34,0),"0"),)</f>
        <v>0</v>
      </c>
      <c r="AI72" s="26">
        <f>SUM(IFERROR(VLOOKUP($A72,'Season 3'!AF$4:CC$104,35,0),"0"),
IFERROR(VLOOKUP($A72,'Season 4'!AF$4:CC$104,35,0),"0"),IFERROR(VLOOKUP($A72,'Season 5'!AF$4:CC$104,35,0),"0"),
IFERROR(VLOOKUP($A72,'Season 6'!AF$4:CC$104,35,0),"0"),IFERROR(VLOOKUP($A72,'Season 7'!AF$4:CC$104,35,0),"0"),
IFERROR(VLOOKUP($A72,'Season 8'!AF$4:CC$104,35,0),"0"),IFERROR(VLOOKUP($A72,'Season 9'!AF$4:CC$104,35,0),"0"),
IFERROR(VLOOKUP($A72,'Season 10'!AF$4:CC$104,35,0),"0"),IFERROR(VLOOKUP($A72,'Season 11'!AF$4:CC$104,35,0),"0"),
IFERROR(VLOOKUP($A72,'Season 12'!AF$4:CC$104,35,0),"0"),IFERROR(VLOOKUP($A72,'Season 13'!AF$4:CC$104,35,0),"0"),
IFERROR(VLOOKUP($A72,'Season 14'!AF$4:CC$104,35,0),"0"),IFERROR(VLOOKUP($A72,'Season 15'!AF$4:CC$104,35,0),"0"),)</f>
        <v>0</v>
      </c>
      <c r="AJ72" s="699">
        <f>SUM(IFERROR(VLOOKUP($A72,'Season 3'!AF$4:CC$104,36,0),"0"),
IFERROR(VLOOKUP($A72,'Season 4'!AF$4:CC$104,36,0),"0"),IFERROR(VLOOKUP($A72,'Season 5'!AF$4:CC$104,36,0),"0"),
IFERROR(VLOOKUP($A72,'Season 6'!AF$4:CC$104,36,0),"0"),IFERROR(VLOOKUP($A72,'Season 7'!AF$4:CC$104,36,0),"0"),
IFERROR(VLOOKUP($A72,'Season 8'!AF$4:CC$104,36,0),"0"),IFERROR(VLOOKUP($A72,'Season 9'!AF$4:CC$104,36,0),"0"),
IFERROR(VLOOKUP($A72,'Season 10'!AF$4:CC$104,36,0),"0"),IFERROR(VLOOKUP($A72,'Season 11'!AF$4:CC$104,36,0),"0"),
IFERROR(VLOOKUP($A72,'Season 12'!AF$4:CC$104,36,0),"0"),IFERROR(VLOOKUP($A72,'Season 13'!AF$4:CC$104,36,0),"0"),
IFERROR(VLOOKUP($A72,'Season 14'!AF$4:CC$104,36,0),"0"),IFERROR(VLOOKUP($A72,'Season 15'!AF$4:CC$104,36,0),"0"),)</f>
        <v>0</v>
      </c>
      <c r="AK72" s="700">
        <f>SUM(IFERROR(VLOOKUP($A72,'Season 2'!AF$4:CC$104,32,0),"0"),IFERROR(VLOOKUP($A72,'Season 3'!AF$4:CC$104,37,0),"0"),
IFERROR(VLOOKUP($A72,'Season 4'!AF$4:CC$104,37,0),"0"),IFERROR(VLOOKUP($A72,'Season 5'!AF$4:CC$104,37,0),"0"),
IFERROR(VLOOKUP($A72,'Season 6'!AF$4:CC$104,37,0),"0"),IFERROR(VLOOKUP($A72,'Season 7'!AF$4:CC$104,37,0),"0"),
IFERROR(VLOOKUP($A72,'Season 8'!AF$4:CC$104,37,0),"0"),IFERROR(VLOOKUP($A72,'Season 9'!AF$4:CC$104,37,0),"0"),
IFERROR(VLOOKUP($A72,'Season 10'!AF$4:CC$104,37,0),"0"),IFERROR(VLOOKUP($A72,'Season 11'!AF$4:CC$104,37,0),"0"),
IFERROR(VLOOKUP($A72,'Season 12'!AF$4:CC$104,37,0),"0"),IFERROR(VLOOKUP($A72,'Season 13'!AF$4:CC$104,37,0),"0"),
IFERROR(VLOOKUP($A72,'Season 14'!AF$4:CC$104,37,0),"0"),IFERROR(VLOOKUP($A72,'Season 15'!AF$4:CC$104,37,0),"0"),)</f>
        <v>0</v>
      </c>
      <c r="AL72" s="692">
        <f>SUM(IFERROR(VLOOKUP($A72,'Season 2'!AF$4:CC$104,33,0),"0"),IFERROR(VLOOKUP($A72,'Season 3'!AF$4:CC$104,38,0),"0"),
IFERROR(VLOOKUP($A72,'Season 4'!AF$4:CC$104,38,0),"0"),IFERROR(VLOOKUP($A72,'Season 5'!AF$4:CC$104,38,0),"0"),
IFERROR(VLOOKUP($A72,'Season 6'!AF$4:CC$104,38,0),"0"),IFERROR(VLOOKUP($A72,'Season 7'!AF$4:CC$104,38,0),"0"),
IFERROR(VLOOKUP($A72,'Season 8'!AF$4:CC$104,38,0),"0"),IFERROR(VLOOKUP($A72,'Season 9'!AF$4:CC$104,38,0),"0"),
IFERROR(VLOOKUP($A72,'Season 10'!AF$4:CC$104,38,0),"0"),IFERROR(VLOOKUP($A72,'Season 11'!AF$4:CC$104,38,0),"0"),
IFERROR(VLOOKUP($A72,'Season 12'!AF$4:CC$104,38,0),"0"),IFERROR(VLOOKUP($A72,'Season 13'!AF$4:CC$104,38,0),"0"),
IFERROR(VLOOKUP($A72,'Season 14'!AF$4:CC$104,38,0),"0"),IFERROR(VLOOKUP($A72,'Season 15'!AF$4:CC$104,38,0),"0"),)</f>
        <v>0</v>
      </c>
      <c r="AM72" s="1023">
        <f>SUM(IFERROR(VLOOKUP($A72,'Season 2'!AF$4:CC$104,34,0),"0"),IFERROR(VLOOKUP($A72,'Season 3'!AF$4:CC$104,39,0),"0"),
IFERROR(VLOOKUP($A72,'Season 4'!AF$4:CC$104,39,0),"0"),IFERROR(VLOOKUP($A72,'Season 5'!AF$4:CC$104,39,0),"0"),
IFERROR(VLOOKUP($A72,'Season 6'!AF$4:CC$104,39,0),"0"),IFERROR(VLOOKUP($A72,'Season 7'!AF$4:CC$104,39,0),"0"),
IFERROR(VLOOKUP($A72,'Season 8'!AF$4:CC$104,39,0),"0"),IFERROR(VLOOKUP($A72,'Season 9'!AF$4:CC$104,39,0),"0"),
IFERROR(VLOOKUP($A72,'Season 10'!AF$4:CC$104,39,0),"0"),IFERROR(VLOOKUP($A72,'Season 11'!AF$4:CC$104,39,0),"0"),
IFERROR(VLOOKUP($A72,'Season 12'!AF$4:CC$104,39,0),"0"),IFERROR(VLOOKUP($A72,'Season 13'!AF$4:CC$104,39,0),"0"),
IFERROR(VLOOKUP($A72,'Season 14'!AF$4:CC$104,39,0),"0"),IFERROR(VLOOKUP($A72,'Season 15'!AF$4:CC$104,39,0),"0"),)</f>
        <v>0</v>
      </c>
      <c r="AN72" s="26">
        <f>SUM(IFERROR(VLOOKUP($A72,'Season 2'!AF$4:CC$104,35,0),"0"),IFERROR(VLOOKUP($A72,'Season 3'!AF$4:CC$104,40,0),"0"),
IFERROR(VLOOKUP($A72,'Season 4'!AF$4:CC$104,40,0),"0"),IFERROR(VLOOKUP($A72,'Season 5'!AF$4:CC$104,40,0),"0"),
IFERROR(VLOOKUP($A72,'Season 6'!AF$4:CC$104,40,0),"0"),IFERROR(VLOOKUP($A72,'Season 7'!AF$4:CC$104,40,0),"0"),
IFERROR(VLOOKUP($A72,'Season 8'!AF$4:CC$104,40,0),"0"),IFERROR(VLOOKUP($A72,'Season 9'!AF$4:CC$104,40,0),"0"),
IFERROR(VLOOKUP($A72,'Season 10'!AF$4:CC$104,40,0),"0"),IFERROR(VLOOKUP($A72,'Season 11'!AF$4:CC$104,40,0),"0"),
IFERROR(VLOOKUP($A72,'Season 12'!AF$4:CC$104,40,0),"0"),IFERROR(VLOOKUP($A72,'Season 13'!AF$4:CC$104,40,0),"0"),
IFERROR(VLOOKUP($A72,'Season 14'!AF$4:CC$104,40,0),"0"),IFERROR(VLOOKUP($A72,'Season 15'!AF$4:CC$104,40,0),"0"),)</f>
        <v>0</v>
      </c>
      <c r="AO72" s="699">
        <f>SUM(IFERROR(VLOOKUP($A72,'Season 2'!AF$4:CC$104,36,0),"0"),IFERROR(VLOOKUP($A72,'Season 3'!AF$4:CC$104,41,0),"0"),
IFERROR(VLOOKUP($A72,'Season 4'!AF$4:CC$104,41,0),"0"),IFERROR(VLOOKUP($A72,'Season 5'!AF$4:CC$104,41,0),"0"),
IFERROR(VLOOKUP($A72,'Season 6'!AF$4:CC$104,41,0),"0"),IFERROR(VLOOKUP($A72,'Season 7'!AF$4:CC$104,41,0),"0"),
IFERROR(VLOOKUP($A72,'Season 8'!AF$4:CC$104,41,0),"0"),IFERROR(VLOOKUP($A72,'Season 9'!AF$4:CC$104,41,0),"0"),
IFERROR(VLOOKUP($A72,'Season 10'!AF$4:CC$104,41,0),"0"),IFERROR(VLOOKUP($A72,'Season 11'!AF$4:CC$104,41,0),"0"),
IFERROR(VLOOKUP($A72,'Season 12'!AF$4:CC$104,41,0),"0"),IFERROR(VLOOKUP($A72,'Season 13'!AF$4:CC$104,41,0),"0"),
IFERROR(VLOOKUP($A72,'Season 14'!AF$4:CC$104,41,0),"0"),IFERROR(VLOOKUP($A72,'Season 15'!AF$4:CC$104,41,0),"0"),)</f>
        <v>0</v>
      </c>
      <c r="AP72" s="700">
        <f>SUM(IFERROR(VLOOKUP($A72,'Season 2'!AF$4:CC$104,37,0),"0"),IFERROR(VLOOKUP($A72,'Season 3'!AF$4:CC$104,42,0),"0"),
IFERROR(VLOOKUP($A72,'Season 4'!AF$4:CC$104,42,0),"0"),IFERROR(VLOOKUP($A72,'Season 5'!AF$4:CC$104,42,0),"0"),
IFERROR(VLOOKUP($A72,'Season 6'!AF$4:CC$104,42,0),"0"),IFERROR(VLOOKUP($A72,'Season 7'!AF$4:CC$104,42,0),"0"),
IFERROR(VLOOKUP($A72,'Season 8'!AF$4:CC$104,42,0),"0"),IFERROR(VLOOKUP($A72,'Season 9'!AF$4:CC$104,42,0),"0"),
IFERROR(VLOOKUP($A72,'Season 10'!AF$4:CC$104,42,0),"0"),IFERROR(VLOOKUP($A72,'Season 11'!AF$4:CC$104,42,0),"0"),
IFERROR(VLOOKUP($A72,'Season 12'!AF$4:CC$104,42,0),"0"),IFERROR(VLOOKUP($A72,'Season 13'!AF$4:CC$104,42,0),"0"),
IFERROR(VLOOKUP($A72,'Season 14'!AF$4:CC$104,42,0),"0"),IFERROR(VLOOKUP($A72,'Season 15'!AF$4:CC$104,42,0),"0"),)</f>
        <v>0</v>
      </c>
      <c r="AQ72" s="692">
        <f>SUM(IFERROR(VLOOKUP($A72,'Season 2'!AF$4:CC$104,38,0),"0"),IFERROR(VLOOKUP($A72,'Season 3'!AF$4:CC$104,43,0),"0"),
IFERROR(VLOOKUP($A72,'Season 4'!AF$4:CC$104,43,0),"0"),IFERROR(VLOOKUP($A72,'Season 5'!AF$4:CC$104,43,0),"0"),
IFERROR(VLOOKUP($A72,'Season 6'!AF$4:CC$104,43,0),"0"),IFERROR(VLOOKUP($A72,'Season 7'!AF$4:CC$104,43,0),"0"),
IFERROR(VLOOKUP($A72,'Season 8'!AF$4:CC$104,43,0),"0"),IFERROR(VLOOKUP($A72,'Season 9'!AF$4:CC$104,43,0),"0"),
IFERROR(VLOOKUP($A72,'Season 10'!AF$4:CC$104,43,0),"0"),IFERROR(VLOOKUP($A72,'Season 11'!AF$4:CC$104,43,0),"0"),
IFERROR(VLOOKUP($A72,'Season 12'!AF$4:CC$104,43,0),"0"),IFERROR(VLOOKUP($A72,'Season 13'!AF$4:CC$104,43,0),"0"),
IFERROR(VLOOKUP($A72,'Season 14'!AF$4:CC$104,43,0),"0"),IFERROR(VLOOKUP($A72,'Season 15'!AF$4:CC$104,43,0),"0"),)</f>
        <v>0</v>
      </c>
      <c r="AR72" s="1023">
        <f>SUM(IFERROR(VLOOKUP($A72,'Season 2'!AF$4:CC$104,39,0),"0"),IFERROR(VLOOKUP($A72,'Season 3'!AF$4:CC$104,44,0),"0"),
IFERROR(VLOOKUP($A72,'Season 4'!AF$4:CC$104,44,0),"0"),IFERROR(VLOOKUP($A72,'Season 5'!AF$4:CC$104,44,0),"0"),
IFERROR(VLOOKUP($A72,'Season 6'!AF$4:CC$104,44,0),"0"),IFERROR(VLOOKUP($A72,'Season 7'!AF$4:CC$104,44,0),"0"),
IFERROR(VLOOKUP($A72,'Season 8'!AF$4:CC$104,44,0),"0"),IFERROR(VLOOKUP($A72,'Season 9'!AF$4:CC$104,44,0),"0"),
IFERROR(VLOOKUP($A72,'Season 10'!AF$4:CC$104,44,0),"0"),IFERROR(VLOOKUP($A72,'Season 11'!AF$4:CC$104,44,0),"0"),
IFERROR(VLOOKUP($A72,'Season 12'!AF$4:CC$104,44,0),"0"),IFERROR(VLOOKUP($A72,'Season 13'!AF$4:CC$104,44,0),"0"),
IFERROR(VLOOKUP($A72,'Season 14'!AF$4:CC$104,44,0),"0"),IFERROR(VLOOKUP($A72,'Season 15'!AF$4:CC$104,44,0),"0"),)</f>
        <v>0</v>
      </c>
      <c r="AS72" s="26">
        <f>SUM(IFERROR(VLOOKUP($A72,'Season 2'!AF$4:CC$104,40,0),"0"),IFERROR(VLOOKUP($A72,'Season 3'!AF$4:CC$104,45,0),"0"),
IFERROR(VLOOKUP($A72,'Season 4'!AF$4:CC$104,45,0),"0"),IFERROR(VLOOKUP($A72,'Season 5'!AF$4:CC$104,45,0),"0"),
IFERROR(VLOOKUP($A72,'Season 6'!AF$4:CC$104,45,0),"0"),IFERROR(VLOOKUP($A72,'Season 7'!AF$4:CC$104,45,0),"0"),
IFERROR(VLOOKUP($A72,'Season 8'!AF$4:CC$104,45,0),"0"),IFERROR(VLOOKUP($A72,'Season 9'!AF$4:CC$104,45,0),"0"),
IFERROR(VLOOKUP($A72,'Season 10'!AF$4:CC$104,45,0),"0"),IFERROR(VLOOKUP($A72,'Season 11'!AF$4:CC$104,45,0),"0"),
IFERROR(VLOOKUP($A72,'Season 12'!AF$4:CC$104,45,0),"0"),IFERROR(VLOOKUP($A72,'Season 13'!AF$4:CC$104,45,0),"0"),
IFERROR(VLOOKUP($A72,'Season 14'!AF$4:CC$104,45,0),"0"),IFERROR(VLOOKUP($A72,'Season 15'!AF$4:CC$104,45,0),"0"),)</f>
        <v>0</v>
      </c>
      <c r="AT72" s="699">
        <f>SUM(IFERROR(VLOOKUP($A72,'Season 2'!AF$4:CC$104,41,0),"0"),IFERROR(VLOOKUP($A72,'Season 3'!AF$4:CC$104,46,0),"0"),
IFERROR(VLOOKUP($A72,'Season 4'!AF$4:CC$104,46,0),"0"),IFERROR(VLOOKUP($A72,'Season 5'!AF$4:CC$104,46,0),"0"),
IFERROR(VLOOKUP($A72,'Season 6'!AF$4:CC$104,46,0),"0"),IFERROR(VLOOKUP($A72,'Season 7'!AF$4:CC$104,46,0),"0"),
IFERROR(VLOOKUP($A72,'Season 8'!AF$4:CC$104,46,0),"0"),IFERROR(VLOOKUP($A72,'Season 9'!AF$4:CC$104,46,0),"0"),
IFERROR(VLOOKUP($A72,'Season 10'!AF$4:CC$104,46,0),"0"),IFERROR(VLOOKUP($A72,'Season 11'!AF$4:CC$104,46,0),"0"),
IFERROR(VLOOKUP($A72,'Season 12'!AF$4:CC$104,46,0),"0"),IFERROR(VLOOKUP($A72,'Season 13'!AF$4:CC$104,46,0),"0"),
IFERROR(VLOOKUP($A72,'Season 14'!AF$4:CC$104,46,0),"0"),IFERROR(VLOOKUP($A72,'Season 15'!AF$4:CC$104,46,0),"0"),)</f>
        <v>0</v>
      </c>
      <c r="AU72" s="700">
        <f>SUM(IFERROR(VLOOKUP($A72,'Season 3'!AF$4:CH$104,47,0),"0"),
IFERROR(VLOOKUP($A72,'Season 4'!AF$4:CH$104,47,0),"0"),IFERROR(VLOOKUP($A72,'Season 5'!AF$4:CH$104,47,0),"0"),
IFERROR(VLOOKUP($A72,'Season 6'!AF$4:CH$104,47,0),"0"),IFERROR(VLOOKUP($A72,'Season 7'!AF$4:CH$104,47,0),"0"),
IFERROR(VLOOKUP($A72,'Season 8'!AF$4:CH$104,47,0),"0"),IFERROR(VLOOKUP($A72,'Season 9'!AF$4:CH$104,47,0),"0"),
IFERROR(VLOOKUP($A72,'Season 10'!AF$4:CH$104,47,0),"0"),IFERROR(VLOOKUP($A72,'Season 11'!AF$4:CH$104,47,0),"0"),
IFERROR(VLOOKUP($A72,'Season 12'!AF$4:CH$104,47,0),"0"),IFERROR(VLOOKUP($A72,'Season 13'!AF$4:CH$104,47,0),"0"),
IFERROR(VLOOKUP($A72,'Season 14'!AF$4:CH$104,47,0),"0"),IFERROR(VLOOKUP($A72,'Season 15'!AF$4:CH$104,47,0),"0"),)</f>
        <v>0</v>
      </c>
      <c r="AV72" s="692">
        <f>SUM(IFERROR(VLOOKUP($A72,'Season 3'!AF$4:CH$104,48,0),"0"),
IFERROR(VLOOKUP($A72,'Season 4'!AF$4:CH$104,48,0),"0"),IFERROR(VLOOKUP($A72,'Season 5'!AF$4:CH$104,48,0),"0"),
IFERROR(VLOOKUP($A72,'Season 6'!AF$4:CH$104,48,0),"0"),IFERROR(VLOOKUP($A72,'Season 7'!AF$4:CH$104,48,0),"0"),
IFERROR(VLOOKUP($A72,'Season 8'!AF$4:CH$104,48,0),"0"),IFERROR(VLOOKUP($A72,'Season 9'!AF$4:CH$104,48,0),"0"),
IFERROR(VLOOKUP($A72,'Season 10'!AF$4:CH$104,48,0),"0"),IFERROR(VLOOKUP($A72,'Season 11'!AF$4:CH$104,48,0),"0"),
IFERROR(VLOOKUP($A72,'Season 12'!AF$4:CH$104,48,0),"0"),IFERROR(VLOOKUP($A72,'Season 13'!AF$4:CH$104,48,0),"0"),
IFERROR(VLOOKUP($A72,'Season 14'!AF$4:CH$104,48,0),"0"),IFERROR(VLOOKUP($A72,'Season 15'!AF$4:CH$104,48,0),"0"),)</f>
        <v>0</v>
      </c>
      <c r="AW72" s="1023">
        <f>SUM(IFERROR(VLOOKUP($A72,'Season 3'!AF$4:CH$104,49,0),"0"),
IFERROR(VLOOKUP($A72,'Season 4'!AF$4:CH$104,49,0),"0"),IFERROR(VLOOKUP($A72,'Season 5'!AF$4:CH$104,49,0),"0"),
IFERROR(VLOOKUP($A72,'Season 6'!AF$4:CH$104,49,0),"0"),IFERROR(VLOOKUP($A72,'Season 7'!AF$4:CH$104,49,0),"0"),
IFERROR(VLOOKUP($A72,'Season 8'!AF$4:CH$104,49,0),"0"),IFERROR(VLOOKUP($A72,'Season 9'!AF$4:CH$104,49,0),"0"),
IFERROR(VLOOKUP($A72,'Season 10'!AF$4:CH$104,49,0),"0"),IFERROR(VLOOKUP($A72,'Season 11'!AF$4:CH$104,49,0),"0"),
IFERROR(VLOOKUP($A72,'Season 12'!AF$4:CH$104,49,0),"0"),IFERROR(VLOOKUP($A72,'Season 13'!AF$4:CH$104,49,0),"0"),
IFERROR(VLOOKUP($A72,'Season 14'!AF$4:CH$104,49,0),"0"),IFERROR(VLOOKUP($A72,'Season 15'!AF$4:CH$104,49,0),"0"),)</f>
        <v>0</v>
      </c>
      <c r="AX72" s="26">
        <f>SUM(IFERROR(VLOOKUP($A72,'Season 3'!AF$4:CH$104,50,0),"0"),
IFERROR(VLOOKUP($A72,'Season 4'!AF$4:CH$104,50,0),"0"),IFERROR(VLOOKUP($A72,'Season 5'!AF$4:CH$104,50,0),"0"),
IFERROR(VLOOKUP($A72,'Season 6'!AF$4:CH$104,50,0),"0"),IFERROR(VLOOKUP($A72,'Season 7'!AF$4:CH$104,50,0),"0"),
IFERROR(VLOOKUP($A72,'Season 8'!AF$4:CH$104,50,0),"0"),IFERROR(VLOOKUP($A72,'Season 9'!AF$4:CH$104,50,0),"0"),
IFERROR(VLOOKUP($A72,'Season 10'!AF$4:CH$104,50,0),"0"),IFERROR(VLOOKUP($A72,'Season 11'!AF$4:CH$104,50,0),"0"),
IFERROR(VLOOKUP($A72,'Season 12'!AF$4:CH$104,50,0),"0"),IFERROR(VLOOKUP($A72,'Season 13'!AF$4:CH$104,50,0),"0"),
IFERROR(VLOOKUP($A72,'Season 14'!AF$4:CH$104,50,0),"0"),IFERROR(VLOOKUP($A72,'Season 15'!AF$4:CH$104,50,0),"0"),)</f>
        <v>0</v>
      </c>
      <c r="AY72" s="699">
        <f>SUM(IFERROR(VLOOKUP($A72,'Season 3'!AF$4:CH$104,51,0),"0"),
IFERROR(VLOOKUP($A72,'Season 4'!AF$4:CH$104,51,0),"0"),IFERROR(VLOOKUP($A72,'Season 5'!AF$4:CH$104,51,0),"0"),
IFERROR(VLOOKUP($A72,'Season 6'!AF$4:CH$104,51,0),"0"),IFERROR(VLOOKUP($A72,'Season 7'!AF$4:CH$104,51,0),"0"),
IFERROR(VLOOKUP($A72,'Season 8'!AF$4:CH$104,51,0),"0"),IFERROR(VLOOKUP($A72,'Season 9'!AF$4:CH$104,51,0),"0"),
IFERROR(VLOOKUP($A72,'Season 10'!AF$4:CH$104,51,0),"0"),IFERROR(VLOOKUP($A72,'Season 11'!AF$4:CH$104,51,0),"0"),
IFERROR(VLOOKUP($A72,'Season 12'!AF$4:CH$104,51,0),"0"),IFERROR(VLOOKUP($A72,'Season 13'!AF$4:CH$104,51,0),"0"),
IFERROR(VLOOKUP($A72,'Season 14'!AF$4:CH$104,51,0),"0"),IFERROR(VLOOKUP($A72,'Season 15'!AF$4:CH$104,51,0),"0"),)</f>
        <v>0</v>
      </c>
      <c r="AZ72" s="700">
        <f>SUM(IFERROR(VLOOKUP($A72,'Season 1'!AF$4:CC$104,32,0),"0"),IFERROR(VLOOKUP($A72,'Season 2'!AF$4:CC$104,37,0),"0"),)</f>
        <v>0</v>
      </c>
      <c r="BA72" s="692">
        <f>SUM(IFERROR(VLOOKUP($A72,'Season 1'!AF$4:CC$104,33,0),"0"),IFERROR(VLOOKUP($A72,'Season 2'!AF$4:CC$104,38,0),"0"),)</f>
        <v>0</v>
      </c>
      <c r="BB72" s="1023">
        <f>SUM(IFERROR(VLOOKUP($A72,'Season 1'!AF$4:CC$104,34,0),"0"),IFERROR(VLOOKUP($A72,'Season 2'!AF$4:CC$104,39,0),"0"),)</f>
        <v>0</v>
      </c>
      <c r="BC72" s="26">
        <f>SUM(IFERROR(VLOOKUP($A72,'Season 1'!AF$4:CC$104,35,0),"0"),IFERROR(VLOOKUP($A72,'Season 2'!AF$4:CC$104,40,0),"0"),)</f>
        <v>0</v>
      </c>
      <c r="BD72" s="699">
        <f>SUM(IFERROR(VLOOKUP($A72,'Season 1'!AF$4:CC$104,36,0),"0"),IFERROR(VLOOKUP($A72,'Season 2'!AF$4:CC$104,41,0),"0"),)</f>
        <v>0</v>
      </c>
      <c r="BE72" s="1111">
        <f>SUM(IFERROR(VLOOKUP($A72,'Season 1'!AF$4:CC$104,37,0),"0"),
IFERROR(VLOOKUP($A72,'Season 2'!AF$4:CC$104,47,0),"0"),IFERROR(VLOOKUP($A72,'Season 3'!AF$4:CH$104,52,0),"0"),
IFERROR(VLOOKUP($A72,'Season 4'!AF$4:CH$104,52,0),"0"),IFERROR(VLOOKUP($A72,'Season 5'!AF$4:CH$104,52,0),"0"),
IFERROR(VLOOKUP($A72,'Season 6'!AF$4:CH$104,52,0),"0"),IFERROR(VLOOKUP($A72,'Season 7'!AF$4:CH$104,52,0),"0"),
IFERROR(VLOOKUP($A72,'Season 8'!AF$4:CH$104,52,0),"0"),IFERROR(VLOOKUP($A72,'Season 9'!AF$4:CH$104,52,0),"0"),
IFERROR(VLOOKUP($A72,'Season 10'!AF$4:CH$104,52,0),"0"),IFERROR(VLOOKUP($A72,'Season 11'!AF$4:CH$104,52,0),"0"),
IFERROR(VLOOKUP($A72,'Season 12'!AF$4:CH$104,52,0),"0"),IFERROR(VLOOKUP($A72,'Season 13'!AF$4:CH$104,52,0),"0"),
IFERROR(VLOOKUP($A72,'Season 14'!AF$4:CH$104,52,0),"0"),IFERROR(VLOOKUP($A72,'Season 15'!AF$4:CH$104,52,0),"0"),)</f>
        <v>0</v>
      </c>
      <c r="BF72" s="1112">
        <f>SUM(IFERROR(VLOOKUP($A72,'Season 1'!AF$4:CC$104,38,0),"0"),
IFERROR(VLOOKUP($A72,'Season 2'!AF$4:CC$104,48,0),"0"),IFERROR(VLOOKUP($A72,'Season 3'!AF$4:CH$104,53,0),"0"),
IFERROR(VLOOKUP($A72,'Season 4'!AF$4:CH$104,53,0),"0"),IFERROR(VLOOKUP($A72,'Season 5'!AF$4:CH$104,53,0),"0"),
IFERROR(VLOOKUP($A72,'Season 6'!AF$4:CH$104,53,0),"0"),IFERROR(VLOOKUP($A72,'Season 7'!AF$4:CH$104,53,0),"0"),
IFERROR(VLOOKUP($A72,'Season 8'!AF$4:CH$104,53,0),"0"),IFERROR(VLOOKUP($A72,'Season 9'!AF$4:CH$104,53,0),"0"),
IFERROR(VLOOKUP($A72,'Season 10'!AF$4:CH$104,53,0),"0"),IFERROR(VLOOKUP($A72,'Season 11'!AF$4:CH$104,53,0),"0"),
IFERROR(VLOOKUP($A72,'Season 12'!AF$4:CH$104,53,0),"0"),IFERROR(VLOOKUP($A72,'Season 13'!AF$4:CH$104,53,0),"0"),
IFERROR(VLOOKUP($A72,'Season 14'!AF$4:CH$104,53,0),"0"),IFERROR(VLOOKUP($A72,'Season 15'!AF$4:CH$104,53,0),"0"),)</f>
        <v>0</v>
      </c>
      <c r="BG72" s="1061" t="e">
        <f t="shared" si="4"/>
        <v>#DIV/0!</v>
      </c>
      <c r="BI72" s="1100"/>
      <c r="BJ72" s="1100"/>
      <c r="BK72" s="1100"/>
      <c r="BL72" s="1100"/>
      <c r="BM72" s="1100"/>
      <c r="BN72" s="1100"/>
      <c r="BO72" s="334"/>
      <c r="BP72" s="334"/>
      <c r="BQ72" s="334"/>
      <c r="BR72" s="334"/>
      <c r="BS72" s="15">
        <f>IFERROR(VLOOKUP($A72,'Season 1'!$AF$4:$CH$104,39,0),"0")</f>
        <v>0</v>
      </c>
      <c r="BT72" s="15">
        <f>IFERROR(VLOOKUP($A72,'Season 1'!$AF$4:$CH$104,40,0),"0")</f>
        <v>0</v>
      </c>
      <c r="BU72" s="15">
        <f>IFERROR(VLOOKUP($A72,'Season 2'!$AF$4:$CH$104,49,0),"0")</f>
        <v>0</v>
      </c>
      <c r="BV72" s="15">
        <f>IFERROR(VLOOKUP($A72,'Season 2'!$AF$4:$CH$104,50,0),"0")</f>
        <v>0</v>
      </c>
      <c r="BW72" s="15">
        <f>IFERROR(VLOOKUP($A72,'Season 3'!$AF$4:$CH$104,54,0),"0")</f>
        <v>0</v>
      </c>
      <c r="BX72" s="15">
        <f>IFERROR(VLOOKUP($A72,'Season 3'!$AF$4:$CH$104,55,0),"0")</f>
        <v>0</v>
      </c>
      <c r="BY72" s="15" t="str">
        <f>IFERROR(VLOOKUP($A72,'Season 4'!$AF$4:$CH$104,54,0),"0")</f>
        <v>0</v>
      </c>
      <c r="BZ72" s="15" t="str">
        <f>IFERROR(VLOOKUP($A72,'Season 4'!$AF$4:$CH$104,55,0),"0")</f>
        <v>0</v>
      </c>
      <c r="CA72" s="15" t="str">
        <f>IFERROR(VLOOKUP($A72,'Season 5'!$AF$4:$CH$104,54,0),"0")</f>
        <v>0</v>
      </c>
      <c r="CB72" s="15" t="str">
        <f>IFERROR(VLOOKUP($A72,'Season 5'!$AF$4:$CH$104,55,0),"0")</f>
        <v>0</v>
      </c>
      <c r="CC72" s="15" t="str">
        <f>IFERROR(VLOOKUP($A72,'Season 6'!$AF$4:$CH$104,54,0),"0")</f>
        <v>0</v>
      </c>
      <c r="CD72" s="15" t="str">
        <f>IFERROR(VLOOKUP($A72,'Season 6'!$AF$4:$CH$104,55,0),"0")</f>
        <v>0</v>
      </c>
      <c r="CE72" s="15" t="str">
        <f>IFERROR(VLOOKUP($A72,'Season 7'!$AF$4:$CH$104,54,0),"0")</f>
        <v>0</v>
      </c>
      <c r="CF72" s="15" t="str">
        <f>IFERROR(VLOOKUP($A72,'Season 7'!$AF$4:$CH$104,55,0),"0")</f>
        <v>0</v>
      </c>
      <c r="CG72" s="15" t="str">
        <f>IFERROR(VLOOKUP($A72,'Season 8'!$AF$4:$CH$104,54,0),"0")</f>
        <v>0</v>
      </c>
      <c r="CH72" s="15" t="str">
        <f>IFERROR(VLOOKUP($A72,'Season 8'!$AF$4:$CH$104,55,0),"0")</f>
        <v>0</v>
      </c>
      <c r="CI72" s="15" t="str">
        <f>IFERROR(VLOOKUP($A72,'Season 9'!$AF$4:$CH$104,54,0),"0")</f>
        <v>0</v>
      </c>
      <c r="CJ72" s="15" t="str">
        <f>IFERROR(VLOOKUP($A72,'Season 9'!$AF$4:$CH$104,55,0),"0")</f>
        <v>0</v>
      </c>
      <c r="CK72" s="15" t="str">
        <f>IFERROR(VLOOKUP($A72,'Season 10'!$AF$4:$CH$104,54,0),"0")</f>
        <v>0</v>
      </c>
      <c r="CL72" s="15" t="str">
        <f>IFERROR(VLOOKUP($A72,'Season 10'!$AF$4:$CH$104,55,0),"0")</f>
        <v>0</v>
      </c>
      <c r="CM72" s="15" t="str">
        <f>IFERROR(VLOOKUP($A72,'Season 11'!$AF$4:$CH$104,54,0),"0")</f>
        <v>0</v>
      </c>
      <c r="CN72" s="15" t="str">
        <f>IFERROR(VLOOKUP($A72,'Season 11'!$AF$4:$CH$104,55,0),"0")</f>
        <v>0</v>
      </c>
      <c r="CO72" s="15" t="str">
        <f>IFERROR(VLOOKUP($A72,'Season 12'!$AF$4:$CH$104,54,0),"0")</f>
        <v>0</v>
      </c>
      <c r="CP72" s="15" t="str">
        <f>IFERROR(VLOOKUP($A72,'Season 12'!$AF$4:$CH$104,55,0),"0")</f>
        <v>0</v>
      </c>
      <c r="CQ72" s="15" t="str">
        <f>IFERROR(VLOOKUP($A72,'Season 13'!$AF$4:$CH$104,54,0),"0")</f>
        <v>0</v>
      </c>
      <c r="CR72" s="15" t="str">
        <f>IFERROR(VLOOKUP($A72,'Season 13'!$AF$4:$CH$104,55,0),"0")</f>
        <v>0</v>
      </c>
      <c r="CS72" s="15" t="str">
        <f>IFERROR(VLOOKUP($A72,'Season 14'!$AF$4:$CH$104,54,0),"0")</f>
        <v>0</v>
      </c>
      <c r="CT72" s="15" t="str">
        <f>IFERROR(VLOOKUP($A72,'Season 14'!$AF$4:$CH$104,55,0),"0")</f>
        <v>0</v>
      </c>
      <c r="CU72" s="15" t="str">
        <f>IFERROR(VLOOKUP($A72,'Season 15'!$AF$4:$CH$104,54,0),"0")</f>
        <v>0</v>
      </c>
      <c r="CV72" s="15" t="str">
        <f>IFERROR(VLOOKUP($A72,'Season 15'!$AF$4:$CH$104,55,0),"0")</f>
        <v>0</v>
      </c>
    </row>
    <row r="73" spans="1:100" x14ac:dyDescent="0.25">
      <c r="A73" s="2" t="s">
        <v>140</v>
      </c>
      <c r="B73" s="1021">
        <f>IFERROR(VLOOKUP('Data Totals'!A73,'Season 1'!AF$4:CC$104,2,FALSE),IFERROR(VLOOKUP('Data Totals'!A73,'Season 2'!AF$4:CC$104,2,FALSE),IFERROR(VLOOKUP('Data Totals'!A73,'Season 3'!AF$4:CC$104,2,FALSE),IFERROR(VLOOKUP('Data Totals'!A73,'Season 4'!AF$4:CC$104,2,FALSE),IFERROR(VLOOKUP('Data Totals'!A73,'Season 5'!AF$4:CC$104,2,FALSE),IFERROR(VLOOKUP('Data Totals'!A73,'Season 6'!AF$4:CC$104,2,FALSE),IFERROR(VLOOKUP('Data Totals'!A73,'Season 7'!AF$4:CC$104,2,FALSE),IFERROR(VLOOKUP('Data Totals'!A73,'Season 8'!AF$4:CC$104,2,FALSE),IFERROR(VLOOKUP('Data Totals'!A73,'Season 9'!AF$4:CC$104,2,FALSE),IFERROR(VLOOKUP('Data Totals'!A73,'Season 10'!AF$4:CC$104,2,FALSE),IFERROR(VLOOKUP('Data Totals'!A73,'Season 11'!AF$4:CC$104,2,FALSE),IFERROR(VLOOKUP('Data Totals'!A73,'Season 12'!AF$4:CC$104,2,FALSE),IFERROR(VLOOKUP('Data Totals'!A73,'Season 13'!AF$4:CC$104,2,FALSE),IFERROR(VLOOKUP('Data Totals'!A73,'Season 14'!AF$4:CC$104,2,FALSE),IFERROR(VLOOKUP('Data Totals'!A73,'Season 15'!AF$4:CC$104,2,FALSE),"N/A")))))))))))))))</f>
        <v>0</v>
      </c>
      <c r="C73" s="1022">
        <f>IFERROR(VLOOKUP('Data Totals'!A73,'Season 1'!AF$4:CC$104,3,FALSE),IFERROR(VLOOKUP('Data Totals'!A73,'Season 2'!AF$4:CC$104,3,FALSE),IFERROR(VLOOKUP('Data Totals'!A73,'Season 3'!AF$4:CC$104,3,FALSE),IFERROR(VLOOKUP('Data Totals'!A73,'Season 4'!AF$4:CC$104,3,FALSE),IFERROR(VLOOKUP('Data Totals'!A73,'Season 5'!AF$4:CC$104,3,FALSE),IFERROR(VLOOKUP('Data Totals'!A73,'Season 6'!AF$4:CC$104,3,FALSE),IFERROR(VLOOKUP('Data Totals'!A73,'Season 7'!AF$4:CC$104,3,FALSE),IFERROR(VLOOKUP('Data Totals'!A73,'Season 8'!AF$4:CC$104,3,FALSE),IFERROR(VLOOKUP('Data Totals'!A73,'Season 9'!AF$4:CC$104,3,FALSE),IFERROR(VLOOKUP('Data Totals'!A73,'Season 10'!AF$4:CC$104,3,FALSE),IFERROR(VLOOKUP('Data Totals'!A73,'Season 11'!AF$4:CC$104,3,FALSE),IFERROR(VLOOKUP('Data Totals'!A73,'Season 12'!AF$4:CC$104,3,FALSE),IFERROR(VLOOKUP('Data Totals'!A73,'Season 13'!AF$4:CC$104,3,FALSE),IFERROR(VLOOKUP('Data Totals'!A73,'Season 14'!AF$4:CC$104,3,FALSE),IFERROR(VLOOKUP('Data Totals'!A73,'Season 15'!AF$4:CC$104,3,FALSE),"N/A")))))))))))))))</f>
        <v>0</v>
      </c>
      <c r="D73" s="1022">
        <f>IFERROR(VLOOKUP('Data Totals'!A73,'Season 1'!AF$4:CC$104,4,FALSE),IFERROR(VLOOKUP('Data Totals'!A73,'Season 2'!AF$4:CC$104,4,FALSE),IFERROR(VLOOKUP('Data Totals'!A73,'Season 3'!AF$4:CC$104,4,FALSE),IFERROR(VLOOKUP('Data Totals'!A73,'Season 4'!AF$4:CC$104,4,FALSE),IFERROR(VLOOKUP('Data Totals'!A73,'Season 5'!AF$4:CC$104,4,FALSE),IFERROR(VLOOKUP('Data Totals'!A73,'Season 6'!AF$4:CC$104,4,FALSE),IFERROR(VLOOKUP('Data Totals'!A73,'Season 7'!AF$4:CC$104,4,FALSE),IFERROR(VLOOKUP('Data Totals'!A73,'Season 8'!AF$4:CC$104,4,FALSE),IFERROR(VLOOKUP('Data Totals'!A73,'Season 9'!AF$4:CC$104,4,FALSE),IFERROR(VLOOKUP('Data Totals'!A73,'Season 10'!AF$4:CC$104,4,FALSE),IFERROR(VLOOKUP('Data Totals'!A73,'Season 11'!AF$4:CC$104,4,FALSE),IFERROR(VLOOKUP('Data Totals'!A73,'Season 12'!AF$4:CC$104,4,FALSE),IFERROR(VLOOKUP('Data Totals'!A73,'Season 13'!AF$4:CC$104,4,FALSE),IFERROR(VLOOKUP('Data Totals'!A73,'Season 14'!AF$4:CC$104,4,FALSE),IFERROR(VLOOKUP('Data Totals'!A73,'Season 15'!AF$4:CC$104,4,FALSE),"N/A")))))))))))))))</f>
        <v>0</v>
      </c>
      <c r="E73" s="1022">
        <f t="shared" si="2"/>
        <v>0</v>
      </c>
      <c r="F73" s="692">
        <f>SUM(IFERROR(VLOOKUP(A73,BI$3:BN$152,2,0),"0"),IFERROR(VLOOKUP(A73,'Season 1'!AF$4:CC$104,6,0),"0"),
IFERROR(VLOOKUP(A73,'Season 2'!AF$4:CC$104,6,0),"0"),IFERROR(VLOOKUP(A73,'Season 3'!AF$4:CC$104,6,0),"0"),
IFERROR(VLOOKUP(A73,'Season 4'!AF$4:CC$104,6,0),"0"),IFERROR(VLOOKUP(A73,'Season 5'!AF$4:CC$104,6,0),"0"),
IFERROR(VLOOKUP(A73,'Season 6'!AF$4:CC$104,6,0),"0"),IFERROR(VLOOKUP(A73,'Season 7'!AF$4:CC$104,6,0),"0"),
IFERROR(VLOOKUP(A73,'Season 8'!AF$4:CC$104,6,0),"0"),IFERROR(VLOOKUP(A73,'Season 9'!AF$4:CC$104,6,0),"0"),
IFERROR(VLOOKUP(A73,'Season 10'!AF$4:CC$104,6,0),"0"),IFERROR(VLOOKUP(A73,'Season 11'!AF$4:CC$104,6,0),"0"),
IFERROR(VLOOKUP(A73,'Season 12'!AF$4:CC$104,6,0),"0"),IFERROR(VLOOKUP(A73,'Season 13'!AF$4:CC$104,6,0),"0"),
IFERROR(VLOOKUP(A73,'Season 14'!AF$4:CC$104,6,0),"0"),IFERROR(VLOOKUP(A73,'Season 15'!AF$4:CC$104,6,0),"0"),)</f>
        <v>0</v>
      </c>
      <c r="G73" s="692">
        <f>SUM(IFERROR(VLOOKUP(A73,'Season 1'!AF$4:CC$104,7,0),"0"),
IFERROR(VLOOKUP(A73,'Season 2'!AF$4:CC$104,7,0),"0"),IFERROR(VLOOKUP(A73,'Season 3'!AF$4:CC$104,7,0),"0"),
IFERROR(VLOOKUP(A73,'Season 4'!AF$4:CC$104,7,0),"0"),IFERROR(VLOOKUP(A73,'Season 5'!AF$4:CC$104,7,0),"0"),
IFERROR(VLOOKUP(A73,'Season 6'!AF$4:CC$104,7,0),"0"),IFERROR(VLOOKUP(A73,'Season 7'!AF$4:CC$104,7,0),"0"),
IFERROR(VLOOKUP(A73,'Season 8'!AF$4:CC$104,7,0),"0"),IFERROR(VLOOKUP(A73,'Season 9'!AF$4:CC$104,7,0),"0"),
IFERROR(VLOOKUP(A73,'Season 10'!AF$4:CC$104,7,0),"0"),IFERROR(VLOOKUP(A73,'Season 11'!AF$4:CC$104,7,0),"0"),
IFERROR(VLOOKUP(A73,'Season 12'!AF$4:CC$104,7,0),"0"),IFERROR(VLOOKUP(A73,'Season 13'!AF$4:CC$104,7,0),"0"),
IFERROR(VLOOKUP(A73,'Season 14'!AF$4:CC$104,7,0),"0"),IFERROR(VLOOKUP(A73,'Season 15'!AF$4:CC$104,7,0),"0"),)</f>
        <v>0</v>
      </c>
      <c r="H73" s="556">
        <f>SUM(IFERROR(VLOOKUP(A73,'Season 1'!AF$4:CC$104,8,0),"0"),
IFERROR(VLOOKUP(A73,'Season 2'!AF$4:CC$104,8,0),"0"),IFERROR(VLOOKUP(A73,'Season 3'!AF$4:CC$104,8,0),"0"),
IFERROR(VLOOKUP(A73,'Season 4'!AF$4:CC$104,8,0),"0"),IFERROR(VLOOKUP(A73,'Season 5'!AF$4:CC$104,8,0),"0"),
IFERROR(VLOOKUP(A73,'Season 6'!AF$4:CC$104,8,0),"0"),IFERROR(VLOOKUP(A73,'Season 7'!AF$4:CC$104,8,0),"0"),
IFERROR(VLOOKUP(A73,'Season 8'!AF$4:CC$104,8,0),"0"),IFERROR(VLOOKUP(A73,'Season 9'!AF$4:CC$104,8,0),"0"),
IFERROR(VLOOKUP(A73,'Season 10'!AF$4:CC$104,8,0),"0"),IFERROR(VLOOKUP(A73,'Season 11'!AF$4:CC$104,8,0),"0"),
IFERROR(VLOOKUP(A73,'Season 12'!AF$4:CC$104,8,0),"0"),IFERROR(VLOOKUP(A73,'Season 13'!AF$4:CC$104,8,0),"0"),
IFERROR(VLOOKUP(A73,'Season 14'!AF$4:CC$104,8,0),"0"),IFERROR(VLOOKUP(A73,'Season 15'!AF$4:CC$104,8,0),"0"),)</f>
        <v>0</v>
      </c>
      <c r="I73" s="1023">
        <f>SUM(IFERROR(VLOOKUP(A73,'Season 1'!AF$4:CC$104,9,0),"0"),
IFERROR(VLOOKUP(A73,'Season 2'!AF$4:CC$104,9,0),"0"),IFERROR(VLOOKUP(A73,'Season 3'!AF$4:CC$104,9,0),"0"),
IFERROR(VLOOKUP(A73,'Season 4'!AF$4:CC$104,9,0),"0"),IFERROR(VLOOKUP(A73,'Season 5'!AF$4:CC$104,9,0),"0"),
IFERROR(VLOOKUP(A73,'Season 6'!AF$4:CC$104,9,0),"0"),IFERROR(VLOOKUP(A73,'Season 7'!AF$4:CC$104,9,0),"0"),
IFERROR(VLOOKUP(A73,'Season 8'!AF$4:CC$104,9,0),"0"),IFERROR(VLOOKUP(A73,'Season 9'!AF$4:CC$104,9,0),"0"),
IFERROR(VLOOKUP(A73,'Season 10'!AF$4:CC$104,9,0),"0"),IFERROR(VLOOKUP(A73,'Season 11'!AF$4:CC$104,9,0),"0"),
IFERROR(VLOOKUP(A73,'Season 12'!AF$4:CC$104,9,0),"0"),IFERROR(VLOOKUP(A73,'Season 13'!AF$4:CC$104,9,0),"0"),
IFERROR(VLOOKUP(A73,'Season 14'!AF$4:CC$104,9,0),"0"),IFERROR(VLOOKUP(A73,'Season 15'!AF$4:CC$104,9,0),"0"),)</f>
        <v>0</v>
      </c>
      <c r="J73" s="26">
        <f>SUM(IFERROR(VLOOKUP(A73,BI$3:BN$152,3,0),"0"),IFERROR(VLOOKUP(A73,'Season 1'!AF$4:CC$104,10,0),"0"),
IFERROR(VLOOKUP(A73,'Season 2'!AF$4:CC$104,10,0),"0"),IFERROR(VLOOKUP(A73,'Season 3'!AF$4:CC$104,10,0),"0"),
IFERROR(VLOOKUP(A73,'Season 4'!AF$4:CC$104,10,0),"0"),IFERROR(VLOOKUP(A73,'Season 5'!AF$4:CC$104,10,0),"0"),
IFERROR(VLOOKUP(A73,'Season 6'!AF$4:CC$104,10,0),"0"),IFERROR(VLOOKUP(A73,'Season 7'!AF$4:CC$104,10,0),"0"),
IFERROR(VLOOKUP(A73,'Season 8'!AF$4:CC$104,10,0),"0"),IFERROR(VLOOKUP(A73,'Season 9'!AF$4:CC$104,10,0),"0"),
IFERROR(VLOOKUP(A73,'Season 10'!AF$4:CC$104,10,0),"0"),IFERROR(VLOOKUP(A73,'Season 11'!AF$4:CC$104,10,0),"0"),
IFERROR(VLOOKUP(A73,'Season 12'!AF$4:CC$104,10,0),"0"),IFERROR(VLOOKUP(A73,'Season 13'!AF$4:CC$104,10,0),"0"),
IFERROR(VLOOKUP(A73,'Season 14'!AF$4:CC$104,10,0),"0"),IFERROR(VLOOKUP(A73,'Season 15'!AF$4:CC$104,10,0),"0"),)</f>
        <v>0</v>
      </c>
      <c r="K73" s="699">
        <f>SUM(IFERROR(VLOOKUP(A73,BI$3:BN$152,4,0),"0"),IFERROR(VLOOKUP(A73,'Season 1'!AF$4:CC$104,11,0),"0"),
IFERROR(VLOOKUP(A73,'Season 2'!AF$4:CC$104,11,0),"0"),IFERROR(VLOOKUP(A73,'Season 3'!AF$4:CC$104,11,0),"0"),
IFERROR(VLOOKUP(A73,'Season 4'!AF$4:CC$104,11,0),"0"),IFERROR(VLOOKUP(A73,'Season 5'!AF$4:CC$104,11,0),"0"),
IFERROR(VLOOKUP(A73,'Season 6'!AF$4:CC$104,11,0),"0"),IFERROR(VLOOKUP(A73,'Season 7'!AF$4:CC$104,11,0),"0"),
IFERROR(VLOOKUP(A73,'Season 8'!AF$4:CC$104,11,0),"0"),IFERROR(VLOOKUP(A73,'Season 9'!AF$4:CC$104,11,0),"0"),
IFERROR(VLOOKUP(A73,'Season 10'!AF$4:CC$104,11,0),"0"),IFERROR(VLOOKUP(A73,'Season 11'!AF$4:CC$104,11,0),"0"),
IFERROR(VLOOKUP(A73,'Season 12'!AF$4:CC$104,11,0),"0"),IFERROR(VLOOKUP(A73,'Season 13'!AF$4:CC$104,11,0),"0"),
IFERROR(VLOOKUP(A73,'Season 14'!AF$4:CC$104,11,0),"0"),IFERROR(VLOOKUP(A73,'Season 15'!AF$4:CC$104,11,0),"0"),)</f>
        <v>0</v>
      </c>
      <c r="L73" s="700">
        <f>SUM(IFERROR(VLOOKUP($A73,'Season 1'!AF$4:CC$104,12,0),"0"),
IFERROR(VLOOKUP($A73,'Season 2'!AF$4:CC$104,12,0),"0"),IFERROR(VLOOKUP($A73,'Season 3'!AF$4:CC$104,12,0),"0"),
IFERROR(VLOOKUP($A73,'Season 4'!AF$4:CC$104,12,0),"0"),IFERROR(VLOOKUP($A73,'Season 5'!AF$4:CC$104,12,0),"0"),
IFERROR(VLOOKUP($A73,'Season 6'!AF$4:CC$104,12,0),"0"),IFERROR(VLOOKUP($A73,'Season 7'!AF$4:CC$104,12,0),"0"),
IFERROR(VLOOKUP($A73,'Season 8'!AF$4:CC$104,12,0),"0"),IFERROR(VLOOKUP($A73,'Season 9'!AF$4:CC$104,12,0),"0"),
IFERROR(VLOOKUP($A73,'Season 10'!AF$4:CC$104,12,0),"0"),IFERROR(VLOOKUP($A73,'Season 11'!AF$4:CC$104,12,0),"0"),
IFERROR(VLOOKUP($A73,'Season 12'!AF$4:CC$104,12,0),"0"),IFERROR(VLOOKUP($A73,'Season 13'!AF$4:CC$104,12,0),"0"),
IFERROR(VLOOKUP($A73,'Season 14'!AF$4:CC$104,12,0),"0"),IFERROR(VLOOKUP($A73,'Season 15'!AF$4:CC$104,12,0),"0"),)</f>
        <v>0</v>
      </c>
      <c r="M73" s="692">
        <f>SUM(IFERROR(VLOOKUP($A73,'Season 1'!AF$4:CC$104,13,0),"0"),
IFERROR(VLOOKUP($A73,'Season 2'!AF$4:CC$104,13,0),"0"),IFERROR(VLOOKUP($A73,'Season 3'!AF$4:CC$104,13,0),"0"),
IFERROR(VLOOKUP($A73,'Season 4'!AF$4:CC$104,13,0),"0"),IFERROR(VLOOKUP($A73,'Season 5'!AF$4:CC$104,13,0),"0"),
IFERROR(VLOOKUP($A73,'Season 6'!AF$4:CC$104,13,0),"0"),IFERROR(VLOOKUP($A73,'Season 7'!AF$4:CC$104,13,0),"0"),
IFERROR(VLOOKUP($A73,'Season 8'!AF$4:CC$104,13,0),"0"),IFERROR(VLOOKUP($A73,'Season 9'!AF$4:CC$104,13,0),"0"),
IFERROR(VLOOKUP($A73,'Season 10'!AF$4:CC$104,13,0),"0"),IFERROR(VLOOKUP($A73,'Season 11'!AF$4:CC$104,13,0),"0"),
IFERROR(VLOOKUP($A73,'Season 12'!AF$4:CC$104,13,0),"0"),IFERROR(VLOOKUP($A73,'Season 13'!AF$4:CC$104,13,0),"0"),
IFERROR(VLOOKUP($A73,'Season 14'!AF$4:CC$104,13,0),"0"),IFERROR(VLOOKUP($A73,'Season 15'!AF$4:CC$104,13,0),"0"),)</f>
        <v>0</v>
      </c>
      <c r="N73" s="1023">
        <f>SUM(IFERROR(VLOOKUP($A73,'Season 1'!AF$4:CC$104,14,0),"0"),
IFERROR(VLOOKUP($A73,'Season 2'!AF$4:CC$104,14,0),"0"),IFERROR(VLOOKUP($A73,'Season 3'!AF$4:CC$104,14,0),"0"),
IFERROR(VLOOKUP($A73,'Season 4'!AF$4:CC$104,14,0),"0"),IFERROR(VLOOKUP($A73,'Season 5'!AF$4:CC$104,14,0),"0"),
IFERROR(VLOOKUP($A73,'Season 6'!AF$4:CC$104,14,0),"0"),IFERROR(VLOOKUP($A73,'Season 7'!AF$4:CC$104,14,0),"0"),
IFERROR(VLOOKUP($A73,'Season 8'!AF$4:CC$104,14,0),"0"),IFERROR(VLOOKUP($A73,'Season 9'!AF$4:CC$104,14,0),"0"),
IFERROR(VLOOKUP($A73,'Season 10'!AF$4:CC$104,14,0),"0"),IFERROR(VLOOKUP($A73,'Season 11'!AF$4:CC$104,14,0),"0"),
IFERROR(VLOOKUP($A73,'Season 12'!AF$4:CC$104,14,0),"0"),IFERROR(VLOOKUP($A73,'Season 13'!AF$4:CC$104,14,0),"0"),
IFERROR(VLOOKUP($A73,'Season 14'!AF$4:CC$104,14,0),"0"),IFERROR(VLOOKUP($A73,'Season 15'!AF$4:CC$104,14,0),"0"),)</f>
        <v>0</v>
      </c>
      <c r="O73" s="26">
        <f>SUM(IFERROR(VLOOKUP($A73,'Season 1'!AF$4:CC$104,15,0),"0"),
IFERROR(VLOOKUP($A73,'Season 2'!AF$4:CC$104,15,0),"0"),IFERROR(VLOOKUP($A73,'Season 3'!AF$4:CC$104,15,0),"0"),
IFERROR(VLOOKUP($A73,'Season 4'!AF$4:CC$104,15,0),"0"),IFERROR(VLOOKUP($A73,'Season 5'!AF$4:CC$104,15,0),"0"),
IFERROR(VLOOKUP($A73,'Season 6'!AF$4:CC$104,15,0),"0"),IFERROR(VLOOKUP($A73,'Season 7'!AF$4:CC$104,15,0),"0"),
IFERROR(VLOOKUP($A73,'Season 8'!AF$4:CC$104,15,0),"0"),IFERROR(VLOOKUP($A73,'Season 9'!AF$4:CC$104,15,0),"0"),
IFERROR(VLOOKUP($A73,'Season 10'!AF$4:CC$104,15,0),"0"),IFERROR(VLOOKUP($A73,'Season 11'!AF$4:CC$104,15,0),"0"),
IFERROR(VLOOKUP($A73,'Season 12'!AF$4:CC$104,15,0),"0"),IFERROR(VLOOKUP($A73,'Season 13'!AF$4:CC$104,15,0),"0"),
IFERROR(VLOOKUP($A73,'Season 14'!AF$4:CC$104,15,0),"0"),IFERROR(VLOOKUP($A73,'Season 15'!AF$4:CC$104,15,0),"0"),)</f>
        <v>0</v>
      </c>
      <c r="P73" s="699">
        <f>SUM(IFERROR(VLOOKUP($A73,'Season 1'!AF$4:CC$104,16,0),"0"),
IFERROR(VLOOKUP($A73,'Season 2'!AF$4:CC$104,16,0),"0"),IFERROR(VLOOKUP($A73,'Season 3'!AF$4:CC$104,16,0),"0"),
IFERROR(VLOOKUP($A73,'Season 4'!AF$4:CC$104,16,0),"0"),IFERROR(VLOOKUP($A73,'Season 5'!AF$4:CC$104,16,0),"0"),
IFERROR(VLOOKUP($A73,'Season 6'!AF$4:CC$104,16,0),"0"),IFERROR(VLOOKUP($A73,'Season 7'!AF$4:CC$104,16,0),"0"),
IFERROR(VLOOKUP($A73,'Season 8'!AF$4:CC$104,16,0),"0"),IFERROR(VLOOKUP($A73,'Season 9'!AF$4:CC$104,16,0),"0"),
IFERROR(VLOOKUP($A73,'Season 10'!AF$4:CC$104,16,0),"0"),IFERROR(VLOOKUP($A73,'Season 11'!AF$4:CC$104,16,0),"0"),
IFERROR(VLOOKUP($A73,'Season 12'!AF$4:CC$104,16,0),"0"),IFERROR(VLOOKUP($A73,'Season 13'!AF$4:CC$104,16,0),"0"),
IFERROR(VLOOKUP($A73,'Season 14'!AF$4:CC$104,16,0),"0"),IFERROR(VLOOKUP($A73,'Season 15'!AF$4:CC$104,16,0),"0"),)</f>
        <v>0</v>
      </c>
      <c r="Q73" s="700">
        <f>SUM(IFERROR(VLOOKUP($A73,'Season 1'!AF$4:CC$104,17,0),"0"),
IFERROR(VLOOKUP($A73,'Season 2'!AF$4:CC$104,17,0),"0"),IFERROR(VLOOKUP($A73,'Season 3'!AF$4:CC$104,17,0),"0"),
IFERROR(VLOOKUP($A73,'Season 4'!AF$4:CC$104,17,0),"0"),IFERROR(VLOOKUP($A73,'Season 5'!AF$4:CC$104,17,0),"0"),
IFERROR(VLOOKUP($A73,'Season 6'!AF$4:CC$104,17,0),"0"),IFERROR(VLOOKUP($A73,'Season 7'!AF$4:CC$104,17,0),"0"),
IFERROR(VLOOKUP($A73,'Season 8'!AF$4:CC$104,17,0),"0"),IFERROR(VLOOKUP($A73,'Season 9'!AF$4:CC$104,17,0),"0"),
IFERROR(VLOOKUP($A73,'Season 10'!AF$4:CC$104,17,0),"0"),IFERROR(VLOOKUP($A73,'Season 11'!AF$4:CC$104,17,0),"0"),
IFERROR(VLOOKUP($A73,'Season 12'!AF$4:CC$104,17,0),"0"),IFERROR(VLOOKUP($A73,'Season 13'!AF$4:CC$104,17,0),"0"),
IFERROR(VLOOKUP($A73,'Season 14'!AF$4:CC$104,17,0),"0"),IFERROR(VLOOKUP($A73,'Season 15'!AF$4:CC$104,17,0),"0"),)</f>
        <v>0</v>
      </c>
      <c r="R73" s="692">
        <f>SUM(IFERROR(VLOOKUP($A73,'Season 1'!AF$4:CC$104,18,0),"0"),
IFERROR(VLOOKUP($A73,'Season 2'!AF$4:CC$104,18,0),"0"),IFERROR(VLOOKUP($A73,'Season 3'!AF$4:CC$104,18,0),"0"),
IFERROR(VLOOKUP($A73,'Season 4'!AF$4:CC$104,18,0),"0"),IFERROR(VLOOKUP($A73,'Season 5'!AF$4:CC$104,18,0),"0"),
IFERROR(VLOOKUP($A73,'Season 6'!AF$4:CC$104,18,0),"0"),IFERROR(VLOOKUP($A73,'Season 7'!AF$4:CC$104,18,0),"0"),
IFERROR(VLOOKUP($A73,'Season 8'!AF$4:CC$104,18,0),"0"),IFERROR(VLOOKUP($A73,'Season 9'!AF$4:CC$104,18,0),"0"),
IFERROR(VLOOKUP($A73,'Season 10'!AF$4:CC$104,18,0),"0"),IFERROR(VLOOKUP($A73,'Season 11'!AF$4:CC$104,18,0),"0"),
IFERROR(VLOOKUP($A73,'Season 12'!AF$4:CC$104,18,0),"0"),IFERROR(VLOOKUP($A73,'Season 13'!AF$4:CC$104,18,0),"0"),
IFERROR(VLOOKUP($A73,'Season 14'!AF$4:CC$104,18,0),"0"),IFERROR(VLOOKUP($A73,'Season 15'!AF$4:CC$104,18,0),"0"),)</f>
        <v>0</v>
      </c>
      <c r="S73" s="1023">
        <f>SUM(IFERROR(VLOOKUP($A73,'Season 1'!AF$4:CC$104,19,0),"0"),
IFERROR(VLOOKUP($A73,'Season 2'!AF$4:CC$104,19,0),"0"),IFERROR(VLOOKUP($A73,'Season 3'!AF$4:CC$104,19,0),"0"),
IFERROR(VLOOKUP($A73,'Season 4'!AF$4:CC$104,19,0),"0"),IFERROR(VLOOKUP($A73,'Season 5'!AF$4:CC$104,19,0),"0"),
IFERROR(VLOOKUP($A73,'Season 6'!AF$4:CC$104,19,0),"0"),IFERROR(VLOOKUP($A73,'Season 7'!AF$4:CC$104,19,0),"0"),
IFERROR(VLOOKUP($A73,'Season 8'!AF$4:CC$104,19,0),"0"),IFERROR(VLOOKUP($A73,'Season 9'!AF$4:CC$104,19,0),"0"),
IFERROR(VLOOKUP($A73,'Season 10'!AF$4:CC$104,19,0),"0"),IFERROR(VLOOKUP($A73,'Season 11'!AF$4:CC$104,19,0),"0"),
IFERROR(VLOOKUP($A73,'Season 12'!AF$4:CC$104,19,0),"0"),IFERROR(VLOOKUP($A73,'Season 13'!AF$4:CC$104,19,0),"0"),
IFERROR(VLOOKUP($A73,'Season 14'!AF$4:CC$104,19,0),"0"),IFERROR(VLOOKUP($A73,'Season 15'!AF$4:CC$104,19,0),"0"),)</f>
        <v>0</v>
      </c>
      <c r="T73" s="26">
        <f>SUM(IFERROR(VLOOKUP($A73,'Season 1'!AF$4:CC$104,20,0),"0"),
IFERROR(VLOOKUP($A73,'Season 2'!AF$4:CC$104,20,0),"0"),IFERROR(VLOOKUP($A73,'Season 3'!AF$4:CC$104,20,0),"0"),
IFERROR(VLOOKUP($A73,'Season 4'!AF$4:CC$104,20,0),"0"),IFERROR(VLOOKUP($A73,'Season 5'!AF$4:CC$104,20,0),"0"),
IFERROR(VLOOKUP($A73,'Season 6'!AF$4:CC$104,20,0),"0"),IFERROR(VLOOKUP($A73,'Season 7'!AF$4:CC$104,20,0),"0"),
IFERROR(VLOOKUP($A73,'Season 8'!AF$4:CC$104,20,0),"0"),IFERROR(VLOOKUP($A73,'Season 9'!AF$4:CC$104,20,0),"0"),
IFERROR(VLOOKUP($A73,'Season 10'!AF$4:CC$104,20,0),"0"),IFERROR(VLOOKUP($A73,'Season 11'!AF$4:CC$104,20,0),"0"),
IFERROR(VLOOKUP($A73,'Season 12'!AF$4:CC$104,20,0),"0"),IFERROR(VLOOKUP($A73,'Season 13'!AF$4:CC$104,20,0),"0"),
IFERROR(VLOOKUP($A73,'Season 14'!AF$4:CC$104,20,0),"0"),IFERROR(VLOOKUP($A73,'Season 15'!AF$4:CC$104,20,0),"0"),)</f>
        <v>0</v>
      </c>
      <c r="U73" s="699">
        <f>SUM(IFERROR(VLOOKUP($A73,'Season 1'!AF$4:CC$104,21,0),"0"),
IFERROR(VLOOKUP($A73,'Season 2'!AF$4:CC$104,21,0),"0"),IFERROR(VLOOKUP($A73,'Season 3'!AF$4:CC$104,21,0),"0"),
IFERROR(VLOOKUP($A73,'Season 4'!AF$4:CC$104,21,0),"0"),IFERROR(VLOOKUP($A73,'Season 5'!AF$4:CC$104,21,0),"0"),
IFERROR(VLOOKUP($A73,'Season 6'!AF$4:CC$104,21,0),"0"),IFERROR(VLOOKUP($A73,'Season 7'!AF$4:CC$104,21,0),"0"),
IFERROR(VLOOKUP($A73,'Season 8'!AF$4:CC$104,21,0),"0"),IFERROR(VLOOKUP($A73,'Season 9'!AF$4:CC$104,21,0),"0"),
IFERROR(VLOOKUP($A73,'Season 10'!AF$4:CC$104,21,0),"0"),IFERROR(VLOOKUP($A73,'Season 11'!AF$4:CC$104,21,0),"0"),
IFERROR(VLOOKUP($A73,'Season 12'!AF$4:CC$104,21,0),"0"),IFERROR(VLOOKUP($A73,'Season 13'!AF$4:CC$104,21,0),"0"),
IFERROR(VLOOKUP($A73,'Season 14'!AF$4:CC$104,21,0),"0"),IFERROR(VLOOKUP($A73,'Season 15'!AF$4:CC$104,21,0),"0"),)</f>
        <v>0</v>
      </c>
      <c r="V73" s="700">
        <f>SUM(IFERROR(VLOOKUP($A73,'Season 1'!AF$4:CC$104,22,0),"0"),
IFERROR(VLOOKUP($A73,'Season 2'!AF$4:CC$104,22,0),"0"),IFERROR(VLOOKUP($A73,'Season 3'!AF$4:CC$104,22,0),"0"),
IFERROR(VLOOKUP($A73,'Season 4'!AF$4:CC$104,22,0),"0"),IFERROR(VLOOKUP($A73,'Season 5'!AF$4:CC$104,22,0),"0"),
IFERROR(VLOOKUP($A73,'Season 6'!AF$4:CC$104,22,0),"0"),IFERROR(VLOOKUP($A73,'Season 7'!AF$4:CC$104,22,0),"0"),
IFERROR(VLOOKUP($A73,'Season 8'!AF$4:CC$104,22,0),"0"),IFERROR(VLOOKUP($A73,'Season 9'!AF$4:CC$104,22,0),"0"),
IFERROR(VLOOKUP($A73,'Season 10'!AF$4:CC$104,22,0),"0"),IFERROR(VLOOKUP($A73,'Season 11'!AF$4:CC$104,22,0),"0"),
IFERROR(VLOOKUP($A73,'Season 12'!AF$4:CC$104,22,0),"0"),IFERROR(VLOOKUP($A73,'Season 13'!AF$4:CC$104,22,0),"0"),
IFERROR(VLOOKUP($A73,'Season 14'!AF$4:CC$104,22,0),"0"),IFERROR(VLOOKUP($A73,'Season 15'!AF$4:CC$104,22,0),"0"),)</f>
        <v>0</v>
      </c>
      <c r="W73" s="692">
        <f>SUM(IFERROR(VLOOKUP($A73,'Season 1'!AF$4:CC$104,23,0),"0"),
IFERROR(VLOOKUP($A73,'Season 2'!AF$4:CC$104,23,0),"0"),IFERROR(VLOOKUP($A73,'Season 3'!AF$4:CC$104,23,0),"0"),
IFERROR(VLOOKUP($A73,'Season 4'!AF$4:CC$104,23,0),"0"),IFERROR(VLOOKUP($A73,'Season 5'!AF$4:CC$104,23,0),"0"),
IFERROR(VLOOKUP($A73,'Season 6'!AF$4:CC$104,23,0),"0"),IFERROR(VLOOKUP($A73,'Season 7'!AF$4:CC$104,23,0),"0"),
IFERROR(VLOOKUP($A73,'Season 8'!AF$4:CC$104,23,0),"0"),IFERROR(VLOOKUP($A73,'Season 9'!AF$4:CC$104,23,0),"0"),
IFERROR(VLOOKUP($A73,'Season 10'!AF$4:CC$104,23,0),"0"),IFERROR(VLOOKUP($A73,'Season 11'!AF$4:CC$104,23,0),"0"),
IFERROR(VLOOKUP($A73,'Season 12'!AF$4:CC$104,23,0),"0"),IFERROR(VLOOKUP($A73,'Season 13'!AF$4:CC$104,23,0),"0"),
IFERROR(VLOOKUP($A73,'Season 14'!AF$4:CC$104,23,0),"0"),IFERROR(VLOOKUP($A73,'Season 15'!AF$4:CC$104,23,0),"0"),)</f>
        <v>0</v>
      </c>
      <c r="X73" s="1023">
        <f>SUM(IFERROR(VLOOKUP($A73,'Season 1'!AF$4:CC$104,24,0),"0"),
IFERROR(VLOOKUP($A73,'Season 2'!AF$4:CC$104,24,0),"0"),IFERROR(VLOOKUP($A73,'Season 3'!AF$4:CC$104,24,0),"0"),
IFERROR(VLOOKUP($A73,'Season 4'!AF$4:CC$104,24,0),"0"),IFERROR(VLOOKUP($A73,'Season 5'!AF$4:CC$104,24,0),"0"),
IFERROR(VLOOKUP($A73,'Season 6'!AF$4:CC$104,24,0),"0"),IFERROR(VLOOKUP($A73,'Season 7'!AF$4:CC$104,24,0),"0"),
IFERROR(VLOOKUP($A73,'Season 8'!AF$4:CC$104,24,0),"0"),IFERROR(VLOOKUP($A73,'Season 9'!AF$4:CC$104,24,0),"0"),
IFERROR(VLOOKUP($A73,'Season 10'!AF$4:CC$104,24,0),"0"),IFERROR(VLOOKUP($A73,'Season 11'!AF$4:CC$104,24,0),"0"),
IFERROR(VLOOKUP($A73,'Season 12'!AF$4:CC$104,24,0),"0"),IFERROR(VLOOKUP($A73,'Season 13'!AF$4:CC$104,24,0),"0"),
IFERROR(VLOOKUP($A73,'Season 14'!AF$4:CC$104,24,0),"0"),IFERROR(VLOOKUP($A73,'Season 15'!AF$4:CC$104,24,0),"0"),)</f>
        <v>0</v>
      </c>
      <c r="Y73" s="26">
        <f>SUM(IFERROR(VLOOKUP($A73,'Season 1'!AF$4:CC$104,25,0),"0"),
IFERROR(VLOOKUP($A73,'Season 2'!AF$4:CC$104,25,0),"0"),IFERROR(VLOOKUP($A73,'Season 3'!AF$4:CC$104,25,0),"0"),
IFERROR(VLOOKUP($A73,'Season 4'!AF$4:CC$104,25,0),"0"),IFERROR(VLOOKUP($A73,'Season 5'!AF$4:CC$104,25,0),"0"),
IFERROR(VLOOKUP($A73,'Season 6'!AF$4:CC$104,25,0),"0"),IFERROR(VLOOKUP($A73,'Season 7'!AF$4:CC$104,25,0),"0"),
IFERROR(VLOOKUP($A73,'Season 8'!AF$4:CC$104,25,0),"0"),IFERROR(VLOOKUP($A73,'Season 9'!AF$4:CC$104,25,0),"0"),
IFERROR(VLOOKUP($A73,'Season 10'!AF$4:CC$104,25,0),"0"),IFERROR(VLOOKUP($A73,'Season 11'!AF$4:CC$104,25,0),"0"),
IFERROR(VLOOKUP($A73,'Season 12'!AF$4:CC$104,25,0),"0"),IFERROR(VLOOKUP($A73,'Season 13'!AF$4:CC$104,25,0),"0"),
IFERROR(VLOOKUP($A73,'Season 14'!AF$4:CC$104,25,0),"0"),IFERROR(VLOOKUP($A73,'Season 15'!AF$4:CC$104,25,0),"0"),)</f>
        <v>0</v>
      </c>
      <c r="Z73" s="699">
        <f>SUM(IFERROR(VLOOKUP($A73,'Season 1'!AF$4:CC$104,26,0),"0"),
IFERROR(VLOOKUP($A73,'Season 2'!AF$4:CC$104,26,0),"0"),IFERROR(VLOOKUP($A73,'Season 3'!AF$4:CC$104,26,0),"0"),
IFERROR(VLOOKUP($A73,'Season 4'!AF$4:CC$104,26,0),"0"),IFERROR(VLOOKUP($A73,'Season 5'!AF$4:CC$104,26,0),"0"),
IFERROR(VLOOKUP($A73,'Season 6'!AF$4:CC$104,26,0),"0"),IFERROR(VLOOKUP($A73,'Season 7'!AF$4:CC$104,26,0),"0"),
IFERROR(VLOOKUP($A73,'Season 8'!AF$4:CC$104,26,0),"0"),IFERROR(VLOOKUP($A73,'Season 9'!AF$4:CC$104,26,0),"0"),
IFERROR(VLOOKUP($A73,'Season 10'!AF$4:CC$104,26,0),"0"),IFERROR(VLOOKUP($A73,'Season 11'!AF$4:CC$104,26,0),"0"),
IFERROR(VLOOKUP($A73,'Season 12'!AF$4:CC$104,26,0),"0"),IFERROR(VLOOKUP($A73,'Season 13'!AF$4:CC$104,26,0),"0"),
IFERROR(VLOOKUP($A73,'Season 14'!AF$4:CC$104,26,0),"0"),IFERROR(VLOOKUP($A73,'Season 15'!AF$4:CC$104,26,0),"0"),)</f>
        <v>0</v>
      </c>
      <c r="AA73" s="700">
        <f>SUM(IFERROR(VLOOKUP($A73,'Season 1'!AF$4:CC$104,27,0),"0"),
IFERROR(VLOOKUP($A73,'Season 2'!AF$4:CC$104,27,0),"0"),IFERROR(VLOOKUP($A73,'Season 3'!AF$4:CC$104,27,0),"0"),
IFERROR(VLOOKUP($A73,'Season 4'!AF$4:CC$104,27,0),"0"),IFERROR(VLOOKUP($A73,'Season 5'!AF$4:CC$104,27,0),"0"),
IFERROR(VLOOKUP($A73,'Season 6'!AF$4:CC$104,27,0),"0"),IFERROR(VLOOKUP($A73,'Season 7'!AF$4:CC$104,27,0),"0"),
IFERROR(VLOOKUP($A73,'Season 8'!AF$4:CC$104,27,0),"0"),IFERROR(VLOOKUP($A73,'Season 9'!AF$4:CC$104,27,0),"0"),
IFERROR(VLOOKUP($A73,'Season 10'!AF$4:CC$104,27,0),"0"),IFERROR(VLOOKUP($A73,'Season 11'!AF$4:CC$104,27,0),"0"),
IFERROR(VLOOKUP($A73,'Season 12'!AF$4:CC$104,27,0),"0"),IFERROR(VLOOKUP($A73,'Season 13'!AF$4:CC$104,27,0),"0"),
IFERROR(VLOOKUP($A73,'Season 14'!AF$4:CC$104,27,0),"0"),IFERROR(VLOOKUP($A73,'Season 15'!AF$4:CC$104,27,0),"0"),)</f>
        <v>0</v>
      </c>
      <c r="AB73" s="692">
        <f>SUM(IFERROR(VLOOKUP($A73,'Season 1'!AF$4:CC$104,28,0),"0"),
IFERROR(VLOOKUP($A73,'Season 2'!AF$4:CC$104,28,0),"0"),IFERROR(VLOOKUP($A73,'Season 3'!AF$4:CC$104,28,0),"0"),
IFERROR(VLOOKUP($A73,'Season 4'!AF$4:CC$104,28,0),"0"),IFERROR(VLOOKUP($A73,'Season 5'!AF$4:CC$104,28,0),"0"),
IFERROR(VLOOKUP($A73,'Season 6'!AF$4:CC$104,28,0),"0"),IFERROR(VLOOKUP($A73,'Season 7'!AF$4:CC$104,28,0),"0"),
IFERROR(VLOOKUP($A73,'Season 8'!AF$4:CC$104,28,0),"0"),IFERROR(VLOOKUP($A73,'Season 9'!AF$4:CC$104,28,0),"0"),
IFERROR(VLOOKUP($A73,'Season 10'!AF$4:CC$104,28,0),"0"),IFERROR(VLOOKUP($A73,'Season 11'!AF$4:CC$104,28,0),"0"),
IFERROR(VLOOKUP($A73,'Season 12'!AF$4:CC$104,28,0),"0"),IFERROR(VLOOKUP($A73,'Season 13'!AF$4:CC$104,28,0),"0"),
IFERROR(VLOOKUP($A73,'Season 14'!AF$4:CC$104,28,0),"0"),IFERROR(VLOOKUP($A73,'Season 15'!AF$4:CC$104,28,0),"0"),)</f>
        <v>0</v>
      </c>
      <c r="AC73" s="1023">
        <f>SUM(IFERROR(VLOOKUP($A73,'Season 1'!AF$4:CC$104,29,0),"0"),
IFERROR(VLOOKUP($A73,'Season 2'!AF$4:CC$104,29,0),"0"),IFERROR(VLOOKUP($A73,'Season 3'!AF$4:CC$104,29,0),"0"),
IFERROR(VLOOKUP($A73,'Season 4'!AF$4:CC$104,29,0),"0"),IFERROR(VLOOKUP($A73,'Season 5'!AF$4:CC$104,29,0),"0"),
IFERROR(VLOOKUP($A73,'Season 6'!AF$4:CC$104,29,0),"0"),IFERROR(VLOOKUP($A73,'Season 7'!AF$4:CC$104,29,0),"0"),
IFERROR(VLOOKUP($A73,'Season 8'!AF$4:CC$104,29,0),"0"),IFERROR(VLOOKUP($A73,'Season 9'!AF$4:CC$104,29,0),"0"),
IFERROR(VLOOKUP($A73,'Season 10'!AF$4:CC$104,29,0),"0"),IFERROR(VLOOKUP($A73,'Season 11'!AF$4:CC$104,29,0),"0"),
IFERROR(VLOOKUP($A73,'Season 12'!AF$4:CC$104,29,0),"0"),IFERROR(VLOOKUP($A73,'Season 13'!AF$4:CC$104,29,0),"0"),
IFERROR(VLOOKUP($A73,'Season 14'!AF$4:CC$104,29,0),"0"),IFERROR(VLOOKUP($A73,'Season 15'!AF$4:CC$104,29,0),"0"),)</f>
        <v>0</v>
      </c>
      <c r="AD73" s="26">
        <f>SUM(IFERROR(VLOOKUP($A73,'Season 1'!AF$4:CC$104,30,0),"0"),
IFERROR(VLOOKUP($A73,'Season 2'!AF$4:CC$104,30,0),"0"),IFERROR(VLOOKUP($A73,'Season 3'!AF$4:CC$104,30,0),"0"),
IFERROR(VLOOKUP($A73,'Season 4'!AF$4:CC$104,30,0),"0"),IFERROR(VLOOKUP($A73,'Season 5'!AF$4:CC$104,30,0),"0"),
IFERROR(VLOOKUP($A73,'Season 6'!AF$4:CC$104,30,0),"0"),IFERROR(VLOOKUP($A73,'Season 7'!AF$4:CC$104,30,0),"0"),
IFERROR(VLOOKUP($A73,'Season 8'!AF$4:CC$104,30,0),"0"),IFERROR(VLOOKUP($A73,'Season 9'!AF$4:CC$104,30,0),"0"),
IFERROR(VLOOKUP($A73,'Season 10'!AF$4:CC$104,30,0),"0"),IFERROR(VLOOKUP($A73,'Season 11'!AF$4:CC$104,30,0),"0"),
IFERROR(VLOOKUP($A73,'Season 12'!AF$4:CC$104,30,0),"0"),IFERROR(VLOOKUP($A73,'Season 13'!AF$4:CC$104,30,0),"0"),
IFERROR(VLOOKUP($A73,'Season 14'!AF$4:CC$104,30,0),"0"),IFERROR(VLOOKUP($A73,'Season 15'!AF$4:CC$104,30,0),"0"),)</f>
        <v>0</v>
      </c>
      <c r="AE73" s="699">
        <f>SUM(IFERROR(VLOOKUP($A73,'Season 1'!AF$4:CC$104,31,0),"0"),
IFERROR(VLOOKUP($A73,'Season 2'!AF$4:CC$104,31,0),"0"),IFERROR(VLOOKUP($A73,'Season 3'!AF$4:CC$104,31,0),"0"),
IFERROR(VLOOKUP($A73,'Season 4'!AF$4:CC$104,31,0),"0"),IFERROR(VLOOKUP($A73,'Season 5'!AF$4:CC$104,31,0),"0"),
IFERROR(VLOOKUP($A73,'Season 6'!AF$4:CC$104,31,0),"0"),IFERROR(VLOOKUP($A73,'Season 7'!AF$4:CC$104,31,0),"0"),
IFERROR(VLOOKUP($A73,'Season 8'!AF$4:CC$104,31,0),"0"),IFERROR(VLOOKUP($A73,'Season 9'!AF$4:CC$104,31,0),"0"),
IFERROR(VLOOKUP($A73,'Season 10'!AF$4:CC$104,31,0),"0"),IFERROR(VLOOKUP($A73,'Season 11'!AF$4:CC$104,31,0),"0"),
IFERROR(VLOOKUP($A73,'Season 12'!AF$4:CC$104,31,0),"0"),IFERROR(VLOOKUP($A73,'Season 13'!AF$4:CC$104,31,0),"0"),
IFERROR(VLOOKUP($A73,'Season 14'!AF$4:CC$104,31,0),"0"),IFERROR(VLOOKUP($A73,'Season 15'!AF$4:CC$104,31,0),"0"),)</f>
        <v>0</v>
      </c>
      <c r="AF73" s="700">
        <f>SUM(IFERROR(VLOOKUP($A73,'Season 3'!AF$4:CC$104,32,0),"0"),
IFERROR(VLOOKUP($A73,'Season 4'!AF$4:CC$104,32,0),"0"),IFERROR(VLOOKUP($A73,'Season 5'!AF$4:CC$104,32,0),"0"),
IFERROR(VLOOKUP($A73,'Season 6'!AF$4:CC$104,32,0),"0"),IFERROR(VLOOKUP($A73,'Season 7'!AF$4:CC$104,32,0),"0"),
IFERROR(VLOOKUP($A73,'Season 8'!AF$4:CC$104,32,0),"0"),IFERROR(VLOOKUP($A73,'Season 9'!AF$4:CC$104,32,0),"0"),
IFERROR(VLOOKUP($A73,'Season 10'!AF$4:CC$104,32,0),"0"),IFERROR(VLOOKUP($A73,'Season 11'!AF$4:CC$104,32,0),"0"),
IFERROR(VLOOKUP($A73,'Season 12'!AF$4:CC$104,32,0),"0"),IFERROR(VLOOKUP($A73,'Season 13'!AF$4:CC$104,32,0),"0"),
IFERROR(VLOOKUP($A73,'Season 14'!AF$4:CC$104,32,0),"0"),IFERROR(VLOOKUP($A73,'Season 15'!AF$4:CC$104,32,0),"0"),)</f>
        <v>0</v>
      </c>
      <c r="AG73" s="692">
        <f>SUM(IFERROR(VLOOKUP($A73,'Season 3'!AF$4:CC$104,33,0),"0"),
IFERROR(VLOOKUP($A73,'Season 4'!AF$4:CC$104,33,0),"0"),IFERROR(VLOOKUP($A73,'Season 5'!AF$4:CC$104,33,0),"0"),
IFERROR(VLOOKUP($A73,'Season 6'!AF$4:CC$104,33,0),"0"),IFERROR(VLOOKUP($A73,'Season 7'!AF$4:CC$104,33,0),"0"),
IFERROR(VLOOKUP($A73,'Season 8'!AF$4:CC$104,33,0),"0"),IFERROR(VLOOKUP($A73,'Season 9'!AF$4:CC$104,33,0),"0"),
IFERROR(VLOOKUP($A73,'Season 10'!AF$4:CC$104,33,0),"0"),IFERROR(VLOOKUP($A73,'Season 11'!AF$4:CC$104,33,0),"0"),
IFERROR(VLOOKUP($A73,'Season 12'!AF$4:CC$104,33,0),"0"),IFERROR(VLOOKUP($A73,'Season 13'!AF$4:CC$104,33,0),"0"),
IFERROR(VLOOKUP($A73,'Season 14'!AF$4:CC$104,33,0),"0"),IFERROR(VLOOKUP($A73,'Season 15'!AF$4:CC$104,33,0),"0"),)</f>
        <v>0</v>
      </c>
      <c r="AH73" s="1023">
        <f>SUM(IFERROR(VLOOKUP($A73,'Season 3'!AF$4:CC$104,34,0),"0"),
IFERROR(VLOOKUP($A73,'Season 4'!AF$4:CC$104,34,0),"0"),IFERROR(VLOOKUP($A73,'Season 5'!AF$4:CC$104,34,0),"0"),
IFERROR(VLOOKUP($A73,'Season 6'!AF$4:CC$104,34,0),"0"),IFERROR(VLOOKUP($A73,'Season 7'!AF$4:CC$104,34,0),"0"),
IFERROR(VLOOKUP($A73,'Season 8'!AF$4:CC$104,34,0),"0"),IFERROR(VLOOKUP($A73,'Season 9'!AF$4:CC$104,34,0),"0"),
IFERROR(VLOOKUP($A73,'Season 10'!AF$4:CC$104,34,0),"0"),IFERROR(VLOOKUP($A73,'Season 11'!AF$4:CC$104,34,0),"0"),
IFERROR(VLOOKUP($A73,'Season 12'!AF$4:CC$104,34,0),"0"),IFERROR(VLOOKUP($A73,'Season 13'!AF$4:CC$104,34,0),"0"),
IFERROR(VLOOKUP($A73,'Season 14'!AF$4:CC$104,34,0),"0"),IFERROR(VLOOKUP($A73,'Season 15'!AF$4:CC$104,34,0),"0"),)</f>
        <v>0</v>
      </c>
      <c r="AI73" s="26">
        <f>SUM(IFERROR(VLOOKUP($A73,'Season 3'!AF$4:CC$104,35,0),"0"),
IFERROR(VLOOKUP($A73,'Season 4'!AF$4:CC$104,35,0),"0"),IFERROR(VLOOKUP($A73,'Season 5'!AF$4:CC$104,35,0),"0"),
IFERROR(VLOOKUP($A73,'Season 6'!AF$4:CC$104,35,0),"0"),IFERROR(VLOOKUP($A73,'Season 7'!AF$4:CC$104,35,0),"0"),
IFERROR(VLOOKUP($A73,'Season 8'!AF$4:CC$104,35,0),"0"),IFERROR(VLOOKUP($A73,'Season 9'!AF$4:CC$104,35,0),"0"),
IFERROR(VLOOKUP($A73,'Season 10'!AF$4:CC$104,35,0),"0"),IFERROR(VLOOKUP($A73,'Season 11'!AF$4:CC$104,35,0),"0"),
IFERROR(VLOOKUP($A73,'Season 12'!AF$4:CC$104,35,0),"0"),IFERROR(VLOOKUP($A73,'Season 13'!AF$4:CC$104,35,0),"0"),
IFERROR(VLOOKUP($A73,'Season 14'!AF$4:CC$104,35,0),"0"),IFERROR(VLOOKUP($A73,'Season 15'!AF$4:CC$104,35,0),"0"),)</f>
        <v>0</v>
      </c>
      <c r="AJ73" s="699">
        <f>SUM(IFERROR(VLOOKUP($A73,'Season 3'!AF$4:CC$104,36,0),"0"),
IFERROR(VLOOKUP($A73,'Season 4'!AF$4:CC$104,36,0),"0"),IFERROR(VLOOKUP($A73,'Season 5'!AF$4:CC$104,36,0),"0"),
IFERROR(VLOOKUP($A73,'Season 6'!AF$4:CC$104,36,0),"0"),IFERROR(VLOOKUP($A73,'Season 7'!AF$4:CC$104,36,0),"0"),
IFERROR(VLOOKUP($A73,'Season 8'!AF$4:CC$104,36,0),"0"),IFERROR(VLOOKUP($A73,'Season 9'!AF$4:CC$104,36,0),"0"),
IFERROR(VLOOKUP($A73,'Season 10'!AF$4:CC$104,36,0),"0"),IFERROR(VLOOKUP($A73,'Season 11'!AF$4:CC$104,36,0),"0"),
IFERROR(VLOOKUP($A73,'Season 12'!AF$4:CC$104,36,0),"0"),IFERROR(VLOOKUP($A73,'Season 13'!AF$4:CC$104,36,0),"0"),
IFERROR(VLOOKUP($A73,'Season 14'!AF$4:CC$104,36,0),"0"),IFERROR(VLOOKUP($A73,'Season 15'!AF$4:CC$104,36,0),"0"),)</f>
        <v>0</v>
      </c>
      <c r="AK73" s="700">
        <f>SUM(IFERROR(VLOOKUP($A73,'Season 2'!AF$4:CC$104,32,0),"0"),IFERROR(VLOOKUP($A73,'Season 3'!AF$4:CC$104,37,0),"0"),
IFERROR(VLOOKUP($A73,'Season 4'!AF$4:CC$104,37,0),"0"),IFERROR(VLOOKUP($A73,'Season 5'!AF$4:CC$104,37,0),"0"),
IFERROR(VLOOKUP($A73,'Season 6'!AF$4:CC$104,37,0),"0"),IFERROR(VLOOKUP($A73,'Season 7'!AF$4:CC$104,37,0),"0"),
IFERROR(VLOOKUP($A73,'Season 8'!AF$4:CC$104,37,0),"0"),IFERROR(VLOOKUP($A73,'Season 9'!AF$4:CC$104,37,0),"0"),
IFERROR(VLOOKUP($A73,'Season 10'!AF$4:CC$104,37,0),"0"),IFERROR(VLOOKUP($A73,'Season 11'!AF$4:CC$104,37,0),"0"),
IFERROR(VLOOKUP($A73,'Season 12'!AF$4:CC$104,37,0),"0"),IFERROR(VLOOKUP($A73,'Season 13'!AF$4:CC$104,37,0),"0"),
IFERROR(VLOOKUP($A73,'Season 14'!AF$4:CC$104,37,0),"0"),IFERROR(VLOOKUP($A73,'Season 15'!AF$4:CC$104,37,0),"0"),)</f>
        <v>0</v>
      </c>
      <c r="AL73" s="692">
        <f>SUM(IFERROR(VLOOKUP($A73,'Season 2'!AF$4:CC$104,33,0),"0"),IFERROR(VLOOKUP($A73,'Season 3'!AF$4:CC$104,38,0),"0"),
IFERROR(VLOOKUP($A73,'Season 4'!AF$4:CC$104,38,0),"0"),IFERROR(VLOOKUP($A73,'Season 5'!AF$4:CC$104,38,0),"0"),
IFERROR(VLOOKUP($A73,'Season 6'!AF$4:CC$104,38,0),"0"),IFERROR(VLOOKUP($A73,'Season 7'!AF$4:CC$104,38,0),"0"),
IFERROR(VLOOKUP($A73,'Season 8'!AF$4:CC$104,38,0),"0"),IFERROR(VLOOKUP($A73,'Season 9'!AF$4:CC$104,38,0),"0"),
IFERROR(VLOOKUP($A73,'Season 10'!AF$4:CC$104,38,0),"0"),IFERROR(VLOOKUP($A73,'Season 11'!AF$4:CC$104,38,0),"0"),
IFERROR(VLOOKUP($A73,'Season 12'!AF$4:CC$104,38,0),"0"),IFERROR(VLOOKUP($A73,'Season 13'!AF$4:CC$104,38,0),"0"),
IFERROR(VLOOKUP($A73,'Season 14'!AF$4:CC$104,38,0),"0"),IFERROR(VLOOKUP($A73,'Season 15'!AF$4:CC$104,38,0),"0"),)</f>
        <v>0</v>
      </c>
      <c r="AM73" s="1023">
        <f>SUM(IFERROR(VLOOKUP($A73,'Season 2'!AF$4:CC$104,34,0),"0"),IFERROR(VLOOKUP($A73,'Season 3'!AF$4:CC$104,39,0),"0"),
IFERROR(VLOOKUP($A73,'Season 4'!AF$4:CC$104,39,0),"0"),IFERROR(VLOOKUP($A73,'Season 5'!AF$4:CC$104,39,0),"0"),
IFERROR(VLOOKUP($A73,'Season 6'!AF$4:CC$104,39,0),"0"),IFERROR(VLOOKUP($A73,'Season 7'!AF$4:CC$104,39,0),"0"),
IFERROR(VLOOKUP($A73,'Season 8'!AF$4:CC$104,39,0),"0"),IFERROR(VLOOKUP($A73,'Season 9'!AF$4:CC$104,39,0),"0"),
IFERROR(VLOOKUP($A73,'Season 10'!AF$4:CC$104,39,0),"0"),IFERROR(VLOOKUP($A73,'Season 11'!AF$4:CC$104,39,0),"0"),
IFERROR(VLOOKUP($A73,'Season 12'!AF$4:CC$104,39,0),"0"),IFERROR(VLOOKUP($A73,'Season 13'!AF$4:CC$104,39,0),"0"),
IFERROR(VLOOKUP($A73,'Season 14'!AF$4:CC$104,39,0),"0"),IFERROR(VLOOKUP($A73,'Season 15'!AF$4:CC$104,39,0),"0"),)</f>
        <v>0</v>
      </c>
      <c r="AN73" s="26">
        <f>SUM(IFERROR(VLOOKUP($A73,'Season 2'!AF$4:CC$104,35,0),"0"),IFERROR(VLOOKUP($A73,'Season 3'!AF$4:CC$104,40,0),"0"),
IFERROR(VLOOKUP($A73,'Season 4'!AF$4:CC$104,40,0),"0"),IFERROR(VLOOKUP($A73,'Season 5'!AF$4:CC$104,40,0),"0"),
IFERROR(VLOOKUP($A73,'Season 6'!AF$4:CC$104,40,0),"0"),IFERROR(VLOOKUP($A73,'Season 7'!AF$4:CC$104,40,0),"0"),
IFERROR(VLOOKUP($A73,'Season 8'!AF$4:CC$104,40,0),"0"),IFERROR(VLOOKUP($A73,'Season 9'!AF$4:CC$104,40,0),"0"),
IFERROR(VLOOKUP($A73,'Season 10'!AF$4:CC$104,40,0),"0"),IFERROR(VLOOKUP($A73,'Season 11'!AF$4:CC$104,40,0),"0"),
IFERROR(VLOOKUP($A73,'Season 12'!AF$4:CC$104,40,0),"0"),IFERROR(VLOOKUP($A73,'Season 13'!AF$4:CC$104,40,0),"0"),
IFERROR(VLOOKUP($A73,'Season 14'!AF$4:CC$104,40,0),"0"),IFERROR(VLOOKUP($A73,'Season 15'!AF$4:CC$104,40,0),"0"),)</f>
        <v>0</v>
      </c>
      <c r="AO73" s="699">
        <f>SUM(IFERROR(VLOOKUP($A73,'Season 2'!AF$4:CC$104,36,0),"0"),IFERROR(VLOOKUP($A73,'Season 3'!AF$4:CC$104,41,0),"0"),
IFERROR(VLOOKUP($A73,'Season 4'!AF$4:CC$104,41,0),"0"),IFERROR(VLOOKUP($A73,'Season 5'!AF$4:CC$104,41,0),"0"),
IFERROR(VLOOKUP($A73,'Season 6'!AF$4:CC$104,41,0),"0"),IFERROR(VLOOKUP($A73,'Season 7'!AF$4:CC$104,41,0),"0"),
IFERROR(VLOOKUP($A73,'Season 8'!AF$4:CC$104,41,0),"0"),IFERROR(VLOOKUP($A73,'Season 9'!AF$4:CC$104,41,0),"0"),
IFERROR(VLOOKUP($A73,'Season 10'!AF$4:CC$104,41,0),"0"),IFERROR(VLOOKUP($A73,'Season 11'!AF$4:CC$104,41,0),"0"),
IFERROR(VLOOKUP($A73,'Season 12'!AF$4:CC$104,41,0),"0"),IFERROR(VLOOKUP($A73,'Season 13'!AF$4:CC$104,41,0),"0"),
IFERROR(VLOOKUP($A73,'Season 14'!AF$4:CC$104,41,0),"0"),IFERROR(VLOOKUP($A73,'Season 15'!AF$4:CC$104,41,0),"0"),)</f>
        <v>0</v>
      </c>
      <c r="AP73" s="700">
        <f>SUM(IFERROR(VLOOKUP($A73,'Season 2'!AF$4:CC$104,37,0),"0"),IFERROR(VLOOKUP($A73,'Season 3'!AF$4:CC$104,42,0),"0"),
IFERROR(VLOOKUP($A73,'Season 4'!AF$4:CC$104,42,0),"0"),IFERROR(VLOOKUP($A73,'Season 5'!AF$4:CC$104,42,0),"0"),
IFERROR(VLOOKUP($A73,'Season 6'!AF$4:CC$104,42,0),"0"),IFERROR(VLOOKUP($A73,'Season 7'!AF$4:CC$104,42,0),"0"),
IFERROR(VLOOKUP($A73,'Season 8'!AF$4:CC$104,42,0),"0"),IFERROR(VLOOKUP($A73,'Season 9'!AF$4:CC$104,42,0),"0"),
IFERROR(VLOOKUP($A73,'Season 10'!AF$4:CC$104,42,0),"0"),IFERROR(VLOOKUP($A73,'Season 11'!AF$4:CC$104,42,0),"0"),
IFERROR(VLOOKUP($A73,'Season 12'!AF$4:CC$104,42,0),"0"),IFERROR(VLOOKUP($A73,'Season 13'!AF$4:CC$104,42,0),"0"),
IFERROR(VLOOKUP($A73,'Season 14'!AF$4:CC$104,42,0),"0"),IFERROR(VLOOKUP($A73,'Season 15'!AF$4:CC$104,42,0),"0"),)</f>
        <v>0</v>
      </c>
      <c r="AQ73" s="692">
        <f>SUM(IFERROR(VLOOKUP($A73,'Season 2'!AF$4:CC$104,38,0),"0"),IFERROR(VLOOKUP($A73,'Season 3'!AF$4:CC$104,43,0),"0"),
IFERROR(VLOOKUP($A73,'Season 4'!AF$4:CC$104,43,0),"0"),IFERROR(VLOOKUP($A73,'Season 5'!AF$4:CC$104,43,0),"0"),
IFERROR(VLOOKUP($A73,'Season 6'!AF$4:CC$104,43,0),"0"),IFERROR(VLOOKUP($A73,'Season 7'!AF$4:CC$104,43,0),"0"),
IFERROR(VLOOKUP($A73,'Season 8'!AF$4:CC$104,43,0),"0"),IFERROR(VLOOKUP($A73,'Season 9'!AF$4:CC$104,43,0),"0"),
IFERROR(VLOOKUP($A73,'Season 10'!AF$4:CC$104,43,0),"0"),IFERROR(VLOOKUP($A73,'Season 11'!AF$4:CC$104,43,0),"0"),
IFERROR(VLOOKUP($A73,'Season 12'!AF$4:CC$104,43,0),"0"),IFERROR(VLOOKUP($A73,'Season 13'!AF$4:CC$104,43,0),"0"),
IFERROR(VLOOKUP($A73,'Season 14'!AF$4:CC$104,43,0),"0"),IFERROR(VLOOKUP($A73,'Season 15'!AF$4:CC$104,43,0),"0"),)</f>
        <v>0</v>
      </c>
      <c r="AR73" s="1023">
        <f>SUM(IFERROR(VLOOKUP($A73,'Season 2'!AF$4:CC$104,39,0),"0"),IFERROR(VLOOKUP($A73,'Season 3'!AF$4:CC$104,44,0),"0"),
IFERROR(VLOOKUP($A73,'Season 4'!AF$4:CC$104,44,0),"0"),IFERROR(VLOOKUP($A73,'Season 5'!AF$4:CC$104,44,0),"0"),
IFERROR(VLOOKUP($A73,'Season 6'!AF$4:CC$104,44,0),"0"),IFERROR(VLOOKUP($A73,'Season 7'!AF$4:CC$104,44,0),"0"),
IFERROR(VLOOKUP($A73,'Season 8'!AF$4:CC$104,44,0),"0"),IFERROR(VLOOKUP($A73,'Season 9'!AF$4:CC$104,44,0),"0"),
IFERROR(VLOOKUP($A73,'Season 10'!AF$4:CC$104,44,0),"0"),IFERROR(VLOOKUP($A73,'Season 11'!AF$4:CC$104,44,0),"0"),
IFERROR(VLOOKUP($A73,'Season 12'!AF$4:CC$104,44,0),"0"),IFERROR(VLOOKUP($A73,'Season 13'!AF$4:CC$104,44,0),"0"),
IFERROR(VLOOKUP($A73,'Season 14'!AF$4:CC$104,44,0),"0"),IFERROR(VLOOKUP($A73,'Season 15'!AF$4:CC$104,44,0),"0"),)</f>
        <v>0</v>
      </c>
      <c r="AS73" s="26">
        <f>SUM(IFERROR(VLOOKUP($A73,'Season 2'!AF$4:CC$104,40,0),"0"),IFERROR(VLOOKUP($A73,'Season 3'!AF$4:CC$104,45,0),"0"),
IFERROR(VLOOKUP($A73,'Season 4'!AF$4:CC$104,45,0),"0"),IFERROR(VLOOKUP($A73,'Season 5'!AF$4:CC$104,45,0),"0"),
IFERROR(VLOOKUP($A73,'Season 6'!AF$4:CC$104,45,0),"0"),IFERROR(VLOOKUP($A73,'Season 7'!AF$4:CC$104,45,0),"0"),
IFERROR(VLOOKUP($A73,'Season 8'!AF$4:CC$104,45,0),"0"),IFERROR(VLOOKUP($A73,'Season 9'!AF$4:CC$104,45,0),"0"),
IFERROR(VLOOKUP($A73,'Season 10'!AF$4:CC$104,45,0),"0"),IFERROR(VLOOKUP($A73,'Season 11'!AF$4:CC$104,45,0),"0"),
IFERROR(VLOOKUP($A73,'Season 12'!AF$4:CC$104,45,0),"0"),IFERROR(VLOOKUP($A73,'Season 13'!AF$4:CC$104,45,0),"0"),
IFERROR(VLOOKUP($A73,'Season 14'!AF$4:CC$104,45,0),"0"),IFERROR(VLOOKUP($A73,'Season 15'!AF$4:CC$104,45,0),"0"),)</f>
        <v>0</v>
      </c>
      <c r="AT73" s="699">
        <f>SUM(IFERROR(VLOOKUP($A73,'Season 2'!AF$4:CC$104,41,0),"0"),IFERROR(VLOOKUP($A73,'Season 3'!AF$4:CC$104,46,0),"0"),
IFERROR(VLOOKUP($A73,'Season 4'!AF$4:CC$104,46,0),"0"),IFERROR(VLOOKUP($A73,'Season 5'!AF$4:CC$104,46,0),"0"),
IFERROR(VLOOKUP($A73,'Season 6'!AF$4:CC$104,46,0),"0"),IFERROR(VLOOKUP($A73,'Season 7'!AF$4:CC$104,46,0),"0"),
IFERROR(VLOOKUP($A73,'Season 8'!AF$4:CC$104,46,0),"0"),IFERROR(VLOOKUP($A73,'Season 9'!AF$4:CC$104,46,0),"0"),
IFERROR(VLOOKUP($A73,'Season 10'!AF$4:CC$104,46,0),"0"),IFERROR(VLOOKUP($A73,'Season 11'!AF$4:CC$104,46,0),"0"),
IFERROR(VLOOKUP($A73,'Season 12'!AF$4:CC$104,46,0),"0"),IFERROR(VLOOKUP($A73,'Season 13'!AF$4:CC$104,46,0),"0"),
IFERROR(VLOOKUP($A73,'Season 14'!AF$4:CC$104,46,0),"0"),IFERROR(VLOOKUP($A73,'Season 15'!AF$4:CC$104,46,0),"0"),)</f>
        <v>0</v>
      </c>
      <c r="AU73" s="700">
        <f>SUM(IFERROR(VLOOKUP($A73,'Season 3'!AF$4:CH$104,47,0),"0"),
IFERROR(VLOOKUP($A73,'Season 4'!AF$4:CH$104,47,0),"0"),IFERROR(VLOOKUP($A73,'Season 5'!AF$4:CH$104,47,0),"0"),
IFERROR(VLOOKUP($A73,'Season 6'!AF$4:CH$104,47,0),"0"),IFERROR(VLOOKUP($A73,'Season 7'!AF$4:CH$104,47,0),"0"),
IFERROR(VLOOKUP($A73,'Season 8'!AF$4:CH$104,47,0),"0"),IFERROR(VLOOKUP($A73,'Season 9'!AF$4:CH$104,47,0),"0"),
IFERROR(VLOOKUP($A73,'Season 10'!AF$4:CH$104,47,0),"0"),IFERROR(VLOOKUP($A73,'Season 11'!AF$4:CH$104,47,0),"0"),
IFERROR(VLOOKUP($A73,'Season 12'!AF$4:CH$104,47,0),"0"),IFERROR(VLOOKUP($A73,'Season 13'!AF$4:CH$104,47,0),"0"),
IFERROR(VLOOKUP($A73,'Season 14'!AF$4:CH$104,47,0),"0"),IFERROR(VLOOKUP($A73,'Season 15'!AF$4:CH$104,47,0),"0"),)</f>
        <v>0</v>
      </c>
      <c r="AV73" s="692">
        <f>SUM(IFERROR(VLOOKUP($A73,'Season 3'!AF$4:CH$104,48,0),"0"),
IFERROR(VLOOKUP($A73,'Season 4'!AF$4:CH$104,48,0),"0"),IFERROR(VLOOKUP($A73,'Season 5'!AF$4:CH$104,48,0),"0"),
IFERROR(VLOOKUP($A73,'Season 6'!AF$4:CH$104,48,0),"0"),IFERROR(VLOOKUP($A73,'Season 7'!AF$4:CH$104,48,0),"0"),
IFERROR(VLOOKUP($A73,'Season 8'!AF$4:CH$104,48,0),"0"),IFERROR(VLOOKUP($A73,'Season 9'!AF$4:CH$104,48,0),"0"),
IFERROR(VLOOKUP($A73,'Season 10'!AF$4:CH$104,48,0),"0"),IFERROR(VLOOKUP($A73,'Season 11'!AF$4:CH$104,48,0),"0"),
IFERROR(VLOOKUP($A73,'Season 12'!AF$4:CH$104,48,0),"0"),IFERROR(VLOOKUP($A73,'Season 13'!AF$4:CH$104,48,0),"0"),
IFERROR(VLOOKUP($A73,'Season 14'!AF$4:CH$104,48,0),"0"),IFERROR(VLOOKUP($A73,'Season 15'!AF$4:CH$104,48,0),"0"),)</f>
        <v>0</v>
      </c>
      <c r="AW73" s="1023">
        <f>SUM(IFERROR(VLOOKUP($A73,'Season 3'!AF$4:CH$104,49,0),"0"),
IFERROR(VLOOKUP($A73,'Season 4'!AF$4:CH$104,49,0),"0"),IFERROR(VLOOKUP($A73,'Season 5'!AF$4:CH$104,49,0),"0"),
IFERROR(VLOOKUP($A73,'Season 6'!AF$4:CH$104,49,0),"0"),IFERROR(VLOOKUP($A73,'Season 7'!AF$4:CH$104,49,0),"0"),
IFERROR(VLOOKUP($A73,'Season 8'!AF$4:CH$104,49,0),"0"),IFERROR(VLOOKUP($A73,'Season 9'!AF$4:CH$104,49,0),"0"),
IFERROR(VLOOKUP($A73,'Season 10'!AF$4:CH$104,49,0),"0"),IFERROR(VLOOKUP($A73,'Season 11'!AF$4:CH$104,49,0),"0"),
IFERROR(VLOOKUP($A73,'Season 12'!AF$4:CH$104,49,0),"0"),IFERROR(VLOOKUP($A73,'Season 13'!AF$4:CH$104,49,0),"0"),
IFERROR(VLOOKUP($A73,'Season 14'!AF$4:CH$104,49,0),"0"),IFERROR(VLOOKUP($A73,'Season 15'!AF$4:CH$104,49,0),"0"),)</f>
        <v>0</v>
      </c>
      <c r="AX73" s="26">
        <f>SUM(IFERROR(VLOOKUP($A73,'Season 3'!AF$4:CH$104,50,0),"0"),
IFERROR(VLOOKUP($A73,'Season 4'!AF$4:CH$104,50,0),"0"),IFERROR(VLOOKUP($A73,'Season 5'!AF$4:CH$104,50,0),"0"),
IFERROR(VLOOKUP($A73,'Season 6'!AF$4:CH$104,50,0),"0"),IFERROR(VLOOKUP($A73,'Season 7'!AF$4:CH$104,50,0),"0"),
IFERROR(VLOOKUP($A73,'Season 8'!AF$4:CH$104,50,0),"0"),IFERROR(VLOOKUP($A73,'Season 9'!AF$4:CH$104,50,0),"0"),
IFERROR(VLOOKUP($A73,'Season 10'!AF$4:CH$104,50,0),"0"),IFERROR(VLOOKUP($A73,'Season 11'!AF$4:CH$104,50,0),"0"),
IFERROR(VLOOKUP($A73,'Season 12'!AF$4:CH$104,50,0),"0"),IFERROR(VLOOKUP($A73,'Season 13'!AF$4:CH$104,50,0),"0"),
IFERROR(VLOOKUP($A73,'Season 14'!AF$4:CH$104,50,0),"0"),IFERROR(VLOOKUP($A73,'Season 15'!AF$4:CH$104,50,0),"0"),)</f>
        <v>0</v>
      </c>
      <c r="AY73" s="699">
        <f>SUM(IFERROR(VLOOKUP($A73,'Season 3'!AF$4:CH$104,51,0),"0"),
IFERROR(VLOOKUP($A73,'Season 4'!AF$4:CH$104,51,0),"0"),IFERROR(VLOOKUP($A73,'Season 5'!AF$4:CH$104,51,0),"0"),
IFERROR(VLOOKUP($A73,'Season 6'!AF$4:CH$104,51,0),"0"),IFERROR(VLOOKUP($A73,'Season 7'!AF$4:CH$104,51,0),"0"),
IFERROR(VLOOKUP($A73,'Season 8'!AF$4:CH$104,51,0),"0"),IFERROR(VLOOKUP($A73,'Season 9'!AF$4:CH$104,51,0),"0"),
IFERROR(VLOOKUP($A73,'Season 10'!AF$4:CH$104,51,0),"0"),IFERROR(VLOOKUP($A73,'Season 11'!AF$4:CH$104,51,0),"0"),
IFERROR(VLOOKUP($A73,'Season 12'!AF$4:CH$104,51,0),"0"),IFERROR(VLOOKUP($A73,'Season 13'!AF$4:CH$104,51,0),"0"),
IFERROR(VLOOKUP($A73,'Season 14'!AF$4:CH$104,51,0),"0"),IFERROR(VLOOKUP($A73,'Season 15'!AF$4:CH$104,51,0),"0"),)</f>
        <v>0</v>
      </c>
      <c r="AZ73" s="700">
        <f>SUM(IFERROR(VLOOKUP($A73,'Season 1'!AF$4:CC$104,32,0),"0"),IFERROR(VLOOKUP($A73,'Season 2'!AF$4:CC$104,37,0),"0"),)</f>
        <v>0</v>
      </c>
      <c r="BA73" s="692">
        <f>SUM(IFERROR(VLOOKUP($A73,'Season 1'!AF$4:CC$104,33,0),"0"),IFERROR(VLOOKUP($A73,'Season 2'!AF$4:CC$104,38,0),"0"),)</f>
        <v>0</v>
      </c>
      <c r="BB73" s="1023">
        <f>SUM(IFERROR(VLOOKUP($A73,'Season 1'!AF$4:CC$104,34,0),"0"),IFERROR(VLOOKUP($A73,'Season 2'!AF$4:CC$104,39,0),"0"),)</f>
        <v>0</v>
      </c>
      <c r="BC73" s="26">
        <f>SUM(IFERROR(VLOOKUP($A73,'Season 1'!AF$4:CC$104,35,0),"0"),IFERROR(VLOOKUP($A73,'Season 2'!AF$4:CC$104,40,0),"0"),)</f>
        <v>0</v>
      </c>
      <c r="BD73" s="699">
        <f>SUM(IFERROR(VLOOKUP($A73,'Season 1'!AF$4:CC$104,36,0),"0"),IFERROR(VLOOKUP($A73,'Season 2'!AF$4:CC$104,41,0),"0"),)</f>
        <v>0</v>
      </c>
      <c r="BE73" s="1111">
        <f>SUM(IFERROR(VLOOKUP($A73,'Season 1'!AF$4:CC$104,37,0),"0"),
IFERROR(VLOOKUP($A73,'Season 2'!AF$4:CC$104,47,0),"0"),IFERROR(VLOOKUP($A73,'Season 3'!AF$4:CH$104,52,0),"0"),
IFERROR(VLOOKUP($A73,'Season 4'!AF$4:CH$104,52,0),"0"),IFERROR(VLOOKUP($A73,'Season 5'!AF$4:CH$104,52,0),"0"),
IFERROR(VLOOKUP($A73,'Season 6'!AF$4:CH$104,52,0),"0"),IFERROR(VLOOKUP($A73,'Season 7'!AF$4:CH$104,52,0),"0"),
IFERROR(VLOOKUP($A73,'Season 8'!AF$4:CH$104,52,0),"0"),IFERROR(VLOOKUP($A73,'Season 9'!AF$4:CH$104,52,0),"0"),
IFERROR(VLOOKUP($A73,'Season 10'!AF$4:CH$104,52,0),"0"),IFERROR(VLOOKUP($A73,'Season 11'!AF$4:CH$104,52,0),"0"),
IFERROR(VLOOKUP($A73,'Season 12'!AF$4:CH$104,52,0),"0"),IFERROR(VLOOKUP($A73,'Season 13'!AF$4:CH$104,52,0),"0"),
IFERROR(VLOOKUP($A73,'Season 14'!AF$4:CH$104,52,0),"0"),IFERROR(VLOOKUP($A73,'Season 15'!AF$4:CH$104,52,0),"0"),)</f>
        <v>0</v>
      </c>
      <c r="BF73" s="1112">
        <f>SUM(IFERROR(VLOOKUP($A73,'Season 1'!AF$4:CC$104,38,0),"0"),
IFERROR(VLOOKUP($A73,'Season 2'!AF$4:CC$104,48,0),"0"),IFERROR(VLOOKUP($A73,'Season 3'!AF$4:CH$104,53,0),"0"),
IFERROR(VLOOKUP($A73,'Season 4'!AF$4:CH$104,53,0),"0"),IFERROR(VLOOKUP($A73,'Season 5'!AF$4:CH$104,53,0),"0"),
IFERROR(VLOOKUP($A73,'Season 6'!AF$4:CH$104,53,0),"0"),IFERROR(VLOOKUP($A73,'Season 7'!AF$4:CH$104,53,0),"0"),
IFERROR(VLOOKUP($A73,'Season 8'!AF$4:CH$104,53,0),"0"),IFERROR(VLOOKUP($A73,'Season 9'!AF$4:CH$104,53,0),"0"),
IFERROR(VLOOKUP($A73,'Season 10'!AF$4:CH$104,53,0),"0"),IFERROR(VLOOKUP($A73,'Season 11'!AF$4:CH$104,53,0),"0"),
IFERROR(VLOOKUP($A73,'Season 12'!AF$4:CH$104,53,0),"0"),IFERROR(VLOOKUP($A73,'Season 13'!AF$4:CH$104,53,0),"0"),
IFERROR(VLOOKUP($A73,'Season 14'!AF$4:CH$104,53,0),"0"),IFERROR(VLOOKUP($A73,'Season 15'!AF$4:CH$104,53,0),"0"),)</f>
        <v>0</v>
      </c>
      <c r="BG73" s="1061" t="e">
        <f t="shared" si="4"/>
        <v>#DIV/0!</v>
      </c>
      <c r="BI73" s="1100"/>
      <c r="BJ73" s="1100"/>
      <c r="BK73" s="1100"/>
      <c r="BL73" s="1100"/>
      <c r="BM73" s="1100"/>
      <c r="BN73" s="1100"/>
      <c r="BO73" s="334"/>
      <c r="BP73" s="334"/>
      <c r="BQ73" s="334"/>
      <c r="BR73" s="334"/>
      <c r="BS73" s="15">
        <f>IFERROR(VLOOKUP($A73,'Season 1'!$AF$4:$CH$104,39,0),"0")</f>
        <v>0</v>
      </c>
      <c r="BT73" s="15">
        <f>IFERROR(VLOOKUP($A73,'Season 1'!$AF$4:$CH$104,40,0),"0")</f>
        <v>0</v>
      </c>
      <c r="BU73" s="15">
        <f>IFERROR(VLOOKUP($A73,'Season 2'!$AF$4:$CH$104,49,0),"0")</f>
        <v>0</v>
      </c>
      <c r="BV73" s="15">
        <f>IFERROR(VLOOKUP($A73,'Season 2'!$AF$4:$CH$104,50,0),"0")</f>
        <v>0</v>
      </c>
      <c r="BW73" s="15">
        <f>IFERROR(VLOOKUP($A73,'Season 3'!$AF$4:$CH$104,54,0),"0")</f>
        <v>0</v>
      </c>
      <c r="BX73" s="15">
        <f>IFERROR(VLOOKUP($A73,'Season 3'!$AF$4:$CH$104,55,0),"0")</f>
        <v>0</v>
      </c>
      <c r="BY73" s="15" t="str">
        <f>IFERROR(VLOOKUP($A73,'Season 4'!$AF$4:$CH$104,54,0),"0")</f>
        <v>0</v>
      </c>
      <c r="BZ73" s="15" t="str">
        <f>IFERROR(VLOOKUP($A73,'Season 4'!$AF$4:$CH$104,55,0),"0")</f>
        <v>0</v>
      </c>
      <c r="CA73" s="15" t="str">
        <f>IFERROR(VLOOKUP($A73,'Season 5'!$AF$4:$CH$104,54,0),"0")</f>
        <v>0</v>
      </c>
      <c r="CB73" s="15" t="str">
        <f>IFERROR(VLOOKUP($A73,'Season 5'!$AF$4:$CH$104,55,0),"0")</f>
        <v>0</v>
      </c>
      <c r="CC73" s="15" t="str">
        <f>IFERROR(VLOOKUP($A73,'Season 6'!$AF$4:$CH$104,54,0),"0")</f>
        <v>0</v>
      </c>
      <c r="CD73" s="15" t="str">
        <f>IFERROR(VLOOKUP($A73,'Season 6'!$AF$4:$CH$104,55,0),"0")</f>
        <v>0</v>
      </c>
      <c r="CE73" s="15" t="str">
        <f>IFERROR(VLOOKUP($A73,'Season 7'!$AF$4:$CH$104,54,0),"0")</f>
        <v>0</v>
      </c>
      <c r="CF73" s="15" t="str">
        <f>IFERROR(VLOOKUP($A73,'Season 7'!$AF$4:$CH$104,55,0),"0")</f>
        <v>0</v>
      </c>
      <c r="CG73" s="15" t="str">
        <f>IFERROR(VLOOKUP($A73,'Season 8'!$AF$4:$CH$104,54,0),"0")</f>
        <v>0</v>
      </c>
      <c r="CH73" s="15" t="str">
        <f>IFERROR(VLOOKUP($A73,'Season 8'!$AF$4:$CH$104,55,0),"0")</f>
        <v>0</v>
      </c>
      <c r="CI73" s="15" t="str">
        <f>IFERROR(VLOOKUP($A73,'Season 9'!$AF$4:$CH$104,54,0),"0")</f>
        <v>0</v>
      </c>
      <c r="CJ73" s="15" t="str">
        <f>IFERROR(VLOOKUP($A73,'Season 9'!$AF$4:$CH$104,55,0),"0")</f>
        <v>0</v>
      </c>
      <c r="CK73" s="15" t="str">
        <f>IFERROR(VLOOKUP($A73,'Season 10'!$AF$4:$CH$104,54,0),"0")</f>
        <v>0</v>
      </c>
      <c r="CL73" s="15" t="str">
        <f>IFERROR(VLOOKUP($A73,'Season 10'!$AF$4:$CH$104,55,0),"0")</f>
        <v>0</v>
      </c>
      <c r="CM73" s="15" t="str">
        <f>IFERROR(VLOOKUP($A73,'Season 11'!$AF$4:$CH$104,54,0),"0")</f>
        <v>0</v>
      </c>
      <c r="CN73" s="15" t="str">
        <f>IFERROR(VLOOKUP($A73,'Season 11'!$AF$4:$CH$104,55,0),"0")</f>
        <v>0</v>
      </c>
      <c r="CO73" s="15" t="str">
        <f>IFERROR(VLOOKUP($A73,'Season 12'!$AF$4:$CH$104,54,0),"0")</f>
        <v>0</v>
      </c>
      <c r="CP73" s="15" t="str">
        <f>IFERROR(VLOOKUP($A73,'Season 12'!$AF$4:$CH$104,55,0),"0")</f>
        <v>0</v>
      </c>
      <c r="CQ73" s="15" t="str">
        <f>IFERROR(VLOOKUP($A73,'Season 13'!$AF$4:$CH$104,54,0),"0")</f>
        <v>0</v>
      </c>
      <c r="CR73" s="15" t="str">
        <f>IFERROR(VLOOKUP($A73,'Season 13'!$AF$4:$CH$104,55,0),"0")</f>
        <v>0</v>
      </c>
      <c r="CS73" s="15" t="str">
        <f>IFERROR(VLOOKUP($A73,'Season 14'!$AF$4:$CH$104,54,0),"0")</f>
        <v>0</v>
      </c>
      <c r="CT73" s="15" t="str">
        <f>IFERROR(VLOOKUP($A73,'Season 14'!$AF$4:$CH$104,55,0),"0")</f>
        <v>0</v>
      </c>
      <c r="CU73" s="15" t="str">
        <f>IFERROR(VLOOKUP($A73,'Season 15'!$AF$4:$CH$104,54,0),"0")</f>
        <v>0</v>
      </c>
      <c r="CV73" s="15" t="str">
        <f>IFERROR(VLOOKUP($A73,'Season 15'!$AF$4:$CH$104,55,0),"0")</f>
        <v>0</v>
      </c>
    </row>
    <row r="74" spans="1:100" x14ac:dyDescent="0.25">
      <c r="A74" s="2" t="s">
        <v>140</v>
      </c>
      <c r="B74" s="1021">
        <f>IFERROR(VLOOKUP('Data Totals'!A74,'Season 1'!AF$4:CC$104,2,FALSE),IFERROR(VLOOKUP('Data Totals'!A74,'Season 2'!AF$4:CC$104,2,FALSE),IFERROR(VLOOKUP('Data Totals'!A74,'Season 3'!AF$4:CC$104,2,FALSE),IFERROR(VLOOKUP('Data Totals'!A74,'Season 4'!AF$4:CC$104,2,FALSE),IFERROR(VLOOKUP('Data Totals'!A74,'Season 5'!AF$4:CC$104,2,FALSE),IFERROR(VLOOKUP('Data Totals'!A74,'Season 6'!AF$4:CC$104,2,FALSE),IFERROR(VLOOKUP('Data Totals'!A74,'Season 7'!AF$4:CC$104,2,FALSE),IFERROR(VLOOKUP('Data Totals'!A74,'Season 8'!AF$4:CC$104,2,FALSE),IFERROR(VLOOKUP('Data Totals'!A74,'Season 9'!AF$4:CC$104,2,FALSE),IFERROR(VLOOKUP('Data Totals'!A74,'Season 10'!AF$4:CC$104,2,FALSE),IFERROR(VLOOKUP('Data Totals'!A74,'Season 11'!AF$4:CC$104,2,FALSE),IFERROR(VLOOKUP('Data Totals'!A74,'Season 12'!AF$4:CC$104,2,FALSE),IFERROR(VLOOKUP('Data Totals'!A74,'Season 13'!AF$4:CC$104,2,FALSE),IFERROR(VLOOKUP('Data Totals'!A74,'Season 14'!AF$4:CC$104,2,FALSE),IFERROR(VLOOKUP('Data Totals'!A74,'Season 15'!AF$4:CC$104,2,FALSE),"N/A")))))))))))))))</f>
        <v>0</v>
      </c>
      <c r="C74" s="1022">
        <f>IFERROR(VLOOKUP('Data Totals'!A74,'Season 1'!AF$4:CC$104,3,FALSE),IFERROR(VLOOKUP('Data Totals'!A74,'Season 2'!AF$4:CC$104,3,FALSE),IFERROR(VLOOKUP('Data Totals'!A74,'Season 3'!AF$4:CC$104,3,FALSE),IFERROR(VLOOKUP('Data Totals'!A74,'Season 4'!AF$4:CC$104,3,FALSE),IFERROR(VLOOKUP('Data Totals'!A74,'Season 5'!AF$4:CC$104,3,FALSE),IFERROR(VLOOKUP('Data Totals'!A74,'Season 6'!AF$4:CC$104,3,FALSE),IFERROR(VLOOKUP('Data Totals'!A74,'Season 7'!AF$4:CC$104,3,FALSE),IFERROR(VLOOKUP('Data Totals'!A74,'Season 8'!AF$4:CC$104,3,FALSE),IFERROR(VLOOKUP('Data Totals'!A74,'Season 9'!AF$4:CC$104,3,FALSE),IFERROR(VLOOKUP('Data Totals'!A74,'Season 10'!AF$4:CC$104,3,FALSE),IFERROR(VLOOKUP('Data Totals'!A74,'Season 11'!AF$4:CC$104,3,FALSE),IFERROR(VLOOKUP('Data Totals'!A74,'Season 12'!AF$4:CC$104,3,FALSE),IFERROR(VLOOKUP('Data Totals'!A74,'Season 13'!AF$4:CC$104,3,FALSE),IFERROR(VLOOKUP('Data Totals'!A74,'Season 14'!AF$4:CC$104,3,FALSE),IFERROR(VLOOKUP('Data Totals'!A74,'Season 15'!AF$4:CC$104,3,FALSE),"N/A")))))))))))))))</f>
        <v>0</v>
      </c>
      <c r="D74" s="1022">
        <f>IFERROR(VLOOKUP('Data Totals'!A74,'Season 1'!AF$4:CC$104,4,FALSE),IFERROR(VLOOKUP('Data Totals'!A74,'Season 2'!AF$4:CC$104,4,FALSE),IFERROR(VLOOKUP('Data Totals'!A74,'Season 3'!AF$4:CC$104,4,FALSE),IFERROR(VLOOKUP('Data Totals'!A74,'Season 4'!AF$4:CC$104,4,FALSE),IFERROR(VLOOKUP('Data Totals'!A74,'Season 5'!AF$4:CC$104,4,FALSE),IFERROR(VLOOKUP('Data Totals'!A74,'Season 6'!AF$4:CC$104,4,FALSE),IFERROR(VLOOKUP('Data Totals'!A74,'Season 7'!AF$4:CC$104,4,FALSE),IFERROR(VLOOKUP('Data Totals'!A74,'Season 8'!AF$4:CC$104,4,FALSE),IFERROR(VLOOKUP('Data Totals'!A74,'Season 9'!AF$4:CC$104,4,FALSE),IFERROR(VLOOKUP('Data Totals'!A74,'Season 10'!AF$4:CC$104,4,FALSE),IFERROR(VLOOKUP('Data Totals'!A74,'Season 11'!AF$4:CC$104,4,FALSE),IFERROR(VLOOKUP('Data Totals'!A74,'Season 12'!AF$4:CC$104,4,FALSE),IFERROR(VLOOKUP('Data Totals'!A74,'Season 13'!AF$4:CC$104,4,FALSE),IFERROR(VLOOKUP('Data Totals'!A74,'Season 14'!AF$4:CC$104,4,FALSE),IFERROR(VLOOKUP('Data Totals'!A74,'Season 15'!AF$4:CC$104,4,FALSE),"N/A")))))))))))))))</f>
        <v>0</v>
      </c>
      <c r="E74" s="1022">
        <f t="shared" si="2"/>
        <v>0</v>
      </c>
      <c r="F74" s="692">
        <f>SUM(IFERROR(VLOOKUP(A74,BI$3:BN$152,2,0),"0"),IFERROR(VLOOKUP(A74,'Season 1'!AF$4:CC$104,6,0),"0"),
IFERROR(VLOOKUP(A74,'Season 2'!AF$4:CC$104,6,0),"0"),IFERROR(VLOOKUP(A74,'Season 3'!AF$4:CC$104,6,0),"0"),
IFERROR(VLOOKUP(A74,'Season 4'!AF$4:CC$104,6,0),"0"),IFERROR(VLOOKUP(A74,'Season 5'!AF$4:CC$104,6,0),"0"),
IFERROR(VLOOKUP(A74,'Season 6'!AF$4:CC$104,6,0),"0"),IFERROR(VLOOKUP(A74,'Season 7'!AF$4:CC$104,6,0),"0"),
IFERROR(VLOOKUP(A74,'Season 8'!AF$4:CC$104,6,0),"0"),IFERROR(VLOOKUP(A74,'Season 9'!AF$4:CC$104,6,0),"0"),
IFERROR(VLOOKUP(A74,'Season 10'!AF$4:CC$104,6,0),"0"),IFERROR(VLOOKUP(A74,'Season 11'!AF$4:CC$104,6,0),"0"),
IFERROR(VLOOKUP(A74,'Season 12'!AF$4:CC$104,6,0),"0"),IFERROR(VLOOKUP(A74,'Season 13'!AF$4:CC$104,6,0),"0"),
IFERROR(VLOOKUP(A74,'Season 14'!AF$4:CC$104,6,0),"0"),IFERROR(VLOOKUP(A74,'Season 15'!AF$4:CC$104,6,0),"0"),)</f>
        <v>0</v>
      </c>
      <c r="G74" s="692">
        <f>SUM(IFERROR(VLOOKUP(A74,'Season 1'!AF$4:CC$104,7,0),"0"),
IFERROR(VLOOKUP(A74,'Season 2'!AF$4:CC$104,7,0),"0"),IFERROR(VLOOKUP(A74,'Season 3'!AF$4:CC$104,7,0),"0"),
IFERROR(VLOOKUP(A74,'Season 4'!AF$4:CC$104,7,0),"0"),IFERROR(VLOOKUP(A74,'Season 5'!AF$4:CC$104,7,0),"0"),
IFERROR(VLOOKUP(A74,'Season 6'!AF$4:CC$104,7,0),"0"),IFERROR(VLOOKUP(A74,'Season 7'!AF$4:CC$104,7,0),"0"),
IFERROR(VLOOKUP(A74,'Season 8'!AF$4:CC$104,7,0),"0"),IFERROR(VLOOKUP(A74,'Season 9'!AF$4:CC$104,7,0),"0"),
IFERROR(VLOOKUP(A74,'Season 10'!AF$4:CC$104,7,0),"0"),IFERROR(VLOOKUP(A74,'Season 11'!AF$4:CC$104,7,0),"0"),
IFERROR(VLOOKUP(A74,'Season 12'!AF$4:CC$104,7,0),"0"),IFERROR(VLOOKUP(A74,'Season 13'!AF$4:CC$104,7,0),"0"),
IFERROR(VLOOKUP(A74,'Season 14'!AF$4:CC$104,7,0),"0"),IFERROR(VLOOKUP(A74,'Season 15'!AF$4:CC$104,7,0),"0"),)</f>
        <v>0</v>
      </c>
      <c r="H74" s="556">
        <f>SUM(IFERROR(VLOOKUP(A74,'Season 1'!AF$4:CC$104,8,0),"0"),
IFERROR(VLOOKUP(A74,'Season 2'!AF$4:CC$104,8,0),"0"),IFERROR(VLOOKUP(A74,'Season 3'!AF$4:CC$104,8,0),"0"),
IFERROR(VLOOKUP(A74,'Season 4'!AF$4:CC$104,8,0),"0"),IFERROR(VLOOKUP(A74,'Season 5'!AF$4:CC$104,8,0),"0"),
IFERROR(VLOOKUP(A74,'Season 6'!AF$4:CC$104,8,0),"0"),IFERROR(VLOOKUP(A74,'Season 7'!AF$4:CC$104,8,0),"0"),
IFERROR(VLOOKUP(A74,'Season 8'!AF$4:CC$104,8,0),"0"),IFERROR(VLOOKUP(A74,'Season 9'!AF$4:CC$104,8,0),"0"),
IFERROR(VLOOKUP(A74,'Season 10'!AF$4:CC$104,8,0),"0"),IFERROR(VLOOKUP(A74,'Season 11'!AF$4:CC$104,8,0),"0"),
IFERROR(VLOOKUP(A74,'Season 12'!AF$4:CC$104,8,0),"0"),IFERROR(VLOOKUP(A74,'Season 13'!AF$4:CC$104,8,0),"0"),
IFERROR(VLOOKUP(A74,'Season 14'!AF$4:CC$104,8,0),"0"),IFERROR(VLOOKUP(A74,'Season 15'!AF$4:CC$104,8,0),"0"),)</f>
        <v>0</v>
      </c>
      <c r="I74" s="1023">
        <f>SUM(IFERROR(VLOOKUP(A74,'Season 1'!AF$4:CC$104,9,0),"0"),
IFERROR(VLOOKUP(A74,'Season 2'!AF$4:CC$104,9,0),"0"),IFERROR(VLOOKUP(A74,'Season 3'!AF$4:CC$104,9,0),"0"),
IFERROR(VLOOKUP(A74,'Season 4'!AF$4:CC$104,9,0),"0"),IFERROR(VLOOKUP(A74,'Season 5'!AF$4:CC$104,9,0),"0"),
IFERROR(VLOOKUP(A74,'Season 6'!AF$4:CC$104,9,0),"0"),IFERROR(VLOOKUP(A74,'Season 7'!AF$4:CC$104,9,0),"0"),
IFERROR(VLOOKUP(A74,'Season 8'!AF$4:CC$104,9,0),"0"),IFERROR(VLOOKUP(A74,'Season 9'!AF$4:CC$104,9,0),"0"),
IFERROR(VLOOKUP(A74,'Season 10'!AF$4:CC$104,9,0),"0"),IFERROR(VLOOKUP(A74,'Season 11'!AF$4:CC$104,9,0),"0"),
IFERROR(VLOOKUP(A74,'Season 12'!AF$4:CC$104,9,0),"0"),IFERROR(VLOOKUP(A74,'Season 13'!AF$4:CC$104,9,0),"0"),
IFERROR(VLOOKUP(A74,'Season 14'!AF$4:CC$104,9,0),"0"),IFERROR(VLOOKUP(A74,'Season 15'!AF$4:CC$104,9,0),"0"),)</f>
        <v>0</v>
      </c>
      <c r="J74" s="26">
        <f>SUM(IFERROR(VLOOKUP(A74,BI$3:BN$152,3,0),"0"),IFERROR(VLOOKUP(A74,'Season 1'!AF$4:CC$104,10,0),"0"),
IFERROR(VLOOKUP(A74,'Season 2'!AF$4:CC$104,10,0),"0"),IFERROR(VLOOKUP(A74,'Season 3'!AF$4:CC$104,10,0),"0"),
IFERROR(VLOOKUP(A74,'Season 4'!AF$4:CC$104,10,0),"0"),IFERROR(VLOOKUP(A74,'Season 5'!AF$4:CC$104,10,0),"0"),
IFERROR(VLOOKUP(A74,'Season 6'!AF$4:CC$104,10,0),"0"),IFERROR(VLOOKUP(A74,'Season 7'!AF$4:CC$104,10,0),"0"),
IFERROR(VLOOKUP(A74,'Season 8'!AF$4:CC$104,10,0),"0"),IFERROR(VLOOKUP(A74,'Season 9'!AF$4:CC$104,10,0),"0"),
IFERROR(VLOOKUP(A74,'Season 10'!AF$4:CC$104,10,0),"0"),IFERROR(VLOOKUP(A74,'Season 11'!AF$4:CC$104,10,0),"0"),
IFERROR(VLOOKUP(A74,'Season 12'!AF$4:CC$104,10,0),"0"),IFERROR(VLOOKUP(A74,'Season 13'!AF$4:CC$104,10,0),"0"),
IFERROR(VLOOKUP(A74,'Season 14'!AF$4:CC$104,10,0),"0"),IFERROR(VLOOKUP(A74,'Season 15'!AF$4:CC$104,10,0),"0"),)</f>
        <v>0</v>
      </c>
      <c r="K74" s="699">
        <f>SUM(IFERROR(VLOOKUP(A74,BI$3:BN$152,4,0),"0"),IFERROR(VLOOKUP(A74,'Season 1'!AF$4:CC$104,11,0),"0"),
IFERROR(VLOOKUP(A74,'Season 2'!AF$4:CC$104,11,0),"0"),IFERROR(VLOOKUP(A74,'Season 3'!AF$4:CC$104,11,0),"0"),
IFERROR(VLOOKUP(A74,'Season 4'!AF$4:CC$104,11,0),"0"),IFERROR(VLOOKUP(A74,'Season 5'!AF$4:CC$104,11,0),"0"),
IFERROR(VLOOKUP(A74,'Season 6'!AF$4:CC$104,11,0),"0"),IFERROR(VLOOKUP(A74,'Season 7'!AF$4:CC$104,11,0),"0"),
IFERROR(VLOOKUP(A74,'Season 8'!AF$4:CC$104,11,0),"0"),IFERROR(VLOOKUP(A74,'Season 9'!AF$4:CC$104,11,0),"0"),
IFERROR(VLOOKUP(A74,'Season 10'!AF$4:CC$104,11,0),"0"),IFERROR(VLOOKUP(A74,'Season 11'!AF$4:CC$104,11,0),"0"),
IFERROR(VLOOKUP(A74,'Season 12'!AF$4:CC$104,11,0),"0"),IFERROR(VLOOKUP(A74,'Season 13'!AF$4:CC$104,11,0),"0"),
IFERROR(VLOOKUP(A74,'Season 14'!AF$4:CC$104,11,0),"0"),IFERROR(VLOOKUP(A74,'Season 15'!AF$4:CC$104,11,0),"0"),)</f>
        <v>0</v>
      </c>
      <c r="L74" s="700">
        <f>SUM(IFERROR(VLOOKUP($A74,'Season 1'!AF$4:CC$104,12,0),"0"),
IFERROR(VLOOKUP($A74,'Season 2'!AF$4:CC$104,12,0),"0"),IFERROR(VLOOKUP($A74,'Season 3'!AF$4:CC$104,12,0),"0"),
IFERROR(VLOOKUP($A74,'Season 4'!AF$4:CC$104,12,0),"0"),IFERROR(VLOOKUP($A74,'Season 5'!AF$4:CC$104,12,0),"0"),
IFERROR(VLOOKUP($A74,'Season 6'!AF$4:CC$104,12,0),"0"),IFERROR(VLOOKUP($A74,'Season 7'!AF$4:CC$104,12,0),"0"),
IFERROR(VLOOKUP($A74,'Season 8'!AF$4:CC$104,12,0),"0"),IFERROR(VLOOKUP($A74,'Season 9'!AF$4:CC$104,12,0),"0"),
IFERROR(VLOOKUP($A74,'Season 10'!AF$4:CC$104,12,0),"0"),IFERROR(VLOOKUP($A74,'Season 11'!AF$4:CC$104,12,0),"0"),
IFERROR(VLOOKUP($A74,'Season 12'!AF$4:CC$104,12,0),"0"),IFERROR(VLOOKUP($A74,'Season 13'!AF$4:CC$104,12,0),"0"),
IFERROR(VLOOKUP($A74,'Season 14'!AF$4:CC$104,12,0),"0"),IFERROR(VLOOKUP($A74,'Season 15'!AF$4:CC$104,12,0),"0"),)</f>
        <v>0</v>
      </c>
      <c r="M74" s="692">
        <f>SUM(IFERROR(VLOOKUP($A74,'Season 1'!AF$4:CC$104,13,0),"0"),
IFERROR(VLOOKUP($A74,'Season 2'!AF$4:CC$104,13,0),"0"),IFERROR(VLOOKUP($A74,'Season 3'!AF$4:CC$104,13,0),"0"),
IFERROR(VLOOKUP($A74,'Season 4'!AF$4:CC$104,13,0),"0"),IFERROR(VLOOKUP($A74,'Season 5'!AF$4:CC$104,13,0),"0"),
IFERROR(VLOOKUP($A74,'Season 6'!AF$4:CC$104,13,0),"0"),IFERROR(VLOOKUP($A74,'Season 7'!AF$4:CC$104,13,0),"0"),
IFERROR(VLOOKUP($A74,'Season 8'!AF$4:CC$104,13,0),"0"),IFERROR(VLOOKUP($A74,'Season 9'!AF$4:CC$104,13,0),"0"),
IFERROR(VLOOKUP($A74,'Season 10'!AF$4:CC$104,13,0),"0"),IFERROR(VLOOKUP($A74,'Season 11'!AF$4:CC$104,13,0),"0"),
IFERROR(VLOOKUP($A74,'Season 12'!AF$4:CC$104,13,0),"0"),IFERROR(VLOOKUP($A74,'Season 13'!AF$4:CC$104,13,0),"0"),
IFERROR(VLOOKUP($A74,'Season 14'!AF$4:CC$104,13,0),"0"),IFERROR(VLOOKUP($A74,'Season 15'!AF$4:CC$104,13,0),"0"),)</f>
        <v>0</v>
      </c>
      <c r="N74" s="1023">
        <f>SUM(IFERROR(VLOOKUP($A74,'Season 1'!AF$4:CC$104,14,0),"0"),
IFERROR(VLOOKUP($A74,'Season 2'!AF$4:CC$104,14,0),"0"),IFERROR(VLOOKUP($A74,'Season 3'!AF$4:CC$104,14,0),"0"),
IFERROR(VLOOKUP($A74,'Season 4'!AF$4:CC$104,14,0),"0"),IFERROR(VLOOKUP($A74,'Season 5'!AF$4:CC$104,14,0),"0"),
IFERROR(VLOOKUP($A74,'Season 6'!AF$4:CC$104,14,0),"0"),IFERROR(VLOOKUP($A74,'Season 7'!AF$4:CC$104,14,0),"0"),
IFERROR(VLOOKUP($A74,'Season 8'!AF$4:CC$104,14,0),"0"),IFERROR(VLOOKUP($A74,'Season 9'!AF$4:CC$104,14,0),"0"),
IFERROR(VLOOKUP($A74,'Season 10'!AF$4:CC$104,14,0),"0"),IFERROR(VLOOKUP($A74,'Season 11'!AF$4:CC$104,14,0),"0"),
IFERROR(VLOOKUP($A74,'Season 12'!AF$4:CC$104,14,0),"0"),IFERROR(VLOOKUP($A74,'Season 13'!AF$4:CC$104,14,0),"0"),
IFERROR(VLOOKUP($A74,'Season 14'!AF$4:CC$104,14,0),"0"),IFERROR(VLOOKUP($A74,'Season 15'!AF$4:CC$104,14,0),"0"),)</f>
        <v>0</v>
      </c>
      <c r="O74" s="26">
        <f>SUM(IFERROR(VLOOKUP($A74,'Season 1'!AF$4:CC$104,15,0),"0"),
IFERROR(VLOOKUP($A74,'Season 2'!AF$4:CC$104,15,0),"0"),IFERROR(VLOOKUP($A74,'Season 3'!AF$4:CC$104,15,0),"0"),
IFERROR(VLOOKUP($A74,'Season 4'!AF$4:CC$104,15,0),"0"),IFERROR(VLOOKUP($A74,'Season 5'!AF$4:CC$104,15,0),"0"),
IFERROR(VLOOKUP($A74,'Season 6'!AF$4:CC$104,15,0),"0"),IFERROR(VLOOKUP($A74,'Season 7'!AF$4:CC$104,15,0),"0"),
IFERROR(VLOOKUP($A74,'Season 8'!AF$4:CC$104,15,0),"0"),IFERROR(VLOOKUP($A74,'Season 9'!AF$4:CC$104,15,0),"0"),
IFERROR(VLOOKUP($A74,'Season 10'!AF$4:CC$104,15,0),"0"),IFERROR(VLOOKUP($A74,'Season 11'!AF$4:CC$104,15,0),"0"),
IFERROR(VLOOKUP($A74,'Season 12'!AF$4:CC$104,15,0),"0"),IFERROR(VLOOKUP($A74,'Season 13'!AF$4:CC$104,15,0),"0"),
IFERROR(VLOOKUP($A74,'Season 14'!AF$4:CC$104,15,0),"0"),IFERROR(VLOOKUP($A74,'Season 15'!AF$4:CC$104,15,0),"0"),)</f>
        <v>0</v>
      </c>
      <c r="P74" s="699">
        <f>SUM(IFERROR(VLOOKUP($A74,'Season 1'!AF$4:CC$104,16,0),"0"),
IFERROR(VLOOKUP($A74,'Season 2'!AF$4:CC$104,16,0),"0"),IFERROR(VLOOKUP($A74,'Season 3'!AF$4:CC$104,16,0),"0"),
IFERROR(VLOOKUP($A74,'Season 4'!AF$4:CC$104,16,0),"0"),IFERROR(VLOOKUP($A74,'Season 5'!AF$4:CC$104,16,0),"0"),
IFERROR(VLOOKUP($A74,'Season 6'!AF$4:CC$104,16,0),"0"),IFERROR(VLOOKUP($A74,'Season 7'!AF$4:CC$104,16,0),"0"),
IFERROR(VLOOKUP($A74,'Season 8'!AF$4:CC$104,16,0),"0"),IFERROR(VLOOKUP($A74,'Season 9'!AF$4:CC$104,16,0),"0"),
IFERROR(VLOOKUP($A74,'Season 10'!AF$4:CC$104,16,0),"0"),IFERROR(VLOOKUP($A74,'Season 11'!AF$4:CC$104,16,0),"0"),
IFERROR(VLOOKUP($A74,'Season 12'!AF$4:CC$104,16,0),"0"),IFERROR(VLOOKUP($A74,'Season 13'!AF$4:CC$104,16,0),"0"),
IFERROR(VLOOKUP($A74,'Season 14'!AF$4:CC$104,16,0),"0"),IFERROR(VLOOKUP($A74,'Season 15'!AF$4:CC$104,16,0),"0"),)</f>
        <v>0</v>
      </c>
      <c r="Q74" s="700">
        <f>SUM(IFERROR(VLOOKUP($A74,'Season 1'!AF$4:CC$104,17,0),"0"),
IFERROR(VLOOKUP($A74,'Season 2'!AF$4:CC$104,17,0),"0"),IFERROR(VLOOKUP($A74,'Season 3'!AF$4:CC$104,17,0),"0"),
IFERROR(VLOOKUP($A74,'Season 4'!AF$4:CC$104,17,0),"0"),IFERROR(VLOOKUP($A74,'Season 5'!AF$4:CC$104,17,0),"0"),
IFERROR(VLOOKUP($A74,'Season 6'!AF$4:CC$104,17,0),"0"),IFERROR(VLOOKUP($A74,'Season 7'!AF$4:CC$104,17,0),"0"),
IFERROR(VLOOKUP($A74,'Season 8'!AF$4:CC$104,17,0),"0"),IFERROR(VLOOKUP($A74,'Season 9'!AF$4:CC$104,17,0),"0"),
IFERROR(VLOOKUP($A74,'Season 10'!AF$4:CC$104,17,0),"0"),IFERROR(VLOOKUP($A74,'Season 11'!AF$4:CC$104,17,0),"0"),
IFERROR(VLOOKUP($A74,'Season 12'!AF$4:CC$104,17,0),"0"),IFERROR(VLOOKUP($A74,'Season 13'!AF$4:CC$104,17,0),"0"),
IFERROR(VLOOKUP($A74,'Season 14'!AF$4:CC$104,17,0),"0"),IFERROR(VLOOKUP($A74,'Season 15'!AF$4:CC$104,17,0),"0"),)</f>
        <v>0</v>
      </c>
      <c r="R74" s="692">
        <f>SUM(IFERROR(VLOOKUP($A74,'Season 1'!AF$4:CC$104,18,0),"0"),
IFERROR(VLOOKUP($A74,'Season 2'!AF$4:CC$104,18,0),"0"),IFERROR(VLOOKUP($A74,'Season 3'!AF$4:CC$104,18,0),"0"),
IFERROR(VLOOKUP($A74,'Season 4'!AF$4:CC$104,18,0),"0"),IFERROR(VLOOKUP($A74,'Season 5'!AF$4:CC$104,18,0),"0"),
IFERROR(VLOOKUP($A74,'Season 6'!AF$4:CC$104,18,0),"0"),IFERROR(VLOOKUP($A74,'Season 7'!AF$4:CC$104,18,0),"0"),
IFERROR(VLOOKUP($A74,'Season 8'!AF$4:CC$104,18,0),"0"),IFERROR(VLOOKUP($A74,'Season 9'!AF$4:CC$104,18,0),"0"),
IFERROR(VLOOKUP($A74,'Season 10'!AF$4:CC$104,18,0),"0"),IFERROR(VLOOKUP($A74,'Season 11'!AF$4:CC$104,18,0),"0"),
IFERROR(VLOOKUP($A74,'Season 12'!AF$4:CC$104,18,0),"0"),IFERROR(VLOOKUP($A74,'Season 13'!AF$4:CC$104,18,0),"0"),
IFERROR(VLOOKUP($A74,'Season 14'!AF$4:CC$104,18,0),"0"),IFERROR(VLOOKUP($A74,'Season 15'!AF$4:CC$104,18,0),"0"),)</f>
        <v>0</v>
      </c>
      <c r="S74" s="1023">
        <f>SUM(IFERROR(VLOOKUP($A74,'Season 1'!AF$4:CC$104,19,0),"0"),
IFERROR(VLOOKUP($A74,'Season 2'!AF$4:CC$104,19,0),"0"),IFERROR(VLOOKUP($A74,'Season 3'!AF$4:CC$104,19,0),"0"),
IFERROR(VLOOKUP($A74,'Season 4'!AF$4:CC$104,19,0),"0"),IFERROR(VLOOKUP($A74,'Season 5'!AF$4:CC$104,19,0),"0"),
IFERROR(VLOOKUP($A74,'Season 6'!AF$4:CC$104,19,0),"0"),IFERROR(VLOOKUP($A74,'Season 7'!AF$4:CC$104,19,0),"0"),
IFERROR(VLOOKUP($A74,'Season 8'!AF$4:CC$104,19,0),"0"),IFERROR(VLOOKUP($A74,'Season 9'!AF$4:CC$104,19,0),"0"),
IFERROR(VLOOKUP($A74,'Season 10'!AF$4:CC$104,19,0),"0"),IFERROR(VLOOKUP($A74,'Season 11'!AF$4:CC$104,19,0),"0"),
IFERROR(VLOOKUP($A74,'Season 12'!AF$4:CC$104,19,0),"0"),IFERROR(VLOOKUP($A74,'Season 13'!AF$4:CC$104,19,0),"0"),
IFERROR(VLOOKUP($A74,'Season 14'!AF$4:CC$104,19,0),"0"),IFERROR(VLOOKUP($A74,'Season 15'!AF$4:CC$104,19,0),"0"),)</f>
        <v>0</v>
      </c>
      <c r="T74" s="26">
        <f>SUM(IFERROR(VLOOKUP($A74,'Season 1'!AF$4:CC$104,20,0),"0"),
IFERROR(VLOOKUP($A74,'Season 2'!AF$4:CC$104,20,0),"0"),IFERROR(VLOOKUP($A74,'Season 3'!AF$4:CC$104,20,0),"0"),
IFERROR(VLOOKUP($A74,'Season 4'!AF$4:CC$104,20,0),"0"),IFERROR(VLOOKUP($A74,'Season 5'!AF$4:CC$104,20,0),"0"),
IFERROR(VLOOKUP($A74,'Season 6'!AF$4:CC$104,20,0),"0"),IFERROR(VLOOKUP($A74,'Season 7'!AF$4:CC$104,20,0),"0"),
IFERROR(VLOOKUP($A74,'Season 8'!AF$4:CC$104,20,0),"0"),IFERROR(VLOOKUP($A74,'Season 9'!AF$4:CC$104,20,0),"0"),
IFERROR(VLOOKUP($A74,'Season 10'!AF$4:CC$104,20,0),"0"),IFERROR(VLOOKUP($A74,'Season 11'!AF$4:CC$104,20,0),"0"),
IFERROR(VLOOKUP($A74,'Season 12'!AF$4:CC$104,20,0),"0"),IFERROR(VLOOKUP($A74,'Season 13'!AF$4:CC$104,20,0),"0"),
IFERROR(VLOOKUP($A74,'Season 14'!AF$4:CC$104,20,0),"0"),IFERROR(VLOOKUP($A74,'Season 15'!AF$4:CC$104,20,0),"0"),)</f>
        <v>0</v>
      </c>
      <c r="U74" s="699">
        <f>SUM(IFERROR(VLOOKUP($A74,'Season 1'!AF$4:CC$104,21,0),"0"),
IFERROR(VLOOKUP($A74,'Season 2'!AF$4:CC$104,21,0),"0"),IFERROR(VLOOKUP($A74,'Season 3'!AF$4:CC$104,21,0),"0"),
IFERROR(VLOOKUP($A74,'Season 4'!AF$4:CC$104,21,0),"0"),IFERROR(VLOOKUP($A74,'Season 5'!AF$4:CC$104,21,0),"0"),
IFERROR(VLOOKUP($A74,'Season 6'!AF$4:CC$104,21,0),"0"),IFERROR(VLOOKUP($A74,'Season 7'!AF$4:CC$104,21,0),"0"),
IFERROR(VLOOKUP($A74,'Season 8'!AF$4:CC$104,21,0),"0"),IFERROR(VLOOKUP($A74,'Season 9'!AF$4:CC$104,21,0),"0"),
IFERROR(VLOOKUP($A74,'Season 10'!AF$4:CC$104,21,0),"0"),IFERROR(VLOOKUP($A74,'Season 11'!AF$4:CC$104,21,0),"0"),
IFERROR(VLOOKUP($A74,'Season 12'!AF$4:CC$104,21,0),"0"),IFERROR(VLOOKUP($A74,'Season 13'!AF$4:CC$104,21,0),"0"),
IFERROR(VLOOKUP($A74,'Season 14'!AF$4:CC$104,21,0),"0"),IFERROR(VLOOKUP($A74,'Season 15'!AF$4:CC$104,21,0),"0"),)</f>
        <v>0</v>
      </c>
      <c r="V74" s="700">
        <f>SUM(IFERROR(VLOOKUP($A74,'Season 1'!AF$4:CC$104,22,0),"0"),
IFERROR(VLOOKUP($A74,'Season 2'!AF$4:CC$104,22,0),"0"),IFERROR(VLOOKUP($A74,'Season 3'!AF$4:CC$104,22,0),"0"),
IFERROR(VLOOKUP($A74,'Season 4'!AF$4:CC$104,22,0),"0"),IFERROR(VLOOKUP($A74,'Season 5'!AF$4:CC$104,22,0),"0"),
IFERROR(VLOOKUP($A74,'Season 6'!AF$4:CC$104,22,0),"0"),IFERROR(VLOOKUP($A74,'Season 7'!AF$4:CC$104,22,0),"0"),
IFERROR(VLOOKUP($A74,'Season 8'!AF$4:CC$104,22,0),"0"),IFERROR(VLOOKUP($A74,'Season 9'!AF$4:CC$104,22,0),"0"),
IFERROR(VLOOKUP($A74,'Season 10'!AF$4:CC$104,22,0),"0"),IFERROR(VLOOKUP($A74,'Season 11'!AF$4:CC$104,22,0),"0"),
IFERROR(VLOOKUP($A74,'Season 12'!AF$4:CC$104,22,0),"0"),IFERROR(VLOOKUP($A74,'Season 13'!AF$4:CC$104,22,0),"0"),
IFERROR(VLOOKUP($A74,'Season 14'!AF$4:CC$104,22,0),"0"),IFERROR(VLOOKUP($A74,'Season 15'!AF$4:CC$104,22,0),"0"),)</f>
        <v>0</v>
      </c>
      <c r="W74" s="692">
        <f>SUM(IFERROR(VLOOKUP($A74,'Season 1'!AF$4:CC$104,23,0),"0"),
IFERROR(VLOOKUP($A74,'Season 2'!AF$4:CC$104,23,0),"0"),IFERROR(VLOOKUP($A74,'Season 3'!AF$4:CC$104,23,0),"0"),
IFERROR(VLOOKUP($A74,'Season 4'!AF$4:CC$104,23,0),"0"),IFERROR(VLOOKUP($A74,'Season 5'!AF$4:CC$104,23,0),"0"),
IFERROR(VLOOKUP($A74,'Season 6'!AF$4:CC$104,23,0),"0"),IFERROR(VLOOKUP($A74,'Season 7'!AF$4:CC$104,23,0),"0"),
IFERROR(VLOOKUP($A74,'Season 8'!AF$4:CC$104,23,0),"0"),IFERROR(VLOOKUP($A74,'Season 9'!AF$4:CC$104,23,0),"0"),
IFERROR(VLOOKUP($A74,'Season 10'!AF$4:CC$104,23,0),"0"),IFERROR(VLOOKUP($A74,'Season 11'!AF$4:CC$104,23,0),"0"),
IFERROR(VLOOKUP($A74,'Season 12'!AF$4:CC$104,23,0),"0"),IFERROR(VLOOKUP($A74,'Season 13'!AF$4:CC$104,23,0),"0"),
IFERROR(VLOOKUP($A74,'Season 14'!AF$4:CC$104,23,0),"0"),IFERROR(VLOOKUP($A74,'Season 15'!AF$4:CC$104,23,0),"0"),)</f>
        <v>0</v>
      </c>
      <c r="X74" s="1023">
        <f>SUM(IFERROR(VLOOKUP($A74,'Season 1'!AF$4:CC$104,24,0),"0"),
IFERROR(VLOOKUP($A74,'Season 2'!AF$4:CC$104,24,0),"0"),IFERROR(VLOOKUP($A74,'Season 3'!AF$4:CC$104,24,0),"0"),
IFERROR(VLOOKUP($A74,'Season 4'!AF$4:CC$104,24,0),"0"),IFERROR(VLOOKUP($A74,'Season 5'!AF$4:CC$104,24,0),"0"),
IFERROR(VLOOKUP($A74,'Season 6'!AF$4:CC$104,24,0),"0"),IFERROR(VLOOKUP($A74,'Season 7'!AF$4:CC$104,24,0),"0"),
IFERROR(VLOOKUP($A74,'Season 8'!AF$4:CC$104,24,0),"0"),IFERROR(VLOOKUP($A74,'Season 9'!AF$4:CC$104,24,0),"0"),
IFERROR(VLOOKUP($A74,'Season 10'!AF$4:CC$104,24,0),"0"),IFERROR(VLOOKUP($A74,'Season 11'!AF$4:CC$104,24,0),"0"),
IFERROR(VLOOKUP($A74,'Season 12'!AF$4:CC$104,24,0),"0"),IFERROR(VLOOKUP($A74,'Season 13'!AF$4:CC$104,24,0),"0"),
IFERROR(VLOOKUP($A74,'Season 14'!AF$4:CC$104,24,0),"0"),IFERROR(VLOOKUP($A74,'Season 15'!AF$4:CC$104,24,0),"0"),)</f>
        <v>0</v>
      </c>
      <c r="Y74" s="26">
        <f>SUM(IFERROR(VLOOKUP($A74,'Season 1'!AF$4:CC$104,25,0),"0"),
IFERROR(VLOOKUP($A74,'Season 2'!AF$4:CC$104,25,0),"0"),IFERROR(VLOOKUP($A74,'Season 3'!AF$4:CC$104,25,0),"0"),
IFERROR(VLOOKUP($A74,'Season 4'!AF$4:CC$104,25,0),"0"),IFERROR(VLOOKUP($A74,'Season 5'!AF$4:CC$104,25,0),"0"),
IFERROR(VLOOKUP($A74,'Season 6'!AF$4:CC$104,25,0),"0"),IFERROR(VLOOKUP($A74,'Season 7'!AF$4:CC$104,25,0),"0"),
IFERROR(VLOOKUP($A74,'Season 8'!AF$4:CC$104,25,0),"0"),IFERROR(VLOOKUP($A74,'Season 9'!AF$4:CC$104,25,0),"0"),
IFERROR(VLOOKUP($A74,'Season 10'!AF$4:CC$104,25,0),"0"),IFERROR(VLOOKUP($A74,'Season 11'!AF$4:CC$104,25,0),"0"),
IFERROR(VLOOKUP($A74,'Season 12'!AF$4:CC$104,25,0),"0"),IFERROR(VLOOKUP($A74,'Season 13'!AF$4:CC$104,25,0),"0"),
IFERROR(VLOOKUP($A74,'Season 14'!AF$4:CC$104,25,0),"0"),IFERROR(VLOOKUP($A74,'Season 15'!AF$4:CC$104,25,0),"0"),)</f>
        <v>0</v>
      </c>
      <c r="Z74" s="699">
        <f>SUM(IFERROR(VLOOKUP($A74,'Season 1'!AF$4:CC$104,26,0),"0"),
IFERROR(VLOOKUP($A74,'Season 2'!AF$4:CC$104,26,0),"0"),IFERROR(VLOOKUP($A74,'Season 3'!AF$4:CC$104,26,0),"0"),
IFERROR(VLOOKUP($A74,'Season 4'!AF$4:CC$104,26,0),"0"),IFERROR(VLOOKUP($A74,'Season 5'!AF$4:CC$104,26,0),"0"),
IFERROR(VLOOKUP($A74,'Season 6'!AF$4:CC$104,26,0),"0"),IFERROR(VLOOKUP($A74,'Season 7'!AF$4:CC$104,26,0),"0"),
IFERROR(VLOOKUP($A74,'Season 8'!AF$4:CC$104,26,0),"0"),IFERROR(VLOOKUP($A74,'Season 9'!AF$4:CC$104,26,0),"0"),
IFERROR(VLOOKUP($A74,'Season 10'!AF$4:CC$104,26,0),"0"),IFERROR(VLOOKUP($A74,'Season 11'!AF$4:CC$104,26,0),"0"),
IFERROR(VLOOKUP($A74,'Season 12'!AF$4:CC$104,26,0),"0"),IFERROR(VLOOKUP($A74,'Season 13'!AF$4:CC$104,26,0),"0"),
IFERROR(VLOOKUP($A74,'Season 14'!AF$4:CC$104,26,0),"0"),IFERROR(VLOOKUP($A74,'Season 15'!AF$4:CC$104,26,0),"0"),)</f>
        <v>0</v>
      </c>
      <c r="AA74" s="700">
        <f>SUM(IFERROR(VLOOKUP($A74,'Season 1'!AF$4:CC$104,27,0),"0"),
IFERROR(VLOOKUP($A74,'Season 2'!AF$4:CC$104,27,0),"0"),IFERROR(VLOOKUP($A74,'Season 3'!AF$4:CC$104,27,0),"0"),
IFERROR(VLOOKUP($A74,'Season 4'!AF$4:CC$104,27,0),"0"),IFERROR(VLOOKUP($A74,'Season 5'!AF$4:CC$104,27,0),"0"),
IFERROR(VLOOKUP($A74,'Season 6'!AF$4:CC$104,27,0),"0"),IFERROR(VLOOKUP($A74,'Season 7'!AF$4:CC$104,27,0),"0"),
IFERROR(VLOOKUP($A74,'Season 8'!AF$4:CC$104,27,0),"0"),IFERROR(VLOOKUP($A74,'Season 9'!AF$4:CC$104,27,0),"0"),
IFERROR(VLOOKUP($A74,'Season 10'!AF$4:CC$104,27,0),"0"),IFERROR(VLOOKUP($A74,'Season 11'!AF$4:CC$104,27,0),"0"),
IFERROR(VLOOKUP($A74,'Season 12'!AF$4:CC$104,27,0),"0"),IFERROR(VLOOKUP($A74,'Season 13'!AF$4:CC$104,27,0),"0"),
IFERROR(VLOOKUP($A74,'Season 14'!AF$4:CC$104,27,0),"0"),IFERROR(VLOOKUP($A74,'Season 15'!AF$4:CC$104,27,0),"0"),)</f>
        <v>0</v>
      </c>
      <c r="AB74" s="692">
        <f>SUM(IFERROR(VLOOKUP($A74,'Season 1'!AF$4:CC$104,28,0),"0"),
IFERROR(VLOOKUP($A74,'Season 2'!AF$4:CC$104,28,0),"0"),IFERROR(VLOOKUP($A74,'Season 3'!AF$4:CC$104,28,0),"0"),
IFERROR(VLOOKUP($A74,'Season 4'!AF$4:CC$104,28,0),"0"),IFERROR(VLOOKUP($A74,'Season 5'!AF$4:CC$104,28,0),"0"),
IFERROR(VLOOKUP($A74,'Season 6'!AF$4:CC$104,28,0),"0"),IFERROR(VLOOKUP($A74,'Season 7'!AF$4:CC$104,28,0),"0"),
IFERROR(VLOOKUP($A74,'Season 8'!AF$4:CC$104,28,0),"0"),IFERROR(VLOOKUP($A74,'Season 9'!AF$4:CC$104,28,0),"0"),
IFERROR(VLOOKUP($A74,'Season 10'!AF$4:CC$104,28,0),"0"),IFERROR(VLOOKUP($A74,'Season 11'!AF$4:CC$104,28,0),"0"),
IFERROR(VLOOKUP($A74,'Season 12'!AF$4:CC$104,28,0),"0"),IFERROR(VLOOKUP($A74,'Season 13'!AF$4:CC$104,28,0),"0"),
IFERROR(VLOOKUP($A74,'Season 14'!AF$4:CC$104,28,0),"0"),IFERROR(VLOOKUP($A74,'Season 15'!AF$4:CC$104,28,0),"0"),)</f>
        <v>0</v>
      </c>
      <c r="AC74" s="1023">
        <f>SUM(IFERROR(VLOOKUP($A74,'Season 1'!AF$4:CC$104,29,0),"0"),
IFERROR(VLOOKUP($A74,'Season 2'!AF$4:CC$104,29,0),"0"),IFERROR(VLOOKUP($A74,'Season 3'!AF$4:CC$104,29,0),"0"),
IFERROR(VLOOKUP($A74,'Season 4'!AF$4:CC$104,29,0),"0"),IFERROR(VLOOKUP($A74,'Season 5'!AF$4:CC$104,29,0),"0"),
IFERROR(VLOOKUP($A74,'Season 6'!AF$4:CC$104,29,0),"0"),IFERROR(VLOOKUP($A74,'Season 7'!AF$4:CC$104,29,0),"0"),
IFERROR(VLOOKUP($A74,'Season 8'!AF$4:CC$104,29,0),"0"),IFERROR(VLOOKUP($A74,'Season 9'!AF$4:CC$104,29,0),"0"),
IFERROR(VLOOKUP($A74,'Season 10'!AF$4:CC$104,29,0),"0"),IFERROR(VLOOKUP($A74,'Season 11'!AF$4:CC$104,29,0),"0"),
IFERROR(VLOOKUP($A74,'Season 12'!AF$4:CC$104,29,0),"0"),IFERROR(VLOOKUP($A74,'Season 13'!AF$4:CC$104,29,0),"0"),
IFERROR(VLOOKUP($A74,'Season 14'!AF$4:CC$104,29,0),"0"),IFERROR(VLOOKUP($A74,'Season 15'!AF$4:CC$104,29,0),"0"),)</f>
        <v>0</v>
      </c>
      <c r="AD74" s="26">
        <f>SUM(IFERROR(VLOOKUP($A74,'Season 1'!AF$4:CC$104,30,0),"0"),
IFERROR(VLOOKUP($A74,'Season 2'!AF$4:CC$104,30,0),"0"),IFERROR(VLOOKUP($A74,'Season 3'!AF$4:CC$104,30,0),"0"),
IFERROR(VLOOKUP($A74,'Season 4'!AF$4:CC$104,30,0),"0"),IFERROR(VLOOKUP($A74,'Season 5'!AF$4:CC$104,30,0),"0"),
IFERROR(VLOOKUP($A74,'Season 6'!AF$4:CC$104,30,0),"0"),IFERROR(VLOOKUP($A74,'Season 7'!AF$4:CC$104,30,0),"0"),
IFERROR(VLOOKUP($A74,'Season 8'!AF$4:CC$104,30,0),"0"),IFERROR(VLOOKUP($A74,'Season 9'!AF$4:CC$104,30,0),"0"),
IFERROR(VLOOKUP($A74,'Season 10'!AF$4:CC$104,30,0),"0"),IFERROR(VLOOKUP($A74,'Season 11'!AF$4:CC$104,30,0),"0"),
IFERROR(VLOOKUP($A74,'Season 12'!AF$4:CC$104,30,0),"0"),IFERROR(VLOOKUP($A74,'Season 13'!AF$4:CC$104,30,0),"0"),
IFERROR(VLOOKUP($A74,'Season 14'!AF$4:CC$104,30,0),"0"),IFERROR(VLOOKUP($A74,'Season 15'!AF$4:CC$104,30,0),"0"),)</f>
        <v>0</v>
      </c>
      <c r="AE74" s="699">
        <f>SUM(IFERROR(VLOOKUP($A74,'Season 1'!AF$4:CC$104,31,0),"0"),
IFERROR(VLOOKUP($A74,'Season 2'!AF$4:CC$104,31,0),"0"),IFERROR(VLOOKUP($A74,'Season 3'!AF$4:CC$104,31,0),"0"),
IFERROR(VLOOKUP($A74,'Season 4'!AF$4:CC$104,31,0),"0"),IFERROR(VLOOKUP($A74,'Season 5'!AF$4:CC$104,31,0),"0"),
IFERROR(VLOOKUP($A74,'Season 6'!AF$4:CC$104,31,0),"0"),IFERROR(VLOOKUP($A74,'Season 7'!AF$4:CC$104,31,0),"0"),
IFERROR(VLOOKUP($A74,'Season 8'!AF$4:CC$104,31,0),"0"),IFERROR(VLOOKUP($A74,'Season 9'!AF$4:CC$104,31,0),"0"),
IFERROR(VLOOKUP($A74,'Season 10'!AF$4:CC$104,31,0),"0"),IFERROR(VLOOKUP($A74,'Season 11'!AF$4:CC$104,31,0),"0"),
IFERROR(VLOOKUP($A74,'Season 12'!AF$4:CC$104,31,0),"0"),IFERROR(VLOOKUP($A74,'Season 13'!AF$4:CC$104,31,0),"0"),
IFERROR(VLOOKUP($A74,'Season 14'!AF$4:CC$104,31,0),"0"),IFERROR(VLOOKUP($A74,'Season 15'!AF$4:CC$104,31,0),"0"),)</f>
        <v>0</v>
      </c>
      <c r="AF74" s="700">
        <f>SUM(IFERROR(VLOOKUP($A74,'Season 3'!AF$4:CC$104,32,0),"0"),
IFERROR(VLOOKUP($A74,'Season 4'!AF$4:CC$104,32,0),"0"),IFERROR(VLOOKUP($A74,'Season 5'!AF$4:CC$104,32,0),"0"),
IFERROR(VLOOKUP($A74,'Season 6'!AF$4:CC$104,32,0),"0"),IFERROR(VLOOKUP($A74,'Season 7'!AF$4:CC$104,32,0),"0"),
IFERROR(VLOOKUP($A74,'Season 8'!AF$4:CC$104,32,0),"0"),IFERROR(VLOOKUP($A74,'Season 9'!AF$4:CC$104,32,0),"0"),
IFERROR(VLOOKUP($A74,'Season 10'!AF$4:CC$104,32,0),"0"),IFERROR(VLOOKUP($A74,'Season 11'!AF$4:CC$104,32,0),"0"),
IFERROR(VLOOKUP($A74,'Season 12'!AF$4:CC$104,32,0),"0"),IFERROR(VLOOKUP($A74,'Season 13'!AF$4:CC$104,32,0),"0"),
IFERROR(VLOOKUP($A74,'Season 14'!AF$4:CC$104,32,0),"0"),IFERROR(VLOOKUP($A74,'Season 15'!AF$4:CC$104,32,0),"0"),)</f>
        <v>0</v>
      </c>
      <c r="AG74" s="692">
        <f>SUM(IFERROR(VLOOKUP($A74,'Season 3'!AF$4:CC$104,33,0),"0"),
IFERROR(VLOOKUP($A74,'Season 4'!AF$4:CC$104,33,0),"0"),IFERROR(VLOOKUP($A74,'Season 5'!AF$4:CC$104,33,0),"0"),
IFERROR(VLOOKUP($A74,'Season 6'!AF$4:CC$104,33,0),"0"),IFERROR(VLOOKUP($A74,'Season 7'!AF$4:CC$104,33,0),"0"),
IFERROR(VLOOKUP($A74,'Season 8'!AF$4:CC$104,33,0),"0"),IFERROR(VLOOKUP($A74,'Season 9'!AF$4:CC$104,33,0),"0"),
IFERROR(VLOOKUP($A74,'Season 10'!AF$4:CC$104,33,0),"0"),IFERROR(VLOOKUP($A74,'Season 11'!AF$4:CC$104,33,0),"0"),
IFERROR(VLOOKUP($A74,'Season 12'!AF$4:CC$104,33,0),"0"),IFERROR(VLOOKUP($A74,'Season 13'!AF$4:CC$104,33,0),"0"),
IFERROR(VLOOKUP($A74,'Season 14'!AF$4:CC$104,33,0),"0"),IFERROR(VLOOKUP($A74,'Season 15'!AF$4:CC$104,33,0),"0"),)</f>
        <v>0</v>
      </c>
      <c r="AH74" s="1023">
        <f>SUM(IFERROR(VLOOKUP($A74,'Season 3'!AF$4:CC$104,34,0),"0"),
IFERROR(VLOOKUP($A74,'Season 4'!AF$4:CC$104,34,0),"0"),IFERROR(VLOOKUP($A74,'Season 5'!AF$4:CC$104,34,0),"0"),
IFERROR(VLOOKUP($A74,'Season 6'!AF$4:CC$104,34,0),"0"),IFERROR(VLOOKUP($A74,'Season 7'!AF$4:CC$104,34,0),"0"),
IFERROR(VLOOKUP($A74,'Season 8'!AF$4:CC$104,34,0),"0"),IFERROR(VLOOKUP($A74,'Season 9'!AF$4:CC$104,34,0),"0"),
IFERROR(VLOOKUP($A74,'Season 10'!AF$4:CC$104,34,0),"0"),IFERROR(VLOOKUP($A74,'Season 11'!AF$4:CC$104,34,0),"0"),
IFERROR(VLOOKUP($A74,'Season 12'!AF$4:CC$104,34,0),"0"),IFERROR(VLOOKUP($A74,'Season 13'!AF$4:CC$104,34,0),"0"),
IFERROR(VLOOKUP($A74,'Season 14'!AF$4:CC$104,34,0),"0"),IFERROR(VLOOKUP($A74,'Season 15'!AF$4:CC$104,34,0),"0"),)</f>
        <v>0</v>
      </c>
      <c r="AI74" s="26">
        <f>SUM(IFERROR(VLOOKUP($A74,'Season 3'!AF$4:CC$104,35,0),"0"),
IFERROR(VLOOKUP($A74,'Season 4'!AF$4:CC$104,35,0),"0"),IFERROR(VLOOKUP($A74,'Season 5'!AF$4:CC$104,35,0),"0"),
IFERROR(VLOOKUP($A74,'Season 6'!AF$4:CC$104,35,0),"0"),IFERROR(VLOOKUP($A74,'Season 7'!AF$4:CC$104,35,0),"0"),
IFERROR(VLOOKUP($A74,'Season 8'!AF$4:CC$104,35,0),"0"),IFERROR(VLOOKUP($A74,'Season 9'!AF$4:CC$104,35,0),"0"),
IFERROR(VLOOKUP($A74,'Season 10'!AF$4:CC$104,35,0),"0"),IFERROR(VLOOKUP($A74,'Season 11'!AF$4:CC$104,35,0),"0"),
IFERROR(VLOOKUP($A74,'Season 12'!AF$4:CC$104,35,0),"0"),IFERROR(VLOOKUP($A74,'Season 13'!AF$4:CC$104,35,0),"0"),
IFERROR(VLOOKUP($A74,'Season 14'!AF$4:CC$104,35,0),"0"),IFERROR(VLOOKUP($A74,'Season 15'!AF$4:CC$104,35,0),"0"),)</f>
        <v>0</v>
      </c>
      <c r="AJ74" s="699">
        <f>SUM(IFERROR(VLOOKUP($A74,'Season 3'!AF$4:CC$104,36,0),"0"),
IFERROR(VLOOKUP($A74,'Season 4'!AF$4:CC$104,36,0),"0"),IFERROR(VLOOKUP($A74,'Season 5'!AF$4:CC$104,36,0),"0"),
IFERROR(VLOOKUP($A74,'Season 6'!AF$4:CC$104,36,0),"0"),IFERROR(VLOOKUP($A74,'Season 7'!AF$4:CC$104,36,0),"0"),
IFERROR(VLOOKUP($A74,'Season 8'!AF$4:CC$104,36,0),"0"),IFERROR(VLOOKUP($A74,'Season 9'!AF$4:CC$104,36,0),"0"),
IFERROR(VLOOKUP($A74,'Season 10'!AF$4:CC$104,36,0),"0"),IFERROR(VLOOKUP($A74,'Season 11'!AF$4:CC$104,36,0),"0"),
IFERROR(VLOOKUP($A74,'Season 12'!AF$4:CC$104,36,0),"0"),IFERROR(VLOOKUP($A74,'Season 13'!AF$4:CC$104,36,0),"0"),
IFERROR(VLOOKUP($A74,'Season 14'!AF$4:CC$104,36,0),"0"),IFERROR(VLOOKUP($A74,'Season 15'!AF$4:CC$104,36,0),"0"),)</f>
        <v>0</v>
      </c>
      <c r="AK74" s="700">
        <f>SUM(IFERROR(VLOOKUP($A74,'Season 2'!AF$4:CC$104,32,0),"0"),IFERROR(VLOOKUP($A74,'Season 3'!AF$4:CC$104,37,0),"0"),
IFERROR(VLOOKUP($A74,'Season 4'!AF$4:CC$104,37,0),"0"),IFERROR(VLOOKUP($A74,'Season 5'!AF$4:CC$104,37,0),"0"),
IFERROR(VLOOKUP($A74,'Season 6'!AF$4:CC$104,37,0),"0"),IFERROR(VLOOKUP($A74,'Season 7'!AF$4:CC$104,37,0),"0"),
IFERROR(VLOOKUP($A74,'Season 8'!AF$4:CC$104,37,0),"0"),IFERROR(VLOOKUP($A74,'Season 9'!AF$4:CC$104,37,0),"0"),
IFERROR(VLOOKUP($A74,'Season 10'!AF$4:CC$104,37,0),"0"),IFERROR(VLOOKUP($A74,'Season 11'!AF$4:CC$104,37,0),"0"),
IFERROR(VLOOKUP($A74,'Season 12'!AF$4:CC$104,37,0),"0"),IFERROR(VLOOKUP($A74,'Season 13'!AF$4:CC$104,37,0),"0"),
IFERROR(VLOOKUP($A74,'Season 14'!AF$4:CC$104,37,0),"0"),IFERROR(VLOOKUP($A74,'Season 15'!AF$4:CC$104,37,0),"0"),)</f>
        <v>0</v>
      </c>
      <c r="AL74" s="692">
        <f>SUM(IFERROR(VLOOKUP($A74,'Season 2'!AF$4:CC$104,33,0),"0"),IFERROR(VLOOKUP($A74,'Season 3'!AF$4:CC$104,38,0),"0"),
IFERROR(VLOOKUP($A74,'Season 4'!AF$4:CC$104,38,0),"0"),IFERROR(VLOOKUP($A74,'Season 5'!AF$4:CC$104,38,0),"0"),
IFERROR(VLOOKUP($A74,'Season 6'!AF$4:CC$104,38,0),"0"),IFERROR(VLOOKUP($A74,'Season 7'!AF$4:CC$104,38,0),"0"),
IFERROR(VLOOKUP($A74,'Season 8'!AF$4:CC$104,38,0),"0"),IFERROR(VLOOKUP($A74,'Season 9'!AF$4:CC$104,38,0),"0"),
IFERROR(VLOOKUP($A74,'Season 10'!AF$4:CC$104,38,0),"0"),IFERROR(VLOOKUP($A74,'Season 11'!AF$4:CC$104,38,0),"0"),
IFERROR(VLOOKUP($A74,'Season 12'!AF$4:CC$104,38,0),"0"),IFERROR(VLOOKUP($A74,'Season 13'!AF$4:CC$104,38,0),"0"),
IFERROR(VLOOKUP($A74,'Season 14'!AF$4:CC$104,38,0),"0"),IFERROR(VLOOKUP($A74,'Season 15'!AF$4:CC$104,38,0),"0"),)</f>
        <v>0</v>
      </c>
      <c r="AM74" s="1023">
        <f>SUM(IFERROR(VLOOKUP($A74,'Season 2'!AF$4:CC$104,34,0),"0"),IFERROR(VLOOKUP($A74,'Season 3'!AF$4:CC$104,39,0),"0"),
IFERROR(VLOOKUP($A74,'Season 4'!AF$4:CC$104,39,0),"0"),IFERROR(VLOOKUP($A74,'Season 5'!AF$4:CC$104,39,0),"0"),
IFERROR(VLOOKUP($A74,'Season 6'!AF$4:CC$104,39,0),"0"),IFERROR(VLOOKUP($A74,'Season 7'!AF$4:CC$104,39,0),"0"),
IFERROR(VLOOKUP($A74,'Season 8'!AF$4:CC$104,39,0),"0"),IFERROR(VLOOKUP($A74,'Season 9'!AF$4:CC$104,39,0),"0"),
IFERROR(VLOOKUP($A74,'Season 10'!AF$4:CC$104,39,0),"0"),IFERROR(VLOOKUP($A74,'Season 11'!AF$4:CC$104,39,0),"0"),
IFERROR(VLOOKUP($A74,'Season 12'!AF$4:CC$104,39,0),"0"),IFERROR(VLOOKUP($A74,'Season 13'!AF$4:CC$104,39,0),"0"),
IFERROR(VLOOKUP($A74,'Season 14'!AF$4:CC$104,39,0),"0"),IFERROR(VLOOKUP($A74,'Season 15'!AF$4:CC$104,39,0),"0"),)</f>
        <v>0</v>
      </c>
      <c r="AN74" s="26">
        <f>SUM(IFERROR(VLOOKUP($A74,'Season 2'!AF$4:CC$104,35,0),"0"),IFERROR(VLOOKUP($A74,'Season 3'!AF$4:CC$104,40,0),"0"),
IFERROR(VLOOKUP($A74,'Season 4'!AF$4:CC$104,40,0),"0"),IFERROR(VLOOKUP($A74,'Season 5'!AF$4:CC$104,40,0),"0"),
IFERROR(VLOOKUP($A74,'Season 6'!AF$4:CC$104,40,0),"0"),IFERROR(VLOOKUP($A74,'Season 7'!AF$4:CC$104,40,0),"0"),
IFERROR(VLOOKUP($A74,'Season 8'!AF$4:CC$104,40,0),"0"),IFERROR(VLOOKUP($A74,'Season 9'!AF$4:CC$104,40,0),"0"),
IFERROR(VLOOKUP($A74,'Season 10'!AF$4:CC$104,40,0),"0"),IFERROR(VLOOKUP($A74,'Season 11'!AF$4:CC$104,40,0),"0"),
IFERROR(VLOOKUP($A74,'Season 12'!AF$4:CC$104,40,0),"0"),IFERROR(VLOOKUP($A74,'Season 13'!AF$4:CC$104,40,0),"0"),
IFERROR(VLOOKUP($A74,'Season 14'!AF$4:CC$104,40,0),"0"),IFERROR(VLOOKUP($A74,'Season 15'!AF$4:CC$104,40,0),"0"),)</f>
        <v>0</v>
      </c>
      <c r="AO74" s="699">
        <f>SUM(IFERROR(VLOOKUP($A74,'Season 2'!AF$4:CC$104,36,0),"0"),IFERROR(VLOOKUP($A74,'Season 3'!AF$4:CC$104,41,0),"0"),
IFERROR(VLOOKUP($A74,'Season 4'!AF$4:CC$104,41,0),"0"),IFERROR(VLOOKUP($A74,'Season 5'!AF$4:CC$104,41,0),"0"),
IFERROR(VLOOKUP($A74,'Season 6'!AF$4:CC$104,41,0),"0"),IFERROR(VLOOKUP($A74,'Season 7'!AF$4:CC$104,41,0),"0"),
IFERROR(VLOOKUP($A74,'Season 8'!AF$4:CC$104,41,0),"0"),IFERROR(VLOOKUP($A74,'Season 9'!AF$4:CC$104,41,0),"0"),
IFERROR(VLOOKUP($A74,'Season 10'!AF$4:CC$104,41,0),"0"),IFERROR(VLOOKUP($A74,'Season 11'!AF$4:CC$104,41,0),"0"),
IFERROR(VLOOKUP($A74,'Season 12'!AF$4:CC$104,41,0),"0"),IFERROR(VLOOKUP($A74,'Season 13'!AF$4:CC$104,41,0),"0"),
IFERROR(VLOOKUP($A74,'Season 14'!AF$4:CC$104,41,0),"0"),IFERROR(VLOOKUP($A74,'Season 15'!AF$4:CC$104,41,0),"0"),)</f>
        <v>0</v>
      </c>
      <c r="AP74" s="700">
        <f>SUM(IFERROR(VLOOKUP($A74,'Season 2'!AF$4:CC$104,37,0),"0"),IFERROR(VLOOKUP($A74,'Season 3'!AF$4:CC$104,42,0),"0"),
IFERROR(VLOOKUP($A74,'Season 4'!AF$4:CC$104,42,0),"0"),IFERROR(VLOOKUP($A74,'Season 5'!AF$4:CC$104,42,0),"0"),
IFERROR(VLOOKUP($A74,'Season 6'!AF$4:CC$104,42,0),"0"),IFERROR(VLOOKUP($A74,'Season 7'!AF$4:CC$104,42,0),"0"),
IFERROR(VLOOKUP($A74,'Season 8'!AF$4:CC$104,42,0),"0"),IFERROR(VLOOKUP($A74,'Season 9'!AF$4:CC$104,42,0),"0"),
IFERROR(VLOOKUP($A74,'Season 10'!AF$4:CC$104,42,0),"0"),IFERROR(VLOOKUP($A74,'Season 11'!AF$4:CC$104,42,0),"0"),
IFERROR(VLOOKUP($A74,'Season 12'!AF$4:CC$104,42,0),"0"),IFERROR(VLOOKUP($A74,'Season 13'!AF$4:CC$104,42,0),"0"),
IFERROR(VLOOKUP($A74,'Season 14'!AF$4:CC$104,42,0),"0"),IFERROR(VLOOKUP($A74,'Season 15'!AF$4:CC$104,42,0),"0"),)</f>
        <v>0</v>
      </c>
      <c r="AQ74" s="692">
        <f>SUM(IFERROR(VLOOKUP($A74,'Season 2'!AF$4:CC$104,38,0),"0"),IFERROR(VLOOKUP($A74,'Season 3'!AF$4:CC$104,43,0),"0"),
IFERROR(VLOOKUP($A74,'Season 4'!AF$4:CC$104,43,0),"0"),IFERROR(VLOOKUP($A74,'Season 5'!AF$4:CC$104,43,0),"0"),
IFERROR(VLOOKUP($A74,'Season 6'!AF$4:CC$104,43,0),"0"),IFERROR(VLOOKUP($A74,'Season 7'!AF$4:CC$104,43,0),"0"),
IFERROR(VLOOKUP($A74,'Season 8'!AF$4:CC$104,43,0),"0"),IFERROR(VLOOKUP($A74,'Season 9'!AF$4:CC$104,43,0),"0"),
IFERROR(VLOOKUP($A74,'Season 10'!AF$4:CC$104,43,0),"0"),IFERROR(VLOOKUP($A74,'Season 11'!AF$4:CC$104,43,0),"0"),
IFERROR(VLOOKUP($A74,'Season 12'!AF$4:CC$104,43,0),"0"),IFERROR(VLOOKUP($A74,'Season 13'!AF$4:CC$104,43,0),"0"),
IFERROR(VLOOKUP($A74,'Season 14'!AF$4:CC$104,43,0),"0"),IFERROR(VLOOKUP($A74,'Season 15'!AF$4:CC$104,43,0),"0"),)</f>
        <v>0</v>
      </c>
      <c r="AR74" s="1023">
        <f>SUM(IFERROR(VLOOKUP($A74,'Season 2'!AF$4:CC$104,39,0),"0"),IFERROR(VLOOKUP($A74,'Season 3'!AF$4:CC$104,44,0),"0"),
IFERROR(VLOOKUP($A74,'Season 4'!AF$4:CC$104,44,0),"0"),IFERROR(VLOOKUP($A74,'Season 5'!AF$4:CC$104,44,0),"0"),
IFERROR(VLOOKUP($A74,'Season 6'!AF$4:CC$104,44,0),"0"),IFERROR(VLOOKUP($A74,'Season 7'!AF$4:CC$104,44,0),"0"),
IFERROR(VLOOKUP($A74,'Season 8'!AF$4:CC$104,44,0),"0"),IFERROR(VLOOKUP($A74,'Season 9'!AF$4:CC$104,44,0),"0"),
IFERROR(VLOOKUP($A74,'Season 10'!AF$4:CC$104,44,0),"0"),IFERROR(VLOOKUP($A74,'Season 11'!AF$4:CC$104,44,0),"0"),
IFERROR(VLOOKUP($A74,'Season 12'!AF$4:CC$104,44,0),"0"),IFERROR(VLOOKUP($A74,'Season 13'!AF$4:CC$104,44,0),"0"),
IFERROR(VLOOKUP($A74,'Season 14'!AF$4:CC$104,44,0),"0"),IFERROR(VLOOKUP($A74,'Season 15'!AF$4:CC$104,44,0),"0"),)</f>
        <v>0</v>
      </c>
      <c r="AS74" s="26">
        <f>SUM(IFERROR(VLOOKUP($A74,'Season 2'!AF$4:CC$104,40,0),"0"),IFERROR(VLOOKUP($A74,'Season 3'!AF$4:CC$104,45,0),"0"),
IFERROR(VLOOKUP($A74,'Season 4'!AF$4:CC$104,45,0),"0"),IFERROR(VLOOKUP($A74,'Season 5'!AF$4:CC$104,45,0),"0"),
IFERROR(VLOOKUP($A74,'Season 6'!AF$4:CC$104,45,0),"0"),IFERROR(VLOOKUP($A74,'Season 7'!AF$4:CC$104,45,0),"0"),
IFERROR(VLOOKUP($A74,'Season 8'!AF$4:CC$104,45,0),"0"),IFERROR(VLOOKUP($A74,'Season 9'!AF$4:CC$104,45,0),"0"),
IFERROR(VLOOKUP($A74,'Season 10'!AF$4:CC$104,45,0),"0"),IFERROR(VLOOKUP($A74,'Season 11'!AF$4:CC$104,45,0),"0"),
IFERROR(VLOOKUP($A74,'Season 12'!AF$4:CC$104,45,0),"0"),IFERROR(VLOOKUP($A74,'Season 13'!AF$4:CC$104,45,0),"0"),
IFERROR(VLOOKUP($A74,'Season 14'!AF$4:CC$104,45,0),"0"),IFERROR(VLOOKUP($A74,'Season 15'!AF$4:CC$104,45,0),"0"),)</f>
        <v>0</v>
      </c>
      <c r="AT74" s="699">
        <f>SUM(IFERROR(VLOOKUP($A74,'Season 2'!AF$4:CC$104,41,0),"0"),IFERROR(VLOOKUP($A74,'Season 3'!AF$4:CC$104,46,0),"0"),
IFERROR(VLOOKUP($A74,'Season 4'!AF$4:CC$104,46,0),"0"),IFERROR(VLOOKUP($A74,'Season 5'!AF$4:CC$104,46,0),"0"),
IFERROR(VLOOKUP($A74,'Season 6'!AF$4:CC$104,46,0),"0"),IFERROR(VLOOKUP($A74,'Season 7'!AF$4:CC$104,46,0),"0"),
IFERROR(VLOOKUP($A74,'Season 8'!AF$4:CC$104,46,0),"0"),IFERROR(VLOOKUP($A74,'Season 9'!AF$4:CC$104,46,0),"0"),
IFERROR(VLOOKUP($A74,'Season 10'!AF$4:CC$104,46,0),"0"),IFERROR(VLOOKUP($A74,'Season 11'!AF$4:CC$104,46,0),"0"),
IFERROR(VLOOKUP($A74,'Season 12'!AF$4:CC$104,46,0),"0"),IFERROR(VLOOKUP($A74,'Season 13'!AF$4:CC$104,46,0),"0"),
IFERROR(VLOOKUP($A74,'Season 14'!AF$4:CC$104,46,0),"0"),IFERROR(VLOOKUP($A74,'Season 15'!AF$4:CC$104,46,0),"0"),)</f>
        <v>0</v>
      </c>
      <c r="AU74" s="700">
        <f>SUM(IFERROR(VLOOKUP($A74,'Season 3'!AF$4:CH$104,47,0),"0"),
IFERROR(VLOOKUP($A74,'Season 4'!AF$4:CH$104,47,0),"0"),IFERROR(VLOOKUP($A74,'Season 5'!AF$4:CH$104,47,0),"0"),
IFERROR(VLOOKUP($A74,'Season 6'!AF$4:CH$104,47,0),"0"),IFERROR(VLOOKUP($A74,'Season 7'!AF$4:CH$104,47,0),"0"),
IFERROR(VLOOKUP($A74,'Season 8'!AF$4:CH$104,47,0),"0"),IFERROR(VLOOKUP($A74,'Season 9'!AF$4:CH$104,47,0),"0"),
IFERROR(VLOOKUP($A74,'Season 10'!AF$4:CH$104,47,0),"0"),IFERROR(VLOOKUP($A74,'Season 11'!AF$4:CH$104,47,0),"0"),
IFERROR(VLOOKUP($A74,'Season 12'!AF$4:CH$104,47,0),"0"),IFERROR(VLOOKUP($A74,'Season 13'!AF$4:CH$104,47,0),"0"),
IFERROR(VLOOKUP($A74,'Season 14'!AF$4:CH$104,47,0),"0"),IFERROR(VLOOKUP($A74,'Season 15'!AF$4:CH$104,47,0),"0"),)</f>
        <v>0</v>
      </c>
      <c r="AV74" s="692">
        <f>SUM(IFERROR(VLOOKUP($A74,'Season 3'!AF$4:CH$104,48,0),"0"),
IFERROR(VLOOKUP($A74,'Season 4'!AF$4:CH$104,48,0),"0"),IFERROR(VLOOKUP($A74,'Season 5'!AF$4:CH$104,48,0),"0"),
IFERROR(VLOOKUP($A74,'Season 6'!AF$4:CH$104,48,0),"0"),IFERROR(VLOOKUP($A74,'Season 7'!AF$4:CH$104,48,0),"0"),
IFERROR(VLOOKUP($A74,'Season 8'!AF$4:CH$104,48,0),"0"),IFERROR(VLOOKUP($A74,'Season 9'!AF$4:CH$104,48,0),"0"),
IFERROR(VLOOKUP($A74,'Season 10'!AF$4:CH$104,48,0),"0"),IFERROR(VLOOKUP($A74,'Season 11'!AF$4:CH$104,48,0),"0"),
IFERROR(VLOOKUP($A74,'Season 12'!AF$4:CH$104,48,0),"0"),IFERROR(VLOOKUP($A74,'Season 13'!AF$4:CH$104,48,0),"0"),
IFERROR(VLOOKUP($A74,'Season 14'!AF$4:CH$104,48,0),"0"),IFERROR(VLOOKUP($A74,'Season 15'!AF$4:CH$104,48,0),"0"),)</f>
        <v>0</v>
      </c>
      <c r="AW74" s="1023">
        <f>SUM(IFERROR(VLOOKUP($A74,'Season 3'!AF$4:CH$104,49,0),"0"),
IFERROR(VLOOKUP($A74,'Season 4'!AF$4:CH$104,49,0),"0"),IFERROR(VLOOKUP($A74,'Season 5'!AF$4:CH$104,49,0),"0"),
IFERROR(VLOOKUP($A74,'Season 6'!AF$4:CH$104,49,0),"0"),IFERROR(VLOOKUP($A74,'Season 7'!AF$4:CH$104,49,0),"0"),
IFERROR(VLOOKUP($A74,'Season 8'!AF$4:CH$104,49,0),"0"),IFERROR(VLOOKUP($A74,'Season 9'!AF$4:CH$104,49,0),"0"),
IFERROR(VLOOKUP($A74,'Season 10'!AF$4:CH$104,49,0),"0"),IFERROR(VLOOKUP($A74,'Season 11'!AF$4:CH$104,49,0),"0"),
IFERROR(VLOOKUP($A74,'Season 12'!AF$4:CH$104,49,0),"0"),IFERROR(VLOOKUP($A74,'Season 13'!AF$4:CH$104,49,0),"0"),
IFERROR(VLOOKUP($A74,'Season 14'!AF$4:CH$104,49,0),"0"),IFERROR(VLOOKUP($A74,'Season 15'!AF$4:CH$104,49,0),"0"),)</f>
        <v>0</v>
      </c>
      <c r="AX74" s="26">
        <f>SUM(IFERROR(VLOOKUP($A74,'Season 3'!AF$4:CH$104,50,0),"0"),
IFERROR(VLOOKUP($A74,'Season 4'!AF$4:CH$104,50,0),"0"),IFERROR(VLOOKUP($A74,'Season 5'!AF$4:CH$104,50,0),"0"),
IFERROR(VLOOKUP($A74,'Season 6'!AF$4:CH$104,50,0),"0"),IFERROR(VLOOKUP($A74,'Season 7'!AF$4:CH$104,50,0),"0"),
IFERROR(VLOOKUP($A74,'Season 8'!AF$4:CH$104,50,0),"0"),IFERROR(VLOOKUP($A74,'Season 9'!AF$4:CH$104,50,0),"0"),
IFERROR(VLOOKUP($A74,'Season 10'!AF$4:CH$104,50,0),"0"),IFERROR(VLOOKUP($A74,'Season 11'!AF$4:CH$104,50,0),"0"),
IFERROR(VLOOKUP($A74,'Season 12'!AF$4:CH$104,50,0),"0"),IFERROR(VLOOKUP($A74,'Season 13'!AF$4:CH$104,50,0),"0"),
IFERROR(VLOOKUP($A74,'Season 14'!AF$4:CH$104,50,0),"0"),IFERROR(VLOOKUP($A74,'Season 15'!AF$4:CH$104,50,0),"0"),)</f>
        <v>0</v>
      </c>
      <c r="AY74" s="699">
        <f>SUM(IFERROR(VLOOKUP($A74,'Season 3'!AF$4:CH$104,51,0),"0"),
IFERROR(VLOOKUP($A74,'Season 4'!AF$4:CH$104,51,0),"0"),IFERROR(VLOOKUP($A74,'Season 5'!AF$4:CH$104,51,0),"0"),
IFERROR(VLOOKUP($A74,'Season 6'!AF$4:CH$104,51,0),"0"),IFERROR(VLOOKUP($A74,'Season 7'!AF$4:CH$104,51,0),"0"),
IFERROR(VLOOKUP($A74,'Season 8'!AF$4:CH$104,51,0),"0"),IFERROR(VLOOKUP($A74,'Season 9'!AF$4:CH$104,51,0),"0"),
IFERROR(VLOOKUP($A74,'Season 10'!AF$4:CH$104,51,0),"0"),IFERROR(VLOOKUP($A74,'Season 11'!AF$4:CH$104,51,0),"0"),
IFERROR(VLOOKUP($A74,'Season 12'!AF$4:CH$104,51,0),"0"),IFERROR(VLOOKUP($A74,'Season 13'!AF$4:CH$104,51,0),"0"),
IFERROR(VLOOKUP($A74,'Season 14'!AF$4:CH$104,51,0),"0"),IFERROR(VLOOKUP($A74,'Season 15'!AF$4:CH$104,51,0),"0"),)</f>
        <v>0</v>
      </c>
      <c r="AZ74" s="700">
        <f>SUM(IFERROR(VLOOKUP($A74,'Season 1'!AF$4:CC$104,32,0),"0"),IFERROR(VLOOKUP($A74,'Season 2'!AF$4:CC$104,37,0),"0"),)</f>
        <v>0</v>
      </c>
      <c r="BA74" s="692">
        <f>SUM(IFERROR(VLOOKUP($A74,'Season 1'!AF$4:CC$104,33,0),"0"),IFERROR(VLOOKUP($A74,'Season 2'!AF$4:CC$104,38,0),"0"),)</f>
        <v>0</v>
      </c>
      <c r="BB74" s="1023">
        <f>SUM(IFERROR(VLOOKUP($A74,'Season 1'!AF$4:CC$104,34,0),"0"),IFERROR(VLOOKUP($A74,'Season 2'!AF$4:CC$104,39,0),"0"),)</f>
        <v>0</v>
      </c>
      <c r="BC74" s="26">
        <f>SUM(IFERROR(VLOOKUP($A74,'Season 1'!AF$4:CC$104,35,0),"0"),IFERROR(VLOOKUP($A74,'Season 2'!AF$4:CC$104,40,0),"0"),)</f>
        <v>0</v>
      </c>
      <c r="BD74" s="699">
        <f>SUM(IFERROR(VLOOKUP($A74,'Season 1'!AF$4:CC$104,36,0),"0"),IFERROR(VLOOKUP($A74,'Season 2'!AF$4:CC$104,41,0),"0"),)</f>
        <v>0</v>
      </c>
      <c r="BE74" s="1111">
        <f>SUM(IFERROR(VLOOKUP($A74,'Season 1'!AF$4:CC$104,37,0),"0"),
IFERROR(VLOOKUP($A74,'Season 2'!AF$4:CC$104,47,0),"0"),IFERROR(VLOOKUP($A74,'Season 3'!AF$4:CH$104,52,0),"0"),
IFERROR(VLOOKUP($A74,'Season 4'!AF$4:CH$104,52,0),"0"),IFERROR(VLOOKUP($A74,'Season 5'!AF$4:CH$104,52,0),"0"),
IFERROR(VLOOKUP($A74,'Season 6'!AF$4:CH$104,52,0),"0"),IFERROR(VLOOKUP($A74,'Season 7'!AF$4:CH$104,52,0),"0"),
IFERROR(VLOOKUP($A74,'Season 8'!AF$4:CH$104,52,0),"0"),IFERROR(VLOOKUP($A74,'Season 9'!AF$4:CH$104,52,0),"0"),
IFERROR(VLOOKUP($A74,'Season 10'!AF$4:CH$104,52,0),"0"),IFERROR(VLOOKUP($A74,'Season 11'!AF$4:CH$104,52,0),"0"),
IFERROR(VLOOKUP($A74,'Season 12'!AF$4:CH$104,52,0),"0"),IFERROR(VLOOKUP($A74,'Season 13'!AF$4:CH$104,52,0),"0"),
IFERROR(VLOOKUP($A74,'Season 14'!AF$4:CH$104,52,0),"0"),IFERROR(VLOOKUP($A74,'Season 15'!AF$4:CH$104,52,0),"0"),)</f>
        <v>0</v>
      </c>
      <c r="BF74" s="1112">
        <f>SUM(IFERROR(VLOOKUP($A74,'Season 1'!AF$4:CC$104,38,0),"0"),
IFERROR(VLOOKUP($A74,'Season 2'!AF$4:CC$104,48,0),"0"),IFERROR(VLOOKUP($A74,'Season 3'!AF$4:CH$104,53,0),"0"),
IFERROR(VLOOKUP($A74,'Season 4'!AF$4:CH$104,53,0),"0"),IFERROR(VLOOKUP($A74,'Season 5'!AF$4:CH$104,53,0),"0"),
IFERROR(VLOOKUP($A74,'Season 6'!AF$4:CH$104,53,0),"0"),IFERROR(VLOOKUP($A74,'Season 7'!AF$4:CH$104,53,0),"0"),
IFERROR(VLOOKUP($A74,'Season 8'!AF$4:CH$104,53,0),"0"),IFERROR(VLOOKUP($A74,'Season 9'!AF$4:CH$104,53,0),"0"),
IFERROR(VLOOKUP($A74,'Season 10'!AF$4:CH$104,53,0),"0"),IFERROR(VLOOKUP($A74,'Season 11'!AF$4:CH$104,53,0),"0"),
IFERROR(VLOOKUP($A74,'Season 12'!AF$4:CH$104,53,0),"0"),IFERROR(VLOOKUP($A74,'Season 13'!AF$4:CH$104,53,0),"0"),
IFERROR(VLOOKUP($A74,'Season 14'!AF$4:CH$104,53,0),"0"),IFERROR(VLOOKUP($A74,'Season 15'!AF$4:CH$104,53,0),"0"),)</f>
        <v>0</v>
      </c>
      <c r="BG74" s="1061" t="e">
        <f t="shared" si="4"/>
        <v>#DIV/0!</v>
      </c>
      <c r="BI74" s="1100"/>
      <c r="BJ74" s="1100"/>
      <c r="BK74" s="1100"/>
      <c r="BL74" s="1100"/>
      <c r="BM74" s="1100"/>
      <c r="BN74" s="1100"/>
      <c r="BO74" s="334"/>
      <c r="BP74" s="334"/>
      <c r="BQ74" s="334"/>
      <c r="BR74" s="334"/>
      <c r="BS74" s="15">
        <f>IFERROR(VLOOKUP($A74,'Season 1'!$AF$4:$CH$104,39,0),"0")</f>
        <v>0</v>
      </c>
      <c r="BT74" s="15">
        <f>IFERROR(VLOOKUP($A74,'Season 1'!$AF$4:$CH$104,40,0),"0")</f>
        <v>0</v>
      </c>
      <c r="BU74" s="15">
        <f>IFERROR(VLOOKUP($A74,'Season 2'!$AF$4:$CH$104,49,0),"0")</f>
        <v>0</v>
      </c>
      <c r="BV74" s="15">
        <f>IFERROR(VLOOKUP($A74,'Season 2'!$AF$4:$CH$104,50,0),"0")</f>
        <v>0</v>
      </c>
      <c r="BW74" s="15">
        <f>IFERROR(VLOOKUP($A74,'Season 3'!$AF$4:$CH$104,54,0),"0")</f>
        <v>0</v>
      </c>
      <c r="BX74" s="15">
        <f>IFERROR(VLOOKUP($A74,'Season 3'!$AF$4:$CH$104,55,0),"0")</f>
        <v>0</v>
      </c>
      <c r="BY74" s="15" t="str">
        <f>IFERROR(VLOOKUP($A74,'Season 4'!$AF$4:$CH$104,54,0),"0")</f>
        <v>0</v>
      </c>
      <c r="BZ74" s="15" t="str">
        <f>IFERROR(VLOOKUP($A74,'Season 4'!$AF$4:$CH$104,55,0),"0")</f>
        <v>0</v>
      </c>
      <c r="CA74" s="15" t="str">
        <f>IFERROR(VLOOKUP($A74,'Season 5'!$AF$4:$CH$104,54,0),"0")</f>
        <v>0</v>
      </c>
      <c r="CB74" s="15" t="str">
        <f>IFERROR(VLOOKUP($A74,'Season 5'!$AF$4:$CH$104,55,0),"0")</f>
        <v>0</v>
      </c>
      <c r="CC74" s="15" t="str">
        <f>IFERROR(VLOOKUP($A74,'Season 6'!$AF$4:$CH$104,54,0),"0")</f>
        <v>0</v>
      </c>
      <c r="CD74" s="15" t="str">
        <f>IFERROR(VLOOKUP($A74,'Season 6'!$AF$4:$CH$104,55,0),"0")</f>
        <v>0</v>
      </c>
      <c r="CE74" s="15" t="str">
        <f>IFERROR(VLOOKUP($A74,'Season 7'!$AF$4:$CH$104,54,0),"0")</f>
        <v>0</v>
      </c>
      <c r="CF74" s="15" t="str">
        <f>IFERROR(VLOOKUP($A74,'Season 7'!$AF$4:$CH$104,55,0),"0")</f>
        <v>0</v>
      </c>
      <c r="CG74" s="15" t="str">
        <f>IFERROR(VLOOKUP($A74,'Season 8'!$AF$4:$CH$104,54,0),"0")</f>
        <v>0</v>
      </c>
      <c r="CH74" s="15" t="str">
        <f>IFERROR(VLOOKUP($A74,'Season 8'!$AF$4:$CH$104,55,0),"0")</f>
        <v>0</v>
      </c>
      <c r="CI74" s="15" t="str">
        <f>IFERROR(VLOOKUP($A74,'Season 9'!$AF$4:$CH$104,54,0),"0")</f>
        <v>0</v>
      </c>
      <c r="CJ74" s="15" t="str">
        <f>IFERROR(VLOOKUP($A74,'Season 9'!$AF$4:$CH$104,55,0),"0")</f>
        <v>0</v>
      </c>
      <c r="CK74" s="15" t="str">
        <f>IFERROR(VLOOKUP($A74,'Season 10'!$AF$4:$CH$104,54,0),"0")</f>
        <v>0</v>
      </c>
      <c r="CL74" s="15" t="str">
        <f>IFERROR(VLOOKUP($A74,'Season 10'!$AF$4:$CH$104,55,0),"0")</f>
        <v>0</v>
      </c>
      <c r="CM74" s="15" t="str">
        <f>IFERROR(VLOOKUP($A74,'Season 11'!$AF$4:$CH$104,54,0),"0")</f>
        <v>0</v>
      </c>
      <c r="CN74" s="15" t="str">
        <f>IFERROR(VLOOKUP($A74,'Season 11'!$AF$4:$CH$104,55,0),"0")</f>
        <v>0</v>
      </c>
      <c r="CO74" s="15" t="str">
        <f>IFERROR(VLOOKUP($A74,'Season 12'!$AF$4:$CH$104,54,0),"0")</f>
        <v>0</v>
      </c>
      <c r="CP74" s="15" t="str">
        <f>IFERROR(VLOOKUP($A74,'Season 12'!$AF$4:$CH$104,55,0),"0")</f>
        <v>0</v>
      </c>
      <c r="CQ74" s="15" t="str">
        <f>IFERROR(VLOOKUP($A74,'Season 13'!$AF$4:$CH$104,54,0),"0")</f>
        <v>0</v>
      </c>
      <c r="CR74" s="15" t="str">
        <f>IFERROR(VLOOKUP($A74,'Season 13'!$AF$4:$CH$104,55,0),"0")</f>
        <v>0</v>
      </c>
      <c r="CS74" s="15" t="str">
        <f>IFERROR(VLOOKUP($A74,'Season 14'!$AF$4:$CH$104,54,0),"0")</f>
        <v>0</v>
      </c>
      <c r="CT74" s="15" t="str">
        <f>IFERROR(VLOOKUP($A74,'Season 14'!$AF$4:$CH$104,55,0),"0")</f>
        <v>0</v>
      </c>
      <c r="CU74" s="15" t="str">
        <f>IFERROR(VLOOKUP($A74,'Season 15'!$AF$4:$CH$104,54,0),"0")</f>
        <v>0</v>
      </c>
      <c r="CV74" s="15" t="str">
        <f>IFERROR(VLOOKUP($A74,'Season 15'!$AF$4:$CH$104,55,0),"0")</f>
        <v>0</v>
      </c>
    </row>
    <row r="75" spans="1:100" x14ac:dyDescent="0.25">
      <c r="A75" s="2" t="s">
        <v>140</v>
      </c>
      <c r="B75" s="1021">
        <f>IFERROR(VLOOKUP('Data Totals'!A75,'Season 1'!AF$4:CC$104,2,FALSE),IFERROR(VLOOKUP('Data Totals'!A75,'Season 2'!AF$4:CC$104,2,FALSE),IFERROR(VLOOKUP('Data Totals'!A75,'Season 3'!AF$4:CC$104,2,FALSE),IFERROR(VLOOKUP('Data Totals'!A75,'Season 4'!AF$4:CC$104,2,FALSE),IFERROR(VLOOKUP('Data Totals'!A75,'Season 5'!AF$4:CC$104,2,FALSE),IFERROR(VLOOKUP('Data Totals'!A75,'Season 6'!AF$4:CC$104,2,FALSE),IFERROR(VLOOKUP('Data Totals'!A75,'Season 7'!AF$4:CC$104,2,FALSE),IFERROR(VLOOKUP('Data Totals'!A75,'Season 8'!AF$4:CC$104,2,FALSE),IFERROR(VLOOKUP('Data Totals'!A75,'Season 9'!AF$4:CC$104,2,FALSE),IFERROR(VLOOKUP('Data Totals'!A75,'Season 10'!AF$4:CC$104,2,FALSE),IFERROR(VLOOKUP('Data Totals'!A75,'Season 11'!AF$4:CC$104,2,FALSE),IFERROR(VLOOKUP('Data Totals'!A75,'Season 12'!AF$4:CC$104,2,FALSE),IFERROR(VLOOKUP('Data Totals'!A75,'Season 13'!AF$4:CC$104,2,FALSE),IFERROR(VLOOKUP('Data Totals'!A75,'Season 14'!AF$4:CC$104,2,FALSE),IFERROR(VLOOKUP('Data Totals'!A75,'Season 15'!AF$4:CC$104,2,FALSE),"N/A")))))))))))))))</f>
        <v>0</v>
      </c>
      <c r="C75" s="1022">
        <f>IFERROR(VLOOKUP('Data Totals'!A75,'Season 1'!AF$4:CC$104,3,FALSE),IFERROR(VLOOKUP('Data Totals'!A75,'Season 2'!AF$4:CC$104,3,FALSE),IFERROR(VLOOKUP('Data Totals'!A75,'Season 3'!AF$4:CC$104,3,FALSE),IFERROR(VLOOKUP('Data Totals'!A75,'Season 4'!AF$4:CC$104,3,FALSE),IFERROR(VLOOKUP('Data Totals'!A75,'Season 5'!AF$4:CC$104,3,FALSE),IFERROR(VLOOKUP('Data Totals'!A75,'Season 6'!AF$4:CC$104,3,FALSE),IFERROR(VLOOKUP('Data Totals'!A75,'Season 7'!AF$4:CC$104,3,FALSE),IFERROR(VLOOKUP('Data Totals'!A75,'Season 8'!AF$4:CC$104,3,FALSE),IFERROR(VLOOKUP('Data Totals'!A75,'Season 9'!AF$4:CC$104,3,FALSE),IFERROR(VLOOKUP('Data Totals'!A75,'Season 10'!AF$4:CC$104,3,FALSE),IFERROR(VLOOKUP('Data Totals'!A75,'Season 11'!AF$4:CC$104,3,FALSE),IFERROR(VLOOKUP('Data Totals'!A75,'Season 12'!AF$4:CC$104,3,FALSE),IFERROR(VLOOKUP('Data Totals'!A75,'Season 13'!AF$4:CC$104,3,FALSE),IFERROR(VLOOKUP('Data Totals'!A75,'Season 14'!AF$4:CC$104,3,FALSE),IFERROR(VLOOKUP('Data Totals'!A75,'Season 15'!AF$4:CC$104,3,FALSE),"N/A")))))))))))))))</f>
        <v>0</v>
      </c>
      <c r="D75" s="1022">
        <f>IFERROR(VLOOKUP('Data Totals'!A75,'Season 1'!AF$4:CC$104,4,FALSE),IFERROR(VLOOKUP('Data Totals'!A75,'Season 2'!AF$4:CC$104,4,FALSE),IFERROR(VLOOKUP('Data Totals'!A75,'Season 3'!AF$4:CC$104,4,FALSE),IFERROR(VLOOKUP('Data Totals'!A75,'Season 4'!AF$4:CC$104,4,FALSE),IFERROR(VLOOKUP('Data Totals'!A75,'Season 5'!AF$4:CC$104,4,FALSE),IFERROR(VLOOKUP('Data Totals'!A75,'Season 6'!AF$4:CC$104,4,FALSE),IFERROR(VLOOKUP('Data Totals'!A75,'Season 7'!AF$4:CC$104,4,FALSE),IFERROR(VLOOKUP('Data Totals'!A75,'Season 8'!AF$4:CC$104,4,FALSE),IFERROR(VLOOKUP('Data Totals'!A75,'Season 9'!AF$4:CC$104,4,FALSE),IFERROR(VLOOKUP('Data Totals'!A75,'Season 10'!AF$4:CC$104,4,FALSE),IFERROR(VLOOKUP('Data Totals'!A75,'Season 11'!AF$4:CC$104,4,FALSE),IFERROR(VLOOKUP('Data Totals'!A75,'Season 12'!AF$4:CC$104,4,FALSE),IFERROR(VLOOKUP('Data Totals'!A75,'Season 13'!AF$4:CC$104,4,FALSE),IFERROR(VLOOKUP('Data Totals'!A75,'Season 14'!AF$4:CC$104,4,FALSE),IFERROR(VLOOKUP('Data Totals'!A75,'Season 15'!AF$4:CC$104,4,FALSE),"N/A")))))))))))))))</f>
        <v>0</v>
      </c>
      <c r="E75" s="1022">
        <f t="shared" si="2"/>
        <v>0</v>
      </c>
      <c r="F75" s="692">
        <f>SUM(IFERROR(VLOOKUP(A75,BI$3:BN$152,2,0),"0"),IFERROR(VLOOKUP(A75,'Season 1'!AF$4:CC$104,6,0),"0"),
IFERROR(VLOOKUP(A75,'Season 2'!AF$4:CC$104,6,0),"0"),IFERROR(VLOOKUP(A75,'Season 3'!AF$4:CC$104,6,0),"0"),
IFERROR(VLOOKUP(A75,'Season 4'!AF$4:CC$104,6,0),"0"),IFERROR(VLOOKUP(A75,'Season 5'!AF$4:CC$104,6,0),"0"),
IFERROR(VLOOKUP(A75,'Season 6'!AF$4:CC$104,6,0),"0"),IFERROR(VLOOKUP(A75,'Season 7'!AF$4:CC$104,6,0),"0"),
IFERROR(VLOOKUP(A75,'Season 8'!AF$4:CC$104,6,0),"0"),IFERROR(VLOOKUP(A75,'Season 9'!AF$4:CC$104,6,0),"0"),
IFERROR(VLOOKUP(A75,'Season 10'!AF$4:CC$104,6,0),"0"),IFERROR(VLOOKUP(A75,'Season 11'!AF$4:CC$104,6,0),"0"),
IFERROR(VLOOKUP(A75,'Season 12'!AF$4:CC$104,6,0),"0"),IFERROR(VLOOKUP(A75,'Season 13'!AF$4:CC$104,6,0),"0"),
IFERROR(VLOOKUP(A75,'Season 14'!AF$4:CC$104,6,0),"0"),IFERROR(VLOOKUP(A75,'Season 15'!AF$4:CC$104,6,0),"0"),)</f>
        <v>0</v>
      </c>
      <c r="G75" s="692">
        <f>SUM(IFERROR(VLOOKUP(A75,'Season 1'!AF$4:CC$104,7,0),"0"),
IFERROR(VLOOKUP(A75,'Season 2'!AF$4:CC$104,7,0),"0"),IFERROR(VLOOKUP(A75,'Season 3'!AF$4:CC$104,7,0),"0"),
IFERROR(VLOOKUP(A75,'Season 4'!AF$4:CC$104,7,0),"0"),IFERROR(VLOOKUP(A75,'Season 5'!AF$4:CC$104,7,0),"0"),
IFERROR(VLOOKUP(A75,'Season 6'!AF$4:CC$104,7,0),"0"),IFERROR(VLOOKUP(A75,'Season 7'!AF$4:CC$104,7,0),"0"),
IFERROR(VLOOKUP(A75,'Season 8'!AF$4:CC$104,7,0),"0"),IFERROR(VLOOKUP(A75,'Season 9'!AF$4:CC$104,7,0),"0"),
IFERROR(VLOOKUP(A75,'Season 10'!AF$4:CC$104,7,0),"0"),IFERROR(VLOOKUP(A75,'Season 11'!AF$4:CC$104,7,0),"0"),
IFERROR(VLOOKUP(A75,'Season 12'!AF$4:CC$104,7,0),"0"),IFERROR(VLOOKUP(A75,'Season 13'!AF$4:CC$104,7,0),"0"),
IFERROR(VLOOKUP(A75,'Season 14'!AF$4:CC$104,7,0),"0"),IFERROR(VLOOKUP(A75,'Season 15'!AF$4:CC$104,7,0),"0"),)</f>
        <v>0</v>
      </c>
      <c r="H75" s="556">
        <f>SUM(IFERROR(VLOOKUP(A75,'Season 1'!AF$4:CC$104,8,0),"0"),
IFERROR(VLOOKUP(A75,'Season 2'!AF$4:CC$104,8,0),"0"),IFERROR(VLOOKUP(A75,'Season 3'!AF$4:CC$104,8,0),"0"),
IFERROR(VLOOKUP(A75,'Season 4'!AF$4:CC$104,8,0),"0"),IFERROR(VLOOKUP(A75,'Season 5'!AF$4:CC$104,8,0),"0"),
IFERROR(VLOOKUP(A75,'Season 6'!AF$4:CC$104,8,0),"0"),IFERROR(VLOOKUP(A75,'Season 7'!AF$4:CC$104,8,0),"0"),
IFERROR(VLOOKUP(A75,'Season 8'!AF$4:CC$104,8,0),"0"),IFERROR(VLOOKUP(A75,'Season 9'!AF$4:CC$104,8,0),"0"),
IFERROR(VLOOKUP(A75,'Season 10'!AF$4:CC$104,8,0),"0"),IFERROR(VLOOKUP(A75,'Season 11'!AF$4:CC$104,8,0),"0"),
IFERROR(VLOOKUP(A75,'Season 12'!AF$4:CC$104,8,0),"0"),IFERROR(VLOOKUP(A75,'Season 13'!AF$4:CC$104,8,0),"0"),
IFERROR(VLOOKUP(A75,'Season 14'!AF$4:CC$104,8,0),"0"),IFERROR(VLOOKUP(A75,'Season 15'!AF$4:CC$104,8,0),"0"),)</f>
        <v>0</v>
      </c>
      <c r="I75" s="1023">
        <f>SUM(IFERROR(VLOOKUP(A75,'Season 1'!AF$4:CC$104,9,0),"0"),
IFERROR(VLOOKUP(A75,'Season 2'!AF$4:CC$104,9,0),"0"),IFERROR(VLOOKUP(A75,'Season 3'!AF$4:CC$104,9,0),"0"),
IFERROR(VLOOKUP(A75,'Season 4'!AF$4:CC$104,9,0),"0"),IFERROR(VLOOKUP(A75,'Season 5'!AF$4:CC$104,9,0),"0"),
IFERROR(VLOOKUP(A75,'Season 6'!AF$4:CC$104,9,0),"0"),IFERROR(VLOOKUP(A75,'Season 7'!AF$4:CC$104,9,0),"0"),
IFERROR(VLOOKUP(A75,'Season 8'!AF$4:CC$104,9,0),"0"),IFERROR(VLOOKUP(A75,'Season 9'!AF$4:CC$104,9,0),"0"),
IFERROR(VLOOKUP(A75,'Season 10'!AF$4:CC$104,9,0),"0"),IFERROR(VLOOKUP(A75,'Season 11'!AF$4:CC$104,9,0),"0"),
IFERROR(VLOOKUP(A75,'Season 12'!AF$4:CC$104,9,0),"0"),IFERROR(VLOOKUP(A75,'Season 13'!AF$4:CC$104,9,0),"0"),
IFERROR(VLOOKUP(A75,'Season 14'!AF$4:CC$104,9,0),"0"),IFERROR(VLOOKUP(A75,'Season 15'!AF$4:CC$104,9,0),"0"),)</f>
        <v>0</v>
      </c>
      <c r="J75" s="26">
        <f>SUM(IFERROR(VLOOKUP(A75,BI$3:BN$152,3,0),"0"),IFERROR(VLOOKUP(A75,'Season 1'!AF$4:CC$104,10,0),"0"),
IFERROR(VLOOKUP(A75,'Season 2'!AF$4:CC$104,10,0),"0"),IFERROR(VLOOKUP(A75,'Season 3'!AF$4:CC$104,10,0),"0"),
IFERROR(VLOOKUP(A75,'Season 4'!AF$4:CC$104,10,0),"0"),IFERROR(VLOOKUP(A75,'Season 5'!AF$4:CC$104,10,0),"0"),
IFERROR(VLOOKUP(A75,'Season 6'!AF$4:CC$104,10,0),"0"),IFERROR(VLOOKUP(A75,'Season 7'!AF$4:CC$104,10,0),"0"),
IFERROR(VLOOKUP(A75,'Season 8'!AF$4:CC$104,10,0),"0"),IFERROR(VLOOKUP(A75,'Season 9'!AF$4:CC$104,10,0),"0"),
IFERROR(VLOOKUP(A75,'Season 10'!AF$4:CC$104,10,0),"0"),IFERROR(VLOOKUP(A75,'Season 11'!AF$4:CC$104,10,0),"0"),
IFERROR(VLOOKUP(A75,'Season 12'!AF$4:CC$104,10,0),"0"),IFERROR(VLOOKUP(A75,'Season 13'!AF$4:CC$104,10,0),"0"),
IFERROR(VLOOKUP(A75,'Season 14'!AF$4:CC$104,10,0),"0"),IFERROR(VLOOKUP(A75,'Season 15'!AF$4:CC$104,10,0),"0"),)</f>
        <v>0</v>
      </c>
      <c r="K75" s="699">
        <f>SUM(IFERROR(VLOOKUP(A75,BI$3:BN$152,4,0),"0"),IFERROR(VLOOKUP(A75,'Season 1'!AF$4:CC$104,11,0),"0"),
IFERROR(VLOOKUP(A75,'Season 2'!AF$4:CC$104,11,0),"0"),IFERROR(VLOOKUP(A75,'Season 3'!AF$4:CC$104,11,0),"0"),
IFERROR(VLOOKUP(A75,'Season 4'!AF$4:CC$104,11,0),"0"),IFERROR(VLOOKUP(A75,'Season 5'!AF$4:CC$104,11,0),"0"),
IFERROR(VLOOKUP(A75,'Season 6'!AF$4:CC$104,11,0),"0"),IFERROR(VLOOKUP(A75,'Season 7'!AF$4:CC$104,11,0),"0"),
IFERROR(VLOOKUP(A75,'Season 8'!AF$4:CC$104,11,0),"0"),IFERROR(VLOOKUP(A75,'Season 9'!AF$4:CC$104,11,0),"0"),
IFERROR(VLOOKUP(A75,'Season 10'!AF$4:CC$104,11,0),"0"),IFERROR(VLOOKUP(A75,'Season 11'!AF$4:CC$104,11,0),"0"),
IFERROR(VLOOKUP(A75,'Season 12'!AF$4:CC$104,11,0),"0"),IFERROR(VLOOKUP(A75,'Season 13'!AF$4:CC$104,11,0),"0"),
IFERROR(VLOOKUP(A75,'Season 14'!AF$4:CC$104,11,0),"0"),IFERROR(VLOOKUP(A75,'Season 15'!AF$4:CC$104,11,0),"0"),)</f>
        <v>0</v>
      </c>
      <c r="L75" s="700">
        <f>SUM(IFERROR(VLOOKUP($A75,'Season 1'!AF$4:CC$104,12,0),"0"),
IFERROR(VLOOKUP($A75,'Season 2'!AF$4:CC$104,12,0),"0"),IFERROR(VLOOKUP($A75,'Season 3'!AF$4:CC$104,12,0),"0"),
IFERROR(VLOOKUP($A75,'Season 4'!AF$4:CC$104,12,0),"0"),IFERROR(VLOOKUP($A75,'Season 5'!AF$4:CC$104,12,0),"0"),
IFERROR(VLOOKUP($A75,'Season 6'!AF$4:CC$104,12,0),"0"),IFERROR(VLOOKUP($A75,'Season 7'!AF$4:CC$104,12,0),"0"),
IFERROR(VLOOKUP($A75,'Season 8'!AF$4:CC$104,12,0),"0"),IFERROR(VLOOKUP($A75,'Season 9'!AF$4:CC$104,12,0),"0"),
IFERROR(VLOOKUP($A75,'Season 10'!AF$4:CC$104,12,0),"0"),IFERROR(VLOOKUP($A75,'Season 11'!AF$4:CC$104,12,0),"0"),
IFERROR(VLOOKUP($A75,'Season 12'!AF$4:CC$104,12,0),"0"),IFERROR(VLOOKUP($A75,'Season 13'!AF$4:CC$104,12,0),"0"),
IFERROR(VLOOKUP($A75,'Season 14'!AF$4:CC$104,12,0),"0"),IFERROR(VLOOKUP($A75,'Season 15'!AF$4:CC$104,12,0),"0"),)</f>
        <v>0</v>
      </c>
      <c r="M75" s="692">
        <f>SUM(IFERROR(VLOOKUP($A75,'Season 1'!AF$4:CC$104,13,0),"0"),
IFERROR(VLOOKUP($A75,'Season 2'!AF$4:CC$104,13,0),"0"),IFERROR(VLOOKUP($A75,'Season 3'!AF$4:CC$104,13,0),"0"),
IFERROR(VLOOKUP($A75,'Season 4'!AF$4:CC$104,13,0),"0"),IFERROR(VLOOKUP($A75,'Season 5'!AF$4:CC$104,13,0),"0"),
IFERROR(VLOOKUP($A75,'Season 6'!AF$4:CC$104,13,0),"0"),IFERROR(VLOOKUP($A75,'Season 7'!AF$4:CC$104,13,0),"0"),
IFERROR(VLOOKUP($A75,'Season 8'!AF$4:CC$104,13,0),"0"),IFERROR(VLOOKUP($A75,'Season 9'!AF$4:CC$104,13,0),"0"),
IFERROR(VLOOKUP($A75,'Season 10'!AF$4:CC$104,13,0),"0"),IFERROR(VLOOKUP($A75,'Season 11'!AF$4:CC$104,13,0),"0"),
IFERROR(VLOOKUP($A75,'Season 12'!AF$4:CC$104,13,0),"0"),IFERROR(VLOOKUP($A75,'Season 13'!AF$4:CC$104,13,0),"0"),
IFERROR(VLOOKUP($A75,'Season 14'!AF$4:CC$104,13,0),"0"),IFERROR(VLOOKUP($A75,'Season 15'!AF$4:CC$104,13,0),"0"),)</f>
        <v>0</v>
      </c>
      <c r="N75" s="1023">
        <f>SUM(IFERROR(VLOOKUP($A75,'Season 1'!AF$4:CC$104,14,0),"0"),
IFERROR(VLOOKUP($A75,'Season 2'!AF$4:CC$104,14,0),"0"),IFERROR(VLOOKUP($A75,'Season 3'!AF$4:CC$104,14,0),"0"),
IFERROR(VLOOKUP($A75,'Season 4'!AF$4:CC$104,14,0),"0"),IFERROR(VLOOKUP($A75,'Season 5'!AF$4:CC$104,14,0),"0"),
IFERROR(VLOOKUP($A75,'Season 6'!AF$4:CC$104,14,0),"0"),IFERROR(VLOOKUP($A75,'Season 7'!AF$4:CC$104,14,0),"0"),
IFERROR(VLOOKUP($A75,'Season 8'!AF$4:CC$104,14,0),"0"),IFERROR(VLOOKUP($A75,'Season 9'!AF$4:CC$104,14,0),"0"),
IFERROR(VLOOKUP($A75,'Season 10'!AF$4:CC$104,14,0),"0"),IFERROR(VLOOKUP($A75,'Season 11'!AF$4:CC$104,14,0),"0"),
IFERROR(VLOOKUP($A75,'Season 12'!AF$4:CC$104,14,0),"0"),IFERROR(VLOOKUP($A75,'Season 13'!AF$4:CC$104,14,0),"0"),
IFERROR(VLOOKUP($A75,'Season 14'!AF$4:CC$104,14,0),"0"),IFERROR(VLOOKUP($A75,'Season 15'!AF$4:CC$104,14,0),"0"),)</f>
        <v>0</v>
      </c>
      <c r="O75" s="26">
        <f>SUM(IFERROR(VLOOKUP($A75,'Season 1'!AF$4:CC$104,15,0),"0"),
IFERROR(VLOOKUP($A75,'Season 2'!AF$4:CC$104,15,0),"0"),IFERROR(VLOOKUP($A75,'Season 3'!AF$4:CC$104,15,0),"0"),
IFERROR(VLOOKUP($A75,'Season 4'!AF$4:CC$104,15,0),"0"),IFERROR(VLOOKUP($A75,'Season 5'!AF$4:CC$104,15,0),"0"),
IFERROR(VLOOKUP($A75,'Season 6'!AF$4:CC$104,15,0),"0"),IFERROR(VLOOKUP($A75,'Season 7'!AF$4:CC$104,15,0),"0"),
IFERROR(VLOOKUP($A75,'Season 8'!AF$4:CC$104,15,0),"0"),IFERROR(VLOOKUP($A75,'Season 9'!AF$4:CC$104,15,0),"0"),
IFERROR(VLOOKUP($A75,'Season 10'!AF$4:CC$104,15,0),"0"),IFERROR(VLOOKUP($A75,'Season 11'!AF$4:CC$104,15,0),"0"),
IFERROR(VLOOKUP($A75,'Season 12'!AF$4:CC$104,15,0),"0"),IFERROR(VLOOKUP($A75,'Season 13'!AF$4:CC$104,15,0),"0"),
IFERROR(VLOOKUP($A75,'Season 14'!AF$4:CC$104,15,0),"0"),IFERROR(VLOOKUP($A75,'Season 15'!AF$4:CC$104,15,0),"0"),)</f>
        <v>0</v>
      </c>
      <c r="P75" s="699">
        <f>SUM(IFERROR(VLOOKUP($A75,'Season 1'!AF$4:CC$104,16,0),"0"),
IFERROR(VLOOKUP($A75,'Season 2'!AF$4:CC$104,16,0),"0"),IFERROR(VLOOKUP($A75,'Season 3'!AF$4:CC$104,16,0),"0"),
IFERROR(VLOOKUP($A75,'Season 4'!AF$4:CC$104,16,0),"0"),IFERROR(VLOOKUP($A75,'Season 5'!AF$4:CC$104,16,0),"0"),
IFERROR(VLOOKUP($A75,'Season 6'!AF$4:CC$104,16,0),"0"),IFERROR(VLOOKUP($A75,'Season 7'!AF$4:CC$104,16,0),"0"),
IFERROR(VLOOKUP($A75,'Season 8'!AF$4:CC$104,16,0),"0"),IFERROR(VLOOKUP($A75,'Season 9'!AF$4:CC$104,16,0),"0"),
IFERROR(VLOOKUP($A75,'Season 10'!AF$4:CC$104,16,0),"0"),IFERROR(VLOOKUP($A75,'Season 11'!AF$4:CC$104,16,0),"0"),
IFERROR(VLOOKUP($A75,'Season 12'!AF$4:CC$104,16,0),"0"),IFERROR(VLOOKUP($A75,'Season 13'!AF$4:CC$104,16,0),"0"),
IFERROR(VLOOKUP($A75,'Season 14'!AF$4:CC$104,16,0),"0"),IFERROR(VLOOKUP($A75,'Season 15'!AF$4:CC$104,16,0),"0"),)</f>
        <v>0</v>
      </c>
      <c r="Q75" s="700">
        <f>SUM(IFERROR(VLOOKUP($A75,'Season 1'!AF$4:CC$104,17,0),"0"),
IFERROR(VLOOKUP($A75,'Season 2'!AF$4:CC$104,17,0),"0"),IFERROR(VLOOKUP($A75,'Season 3'!AF$4:CC$104,17,0),"0"),
IFERROR(VLOOKUP($A75,'Season 4'!AF$4:CC$104,17,0),"0"),IFERROR(VLOOKUP($A75,'Season 5'!AF$4:CC$104,17,0),"0"),
IFERROR(VLOOKUP($A75,'Season 6'!AF$4:CC$104,17,0),"0"),IFERROR(VLOOKUP($A75,'Season 7'!AF$4:CC$104,17,0),"0"),
IFERROR(VLOOKUP($A75,'Season 8'!AF$4:CC$104,17,0),"0"),IFERROR(VLOOKUP($A75,'Season 9'!AF$4:CC$104,17,0),"0"),
IFERROR(VLOOKUP($A75,'Season 10'!AF$4:CC$104,17,0),"0"),IFERROR(VLOOKUP($A75,'Season 11'!AF$4:CC$104,17,0),"0"),
IFERROR(VLOOKUP($A75,'Season 12'!AF$4:CC$104,17,0),"0"),IFERROR(VLOOKUP($A75,'Season 13'!AF$4:CC$104,17,0),"0"),
IFERROR(VLOOKUP($A75,'Season 14'!AF$4:CC$104,17,0),"0"),IFERROR(VLOOKUP($A75,'Season 15'!AF$4:CC$104,17,0),"0"),)</f>
        <v>0</v>
      </c>
      <c r="R75" s="692">
        <f>SUM(IFERROR(VLOOKUP($A75,'Season 1'!AF$4:CC$104,18,0),"0"),
IFERROR(VLOOKUP($A75,'Season 2'!AF$4:CC$104,18,0),"0"),IFERROR(VLOOKUP($A75,'Season 3'!AF$4:CC$104,18,0),"0"),
IFERROR(VLOOKUP($A75,'Season 4'!AF$4:CC$104,18,0),"0"),IFERROR(VLOOKUP($A75,'Season 5'!AF$4:CC$104,18,0),"0"),
IFERROR(VLOOKUP($A75,'Season 6'!AF$4:CC$104,18,0),"0"),IFERROR(VLOOKUP($A75,'Season 7'!AF$4:CC$104,18,0),"0"),
IFERROR(VLOOKUP($A75,'Season 8'!AF$4:CC$104,18,0),"0"),IFERROR(VLOOKUP($A75,'Season 9'!AF$4:CC$104,18,0),"0"),
IFERROR(VLOOKUP($A75,'Season 10'!AF$4:CC$104,18,0),"0"),IFERROR(VLOOKUP($A75,'Season 11'!AF$4:CC$104,18,0),"0"),
IFERROR(VLOOKUP($A75,'Season 12'!AF$4:CC$104,18,0),"0"),IFERROR(VLOOKUP($A75,'Season 13'!AF$4:CC$104,18,0),"0"),
IFERROR(VLOOKUP($A75,'Season 14'!AF$4:CC$104,18,0),"0"),IFERROR(VLOOKUP($A75,'Season 15'!AF$4:CC$104,18,0),"0"),)</f>
        <v>0</v>
      </c>
      <c r="S75" s="1023">
        <f>SUM(IFERROR(VLOOKUP($A75,'Season 1'!AF$4:CC$104,19,0),"0"),
IFERROR(VLOOKUP($A75,'Season 2'!AF$4:CC$104,19,0),"0"),IFERROR(VLOOKUP($A75,'Season 3'!AF$4:CC$104,19,0),"0"),
IFERROR(VLOOKUP($A75,'Season 4'!AF$4:CC$104,19,0),"0"),IFERROR(VLOOKUP($A75,'Season 5'!AF$4:CC$104,19,0),"0"),
IFERROR(VLOOKUP($A75,'Season 6'!AF$4:CC$104,19,0),"0"),IFERROR(VLOOKUP($A75,'Season 7'!AF$4:CC$104,19,0),"0"),
IFERROR(VLOOKUP($A75,'Season 8'!AF$4:CC$104,19,0),"0"),IFERROR(VLOOKUP($A75,'Season 9'!AF$4:CC$104,19,0),"0"),
IFERROR(VLOOKUP($A75,'Season 10'!AF$4:CC$104,19,0),"0"),IFERROR(VLOOKUP($A75,'Season 11'!AF$4:CC$104,19,0),"0"),
IFERROR(VLOOKUP($A75,'Season 12'!AF$4:CC$104,19,0),"0"),IFERROR(VLOOKUP($A75,'Season 13'!AF$4:CC$104,19,0),"0"),
IFERROR(VLOOKUP($A75,'Season 14'!AF$4:CC$104,19,0),"0"),IFERROR(VLOOKUP($A75,'Season 15'!AF$4:CC$104,19,0),"0"),)</f>
        <v>0</v>
      </c>
      <c r="T75" s="26">
        <f>SUM(IFERROR(VLOOKUP($A75,'Season 1'!AF$4:CC$104,20,0),"0"),
IFERROR(VLOOKUP($A75,'Season 2'!AF$4:CC$104,20,0),"0"),IFERROR(VLOOKUP($A75,'Season 3'!AF$4:CC$104,20,0),"0"),
IFERROR(VLOOKUP($A75,'Season 4'!AF$4:CC$104,20,0),"0"),IFERROR(VLOOKUP($A75,'Season 5'!AF$4:CC$104,20,0),"0"),
IFERROR(VLOOKUP($A75,'Season 6'!AF$4:CC$104,20,0),"0"),IFERROR(VLOOKUP($A75,'Season 7'!AF$4:CC$104,20,0),"0"),
IFERROR(VLOOKUP($A75,'Season 8'!AF$4:CC$104,20,0),"0"),IFERROR(VLOOKUP($A75,'Season 9'!AF$4:CC$104,20,0),"0"),
IFERROR(VLOOKUP($A75,'Season 10'!AF$4:CC$104,20,0),"0"),IFERROR(VLOOKUP($A75,'Season 11'!AF$4:CC$104,20,0),"0"),
IFERROR(VLOOKUP($A75,'Season 12'!AF$4:CC$104,20,0),"0"),IFERROR(VLOOKUP($A75,'Season 13'!AF$4:CC$104,20,0),"0"),
IFERROR(VLOOKUP($A75,'Season 14'!AF$4:CC$104,20,0),"0"),IFERROR(VLOOKUP($A75,'Season 15'!AF$4:CC$104,20,0),"0"),)</f>
        <v>0</v>
      </c>
      <c r="U75" s="699">
        <f>SUM(IFERROR(VLOOKUP($A75,'Season 1'!AF$4:CC$104,21,0),"0"),
IFERROR(VLOOKUP($A75,'Season 2'!AF$4:CC$104,21,0),"0"),IFERROR(VLOOKUP($A75,'Season 3'!AF$4:CC$104,21,0),"0"),
IFERROR(VLOOKUP($A75,'Season 4'!AF$4:CC$104,21,0),"0"),IFERROR(VLOOKUP($A75,'Season 5'!AF$4:CC$104,21,0),"0"),
IFERROR(VLOOKUP($A75,'Season 6'!AF$4:CC$104,21,0),"0"),IFERROR(VLOOKUP($A75,'Season 7'!AF$4:CC$104,21,0),"0"),
IFERROR(VLOOKUP($A75,'Season 8'!AF$4:CC$104,21,0),"0"),IFERROR(VLOOKUP($A75,'Season 9'!AF$4:CC$104,21,0),"0"),
IFERROR(VLOOKUP($A75,'Season 10'!AF$4:CC$104,21,0),"0"),IFERROR(VLOOKUP($A75,'Season 11'!AF$4:CC$104,21,0),"0"),
IFERROR(VLOOKUP($A75,'Season 12'!AF$4:CC$104,21,0),"0"),IFERROR(VLOOKUP($A75,'Season 13'!AF$4:CC$104,21,0),"0"),
IFERROR(VLOOKUP($A75,'Season 14'!AF$4:CC$104,21,0),"0"),IFERROR(VLOOKUP($A75,'Season 15'!AF$4:CC$104,21,0),"0"),)</f>
        <v>0</v>
      </c>
      <c r="V75" s="700">
        <f>SUM(IFERROR(VLOOKUP($A75,'Season 1'!AF$4:CC$104,22,0),"0"),
IFERROR(VLOOKUP($A75,'Season 2'!AF$4:CC$104,22,0),"0"),IFERROR(VLOOKUP($A75,'Season 3'!AF$4:CC$104,22,0),"0"),
IFERROR(VLOOKUP($A75,'Season 4'!AF$4:CC$104,22,0),"0"),IFERROR(VLOOKUP($A75,'Season 5'!AF$4:CC$104,22,0),"0"),
IFERROR(VLOOKUP($A75,'Season 6'!AF$4:CC$104,22,0),"0"),IFERROR(VLOOKUP($A75,'Season 7'!AF$4:CC$104,22,0),"0"),
IFERROR(VLOOKUP($A75,'Season 8'!AF$4:CC$104,22,0),"0"),IFERROR(VLOOKUP($A75,'Season 9'!AF$4:CC$104,22,0),"0"),
IFERROR(VLOOKUP($A75,'Season 10'!AF$4:CC$104,22,0),"0"),IFERROR(VLOOKUP($A75,'Season 11'!AF$4:CC$104,22,0),"0"),
IFERROR(VLOOKUP($A75,'Season 12'!AF$4:CC$104,22,0),"0"),IFERROR(VLOOKUP($A75,'Season 13'!AF$4:CC$104,22,0),"0"),
IFERROR(VLOOKUP($A75,'Season 14'!AF$4:CC$104,22,0),"0"),IFERROR(VLOOKUP($A75,'Season 15'!AF$4:CC$104,22,0),"0"),)</f>
        <v>0</v>
      </c>
      <c r="W75" s="692">
        <f>SUM(IFERROR(VLOOKUP($A75,'Season 1'!AF$4:CC$104,23,0),"0"),
IFERROR(VLOOKUP($A75,'Season 2'!AF$4:CC$104,23,0),"0"),IFERROR(VLOOKUP($A75,'Season 3'!AF$4:CC$104,23,0),"0"),
IFERROR(VLOOKUP($A75,'Season 4'!AF$4:CC$104,23,0),"0"),IFERROR(VLOOKUP($A75,'Season 5'!AF$4:CC$104,23,0),"0"),
IFERROR(VLOOKUP($A75,'Season 6'!AF$4:CC$104,23,0),"0"),IFERROR(VLOOKUP($A75,'Season 7'!AF$4:CC$104,23,0),"0"),
IFERROR(VLOOKUP($A75,'Season 8'!AF$4:CC$104,23,0),"0"),IFERROR(VLOOKUP($A75,'Season 9'!AF$4:CC$104,23,0),"0"),
IFERROR(VLOOKUP($A75,'Season 10'!AF$4:CC$104,23,0),"0"),IFERROR(VLOOKUP($A75,'Season 11'!AF$4:CC$104,23,0),"0"),
IFERROR(VLOOKUP($A75,'Season 12'!AF$4:CC$104,23,0),"0"),IFERROR(VLOOKUP($A75,'Season 13'!AF$4:CC$104,23,0),"0"),
IFERROR(VLOOKUP($A75,'Season 14'!AF$4:CC$104,23,0),"0"),IFERROR(VLOOKUP($A75,'Season 15'!AF$4:CC$104,23,0),"0"),)</f>
        <v>0</v>
      </c>
      <c r="X75" s="1023">
        <f>SUM(IFERROR(VLOOKUP($A75,'Season 1'!AF$4:CC$104,24,0),"0"),
IFERROR(VLOOKUP($A75,'Season 2'!AF$4:CC$104,24,0),"0"),IFERROR(VLOOKUP($A75,'Season 3'!AF$4:CC$104,24,0),"0"),
IFERROR(VLOOKUP($A75,'Season 4'!AF$4:CC$104,24,0),"0"),IFERROR(VLOOKUP($A75,'Season 5'!AF$4:CC$104,24,0),"0"),
IFERROR(VLOOKUP($A75,'Season 6'!AF$4:CC$104,24,0),"0"),IFERROR(VLOOKUP($A75,'Season 7'!AF$4:CC$104,24,0),"0"),
IFERROR(VLOOKUP($A75,'Season 8'!AF$4:CC$104,24,0),"0"),IFERROR(VLOOKUP($A75,'Season 9'!AF$4:CC$104,24,0),"0"),
IFERROR(VLOOKUP($A75,'Season 10'!AF$4:CC$104,24,0),"0"),IFERROR(VLOOKUP($A75,'Season 11'!AF$4:CC$104,24,0),"0"),
IFERROR(VLOOKUP($A75,'Season 12'!AF$4:CC$104,24,0),"0"),IFERROR(VLOOKUP($A75,'Season 13'!AF$4:CC$104,24,0),"0"),
IFERROR(VLOOKUP($A75,'Season 14'!AF$4:CC$104,24,0),"0"),IFERROR(VLOOKUP($A75,'Season 15'!AF$4:CC$104,24,0),"0"),)</f>
        <v>0</v>
      </c>
      <c r="Y75" s="26">
        <f>SUM(IFERROR(VLOOKUP($A75,'Season 1'!AF$4:CC$104,25,0),"0"),
IFERROR(VLOOKUP($A75,'Season 2'!AF$4:CC$104,25,0),"0"),IFERROR(VLOOKUP($A75,'Season 3'!AF$4:CC$104,25,0),"0"),
IFERROR(VLOOKUP($A75,'Season 4'!AF$4:CC$104,25,0),"0"),IFERROR(VLOOKUP($A75,'Season 5'!AF$4:CC$104,25,0),"0"),
IFERROR(VLOOKUP($A75,'Season 6'!AF$4:CC$104,25,0),"0"),IFERROR(VLOOKUP($A75,'Season 7'!AF$4:CC$104,25,0),"0"),
IFERROR(VLOOKUP($A75,'Season 8'!AF$4:CC$104,25,0),"0"),IFERROR(VLOOKUP($A75,'Season 9'!AF$4:CC$104,25,0),"0"),
IFERROR(VLOOKUP($A75,'Season 10'!AF$4:CC$104,25,0),"0"),IFERROR(VLOOKUP($A75,'Season 11'!AF$4:CC$104,25,0),"0"),
IFERROR(VLOOKUP($A75,'Season 12'!AF$4:CC$104,25,0),"0"),IFERROR(VLOOKUP($A75,'Season 13'!AF$4:CC$104,25,0),"0"),
IFERROR(VLOOKUP($A75,'Season 14'!AF$4:CC$104,25,0),"0"),IFERROR(VLOOKUP($A75,'Season 15'!AF$4:CC$104,25,0),"0"),)</f>
        <v>0</v>
      </c>
      <c r="Z75" s="699">
        <f>SUM(IFERROR(VLOOKUP($A75,'Season 1'!AF$4:CC$104,26,0),"0"),
IFERROR(VLOOKUP($A75,'Season 2'!AF$4:CC$104,26,0),"0"),IFERROR(VLOOKUP($A75,'Season 3'!AF$4:CC$104,26,0),"0"),
IFERROR(VLOOKUP($A75,'Season 4'!AF$4:CC$104,26,0),"0"),IFERROR(VLOOKUP($A75,'Season 5'!AF$4:CC$104,26,0),"0"),
IFERROR(VLOOKUP($A75,'Season 6'!AF$4:CC$104,26,0),"0"),IFERROR(VLOOKUP($A75,'Season 7'!AF$4:CC$104,26,0),"0"),
IFERROR(VLOOKUP($A75,'Season 8'!AF$4:CC$104,26,0),"0"),IFERROR(VLOOKUP($A75,'Season 9'!AF$4:CC$104,26,0),"0"),
IFERROR(VLOOKUP($A75,'Season 10'!AF$4:CC$104,26,0),"0"),IFERROR(VLOOKUP($A75,'Season 11'!AF$4:CC$104,26,0),"0"),
IFERROR(VLOOKUP($A75,'Season 12'!AF$4:CC$104,26,0),"0"),IFERROR(VLOOKUP($A75,'Season 13'!AF$4:CC$104,26,0),"0"),
IFERROR(VLOOKUP($A75,'Season 14'!AF$4:CC$104,26,0),"0"),IFERROR(VLOOKUP($A75,'Season 15'!AF$4:CC$104,26,0),"0"),)</f>
        <v>0</v>
      </c>
      <c r="AA75" s="700">
        <f>SUM(IFERROR(VLOOKUP($A75,'Season 1'!AF$4:CC$104,27,0),"0"),
IFERROR(VLOOKUP($A75,'Season 2'!AF$4:CC$104,27,0),"0"),IFERROR(VLOOKUP($A75,'Season 3'!AF$4:CC$104,27,0),"0"),
IFERROR(VLOOKUP($A75,'Season 4'!AF$4:CC$104,27,0),"0"),IFERROR(VLOOKUP($A75,'Season 5'!AF$4:CC$104,27,0),"0"),
IFERROR(VLOOKUP($A75,'Season 6'!AF$4:CC$104,27,0),"0"),IFERROR(VLOOKUP($A75,'Season 7'!AF$4:CC$104,27,0),"0"),
IFERROR(VLOOKUP($A75,'Season 8'!AF$4:CC$104,27,0),"0"),IFERROR(VLOOKUP($A75,'Season 9'!AF$4:CC$104,27,0),"0"),
IFERROR(VLOOKUP($A75,'Season 10'!AF$4:CC$104,27,0),"0"),IFERROR(VLOOKUP($A75,'Season 11'!AF$4:CC$104,27,0),"0"),
IFERROR(VLOOKUP($A75,'Season 12'!AF$4:CC$104,27,0),"0"),IFERROR(VLOOKUP($A75,'Season 13'!AF$4:CC$104,27,0),"0"),
IFERROR(VLOOKUP($A75,'Season 14'!AF$4:CC$104,27,0),"0"),IFERROR(VLOOKUP($A75,'Season 15'!AF$4:CC$104,27,0),"0"),)</f>
        <v>0</v>
      </c>
      <c r="AB75" s="692">
        <f>SUM(IFERROR(VLOOKUP($A75,'Season 1'!AF$4:CC$104,28,0),"0"),
IFERROR(VLOOKUP($A75,'Season 2'!AF$4:CC$104,28,0),"0"),IFERROR(VLOOKUP($A75,'Season 3'!AF$4:CC$104,28,0),"0"),
IFERROR(VLOOKUP($A75,'Season 4'!AF$4:CC$104,28,0),"0"),IFERROR(VLOOKUP($A75,'Season 5'!AF$4:CC$104,28,0),"0"),
IFERROR(VLOOKUP($A75,'Season 6'!AF$4:CC$104,28,0),"0"),IFERROR(VLOOKUP($A75,'Season 7'!AF$4:CC$104,28,0),"0"),
IFERROR(VLOOKUP($A75,'Season 8'!AF$4:CC$104,28,0),"0"),IFERROR(VLOOKUP($A75,'Season 9'!AF$4:CC$104,28,0),"0"),
IFERROR(VLOOKUP($A75,'Season 10'!AF$4:CC$104,28,0),"0"),IFERROR(VLOOKUP($A75,'Season 11'!AF$4:CC$104,28,0),"0"),
IFERROR(VLOOKUP($A75,'Season 12'!AF$4:CC$104,28,0),"0"),IFERROR(VLOOKUP($A75,'Season 13'!AF$4:CC$104,28,0),"0"),
IFERROR(VLOOKUP($A75,'Season 14'!AF$4:CC$104,28,0),"0"),IFERROR(VLOOKUP($A75,'Season 15'!AF$4:CC$104,28,0),"0"),)</f>
        <v>0</v>
      </c>
      <c r="AC75" s="1023">
        <f>SUM(IFERROR(VLOOKUP($A75,'Season 1'!AF$4:CC$104,29,0),"0"),
IFERROR(VLOOKUP($A75,'Season 2'!AF$4:CC$104,29,0),"0"),IFERROR(VLOOKUP($A75,'Season 3'!AF$4:CC$104,29,0),"0"),
IFERROR(VLOOKUP($A75,'Season 4'!AF$4:CC$104,29,0),"0"),IFERROR(VLOOKUP($A75,'Season 5'!AF$4:CC$104,29,0),"0"),
IFERROR(VLOOKUP($A75,'Season 6'!AF$4:CC$104,29,0),"0"),IFERROR(VLOOKUP($A75,'Season 7'!AF$4:CC$104,29,0),"0"),
IFERROR(VLOOKUP($A75,'Season 8'!AF$4:CC$104,29,0),"0"),IFERROR(VLOOKUP($A75,'Season 9'!AF$4:CC$104,29,0),"0"),
IFERROR(VLOOKUP($A75,'Season 10'!AF$4:CC$104,29,0),"0"),IFERROR(VLOOKUP($A75,'Season 11'!AF$4:CC$104,29,0),"0"),
IFERROR(VLOOKUP($A75,'Season 12'!AF$4:CC$104,29,0),"0"),IFERROR(VLOOKUP($A75,'Season 13'!AF$4:CC$104,29,0),"0"),
IFERROR(VLOOKUP($A75,'Season 14'!AF$4:CC$104,29,0),"0"),IFERROR(VLOOKUP($A75,'Season 15'!AF$4:CC$104,29,0),"0"),)</f>
        <v>0</v>
      </c>
      <c r="AD75" s="26">
        <f>SUM(IFERROR(VLOOKUP($A75,'Season 1'!AF$4:CC$104,30,0),"0"),
IFERROR(VLOOKUP($A75,'Season 2'!AF$4:CC$104,30,0),"0"),IFERROR(VLOOKUP($A75,'Season 3'!AF$4:CC$104,30,0),"0"),
IFERROR(VLOOKUP($A75,'Season 4'!AF$4:CC$104,30,0),"0"),IFERROR(VLOOKUP($A75,'Season 5'!AF$4:CC$104,30,0),"0"),
IFERROR(VLOOKUP($A75,'Season 6'!AF$4:CC$104,30,0),"0"),IFERROR(VLOOKUP($A75,'Season 7'!AF$4:CC$104,30,0),"0"),
IFERROR(VLOOKUP($A75,'Season 8'!AF$4:CC$104,30,0),"0"),IFERROR(VLOOKUP($A75,'Season 9'!AF$4:CC$104,30,0),"0"),
IFERROR(VLOOKUP($A75,'Season 10'!AF$4:CC$104,30,0),"0"),IFERROR(VLOOKUP($A75,'Season 11'!AF$4:CC$104,30,0),"0"),
IFERROR(VLOOKUP($A75,'Season 12'!AF$4:CC$104,30,0),"0"),IFERROR(VLOOKUP($A75,'Season 13'!AF$4:CC$104,30,0),"0"),
IFERROR(VLOOKUP($A75,'Season 14'!AF$4:CC$104,30,0),"0"),IFERROR(VLOOKUP($A75,'Season 15'!AF$4:CC$104,30,0),"0"),)</f>
        <v>0</v>
      </c>
      <c r="AE75" s="699">
        <f>SUM(IFERROR(VLOOKUP($A75,'Season 1'!AF$4:CC$104,31,0),"0"),
IFERROR(VLOOKUP($A75,'Season 2'!AF$4:CC$104,31,0),"0"),IFERROR(VLOOKUP($A75,'Season 3'!AF$4:CC$104,31,0),"0"),
IFERROR(VLOOKUP($A75,'Season 4'!AF$4:CC$104,31,0),"0"),IFERROR(VLOOKUP($A75,'Season 5'!AF$4:CC$104,31,0),"0"),
IFERROR(VLOOKUP($A75,'Season 6'!AF$4:CC$104,31,0),"0"),IFERROR(VLOOKUP($A75,'Season 7'!AF$4:CC$104,31,0),"0"),
IFERROR(VLOOKUP($A75,'Season 8'!AF$4:CC$104,31,0),"0"),IFERROR(VLOOKUP($A75,'Season 9'!AF$4:CC$104,31,0),"0"),
IFERROR(VLOOKUP($A75,'Season 10'!AF$4:CC$104,31,0),"0"),IFERROR(VLOOKUP($A75,'Season 11'!AF$4:CC$104,31,0),"0"),
IFERROR(VLOOKUP($A75,'Season 12'!AF$4:CC$104,31,0),"0"),IFERROR(VLOOKUP($A75,'Season 13'!AF$4:CC$104,31,0),"0"),
IFERROR(VLOOKUP($A75,'Season 14'!AF$4:CC$104,31,0),"0"),IFERROR(VLOOKUP($A75,'Season 15'!AF$4:CC$104,31,0),"0"),)</f>
        <v>0</v>
      </c>
      <c r="AF75" s="700">
        <f>SUM(IFERROR(VLOOKUP($A75,'Season 3'!AF$4:CC$104,32,0),"0"),
IFERROR(VLOOKUP($A75,'Season 4'!AF$4:CC$104,32,0),"0"),IFERROR(VLOOKUP($A75,'Season 5'!AF$4:CC$104,32,0),"0"),
IFERROR(VLOOKUP($A75,'Season 6'!AF$4:CC$104,32,0),"0"),IFERROR(VLOOKUP($A75,'Season 7'!AF$4:CC$104,32,0),"0"),
IFERROR(VLOOKUP($A75,'Season 8'!AF$4:CC$104,32,0),"0"),IFERROR(VLOOKUP($A75,'Season 9'!AF$4:CC$104,32,0),"0"),
IFERROR(VLOOKUP($A75,'Season 10'!AF$4:CC$104,32,0),"0"),IFERROR(VLOOKUP($A75,'Season 11'!AF$4:CC$104,32,0),"0"),
IFERROR(VLOOKUP($A75,'Season 12'!AF$4:CC$104,32,0),"0"),IFERROR(VLOOKUP($A75,'Season 13'!AF$4:CC$104,32,0),"0"),
IFERROR(VLOOKUP($A75,'Season 14'!AF$4:CC$104,32,0),"0"),IFERROR(VLOOKUP($A75,'Season 15'!AF$4:CC$104,32,0),"0"),)</f>
        <v>0</v>
      </c>
      <c r="AG75" s="692">
        <f>SUM(IFERROR(VLOOKUP($A75,'Season 3'!AF$4:CC$104,33,0),"0"),
IFERROR(VLOOKUP($A75,'Season 4'!AF$4:CC$104,33,0),"0"),IFERROR(VLOOKUP($A75,'Season 5'!AF$4:CC$104,33,0),"0"),
IFERROR(VLOOKUP($A75,'Season 6'!AF$4:CC$104,33,0),"0"),IFERROR(VLOOKUP($A75,'Season 7'!AF$4:CC$104,33,0),"0"),
IFERROR(VLOOKUP($A75,'Season 8'!AF$4:CC$104,33,0),"0"),IFERROR(VLOOKUP($A75,'Season 9'!AF$4:CC$104,33,0),"0"),
IFERROR(VLOOKUP($A75,'Season 10'!AF$4:CC$104,33,0),"0"),IFERROR(VLOOKUP($A75,'Season 11'!AF$4:CC$104,33,0),"0"),
IFERROR(VLOOKUP($A75,'Season 12'!AF$4:CC$104,33,0),"0"),IFERROR(VLOOKUP($A75,'Season 13'!AF$4:CC$104,33,0),"0"),
IFERROR(VLOOKUP($A75,'Season 14'!AF$4:CC$104,33,0),"0"),IFERROR(VLOOKUP($A75,'Season 15'!AF$4:CC$104,33,0),"0"),)</f>
        <v>0</v>
      </c>
      <c r="AH75" s="1023">
        <f>SUM(IFERROR(VLOOKUP($A75,'Season 3'!AF$4:CC$104,34,0),"0"),
IFERROR(VLOOKUP($A75,'Season 4'!AF$4:CC$104,34,0),"0"),IFERROR(VLOOKUP($A75,'Season 5'!AF$4:CC$104,34,0),"0"),
IFERROR(VLOOKUP($A75,'Season 6'!AF$4:CC$104,34,0),"0"),IFERROR(VLOOKUP($A75,'Season 7'!AF$4:CC$104,34,0),"0"),
IFERROR(VLOOKUP($A75,'Season 8'!AF$4:CC$104,34,0),"0"),IFERROR(VLOOKUP($A75,'Season 9'!AF$4:CC$104,34,0),"0"),
IFERROR(VLOOKUP($A75,'Season 10'!AF$4:CC$104,34,0),"0"),IFERROR(VLOOKUP($A75,'Season 11'!AF$4:CC$104,34,0),"0"),
IFERROR(VLOOKUP($A75,'Season 12'!AF$4:CC$104,34,0),"0"),IFERROR(VLOOKUP($A75,'Season 13'!AF$4:CC$104,34,0),"0"),
IFERROR(VLOOKUP($A75,'Season 14'!AF$4:CC$104,34,0),"0"),IFERROR(VLOOKUP($A75,'Season 15'!AF$4:CC$104,34,0),"0"),)</f>
        <v>0</v>
      </c>
      <c r="AI75" s="26">
        <f>SUM(IFERROR(VLOOKUP($A75,'Season 3'!AF$4:CC$104,35,0),"0"),
IFERROR(VLOOKUP($A75,'Season 4'!AF$4:CC$104,35,0),"0"),IFERROR(VLOOKUP($A75,'Season 5'!AF$4:CC$104,35,0),"0"),
IFERROR(VLOOKUP($A75,'Season 6'!AF$4:CC$104,35,0),"0"),IFERROR(VLOOKUP($A75,'Season 7'!AF$4:CC$104,35,0),"0"),
IFERROR(VLOOKUP($A75,'Season 8'!AF$4:CC$104,35,0),"0"),IFERROR(VLOOKUP($A75,'Season 9'!AF$4:CC$104,35,0),"0"),
IFERROR(VLOOKUP($A75,'Season 10'!AF$4:CC$104,35,0),"0"),IFERROR(VLOOKUP($A75,'Season 11'!AF$4:CC$104,35,0),"0"),
IFERROR(VLOOKUP($A75,'Season 12'!AF$4:CC$104,35,0),"0"),IFERROR(VLOOKUP($A75,'Season 13'!AF$4:CC$104,35,0),"0"),
IFERROR(VLOOKUP($A75,'Season 14'!AF$4:CC$104,35,0),"0"),IFERROR(VLOOKUP($A75,'Season 15'!AF$4:CC$104,35,0),"0"),)</f>
        <v>0</v>
      </c>
      <c r="AJ75" s="699">
        <f>SUM(IFERROR(VLOOKUP($A75,'Season 3'!AF$4:CC$104,36,0),"0"),
IFERROR(VLOOKUP($A75,'Season 4'!AF$4:CC$104,36,0),"0"),IFERROR(VLOOKUP($A75,'Season 5'!AF$4:CC$104,36,0),"0"),
IFERROR(VLOOKUP($A75,'Season 6'!AF$4:CC$104,36,0),"0"),IFERROR(VLOOKUP($A75,'Season 7'!AF$4:CC$104,36,0),"0"),
IFERROR(VLOOKUP($A75,'Season 8'!AF$4:CC$104,36,0),"0"),IFERROR(VLOOKUP($A75,'Season 9'!AF$4:CC$104,36,0),"0"),
IFERROR(VLOOKUP($A75,'Season 10'!AF$4:CC$104,36,0),"0"),IFERROR(VLOOKUP($A75,'Season 11'!AF$4:CC$104,36,0),"0"),
IFERROR(VLOOKUP($A75,'Season 12'!AF$4:CC$104,36,0),"0"),IFERROR(VLOOKUP($A75,'Season 13'!AF$4:CC$104,36,0),"0"),
IFERROR(VLOOKUP($A75,'Season 14'!AF$4:CC$104,36,0),"0"),IFERROR(VLOOKUP($A75,'Season 15'!AF$4:CC$104,36,0),"0"),)</f>
        <v>0</v>
      </c>
      <c r="AK75" s="700">
        <f>SUM(IFERROR(VLOOKUP($A75,'Season 2'!AF$4:CC$104,32,0),"0"),IFERROR(VLOOKUP($A75,'Season 3'!AF$4:CC$104,37,0),"0"),
IFERROR(VLOOKUP($A75,'Season 4'!AF$4:CC$104,37,0),"0"),IFERROR(VLOOKUP($A75,'Season 5'!AF$4:CC$104,37,0),"0"),
IFERROR(VLOOKUP($A75,'Season 6'!AF$4:CC$104,37,0),"0"),IFERROR(VLOOKUP($A75,'Season 7'!AF$4:CC$104,37,0),"0"),
IFERROR(VLOOKUP($A75,'Season 8'!AF$4:CC$104,37,0),"0"),IFERROR(VLOOKUP($A75,'Season 9'!AF$4:CC$104,37,0),"0"),
IFERROR(VLOOKUP($A75,'Season 10'!AF$4:CC$104,37,0),"0"),IFERROR(VLOOKUP($A75,'Season 11'!AF$4:CC$104,37,0),"0"),
IFERROR(VLOOKUP($A75,'Season 12'!AF$4:CC$104,37,0),"0"),IFERROR(VLOOKUP($A75,'Season 13'!AF$4:CC$104,37,0),"0"),
IFERROR(VLOOKUP($A75,'Season 14'!AF$4:CC$104,37,0),"0"),IFERROR(VLOOKUP($A75,'Season 15'!AF$4:CC$104,37,0),"0"),)</f>
        <v>0</v>
      </c>
      <c r="AL75" s="692">
        <f>SUM(IFERROR(VLOOKUP($A75,'Season 2'!AF$4:CC$104,33,0),"0"),IFERROR(VLOOKUP($A75,'Season 3'!AF$4:CC$104,38,0),"0"),
IFERROR(VLOOKUP($A75,'Season 4'!AF$4:CC$104,38,0),"0"),IFERROR(VLOOKUP($A75,'Season 5'!AF$4:CC$104,38,0),"0"),
IFERROR(VLOOKUP($A75,'Season 6'!AF$4:CC$104,38,0),"0"),IFERROR(VLOOKUP($A75,'Season 7'!AF$4:CC$104,38,0),"0"),
IFERROR(VLOOKUP($A75,'Season 8'!AF$4:CC$104,38,0),"0"),IFERROR(VLOOKUP($A75,'Season 9'!AF$4:CC$104,38,0),"0"),
IFERROR(VLOOKUP($A75,'Season 10'!AF$4:CC$104,38,0),"0"),IFERROR(VLOOKUP($A75,'Season 11'!AF$4:CC$104,38,0),"0"),
IFERROR(VLOOKUP($A75,'Season 12'!AF$4:CC$104,38,0),"0"),IFERROR(VLOOKUP($A75,'Season 13'!AF$4:CC$104,38,0),"0"),
IFERROR(VLOOKUP($A75,'Season 14'!AF$4:CC$104,38,0),"0"),IFERROR(VLOOKUP($A75,'Season 15'!AF$4:CC$104,38,0),"0"),)</f>
        <v>0</v>
      </c>
      <c r="AM75" s="1023">
        <f>SUM(IFERROR(VLOOKUP($A75,'Season 2'!AF$4:CC$104,34,0),"0"),IFERROR(VLOOKUP($A75,'Season 3'!AF$4:CC$104,39,0),"0"),
IFERROR(VLOOKUP($A75,'Season 4'!AF$4:CC$104,39,0),"0"),IFERROR(VLOOKUP($A75,'Season 5'!AF$4:CC$104,39,0),"0"),
IFERROR(VLOOKUP($A75,'Season 6'!AF$4:CC$104,39,0),"0"),IFERROR(VLOOKUP($A75,'Season 7'!AF$4:CC$104,39,0),"0"),
IFERROR(VLOOKUP($A75,'Season 8'!AF$4:CC$104,39,0),"0"),IFERROR(VLOOKUP($A75,'Season 9'!AF$4:CC$104,39,0),"0"),
IFERROR(VLOOKUP($A75,'Season 10'!AF$4:CC$104,39,0),"0"),IFERROR(VLOOKUP($A75,'Season 11'!AF$4:CC$104,39,0),"0"),
IFERROR(VLOOKUP($A75,'Season 12'!AF$4:CC$104,39,0),"0"),IFERROR(VLOOKUP($A75,'Season 13'!AF$4:CC$104,39,0),"0"),
IFERROR(VLOOKUP($A75,'Season 14'!AF$4:CC$104,39,0),"0"),IFERROR(VLOOKUP($A75,'Season 15'!AF$4:CC$104,39,0),"0"),)</f>
        <v>0</v>
      </c>
      <c r="AN75" s="26">
        <f>SUM(IFERROR(VLOOKUP($A75,'Season 2'!AF$4:CC$104,35,0),"0"),IFERROR(VLOOKUP($A75,'Season 3'!AF$4:CC$104,40,0),"0"),
IFERROR(VLOOKUP($A75,'Season 4'!AF$4:CC$104,40,0),"0"),IFERROR(VLOOKUP($A75,'Season 5'!AF$4:CC$104,40,0),"0"),
IFERROR(VLOOKUP($A75,'Season 6'!AF$4:CC$104,40,0),"0"),IFERROR(VLOOKUP($A75,'Season 7'!AF$4:CC$104,40,0),"0"),
IFERROR(VLOOKUP($A75,'Season 8'!AF$4:CC$104,40,0),"0"),IFERROR(VLOOKUP($A75,'Season 9'!AF$4:CC$104,40,0),"0"),
IFERROR(VLOOKUP($A75,'Season 10'!AF$4:CC$104,40,0),"0"),IFERROR(VLOOKUP($A75,'Season 11'!AF$4:CC$104,40,0),"0"),
IFERROR(VLOOKUP($A75,'Season 12'!AF$4:CC$104,40,0),"0"),IFERROR(VLOOKUP($A75,'Season 13'!AF$4:CC$104,40,0),"0"),
IFERROR(VLOOKUP($A75,'Season 14'!AF$4:CC$104,40,0),"0"),IFERROR(VLOOKUP($A75,'Season 15'!AF$4:CC$104,40,0),"0"),)</f>
        <v>0</v>
      </c>
      <c r="AO75" s="699">
        <f>SUM(IFERROR(VLOOKUP($A75,'Season 2'!AF$4:CC$104,36,0),"0"),IFERROR(VLOOKUP($A75,'Season 3'!AF$4:CC$104,41,0),"0"),
IFERROR(VLOOKUP($A75,'Season 4'!AF$4:CC$104,41,0),"0"),IFERROR(VLOOKUP($A75,'Season 5'!AF$4:CC$104,41,0),"0"),
IFERROR(VLOOKUP($A75,'Season 6'!AF$4:CC$104,41,0),"0"),IFERROR(VLOOKUP($A75,'Season 7'!AF$4:CC$104,41,0),"0"),
IFERROR(VLOOKUP($A75,'Season 8'!AF$4:CC$104,41,0),"0"),IFERROR(VLOOKUP($A75,'Season 9'!AF$4:CC$104,41,0),"0"),
IFERROR(VLOOKUP($A75,'Season 10'!AF$4:CC$104,41,0),"0"),IFERROR(VLOOKUP($A75,'Season 11'!AF$4:CC$104,41,0),"0"),
IFERROR(VLOOKUP($A75,'Season 12'!AF$4:CC$104,41,0),"0"),IFERROR(VLOOKUP($A75,'Season 13'!AF$4:CC$104,41,0),"0"),
IFERROR(VLOOKUP($A75,'Season 14'!AF$4:CC$104,41,0),"0"),IFERROR(VLOOKUP($A75,'Season 15'!AF$4:CC$104,41,0),"0"),)</f>
        <v>0</v>
      </c>
      <c r="AP75" s="700">
        <f>SUM(IFERROR(VLOOKUP($A75,'Season 2'!AF$4:CC$104,37,0),"0"),IFERROR(VLOOKUP($A75,'Season 3'!AF$4:CC$104,42,0),"0"),
IFERROR(VLOOKUP($A75,'Season 4'!AF$4:CC$104,42,0),"0"),IFERROR(VLOOKUP($A75,'Season 5'!AF$4:CC$104,42,0),"0"),
IFERROR(VLOOKUP($A75,'Season 6'!AF$4:CC$104,42,0),"0"),IFERROR(VLOOKUP($A75,'Season 7'!AF$4:CC$104,42,0),"0"),
IFERROR(VLOOKUP($A75,'Season 8'!AF$4:CC$104,42,0),"0"),IFERROR(VLOOKUP($A75,'Season 9'!AF$4:CC$104,42,0),"0"),
IFERROR(VLOOKUP($A75,'Season 10'!AF$4:CC$104,42,0),"0"),IFERROR(VLOOKUP($A75,'Season 11'!AF$4:CC$104,42,0),"0"),
IFERROR(VLOOKUP($A75,'Season 12'!AF$4:CC$104,42,0),"0"),IFERROR(VLOOKUP($A75,'Season 13'!AF$4:CC$104,42,0),"0"),
IFERROR(VLOOKUP($A75,'Season 14'!AF$4:CC$104,42,0),"0"),IFERROR(VLOOKUP($A75,'Season 15'!AF$4:CC$104,42,0),"0"),)</f>
        <v>0</v>
      </c>
      <c r="AQ75" s="692">
        <f>SUM(IFERROR(VLOOKUP($A75,'Season 2'!AF$4:CC$104,38,0),"0"),IFERROR(VLOOKUP($A75,'Season 3'!AF$4:CC$104,43,0),"0"),
IFERROR(VLOOKUP($A75,'Season 4'!AF$4:CC$104,43,0),"0"),IFERROR(VLOOKUP($A75,'Season 5'!AF$4:CC$104,43,0),"0"),
IFERROR(VLOOKUP($A75,'Season 6'!AF$4:CC$104,43,0),"0"),IFERROR(VLOOKUP($A75,'Season 7'!AF$4:CC$104,43,0),"0"),
IFERROR(VLOOKUP($A75,'Season 8'!AF$4:CC$104,43,0),"0"),IFERROR(VLOOKUP($A75,'Season 9'!AF$4:CC$104,43,0),"0"),
IFERROR(VLOOKUP($A75,'Season 10'!AF$4:CC$104,43,0),"0"),IFERROR(VLOOKUP($A75,'Season 11'!AF$4:CC$104,43,0),"0"),
IFERROR(VLOOKUP($A75,'Season 12'!AF$4:CC$104,43,0),"0"),IFERROR(VLOOKUP($A75,'Season 13'!AF$4:CC$104,43,0),"0"),
IFERROR(VLOOKUP($A75,'Season 14'!AF$4:CC$104,43,0),"0"),IFERROR(VLOOKUP($A75,'Season 15'!AF$4:CC$104,43,0),"0"),)</f>
        <v>0</v>
      </c>
      <c r="AR75" s="1023">
        <f>SUM(IFERROR(VLOOKUP($A75,'Season 2'!AF$4:CC$104,39,0),"0"),IFERROR(VLOOKUP($A75,'Season 3'!AF$4:CC$104,44,0),"0"),
IFERROR(VLOOKUP($A75,'Season 4'!AF$4:CC$104,44,0),"0"),IFERROR(VLOOKUP($A75,'Season 5'!AF$4:CC$104,44,0),"0"),
IFERROR(VLOOKUP($A75,'Season 6'!AF$4:CC$104,44,0),"0"),IFERROR(VLOOKUP($A75,'Season 7'!AF$4:CC$104,44,0),"0"),
IFERROR(VLOOKUP($A75,'Season 8'!AF$4:CC$104,44,0),"0"),IFERROR(VLOOKUP($A75,'Season 9'!AF$4:CC$104,44,0),"0"),
IFERROR(VLOOKUP($A75,'Season 10'!AF$4:CC$104,44,0),"0"),IFERROR(VLOOKUP($A75,'Season 11'!AF$4:CC$104,44,0),"0"),
IFERROR(VLOOKUP($A75,'Season 12'!AF$4:CC$104,44,0),"0"),IFERROR(VLOOKUP($A75,'Season 13'!AF$4:CC$104,44,0),"0"),
IFERROR(VLOOKUP($A75,'Season 14'!AF$4:CC$104,44,0),"0"),IFERROR(VLOOKUP($A75,'Season 15'!AF$4:CC$104,44,0),"0"),)</f>
        <v>0</v>
      </c>
      <c r="AS75" s="26">
        <f>SUM(IFERROR(VLOOKUP($A75,'Season 2'!AF$4:CC$104,40,0),"0"),IFERROR(VLOOKUP($A75,'Season 3'!AF$4:CC$104,45,0),"0"),
IFERROR(VLOOKUP($A75,'Season 4'!AF$4:CC$104,45,0),"0"),IFERROR(VLOOKUP($A75,'Season 5'!AF$4:CC$104,45,0),"0"),
IFERROR(VLOOKUP($A75,'Season 6'!AF$4:CC$104,45,0),"0"),IFERROR(VLOOKUP($A75,'Season 7'!AF$4:CC$104,45,0),"0"),
IFERROR(VLOOKUP($A75,'Season 8'!AF$4:CC$104,45,0),"0"),IFERROR(VLOOKUP($A75,'Season 9'!AF$4:CC$104,45,0),"0"),
IFERROR(VLOOKUP($A75,'Season 10'!AF$4:CC$104,45,0),"0"),IFERROR(VLOOKUP($A75,'Season 11'!AF$4:CC$104,45,0),"0"),
IFERROR(VLOOKUP($A75,'Season 12'!AF$4:CC$104,45,0),"0"),IFERROR(VLOOKUP($A75,'Season 13'!AF$4:CC$104,45,0),"0"),
IFERROR(VLOOKUP($A75,'Season 14'!AF$4:CC$104,45,0),"0"),IFERROR(VLOOKUP($A75,'Season 15'!AF$4:CC$104,45,0),"0"),)</f>
        <v>0</v>
      </c>
      <c r="AT75" s="699">
        <f>SUM(IFERROR(VLOOKUP($A75,'Season 2'!AF$4:CC$104,41,0),"0"),IFERROR(VLOOKUP($A75,'Season 3'!AF$4:CC$104,46,0),"0"),
IFERROR(VLOOKUP($A75,'Season 4'!AF$4:CC$104,46,0),"0"),IFERROR(VLOOKUP($A75,'Season 5'!AF$4:CC$104,46,0),"0"),
IFERROR(VLOOKUP($A75,'Season 6'!AF$4:CC$104,46,0),"0"),IFERROR(VLOOKUP($A75,'Season 7'!AF$4:CC$104,46,0),"0"),
IFERROR(VLOOKUP($A75,'Season 8'!AF$4:CC$104,46,0),"0"),IFERROR(VLOOKUP($A75,'Season 9'!AF$4:CC$104,46,0),"0"),
IFERROR(VLOOKUP($A75,'Season 10'!AF$4:CC$104,46,0),"0"),IFERROR(VLOOKUP($A75,'Season 11'!AF$4:CC$104,46,0),"0"),
IFERROR(VLOOKUP($A75,'Season 12'!AF$4:CC$104,46,0),"0"),IFERROR(VLOOKUP($A75,'Season 13'!AF$4:CC$104,46,0),"0"),
IFERROR(VLOOKUP($A75,'Season 14'!AF$4:CC$104,46,0),"0"),IFERROR(VLOOKUP($A75,'Season 15'!AF$4:CC$104,46,0),"0"),)</f>
        <v>0</v>
      </c>
      <c r="AU75" s="700">
        <f>SUM(IFERROR(VLOOKUP($A75,'Season 3'!AF$4:CH$104,47,0),"0"),
IFERROR(VLOOKUP($A75,'Season 4'!AF$4:CH$104,47,0),"0"),IFERROR(VLOOKUP($A75,'Season 5'!AF$4:CH$104,47,0),"0"),
IFERROR(VLOOKUP($A75,'Season 6'!AF$4:CH$104,47,0),"0"),IFERROR(VLOOKUP($A75,'Season 7'!AF$4:CH$104,47,0),"0"),
IFERROR(VLOOKUP($A75,'Season 8'!AF$4:CH$104,47,0),"0"),IFERROR(VLOOKUP($A75,'Season 9'!AF$4:CH$104,47,0),"0"),
IFERROR(VLOOKUP($A75,'Season 10'!AF$4:CH$104,47,0),"0"),IFERROR(VLOOKUP($A75,'Season 11'!AF$4:CH$104,47,0),"0"),
IFERROR(VLOOKUP($A75,'Season 12'!AF$4:CH$104,47,0),"0"),IFERROR(VLOOKUP($A75,'Season 13'!AF$4:CH$104,47,0),"0"),
IFERROR(VLOOKUP($A75,'Season 14'!AF$4:CH$104,47,0),"0"),IFERROR(VLOOKUP($A75,'Season 15'!AF$4:CH$104,47,0),"0"),)</f>
        <v>0</v>
      </c>
      <c r="AV75" s="692">
        <f>SUM(IFERROR(VLOOKUP($A75,'Season 3'!AF$4:CH$104,48,0),"0"),
IFERROR(VLOOKUP($A75,'Season 4'!AF$4:CH$104,48,0),"0"),IFERROR(VLOOKUP($A75,'Season 5'!AF$4:CH$104,48,0),"0"),
IFERROR(VLOOKUP($A75,'Season 6'!AF$4:CH$104,48,0),"0"),IFERROR(VLOOKUP($A75,'Season 7'!AF$4:CH$104,48,0),"0"),
IFERROR(VLOOKUP($A75,'Season 8'!AF$4:CH$104,48,0),"0"),IFERROR(VLOOKUP($A75,'Season 9'!AF$4:CH$104,48,0),"0"),
IFERROR(VLOOKUP($A75,'Season 10'!AF$4:CH$104,48,0),"0"),IFERROR(VLOOKUP($A75,'Season 11'!AF$4:CH$104,48,0),"0"),
IFERROR(VLOOKUP($A75,'Season 12'!AF$4:CH$104,48,0),"0"),IFERROR(VLOOKUP($A75,'Season 13'!AF$4:CH$104,48,0),"0"),
IFERROR(VLOOKUP($A75,'Season 14'!AF$4:CH$104,48,0),"0"),IFERROR(VLOOKUP($A75,'Season 15'!AF$4:CH$104,48,0),"0"),)</f>
        <v>0</v>
      </c>
      <c r="AW75" s="1023">
        <f>SUM(IFERROR(VLOOKUP($A75,'Season 3'!AF$4:CH$104,49,0),"0"),
IFERROR(VLOOKUP($A75,'Season 4'!AF$4:CH$104,49,0),"0"),IFERROR(VLOOKUP($A75,'Season 5'!AF$4:CH$104,49,0),"0"),
IFERROR(VLOOKUP($A75,'Season 6'!AF$4:CH$104,49,0),"0"),IFERROR(VLOOKUP($A75,'Season 7'!AF$4:CH$104,49,0),"0"),
IFERROR(VLOOKUP($A75,'Season 8'!AF$4:CH$104,49,0),"0"),IFERROR(VLOOKUP($A75,'Season 9'!AF$4:CH$104,49,0),"0"),
IFERROR(VLOOKUP($A75,'Season 10'!AF$4:CH$104,49,0),"0"),IFERROR(VLOOKUP($A75,'Season 11'!AF$4:CH$104,49,0),"0"),
IFERROR(VLOOKUP($A75,'Season 12'!AF$4:CH$104,49,0),"0"),IFERROR(VLOOKUP($A75,'Season 13'!AF$4:CH$104,49,0),"0"),
IFERROR(VLOOKUP($A75,'Season 14'!AF$4:CH$104,49,0),"0"),IFERROR(VLOOKUP($A75,'Season 15'!AF$4:CH$104,49,0),"0"),)</f>
        <v>0</v>
      </c>
      <c r="AX75" s="26">
        <f>SUM(IFERROR(VLOOKUP($A75,'Season 3'!AF$4:CH$104,50,0),"0"),
IFERROR(VLOOKUP($A75,'Season 4'!AF$4:CH$104,50,0),"0"),IFERROR(VLOOKUP($A75,'Season 5'!AF$4:CH$104,50,0),"0"),
IFERROR(VLOOKUP($A75,'Season 6'!AF$4:CH$104,50,0),"0"),IFERROR(VLOOKUP($A75,'Season 7'!AF$4:CH$104,50,0),"0"),
IFERROR(VLOOKUP($A75,'Season 8'!AF$4:CH$104,50,0),"0"),IFERROR(VLOOKUP($A75,'Season 9'!AF$4:CH$104,50,0),"0"),
IFERROR(VLOOKUP($A75,'Season 10'!AF$4:CH$104,50,0),"0"),IFERROR(VLOOKUP($A75,'Season 11'!AF$4:CH$104,50,0),"0"),
IFERROR(VLOOKUP($A75,'Season 12'!AF$4:CH$104,50,0),"0"),IFERROR(VLOOKUP($A75,'Season 13'!AF$4:CH$104,50,0),"0"),
IFERROR(VLOOKUP($A75,'Season 14'!AF$4:CH$104,50,0),"0"),IFERROR(VLOOKUP($A75,'Season 15'!AF$4:CH$104,50,0),"0"),)</f>
        <v>0</v>
      </c>
      <c r="AY75" s="699">
        <f>SUM(IFERROR(VLOOKUP($A75,'Season 3'!AF$4:CH$104,51,0),"0"),
IFERROR(VLOOKUP($A75,'Season 4'!AF$4:CH$104,51,0),"0"),IFERROR(VLOOKUP($A75,'Season 5'!AF$4:CH$104,51,0),"0"),
IFERROR(VLOOKUP($A75,'Season 6'!AF$4:CH$104,51,0),"0"),IFERROR(VLOOKUP($A75,'Season 7'!AF$4:CH$104,51,0),"0"),
IFERROR(VLOOKUP($A75,'Season 8'!AF$4:CH$104,51,0),"0"),IFERROR(VLOOKUP($A75,'Season 9'!AF$4:CH$104,51,0),"0"),
IFERROR(VLOOKUP($A75,'Season 10'!AF$4:CH$104,51,0),"0"),IFERROR(VLOOKUP($A75,'Season 11'!AF$4:CH$104,51,0),"0"),
IFERROR(VLOOKUP($A75,'Season 12'!AF$4:CH$104,51,0),"0"),IFERROR(VLOOKUP($A75,'Season 13'!AF$4:CH$104,51,0),"0"),
IFERROR(VLOOKUP($A75,'Season 14'!AF$4:CH$104,51,0),"0"),IFERROR(VLOOKUP($A75,'Season 15'!AF$4:CH$104,51,0),"0"),)</f>
        <v>0</v>
      </c>
      <c r="AZ75" s="700">
        <f>SUM(IFERROR(VLOOKUP($A75,'Season 1'!AF$4:CC$104,32,0),"0"),IFERROR(VLOOKUP($A75,'Season 2'!AF$4:CC$104,37,0),"0"),)</f>
        <v>0</v>
      </c>
      <c r="BA75" s="692">
        <f>SUM(IFERROR(VLOOKUP($A75,'Season 1'!AF$4:CC$104,33,0),"0"),IFERROR(VLOOKUP($A75,'Season 2'!AF$4:CC$104,38,0),"0"),)</f>
        <v>0</v>
      </c>
      <c r="BB75" s="1023">
        <f>SUM(IFERROR(VLOOKUP($A75,'Season 1'!AF$4:CC$104,34,0),"0"),IFERROR(VLOOKUP($A75,'Season 2'!AF$4:CC$104,39,0),"0"),)</f>
        <v>0</v>
      </c>
      <c r="BC75" s="26">
        <f>SUM(IFERROR(VLOOKUP($A75,'Season 1'!AF$4:CC$104,35,0),"0"),IFERROR(VLOOKUP($A75,'Season 2'!AF$4:CC$104,40,0),"0"),)</f>
        <v>0</v>
      </c>
      <c r="BD75" s="699">
        <f>SUM(IFERROR(VLOOKUP($A75,'Season 1'!AF$4:CC$104,36,0),"0"),IFERROR(VLOOKUP($A75,'Season 2'!AF$4:CC$104,41,0),"0"),)</f>
        <v>0</v>
      </c>
      <c r="BE75" s="1111">
        <f>SUM(IFERROR(VLOOKUP($A75,'Season 1'!AF$4:CC$104,37,0),"0"),
IFERROR(VLOOKUP($A75,'Season 2'!AF$4:CC$104,47,0),"0"),IFERROR(VLOOKUP($A75,'Season 3'!AF$4:CH$104,52,0),"0"),
IFERROR(VLOOKUP($A75,'Season 4'!AF$4:CH$104,52,0),"0"),IFERROR(VLOOKUP($A75,'Season 5'!AF$4:CH$104,52,0),"0"),
IFERROR(VLOOKUP($A75,'Season 6'!AF$4:CH$104,52,0),"0"),IFERROR(VLOOKUP($A75,'Season 7'!AF$4:CH$104,52,0),"0"),
IFERROR(VLOOKUP($A75,'Season 8'!AF$4:CH$104,52,0),"0"),IFERROR(VLOOKUP($A75,'Season 9'!AF$4:CH$104,52,0),"0"),
IFERROR(VLOOKUP($A75,'Season 10'!AF$4:CH$104,52,0),"0"),IFERROR(VLOOKUP($A75,'Season 11'!AF$4:CH$104,52,0),"0"),
IFERROR(VLOOKUP($A75,'Season 12'!AF$4:CH$104,52,0),"0"),IFERROR(VLOOKUP($A75,'Season 13'!AF$4:CH$104,52,0),"0"),
IFERROR(VLOOKUP($A75,'Season 14'!AF$4:CH$104,52,0),"0"),IFERROR(VLOOKUP($A75,'Season 15'!AF$4:CH$104,52,0),"0"),)</f>
        <v>0</v>
      </c>
      <c r="BF75" s="1112">
        <f>SUM(IFERROR(VLOOKUP($A75,'Season 1'!AF$4:CC$104,38,0),"0"),
IFERROR(VLOOKUP($A75,'Season 2'!AF$4:CC$104,48,0),"0"),IFERROR(VLOOKUP($A75,'Season 3'!AF$4:CH$104,53,0),"0"),
IFERROR(VLOOKUP($A75,'Season 4'!AF$4:CH$104,53,0),"0"),IFERROR(VLOOKUP($A75,'Season 5'!AF$4:CH$104,53,0),"0"),
IFERROR(VLOOKUP($A75,'Season 6'!AF$4:CH$104,53,0),"0"),IFERROR(VLOOKUP($A75,'Season 7'!AF$4:CH$104,53,0),"0"),
IFERROR(VLOOKUP($A75,'Season 8'!AF$4:CH$104,53,0),"0"),IFERROR(VLOOKUP($A75,'Season 9'!AF$4:CH$104,53,0),"0"),
IFERROR(VLOOKUP($A75,'Season 10'!AF$4:CH$104,53,0),"0"),IFERROR(VLOOKUP($A75,'Season 11'!AF$4:CH$104,53,0),"0"),
IFERROR(VLOOKUP($A75,'Season 12'!AF$4:CH$104,53,0),"0"),IFERROR(VLOOKUP($A75,'Season 13'!AF$4:CH$104,53,0),"0"),
IFERROR(VLOOKUP($A75,'Season 14'!AF$4:CH$104,53,0),"0"),IFERROR(VLOOKUP($A75,'Season 15'!AF$4:CH$104,53,0),"0"),)</f>
        <v>0</v>
      </c>
      <c r="BG75" s="1061" t="e">
        <f t="shared" si="4"/>
        <v>#DIV/0!</v>
      </c>
      <c r="BI75" s="1100"/>
      <c r="BJ75" s="1100"/>
      <c r="BK75" s="1100"/>
      <c r="BL75" s="1100"/>
      <c r="BM75" s="1100"/>
      <c r="BN75" s="1100"/>
      <c r="BO75" s="334"/>
      <c r="BP75" s="334"/>
      <c r="BQ75" s="334"/>
      <c r="BR75" s="334"/>
      <c r="BS75" s="15">
        <f>IFERROR(VLOOKUP($A75,'Season 1'!$AF$4:$CH$104,39,0),"0")</f>
        <v>0</v>
      </c>
      <c r="BT75" s="15">
        <f>IFERROR(VLOOKUP($A75,'Season 1'!$AF$4:$CH$104,40,0),"0")</f>
        <v>0</v>
      </c>
      <c r="BU75" s="15">
        <f>IFERROR(VLOOKUP($A75,'Season 2'!$AF$4:$CH$104,49,0),"0")</f>
        <v>0</v>
      </c>
      <c r="BV75" s="15">
        <f>IFERROR(VLOOKUP($A75,'Season 2'!$AF$4:$CH$104,50,0),"0")</f>
        <v>0</v>
      </c>
      <c r="BW75" s="15">
        <f>IFERROR(VLOOKUP($A75,'Season 3'!$AF$4:$CH$104,54,0),"0")</f>
        <v>0</v>
      </c>
      <c r="BX75" s="15">
        <f>IFERROR(VLOOKUP($A75,'Season 3'!$AF$4:$CH$104,55,0),"0")</f>
        <v>0</v>
      </c>
      <c r="BY75" s="15" t="str">
        <f>IFERROR(VLOOKUP($A75,'Season 4'!$AF$4:$CH$104,54,0),"0")</f>
        <v>0</v>
      </c>
      <c r="BZ75" s="15" t="str">
        <f>IFERROR(VLOOKUP($A75,'Season 4'!$AF$4:$CH$104,55,0),"0")</f>
        <v>0</v>
      </c>
      <c r="CA75" s="15" t="str">
        <f>IFERROR(VLOOKUP($A75,'Season 5'!$AF$4:$CH$104,54,0),"0")</f>
        <v>0</v>
      </c>
      <c r="CB75" s="15" t="str">
        <f>IFERROR(VLOOKUP($A75,'Season 5'!$AF$4:$CH$104,55,0),"0")</f>
        <v>0</v>
      </c>
      <c r="CC75" s="15" t="str">
        <f>IFERROR(VLOOKUP($A75,'Season 6'!$AF$4:$CH$104,54,0),"0")</f>
        <v>0</v>
      </c>
      <c r="CD75" s="15" t="str">
        <f>IFERROR(VLOOKUP($A75,'Season 6'!$AF$4:$CH$104,55,0),"0")</f>
        <v>0</v>
      </c>
      <c r="CE75" s="15" t="str">
        <f>IFERROR(VLOOKUP($A75,'Season 7'!$AF$4:$CH$104,54,0),"0")</f>
        <v>0</v>
      </c>
      <c r="CF75" s="15" t="str">
        <f>IFERROR(VLOOKUP($A75,'Season 7'!$AF$4:$CH$104,55,0),"0")</f>
        <v>0</v>
      </c>
      <c r="CG75" s="15" t="str">
        <f>IFERROR(VLOOKUP($A75,'Season 8'!$AF$4:$CH$104,54,0),"0")</f>
        <v>0</v>
      </c>
      <c r="CH75" s="15" t="str">
        <f>IFERROR(VLOOKUP($A75,'Season 8'!$AF$4:$CH$104,55,0),"0")</f>
        <v>0</v>
      </c>
      <c r="CI75" s="15" t="str">
        <f>IFERROR(VLOOKUP($A75,'Season 9'!$AF$4:$CH$104,54,0),"0")</f>
        <v>0</v>
      </c>
      <c r="CJ75" s="15" t="str">
        <f>IFERROR(VLOOKUP($A75,'Season 9'!$AF$4:$CH$104,55,0),"0")</f>
        <v>0</v>
      </c>
      <c r="CK75" s="15" t="str">
        <f>IFERROR(VLOOKUP($A75,'Season 10'!$AF$4:$CH$104,54,0),"0")</f>
        <v>0</v>
      </c>
      <c r="CL75" s="15" t="str">
        <f>IFERROR(VLOOKUP($A75,'Season 10'!$AF$4:$CH$104,55,0),"0")</f>
        <v>0</v>
      </c>
      <c r="CM75" s="15" t="str">
        <f>IFERROR(VLOOKUP($A75,'Season 11'!$AF$4:$CH$104,54,0),"0")</f>
        <v>0</v>
      </c>
      <c r="CN75" s="15" t="str">
        <f>IFERROR(VLOOKUP($A75,'Season 11'!$AF$4:$CH$104,55,0),"0")</f>
        <v>0</v>
      </c>
      <c r="CO75" s="15" t="str">
        <f>IFERROR(VLOOKUP($A75,'Season 12'!$AF$4:$CH$104,54,0),"0")</f>
        <v>0</v>
      </c>
      <c r="CP75" s="15" t="str">
        <f>IFERROR(VLOOKUP($A75,'Season 12'!$AF$4:$CH$104,55,0),"0")</f>
        <v>0</v>
      </c>
      <c r="CQ75" s="15" t="str">
        <f>IFERROR(VLOOKUP($A75,'Season 13'!$AF$4:$CH$104,54,0),"0")</f>
        <v>0</v>
      </c>
      <c r="CR75" s="15" t="str">
        <f>IFERROR(VLOOKUP($A75,'Season 13'!$AF$4:$CH$104,55,0),"0")</f>
        <v>0</v>
      </c>
      <c r="CS75" s="15" t="str">
        <f>IFERROR(VLOOKUP($A75,'Season 14'!$AF$4:$CH$104,54,0),"0")</f>
        <v>0</v>
      </c>
      <c r="CT75" s="15" t="str">
        <f>IFERROR(VLOOKUP($A75,'Season 14'!$AF$4:$CH$104,55,0),"0")</f>
        <v>0</v>
      </c>
      <c r="CU75" s="15" t="str">
        <f>IFERROR(VLOOKUP($A75,'Season 15'!$AF$4:$CH$104,54,0),"0")</f>
        <v>0</v>
      </c>
      <c r="CV75" s="15" t="str">
        <f>IFERROR(VLOOKUP($A75,'Season 15'!$AF$4:$CH$104,55,0),"0")</f>
        <v>0</v>
      </c>
    </row>
    <row r="76" spans="1:100" x14ac:dyDescent="0.25">
      <c r="A76" s="2" t="s">
        <v>140</v>
      </c>
      <c r="B76" s="1021">
        <f>IFERROR(VLOOKUP('Data Totals'!A76,'Season 1'!AF$4:CC$104,2,FALSE),IFERROR(VLOOKUP('Data Totals'!A76,'Season 2'!AF$4:CC$104,2,FALSE),IFERROR(VLOOKUP('Data Totals'!A76,'Season 3'!AF$4:CC$104,2,FALSE),IFERROR(VLOOKUP('Data Totals'!A76,'Season 4'!AF$4:CC$104,2,FALSE),IFERROR(VLOOKUP('Data Totals'!A76,'Season 5'!AF$4:CC$104,2,FALSE),IFERROR(VLOOKUP('Data Totals'!A76,'Season 6'!AF$4:CC$104,2,FALSE),IFERROR(VLOOKUP('Data Totals'!A76,'Season 7'!AF$4:CC$104,2,FALSE),IFERROR(VLOOKUP('Data Totals'!A76,'Season 8'!AF$4:CC$104,2,FALSE),IFERROR(VLOOKUP('Data Totals'!A76,'Season 9'!AF$4:CC$104,2,FALSE),IFERROR(VLOOKUP('Data Totals'!A76,'Season 10'!AF$4:CC$104,2,FALSE),IFERROR(VLOOKUP('Data Totals'!A76,'Season 11'!AF$4:CC$104,2,FALSE),IFERROR(VLOOKUP('Data Totals'!A76,'Season 12'!AF$4:CC$104,2,FALSE),IFERROR(VLOOKUP('Data Totals'!A76,'Season 13'!AF$4:CC$104,2,FALSE),IFERROR(VLOOKUP('Data Totals'!A76,'Season 14'!AF$4:CC$104,2,FALSE),IFERROR(VLOOKUP('Data Totals'!A76,'Season 15'!AF$4:CC$104,2,FALSE),"N/A")))))))))))))))</f>
        <v>0</v>
      </c>
      <c r="C76" s="1022">
        <f>IFERROR(VLOOKUP('Data Totals'!A76,'Season 1'!AF$4:CC$104,3,FALSE),IFERROR(VLOOKUP('Data Totals'!A76,'Season 2'!AF$4:CC$104,3,FALSE),IFERROR(VLOOKUP('Data Totals'!A76,'Season 3'!AF$4:CC$104,3,FALSE),IFERROR(VLOOKUP('Data Totals'!A76,'Season 4'!AF$4:CC$104,3,FALSE),IFERROR(VLOOKUP('Data Totals'!A76,'Season 5'!AF$4:CC$104,3,FALSE),IFERROR(VLOOKUP('Data Totals'!A76,'Season 6'!AF$4:CC$104,3,FALSE),IFERROR(VLOOKUP('Data Totals'!A76,'Season 7'!AF$4:CC$104,3,FALSE),IFERROR(VLOOKUP('Data Totals'!A76,'Season 8'!AF$4:CC$104,3,FALSE),IFERROR(VLOOKUP('Data Totals'!A76,'Season 9'!AF$4:CC$104,3,FALSE),IFERROR(VLOOKUP('Data Totals'!A76,'Season 10'!AF$4:CC$104,3,FALSE),IFERROR(VLOOKUP('Data Totals'!A76,'Season 11'!AF$4:CC$104,3,FALSE),IFERROR(VLOOKUP('Data Totals'!A76,'Season 12'!AF$4:CC$104,3,FALSE),IFERROR(VLOOKUP('Data Totals'!A76,'Season 13'!AF$4:CC$104,3,FALSE),IFERROR(VLOOKUP('Data Totals'!A76,'Season 14'!AF$4:CC$104,3,FALSE),IFERROR(VLOOKUP('Data Totals'!A76,'Season 15'!AF$4:CC$104,3,FALSE),"N/A")))))))))))))))</f>
        <v>0</v>
      </c>
      <c r="D76" s="1022">
        <f>IFERROR(VLOOKUP('Data Totals'!A76,'Season 1'!AF$4:CC$104,4,FALSE),IFERROR(VLOOKUP('Data Totals'!A76,'Season 2'!AF$4:CC$104,4,FALSE),IFERROR(VLOOKUP('Data Totals'!A76,'Season 3'!AF$4:CC$104,4,FALSE),IFERROR(VLOOKUP('Data Totals'!A76,'Season 4'!AF$4:CC$104,4,FALSE),IFERROR(VLOOKUP('Data Totals'!A76,'Season 5'!AF$4:CC$104,4,FALSE),IFERROR(VLOOKUP('Data Totals'!A76,'Season 6'!AF$4:CC$104,4,FALSE),IFERROR(VLOOKUP('Data Totals'!A76,'Season 7'!AF$4:CC$104,4,FALSE),IFERROR(VLOOKUP('Data Totals'!A76,'Season 8'!AF$4:CC$104,4,FALSE),IFERROR(VLOOKUP('Data Totals'!A76,'Season 9'!AF$4:CC$104,4,FALSE),IFERROR(VLOOKUP('Data Totals'!A76,'Season 10'!AF$4:CC$104,4,FALSE),IFERROR(VLOOKUP('Data Totals'!A76,'Season 11'!AF$4:CC$104,4,FALSE),IFERROR(VLOOKUP('Data Totals'!A76,'Season 12'!AF$4:CC$104,4,FALSE),IFERROR(VLOOKUP('Data Totals'!A76,'Season 13'!AF$4:CC$104,4,FALSE),IFERROR(VLOOKUP('Data Totals'!A76,'Season 14'!AF$4:CC$104,4,FALSE),IFERROR(VLOOKUP('Data Totals'!A76,'Season 15'!AF$4:CC$104,4,FALSE),"N/A")))))))))))))))</f>
        <v>0</v>
      </c>
      <c r="E76" s="1022">
        <f t="shared" si="2"/>
        <v>0</v>
      </c>
      <c r="F76" s="692">
        <f>SUM(IFERROR(VLOOKUP(A76,BI$3:BN$152,2,0),"0"),IFERROR(VLOOKUP(A76,'Season 1'!AF$4:CC$104,6,0),"0"),
IFERROR(VLOOKUP(A76,'Season 2'!AF$4:CC$104,6,0),"0"),IFERROR(VLOOKUP(A76,'Season 3'!AF$4:CC$104,6,0),"0"),
IFERROR(VLOOKUP(A76,'Season 4'!AF$4:CC$104,6,0),"0"),IFERROR(VLOOKUP(A76,'Season 5'!AF$4:CC$104,6,0),"0"),
IFERROR(VLOOKUP(A76,'Season 6'!AF$4:CC$104,6,0),"0"),IFERROR(VLOOKUP(A76,'Season 7'!AF$4:CC$104,6,0),"0"),
IFERROR(VLOOKUP(A76,'Season 8'!AF$4:CC$104,6,0),"0"),IFERROR(VLOOKUP(A76,'Season 9'!AF$4:CC$104,6,0),"0"),
IFERROR(VLOOKUP(A76,'Season 10'!AF$4:CC$104,6,0),"0"),IFERROR(VLOOKUP(A76,'Season 11'!AF$4:CC$104,6,0),"0"),
IFERROR(VLOOKUP(A76,'Season 12'!AF$4:CC$104,6,0),"0"),IFERROR(VLOOKUP(A76,'Season 13'!AF$4:CC$104,6,0),"0"),
IFERROR(VLOOKUP(A76,'Season 14'!AF$4:CC$104,6,0),"0"),IFERROR(VLOOKUP(A76,'Season 15'!AF$4:CC$104,6,0),"0"),)</f>
        <v>0</v>
      </c>
      <c r="G76" s="692">
        <f>SUM(IFERROR(VLOOKUP(A76,'Season 1'!AF$4:CC$104,7,0),"0"),
IFERROR(VLOOKUP(A76,'Season 2'!AF$4:CC$104,7,0),"0"),IFERROR(VLOOKUP(A76,'Season 3'!AF$4:CC$104,7,0),"0"),
IFERROR(VLOOKUP(A76,'Season 4'!AF$4:CC$104,7,0),"0"),IFERROR(VLOOKUP(A76,'Season 5'!AF$4:CC$104,7,0),"0"),
IFERROR(VLOOKUP(A76,'Season 6'!AF$4:CC$104,7,0),"0"),IFERROR(VLOOKUP(A76,'Season 7'!AF$4:CC$104,7,0),"0"),
IFERROR(VLOOKUP(A76,'Season 8'!AF$4:CC$104,7,0),"0"),IFERROR(VLOOKUP(A76,'Season 9'!AF$4:CC$104,7,0),"0"),
IFERROR(VLOOKUP(A76,'Season 10'!AF$4:CC$104,7,0),"0"),IFERROR(VLOOKUP(A76,'Season 11'!AF$4:CC$104,7,0),"0"),
IFERROR(VLOOKUP(A76,'Season 12'!AF$4:CC$104,7,0),"0"),IFERROR(VLOOKUP(A76,'Season 13'!AF$4:CC$104,7,0),"0"),
IFERROR(VLOOKUP(A76,'Season 14'!AF$4:CC$104,7,0),"0"),IFERROR(VLOOKUP(A76,'Season 15'!AF$4:CC$104,7,0),"0"),)</f>
        <v>0</v>
      </c>
      <c r="H76" s="556">
        <f>SUM(IFERROR(VLOOKUP(A76,'Season 1'!AF$4:CC$104,8,0),"0"),
IFERROR(VLOOKUP(A76,'Season 2'!AF$4:CC$104,8,0),"0"),IFERROR(VLOOKUP(A76,'Season 3'!AF$4:CC$104,8,0),"0"),
IFERROR(VLOOKUP(A76,'Season 4'!AF$4:CC$104,8,0),"0"),IFERROR(VLOOKUP(A76,'Season 5'!AF$4:CC$104,8,0),"0"),
IFERROR(VLOOKUP(A76,'Season 6'!AF$4:CC$104,8,0),"0"),IFERROR(VLOOKUP(A76,'Season 7'!AF$4:CC$104,8,0),"0"),
IFERROR(VLOOKUP(A76,'Season 8'!AF$4:CC$104,8,0),"0"),IFERROR(VLOOKUP(A76,'Season 9'!AF$4:CC$104,8,0),"0"),
IFERROR(VLOOKUP(A76,'Season 10'!AF$4:CC$104,8,0),"0"),IFERROR(VLOOKUP(A76,'Season 11'!AF$4:CC$104,8,0),"0"),
IFERROR(VLOOKUP(A76,'Season 12'!AF$4:CC$104,8,0),"0"),IFERROR(VLOOKUP(A76,'Season 13'!AF$4:CC$104,8,0),"0"),
IFERROR(VLOOKUP(A76,'Season 14'!AF$4:CC$104,8,0),"0"),IFERROR(VLOOKUP(A76,'Season 15'!AF$4:CC$104,8,0),"0"),)</f>
        <v>0</v>
      </c>
      <c r="I76" s="1023">
        <f>SUM(IFERROR(VLOOKUP(A76,'Season 1'!AF$4:CC$104,9,0),"0"),
IFERROR(VLOOKUP(A76,'Season 2'!AF$4:CC$104,9,0),"0"),IFERROR(VLOOKUP(A76,'Season 3'!AF$4:CC$104,9,0),"0"),
IFERROR(VLOOKUP(A76,'Season 4'!AF$4:CC$104,9,0),"0"),IFERROR(VLOOKUP(A76,'Season 5'!AF$4:CC$104,9,0),"0"),
IFERROR(VLOOKUP(A76,'Season 6'!AF$4:CC$104,9,0),"0"),IFERROR(VLOOKUP(A76,'Season 7'!AF$4:CC$104,9,0),"0"),
IFERROR(VLOOKUP(A76,'Season 8'!AF$4:CC$104,9,0),"0"),IFERROR(VLOOKUP(A76,'Season 9'!AF$4:CC$104,9,0),"0"),
IFERROR(VLOOKUP(A76,'Season 10'!AF$4:CC$104,9,0),"0"),IFERROR(VLOOKUP(A76,'Season 11'!AF$4:CC$104,9,0),"0"),
IFERROR(VLOOKUP(A76,'Season 12'!AF$4:CC$104,9,0),"0"),IFERROR(VLOOKUP(A76,'Season 13'!AF$4:CC$104,9,0),"0"),
IFERROR(VLOOKUP(A76,'Season 14'!AF$4:CC$104,9,0),"0"),IFERROR(VLOOKUP(A76,'Season 15'!AF$4:CC$104,9,0),"0"),)</f>
        <v>0</v>
      </c>
      <c r="J76" s="26">
        <f>SUM(IFERROR(VLOOKUP(A76,BI$3:BN$152,3,0),"0"),IFERROR(VLOOKUP(A76,'Season 1'!AF$4:CC$104,10,0),"0"),
IFERROR(VLOOKUP(A76,'Season 2'!AF$4:CC$104,10,0),"0"),IFERROR(VLOOKUP(A76,'Season 3'!AF$4:CC$104,10,0),"0"),
IFERROR(VLOOKUP(A76,'Season 4'!AF$4:CC$104,10,0),"0"),IFERROR(VLOOKUP(A76,'Season 5'!AF$4:CC$104,10,0),"0"),
IFERROR(VLOOKUP(A76,'Season 6'!AF$4:CC$104,10,0),"0"),IFERROR(VLOOKUP(A76,'Season 7'!AF$4:CC$104,10,0),"0"),
IFERROR(VLOOKUP(A76,'Season 8'!AF$4:CC$104,10,0),"0"),IFERROR(VLOOKUP(A76,'Season 9'!AF$4:CC$104,10,0),"0"),
IFERROR(VLOOKUP(A76,'Season 10'!AF$4:CC$104,10,0),"0"),IFERROR(VLOOKUP(A76,'Season 11'!AF$4:CC$104,10,0),"0"),
IFERROR(VLOOKUP(A76,'Season 12'!AF$4:CC$104,10,0),"0"),IFERROR(VLOOKUP(A76,'Season 13'!AF$4:CC$104,10,0),"0"),
IFERROR(VLOOKUP(A76,'Season 14'!AF$4:CC$104,10,0),"0"),IFERROR(VLOOKUP(A76,'Season 15'!AF$4:CC$104,10,0),"0"),)</f>
        <v>0</v>
      </c>
      <c r="K76" s="699">
        <f>SUM(IFERROR(VLOOKUP(A76,BI$3:BN$152,4,0),"0"),IFERROR(VLOOKUP(A76,'Season 1'!AF$4:CC$104,11,0),"0"),
IFERROR(VLOOKUP(A76,'Season 2'!AF$4:CC$104,11,0),"0"),IFERROR(VLOOKUP(A76,'Season 3'!AF$4:CC$104,11,0),"0"),
IFERROR(VLOOKUP(A76,'Season 4'!AF$4:CC$104,11,0),"0"),IFERROR(VLOOKUP(A76,'Season 5'!AF$4:CC$104,11,0),"0"),
IFERROR(VLOOKUP(A76,'Season 6'!AF$4:CC$104,11,0),"0"),IFERROR(VLOOKUP(A76,'Season 7'!AF$4:CC$104,11,0),"0"),
IFERROR(VLOOKUP(A76,'Season 8'!AF$4:CC$104,11,0),"0"),IFERROR(VLOOKUP(A76,'Season 9'!AF$4:CC$104,11,0),"0"),
IFERROR(VLOOKUP(A76,'Season 10'!AF$4:CC$104,11,0),"0"),IFERROR(VLOOKUP(A76,'Season 11'!AF$4:CC$104,11,0),"0"),
IFERROR(VLOOKUP(A76,'Season 12'!AF$4:CC$104,11,0),"0"),IFERROR(VLOOKUP(A76,'Season 13'!AF$4:CC$104,11,0),"0"),
IFERROR(VLOOKUP(A76,'Season 14'!AF$4:CC$104,11,0),"0"),IFERROR(VLOOKUP(A76,'Season 15'!AF$4:CC$104,11,0),"0"),)</f>
        <v>0</v>
      </c>
      <c r="L76" s="700">
        <f>SUM(IFERROR(VLOOKUP($A76,'Season 1'!AF$4:CC$104,12,0),"0"),
IFERROR(VLOOKUP($A76,'Season 2'!AF$4:CC$104,12,0),"0"),IFERROR(VLOOKUP($A76,'Season 3'!AF$4:CC$104,12,0),"0"),
IFERROR(VLOOKUP($A76,'Season 4'!AF$4:CC$104,12,0),"0"),IFERROR(VLOOKUP($A76,'Season 5'!AF$4:CC$104,12,0),"0"),
IFERROR(VLOOKUP($A76,'Season 6'!AF$4:CC$104,12,0),"0"),IFERROR(VLOOKUP($A76,'Season 7'!AF$4:CC$104,12,0),"0"),
IFERROR(VLOOKUP($A76,'Season 8'!AF$4:CC$104,12,0),"0"),IFERROR(VLOOKUP($A76,'Season 9'!AF$4:CC$104,12,0),"0"),
IFERROR(VLOOKUP($A76,'Season 10'!AF$4:CC$104,12,0),"0"),IFERROR(VLOOKUP($A76,'Season 11'!AF$4:CC$104,12,0),"0"),
IFERROR(VLOOKUP($A76,'Season 12'!AF$4:CC$104,12,0),"0"),IFERROR(VLOOKUP($A76,'Season 13'!AF$4:CC$104,12,0),"0"),
IFERROR(VLOOKUP($A76,'Season 14'!AF$4:CC$104,12,0),"0"),IFERROR(VLOOKUP($A76,'Season 15'!AF$4:CC$104,12,0),"0"),)</f>
        <v>0</v>
      </c>
      <c r="M76" s="692">
        <f>SUM(IFERROR(VLOOKUP($A76,'Season 1'!AF$4:CC$104,13,0),"0"),
IFERROR(VLOOKUP($A76,'Season 2'!AF$4:CC$104,13,0),"0"),IFERROR(VLOOKUP($A76,'Season 3'!AF$4:CC$104,13,0),"0"),
IFERROR(VLOOKUP($A76,'Season 4'!AF$4:CC$104,13,0),"0"),IFERROR(VLOOKUP($A76,'Season 5'!AF$4:CC$104,13,0),"0"),
IFERROR(VLOOKUP($A76,'Season 6'!AF$4:CC$104,13,0),"0"),IFERROR(VLOOKUP($A76,'Season 7'!AF$4:CC$104,13,0),"0"),
IFERROR(VLOOKUP($A76,'Season 8'!AF$4:CC$104,13,0),"0"),IFERROR(VLOOKUP($A76,'Season 9'!AF$4:CC$104,13,0),"0"),
IFERROR(VLOOKUP($A76,'Season 10'!AF$4:CC$104,13,0),"0"),IFERROR(VLOOKUP($A76,'Season 11'!AF$4:CC$104,13,0),"0"),
IFERROR(VLOOKUP($A76,'Season 12'!AF$4:CC$104,13,0),"0"),IFERROR(VLOOKUP($A76,'Season 13'!AF$4:CC$104,13,0),"0"),
IFERROR(VLOOKUP($A76,'Season 14'!AF$4:CC$104,13,0),"0"),IFERROR(VLOOKUP($A76,'Season 15'!AF$4:CC$104,13,0),"0"),)</f>
        <v>0</v>
      </c>
      <c r="N76" s="1023">
        <f>SUM(IFERROR(VLOOKUP($A76,'Season 1'!AF$4:CC$104,14,0),"0"),
IFERROR(VLOOKUP($A76,'Season 2'!AF$4:CC$104,14,0),"0"),IFERROR(VLOOKUP($A76,'Season 3'!AF$4:CC$104,14,0),"0"),
IFERROR(VLOOKUP($A76,'Season 4'!AF$4:CC$104,14,0),"0"),IFERROR(VLOOKUP($A76,'Season 5'!AF$4:CC$104,14,0),"0"),
IFERROR(VLOOKUP($A76,'Season 6'!AF$4:CC$104,14,0),"0"),IFERROR(VLOOKUP($A76,'Season 7'!AF$4:CC$104,14,0),"0"),
IFERROR(VLOOKUP($A76,'Season 8'!AF$4:CC$104,14,0),"0"),IFERROR(VLOOKUP($A76,'Season 9'!AF$4:CC$104,14,0),"0"),
IFERROR(VLOOKUP($A76,'Season 10'!AF$4:CC$104,14,0),"0"),IFERROR(VLOOKUP($A76,'Season 11'!AF$4:CC$104,14,0),"0"),
IFERROR(VLOOKUP($A76,'Season 12'!AF$4:CC$104,14,0),"0"),IFERROR(VLOOKUP($A76,'Season 13'!AF$4:CC$104,14,0),"0"),
IFERROR(VLOOKUP($A76,'Season 14'!AF$4:CC$104,14,0),"0"),IFERROR(VLOOKUP($A76,'Season 15'!AF$4:CC$104,14,0),"0"),)</f>
        <v>0</v>
      </c>
      <c r="O76" s="26">
        <f>SUM(IFERROR(VLOOKUP($A76,'Season 1'!AF$4:CC$104,15,0),"0"),
IFERROR(VLOOKUP($A76,'Season 2'!AF$4:CC$104,15,0),"0"),IFERROR(VLOOKUP($A76,'Season 3'!AF$4:CC$104,15,0),"0"),
IFERROR(VLOOKUP($A76,'Season 4'!AF$4:CC$104,15,0),"0"),IFERROR(VLOOKUP($A76,'Season 5'!AF$4:CC$104,15,0),"0"),
IFERROR(VLOOKUP($A76,'Season 6'!AF$4:CC$104,15,0),"0"),IFERROR(VLOOKUP($A76,'Season 7'!AF$4:CC$104,15,0),"0"),
IFERROR(VLOOKUP($A76,'Season 8'!AF$4:CC$104,15,0),"0"),IFERROR(VLOOKUP($A76,'Season 9'!AF$4:CC$104,15,0),"0"),
IFERROR(VLOOKUP($A76,'Season 10'!AF$4:CC$104,15,0),"0"),IFERROR(VLOOKUP($A76,'Season 11'!AF$4:CC$104,15,0),"0"),
IFERROR(VLOOKUP($A76,'Season 12'!AF$4:CC$104,15,0),"0"),IFERROR(VLOOKUP($A76,'Season 13'!AF$4:CC$104,15,0),"0"),
IFERROR(VLOOKUP($A76,'Season 14'!AF$4:CC$104,15,0),"0"),IFERROR(VLOOKUP($A76,'Season 15'!AF$4:CC$104,15,0),"0"),)</f>
        <v>0</v>
      </c>
      <c r="P76" s="699">
        <f>SUM(IFERROR(VLOOKUP($A76,'Season 1'!AF$4:CC$104,16,0),"0"),
IFERROR(VLOOKUP($A76,'Season 2'!AF$4:CC$104,16,0),"0"),IFERROR(VLOOKUP($A76,'Season 3'!AF$4:CC$104,16,0),"0"),
IFERROR(VLOOKUP($A76,'Season 4'!AF$4:CC$104,16,0),"0"),IFERROR(VLOOKUP($A76,'Season 5'!AF$4:CC$104,16,0),"0"),
IFERROR(VLOOKUP($A76,'Season 6'!AF$4:CC$104,16,0),"0"),IFERROR(VLOOKUP($A76,'Season 7'!AF$4:CC$104,16,0),"0"),
IFERROR(VLOOKUP($A76,'Season 8'!AF$4:CC$104,16,0),"0"),IFERROR(VLOOKUP($A76,'Season 9'!AF$4:CC$104,16,0),"0"),
IFERROR(VLOOKUP($A76,'Season 10'!AF$4:CC$104,16,0),"0"),IFERROR(VLOOKUP($A76,'Season 11'!AF$4:CC$104,16,0),"0"),
IFERROR(VLOOKUP($A76,'Season 12'!AF$4:CC$104,16,0),"0"),IFERROR(VLOOKUP($A76,'Season 13'!AF$4:CC$104,16,0),"0"),
IFERROR(VLOOKUP($A76,'Season 14'!AF$4:CC$104,16,0),"0"),IFERROR(VLOOKUP($A76,'Season 15'!AF$4:CC$104,16,0),"0"),)</f>
        <v>0</v>
      </c>
      <c r="Q76" s="700">
        <f>SUM(IFERROR(VLOOKUP($A76,'Season 1'!AF$4:CC$104,17,0),"0"),
IFERROR(VLOOKUP($A76,'Season 2'!AF$4:CC$104,17,0),"0"),IFERROR(VLOOKUP($A76,'Season 3'!AF$4:CC$104,17,0),"0"),
IFERROR(VLOOKUP($A76,'Season 4'!AF$4:CC$104,17,0),"0"),IFERROR(VLOOKUP($A76,'Season 5'!AF$4:CC$104,17,0),"0"),
IFERROR(VLOOKUP($A76,'Season 6'!AF$4:CC$104,17,0),"0"),IFERROR(VLOOKUP($A76,'Season 7'!AF$4:CC$104,17,0),"0"),
IFERROR(VLOOKUP($A76,'Season 8'!AF$4:CC$104,17,0),"0"),IFERROR(VLOOKUP($A76,'Season 9'!AF$4:CC$104,17,0),"0"),
IFERROR(VLOOKUP($A76,'Season 10'!AF$4:CC$104,17,0),"0"),IFERROR(VLOOKUP($A76,'Season 11'!AF$4:CC$104,17,0),"0"),
IFERROR(VLOOKUP($A76,'Season 12'!AF$4:CC$104,17,0),"0"),IFERROR(VLOOKUP($A76,'Season 13'!AF$4:CC$104,17,0),"0"),
IFERROR(VLOOKUP($A76,'Season 14'!AF$4:CC$104,17,0),"0"),IFERROR(VLOOKUP($A76,'Season 15'!AF$4:CC$104,17,0),"0"),)</f>
        <v>0</v>
      </c>
      <c r="R76" s="692">
        <f>SUM(IFERROR(VLOOKUP($A76,'Season 1'!AF$4:CC$104,18,0),"0"),
IFERROR(VLOOKUP($A76,'Season 2'!AF$4:CC$104,18,0),"0"),IFERROR(VLOOKUP($A76,'Season 3'!AF$4:CC$104,18,0),"0"),
IFERROR(VLOOKUP($A76,'Season 4'!AF$4:CC$104,18,0),"0"),IFERROR(VLOOKUP($A76,'Season 5'!AF$4:CC$104,18,0),"0"),
IFERROR(VLOOKUP($A76,'Season 6'!AF$4:CC$104,18,0),"0"),IFERROR(VLOOKUP($A76,'Season 7'!AF$4:CC$104,18,0),"0"),
IFERROR(VLOOKUP($A76,'Season 8'!AF$4:CC$104,18,0),"0"),IFERROR(VLOOKUP($A76,'Season 9'!AF$4:CC$104,18,0),"0"),
IFERROR(VLOOKUP($A76,'Season 10'!AF$4:CC$104,18,0),"0"),IFERROR(VLOOKUP($A76,'Season 11'!AF$4:CC$104,18,0),"0"),
IFERROR(VLOOKUP($A76,'Season 12'!AF$4:CC$104,18,0),"0"),IFERROR(VLOOKUP($A76,'Season 13'!AF$4:CC$104,18,0),"0"),
IFERROR(VLOOKUP($A76,'Season 14'!AF$4:CC$104,18,0),"0"),IFERROR(VLOOKUP($A76,'Season 15'!AF$4:CC$104,18,0),"0"),)</f>
        <v>0</v>
      </c>
      <c r="S76" s="1023">
        <f>SUM(IFERROR(VLOOKUP($A76,'Season 1'!AF$4:CC$104,19,0),"0"),
IFERROR(VLOOKUP($A76,'Season 2'!AF$4:CC$104,19,0),"0"),IFERROR(VLOOKUP($A76,'Season 3'!AF$4:CC$104,19,0),"0"),
IFERROR(VLOOKUP($A76,'Season 4'!AF$4:CC$104,19,0),"0"),IFERROR(VLOOKUP($A76,'Season 5'!AF$4:CC$104,19,0),"0"),
IFERROR(VLOOKUP($A76,'Season 6'!AF$4:CC$104,19,0),"0"),IFERROR(VLOOKUP($A76,'Season 7'!AF$4:CC$104,19,0),"0"),
IFERROR(VLOOKUP($A76,'Season 8'!AF$4:CC$104,19,0),"0"),IFERROR(VLOOKUP($A76,'Season 9'!AF$4:CC$104,19,0),"0"),
IFERROR(VLOOKUP($A76,'Season 10'!AF$4:CC$104,19,0),"0"),IFERROR(VLOOKUP($A76,'Season 11'!AF$4:CC$104,19,0),"0"),
IFERROR(VLOOKUP($A76,'Season 12'!AF$4:CC$104,19,0),"0"),IFERROR(VLOOKUP($A76,'Season 13'!AF$4:CC$104,19,0),"0"),
IFERROR(VLOOKUP($A76,'Season 14'!AF$4:CC$104,19,0),"0"),IFERROR(VLOOKUP($A76,'Season 15'!AF$4:CC$104,19,0),"0"),)</f>
        <v>0</v>
      </c>
      <c r="T76" s="26">
        <f>SUM(IFERROR(VLOOKUP($A76,'Season 1'!AF$4:CC$104,20,0),"0"),
IFERROR(VLOOKUP($A76,'Season 2'!AF$4:CC$104,20,0),"0"),IFERROR(VLOOKUP($A76,'Season 3'!AF$4:CC$104,20,0),"0"),
IFERROR(VLOOKUP($A76,'Season 4'!AF$4:CC$104,20,0),"0"),IFERROR(VLOOKUP($A76,'Season 5'!AF$4:CC$104,20,0),"0"),
IFERROR(VLOOKUP($A76,'Season 6'!AF$4:CC$104,20,0),"0"),IFERROR(VLOOKUP($A76,'Season 7'!AF$4:CC$104,20,0),"0"),
IFERROR(VLOOKUP($A76,'Season 8'!AF$4:CC$104,20,0),"0"),IFERROR(VLOOKUP($A76,'Season 9'!AF$4:CC$104,20,0),"0"),
IFERROR(VLOOKUP($A76,'Season 10'!AF$4:CC$104,20,0),"0"),IFERROR(VLOOKUP($A76,'Season 11'!AF$4:CC$104,20,0),"0"),
IFERROR(VLOOKUP($A76,'Season 12'!AF$4:CC$104,20,0),"0"),IFERROR(VLOOKUP($A76,'Season 13'!AF$4:CC$104,20,0),"0"),
IFERROR(VLOOKUP($A76,'Season 14'!AF$4:CC$104,20,0),"0"),IFERROR(VLOOKUP($A76,'Season 15'!AF$4:CC$104,20,0),"0"),)</f>
        <v>0</v>
      </c>
      <c r="U76" s="699">
        <f>SUM(IFERROR(VLOOKUP($A76,'Season 1'!AF$4:CC$104,21,0),"0"),
IFERROR(VLOOKUP($A76,'Season 2'!AF$4:CC$104,21,0),"0"),IFERROR(VLOOKUP($A76,'Season 3'!AF$4:CC$104,21,0),"0"),
IFERROR(VLOOKUP($A76,'Season 4'!AF$4:CC$104,21,0),"0"),IFERROR(VLOOKUP($A76,'Season 5'!AF$4:CC$104,21,0),"0"),
IFERROR(VLOOKUP($A76,'Season 6'!AF$4:CC$104,21,0),"0"),IFERROR(VLOOKUP($A76,'Season 7'!AF$4:CC$104,21,0),"0"),
IFERROR(VLOOKUP($A76,'Season 8'!AF$4:CC$104,21,0),"0"),IFERROR(VLOOKUP($A76,'Season 9'!AF$4:CC$104,21,0),"0"),
IFERROR(VLOOKUP($A76,'Season 10'!AF$4:CC$104,21,0),"0"),IFERROR(VLOOKUP($A76,'Season 11'!AF$4:CC$104,21,0),"0"),
IFERROR(VLOOKUP($A76,'Season 12'!AF$4:CC$104,21,0),"0"),IFERROR(VLOOKUP($A76,'Season 13'!AF$4:CC$104,21,0),"0"),
IFERROR(VLOOKUP($A76,'Season 14'!AF$4:CC$104,21,0),"0"),IFERROR(VLOOKUP($A76,'Season 15'!AF$4:CC$104,21,0),"0"),)</f>
        <v>0</v>
      </c>
      <c r="V76" s="700">
        <f>SUM(IFERROR(VLOOKUP($A76,'Season 1'!AF$4:CC$104,22,0),"0"),
IFERROR(VLOOKUP($A76,'Season 2'!AF$4:CC$104,22,0),"0"),IFERROR(VLOOKUP($A76,'Season 3'!AF$4:CC$104,22,0),"0"),
IFERROR(VLOOKUP($A76,'Season 4'!AF$4:CC$104,22,0),"0"),IFERROR(VLOOKUP($A76,'Season 5'!AF$4:CC$104,22,0),"0"),
IFERROR(VLOOKUP($A76,'Season 6'!AF$4:CC$104,22,0),"0"),IFERROR(VLOOKUP($A76,'Season 7'!AF$4:CC$104,22,0),"0"),
IFERROR(VLOOKUP($A76,'Season 8'!AF$4:CC$104,22,0),"0"),IFERROR(VLOOKUP($A76,'Season 9'!AF$4:CC$104,22,0),"0"),
IFERROR(VLOOKUP($A76,'Season 10'!AF$4:CC$104,22,0),"0"),IFERROR(VLOOKUP($A76,'Season 11'!AF$4:CC$104,22,0),"0"),
IFERROR(VLOOKUP($A76,'Season 12'!AF$4:CC$104,22,0),"0"),IFERROR(VLOOKUP($A76,'Season 13'!AF$4:CC$104,22,0),"0"),
IFERROR(VLOOKUP($A76,'Season 14'!AF$4:CC$104,22,0),"0"),IFERROR(VLOOKUP($A76,'Season 15'!AF$4:CC$104,22,0),"0"),)</f>
        <v>0</v>
      </c>
      <c r="W76" s="692">
        <f>SUM(IFERROR(VLOOKUP($A76,'Season 1'!AF$4:CC$104,23,0),"0"),
IFERROR(VLOOKUP($A76,'Season 2'!AF$4:CC$104,23,0),"0"),IFERROR(VLOOKUP($A76,'Season 3'!AF$4:CC$104,23,0),"0"),
IFERROR(VLOOKUP($A76,'Season 4'!AF$4:CC$104,23,0),"0"),IFERROR(VLOOKUP($A76,'Season 5'!AF$4:CC$104,23,0),"0"),
IFERROR(VLOOKUP($A76,'Season 6'!AF$4:CC$104,23,0),"0"),IFERROR(VLOOKUP($A76,'Season 7'!AF$4:CC$104,23,0),"0"),
IFERROR(VLOOKUP($A76,'Season 8'!AF$4:CC$104,23,0),"0"),IFERROR(VLOOKUP($A76,'Season 9'!AF$4:CC$104,23,0),"0"),
IFERROR(VLOOKUP($A76,'Season 10'!AF$4:CC$104,23,0),"0"),IFERROR(VLOOKUP($A76,'Season 11'!AF$4:CC$104,23,0),"0"),
IFERROR(VLOOKUP($A76,'Season 12'!AF$4:CC$104,23,0),"0"),IFERROR(VLOOKUP($A76,'Season 13'!AF$4:CC$104,23,0),"0"),
IFERROR(VLOOKUP($A76,'Season 14'!AF$4:CC$104,23,0),"0"),IFERROR(VLOOKUP($A76,'Season 15'!AF$4:CC$104,23,0),"0"),)</f>
        <v>0</v>
      </c>
      <c r="X76" s="1023">
        <f>SUM(IFERROR(VLOOKUP($A76,'Season 1'!AF$4:CC$104,24,0),"0"),
IFERROR(VLOOKUP($A76,'Season 2'!AF$4:CC$104,24,0),"0"),IFERROR(VLOOKUP($A76,'Season 3'!AF$4:CC$104,24,0),"0"),
IFERROR(VLOOKUP($A76,'Season 4'!AF$4:CC$104,24,0),"0"),IFERROR(VLOOKUP($A76,'Season 5'!AF$4:CC$104,24,0),"0"),
IFERROR(VLOOKUP($A76,'Season 6'!AF$4:CC$104,24,0),"0"),IFERROR(VLOOKUP($A76,'Season 7'!AF$4:CC$104,24,0),"0"),
IFERROR(VLOOKUP($A76,'Season 8'!AF$4:CC$104,24,0),"0"),IFERROR(VLOOKUP($A76,'Season 9'!AF$4:CC$104,24,0),"0"),
IFERROR(VLOOKUP($A76,'Season 10'!AF$4:CC$104,24,0),"0"),IFERROR(VLOOKUP($A76,'Season 11'!AF$4:CC$104,24,0),"0"),
IFERROR(VLOOKUP($A76,'Season 12'!AF$4:CC$104,24,0),"0"),IFERROR(VLOOKUP($A76,'Season 13'!AF$4:CC$104,24,0),"0"),
IFERROR(VLOOKUP($A76,'Season 14'!AF$4:CC$104,24,0),"0"),IFERROR(VLOOKUP($A76,'Season 15'!AF$4:CC$104,24,0),"0"),)</f>
        <v>0</v>
      </c>
      <c r="Y76" s="26">
        <f>SUM(IFERROR(VLOOKUP($A76,'Season 1'!AF$4:CC$104,25,0),"0"),
IFERROR(VLOOKUP($A76,'Season 2'!AF$4:CC$104,25,0),"0"),IFERROR(VLOOKUP($A76,'Season 3'!AF$4:CC$104,25,0),"0"),
IFERROR(VLOOKUP($A76,'Season 4'!AF$4:CC$104,25,0),"0"),IFERROR(VLOOKUP($A76,'Season 5'!AF$4:CC$104,25,0),"0"),
IFERROR(VLOOKUP($A76,'Season 6'!AF$4:CC$104,25,0),"0"),IFERROR(VLOOKUP($A76,'Season 7'!AF$4:CC$104,25,0),"0"),
IFERROR(VLOOKUP($A76,'Season 8'!AF$4:CC$104,25,0),"0"),IFERROR(VLOOKUP($A76,'Season 9'!AF$4:CC$104,25,0),"0"),
IFERROR(VLOOKUP($A76,'Season 10'!AF$4:CC$104,25,0),"0"),IFERROR(VLOOKUP($A76,'Season 11'!AF$4:CC$104,25,0),"0"),
IFERROR(VLOOKUP($A76,'Season 12'!AF$4:CC$104,25,0),"0"),IFERROR(VLOOKUP($A76,'Season 13'!AF$4:CC$104,25,0),"0"),
IFERROR(VLOOKUP($A76,'Season 14'!AF$4:CC$104,25,0),"0"),IFERROR(VLOOKUP($A76,'Season 15'!AF$4:CC$104,25,0),"0"),)</f>
        <v>0</v>
      </c>
      <c r="Z76" s="699">
        <f>SUM(IFERROR(VLOOKUP($A76,'Season 1'!AF$4:CC$104,26,0),"0"),
IFERROR(VLOOKUP($A76,'Season 2'!AF$4:CC$104,26,0),"0"),IFERROR(VLOOKUP($A76,'Season 3'!AF$4:CC$104,26,0),"0"),
IFERROR(VLOOKUP($A76,'Season 4'!AF$4:CC$104,26,0),"0"),IFERROR(VLOOKUP($A76,'Season 5'!AF$4:CC$104,26,0),"0"),
IFERROR(VLOOKUP($A76,'Season 6'!AF$4:CC$104,26,0),"0"),IFERROR(VLOOKUP($A76,'Season 7'!AF$4:CC$104,26,0),"0"),
IFERROR(VLOOKUP($A76,'Season 8'!AF$4:CC$104,26,0),"0"),IFERROR(VLOOKUP($A76,'Season 9'!AF$4:CC$104,26,0),"0"),
IFERROR(VLOOKUP($A76,'Season 10'!AF$4:CC$104,26,0),"0"),IFERROR(VLOOKUP($A76,'Season 11'!AF$4:CC$104,26,0),"0"),
IFERROR(VLOOKUP($A76,'Season 12'!AF$4:CC$104,26,0),"0"),IFERROR(VLOOKUP($A76,'Season 13'!AF$4:CC$104,26,0),"0"),
IFERROR(VLOOKUP($A76,'Season 14'!AF$4:CC$104,26,0),"0"),IFERROR(VLOOKUP($A76,'Season 15'!AF$4:CC$104,26,0),"0"),)</f>
        <v>0</v>
      </c>
      <c r="AA76" s="700">
        <f>SUM(IFERROR(VLOOKUP($A76,'Season 1'!AF$4:CC$104,27,0),"0"),
IFERROR(VLOOKUP($A76,'Season 2'!AF$4:CC$104,27,0),"0"),IFERROR(VLOOKUP($A76,'Season 3'!AF$4:CC$104,27,0),"0"),
IFERROR(VLOOKUP($A76,'Season 4'!AF$4:CC$104,27,0),"0"),IFERROR(VLOOKUP($A76,'Season 5'!AF$4:CC$104,27,0),"0"),
IFERROR(VLOOKUP($A76,'Season 6'!AF$4:CC$104,27,0),"0"),IFERROR(VLOOKUP($A76,'Season 7'!AF$4:CC$104,27,0),"0"),
IFERROR(VLOOKUP($A76,'Season 8'!AF$4:CC$104,27,0),"0"),IFERROR(VLOOKUP($A76,'Season 9'!AF$4:CC$104,27,0),"0"),
IFERROR(VLOOKUP($A76,'Season 10'!AF$4:CC$104,27,0),"0"),IFERROR(VLOOKUP($A76,'Season 11'!AF$4:CC$104,27,0),"0"),
IFERROR(VLOOKUP($A76,'Season 12'!AF$4:CC$104,27,0),"0"),IFERROR(VLOOKUP($A76,'Season 13'!AF$4:CC$104,27,0),"0"),
IFERROR(VLOOKUP($A76,'Season 14'!AF$4:CC$104,27,0),"0"),IFERROR(VLOOKUP($A76,'Season 15'!AF$4:CC$104,27,0),"0"),)</f>
        <v>0</v>
      </c>
      <c r="AB76" s="692">
        <f>SUM(IFERROR(VLOOKUP($A76,'Season 1'!AF$4:CC$104,28,0),"0"),
IFERROR(VLOOKUP($A76,'Season 2'!AF$4:CC$104,28,0),"0"),IFERROR(VLOOKUP($A76,'Season 3'!AF$4:CC$104,28,0),"0"),
IFERROR(VLOOKUP($A76,'Season 4'!AF$4:CC$104,28,0),"0"),IFERROR(VLOOKUP($A76,'Season 5'!AF$4:CC$104,28,0),"0"),
IFERROR(VLOOKUP($A76,'Season 6'!AF$4:CC$104,28,0),"0"),IFERROR(VLOOKUP($A76,'Season 7'!AF$4:CC$104,28,0),"0"),
IFERROR(VLOOKUP($A76,'Season 8'!AF$4:CC$104,28,0),"0"),IFERROR(VLOOKUP($A76,'Season 9'!AF$4:CC$104,28,0),"0"),
IFERROR(VLOOKUP($A76,'Season 10'!AF$4:CC$104,28,0),"0"),IFERROR(VLOOKUP($A76,'Season 11'!AF$4:CC$104,28,0),"0"),
IFERROR(VLOOKUP($A76,'Season 12'!AF$4:CC$104,28,0),"0"),IFERROR(VLOOKUP($A76,'Season 13'!AF$4:CC$104,28,0),"0"),
IFERROR(VLOOKUP($A76,'Season 14'!AF$4:CC$104,28,0),"0"),IFERROR(VLOOKUP($A76,'Season 15'!AF$4:CC$104,28,0),"0"),)</f>
        <v>0</v>
      </c>
      <c r="AC76" s="1023">
        <f>SUM(IFERROR(VLOOKUP($A76,'Season 1'!AF$4:CC$104,29,0),"0"),
IFERROR(VLOOKUP($A76,'Season 2'!AF$4:CC$104,29,0),"0"),IFERROR(VLOOKUP($A76,'Season 3'!AF$4:CC$104,29,0),"0"),
IFERROR(VLOOKUP($A76,'Season 4'!AF$4:CC$104,29,0),"0"),IFERROR(VLOOKUP($A76,'Season 5'!AF$4:CC$104,29,0),"0"),
IFERROR(VLOOKUP($A76,'Season 6'!AF$4:CC$104,29,0),"0"),IFERROR(VLOOKUP($A76,'Season 7'!AF$4:CC$104,29,0),"0"),
IFERROR(VLOOKUP($A76,'Season 8'!AF$4:CC$104,29,0),"0"),IFERROR(VLOOKUP($A76,'Season 9'!AF$4:CC$104,29,0),"0"),
IFERROR(VLOOKUP($A76,'Season 10'!AF$4:CC$104,29,0),"0"),IFERROR(VLOOKUP($A76,'Season 11'!AF$4:CC$104,29,0),"0"),
IFERROR(VLOOKUP($A76,'Season 12'!AF$4:CC$104,29,0),"0"),IFERROR(VLOOKUP($A76,'Season 13'!AF$4:CC$104,29,0),"0"),
IFERROR(VLOOKUP($A76,'Season 14'!AF$4:CC$104,29,0),"0"),IFERROR(VLOOKUP($A76,'Season 15'!AF$4:CC$104,29,0),"0"),)</f>
        <v>0</v>
      </c>
      <c r="AD76" s="26">
        <f>SUM(IFERROR(VLOOKUP($A76,'Season 1'!AF$4:CC$104,30,0),"0"),
IFERROR(VLOOKUP($A76,'Season 2'!AF$4:CC$104,30,0),"0"),IFERROR(VLOOKUP($A76,'Season 3'!AF$4:CC$104,30,0),"0"),
IFERROR(VLOOKUP($A76,'Season 4'!AF$4:CC$104,30,0),"0"),IFERROR(VLOOKUP($A76,'Season 5'!AF$4:CC$104,30,0),"0"),
IFERROR(VLOOKUP($A76,'Season 6'!AF$4:CC$104,30,0),"0"),IFERROR(VLOOKUP($A76,'Season 7'!AF$4:CC$104,30,0),"0"),
IFERROR(VLOOKUP($A76,'Season 8'!AF$4:CC$104,30,0),"0"),IFERROR(VLOOKUP($A76,'Season 9'!AF$4:CC$104,30,0),"0"),
IFERROR(VLOOKUP($A76,'Season 10'!AF$4:CC$104,30,0),"0"),IFERROR(VLOOKUP($A76,'Season 11'!AF$4:CC$104,30,0),"0"),
IFERROR(VLOOKUP($A76,'Season 12'!AF$4:CC$104,30,0),"0"),IFERROR(VLOOKUP($A76,'Season 13'!AF$4:CC$104,30,0),"0"),
IFERROR(VLOOKUP($A76,'Season 14'!AF$4:CC$104,30,0),"0"),IFERROR(VLOOKUP($A76,'Season 15'!AF$4:CC$104,30,0),"0"),)</f>
        <v>0</v>
      </c>
      <c r="AE76" s="699">
        <f>SUM(IFERROR(VLOOKUP($A76,'Season 1'!AF$4:CC$104,31,0),"0"),
IFERROR(VLOOKUP($A76,'Season 2'!AF$4:CC$104,31,0),"0"),IFERROR(VLOOKUP($A76,'Season 3'!AF$4:CC$104,31,0),"0"),
IFERROR(VLOOKUP($A76,'Season 4'!AF$4:CC$104,31,0),"0"),IFERROR(VLOOKUP($A76,'Season 5'!AF$4:CC$104,31,0),"0"),
IFERROR(VLOOKUP($A76,'Season 6'!AF$4:CC$104,31,0),"0"),IFERROR(VLOOKUP($A76,'Season 7'!AF$4:CC$104,31,0),"0"),
IFERROR(VLOOKUP($A76,'Season 8'!AF$4:CC$104,31,0),"0"),IFERROR(VLOOKUP($A76,'Season 9'!AF$4:CC$104,31,0),"0"),
IFERROR(VLOOKUP($A76,'Season 10'!AF$4:CC$104,31,0),"0"),IFERROR(VLOOKUP($A76,'Season 11'!AF$4:CC$104,31,0),"0"),
IFERROR(VLOOKUP($A76,'Season 12'!AF$4:CC$104,31,0),"0"),IFERROR(VLOOKUP($A76,'Season 13'!AF$4:CC$104,31,0),"0"),
IFERROR(VLOOKUP($A76,'Season 14'!AF$4:CC$104,31,0),"0"),IFERROR(VLOOKUP($A76,'Season 15'!AF$4:CC$104,31,0),"0"),)</f>
        <v>0</v>
      </c>
      <c r="AF76" s="700">
        <f>SUM(IFERROR(VLOOKUP($A76,'Season 3'!AF$4:CC$104,32,0),"0"),
IFERROR(VLOOKUP($A76,'Season 4'!AF$4:CC$104,32,0),"0"),IFERROR(VLOOKUP($A76,'Season 5'!AF$4:CC$104,32,0),"0"),
IFERROR(VLOOKUP($A76,'Season 6'!AF$4:CC$104,32,0),"0"),IFERROR(VLOOKUP($A76,'Season 7'!AF$4:CC$104,32,0),"0"),
IFERROR(VLOOKUP($A76,'Season 8'!AF$4:CC$104,32,0),"0"),IFERROR(VLOOKUP($A76,'Season 9'!AF$4:CC$104,32,0),"0"),
IFERROR(VLOOKUP($A76,'Season 10'!AF$4:CC$104,32,0),"0"),IFERROR(VLOOKUP($A76,'Season 11'!AF$4:CC$104,32,0),"0"),
IFERROR(VLOOKUP($A76,'Season 12'!AF$4:CC$104,32,0),"0"),IFERROR(VLOOKUP($A76,'Season 13'!AF$4:CC$104,32,0),"0"),
IFERROR(VLOOKUP($A76,'Season 14'!AF$4:CC$104,32,0),"0"),IFERROR(VLOOKUP($A76,'Season 15'!AF$4:CC$104,32,0),"0"),)</f>
        <v>0</v>
      </c>
      <c r="AG76" s="692">
        <f>SUM(IFERROR(VLOOKUP($A76,'Season 3'!AF$4:CC$104,33,0),"0"),
IFERROR(VLOOKUP($A76,'Season 4'!AF$4:CC$104,33,0),"0"),IFERROR(VLOOKUP($A76,'Season 5'!AF$4:CC$104,33,0),"0"),
IFERROR(VLOOKUP($A76,'Season 6'!AF$4:CC$104,33,0),"0"),IFERROR(VLOOKUP($A76,'Season 7'!AF$4:CC$104,33,0),"0"),
IFERROR(VLOOKUP($A76,'Season 8'!AF$4:CC$104,33,0),"0"),IFERROR(VLOOKUP($A76,'Season 9'!AF$4:CC$104,33,0),"0"),
IFERROR(VLOOKUP($A76,'Season 10'!AF$4:CC$104,33,0),"0"),IFERROR(VLOOKUP($A76,'Season 11'!AF$4:CC$104,33,0),"0"),
IFERROR(VLOOKUP($A76,'Season 12'!AF$4:CC$104,33,0),"0"),IFERROR(VLOOKUP($A76,'Season 13'!AF$4:CC$104,33,0),"0"),
IFERROR(VLOOKUP($A76,'Season 14'!AF$4:CC$104,33,0),"0"),IFERROR(VLOOKUP($A76,'Season 15'!AF$4:CC$104,33,0),"0"),)</f>
        <v>0</v>
      </c>
      <c r="AH76" s="1023">
        <f>SUM(IFERROR(VLOOKUP($A76,'Season 3'!AF$4:CC$104,34,0),"0"),
IFERROR(VLOOKUP($A76,'Season 4'!AF$4:CC$104,34,0),"0"),IFERROR(VLOOKUP($A76,'Season 5'!AF$4:CC$104,34,0),"0"),
IFERROR(VLOOKUP($A76,'Season 6'!AF$4:CC$104,34,0),"0"),IFERROR(VLOOKUP($A76,'Season 7'!AF$4:CC$104,34,0),"0"),
IFERROR(VLOOKUP($A76,'Season 8'!AF$4:CC$104,34,0),"0"),IFERROR(VLOOKUP($A76,'Season 9'!AF$4:CC$104,34,0),"0"),
IFERROR(VLOOKUP($A76,'Season 10'!AF$4:CC$104,34,0),"0"),IFERROR(VLOOKUP($A76,'Season 11'!AF$4:CC$104,34,0),"0"),
IFERROR(VLOOKUP($A76,'Season 12'!AF$4:CC$104,34,0),"0"),IFERROR(VLOOKUP($A76,'Season 13'!AF$4:CC$104,34,0),"0"),
IFERROR(VLOOKUP($A76,'Season 14'!AF$4:CC$104,34,0),"0"),IFERROR(VLOOKUP($A76,'Season 15'!AF$4:CC$104,34,0),"0"),)</f>
        <v>0</v>
      </c>
      <c r="AI76" s="26">
        <f>SUM(IFERROR(VLOOKUP($A76,'Season 3'!AF$4:CC$104,35,0),"0"),
IFERROR(VLOOKUP($A76,'Season 4'!AF$4:CC$104,35,0),"0"),IFERROR(VLOOKUP($A76,'Season 5'!AF$4:CC$104,35,0),"0"),
IFERROR(VLOOKUP($A76,'Season 6'!AF$4:CC$104,35,0),"0"),IFERROR(VLOOKUP($A76,'Season 7'!AF$4:CC$104,35,0),"0"),
IFERROR(VLOOKUP($A76,'Season 8'!AF$4:CC$104,35,0),"0"),IFERROR(VLOOKUP($A76,'Season 9'!AF$4:CC$104,35,0),"0"),
IFERROR(VLOOKUP($A76,'Season 10'!AF$4:CC$104,35,0),"0"),IFERROR(VLOOKUP($A76,'Season 11'!AF$4:CC$104,35,0),"0"),
IFERROR(VLOOKUP($A76,'Season 12'!AF$4:CC$104,35,0),"0"),IFERROR(VLOOKUP($A76,'Season 13'!AF$4:CC$104,35,0),"0"),
IFERROR(VLOOKUP($A76,'Season 14'!AF$4:CC$104,35,0),"0"),IFERROR(VLOOKUP($A76,'Season 15'!AF$4:CC$104,35,0),"0"),)</f>
        <v>0</v>
      </c>
      <c r="AJ76" s="699">
        <f>SUM(IFERROR(VLOOKUP($A76,'Season 3'!AF$4:CC$104,36,0),"0"),
IFERROR(VLOOKUP($A76,'Season 4'!AF$4:CC$104,36,0),"0"),IFERROR(VLOOKUP($A76,'Season 5'!AF$4:CC$104,36,0),"0"),
IFERROR(VLOOKUP($A76,'Season 6'!AF$4:CC$104,36,0),"0"),IFERROR(VLOOKUP($A76,'Season 7'!AF$4:CC$104,36,0),"0"),
IFERROR(VLOOKUP($A76,'Season 8'!AF$4:CC$104,36,0),"0"),IFERROR(VLOOKUP($A76,'Season 9'!AF$4:CC$104,36,0),"0"),
IFERROR(VLOOKUP($A76,'Season 10'!AF$4:CC$104,36,0),"0"),IFERROR(VLOOKUP($A76,'Season 11'!AF$4:CC$104,36,0),"0"),
IFERROR(VLOOKUP($A76,'Season 12'!AF$4:CC$104,36,0),"0"),IFERROR(VLOOKUP($A76,'Season 13'!AF$4:CC$104,36,0),"0"),
IFERROR(VLOOKUP($A76,'Season 14'!AF$4:CC$104,36,0),"0"),IFERROR(VLOOKUP($A76,'Season 15'!AF$4:CC$104,36,0),"0"),)</f>
        <v>0</v>
      </c>
      <c r="AK76" s="700">
        <f>SUM(IFERROR(VLOOKUP($A76,'Season 2'!AF$4:CC$104,32,0),"0"),IFERROR(VLOOKUP($A76,'Season 3'!AF$4:CC$104,37,0),"0"),
IFERROR(VLOOKUP($A76,'Season 4'!AF$4:CC$104,37,0),"0"),IFERROR(VLOOKUP($A76,'Season 5'!AF$4:CC$104,37,0),"0"),
IFERROR(VLOOKUP($A76,'Season 6'!AF$4:CC$104,37,0),"0"),IFERROR(VLOOKUP($A76,'Season 7'!AF$4:CC$104,37,0),"0"),
IFERROR(VLOOKUP($A76,'Season 8'!AF$4:CC$104,37,0),"0"),IFERROR(VLOOKUP($A76,'Season 9'!AF$4:CC$104,37,0),"0"),
IFERROR(VLOOKUP($A76,'Season 10'!AF$4:CC$104,37,0),"0"),IFERROR(VLOOKUP($A76,'Season 11'!AF$4:CC$104,37,0),"0"),
IFERROR(VLOOKUP($A76,'Season 12'!AF$4:CC$104,37,0),"0"),IFERROR(VLOOKUP($A76,'Season 13'!AF$4:CC$104,37,0),"0"),
IFERROR(VLOOKUP($A76,'Season 14'!AF$4:CC$104,37,0),"0"),IFERROR(VLOOKUP($A76,'Season 15'!AF$4:CC$104,37,0),"0"),)</f>
        <v>0</v>
      </c>
      <c r="AL76" s="692">
        <f>SUM(IFERROR(VLOOKUP($A76,'Season 2'!AF$4:CC$104,33,0),"0"),IFERROR(VLOOKUP($A76,'Season 3'!AF$4:CC$104,38,0),"0"),
IFERROR(VLOOKUP($A76,'Season 4'!AF$4:CC$104,38,0),"0"),IFERROR(VLOOKUP($A76,'Season 5'!AF$4:CC$104,38,0),"0"),
IFERROR(VLOOKUP($A76,'Season 6'!AF$4:CC$104,38,0),"0"),IFERROR(VLOOKUP($A76,'Season 7'!AF$4:CC$104,38,0),"0"),
IFERROR(VLOOKUP($A76,'Season 8'!AF$4:CC$104,38,0),"0"),IFERROR(VLOOKUP($A76,'Season 9'!AF$4:CC$104,38,0),"0"),
IFERROR(VLOOKUP($A76,'Season 10'!AF$4:CC$104,38,0),"0"),IFERROR(VLOOKUP($A76,'Season 11'!AF$4:CC$104,38,0),"0"),
IFERROR(VLOOKUP($A76,'Season 12'!AF$4:CC$104,38,0),"0"),IFERROR(VLOOKUP($A76,'Season 13'!AF$4:CC$104,38,0),"0"),
IFERROR(VLOOKUP($A76,'Season 14'!AF$4:CC$104,38,0),"0"),IFERROR(VLOOKUP($A76,'Season 15'!AF$4:CC$104,38,0),"0"),)</f>
        <v>0</v>
      </c>
      <c r="AM76" s="1023">
        <f>SUM(IFERROR(VLOOKUP($A76,'Season 2'!AF$4:CC$104,34,0),"0"),IFERROR(VLOOKUP($A76,'Season 3'!AF$4:CC$104,39,0),"0"),
IFERROR(VLOOKUP($A76,'Season 4'!AF$4:CC$104,39,0),"0"),IFERROR(VLOOKUP($A76,'Season 5'!AF$4:CC$104,39,0),"0"),
IFERROR(VLOOKUP($A76,'Season 6'!AF$4:CC$104,39,0),"0"),IFERROR(VLOOKUP($A76,'Season 7'!AF$4:CC$104,39,0),"0"),
IFERROR(VLOOKUP($A76,'Season 8'!AF$4:CC$104,39,0),"0"),IFERROR(VLOOKUP($A76,'Season 9'!AF$4:CC$104,39,0),"0"),
IFERROR(VLOOKUP($A76,'Season 10'!AF$4:CC$104,39,0),"0"),IFERROR(VLOOKUP($A76,'Season 11'!AF$4:CC$104,39,0),"0"),
IFERROR(VLOOKUP($A76,'Season 12'!AF$4:CC$104,39,0),"0"),IFERROR(VLOOKUP($A76,'Season 13'!AF$4:CC$104,39,0),"0"),
IFERROR(VLOOKUP($A76,'Season 14'!AF$4:CC$104,39,0),"0"),IFERROR(VLOOKUP($A76,'Season 15'!AF$4:CC$104,39,0),"0"),)</f>
        <v>0</v>
      </c>
      <c r="AN76" s="26">
        <f>SUM(IFERROR(VLOOKUP($A76,'Season 2'!AF$4:CC$104,35,0),"0"),IFERROR(VLOOKUP($A76,'Season 3'!AF$4:CC$104,40,0),"0"),
IFERROR(VLOOKUP($A76,'Season 4'!AF$4:CC$104,40,0),"0"),IFERROR(VLOOKUP($A76,'Season 5'!AF$4:CC$104,40,0),"0"),
IFERROR(VLOOKUP($A76,'Season 6'!AF$4:CC$104,40,0),"0"),IFERROR(VLOOKUP($A76,'Season 7'!AF$4:CC$104,40,0),"0"),
IFERROR(VLOOKUP($A76,'Season 8'!AF$4:CC$104,40,0),"0"),IFERROR(VLOOKUP($A76,'Season 9'!AF$4:CC$104,40,0),"0"),
IFERROR(VLOOKUP($A76,'Season 10'!AF$4:CC$104,40,0),"0"),IFERROR(VLOOKUP($A76,'Season 11'!AF$4:CC$104,40,0),"0"),
IFERROR(VLOOKUP($A76,'Season 12'!AF$4:CC$104,40,0),"0"),IFERROR(VLOOKUP($A76,'Season 13'!AF$4:CC$104,40,0),"0"),
IFERROR(VLOOKUP($A76,'Season 14'!AF$4:CC$104,40,0),"0"),IFERROR(VLOOKUP($A76,'Season 15'!AF$4:CC$104,40,0),"0"),)</f>
        <v>0</v>
      </c>
      <c r="AO76" s="699">
        <f>SUM(IFERROR(VLOOKUP($A76,'Season 2'!AF$4:CC$104,36,0),"0"),IFERROR(VLOOKUP($A76,'Season 3'!AF$4:CC$104,41,0),"0"),
IFERROR(VLOOKUP($A76,'Season 4'!AF$4:CC$104,41,0),"0"),IFERROR(VLOOKUP($A76,'Season 5'!AF$4:CC$104,41,0),"0"),
IFERROR(VLOOKUP($A76,'Season 6'!AF$4:CC$104,41,0),"0"),IFERROR(VLOOKUP($A76,'Season 7'!AF$4:CC$104,41,0),"0"),
IFERROR(VLOOKUP($A76,'Season 8'!AF$4:CC$104,41,0),"0"),IFERROR(VLOOKUP($A76,'Season 9'!AF$4:CC$104,41,0),"0"),
IFERROR(VLOOKUP($A76,'Season 10'!AF$4:CC$104,41,0),"0"),IFERROR(VLOOKUP($A76,'Season 11'!AF$4:CC$104,41,0),"0"),
IFERROR(VLOOKUP($A76,'Season 12'!AF$4:CC$104,41,0),"0"),IFERROR(VLOOKUP($A76,'Season 13'!AF$4:CC$104,41,0),"0"),
IFERROR(VLOOKUP($A76,'Season 14'!AF$4:CC$104,41,0),"0"),IFERROR(VLOOKUP($A76,'Season 15'!AF$4:CC$104,41,0),"0"),)</f>
        <v>0</v>
      </c>
      <c r="AP76" s="700">
        <f>SUM(IFERROR(VLOOKUP($A76,'Season 2'!AF$4:CC$104,37,0),"0"),IFERROR(VLOOKUP($A76,'Season 3'!AF$4:CC$104,42,0),"0"),
IFERROR(VLOOKUP($A76,'Season 4'!AF$4:CC$104,42,0),"0"),IFERROR(VLOOKUP($A76,'Season 5'!AF$4:CC$104,42,0),"0"),
IFERROR(VLOOKUP($A76,'Season 6'!AF$4:CC$104,42,0),"0"),IFERROR(VLOOKUP($A76,'Season 7'!AF$4:CC$104,42,0),"0"),
IFERROR(VLOOKUP($A76,'Season 8'!AF$4:CC$104,42,0),"0"),IFERROR(VLOOKUP($A76,'Season 9'!AF$4:CC$104,42,0),"0"),
IFERROR(VLOOKUP($A76,'Season 10'!AF$4:CC$104,42,0),"0"),IFERROR(VLOOKUP($A76,'Season 11'!AF$4:CC$104,42,0),"0"),
IFERROR(VLOOKUP($A76,'Season 12'!AF$4:CC$104,42,0),"0"),IFERROR(VLOOKUP($A76,'Season 13'!AF$4:CC$104,42,0),"0"),
IFERROR(VLOOKUP($A76,'Season 14'!AF$4:CC$104,42,0),"0"),IFERROR(VLOOKUP($A76,'Season 15'!AF$4:CC$104,42,0),"0"),)</f>
        <v>0</v>
      </c>
      <c r="AQ76" s="692">
        <f>SUM(IFERROR(VLOOKUP($A76,'Season 2'!AF$4:CC$104,38,0),"0"),IFERROR(VLOOKUP($A76,'Season 3'!AF$4:CC$104,43,0),"0"),
IFERROR(VLOOKUP($A76,'Season 4'!AF$4:CC$104,43,0),"0"),IFERROR(VLOOKUP($A76,'Season 5'!AF$4:CC$104,43,0),"0"),
IFERROR(VLOOKUP($A76,'Season 6'!AF$4:CC$104,43,0),"0"),IFERROR(VLOOKUP($A76,'Season 7'!AF$4:CC$104,43,0),"0"),
IFERROR(VLOOKUP($A76,'Season 8'!AF$4:CC$104,43,0),"0"),IFERROR(VLOOKUP($A76,'Season 9'!AF$4:CC$104,43,0),"0"),
IFERROR(VLOOKUP($A76,'Season 10'!AF$4:CC$104,43,0),"0"),IFERROR(VLOOKUP($A76,'Season 11'!AF$4:CC$104,43,0),"0"),
IFERROR(VLOOKUP($A76,'Season 12'!AF$4:CC$104,43,0),"0"),IFERROR(VLOOKUP($A76,'Season 13'!AF$4:CC$104,43,0),"0"),
IFERROR(VLOOKUP($A76,'Season 14'!AF$4:CC$104,43,0),"0"),IFERROR(VLOOKUP($A76,'Season 15'!AF$4:CC$104,43,0),"0"),)</f>
        <v>0</v>
      </c>
      <c r="AR76" s="1023">
        <f>SUM(IFERROR(VLOOKUP($A76,'Season 2'!AF$4:CC$104,39,0),"0"),IFERROR(VLOOKUP($A76,'Season 3'!AF$4:CC$104,44,0),"0"),
IFERROR(VLOOKUP($A76,'Season 4'!AF$4:CC$104,44,0),"0"),IFERROR(VLOOKUP($A76,'Season 5'!AF$4:CC$104,44,0),"0"),
IFERROR(VLOOKUP($A76,'Season 6'!AF$4:CC$104,44,0),"0"),IFERROR(VLOOKUP($A76,'Season 7'!AF$4:CC$104,44,0),"0"),
IFERROR(VLOOKUP($A76,'Season 8'!AF$4:CC$104,44,0),"0"),IFERROR(VLOOKUP($A76,'Season 9'!AF$4:CC$104,44,0),"0"),
IFERROR(VLOOKUP($A76,'Season 10'!AF$4:CC$104,44,0),"0"),IFERROR(VLOOKUP($A76,'Season 11'!AF$4:CC$104,44,0),"0"),
IFERROR(VLOOKUP($A76,'Season 12'!AF$4:CC$104,44,0),"0"),IFERROR(VLOOKUP($A76,'Season 13'!AF$4:CC$104,44,0),"0"),
IFERROR(VLOOKUP($A76,'Season 14'!AF$4:CC$104,44,0),"0"),IFERROR(VLOOKUP($A76,'Season 15'!AF$4:CC$104,44,0),"0"),)</f>
        <v>0</v>
      </c>
      <c r="AS76" s="26">
        <f>SUM(IFERROR(VLOOKUP($A76,'Season 2'!AF$4:CC$104,40,0),"0"),IFERROR(VLOOKUP($A76,'Season 3'!AF$4:CC$104,45,0),"0"),
IFERROR(VLOOKUP($A76,'Season 4'!AF$4:CC$104,45,0),"0"),IFERROR(VLOOKUP($A76,'Season 5'!AF$4:CC$104,45,0),"0"),
IFERROR(VLOOKUP($A76,'Season 6'!AF$4:CC$104,45,0),"0"),IFERROR(VLOOKUP($A76,'Season 7'!AF$4:CC$104,45,0),"0"),
IFERROR(VLOOKUP($A76,'Season 8'!AF$4:CC$104,45,0),"0"),IFERROR(VLOOKUP($A76,'Season 9'!AF$4:CC$104,45,0),"0"),
IFERROR(VLOOKUP($A76,'Season 10'!AF$4:CC$104,45,0),"0"),IFERROR(VLOOKUP($A76,'Season 11'!AF$4:CC$104,45,0),"0"),
IFERROR(VLOOKUP($A76,'Season 12'!AF$4:CC$104,45,0),"0"),IFERROR(VLOOKUP($A76,'Season 13'!AF$4:CC$104,45,0),"0"),
IFERROR(VLOOKUP($A76,'Season 14'!AF$4:CC$104,45,0),"0"),IFERROR(VLOOKUP($A76,'Season 15'!AF$4:CC$104,45,0),"0"),)</f>
        <v>0</v>
      </c>
      <c r="AT76" s="699">
        <f>SUM(IFERROR(VLOOKUP($A76,'Season 2'!AF$4:CC$104,41,0),"0"),IFERROR(VLOOKUP($A76,'Season 3'!AF$4:CC$104,46,0),"0"),
IFERROR(VLOOKUP($A76,'Season 4'!AF$4:CC$104,46,0),"0"),IFERROR(VLOOKUP($A76,'Season 5'!AF$4:CC$104,46,0),"0"),
IFERROR(VLOOKUP($A76,'Season 6'!AF$4:CC$104,46,0),"0"),IFERROR(VLOOKUP($A76,'Season 7'!AF$4:CC$104,46,0),"0"),
IFERROR(VLOOKUP($A76,'Season 8'!AF$4:CC$104,46,0),"0"),IFERROR(VLOOKUP($A76,'Season 9'!AF$4:CC$104,46,0),"0"),
IFERROR(VLOOKUP($A76,'Season 10'!AF$4:CC$104,46,0),"0"),IFERROR(VLOOKUP($A76,'Season 11'!AF$4:CC$104,46,0),"0"),
IFERROR(VLOOKUP($A76,'Season 12'!AF$4:CC$104,46,0),"0"),IFERROR(VLOOKUP($A76,'Season 13'!AF$4:CC$104,46,0),"0"),
IFERROR(VLOOKUP($A76,'Season 14'!AF$4:CC$104,46,0),"0"),IFERROR(VLOOKUP($A76,'Season 15'!AF$4:CC$104,46,0),"0"),)</f>
        <v>0</v>
      </c>
      <c r="AU76" s="700">
        <f>SUM(IFERROR(VLOOKUP($A76,'Season 3'!AF$4:CH$104,47,0),"0"),
IFERROR(VLOOKUP($A76,'Season 4'!AF$4:CH$104,47,0),"0"),IFERROR(VLOOKUP($A76,'Season 5'!AF$4:CH$104,47,0),"0"),
IFERROR(VLOOKUP($A76,'Season 6'!AF$4:CH$104,47,0),"0"),IFERROR(VLOOKUP($A76,'Season 7'!AF$4:CH$104,47,0),"0"),
IFERROR(VLOOKUP($A76,'Season 8'!AF$4:CH$104,47,0),"0"),IFERROR(VLOOKUP($A76,'Season 9'!AF$4:CH$104,47,0),"0"),
IFERROR(VLOOKUP($A76,'Season 10'!AF$4:CH$104,47,0),"0"),IFERROR(VLOOKUP($A76,'Season 11'!AF$4:CH$104,47,0),"0"),
IFERROR(VLOOKUP($A76,'Season 12'!AF$4:CH$104,47,0),"0"),IFERROR(VLOOKUP($A76,'Season 13'!AF$4:CH$104,47,0),"0"),
IFERROR(VLOOKUP($A76,'Season 14'!AF$4:CH$104,47,0),"0"),IFERROR(VLOOKUP($A76,'Season 15'!AF$4:CH$104,47,0),"0"),)</f>
        <v>0</v>
      </c>
      <c r="AV76" s="692">
        <f>SUM(IFERROR(VLOOKUP($A76,'Season 3'!AF$4:CH$104,48,0),"0"),
IFERROR(VLOOKUP($A76,'Season 4'!AF$4:CH$104,48,0),"0"),IFERROR(VLOOKUP($A76,'Season 5'!AF$4:CH$104,48,0),"0"),
IFERROR(VLOOKUP($A76,'Season 6'!AF$4:CH$104,48,0),"0"),IFERROR(VLOOKUP($A76,'Season 7'!AF$4:CH$104,48,0),"0"),
IFERROR(VLOOKUP($A76,'Season 8'!AF$4:CH$104,48,0),"0"),IFERROR(VLOOKUP($A76,'Season 9'!AF$4:CH$104,48,0),"0"),
IFERROR(VLOOKUP($A76,'Season 10'!AF$4:CH$104,48,0),"0"),IFERROR(VLOOKUP($A76,'Season 11'!AF$4:CH$104,48,0),"0"),
IFERROR(VLOOKUP($A76,'Season 12'!AF$4:CH$104,48,0),"0"),IFERROR(VLOOKUP($A76,'Season 13'!AF$4:CH$104,48,0),"0"),
IFERROR(VLOOKUP($A76,'Season 14'!AF$4:CH$104,48,0),"0"),IFERROR(VLOOKUP($A76,'Season 15'!AF$4:CH$104,48,0),"0"),)</f>
        <v>0</v>
      </c>
      <c r="AW76" s="1023">
        <f>SUM(IFERROR(VLOOKUP($A76,'Season 3'!AF$4:CH$104,49,0),"0"),
IFERROR(VLOOKUP($A76,'Season 4'!AF$4:CH$104,49,0),"0"),IFERROR(VLOOKUP($A76,'Season 5'!AF$4:CH$104,49,0),"0"),
IFERROR(VLOOKUP($A76,'Season 6'!AF$4:CH$104,49,0),"0"),IFERROR(VLOOKUP($A76,'Season 7'!AF$4:CH$104,49,0),"0"),
IFERROR(VLOOKUP($A76,'Season 8'!AF$4:CH$104,49,0),"0"),IFERROR(VLOOKUP($A76,'Season 9'!AF$4:CH$104,49,0),"0"),
IFERROR(VLOOKUP($A76,'Season 10'!AF$4:CH$104,49,0),"0"),IFERROR(VLOOKUP($A76,'Season 11'!AF$4:CH$104,49,0),"0"),
IFERROR(VLOOKUP($A76,'Season 12'!AF$4:CH$104,49,0),"0"),IFERROR(VLOOKUP($A76,'Season 13'!AF$4:CH$104,49,0),"0"),
IFERROR(VLOOKUP($A76,'Season 14'!AF$4:CH$104,49,0),"0"),IFERROR(VLOOKUP($A76,'Season 15'!AF$4:CH$104,49,0),"0"),)</f>
        <v>0</v>
      </c>
      <c r="AX76" s="26">
        <f>SUM(IFERROR(VLOOKUP($A76,'Season 3'!AF$4:CH$104,50,0),"0"),
IFERROR(VLOOKUP($A76,'Season 4'!AF$4:CH$104,50,0),"0"),IFERROR(VLOOKUP($A76,'Season 5'!AF$4:CH$104,50,0),"0"),
IFERROR(VLOOKUP($A76,'Season 6'!AF$4:CH$104,50,0),"0"),IFERROR(VLOOKUP($A76,'Season 7'!AF$4:CH$104,50,0),"0"),
IFERROR(VLOOKUP($A76,'Season 8'!AF$4:CH$104,50,0),"0"),IFERROR(VLOOKUP($A76,'Season 9'!AF$4:CH$104,50,0),"0"),
IFERROR(VLOOKUP($A76,'Season 10'!AF$4:CH$104,50,0),"0"),IFERROR(VLOOKUP($A76,'Season 11'!AF$4:CH$104,50,0),"0"),
IFERROR(VLOOKUP($A76,'Season 12'!AF$4:CH$104,50,0),"0"),IFERROR(VLOOKUP($A76,'Season 13'!AF$4:CH$104,50,0),"0"),
IFERROR(VLOOKUP($A76,'Season 14'!AF$4:CH$104,50,0),"0"),IFERROR(VLOOKUP($A76,'Season 15'!AF$4:CH$104,50,0),"0"),)</f>
        <v>0</v>
      </c>
      <c r="AY76" s="699">
        <f>SUM(IFERROR(VLOOKUP($A76,'Season 3'!AF$4:CH$104,51,0),"0"),
IFERROR(VLOOKUP($A76,'Season 4'!AF$4:CH$104,51,0),"0"),IFERROR(VLOOKUP($A76,'Season 5'!AF$4:CH$104,51,0),"0"),
IFERROR(VLOOKUP($A76,'Season 6'!AF$4:CH$104,51,0),"0"),IFERROR(VLOOKUP($A76,'Season 7'!AF$4:CH$104,51,0),"0"),
IFERROR(VLOOKUP($A76,'Season 8'!AF$4:CH$104,51,0),"0"),IFERROR(VLOOKUP($A76,'Season 9'!AF$4:CH$104,51,0),"0"),
IFERROR(VLOOKUP($A76,'Season 10'!AF$4:CH$104,51,0),"0"),IFERROR(VLOOKUP($A76,'Season 11'!AF$4:CH$104,51,0),"0"),
IFERROR(VLOOKUP($A76,'Season 12'!AF$4:CH$104,51,0),"0"),IFERROR(VLOOKUP($A76,'Season 13'!AF$4:CH$104,51,0),"0"),
IFERROR(VLOOKUP($A76,'Season 14'!AF$4:CH$104,51,0),"0"),IFERROR(VLOOKUP($A76,'Season 15'!AF$4:CH$104,51,0),"0"),)</f>
        <v>0</v>
      </c>
      <c r="AZ76" s="700">
        <f>SUM(IFERROR(VLOOKUP($A76,'Season 1'!AF$4:CC$104,32,0),"0"),IFERROR(VLOOKUP($A76,'Season 2'!AF$4:CC$104,37,0),"0"),)</f>
        <v>0</v>
      </c>
      <c r="BA76" s="692">
        <f>SUM(IFERROR(VLOOKUP($A76,'Season 1'!AF$4:CC$104,33,0),"0"),IFERROR(VLOOKUP($A76,'Season 2'!AF$4:CC$104,38,0),"0"),)</f>
        <v>0</v>
      </c>
      <c r="BB76" s="1023">
        <f>SUM(IFERROR(VLOOKUP($A76,'Season 1'!AF$4:CC$104,34,0),"0"),IFERROR(VLOOKUP($A76,'Season 2'!AF$4:CC$104,39,0),"0"),)</f>
        <v>0</v>
      </c>
      <c r="BC76" s="26">
        <f>SUM(IFERROR(VLOOKUP($A76,'Season 1'!AF$4:CC$104,35,0),"0"),IFERROR(VLOOKUP($A76,'Season 2'!AF$4:CC$104,40,0),"0"),)</f>
        <v>0</v>
      </c>
      <c r="BD76" s="699">
        <f>SUM(IFERROR(VLOOKUP($A76,'Season 1'!AF$4:CC$104,36,0),"0"),IFERROR(VLOOKUP($A76,'Season 2'!AF$4:CC$104,41,0),"0"),)</f>
        <v>0</v>
      </c>
      <c r="BE76" s="1111">
        <f>SUM(IFERROR(VLOOKUP($A76,'Season 1'!AF$4:CC$104,37,0),"0"),
IFERROR(VLOOKUP($A76,'Season 2'!AF$4:CC$104,47,0),"0"),IFERROR(VLOOKUP($A76,'Season 3'!AF$4:CH$104,52,0),"0"),
IFERROR(VLOOKUP($A76,'Season 4'!AF$4:CH$104,52,0),"0"),IFERROR(VLOOKUP($A76,'Season 5'!AF$4:CH$104,52,0),"0"),
IFERROR(VLOOKUP($A76,'Season 6'!AF$4:CH$104,52,0),"0"),IFERROR(VLOOKUP($A76,'Season 7'!AF$4:CH$104,52,0),"0"),
IFERROR(VLOOKUP($A76,'Season 8'!AF$4:CH$104,52,0),"0"),IFERROR(VLOOKUP($A76,'Season 9'!AF$4:CH$104,52,0),"0"),
IFERROR(VLOOKUP($A76,'Season 10'!AF$4:CH$104,52,0),"0"),IFERROR(VLOOKUP($A76,'Season 11'!AF$4:CH$104,52,0),"0"),
IFERROR(VLOOKUP($A76,'Season 12'!AF$4:CH$104,52,0),"0"),IFERROR(VLOOKUP($A76,'Season 13'!AF$4:CH$104,52,0),"0"),
IFERROR(VLOOKUP($A76,'Season 14'!AF$4:CH$104,52,0),"0"),IFERROR(VLOOKUP($A76,'Season 15'!AF$4:CH$104,52,0),"0"),)</f>
        <v>0</v>
      </c>
      <c r="BF76" s="1112">
        <f>SUM(IFERROR(VLOOKUP($A76,'Season 1'!AF$4:CC$104,38,0),"0"),
IFERROR(VLOOKUP($A76,'Season 2'!AF$4:CC$104,48,0),"0"),IFERROR(VLOOKUP($A76,'Season 3'!AF$4:CH$104,53,0),"0"),
IFERROR(VLOOKUP($A76,'Season 4'!AF$4:CH$104,53,0),"0"),IFERROR(VLOOKUP($A76,'Season 5'!AF$4:CH$104,53,0),"0"),
IFERROR(VLOOKUP($A76,'Season 6'!AF$4:CH$104,53,0),"0"),IFERROR(VLOOKUP($A76,'Season 7'!AF$4:CH$104,53,0),"0"),
IFERROR(VLOOKUP($A76,'Season 8'!AF$4:CH$104,53,0),"0"),IFERROR(VLOOKUP($A76,'Season 9'!AF$4:CH$104,53,0),"0"),
IFERROR(VLOOKUP($A76,'Season 10'!AF$4:CH$104,53,0),"0"),IFERROR(VLOOKUP($A76,'Season 11'!AF$4:CH$104,53,0),"0"),
IFERROR(VLOOKUP($A76,'Season 12'!AF$4:CH$104,53,0),"0"),IFERROR(VLOOKUP($A76,'Season 13'!AF$4:CH$104,53,0),"0"),
IFERROR(VLOOKUP($A76,'Season 14'!AF$4:CH$104,53,0),"0"),IFERROR(VLOOKUP($A76,'Season 15'!AF$4:CH$104,53,0),"0"),)</f>
        <v>0</v>
      </c>
      <c r="BG76" s="1061" t="e">
        <f t="shared" si="4"/>
        <v>#DIV/0!</v>
      </c>
      <c r="BI76" s="1100"/>
      <c r="BJ76" s="1100"/>
      <c r="BK76" s="1100"/>
      <c r="BL76" s="1100"/>
      <c r="BM76" s="1100"/>
      <c r="BN76" s="1100"/>
      <c r="BO76" s="334"/>
      <c r="BP76" s="334"/>
      <c r="BQ76" s="334"/>
      <c r="BR76" s="334"/>
      <c r="BS76" s="15">
        <f>IFERROR(VLOOKUP($A76,'Season 1'!$AF$4:$CH$104,39,0),"0")</f>
        <v>0</v>
      </c>
      <c r="BT76" s="15">
        <f>IFERROR(VLOOKUP($A76,'Season 1'!$AF$4:$CH$104,40,0),"0")</f>
        <v>0</v>
      </c>
      <c r="BU76" s="15">
        <f>IFERROR(VLOOKUP($A76,'Season 2'!$AF$4:$CH$104,49,0),"0")</f>
        <v>0</v>
      </c>
      <c r="BV76" s="15">
        <f>IFERROR(VLOOKUP($A76,'Season 2'!$AF$4:$CH$104,50,0),"0")</f>
        <v>0</v>
      </c>
      <c r="BW76" s="15">
        <f>IFERROR(VLOOKUP($A76,'Season 3'!$AF$4:$CH$104,54,0),"0")</f>
        <v>0</v>
      </c>
      <c r="BX76" s="15">
        <f>IFERROR(VLOOKUP($A76,'Season 3'!$AF$4:$CH$104,55,0),"0")</f>
        <v>0</v>
      </c>
      <c r="BY76" s="15" t="str">
        <f>IFERROR(VLOOKUP($A76,'Season 4'!$AF$4:$CH$104,54,0),"0")</f>
        <v>0</v>
      </c>
      <c r="BZ76" s="15" t="str">
        <f>IFERROR(VLOOKUP($A76,'Season 4'!$AF$4:$CH$104,55,0),"0")</f>
        <v>0</v>
      </c>
      <c r="CA76" s="15" t="str">
        <f>IFERROR(VLOOKUP($A76,'Season 5'!$AF$4:$CH$104,54,0),"0")</f>
        <v>0</v>
      </c>
      <c r="CB76" s="15" t="str">
        <f>IFERROR(VLOOKUP($A76,'Season 5'!$AF$4:$CH$104,55,0),"0")</f>
        <v>0</v>
      </c>
      <c r="CC76" s="15" t="str">
        <f>IFERROR(VLOOKUP($A76,'Season 6'!$AF$4:$CH$104,54,0),"0")</f>
        <v>0</v>
      </c>
      <c r="CD76" s="15" t="str">
        <f>IFERROR(VLOOKUP($A76,'Season 6'!$AF$4:$CH$104,55,0),"0")</f>
        <v>0</v>
      </c>
      <c r="CE76" s="15" t="str">
        <f>IFERROR(VLOOKUP($A76,'Season 7'!$AF$4:$CH$104,54,0),"0")</f>
        <v>0</v>
      </c>
      <c r="CF76" s="15" t="str">
        <f>IFERROR(VLOOKUP($A76,'Season 7'!$AF$4:$CH$104,55,0),"0")</f>
        <v>0</v>
      </c>
      <c r="CG76" s="15" t="str">
        <f>IFERROR(VLOOKUP($A76,'Season 8'!$AF$4:$CH$104,54,0),"0")</f>
        <v>0</v>
      </c>
      <c r="CH76" s="15" t="str">
        <f>IFERROR(VLOOKUP($A76,'Season 8'!$AF$4:$CH$104,55,0),"0")</f>
        <v>0</v>
      </c>
      <c r="CI76" s="15" t="str">
        <f>IFERROR(VLOOKUP($A76,'Season 9'!$AF$4:$CH$104,54,0),"0")</f>
        <v>0</v>
      </c>
      <c r="CJ76" s="15" t="str">
        <f>IFERROR(VLOOKUP($A76,'Season 9'!$AF$4:$CH$104,55,0),"0")</f>
        <v>0</v>
      </c>
      <c r="CK76" s="15" t="str">
        <f>IFERROR(VLOOKUP($A76,'Season 10'!$AF$4:$CH$104,54,0),"0")</f>
        <v>0</v>
      </c>
      <c r="CL76" s="15" t="str">
        <f>IFERROR(VLOOKUP($A76,'Season 10'!$AF$4:$CH$104,55,0),"0")</f>
        <v>0</v>
      </c>
      <c r="CM76" s="15" t="str">
        <f>IFERROR(VLOOKUP($A76,'Season 11'!$AF$4:$CH$104,54,0),"0")</f>
        <v>0</v>
      </c>
      <c r="CN76" s="15" t="str">
        <f>IFERROR(VLOOKUP($A76,'Season 11'!$AF$4:$CH$104,55,0),"0")</f>
        <v>0</v>
      </c>
      <c r="CO76" s="15" t="str">
        <f>IFERROR(VLOOKUP($A76,'Season 12'!$AF$4:$CH$104,54,0),"0")</f>
        <v>0</v>
      </c>
      <c r="CP76" s="15" t="str">
        <f>IFERROR(VLOOKUP($A76,'Season 12'!$AF$4:$CH$104,55,0),"0")</f>
        <v>0</v>
      </c>
      <c r="CQ76" s="15" t="str">
        <f>IFERROR(VLOOKUP($A76,'Season 13'!$AF$4:$CH$104,54,0),"0")</f>
        <v>0</v>
      </c>
      <c r="CR76" s="15" t="str">
        <f>IFERROR(VLOOKUP($A76,'Season 13'!$AF$4:$CH$104,55,0),"0")</f>
        <v>0</v>
      </c>
      <c r="CS76" s="15" t="str">
        <f>IFERROR(VLOOKUP($A76,'Season 14'!$AF$4:$CH$104,54,0),"0")</f>
        <v>0</v>
      </c>
      <c r="CT76" s="15" t="str">
        <f>IFERROR(VLOOKUP($A76,'Season 14'!$AF$4:$CH$104,55,0),"0")</f>
        <v>0</v>
      </c>
      <c r="CU76" s="15" t="str">
        <f>IFERROR(VLOOKUP($A76,'Season 15'!$AF$4:$CH$104,54,0),"0")</f>
        <v>0</v>
      </c>
      <c r="CV76" s="15" t="str">
        <f>IFERROR(VLOOKUP($A76,'Season 15'!$AF$4:$CH$104,55,0),"0")</f>
        <v>0</v>
      </c>
    </row>
    <row r="77" spans="1:100" x14ac:dyDescent="0.25">
      <c r="A77" s="2" t="s">
        <v>140</v>
      </c>
      <c r="B77" s="1021">
        <f>IFERROR(VLOOKUP('Data Totals'!A77,'Season 1'!AF$4:CC$104,2,FALSE),IFERROR(VLOOKUP('Data Totals'!A77,'Season 2'!AF$4:CC$104,2,FALSE),IFERROR(VLOOKUP('Data Totals'!A77,'Season 3'!AF$4:CC$104,2,FALSE),IFERROR(VLOOKUP('Data Totals'!A77,'Season 4'!AF$4:CC$104,2,FALSE),IFERROR(VLOOKUP('Data Totals'!A77,'Season 5'!AF$4:CC$104,2,FALSE),IFERROR(VLOOKUP('Data Totals'!A77,'Season 6'!AF$4:CC$104,2,FALSE),IFERROR(VLOOKUP('Data Totals'!A77,'Season 7'!AF$4:CC$104,2,FALSE),IFERROR(VLOOKUP('Data Totals'!A77,'Season 8'!AF$4:CC$104,2,FALSE),IFERROR(VLOOKUP('Data Totals'!A77,'Season 9'!AF$4:CC$104,2,FALSE),IFERROR(VLOOKUP('Data Totals'!A77,'Season 10'!AF$4:CC$104,2,FALSE),IFERROR(VLOOKUP('Data Totals'!A77,'Season 11'!AF$4:CC$104,2,FALSE),IFERROR(VLOOKUP('Data Totals'!A77,'Season 12'!AF$4:CC$104,2,FALSE),IFERROR(VLOOKUP('Data Totals'!A77,'Season 13'!AF$4:CC$104,2,FALSE),IFERROR(VLOOKUP('Data Totals'!A77,'Season 14'!AF$4:CC$104,2,FALSE),IFERROR(VLOOKUP('Data Totals'!A77,'Season 15'!AF$4:CC$104,2,FALSE),"N/A")))))))))))))))</f>
        <v>0</v>
      </c>
      <c r="C77" s="1022">
        <f>IFERROR(VLOOKUP('Data Totals'!A77,'Season 1'!AF$4:CC$104,3,FALSE),IFERROR(VLOOKUP('Data Totals'!A77,'Season 2'!AF$4:CC$104,3,FALSE),IFERROR(VLOOKUP('Data Totals'!A77,'Season 3'!AF$4:CC$104,3,FALSE),IFERROR(VLOOKUP('Data Totals'!A77,'Season 4'!AF$4:CC$104,3,FALSE),IFERROR(VLOOKUP('Data Totals'!A77,'Season 5'!AF$4:CC$104,3,FALSE),IFERROR(VLOOKUP('Data Totals'!A77,'Season 6'!AF$4:CC$104,3,FALSE),IFERROR(VLOOKUP('Data Totals'!A77,'Season 7'!AF$4:CC$104,3,FALSE),IFERROR(VLOOKUP('Data Totals'!A77,'Season 8'!AF$4:CC$104,3,FALSE),IFERROR(VLOOKUP('Data Totals'!A77,'Season 9'!AF$4:CC$104,3,FALSE),IFERROR(VLOOKUP('Data Totals'!A77,'Season 10'!AF$4:CC$104,3,FALSE),IFERROR(VLOOKUP('Data Totals'!A77,'Season 11'!AF$4:CC$104,3,FALSE),IFERROR(VLOOKUP('Data Totals'!A77,'Season 12'!AF$4:CC$104,3,FALSE),IFERROR(VLOOKUP('Data Totals'!A77,'Season 13'!AF$4:CC$104,3,FALSE),IFERROR(VLOOKUP('Data Totals'!A77,'Season 14'!AF$4:CC$104,3,FALSE),IFERROR(VLOOKUP('Data Totals'!A77,'Season 15'!AF$4:CC$104,3,FALSE),"N/A")))))))))))))))</f>
        <v>0</v>
      </c>
      <c r="D77" s="1022">
        <f>IFERROR(VLOOKUP('Data Totals'!A77,'Season 1'!AF$4:CC$104,4,FALSE),IFERROR(VLOOKUP('Data Totals'!A77,'Season 2'!AF$4:CC$104,4,FALSE),IFERROR(VLOOKUP('Data Totals'!A77,'Season 3'!AF$4:CC$104,4,FALSE),IFERROR(VLOOKUP('Data Totals'!A77,'Season 4'!AF$4:CC$104,4,FALSE),IFERROR(VLOOKUP('Data Totals'!A77,'Season 5'!AF$4:CC$104,4,FALSE),IFERROR(VLOOKUP('Data Totals'!A77,'Season 6'!AF$4:CC$104,4,FALSE),IFERROR(VLOOKUP('Data Totals'!A77,'Season 7'!AF$4:CC$104,4,FALSE),IFERROR(VLOOKUP('Data Totals'!A77,'Season 8'!AF$4:CC$104,4,FALSE),IFERROR(VLOOKUP('Data Totals'!A77,'Season 9'!AF$4:CC$104,4,FALSE),IFERROR(VLOOKUP('Data Totals'!A77,'Season 10'!AF$4:CC$104,4,FALSE),IFERROR(VLOOKUP('Data Totals'!A77,'Season 11'!AF$4:CC$104,4,FALSE),IFERROR(VLOOKUP('Data Totals'!A77,'Season 12'!AF$4:CC$104,4,FALSE),IFERROR(VLOOKUP('Data Totals'!A77,'Season 13'!AF$4:CC$104,4,FALSE),IFERROR(VLOOKUP('Data Totals'!A77,'Season 14'!AF$4:CC$104,4,FALSE),IFERROR(VLOOKUP('Data Totals'!A77,'Season 15'!AF$4:CC$104,4,FALSE),"N/A")))))))))))))))</f>
        <v>0</v>
      </c>
      <c r="E77" s="1022">
        <f t="shared" si="2"/>
        <v>0</v>
      </c>
      <c r="F77" s="692">
        <f>SUM(IFERROR(VLOOKUP(A77,BI$3:BN$152,2,0),"0"),IFERROR(VLOOKUP(A77,'Season 1'!AF$4:CC$104,6,0),"0"),
IFERROR(VLOOKUP(A77,'Season 2'!AF$4:CC$104,6,0),"0"),IFERROR(VLOOKUP(A77,'Season 3'!AF$4:CC$104,6,0),"0"),
IFERROR(VLOOKUP(A77,'Season 4'!AF$4:CC$104,6,0),"0"),IFERROR(VLOOKUP(A77,'Season 5'!AF$4:CC$104,6,0),"0"),
IFERROR(VLOOKUP(A77,'Season 6'!AF$4:CC$104,6,0),"0"),IFERROR(VLOOKUP(A77,'Season 7'!AF$4:CC$104,6,0),"0"),
IFERROR(VLOOKUP(A77,'Season 8'!AF$4:CC$104,6,0),"0"),IFERROR(VLOOKUP(A77,'Season 9'!AF$4:CC$104,6,0),"0"),
IFERROR(VLOOKUP(A77,'Season 10'!AF$4:CC$104,6,0),"0"),IFERROR(VLOOKUP(A77,'Season 11'!AF$4:CC$104,6,0),"0"),
IFERROR(VLOOKUP(A77,'Season 12'!AF$4:CC$104,6,0),"0"),IFERROR(VLOOKUP(A77,'Season 13'!AF$4:CC$104,6,0),"0"),
IFERROR(VLOOKUP(A77,'Season 14'!AF$4:CC$104,6,0),"0"),IFERROR(VLOOKUP(A77,'Season 15'!AF$4:CC$104,6,0),"0"),)</f>
        <v>0</v>
      </c>
      <c r="G77" s="692">
        <f>SUM(IFERROR(VLOOKUP(A77,'Season 1'!AF$4:CC$104,7,0),"0"),
IFERROR(VLOOKUP(A77,'Season 2'!AF$4:CC$104,7,0),"0"),IFERROR(VLOOKUP(A77,'Season 3'!AF$4:CC$104,7,0),"0"),
IFERROR(VLOOKUP(A77,'Season 4'!AF$4:CC$104,7,0),"0"),IFERROR(VLOOKUP(A77,'Season 5'!AF$4:CC$104,7,0),"0"),
IFERROR(VLOOKUP(A77,'Season 6'!AF$4:CC$104,7,0),"0"),IFERROR(VLOOKUP(A77,'Season 7'!AF$4:CC$104,7,0),"0"),
IFERROR(VLOOKUP(A77,'Season 8'!AF$4:CC$104,7,0),"0"),IFERROR(VLOOKUP(A77,'Season 9'!AF$4:CC$104,7,0),"0"),
IFERROR(VLOOKUP(A77,'Season 10'!AF$4:CC$104,7,0),"0"),IFERROR(VLOOKUP(A77,'Season 11'!AF$4:CC$104,7,0),"0"),
IFERROR(VLOOKUP(A77,'Season 12'!AF$4:CC$104,7,0),"0"),IFERROR(VLOOKUP(A77,'Season 13'!AF$4:CC$104,7,0),"0"),
IFERROR(VLOOKUP(A77,'Season 14'!AF$4:CC$104,7,0),"0"),IFERROR(VLOOKUP(A77,'Season 15'!AF$4:CC$104,7,0),"0"),)</f>
        <v>0</v>
      </c>
      <c r="H77" s="556">
        <f>SUM(IFERROR(VLOOKUP(A77,'Season 1'!AF$4:CC$104,8,0),"0"),
IFERROR(VLOOKUP(A77,'Season 2'!AF$4:CC$104,8,0),"0"),IFERROR(VLOOKUP(A77,'Season 3'!AF$4:CC$104,8,0),"0"),
IFERROR(VLOOKUP(A77,'Season 4'!AF$4:CC$104,8,0),"0"),IFERROR(VLOOKUP(A77,'Season 5'!AF$4:CC$104,8,0),"0"),
IFERROR(VLOOKUP(A77,'Season 6'!AF$4:CC$104,8,0),"0"),IFERROR(VLOOKUP(A77,'Season 7'!AF$4:CC$104,8,0),"0"),
IFERROR(VLOOKUP(A77,'Season 8'!AF$4:CC$104,8,0),"0"),IFERROR(VLOOKUP(A77,'Season 9'!AF$4:CC$104,8,0),"0"),
IFERROR(VLOOKUP(A77,'Season 10'!AF$4:CC$104,8,0),"0"),IFERROR(VLOOKUP(A77,'Season 11'!AF$4:CC$104,8,0),"0"),
IFERROR(VLOOKUP(A77,'Season 12'!AF$4:CC$104,8,0),"0"),IFERROR(VLOOKUP(A77,'Season 13'!AF$4:CC$104,8,0),"0"),
IFERROR(VLOOKUP(A77,'Season 14'!AF$4:CC$104,8,0),"0"),IFERROR(VLOOKUP(A77,'Season 15'!AF$4:CC$104,8,0),"0"),)</f>
        <v>0</v>
      </c>
      <c r="I77" s="1023">
        <f>SUM(IFERROR(VLOOKUP(A77,'Season 1'!AF$4:CC$104,9,0),"0"),
IFERROR(VLOOKUP(A77,'Season 2'!AF$4:CC$104,9,0),"0"),IFERROR(VLOOKUP(A77,'Season 3'!AF$4:CC$104,9,0),"0"),
IFERROR(VLOOKUP(A77,'Season 4'!AF$4:CC$104,9,0),"0"),IFERROR(VLOOKUP(A77,'Season 5'!AF$4:CC$104,9,0),"0"),
IFERROR(VLOOKUP(A77,'Season 6'!AF$4:CC$104,9,0),"0"),IFERROR(VLOOKUP(A77,'Season 7'!AF$4:CC$104,9,0),"0"),
IFERROR(VLOOKUP(A77,'Season 8'!AF$4:CC$104,9,0),"0"),IFERROR(VLOOKUP(A77,'Season 9'!AF$4:CC$104,9,0),"0"),
IFERROR(VLOOKUP(A77,'Season 10'!AF$4:CC$104,9,0),"0"),IFERROR(VLOOKUP(A77,'Season 11'!AF$4:CC$104,9,0),"0"),
IFERROR(VLOOKUP(A77,'Season 12'!AF$4:CC$104,9,0),"0"),IFERROR(VLOOKUP(A77,'Season 13'!AF$4:CC$104,9,0),"0"),
IFERROR(VLOOKUP(A77,'Season 14'!AF$4:CC$104,9,0),"0"),IFERROR(VLOOKUP(A77,'Season 15'!AF$4:CC$104,9,0),"0"),)</f>
        <v>0</v>
      </c>
      <c r="J77" s="26">
        <f>SUM(IFERROR(VLOOKUP(A77,BI$3:BN$152,3,0),"0"),IFERROR(VLOOKUP(A77,'Season 1'!AF$4:CC$104,10,0),"0"),
IFERROR(VLOOKUP(A77,'Season 2'!AF$4:CC$104,10,0),"0"),IFERROR(VLOOKUP(A77,'Season 3'!AF$4:CC$104,10,0),"0"),
IFERROR(VLOOKUP(A77,'Season 4'!AF$4:CC$104,10,0),"0"),IFERROR(VLOOKUP(A77,'Season 5'!AF$4:CC$104,10,0),"0"),
IFERROR(VLOOKUP(A77,'Season 6'!AF$4:CC$104,10,0),"0"),IFERROR(VLOOKUP(A77,'Season 7'!AF$4:CC$104,10,0),"0"),
IFERROR(VLOOKUP(A77,'Season 8'!AF$4:CC$104,10,0),"0"),IFERROR(VLOOKUP(A77,'Season 9'!AF$4:CC$104,10,0),"0"),
IFERROR(VLOOKUP(A77,'Season 10'!AF$4:CC$104,10,0),"0"),IFERROR(VLOOKUP(A77,'Season 11'!AF$4:CC$104,10,0),"0"),
IFERROR(VLOOKUP(A77,'Season 12'!AF$4:CC$104,10,0),"0"),IFERROR(VLOOKUP(A77,'Season 13'!AF$4:CC$104,10,0),"0"),
IFERROR(VLOOKUP(A77,'Season 14'!AF$4:CC$104,10,0),"0"),IFERROR(VLOOKUP(A77,'Season 15'!AF$4:CC$104,10,0),"0"),)</f>
        <v>0</v>
      </c>
      <c r="K77" s="699">
        <f>SUM(IFERROR(VLOOKUP(A77,BI$3:BN$152,4,0),"0"),IFERROR(VLOOKUP(A77,'Season 1'!AF$4:CC$104,11,0),"0"),
IFERROR(VLOOKUP(A77,'Season 2'!AF$4:CC$104,11,0),"0"),IFERROR(VLOOKUP(A77,'Season 3'!AF$4:CC$104,11,0),"0"),
IFERROR(VLOOKUP(A77,'Season 4'!AF$4:CC$104,11,0),"0"),IFERROR(VLOOKUP(A77,'Season 5'!AF$4:CC$104,11,0),"0"),
IFERROR(VLOOKUP(A77,'Season 6'!AF$4:CC$104,11,0),"0"),IFERROR(VLOOKUP(A77,'Season 7'!AF$4:CC$104,11,0),"0"),
IFERROR(VLOOKUP(A77,'Season 8'!AF$4:CC$104,11,0),"0"),IFERROR(VLOOKUP(A77,'Season 9'!AF$4:CC$104,11,0),"0"),
IFERROR(VLOOKUP(A77,'Season 10'!AF$4:CC$104,11,0),"0"),IFERROR(VLOOKUP(A77,'Season 11'!AF$4:CC$104,11,0),"0"),
IFERROR(VLOOKUP(A77,'Season 12'!AF$4:CC$104,11,0),"0"),IFERROR(VLOOKUP(A77,'Season 13'!AF$4:CC$104,11,0),"0"),
IFERROR(VLOOKUP(A77,'Season 14'!AF$4:CC$104,11,0),"0"),IFERROR(VLOOKUP(A77,'Season 15'!AF$4:CC$104,11,0),"0"),)</f>
        <v>0</v>
      </c>
      <c r="L77" s="700">
        <f>SUM(IFERROR(VLOOKUP($A77,'Season 1'!AF$4:CC$104,12,0),"0"),
IFERROR(VLOOKUP($A77,'Season 2'!AF$4:CC$104,12,0),"0"),IFERROR(VLOOKUP($A77,'Season 3'!AF$4:CC$104,12,0),"0"),
IFERROR(VLOOKUP($A77,'Season 4'!AF$4:CC$104,12,0),"0"),IFERROR(VLOOKUP($A77,'Season 5'!AF$4:CC$104,12,0),"0"),
IFERROR(VLOOKUP($A77,'Season 6'!AF$4:CC$104,12,0),"0"),IFERROR(VLOOKUP($A77,'Season 7'!AF$4:CC$104,12,0),"0"),
IFERROR(VLOOKUP($A77,'Season 8'!AF$4:CC$104,12,0),"0"),IFERROR(VLOOKUP($A77,'Season 9'!AF$4:CC$104,12,0),"0"),
IFERROR(VLOOKUP($A77,'Season 10'!AF$4:CC$104,12,0),"0"),IFERROR(VLOOKUP($A77,'Season 11'!AF$4:CC$104,12,0),"0"),
IFERROR(VLOOKUP($A77,'Season 12'!AF$4:CC$104,12,0),"0"),IFERROR(VLOOKUP($A77,'Season 13'!AF$4:CC$104,12,0),"0"),
IFERROR(VLOOKUP($A77,'Season 14'!AF$4:CC$104,12,0),"0"),IFERROR(VLOOKUP($A77,'Season 15'!AF$4:CC$104,12,0),"0"),)</f>
        <v>0</v>
      </c>
      <c r="M77" s="692">
        <f>SUM(IFERROR(VLOOKUP($A77,'Season 1'!AF$4:CC$104,13,0),"0"),
IFERROR(VLOOKUP($A77,'Season 2'!AF$4:CC$104,13,0),"0"),IFERROR(VLOOKUP($A77,'Season 3'!AF$4:CC$104,13,0),"0"),
IFERROR(VLOOKUP($A77,'Season 4'!AF$4:CC$104,13,0),"0"),IFERROR(VLOOKUP($A77,'Season 5'!AF$4:CC$104,13,0),"0"),
IFERROR(VLOOKUP($A77,'Season 6'!AF$4:CC$104,13,0),"0"),IFERROR(VLOOKUP($A77,'Season 7'!AF$4:CC$104,13,0),"0"),
IFERROR(VLOOKUP($A77,'Season 8'!AF$4:CC$104,13,0),"0"),IFERROR(VLOOKUP($A77,'Season 9'!AF$4:CC$104,13,0),"0"),
IFERROR(VLOOKUP($A77,'Season 10'!AF$4:CC$104,13,0),"0"),IFERROR(VLOOKUP($A77,'Season 11'!AF$4:CC$104,13,0),"0"),
IFERROR(VLOOKUP($A77,'Season 12'!AF$4:CC$104,13,0),"0"),IFERROR(VLOOKUP($A77,'Season 13'!AF$4:CC$104,13,0),"0"),
IFERROR(VLOOKUP($A77,'Season 14'!AF$4:CC$104,13,0),"0"),IFERROR(VLOOKUP($A77,'Season 15'!AF$4:CC$104,13,0),"0"),)</f>
        <v>0</v>
      </c>
      <c r="N77" s="1023">
        <f>SUM(IFERROR(VLOOKUP($A77,'Season 1'!AF$4:CC$104,14,0),"0"),
IFERROR(VLOOKUP($A77,'Season 2'!AF$4:CC$104,14,0),"0"),IFERROR(VLOOKUP($A77,'Season 3'!AF$4:CC$104,14,0),"0"),
IFERROR(VLOOKUP($A77,'Season 4'!AF$4:CC$104,14,0),"0"),IFERROR(VLOOKUP($A77,'Season 5'!AF$4:CC$104,14,0),"0"),
IFERROR(VLOOKUP($A77,'Season 6'!AF$4:CC$104,14,0),"0"),IFERROR(VLOOKUP($A77,'Season 7'!AF$4:CC$104,14,0),"0"),
IFERROR(VLOOKUP($A77,'Season 8'!AF$4:CC$104,14,0),"0"),IFERROR(VLOOKUP($A77,'Season 9'!AF$4:CC$104,14,0),"0"),
IFERROR(VLOOKUP($A77,'Season 10'!AF$4:CC$104,14,0),"0"),IFERROR(VLOOKUP($A77,'Season 11'!AF$4:CC$104,14,0),"0"),
IFERROR(VLOOKUP($A77,'Season 12'!AF$4:CC$104,14,0),"0"),IFERROR(VLOOKUP($A77,'Season 13'!AF$4:CC$104,14,0),"0"),
IFERROR(VLOOKUP($A77,'Season 14'!AF$4:CC$104,14,0),"0"),IFERROR(VLOOKUP($A77,'Season 15'!AF$4:CC$104,14,0),"0"),)</f>
        <v>0</v>
      </c>
      <c r="O77" s="26">
        <f>SUM(IFERROR(VLOOKUP($A77,'Season 1'!AF$4:CC$104,15,0),"0"),
IFERROR(VLOOKUP($A77,'Season 2'!AF$4:CC$104,15,0),"0"),IFERROR(VLOOKUP($A77,'Season 3'!AF$4:CC$104,15,0),"0"),
IFERROR(VLOOKUP($A77,'Season 4'!AF$4:CC$104,15,0),"0"),IFERROR(VLOOKUP($A77,'Season 5'!AF$4:CC$104,15,0),"0"),
IFERROR(VLOOKUP($A77,'Season 6'!AF$4:CC$104,15,0),"0"),IFERROR(VLOOKUP($A77,'Season 7'!AF$4:CC$104,15,0),"0"),
IFERROR(VLOOKUP($A77,'Season 8'!AF$4:CC$104,15,0),"0"),IFERROR(VLOOKUP($A77,'Season 9'!AF$4:CC$104,15,0),"0"),
IFERROR(VLOOKUP($A77,'Season 10'!AF$4:CC$104,15,0),"0"),IFERROR(VLOOKUP($A77,'Season 11'!AF$4:CC$104,15,0),"0"),
IFERROR(VLOOKUP($A77,'Season 12'!AF$4:CC$104,15,0),"0"),IFERROR(VLOOKUP($A77,'Season 13'!AF$4:CC$104,15,0),"0"),
IFERROR(VLOOKUP($A77,'Season 14'!AF$4:CC$104,15,0),"0"),IFERROR(VLOOKUP($A77,'Season 15'!AF$4:CC$104,15,0),"0"),)</f>
        <v>0</v>
      </c>
      <c r="P77" s="699">
        <f>SUM(IFERROR(VLOOKUP($A77,'Season 1'!AF$4:CC$104,16,0),"0"),
IFERROR(VLOOKUP($A77,'Season 2'!AF$4:CC$104,16,0),"0"),IFERROR(VLOOKUP($A77,'Season 3'!AF$4:CC$104,16,0),"0"),
IFERROR(VLOOKUP($A77,'Season 4'!AF$4:CC$104,16,0),"0"),IFERROR(VLOOKUP($A77,'Season 5'!AF$4:CC$104,16,0),"0"),
IFERROR(VLOOKUP($A77,'Season 6'!AF$4:CC$104,16,0),"0"),IFERROR(VLOOKUP($A77,'Season 7'!AF$4:CC$104,16,0),"0"),
IFERROR(VLOOKUP($A77,'Season 8'!AF$4:CC$104,16,0),"0"),IFERROR(VLOOKUP($A77,'Season 9'!AF$4:CC$104,16,0),"0"),
IFERROR(VLOOKUP($A77,'Season 10'!AF$4:CC$104,16,0),"0"),IFERROR(VLOOKUP($A77,'Season 11'!AF$4:CC$104,16,0),"0"),
IFERROR(VLOOKUP($A77,'Season 12'!AF$4:CC$104,16,0),"0"),IFERROR(VLOOKUP($A77,'Season 13'!AF$4:CC$104,16,0),"0"),
IFERROR(VLOOKUP($A77,'Season 14'!AF$4:CC$104,16,0),"0"),IFERROR(VLOOKUP($A77,'Season 15'!AF$4:CC$104,16,0),"0"),)</f>
        <v>0</v>
      </c>
      <c r="Q77" s="700">
        <f>SUM(IFERROR(VLOOKUP($A77,'Season 1'!AF$4:CC$104,17,0),"0"),
IFERROR(VLOOKUP($A77,'Season 2'!AF$4:CC$104,17,0),"0"),IFERROR(VLOOKUP($A77,'Season 3'!AF$4:CC$104,17,0),"0"),
IFERROR(VLOOKUP($A77,'Season 4'!AF$4:CC$104,17,0),"0"),IFERROR(VLOOKUP($A77,'Season 5'!AF$4:CC$104,17,0),"0"),
IFERROR(VLOOKUP($A77,'Season 6'!AF$4:CC$104,17,0),"0"),IFERROR(VLOOKUP($A77,'Season 7'!AF$4:CC$104,17,0),"0"),
IFERROR(VLOOKUP($A77,'Season 8'!AF$4:CC$104,17,0),"0"),IFERROR(VLOOKUP($A77,'Season 9'!AF$4:CC$104,17,0),"0"),
IFERROR(VLOOKUP($A77,'Season 10'!AF$4:CC$104,17,0),"0"),IFERROR(VLOOKUP($A77,'Season 11'!AF$4:CC$104,17,0),"0"),
IFERROR(VLOOKUP($A77,'Season 12'!AF$4:CC$104,17,0),"0"),IFERROR(VLOOKUP($A77,'Season 13'!AF$4:CC$104,17,0),"0"),
IFERROR(VLOOKUP($A77,'Season 14'!AF$4:CC$104,17,0),"0"),IFERROR(VLOOKUP($A77,'Season 15'!AF$4:CC$104,17,0),"0"),)</f>
        <v>0</v>
      </c>
      <c r="R77" s="692">
        <f>SUM(IFERROR(VLOOKUP($A77,'Season 1'!AF$4:CC$104,18,0),"0"),
IFERROR(VLOOKUP($A77,'Season 2'!AF$4:CC$104,18,0),"0"),IFERROR(VLOOKUP($A77,'Season 3'!AF$4:CC$104,18,0),"0"),
IFERROR(VLOOKUP($A77,'Season 4'!AF$4:CC$104,18,0),"0"),IFERROR(VLOOKUP($A77,'Season 5'!AF$4:CC$104,18,0),"0"),
IFERROR(VLOOKUP($A77,'Season 6'!AF$4:CC$104,18,0),"0"),IFERROR(VLOOKUP($A77,'Season 7'!AF$4:CC$104,18,0),"0"),
IFERROR(VLOOKUP($A77,'Season 8'!AF$4:CC$104,18,0),"0"),IFERROR(VLOOKUP($A77,'Season 9'!AF$4:CC$104,18,0),"0"),
IFERROR(VLOOKUP($A77,'Season 10'!AF$4:CC$104,18,0),"0"),IFERROR(VLOOKUP($A77,'Season 11'!AF$4:CC$104,18,0),"0"),
IFERROR(VLOOKUP($A77,'Season 12'!AF$4:CC$104,18,0),"0"),IFERROR(VLOOKUP($A77,'Season 13'!AF$4:CC$104,18,0),"0"),
IFERROR(VLOOKUP($A77,'Season 14'!AF$4:CC$104,18,0),"0"),IFERROR(VLOOKUP($A77,'Season 15'!AF$4:CC$104,18,0),"0"),)</f>
        <v>0</v>
      </c>
      <c r="S77" s="1023">
        <f>SUM(IFERROR(VLOOKUP($A77,'Season 1'!AF$4:CC$104,19,0),"0"),
IFERROR(VLOOKUP($A77,'Season 2'!AF$4:CC$104,19,0),"0"),IFERROR(VLOOKUP($A77,'Season 3'!AF$4:CC$104,19,0),"0"),
IFERROR(VLOOKUP($A77,'Season 4'!AF$4:CC$104,19,0),"0"),IFERROR(VLOOKUP($A77,'Season 5'!AF$4:CC$104,19,0),"0"),
IFERROR(VLOOKUP($A77,'Season 6'!AF$4:CC$104,19,0),"0"),IFERROR(VLOOKUP($A77,'Season 7'!AF$4:CC$104,19,0),"0"),
IFERROR(VLOOKUP($A77,'Season 8'!AF$4:CC$104,19,0),"0"),IFERROR(VLOOKUP($A77,'Season 9'!AF$4:CC$104,19,0),"0"),
IFERROR(VLOOKUP($A77,'Season 10'!AF$4:CC$104,19,0),"0"),IFERROR(VLOOKUP($A77,'Season 11'!AF$4:CC$104,19,0),"0"),
IFERROR(VLOOKUP($A77,'Season 12'!AF$4:CC$104,19,0),"0"),IFERROR(VLOOKUP($A77,'Season 13'!AF$4:CC$104,19,0),"0"),
IFERROR(VLOOKUP($A77,'Season 14'!AF$4:CC$104,19,0),"0"),IFERROR(VLOOKUP($A77,'Season 15'!AF$4:CC$104,19,0),"0"),)</f>
        <v>0</v>
      </c>
      <c r="T77" s="26">
        <f>SUM(IFERROR(VLOOKUP($A77,'Season 1'!AF$4:CC$104,20,0),"0"),
IFERROR(VLOOKUP($A77,'Season 2'!AF$4:CC$104,20,0),"0"),IFERROR(VLOOKUP($A77,'Season 3'!AF$4:CC$104,20,0),"0"),
IFERROR(VLOOKUP($A77,'Season 4'!AF$4:CC$104,20,0),"0"),IFERROR(VLOOKUP($A77,'Season 5'!AF$4:CC$104,20,0),"0"),
IFERROR(VLOOKUP($A77,'Season 6'!AF$4:CC$104,20,0),"0"),IFERROR(VLOOKUP($A77,'Season 7'!AF$4:CC$104,20,0),"0"),
IFERROR(VLOOKUP($A77,'Season 8'!AF$4:CC$104,20,0),"0"),IFERROR(VLOOKUP($A77,'Season 9'!AF$4:CC$104,20,0),"0"),
IFERROR(VLOOKUP($A77,'Season 10'!AF$4:CC$104,20,0),"0"),IFERROR(VLOOKUP($A77,'Season 11'!AF$4:CC$104,20,0),"0"),
IFERROR(VLOOKUP($A77,'Season 12'!AF$4:CC$104,20,0),"0"),IFERROR(VLOOKUP($A77,'Season 13'!AF$4:CC$104,20,0),"0"),
IFERROR(VLOOKUP($A77,'Season 14'!AF$4:CC$104,20,0),"0"),IFERROR(VLOOKUP($A77,'Season 15'!AF$4:CC$104,20,0),"0"),)</f>
        <v>0</v>
      </c>
      <c r="U77" s="699">
        <f>SUM(IFERROR(VLOOKUP($A77,'Season 1'!AF$4:CC$104,21,0),"0"),
IFERROR(VLOOKUP($A77,'Season 2'!AF$4:CC$104,21,0),"0"),IFERROR(VLOOKUP($A77,'Season 3'!AF$4:CC$104,21,0),"0"),
IFERROR(VLOOKUP($A77,'Season 4'!AF$4:CC$104,21,0),"0"),IFERROR(VLOOKUP($A77,'Season 5'!AF$4:CC$104,21,0),"0"),
IFERROR(VLOOKUP($A77,'Season 6'!AF$4:CC$104,21,0),"0"),IFERROR(VLOOKUP($A77,'Season 7'!AF$4:CC$104,21,0),"0"),
IFERROR(VLOOKUP($A77,'Season 8'!AF$4:CC$104,21,0),"0"),IFERROR(VLOOKUP($A77,'Season 9'!AF$4:CC$104,21,0),"0"),
IFERROR(VLOOKUP($A77,'Season 10'!AF$4:CC$104,21,0),"0"),IFERROR(VLOOKUP($A77,'Season 11'!AF$4:CC$104,21,0),"0"),
IFERROR(VLOOKUP($A77,'Season 12'!AF$4:CC$104,21,0),"0"),IFERROR(VLOOKUP($A77,'Season 13'!AF$4:CC$104,21,0),"0"),
IFERROR(VLOOKUP($A77,'Season 14'!AF$4:CC$104,21,0),"0"),IFERROR(VLOOKUP($A77,'Season 15'!AF$4:CC$104,21,0),"0"),)</f>
        <v>0</v>
      </c>
      <c r="V77" s="700">
        <f>SUM(IFERROR(VLOOKUP($A77,'Season 1'!AF$4:CC$104,22,0),"0"),
IFERROR(VLOOKUP($A77,'Season 2'!AF$4:CC$104,22,0),"0"),IFERROR(VLOOKUP($A77,'Season 3'!AF$4:CC$104,22,0),"0"),
IFERROR(VLOOKUP($A77,'Season 4'!AF$4:CC$104,22,0),"0"),IFERROR(VLOOKUP($A77,'Season 5'!AF$4:CC$104,22,0),"0"),
IFERROR(VLOOKUP($A77,'Season 6'!AF$4:CC$104,22,0),"0"),IFERROR(VLOOKUP($A77,'Season 7'!AF$4:CC$104,22,0),"0"),
IFERROR(VLOOKUP($A77,'Season 8'!AF$4:CC$104,22,0),"0"),IFERROR(VLOOKUP($A77,'Season 9'!AF$4:CC$104,22,0),"0"),
IFERROR(VLOOKUP($A77,'Season 10'!AF$4:CC$104,22,0),"0"),IFERROR(VLOOKUP($A77,'Season 11'!AF$4:CC$104,22,0),"0"),
IFERROR(VLOOKUP($A77,'Season 12'!AF$4:CC$104,22,0),"0"),IFERROR(VLOOKUP($A77,'Season 13'!AF$4:CC$104,22,0),"0"),
IFERROR(VLOOKUP($A77,'Season 14'!AF$4:CC$104,22,0),"0"),IFERROR(VLOOKUP($A77,'Season 15'!AF$4:CC$104,22,0),"0"),)</f>
        <v>0</v>
      </c>
      <c r="W77" s="692">
        <f>SUM(IFERROR(VLOOKUP($A77,'Season 1'!AF$4:CC$104,23,0),"0"),
IFERROR(VLOOKUP($A77,'Season 2'!AF$4:CC$104,23,0),"0"),IFERROR(VLOOKUP($A77,'Season 3'!AF$4:CC$104,23,0),"0"),
IFERROR(VLOOKUP($A77,'Season 4'!AF$4:CC$104,23,0),"0"),IFERROR(VLOOKUP($A77,'Season 5'!AF$4:CC$104,23,0),"0"),
IFERROR(VLOOKUP($A77,'Season 6'!AF$4:CC$104,23,0),"0"),IFERROR(VLOOKUP($A77,'Season 7'!AF$4:CC$104,23,0),"0"),
IFERROR(VLOOKUP($A77,'Season 8'!AF$4:CC$104,23,0),"0"),IFERROR(VLOOKUP($A77,'Season 9'!AF$4:CC$104,23,0),"0"),
IFERROR(VLOOKUP($A77,'Season 10'!AF$4:CC$104,23,0),"0"),IFERROR(VLOOKUP($A77,'Season 11'!AF$4:CC$104,23,0),"0"),
IFERROR(VLOOKUP($A77,'Season 12'!AF$4:CC$104,23,0),"0"),IFERROR(VLOOKUP($A77,'Season 13'!AF$4:CC$104,23,0),"0"),
IFERROR(VLOOKUP($A77,'Season 14'!AF$4:CC$104,23,0),"0"),IFERROR(VLOOKUP($A77,'Season 15'!AF$4:CC$104,23,0),"0"),)</f>
        <v>0</v>
      </c>
      <c r="X77" s="1023">
        <f>SUM(IFERROR(VLOOKUP($A77,'Season 1'!AF$4:CC$104,24,0),"0"),
IFERROR(VLOOKUP($A77,'Season 2'!AF$4:CC$104,24,0),"0"),IFERROR(VLOOKUP($A77,'Season 3'!AF$4:CC$104,24,0),"0"),
IFERROR(VLOOKUP($A77,'Season 4'!AF$4:CC$104,24,0),"0"),IFERROR(VLOOKUP($A77,'Season 5'!AF$4:CC$104,24,0),"0"),
IFERROR(VLOOKUP($A77,'Season 6'!AF$4:CC$104,24,0),"0"),IFERROR(VLOOKUP($A77,'Season 7'!AF$4:CC$104,24,0),"0"),
IFERROR(VLOOKUP($A77,'Season 8'!AF$4:CC$104,24,0),"0"),IFERROR(VLOOKUP($A77,'Season 9'!AF$4:CC$104,24,0),"0"),
IFERROR(VLOOKUP($A77,'Season 10'!AF$4:CC$104,24,0),"0"),IFERROR(VLOOKUP($A77,'Season 11'!AF$4:CC$104,24,0),"0"),
IFERROR(VLOOKUP($A77,'Season 12'!AF$4:CC$104,24,0),"0"),IFERROR(VLOOKUP($A77,'Season 13'!AF$4:CC$104,24,0),"0"),
IFERROR(VLOOKUP($A77,'Season 14'!AF$4:CC$104,24,0),"0"),IFERROR(VLOOKUP($A77,'Season 15'!AF$4:CC$104,24,0),"0"),)</f>
        <v>0</v>
      </c>
      <c r="Y77" s="26">
        <f>SUM(IFERROR(VLOOKUP($A77,'Season 1'!AF$4:CC$104,25,0),"0"),
IFERROR(VLOOKUP($A77,'Season 2'!AF$4:CC$104,25,0),"0"),IFERROR(VLOOKUP($A77,'Season 3'!AF$4:CC$104,25,0),"0"),
IFERROR(VLOOKUP($A77,'Season 4'!AF$4:CC$104,25,0),"0"),IFERROR(VLOOKUP($A77,'Season 5'!AF$4:CC$104,25,0),"0"),
IFERROR(VLOOKUP($A77,'Season 6'!AF$4:CC$104,25,0),"0"),IFERROR(VLOOKUP($A77,'Season 7'!AF$4:CC$104,25,0),"0"),
IFERROR(VLOOKUP($A77,'Season 8'!AF$4:CC$104,25,0),"0"),IFERROR(VLOOKUP($A77,'Season 9'!AF$4:CC$104,25,0),"0"),
IFERROR(VLOOKUP($A77,'Season 10'!AF$4:CC$104,25,0),"0"),IFERROR(VLOOKUP($A77,'Season 11'!AF$4:CC$104,25,0),"0"),
IFERROR(VLOOKUP($A77,'Season 12'!AF$4:CC$104,25,0),"0"),IFERROR(VLOOKUP($A77,'Season 13'!AF$4:CC$104,25,0),"0"),
IFERROR(VLOOKUP($A77,'Season 14'!AF$4:CC$104,25,0),"0"),IFERROR(VLOOKUP($A77,'Season 15'!AF$4:CC$104,25,0),"0"),)</f>
        <v>0</v>
      </c>
      <c r="Z77" s="699">
        <f>SUM(IFERROR(VLOOKUP($A77,'Season 1'!AF$4:CC$104,26,0),"0"),
IFERROR(VLOOKUP($A77,'Season 2'!AF$4:CC$104,26,0),"0"),IFERROR(VLOOKUP($A77,'Season 3'!AF$4:CC$104,26,0),"0"),
IFERROR(VLOOKUP($A77,'Season 4'!AF$4:CC$104,26,0),"0"),IFERROR(VLOOKUP($A77,'Season 5'!AF$4:CC$104,26,0),"0"),
IFERROR(VLOOKUP($A77,'Season 6'!AF$4:CC$104,26,0),"0"),IFERROR(VLOOKUP($A77,'Season 7'!AF$4:CC$104,26,0),"0"),
IFERROR(VLOOKUP($A77,'Season 8'!AF$4:CC$104,26,0),"0"),IFERROR(VLOOKUP($A77,'Season 9'!AF$4:CC$104,26,0),"0"),
IFERROR(VLOOKUP($A77,'Season 10'!AF$4:CC$104,26,0),"0"),IFERROR(VLOOKUP($A77,'Season 11'!AF$4:CC$104,26,0),"0"),
IFERROR(VLOOKUP($A77,'Season 12'!AF$4:CC$104,26,0),"0"),IFERROR(VLOOKUP($A77,'Season 13'!AF$4:CC$104,26,0),"0"),
IFERROR(VLOOKUP($A77,'Season 14'!AF$4:CC$104,26,0),"0"),IFERROR(VLOOKUP($A77,'Season 15'!AF$4:CC$104,26,0),"0"),)</f>
        <v>0</v>
      </c>
      <c r="AA77" s="700">
        <f>SUM(IFERROR(VLOOKUP($A77,'Season 1'!AF$4:CC$104,27,0),"0"),
IFERROR(VLOOKUP($A77,'Season 2'!AF$4:CC$104,27,0),"0"),IFERROR(VLOOKUP($A77,'Season 3'!AF$4:CC$104,27,0),"0"),
IFERROR(VLOOKUP($A77,'Season 4'!AF$4:CC$104,27,0),"0"),IFERROR(VLOOKUP($A77,'Season 5'!AF$4:CC$104,27,0),"0"),
IFERROR(VLOOKUP($A77,'Season 6'!AF$4:CC$104,27,0),"0"),IFERROR(VLOOKUP($A77,'Season 7'!AF$4:CC$104,27,0),"0"),
IFERROR(VLOOKUP($A77,'Season 8'!AF$4:CC$104,27,0),"0"),IFERROR(VLOOKUP($A77,'Season 9'!AF$4:CC$104,27,0),"0"),
IFERROR(VLOOKUP($A77,'Season 10'!AF$4:CC$104,27,0),"0"),IFERROR(VLOOKUP($A77,'Season 11'!AF$4:CC$104,27,0),"0"),
IFERROR(VLOOKUP($A77,'Season 12'!AF$4:CC$104,27,0),"0"),IFERROR(VLOOKUP($A77,'Season 13'!AF$4:CC$104,27,0),"0"),
IFERROR(VLOOKUP($A77,'Season 14'!AF$4:CC$104,27,0),"0"),IFERROR(VLOOKUP($A77,'Season 15'!AF$4:CC$104,27,0),"0"),)</f>
        <v>0</v>
      </c>
      <c r="AB77" s="692">
        <f>SUM(IFERROR(VLOOKUP($A77,'Season 1'!AF$4:CC$104,28,0),"0"),
IFERROR(VLOOKUP($A77,'Season 2'!AF$4:CC$104,28,0),"0"),IFERROR(VLOOKUP($A77,'Season 3'!AF$4:CC$104,28,0),"0"),
IFERROR(VLOOKUP($A77,'Season 4'!AF$4:CC$104,28,0),"0"),IFERROR(VLOOKUP($A77,'Season 5'!AF$4:CC$104,28,0),"0"),
IFERROR(VLOOKUP($A77,'Season 6'!AF$4:CC$104,28,0),"0"),IFERROR(VLOOKUP($A77,'Season 7'!AF$4:CC$104,28,0),"0"),
IFERROR(VLOOKUP($A77,'Season 8'!AF$4:CC$104,28,0),"0"),IFERROR(VLOOKUP($A77,'Season 9'!AF$4:CC$104,28,0),"0"),
IFERROR(VLOOKUP($A77,'Season 10'!AF$4:CC$104,28,0),"0"),IFERROR(VLOOKUP($A77,'Season 11'!AF$4:CC$104,28,0),"0"),
IFERROR(VLOOKUP($A77,'Season 12'!AF$4:CC$104,28,0),"0"),IFERROR(VLOOKUP($A77,'Season 13'!AF$4:CC$104,28,0),"0"),
IFERROR(VLOOKUP($A77,'Season 14'!AF$4:CC$104,28,0),"0"),IFERROR(VLOOKUP($A77,'Season 15'!AF$4:CC$104,28,0),"0"),)</f>
        <v>0</v>
      </c>
      <c r="AC77" s="1023">
        <f>SUM(IFERROR(VLOOKUP($A77,'Season 1'!AF$4:CC$104,29,0),"0"),
IFERROR(VLOOKUP($A77,'Season 2'!AF$4:CC$104,29,0),"0"),IFERROR(VLOOKUP($A77,'Season 3'!AF$4:CC$104,29,0),"0"),
IFERROR(VLOOKUP($A77,'Season 4'!AF$4:CC$104,29,0),"0"),IFERROR(VLOOKUP($A77,'Season 5'!AF$4:CC$104,29,0),"0"),
IFERROR(VLOOKUP($A77,'Season 6'!AF$4:CC$104,29,0),"0"),IFERROR(VLOOKUP($A77,'Season 7'!AF$4:CC$104,29,0),"0"),
IFERROR(VLOOKUP($A77,'Season 8'!AF$4:CC$104,29,0),"0"),IFERROR(VLOOKUP($A77,'Season 9'!AF$4:CC$104,29,0),"0"),
IFERROR(VLOOKUP($A77,'Season 10'!AF$4:CC$104,29,0),"0"),IFERROR(VLOOKUP($A77,'Season 11'!AF$4:CC$104,29,0),"0"),
IFERROR(VLOOKUP($A77,'Season 12'!AF$4:CC$104,29,0),"0"),IFERROR(VLOOKUP($A77,'Season 13'!AF$4:CC$104,29,0),"0"),
IFERROR(VLOOKUP($A77,'Season 14'!AF$4:CC$104,29,0),"0"),IFERROR(VLOOKUP($A77,'Season 15'!AF$4:CC$104,29,0),"0"),)</f>
        <v>0</v>
      </c>
      <c r="AD77" s="26">
        <f>SUM(IFERROR(VLOOKUP($A77,'Season 1'!AF$4:CC$104,30,0),"0"),
IFERROR(VLOOKUP($A77,'Season 2'!AF$4:CC$104,30,0),"0"),IFERROR(VLOOKUP($A77,'Season 3'!AF$4:CC$104,30,0),"0"),
IFERROR(VLOOKUP($A77,'Season 4'!AF$4:CC$104,30,0),"0"),IFERROR(VLOOKUP($A77,'Season 5'!AF$4:CC$104,30,0),"0"),
IFERROR(VLOOKUP($A77,'Season 6'!AF$4:CC$104,30,0),"0"),IFERROR(VLOOKUP($A77,'Season 7'!AF$4:CC$104,30,0),"0"),
IFERROR(VLOOKUP($A77,'Season 8'!AF$4:CC$104,30,0),"0"),IFERROR(VLOOKUP($A77,'Season 9'!AF$4:CC$104,30,0),"0"),
IFERROR(VLOOKUP($A77,'Season 10'!AF$4:CC$104,30,0),"0"),IFERROR(VLOOKUP($A77,'Season 11'!AF$4:CC$104,30,0),"0"),
IFERROR(VLOOKUP($A77,'Season 12'!AF$4:CC$104,30,0),"0"),IFERROR(VLOOKUP($A77,'Season 13'!AF$4:CC$104,30,0),"0"),
IFERROR(VLOOKUP($A77,'Season 14'!AF$4:CC$104,30,0),"0"),IFERROR(VLOOKUP($A77,'Season 15'!AF$4:CC$104,30,0),"0"),)</f>
        <v>0</v>
      </c>
      <c r="AE77" s="699">
        <f>SUM(IFERROR(VLOOKUP($A77,'Season 1'!AF$4:CC$104,31,0),"0"),
IFERROR(VLOOKUP($A77,'Season 2'!AF$4:CC$104,31,0),"0"),IFERROR(VLOOKUP($A77,'Season 3'!AF$4:CC$104,31,0),"0"),
IFERROR(VLOOKUP($A77,'Season 4'!AF$4:CC$104,31,0),"0"),IFERROR(VLOOKUP($A77,'Season 5'!AF$4:CC$104,31,0),"0"),
IFERROR(VLOOKUP($A77,'Season 6'!AF$4:CC$104,31,0),"0"),IFERROR(VLOOKUP($A77,'Season 7'!AF$4:CC$104,31,0),"0"),
IFERROR(VLOOKUP($A77,'Season 8'!AF$4:CC$104,31,0),"0"),IFERROR(VLOOKUP($A77,'Season 9'!AF$4:CC$104,31,0),"0"),
IFERROR(VLOOKUP($A77,'Season 10'!AF$4:CC$104,31,0),"0"),IFERROR(VLOOKUP($A77,'Season 11'!AF$4:CC$104,31,0),"0"),
IFERROR(VLOOKUP($A77,'Season 12'!AF$4:CC$104,31,0),"0"),IFERROR(VLOOKUP($A77,'Season 13'!AF$4:CC$104,31,0),"0"),
IFERROR(VLOOKUP($A77,'Season 14'!AF$4:CC$104,31,0),"0"),IFERROR(VLOOKUP($A77,'Season 15'!AF$4:CC$104,31,0),"0"),)</f>
        <v>0</v>
      </c>
      <c r="AF77" s="700">
        <f>SUM(IFERROR(VLOOKUP($A77,'Season 3'!AF$4:CC$104,32,0),"0"),
IFERROR(VLOOKUP($A77,'Season 4'!AF$4:CC$104,32,0),"0"),IFERROR(VLOOKUP($A77,'Season 5'!AF$4:CC$104,32,0),"0"),
IFERROR(VLOOKUP($A77,'Season 6'!AF$4:CC$104,32,0),"0"),IFERROR(VLOOKUP($A77,'Season 7'!AF$4:CC$104,32,0),"0"),
IFERROR(VLOOKUP($A77,'Season 8'!AF$4:CC$104,32,0),"0"),IFERROR(VLOOKUP($A77,'Season 9'!AF$4:CC$104,32,0),"0"),
IFERROR(VLOOKUP($A77,'Season 10'!AF$4:CC$104,32,0),"0"),IFERROR(VLOOKUP($A77,'Season 11'!AF$4:CC$104,32,0),"0"),
IFERROR(VLOOKUP($A77,'Season 12'!AF$4:CC$104,32,0),"0"),IFERROR(VLOOKUP($A77,'Season 13'!AF$4:CC$104,32,0),"0"),
IFERROR(VLOOKUP($A77,'Season 14'!AF$4:CC$104,32,0),"0"),IFERROR(VLOOKUP($A77,'Season 15'!AF$4:CC$104,32,0),"0"),)</f>
        <v>0</v>
      </c>
      <c r="AG77" s="692">
        <f>SUM(IFERROR(VLOOKUP($A77,'Season 3'!AF$4:CC$104,33,0),"0"),
IFERROR(VLOOKUP($A77,'Season 4'!AF$4:CC$104,33,0),"0"),IFERROR(VLOOKUP($A77,'Season 5'!AF$4:CC$104,33,0),"0"),
IFERROR(VLOOKUP($A77,'Season 6'!AF$4:CC$104,33,0),"0"),IFERROR(VLOOKUP($A77,'Season 7'!AF$4:CC$104,33,0),"0"),
IFERROR(VLOOKUP($A77,'Season 8'!AF$4:CC$104,33,0),"0"),IFERROR(VLOOKUP($A77,'Season 9'!AF$4:CC$104,33,0),"0"),
IFERROR(VLOOKUP($A77,'Season 10'!AF$4:CC$104,33,0),"0"),IFERROR(VLOOKUP($A77,'Season 11'!AF$4:CC$104,33,0),"0"),
IFERROR(VLOOKUP($A77,'Season 12'!AF$4:CC$104,33,0),"0"),IFERROR(VLOOKUP($A77,'Season 13'!AF$4:CC$104,33,0),"0"),
IFERROR(VLOOKUP($A77,'Season 14'!AF$4:CC$104,33,0),"0"),IFERROR(VLOOKUP($A77,'Season 15'!AF$4:CC$104,33,0),"0"),)</f>
        <v>0</v>
      </c>
      <c r="AH77" s="1023">
        <f>SUM(IFERROR(VLOOKUP($A77,'Season 3'!AF$4:CC$104,34,0),"0"),
IFERROR(VLOOKUP($A77,'Season 4'!AF$4:CC$104,34,0),"0"),IFERROR(VLOOKUP($A77,'Season 5'!AF$4:CC$104,34,0),"0"),
IFERROR(VLOOKUP($A77,'Season 6'!AF$4:CC$104,34,0),"0"),IFERROR(VLOOKUP($A77,'Season 7'!AF$4:CC$104,34,0),"0"),
IFERROR(VLOOKUP($A77,'Season 8'!AF$4:CC$104,34,0),"0"),IFERROR(VLOOKUP($A77,'Season 9'!AF$4:CC$104,34,0),"0"),
IFERROR(VLOOKUP($A77,'Season 10'!AF$4:CC$104,34,0),"0"),IFERROR(VLOOKUP($A77,'Season 11'!AF$4:CC$104,34,0),"0"),
IFERROR(VLOOKUP($A77,'Season 12'!AF$4:CC$104,34,0),"0"),IFERROR(VLOOKUP($A77,'Season 13'!AF$4:CC$104,34,0),"0"),
IFERROR(VLOOKUP($A77,'Season 14'!AF$4:CC$104,34,0),"0"),IFERROR(VLOOKUP($A77,'Season 15'!AF$4:CC$104,34,0),"0"),)</f>
        <v>0</v>
      </c>
      <c r="AI77" s="26">
        <f>SUM(IFERROR(VLOOKUP($A77,'Season 3'!AF$4:CC$104,35,0),"0"),
IFERROR(VLOOKUP($A77,'Season 4'!AF$4:CC$104,35,0),"0"),IFERROR(VLOOKUP($A77,'Season 5'!AF$4:CC$104,35,0),"0"),
IFERROR(VLOOKUP($A77,'Season 6'!AF$4:CC$104,35,0),"0"),IFERROR(VLOOKUP($A77,'Season 7'!AF$4:CC$104,35,0),"0"),
IFERROR(VLOOKUP($A77,'Season 8'!AF$4:CC$104,35,0),"0"),IFERROR(VLOOKUP($A77,'Season 9'!AF$4:CC$104,35,0),"0"),
IFERROR(VLOOKUP($A77,'Season 10'!AF$4:CC$104,35,0),"0"),IFERROR(VLOOKUP($A77,'Season 11'!AF$4:CC$104,35,0),"0"),
IFERROR(VLOOKUP($A77,'Season 12'!AF$4:CC$104,35,0),"0"),IFERROR(VLOOKUP($A77,'Season 13'!AF$4:CC$104,35,0),"0"),
IFERROR(VLOOKUP($A77,'Season 14'!AF$4:CC$104,35,0),"0"),IFERROR(VLOOKUP($A77,'Season 15'!AF$4:CC$104,35,0),"0"),)</f>
        <v>0</v>
      </c>
      <c r="AJ77" s="699">
        <f>SUM(IFERROR(VLOOKUP($A77,'Season 3'!AF$4:CC$104,36,0),"0"),
IFERROR(VLOOKUP($A77,'Season 4'!AF$4:CC$104,36,0),"0"),IFERROR(VLOOKUP($A77,'Season 5'!AF$4:CC$104,36,0),"0"),
IFERROR(VLOOKUP($A77,'Season 6'!AF$4:CC$104,36,0),"0"),IFERROR(VLOOKUP($A77,'Season 7'!AF$4:CC$104,36,0),"0"),
IFERROR(VLOOKUP($A77,'Season 8'!AF$4:CC$104,36,0),"0"),IFERROR(VLOOKUP($A77,'Season 9'!AF$4:CC$104,36,0),"0"),
IFERROR(VLOOKUP($A77,'Season 10'!AF$4:CC$104,36,0),"0"),IFERROR(VLOOKUP($A77,'Season 11'!AF$4:CC$104,36,0),"0"),
IFERROR(VLOOKUP($A77,'Season 12'!AF$4:CC$104,36,0),"0"),IFERROR(VLOOKUP($A77,'Season 13'!AF$4:CC$104,36,0),"0"),
IFERROR(VLOOKUP($A77,'Season 14'!AF$4:CC$104,36,0),"0"),IFERROR(VLOOKUP($A77,'Season 15'!AF$4:CC$104,36,0),"0"),)</f>
        <v>0</v>
      </c>
      <c r="AK77" s="700">
        <f>SUM(IFERROR(VLOOKUP($A77,'Season 2'!AF$4:CC$104,32,0),"0"),IFERROR(VLOOKUP($A77,'Season 3'!AF$4:CC$104,37,0),"0"),
IFERROR(VLOOKUP($A77,'Season 4'!AF$4:CC$104,37,0),"0"),IFERROR(VLOOKUP($A77,'Season 5'!AF$4:CC$104,37,0),"0"),
IFERROR(VLOOKUP($A77,'Season 6'!AF$4:CC$104,37,0),"0"),IFERROR(VLOOKUP($A77,'Season 7'!AF$4:CC$104,37,0),"0"),
IFERROR(VLOOKUP($A77,'Season 8'!AF$4:CC$104,37,0),"0"),IFERROR(VLOOKUP($A77,'Season 9'!AF$4:CC$104,37,0),"0"),
IFERROR(VLOOKUP($A77,'Season 10'!AF$4:CC$104,37,0),"0"),IFERROR(VLOOKUP($A77,'Season 11'!AF$4:CC$104,37,0),"0"),
IFERROR(VLOOKUP($A77,'Season 12'!AF$4:CC$104,37,0),"0"),IFERROR(VLOOKUP($A77,'Season 13'!AF$4:CC$104,37,0),"0"),
IFERROR(VLOOKUP($A77,'Season 14'!AF$4:CC$104,37,0),"0"),IFERROR(VLOOKUP($A77,'Season 15'!AF$4:CC$104,37,0),"0"),)</f>
        <v>0</v>
      </c>
      <c r="AL77" s="692">
        <f>SUM(IFERROR(VLOOKUP($A77,'Season 2'!AF$4:CC$104,33,0),"0"),IFERROR(VLOOKUP($A77,'Season 3'!AF$4:CC$104,38,0),"0"),
IFERROR(VLOOKUP($A77,'Season 4'!AF$4:CC$104,38,0),"0"),IFERROR(VLOOKUP($A77,'Season 5'!AF$4:CC$104,38,0),"0"),
IFERROR(VLOOKUP($A77,'Season 6'!AF$4:CC$104,38,0),"0"),IFERROR(VLOOKUP($A77,'Season 7'!AF$4:CC$104,38,0),"0"),
IFERROR(VLOOKUP($A77,'Season 8'!AF$4:CC$104,38,0),"0"),IFERROR(VLOOKUP($A77,'Season 9'!AF$4:CC$104,38,0),"0"),
IFERROR(VLOOKUP($A77,'Season 10'!AF$4:CC$104,38,0),"0"),IFERROR(VLOOKUP($A77,'Season 11'!AF$4:CC$104,38,0),"0"),
IFERROR(VLOOKUP($A77,'Season 12'!AF$4:CC$104,38,0),"0"),IFERROR(VLOOKUP($A77,'Season 13'!AF$4:CC$104,38,0),"0"),
IFERROR(VLOOKUP($A77,'Season 14'!AF$4:CC$104,38,0),"0"),IFERROR(VLOOKUP($A77,'Season 15'!AF$4:CC$104,38,0),"0"),)</f>
        <v>0</v>
      </c>
      <c r="AM77" s="1023">
        <f>SUM(IFERROR(VLOOKUP($A77,'Season 2'!AF$4:CC$104,34,0),"0"),IFERROR(VLOOKUP($A77,'Season 3'!AF$4:CC$104,39,0),"0"),
IFERROR(VLOOKUP($A77,'Season 4'!AF$4:CC$104,39,0),"0"),IFERROR(VLOOKUP($A77,'Season 5'!AF$4:CC$104,39,0),"0"),
IFERROR(VLOOKUP($A77,'Season 6'!AF$4:CC$104,39,0),"0"),IFERROR(VLOOKUP($A77,'Season 7'!AF$4:CC$104,39,0),"0"),
IFERROR(VLOOKUP($A77,'Season 8'!AF$4:CC$104,39,0),"0"),IFERROR(VLOOKUP($A77,'Season 9'!AF$4:CC$104,39,0),"0"),
IFERROR(VLOOKUP($A77,'Season 10'!AF$4:CC$104,39,0),"0"),IFERROR(VLOOKUP($A77,'Season 11'!AF$4:CC$104,39,0),"0"),
IFERROR(VLOOKUP($A77,'Season 12'!AF$4:CC$104,39,0),"0"),IFERROR(VLOOKUP($A77,'Season 13'!AF$4:CC$104,39,0),"0"),
IFERROR(VLOOKUP($A77,'Season 14'!AF$4:CC$104,39,0),"0"),IFERROR(VLOOKUP($A77,'Season 15'!AF$4:CC$104,39,0),"0"),)</f>
        <v>0</v>
      </c>
      <c r="AN77" s="26">
        <f>SUM(IFERROR(VLOOKUP($A77,'Season 2'!AF$4:CC$104,35,0),"0"),IFERROR(VLOOKUP($A77,'Season 3'!AF$4:CC$104,40,0),"0"),
IFERROR(VLOOKUP($A77,'Season 4'!AF$4:CC$104,40,0),"0"),IFERROR(VLOOKUP($A77,'Season 5'!AF$4:CC$104,40,0),"0"),
IFERROR(VLOOKUP($A77,'Season 6'!AF$4:CC$104,40,0),"0"),IFERROR(VLOOKUP($A77,'Season 7'!AF$4:CC$104,40,0),"0"),
IFERROR(VLOOKUP($A77,'Season 8'!AF$4:CC$104,40,0),"0"),IFERROR(VLOOKUP($A77,'Season 9'!AF$4:CC$104,40,0),"0"),
IFERROR(VLOOKUP($A77,'Season 10'!AF$4:CC$104,40,0),"0"),IFERROR(VLOOKUP($A77,'Season 11'!AF$4:CC$104,40,0),"0"),
IFERROR(VLOOKUP($A77,'Season 12'!AF$4:CC$104,40,0),"0"),IFERROR(VLOOKUP($A77,'Season 13'!AF$4:CC$104,40,0),"0"),
IFERROR(VLOOKUP($A77,'Season 14'!AF$4:CC$104,40,0),"0"),IFERROR(VLOOKUP($A77,'Season 15'!AF$4:CC$104,40,0),"0"),)</f>
        <v>0</v>
      </c>
      <c r="AO77" s="699">
        <f>SUM(IFERROR(VLOOKUP($A77,'Season 2'!AF$4:CC$104,36,0),"0"),IFERROR(VLOOKUP($A77,'Season 3'!AF$4:CC$104,41,0),"0"),
IFERROR(VLOOKUP($A77,'Season 4'!AF$4:CC$104,41,0),"0"),IFERROR(VLOOKUP($A77,'Season 5'!AF$4:CC$104,41,0),"0"),
IFERROR(VLOOKUP($A77,'Season 6'!AF$4:CC$104,41,0),"0"),IFERROR(VLOOKUP($A77,'Season 7'!AF$4:CC$104,41,0),"0"),
IFERROR(VLOOKUP($A77,'Season 8'!AF$4:CC$104,41,0),"0"),IFERROR(VLOOKUP($A77,'Season 9'!AF$4:CC$104,41,0),"0"),
IFERROR(VLOOKUP($A77,'Season 10'!AF$4:CC$104,41,0),"0"),IFERROR(VLOOKUP($A77,'Season 11'!AF$4:CC$104,41,0),"0"),
IFERROR(VLOOKUP($A77,'Season 12'!AF$4:CC$104,41,0),"0"),IFERROR(VLOOKUP($A77,'Season 13'!AF$4:CC$104,41,0),"0"),
IFERROR(VLOOKUP($A77,'Season 14'!AF$4:CC$104,41,0),"0"),IFERROR(VLOOKUP($A77,'Season 15'!AF$4:CC$104,41,0),"0"),)</f>
        <v>0</v>
      </c>
      <c r="AP77" s="700">
        <f>SUM(IFERROR(VLOOKUP($A77,'Season 2'!AF$4:CC$104,37,0),"0"),IFERROR(VLOOKUP($A77,'Season 3'!AF$4:CC$104,42,0),"0"),
IFERROR(VLOOKUP($A77,'Season 4'!AF$4:CC$104,42,0),"0"),IFERROR(VLOOKUP($A77,'Season 5'!AF$4:CC$104,42,0),"0"),
IFERROR(VLOOKUP($A77,'Season 6'!AF$4:CC$104,42,0),"0"),IFERROR(VLOOKUP($A77,'Season 7'!AF$4:CC$104,42,0),"0"),
IFERROR(VLOOKUP($A77,'Season 8'!AF$4:CC$104,42,0),"0"),IFERROR(VLOOKUP($A77,'Season 9'!AF$4:CC$104,42,0),"0"),
IFERROR(VLOOKUP($A77,'Season 10'!AF$4:CC$104,42,0),"0"),IFERROR(VLOOKUP($A77,'Season 11'!AF$4:CC$104,42,0),"0"),
IFERROR(VLOOKUP($A77,'Season 12'!AF$4:CC$104,42,0),"0"),IFERROR(VLOOKUP($A77,'Season 13'!AF$4:CC$104,42,0),"0"),
IFERROR(VLOOKUP($A77,'Season 14'!AF$4:CC$104,42,0),"0"),IFERROR(VLOOKUP($A77,'Season 15'!AF$4:CC$104,42,0),"0"),)</f>
        <v>0</v>
      </c>
      <c r="AQ77" s="692">
        <f>SUM(IFERROR(VLOOKUP($A77,'Season 2'!AF$4:CC$104,38,0),"0"),IFERROR(VLOOKUP($A77,'Season 3'!AF$4:CC$104,43,0),"0"),
IFERROR(VLOOKUP($A77,'Season 4'!AF$4:CC$104,43,0),"0"),IFERROR(VLOOKUP($A77,'Season 5'!AF$4:CC$104,43,0),"0"),
IFERROR(VLOOKUP($A77,'Season 6'!AF$4:CC$104,43,0),"0"),IFERROR(VLOOKUP($A77,'Season 7'!AF$4:CC$104,43,0),"0"),
IFERROR(VLOOKUP($A77,'Season 8'!AF$4:CC$104,43,0),"0"),IFERROR(VLOOKUP($A77,'Season 9'!AF$4:CC$104,43,0),"0"),
IFERROR(VLOOKUP($A77,'Season 10'!AF$4:CC$104,43,0),"0"),IFERROR(VLOOKUP($A77,'Season 11'!AF$4:CC$104,43,0),"0"),
IFERROR(VLOOKUP($A77,'Season 12'!AF$4:CC$104,43,0),"0"),IFERROR(VLOOKUP($A77,'Season 13'!AF$4:CC$104,43,0),"0"),
IFERROR(VLOOKUP($A77,'Season 14'!AF$4:CC$104,43,0),"0"),IFERROR(VLOOKUP($A77,'Season 15'!AF$4:CC$104,43,0),"0"),)</f>
        <v>0</v>
      </c>
      <c r="AR77" s="1023">
        <f>SUM(IFERROR(VLOOKUP($A77,'Season 2'!AF$4:CC$104,39,0),"0"),IFERROR(VLOOKUP($A77,'Season 3'!AF$4:CC$104,44,0),"0"),
IFERROR(VLOOKUP($A77,'Season 4'!AF$4:CC$104,44,0),"0"),IFERROR(VLOOKUP($A77,'Season 5'!AF$4:CC$104,44,0),"0"),
IFERROR(VLOOKUP($A77,'Season 6'!AF$4:CC$104,44,0),"0"),IFERROR(VLOOKUP($A77,'Season 7'!AF$4:CC$104,44,0),"0"),
IFERROR(VLOOKUP($A77,'Season 8'!AF$4:CC$104,44,0),"0"),IFERROR(VLOOKUP($A77,'Season 9'!AF$4:CC$104,44,0),"0"),
IFERROR(VLOOKUP($A77,'Season 10'!AF$4:CC$104,44,0),"0"),IFERROR(VLOOKUP($A77,'Season 11'!AF$4:CC$104,44,0),"0"),
IFERROR(VLOOKUP($A77,'Season 12'!AF$4:CC$104,44,0),"0"),IFERROR(VLOOKUP($A77,'Season 13'!AF$4:CC$104,44,0),"0"),
IFERROR(VLOOKUP($A77,'Season 14'!AF$4:CC$104,44,0),"0"),IFERROR(VLOOKUP($A77,'Season 15'!AF$4:CC$104,44,0),"0"),)</f>
        <v>0</v>
      </c>
      <c r="AS77" s="26">
        <f>SUM(IFERROR(VLOOKUP($A77,'Season 2'!AF$4:CC$104,40,0),"0"),IFERROR(VLOOKUP($A77,'Season 3'!AF$4:CC$104,45,0),"0"),
IFERROR(VLOOKUP($A77,'Season 4'!AF$4:CC$104,45,0),"0"),IFERROR(VLOOKUP($A77,'Season 5'!AF$4:CC$104,45,0),"0"),
IFERROR(VLOOKUP($A77,'Season 6'!AF$4:CC$104,45,0),"0"),IFERROR(VLOOKUP($A77,'Season 7'!AF$4:CC$104,45,0),"0"),
IFERROR(VLOOKUP($A77,'Season 8'!AF$4:CC$104,45,0),"0"),IFERROR(VLOOKUP($A77,'Season 9'!AF$4:CC$104,45,0),"0"),
IFERROR(VLOOKUP($A77,'Season 10'!AF$4:CC$104,45,0),"0"),IFERROR(VLOOKUP($A77,'Season 11'!AF$4:CC$104,45,0),"0"),
IFERROR(VLOOKUP($A77,'Season 12'!AF$4:CC$104,45,0),"0"),IFERROR(VLOOKUP($A77,'Season 13'!AF$4:CC$104,45,0),"0"),
IFERROR(VLOOKUP($A77,'Season 14'!AF$4:CC$104,45,0),"0"),IFERROR(VLOOKUP($A77,'Season 15'!AF$4:CC$104,45,0),"0"),)</f>
        <v>0</v>
      </c>
      <c r="AT77" s="699">
        <f>SUM(IFERROR(VLOOKUP($A77,'Season 2'!AF$4:CC$104,41,0),"0"),IFERROR(VLOOKUP($A77,'Season 3'!AF$4:CC$104,46,0),"0"),
IFERROR(VLOOKUP($A77,'Season 4'!AF$4:CC$104,46,0),"0"),IFERROR(VLOOKUP($A77,'Season 5'!AF$4:CC$104,46,0),"0"),
IFERROR(VLOOKUP($A77,'Season 6'!AF$4:CC$104,46,0),"0"),IFERROR(VLOOKUP($A77,'Season 7'!AF$4:CC$104,46,0),"0"),
IFERROR(VLOOKUP($A77,'Season 8'!AF$4:CC$104,46,0),"0"),IFERROR(VLOOKUP($A77,'Season 9'!AF$4:CC$104,46,0),"0"),
IFERROR(VLOOKUP($A77,'Season 10'!AF$4:CC$104,46,0),"0"),IFERROR(VLOOKUP($A77,'Season 11'!AF$4:CC$104,46,0),"0"),
IFERROR(VLOOKUP($A77,'Season 12'!AF$4:CC$104,46,0),"0"),IFERROR(VLOOKUP($A77,'Season 13'!AF$4:CC$104,46,0),"0"),
IFERROR(VLOOKUP($A77,'Season 14'!AF$4:CC$104,46,0),"0"),IFERROR(VLOOKUP($A77,'Season 15'!AF$4:CC$104,46,0),"0"),)</f>
        <v>0</v>
      </c>
      <c r="AU77" s="700">
        <f>SUM(IFERROR(VLOOKUP($A77,'Season 3'!AF$4:CH$104,47,0),"0"),
IFERROR(VLOOKUP($A77,'Season 4'!AF$4:CH$104,47,0),"0"),IFERROR(VLOOKUP($A77,'Season 5'!AF$4:CH$104,47,0),"0"),
IFERROR(VLOOKUP($A77,'Season 6'!AF$4:CH$104,47,0),"0"),IFERROR(VLOOKUP($A77,'Season 7'!AF$4:CH$104,47,0),"0"),
IFERROR(VLOOKUP($A77,'Season 8'!AF$4:CH$104,47,0),"0"),IFERROR(VLOOKUP($A77,'Season 9'!AF$4:CH$104,47,0),"0"),
IFERROR(VLOOKUP($A77,'Season 10'!AF$4:CH$104,47,0),"0"),IFERROR(VLOOKUP($A77,'Season 11'!AF$4:CH$104,47,0),"0"),
IFERROR(VLOOKUP($A77,'Season 12'!AF$4:CH$104,47,0),"0"),IFERROR(VLOOKUP($A77,'Season 13'!AF$4:CH$104,47,0),"0"),
IFERROR(VLOOKUP($A77,'Season 14'!AF$4:CH$104,47,0),"0"),IFERROR(VLOOKUP($A77,'Season 15'!AF$4:CH$104,47,0),"0"),)</f>
        <v>0</v>
      </c>
      <c r="AV77" s="692">
        <f>SUM(IFERROR(VLOOKUP($A77,'Season 3'!AF$4:CH$104,48,0),"0"),
IFERROR(VLOOKUP($A77,'Season 4'!AF$4:CH$104,48,0),"0"),IFERROR(VLOOKUP($A77,'Season 5'!AF$4:CH$104,48,0),"0"),
IFERROR(VLOOKUP($A77,'Season 6'!AF$4:CH$104,48,0),"0"),IFERROR(VLOOKUP($A77,'Season 7'!AF$4:CH$104,48,0),"0"),
IFERROR(VLOOKUP($A77,'Season 8'!AF$4:CH$104,48,0),"0"),IFERROR(VLOOKUP($A77,'Season 9'!AF$4:CH$104,48,0),"0"),
IFERROR(VLOOKUP($A77,'Season 10'!AF$4:CH$104,48,0),"0"),IFERROR(VLOOKUP($A77,'Season 11'!AF$4:CH$104,48,0),"0"),
IFERROR(VLOOKUP($A77,'Season 12'!AF$4:CH$104,48,0),"0"),IFERROR(VLOOKUP($A77,'Season 13'!AF$4:CH$104,48,0),"0"),
IFERROR(VLOOKUP($A77,'Season 14'!AF$4:CH$104,48,0),"0"),IFERROR(VLOOKUP($A77,'Season 15'!AF$4:CH$104,48,0),"0"),)</f>
        <v>0</v>
      </c>
      <c r="AW77" s="1023">
        <f>SUM(IFERROR(VLOOKUP($A77,'Season 3'!AF$4:CH$104,49,0),"0"),
IFERROR(VLOOKUP($A77,'Season 4'!AF$4:CH$104,49,0),"0"),IFERROR(VLOOKUP($A77,'Season 5'!AF$4:CH$104,49,0),"0"),
IFERROR(VLOOKUP($A77,'Season 6'!AF$4:CH$104,49,0),"0"),IFERROR(VLOOKUP($A77,'Season 7'!AF$4:CH$104,49,0),"0"),
IFERROR(VLOOKUP($A77,'Season 8'!AF$4:CH$104,49,0),"0"),IFERROR(VLOOKUP($A77,'Season 9'!AF$4:CH$104,49,0),"0"),
IFERROR(VLOOKUP($A77,'Season 10'!AF$4:CH$104,49,0),"0"),IFERROR(VLOOKUP($A77,'Season 11'!AF$4:CH$104,49,0),"0"),
IFERROR(VLOOKUP($A77,'Season 12'!AF$4:CH$104,49,0),"0"),IFERROR(VLOOKUP($A77,'Season 13'!AF$4:CH$104,49,0),"0"),
IFERROR(VLOOKUP($A77,'Season 14'!AF$4:CH$104,49,0),"0"),IFERROR(VLOOKUP($A77,'Season 15'!AF$4:CH$104,49,0),"0"),)</f>
        <v>0</v>
      </c>
      <c r="AX77" s="26">
        <f>SUM(IFERROR(VLOOKUP($A77,'Season 3'!AF$4:CH$104,50,0),"0"),
IFERROR(VLOOKUP($A77,'Season 4'!AF$4:CH$104,50,0),"0"),IFERROR(VLOOKUP($A77,'Season 5'!AF$4:CH$104,50,0),"0"),
IFERROR(VLOOKUP($A77,'Season 6'!AF$4:CH$104,50,0),"0"),IFERROR(VLOOKUP($A77,'Season 7'!AF$4:CH$104,50,0),"0"),
IFERROR(VLOOKUP($A77,'Season 8'!AF$4:CH$104,50,0),"0"),IFERROR(VLOOKUP($A77,'Season 9'!AF$4:CH$104,50,0),"0"),
IFERROR(VLOOKUP($A77,'Season 10'!AF$4:CH$104,50,0),"0"),IFERROR(VLOOKUP($A77,'Season 11'!AF$4:CH$104,50,0),"0"),
IFERROR(VLOOKUP($A77,'Season 12'!AF$4:CH$104,50,0),"0"),IFERROR(VLOOKUP($A77,'Season 13'!AF$4:CH$104,50,0),"0"),
IFERROR(VLOOKUP($A77,'Season 14'!AF$4:CH$104,50,0),"0"),IFERROR(VLOOKUP($A77,'Season 15'!AF$4:CH$104,50,0),"0"),)</f>
        <v>0</v>
      </c>
      <c r="AY77" s="699">
        <f>SUM(IFERROR(VLOOKUP($A77,'Season 3'!AF$4:CH$104,51,0),"0"),
IFERROR(VLOOKUP($A77,'Season 4'!AF$4:CH$104,51,0),"0"),IFERROR(VLOOKUP($A77,'Season 5'!AF$4:CH$104,51,0),"0"),
IFERROR(VLOOKUP($A77,'Season 6'!AF$4:CH$104,51,0),"0"),IFERROR(VLOOKUP($A77,'Season 7'!AF$4:CH$104,51,0),"0"),
IFERROR(VLOOKUP($A77,'Season 8'!AF$4:CH$104,51,0),"0"),IFERROR(VLOOKUP($A77,'Season 9'!AF$4:CH$104,51,0),"0"),
IFERROR(VLOOKUP($A77,'Season 10'!AF$4:CH$104,51,0),"0"),IFERROR(VLOOKUP($A77,'Season 11'!AF$4:CH$104,51,0),"0"),
IFERROR(VLOOKUP($A77,'Season 12'!AF$4:CH$104,51,0),"0"),IFERROR(VLOOKUP($A77,'Season 13'!AF$4:CH$104,51,0),"0"),
IFERROR(VLOOKUP($A77,'Season 14'!AF$4:CH$104,51,0),"0"),IFERROR(VLOOKUP($A77,'Season 15'!AF$4:CH$104,51,0),"0"),)</f>
        <v>0</v>
      </c>
      <c r="AZ77" s="700">
        <f>SUM(IFERROR(VLOOKUP($A77,'Season 1'!AF$4:CC$104,32,0),"0"),IFERROR(VLOOKUP($A77,'Season 2'!AF$4:CC$104,37,0),"0"),)</f>
        <v>0</v>
      </c>
      <c r="BA77" s="692">
        <f>SUM(IFERROR(VLOOKUP($A77,'Season 1'!AF$4:CC$104,33,0),"0"),IFERROR(VLOOKUP($A77,'Season 2'!AF$4:CC$104,38,0),"0"),)</f>
        <v>0</v>
      </c>
      <c r="BB77" s="1023">
        <f>SUM(IFERROR(VLOOKUP($A77,'Season 1'!AF$4:CC$104,34,0),"0"),IFERROR(VLOOKUP($A77,'Season 2'!AF$4:CC$104,39,0),"0"),)</f>
        <v>0</v>
      </c>
      <c r="BC77" s="26">
        <f>SUM(IFERROR(VLOOKUP($A77,'Season 1'!AF$4:CC$104,35,0),"0"),IFERROR(VLOOKUP($A77,'Season 2'!AF$4:CC$104,40,0),"0"),)</f>
        <v>0</v>
      </c>
      <c r="BD77" s="699">
        <f>SUM(IFERROR(VLOOKUP($A77,'Season 1'!AF$4:CC$104,36,0),"0"),IFERROR(VLOOKUP($A77,'Season 2'!AF$4:CC$104,41,0),"0"),)</f>
        <v>0</v>
      </c>
      <c r="BE77" s="1111">
        <f>SUM(IFERROR(VLOOKUP($A77,'Season 1'!AF$4:CC$104,37,0),"0"),
IFERROR(VLOOKUP($A77,'Season 2'!AF$4:CC$104,47,0),"0"),IFERROR(VLOOKUP($A77,'Season 3'!AF$4:CH$104,52,0),"0"),
IFERROR(VLOOKUP($A77,'Season 4'!AF$4:CH$104,52,0),"0"),IFERROR(VLOOKUP($A77,'Season 5'!AF$4:CH$104,52,0),"0"),
IFERROR(VLOOKUP($A77,'Season 6'!AF$4:CH$104,52,0),"0"),IFERROR(VLOOKUP($A77,'Season 7'!AF$4:CH$104,52,0),"0"),
IFERROR(VLOOKUP($A77,'Season 8'!AF$4:CH$104,52,0),"0"),IFERROR(VLOOKUP($A77,'Season 9'!AF$4:CH$104,52,0),"0"),
IFERROR(VLOOKUP($A77,'Season 10'!AF$4:CH$104,52,0),"0"),IFERROR(VLOOKUP($A77,'Season 11'!AF$4:CH$104,52,0),"0"),
IFERROR(VLOOKUP($A77,'Season 12'!AF$4:CH$104,52,0),"0"),IFERROR(VLOOKUP($A77,'Season 13'!AF$4:CH$104,52,0),"0"),
IFERROR(VLOOKUP($A77,'Season 14'!AF$4:CH$104,52,0),"0"),IFERROR(VLOOKUP($A77,'Season 15'!AF$4:CH$104,52,0),"0"),)</f>
        <v>0</v>
      </c>
      <c r="BF77" s="1112">
        <f>SUM(IFERROR(VLOOKUP($A77,'Season 1'!AF$4:CC$104,38,0),"0"),
IFERROR(VLOOKUP($A77,'Season 2'!AF$4:CC$104,48,0),"0"),IFERROR(VLOOKUP($A77,'Season 3'!AF$4:CH$104,53,0),"0"),
IFERROR(VLOOKUP($A77,'Season 4'!AF$4:CH$104,53,0),"0"),IFERROR(VLOOKUP($A77,'Season 5'!AF$4:CH$104,53,0),"0"),
IFERROR(VLOOKUP($A77,'Season 6'!AF$4:CH$104,53,0),"0"),IFERROR(VLOOKUP($A77,'Season 7'!AF$4:CH$104,53,0),"0"),
IFERROR(VLOOKUP($A77,'Season 8'!AF$4:CH$104,53,0),"0"),IFERROR(VLOOKUP($A77,'Season 9'!AF$4:CH$104,53,0),"0"),
IFERROR(VLOOKUP($A77,'Season 10'!AF$4:CH$104,53,0),"0"),IFERROR(VLOOKUP($A77,'Season 11'!AF$4:CH$104,53,0),"0"),
IFERROR(VLOOKUP($A77,'Season 12'!AF$4:CH$104,53,0),"0"),IFERROR(VLOOKUP($A77,'Season 13'!AF$4:CH$104,53,0),"0"),
IFERROR(VLOOKUP($A77,'Season 14'!AF$4:CH$104,53,0),"0"),IFERROR(VLOOKUP($A77,'Season 15'!AF$4:CH$104,53,0),"0"),)</f>
        <v>0</v>
      </c>
      <c r="BG77" s="1061" t="e">
        <f t="shared" si="4"/>
        <v>#DIV/0!</v>
      </c>
      <c r="BI77" s="1100"/>
      <c r="BJ77" s="1100"/>
      <c r="BK77" s="1100"/>
      <c r="BL77" s="1100"/>
      <c r="BM77" s="1100"/>
      <c r="BN77" s="1100"/>
      <c r="BO77" s="334"/>
      <c r="BP77" s="334"/>
      <c r="BQ77" s="334"/>
      <c r="BR77" s="334"/>
      <c r="BS77" s="15">
        <f>IFERROR(VLOOKUP($A77,'Season 1'!$AF$4:$CH$104,39,0),"0")</f>
        <v>0</v>
      </c>
      <c r="BT77" s="15">
        <f>IFERROR(VLOOKUP($A77,'Season 1'!$AF$4:$CH$104,40,0),"0")</f>
        <v>0</v>
      </c>
      <c r="BU77" s="15">
        <f>IFERROR(VLOOKUP($A77,'Season 2'!$AF$4:$CH$104,49,0),"0")</f>
        <v>0</v>
      </c>
      <c r="BV77" s="15">
        <f>IFERROR(VLOOKUP($A77,'Season 2'!$AF$4:$CH$104,50,0),"0")</f>
        <v>0</v>
      </c>
      <c r="BW77" s="15">
        <f>IFERROR(VLOOKUP($A77,'Season 3'!$AF$4:$CH$104,54,0),"0")</f>
        <v>0</v>
      </c>
      <c r="BX77" s="15">
        <f>IFERROR(VLOOKUP($A77,'Season 3'!$AF$4:$CH$104,55,0),"0")</f>
        <v>0</v>
      </c>
      <c r="BY77" s="15" t="str">
        <f>IFERROR(VLOOKUP($A77,'Season 4'!$AF$4:$CH$104,54,0),"0")</f>
        <v>0</v>
      </c>
      <c r="BZ77" s="15" t="str">
        <f>IFERROR(VLOOKUP($A77,'Season 4'!$AF$4:$CH$104,55,0),"0")</f>
        <v>0</v>
      </c>
      <c r="CA77" s="15" t="str">
        <f>IFERROR(VLOOKUP($A77,'Season 5'!$AF$4:$CH$104,54,0),"0")</f>
        <v>0</v>
      </c>
      <c r="CB77" s="15" t="str">
        <f>IFERROR(VLOOKUP($A77,'Season 5'!$AF$4:$CH$104,55,0),"0")</f>
        <v>0</v>
      </c>
      <c r="CC77" s="15" t="str">
        <f>IFERROR(VLOOKUP($A77,'Season 6'!$AF$4:$CH$104,54,0),"0")</f>
        <v>0</v>
      </c>
      <c r="CD77" s="15" t="str">
        <f>IFERROR(VLOOKUP($A77,'Season 6'!$AF$4:$CH$104,55,0),"0")</f>
        <v>0</v>
      </c>
      <c r="CE77" s="15" t="str">
        <f>IFERROR(VLOOKUP($A77,'Season 7'!$AF$4:$CH$104,54,0),"0")</f>
        <v>0</v>
      </c>
      <c r="CF77" s="15" t="str">
        <f>IFERROR(VLOOKUP($A77,'Season 7'!$AF$4:$CH$104,55,0),"0")</f>
        <v>0</v>
      </c>
      <c r="CG77" s="15" t="str">
        <f>IFERROR(VLOOKUP($A77,'Season 8'!$AF$4:$CH$104,54,0),"0")</f>
        <v>0</v>
      </c>
      <c r="CH77" s="15" t="str">
        <f>IFERROR(VLOOKUP($A77,'Season 8'!$AF$4:$CH$104,55,0),"0")</f>
        <v>0</v>
      </c>
      <c r="CI77" s="15" t="str">
        <f>IFERROR(VLOOKUP($A77,'Season 9'!$AF$4:$CH$104,54,0),"0")</f>
        <v>0</v>
      </c>
      <c r="CJ77" s="15" t="str">
        <f>IFERROR(VLOOKUP($A77,'Season 9'!$AF$4:$CH$104,55,0),"0")</f>
        <v>0</v>
      </c>
      <c r="CK77" s="15" t="str">
        <f>IFERROR(VLOOKUP($A77,'Season 10'!$AF$4:$CH$104,54,0),"0")</f>
        <v>0</v>
      </c>
      <c r="CL77" s="15" t="str">
        <f>IFERROR(VLOOKUP($A77,'Season 10'!$AF$4:$CH$104,55,0),"0")</f>
        <v>0</v>
      </c>
      <c r="CM77" s="15" t="str">
        <f>IFERROR(VLOOKUP($A77,'Season 11'!$AF$4:$CH$104,54,0),"0")</f>
        <v>0</v>
      </c>
      <c r="CN77" s="15" t="str">
        <f>IFERROR(VLOOKUP($A77,'Season 11'!$AF$4:$CH$104,55,0),"0")</f>
        <v>0</v>
      </c>
      <c r="CO77" s="15" t="str">
        <f>IFERROR(VLOOKUP($A77,'Season 12'!$AF$4:$CH$104,54,0),"0")</f>
        <v>0</v>
      </c>
      <c r="CP77" s="15" t="str">
        <f>IFERROR(VLOOKUP($A77,'Season 12'!$AF$4:$CH$104,55,0),"0")</f>
        <v>0</v>
      </c>
      <c r="CQ77" s="15" t="str">
        <f>IFERROR(VLOOKUP($A77,'Season 13'!$AF$4:$CH$104,54,0),"0")</f>
        <v>0</v>
      </c>
      <c r="CR77" s="15" t="str">
        <f>IFERROR(VLOOKUP($A77,'Season 13'!$AF$4:$CH$104,55,0),"0")</f>
        <v>0</v>
      </c>
      <c r="CS77" s="15" t="str">
        <f>IFERROR(VLOOKUP($A77,'Season 14'!$AF$4:$CH$104,54,0),"0")</f>
        <v>0</v>
      </c>
      <c r="CT77" s="15" t="str">
        <f>IFERROR(VLOOKUP($A77,'Season 14'!$AF$4:$CH$104,55,0),"0")</f>
        <v>0</v>
      </c>
      <c r="CU77" s="15" t="str">
        <f>IFERROR(VLOOKUP($A77,'Season 15'!$AF$4:$CH$104,54,0),"0")</f>
        <v>0</v>
      </c>
      <c r="CV77" s="15" t="str">
        <f>IFERROR(VLOOKUP($A77,'Season 15'!$AF$4:$CH$104,55,0),"0")</f>
        <v>0</v>
      </c>
    </row>
    <row r="78" spans="1:100" x14ac:dyDescent="0.25">
      <c r="A78" s="2" t="s">
        <v>140</v>
      </c>
      <c r="B78" s="1021">
        <f>IFERROR(VLOOKUP('Data Totals'!A78,'Season 1'!AF$4:CC$104,2,FALSE),IFERROR(VLOOKUP('Data Totals'!A78,'Season 2'!AF$4:CC$104,2,FALSE),IFERROR(VLOOKUP('Data Totals'!A78,'Season 3'!AF$4:CC$104,2,FALSE),IFERROR(VLOOKUP('Data Totals'!A78,'Season 4'!AF$4:CC$104,2,FALSE),IFERROR(VLOOKUP('Data Totals'!A78,'Season 5'!AF$4:CC$104,2,FALSE),IFERROR(VLOOKUP('Data Totals'!A78,'Season 6'!AF$4:CC$104,2,FALSE),IFERROR(VLOOKUP('Data Totals'!A78,'Season 7'!AF$4:CC$104,2,FALSE),IFERROR(VLOOKUP('Data Totals'!A78,'Season 8'!AF$4:CC$104,2,FALSE),IFERROR(VLOOKUP('Data Totals'!A78,'Season 9'!AF$4:CC$104,2,FALSE),IFERROR(VLOOKUP('Data Totals'!A78,'Season 10'!AF$4:CC$104,2,FALSE),IFERROR(VLOOKUP('Data Totals'!A78,'Season 11'!AF$4:CC$104,2,FALSE),IFERROR(VLOOKUP('Data Totals'!A78,'Season 12'!AF$4:CC$104,2,FALSE),IFERROR(VLOOKUP('Data Totals'!A78,'Season 13'!AF$4:CC$104,2,FALSE),IFERROR(VLOOKUP('Data Totals'!A78,'Season 14'!AF$4:CC$104,2,FALSE),IFERROR(VLOOKUP('Data Totals'!A78,'Season 15'!AF$4:CC$104,2,FALSE),"N/A")))))))))))))))</f>
        <v>0</v>
      </c>
      <c r="C78" s="1022">
        <f>IFERROR(VLOOKUP('Data Totals'!A78,'Season 1'!AF$4:CC$104,3,FALSE),IFERROR(VLOOKUP('Data Totals'!A78,'Season 2'!AF$4:CC$104,3,FALSE),IFERROR(VLOOKUP('Data Totals'!A78,'Season 3'!AF$4:CC$104,3,FALSE),IFERROR(VLOOKUP('Data Totals'!A78,'Season 4'!AF$4:CC$104,3,FALSE),IFERROR(VLOOKUP('Data Totals'!A78,'Season 5'!AF$4:CC$104,3,FALSE),IFERROR(VLOOKUP('Data Totals'!A78,'Season 6'!AF$4:CC$104,3,FALSE),IFERROR(VLOOKUP('Data Totals'!A78,'Season 7'!AF$4:CC$104,3,FALSE),IFERROR(VLOOKUP('Data Totals'!A78,'Season 8'!AF$4:CC$104,3,FALSE),IFERROR(VLOOKUP('Data Totals'!A78,'Season 9'!AF$4:CC$104,3,FALSE),IFERROR(VLOOKUP('Data Totals'!A78,'Season 10'!AF$4:CC$104,3,FALSE),IFERROR(VLOOKUP('Data Totals'!A78,'Season 11'!AF$4:CC$104,3,FALSE),IFERROR(VLOOKUP('Data Totals'!A78,'Season 12'!AF$4:CC$104,3,FALSE),IFERROR(VLOOKUP('Data Totals'!A78,'Season 13'!AF$4:CC$104,3,FALSE),IFERROR(VLOOKUP('Data Totals'!A78,'Season 14'!AF$4:CC$104,3,FALSE),IFERROR(VLOOKUP('Data Totals'!A78,'Season 15'!AF$4:CC$104,3,FALSE),"N/A")))))))))))))))</f>
        <v>0</v>
      </c>
      <c r="D78" s="1022">
        <f>IFERROR(VLOOKUP('Data Totals'!A78,'Season 1'!AF$4:CC$104,4,FALSE),IFERROR(VLOOKUP('Data Totals'!A78,'Season 2'!AF$4:CC$104,4,FALSE),IFERROR(VLOOKUP('Data Totals'!A78,'Season 3'!AF$4:CC$104,4,FALSE),IFERROR(VLOOKUP('Data Totals'!A78,'Season 4'!AF$4:CC$104,4,FALSE),IFERROR(VLOOKUP('Data Totals'!A78,'Season 5'!AF$4:CC$104,4,FALSE),IFERROR(VLOOKUP('Data Totals'!A78,'Season 6'!AF$4:CC$104,4,FALSE),IFERROR(VLOOKUP('Data Totals'!A78,'Season 7'!AF$4:CC$104,4,FALSE),IFERROR(VLOOKUP('Data Totals'!A78,'Season 8'!AF$4:CC$104,4,FALSE),IFERROR(VLOOKUP('Data Totals'!A78,'Season 9'!AF$4:CC$104,4,FALSE),IFERROR(VLOOKUP('Data Totals'!A78,'Season 10'!AF$4:CC$104,4,FALSE),IFERROR(VLOOKUP('Data Totals'!A78,'Season 11'!AF$4:CC$104,4,FALSE),IFERROR(VLOOKUP('Data Totals'!A78,'Season 12'!AF$4:CC$104,4,FALSE),IFERROR(VLOOKUP('Data Totals'!A78,'Season 13'!AF$4:CC$104,4,FALSE),IFERROR(VLOOKUP('Data Totals'!A78,'Season 14'!AF$4:CC$104,4,FALSE),IFERROR(VLOOKUP('Data Totals'!A78,'Season 15'!AF$4:CC$104,4,FALSE),"N/A")))))))))))))))</f>
        <v>0</v>
      </c>
      <c r="E78" s="1022">
        <f t="shared" si="2"/>
        <v>0</v>
      </c>
      <c r="F78" s="692">
        <f>SUM(IFERROR(VLOOKUP(A78,BI$3:BN$152,2,0),"0"),IFERROR(VLOOKUP(A78,'Season 1'!AF$4:CC$104,6,0),"0"),
IFERROR(VLOOKUP(A78,'Season 2'!AF$4:CC$104,6,0),"0"),IFERROR(VLOOKUP(A78,'Season 3'!AF$4:CC$104,6,0),"0"),
IFERROR(VLOOKUP(A78,'Season 4'!AF$4:CC$104,6,0),"0"),IFERROR(VLOOKUP(A78,'Season 5'!AF$4:CC$104,6,0),"0"),
IFERROR(VLOOKUP(A78,'Season 6'!AF$4:CC$104,6,0),"0"),IFERROR(VLOOKUP(A78,'Season 7'!AF$4:CC$104,6,0),"0"),
IFERROR(VLOOKUP(A78,'Season 8'!AF$4:CC$104,6,0),"0"),IFERROR(VLOOKUP(A78,'Season 9'!AF$4:CC$104,6,0),"0"),
IFERROR(VLOOKUP(A78,'Season 10'!AF$4:CC$104,6,0),"0"),IFERROR(VLOOKUP(A78,'Season 11'!AF$4:CC$104,6,0),"0"),
IFERROR(VLOOKUP(A78,'Season 12'!AF$4:CC$104,6,0),"0"),IFERROR(VLOOKUP(A78,'Season 13'!AF$4:CC$104,6,0),"0"),
IFERROR(VLOOKUP(A78,'Season 14'!AF$4:CC$104,6,0),"0"),IFERROR(VLOOKUP(A78,'Season 15'!AF$4:CC$104,6,0),"0"),)</f>
        <v>0</v>
      </c>
      <c r="G78" s="692">
        <f>SUM(IFERROR(VLOOKUP(A78,'Season 1'!AF$4:CC$104,7,0),"0"),
IFERROR(VLOOKUP(A78,'Season 2'!AF$4:CC$104,7,0),"0"),IFERROR(VLOOKUP(A78,'Season 3'!AF$4:CC$104,7,0),"0"),
IFERROR(VLOOKUP(A78,'Season 4'!AF$4:CC$104,7,0),"0"),IFERROR(VLOOKUP(A78,'Season 5'!AF$4:CC$104,7,0),"0"),
IFERROR(VLOOKUP(A78,'Season 6'!AF$4:CC$104,7,0),"0"),IFERROR(VLOOKUP(A78,'Season 7'!AF$4:CC$104,7,0),"0"),
IFERROR(VLOOKUP(A78,'Season 8'!AF$4:CC$104,7,0),"0"),IFERROR(VLOOKUP(A78,'Season 9'!AF$4:CC$104,7,0),"0"),
IFERROR(VLOOKUP(A78,'Season 10'!AF$4:CC$104,7,0),"0"),IFERROR(VLOOKUP(A78,'Season 11'!AF$4:CC$104,7,0),"0"),
IFERROR(VLOOKUP(A78,'Season 12'!AF$4:CC$104,7,0),"0"),IFERROR(VLOOKUP(A78,'Season 13'!AF$4:CC$104,7,0),"0"),
IFERROR(VLOOKUP(A78,'Season 14'!AF$4:CC$104,7,0),"0"),IFERROR(VLOOKUP(A78,'Season 15'!AF$4:CC$104,7,0),"0"),)</f>
        <v>0</v>
      </c>
      <c r="H78" s="556">
        <f>SUM(IFERROR(VLOOKUP(A78,'Season 1'!AF$4:CC$104,8,0),"0"),
IFERROR(VLOOKUP(A78,'Season 2'!AF$4:CC$104,8,0),"0"),IFERROR(VLOOKUP(A78,'Season 3'!AF$4:CC$104,8,0),"0"),
IFERROR(VLOOKUP(A78,'Season 4'!AF$4:CC$104,8,0),"0"),IFERROR(VLOOKUP(A78,'Season 5'!AF$4:CC$104,8,0),"0"),
IFERROR(VLOOKUP(A78,'Season 6'!AF$4:CC$104,8,0),"0"),IFERROR(VLOOKUP(A78,'Season 7'!AF$4:CC$104,8,0),"0"),
IFERROR(VLOOKUP(A78,'Season 8'!AF$4:CC$104,8,0),"0"),IFERROR(VLOOKUP(A78,'Season 9'!AF$4:CC$104,8,0),"0"),
IFERROR(VLOOKUP(A78,'Season 10'!AF$4:CC$104,8,0),"0"),IFERROR(VLOOKUP(A78,'Season 11'!AF$4:CC$104,8,0),"0"),
IFERROR(VLOOKUP(A78,'Season 12'!AF$4:CC$104,8,0),"0"),IFERROR(VLOOKUP(A78,'Season 13'!AF$4:CC$104,8,0),"0"),
IFERROR(VLOOKUP(A78,'Season 14'!AF$4:CC$104,8,0),"0"),IFERROR(VLOOKUP(A78,'Season 15'!AF$4:CC$104,8,0),"0"),)</f>
        <v>0</v>
      </c>
      <c r="I78" s="1023">
        <f>SUM(IFERROR(VLOOKUP(A78,'Season 1'!AF$4:CC$104,9,0),"0"),
IFERROR(VLOOKUP(A78,'Season 2'!AF$4:CC$104,9,0),"0"),IFERROR(VLOOKUP(A78,'Season 3'!AF$4:CC$104,9,0),"0"),
IFERROR(VLOOKUP(A78,'Season 4'!AF$4:CC$104,9,0),"0"),IFERROR(VLOOKUP(A78,'Season 5'!AF$4:CC$104,9,0),"0"),
IFERROR(VLOOKUP(A78,'Season 6'!AF$4:CC$104,9,0),"0"),IFERROR(VLOOKUP(A78,'Season 7'!AF$4:CC$104,9,0),"0"),
IFERROR(VLOOKUP(A78,'Season 8'!AF$4:CC$104,9,0),"0"),IFERROR(VLOOKUP(A78,'Season 9'!AF$4:CC$104,9,0),"0"),
IFERROR(VLOOKUP(A78,'Season 10'!AF$4:CC$104,9,0),"0"),IFERROR(VLOOKUP(A78,'Season 11'!AF$4:CC$104,9,0),"0"),
IFERROR(VLOOKUP(A78,'Season 12'!AF$4:CC$104,9,0),"0"),IFERROR(VLOOKUP(A78,'Season 13'!AF$4:CC$104,9,0),"0"),
IFERROR(VLOOKUP(A78,'Season 14'!AF$4:CC$104,9,0),"0"),IFERROR(VLOOKUP(A78,'Season 15'!AF$4:CC$104,9,0),"0"),)</f>
        <v>0</v>
      </c>
      <c r="J78" s="26">
        <f>SUM(IFERROR(VLOOKUP(A78,BI$3:BN$152,3,0),"0"),IFERROR(VLOOKUP(A78,'Season 1'!AF$4:CC$104,10,0),"0"),
IFERROR(VLOOKUP(A78,'Season 2'!AF$4:CC$104,10,0),"0"),IFERROR(VLOOKUP(A78,'Season 3'!AF$4:CC$104,10,0),"0"),
IFERROR(VLOOKUP(A78,'Season 4'!AF$4:CC$104,10,0),"0"),IFERROR(VLOOKUP(A78,'Season 5'!AF$4:CC$104,10,0),"0"),
IFERROR(VLOOKUP(A78,'Season 6'!AF$4:CC$104,10,0),"0"),IFERROR(VLOOKUP(A78,'Season 7'!AF$4:CC$104,10,0),"0"),
IFERROR(VLOOKUP(A78,'Season 8'!AF$4:CC$104,10,0),"0"),IFERROR(VLOOKUP(A78,'Season 9'!AF$4:CC$104,10,0),"0"),
IFERROR(VLOOKUP(A78,'Season 10'!AF$4:CC$104,10,0),"0"),IFERROR(VLOOKUP(A78,'Season 11'!AF$4:CC$104,10,0),"0"),
IFERROR(VLOOKUP(A78,'Season 12'!AF$4:CC$104,10,0),"0"),IFERROR(VLOOKUP(A78,'Season 13'!AF$4:CC$104,10,0),"0"),
IFERROR(VLOOKUP(A78,'Season 14'!AF$4:CC$104,10,0),"0"),IFERROR(VLOOKUP(A78,'Season 15'!AF$4:CC$104,10,0),"0"),)</f>
        <v>0</v>
      </c>
      <c r="K78" s="699">
        <f>SUM(IFERROR(VLOOKUP(A78,BI$3:BN$152,4,0),"0"),IFERROR(VLOOKUP(A78,'Season 1'!AF$4:CC$104,11,0),"0"),
IFERROR(VLOOKUP(A78,'Season 2'!AF$4:CC$104,11,0),"0"),IFERROR(VLOOKUP(A78,'Season 3'!AF$4:CC$104,11,0),"0"),
IFERROR(VLOOKUP(A78,'Season 4'!AF$4:CC$104,11,0),"0"),IFERROR(VLOOKUP(A78,'Season 5'!AF$4:CC$104,11,0),"0"),
IFERROR(VLOOKUP(A78,'Season 6'!AF$4:CC$104,11,0),"0"),IFERROR(VLOOKUP(A78,'Season 7'!AF$4:CC$104,11,0),"0"),
IFERROR(VLOOKUP(A78,'Season 8'!AF$4:CC$104,11,0),"0"),IFERROR(VLOOKUP(A78,'Season 9'!AF$4:CC$104,11,0),"0"),
IFERROR(VLOOKUP(A78,'Season 10'!AF$4:CC$104,11,0),"0"),IFERROR(VLOOKUP(A78,'Season 11'!AF$4:CC$104,11,0),"0"),
IFERROR(VLOOKUP(A78,'Season 12'!AF$4:CC$104,11,0),"0"),IFERROR(VLOOKUP(A78,'Season 13'!AF$4:CC$104,11,0),"0"),
IFERROR(VLOOKUP(A78,'Season 14'!AF$4:CC$104,11,0),"0"),IFERROR(VLOOKUP(A78,'Season 15'!AF$4:CC$104,11,0),"0"),)</f>
        <v>0</v>
      </c>
      <c r="L78" s="700">
        <f>SUM(IFERROR(VLOOKUP($A78,'Season 1'!AF$4:CC$104,12,0),"0"),
IFERROR(VLOOKUP($A78,'Season 2'!AF$4:CC$104,12,0),"0"),IFERROR(VLOOKUP($A78,'Season 3'!AF$4:CC$104,12,0),"0"),
IFERROR(VLOOKUP($A78,'Season 4'!AF$4:CC$104,12,0),"0"),IFERROR(VLOOKUP($A78,'Season 5'!AF$4:CC$104,12,0),"0"),
IFERROR(VLOOKUP($A78,'Season 6'!AF$4:CC$104,12,0),"0"),IFERROR(VLOOKUP($A78,'Season 7'!AF$4:CC$104,12,0),"0"),
IFERROR(VLOOKUP($A78,'Season 8'!AF$4:CC$104,12,0),"0"),IFERROR(VLOOKUP($A78,'Season 9'!AF$4:CC$104,12,0),"0"),
IFERROR(VLOOKUP($A78,'Season 10'!AF$4:CC$104,12,0),"0"),IFERROR(VLOOKUP($A78,'Season 11'!AF$4:CC$104,12,0),"0"),
IFERROR(VLOOKUP($A78,'Season 12'!AF$4:CC$104,12,0),"0"),IFERROR(VLOOKUP($A78,'Season 13'!AF$4:CC$104,12,0),"0"),
IFERROR(VLOOKUP($A78,'Season 14'!AF$4:CC$104,12,0),"0"),IFERROR(VLOOKUP($A78,'Season 15'!AF$4:CC$104,12,0),"0"),)</f>
        <v>0</v>
      </c>
      <c r="M78" s="692">
        <f>SUM(IFERROR(VLOOKUP($A78,'Season 1'!AF$4:CC$104,13,0),"0"),
IFERROR(VLOOKUP($A78,'Season 2'!AF$4:CC$104,13,0),"0"),IFERROR(VLOOKUP($A78,'Season 3'!AF$4:CC$104,13,0),"0"),
IFERROR(VLOOKUP($A78,'Season 4'!AF$4:CC$104,13,0),"0"),IFERROR(VLOOKUP($A78,'Season 5'!AF$4:CC$104,13,0),"0"),
IFERROR(VLOOKUP($A78,'Season 6'!AF$4:CC$104,13,0),"0"),IFERROR(VLOOKUP($A78,'Season 7'!AF$4:CC$104,13,0),"0"),
IFERROR(VLOOKUP($A78,'Season 8'!AF$4:CC$104,13,0),"0"),IFERROR(VLOOKUP($A78,'Season 9'!AF$4:CC$104,13,0),"0"),
IFERROR(VLOOKUP($A78,'Season 10'!AF$4:CC$104,13,0),"0"),IFERROR(VLOOKUP($A78,'Season 11'!AF$4:CC$104,13,0),"0"),
IFERROR(VLOOKUP($A78,'Season 12'!AF$4:CC$104,13,0),"0"),IFERROR(VLOOKUP($A78,'Season 13'!AF$4:CC$104,13,0),"0"),
IFERROR(VLOOKUP($A78,'Season 14'!AF$4:CC$104,13,0),"0"),IFERROR(VLOOKUP($A78,'Season 15'!AF$4:CC$104,13,0),"0"),)</f>
        <v>0</v>
      </c>
      <c r="N78" s="1023">
        <f>SUM(IFERROR(VLOOKUP($A78,'Season 1'!AF$4:CC$104,14,0),"0"),
IFERROR(VLOOKUP($A78,'Season 2'!AF$4:CC$104,14,0),"0"),IFERROR(VLOOKUP($A78,'Season 3'!AF$4:CC$104,14,0),"0"),
IFERROR(VLOOKUP($A78,'Season 4'!AF$4:CC$104,14,0),"0"),IFERROR(VLOOKUP($A78,'Season 5'!AF$4:CC$104,14,0),"0"),
IFERROR(VLOOKUP($A78,'Season 6'!AF$4:CC$104,14,0),"0"),IFERROR(VLOOKUP($A78,'Season 7'!AF$4:CC$104,14,0),"0"),
IFERROR(VLOOKUP($A78,'Season 8'!AF$4:CC$104,14,0),"0"),IFERROR(VLOOKUP($A78,'Season 9'!AF$4:CC$104,14,0),"0"),
IFERROR(VLOOKUP($A78,'Season 10'!AF$4:CC$104,14,0),"0"),IFERROR(VLOOKUP($A78,'Season 11'!AF$4:CC$104,14,0),"0"),
IFERROR(VLOOKUP($A78,'Season 12'!AF$4:CC$104,14,0),"0"),IFERROR(VLOOKUP($A78,'Season 13'!AF$4:CC$104,14,0),"0"),
IFERROR(VLOOKUP($A78,'Season 14'!AF$4:CC$104,14,0),"0"),IFERROR(VLOOKUP($A78,'Season 15'!AF$4:CC$104,14,0),"0"),)</f>
        <v>0</v>
      </c>
      <c r="O78" s="26">
        <f>SUM(IFERROR(VLOOKUP($A78,'Season 1'!AF$4:CC$104,15,0),"0"),
IFERROR(VLOOKUP($A78,'Season 2'!AF$4:CC$104,15,0),"0"),IFERROR(VLOOKUP($A78,'Season 3'!AF$4:CC$104,15,0),"0"),
IFERROR(VLOOKUP($A78,'Season 4'!AF$4:CC$104,15,0),"0"),IFERROR(VLOOKUP($A78,'Season 5'!AF$4:CC$104,15,0),"0"),
IFERROR(VLOOKUP($A78,'Season 6'!AF$4:CC$104,15,0),"0"),IFERROR(VLOOKUP($A78,'Season 7'!AF$4:CC$104,15,0),"0"),
IFERROR(VLOOKUP($A78,'Season 8'!AF$4:CC$104,15,0),"0"),IFERROR(VLOOKUP($A78,'Season 9'!AF$4:CC$104,15,0),"0"),
IFERROR(VLOOKUP($A78,'Season 10'!AF$4:CC$104,15,0),"0"),IFERROR(VLOOKUP($A78,'Season 11'!AF$4:CC$104,15,0),"0"),
IFERROR(VLOOKUP($A78,'Season 12'!AF$4:CC$104,15,0),"0"),IFERROR(VLOOKUP($A78,'Season 13'!AF$4:CC$104,15,0),"0"),
IFERROR(VLOOKUP($A78,'Season 14'!AF$4:CC$104,15,0),"0"),IFERROR(VLOOKUP($A78,'Season 15'!AF$4:CC$104,15,0),"0"),)</f>
        <v>0</v>
      </c>
      <c r="P78" s="699">
        <f>SUM(IFERROR(VLOOKUP($A78,'Season 1'!AF$4:CC$104,16,0),"0"),
IFERROR(VLOOKUP($A78,'Season 2'!AF$4:CC$104,16,0),"0"),IFERROR(VLOOKUP($A78,'Season 3'!AF$4:CC$104,16,0),"0"),
IFERROR(VLOOKUP($A78,'Season 4'!AF$4:CC$104,16,0),"0"),IFERROR(VLOOKUP($A78,'Season 5'!AF$4:CC$104,16,0),"0"),
IFERROR(VLOOKUP($A78,'Season 6'!AF$4:CC$104,16,0),"0"),IFERROR(VLOOKUP($A78,'Season 7'!AF$4:CC$104,16,0),"0"),
IFERROR(VLOOKUP($A78,'Season 8'!AF$4:CC$104,16,0),"0"),IFERROR(VLOOKUP($A78,'Season 9'!AF$4:CC$104,16,0),"0"),
IFERROR(VLOOKUP($A78,'Season 10'!AF$4:CC$104,16,0),"0"),IFERROR(VLOOKUP($A78,'Season 11'!AF$4:CC$104,16,0),"0"),
IFERROR(VLOOKUP($A78,'Season 12'!AF$4:CC$104,16,0),"0"),IFERROR(VLOOKUP($A78,'Season 13'!AF$4:CC$104,16,0),"0"),
IFERROR(VLOOKUP($A78,'Season 14'!AF$4:CC$104,16,0),"0"),IFERROR(VLOOKUP($A78,'Season 15'!AF$4:CC$104,16,0),"0"),)</f>
        <v>0</v>
      </c>
      <c r="Q78" s="700">
        <f>SUM(IFERROR(VLOOKUP($A78,'Season 1'!AF$4:CC$104,17,0),"0"),
IFERROR(VLOOKUP($A78,'Season 2'!AF$4:CC$104,17,0),"0"),IFERROR(VLOOKUP($A78,'Season 3'!AF$4:CC$104,17,0),"0"),
IFERROR(VLOOKUP($A78,'Season 4'!AF$4:CC$104,17,0),"0"),IFERROR(VLOOKUP($A78,'Season 5'!AF$4:CC$104,17,0),"0"),
IFERROR(VLOOKUP($A78,'Season 6'!AF$4:CC$104,17,0),"0"),IFERROR(VLOOKUP($A78,'Season 7'!AF$4:CC$104,17,0),"0"),
IFERROR(VLOOKUP($A78,'Season 8'!AF$4:CC$104,17,0),"0"),IFERROR(VLOOKUP($A78,'Season 9'!AF$4:CC$104,17,0),"0"),
IFERROR(VLOOKUP($A78,'Season 10'!AF$4:CC$104,17,0),"0"),IFERROR(VLOOKUP($A78,'Season 11'!AF$4:CC$104,17,0),"0"),
IFERROR(VLOOKUP($A78,'Season 12'!AF$4:CC$104,17,0),"0"),IFERROR(VLOOKUP($A78,'Season 13'!AF$4:CC$104,17,0),"0"),
IFERROR(VLOOKUP($A78,'Season 14'!AF$4:CC$104,17,0),"0"),IFERROR(VLOOKUP($A78,'Season 15'!AF$4:CC$104,17,0),"0"),)</f>
        <v>0</v>
      </c>
      <c r="R78" s="692">
        <f>SUM(IFERROR(VLOOKUP($A78,'Season 1'!AF$4:CC$104,18,0),"0"),
IFERROR(VLOOKUP($A78,'Season 2'!AF$4:CC$104,18,0),"0"),IFERROR(VLOOKUP($A78,'Season 3'!AF$4:CC$104,18,0),"0"),
IFERROR(VLOOKUP($A78,'Season 4'!AF$4:CC$104,18,0),"0"),IFERROR(VLOOKUP($A78,'Season 5'!AF$4:CC$104,18,0),"0"),
IFERROR(VLOOKUP($A78,'Season 6'!AF$4:CC$104,18,0),"0"),IFERROR(VLOOKUP($A78,'Season 7'!AF$4:CC$104,18,0),"0"),
IFERROR(VLOOKUP($A78,'Season 8'!AF$4:CC$104,18,0),"0"),IFERROR(VLOOKUP($A78,'Season 9'!AF$4:CC$104,18,0),"0"),
IFERROR(VLOOKUP($A78,'Season 10'!AF$4:CC$104,18,0),"0"),IFERROR(VLOOKUP($A78,'Season 11'!AF$4:CC$104,18,0),"0"),
IFERROR(VLOOKUP($A78,'Season 12'!AF$4:CC$104,18,0),"0"),IFERROR(VLOOKUP($A78,'Season 13'!AF$4:CC$104,18,0),"0"),
IFERROR(VLOOKUP($A78,'Season 14'!AF$4:CC$104,18,0),"0"),IFERROR(VLOOKUP($A78,'Season 15'!AF$4:CC$104,18,0),"0"),)</f>
        <v>0</v>
      </c>
      <c r="S78" s="1023">
        <f>SUM(IFERROR(VLOOKUP($A78,'Season 1'!AF$4:CC$104,19,0),"0"),
IFERROR(VLOOKUP($A78,'Season 2'!AF$4:CC$104,19,0),"0"),IFERROR(VLOOKUP($A78,'Season 3'!AF$4:CC$104,19,0),"0"),
IFERROR(VLOOKUP($A78,'Season 4'!AF$4:CC$104,19,0),"0"),IFERROR(VLOOKUP($A78,'Season 5'!AF$4:CC$104,19,0),"0"),
IFERROR(VLOOKUP($A78,'Season 6'!AF$4:CC$104,19,0),"0"),IFERROR(VLOOKUP($A78,'Season 7'!AF$4:CC$104,19,0),"0"),
IFERROR(VLOOKUP($A78,'Season 8'!AF$4:CC$104,19,0),"0"),IFERROR(VLOOKUP($A78,'Season 9'!AF$4:CC$104,19,0),"0"),
IFERROR(VLOOKUP($A78,'Season 10'!AF$4:CC$104,19,0),"0"),IFERROR(VLOOKUP($A78,'Season 11'!AF$4:CC$104,19,0),"0"),
IFERROR(VLOOKUP($A78,'Season 12'!AF$4:CC$104,19,0),"0"),IFERROR(VLOOKUP($A78,'Season 13'!AF$4:CC$104,19,0),"0"),
IFERROR(VLOOKUP($A78,'Season 14'!AF$4:CC$104,19,0),"0"),IFERROR(VLOOKUP($A78,'Season 15'!AF$4:CC$104,19,0),"0"),)</f>
        <v>0</v>
      </c>
      <c r="T78" s="26">
        <f>SUM(IFERROR(VLOOKUP($A78,'Season 1'!AF$4:CC$104,20,0),"0"),
IFERROR(VLOOKUP($A78,'Season 2'!AF$4:CC$104,20,0),"0"),IFERROR(VLOOKUP($A78,'Season 3'!AF$4:CC$104,20,0),"0"),
IFERROR(VLOOKUP($A78,'Season 4'!AF$4:CC$104,20,0),"0"),IFERROR(VLOOKUP($A78,'Season 5'!AF$4:CC$104,20,0),"0"),
IFERROR(VLOOKUP($A78,'Season 6'!AF$4:CC$104,20,0),"0"),IFERROR(VLOOKUP($A78,'Season 7'!AF$4:CC$104,20,0),"0"),
IFERROR(VLOOKUP($A78,'Season 8'!AF$4:CC$104,20,0),"0"),IFERROR(VLOOKUP($A78,'Season 9'!AF$4:CC$104,20,0),"0"),
IFERROR(VLOOKUP($A78,'Season 10'!AF$4:CC$104,20,0),"0"),IFERROR(VLOOKUP($A78,'Season 11'!AF$4:CC$104,20,0),"0"),
IFERROR(VLOOKUP($A78,'Season 12'!AF$4:CC$104,20,0),"0"),IFERROR(VLOOKUP($A78,'Season 13'!AF$4:CC$104,20,0),"0"),
IFERROR(VLOOKUP($A78,'Season 14'!AF$4:CC$104,20,0),"0"),IFERROR(VLOOKUP($A78,'Season 15'!AF$4:CC$104,20,0),"0"),)</f>
        <v>0</v>
      </c>
      <c r="U78" s="699">
        <f>SUM(IFERROR(VLOOKUP($A78,'Season 1'!AF$4:CC$104,21,0),"0"),
IFERROR(VLOOKUP($A78,'Season 2'!AF$4:CC$104,21,0),"0"),IFERROR(VLOOKUP($A78,'Season 3'!AF$4:CC$104,21,0),"0"),
IFERROR(VLOOKUP($A78,'Season 4'!AF$4:CC$104,21,0),"0"),IFERROR(VLOOKUP($A78,'Season 5'!AF$4:CC$104,21,0),"0"),
IFERROR(VLOOKUP($A78,'Season 6'!AF$4:CC$104,21,0),"0"),IFERROR(VLOOKUP($A78,'Season 7'!AF$4:CC$104,21,0),"0"),
IFERROR(VLOOKUP($A78,'Season 8'!AF$4:CC$104,21,0),"0"),IFERROR(VLOOKUP($A78,'Season 9'!AF$4:CC$104,21,0),"0"),
IFERROR(VLOOKUP($A78,'Season 10'!AF$4:CC$104,21,0),"0"),IFERROR(VLOOKUP($A78,'Season 11'!AF$4:CC$104,21,0),"0"),
IFERROR(VLOOKUP($A78,'Season 12'!AF$4:CC$104,21,0),"0"),IFERROR(VLOOKUP($A78,'Season 13'!AF$4:CC$104,21,0),"0"),
IFERROR(VLOOKUP($A78,'Season 14'!AF$4:CC$104,21,0),"0"),IFERROR(VLOOKUP($A78,'Season 15'!AF$4:CC$104,21,0),"0"),)</f>
        <v>0</v>
      </c>
      <c r="V78" s="700">
        <f>SUM(IFERROR(VLOOKUP($A78,'Season 1'!AF$4:CC$104,22,0),"0"),
IFERROR(VLOOKUP($A78,'Season 2'!AF$4:CC$104,22,0),"0"),IFERROR(VLOOKUP($A78,'Season 3'!AF$4:CC$104,22,0),"0"),
IFERROR(VLOOKUP($A78,'Season 4'!AF$4:CC$104,22,0),"0"),IFERROR(VLOOKUP($A78,'Season 5'!AF$4:CC$104,22,0),"0"),
IFERROR(VLOOKUP($A78,'Season 6'!AF$4:CC$104,22,0),"0"),IFERROR(VLOOKUP($A78,'Season 7'!AF$4:CC$104,22,0),"0"),
IFERROR(VLOOKUP($A78,'Season 8'!AF$4:CC$104,22,0),"0"),IFERROR(VLOOKUP($A78,'Season 9'!AF$4:CC$104,22,0),"0"),
IFERROR(VLOOKUP($A78,'Season 10'!AF$4:CC$104,22,0),"0"),IFERROR(VLOOKUP($A78,'Season 11'!AF$4:CC$104,22,0),"0"),
IFERROR(VLOOKUP($A78,'Season 12'!AF$4:CC$104,22,0),"0"),IFERROR(VLOOKUP($A78,'Season 13'!AF$4:CC$104,22,0),"0"),
IFERROR(VLOOKUP($A78,'Season 14'!AF$4:CC$104,22,0),"0"),IFERROR(VLOOKUP($A78,'Season 15'!AF$4:CC$104,22,0),"0"),)</f>
        <v>0</v>
      </c>
      <c r="W78" s="692">
        <f>SUM(IFERROR(VLOOKUP($A78,'Season 1'!AF$4:CC$104,23,0),"0"),
IFERROR(VLOOKUP($A78,'Season 2'!AF$4:CC$104,23,0),"0"),IFERROR(VLOOKUP($A78,'Season 3'!AF$4:CC$104,23,0),"0"),
IFERROR(VLOOKUP($A78,'Season 4'!AF$4:CC$104,23,0),"0"),IFERROR(VLOOKUP($A78,'Season 5'!AF$4:CC$104,23,0),"0"),
IFERROR(VLOOKUP($A78,'Season 6'!AF$4:CC$104,23,0),"0"),IFERROR(VLOOKUP($A78,'Season 7'!AF$4:CC$104,23,0),"0"),
IFERROR(VLOOKUP($A78,'Season 8'!AF$4:CC$104,23,0),"0"),IFERROR(VLOOKUP($A78,'Season 9'!AF$4:CC$104,23,0),"0"),
IFERROR(VLOOKUP($A78,'Season 10'!AF$4:CC$104,23,0),"0"),IFERROR(VLOOKUP($A78,'Season 11'!AF$4:CC$104,23,0),"0"),
IFERROR(VLOOKUP($A78,'Season 12'!AF$4:CC$104,23,0),"0"),IFERROR(VLOOKUP($A78,'Season 13'!AF$4:CC$104,23,0),"0"),
IFERROR(VLOOKUP($A78,'Season 14'!AF$4:CC$104,23,0),"0"),IFERROR(VLOOKUP($A78,'Season 15'!AF$4:CC$104,23,0),"0"),)</f>
        <v>0</v>
      </c>
      <c r="X78" s="1023">
        <f>SUM(IFERROR(VLOOKUP($A78,'Season 1'!AF$4:CC$104,24,0),"0"),
IFERROR(VLOOKUP($A78,'Season 2'!AF$4:CC$104,24,0),"0"),IFERROR(VLOOKUP($A78,'Season 3'!AF$4:CC$104,24,0),"0"),
IFERROR(VLOOKUP($A78,'Season 4'!AF$4:CC$104,24,0),"0"),IFERROR(VLOOKUP($A78,'Season 5'!AF$4:CC$104,24,0),"0"),
IFERROR(VLOOKUP($A78,'Season 6'!AF$4:CC$104,24,0),"0"),IFERROR(VLOOKUP($A78,'Season 7'!AF$4:CC$104,24,0),"0"),
IFERROR(VLOOKUP($A78,'Season 8'!AF$4:CC$104,24,0),"0"),IFERROR(VLOOKUP($A78,'Season 9'!AF$4:CC$104,24,0),"0"),
IFERROR(VLOOKUP($A78,'Season 10'!AF$4:CC$104,24,0),"0"),IFERROR(VLOOKUP($A78,'Season 11'!AF$4:CC$104,24,0),"0"),
IFERROR(VLOOKUP($A78,'Season 12'!AF$4:CC$104,24,0),"0"),IFERROR(VLOOKUP($A78,'Season 13'!AF$4:CC$104,24,0),"0"),
IFERROR(VLOOKUP($A78,'Season 14'!AF$4:CC$104,24,0),"0"),IFERROR(VLOOKUP($A78,'Season 15'!AF$4:CC$104,24,0),"0"),)</f>
        <v>0</v>
      </c>
      <c r="Y78" s="26">
        <f>SUM(IFERROR(VLOOKUP($A78,'Season 1'!AF$4:CC$104,25,0),"0"),
IFERROR(VLOOKUP($A78,'Season 2'!AF$4:CC$104,25,0),"0"),IFERROR(VLOOKUP($A78,'Season 3'!AF$4:CC$104,25,0),"0"),
IFERROR(VLOOKUP($A78,'Season 4'!AF$4:CC$104,25,0),"0"),IFERROR(VLOOKUP($A78,'Season 5'!AF$4:CC$104,25,0),"0"),
IFERROR(VLOOKUP($A78,'Season 6'!AF$4:CC$104,25,0),"0"),IFERROR(VLOOKUP($A78,'Season 7'!AF$4:CC$104,25,0),"0"),
IFERROR(VLOOKUP($A78,'Season 8'!AF$4:CC$104,25,0),"0"),IFERROR(VLOOKUP($A78,'Season 9'!AF$4:CC$104,25,0),"0"),
IFERROR(VLOOKUP($A78,'Season 10'!AF$4:CC$104,25,0),"0"),IFERROR(VLOOKUP($A78,'Season 11'!AF$4:CC$104,25,0),"0"),
IFERROR(VLOOKUP($A78,'Season 12'!AF$4:CC$104,25,0),"0"),IFERROR(VLOOKUP($A78,'Season 13'!AF$4:CC$104,25,0),"0"),
IFERROR(VLOOKUP($A78,'Season 14'!AF$4:CC$104,25,0),"0"),IFERROR(VLOOKUP($A78,'Season 15'!AF$4:CC$104,25,0),"0"),)</f>
        <v>0</v>
      </c>
      <c r="Z78" s="699">
        <f>SUM(IFERROR(VLOOKUP($A78,'Season 1'!AF$4:CC$104,26,0),"0"),
IFERROR(VLOOKUP($A78,'Season 2'!AF$4:CC$104,26,0),"0"),IFERROR(VLOOKUP($A78,'Season 3'!AF$4:CC$104,26,0),"0"),
IFERROR(VLOOKUP($A78,'Season 4'!AF$4:CC$104,26,0),"0"),IFERROR(VLOOKUP($A78,'Season 5'!AF$4:CC$104,26,0),"0"),
IFERROR(VLOOKUP($A78,'Season 6'!AF$4:CC$104,26,0),"0"),IFERROR(VLOOKUP($A78,'Season 7'!AF$4:CC$104,26,0),"0"),
IFERROR(VLOOKUP($A78,'Season 8'!AF$4:CC$104,26,0),"0"),IFERROR(VLOOKUP($A78,'Season 9'!AF$4:CC$104,26,0),"0"),
IFERROR(VLOOKUP($A78,'Season 10'!AF$4:CC$104,26,0),"0"),IFERROR(VLOOKUP($A78,'Season 11'!AF$4:CC$104,26,0),"0"),
IFERROR(VLOOKUP($A78,'Season 12'!AF$4:CC$104,26,0),"0"),IFERROR(VLOOKUP($A78,'Season 13'!AF$4:CC$104,26,0),"0"),
IFERROR(VLOOKUP($A78,'Season 14'!AF$4:CC$104,26,0),"0"),IFERROR(VLOOKUP($A78,'Season 15'!AF$4:CC$104,26,0),"0"),)</f>
        <v>0</v>
      </c>
      <c r="AA78" s="700">
        <f>SUM(IFERROR(VLOOKUP($A78,'Season 1'!AF$4:CC$104,27,0),"0"),
IFERROR(VLOOKUP($A78,'Season 2'!AF$4:CC$104,27,0),"0"),IFERROR(VLOOKUP($A78,'Season 3'!AF$4:CC$104,27,0),"0"),
IFERROR(VLOOKUP($A78,'Season 4'!AF$4:CC$104,27,0),"0"),IFERROR(VLOOKUP($A78,'Season 5'!AF$4:CC$104,27,0),"0"),
IFERROR(VLOOKUP($A78,'Season 6'!AF$4:CC$104,27,0),"0"),IFERROR(VLOOKUP($A78,'Season 7'!AF$4:CC$104,27,0),"0"),
IFERROR(VLOOKUP($A78,'Season 8'!AF$4:CC$104,27,0),"0"),IFERROR(VLOOKUP($A78,'Season 9'!AF$4:CC$104,27,0),"0"),
IFERROR(VLOOKUP($A78,'Season 10'!AF$4:CC$104,27,0),"0"),IFERROR(VLOOKUP($A78,'Season 11'!AF$4:CC$104,27,0),"0"),
IFERROR(VLOOKUP($A78,'Season 12'!AF$4:CC$104,27,0),"0"),IFERROR(VLOOKUP($A78,'Season 13'!AF$4:CC$104,27,0),"0"),
IFERROR(VLOOKUP($A78,'Season 14'!AF$4:CC$104,27,0),"0"),IFERROR(VLOOKUP($A78,'Season 15'!AF$4:CC$104,27,0),"0"),)</f>
        <v>0</v>
      </c>
      <c r="AB78" s="692">
        <f>SUM(IFERROR(VLOOKUP($A78,'Season 1'!AF$4:CC$104,28,0),"0"),
IFERROR(VLOOKUP($A78,'Season 2'!AF$4:CC$104,28,0),"0"),IFERROR(VLOOKUP($A78,'Season 3'!AF$4:CC$104,28,0),"0"),
IFERROR(VLOOKUP($A78,'Season 4'!AF$4:CC$104,28,0),"0"),IFERROR(VLOOKUP($A78,'Season 5'!AF$4:CC$104,28,0),"0"),
IFERROR(VLOOKUP($A78,'Season 6'!AF$4:CC$104,28,0),"0"),IFERROR(VLOOKUP($A78,'Season 7'!AF$4:CC$104,28,0),"0"),
IFERROR(VLOOKUP($A78,'Season 8'!AF$4:CC$104,28,0),"0"),IFERROR(VLOOKUP($A78,'Season 9'!AF$4:CC$104,28,0),"0"),
IFERROR(VLOOKUP($A78,'Season 10'!AF$4:CC$104,28,0),"0"),IFERROR(VLOOKUP($A78,'Season 11'!AF$4:CC$104,28,0),"0"),
IFERROR(VLOOKUP($A78,'Season 12'!AF$4:CC$104,28,0),"0"),IFERROR(VLOOKUP($A78,'Season 13'!AF$4:CC$104,28,0),"0"),
IFERROR(VLOOKUP($A78,'Season 14'!AF$4:CC$104,28,0),"0"),IFERROR(VLOOKUP($A78,'Season 15'!AF$4:CC$104,28,0),"0"),)</f>
        <v>0</v>
      </c>
      <c r="AC78" s="1023">
        <f>SUM(IFERROR(VLOOKUP($A78,'Season 1'!AF$4:CC$104,29,0),"0"),
IFERROR(VLOOKUP($A78,'Season 2'!AF$4:CC$104,29,0),"0"),IFERROR(VLOOKUP($A78,'Season 3'!AF$4:CC$104,29,0),"0"),
IFERROR(VLOOKUP($A78,'Season 4'!AF$4:CC$104,29,0),"0"),IFERROR(VLOOKUP($A78,'Season 5'!AF$4:CC$104,29,0),"0"),
IFERROR(VLOOKUP($A78,'Season 6'!AF$4:CC$104,29,0),"0"),IFERROR(VLOOKUP($A78,'Season 7'!AF$4:CC$104,29,0),"0"),
IFERROR(VLOOKUP($A78,'Season 8'!AF$4:CC$104,29,0),"0"),IFERROR(VLOOKUP($A78,'Season 9'!AF$4:CC$104,29,0),"0"),
IFERROR(VLOOKUP($A78,'Season 10'!AF$4:CC$104,29,0),"0"),IFERROR(VLOOKUP($A78,'Season 11'!AF$4:CC$104,29,0),"0"),
IFERROR(VLOOKUP($A78,'Season 12'!AF$4:CC$104,29,0),"0"),IFERROR(VLOOKUP($A78,'Season 13'!AF$4:CC$104,29,0),"0"),
IFERROR(VLOOKUP($A78,'Season 14'!AF$4:CC$104,29,0),"0"),IFERROR(VLOOKUP($A78,'Season 15'!AF$4:CC$104,29,0),"0"),)</f>
        <v>0</v>
      </c>
      <c r="AD78" s="26">
        <f>SUM(IFERROR(VLOOKUP($A78,'Season 1'!AF$4:CC$104,30,0),"0"),
IFERROR(VLOOKUP($A78,'Season 2'!AF$4:CC$104,30,0),"0"),IFERROR(VLOOKUP($A78,'Season 3'!AF$4:CC$104,30,0),"0"),
IFERROR(VLOOKUP($A78,'Season 4'!AF$4:CC$104,30,0),"0"),IFERROR(VLOOKUP($A78,'Season 5'!AF$4:CC$104,30,0),"0"),
IFERROR(VLOOKUP($A78,'Season 6'!AF$4:CC$104,30,0),"0"),IFERROR(VLOOKUP($A78,'Season 7'!AF$4:CC$104,30,0),"0"),
IFERROR(VLOOKUP($A78,'Season 8'!AF$4:CC$104,30,0),"0"),IFERROR(VLOOKUP($A78,'Season 9'!AF$4:CC$104,30,0),"0"),
IFERROR(VLOOKUP($A78,'Season 10'!AF$4:CC$104,30,0),"0"),IFERROR(VLOOKUP($A78,'Season 11'!AF$4:CC$104,30,0),"0"),
IFERROR(VLOOKUP($A78,'Season 12'!AF$4:CC$104,30,0),"0"),IFERROR(VLOOKUP($A78,'Season 13'!AF$4:CC$104,30,0),"0"),
IFERROR(VLOOKUP($A78,'Season 14'!AF$4:CC$104,30,0),"0"),IFERROR(VLOOKUP($A78,'Season 15'!AF$4:CC$104,30,0),"0"),)</f>
        <v>0</v>
      </c>
      <c r="AE78" s="699">
        <f>SUM(IFERROR(VLOOKUP($A78,'Season 1'!AF$4:CC$104,31,0),"0"),
IFERROR(VLOOKUP($A78,'Season 2'!AF$4:CC$104,31,0),"0"),IFERROR(VLOOKUP($A78,'Season 3'!AF$4:CC$104,31,0),"0"),
IFERROR(VLOOKUP($A78,'Season 4'!AF$4:CC$104,31,0),"0"),IFERROR(VLOOKUP($A78,'Season 5'!AF$4:CC$104,31,0),"0"),
IFERROR(VLOOKUP($A78,'Season 6'!AF$4:CC$104,31,0),"0"),IFERROR(VLOOKUP($A78,'Season 7'!AF$4:CC$104,31,0),"0"),
IFERROR(VLOOKUP($A78,'Season 8'!AF$4:CC$104,31,0),"0"),IFERROR(VLOOKUP($A78,'Season 9'!AF$4:CC$104,31,0),"0"),
IFERROR(VLOOKUP($A78,'Season 10'!AF$4:CC$104,31,0),"0"),IFERROR(VLOOKUP($A78,'Season 11'!AF$4:CC$104,31,0),"0"),
IFERROR(VLOOKUP($A78,'Season 12'!AF$4:CC$104,31,0),"0"),IFERROR(VLOOKUP($A78,'Season 13'!AF$4:CC$104,31,0),"0"),
IFERROR(VLOOKUP($A78,'Season 14'!AF$4:CC$104,31,0),"0"),IFERROR(VLOOKUP($A78,'Season 15'!AF$4:CC$104,31,0),"0"),)</f>
        <v>0</v>
      </c>
      <c r="AF78" s="700">
        <f>SUM(IFERROR(VLOOKUP($A78,'Season 3'!AF$4:CC$104,32,0),"0"),
IFERROR(VLOOKUP($A78,'Season 4'!AF$4:CC$104,32,0),"0"),IFERROR(VLOOKUP($A78,'Season 5'!AF$4:CC$104,32,0),"0"),
IFERROR(VLOOKUP($A78,'Season 6'!AF$4:CC$104,32,0),"0"),IFERROR(VLOOKUP($A78,'Season 7'!AF$4:CC$104,32,0),"0"),
IFERROR(VLOOKUP($A78,'Season 8'!AF$4:CC$104,32,0),"0"),IFERROR(VLOOKUP($A78,'Season 9'!AF$4:CC$104,32,0),"0"),
IFERROR(VLOOKUP($A78,'Season 10'!AF$4:CC$104,32,0),"0"),IFERROR(VLOOKUP($A78,'Season 11'!AF$4:CC$104,32,0),"0"),
IFERROR(VLOOKUP($A78,'Season 12'!AF$4:CC$104,32,0),"0"),IFERROR(VLOOKUP($A78,'Season 13'!AF$4:CC$104,32,0),"0"),
IFERROR(VLOOKUP($A78,'Season 14'!AF$4:CC$104,32,0),"0"),IFERROR(VLOOKUP($A78,'Season 15'!AF$4:CC$104,32,0),"0"),)</f>
        <v>0</v>
      </c>
      <c r="AG78" s="692">
        <f>SUM(IFERROR(VLOOKUP($A78,'Season 3'!AF$4:CC$104,33,0),"0"),
IFERROR(VLOOKUP($A78,'Season 4'!AF$4:CC$104,33,0),"0"),IFERROR(VLOOKUP($A78,'Season 5'!AF$4:CC$104,33,0),"0"),
IFERROR(VLOOKUP($A78,'Season 6'!AF$4:CC$104,33,0),"0"),IFERROR(VLOOKUP($A78,'Season 7'!AF$4:CC$104,33,0),"0"),
IFERROR(VLOOKUP($A78,'Season 8'!AF$4:CC$104,33,0),"0"),IFERROR(VLOOKUP($A78,'Season 9'!AF$4:CC$104,33,0),"0"),
IFERROR(VLOOKUP($A78,'Season 10'!AF$4:CC$104,33,0),"0"),IFERROR(VLOOKUP($A78,'Season 11'!AF$4:CC$104,33,0),"0"),
IFERROR(VLOOKUP($A78,'Season 12'!AF$4:CC$104,33,0),"0"),IFERROR(VLOOKUP($A78,'Season 13'!AF$4:CC$104,33,0),"0"),
IFERROR(VLOOKUP($A78,'Season 14'!AF$4:CC$104,33,0),"0"),IFERROR(VLOOKUP($A78,'Season 15'!AF$4:CC$104,33,0),"0"),)</f>
        <v>0</v>
      </c>
      <c r="AH78" s="1023">
        <f>SUM(IFERROR(VLOOKUP($A78,'Season 3'!AF$4:CC$104,34,0),"0"),
IFERROR(VLOOKUP($A78,'Season 4'!AF$4:CC$104,34,0),"0"),IFERROR(VLOOKUP($A78,'Season 5'!AF$4:CC$104,34,0),"0"),
IFERROR(VLOOKUP($A78,'Season 6'!AF$4:CC$104,34,0),"0"),IFERROR(VLOOKUP($A78,'Season 7'!AF$4:CC$104,34,0),"0"),
IFERROR(VLOOKUP($A78,'Season 8'!AF$4:CC$104,34,0),"0"),IFERROR(VLOOKUP($A78,'Season 9'!AF$4:CC$104,34,0),"0"),
IFERROR(VLOOKUP($A78,'Season 10'!AF$4:CC$104,34,0),"0"),IFERROR(VLOOKUP($A78,'Season 11'!AF$4:CC$104,34,0),"0"),
IFERROR(VLOOKUP($A78,'Season 12'!AF$4:CC$104,34,0),"0"),IFERROR(VLOOKUP($A78,'Season 13'!AF$4:CC$104,34,0),"0"),
IFERROR(VLOOKUP($A78,'Season 14'!AF$4:CC$104,34,0),"0"),IFERROR(VLOOKUP($A78,'Season 15'!AF$4:CC$104,34,0),"0"),)</f>
        <v>0</v>
      </c>
      <c r="AI78" s="26">
        <f>SUM(IFERROR(VLOOKUP($A78,'Season 3'!AF$4:CC$104,35,0),"0"),
IFERROR(VLOOKUP($A78,'Season 4'!AF$4:CC$104,35,0),"0"),IFERROR(VLOOKUP($A78,'Season 5'!AF$4:CC$104,35,0),"0"),
IFERROR(VLOOKUP($A78,'Season 6'!AF$4:CC$104,35,0),"0"),IFERROR(VLOOKUP($A78,'Season 7'!AF$4:CC$104,35,0),"0"),
IFERROR(VLOOKUP($A78,'Season 8'!AF$4:CC$104,35,0),"0"),IFERROR(VLOOKUP($A78,'Season 9'!AF$4:CC$104,35,0),"0"),
IFERROR(VLOOKUP($A78,'Season 10'!AF$4:CC$104,35,0),"0"),IFERROR(VLOOKUP($A78,'Season 11'!AF$4:CC$104,35,0),"0"),
IFERROR(VLOOKUP($A78,'Season 12'!AF$4:CC$104,35,0),"0"),IFERROR(VLOOKUP($A78,'Season 13'!AF$4:CC$104,35,0),"0"),
IFERROR(VLOOKUP($A78,'Season 14'!AF$4:CC$104,35,0),"0"),IFERROR(VLOOKUP($A78,'Season 15'!AF$4:CC$104,35,0),"0"),)</f>
        <v>0</v>
      </c>
      <c r="AJ78" s="699">
        <f>SUM(IFERROR(VLOOKUP($A78,'Season 3'!AF$4:CC$104,36,0),"0"),
IFERROR(VLOOKUP($A78,'Season 4'!AF$4:CC$104,36,0),"0"),IFERROR(VLOOKUP($A78,'Season 5'!AF$4:CC$104,36,0),"0"),
IFERROR(VLOOKUP($A78,'Season 6'!AF$4:CC$104,36,0),"0"),IFERROR(VLOOKUP($A78,'Season 7'!AF$4:CC$104,36,0),"0"),
IFERROR(VLOOKUP($A78,'Season 8'!AF$4:CC$104,36,0),"0"),IFERROR(VLOOKUP($A78,'Season 9'!AF$4:CC$104,36,0),"0"),
IFERROR(VLOOKUP($A78,'Season 10'!AF$4:CC$104,36,0),"0"),IFERROR(VLOOKUP($A78,'Season 11'!AF$4:CC$104,36,0),"0"),
IFERROR(VLOOKUP($A78,'Season 12'!AF$4:CC$104,36,0),"0"),IFERROR(VLOOKUP($A78,'Season 13'!AF$4:CC$104,36,0),"0"),
IFERROR(VLOOKUP($A78,'Season 14'!AF$4:CC$104,36,0),"0"),IFERROR(VLOOKUP($A78,'Season 15'!AF$4:CC$104,36,0),"0"),)</f>
        <v>0</v>
      </c>
      <c r="AK78" s="700">
        <f>SUM(IFERROR(VLOOKUP($A78,'Season 2'!AF$4:CC$104,32,0),"0"),IFERROR(VLOOKUP($A78,'Season 3'!AF$4:CC$104,37,0),"0"),
IFERROR(VLOOKUP($A78,'Season 4'!AF$4:CC$104,37,0),"0"),IFERROR(VLOOKUP($A78,'Season 5'!AF$4:CC$104,37,0),"0"),
IFERROR(VLOOKUP($A78,'Season 6'!AF$4:CC$104,37,0),"0"),IFERROR(VLOOKUP($A78,'Season 7'!AF$4:CC$104,37,0),"0"),
IFERROR(VLOOKUP($A78,'Season 8'!AF$4:CC$104,37,0),"0"),IFERROR(VLOOKUP($A78,'Season 9'!AF$4:CC$104,37,0),"0"),
IFERROR(VLOOKUP($A78,'Season 10'!AF$4:CC$104,37,0),"0"),IFERROR(VLOOKUP($A78,'Season 11'!AF$4:CC$104,37,0),"0"),
IFERROR(VLOOKUP($A78,'Season 12'!AF$4:CC$104,37,0),"0"),IFERROR(VLOOKUP($A78,'Season 13'!AF$4:CC$104,37,0),"0"),
IFERROR(VLOOKUP($A78,'Season 14'!AF$4:CC$104,37,0),"0"),IFERROR(VLOOKUP($A78,'Season 15'!AF$4:CC$104,37,0),"0"),)</f>
        <v>0</v>
      </c>
      <c r="AL78" s="692">
        <f>SUM(IFERROR(VLOOKUP($A78,'Season 2'!AF$4:CC$104,33,0),"0"),IFERROR(VLOOKUP($A78,'Season 3'!AF$4:CC$104,38,0),"0"),
IFERROR(VLOOKUP($A78,'Season 4'!AF$4:CC$104,38,0),"0"),IFERROR(VLOOKUP($A78,'Season 5'!AF$4:CC$104,38,0),"0"),
IFERROR(VLOOKUP($A78,'Season 6'!AF$4:CC$104,38,0),"0"),IFERROR(VLOOKUP($A78,'Season 7'!AF$4:CC$104,38,0),"0"),
IFERROR(VLOOKUP($A78,'Season 8'!AF$4:CC$104,38,0),"0"),IFERROR(VLOOKUP($A78,'Season 9'!AF$4:CC$104,38,0),"0"),
IFERROR(VLOOKUP($A78,'Season 10'!AF$4:CC$104,38,0),"0"),IFERROR(VLOOKUP($A78,'Season 11'!AF$4:CC$104,38,0),"0"),
IFERROR(VLOOKUP($A78,'Season 12'!AF$4:CC$104,38,0),"0"),IFERROR(VLOOKUP($A78,'Season 13'!AF$4:CC$104,38,0),"0"),
IFERROR(VLOOKUP($A78,'Season 14'!AF$4:CC$104,38,0),"0"),IFERROR(VLOOKUP($A78,'Season 15'!AF$4:CC$104,38,0),"0"),)</f>
        <v>0</v>
      </c>
      <c r="AM78" s="1023">
        <f>SUM(IFERROR(VLOOKUP($A78,'Season 2'!AF$4:CC$104,34,0),"0"),IFERROR(VLOOKUP($A78,'Season 3'!AF$4:CC$104,39,0),"0"),
IFERROR(VLOOKUP($A78,'Season 4'!AF$4:CC$104,39,0),"0"),IFERROR(VLOOKUP($A78,'Season 5'!AF$4:CC$104,39,0),"0"),
IFERROR(VLOOKUP($A78,'Season 6'!AF$4:CC$104,39,0),"0"),IFERROR(VLOOKUP($A78,'Season 7'!AF$4:CC$104,39,0),"0"),
IFERROR(VLOOKUP($A78,'Season 8'!AF$4:CC$104,39,0),"0"),IFERROR(VLOOKUP($A78,'Season 9'!AF$4:CC$104,39,0),"0"),
IFERROR(VLOOKUP($A78,'Season 10'!AF$4:CC$104,39,0),"0"),IFERROR(VLOOKUP($A78,'Season 11'!AF$4:CC$104,39,0),"0"),
IFERROR(VLOOKUP($A78,'Season 12'!AF$4:CC$104,39,0),"0"),IFERROR(VLOOKUP($A78,'Season 13'!AF$4:CC$104,39,0),"0"),
IFERROR(VLOOKUP($A78,'Season 14'!AF$4:CC$104,39,0),"0"),IFERROR(VLOOKUP($A78,'Season 15'!AF$4:CC$104,39,0),"0"),)</f>
        <v>0</v>
      </c>
      <c r="AN78" s="26">
        <f>SUM(IFERROR(VLOOKUP($A78,'Season 2'!AF$4:CC$104,35,0),"0"),IFERROR(VLOOKUP($A78,'Season 3'!AF$4:CC$104,40,0),"0"),
IFERROR(VLOOKUP($A78,'Season 4'!AF$4:CC$104,40,0),"0"),IFERROR(VLOOKUP($A78,'Season 5'!AF$4:CC$104,40,0),"0"),
IFERROR(VLOOKUP($A78,'Season 6'!AF$4:CC$104,40,0),"0"),IFERROR(VLOOKUP($A78,'Season 7'!AF$4:CC$104,40,0),"0"),
IFERROR(VLOOKUP($A78,'Season 8'!AF$4:CC$104,40,0),"0"),IFERROR(VLOOKUP($A78,'Season 9'!AF$4:CC$104,40,0),"0"),
IFERROR(VLOOKUP($A78,'Season 10'!AF$4:CC$104,40,0),"0"),IFERROR(VLOOKUP($A78,'Season 11'!AF$4:CC$104,40,0),"0"),
IFERROR(VLOOKUP($A78,'Season 12'!AF$4:CC$104,40,0),"0"),IFERROR(VLOOKUP($A78,'Season 13'!AF$4:CC$104,40,0),"0"),
IFERROR(VLOOKUP($A78,'Season 14'!AF$4:CC$104,40,0),"0"),IFERROR(VLOOKUP($A78,'Season 15'!AF$4:CC$104,40,0),"0"),)</f>
        <v>0</v>
      </c>
      <c r="AO78" s="699">
        <f>SUM(IFERROR(VLOOKUP($A78,'Season 2'!AF$4:CC$104,36,0),"0"),IFERROR(VLOOKUP($A78,'Season 3'!AF$4:CC$104,41,0),"0"),
IFERROR(VLOOKUP($A78,'Season 4'!AF$4:CC$104,41,0),"0"),IFERROR(VLOOKUP($A78,'Season 5'!AF$4:CC$104,41,0),"0"),
IFERROR(VLOOKUP($A78,'Season 6'!AF$4:CC$104,41,0),"0"),IFERROR(VLOOKUP($A78,'Season 7'!AF$4:CC$104,41,0),"0"),
IFERROR(VLOOKUP($A78,'Season 8'!AF$4:CC$104,41,0),"0"),IFERROR(VLOOKUP($A78,'Season 9'!AF$4:CC$104,41,0),"0"),
IFERROR(VLOOKUP($A78,'Season 10'!AF$4:CC$104,41,0),"0"),IFERROR(VLOOKUP($A78,'Season 11'!AF$4:CC$104,41,0),"0"),
IFERROR(VLOOKUP($A78,'Season 12'!AF$4:CC$104,41,0),"0"),IFERROR(VLOOKUP($A78,'Season 13'!AF$4:CC$104,41,0),"0"),
IFERROR(VLOOKUP($A78,'Season 14'!AF$4:CC$104,41,0),"0"),IFERROR(VLOOKUP($A78,'Season 15'!AF$4:CC$104,41,0),"0"),)</f>
        <v>0</v>
      </c>
      <c r="AP78" s="700">
        <f>SUM(IFERROR(VLOOKUP($A78,'Season 2'!AF$4:CC$104,37,0),"0"),IFERROR(VLOOKUP($A78,'Season 3'!AF$4:CC$104,42,0),"0"),
IFERROR(VLOOKUP($A78,'Season 4'!AF$4:CC$104,42,0),"0"),IFERROR(VLOOKUP($A78,'Season 5'!AF$4:CC$104,42,0),"0"),
IFERROR(VLOOKUP($A78,'Season 6'!AF$4:CC$104,42,0),"0"),IFERROR(VLOOKUP($A78,'Season 7'!AF$4:CC$104,42,0),"0"),
IFERROR(VLOOKUP($A78,'Season 8'!AF$4:CC$104,42,0),"0"),IFERROR(VLOOKUP($A78,'Season 9'!AF$4:CC$104,42,0),"0"),
IFERROR(VLOOKUP($A78,'Season 10'!AF$4:CC$104,42,0),"0"),IFERROR(VLOOKUP($A78,'Season 11'!AF$4:CC$104,42,0),"0"),
IFERROR(VLOOKUP($A78,'Season 12'!AF$4:CC$104,42,0),"0"),IFERROR(VLOOKUP($A78,'Season 13'!AF$4:CC$104,42,0),"0"),
IFERROR(VLOOKUP($A78,'Season 14'!AF$4:CC$104,42,0),"0"),IFERROR(VLOOKUP($A78,'Season 15'!AF$4:CC$104,42,0),"0"),)</f>
        <v>0</v>
      </c>
      <c r="AQ78" s="692">
        <f>SUM(IFERROR(VLOOKUP($A78,'Season 2'!AF$4:CC$104,38,0),"0"),IFERROR(VLOOKUP($A78,'Season 3'!AF$4:CC$104,43,0),"0"),
IFERROR(VLOOKUP($A78,'Season 4'!AF$4:CC$104,43,0),"0"),IFERROR(VLOOKUP($A78,'Season 5'!AF$4:CC$104,43,0),"0"),
IFERROR(VLOOKUP($A78,'Season 6'!AF$4:CC$104,43,0),"0"),IFERROR(VLOOKUP($A78,'Season 7'!AF$4:CC$104,43,0),"0"),
IFERROR(VLOOKUP($A78,'Season 8'!AF$4:CC$104,43,0),"0"),IFERROR(VLOOKUP($A78,'Season 9'!AF$4:CC$104,43,0),"0"),
IFERROR(VLOOKUP($A78,'Season 10'!AF$4:CC$104,43,0),"0"),IFERROR(VLOOKUP($A78,'Season 11'!AF$4:CC$104,43,0),"0"),
IFERROR(VLOOKUP($A78,'Season 12'!AF$4:CC$104,43,0),"0"),IFERROR(VLOOKUP($A78,'Season 13'!AF$4:CC$104,43,0),"0"),
IFERROR(VLOOKUP($A78,'Season 14'!AF$4:CC$104,43,0),"0"),IFERROR(VLOOKUP($A78,'Season 15'!AF$4:CC$104,43,0),"0"),)</f>
        <v>0</v>
      </c>
      <c r="AR78" s="1023">
        <f>SUM(IFERROR(VLOOKUP($A78,'Season 2'!AF$4:CC$104,39,0),"0"),IFERROR(VLOOKUP($A78,'Season 3'!AF$4:CC$104,44,0),"0"),
IFERROR(VLOOKUP($A78,'Season 4'!AF$4:CC$104,44,0),"0"),IFERROR(VLOOKUP($A78,'Season 5'!AF$4:CC$104,44,0),"0"),
IFERROR(VLOOKUP($A78,'Season 6'!AF$4:CC$104,44,0),"0"),IFERROR(VLOOKUP($A78,'Season 7'!AF$4:CC$104,44,0),"0"),
IFERROR(VLOOKUP($A78,'Season 8'!AF$4:CC$104,44,0),"0"),IFERROR(VLOOKUP($A78,'Season 9'!AF$4:CC$104,44,0),"0"),
IFERROR(VLOOKUP($A78,'Season 10'!AF$4:CC$104,44,0),"0"),IFERROR(VLOOKUP($A78,'Season 11'!AF$4:CC$104,44,0),"0"),
IFERROR(VLOOKUP($A78,'Season 12'!AF$4:CC$104,44,0),"0"),IFERROR(VLOOKUP($A78,'Season 13'!AF$4:CC$104,44,0),"0"),
IFERROR(VLOOKUP($A78,'Season 14'!AF$4:CC$104,44,0),"0"),IFERROR(VLOOKUP($A78,'Season 15'!AF$4:CC$104,44,0),"0"),)</f>
        <v>0</v>
      </c>
      <c r="AS78" s="26">
        <f>SUM(IFERROR(VLOOKUP($A78,'Season 2'!AF$4:CC$104,40,0),"0"),IFERROR(VLOOKUP($A78,'Season 3'!AF$4:CC$104,45,0),"0"),
IFERROR(VLOOKUP($A78,'Season 4'!AF$4:CC$104,45,0),"0"),IFERROR(VLOOKUP($A78,'Season 5'!AF$4:CC$104,45,0),"0"),
IFERROR(VLOOKUP($A78,'Season 6'!AF$4:CC$104,45,0),"0"),IFERROR(VLOOKUP($A78,'Season 7'!AF$4:CC$104,45,0),"0"),
IFERROR(VLOOKUP($A78,'Season 8'!AF$4:CC$104,45,0),"0"),IFERROR(VLOOKUP($A78,'Season 9'!AF$4:CC$104,45,0),"0"),
IFERROR(VLOOKUP($A78,'Season 10'!AF$4:CC$104,45,0),"0"),IFERROR(VLOOKUP($A78,'Season 11'!AF$4:CC$104,45,0),"0"),
IFERROR(VLOOKUP($A78,'Season 12'!AF$4:CC$104,45,0),"0"),IFERROR(VLOOKUP($A78,'Season 13'!AF$4:CC$104,45,0),"0"),
IFERROR(VLOOKUP($A78,'Season 14'!AF$4:CC$104,45,0),"0"),IFERROR(VLOOKUP($A78,'Season 15'!AF$4:CC$104,45,0),"0"),)</f>
        <v>0</v>
      </c>
      <c r="AT78" s="699">
        <f>SUM(IFERROR(VLOOKUP($A78,'Season 2'!AF$4:CC$104,41,0),"0"),IFERROR(VLOOKUP($A78,'Season 3'!AF$4:CC$104,46,0),"0"),
IFERROR(VLOOKUP($A78,'Season 4'!AF$4:CC$104,46,0),"0"),IFERROR(VLOOKUP($A78,'Season 5'!AF$4:CC$104,46,0),"0"),
IFERROR(VLOOKUP($A78,'Season 6'!AF$4:CC$104,46,0),"0"),IFERROR(VLOOKUP($A78,'Season 7'!AF$4:CC$104,46,0),"0"),
IFERROR(VLOOKUP($A78,'Season 8'!AF$4:CC$104,46,0),"0"),IFERROR(VLOOKUP($A78,'Season 9'!AF$4:CC$104,46,0),"0"),
IFERROR(VLOOKUP($A78,'Season 10'!AF$4:CC$104,46,0),"0"),IFERROR(VLOOKUP($A78,'Season 11'!AF$4:CC$104,46,0),"0"),
IFERROR(VLOOKUP($A78,'Season 12'!AF$4:CC$104,46,0),"0"),IFERROR(VLOOKUP($A78,'Season 13'!AF$4:CC$104,46,0),"0"),
IFERROR(VLOOKUP($A78,'Season 14'!AF$4:CC$104,46,0),"0"),IFERROR(VLOOKUP($A78,'Season 15'!AF$4:CC$104,46,0),"0"),)</f>
        <v>0</v>
      </c>
      <c r="AU78" s="700">
        <f>SUM(IFERROR(VLOOKUP($A78,'Season 3'!AF$4:CH$104,47,0),"0"),
IFERROR(VLOOKUP($A78,'Season 4'!AF$4:CH$104,47,0),"0"),IFERROR(VLOOKUP($A78,'Season 5'!AF$4:CH$104,47,0),"0"),
IFERROR(VLOOKUP($A78,'Season 6'!AF$4:CH$104,47,0),"0"),IFERROR(VLOOKUP($A78,'Season 7'!AF$4:CH$104,47,0),"0"),
IFERROR(VLOOKUP($A78,'Season 8'!AF$4:CH$104,47,0),"0"),IFERROR(VLOOKUP($A78,'Season 9'!AF$4:CH$104,47,0),"0"),
IFERROR(VLOOKUP($A78,'Season 10'!AF$4:CH$104,47,0),"0"),IFERROR(VLOOKUP($A78,'Season 11'!AF$4:CH$104,47,0),"0"),
IFERROR(VLOOKUP($A78,'Season 12'!AF$4:CH$104,47,0),"0"),IFERROR(VLOOKUP($A78,'Season 13'!AF$4:CH$104,47,0),"0"),
IFERROR(VLOOKUP($A78,'Season 14'!AF$4:CH$104,47,0),"0"),IFERROR(VLOOKUP($A78,'Season 15'!AF$4:CH$104,47,0),"0"),)</f>
        <v>0</v>
      </c>
      <c r="AV78" s="692">
        <f>SUM(IFERROR(VLOOKUP($A78,'Season 3'!AF$4:CH$104,48,0),"0"),
IFERROR(VLOOKUP($A78,'Season 4'!AF$4:CH$104,48,0),"0"),IFERROR(VLOOKUP($A78,'Season 5'!AF$4:CH$104,48,0),"0"),
IFERROR(VLOOKUP($A78,'Season 6'!AF$4:CH$104,48,0),"0"),IFERROR(VLOOKUP($A78,'Season 7'!AF$4:CH$104,48,0),"0"),
IFERROR(VLOOKUP($A78,'Season 8'!AF$4:CH$104,48,0),"0"),IFERROR(VLOOKUP($A78,'Season 9'!AF$4:CH$104,48,0),"0"),
IFERROR(VLOOKUP($A78,'Season 10'!AF$4:CH$104,48,0),"0"),IFERROR(VLOOKUP($A78,'Season 11'!AF$4:CH$104,48,0),"0"),
IFERROR(VLOOKUP($A78,'Season 12'!AF$4:CH$104,48,0),"0"),IFERROR(VLOOKUP($A78,'Season 13'!AF$4:CH$104,48,0),"0"),
IFERROR(VLOOKUP($A78,'Season 14'!AF$4:CH$104,48,0),"0"),IFERROR(VLOOKUP($A78,'Season 15'!AF$4:CH$104,48,0),"0"),)</f>
        <v>0</v>
      </c>
      <c r="AW78" s="1023">
        <f>SUM(IFERROR(VLOOKUP($A78,'Season 3'!AF$4:CH$104,49,0),"0"),
IFERROR(VLOOKUP($A78,'Season 4'!AF$4:CH$104,49,0),"0"),IFERROR(VLOOKUP($A78,'Season 5'!AF$4:CH$104,49,0),"0"),
IFERROR(VLOOKUP($A78,'Season 6'!AF$4:CH$104,49,0),"0"),IFERROR(VLOOKUP($A78,'Season 7'!AF$4:CH$104,49,0),"0"),
IFERROR(VLOOKUP($A78,'Season 8'!AF$4:CH$104,49,0),"0"),IFERROR(VLOOKUP($A78,'Season 9'!AF$4:CH$104,49,0),"0"),
IFERROR(VLOOKUP($A78,'Season 10'!AF$4:CH$104,49,0),"0"),IFERROR(VLOOKUP($A78,'Season 11'!AF$4:CH$104,49,0),"0"),
IFERROR(VLOOKUP($A78,'Season 12'!AF$4:CH$104,49,0),"0"),IFERROR(VLOOKUP($A78,'Season 13'!AF$4:CH$104,49,0),"0"),
IFERROR(VLOOKUP($A78,'Season 14'!AF$4:CH$104,49,0),"0"),IFERROR(VLOOKUP($A78,'Season 15'!AF$4:CH$104,49,0),"0"),)</f>
        <v>0</v>
      </c>
      <c r="AX78" s="26">
        <f>SUM(IFERROR(VLOOKUP($A78,'Season 3'!AF$4:CH$104,50,0),"0"),
IFERROR(VLOOKUP($A78,'Season 4'!AF$4:CH$104,50,0),"0"),IFERROR(VLOOKUP($A78,'Season 5'!AF$4:CH$104,50,0),"0"),
IFERROR(VLOOKUP($A78,'Season 6'!AF$4:CH$104,50,0),"0"),IFERROR(VLOOKUP($A78,'Season 7'!AF$4:CH$104,50,0),"0"),
IFERROR(VLOOKUP($A78,'Season 8'!AF$4:CH$104,50,0),"0"),IFERROR(VLOOKUP($A78,'Season 9'!AF$4:CH$104,50,0),"0"),
IFERROR(VLOOKUP($A78,'Season 10'!AF$4:CH$104,50,0),"0"),IFERROR(VLOOKUP($A78,'Season 11'!AF$4:CH$104,50,0),"0"),
IFERROR(VLOOKUP($A78,'Season 12'!AF$4:CH$104,50,0),"0"),IFERROR(VLOOKUP($A78,'Season 13'!AF$4:CH$104,50,0),"0"),
IFERROR(VLOOKUP($A78,'Season 14'!AF$4:CH$104,50,0),"0"),IFERROR(VLOOKUP($A78,'Season 15'!AF$4:CH$104,50,0),"0"),)</f>
        <v>0</v>
      </c>
      <c r="AY78" s="699">
        <f>SUM(IFERROR(VLOOKUP($A78,'Season 3'!AF$4:CH$104,51,0),"0"),
IFERROR(VLOOKUP($A78,'Season 4'!AF$4:CH$104,51,0),"0"),IFERROR(VLOOKUP($A78,'Season 5'!AF$4:CH$104,51,0),"0"),
IFERROR(VLOOKUP($A78,'Season 6'!AF$4:CH$104,51,0),"0"),IFERROR(VLOOKUP($A78,'Season 7'!AF$4:CH$104,51,0),"0"),
IFERROR(VLOOKUP($A78,'Season 8'!AF$4:CH$104,51,0),"0"),IFERROR(VLOOKUP($A78,'Season 9'!AF$4:CH$104,51,0),"0"),
IFERROR(VLOOKUP($A78,'Season 10'!AF$4:CH$104,51,0),"0"),IFERROR(VLOOKUP($A78,'Season 11'!AF$4:CH$104,51,0),"0"),
IFERROR(VLOOKUP($A78,'Season 12'!AF$4:CH$104,51,0),"0"),IFERROR(VLOOKUP($A78,'Season 13'!AF$4:CH$104,51,0),"0"),
IFERROR(VLOOKUP($A78,'Season 14'!AF$4:CH$104,51,0),"0"),IFERROR(VLOOKUP($A78,'Season 15'!AF$4:CH$104,51,0),"0"),)</f>
        <v>0</v>
      </c>
      <c r="AZ78" s="700">
        <f>SUM(IFERROR(VLOOKUP($A78,'Season 1'!AF$4:CC$104,32,0),"0"),IFERROR(VLOOKUP($A78,'Season 2'!AF$4:CC$104,37,0),"0"),)</f>
        <v>0</v>
      </c>
      <c r="BA78" s="692">
        <f>SUM(IFERROR(VLOOKUP($A78,'Season 1'!AF$4:CC$104,33,0),"0"),IFERROR(VLOOKUP($A78,'Season 2'!AF$4:CC$104,38,0),"0"),)</f>
        <v>0</v>
      </c>
      <c r="BB78" s="1023">
        <f>SUM(IFERROR(VLOOKUP($A78,'Season 1'!AF$4:CC$104,34,0),"0"),IFERROR(VLOOKUP($A78,'Season 2'!AF$4:CC$104,39,0),"0"),)</f>
        <v>0</v>
      </c>
      <c r="BC78" s="26">
        <f>SUM(IFERROR(VLOOKUP($A78,'Season 1'!AF$4:CC$104,35,0),"0"),IFERROR(VLOOKUP($A78,'Season 2'!AF$4:CC$104,40,0),"0"),)</f>
        <v>0</v>
      </c>
      <c r="BD78" s="699">
        <f>SUM(IFERROR(VLOOKUP($A78,'Season 1'!AF$4:CC$104,36,0),"0"),IFERROR(VLOOKUP($A78,'Season 2'!AF$4:CC$104,41,0),"0"),)</f>
        <v>0</v>
      </c>
      <c r="BE78" s="1111">
        <f>SUM(IFERROR(VLOOKUP($A78,'Season 1'!AF$4:CC$104,37,0),"0"),
IFERROR(VLOOKUP($A78,'Season 2'!AF$4:CC$104,47,0),"0"),IFERROR(VLOOKUP($A78,'Season 3'!AF$4:CH$104,52,0),"0"),
IFERROR(VLOOKUP($A78,'Season 4'!AF$4:CH$104,52,0),"0"),IFERROR(VLOOKUP($A78,'Season 5'!AF$4:CH$104,52,0),"0"),
IFERROR(VLOOKUP($A78,'Season 6'!AF$4:CH$104,52,0),"0"),IFERROR(VLOOKUP($A78,'Season 7'!AF$4:CH$104,52,0),"0"),
IFERROR(VLOOKUP($A78,'Season 8'!AF$4:CH$104,52,0),"0"),IFERROR(VLOOKUP($A78,'Season 9'!AF$4:CH$104,52,0),"0"),
IFERROR(VLOOKUP($A78,'Season 10'!AF$4:CH$104,52,0),"0"),IFERROR(VLOOKUP($A78,'Season 11'!AF$4:CH$104,52,0),"0"),
IFERROR(VLOOKUP($A78,'Season 12'!AF$4:CH$104,52,0),"0"),IFERROR(VLOOKUP($A78,'Season 13'!AF$4:CH$104,52,0),"0"),
IFERROR(VLOOKUP($A78,'Season 14'!AF$4:CH$104,52,0),"0"),IFERROR(VLOOKUP($A78,'Season 15'!AF$4:CH$104,52,0),"0"),)</f>
        <v>0</v>
      </c>
      <c r="BF78" s="1112">
        <f>SUM(IFERROR(VLOOKUP($A78,'Season 1'!AF$4:CC$104,38,0),"0"),
IFERROR(VLOOKUP($A78,'Season 2'!AF$4:CC$104,48,0),"0"),IFERROR(VLOOKUP($A78,'Season 3'!AF$4:CH$104,53,0),"0"),
IFERROR(VLOOKUP($A78,'Season 4'!AF$4:CH$104,53,0),"0"),IFERROR(VLOOKUP($A78,'Season 5'!AF$4:CH$104,53,0),"0"),
IFERROR(VLOOKUP($A78,'Season 6'!AF$4:CH$104,53,0),"0"),IFERROR(VLOOKUP($A78,'Season 7'!AF$4:CH$104,53,0),"0"),
IFERROR(VLOOKUP($A78,'Season 8'!AF$4:CH$104,53,0),"0"),IFERROR(VLOOKUP($A78,'Season 9'!AF$4:CH$104,53,0),"0"),
IFERROR(VLOOKUP($A78,'Season 10'!AF$4:CH$104,53,0),"0"),IFERROR(VLOOKUP($A78,'Season 11'!AF$4:CH$104,53,0),"0"),
IFERROR(VLOOKUP($A78,'Season 12'!AF$4:CH$104,53,0),"0"),IFERROR(VLOOKUP($A78,'Season 13'!AF$4:CH$104,53,0),"0"),
IFERROR(VLOOKUP($A78,'Season 14'!AF$4:CH$104,53,0),"0"),IFERROR(VLOOKUP($A78,'Season 15'!AF$4:CH$104,53,0),"0"),)</f>
        <v>0</v>
      </c>
      <c r="BG78" s="1061" t="e">
        <f t="shared" si="4"/>
        <v>#DIV/0!</v>
      </c>
      <c r="BI78" s="1100"/>
      <c r="BJ78" s="1100"/>
      <c r="BK78" s="1100"/>
      <c r="BL78" s="1100"/>
      <c r="BM78" s="1100"/>
      <c r="BN78" s="1100"/>
      <c r="BO78" s="334"/>
      <c r="BP78" s="334"/>
      <c r="BQ78" s="334"/>
      <c r="BR78" s="334"/>
      <c r="BS78" s="15">
        <f>IFERROR(VLOOKUP($A78,'Season 1'!$AF$4:$CH$104,39,0),"0")</f>
        <v>0</v>
      </c>
      <c r="BT78" s="15">
        <f>IFERROR(VLOOKUP($A78,'Season 1'!$AF$4:$CH$104,40,0),"0")</f>
        <v>0</v>
      </c>
      <c r="BU78" s="15">
        <f>IFERROR(VLOOKUP($A78,'Season 2'!$AF$4:$CH$104,49,0),"0")</f>
        <v>0</v>
      </c>
      <c r="BV78" s="15">
        <f>IFERROR(VLOOKUP($A78,'Season 2'!$AF$4:$CH$104,50,0),"0")</f>
        <v>0</v>
      </c>
      <c r="BW78" s="15">
        <f>IFERROR(VLOOKUP($A78,'Season 3'!$AF$4:$CH$104,54,0),"0")</f>
        <v>0</v>
      </c>
      <c r="BX78" s="15">
        <f>IFERROR(VLOOKUP($A78,'Season 3'!$AF$4:$CH$104,55,0),"0")</f>
        <v>0</v>
      </c>
      <c r="BY78" s="15" t="str">
        <f>IFERROR(VLOOKUP($A78,'Season 4'!$AF$4:$CH$104,54,0),"0")</f>
        <v>0</v>
      </c>
      <c r="BZ78" s="15" t="str">
        <f>IFERROR(VLOOKUP($A78,'Season 4'!$AF$4:$CH$104,55,0),"0")</f>
        <v>0</v>
      </c>
      <c r="CA78" s="15" t="str">
        <f>IFERROR(VLOOKUP($A78,'Season 5'!$AF$4:$CH$104,54,0),"0")</f>
        <v>0</v>
      </c>
      <c r="CB78" s="15" t="str">
        <f>IFERROR(VLOOKUP($A78,'Season 5'!$AF$4:$CH$104,55,0),"0")</f>
        <v>0</v>
      </c>
      <c r="CC78" s="15" t="str">
        <f>IFERROR(VLOOKUP($A78,'Season 6'!$AF$4:$CH$104,54,0),"0")</f>
        <v>0</v>
      </c>
      <c r="CD78" s="15" t="str">
        <f>IFERROR(VLOOKUP($A78,'Season 6'!$AF$4:$CH$104,55,0),"0")</f>
        <v>0</v>
      </c>
      <c r="CE78" s="15" t="str">
        <f>IFERROR(VLOOKUP($A78,'Season 7'!$AF$4:$CH$104,54,0),"0")</f>
        <v>0</v>
      </c>
      <c r="CF78" s="15" t="str">
        <f>IFERROR(VLOOKUP($A78,'Season 7'!$AF$4:$CH$104,55,0),"0")</f>
        <v>0</v>
      </c>
      <c r="CG78" s="15" t="str">
        <f>IFERROR(VLOOKUP($A78,'Season 8'!$AF$4:$CH$104,54,0),"0")</f>
        <v>0</v>
      </c>
      <c r="CH78" s="15" t="str">
        <f>IFERROR(VLOOKUP($A78,'Season 8'!$AF$4:$CH$104,55,0),"0")</f>
        <v>0</v>
      </c>
      <c r="CI78" s="15" t="str">
        <f>IFERROR(VLOOKUP($A78,'Season 9'!$AF$4:$CH$104,54,0),"0")</f>
        <v>0</v>
      </c>
      <c r="CJ78" s="15" t="str">
        <f>IFERROR(VLOOKUP($A78,'Season 9'!$AF$4:$CH$104,55,0),"0")</f>
        <v>0</v>
      </c>
      <c r="CK78" s="15" t="str">
        <f>IFERROR(VLOOKUP($A78,'Season 10'!$AF$4:$CH$104,54,0),"0")</f>
        <v>0</v>
      </c>
      <c r="CL78" s="15" t="str">
        <f>IFERROR(VLOOKUP($A78,'Season 10'!$AF$4:$CH$104,55,0),"0")</f>
        <v>0</v>
      </c>
      <c r="CM78" s="15" t="str">
        <f>IFERROR(VLOOKUP($A78,'Season 11'!$AF$4:$CH$104,54,0),"0")</f>
        <v>0</v>
      </c>
      <c r="CN78" s="15" t="str">
        <f>IFERROR(VLOOKUP($A78,'Season 11'!$AF$4:$CH$104,55,0),"0")</f>
        <v>0</v>
      </c>
      <c r="CO78" s="15" t="str">
        <f>IFERROR(VLOOKUP($A78,'Season 12'!$AF$4:$CH$104,54,0),"0")</f>
        <v>0</v>
      </c>
      <c r="CP78" s="15" t="str">
        <f>IFERROR(VLOOKUP($A78,'Season 12'!$AF$4:$CH$104,55,0),"0")</f>
        <v>0</v>
      </c>
      <c r="CQ78" s="15" t="str">
        <f>IFERROR(VLOOKUP($A78,'Season 13'!$AF$4:$CH$104,54,0),"0")</f>
        <v>0</v>
      </c>
      <c r="CR78" s="15" t="str">
        <f>IFERROR(VLOOKUP($A78,'Season 13'!$AF$4:$CH$104,55,0),"0")</f>
        <v>0</v>
      </c>
      <c r="CS78" s="15" t="str">
        <f>IFERROR(VLOOKUP($A78,'Season 14'!$AF$4:$CH$104,54,0),"0")</f>
        <v>0</v>
      </c>
      <c r="CT78" s="15" t="str">
        <f>IFERROR(VLOOKUP($A78,'Season 14'!$AF$4:$CH$104,55,0),"0")</f>
        <v>0</v>
      </c>
      <c r="CU78" s="15" t="str">
        <f>IFERROR(VLOOKUP($A78,'Season 15'!$AF$4:$CH$104,54,0),"0")</f>
        <v>0</v>
      </c>
      <c r="CV78" s="15" t="str">
        <f>IFERROR(VLOOKUP($A78,'Season 15'!$AF$4:$CH$104,55,0),"0")</f>
        <v>0</v>
      </c>
    </row>
    <row r="79" spans="1:100" x14ac:dyDescent="0.25">
      <c r="A79" s="2" t="s">
        <v>140</v>
      </c>
      <c r="B79" s="1021">
        <f>IFERROR(VLOOKUP('Data Totals'!A79,'Season 1'!AF$4:CC$104,2,FALSE),IFERROR(VLOOKUP('Data Totals'!A79,'Season 2'!AF$4:CC$104,2,FALSE),IFERROR(VLOOKUP('Data Totals'!A79,'Season 3'!AF$4:CC$104,2,FALSE),IFERROR(VLOOKUP('Data Totals'!A79,'Season 4'!AF$4:CC$104,2,FALSE),IFERROR(VLOOKUP('Data Totals'!A79,'Season 5'!AF$4:CC$104,2,FALSE),IFERROR(VLOOKUP('Data Totals'!A79,'Season 6'!AF$4:CC$104,2,FALSE),IFERROR(VLOOKUP('Data Totals'!A79,'Season 7'!AF$4:CC$104,2,FALSE),IFERROR(VLOOKUP('Data Totals'!A79,'Season 8'!AF$4:CC$104,2,FALSE),IFERROR(VLOOKUP('Data Totals'!A79,'Season 9'!AF$4:CC$104,2,FALSE),IFERROR(VLOOKUP('Data Totals'!A79,'Season 10'!AF$4:CC$104,2,FALSE),IFERROR(VLOOKUP('Data Totals'!A79,'Season 11'!AF$4:CC$104,2,FALSE),IFERROR(VLOOKUP('Data Totals'!A79,'Season 12'!AF$4:CC$104,2,FALSE),IFERROR(VLOOKUP('Data Totals'!A79,'Season 13'!AF$4:CC$104,2,FALSE),IFERROR(VLOOKUP('Data Totals'!A79,'Season 14'!AF$4:CC$104,2,FALSE),IFERROR(VLOOKUP('Data Totals'!A79,'Season 15'!AF$4:CC$104,2,FALSE),"N/A")))))))))))))))</f>
        <v>0</v>
      </c>
      <c r="C79" s="1022">
        <f>IFERROR(VLOOKUP('Data Totals'!A79,'Season 1'!AF$4:CC$104,3,FALSE),IFERROR(VLOOKUP('Data Totals'!A79,'Season 2'!AF$4:CC$104,3,FALSE),IFERROR(VLOOKUP('Data Totals'!A79,'Season 3'!AF$4:CC$104,3,FALSE),IFERROR(VLOOKUP('Data Totals'!A79,'Season 4'!AF$4:CC$104,3,FALSE),IFERROR(VLOOKUP('Data Totals'!A79,'Season 5'!AF$4:CC$104,3,FALSE),IFERROR(VLOOKUP('Data Totals'!A79,'Season 6'!AF$4:CC$104,3,FALSE),IFERROR(VLOOKUP('Data Totals'!A79,'Season 7'!AF$4:CC$104,3,FALSE),IFERROR(VLOOKUP('Data Totals'!A79,'Season 8'!AF$4:CC$104,3,FALSE),IFERROR(VLOOKUP('Data Totals'!A79,'Season 9'!AF$4:CC$104,3,FALSE),IFERROR(VLOOKUP('Data Totals'!A79,'Season 10'!AF$4:CC$104,3,FALSE),IFERROR(VLOOKUP('Data Totals'!A79,'Season 11'!AF$4:CC$104,3,FALSE),IFERROR(VLOOKUP('Data Totals'!A79,'Season 12'!AF$4:CC$104,3,FALSE),IFERROR(VLOOKUP('Data Totals'!A79,'Season 13'!AF$4:CC$104,3,FALSE),IFERROR(VLOOKUP('Data Totals'!A79,'Season 14'!AF$4:CC$104,3,FALSE),IFERROR(VLOOKUP('Data Totals'!A79,'Season 15'!AF$4:CC$104,3,FALSE),"N/A")))))))))))))))</f>
        <v>0</v>
      </c>
      <c r="D79" s="1022">
        <f>IFERROR(VLOOKUP('Data Totals'!A79,'Season 1'!AF$4:CC$104,4,FALSE),IFERROR(VLOOKUP('Data Totals'!A79,'Season 2'!AF$4:CC$104,4,FALSE),IFERROR(VLOOKUP('Data Totals'!A79,'Season 3'!AF$4:CC$104,4,FALSE),IFERROR(VLOOKUP('Data Totals'!A79,'Season 4'!AF$4:CC$104,4,FALSE),IFERROR(VLOOKUP('Data Totals'!A79,'Season 5'!AF$4:CC$104,4,FALSE),IFERROR(VLOOKUP('Data Totals'!A79,'Season 6'!AF$4:CC$104,4,FALSE),IFERROR(VLOOKUP('Data Totals'!A79,'Season 7'!AF$4:CC$104,4,FALSE),IFERROR(VLOOKUP('Data Totals'!A79,'Season 8'!AF$4:CC$104,4,FALSE),IFERROR(VLOOKUP('Data Totals'!A79,'Season 9'!AF$4:CC$104,4,FALSE),IFERROR(VLOOKUP('Data Totals'!A79,'Season 10'!AF$4:CC$104,4,FALSE),IFERROR(VLOOKUP('Data Totals'!A79,'Season 11'!AF$4:CC$104,4,FALSE),IFERROR(VLOOKUP('Data Totals'!A79,'Season 12'!AF$4:CC$104,4,FALSE),IFERROR(VLOOKUP('Data Totals'!A79,'Season 13'!AF$4:CC$104,4,FALSE),IFERROR(VLOOKUP('Data Totals'!A79,'Season 14'!AF$4:CC$104,4,FALSE),IFERROR(VLOOKUP('Data Totals'!A79,'Season 15'!AF$4:CC$104,4,FALSE),"N/A")))))))))))))))</f>
        <v>0</v>
      </c>
      <c r="E79" s="1022">
        <f t="shared" si="2"/>
        <v>0</v>
      </c>
      <c r="F79" s="692">
        <f>SUM(IFERROR(VLOOKUP(A79,BI$3:BN$152,2,0),"0"),IFERROR(VLOOKUP(A79,'Season 1'!AF$4:CC$104,6,0),"0"),
IFERROR(VLOOKUP(A79,'Season 2'!AF$4:CC$104,6,0),"0"),IFERROR(VLOOKUP(A79,'Season 3'!AF$4:CC$104,6,0),"0"),
IFERROR(VLOOKUP(A79,'Season 4'!AF$4:CC$104,6,0),"0"),IFERROR(VLOOKUP(A79,'Season 5'!AF$4:CC$104,6,0),"0"),
IFERROR(VLOOKUP(A79,'Season 6'!AF$4:CC$104,6,0),"0"),IFERROR(VLOOKUP(A79,'Season 7'!AF$4:CC$104,6,0),"0"),
IFERROR(VLOOKUP(A79,'Season 8'!AF$4:CC$104,6,0),"0"),IFERROR(VLOOKUP(A79,'Season 9'!AF$4:CC$104,6,0),"0"),
IFERROR(VLOOKUP(A79,'Season 10'!AF$4:CC$104,6,0),"0"),IFERROR(VLOOKUP(A79,'Season 11'!AF$4:CC$104,6,0),"0"),
IFERROR(VLOOKUP(A79,'Season 12'!AF$4:CC$104,6,0),"0"),IFERROR(VLOOKUP(A79,'Season 13'!AF$4:CC$104,6,0),"0"),
IFERROR(VLOOKUP(A79,'Season 14'!AF$4:CC$104,6,0),"0"),IFERROR(VLOOKUP(A79,'Season 15'!AF$4:CC$104,6,0),"0"),)</f>
        <v>0</v>
      </c>
      <c r="G79" s="692">
        <f>SUM(IFERROR(VLOOKUP(A79,'Season 1'!AF$4:CC$104,7,0),"0"),
IFERROR(VLOOKUP(A79,'Season 2'!AF$4:CC$104,7,0),"0"),IFERROR(VLOOKUP(A79,'Season 3'!AF$4:CC$104,7,0),"0"),
IFERROR(VLOOKUP(A79,'Season 4'!AF$4:CC$104,7,0),"0"),IFERROR(VLOOKUP(A79,'Season 5'!AF$4:CC$104,7,0),"0"),
IFERROR(VLOOKUP(A79,'Season 6'!AF$4:CC$104,7,0),"0"),IFERROR(VLOOKUP(A79,'Season 7'!AF$4:CC$104,7,0),"0"),
IFERROR(VLOOKUP(A79,'Season 8'!AF$4:CC$104,7,0),"0"),IFERROR(VLOOKUP(A79,'Season 9'!AF$4:CC$104,7,0),"0"),
IFERROR(VLOOKUP(A79,'Season 10'!AF$4:CC$104,7,0),"0"),IFERROR(VLOOKUP(A79,'Season 11'!AF$4:CC$104,7,0),"0"),
IFERROR(VLOOKUP(A79,'Season 12'!AF$4:CC$104,7,0),"0"),IFERROR(VLOOKUP(A79,'Season 13'!AF$4:CC$104,7,0),"0"),
IFERROR(VLOOKUP(A79,'Season 14'!AF$4:CC$104,7,0),"0"),IFERROR(VLOOKUP(A79,'Season 15'!AF$4:CC$104,7,0),"0"),)</f>
        <v>0</v>
      </c>
      <c r="H79" s="556">
        <f>SUM(IFERROR(VLOOKUP(A79,'Season 1'!AF$4:CC$104,8,0),"0"),
IFERROR(VLOOKUP(A79,'Season 2'!AF$4:CC$104,8,0),"0"),IFERROR(VLOOKUP(A79,'Season 3'!AF$4:CC$104,8,0),"0"),
IFERROR(VLOOKUP(A79,'Season 4'!AF$4:CC$104,8,0),"0"),IFERROR(VLOOKUP(A79,'Season 5'!AF$4:CC$104,8,0),"0"),
IFERROR(VLOOKUP(A79,'Season 6'!AF$4:CC$104,8,0),"0"),IFERROR(VLOOKUP(A79,'Season 7'!AF$4:CC$104,8,0),"0"),
IFERROR(VLOOKUP(A79,'Season 8'!AF$4:CC$104,8,0),"0"),IFERROR(VLOOKUP(A79,'Season 9'!AF$4:CC$104,8,0),"0"),
IFERROR(VLOOKUP(A79,'Season 10'!AF$4:CC$104,8,0),"0"),IFERROR(VLOOKUP(A79,'Season 11'!AF$4:CC$104,8,0),"0"),
IFERROR(VLOOKUP(A79,'Season 12'!AF$4:CC$104,8,0),"0"),IFERROR(VLOOKUP(A79,'Season 13'!AF$4:CC$104,8,0),"0"),
IFERROR(VLOOKUP(A79,'Season 14'!AF$4:CC$104,8,0),"0"),IFERROR(VLOOKUP(A79,'Season 15'!AF$4:CC$104,8,0),"0"),)</f>
        <v>0</v>
      </c>
      <c r="I79" s="1023">
        <f>SUM(IFERROR(VLOOKUP(A79,'Season 1'!AF$4:CC$104,9,0),"0"),
IFERROR(VLOOKUP(A79,'Season 2'!AF$4:CC$104,9,0),"0"),IFERROR(VLOOKUP(A79,'Season 3'!AF$4:CC$104,9,0),"0"),
IFERROR(VLOOKUP(A79,'Season 4'!AF$4:CC$104,9,0),"0"),IFERROR(VLOOKUP(A79,'Season 5'!AF$4:CC$104,9,0),"0"),
IFERROR(VLOOKUP(A79,'Season 6'!AF$4:CC$104,9,0),"0"),IFERROR(VLOOKUP(A79,'Season 7'!AF$4:CC$104,9,0),"0"),
IFERROR(VLOOKUP(A79,'Season 8'!AF$4:CC$104,9,0),"0"),IFERROR(VLOOKUP(A79,'Season 9'!AF$4:CC$104,9,0),"0"),
IFERROR(VLOOKUP(A79,'Season 10'!AF$4:CC$104,9,0),"0"),IFERROR(VLOOKUP(A79,'Season 11'!AF$4:CC$104,9,0),"0"),
IFERROR(VLOOKUP(A79,'Season 12'!AF$4:CC$104,9,0),"0"),IFERROR(VLOOKUP(A79,'Season 13'!AF$4:CC$104,9,0),"0"),
IFERROR(VLOOKUP(A79,'Season 14'!AF$4:CC$104,9,0),"0"),IFERROR(VLOOKUP(A79,'Season 15'!AF$4:CC$104,9,0),"0"),)</f>
        <v>0</v>
      </c>
      <c r="J79" s="26">
        <f>SUM(IFERROR(VLOOKUP(A79,BI$3:BN$152,3,0),"0"),IFERROR(VLOOKUP(A79,'Season 1'!AF$4:CC$104,10,0),"0"),
IFERROR(VLOOKUP(A79,'Season 2'!AF$4:CC$104,10,0),"0"),IFERROR(VLOOKUP(A79,'Season 3'!AF$4:CC$104,10,0),"0"),
IFERROR(VLOOKUP(A79,'Season 4'!AF$4:CC$104,10,0),"0"),IFERROR(VLOOKUP(A79,'Season 5'!AF$4:CC$104,10,0),"0"),
IFERROR(VLOOKUP(A79,'Season 6'!AF$4:CC$104,10,0),"0"),IFERROR(VLOOKUP(A79,'Season 7'!AF$4:CC$104,10,0),"0"),
IFERROR(VLOOKUP(A79,'Season 8'!AF$4:CC$104,10,0),"0"),IFERROR(VLOOKUP(A79,'Season 9'!AF$4:CC$104,10,0),"0"),
IFERROR(VLOOKUP(A79,'Season 10'!AF$4:CC$104,10,0),"0"),IFERROR(VLOOKUP(A79,'Season 11'!AF$4:CC$104,10,0),"0"),
IFERROR(VLOOKUP(A79,'Season 12'!AF$4:CC$104,10,0),"0"),IFERROR(VLOOKUP(A79,'Season 13'!AF$4:CC$104,10,0),"0"),
IFERROR(VLOOKUP(A79,'Season 14'!AF$4:CC$104,10,0),"0"),IFERROR(VLOOKUP(A79,'Season 15'!AF$4:CC$104,10,0),"0"),)</f>
        <v>0</v>
      </c>
      <c r="K79" s="699">
        <f>SUM(IFERROR(VLOOKUP(A79,BI$3:BN$152,4,0),"0"),IFERROR(VLOOKUP(A79,'Season 1'!AF$4:CC$104,11,0),"0"),
IFERROR(VLOOKUP(A79,'Season 2'!AF$4:CC$104,11,0),"0"),IFERROR(VLOOKUP(A79,'Season 3'!AF$4:CC$104,11,0),"0"),
IFERROR(VLOOKUP(A79,'Season 4'!AF$4:CC$104,11,0),"0"),IFERROR(VLOOKUP(A79,'Season 5'!AF$4:CC$104,11,0),"0"),
IFERROR(VLOOKUP(A79,'Season 6'!AF$4:CC$104,11,0),"0"),IFERROR(VLOOKUP(A79,'Season 7'!AF$4:CC$104,11,0),"0"),
IFERROR(VLOOKUP(A79,'Season 8'!AF$4:CC$104,11,0),"0"),IFERROR(VLOOKUP(A79,'Season 9'!AF$4:CC$104,11,0),"0"),
IFERROR(VLOOKUP(A79,'Season 10'!AF$4:CC$104,11,0),"0"),IFERROR(VLOOKUP(A79,'Season 11'!AF$4:CC$104,11,0),"0"),
IFERROR(VLOOKUP(A79,'Season 12'!AF$4:CC$104,11,0),"0"),IFERROR(VLOOKUP(A79,'Season 13'!AF$4:CC$104,11,0),"0"),
IFERROR(VLOOKUP(A79,'Season 14'!AF$4:CC$104,11,0),"0"),IFERROR(VLOOKUP(A79,'Season 15'!AF$4:CC$104,11,0),"0"),)</f>
        <v>0</v>
      </c>
      <c r="L79" s="700">
        <f>SUM(IFERROR(VLOOKUP($A79,'Season 1'!AF$4:CC$104,12,0),"0"),
IFERROR(VLOOKUP($A79,'Season 2'!AF$4:CC$104,12,0),"0"),IFERROR(VLOOKUP($A79,'Season 3'!AF$4:CC$104,12,0),"0"),
IFERROR(VLOOKUP($A79,'Season 4'!AF$4:CC$104,12,0),"0"),IFERROR(VLOOKUP($A79,'Season 5'!AF$4:CC$104,12,0),"0"),
IFERROR(VLOOKUP($A79,'Season 6'!AF$4:CC$104,12,0),"0"),IFERROR(VLOOKUP($A79,'Season 7'!AF$4:CC$104,12,0),"0"),
IFERROR(VLOOKUP($A79,'Season 8'!AF$4:CC$104,12,0),"0"),IFERROR(VLOOKUP($A79,'Season 9'!AF$4:CC$104,12,0),"0"),
IFERROR(VLOOKUP($A79,'Season 10'!AF$4:CC$104,12,0),"0"),IFERROR(VLOOKUP($A79,'Season 11'!AF$4:CC$104,12,0),"0"),
IFERROR(VLOOKUP($A79,'Season 12'!AF$4:CC$104,12,0),"0"),IFERROR(VLOOKUP($A79,'Season 13'!AF$4:CC$104,12,0),"0"),
IFERROR(VLOOKUP($A79,'Season 14'!AF$4:CC$104,12,0),"0"),IFERROR(VLOOKUP($A79,'Season 15'!AF$4:CC$104,12,0),"0"),)</f>
        <v>0</v>
      </c>
      <c r="M79" s="692">
        <f>SUM(IFERROR(VLOOKUP($A79,'Season 1'!AF$4:CC$104,13,0),"0"),
IFERROR(VLOOKUP($A79,'Season 2'!AF$4:CC$104,13,0),"0"),IFERROR(VLOOKUP($A79,'Season 3'!AF$4:CC$104,13,0),"0"),
IFERROR(VLOOKUP($A79,'Season 4'!AF$4:CC$104,13,0),"0"),IFERROR(VLOOKUP($A79,'Season 5'!AF$4:CC$104,13,0),"0"),
IFERROR(VLOOKUP($A79,'Season 6'!AF$4:CC$104,13,0),"0"),IFERROR(VLOOKUP($A79,'Season 7'!AF$4:CC$104,13,0),"0"),
IFERROR(VLOOKUP($A79,'Season 8'!AF$4:CC$104,13,0),"0"),IFERROR(VLOOKUP($A79,'Season 9'!AF$4:CC$104,13,0),"0"),
IFERROR(VLOOKUP($A79,'Season 10'!AF$4:CC$104,13,0),"0"),IFERROR(VLOOKUP($A79,'Season 11'!AF$4:CC$104,13,0),"0"),
IFERROR(VLOOKUP($A79,'Season 12'!AF$4:CC$104,13,0),"0"),IFERROR(VLOOKUP($A79,'Season 13'!AF$4:CC$104,13,0),"0"),
IFERROR(VLOOKUP($A79,'Season 14'!AF$4:CC$104,13,0),"0"),IFERROR(VLOOKUP($A79,'Season 15'!AF$4:CC$104,13,0),"0"),)</f>
        <v>0</v>
      </c>
      <c r="N79" s="1023">
        <f>SUM(IFERROR(VLOOKUP($A79,'Season 1'!AF$4:CC$104,14,0),"0"),
IFERROR(VLOOKUP($A79,'Season 2'!AF$4:CC$104,14,0),"0"),IFERROR(VLOOKUP($A79,'Season 3'!AF$4:CC$104,14,0),"0"),
IFERROR(VLOOKUP($A79,'Season 4'!AF$4:CC$104,14,0),"0"),IFERROR(VLOOKUP($A79,'Season 5'!AF$4:CC$104,14,0),"0"),
IFERROR(VLOOKUP($A79,'Season 6'!AF$4:CC$104,14,0),"0"),IFERROR(VLOOKUP($A79,'Season 7'!AF$4:CC$104,14,0),"0"),
IFERROR(VLOOKUP($A79,'Season 8'!AF$4:CC$104,14,0),"0"),IFERROR(VLOOKUP($A79,'Season 9'!AF$4:CC$104,14,0),"0"),
IFERROR(VLOOKUP($A79,'Season 10'!AF$4:CC$104,14,0),"0"),IFERROR(VLOOKUP($A79,'Season 11'!AF$4:CC$104,14,0),"0"),
IFERROR(VLOOKUP($A79,'Season 12'!AF$4:CC$104,14,0),"0"),IFERROR(VLOOKUP($A79,'Season 13'!AF$4:CC$104,14,0),"0"),
IFERROR(VLOOKUP($A79,'Season 14'!AF$4:CC$104,14,0),"0"),IFERROR(VLOOKUP($A79,'Season 15'!AF$4:CC$104,14,0),"0"),)</f>
        <v>0</v>
      </c>
      <c r="O79" s="26">
        <f>SUM(IFERROR(VLOOKUP($A79,'Season 1'!AF$4:CC$104,15,0),"0"),
IFERROR(VLOOKUP($A79,'Season 2'!AF$4:CC$104,15,0),"0"),IFERROR(VLOOKUP($A79,'Season 3'!AF$4:CC$104,15,0),"0"),
IFERROR(VLOOKUP($A79,'Season 4'!AF$4:CC$104,15,0),"0"),IFERROR(VLOOKUP($A79,'Season 5'!AF$4:CC$104,15,0),"0"),
IFERROR(VLOOKUP($A79,'Season 6'!AF$4:CC$104,15,0),"0"),IFERROR(VLOOKUP($A79,'Season 7'!AF$4:CC$104,15,0),"0"),
IFERROR(VLOOKUP($A79,'Season 8'!AF$4:CC$104,15,0),"0"),IFERROR(VLOOKUP($A79,'Season 9'!AF$4:CC$104,15,0),"0"),
IFERROR(VLOOKUP($A79,'Season 10'!AF$4:CC$104,15,0),"0"),IFERROR(VLOOKUP($A79,'Season 11'!AF$4:CC$104,15,0),"0"),
IFERROR(VLOOKUP($A79,'Season 12'!AF$4:CC$104,15,0),"0"),IFERROR(VLOOKUP($A79,'Season 13'!AF$4:CC$104,15,0),"0"),
IFERROR(VLOOKUP($A79,'Season 14'!AF$4:CC$104,15,0),"0"),IFERROR(VLOOKUP($A79,'Season 15'!AF$4:CC$104,15,0),"0"),)</f>
        <v>0</v>
      </c>
      <c r="P79" s="699">
        <f>SUM(IFERROR(VLOOKUP($A79,'Season 1'!AF$4:CC$104,16,0),"0"),
IFERROR(VLOOKUP($A79,'Season 2'!AF$4:CC$104,16,0),"0"),IFERROR(VLOOKUP($A79,'Season 3'!AF$4:CC$104,16,0),"0"),
IFERROR(VLOOKUP($A79,'Season 4'!AF$4:CC$104,16,0),"0"),IFERROR(VLOOKUP($A79,'Season 5'!AF$4:CC$104,16,0),"0"),
IFERROR(VLOOKUP($A79,'Season 6'!AF$4:CC$104,16,0),"0"),IFERROR(VLOOKUP($A79,'Season 7'!AF$4:CC$104,16,0),"0"),
IFERROR(VLOOKUP($A79,'Season 8'!AF$4:CC$104,16,0),"0"),IFERROR(VLOOKUP($A79,'Season 9'!AF$4:CC$104,16,0),"0"),
IFERROR(VLOOKUP($A79,'Season 10'!AF$4:CC$104,16,0),"0"),IFERROR(VLOOKUP($A79,'Season 11'!AF$4:CC$104,16,0),"0"),
IFERROR(VLOOKUP($A79,'Season 12'!AF$4:CC$104,16,0),"0"),IFERROR(VLOOKUP($A79,'Season 13'!AF$4:CC$104,16,0),"0"),
IFERROR(VLOOKUP($A79,'Season 14'!AF$4:CC$104,16,0),"0"),IFERROR(VLOOKUP($A79,'Season 15'!AF$4:CC$104,16,0),"0"),)</f>
        <v>0</v>
      </c>
      <c r="Q79" s="700">
        <f>SUM(IFERROR(VLOOKUP($A79,'Season 1'!AF$4:CC$104,17,0),"0"),
IFERROR(VLOOKUP($A79,'Season 2'!AF$4:CC$104,17,0),"0"),IFERROR(VLOOKUP($A79,'Season 3'!AF$4:CC$104,17,0),"0"),
IFERROR(VLOOKUP($A79,'Season 4'!AF$4:CC$104,17,0),"0"),IFERROR(VLOOKUP($A79,'Season 5'!AF$4:CC$104,17,0),"0"),
IFERROR(VLOOKUP($A79,'Season 6'!AF$4:CC$104,17,0),"0"),IFERROR(VLOOKUP($A79,'Season 7'!AF$4:CC$104,17,0),"0"),
IFERROR(VLOOKUP($A79,'Season 8'!AF$4:CC$104,17,0),"0"),IFERROR(VLOOKUP($A79,'Season 9'!AF$4:CC$104,17,0),"0"),
IFERROR(VLOOKUP($A79,'Season 10'!AF$4:CC$104,17,0),"0"),IFERROR(VLOOKUP($A79,'Season 11'!AF$4:CC$104,17,0),"0"),
IFERROR(VLOOKUP($A79,'Season 12'!AF$4:CC$104,17,0),"0"),IFERROR(VLOOKUP($A79,'Season 13'!AF$4:CC$104,17,0),"0"),
IFERROR(VLOOKUP($A79,'Season 14'!AF$4:CC$104,17,0),"0"),IFERROR(VLOOKUP($A79,'Season 15'!AF$4:CC$104,17,0),"0"),)</f>
        <v>0</v>
      </c>
      <c r="R79" s="692">
        <f>SUM(IFERROR(VLOOKUP($A79,'Season 1'!AF$4:CC$104,18,0),"0"),
IFERROR(VLOOKUP($A79,'Season 2'!AF$4:CC$104,18,0),"0"),IFERROR(VLOOKUP($A79,'Season 3'!AF$4:CC$104,18,0),"0"),
IFERROR(VLOOKUP($A79,'Season 4'!AF$4:CC$104,18,0),"0"),IFERROR(VLOOKUP($A79,'Season 5'!AF$4:CC$104,18,0),"0"),
IFERROR(VLOOKUP($A79,'Season 6'!AF$4:CC$104,18,0),"0"),IFERROR(VLOOKUP($A79,'Season 7'!AF$4:CC$104,18,0),"0"),
IFERROR(VLOOKUP($A79,'Season 8'!AF$4:CC$104,18,0),"0"),IFERROR(VLOOKUP($A79,'Season 9'!AF$4:CC$104,18,0),"0"),
IFERROR(VLOOKUP($A79,'Season 10'!AF$4:CC$104,18,0),"0"),IFERROR(VLOOKUP($A79,'Season 11'!AF$4:CC$104,18,0),"0"),
IFERROR(VLOOKUP($A79,'Season 12'!AF$4:CC$104,18,0),"0"),IFERROR(VLOOKUP($A79,'Season 13'!AF$4:CC$104,18,0),"0"),
IFERROR(VLOOKUP($A79,'Season 14'!AF$4:CC$104,18,0),"0"),IFERROR(VLOOKUP($A79,'Season 15'!AF$4:CC$104,18,0),"0"),)</f>
        <v>0</v>
      </c>
      <c r="S79" s="1023">
        <f>SUM(IFERROR(VLOOKUP($A79,'Season 1'!AF$4:CC$104,19,0),"0"),
IFERROR(VLOOKUP($A79,'Season 2'!AF$4:CC$104,19,0),"0"),IFERROR(VLOOKUP($A79,'Season 3'!AF$4:CC$104,19,0),"0"),
IFERROR(VLOOKUP($A79,'Season 4'!AF$4:CC$104,19,0),"0"),IFERROR(VLOOKUP($A79,'Season 5'!AF$4:CC$104,19,0),"0"),
IFERROR(VLOOKUP($A79,'Season 6'!AF$4:CC$104,19,0),"0"),IFERROR(VLOOKUP($A79,'Season 7'!AF$4:CC$104,19,0),"0"),
IFERROR(VLOOKUP($A79,'Season 8'!AF$4:CC$104,19,0),"0"),IFERROR(VLOOKUP($A79,'Season 9'!AF$4:CC$104,19,0),"0"),
IFERROR(VLOOKUP($A79,'Season 10'!AF$4:CC$104,19,0),"0"),IFERROR(VLOOKUP($A79,'Season 11'!AF$4:CC$104,19,0),"0"),
IFERROR(VLOOKUP($A79,'Season 12'!AF$4:CC$104,19,0),"0"),IFERROR(VLOOKUP($A79,'Season 13'!AF$4:CC$104,19,0),"0"),
IFERROR(VLOOKUP($A79,'Season 14'!AF$4:CC$104,19,0),"0"),IFERROR(VLOOKUP($A79,'Season 15'!AF$4:CC$104,19,0),"0"),)</f>
        <v>0</v>
      </c>
      <c r="T79" s="26">
        <f>SUM(IFERROR(VLOOKUP($A79,'Season 1'!AF$4:CC$104,20,0),"0"),
IFERROR(VLOOKUP($A79,'Season 2'!AF$4:CC$104,20,0),"0"),IFERROR(VLOOKUP($A79,'Season 3'!AF$4:CC$104,20,0),"0"),
IFERROR(VLOOKUP($A79,'Season 4'!AF$4:CC$104,20,0),"0"),IFERROR(VLOOKUP($A79,'Season 5'!AF$4:CC$104,20,0),"0"),
IFERROR(VLOOKUP($A79,'Season 6'!AF$4:CC$104,20,0),"0"),IFERROR(VLOOKUP($A79,'Season 7'!AF$4:CC$104,20,0),"0"),
IFERROR(VLOOKUP($A79,'Season 8'!AF$4:CC$104,20,0),"0"),IFERROR(VLOOKUP($A79,'Season 9'!AF$4:CC$104,20,0),"0"),
IFERROR(VLOOKUP($A79,'Season 10'!AF$4:CC$104,20,0),"0"),IFERROR(VLOOKUP($A79,'Season 11'!AF$4:CC$104,20,0),"0"),
IFERROR(VLOOKUP($A79,'Season 12'!AF$4:CC$104,20,0),"0"),IFERROR(VLOOKUP($A79,'Season 13'!AF$4:CC$104,20,0),"0"),
IFERROR(VLOOKUP($A79,'Season 14'!AF$4:CC$104,20,0),"0"),IFERROR(VLOOKUP($A79,'Season 15'!AF$4:CC$104,20,0),"0"),)</f>
        <v>0</v>
      </c>
      <c r="U79" s="699">
        <f>SUM(IFERROR(VLOOKUP($A79,'Season 1'!AF$4:CC$104,21,0),"0"),
IFERROR(VLOOKUP($A79,'Season 2'!AF$4:CC$104,21,0),"0"),IFERROR(VLOOKUP($A79,'Season 3'!AF$4:CC$104,21,0),"0"),
IFERROR(VLOOKUP($A79,'Season 4'!AF$4:CC$104,21,0),"0"),IFERROR(VLOOKUP($A79,'Season 5'!AF$4:CC$104,21,0),"0"),
IFERROR(VLOOKUP($A79,'Season 6'!AF$4:CC$104,21,0),"0"),IFERROR(VLOOKUP($A79,'Season 7'!AF$4:CC$104,21,0),"0"),
IFERROR(VLOOKUP($A79,'Season 8'!AF$4:CC$104,21,0),"0"),IFERROR(VLOOKUP($A79,'Season 9'!AF$4:CC$104,21,0),"0"),
IFERROR(VLOOKUP($A79,'Season 10'!AF$4:CC$104,21,0),"0"),IFERROR(VLOOKUP($A79,'Season 11'!AF$4:CC$104,21,0),"0"),
IFERROR(VLOOKUP($A79,'Season 12'!AF$4:CC$104,21,0),"0"),IFERROR(VLOOKUP($A79,'Season 13'!AF$4:CC$104,21,0),"0"),
IFERROR(VLOOKUP($A79,'Season 14'!AF$4:CC$104,21,0),"0"),IFERROR(VLOOKUP($A79,'Season 15'!AF$4:CC$104,21,0),"0"),)</f>
        <v>0</v>
      </c>
      <c r="V79" s="700">
        <f>SUM(IFERROR(VLOOKUP($A79,'Season 1'!AF$4:CC$104,22,0),"0"),
IFERROR(VLOOKUP($A79,'Season 2'!AF$4:CC$104,22,0),"0"),IFERROR(VLOOKUP($A79,'Season 3'!AF$4:CC$104,22,0),"0"),
IFERROR(VLOOKUP($A79,'Season 4'!AF$4:CC$104,22,0),"0"),IFERROR(VLOOKUP($A79,'Season 5'!AF$4:CC$104,22,0),"0"),
IFERROR(VLOOKUP($A79,'Season 6'!AF$4:CC$104,22,0),"0"),IFERROR(VLOOKUP($A79,'Season 7'!AF$4:CC$104,22,0),"0"),
IFERROR(VLOOKUP($A79,'Season 8'!AF$4:CC$104,22,0),"0"),IFERROR(VLOOKUP($A79,'Season 9'!AF$4:CC$104,22,0),"0"),
IFERROR(VLOOKUP($A79,'Season 10'!AF$4:CC$104,22,0),"0"),IFERROR(VLOOKUP($A79,'Season 11'!AF$4:CC$104,22,0),"0"),
IFERROR(VLOOKUP($A79,'Season 12'!AF$4:CC$104,22,0),"0"),IFERROR(VLOOKUP($A79,'Season 13'!AF$4:CC$104,22,0),"0"),
IFERROR(VLOOKUP($A79,'Season 14'!AF$4:CC$104,22,0),"0"),IFERROR(VLOOKUP($A79,'Season 15'!AF$4:CC$104,22,0),"0"),)</f>
        <v>0</v>
      </c>
      <c r="W79" s="692">
        <f>SUM(IFERROR(VLOOKUP($A79,'Season 1'!AF$4:CC$104,23,0),"0"),
IFERROR(VLOOKUP($A79,'Season 2'!AF$4:CC$104,23,0),"0"),IFERROR(VLOOKUP($A79,'Season 3'!AF$4:CC$104,23,0),"0"),
IFERROR(VLOOKUP($A79,'Season 4'!AF$4:CC$104,23,0),"0"),IFERROR(VLOOKUP($A79,'Season 5'!AF$4:CC$104,23,0),"0"),
IFERROR(VLOOKUP($A79,'Season 6'!AF$4:CC$104,23,0),"0"),IFERROR(VLOOKUP($A79,'Season 7'!AF$4:CC$104,23,0),"0"),
IFERROR(VLOOKUP($A79,'Season 8'!AF$4:CC$104,23,0),"0"),IFERROR(VLOOKUP($A79,'Season 9'!AF$4:CC$104,23,0),"0"),
IFERROR(VLOOKUP($A79,'Season 10'!AF$4:CC$104,23,0),"0"),IFERROR(VLOOKUP($A79,'Season 11'!AF$4:CC$104,23,0),"0"),
IFERROR(VLOOKUP($A79,'Season 12'!AF$4:CC$104,23,0),"0"),IFERROR(VLOOKUP($A79,'Season 13'!AF$4:CC$104,23,0),"0"),
IFERROR(VLOOKUP($A79,'Season 14'!AF$4:CC$104,23,0),"0"),IFERROR(VLOOKUP($A79,'Season 15'!AF$4:CC$104,23,0),"0"),)</f>
        <v>0</v>
      </c>
      <c r="X79" s="1023">
        <f>SUM(IFERROR(VLOOKUP($A79,'Season 1'!AF$4:CC$104,24,0),"0"),
IFERROR(VLOOKUP($A79,'Season 2'!AF$4:CC$104,24,0),"0"),IFERROR(VLOOKUP($A79,'Season 3'!AF$4:CC$104,24,0),"0"),
IFERROR(VLOOKUP($A79,'Season 4'!AF$4:CC$104,24,0),"0"),IFERROR(VLOOKUP($A79,'Season 5'!AF$4:CC$104,24,0),"0"),
IFERROR(VLOOKUP($A79,'Season 6'!AF$4:CC$104,24,0),"0"),IFERROR(VLOOKUP($A79,'Season 7'!AF$4:CC$104,24,0),"0"),
IFERROR(VLOOKUP($A79,'Season 8'!AF$4:CC$104,24,0),"0"),IFERROR(VLOOKUP($A79,'Season 9'!AF$4:CC$104,24,0),"0"),
IFERROR(VLOOKUP($A79,'Season 10'!AF$4:CC$104,24,0),"0"),IFERROR(VLOOKUP($A79,'Season 11'!AF$4:CC$104,24,0),"0"),
IFERROR(VLOOKUP($A79,'Season 12'!AF$4:CC$104,24,0),"0"),IFERROR(VLOOKUP($A79,'Season 13'!AF$4:CC$104,24,0),"0"),
IFERROR(VLOOKUP($A79,'Season 14'!AF$4:CC$104,24,0),"0"),IFERROR(VLOOKUP($A79,'Season 15'!AF$4:CC$104,24,0),"0"),)</f>
        <v>0</v>
      </c>
      <c r="Y79" s="26">
        <f>SUM(IFERROR(VLOOKUP($A79,'Season 1'!AF$4:CC$104,25,0),"0"),
IFERROR(VLOOKUP($A79,'Season 2'!AF$4:CC$104,25,0),"0"),IFERROR(VLOOKUP($A79,'Season 3'!AF$4:CC$104,25,0),"0"),
IFERROR(VLOOKUP($A79,'Season 4'!AF$4:CC$104,25,0),"0"),IFERROR(VLOOKUP($A79,'Season 5'!AF$4:CC$104,25,0),"0"),
IFERROR(VLOOKUP($A79,'Season 6'!AF$4:CC$104,25,0),"0"),IFERROR(VLOOKUP($A79,'Season 7'!AF$4:CC$104,25,0),"0"),
IFERROR(VLOOKUP($A79,'Season 8'!AF$4:CC$104,25,0),"0"),IFERROR(VLOOKUP($A79,'Season 9'!AF$4:CC$104,25,0),"0"),
IFERROR(VLOOKUP($A79,'Season 10'!AF$4:CC$104,25,0),"0"),IFERROR(VLOOKUP($A79,'Season 11'!AF$4:CC$104,25,0),"0"),
IFERROR(VLOOKUP($A79,'Season 12'!AF$4:CC$104,25,0),"0"),IFERROR(VLOOKUP($A79,'Season 13'!AF$4:CC$104,25,0),"0"),
IFERROR(VLOOKUP($A79,'Season 14'!AF$4:CC$104,25,0),"0"),IFERROR(VLOOKUP($A79,'Season 15'!AF$4:CC$104,25,0),"0"),)</f>
        <v>0</v>
      </c>
      <c r="Z79" s="699">
        <f>SUM(IFERROR(VLOOKUP($A79,'Season 1'!AF$4:CC$104,26,0),"0"),
IFERROR(VLOOKUP($A79,'Season 2'!AF$4:CC$104,26,0),"0"),IFERROR(VLOOKUP($A79,'Season 3'!AF$4:CC$104,26,0),"0"),
IFERROR(VLOOKUP($A79,'Season 4'!AF$4:CC$104,26,0),"0"),IFERROR(VLOOKUP($A79,'Season 5'!AF$4:CC$104,26,0),"0"),
IFERROR(VLOOKUP($A79,'Season 6'!AF$4:CC$104,26,0),"0"),IFERROR(VLOOKUP($A79,'Season 7'!AF$4:CC$104,26,0),"0"),
IFERROR(VLOOKUP($A79,'Season 8'!AF$4:CC$104,26,0),"0"),IFERROR(VLOOKUP($A79,'Season 9'!AF$4:CC$104,26,0),"0"),
IFERROR(VLOOKUP($A79,'Season 10'!AF$4:CC$104,26,0),"0"),IFERROR(VLOOKUP($A79,'Season 11'!AF$4:CC$104,26,0),"0"),
IFERROR(VLOOKUP($A79,'Season 12'!AF$4:CC$104,26,0),"0"),IFERROR(VLOOKUP($A79,'Season 13'!AF$4:CC$104,26,0),"0"),
IFERROR(VLOOKUP($A79,'Season 14'!AF$4:CC$104,26,0),"0"),IFERROR(VLOOKUP($A79,'Season 15'!AF$4:CC$104,26,0),"0"),)</f>
        <v>0</v>
      </c>
      <c r="AA79" s="700">
        <f>SUM(IFERROR(VLOOKUP($A79,'Season 1'!AF$4:CC$104,27,0),"0"),
IFERROR(VLOOKUP($A79,'Season 2'!AF$4:CC$104,27,0),"0"),IFERROR(VLOOKUP($A79,'Season 3'!AF$4:CC$104,27,0),"0"),
IFERROR(VLOOKUP($A79,'Season 4'!AF$4:CC$104,27,0),"0"),IFERROR(VLOOKUP($A79,'Season 5'!AF$4:CC$104,27,0),"0"),
IFERROR(VLOOKUP($A79,'Season 6'!AF$4:CC$104,27,0),"0"),IFERROR(VLOOKUP($A79,'Season 7'!AF$4:CC$104,27,0),"0"),
IFERROR(VLOOKUP($A79,'Season 8'!AF$4:CC$104,27,0),"0"),IFERROR(VLOOKUP($A79,'Season 9'!AF$4:CC$104,27,0),"0"),
IFERROR(VLOOKUP($A79,'Season 10'!AF$4:CC$104,27,0),"0"),IFERROR(VLOOKUP($A79,'Season 11'!AF$4:CC$104,27,0),"0"),
IFERROR(VLOOKUP($A79,'Season 12'!AF$4:CC$104,27,0),"0"),IFERROR(VLOOKUP($A79,'Season 13'!AF$4:CC$104,27,0),"0"),
IFERROR(VLOOKUP($A79,'Season 14'!AF$4:CC$104,27,0),"0"),IFERROR(VLOOKUP($A79,'Season 15'!AF$4:CC$104,27,0),"0"),)</f>
        <v>0</v>
      </c>
      <c r="AB79" s="692">
        <f>SUM(IFERROR(VLOOKUP($A79,'Season 1'!AF$4:CC$104,28,0),"0"),
IFERROR(VLOOKUP($A79,'Season 2'!AF$4:CC$104,28,0),"0"),IFERROR(VLOOKUP($A79,'Season 3'!AF$4:CC$104,28,0),"0"),
IFERROR(VLOOKUP($A79,'Season 4'!AF$4:CC$104,28,0),"0"),IFERROR(VLOOKUP($A79,'Season 5'!AF$4:CC$104,28,0),"0"),
IFERROR(VLOOKUP($A79,'Season 6'!AF$4:CC$104,28,0),"0"),IFERROR(VLOOKUP($A79,'Season 7'!AF$4:CC$104,28,0),"0"),
IFERROR(VLOOKUP($A79,'Season 8'!AF$4:CC$104,28,0),"0"),IFERROR(VLOOKUP($A79,'Season 9'!AF$4:CC$104,28,0),"0"),
IFERROR(VLOOKUP($A79,'Season 10'!AF$4:CC$104,28,0),"0"),IFERROR(VLOOKUP($A79,'Season 11'!AF$4:CC$104,28,0),"0"),
IFERROR(VLOOKUP($A79,'Season 12'!AF$4:CC$104,28,0),"0"),IFERROR(VLOOKUP($A79,'Season 13'!AF$4:CC$104,28,0),"0"),
IFERROR(VLOOKUP($A79,'Season 14'!AF$4:CC$104,28,0),"0"),IFERROR(VLOOKUP($A79,'Season 15'!AF$4:CC$104,28,0),"0"),)</f>
        <v>0</v>
      </c>
      <c r="AC79" s="1023">
        <f>SUM(IFERROR(VLOOKUP($A79,'Season 1'!AF$4:CC$104,29,0),"0"),
IFERROR(VLOOKUP($A79,'Season 2'!AF$4:CC$104,29,0),"0"),IFERROR(VLOOKUP($A79,'Season 3'!AF$4:CC$104,29,0),"0"),
IFERROR(VLOOKUP($A79,'Season 4'!AF$4:CC$104,29,0),"0"),IFERROR(VLOOKUP($A79,'Season 5'!AF$4:CC$104,29,0),"0"),
IFERROR(VLOOKUP($A79,'Season 6'!AF$4:CC$104,29,0),"0"),IFERROR(VLOOKUP($A79,'Season 7'!AF$4:CC$104,29,0),"0"),
IFERROR(VLOOKUP($A79,'Season 8'!AF$4:CC$104,29,0),"0"),IFERROR(VLOOKUP($A79,'Season 9'!AF$4:CC$104,29,0),"0"),
IFERROR(VLOOKUP($A79,'Season 10'!AF$4:CC$104,29,0),"0"),IFERROR(VLOOKUP($A79,'Season 11'!AF$4:CC$104,29,0),"0"),
IFERROR(VLOOKUP($A79,'Season 12'!AF$4:CC$104,29,0),"0"),IFERROR(VLOOKUP($A79,'Season 13'!AF$4:CC$104,29,0),"0"),
IFERROR(VLOOKUP($A79,'Season 14'!AF$4:CC$104,29,0),"0"),IFERROR(VLOOKUP($A79,'Season 15'!AF$4:CC$104,29,0),"0"),)</f>
        <v>0</v>
      </c>
      <c r="AD79" s="26">
        <f>SUM(IFERROR(VLOOKUP($A79,'Season 1'!AF$4:CC$104,30,0),"0"),
IFERROR(VLOOKUP($A79,'Season 2'!AF$4:CC$104,30,0),"0"),IFERROR(VLOOKUP($A79,'Season 3'!AF$4:CC$104,30,0),"0"),
IFERROR(VLOOKUP($A79,'Season 4'!AF$4:CC$104,30,0),"0"),IFERROR(VLOOKUP($A79,'Season 5'!AF$4:CC$104,30,0),"0"),
IFERROR(VLOOKUP($A79,'Season 6'!AF$4:CC$104,30,0),"0"),IFERROR(VLOOKUP($A79,'Season 7'!AF$4:CC$104,30,0),"0"),
IFERROR(VLOOKUP($A79,'Season 8'!AF$4:CC$104,30,0),"0"),IFERROR(VLOOKUP($A79,'Season 9'!AF$4:CC$104,30,0),"0"),
IFERROR(VLOOKUP($A79,'Season 10'!AF$4:CC$104,30,0),"0"),IFERROR(VLOOKUP($A79,'Season 11'!AF$4:CC$104,30,0),"0"),
IFERROR(VLOOKUP($A79,'Season 12'!AF$4:CC$104,30,0),"0"),IFERROR(VLOOKUP($A79,'Season 13'!AF$4:CC$104,30,0),"0"),
IFERROR(VLOOKUP($A79,'Season 14'!AF$4:CC$104,30,0),"0"),IFERROR(VLOOKUP($A79,'Season 15'!AF$4:CC$104,30,0),"0"),)</f>
        <v>0</v>
      </c>
      <c r="AE79" s="699">
        <f>SUM(IFERROR(VLOOKUP($A79,'Season 1'!AF$4:CC$104,31,0),"0"),
IFERROR(VLOOKUP($A79,'Season 2'!AF$4:CC$104,31,0),"0"),IFERROR(VLOOKUP($A79,'Season 3'!AF$4:CC$104,31,0),"0"),
IFERROR(VLOOKUP($A79,'Season 4'!AF$4:CC$104,31,0),"0"),IFERROR(VLOOKUP($A79,'Season 5'!AF$4:CC$104,31,0),"0"),
IFERROR(VLOOKUP($A79,'Season 6'!AF$4:CC$104,31,0),"0"),IFERROR(VLOOKUP($A79,'Season 7'!AF$4:CC$104,31,0),"0"),
IFERROR(VLOOKUP($A79,'Season 8'!AF$4:CC$104,31,0),"0"),IFERROR(VLOOKUP($A79,'Season 9'!AF$4:CC$104,31,0),"0"),
IFERROR(VLOOKUP($A79,'Season 10'!AF$4:CC$104,31,0),"0"),IFERROR(VLOOKUP($A79,'Season 11'!AF$4:CC$104,31,0),"0"),
IFERROR(VLOOKUP($A79,'Season 12'!AF$4:CC$104,31,0),"0"),IFERROR(VLOOKUP($A79,'Season 13'!AF$4:CC$104,31,0),"0"),
IFERROR(VLOOKUP($A79,'Season 14'!AF$4:CC$104,31,0),"0"),IFERROR(VLOOKUP($A79,'Season 15'!AF$4:CC$104,31,0),"0"),)</f>
        <v>0</v>
      </c>
      <c r="AF79" s="700">
        <f>SUM(IFERROR(VLOOKUP($A79,'Season 3'!AF$4:CC$104,32,0),"0"),
IFERROR(VLOOKUP($A79,'Season 4'!AF$4:CC$104,32,0),"0"),IFERROR(VLOOKUP($A79,'Season 5'!AF$4:CC$104,32,0),"0"),
IFERROR(VLOOKUP($A79,'Season 6'!AF$4:CC$104,32,0),"0"),IFERROR(VLOOKUP($A79,'Season 7'!AF$4:CC$104,32,0),"0"),
IFERROR(VLOOKUP($A79,'Season 8'!AF$4:CC$104,32,0),"0"),IFERROR(VLOOKUP($A79,'Season 9'!AF$4:CC$104,32,0),"0"),
IFERROR(VLOOKUP($A79,'Season 10'!AF$4:CC$104,32,0),"0"),IFERROR(VLOOKUP($A79,'Season 11'!AF$4:CC$104,32,0),"0"),
IFERROR(VLOOKUP($A79,'Season 12'!AF$4:CC$104,32,0),"0"),IFERROR(VLOOKUP($A79,'Season 13'!AF$4:CC$104,32,0),"0"),
IFERROR(VLOOKUP($A79,'Season 14'!AF$4:CC$104,32,0),"0"),IFERROR(VLOOKUP($A79,'Season 15'!AF$4:CC$104,32,0),"0"),)</f>
        <v>0</v>
      </c>
      <c r="AG79" s="692">
        <f>SUM(IFERROR(VLOOKUP($A79,'Season 3'!AF$4:CC$104,33,0),"0"),
IFERROR(VLOOKUP($A79,'Season 4'!AF$4:CC$104,33,0),"0"),IFERROR(VLOOKUP($A79,'Season 5'!AF$4:CC$104,33,0),"0"),
IFERROR(VLOOKUP($A79,'Season 6'!AF$4:CC$104,33,0),"0"),IFERROR(VLOOKUP($A79,'Season 7'!AF$4:CC$104,33,0),"0"),
IFERROR(VLOOKUP($A79,'Season 8'!AF$4:CC$104,33,0),"0"),IFERROR(VLOOKUP($A79,'Season 9'!AF$4:CC$104,33,0),"0"),
IFERROR(VLOOKUP($A79,'Season 10'!AF$4:CC$104,33,0),"0"),IFERROR(VLOOKUP($A79,'Season 11'!AF$4:CC$104,33,0),"0"),
IFERROR(VLOOKUP($A79,'Season 12'!AF$4:CC$104,33,0),"0"),IFERROR(VLOOKUP($A79,'Season 13'!AF$4:CC$104,33,0),"0"),
IFERROR(VLOOKUP($A79,'Season 14'!AF$4:CC$104,33,0),"0"),IFERROR(VLOOKUP($A79,'Season 15'!AF$4:CC$104,33,0),"0"),)</f>
        <v>0</v>
      </c>
      <c r="AH79" s="1023">
        <f>SUM(IFERROR(VLOOKUP($A79,'Season 3'!AF$4:CC$104,34,0),"0"),
IFERROR(VLOOKUP($A79,'Season 4'!AF$4:CC$104,34,0),"0"),IFERROR(VLOOKUP($A79,'Season 5'!AF$4:CC$104,34,0),"0"),
IFERROR(VLOOKUP($A79,'Season 6'!AF$4:CC$104,34,0),"0"),IFERROR(VLOOKUP($A79,'Season 7'!AF$4:CC$104,34,0),"0"),
IFERROR(VLOOKUP($A79,'Season 8'!AF$4:CC$104,34,0),"0"),IFERROR(VLOOKUP($A79,'Season 9'!AF$4:CC$104,34,0),"0"),
IFERROR(VLOOKUP($A79,'Season 10'!AF$4:CC$104,34,0),"0"),IFERROR(VLOOKUP($A79,'Season 11'!AF$4:CC$104,34,0),"0"),
IFERROR(VLOOKUP($A79,'Season 12'!AF$4:CC$104,34,0),"0"),IFERROR(VLOOKUP($A79,'Season 13'!AF$4:CC$104,34,0),"0"),
IFERROR(VLOOKUP($A79,'Season 14'!AF$4:CC$104,34,0),"0"),IFERROR(VLOOKUP($A79,'Season 15'!AF$4:CC$104,34,0),"0"),)</f>
        <v>0</v>
      </c>
      <c r="AI79" s="26">
        <f>SUM(IFERROR(VLOOKUP($A79,'Season 3'!AF$4:CC$104,35,0),"0"),
IFERROR(VLOOKUP($A79,'Season 4'!AF$4:CC$104,35,0),"0"),IFERROR(VLOOKUP($A79,'Season 5'!AF$4:CC$104,35,0),"0"),
IFERROR(VLOOKUP($A79,'Season 6'!AF$4:CC$104,35,0),"0"),IFERROR(VLOOKUP($A79,'Season 7'!AF$4:CC$104,35,0),"0"),
IFERROR(VLOOKUP($A79,'Season 8'!AF$4:CC$104,35,0),"0"),IFERROR(VLOOKUP($A79,'Season 9'!AF$4:CC$104,35,0),"0"),
IFERROR(VLOOKUP($A79,'Season 10'!AF$4:CC$104,35,0),"0"),IFERROR(VLOOKUP($A79,'Season 11'!AF$4:CC$104,35,0),"0"),
IFERROR(VLOOKUP($A79,'Season 12'!AF$4:CC$104,35,0),"0"),IFERROR(VLOOKUP($A79,'Season 13'!AF$4:CC$104,35,0),"0"),
IFERROR(VLOOKUP($A79,'Season 14'!AF$4:CC$104,35,0),"0"),IFERROR(VLOOKUP($A79,'Season 15'!AF$4:CC$104,35,0),"0"),)</f>
        <v>0</v>
      </c>
      <c r="AJ79" s="699">
        <f>SUM(IFERROR(VLOOKUP($A79,'Season 3'!AF$4:CC$104,36,0),"0"),
IFERROR(VLOOKUP($A79,'Season 4'!AF$4:CC$104,36,0),"0"),IFERROR(VLOOKUP($A79,'Season 5'!AF$4:CC$104,36,0),"0"),
IFERROR(VLOOKUP($A79,'Season 6'!AF$4:CC$104,36,0),"0"),IFERROR(VLOOKUP($A79,'Season 7'!AF$4:CC$104,36,0),"0"),
IFERROR(VLOOKUP($A79,'Season 8'!AF$4:CC$104,36,0),"0"),IFERROR(VLOOKUP($A79,'Season 9'!AF$4:CC$104,36,0),"0"),
IFERROR(VLOOKUP($A79,'Season 10'!AF$4:CC$104,36,0),"0"),IFERROR(VLOOKUP($A79,'Season 11'!AF$4:CC$104,36,0),"0"),
IFERROR(VLOOKUP($A79,'Season 12'!AF$4:CC$104,36,0),"0"),IFERROR(VLOOKUP($A79,'Season 13'!AF$4:CC$104,36,0),"0"),
IFERROR(VLOOKUP($A79,'Season 14'!AF$4:CC$104,36,0),"0"),IFERROR(VLOOKUP($A79,'Season 15'!AF$4:CC$104,36,0),"0"),)</f>
        <v>0</v>
      </c>
      <c r="AK79" s="700">
        <f>SUM(IFERROR(VLOOKUP($A79,'Season 2'!AF$4:CC$104,32,0),"0"),IFERROR(VLOOKUP($A79,'Season 3'!AF$4:CC$104,37,0),"0"),
IFERROR(VLOOKUP($A79,'Season 4'!AF$4:CC$104,37,0),"0"),IFERROR(VLOOKUP($A79,'Season 5'!AF$4:CC$104,37,0),"0"),
IFERROR(VLOOKUP($A79,'Season 6'!AF$4:CC$104,37,0),"0"),IFERROR(VLOOKUP($A79,'Season 7'!AF$4:CC$104,37,0),"0"),
IFERROR(VLOOKUP($A79,'Season 8'!AF$4:CC$104,37,0),"0"),IFERROR(VLOOKUP($A79,'Season 9'!AF$4:CC$104,37,0),"0"),
IFERROR(VLOOKUP($A79,'Season 10'!AF$4:CC$104,37,0),"0"),IFERROR(VLOOKUP($A79,'Season 11'!AF$4:CC$104,37,0),"0"),
IFERROR(VLOOKUP($A79,'Season 12'!AF$4:CC$104,37,0),"0"),IFERROR(VLOOKUP($A79,'Season 13'!AF$4:CC$104,37,0),"0"),
IFERROR(VLOOKUP($A79,'Season 14'!AF$4:CC$104,37,0),"0"),IFERROR(VLOOKUP($A79,'Season 15'!AF$4:CC$104,37,0),"0"),)</f>
        <v>0</v>
      </c>
      <c r="AL79" s="692">
        <f>SUM(IFERROR(VLOOKUP($A79,'Season 2'!AF$4:CC$104,33,0),"0"),IFERROR(VLOOKUP($A79,'Season 3'!AF$4:CC$104,38,0),"0"),
IFERROR(VLOOKUP($A79,'Season 4'!AF$4:CC$104,38,0),"0"),IFERROR(VLOOKUP($A79,'Season 5'!AF$4:CC$104,38,0),"0"),
IFERROR(VLOOKUP($A79,'Season 6'!AF$4:CC$104,38,0),"0"),IFERROR(VLOOKUP($A79,'Season 7'!AF$4:CC$104,38,0),"0"),
IFERROR(VLOOKUP($A79,'Season 8'!AF$4:CC$104,38,0),"0"),IFERROR(VLOOKUP($A79,'Season 9'!AF$4:CC$104,38,0),"0"),
IFERROR(VLOOKUP($A79,'Season 10'!AF$4:CC$104,38,0),"0"),IFERROR(VLOOKUP($A79,'Season 11'!AF$4:CC$104,38,0),"0"),
IFERROR(VLOOKUP($A79,'Season 12'!AF$4:CC$104,38,0),"0"),IFERROR(VLOOKUP($A79,'Season 13'!AF$4:CC$104,38,0),"0"),
IFERROR(VLOOKUP($A79,'Season 14'!AF$4:CC$104,38,0),"0"),IFERROR(VLOOKUP($A79,'Season 15'!AF$4:CC$104,38,0),"0"),)</f>
        <v>0</v>
      </c>
      <c r="AM79" s="1023">
        <f>SUM(IFERROR(VLOOKUP($A79,'Season 2'!AF$4:CC$104,34,0),"0"),IFERROR(VLOOKUP($A79,'Season 3'!AF$4:CC$104,39,0),"0"),
IFERROR(VLOOKUP($A79,'Season 4'!AF$4:CC$104,39,0),"0"),IFERROR(VLOOKUP($A79,'Season 5'!AF$4:CC$104,39,0),"0"),
IFERROR(VLOOKUP($A79,'Season 6'!AF$4:CC$104,39,0),"0"),IFERROR(VLOOKUP($A79,'Season 7'!AF$4:CC$104,39,0),"0"),
IFERROR(VLOOKUP($A79,'Season 8'!AF$4:CC$104,39,0),"0"),IFERROR(VLOOKUP($A79,'Season 9'!AF$4:CC$104,39,0),"0"),
IFERROR(VLOOKUP($A79,'Season 10'!AF$4:CC$104,39,0),"0"),IFERROR(VLOOKUP($A79,'Season 11'!AF$4:CC$104,39,0),"0"),
IFERROR(VLOOKUP($A79,'Season 12'!AF$4:CC$104,39,0),"0"),IFERROR(VLOOKUP($A79,'Season 13'!AF$4:CC$104,39,0),"0"),
IFERROR(VLOOKUP($A79,'Season 14'!AF$4:CC$104,39,0),"0"),IFERROR(VLOOKUP($A79,'Season 15'!AF$4:CC$104,39,0),"0"),)</f>
        <v>0</v>
      </c>
      <c r="AN79" s="26">
        <f>SUM(IFERROR(VLOOKUP($A79,'Season 2'!AF$4:CC$104,35,0),"0"),IFERROR(VLOOKUP($A79,'Season 3'!AF$4:CC$104,40,0),"0"),
IFERROR(VLOOKUP($A79,'Season 4'!AF$4:CC$104,40,0),"0"),IFERROR(VLOOKUP($A79,'Season 5'!AF$4:CC$104,40,0),"0"),
IFERROR(VLOOKUP($A79,'Season 6'!AF$4:CC$104,40,0),"0"),IFERROR(VLOOKUP($A79,'Season 7'!AF$4:CC$104,40,0),"0"),
IFERROR(VLOOKUP($A79,'Season 8'!AF$4:CC$104,40,0),"0"),IFERROR(VLOOKUP($A79,'Season 9'!AF$4:CC$104,40,0),"0"),
IFERROR(VLOOKUP($A79,'Season 10'!AF$4:CC$104,40,0),"0"),IFERROR(VLOOKUP($A79,'Season 11'!AF$4:CC$104,40,0),"0"),
IFERROR(VLOOKUP($A79,'Season 12'!AF$4:CC$104,40,0),"0"),IFERROR(VLOOKUP($A79,'Season 13'!AF$4:CC$104,40,0),"0"),
IFERROR(VLOOKUP($A79,'Season 14'!AF$4:CC$104,40,0),"0"),IFERROR(VLOOKUP($A79,'Season 15'!AF$4:CC$104,40,0),"0"),)</f>
        <v>0</v>
      </c>
      <c r="AO79" s="699">
        <f>SUM(IFERROR(VLOOKUP($A79,'Season 2'!AF$4:CC$104,36,0),"0"),IFERROR(VLOOKUP($A79,'Season 3'!AF$4:CC$104,41,0),"0"),
IFERROR(VLOOKUP($A79,'Season 4'!AF$4:CC$104,41,0),"0"),IFERROR(VLOOKUP($A79,'Season 5'!AF$4:CC$104,41,0),"0"),
IFERROR(VLOOKUP($A79,'Season 6'!AF$4:CC$104,41,0),"0"),IFERROR(VLOOKUP($A79,'Season 7'!AF$4:CC$104,41,0),"0"),
IFERROR(VLOOKUP($A79,'Season 8'!AF$4:CC$104,41,0),"0"),IFERROR(VLOOKUP($A79,'Season 9'!AF$4:CC$104,41,0),"0"),
IFERROR(VLOOKUP($A79,'Season 10'!AF$4:CC$104,41,0),"0"),IFERROR(VLOOKUP($A79,'Season 11'!AF$4:CC$104,41,0),"0"),
IFERROR(VLOOKUP($A79,'Season 12'!AF$4:CC$104,41,0),"0"),IFERROR(VLOOKUP($A79,'Season 13'!AF$4:CC$104,41,0),"0"),
IFERROR(VLOOKUP($A79,'Season 14'!AF$4:CC$104,41,0),"0"),IFERROR(VLOOKUP($A79,'Season 15'!AF$4:CC$104,41,0),"0"),)</f>
        <v>0</v>
      </c>
      <c r="AP79" s="700">
        <f>SUM(IFERROR(VLOOKUP($A79,'Season 2'!AF$4:CC$104,37,0),"0"),IFERROR(VLOOKUP($A79,'Season 3'!AF$4:CC$104,42,0),"0"),
IFERROR(VLOOKUP($A79,'Season 4'!AF$4:CC$104,42,0),"0"),IFERROR(VLOOKUP($A79,'Season 5'!AF$4:CC$104,42,0),"0"),
IFERROR(VLOOKUP($A79,'Season 6'!AF$4:CC$104,42,0),"0"),IFERROR(VLOOKUP($A79,'Season 7'!AF$4:CC$104,42,0),"0"),
IFERROR(VLOOKUP($A79,'Season 8'!AF$4:CC$104,42,0),"0"),IFERROR(VLOOKUP($A79,'Season 9'!AF$4:CC$104,42,0),"0"),
IFERROR(VLOOKUP($A79,'Season 10'!AF$4:CC$104,42,0),"0"),IFERROR(VLOOKUP($A79,'Season 11'!AF$4:CC$104,42,0),"0"),
IFERROR(VLOOKUP($A79,'Season 12'!AF$4:CC$104,42,0),"0"),IFERROR(VLOOKUP($A79,'Season 13'!AF$4:CC$104,42,0),"0"),
IFERROR(VLOOKUP($A79,'Season 14'!AF$4:CC$104,42,0),"0"),IFERROR(VLOOKUP($A79,'Season 15'!AF$4:CC$104,42,0),"0"),)</f>
        <v>0</v>
      </c>
      <c r="AQ79" s="692">
        <f>SUM(IFERROR(VLOOKUP($A79,'Season 2'!AF$4:CC$104,38,0),"0"),IFERROR(VLOOKUP($A79,'Season 3'!AF$4:CC$104,43,0),"0"),
IFERROR(VLOOKUP($A79,'Season 4'!AF$4:CC$104,43,0),"0"),IFERROR(VLOOKUP($A79,'Season 5'!AF$4:CC$104,43,0),"0"),
IFERROR(VLOOKUP($A79,'Season 6'!AF$4:CC$104,43,0),"0"),IFERROR(VLOOKUP($A79,'Season 7'!AF$4:CC$104,43,0),"0"),
IFERROR(VLOOKUP($A79,'Season 8'!AF$4:CC$104,43,0),"0"),IFERROR(VLOOKUP($A79,'Season 9'!AF$4:CC$104,43,0),"0"),
IFERROR(VLOOKUP($A79,'Season 10'!AF$4:CC$104,43,0),"0"),IFERROR(VLOOKUP($A79,'Season 11'!AF$4:CC$104,43,0),"0"),
IFERROR(VLOOKUP($A79,'Season 12'!AF$4:CC$104,43,0),"0"),IFERROR(VLOOKUP($A79,'Season 13'!AF$4:CC$104,43,0),"0"),
IFERROR(VLOOKUP($A79,'Season 14'!AF$4:CC$104,43,0),"0"),IFERROR(VLOOKUP($A79,'Season 15'!AF$4:CC$104,43,0),"0"),)</f>
        <v>0</v>
      </c>
      <c r="AR79" s="1023">
        <f>SUM(IFERROR(VLOOKUP($A79,'Season 2'!AF$4:CC$104,39,0),"0"),IFERROR(VLOOKUP($A79,'Season 3'!AF$4:CC$104,44,0),"0"),
IFERROR(VLOOKUP($A79,'Season 4'!AF$4:CC$104,44,0),"0"),IFERROR(VLOOKUP($A79,'Season 5'!AF$4:CC$104,44,0),"0"),
IFERROR(VLOOKUP($A79,'Season 6'!AF$4:CC$104,44,0),"0"),IFERROR(VLOOKUP($A79,'Season 7'!AF$4:CC$104,44,0),"0"),
IFERROR(VLOOKUP($A79,'Season 8'!AF$4:CC$104,44,0),"0"),IFERROR(VLOOKUP($A79,'Season 9'!AF$4:CC$104,44,0),"0"),
IFERROR(VLOOKUP($A79,'Season 10'!AF$4:CC$104,44,0),"0"),IFERROR(VLOOKUP($A79,'Season 11'!AF$4:CC$104,44,0),"0"),
IFERROR(VLOOKUP($A79,'Season 12'!AF$4:CC$104,44,0),"0"),IFERROR(VLOOKUP($A79,'Season 13'!AF$4:CC$104,44,0),"0"),
IFERROR(VLOOKUP($A79,'Season 14'!AF$4:CC$104,44,0),"0"),IFERROR(VLOOKUP($A79,'Season 15'!AF$4:CC$104,44,0),"0"),)</f>
        <v>0</v>
      </c>
      <c r="AS79" s="26">
        <f>SUM(IFERROR(VLOOKUP($A79,'Season 2'!AF$4:CC$104,40,0),"0"),IFERROR(VLOOKUP($A79,'Season 3'!AF$4:CC$104,45,0),"0"),
IFERROR(VLOOKUP($A79,'Season 4'!AF$4:CC$104,45,0),"0"),IFERROR(VLOOKUP($A79,'Season 5'!AF$4:CC$104,45,0),"0"),
IFERROR(VLOOKUP($A79,'Season 6'!AF$4:CC$104,45,0),"0"),IFERROR(VLOOKUP($A79,'Season 7'!AF$4:CC$104,45,0),"0"),
IFERROR(VLOOKUP($A79,'Season 8'!AF$4:CC$104,45,0),"0"),IFERROR(VLOOKUP($A79,'Season 9'!AF$4:CC$104,45,0),"0"),
IFERROR(VLOOKUP($A79,'Season 10'!AF$4:CC$104,45,0),"0"),IFERROR(VLOOKUP($A79,'Season 11'!AF$4:CC$104,45,0),"0"),
IFERROR(VLOOKUP($A79,'Season 12'!AF$4:CC$104,45,0),"0"),IFERROR(VLOOKUP($A79,'Season 13'!AF$4:CC$104,45,0),"0"),
IFERROR(VLOOKUP($A79,'Season 14'!AF$4:CC$104,45,0),"0"),IFERROR(VLOOKUP($A79,'Season 15'!AF$4:CC$104,45,0),"0"),)</f>
        <v>0</v>
      </c>
      <c r="AT79" s="699">
        <f>SUM(IFERROR(VLOOKUP($A79,'Season 2'!AF$4:CC$104,41,0),"0"),IFERROR(VLOOKUP($A79,'Season 3'!AF$4:CC$104,46,0),"0"),
IFERROR(VLOOKUP($A79,'Season 4'!AF$4:CC$104,46,0),"0"),IFERROR(VLOOKUP($A79,'Season 5'!AF$4:CC$104,46,0),"0"),
IFERROR(VLOOKUP($A79,'Season 6'!AF$4:CC$104,46,0),"0"),IFERROR(VLOOKUP($A79,'Season 7'!AF$4:CC$104,46,0),"0"),
IFERROR(VLOOKUP($A79,'Season 8'!AF$4:CC$104,46,0),"0"),IFERROR(VLOOKUP($A79,'Season 9'!AF$4:CC$104,46,0),"0"),
IFERROR(VLOOKUP($A79,'Season 10'!AF$4:CC$104,46,0),"0"),IFERROR(VLOOKUP($A79,'Season 11'!AF$4:CC$104,46,0),"0"),
IFERROR(VLOOKUP($A79,'Season 12'!AF$4:CC$104,46,0),"0"),IFERROR(VLOOKUP($A79,'Season 13'!AF$4:CC$104,46,0),"0"),
IFERROR(VLOOKUP($A79,'Season 14'!AF$4:CC$104,46,0),"0"),IFERROR(VLOOKUP($A79,'Season 15'!AF$4:CC$104,46,0),"0"),)</f>
        <v>0</v>
      </c>
      <c r="AU79" s="700">
        <f>SUM(IFERROR(VLOOKUP($A79,'Season 3'!AF$4:CH$104,47,0),"0"),
IFERROR(VLOOKUP($A79,'Season 4'!AF$4:CH$104,47,0),"0"),IFERROR(VLOOKUP($A79,'Season 5'!AF$4:CH$104,47,0),"0"),
IFERROR(VLOOKUP($A79,'Season 6'!AF$4:CH$104,47,0),"0"),IFERROR(VLOOKUP($A79,'Season 7'!AF$4:CH$104,47,0),"0"),
IFERROR(VLOOKUP($A79,'Season 8'!AF$4:CH$104,47,0),"0"),IFERROR(VLOOKUP($A79,'Season 9'!AF$4:CH$104,47,0),"0"),
IFERROR(VLOOKUP($A79,'Season 10'!AF$4:CH$104,47,0),"0"),IFERROR(VLOOKUP($A79,'Season 11'!AF$4:CH$104,47,0),"0"),
IFERROR(VLOOKUP($A79,'Season 12'!AF$4:CH$104,47,0),"0"),IFERROR(VLOOKUP($A79,'Season 13'!AF$4:CH$104,47,0),"0"),
IFERROR(VLOOKUP($A79,'Season 14'!AF$4:CH$104,47,0),"0"),IFERROR(VLOOKUP($A79,'Season 15'!AF$4:CH$104,47,0),"0"),)</f>
        <v>0</v>
      </c>
      <c r="AV79" s="692">
        <f>SUM(IFERROR(VLOOKUP($A79,'Season 3'!AF$4:CH$104,48,0),"0"),
IFERROR(VLOOKUP($A79,'Season 4'!AF$4:CH$104,48,0),"0"),IFERROR(VLOOKUP($A79,'Season 5'!AF$4:CH$104,48,0),"0"),
IFERROR(VLOOKUP($A79,'Season 6'!AF$4:CH$104,48,0),"0"),IFERROR(VLOOKUP($A79,'Season 7'!AF$4:CH$104,48,0),"0"),
IFERROR(VLOOKUP($A79,'Season 8'!AF$4:CH$104,48,0),"0"),IFERROR(VLOOKUP($A79,'Season 9'!AF$4:CH$104,48,0),"0"),
IFERROR(VLOOKUP($A79,'Season 10'!AF$4:CH$104,48,0),"0"),IFERROR(VLOOKUP($A79,'Season 11'!AF$4:CH$104,48,0),"0"),
IFERROR(VLOOKUP($A79,'Season 12'!AF$4:CH$104,48,0),"0"),IFERROR(VLOOKUP($A79,'Season 13'!AF$4:CH$104,48,0),"0"),
IFERROR(VLOOKUP($A79,'Season 14'!AF$4:CH$104,48,0),"0"),IFERROR(VLOOKUP($A79,'Season 15'!AF$4:CH$104,48,0),"0"),)</f>
        <v>0</v>
      </c>
      <c r="AW79" s="1023">
        <f>SUM(IFERROR(VLOOKUP($A79,'Season 3'!AF$4:CH$104,49,0),"0"),
IFERROR(VLOOKUP($A79,'Season 4'!AF$4:CH$104,49,0),"0"),IFERROR(VLOOKUP($A79,'Season 5'!AF$4:CH$104,49,0),"0"),
IFERROR(VLOOKUP($A79,'Season 6'!AF$4:CH$104,49,0),"0"),IFERROR(VLOOKUP($A79,'Season 7'!AF$4:CH$104,49,0),"0"),
IFERROR(VLOOKUP($A79,'Season 8'!AF$4:CH$104,49,0),"0"),IFERROR(VLOOKUP($A79,'Season 9'!AF$4:CH$104,49,0),"0"),
IFERROR(VLOOKUP($A79,'Season 10'!AF$4:CH$104,49,0),"0"),IFERROR(VLOOKUP($A79,'Season 11'!AF$4:CH$104,49,0),"0"),
IFERROR(VLOOKUP($A79,'Season 12'!AF$4:CH$104,49,0),"0"),IFERROR(VLOOKUP($A79,'Season 13'!AF$4:CH$104,49,0),"0"),
IFERROR(VLOOKUP($A79,'Season 14'!AF$4:CH$104,49,0),"0"),IFERROR(VLOOKUP($A79,'Season 15'!AF$4:CH$104,49,0),"0"),)</f>
        <v>0</v>
      </c>
      <c r="AX79" s="26">
        <f>SUM(IFERROR(VLOOKUP($A79,'Season 3'!AF$4:CH$104,50,0),"0"),
IFERROR(VLOOKUP($A79,'Season 4'!AF$4:CH$104,50,0),"0"),IFERROR(VLOOKUP($A79,'Season 5'!AF$4:CH$104,50,0),"0"),
IFERROR(VLOOKUP($A79,'Season 6'!AF$4:CH$104,50,0),"0"),IFERROR(VLOOKUP($A79,'Season 7'!AF$4:CH$104,50,0),"0"),
IFERROR(VLOOKUP($A79,'Season 8'!AF$4:CH$104,50,0),"0"),IFERROR(VLOOKUP($A79,'Season 9'!AF$4:CH$104,50,0),"0"),
IFERROR(VLOOKUP($A79,'Season 10'!AF$4:CH$104,50,0),"0"),IFERROR(VLOOKUP($A79,'Season 11'!AF$4:CH$104,50,0),"0"),
IFERROR(VLOOKUP($A79,'Season 12'!AF$4:CH$104,50,0),"0"),IFERROR(VLOOKUP($A79,'Season 13'!AF$4:CH$104,50,0),"0"),
IFERROR(VLOOKUP($A79,'Season 14'!AF$4:CH$104,50,0),"0"),IFERROR(VLOOKUP($A79,'Season 15'!AF$4:CH$104,50,0),"0"),)</f>
        <v>0</v>
      </c>
      <c r="AY79" s="699">
        <f>SUM(IFERROR(VLOOKUP($A79,'Season 3'!AF$4:CH$104,51,0),"0"),
IFERROR(VLOOKUP($A79,'Season 4'!AF$4:CH$104,51,0),"0"),IFERROR(VLOOKUP($A79,'Season 5'!AF$4:CH$104,51,0),"0"),
IFERROR(VLOOKUP($A79,'Season 6'!AF$4:CH$104,51,0),"0"),IFERROR(VLOOKUP($A79,'Season 7'!AF$4:CH$104,51,0),"0"),
IFERROR(VLOOKUP($A79,'Season 8'!AF$4:CH$104,51,0),"0"),IFERROR(VLOOKUP($A79,'Season 9'!AF$4:CH$104,51,0),"0"),
IFERROR(VLOOKUP($A79,'Season 10'!AF$4:CH$104,51,0),"0"),IFERROR(VLOOKUP($A79,'Season 11'!AF$4:CH$104,51,0),"0"),
IFERROR(VLOOKUP($A79,'Season 12'!AF$4:CH$104,51,0),"0"),IFERROR(VLOOKUP($A79,'Season 13'!AF$4:CH$104,51,0),"0"),
IFERROR(VLOOKUP($A79,'Season 14'!AF$4:CH$104,51,0),"0"),IFERROR(VLOOKUP($A79,'Season 15'!AF$4:CH$104,51,0),"0"),)</f>
        <v>0</v>
      </c>
      <c r="AZ79" s="700">
        <f>SUM(IFERROR(VLOOKUP($A79,'Season 1'!AF$4:CC$104,32,0),"0"),IFERROR(VLOOKUP($A79,'Season 2'!AF$4:CC$104,37,0),"0"),)</f>
        <v>0</v>
      </c>
      <c r="BA79" s="692">
        <f>SUM(IFERROR(VLOOKUP($A79,'Season 1'!AF$4:CC$104,33,0),"0"),IFERROR(VLOOKUP($A79,'Season 2'!AF$4:CC$104,38,0),"0"),)</f>
        <v>0</v>
      </c>
      <c r="BB79" s="1023">
        <f>SUM(IFERROR(VLOOKUP($A79,'Season 1'!AF$4:CC$104,34,0),"0"),IFERROR(VLOOKUP($A79,'Season 2'!AF$4:CC$104,39,0),"0"),)</f>
        <v>0</v>
      </c>
      <c r="BC79" s="26">
        <f>SUM(IFERROR(VLOOKUP($A79,'Season 1'!AF$4:CC$104,35,0),"0"),IFERROR(VLOOKUP($A79,'Season 2'!AF$4:CC$104,40,0),"0"),)</f>
        <v>0</v>
      </c>
      <c r="BD79" s="699">
        <f>SUM(IFERROR(VLOOKUP($A79,'Season 1'!AF$4:CC$104,36,0),"0"),IFERROR(VLOOKUP($A79,'Season 2'!AF$4:CC$104,41,0),"0"),)</f>
        <v>0</v>
      </c>
      <c r="BE79" s="1111">
        <f>SUM(IFERROR(VLOOKUP($A79,'Season 1'!AF$4:CC$104,37,0),"0"),
IFERROR(VLOOKUP($A79,'Season 2'!AF$4:CC$104,47,0),"0"),IFERROR(VLOOKUP($A79,'Season 3'!AF$4:CH$104,52,0),"0"),
IFERROR(VLOOKUP($A79,'Season 4'!AF$4:CH$104,52,0),"0"),IFERROR(VLOOKUP($A79,'Season 5'!AF$4:CH$104,52,0),"0"),
IFERROR(VLOOKUP($A79,'Season 6'!AF$4:CH$104,52,0),"0"),IFERROR(VLOOKUP($A79,'Season 7'!AF$4:CH$104,52,0),"0"),
IFERROR(VLOOKUP($A79,'Season 8'!AF$4:CH$104,52,0),"0"),IFERROR(VLOOKUP($A79,'Season 9'!AF$4:CH$104,52,0),"0"),
IFERROR(VLOOKUP($A79,'Season 10'!AF$4:CH$104,52,0),"0"),IFERROR(VLOOKUP($A79,'Season 11'!AF$4:CH$104,52,0),"0"),
IFERROR(VLOOKUP($A79,'Season 12'!AF$4:CH$104,52,0),"0"),IFERROR(VLOOKUP($A79,'Season 13'!AF$4:CH$104,52,0),"0"),
IFERROR(VLOOKUP($A79,'Season 14'!AF$4:CH$104,52,0),"0"),IFERROR(VLOOKUP($A79,'Season 15'!AF$4:CH$104,52,0),"0"),)</f>
        <v>0</v>
      </c>
      <c r="BF79" s="1112">
        <f>SUM(IFERROR(VLOOKUP($A79,'Season 1'!AF$4:CC$104,38,0),"0"),
IFERROR(VLOOKUP($A79,'Season 2'!AF$4:CC$104,48,0),"0"),IFERROR(VLOOKUP($A79,'Season 3'!AF$4:CH$104,53,0),"0"),
IFERROR(VLOOKUP($A79,'Season 4'!AF$4:CH$104,53,0),"0"),IFERROR(VLOOKUP($A79,'Season 5'!AF$4:CH$104,53,0),"0"),
IFERROR(VLOOKUP($A79,'Season 6'!AF$4:CH$104,53,0),"0"),IFERROR(VLOOKUP($A79,'Season 7'!AF$4:CH$104,53,0),"0"),
IFERROR(VLOOKUP($A79,'Season 8'!AF$4:CH$104,53,0),"0"),IFERROR(VLOOKUP($A79,'Season 9'!AF$4:CH$104,53,0),"0"),
IFERROR(VLOOKUP($A79,'Season 10'!AF$4:CH$104,53,0),"0"),IFERROR(VLOOKUP($A79,'Season 11'!AF$4:CH$104,53,0),"0"),
IFERROR(VLOOKUP($A79,'Season 12'!AF$4:CH$104,53,0),"0"),IFERROR(VLOOKUP($A79,'Season 13'!AF$4:CH$104,53,0),"0"),
IFERROR(VLOOKUP($A79,'Season 14'!AF$4:CH$104,53,0),"0"),IFERROR(VLOOKUP($A79,'Season 15'!AF$4:CH$104,53,0),"0"),)</f>
        <v>0</v>
      </c>
      <c r="BG79" s="1061" t="e">
        <f t="shared" si="4"/>
        <v>#DIV/0!</v>
      </c>
      <c r="BI79" s="1100"/>
      <c r="BJ79" s="1100"/>
      <c r="BK79" s="1100"/>
      <c r="BL79" s="1100"/>
      <c r="BM79" s="1100"/>
      <c r="BN79" s="1100"/>
      <c r="BO79" s="334"/>
      <c r="BP79" s="334"/>
      <c r="BQ79" s="334"/>
      <c r="BR79" s="334"/>
      <c r="BS79" s="15">
        <f>IFERROR(VLOOKUP($A79,'Season 1'!$AF$4:$CH$104,39,0),"0")</f>
        <v>0</v>
      </c>
      <c r="BT79" s="15">
        <f>IFERROR(VLOOKUP($A79,'Season 1'!$AF$4:$CH$104,40,0),"0")</f>
        <v>0</v>
      </c>
      <c r="BU79" s="15">
        <f>IFERROR(VLOOKUP($A79,'Season 2'!$AF$4:$CH$104,49,0),"0")</f>
        <v>0</v>
      </c>
      <c r="BV79" s="15">
        <f>IFERROR(VLOOKUP($A79,'Season 2'!$AF$4:$CH$104,50,0),"0")</f>
        <v>0</v>
      </c>
      <c r="BW79" s="15">
        <f>IFERROR(VLOOKUP($A79,'Season 3'!$AF$4:$CH$104,54,0),"0")</f>
        <v>0</v>
      </c>
      <c r="BX79" s="15">
        <f>IFERROR(VLOOKUP($A79,'Season 3'!$AF$4:$CH$104,55,0),"0")</f>
        <v>0</v>
      </c>
      <c r="BY79" s="15" t="str">
        <f>IFERROR(VLOOKUP($A79,'Season 4'!$AF$4:$CH$104,54,0),"0")</f>
        <v>0</v>
      </c>
      <c r="BZ79" s="15" t="str">
        <f>IFERROR(VLOOKUP($A79,'Season 4'!$AF$4:$CH$104,55,0),"0")</f>
        <v>0</v>
      </c>
      <c r="CA79" s="15" t="str">
        <f>IFERROR(VLOOKUP($A79,'Season 5'!$AF$4:$CH$104,54,0),"0")</f>
        <v>0</v>
      </c>
      <c r="CB79" s="15" t="str">
        <f>IFERROR(VLOOKUP($A79,'Season 5'!$AF$4:$CH$104,55,0),"0")</f>
        <v>0</v>
      </c>
      <c r="CC79" s="15" t="str">
        <f>IFERROR(VLOOKUP($A79,'Season 6'!$AF$4:$CH$104,54,0),"0")</f>
        <v>0</v>
      </c>
      <c r="CD79" s="15" t="str">
        <f>IFERROR(VLOOKUP($A79,'Season 6'!$AF$4:$CH$104,55,0),"0")</f>
        <v>0</v>
      </c>
      <c r="CE79" s="15" t="str">
        <f>IFERROR(VLOOKUP($A79,'Season 7'!$AF$4:$CH$104,54,0),"0")</f>
        <v>0</v>
      </c>
      <c r="CF79" s="15" t="str">
        <f>IFERROR(VLOOKUP($A79,'Season 7'!$AF$4:$CH$104,55,0),"0")</f>
        <v>0</v>
      </c>
      <c r="CG79" s="15" t="str">
        <f>IFERROR(VLOOKUP($A79,'Season 8'!$AF$4:$CH$104,54,0),"0")</f>
        <v>0</v>
      </c>
      <c r="CH79" s="15" t="str">
        <f>IFERROR(VLOOKUP($A79,'Season 8'!$AF$4:$CH$104,55,0),"0")</f>
        <v>0</v>
      </c>
      <c r="CI79" s="15" t="str">
        <f>IFERROR(VLOOKUP($A79,'Season 9'!$AF$4:$CH$104,54,0),"0")</f>
        <v>0</v>
      </c>
      <c r="CJ79" s="15" t="str">
        <f>IFERROR(VLOOKUP($A79,'Season 9'!$AF$4:$CH$104,55,0),"0")</f>
        <v>0</v>
      </c>
      <c r="CK79" s="15" t="str">
        <f>IFERROR(VLOOKUP($A79,'Season 10'!$AF$4:$CH$104,54,0),"0")</f>
        <v>0</v>
      </c>
      <c r="CL79" s="15" t="str">
        <f>IFERROR(VLOOKUP($A79,'Season 10'!$AF$4:$CH$104,55,0),"0")</f>
        <v>0</v>
      </c>
      <c r="CM79" s="15" t="str">
        <f>IFERROR(VLOOKUP($A79,'Season 11'!$AF$4:$CH$104,54,0),"0")</f>
        <v>0</v>
      </c>
      <c r="CN79" s="15" t="str">
        <f>IFERROR(VLOOKUP($A79,'Season 11'!$AF$4:$CH$104,55,0),"0")</f>
        <v>0</v>
      </c>
      <c r="CO79" s="15" t="str">
        <f>IFERROR(VLOOKUP($A79,'Season 12'!$AF$4:$CH$104,54,0),"0")</f>
        <v>0</v>
      </c>
      <c r="CP79" s="15" t="str">
        <f>IFERROR(VLOOKUP($A79,'Season 12'!$AF$4:$CH$104,55,0),"0")</f>
        <v>0</v>
      </c>
      <c r="CQ79" s="15" t="str">
        <f>IFERROR(VLOOKUP($A79,'Season 13'!$AF$4:$CH$104,54,0),"0")</f>
        <v>0</v>
      </c>
      <c r="CR79" s="15" t="str">
        <f>IFERROR(VLOOKUP($A79,'Season 13'!$AF$4:$CH$104,55,0),"0")</f>
        <v>0</v>
      </c>
      <c r="CS79" s="15" t="str">
        <f>IFERROR(VLOOKUP($A79,'Season 14'!$AF$4:$CH$104,54,0),"0")</f>
        <v>0</v>
      </c>
      <c r="CT79" s="15" t="str">
        <f>IFERROR(VLOOKUP($A79,'Season 14'!$AF$4:$CH$104,55,0),"0")</f>
        <v>0</v>
      </c>
      <c r="CU79" s="15" t="str">
        <f>IFERROR(VLOOKUP($A79,'Season 15'!$AF$4:$CH$104,54,0),"0")</f>
        <v>0</v>
      </c>
      <c r="CV79" s="15" t="str">
        <f>IFERROR(VLOOKUP($A79,'Season 15'!$AF$4:$CH$104,55,0),"0")</f>
        <v>0</v>
      </c>
    </row>
    <row r="80" spans="1:100" x14ac:dyDescent="0.25">
      <c r="A80" s="2" t="s">
        <v>140</v>
      </c>
      <c r="B80" s="1021">
        <f>IFERROR(VLOOKUP('Data Totals'!A80,'Season 1'!AF$4:CC$104,2,FALSE),IFERROR(VLOOKUP('Data Totals'!A80,'Season 2'!AF$4:CC$104,2,FALSE),IFERROR(VLOOKUP('Data Totals'!A80,'Season 3'!AF$4:CC$104,2,FALSE),IFERROR(VLOOKUP('Data Totals'!A80,'Season 4'!AF$4:CC$104,2,FALSE),IFERROR(VLOOKUP('Data Totals'!A80,'Season 5'!AF$4:CC$104,2,FALSE),IFERROR(VLOOKUP('Data Totals'!A80,'Season 6'!AF$4:CC$104,2,FALSE),IFERROR(VLOOKUP('Data Totals'!A80,'Season 7'!AF$4:CC$104,2,FALSE),IFERROR(VLOOKUP('Data Totals'!A80,'Season 8'!AF$4:CC$104,2,FALSE),IFERROR(VLOOKUP('Data Totals'!A80,'Season 9'!AF$4:CC$104,2,FALSE),IFERROR(VLOOKUP('Data Totals'!A80,'Season 10'!AF$4:CC$104,2,FALSE),IFERROR(VLOOKUP('Data Totals'!A80,'Season 11'!AF$4:CC$104,2,FALSE),IFERROR(VLOOKUP('Data Totals'!A80,'Season 12'!AF$4:CC$104,2,FALSE),IFERROR(VLOOKUP('Data Totals'!A80,'Season 13'!AF$4:CC$104,2,FALSE),IFERROR(VLOOKUP('Data Totals'!A80,'Season 14'!AF$4:CC$104,2,FALSE),IFERROR(VLOOKUP('Data Totals'!A80,'Season 15'!AF$4:CC$104,2,FALSE),"N/A")))))))))))))))</f>
        <v>0</v>
      </c>
      <c r="C80" s="1022">
        <f>IFERROR(VLOOKUP('Data Totals'!A80,'Season 1'!AF$4:CC$104,3,FALSE),IFERROR(VLOOKUP('Data Totals'!A80,'Season 2'!AF$4:CC$104,3,FALSE),IFERROR(VLOOKUP('Data Totals'!A80,'Season 3'!AF$4:CC$104,3,FALSE),IFERROR(VLOOKUP('Data Totals'!A80,'Season 4'!AF$4:CC$104,3,FALSE),IFERROR(VLOOKUP('Data Totals'!A80,'Season 5'!AF$4:CC$104,3,FALSE),IFERROR(VLOOKUP('Data Totals'!A80,'Season 6'!AF$4:CC$104,3,FALSE),IFERROR(VLOOKUP('Data Totals'!A80,'Season 7'!AF$4:CC$104,3,FALSE),IFERROR(VLOOKUP('Data Totals'!A80,'Season 8'!AF$4:CC$104,3,FALSE),IFERROR(VLOOKUP('Data Totals'!A80,'Season 9'!AF$4:CC$104,3,FALSE),IFERROR(VLOOKUP('Data Totals'!A80,'Season 10'!AF$4:CC$104,3,FALSE),IFERROR(VLOOKUP('Data Totals'!A80,'Season 11'!AF$4:CC$104,3,FALSE),IFERROR(VLOOKUP('Data Totals'!A80,'Season 12'!AF$4:CC$104,3,FALSE),IFERROR(VLOOKUP('Data Totals'!A80,'Season 13'!AF$4:CC$104,3,FALSE),IFERROR(VLOOKUP('Data Totals'!A80,'Season 14'!AF$4:CC$104,3,FALSE),IFERROR(VLOOKUP('Data Totals'!A80,'Season 15'!AF$4:CC$104,3,FALSE),"N/A")))))))))))))))</f>
        <v>0</v>
      </c>
      <c r="D80" s="1022">
        <f>IFERROR(VLOOKUP('Data Totals'!A80,'Season 1'!AF$4:CC$104,4,FALSE),IFERROR(VLOOKUP('Data Totals'!A80,'Season 2'!AF$4:CC$104,4,FALSE),IFERROR(VLOOKUP('Data Totals'!A80,'Season 3'!AF$4:CC$104,4,FALSE),IFERROR(VLOOKUP('Data Totals'!A80,'Season 4'!AF$4:CC$104,4,FALSE),IFERROR(VLOOKUP('Data Totals'!A80,'Season 5'!AF$4:CC$104,4,FALSE),IFERROR(VLOOKUP('Data Totals'!A80,'Season 6'!AF$4:CC$104,4,FALSE),IFERROR(VLOOKUP('Data Totals'!A80,'Season 7'!AF$4:CC$104,4,FALSE),IFERROR(VLOOKUP('Data Totals'!A80,'Season 8'!AF$4:CC$104,4,FALSE),IFERROR(VLOOKUP('Data Totals'!A80,'Season 9'!AF$4:CC$104,4,FALSE),IFERROR(VLOOKUP('Data Totals'!A80,'Season 10'!AF$4:CC$104,4,FALSE),IFERROR(VLOOKUP('Data Totals'!A80,'Season 11'!AF$4:CC$104,4,FALSE),IFERROR(VLOOKUP('Data Totals'!A80,'Season 12'!AF$4:CC$104,4,FALSE),IFERROR(VLOOKUP('Data Totals'!A80,'Season 13'!AF$4:CC$104,4,FALSE),IFERROR(VLOOKUP('Data Totals'!A80,'Season 14'!AF$4:CC$104,4,FALSE),IFERROR(VLOOKUP('Data Totals'!A80,'Season 15'!AF$4:CC$104,4,FALSE),"N/A")))))))))))))))</f>
        <v>0</v>
      </c>
      <c r="E80" s="1022">
        <f t="shared" si="2"/>
        <v>0</v>
      </c>
      <c r="F80" s="692">
        <f>SUM(IFERROR(VLOOKUP(A80,BI$3:BN$152,2,0),"0"),IFERROR(VLOOKUP(A80,'Season 1'!AF$4:CC$104,6,0),"0"),
IFERROR(VLOOKUP(A80,'Season 2'!AF$4:CC$104,6,0),"0"),IFERROR(VLOOKUP(A80,'Season 3'!AF$4:CC$104,6,0),"0"),
IFERROR(VLOOKUP(A80,'Season 4'!AF$4:CC$104,6,0),"0"),IFERROR(VLOOKUP(A80,'Season 5'!AF$4:CC$104,6,0),"0"),
IFERROR(VLOOKUP(A80,'Season 6'!AF$4:CC$104,6,0),"0"),IFERROR(VLOOKUP(A80,'Season 7'!AF$4:CC$104,6,0),"0"),
IFERROR(VLOOKUP(A80,'Season 8'!AF$4:CC$104,6,0),"0"),IFERROR(VLOOKUP(A80,'Season 9'!AF$4:CC$104,6,0),"0"),
IFERROR(VLOOKUP(A80,'Season 10'!AF$4:CC$104,6,0),"0"),IFERROR(VLOOKUP(A80,'Season 11'!AF$4:CC$104,6,0),"0"),
IFERROR(VLOOKUP(A80,'Season 12'!AF$4:CC$104,6,0),"0"),IFERROR(VLOOKUP(A80,'Season 13'!AF$4:CC$104,6,0),"0"),
IFERROR(VLOOKUP(A80,'Season 14'!AF$4:CC$104,6,0),"0"),IFERROR(VLOOKUP(A80,'Season 15'!AF$4:CC$104,6,0),"0"),)</f>
        <v>0</v>
      </c>
      <c r="G80" s="692">
        <f>SUM(IFERROR(VLOOKUP(A80,'Season 1'!AF$4:CC$104,7,0),"0"),
IFERROR(VLOOKUP(A80,'Season 2'!AF$4:CC$104,7,0),"0"),IFERROR(VLOOKUP(A80,'Season 3'!AF$4:CC$104,7,0),"0"),
IFERROR(VLOOKUP(A80,'Season 4'!AF$4:CC$104,7,0),"0"),IFERROR(VLOOKUP(A80,'Season 5'!AF$4:CC$104,7,0),"0"),
IFERROR(VLOOKUP(A80,'Season 6'!AF$4:CC$104,7,0),"0"),IFERROR(VLOOKUP(A80,'Season 7'!AF$4:CC$104,7,0),"0"),
IFERROR(VLOOKUP(A80,'Season 8'!AF$4:CC$104,7,0),"0"),IFERROR(VLOOKUP(A80,'Season 9'!AF$4:CC$104,7,0),"0"),
IFERROR(VLOOKUP(A80,'Season 10'!AF$4:CC$104,7,0),"0"),IFERROR(VLOOKUP(A80,'Season 11'!AF$4:CC$104,7,0),"0"),
IFERROR(VLOOKUP(A80,'Season 12'!AF$4:CC$104,7,0),"0"),IFERROR(VLOOKUP(A80,'Season 13'!AF$4:CC$104,7,0),"0"),
IFERROR(VLOOKUP(A80,'Season 14'!AF$4:CC$104,7,0),"0"),IFERROR(VLOOKUP(A80,'Season 15'!AF$4:CC$104,7,0),"0"),)</f>
        <v>0</v>
      </c>
      <c r="H80" s="556">
        <f>SUM(IFERROR(VLOOKUP(A80,'Season 1'!AF$4:CC$104,8,0),"0"),
IFERROR(VLOOKUP(A80,'Season 2'!AF$4:CC$104,8,0),"0"),IFERROR(VLOOKUP(A80,'Season 3'!AF$4:CC$104,8,0),"0"),
IFERROR(VLOOKUP(A80,'Season 4'!AF$4:CC$104,8,0),"0"),IFERROR(VLOOKUP(A80,'Season 5'!AF$4:CC$104,8,0),"0"),
IFERROR(VLOOKUP(A80,'Season 6'!AF$4:CC$104,8,0),"0"),IFERROR(VLOOKUP(A80,'Season 7'!AF$4:CC$104,8,0),"0"),
IFERROR(VLOOKUP(A80,'Season 8'!AF$4:CC$104,8,0),"0"),IFERROR(VLOOKUP(A80,'Season 9'!AF$4:CC$104,8,0),"0"),
IFERROR(VLOOKUP(A80,'Season 10'!AF$4:CC$104,8,0),"0"),IFERROR(VLOOKUP(A80,'Season 11'!AF$4:CC$104,8,0),"0"),
IFERROR(VLOOKUP(A80,'Season 12'!AF$4:CC$104,8,0),"0"),IFERROR(VLOOKUP(A80,'Season 13'!AF$4:CC$104,8,0),"0"),
IFERROR(VLOOKUP(A80,'Season 14'!AF$4:CC$104,8,0),"0"),IFERROR(VLOOKUP(A80,'Season 15'!AF$4:CC$104,8,0),"0"),)</f>
        <v>0</v>
      </c>
      <c r="I80" s="1023">
        <f>SUM(IFERROR(VLOOKUP(A80,'Season 1'!AF$4:CC$104,9,0),"0"),
IFERROR(VLOOKUP(A80,'Season 2'!AF$4:CC$104,9,0),"0"),IFERROR(VLOOKUP(A80,'Season 3'!AF$4:CC$104,9,0),"0"),
IFERROR(VLOOKUP(A80,'Season 4'!AF$4:CC$104,9,0),"0"),IFERROR(VLOOKUP(A80,'Season 5'!AF$4:CC$104,9,0),"0"),
IFERROR(VLOOKUP(A80,'Season 6'!AF$4:CC$104,9,0),"0"),IFERROR(VLOOKUP(A80,'Season 7'!AF$4:CC$104,9,0),"0"),
IFERROR(VLOOKUP(A80,'Season 8'!AF$4:CC$104,9,0),"0"),IFERROR(VLOOKUP(A80,'Season 9'!AF$4:CC$104,9,0),"0"),
IFERROR(VLOOKUP(A80,'Season 10'!AF$4:CC$104,9,0),"0"),IFERROR(VLOOKUP(A80,'Season 11'!AF$4:CC$104,9,0),"0"),
IFERROR(VLOOKUP(A80,'Season 12'!AF$4:CC$104,9,0),"0"),IFERROR(VLOOKUP(A80,'Season 13'!AF$4:CC$104,9,0),"0"),
IFERROR(VLOOKUP(A80,'Season 14'!AF$4:CC$104,9,0),"0"),IFERROR(VLOOKUP(A80,'Season 15'!AF$4:CC$104,9,0),"0"),)</f>
        <v>0</v>
      </c>
      <c r="J80" s="26">
        <f>SUM(IFERROR(VLOOKUP(A80,BI$3:BN$152,3,0),"0"),IFERROR(VLOOKUP(A80,'Season 1'!AF$4:CC$104,10,0),"0"),
IFERROR(VLOOKUP(A80,'Season 2'!AF$4:CC$104,10,0),"0"),IFERROR(VLOOKUP(A80,'Season 3'!AF$4:CC$104,10,0),"0"),
IFERROR(VLOOKUP(A80,'Season 4'!AF$4:CC$104,10,0),"0"),IFERROR(VLOOKUP(A80,'Season 5'!AF$4:CC$104,10,0),"0"),
IFERROR(VLOOKUP(A80,'Season 6'!AF$4:CC$104,10,0),"0"),IFERROR(VLOOKUP(A80,'Season 7'!AF$4:CC$104,10,0),"0"),
IFERROR(VLOOKUP(A80,'Season 8'!AF$4:CC$104,10,0),"0"),IFERROR(VLOOKUP(A80,'Season 9'!AF$4:CC$104,10,0),"0"),
IFERROR(VLOOKUP(A80,'Season 10'!AF$4:CC$104,10,0),"0"),IFERROR(VLOOKUP(A80,'Season 11'!AF$4:CC$104,10,0),"0"),
IFERROR(VLOOKUP(A80,'Season 12'!AF$4:CC$104,10,0),"0"),IFERROR(VLOOKUP(A80,'Season 13'!AF$4:CC$104,10,0),"0"),
IFERROR(VLOOKUP(A80,'Season 14'!AF$4:CC$104,10,0),"0"),IFERROR(VLOOKUP(A80,'Season 15'!AF$4:CC$104,10,0),"0"),)</f>
        <v>0</v>
      </c>
      <c r="K80" s="699">
        <f>SUM(IFERROR(VLOOKUP(A80,BI$3:BN$152,4,0),"0"),IFERROR(VLOOKUP(A80,'Season 1'!AF$4:CC$104,11,0),"0"),
IFERROR(VLOOKUP(A80,'Season 2'!AF$4:CC$104,11,0),"0"),IFERROR(VLOOKUP(A80,'Season 3'!AF$4:CC$104,11,0),"0"),
IFERROR(VLOOKUP(A80,'Season 4'!AF$4:CC$104,11,0),"0"),IFERROR(VLOOKUP(A80,'Season 5'!AF$4:CC$104,11,0),"0"),
IFERROR(VLOOKUP(A80,'Season 6'!AF$4:CC$104,11,0),"0"),IFERROR(VLOOKUP(A80,'Season 7'!AF$4:CC$104,11,0),"0"),
IFERROR(VLOOKUP(A80,'Season 8'!AF$4:CC$104,11,0),"0"),IFERROR(VLOOKUP(A80,'Season 9'!AF$4:CC$104,11,0),"0"),
IFERROR(VLOOKUP(A80,'Season 10'!AF$4:CC$104,11,0),"0"),IFERROR(VLOOKUP(A80,'Season 11'!AF$4:CC$104,11,0),"0"),
IFERROR(VLOOKUP(A80,'Season 12'!AF$4:CC$104,11,0),"0"),IFERROR(VLOOKUP(A80,'Season 13'!AF$4:CC$104,11,0),"0"),
IFERROR(VLOOKUP(A80,'Season 14'!AF$4:CC$104,11,0),"0"),IFERROR(VLOOKUP(A80,'Season 15'!AF$4:CC$104,11,0),"0"),)</f>
        <v>0</v>
      </c>
      <c r="L80" s="700">
        <f>SUM(IFERROR(VLOOKUP($A80,'Season 1'!AF$4:CC$104,12,0),"0"),
IFERROR(VLOOKUP($A80,'Season 2'!AF$4:CC$104,12,0),"0"),IFERROR(VLOOKUP($A80,'Season 3'!AF$4:CC$104,12,0),"0"),
IFERROR(VLOOKUP($A80,'Season 4'!AF$4:CC$104,12,0),"0"),IFERROR(VLOOKUP($A80,'Season 5'!AF$4:CC$104,12,0),"0"),
IFERROR(VLOOKUP($A80,'Season 6'!AF$4:CC$104,12,0),"0"),IFERROR(VLOOKUP($A80,'Season 7'!AF$4:CC$104,12,0),"0"),
IFERROR(VLOOKUP($A80,'Season 8'!AF$4:CC$104,12,0),"0"),IFERROR(VLOOKUP($A80,'Season 9'!AF$4:CC$104,12,0),"0"),
IFERROR(VLOOKUP($A80,'Season 10'!AF$4:CC$104,12,0),"0"),IFERROR(VLOOKUP($A80,'Season 11'!AF$4:CC$104,12,0),"0"),
IFERROR(VLOOKUP($A80,'Season 12'!AF$4:CC$104,12,0),"0"),IFERROR(VLOOKUP($A80,'Season 13'!AF$4:CC$104,12,0),"0"),
IFERROR(VLOOKUP($A80,'Season 14'!AF$4:CC$104,12,0),"0"),IFERROR(VLOOKUP($A80,'Season 15'!AF$4:CC$104,12,0),"0"),)</f>
        <v>0</v>
      </c>
      <c r="M80" s="692">
        <f>SUM(IFERROR(VLOOKUP($A80,'Season 1'!AF$4:CC$104,13,0),"0"),
IFERROR(VLOOKUP($A80,'Season 2'!AF$4:CC$104,13,0),"0"),IFERROR(VLOOKUP($A80,'Season 3'!AF$4:CC$104,13,0),"0"),
IFERROR(VLOOKUP($A80,'Season 4'!AF$4:CC$104,13,0),"0"),IFERROR(VLOOKUP($A80,'Season 5'!AF$4:CC$104,13,0),"0"),
IFERROR(VLOOKUP($A80,'Season 6'!AF$4:CC$104,13,0),"0"),IFERROR(VLOOKUP($A80,'Season 7'!AF$4:CC$104,13,0),"0"),
IFERROR(VLOOKUP($A80,'Season 8'!AF$4:CC$104,13,0),"0"),IFERROR(VLOOKUP($A80,'Season 9'!AF$4:CC$104,13,0),"0"),
IFERROR(VLOOKUP($A80,'Season 10'!AF$4:CC$104,13,0),"0"),IFERROR(VLOOKUP($A80,'Season 11'!AF$4:CC$104,13,0),"0"),
IFERROR(VLOOKUP($A80,'Season 12'!AF$4:CC$104,13,0),"0"),IFERROR(VLOOKUP($A80,'Season 13'!AF$4:CC$104,13,0),"0"),
IFERROR(VLOOKUP($A80,'Season 14'!AF$4:CC$104,13,0),"0"),IFERROR(VLOOKUP($A80,'Season 15'!AF$4:CC$104,13,0),"0"),)</f>
        <v>0</v>
      </c>
      <c r="N80" s="1023">
        <f>SUM(IFERROR(VLOOKUP($A80,'Season 1'!AF$4:CC$104,14,0),"0"),
IFERROR(VLOOKUP($A80,'Season 2'!AF$4:CC$104,14,0),"0"),IFERROR(VLOOKUP($A80,'Season 3'!AF$4:CC$104,14,0),"0"),
IFERROR(VLOOKUP($A80,'Season 4'!AF$4:CC$104,14,0),"0"),IFERROR(VLOOKUP($A80,'Season 5'!AF$4:CC$104,14,0),"0"),
IFERROR(VLOOKUP($A80,'Season 6'!AF$4:CC$104,14,0),"0"),IFERROR(VLOOKUP($A80,'Season 7'!AF$4:CC$104,14,0),"0"),
IFERROR(VLOOKUP($A80,'Season 8'!AF$4:CC$104,14,0),"0"),IFERROR(VLOOKUP($A80,'Season 9'!AF$4:CC$104,14,0),"0"),
IFERROR(VLOOKUP($A80,'Season 10'!AF$4:CC$104,14,0),"0"),IFERROR(VLOOKUP($A80,'Season 11'!AF$4:CC$104,14,0),"0"),
IFERROR(VLOOKUP($A80,'Season 12'!AF$4:CC$104,14,0),"0"),IFERROR(VLOOKUP($A80,'Season 13'!AF$4:CC$104,14,0),"0"),
IFERROR(VLOOKUP($A80,'Season 14'!AF$4:CC$104,14,0),"0"),IFERROR(VLOOKUP($A80,'Season 15'!AF$4:CC$104,14,0),"0"),)</f>
        <v>0</v>
      </c>
      <c r="O80" s="26">
        <f>SUM(IFERROR(VLOOKUP($A80,'Season 1'!AF$4:CC$104,15,0),"0"),
IFERROR(VLOOKUP($A80,'Season 2'!AF$4:CC$104,15,0),"0"),IFERROR(VLOOKUP($A80,'Season 3'!AF$4:CC$104,15,0),"0"),
IFERROR(VLOOKUP($A80,'Season 4'!AF$4:CC$104,15,0),"0"),IFERROR(VLOOKUP($A80,'Season 5'!AF$4:CC$104,15,0),"0"),
IFERROR(VLOOKUP($A80,'Season 6'!AF$4:CC$104,15,0),"0"),IFERROR(VLOOKUP($A80,'Season 7'!AF$4:CC$104,15,0),"0"),
IFERROR(VLOOKUP($A80,'Season 8'!AF$4:CC$104,15,0),"0"),IFERROR(VLOOKUP($A80,'Season 9'!AF$4:CC$104,15,0),"0"),
IFERROR(VLOOKUP($A80,'Season 10'!AF$4:CC$104,15,0),"0"),IFERROR(VLOOKUP($A80,'Season 11'!AF$4:CC$104,15,0),"0"),
IFERROR(VLOOKUP($A80,'Season 12'!AF$4:CC$104,15,0),"0"),IFERROR(VLOOKUP($A80,'Season 13'!AF$4:CC$104,15,0),"0"),
IFERROR(VLOOKUP($A80,'Season 14'!AF$4:CC$104,15,0),"0"),IFERROR(VLOOKUP($A80,'Season 15'!AF$4:CC$104,15,0),"0"),)</f>
        <v>0</v>
      </c>
      <c r="P80" s="699">
        <f>SUM(IFERROR(VLOOKUP($A80,'Season 1'!AF$4:CC$104,16,0),"0"),
IFERROR(VLOOKUP($A80,'Season 2'!AF$4:CC$104,16,0),"0"),IFERROR(VLOOKUP($A80,'Season 3'!AF$4:CC$104,16,0),"0"),
IFERROR(VLOOKUP($A80,'Season 4'!AF$4:CC$104,16,0),"0"),IFERROR(VLOOKUP($A80,'Season 5'!AF$4:CC$104,16,0),"0"),
IFERROR(VLOOKUP($A80,'Season 6'!AF$4:CC$104,16,0),"0"),IFERROR(VLOOKUP($A80,'Season 7'!AF$4:CC$104,16,0),"0"),
IFERROR(VLOOKUP($A80,'Season 8'!AF$4:CC$104,16,0),"0"),IFERROR(VLOOKUP($A80,'Season 9'!AF$4:CC$104,16,0),"0"),
IFERROR(VLOOKUP($A80,'Season 10'!AF$4:CC$104,16,0),"0"),IFERROR(VLOOKUP($A80,'Season 11'!AF$4:CC$104,16,0),"0"),
IFERROR(VLOOKUP($A80,'Season 12'!AF$4:CC$104,16,0),"0"),IFERROR(VLOOKUP($A80,'Season 13'!AF$4:CC$104,16,0),"0"),
IFERROR(VLOOKUP($A80,'Season 14'!AF$4:CC$104,16,0),"0"),IFERROR(VLOOKUP($A80,'Season 15'!AF$4:CC$104,16,0),"0"),)</f>
        <v>0</v>
      </c>
      <c r="Q80" s="700">
        <f>SUM(IFERROR(VLOOKUP($A80,'Season 1'!AF$4:CC$104,17,0),"0"),
IFERROR(VLOOKUP($A80,'Season 2'!AF$4:CC$104,17,0),"0"),IFERROR(VLOOKUP($A80,'Season 3'!AF$4:CC$104,17,0),"0"),
IFERROR(VLOOKUP($A80,'Season 4'!AF$4:CC$104,17,0),"0"),IFERROR(VLOOKUP($A80,'Season 5'!AF$4:CC$104,17,0),"0"),
IFERROR(VLOOKUP($A80,'Season 6'!AF$4:CC$104,17,0),"0"),IFERROR(VLOOKUP($A80,'Season 7'!AF$4:CC$104,17,0),"0"),
IFERROR(VLOOKUP($A80,'Season 8'!AF$4:CC$104,17,0),"0"),IFERROR(VLOOKUP($A80,'Season 9'!AF$4:CC$104,17,0),"0"),
IFERROR(VLOOKUP($A80,'Season 10'!AF$4:CC$104,17,0),"0"),IFERROR(VLOOKUP($A80,'Season 11'!AF$4:CC$104,17,0),"0"),
IFERROR(VLOOKUP($A80,'Season 12'!AF$4:CC$104,17,0),"0"),IFERROR(VLOOKUP($A80,'Season 13'!AF$4:CC$104,17,0),"0"),
IFERROR(VLOOKUP($A80,'Season 14'!AF$4:CC$104,17,0),"0"),IFERROR(VLOOKUP($A80,'Season 15'!AF$4:CC$104,17,0),"0"),)</f>
        <v>0</v>
      </c>
      <c r="R80" s="692">
        <f>SUM(IFERROR(VLOOKUP($A80,'Season 1'!AF$4:CC$104,18,0),"0"),
IFERROR(VLOOKUP($A80,'Season 2'!AF$4:CC$104,18,0),"0"),IFERROR(VLOOKUP($A80,'Season 3'!AF$4:CC$104,18,0),"0"),
IFERROR(VLOOKUP($A80,'Season 4'!AF$4:CC$104,18,0),"0"),IFERROR(VLOOKUP($A80,'Season 5'!AF$4:CC$104,18,0),"0"),
IFERROR(VLOOKUP($A80,'Season 6'!AF$4:CC$104,18,0),"0"),IFERROR(VLOOKUP($A80,'Season 7'!AF$4:CC$104,18,0),"0"),
IFERROR(VLOOKUP($A80,'Season 8'!AF$4:CC$104,18,0),"0"),IFERROR(VLOOKUP($A80,'Season 9'!AF$4:CC$104,18,0),"0"),
IFERROR(VLOOKUP($A80,'Season 10'!AF$4:CC$104,18,0),"0"),IFERROR(VLOOKUP($A80,'Season 11'!AF$4:CC$104,18,0),"0"),
IFERROR(VLOOKUP($A80,'Season 12'!AF$4:CC$104,18,0),"0"),IFERROR(VLOOKUP($A80,'Season 13'!AF$4:CC$104,18,0),"0"),
IFERROR(VLOOKUP($A80,'Season 14'!AF$4:CC$104,18,0),"0"),IFERROR(VLOOKUP($A80,'Season 15'!AF$4:CC$104,18,0),"0"),)</f>
        <v>0</v>
      </c>
      <c r="S80" s="1023">
        <f>SUM(IFERROR(VLOOKUP($A80,'Season 1'!AF$4:CC$104,19,0),"0"),
IFERROR(VLOOKUP($A80,'Season 2'!AF$4:CC$104,19,0),"0"),IFERROR(VLOOKUP($A80,'Season 3'!AF$4:CC$104,19,0),"0"),
IFERROR(VLOOKUP($A80,'Season 4'!AF$4:CC$104,19,0),"0"),IFERROR(VLOOKUP($A80,'Season 5'!AF$4:CC$104,19,0),"0"),
IFERROR(VLOOKUP($A80,'Season 6'!AF$4:CC$104,19,0),"0"),IFERROR(VLOOKUP($A80,'Season 7'!AF$4:CC$104,19,0),"0"),
IFERROR(VLOOKUP($A80,'Season 8'!AF$4:CC$104,19,0),"0"),IFERROR(VLOOKUP($A80,'Season 9'!AF$4:CC$104,19,0),"0"),
IFERROR(VLOOKUP($A80,'Season 10'!AF$4:CC$104,19,0),"0"),IFERROR(VLOOKUP($A80,'Season 11'!AF$4:CC$104,19,0),"0"),
IFERROR(VLOOKUP($A80,'Season 12'!AF$4:CC$104,19,0),"0"),IFERROR(VLOOKUP($A80,'Season 13'!AF$4:CC$104,19,0),"0"),
IFERROR(VLOOKUP($A80,'Season 14'!AF$4:CC$104,19,0),"0"),IFERROR(VLOOKUP($A80,'Season 15'!AF$4:CC$104,19,0),"0"),)</f>
        <v>0</v>
      </c>
      <c r="T80" s="26">
        <f>SUM(IFERROR(VLOOKUP($A80,'Season 1'!AF$4:CC$104,20,0),"0"),
IFERROR(VLOOKUP($A80,'Season 2'!AF$4:CC$104,20,0),"0"),IFERROR(VLOOKUP($A80,'Season 3'!AF$4:CC$104,20,0),"0"),
IFERROR(VLOOKUP($A80,'Season 4'!AF$4:CC$104,20,0),"0"),IFERROR(VLOOKUP($A80,'Season 5'!AF$4:CC$104,20,0),"0"),
IFERROR(VLOOKUP($A80,'Season 6'!AF$4:CC$104,20,0),"0"),IFERROR(VLOOKUP($A80,'Season 7'!AF$4:CC$104,20,0),"0"),
IFERROR(VLOOKUP($A80,'Season 8'!AF$4:CC$104,20,0),"0"),IFERROR(VLOOKUP($A80,'Season 9'!AF$4:CC$104,20,0),"0"),
IFERROR(VLOOKUP($A80,'Season 10'!AF$4:CC$104,20,0),"0"),IFERROR(VLOOKUP($A80,'Season 11'!AF$4:CC$104,20,0),"0"),
IFERROR(VLOOKUP($A80,'Season 12'!AF$4:CC$104,20,0),"0"),IFERROR(VLOOKUP($A80,'Season 13'!AF$4:CC$104,20,0),"0"),
IFERROR(VLOOKUP($A80,'Season 14'!AF$4:CC$104,20,0),"0"),IFERROR(VLOOKUP($A80,'Season 15'!AF$4:CC$104,20,0),"0"),)</f>
        <v>0</v>
      </c>
      <c r="U80" s="699">
        <f>SUM(IFERROR(VLOOKUP($A80,'Season 1'!AF$4:CC$104,21,0),"0"),
IFERROR(VLOOKUP($A80,'Season 2'!AF$4:CC$104,21,0),"0"),IFERROR(VLOOKUP($A80,'Season 3'!AF$4:CC$104,21,0),"0"),
IFERROR(VLOOKUP($A80,'Season 4'!AF$4:CC$104,21,0),"0"),IFERROR(VLOOKUP($A80,'Season 5'!AF$4:CC$104,21,0),"0"),
IFERROR(VLOOKUP($A80,'Season 6'!AF$4:CC$104,21,0),"0"),IFERROR(VLOOKUP($A80,'Season 7'!AF$4:CC$104,21,0),"0"),
IFERROR(VLOOKUP($A80,'Season 8'!AF$4:CC$104,21,0),"0"),IFERROR(VLOOKUP($A80,'Season 9'!AF$4:CC$104,21,0),"0"),
IFERROR(VLOOKUP($A80,'Season 10'!AF$4:CC$104,21,0),"0"),IFERROR(VLOOKUP($A80,'Season 11'!AF$4:CC$104,21,0),"0"),
IFERROR(VLOOKUP($A80,'Season 12'!AF$4:CC$104,21,0),"0"),IFERROR(VLOOKUP($A80,'Season 13'!AF$4:CC$104,21,0),"0"),
IFERROR(VLOOKUP($A80,'Season 14'!AF$4:CC$104,21,0),"0"),IFERROR(VLOOKUP($A80,'Season 15'!AF$4:CC$104,21,0),"0"),)</f>
        <v>0</v>
      </c>
      <c r="V80" s="700">
        <f>SUM(IFERROR(VLOOKUP($A80,'Season 1'!AF$4:CC$104,22,0),"0"),
IFERROR(VLOOKUP($A80,'Season 2'!AF$4:CC$104,22,0),"0"),IFERROR(VLOOKUP($A80,'Season 3'!AF$4:CC$104,22,0),"0"),
IFERROR(VLOOKUP($A80,'Season 4'!AF$4:CC$104,22,0),"0"),IFERROR(VLOOKUP($A80,'Season 5'!AF$4:CC$104,22,0),"0"),
IFERROR(VLOOKUP($A80,'Season 6'!AF$4:CC$104,22,0),"0"),IFERROR(VLOOKUP($A80,'Season 7'!AF$4:CC$104,22,0),"0"),
IFERROR(VLOOKUP($A80,'Season 8'!AF$4:CC$104,22,0),"0"),IFERROR(VLOOKUP($A80,'Season 9'!AF$4:CC$104,22,0),"0"),
IFERROR(VLOOKUP($A80,'Season 10'!AF$4:CC$104,22,0),"0"),IFERROR(VLOOKUP($A80,'Season 11'!AF$4:CC$104,22,0),"0"),
IFERROR(VLOOKUP($A80,'Season 12'!AF$4:CC$104,22,0),"0"),IFERROR(VLOOKUP($A80,'Season 13'!AF$4:CC$104,22,0),"0"),
IFERROR(VLOOKUP($A80,'Season 14'!AF$4:CC$104,22,0),"0"),IFERROR(VLOOKUP($A80,'Season 15'!AF$4:CC$104,22,0),"0"),)</f>
        <v>0</v>
      </c>
      <c r="W80" s="692">
        <f>SUM(IFERROR(VLOOKUP($A80,'Season 1'!AF$4:CC$104,23,0),"0"),
IFERROR(VLOOKUP($A80,'Season 2'!AF$4:CC$104,23,0),"0"),IFERROR(VLOOKUP($A80,'Season 3'!AF$4:CC$104,23,0),"0"),
IFERROR(VLOOKUP($A80,'Season 4'!AF$4:CC$104,23,0),"0"),IFERROR(VLOOKUP($A80,'Season 5'!AF$4:CC$104,23,0),"0"),
IFERROR(VLOOKUP($A80,'Season 6'!AF$4:CC$104,23,0),"0"),IFERROR(VLOOKUP($A80,'Season 7'!AF$4:CC$104,23,0),"0"),
IFERROR(VLOOKUP($A80,'Season 8'!AF$4:CC$104,23,0),"0"),IFERROR(VLOOKUP($A80,'Season 9'!AF$4:CC$104,23,0),"0"),
IFERROR(VLOOKUP($A80,'Season 10'!AF$4:CC$104,23,0),"0"),IFERROR(VLOOKUP($A80,'Season 11'!AF$4:CC$104,23,0),"0"),
IFERROR(VLOOKUP($A80,'Season 12'!AF$4:CC$104,23,0),"0"),IFERROR(VLOOKUP($A80,'Season 13'!AF$4:CC$104,23,0),"0"),
IFERROR(VLOOKUP($A80,'Season 14'!AF$4:CC$104,23,0),"0"),IFERROR(VLOOKUP($A80,'Season 15'!AF$4:CC$104,23,0),"0"),)</f>
        <v>0</v>
      </c>
      <c r="X80" s="1023">
        <f>SUM(IFERROR(VLOOKUP($A80,'Season 1'!AF$4:CC$104,24,0),"0"),
IFERROR(VLOOKUP($A80,'Season 2'!AF$4:CC$104,24,0),"0"),IFERROR(VLOOKUP($A80,'Season 3'!AF$4:CC$104,24,0),"0"),
IFERROR(VLOOKUP($A80,'Season 4'!AF$4:CC$104,24,0),"0"),IFERROR(VLOOKUP($A80,'Season 5'!AF$4:CC$104,24,0),"0"),
IFERROR(VLOOKUP($A80,'Season 6'!AF$4:CC$104,24,0),"0"),IFERROR(VLOOKUP($A80,'Season 7'!AF$4:CC$104,24,0),"0"),
IFERROR(VLOOKUP($A80,'Season 8'!AF$4:CC$104,24,0),"0"),IFERROR(VLOOKUP($A80,'Season 9'!AF$4:CC$104,24,0),"0"),
IFERROR(VLOOKUP($A80,'Season 10'!AF$4:CC$104,24,0),"0"),IFERROR(VLOOKUP($A80,'Season 11'!AF$4:CC$104,24,0),"0"),
IFERROR(VLOOKUP($A80,'Season 12'!AF$4:CC$104,24,0),"0"),IFERROR(VLOOKUP($A80,'Season 13'!AF$4:CC$104,24,0),"0"),
IFERROR(VLOOKUP($A80,'Season 14'!AF$4:CC$104,24,0),"0"),IFERROR(VLOOKUP($A80,'Season 15'!AF$4:CC$104,24,0),"0"),)</f>
        <v>0</v>
      </c>
      <c r="Y80" s="26">
        <f>SUM(IFERROR(VLOOKUP($A80,'Season 1'!AF$4:CC$104,25,0),"0"),
IFERROR(VLOOKUP($A80,'Season 2'!AF$4:CC$104,25,0),"0"),IFERROR(VLOOKUP($A80,'Season 3'!AF$4:CC$104,25,0),"0"),
IFERROR(VLOOKUP($A80,'Season 4'!AF$4:CC$104,25,0),"0"),IFERROR(VLOOKUP($A80,'Season 5'!AF$4:CC$104,25,0),"0"),
IFERROR(VLOOKUP($A80,'Season 6'!AF$4:CC$104,25,0),"0"),IFERROR(VLOOKUP($A80,'Season 7'!AF$4:CC$104,25,0),"0"),
IFERROR(VLOOKUP($A80,'Season 8'!AF$4:CC$104,25,0),"0"),IFERROR(VLOOKUP($A80,'Season 9'!AF$4:CC$104,25,0),"0"),
IFERROR(VLOOKUP($A80,'Season 10'!AF$4:CC$104,25,0),"0"),IFERROR(VLOOKUP($A80,'Season 11'!AF$4:CC$104,25,0),"0"),
IFERROR(VLOOKUP($A80,'Season 12'!AF$4:CC$104,25,0),"0"),IFERROR(VLOOKUP($A80,'Season 13'!AF$4:CC$104,25,0),"0"),
IFERROR(VLOOKUP($A80,'Season 14'!AF$4:CC$104,25,0),"0"),IFERROR(VLOOKUP($A80,'Season 15'!AF$4:CC$104,25,0),"0"),)</f>
        <v>0</v>
      </c>
      <c r="Z80" s="699">
        <f>SUM(IFERROR(VLOOKUP($A80,'Season 1'!AF$4:CC$104,26,0),"0"),
IFERROR(VLOOKUP($A80,'Season 2'!AF$4:CC$104,26,0),"0"),IFERROR(VLOOKUP($A80,'Season 3'!AF$4:CC$104,26,0),"0"),
IFERROR(VLOOKUP($A80,'Season 4'!AF$4:CC$104,26,0),"0"),IFERROR(VLOOKUP($A80,'Season 5'!AF$4:CC$104,26,0),"0"),
IFERROR(VLOOKUP($A80,'Season 6'!AF$4:CC$104,26,0),"0"),IFERROR(VLOOKUP($A80,'Season 7'!AF$4:CC$104,26,0),"0"),
IFERROR(VLOOKUP($A80,'Season 8'!AF$4:CC$104,26,0),"0"),IFERROR(VLOOKUP($A80,'Season 9'!AF$4:CC$104,26,0),"0"),
IFERROR(VLOOKUP($A80,'Season 10'!AF$4:CC$104,26,0),"0"),IFERROR(VLOOKUP($A80,'Season 11'!AF$4:CC$104,26,0),"0"),
IFERROR(VLOOKUP($A80,'Season 12'!AF$4:CC$104,26,0),"0"),IFERROR(VLOOKUP($A80,'Season 13'!AF$4:CC$104,26,0),"0"),
IFERROR(VLOOKUP($A80,'Season 14'!AF$4:CC$104,26,0),"0"),IFERROR(VLOOKUP($A80,'Season 15'!AF$4:CC$104,26,0),"0"),)</f>
        <v>0</v>
      </c>
      <c r="AA80" s="700">
        <f>SUM(IFERROR(VLOOKUP($A80,'Season 1'!AF$4:CC$104,27,0),"0"),
IFERROR(VLOOKUP($A80,'Season 2'!AF$4:CC$104,27,0),"0"),IFERROR(VLOOKUP($A80,'Season 3'!AF$4:CC$104,27,0),"0"),
IFERROR(VLOOKUP($A80,'Season 4'!AF$4:CC$104,27,0),"0"),IFERROR(VLOOKUP($A80,'Season 5'!AF$4:CC$104,27,0),"0"),
IFERROR(VLOOKUP($A80,'Season 6'!AF$4:CC$104,27,0),"0"),IFERROR(VLOOKUP($A80,'Season 7'!AF$4:CC$104,27,0),"0"),
IFERROR(VLOOKUP($A80,'Season 8'!AF$4:CC$104,27,0),"0"),IFERROR(VLOOKUP($A80,'Season 9'!AF$4:CC$104,27,0),"0"),
IFERROR(VLOOKUP($A80,'Season 10'!AF$4:CC$104,27,0),"0"),IFERROR(VLOOKUP($A80,'Season 11'!AF$4:CC$104,27,0),"0"),
IFERROR(VLOOKUP($A80,'Season 12'!AF$4:CC$104,27,0),"0"),IFERROR(VLOOKUP($A80,'Season 13'!AF$4:CC$104,27,0),"0"),
IFERROR(VLOOKUP($A80,'Season 14'!AF$4:CC$104,27,0),"0"),IFERROR(VLOOKUP($A80,'Season 15'!AF$4:CC$104,27,0),"0"),)</f>
        <v>0</v>
      </c>
      <c r="AB80" s="692">
        <f>SUM(IFERROR(VLOOKUP($A80,'Season 1'!AF$4:CC$104,28,0),"0"),
IFERROR(VLOOKUP($A80,'Season 2'!AF$4:CC$104,28,0),"0"),IFERROR(VLOOKUP($A80,'Season 3'!AF$4:CC$104,28,0),"0"),
IFERROR(VLOOKUP($A80,'Season 4'!AF$4:CC$104,28,0),"0"),IFERROR(VLOOKUP($A80,'Season 5'!AF$4:CC$104,28,0),"0"),
IFERROR(VLOOKUP($A80,'Season 6'!AF$4:CC$104,28,0),"0"),IFERROR(VLOOKUP($A80,'Season 7'!AF$4:CC$104,28,0),"0"),
IFERROR(VLOOKUP($A80,'Season 8'!AF$4:CC$104,28,0),"0"),IFERROR(VLOOKUP($A80,'Season 9'!AF$4:CC$104,28,0),"0"),
IFERROR(VLOOKUP($A80,'Season 10'!AF$4:CC$104,28,0),"0"),IFERROR(VLOOKUP($A80,'Season 11'!AF$4:CC$104,28,0),"0"),
IFERROR(VLOOKUP($A80,'Season 12'!AF$4:CC$104,28,0),"0"),IFERROR(VLOOKUP($A80,'Season 13'!AF$4:CC$104,28,0),"0"),
IFERROR(VLOOKUP($A80,'Season 14'!AF$4:CC$104,28,0),"0"),IFERROR(VLOOKUP($A80,'Season 15'!AF$4:CC$104,28,0),"0"),)</f>
        <v>0</v>
      </c>
      <c r="AC80" s="1023">
        <f>SUM(IFERROR(VLOOKUP($A80,'Season 1'!AF$4:CC$104,29,0),"0"),
IFERROR(VLOOKUP($A80,'Season 2'!AF$4:CC$104,29,0),"0"),IFERROR(VLOOKUP($A80,'Season 3'!AF$4:CC$104,29,0),"0"),
IFERROR(VLOOKUP($A80,'Season 4'!AF$4:CC$104,29,0),"0"),IFERROR(VLOOKUP($A80,'Season 5'!AF$4:CC$104,29,0),"0"),
IFERROR(VLOOKUP($A80,'Season 6'!AF$4:CC$104,29,0),"0"),IFERROR(VLOOKUP($A80,'Season 7'!AF$4:CC$104,29,0),"0"),
IFERROR(VLOOKUP($A80,'Season 8'!AF$4:CC$104,29,0),"0"),IFERROR(VLOOKUP($A80,'Season 9'!AF$4:CC$104,29,0),"0"),
IFERROR(VLOOKUP($A80,'Season 10'!AF$4:CC$104,29,0),"0"),IFERROR(VLOOKUP($A80,'Season 11'!AF$4:CC$104,29,0),"0"),
IFERROR(VLOOKUP($A80,'Season 12'!AF$4:CC$104,29,0),"0"),IFERROR(VLOOKUP($A80,'Season 13'!AF$4:CC$104,29,0),"0"),
IFERROR(VLOOKUP($A80,'Season 14'!AF$4:CC$104,29,0),"0"),IFERROR(VLOOKUP($A80,'Season 15'!AF$4:CC$104,29,0),"0"),)</f>
        <v>0</v>
      </c>
      <c r="AD80" s="26">
        <f>SUM(IFERROR(VLOOKUP($A80,'Season 1'!AF$4:CC$104,30,0),"0"),
IFERROR(VLOOKUP($A80,'Season 2'!AF$4:CC$104,30,0),"0"),IFERROR(VLOOKUP($A80,'Season 3'!AF$4:CC$104,30,0),"0"),
IFERROR(VLOOKUP($A80,'Season 4'!AF$4:CC$104,30,0),"0"),IFERROR(VLOOKUP($A80,'Season 5'!AF$4:CC$104,30,0),"0"),
IFERROR(VLOOKUP($A80,'Season 6'!AF$4:CC$104,30,0),"0"),IFERROR(VLOOKUP($A80,'Season 7'!AF$4:CC$104,30,0),"0"),
IFERROR(VLOOKUP($A80,'Season 8'!AF$4:CC$104,30,0),"0"),IFERROR(VLOOKUP($A80,'Season 9'!AF$4:CC$104,30,0),"0"),
IFERROR(VLOOKUP($A80,'Season 10'!AF$4:CC$104,30,0),"0"),IFERROR(VLOOKUP($A80,'Season 11'!AF$4:CC$104,30,0),"0"),
IFERROR(VLOOKUP($A80,'Season 12'!AF$4:CC$104,30,0),"0"),IFERROR(VLOOKUP($A80,'Season 13'!AF$4:CC$104,30,0),"0"),
IFERROR(VLOOKUP($A80,'Season 14'!AF$4:CC$104,30,0),"0"),IFERROR(VLOOKUP($A80,'Season 15'!AF$4:CC$104,30,0),"0"),)</f>
        <v>0</v>
      </c>
      <c r="AE80" s="699">
        <f>SUM(IFERROR(VLOOKUP($A80,'Season 1'!AF$4:CC$104,31,0),"0"),
IFERROR(VLOOKUP($A80,'Season 2'!AF$4:CC$104,31,0),"0"),IFERROR(VLOOKUP($A80,'Season 3'!AF$4:CC$104,31,0),"0"),
IFERROR(VLOOKUP($A80,'Season 4'!AF$4:CC$104,31,0),"0"),IFERROR(VLOOKUP($A80,'Season 5'!AF$4:CC$104,31,0),"0"),
IFERROR(VLOOKUP($A80,'Season 6'!AF$4:CC$104,31,0),"0"),IFERROR(VLOOKUP($A80,'Season 7'!AF$4:CC$104,31,0),"0"),
IFERROR(VLOOKUP($A80,'Season 8'!AF$4:CC$104,31,0),"0"),IFERROR(VLOOKUP($A80,'Season 9'!AF$4:CC$104,31,0),"0"),
IFERROR(VLOOKUP($A80,'Season 10'!AF$4:CC$104,31,0),"0"),IFERROR(VLOOKUP($A80,'Season 11'!AF$4:CC$104,31,0),"0"),
IFERROR(VLOOKUP($A80,'Season 12'!AF$4:CC$104,31,0),"0"),IFERROR(VLOOKUP($A80,'Season 13'!AF$4:CC$104,31,0),"0"),
IFERROR(VLOOKUP($A80,'Season 14'!AF$4:CC$104,31,0),"0"),IFERROR(VLOOKUP($A80,'Season 15'!AF$4:CC$104,31,0),"0"),)</f>
        <v>0</v>
      </c>
      <c r="AF80" s="700">
        <f>SUM(IFERROR(VLOOKUP($A80,'Season 3'!AF$4:CC$104,32,0),"0"),
IFERROR(VLOOKUP($A80,'Season 4'!AF$4:CC$104,32,0),"0"),IFERROR(VLOOKUP($A80,'Season 5'!AF$4:CC$104,32,0),"0"),
IFERROR(VLOOKUP($A80,'Season 6'!AF$4:CC$104,32,0),"0"),IFERROR(VLOOKUP($A80,'Season 7'!AF$4:CC$104,32,0),"0"),
IFERROR(VLOOKUP($A80,'Season 8'!AF$4:CC$104,32,0),"0"),IFERROR(VLOOKUP($A80,'Season 9'!AF$4:CC$104,32,0),"0"),
IFERROR(VLOOKUP($A80,'Season 10'!AF$4:CC$104,32,0),"0"),IFERROR(VLOOKUP($A80,'Season 11'!AF$4:CC$104,32,0),"0"),
IFERROR(VLOOKUP($A80,'Season 12'!AF$4:CC$104,32,0),"0"),IFERROR(VLOOKUP($A80,'Season 13'!AF$4:CC$104,32,0),"0"),
IFERROR(VLOOKUP($A80,'Season 14'!AF$4:CC$104,32,0),"0"),IFERROR(VLOOKUP($A80,'Season 15'!AF$4:CC$104,32,0),"0"),)</f>
        <v>0</v>
      </c>
      <c r="AG80" s="692">
        <f>SUM(IFERROR(VLOOKUP($A80,'Season 3'!AF$4:CC$104,33,0),"0"),
IFERROR(VLOOKUP($A80,'Season 4'!AF$4:CC$104,33,0),"0"),IFERROR(VLOOKUP($A80,'Season 5'!AF$4:CC$104,33,0),"0"),
IFERROR(VLOOKUP($A80,'Season 6'!AF$4:CC$104,33,0),"0"),IFERROR(VLOOKUP($A80,'Season 7'!AF$4:CC$104,33,0),"0"),
IFERROR(VLOOKUP($A80,'Season 8'!AF$4:CC$104,33,0),"0"),IFERROR(VLOOKUP($A80,'Season 9'!AF$4:CC$104,33,0),"0"),
IFERROR(VLOOKUP($A80,'Season 10'!AF$4:CC$104,33,0),"0"),IFERROR(VLOOKUP($A80,'Season 11'!AF$4:CC$104,33,0),"0"),
IFERROR(VLOOKUP($A80,'Season 12'!AF$4:CC$104,33,0),"0"),IFERROR(VLOOKUP($A80,'Season 13'!AF$4:CC$104,33,0),"0"),
IFERROR(VLOOKUP($A80,'Season 14'!AF$4:CC$104,33,0),"0"),IFERROR(VLOOKUP($A80,'Season 15'!AF$4:CC$104,33,0),"0"),)</f>
        <v>0</v>
      </c>
      <c r="AH80" s="1023">
        <f>SUM(IFERROR(VLOOKUP($A80,'Season 3'!AF$4:CC$104,34,0),"0"),
IFERROR(VLOOKUP($A80,'Season 4'!AF$4:CC$104,34,0),"0"),IFERROR(VLOOKUP($A80,'Season 5'!AF$4:CC$104,34,0),"0"),
IFERROR(VLOOKUP($A80,'Season 6'!AF$4:CC$104,34,0),"0"),IFERROR(VLOOKUP($A80,'Season 7'!AF$4:CC$104,34,0),"0"),
IFERROR(VLOOKUP($A80,'Season 8'!AF$4:CC$104,34,0),"0"),IFERROR(VLOOKUP($A80,'Season 9'!AF$4:CC$104,34,0),"0"),
IFERROR(VLOOKUP($A80,'Season 10'!AF$4:CC$104,34,0),"0"),IFERROR(VLOOKUP($A80,'Season 11'!AF$4:CC$104,34,0),"0"),
IFERROR(VLOOKUP($A80,'Season 12'!AF$4:CC$104,34,0),"0"),IFERROR(VLOOKUP($A80,'Season 13'!AF$4:CC$104,34,0),"0"),
IFERROR(VLOOKUP($A80,'Season 14'!AF$4:CC$104,34,0),"0"),IFERROR(VLOOKUP($A80,'Season 15'!AF$4:CC$104,34,0),"0"),)</f>
        <v>0</v>
      </c>
      <c r="AI80" s="26">
        <f>SUM(IFERROR(VLOOKUP($A80,'Season 3'!AF$4:CC$104,35,0),"0"),
IFERROR(VLOOKUP($A80,'Season 4'!AF$4:CC$104,35,0),"0"),IFERROR(VLOOKUP($A80,'Season 5'!AF$4:CC$104,35,0),"0"),
IFERROR(VLOOKUP($A80,'Season 6'!AF$4:CC$104,35,0),"0"),IFERROR(VLOOKUP($A80,'Season 7'!AF$4:CC$104,35,0),"0"),
IFERROR(VLOOKUP($A80,'Season 8'!AF$4:CC$104,35,0),"0"),IFERROR(VLOOKUP($A80,'Season 9'!AF$4:CC$104,35,0),"0"),
IFERROR(VLOOKUP($A80,'Season 10'!AF$4:CC$104,35,0),"0"),IFERROR(VLOOKUP($A80,'Season 11'!AF$4:CC$104,35,0),"0"),
IFERROR(VLOOKUP($A80,'Season 12'!AF$4:CC$104,35,0),"0"),IFERROR(VLOOKUP($A80,'Season 13'!AF$4:CC$104,35,0),"0"),
IFERROR(VLOOKUP($A80,'Season 14'!AF$4:CC$104,35,0),"0"),IFERROR(VLOOKUP($A80,'Season 15'!AF$4:CC$104,35,0),"0"),)</f>
        <v>0</v>
      </c>
      <c r="AJ80" s="699">
        <f>SUM(IFERROR(VLOOKUP($A80,'Season 3'!AF$4:CC$104,36,0),"0"),
IFERROR(VLOOKUP($A80,'Season 4'!AF$4:CC$104,36,0),"0"),IFERROR(VLOOKUP($A80,'Season 5'!AF$4:CC$104,36,0),"0"),
IFERROR(VLOOKUP($A80,'Season 6'!AF$4:CC$104,36,0),"0"),IFERROR(VLOOKUP($A80,'Season 7'!AF$4:CC$104,36,0),"0"),
IFERROR(VLOOKUP($A80,'Season 8'!AF$4:CC$104,36,0),"0"),IFERROR(VLOOKUP($A80,'Season 9'!AF$4:CC$104,36,0),"0"),
IFERROR(VLOOKUP($A80,'Season 10'!AF$4:CC$104,36,0),"0"),IFERROR(VLOOKUP($A80,'Season 11'!AF$4:CC$104,36,0),"0"),
IFERROR(VLOOKUP($A80,'Season 12'!AF$4:CC$104,36,0),"0"),IFERROR(VLOOKUP($A80,'Season 13'!AF$4:CC$104,36,0),"0"),
IFERROR(VLOOKUP($A80,'Season 14'!AF$4:CC$104,36,0),"0"),IFERROR(VLOOKUP($A80,'Season 15'!AF$4:CC$104,36,0),"0"),)</f>
        <v>0</v>
      </c>
      <c r="AK80" s="700">
        <f>SUM(IFERROR(VLOOKUP($A80,'Season 2'!AF$4:CC$104,32,0),"0"),IFERROR(VLOOKUP($A80,'Season 3'!AF$4:CC$104,37,0),"0"),
IFERROR(VLOOKUP($A80,'Season 4'!AF$4:CC$104,37,0),"0"),IFERROR(VLOOKUP($A80,'Season 5'!AF$4:CC$104,37,0),"0"),
IFERROR(VLOOKUP($A80,'Season 6'!AF$4:CC$104,37,0),"0"),IFERROR(VLOOKUP($A80,'Season 7'!AF$4:CC$104,37,0),"0"),
IFERROR(VLOOKUP($A80,'Season 8'!AF$4:CC$104,37,0),"0"),IFERROR(VLOOKUP($A80,'Season 9'!AF$4:CC$104,37,0),"0"),
IFERROR(VLOOKUP($A80,'Season 10'!AF$4:CC$104,37,0),"0"),IFERROR(VLOOKUP($A80,'Season 11'!AF$4:CC$104,37,0),"0"),
IFERROR(VLOOKUP($A80,'Season 12'!AF$4:CC$104,37,0),"0"),IFERROR(VLOOKUP($A80,'Season 13'!AF$4:CC$104,37,0),"0"),
IFERROR(VLOOKUP($A80,'Season 14'!AF$4:CC$104,37,0),"0"),IFERROR(VLOOKUP($A80,'Season 15'!AF$4:CC$104,37,0),"0"),)</f>
        <v>0</v>
      </c>
      <c r="AL80" s="692">
        <f>SUM(IFERROR(VLOOKUP($A80,'Season 2'!AF$4:CC$104,33,0),"0"),IFERROR(VLOOKUP($A80,'Season 3'!AF$4:CC$104,38,0),"0"),
IFERROR(VLOOKUP($A80,'Season 4'!AF$4:CC$104,38,0),"0"),IFERROR(VLOOKUP($A80,'Season 5'!AF$4:CC$104,38,0),"0"),
IFERROR(VLOOKUP($A80,'Season 6'!AF$4:CC$104,38,0),"0"),IFERROR(VLOOKUP($A80,'Season 7'!AF$4:CC$104,38,0),"0"),
IFERROR(VLOOKUP($A80,'Season 8'!AF$4:CC$104,38,0),"0"),IFERROR(VLOOKUP($A80,'Season 9'!AF$4:CC$104,38,0),"0"),
IFERROR(VLOOKUP($A80,'Season 10'!AF$4:CC$104,38,0),"0"),IFERROR(VLOOKUP($A80,'Season 11'!AF$4:CC$104,38,0),"0"),
IFERROR(VLOOKUP($A80,'Season 12'!AF$4:CC$104,38,0),"0"),IFERROR(VLOOKUP($A80,'Season 13'!AF$4:CC$104,38,0),"0"),
IFERROR(VLOOKUP($A80,'Season 14'!AF$4:CC$104,38,0),"0"),IFERROR(VLOOKUP($A80,'Season 15'!AF$4:CC$104,38,0),"0"),)</f>
        <v>0</v>
      </c>
      <c r="AM80" s="1023">
        <f>SUM(IFERROR(VLOOKUP($A80,'Season 2'!AF$4:CC$104,34,0),"0"),IFERROR(VLOOKUP($A80,'Season 3'!AF$4:CC$104,39,0),"0"),
IFERROR(VLOOKUP($A80,'Season 4'!AF$4:CC$104,39,0),"0"),IFERROR(VLOOKUP($A80,'Season 5'!AF$4:CC$104,39,0),"0"),
IFERROR(VLOOKUP($A80,'Season 6'!AF$4:CC$104,39,0),"0"),IFERROR(VLOOKUP($A80,'Season 7'!AF$4:CC$104,39,0),"0"),
IFERROR(VLOOKUP($A80,'Season 8'!AF$4:CC$104,39,0),"0"),IFERROR(VLOOKUP($A80,'Season 9'!AF$4:CC$104,39,0),"0"),
IFERROR(VLOOKUP($A80,'Season 10'!AF$4:CC$104,39,0),"0"),IFERROR(VLOOKUP($A80,'Season 11'!AF$4:CC$104,39,0),"0"),
IFERROR(VLOOKUP($A80,'Season 12'!AF$4:CC$104,39,0),"0"),IFERROR(VLOOKUP($A80,'Season 13'!AF$4:CC$104,39,0),"0"),
IFERROR(VLOOKUP($A80,'Season 14'!AF$4:CC$104,39,0),"0"),IFERROR(VLOOKUP($A80,'Season 15'!AF$4:CC$104,39,0),"0"),)</f>
        <v>0</v>
      </c>
      <c r="AN80" s="26">
        <f>SUM(IFERROR(VLOOKUP($A80,'Season 2'!AF$4:CC$104,35,0),"0"),IFERROR(VLOOKUP($A80,'Season 3'!AF$4:CC$104,40,0),"0"),
IFERROR(VLOOKUP($A80,'Season 4'!AF$4:CC$104,40,0),"0"),IFERROR(VLOOKUP($A80,'Season 5'!AF$4:CC$104,40,0),"0"),
IFERROR(VLOOKUP($A80,'Season 6'!AF$4:CC$104,40,0),"0"),IFERROR(VLOOKUP($A80,'Season 7'!AF$4:CC$104,40,0),"0"),
IFERROR(VLOOKUP($A80,'Season 8'!AF$4:CC$104,40,0),"0"),IFERROR(VLOOKUP($A80,'Season 9'!AF$4:CC$104,40,0),"0"),
IFERROR(VLOOKUP($A80,'Season 10'!AF$4:CC$104,40,0),"0"),IFERROR(VLOOKUP($A80,'Season 11'!AF$4:CC$104,40,0),"0"),
IFERROR(VLOOKUP($A80,'Season 12'!AF$4:CC$104,40,0),"0"),IFERROR(VLOOKUP($A80,'Season 13'!AF$4:CC$104,40,0),"0"),
IFERROR(VLOOKUP($A80,'Season 14'!AF$4:CC$104,40,0),"0"),IFERROR(VLOOKUP($A80,'Season 15'!AF$4:CC$104,40,0),"0"),)</f>
        <v>0</v>
      </c>
      <c r="AO80" s="699">
        <f>SUM(IFERROR(VLOOKUP($A80,'Season 2'!AF$4:CC$104,36,0),"0"),IFERROR(VLOOKUP($A80,'Season 3'!AF$4:CC$104,41,0),"0"),
IFERROR(VLOOKUP($A80,'Season 4'!AF$4:CC$104,41,0),"0"),IFERROR(VLOOKUP($A80,'Season 5'!AF$4:CC$104,41,0),"0"),
IFERROR(VLOOKUP($A80,'Season 6'!AF$4:CC$104,41,0),"0"),IFERROR(VLOOKUP($A80,'Season 7'!AF$4:CC$104,41,0),"0"),
IFERROR(VLOOKUP($A80,'Season 8'!AF$4:CC$104,41,0),"0"),IFERROR(VLOOKUP($A80,'Season 9'!AF$4:CC$104,41,0),"0"),
IFERROR(VLOOKUP($A80,'Season 10'!AF$4:CC$104,41,0),"0"),IFERROR(VLOOKUP($A80,'Season 11'!AF$4:CC$104,41,0),"0"),
IFERROR(VLOOKUP($A80,'Season 12'!AF$4:CC$104,41,0),"0"),IFERROR(VLOOKUP($A80,'Season 13'!AF$4:CC$104,41,0),"0"),
IFERROR(VLOOKUP($A80,'Season 14'!AF$4:CC$104,41,0),"0"),IFERROR(VLOOKUP($A80,'Season 15'!AF$4:CC$104,41,0),"0"),)</f>
        <v>0</v>
      </c>
      <c r="AP80" s="700">
        <f>SUM(IFERROR(VLOOKUP($A80,'Season 2'!AF$4:CC$104,37,0),"0"),IFERROR(VLOOKUP($A80,'Season 3'!AF$4:CC$104,42,0),"0"),
IFERROR(VLOOKUP($A80,'Season 4'!AF$4:CC$104,42,0),"0"),IFERROR(VLOOKUP($A80,'Season 5'!AF$4:CC$104,42,0),"0"),
IFERROR(VLOOKUP($A80,'Season 6'!AF$4:CC$104,42,0),"0"),IFERROR(VLOOKUP($A80,'Season 7'!AF$4:CC$104,42,0),"0"),
IFERROR(VLOOKUP($A80,'Season 8'!AF$4:CC$104,42,0),"0"),IFERROR(VLOOKUP($A80,'Season 9'!AF$4:CC$104,42,0),"0"),
IFERROR(VLOOKUP($A80,'Season 10'!AF$4:CC$104,42,0),"0"),IFERROR(VLOOKUP($A80,'Season 11'!AF$4:CC$104,42,0),"0"),
IFERROR(VLOOKUP($A80,'Season 12'!AF$4:CC$104,42,0),"0"),IFERROR(VLOOKUP($A80,'Season 13'!AF$4:CC$104,42,0),"0"),
IFERROR(VLOOKUP($A80,'Season 14'!AF$4:CC$104,42,0),"0"),IFERROR(VLOOKUP($A80,'Season 15'!AF$4:CC$104,42,0),"0"),)</f>
        <v>0</v>
      </c>
      <c r="AQ80" s="692">
        <f>SUM(IFERROR(VLOOKUP($A80,'Season 2'!AF$4:CC$104,38,0),"0"),IFERROR(VLOOKUP($A80,'Season 3'!AF$4:CC$104,43,0),"0"),
IFERROR(VLOOKUP($A80,'Season 4'!AF$4:CC$104,43,0),"0"),IFERROR(VLOOKUP($A80,'Season 5'!AF$4:CC$104,43,0),"0"),
IFERROR(VLOOKUP($A80,'Season 6'!AF$4:CC$104,43,0),"0"),IFERROR(VLOOKUP($A80,'Season 7'!AF$4:CC$104,43,0),"0"),
IFERROR(VLOOKUP($A80,'Season 8'!AF$4:CC$104,43,0),"0"),IFERROR(VLOOKUP($A80,'Season 9'!AF$4:CC$104,43,0),"0"),
IFERROR(VLOOKUP($A80,'Season 10'!AF$4:CC$104,43,0),"0"),IFERROR(VLOOKUP($A80,'Season 11'!AF$4:CC$104,43,0),"0"),
IFERROR(VLOOKUP($A80,'Season 12'!AF$4:CC$104,43,0),"0"),IFERROR(VLOOKUP($A80,'Season 13'!AF$4:CC$104,43,0),"0"),
IFERROR(VLOOKUP($A80,'Season 14'!AF$4:CC$104,43,0),"0"),IFERROR(VLOOKUP($A80,'Season 15'!AF$4:CC$104,43,0),"0"),)</f>
        <v>0</v>
      </c>
      <c r="AR80" s="1023">
        <f>SUM(IFERROR(VLOOKUP($A80,'Season 2'!AF$4:CC$104,39,0),"0"),IFERROR(VLOOKUP($A80,'Season 3'!AF$4:CC$104,44,0),"0"),
IFERROR(VLOOKUP($A80,'Season 4'!AF$4:CC$104,44,0),"0"),IFERROR(VLOOKUP($A80,'Season 5'!AF$4:CC$104,44,0),"0"),
IFERROR(VLOOKUP($A80,'Season 6'!AF$4:CC$104,44,0),"0"),IFERROR(VLOOKUP($A80,'Season 7'!AF$4:CC$104,44,0),"0"),
IFERROR(VLOOKUP($A80,'Season 8'!AF$4:CC$104,44,0),"0"),IFERROR(VLOOKUP($A80,'Season 9'!AF$4:CC$104,44,0),"0"),
IFERROR(VLOOKUP($A80,'Season 10'!AF$4:CC$104,44,0),"0"),IFERROR(VLOOKUP($A80,'Season 11'!AF$4:CC$104,44,0),"0"),
IFERROR(VLOOKUP($A80,'Season 12'!AF$4:CC$104,44,0),"0"),IFERROR(VLOOKUP($A80,'Season 13'!AF$4:CC$104,44,0),"0"),
IFERROR(VLOOKUP($A80,'Season 14'!AF$4:CC$104,44,0),"0"),IFERROR(VLOOKUP($A80,'Season 15'!AF$4:CC$104,44,0),"0"),)</f>
        <v>0</v>
      </c>
      <c r="AS80" s="26">
        <f>SUM(IFERROR(VLOOKUP($A80,'Season 2'!AF$4:CC$104,40,0),"0"),IFERROR(VLOOKUP($A80,'Season 3'!AF$4:CC$104,45,0),"0"),
IFERROR(VLOOKUP($A80,'Season 4'!AF$4:CC$104,45,0),"0"),IFERROR(VLOOKUP($A80,'Season 5'!AF$4:CC$104,45,0),"0"),
IFERROR(VLOOKUP($A80,'Season 6'!AF$4:CC$104,45,0),"0"),IFERROR(VLOOKUP($A80,'Season 7'!AF$4:CC$104,45,0),"0"),
IFERROR(VLOOKUP($A80,'Season 8'!AF$4:CC$104,45,0),"0"),IFERROR(VLOOKUP($A80,'Season 9'!AF$4:CC$104,45,0),"0"),
IFERROR(VLOOKUP($A80,'Season 10'!AF$4:CC$104,45,0),"0"),IFERROR(VLOOKUP($A80,'Season 11'!AF$4:CC$104,45,0),"0"),
IFERROR(VLOOKUP($A80,'Season 12'!AF$4:CC$104,45,0),"0"),IFERROR(VLOOKUP($A80,'Season 13'!AF$4:CC$104,45,0),"0"),
IFERROR(VLOOKUP($A80,'Season 14'!AF$4:CC$104,45,0),"0"),IFERROR(VLOOKUP($A80,'Season 15'!AF$4:CC$104,45,0),"0"),)</f>
        <v>0</v>
      </c>
      <c r="AT80" s="699">
        <f>SUM(IFERROR(VLOOKUP($A80,'Season 2'!AF$4:CC$104,41,0),"0"),IFERROR(VLOOKUP($A80,'Season 3'!AF$4:CC$104,46,0),"0"),
IFERROR(VLOOKUP($A80,'Season 4'!AF$4:CC$104,46,0),"0"),IFERROR(VLOOKUP($A80,'Season 5'!AF$4:CC$104,46,0),"0"),
IFERROR(VLOOKUP($A80,'Season 6'!AF$4:CC$104,46,0),"0"),IFERROR(VLOOKUP($A80,'Season 7'!AF$4:CC$104,46,0),"0"),
IFERROR(VLOOKUP($A80,'Season 8'!AF$4:CC$104,46,0),"0"),IFERROR(VLOOKUP($A80,'Season 9'!AF$4:CC$104,46,0),"0"),
IFERROR(VLOOKUP($A80,'Season 10'!AF$4:CC$104,46,0),"0"),IFERROR(VLOOKUP($A80,'Season 11'!AF$4:CC$104,46,0),"0"),
IFERROR(VLOOKUP($A80,'Season 12'!AF$4:CC$104,46,0),"0"),IFERROR(VLOOKUP($A80,'Season 13'!AF$4:CC$104,46,0),"0"),
IFERROR(VLOOKUP($A80,'Season 14'!AF$4:CC$104,46,0),"0"),IFERROR(VLOOKUP($A80,'Season 15'!AF$4:CC$104,46,0),"0"),)</f>
        <v>0</v>
      </c>
      <c r="AU80" s="700">
        <f>SUM(IFERROR(VLOOKUP($A80,'Season 3'!AF$4:CH$104,47,0),"0"),
IFERROR(VLOOKUP($A80,'Season 4'!AF$4:CH$104,47,0),"0"),IFERROR(VLOOKUP($A80,'Season 5'!AF$4:CH$104,47,0),"0"),
IFERROR(VLOOKUP($A80,'Season 6'!AF$4:CH$104,47,0),"0"),IFERROR(VLOOKUP($A80,'Season 7'!AF$4:CH$104,47,0),"0"),
IFERROR(VLOOKUP($A80,'Season 8'!AF$4:CH$104,47,0),"0"),IFERROR(VLOOKUP($A80,'Season 9'!AF$4:CH$104,47,0),"0"),
IFERROR(VLOOKUP($A80,'Season 10'!AF$4:CH$104,47,0),"0"),IFERROR(VLOOKUP($A80,'Season 11'!AF$4:CH$104,47,0),"0"),
IFERROR(VLOOKUP($A80,'Season 12'!AF$4:CH$104,47,0),"0"),IFERROR(VLOOKUP($A80,'Season 13'!AF$4:CH$104,47,0),"0"),
IFERROR(VLOOKUP($A80,'Season 14'!AF$4:CH$104,47,0),"0"),IFERROR(VLOOKUP($A80,'Season 15'!AF$4:CH$104,47,0),"0"),)</f>
        <v>0</v>
      </c>
      <c r="AV80" s="692">
        <f>SUM(IFERROR(VLOOKUP($A80,'Season 3'!AF$4:CH$104,48,0),"0"),
IFERROR(VLOOKUP($A80,'Season 4'!AF$4:CH$104,48,0),"0"),IFERROR(VLOOKUP($A80,'Season 5'!AF$4:CH$104,48,0),"0"),
IFERROR(VLOOKUP($A80,'Season 6'!AF$4:CH$104,48,0),"0"),IFERROR(VLOOKUP($A80,'Season 7'!AF$4:CH$104,48,0),"0"),
IFERROR(VLOOKUP($A80,'Season 8'!AF$4:CH$104,48,0),"0"),IFERROR(VLOOKUP($A80,'Season 9'!AF$4:CH$104,48,0),"0"),
IFERROR(VLOOKUP($A80,'Season 10'!AF$4:CH$104,48,0),"0"),IFERROR(VLOOKUP($A80,'Season 11'!AF$4:CH$104,48,0),"0"),
IFERROR(VLOOKUP($A80,'Season 12'!AF$4:CH$104,48,0),"0"),IFERROR(VLOOKUP($A80,'Season 13'!AF$4:CH$104,48,0),"0"),
IFERROR(VLOOKUP($A80,'Season 14'!AF$4:CH$104,48,0),"0"),IFERROR(VLOOKUP($A80,'Season 15'!AF$4:CH$104,48,0),"0"),)</f>
        <v>0</v>
      </c>
      <c r="AW80" s="1023">
        <f>SUM(IFERROR(VLOOKUP($A80,'Season 3'!AF$4:CH$104,49,0),"0"),
IFERROR(VLOOKUP($A80,'Season 4'!AF$4:CH$104,49,0),"0"),IFERROR(VLOOKUP($A80,'Season 5'!AF$4:CH$104,49,0),"0"),
IFERROR(VLOOKUP($A80,'Season 6'!AF$4:CH$104,49,0),"0"),IFERROR(VLOOKUP($A80,'Season 7'!AF$4:CH$104,49,0),"0"),
IFERROR(VLOOKUP($A80,'Season 8'!AF$4:CH$104,49,0),"0"),IFERROR(VLOOKUP($A80,'Season 9'!AF$4:CH$104,49,0),"0"),
IFERROR(VLOOKUP($A80,'Season 10'!AF$4:CH$104,49,0),"0"),IFERROR(VLOOKUP($A80,'Season 11'!AF$4:CH$104,49,0),"0"),
IFERROR(VLOOKUP($A80,'Season 12'!AF$4:CH$104,49,0),"0"),IFERROR(VLOOKUP($A80,'Season 13'!AF$4:CH$104,49,0),"0"),
IFERROR(VLOOKUP($A80,'Season 14'!AF$4:CH$104,49,0),"0"),IFERROR(VLOOKUP($A80,'Season 15'!AF$4:CH$104,49,0),"0"),)</f>
        <v>0</v>
      </c>
      <c r="AX80" s="26">
        <f>SUM(IFERROR(VLOOKUP($A80,'Season 3'!AF$4:CH$104,50,0),"0"),
IFERROR(VLOOKUP($A80,'Season 4'!AF$4:CH$104,50,0),"0"),IFERROR(VLOOKUP($A80,'Season 5'!AF$4:CH$104,50,0),"0"),
IFERROR(VLOOKUP($A80,'Season 6'!AF$4:CH$104,50,0),"0"),IFERROR(VLOOKUP($A80,'Season 7'!AF$4:CH$104,50,0),"0"),
IFERROR(VLOOKUP($A80,'Season 8'!AF$4:CH$104,50,0),"0"),IFERROR(VLOOKUP($A80,'Season 9'!AF$4:CH$104,50,0),"0"),
IFERROR(VLOOKUP($A80,'Season 10'!AF$4:CH$104,50,0),"0"),IFERROR(VLOOKUP($A80,'Season 11'!AF$4:CH$104,50,0),"0"),
IFERROR(VLOOKUP($A80,'Season 12'!AF$4:CH$104,50,0),"0"),IFERROR(VLOOKUP($A80,'Season 13'!AF$4:CH$104,50,0),"0"),
IFERROR(VLOOKUP($A80,'Season 14'!AF$4:CH$104,50,0),"0"),IFERROR(VLOOKUP($A80,'Season 15'!AF$4:CH$104,50,0),"0"),)</f>
        <v>0</v>
      </c>
      <c r="AY80" s="699">
        <f>SUM(IFERROR(VLOOKUP($A80,'Season 3'!AF$4:CH$104,51,0),"0"),
IFERROR(VLOOKUP($A80,'Season 4'!AF$4:CH$104,51,0),"0"),IFERROR(VLOOKUP($A80,'Season 5'!AF$4:CH$104,51,0),"0"),
IFERROR(VLOOKUP($A80,'Season 6'!AF$4:CH$104,51,0),"0"),IFERROR(VLOOKUP($A80,'Season 7'!AF$4:CH$104,51,0),"0"),
IFERROR(VLOOKUP($A80,'Season 8'!AF$4:CH$104,51,0),"0"),IFERROR(VLOOKUP($A80,'Season 9'!AF$4:CH$104,51,0),"0"),
IFERROR(VLOOKUP($A80,'Season 10'!AF$4:CH$104,51,0),"0"),IFERROR(VLOOKUP($A80,'Season 11'!AF$4:CH$104,51,0),"0"),
IFERROR(VLOOKUP($A80,'Season 12'!AF$4:CH$104,51,0),"0"),IFERROR(VLOOKUP($A80,'Season 13'!AF$4:CH$104,51,0),"0"),
IFERROR(VLOOKUP($A80,'Season 14'!AF$4:CH$104,51,0),"0"),IFERROR(VLOOKUP($A80,'Season 15'!AF$4:CH$104,51,0),"0"),)</f>
        <v>0</v>
      </c>
      <c r="AZ80" s="700">
        <f>SUM(IFERROR(VLOOKUP($A80,'Season 1'!AF$4:CC$104,32,0),"0"),IFERROR(VLOOKUP($A80,'Season 2'!AF$4:CC$104,37,0),"0"),)</f>
        <v>0</v>
      </c>
      <c r="BA80" s="692">
        <f>SUM(IFERROR(VLOOKUP($A80,'Season 1'!AF$4:CC$104,33,0),"0"),IFERROR(VLOOKUP($A80,'Season 2'!AF$4:CC$104,38,0),"0"),)</f>
        <v>0</v>
      </c>
      <c r="BB80" s="1023">
        <f>SUM(IFERROR(VLOOKUP($A80,'Season 1'!AF$4:CC$104,34,0),"0"),IFERROR(VLOOKUP($A80,'Season 2'!AF$4:CC$104,39,0),"0"),)</f>
        <v>0</v>
      </c>
      <c r="BC80" s="26">
        <f>SUM(IFERROR(VLOOKUP($A80,'Season 1'!AF$4:CC$104,35,0),"0"),IFERROR(VLOOKUP($A80,'Season 2'!AF$4:CC$104,40,0),"0"),)</f>
        <v>0</v>
      </c>
      <c r="BD80" s="699">
        <f>SUM(IFERROR(VLOOKUP($A80,'Season 1'!AF$4:CC$104,36,0),"0"),IFERROR(VLOOKUP($A80,'Season 2'!AF$4:CC$104,41,0),"0"),)</f>
        <v>0</v>
      </c>
      <c r="BE80" s="1111">
        <f>SUM(IFERROR(VLOOKUP($A80,'Season 1'!AF$4:CC$104,37,0),"0"),
IFERROR(VLOOKUP($A80,'Season 2'!AF$4:CC$104,47,0),"0"),IFERROR(VLOOKUP($A80,'Season 3'!AF$4:CH$104,52,0),"0"),
IFERROR(VLOOKUP($A80,'Season 4'!AF$4:CH$104,52,0),"0"),IFERROR(VLOOKUP($A80,'Season 5'!AF$4:CH$104,52,0),"0"),
IFERROR(VLOOKUP($A80,'Season 6'!AF$4:CH$104,52,0),"0"),IFERROR(VLOOKUP($A80,'Season 7'!AF$4:CH$104,52,0),"0"),
IFERROR(VLOOKUP($A80,'Season 8'!AF$4:CH$104,52,0),"0"),IFERROR(VLOOKUP($A80,'Season 9'!AF$4:CH$104,52,0),"0"),
IFERROR(VLOOKUP($A80,'Season 10'!AF$4:CH$104,52,0),"0"),IFERROR(VLOOKUP($A80,'Season 11'!AF$4:CH$104,52,0),"0"),
IFERROR(VLOOKUP($A80,'Season 12'!AF$4:CH$104,52,0),"0"),IFERROR(VLOOKUP($A80,'Season 13'!AF$4:CH$104,52,0),"0"),
IFERROR(VLOOKUP($A80,'Season 14'!AF$4:CH$104,52,0),"0"),IFERROR(VLOOKUP($A80,'Season 15'!AF$4:CH$104,52,0),"0"),)</f>
        <v>0</v>
      </c>
      <c r="BF80" s="1112">
        <f>SUM(IFERROR(VLOOKUP($A80,'Season 1'!AF$4:CC$104,38,0),"0"),
IFERROR(VLOOKUP($A80,'Season 2'!AF$4:CC$104,48,0),"0"),IFERROR(VLOOKUP($A80,'Season 3'!AF$4:CH$104,53,0),"0"),
IFERROR(VLOOKUP($A80,'Season 4'!AF$4:CH$104,53,0),"0"),IFERROR(VLOOKUP($A80,'Season 5'!AF$4:CH$104,53,0),"0"),
IFERROR(VLOOKUP($A80,'Season 6'!AF$4:CH$104,53,0),"0"),IFERROR(VLOOKUP($A80,'Season 7'!AF$4:CH$104,53,0),"0"),
IFERROR(VLOOKUP($A80,'Season 8'!AF$4:CH$104,53,0),"0"),IFERROR(VLOOKUP($A80,'Season 9'!AF$4:CH$104,53,0),"0"),
IFERROR(VLOOKUP($A80,'Season 10'!AF$4:CH$104,53,0),"0"),IFERROR(VLOOKUP($A80,'Season 11'!AF$4:CH$104,53,0),"0"),
IFERROR(VLOOKUP($A80,'Season 12'!AF$4:CH$104,53,0),"0"),IFERROR(VLOOKUP($A80,'Season 13'!AF$4:CH$104,53,0),"0"),
IFERROR(VLOOKUP($A80,'Season 14'!AF$4:CH$104,53,0),"0"),IFERROR(VLOOKUP($A80,'Season 15'!AF$4:CH$104,53,0),"0"),)</f>
        <v>0</v>
      </c>
      <c r="BG80" s="1061" t="e">
        <f t="shared" si="4"/>
        <v>#DIV/0!</v>
      </c>
      <c r="BI80" s="1100"/>
      <c r="BJ80" s="1100"/>
      <c r="BK80" s="1100"/>
      <c r="BL80" s="1100"/>
      <c r="BM80" s="1100"/>
      <c r="BN80" s="1100"/>
      <c r="BO80" s="334"/>
      <c r="BP80" s="334"/>
      <c r="BQ80" s="334"/>
      <c r="BR80" s="334"/>
      <c r="BS80" s="15">
        <f>IFERROR(VLOOKUP($A80,'Season 1'!$AF$4:$CH$104,39,0),"0")</f>
        <v>0</v>
      </c>
      <c r="BT80" s="15">
        <f>IFERROR(VLOOKUP($A80,'Season 1'!$AF$4:$CH$104,40,0),"0")</f>
        <v>0</v>
      </c>
      <c r="BU80" s="15">
        <f>IFERROR(VLOOKUP($A80,'Season 2'!$AF$4:$CH$104,49,0),"0")</f>
        <v>0</v>
      </c>
      <c r="BV80" s="15">
        <f>IFERROR(VLOOKUP($A80,'Season 2'!$AF$4:$CH$104,50,0),"0")</f>
        <v>0</v>
      </c>
      <c r="BW80" s="15">
        <f>IFERROR(VLOOKUP($A80,'Season 3'!$AF$4:$CH$104,54,0),"0")</f>
        <v>0</v>
      </c>
      <c r="BX80" s="15">
        <f>IFERROR(VLOOKUP($A80,'Season 3'!$AF$4:$CH$104,55,0),"0")</f>
        <v>0</v>
      </c>
      <c r="BY80" s="15" t="str">
        <f>IFERROR(VLOOKUP($A80,'Season 4'!$AF$4:$CH$104,54,0),"0")</f>
        <v>0</v>
      </c>
      <c r="BZ80" s="15" t="str">
        <f>IFERROR(VLOOKUP($A80,'Season 4'!$AF$4:$CH$104,55,0),"0")</f>
        <v>0</v>
      </c>
      <c r="CA80" s="15" t="str">
        <f>IFERROR(VLOOKUP($A80,'Season 5'!$AF$4:$CH$104,54,0),"0")</f>
        <v>0</v>
      </c>
      <c r="CB80" s="15" t="str">
        <f>IFERROR(VLOOKUP($A80,'Season 5'!$AF$4:$CH$104,55,0),"0")</f>
        <v>0</v>
      </c>
      <c r="CC80" s="15" t="str">
        <f>IFERROR(VLOOKUP($A80,'Season 6'!$AF$4:$CH$104,54,0),"0")</f>
        <v>0</v>
      </c>
      <c r="CD80" s="15" t="str">
        <f>IFERROR(VLOOKUP($A80,'Season 6'!$AF$4:$CH$104,55,0),"0")</f>
        <v>0</v>
      </c>
      <c r="CE80" s="15" t="str">
        <f>IFERROR(VLOOKUP($A80,'Season 7'!$AF$4:$CH$104,54,0),"0")</f>
        <v>0</v>
      </c>
      <c r="CF80" s="15" t="str">
        <f>IFERROR(VLOOKUP($A80,'Season 7'!$AF$4:$CH$104,55,0),"0")</f>
        <v>0</v>
      </c>
      <c r="CG80" s="15" t="str">
        <f>IFERROR(VLOOKUP($A80,'Season 8'!$AF$4:$CH$104,54,0),"0")</f>
        <v>0</v>
      </c>
      <c r="CH80" s="15" t="str">
        <f>IFERROR(VLOOKUP($A80,'Season 8'!$AF$4:$CH$104,55,0),"0")</f>
        <v>0</v>
      </c>
      <c r="CI80" s="15" t="str">
        <f>IFERROR(VLOOKUP($A80,'Season 9'!$AF$4:$CH$104,54,0),"0")</f>
        <v>0</v>
      </c>
      <c r="CJ80" s="15" t="str">
        <f>IFERROR(VLOOKUP($A80,'Season 9'!$AF$4:$CH$104,55,0),"0")</f>
        <v>0</v>
      </c>
      <c r="CK80" s="15" t="str">
        <f>IFERROR(VLOOKUP($A80,'Season 10'!$AF$4:$CH$104,54,0),"0")</f>
        <v>0</v>
      </c>
      <c r="CL80" s="15" t="str">
        <f>IFERROR(VLOOKUP($A80,'Season 10'!$AF$4:$CH$104,55,0),"0")</f>
        <v>0</v>
      </c>
      <c r="CM80" s="15" t="str">
        <f>IFERROR(VLOOKUP($A80,'Season 11'!$AF$4:$CH$104,54,0),"0")</f>
        <v>0</v>
      </c>
      <c r="CN80" s="15" t="str">
        <f>IFERROR(VLOOKUP($A80,'Season 11'!$AF$4:$CH$104,55,0),"0")</f>
        <v>0</v>
      </c>
      <c r="CO80" s="15" t="str">
        <f>IFERROR(VLOOKUP($A80,'Season 12'!$AF$4:$CH$104,54,0),"0")</f>
        <v>0</v>
      </c>
      <c r="CP80" s="15" t="str">
        <f>IFERROR(VLOOKUP($A80,'Season 12'!$AF$4:$CH$104,55,0),"0")</f>
        <v>0</v>
      </c>
      <c r="CQ80" s="15" t="str">
        <f>IFERROR(VLOOKUP($A80,'Season 13'!$AF$4:$CH$104,54,0),"0")</f>
        <v>0</v>
      </c>
      <c r="CR80" s="15" t="str">
        <f>IFERROR(VLOOKUP($A80,'Season 13'!$AF$4:$CH$104,55,0),"0")</f>
        <v>0</v>
      </c>
      <c r="CS80" s="15" t="str">
        <f>IFERROR(VLOOKUP($A80,'Season 14'!$AF$4:$CH$104,54,0),"0")</f>
        <v>0</v>
      </c>
      <c r="CT80" s="15" t="str">
        <f>IFERROR(VLOOKUP($A80,'Season 14'!$AF$4:$CH$104,55,0),"0")</f>
        <v>0</v>
      </c>
      <c r="CU80" s="15" t="str">
        <f>IFERROR(VLOOKUP($A80,'Season 15'!$AF$4:$CH$104,54,0),"0")</f>
        <v>0</v>
      </c>
      <c r="CV80" s="15" t="str">
        <f>IFERROR(VLOOKUP($A80,'Season 15'!$AF$4:$CH$104,55,0),"0")</f>
        <v>0</v>
      </c>
    </row>
    <row r="81" spans="1:100" x14ac:dyDescent="0.25">
      <c r="A81" s="2" t="s">
        <v>140</v>
      </c>
      <c r="B81" s="1021">
        <f>IFERROR(VLOOKUP('Data Totals'!A81,'Season 1'!AF$4:CC$104,2,FALSE),IFERROR(VLOOKUP('Data Totals'!A81,'Season 2'!AF$4:CC$104,2,FALSE),IFERROR(VLOOKUP('Data Totals'!A81,'Season 3'!AF$4:CC$104,2,FALSE),IFERROR(VLOOKUP('Data Totals'!A81,'Season 4'!AF$4:CC$104,2,FALSE),IFERROR(VLOOKUP('Data Totals'!A81,'Season 5'!AF$4:CC$104,2,FALSE),IFERROR(VLOOKUP('Data Totals'!A81,'Season 6'!AF$4:CC$104,2,FALSE),IFERROR(VLOOKUP('Data Totals'!A81,'Season 7'!AF$4:CC$104,2,FALSE),IFERROR(VLOOKUP('Data Totals'!A81,'Season 8'!AF$4:CC$104,2,FALSE),IFERROR(VLOOKUP('Data Totals'!A81,'Season 9'!AF$4:CC$104,2,FALSE),IFERROR(VLOOKUP('Data Totals'!A81,'Season 10'!AF$4:CC$104,2,FALSE),IFERROR(VLOOKUP('Data Totals'!A81,'Season 11'!AF$4:CC$104,2,FALSE),IFERROR(VLOOKUP('Data Totals'!A81,'Season 12'!AF$4:CC$104,2,FALSE),IFERROR(VLOOKUP('Data Totals'!A81,'Season 13'!AF$4:CC$104,2,FALSE),IFERROR(VLOOKUP('Data Totals'!A81,'Season 14'!AF$4:CC$104,2,FALSE),IFERROR(VLOOKUP('Data Totals'!A81,'Season 15'!AF$4:CC$104,2,FALSE),"N/A")))))))))))))))</f>
        <v>0</v>
      </c>
      <c r="C81" s="1022">
        <f>IFERROR(VLOOKUP('Data Totals'!A81,'Season 1'!AF$4:CC$104,3,FALSE),IFERROR(VLOOKUP('Data Totals'!A81,'Season 2'!AF$4:CC$104,3,FALSE),IFERROR(VLOOKUP('Data Totals'!A81,'Season 3'!AF$4:CC$104,3,FALSE),IFERROR(VLOOKUP('Data Totals'!A81,'Season 4'!AF$4:CC$104,3,FALSE),IFERROR(VLOOKUP('Data Totals'!A81,'Season 5'!AF$4:CC$104,3,FALSE),IFERROR(VLOOKUP('Data Totals'!A81,'Season 6'!AF$4:CC$104,3,FALSE),IFERROR(VLOOKUP('Data Totals'!A81,'Season 7'!AF$4:CC$104,3,FALSE),IFERROR(VLOOKUP('Data Totals'!A81,'Season 8'!AF$4:CC$104,3,FALSE),IFERROR(VLOOKUP('Data Totals'!A81,'Season 9'!AF$4:CC$104,3,FALSE),IFERROR(VLOOKUP('Data Totals'!A81,'Season 10'!AF$4:CC$104,3,FALSE),IFERROR(VLOOKUP('Data Totals'!A81,'Season 11'!AF$4:CC$104,3,FALSE),IFERROR(VLOOKUP('Data Totals'!A81,'Season 12'!AF$4:CC$104,3,FALSE),IFERROR(VLOOKUP('Data Totals'!A81,'Season 13'!AF$4:CC$104,3,FALSE),IFERROR(VLOOKUP('Data Totals'!A81,'Season 14'!AF$4:CC$104,3,FALSE),IFERROR(VLOOKUP('Data Totals'!A81,'Season 15'!AF$4:CC$104,3,FALSE),"N/A")))))))))))))))</f>
        <v>0</v>
      </c>
      <c r="D81" s="1022">
        <f>IFERROR(VLOOKUP('Data Totals'!A81,'Season 1'!AF$4:CC$104,4,FALSE),IFERROR(VLOOKUP('Data Totals'!A81,'Season 2'!AF$4:CC$104,4,FALSE),IFERROR(VLOOKUP('Data Totals'!A81,'Season 3'!AF$4:CC$104,4,FALSE),IFERROR(VLOOKUP('Data Totals'!A81,'Season 4'!AF$4:CC$104,4,FALSE),IFERROR(VLOOKUP('Data Totals'!A81,'Season 5'!AF$4:CC$104,4,FALSE),IFERROR(VLOOKUP('Data Totals'!A81,'Season 6'!AF$4:CC$104,4,FALSE),IFERROR(VLOOKUP('Data Totals'!A81,'Season 7'!AF$4:CC$104,4,FALSE),IFERROR(VLOOKUP('Data Totals'!A81,'Season 8'!AF$4:CC$104,4,FALSE),IFERROR(VLOOKUP('Data Totals'!A81,'Season 9'!AF$4:CC$104,4,FALSE),IFERROR(VLOOKUP('Data Totals'!A81,'Season 10'!AF$4:CC$104,4,FALSE),IFERROR(VLOOKUP('Data Totals'!A81,'Season 11'!AF$4:CC$104,4,FALSE),IFERROR(VLOOKUP('Data Totals'!A81,'Season 12'!AF$4:CC$104,4,FALSE),IFERROR(VLOOKUP('Data Totals'!A81,'Season 13'!AF$4:CC$104,4,FALSE),IFERROR(VLOOKUP('Data Totals'!A81,'Season 14'!AF$4:CC$104,4,FALSE),IFERROR(VLOOKUP('Data Totals'!A81,'Season 15'!AF$4:CC$104,4,FALSE),"N/A")))))))))))))))</f>
        <v>0</v>
      </c>
      <c r="E81" s="1022">
        <f t="shared" si="2"/>
        <v>0</v>
      </c>
      <c r="F81" s="692">
        <f>SUM(IFERROR(VLOOKUP(A81,BI$3:BN$152,2,0),"0"),IFERROR(VLOOKUP(A81,'Season 1'!AF$4:CC$104,6,0),"0"),
IFERROR(VLOOKUP(A81,'Season 2'!AF$4:CC$104,6,0),"0"),IFERROR(VLOOKUP(A81,'Season 3'!AF$4:CC$104,6,0),"0"),
IFERROR(VLOOKUP(A81,'Season 4'!AF$4:CC$104,6,0),"0"),IFERROR(VLOOKUP(A81,'Season 5'!AF$4:CC$104,6,0),"0"),
IFERROR(VLOOKUP(A81,'Season 6'!AF$4:CC$104,6,0),"0"),IFERROR(VLOOKUP(A81,'Season 7'!AF$4:CC$104,6,0),"0"),
IFERROR(VLOOKUP(A81,'Season 8'!AF$4:CC$104,6,0),"0"),IFERROR(VLOOKUP(A81,'Season 9'!AF$4:CC$104,6,0),"0"),
IFERROR(VLOOKUP(A81,'Season 10'!AF$4:CC$104,6,0),"0"),IFERROR(VLOOKUP(A81,'Season 11'!AF$4:CC$104,6,0),"0"),
IFERROR(VLOOKUP(A81,'Season 12'!AF$4:CC$104,6,0),"0"),IFERROR(VLOOKUP(A81,'Season 13'!AF$4:CC$104,6,0),"0"),
IFERROR(VLOOKUP(A81,'Season 14'!AF$4:CC$104,6,0),"0"),IFERROR(VLOOKUP(A81,'Season 15'!AF$4:CC$104,6,0),"0"),)</f>
        <v>0</v>
      </c>
      <c r="G81" s="692">
        <f>SUM(IFERROR(VLOOKUP(A81,'Season 1'!AF$4:CC$104,7,0),"0"),
IFERROR(VLOOKUP(A81,'Season 2'!AF$4:CC$104,7,0),"0"),IFERROR(VLOOKUP(A81,'Season 3'!AF$4:CC$104,7,0),"0"),
IFERROR(VLOOKUP(A81,'Season 4'!AF$4:CC$104,7,0),"0"),IFERROR(VLOOKUP(A81,'Season 5'!AF$4:CC$104,7,0),"0"),
IFERROR(VLOOKUP(A81,'Season 6'!AF$4:CC$104,7,0),"0"),IFERROR(VLOOKUP(A81,'Season 7'!AF$4:CC$104,7,0),"0"),
IFERROR(VLOOKUP(A81,'Season 8'!AF$4:CC$104,7,0),"0"),IFERROR(VLOOKUP(A81,'Season 9'!AF$4:CC$104,7,0),"0"),
IFERROR(VLOOKUP(A81,'Season 10'!AF$4:CC$104,7,0),"0"),IFERROR(VLOOKUP(A81,'Season 11'!AF$4:CC$104,7,0),"0"),
IFERROR(VLOOKUP(A81,'Season 12'!AF$4:CC$104,7,0),"0"),IFERROR(VLOOKUP(A81,'Season 13'!AF$4:CC$104,7,0),"0"),
IFERROR(VLOOKUP(A81,'Season 14'!AF$4:CC$104,7,0),"0"),IFERROR(VLOOKUP(A81,'Season 15'!AF$4:CC$104,7,0),"0"),)</f>
        <v>0</v>
      </c>
      <c r="H81" s="556">
        <f>SUM(IFERROR(VLOOKUP(A81,'Season 1'!AF$4:CC$104,8,0),"0"),
IFERROR(VLOOKUP(A81,'Season 2'!AF$4:CC$104,8,0),"0"),IFERROR(VLOOKUP(A81,'Season 3'!AF$4:CC$104,8,0),"0"),
IFERROR(VLOOKUP(A81,'Season 4'!AF$4:CC$104,8,0),"0"),IFERROR(VLOOKUP(A81,'Season 5'!AF$4:CC$104,8,0),"0"),
IFERROR(VLOOKUP(A81,'Season 6'!AF$4:CC$104,8,0),"0"),IFERROR(VLOOKUP(A81,'Season 7'!AF$4:CC$104,8,0),"0"),
IFERROR(VLOOKUP(A81,'Season 8'!AF$4:CC$104,8,0),"0"),IFERROR(VLOOKUP(A81,'Season 9'!AF$4:CC$104,8,0),"0"),
IFERROR(VLOOKUP(A81,'Season 10'!AF$4:CC$104,8,0),"0"),IFERROR(VLOOKUP(A81,'Season 11'!AF$4:CC$104,8,0),"0"),
IFERROR(VLOOKUP(A81,'Season 12'!AF$4:CC$104,8,0),"0"),IFERROR(VLOOKUP(A81,'Season 13'!AF$4:CC$104,8,0),"0"),
IFERROR(VLOOKUP(A81,'Season 14'!AF$4:CC$104,8,0),"0"),IFERROR(VLOOKUP(A81,'Season 15'!AF$4:CC$104,8,0),"0"),)</f>
        <v>0</v>
      </c>
      <c r="I81" s="1023">
        <f>SUM(IFERROR(VLOOKUP(A81,'Season 1'!AF$4:CC$104,9,0),"0"),
IFERROR(VLOOKUP(A81,'Season 2'!AF$4:CC$104,9,0),"0"),IFERROR(VLOOKUP(A81,'Season 3'!AF$4:CC$104,9,0),"0"),
IFERROR(VLOOKUP(A81,'Season 4'!AF$4:CC$104,9,0),"0"),IFERROR(VLOOKUP(A81,'Season 5'!AF$4:CC$104,9,0),"0"),
IFERROR(VLOOKUP(A81,'Season 6'!AF$4:CC$104,9,0),"0"),IFERROR(VLOOKUP(A81,'Season 7'!AF$4:CC$104,9,0),"0"),
IFERROR(VLOOKUP(A81,'Season 8'!AF$4:CC$104,9,0),"0"),IFERROR(VLOOKUP(A81,'Season 9'!AF$4:CC$104,9,0),"0"),
IFERROR(VLOOKUP(A81,'Season 10'!AF$4:CC$104,9,0),"0"),IFERROR(VLOOKUP(A81,'Season 11'!AF$4:CC$104,9,0),"0"),
IFERROR(VLOOKUP(A81,'Season 12'!AF$4:CC$104,9,0),"0"),IFERROR(VLOOKUP(A81,'Season 13'!AF$4:CC$104,9,0),"0"),
IFERROR(VLOOKUP(A81,'Season 14'!AF$4:CC$104,9,0),"0"),IFERROR(VLOOKUP(A81,'Season 15'!AF$4:CC$104,9,0),"0"),)</f>
        <v>0</v>
      </c>
      <c r="J81" s="26">
        <f>SUM(IFERROR(VLOOKUP(A81,BI$3:BN$152,3,0),"0"),IFERROR(VLOOKUP(A81,'Season 1'!AF$4:CC$104,10,0),"0"),
IFERROR(VLOOKUP(A81,'Season 2'!AF$4:CC$104,10,0),"0"),IFERROR(VLOOKUP(A81,'Season 3'!AF$4:CC$104,10,0),"0"),
IFERROR(VLOOKUP(A81,'Season 4'!AF$4:CC$104,10,0),"0"),IFERROR(VLOOKUP(A81,'Season 5'!AF$4:CC$104,10,0),"0"),
IFERROR(VLOOKUP(A81,'Season 6'!AF$4:CC$104,10,0),"0"),IFERROR(VLOOKUP(A81,'Season 7'!AF$4:CC$104,10,0),"0"),
IFERROR(VLOOKUP(A81,'Season 8'!AF$4:CC$104,10,0),"0"),IFERROR(VLOOKUP(A81,'Season 9'!AF$4:CC$104,10,0),"0"),
IFERROR(VLOOKUP(A81,'Season 10'!AF$4:CC$104,10,0),"0"),IFERROR(VLOOKUP(A81,'Season 11'!AF$4:CC$104,10,0),"0"),
IFERROR(VLOOKUP(A81,'Season 12'!AF$4:CC$104,10,0),"0"),IFERROR(VLOOKUP(A81,'Season 13'!AF$4:CC$104,10,0),"0"),
IFERROR(VLOOKUP(A81,'Season 14'!AF$4:CC$104,10,0),"0"),IFERROR(VLOOKUP(A81,'Season 15'!AF$4:CC$104,10,0),"0"),)</f>
        <v>0</v>
      </c>
      <c r="K81" s="699">
        <f>SUM(IFERROR(VLOOKUP(A81,BI$3:BN$152,4,0),"0"),IFERROR(VLOOKUP(A81,'Season 1'!AF$4:CC$104,11,0),"0"),
IFERROR(VLOOKUP(A81,'Season 2'!AF$4:CC$104,11,0),"0"),IFERROR(VLOOKUP(A81,'Season 3'!AF$4:CC$104,11,0),"0"),
IFERROR(VLOOKUP(A81,'Season 4'!AF$4:CC$104,11,0),"0"),IFERROR(VLOOKUP(A81,'Season 5'!AF$4:CC$104,11,0),"0"),
IFERROR(VLOOKUP(A81,'Season 6'!AF$4:CC$104,11,0),"0"),IFERROR(VLOOKUP(A81,'Season 7'!AF$4:CC$104,11,0),"0"),
IFERROR(VLOOKUP(A81,'Season 8'!AF$4:CC$104,11,0),"0"),IFERROR(VLOOKUP(A81,'Season 9'!AF$4:CC$104,11,0),"0"),
IFERROR(VLOOKUP(A81,'Season 10'!AF$4:CC$104,11,0),"0"),IFERROR(VLOOKUP(A81,'Season 11'!AF$4:CC$104,11,0),"0"),
IFERROR(VLOOKUP(A81,'Season 12'!AF$4:CC$104,11,0),"0"),IFERROR(VLOOKUP(A81,'Season 13'!AF$4:CC$104,11,0),"0"),
IFERROR(VLOOKUP(A81,'Season 14'!AF$4:CC$104,11,0),"0"),IFERROR(VLOOKUP(A81,'Season 15'!AF$4:CC$104,11,0),"0"),)</f>
        <v>0</v>
      </c>
      <c r="L81" s="700">
        <f>SUM(IFERROR(VLOOKUP($A81,'Season 1'!AF$4:CC$104,12,0),"0"),
IFERROR(VLOOKUP($A81,'Season 2'!AF$4:CC$104,12,0),"0"),IFERROR(VLOOKUP($A81,'Season 3'!AF$4:CC$104,12,0),"0"),
IFERROR(VLOOKUP($A81,'Season 4'!AF$4:CC$104,12,0),"0"),IFERROR(VLOOKUP($A81,'Season 5'!AF$4:CC$104,12,0),"0"),
IFERROR(VLOOKUP($A81,'Season 6'!AF$4:CC$104,12,0),"0"),IFERROR(VLOOKUP($A81,'Season 7'!AF$4:CC$104,12,0),"0"),
IFERROR(VLOOKUP($A81,'Season 8'!AF$4:CC$104,12,0),"0"),IFERROR(VLOOKUP($A81,'Season 9'!AF$4:CC$104,12,0),"0"),
IFERROR(VLOOKUP($A81,'Season 10'!AF$4:CC$104,12,0),"0"),IFERROR(VLOOKUP($A81,'Season 11'!AF$4:CC$104,12,0),"0"),
IFERROR(VLOOKUP($A81,'Season 12'!AF$4:CC$104,12,0),"0"),IFERROR(VLOOKUP($A81,'Season 13'!AF$4:CC$104,12,0),"0"),
IFERROR(VLOOKUP($A81,'Season 14'!AF$4:CC$104,12,0),"0"),IFERROR(VLOOKUP($A81,'Season 15'!AF$4:CC$104,12,0),"0"),)</f>
        <v>0</v>
      </c>
      <c r="M81" s="692">
        <f>SUM(IFERROR(VLOOKUP($A81,'Season 1'!AF$4:CC$104,13,0),"0"),
IFERROR(VLOOKUP($A81,'Season 2'!AF$4:CC$104,13,0),"0"),IFERROR(VLOOKUP($A81,'Season 3'!AF$4:CC$104,13,0),"0"),
IFERROR(VLOOKUP($A81,'Season 4'!AF$4:CC$104,13,0),"0"),IFERROR(VLOOKUP($A81,'Season 5'!AF$4:CC$104,13,0),"0"),
IFERROR(VLOOKUP($A81,'Season 6'!AF$4:CC$104,13,0),"0"),IFERROR(VLOOKUP($A81,'Season 7'!AF$4:CC$104,13,0),"0"),
IFERROR(VLOOKUP($A81,'Season 8'!AF$4:CC$104,13,0),"0"),IFERROR(VLOOKUP($A81,'Season 9'!AF$4:CC$104,13,0),"0"),
IFERROR(VLOOKUP($A81,'Season 10'!AF$4:CC$104,13,0),"0"),IFERROR(VLOOKUP($A81,'Season 11'!AF$4:CC$104,13,0),"0"),
IFERROR(VLOOKUP($A81,'Season 12'!AF$4:CC$104,13,0),"0"),IFERROR(VLOOKUP($A81,'Season 13'!AF$4:CC$104,13,0),"0"),
IFERROR(VLOOKUP($A81,'Season 14'!AF$4:CC$104,13,0),"0"),IFERROR(VLOOKUP($A81,'Season 15'!AF$4:CC$104,13,0),"0"),)</f>
        <v>0</v>
      </c>
      <c r="N81" s="1023">
        <f>SUM(IFERROR(VLOOKUP($A81,'Season 1'!AF$4:CC$104,14,0),"0"),
IFERROR(VLOOKUP($A81,'Season 2'!AF$4:CC$104,14,0),"0"),IFERROR(VLOOKUP($A81,'Season 3'!AF$4:CC$104,14,0),"0"),
IFERROR(VLOOKUP($A81,'Season 4'!AF$4:CC$104,14,0),"0"),IFERROR(VLOOKUP($A81,'Season 5'!AF$4:CC$104,14,0),"0"),
IFERROR(VLOOKUP($A81,'Season 6'!AF$4:CC$104,14,0),"0"),IFERROR(VLOOKUP($A81,'Season 7'!AF$4:CC$104,14,0),"0"),
IFERROR(VLOOKUP($A81,'Season 8'!AF$4:CC$104,14,0),"0"),IFERROR(VLOOKUP($A81,'Season 9'!AF$4:CC$104,14,0),"0"),
IFERROR(VLOOKUP($A81,'Season 10'!AF$4:CC$104,14,0),"0"),IFERROR(VLOOKUP($A81,'Season 11'!AF$4:CC$104,14,0),"0"),
IFERROR(VLOOKUP($A81,'Season 12'!AF$4:CC$104,14,0),"0"),IFERROR(VLOOKUP($A81,'Season 13'!AF$4:CC$104,14,0),"0"),
IFERROR(VLOOKUP($A81,'Season 14'!AF$4:CC$104,14,0),"0"),IFERROR(VLOOKUP($A81,'Season 15'!AF$4:CC$104,14,0),"0"),)</f>
        <v>0</v>
      </c>
      <c r="O81" s="26">
        <f>SUM(IFERROR(VLOOKUP($A81,'Season 1'!AF$4:CC$104,15,0),"0"),
IFERROR(VLOOKUP($A81,'Season 2'!AF$4:CC$104,15,0),"0"),IFERROR(VLOOKUP($A81,'Season 3'!AF$4:CC$104,15,0),"0"),
IFERROR(VLOOKUP($A81,'Season 4'!AF$4:CC$104,15,0),"0"),IFERROR(VLOOKUP($A81,'Season 5'!AF$4:CC$104,15,0),"0"),
IFERROR(VLOOKUP($A81,'Season 6'!AF$4:CC$104,15,0),"0"),IFERROR(VLOOKUP($A81,'Season 7'!AF$4:CC$104,15,0),"0"),
IFERROR(VLOOKUP($A81,'Season 8'!AF$4:CC$104,15,0),"0"),IFERROR(VLOOKUP($A81,'Season 9'!AF$4:CC$104,15,0),"0"),
IFERROR(VLOOKUP($A81,'Season 10'!AF$4:CC$104,15,0),"0"),IFERROR(VLOOKUP($A81,'Season 11'!AF$4:CC$104,15,0),"0"),
IFERROR(VLOOKUP($A81,'Season 12'!AF$4:CC$104,15,0),"0"),IFERROR(VLOOKUP($A81,'Season 13'!AF$4:CC$104,15,0),"0"),
IFERROR(VLOOKUP($A81,'Season 14'!AF$4:CC$104,15,0),"0"),IFERROR(VLOOKUP($A81,'Season 15'!AF$4:CC$104,15,0),"0"),)</f>
        <v>0</v>
      </c>
      <c r="P81" s="699">
        <f>SUM(IFERROR(VLOOKUP($A81,'Season 1'!AF$4:CC$104,16,0),"0"),
IFERROR(VLOOKUP($A81,'Season 2'!AF$4:CC$104,16,0),"0"),IFERROR(VLOOKUP($A81,'Season 3'!AF$4:CC$104,16,0),"0"),
IFERROR(VLOOKUP($A81,'Season 4'!AF$4:CC$104,16,0),"0"),IFERROR(VLOOKUP($A81,'Season 5'!AF$4:CC$104,16,0),"0"),
IFERROR(VLOOKUP($A81,'Season 6'!AF$4:CC$104,16,0),"0"),IFERROR(VLOOKUP($A81,'Season 7'!AF$4:CC$104,16,0),"0"),
IFERROR(VLOOKUP($A81,'Season 8'!AF$4:CC$104,16,0),"0"),IFERROR(VLOOKUP($A81,'Season 9'!AF$4:CC$104,16,0),"0"),
IFERROR(VLOOKUP($A81,'Season 10'!AF$4:CC$104,16,0),"0"),IFERROR(VLOOKUP($A81,'Season 11'!AF$4:CC$104,16,0),"0"),
IFERROR(VLOOKUP($A81,'Season 12'!AF$4:CC$104,16,0),"0"),IFERROR(VLOOKUP($A81,'Season 13'!AF$4:CC$104,16,0),"0"),
IFERROR(VLOOKUP($A81,'Season 14'!AF$4:CC$104,16,0),"0"),IFERROR(VLOOKUP($A81,'Season 15'!AF$4:CC$104,16,0),"0"),)</f>
        <v>0</v>
      </c>
      <c r="Q81" s="700">
        <f>SUM(IFERROR(VLOOKUP($A81,'Season 1'!AF$4:CC$104,17,0),"0"),
IFERROR(VLOOKUP($A81,'Season 2'!AF$4:CC$104,17,0),"0"),IFERROR(VLOOKUP($A81,'Season 3'!AF$4:CC$104,17,0),"0"),
IFERROR(VLOOKUP($A81,'Season 4'!AF$4:CC$104,17,0),"0"),IFERROR(VLOOKUP($A81,'Season 5'!AF$4:CC$104,17,0),"0"),
IFERROR(VLOOKUP($A81,'Season 6'!AF$4:CC$104,17,0),"0"),IFERROR(VLOOKUP($A81,'Season 7'!AF$4:CC$104,17,0),"0"),
IFERROR(VLOOKUP($A81,'Season 8'!AF$4:CC$104,17,0),"0"),IFERROR(VLOOKUP($A81,'Season 9'!AF$4:CC$104,17,0),"0"),
IFERROR(VLOOKUP($A81,'Season 10'!AF$4:CC$104,17,0),"0"),IFERROR(VLOOKUP($A81,'Season 11'!AF$4:CC$104,17,0),"0"),
IFERROR(VLOOKUP($A81,'Season 12'!AF$4:CC$104,17,0),"0"),IFERROR(VLOOKUP($A81,'Season 13'!AF$4:CC$104,17,0),"0"),
IFERROR(VLOOKUP($A81,'Season 14'!AF$4:CC$104,17,0),"0"),IFERROR(VLOOKUP($A81,'Season 15'!AF$4:CC$104,17,0),"0"),)</f>
        <v>0</v>
      </c>
      <c r="R81" s="692">
        <f>SUM(IFERROR(VLOOKUP($A81,'Season 1'!AF$4:CC$104,18,0),"0"),
IFERROR(VLOOKUP($A81,'Season 2'!AF$4:CC$104,18,0),"0"),IFERROR(VLOOKUP($A81,'Season 3'!AF$4:CC$104,18,0),"0"),
IFERROR(VLOOKUP($A81,'Season 4'!AF$4:CC$104,18,0),"0"),IFERROR(VLOOKUP($A81,'Season 5'!AF$4:CC$104,18,0),"0"),
IFERROR(VLOOKUP($A81,'Season 6'!AF$4:CC$104,18,0),"0"),IFERROR(VLOOKUP($A81,'Season 7'!AF$4:CC$104,18,0),"0"),
IFERROR(VLOOKUP($A81,'Season 8'!AF$4:CC$104,18,0),"0"),IFERROR(VLOOKUP($A81,'Season 9'!AF$4:CC$104,18,0),"0"),
IFERROR(VLOOKUP($A81,'Season 10'!AF$4:CC$104,18,0),"0"),IFERROR(VLOOKUP($A81,'Season 11'!AF$4:CC$104,18,0),"0"),
IFERROR(VLOOKUP($A81,'Season 12'!AF$4:CC$104,18,0),"0"),IFERROR(VLOOKUP($A81,'Season 13'!AF$4:CC$104,18,0),"0"),
IFERROR(VLOOKUP($A81,'Season 14'!AF$4:CC$104,18,0),"0"),IFERROR(VLOOKUP($A81,'Season 15'!AF$4:CC$104,18,0),"0"),)</f>
        <v>0</v>
      </c>
      <c r="S81" s="1023">
        <f>SUM(IFERROR(VLOOKUP($A81,'Season 1'!AF$4:CC$104,19,0),"0"),
IFERROR(VLOOKUP($A81,'Season 2'!AF$4:CC$104,19,0),"0"),IFERROR(VLOOKUP($A81,'Season 3'!AF$4:CC$104,19,0),"0"),
IFERROR(VLOOKUP($A81,'Season 4'!AF$4:CC$104,19,0),"0"),IFERROR(VLOOKUP($A81,'Season 5'!AF$4:CC$104,19,0),"0"),
IFERROR(VLOOKUP($A81,'Season 6'!AF$4:CC$104,19,0),"0"),IFERROR(VLOOKUP($A81,'Season 7'!AF$4:CC$104,19,0),"0"),
IFERROR(VLOOKUP($A81,'Season 8'!AF$4:CC$104,19,0),"0"),IFERROR(VLOOKUP($A81,'Season 9'!AF$4:CC$104,19,0),"0"),
IFERROR(VLOOKUP($A81,'Season 10'!AF$4:CC$104,19,0),"0"),IFERROR(VLOOKUP($A81,'Season 11'!AF$4:CC$104,19,0),"0"),
IFERROR(VLOOKUP($A81,'Season 12'!AF$4:CC$104,19,0),"0"),IFERROR(VLOOKUP($A81,'Season 13'!AF$4:CC$104,19,0),"0"),
IFERROR(VLOOKUP($A81,'Season 14'!AF$4:CC$104,19,0),"0"),IFERROR(VLOOKUP($A81,'Season 15'!AF$4:CC$104,19,0),"0"),)</f>
        <v>0</v>
      </c>
      <c r="T81" s="26">
        <f>SUM(IFERROR(VLOOKUP($A81,'Season 1'!AF$4:CC$104,20,0),"0"),
IFERROR(VLOOKUP($A81,'Season 2'!AF$4:CC$104,20,0),"0"),IFERROR(VLOOKUP($A81,'Season 3'!AF$4:CC$104,20,0),"0"),
IFERROR(VLOOKUP($A81,'Season 4'!AF$4:CC$104,20,0),"0"),IFERROR(VLOOKUP($A81,'Season 5'!AF$4:CC$104,20,0),"0"),
IFERROR(VLOOKUP($A81,'Season 6'!AF$4:CC$104,20,0),"0"),IFERROR(VLOOKUP($A81,'Season 7'!AF$4:CC$104,20,0),"0"),
IFERROR(VLOOKUP($A81,'Season 8'!AF$4:CC$104,20,0),"0"),IFERROR(VLOOKUP($A81,'Season 9'!AF$4:CC$104,20,0),"0"),
IFERROR(VLOOKUP($A81,'Season 10'!AF$4:CC$104,20,0),"0"),IFERROR(VLOOKUP($A81,'Season 11'!AF$4:CC$104,20,0),"0"),
IFERROR(VLOOKUP($A81,'Season 12'!AF$4:CC$104,20,0),"0"),IFERROR(VLOOKUP($A81,'Season 13'!AF$4:CC$104,20,0),"0"),
IFERROR(VLOOKUP($A81,'Season 14'!AF$4:CC$104,20,0),"0"),IFERROR(VLOOKUP($A81,'Season 15'!AF$4:CC$104,20,0),"0"),)</f>
        <v>0</v>
      </c>
      <c r="U81" s="699">
        <f>SUM(IFERROR(VLOOKUP($A81,'Season 1'!AF$4:CC$104,21,0),"0"),
IFERROR(VLOOKUP($A81,'Season 2'!AF$4:CC$104,21,0),"0"),IFERROR(VLOOKUP($A81,'Season 3'!AF$4:CC$104,21,0),"0"),
IFERROR(VLOOKUP($A81,'Season 4'!AF$4:CC$104,21,0),"0"),IFERROR(VLOOKUP($A81,'Season 5'!AF$4:CC$104,21,0),"0"),
IFERROR(VLOOKUP($A81,'Season 6'!AF$4:CC$104,21,0),"0"),IFERROR(VLOOKUP($A81,'Season 7'!AF$4:CC$104,21,0),"0"),
IFERROR(VLOOKUP($A81,'Season 8'!AF$4:CC$104,21,0),"0"),IFERROR(VLOOKUP($A81,'Season 9'!AF$4:CC$104,21,0),"0"),
IFERROR(VLOOKUP($A81,'Season 10'!AF$4:CC$104,21,0),"0"),IFERROR(VLOOKUP($A81,'Season 11'!AF$4:CC$104,21,0),"0"),
IFERROR(VLOOKUP($A81,'Season 12'!AF$4:CC$104,21,0),"0"),IFERROR(VLOOKUP($A81,'Season 13'!AF$4:CC$104,21,0),"0"),
IFERROR(VLOOKUP($A81,'Season 14'!AF$4:CC$104,21,0),"0"),IFERROR(VLOOKUP($A81,'Season 15'!AF$4:CC$104,21,0),"0"),)</f>
        <v>0</v>
      </c>
      <c r="V81" s="700">
        <f>SUM(IFERROR(VLOOKUP($A81,'Season 1'!AF$4:CC$104,22,0),"0"),
IFERROR(VLOOKUP($A81,'Season 2'!AF$4:CC$104,22,0),"0"),IFERROR(VLOOKUP($A81,'Season 3'!AF$4:CC$104,22,0),"0"),
IFERROR(VLOOKUP($A81,'Season 4'!AF$4:CC$104,22,0),"0"),IFERROR(VLOOKUP($A81,'Season 5'!AF$4:CC$104,22,0),"0"),
IFERROR(VLOOKUP($A81,'Season 6'!AF$4:CC$104,22,0),"0"),IFERROR(VLOOKUP($A81,'Season 7'!AF$4:CC$104,22,0),"0"),
IFERROR(VLOOKUP($A81,'Season 8'!AF$4:CC$104,22,0),"0"),IFERROR(VLOOKUP($A81,'Season 9'!AF$4:CC$104,22,0),"0"),
IFERROR(VLOOKUP($A81,'Season 10'!AF$4:CC$104,22,0),"0"),IFERROR(VLOOKUP($A81,'Season 11'!AF$4:CC$104,22,0),"0"),
IFERROR(VLOOKUP($A81,'Season 12'!AF$4:CC$104,22,0),"0"),IFERROR(VLOOKUP($A81,'Season 13'!AF$4:CC$104,22,0),"0"),
IFERROR(VLOOKUP($A81,'Season 14'!AF$4:CC$104,22,0),"0"),IFERROR(VLOOKUP($A81,'Season 15'!AF$4:CC$104,22,0),"0"),)</f>
        <v>0</v>
      </c>
      <c r="W81" s="692">
        <f>SUM(IFERROR(VLOOKUP($A81,'Season 1'!AF$4:CC$104,23,0),"0"),
IFERROR(VLOOKUP($A81,'Season 2'!AF$4:CC$104,23,0),"0"),IFERROR(VLOOKUP($A81,'Season 3'!AF$4:CC$104,23,0),"0"),
IFERROR(VLOOKUP($A81,'Season 4'!AF$4:CC$104,23,0),"0"),IFERROR(VLOOKUP($A81,'Season 5'!AF$4:CC$104,23,0),"0"),
IFERROR(VLOOKUP($A81,'Season 6'!AF$4:CC$104,23,0),"0"),IFERROR(VLOOKUP($A81,'Season 7'!AF$4:CC$104,23,0),"0"),
IFERROR(VLOOKUP($A81,'Season 8'!AF$4:CC$104,23,0),"0"),IFERROR(VLOOKUP($A81,'Season 9'!AF$4:CC$104,23,0),"0"),
IFERROR(VLOOKUP($A81,'Season 10'!AF$4:CC$104,23,0),"0"),IFERROR(VLOOKUP($A81,'Season 11'!AF$4:CC$104,23,0),"0"),
IFERROR(VLOOKUP($A81,'Season 12'!AF$4:CC$104,23,0),"0"),IFERROR(VLOOKUP($A81,'Season 13'!AF$4:CC$104,23,0),"0"),
IFERROR(VLOOKUP($A81,'Season 14'!AF$4:CC$104,23,0),"0"),IFERROR(VLOOKUP($A81,'Season 15'!AF$4:CC$104,23,0),"0"),)</f>
        <v>0</v>
      </c>
      <c r="X81" s="1023">
        <f>SUM(IFERROR(VLOOKUP($A81,'Season 1'!AF$4:CC$104,24,0),"0"),
IFERROR(VLOOKUP($A81,'Season 2'!AF$4:CC$104,24,0),"0"),IFERROR(VLOOKUP($A81,'Season 3'!AF$4:CC$104,24,0),"0"),
IFERROR(VLOOKUP($A81,'Season 4'!AF$4:CC$104,24,0),"0"),IFERROR(VLOOKUP($A81,'Season 5'!AF$4:CC$104,24,0),"0"),
IFERROR(VLOOKUP($A81,'Season 6'!AF$4:CC$104,24,0),"0"),IFERROR(VLOOKUP($A81,'Season 7'!AF$4:CC$104,24,0),"0"),
IFERROR(VLOOKUP($A81,'Season 8'!AF$4:CC$104,24,0),"0"),IFERROR(VLOOKUP($A81,'Season 9'!AF$4:CC$104,24,0),"0"),
IFERROR(VLOOKUP($A81,'Season 10'!AF$4:CC$104,24,0),"0"),IFERROR(VLOOKUP($A81,'Season 11'!AF$4:CC$104,24,0),"0"),
IFERROR(VLOOKUP($A81,'Season 12'!AF$4:CC$104,24,0),"0"),IFERROR(VLOOKUP($A81,'Season 13'!AF$4:CC$104,24,0),"0"),
IFERROR(VLOOKUP($A81,'Season 14'!AF$4:CC$104,24,0),"0"),IFERROR(VLOOKUP($A81,'Season 15'!AF$4:CC$104,24,0),"0"),)</f>
        <v>0</v>
      </c>
      <c r="Y81" s="26">
        <f>SUM(IFERROR(VLOOKUP($A81,'Season 1'!AF$4:CC$104,25,0),"0"),
IFERROR(VLOOKUP($A81,'Season 2'!AF$4:CC$104,25,0),"0"),IFERROR(VLOOKUP($A81,'Season 3'!AF$4:CC$104,25,0),"0"),
IFERROR(VLOOKUP($A81,'Season 4'!AF$4:CC$104,25,0),"0"),IFERROR(VLOOKUP($A81,'Season 5'!AF$4:CC$104,25,0),"0"),
IFERROR(VLOOKUP($A81,'Season 6'!AF$4:CC$104,25,0),"0"),IFERROR(VLOOKUP($A81,'Season 7'!AF$4:CC$104,25,0),"0"),
IFERROR(VLOOKUP($A81,'Season 8'!AF$4:CC$104,25,0),"0"),IFERROR(VLOOKUP($A81,'Season 9'!AF$4:CC$104,25,0),"0"),
IFERROR(VLOOKUP($A81,'Season 10'!AF$4:CC$104,25,0),"0"),IFERROR(VLOOKUP($A81,'Season 11'!AF$4:CC$104,25,0),"0"),
IFERROR(VLOOKUP($A81,'Season 12'!AF$4:CC$104,25,0),"0"),IFERROR(VLOOKUP($A81,'Season 13'!AF$4:CC$104,25,0),"0"),
IFERROR(VLOOKUP($A81,'Season 14'!AF$4:CC$104,25,0),"0"),IFERROR(VLOOKUP($A81,'Season 15'!AF$4:CC$104,25,0),"0"),)</f>
        <v>0</v>
      </c>
      <c r="Z81" s="699">
        <f>SUM(IFERROR(VLOOKUP($A81,'Season 1'!AF$4:CC$104,26,0),"0"),
IFERROR(VLOOKUP($A81,'Season 2'!AF$4:CC$104,26,0),"0"),IFERROR(VLOOKUP($A81,'Season 3'!AF$4:CC$104,26,0),"0"),
IFERROR(VLOOKUP($A81,'Season 4'!AF$4:CC$104,26,0),"0"),IFERROR(VLOOKUP($A81,'Season 5'!AF$4:CC$104,26,0),"0"),
IFERROR(VLOOKUP($A81,'Season 6'!AF$4:CC$104,26,0),"0"),IFERROR(VLOOKUP($A81,'Season 7'!AF$4:CC$104,26,0),"0"),
IFERROR(VLOOKUP($A81,'Season 8'!AF$4:CC$104,26,0),"0"),IFERROR(VLOOKUP($A81,'Season 9'!AF$4:CC$104,26,0),"0"),
IFERROR(VLOOKUP($A81,'Season 10'!AF$4:CC$104,26,0),"0"),IFERROR(VLOOKUP($A81,'Season 11'!AF$4:CC$104,26,0),"0"),
IFERROR(VLOOKUP($A81,'Season 12'!AF$4:CC$104,26,0),"0"),IFERROR(VLOOKUP($A81,'Season 13'!AF$4:CC$104,26,0),"0"),
IFERROR(VLOOKUP($A81,'Season 14'!AF$4:CC$104,26,0),"0"),IFERROR(VLOOKUP($A81,'Season 15'!AF$4:CC$104,26,0),"0"),)</f>
        <v>0</v>
      </c>
      <c r="AA81" s="700">
        <f>SUM(IFERROR(VLOOKUP($A81,'Season 1'!AF$4:CC$104,27,0),"0"),
IFERROR(VLOOKUP($A81,'Season 2'!AF$4:CC$104,27,0),"0"),IFERROR(VLOOKUP($A81,'Season 3'!AF$4:CC$104,27,0),"0"),
IFERROR(VLOOKUP($A81,'Season 4'!AF$4:CC$104,27,0),"0"),IFERROR(VLOOKUP($A81,'Season 5'!AF$4:CC$104,27,0),"0"),
IFERROR(VLOOKUP($A81,'Season 6'!AF$4:CC$104,27,0),"0"),IFERROR(VLOOKUP($A81,'Season 7'!AF$4:CC$104,27,0),"0"),
IFERROR(VLOOKUP($A81,'Season 8'!AF$4:CC$104,27,0),"0"),IFERROR(VLOOKUP($A81,'Season 9'!AF$4:CC$104,27,0),"0"),
IFERROR(VLOOKUP($A81,'Season 10'!AF$4:CC$104,27,0),"0"),IFERROR(VLOOKUP($A81,'Season 11'!AF$4:CC$104,27,0),"0"),
IFERROR(VLOOKUP($A81,'Season 12'!AF$4:CC$104,27,0),"0"),IFERROR(VLOOKUP($A81,'Season 13'!AF$4:CC$104,27,0),"0"),
IFERROR(VLOOKUP($A81,'Season 14'!AF$4:CC$104,27,0),"0"),IFERROR(VLOOKUP($A81,'Season 15'!AF$4:CC$104,27,0),"0"),)</f>
        <v>0</v>
      </c>
      <c r="AB81" s="692">
        <f>SUM(IFERROR(VLOOKUP($A81,'Season 1'!AF$4:CC$104,28,0),"0"),
IFERROR(VLOOKUP($A81,'Season 2'!AF$4:CC$104,28,0),"0"),IFERROR(VLOOKUP($A81,'Season 3'!AF$4:CC$104,28,0),"0"),
IFERROR(VLOOKUP($A81,'Season 4'!AF$4:CC$104,28,0),"0"),IFERROR(VLOOKUP($A81,'Season 5'!AF$4:CC$104,28,0),"0"),
IFERROR(VLOOKUP($A81,'Season 6'!AF$4:CC$104,28,0),"0"),IFERROR(VLOOKUP($A81,'Season 7'!AF$4:CC$104,28,0),"0"),
IFERROR(VLOOKUP($A81,'Season 8'!AF$4:CC$104,28,0),"0"),IFERROR(VLOOKUP($A81,'Season 9'!AF$4:CC$104,28,0),"0"),
IFERROR(VLOOKUP($A81,'Season 10'!AF$4:CC$104,28,0),"0"),IFERROR(VLOOKUP($A81,'Season 11'!AF$4:CC$104,28,0),"0"),
IFERROR(VLOOKUP($A81,'Season 12'!AF$4:CC$104,28,0),"0"),IFERROR(VLOOKUP($A81,'Season 13'!AF$4:CC$104,28,0),"0"),
IFERROR(VLOOKUP($A81,'Season 14'!AF$4:CC$104,28,0),"0"),IFERROR(VLOOKUP($A81,'Season 15'!AF$4:CC$104,28,0),"0"),)</f>
        <v>0</v>
      </c>
      <c r="AC81" s="1023">
        <f>SUM(IFERROR(VLOOKUP($A81,'Season 1'!AF$4:CC$104,29,0),"0"),
IFERROR(VLOOKUP($A81,'Season 2'!AF$4:CC$104,29,0),"0"),IFERROR(VLOOKUP($A81,'Season 3'!AF$4:CC$104,29,0),"0"),
IFERROR(VLOOKUP($A81,'Season 4'!AF$4:CC$104,29,0),"0"),IFERROR(VLOOKUP($A81,'Season 5'!AF$4:CC$104,29,0),"0"),
IFERROR(VLOOKUP($A81,'Season 6'!AF$4:CC$104,29,0),"0"),IFERROR(VLOOKUP($A81,'Season 7'!AF$4:CC$104,29,0),"0"),
IFERROR(VLOOKUP($A81,'Season 8'!AF$4:CC$104,29,0),"0"),IFERROR(VLOOKUP($A81,'Season 9'!AF$4:CC$104,29,0),"0"),
IFERROR(VLOOKUP($A81,'Season 10'!AF$4:CC$104,29,0),"0"),IFERROR(VLOOKUP($A81,'Season 11'!AF$4:CC$104,29,0),"0"),
IFERROR(VLOOKUP($A81,'Season 12'!AF$4:CC$104,29,0),"0"),IFERROR(VLOOKUP($A81,'Season 13'!AF$4:CC$104,29,0),"0"),
IFERROR(VLOOKUP($A81,'Season 14'!AF$4:CC$104,29,0),"0"),IFERROR(VLOOKUP($A81,'Season 15'!AF$4:CC$104,29,0),"0"),)</f>
        <v>0</v>
      </c>
      <c r="AD81" s="26">
        <f>SUM(IFERROR(VLOOKUP($A81,'Season 1'!AF$4:CC$104,30,0),"0"),
IFERROR(VLOOKUP($A81,'Season 2'!AF$4:CC$104,30,0),"0"),IFERROR(VLOOKUP($A81,'Season 3'!AF$4:CC$104,30,0),"0"),
IFERROR(VLOOKUP($A81,'Season 4'!AF$4:CC$104,30,0),"0"),IFERROR(VLOOKUP($A81,'Season 5'!AF$4:CC$104,30,0),"0"),
IFERROR(VLOOKUP($A81,'Season 6'!AF$4:CC$104,30,0),"0"),IFERROR(VLOOKUP($A81,'Season 7'!AF$4:CC$104,30,0),"0"),
IFERROR(VLOOKUP($A81,'Season 8'!AF$4:CC$104,30,0),"0"),IFERROR(VLOOKUP($A81,'Season 9'!AF$4:CC$104,30,0),"0"),
IFERROR(VLOOKUP($A81,'Season 10'!AF$4:CC$104,30,0),"0"),IFERROR(VLOOKUP($A81,'Season 11'!AF$4:CC$104,30,0),"0"),
IFERROR(VLOOKUP($A81,'Season 12'!AF$4:CC$104,30,0),"0"),IFERROR(VLOOKUP($A81,'Season 13'!AF$4:CC$104,30,0),"0"),
IFERROR(VLOOKUP($A81,'Season 14'!AF$4:CC$104,30,0),"0"),IFERROR(VLOOKUP($A81,'Season 15'!AF$4:CC$104,30,0),"0"),)</f>
        <v>0</v>
      </c>
      <c r="AE81" s="699">
        <f>SUM(IFERROR(VLOOKUP($A81,'Season 1'!AF$4:CC$104,31,0),"0"),
IFERROR(VLOOKUP($A81,'Season 2'!AF$4:CC$104,31,0),"0"),IFERROR(VLOOKUP($A81,'Season 3'!AF$4:CC$104,31,0),"0"),
IFERROR(VLOOKUP($A81,'Season 4'!AF$4:CC$104,31,0),"0"),IFERROR(VLOOKUP($A81,'Season 5'!AF$4:CC$104,31,0),"0"),
IFERROR(VLOOKUP($A81,'Season 6'!AF$4:CC$104,31,0),"0"),IFERROR(VLOOKUP($A81,'Season 7'!AF$4:CC$104,31,0),"0"),
IFERROR(VLOOKUP($A81,'Season 8'!AF$4:CC$104,31,0),"0"),IFERROR(VLOOKUP($A81,'Season 9'!AF$4:CC$104,31,0),"0"),
IFERROR(VLOOKUP($A81,'Season 10'!AF$4:CC$104,31,0),"0"),IFERROR(VLOOKUP($A81,'Season 11'!AF$4:CC$104,31,0),"0"),
IFERROR(VLOOKUP($A81,'Season 12'!AF$4:CC$104,31,0),"0"),IFERROR(VLOOKUP($A81,'Season 13'!AF$4:CC$104,31,0),"0"),
IFERROR(VLOOKUP($A81,'Season 14'!AF$4:CC$104,31,0),"0"),IFERROR(VLOOKUP($A81,'Season 15'!AF$4:CC$104,31,0),"0"),)</f>
        <v>0</v>
      </c>
      <c r="AF81" s="700">
        <f>SUM(IFERROR(VLOOKUP($A81,'Season 3'!AF$4:CC$104,32,0),"0"),
IFERROR(VLOOKUP($A81,'Season 4'!AF$4:CC$104,32,0),"0"),IFERROR(VLOOKUP($A81,'Season 5'!AF$4:CC$104,32,0),"0"),
IFERROR(VLOOKUP($A81,'Season 6'!AF$4:CC$104,32,0),"0"),IFERROR(VLOOKUP($A81,'Season 7'!AF$4:CC$104,32,0),"0"),
IFERROR(VLOOKUP($A81,'Season 8'!AF$4:CC$104,32,0),"0"),IFERROR(VLOOKUP($A81,'Season 9'!AF$4:CC$104,32,0),"0"),
IFERROR(VLOOKUP($A81,'Season 10'!AF$4:CC$104,32,0),"0"),IFERROR(VLOOKUP($A81,'Season 11'!AF$4:CC$104,32,0),"0"),
IFERROR(VLOOKUP($A81,'Season 12'!AF$4:CC$104,32,0),"0"),IFERROR(VLOOKUP($A81,'Season 13'!AF$4:CC$104,32,0),"0"),
IFERROR(VLOOKUP($A81,'Season 14'!AF$4:CC$104,32,0),"0"),IFERROR(VLOOKUP($A81,'Season 15'!AF$4:CC$104,32,0),"0"),)</f>
        <v>0</v>
      </c>
      <c r="AG81" s="692">
        <f>SUM(IFERROR(VLOOKUP($A81,'Season 3'!AF$4:CC$104,33,0),"0"),
IFERROR(VLOOKUP($A81,'Season 4'!AF$4:CC$104,33,0),"0"),IFERROR(VLOOKUP($A81,'Season 5'!AF$4:CC$104,33,0),"0"),
IFERROR(VLOOKUP($A81,'Season 6'!AF$4:CC$104,33,0),"0"),IFERROR(VLOOKUP($A81,'Season 7'!AF$4:CC$104,33,0),"0"),
IFERROR(VLOOKUP($A81,'Season 8'!AF$4:CC$104,33,0),"0"),IFERROR(VLOOKUP($A81,'Season 9'!AF$4:CC$104,33,0),"0"),
IFERROR(VLOOKUP($A81,'Season 10'!AF$4:CC$104,33,0),"0"),IFERROR(VLOOKUP($A81,'Season 11'!AF$4:CC$104,33,0),"0"),
IFERROR(VLOOKUP($A81,'Season 12'!AF$4:CC$104,33,0),"0"),IFERROR(VLOOKUP($A81,'Season 13'!AF$4:CC$104,33,0),"0"),
IFERROR(VLOOKUP($A81,'Season 14'!AF$4:CC$104,33,0),"0"),IFERROR(VLOOKUP($A81,'Season 15'!AF$4:CC$104,33,0),"0"),)</f>
        <v>0</v>
      </c>
      <c r="AH81" s="1023">
        <f>SUM(IFERROR(VLOOKUP($A81,'Season 3'!AF$4:CC$104,34,0),"0"),
IFERROR(VLOOKUP($A81,'Season 4'!AF$4:CC$104,34,0),"0"),IFERROR(VLOOKUP($A81,'Season 5'!AF$4:CC$104,34,0),"0"),
IFERROR(VLOOKUP($A81,'Season 6'!AF$4:CC$104,34,0),"0"),IFERROR(VLOOKUP($A81,'Season 7'!AF$4:CC$104,34,0),"0"),
IFERROR(VLOOKUP($A81,'Season 8'!AF$4:CC$104,34,0),"0"),IFERROR(VLOOKUP($A81,'Season 9'!AF$4:CC$104,34,0),"0"),
IFERROR(VLOOKUP($A81,'Season 10'!AF$4:CC$104,34,0),"0"),IFERROR(VLOOKUP($A81,'Season 11'!AF$4:CC$104,34,0),"0"),
IFERROR(VLOOKUP($A81,'Season 12'!AF$4:CC$104,34,0),"0"),IFERROR(VLOOKUP($A81,'Season 13'!AF$4:CC$104,34,0),"0"),
IFERROR(VLOOKUP($A81,'Season 14'!AF$4:CC$104,34,0),"0"),IFERROR(VLOOKUP($A81,'Season 15'!AF$4:CC$104,34,0),"0"),)</f>
        <v>0</v>
      </c>
      <c r="AI81" s="26">
        <f>SUM(IFERROR(VLOOKUP($A81,'Season 3'!AF$4:CC$104,35,0),"0"),
IFERROR(VLOOKUP($A81,'Season 4'!AF$4:CC$104,35,0),"0"),IFERROR(VLOOKUP($A81,'Season 5'!AF$4:CC$104,35,0),"0"),
IFERROR(VLOOKUP($A81,'Season 6'!AF$4:CC$104,35,0),"0"),IFERROR(VLOOKUP($A81,'Season 7'!AF$4:CC$104,35,0),"0"),
IFERROR(VLOOKUP($A81,'Season 8'!AF$4:CC$104,35,0),"0"),IFERROR(VLOOKUP($A81,'Season 9'!AF$4:CC$104,35,0),"0"),
IFERROR(VLOOKUP($A81,'Season 10'!AF$4:CC$104,35,0),"0"),IFERROR(VLOOKUP($A81,'Season 11'!AF$4:CC$104,35,0),"0"),
IFERROR(VLOOKUP($A81,'Season 12'!AF$4:CC$104,35,0),"0"),IFERROR(VLOOKUP($A81,'Season 13'!AF$4:CC$104,35,0),"0"),
IFERROR(VLOOKUP($A81,'Season 14'!AF$4:CC$104,35,0),"0"),IFERROR(VLOOKUP($A81,'Season 15'!AF$4:CC$104,35,0),"0"),)</f>
        <v>0</v>
      </c>
      <c r="AJ81" s="699">
        <f>SUM(IFERROR(VLOOKUP($A81,'Season 3'!AF$4:CC$104,36,0),"0"),
IFERROR(VLOOKUP($A81,'Season 4'!AF$4:CC$104,36,0),"0"),IFERROR(VLOOKUP($A81,'Season 5'!AF$4:CC$104,36,0),"0"),
IFERROR(VLOOKUP($A81,'Season 6'!AF$4:CC$104,36,0),"0"),IFERROR(VLOOKUP($A81,'Season 7'!AF$4:CC$104,36,0),"0"),
IFERROR(VLOOKUP($A81,'Season 8'!AF$4:CC$104,36,0),"0"),IFERROR(VLOOKUP($A81,'Season 9'!AF$4:CC$104,36,0),"0"),
IFERROR(VLOOKUP($A81,'Season 10'!AF$4:CC$104,36,0),"0"),IFERROR(VLOOKUP($A81,'Season 11'!AF$4:CC$104,36,0),"0"),
IFERROR(VLOOKUP($A81,'Season 12'!AF$4:CC$104,36,0),"0"),IFERROR(VLOOKUP($A81,'Season 13'!AF$4:CC$104,36,0),"0"),
IFERROR(VLOOKUP($A81,'Season 14'!AF$4:CC$104,36,0),"0"),IFERROR(VLOOKUP($A81,'Season 15'!AF$4:CC$104,36,0),"0"),)</f>
        <v>0</v>
      </c>
      <c r="AK81" s="700">
        <f>SUM(IFERROR(VLOOKUP($A81,'Season 2'!AF$4:CC$104,32,0),"0"),IFERROR(VLOOKUP($A81,'Season 3'!AF$4:CC$104,37,0),"0"),
IFERROR(VLOOKUP($A81,'Season 4'!AF$4:CC$104,37,0),"0"),IFERROR(VLOOKUP($A81,'Season 5'!AF$4:CC$104,37,0),"0"),
IFERROR(VLOOKUP($A81,'Season 6'!AF$4:CC$104,37,0),"0"),IFERROR(VLOOKUP($A81,'Season 7'!AF$4:CC$104,37,0),"0"),
IFERROR(VLOOKUP($A81,'Season 8'!AF$4:CC$104,37,0),"0"),IFERROR(VLOOKUP($A81,'Season 9'!AF$4:CC$104,37,0),"0"),
IFERROR(VLOOKUP($A81,'Season 10'!AF$4:CC$104,37,0),"0"),IFERROR(VLOOKUP($A81,'Season 11'!AF$4:CC$104,37,0),"0"),
IFERROR(VLOOKUP($A81,'Season 12'!AF$4:CC$104,37,0),"0"),IFERROR(VLOOKUP($A81,'Season 13'!AF$4:CC$104,37,0),"0"),
IFERROR(VLOOKUP($A81,'Season 14'!AF$4:CC$104,37,0),"0"),IFERROR(VLOOKUP($A81,'Season 15'!AF$4:CC$104,37,0),"0"),)</f>
        <v>0</v>
      </c>
      <c r="AL81" s="692">
        <f>SUM(IFERROR(VLOOKUP($A81,'Season 2'!AF$4:CC$104,33,0),"0"),IFERROR(VLOOKUP($A81,'Season 3'!AF$4:CC$104,38,0),"0"),
IFERROR(VLOOKUP($A81,'Season 4'!AF$4:CC$104,38,0),"0"),IFERROR(VLOOKUP($A81,'Season 5'!AF$4:CC$104,38,0),"0"),
IFERROR(VLOOKUP($A81,'Season 6'!AF$4:CC$104,38,0),"0"),IFERROR(VLOOKUP($A81,'Season 7'!AF$4:CC$104,38,0),"0"),
IFERROR(VLOOKUP($A81,'Season 8'!AF$4:CC$104,38,0),"0"),IFERROR(VLOOKUP($A81,'Season 9'!AF$4:CC$104,38,0),"0"),
IFERROR(VLOOKUP($A81,'Season 10'!AF$4:CC$104,38,0),"0"),IFERROR(VLOOKUP($A81,'Season 11'!AF$4:CC$104,38,0),"0"),
IFERROR(VLOOKUP($A81,'Season 12'!AF$4:CC$104,38,0),"0"),IFERROR(VLOOKUP($A81,'Season 13'!AF$4:CC$104,38,0),"0"),
IFERROR(VLOOKUP($A81,'Season 14'!AF$4:CC$104,38,0),"0"),IFERROR(VLOOKUP($A81,'Season 15'!AF$4:CC$104,38,0),"0"),)</f>
        <v>0</v>
      </c>
      <c r="AM81" s="1023">
        <f>SUM(IFERROR(VLOOKUP($A81,'Season 2'!AF$4:CC$104,34,0),"0"),IFERROR(VLOOKUP($A81,'Season 3'!AF$4:CC$104,39,0),"0"),
IFERROR(VLOOKUP($A81,'Season 4'!AF$4:CC$104,39,0),"0"),IFERROR(VLOOKUP($A81,'Season 5'!AF$4:CC$104,39,0),"0"),
IFERROR(VLOOKUP($A81,'Season 6'!AF$4:CC$104,39,0),"0"),IFERROR(VLOOKUP($A81,'Season 7'!AF$4:CC$104,39,0),"0"),
IFERROR(VLOOKUP($A81,'Season 8'!AF$4:CC$104,39,0),"0"),IFERROR(VLOOKUP($A81,'Season 9'!AF$4:CC$104,39,0),"0"),
IFERROR(VLOOKUP($A81,'Season 10'!AF$4:CC$104,39,0),"0"),IFERROR(VLOOKUP($A81,'Season 11'!AF$4:CC$104,39,0),"0"),
IFERROR(VLOOKUP($A81,'Season 12'!AF$4:CC$104,39,0),"0"),IFERROR(VLOOKUP($A81,'Season 13'!AF$4:CC$104,39,0),"0"),
IFERROR(VLOOKUP($A81,'Season 14'!AF$4:CC$104,39,0),"0"),IFERROR(VLOOKUP($A81,'Season 15'!AF$4:CC$104,39,0),"0"),)</f>
        <v>0</v>
      </c>
      <c r="AN81" s="26">
        <f>SUM(IFERROR(VLOOKUP($A81,'Season 2'!AF$4:CC$104,35,0),"0"),IFERROR(VLOOKUP($A81,'Season 3'!AF$4:CC$104,40,0),"0"),
IFERROR(VLOOKUP($A81,'Season 4'!AF$4:CC$104,40,0),"0"),IFERROR(VLOOKUP($A81,'Season 5'!AF$4:CC$104,40,0),"0"),
IFERROR(VLOOKUP($A81,'Season 6'!AF$4:CC$104,40,0),"0"),IFERROR(VLOOKUP($A81,'Season 7'!AF$4:CC$104,40,0),"0"),
IFERROR(VLOOKUP($A81,'Season 8'!AF$4:CC$104,40,0),"0"),IFERROR(VLOOKUP($A81,'Season 9'!AF$4:CC$104,40,0),"0"),
IFERROR(VLOOKUP($A81,'Season 10'!AF$4:CC$104,40,0),"0"),IFERROR(VLOOKUP($A81,'Season 11'!AF$4:CC$104,40,0),"0"),
IFERROR(VLOOKUP($A81,'Season 12'!AF$4:CC$104,40,0),"0"),IFERROR(VLOOKUP($A81,'Season 13'!AF$4:CC$104,40,0),"0"),
IFERROR(VLOOKUP($A81,'Season 14'!AF$4:CC$104,40,0),"0"),IFERROR(VLOOKUP($A81,'Season 15'!AF$4:CC$104,40,0),"0"),)</f>
        <v>0</v>
      </c>
      <c r="AO81" s="699">
        <f>SUM(IFERROR(VLOOKUP($A81,'Season 2'!AF$4:CC$104,36,0),"0"),IFERROR(VLOOKUP($A81,'Season 3'!AF$4:CC$104,41,0),"0"),
IFERROR(VLOOKUP($A81,'Season 4'!AF$4:CC$104,41,0),"0"),IFERROR(VLOOKUP($A81,'Season 5'!AF$4:CC$104,41,0),"0"),
IFERROR(VLOOKUP($A81,'Season 6'!AF$4:CC$104,41,0),"0"),IFERROR(VLOOKUP($A81,'Season 7'!AF$4:CC$104,41,0),"0"),
IFERROR(VLOOKUP($A81,'Season 8'!AF$4:CC$104,41,0),"0"),IFERROR(VLOOKUP($A81,'Season 9'!AF$4:CC$104,41,0),"0"),
IFERROR(VLOOKUP($A81,'Season 10'!AF$4:CC$104,41,0),"0"),IFERROR(VLOOKUP($A81,'Season 11'!AF$4:CC$104,41,0),"0"),
IFERROR(VLOOKUP($A81,'Season 12'!AF$4:CC$104,41,0),"0"),IFERROR(VLOOKUP($A81,'Season 13'!AF$4:CC$104,41,0),"0"),
IFERROR(VLOOKUP($A81,'Season 14'!AF$4:CC$104,41,0),"0"),IFERROR(VLOOKUP($A81,'Season 15'!AF$4:CC$104,41,0),"0"),)</f>
        <v>0</v>
      </c>
      <c r="AP81" s="700">
        <f>SUM(IFERROR(VLOOKUP($A81,'Season 2'!AF$4:CC$104,37,0),"0"),IFERROR(VLOOKUP($A81,'Season 3'!AF$4:CC$104,42,0),"0"),
IFERROR(VLOOKUP($A81,'Season 4'!AF$4:CC$104,42,0),"0"),IFERROR(VLOOKUP($A81,'Season 5'!AF$4:CC$104,42,0),"0"),
IFERROR(VLOOKUP($A81,'Season 6'!AF$4:CC$104,42,0),"0"),IFERROR(VLOOKUP($A81,'Season 7'!AF$4:CC$104,42,0),"0"),
IFERROR(VLOOKUP($A81,'Season 8'!AF$4:CC$104,42,0),"0"),IFERROR(VLOOKUP($A81,'Season 9'!AF$4:CC$104,42,0),"0"),
IFERROR(VLOOKUP($A81,'Season 10'!AF$4:CC$104,42,0),"0"),IFERROR(VLOOKUP($A81,'Season 11'!AF$4:CC$104,42,0),"0"),
IFERROR(VLOOKUP($A81,'Season 12'!AF$4:CC$104,42,0),"0"),IFERROR(VLOOKUP($A81,'Season 13'!AF$4:CC$104,42,0),"0"),
IFERROR(VLOOKUP($A81,'Season 14'!AF$4:CC$104,42,0),"0"),IFERROR(VLOOKUP($A81,'Season 15'!AF$4:CC$104,42,0),"0"),)</f>
        <v>0</v>
      </c>
      <c r="AQ81" s="692">
        <f>SUM(IFERROR(VLOOKUP($A81,'Season 2'!AF$4:CC$104,38,0),"0"),IFERROR(VLOOKUP($A81,'Season 3'!AF$4:CC$104,43,0),"0"),
IFERROR(VLOOKUP($A81,'Season 4'!AF$4:CC$104,43,0),"0"),IFERROR(VLOOKUP($A81,'Season 5'!AF$4:CC$104,43,0),"0"),
IFERROR(VLOOKUP($A81,'Season 6'!AF$4:CC$104,43,0),"0"),IFERROR(VLOOKUP($A81,'Season 7'!AF$4:CC$104,43,0),"0"),
IFERROR(VLOOKUP($A81,'Season 8'!AF$4:CC$104,43,0),"0"),IFERROR(VLOOKUP($A81,'Season 9'!AF$4:CC$104,43,0),"0"),
IFERROR(VLOOKUP($A81,'Season 10'!AF$4:CC$104,43,0),"0"),IFERROR(VLOOKUP($A81,'Season 11'!AF$4:CC$104,43,0),"0"),
IFERROR(VLOOKUP($A81,'Season 12'!AF$4:CC$104,43,0),"0"),IFERROR(VLOOKUP($A81,'Season 13'!AF$4:CC$104,43,0),"0"),
IFERROR(VLOOKUP($A81,'Season 14'!AF$4:CC$104,43,0),"0"),IFERROR(VLOOKUP($A81,'Season 15'!AF$4:CC$104,43,0),"0"),)</f>
        <v>0</v>
      </c>
      <c r="AR81" s="1023">
        <f>SUM(IFERROR(VLOOKUP($A81,'Season 2'!AF$4:CC$104,39,0),"0"),IFERROR(VLOOKUP($A81,'Season 3'!AF$4:CC$104,44,0),"0"),
IFERROR(VLOOKUP($A81,'Season 4'!AF$4:CC$104,44,0),"0"),IFERROR(VLOOKUP($A81,'Season 5'!AF$4:CC$104,44,0),"0"),
IFERROR(VLOOKUP($A81,'Season 6'!AF$4:CC$104,44,0),"0"),IFERROR(VLOOKUP($A81,'Season 7'!AF$4:CC$104,44,0),"0"),
IFERROR(VLOOKUP($A81,'Season 8'!AF$4:CC$104,44,0),"0"),IFERROR(VLOOKUP($A81,'Season 9'!AF$4:CC$104,44,0),"0"),
IFERROR(VLOOKUP($A81,'Season 10'!AF$4:CC$104,44,0),"0"),IFERROR(VLOOKUP($A81,'Season 11'!AF$4:CC$104,44,0),"0"),
IFERROR(VLOOKUP($A81,'Season 12'!AF$4:CC$104,44,0),"0"),IFERROR(VLOOKUP($A81,'Season 13'!AF$4:CC$104,44,0),"0"),
IFERROR(VLOOKUP($A81,'Season 14'!AF$4:CC$104,44,0),"0"),IFERROR(VLOOKUP($A81,'Season 15'!AF$4:CC$104,44,0),"0"),)</f>
        <v>0</v>
      </c>
      <c r="AS81" s="26">
        <f>SUM(IFERROR(VLOOKUP($A81,'Season 2'!AF$4:CC$104,40,0),"0"),IFERROR(VLOOKUP($A81,'Season 3'!AF$4:CC$104,45,0),"0"),
IFERROR(VLOOKUP($A81,'Season 4'!AF$4:CC$104,45,0),"0"),IFERROR(VLOOKUP($A81,'Season 5'!AF$4:CC$104,45,0),"0"),
IFERROR(VLOOKUP($A81,'Season 6'!AF$4:CC$104,45,0),"0"),IFERROR(VLOOKUP($A81,'Season 7'!AF$4:CC$104,45,0),"0"),
IFERROR(VLOOKUP($A81,'Season 8'!AF$4:CC$104,45,0),"0"),IFERROR(VLOOKUP($A81,'Season 9'!AF$4:CC$104,45,0),"0"),
IFERROR(VLOOKUP($A81,'Season 10'!AF$4:CC$104,45,0),"0"),IFERROR(VLOOKUP($A81,'Season 11'!AF$4:CC$104,45,0),"0"),
IFERROR(VLOOKUP($A81,'Season 12'!AF$4:CC$104,45,0),"0"),IFERROR(VLOOKUP($A81,'Season 13'!AF$4:CC$104,45,0),"0"),
IFERROR(VLOOKUP($A81,'Season 14'!AF$4:CC$104,45,0),"0"),IFERROR(VLOOKUP($A81,'Season 15'!AF$4:CC$104,45,0),"0"),)</f>
        <v>0</v>
      </c>
      <c r="AT81" s="699">
        <f>SUM(IFERROR(VLOOKUP($A81,'Season 2'!AF$4:CC$104,41,0),"0"),IFERROR(VLOOKUP($A81,'Season 3'!AF$4:CC$104,46,0),"0"),
IFERROR(VLOOKUP($A81,'Season 4'!AF$4:CC$104,46,0),"0"),IFERROR(VLOOKUP($A81,'Season 5'!AF$4:CC$104,46,0),"0"),
IFERROR(VLOOKUP($A81,'Season 6'!AF$4:CC$104,46,0),"0"),IFERROR(VLOOKUP($A81,'Season 7'!AF$4:CC$104,46,0),"0"),
IFERROR(VLOOKUP($A81,'Season 8'!AF$4:CC$104,46,0),"0"),IFERROR(VLOOKUP($A81,'Season 9'!AF$4:CC$104,46,0),"0"),
IFERROR(VLOOKUP($A81,'Season 10'!AF$4:CC$104,46,0),"0"),IFERROR(VLOOKUP($A81,'Season 11'!AF$4:CC$104,46,0),"0"),
IFERROR(VLOOKUP($A81,'Season 12'!AF$4:CC$104,46,0),"0"),IFERROR(VLOOKUP($A81,'Season 13'!AF$4:CC$104,46,0),"0"),
IFERROR(VLOOKUP($A81,'Season 14'!AF$4:CC$104,46,0),"0"),IFERROR(VLOOKUP($A81,'Season 15'!AF$4:CC$104,46,0),"0"),)</f>
        <v>0</v>
      </c>
      <c r="AU81" s="700">
        <f>SUM(IFERROR(VLOOKUP($A81,'Season 3'!AF$4:CH$104,47,0),"0"),
IFERROR(VLOOKUP($A81,'Season 4'!AF$4:CH$104,47,0),"0"),IFERROR(VLOOKUP($A81,'Season 5'!AF$4:CH$104,47,0),"0"),
IFERROR(VLOOKUP($A81,'Season 6'!AF$4:CH$104,47,0),"0"),IFERROR(VLOOKUP($A81,'Season 7'!AF$4:CH$104,47,0),"0"),
IFERROR(VLOOKUP($A81,'Season 8'!AF$4:CH$104,47,0),"0"),IFERROR(VLOOKUP($A81,'Season 9'!AF$4:CH$104,47,0),"0"),
IFERROR(VLOOKUP($A81,'Season 10'!AF$4:CH$104,47,0),"0"),IFERROR(VLOOKUP($A81,'Season 11'!AF$4:CH$104,47,0),"0"),
IFERROR(VLOOKUP($A81,'Season 12'!AF$4:CH$104,47,0),"0"),IFERROR(VLOOKUP($A81,'Season 13'!AF$4:CH$104,47,0),"0"),
IFERROR(VLOOKUP($A81,'Season 14'!AF$4:CH$104,47,0),"0"),IFERROR(VLOOKUP($A81,'Season 15'!AF$4:CH$104,47,0),"0"),)</f>
        <v>0</v>
      </c>
      <c r="AV81" s="692">
        <f>SUM(IFERROR(VLOOKUP($A81,'Season 3'!AF$4:CH$104,48,0),"0"),
IFERROR(VLOOKUP($A81,'Season 4'!AF$4:CH$104,48,0),"0"),IFERROR(VLOOKUP($A81,'Season 5'!AF$4:CH$104,48,0),"0"),
IFERROR(VLOOKUP($A81,'Season 6'!AF$4:CH$104,48,0),"0"),IFERROR(VLOOKUP($A81,'Season 7'!AF$4:CH$104,48,0),"0"),
IFERROR(VLOOKUP($A81,'Season 8'!AF$4:CH$104,48,0),"0"),IFERROR(VLOOKUP($A81,'Season 9'!AF$4:CH$104,48,0),"0"),
IFERROR(VLOOKUP($A81,'Season 10'!AF$4:CH$104,48,0),"0"),IFERROR(VLOOKUP($A81,'Season 11'!AF$4:CH$104,48,0),"0"),
IFERROR(VLOOKUP($A81,'Season 12'!AF$4:CH$104,48,0),"0"),IFERROR(VLOOKUP($A81,'Season 13'!AF$4:CH$104,48,0),"0"),
IFERROR(VLOOKUP($A81,'Season 14'!AF$4:CH$104,48,0),"0"),IFERROR(VLOOKUP($A81,'Season 15'!AF$4:CH$104,48,0),"0"),)</f>
        <v>0</v>
      </c>
      <c r="AW81" s="1023">
        <f>SUM(IFERROR(VLOOKUP($A81,'Season 3'!AF$4:CH$104,49,0),"0"),
IFERROR(VLOOKUP($A81,'Season 4'!AF$4:CH$104,49,0),"0"),IFERROR(VLOOKUP($A81,'Season 5'!AF$4:CH$104,49,0),"0"),
IFERROR(VLOOKUP($A81,'Season 6'!AF$4:CH$104,49,0),"0"),IFERROR(VLOOKUP($A81,'Season 7'!AF$4:CH$104,49,0),"0"),
IFERROR(VLOOKUP($A81,'Season 8'!AF$4:CH$104,49,0),"0"),IFERROR(VLOOKUP($A81,'Season 9'!AF$4:CH$104,49,0),"0"),
IFERROR(VLOOKUP($A81,'Season 10'!AF$4:CH$104,49,0),"0"),IFERROR(VLOOKUP($A81,'Season 11'!AF$4:CH$104,49,0),"0"),
IFERROR(VLOOKUP($A81,'Season 12'!AF$4:CH$104,49,0),"0"),IFERROR(VLOOKUP($A81,'Season 13'!AF$4:CH$104,49,0),"0"),
IFERROR(VLOOKUP($A81,'Season 14'!AF$4:CH$104,49,0),"0"),IFERROR(VLOOKUP($A81,'Season 15'!AF$4:CH$104,49,0),"0"),)</f>
        <v>0</v>
      </c>
      <c r="AX81" s="26">
        <f>SUM(IFERROR(VLOOKUP($A81,'Season 3'!AF$4:CH$104,50,0),"0"),
IFERROR(VLOOKUP($A81,'Season 4'!AF$4:CH$104,50,0),"0"),IFERROR(VLOOKUP($A81,'Season 5'!AF$4:CH$104,50,0),"0"),
IFERROR(VLOOKUP($A81,'Season 6'!AF$4:CH$104,50,0),"0"),IFERROR(VLOOKUP($A81,'Season 7'!AF$4:CH$104,50,0),"0"),
IFERROR(VLOOKUP($A81,'Season 8'!AF$4:CH$104,50,0),"0"),IFERROR(VLOOKUP($A81,'Season 9'!AF$4:CH$104,50,0),"0"),
IFERROR(VLOOKUP($A81,'Season 10'!AF$4:CH$104,50,0),"0"),IFERROR(VLOOKUP($A81,'Season 11'!AF$4:CH$104,50,0),"0"),
IFERROR(VLOOKUP($A81,'Season 12'!AF$4:CH$104,50,0),"0"),IFERROR(VLOOKUP($A81,'Season 13'!AF$4:CH$104,50,0),"0"),
IFERROR(VLOOKUP($A81,'Season 14'!AF$4:CH$104,50,0),"0"),IFERROR(VLOOKUP($A81,'Season 15'!AF$4:CH$104,50,0),"0"),)</f>
        <v>0</v>
      </c>
      <c r="AY81" s="699">
        <f>SUM(IFERROR(VLOOKUP($A81,'Season 3'!AF$4:CH$104,51,0),"0"),
IFERROR(VLOOKUP($A81,'Season 4'!AF$4:CH$104,51,0),"0"),IFERROR(VLOOKUP($A81,'Season 5'!AF$4:CH$104,51,0),"0"),
IFERROR(VLOOKUP($A81,'Season 6'!AF$4:CH$104,51,0),"0"),IFERROR(VLOOKUP($A81,'Season 7'!AF$4:CH$104,51,0),"0"),
IFERROR(VLOOKUP($A81,'Season 8'!AF$4:CH$104,51,0),"0"),IFERROR(VLOOKUP($A81,'Season 9'!AF$4:CH$104,51,0),"0"),
IFERROR(VLOOKUP($A81,'Season 10'!AF$4:CH$104,51,0),"0"),IFERROR(VLOOKUP($A81,'Season 11'!AF$4:CH$104,51,0),"0"),
IFERROR(VLOOKUP($A81,'Season 12'!AF$4:CH$104,51,0),"0"),IFERROR(VLOOKUP($A81,'Season 13'!AF$4:CH$104,51,0),"0"),
IFERROR(VLOOKUP($A81,'Season 14'!AF$4:CH$104,51,0),"0"),IFERROR(VLOOKUP($A81,'Season 15'!AF$4:CH$104,51,0),"0"),)</f>
        <v>0</v>
      </c>
      <c r="AZ81" s="700">
        <f>SUM(IFERROR(VLOOKUP($A81,'Season 1'!AF$4:CC$104,32,0),"0"),IFERROR(VLOOKUP($A81,'Season 2'!AF$4:CC$104,37,0),"0"),)</f>
        <v>0</v>
      </c>
      <c r="BA81" s="692">
        <f>SUM(IFERROR(VLOOKUP($A81,'Season 1'!AF$4:CC$104,33,0),"0"),IFERROR(VLOOKUP($A81,'Season 2'!AF$4:CC$104,38,0),"0"),)</f>
        <v>0</v>
      </c>
      <c r="BB81" s="1023">
        <f>SUM(IFERROR(VLOOKUP($A81,'Season 1'!AF$4:CC$104,34,0),"0"),IFERROR(VLOOKUP($A81,'Season 2'!AF$4:CC$104,39,0),"0"),)</f>
        <v>0</v>
      </c>
      <c r="BC81" s="26">
        <f>SUM(IFERROR(VLOOKUP($A81,'Season 1'!AF$4:CC$104,35,0),"0"),IFERROR(VLOOKUP($A81,'Season 2'!AF$4:CC$104,40,0),"0"),)</f>
        <v>0</v>
      </c>
      <c r="BD81" s="699">
        <f>SUM(IFERROR(VLOOKUP($A81,'Season 1'!AF$4:CC$104,36,0),"0"),IFERROR(VLOOKUP($A81,'Season 2'!AF$4:CC$104,41,0),"0"),)</f>
        <v>0</v>
      </c>
      <c r="BE81" s="1111">
        <f>SUM(IFERROR(VLOOKUP($A81,'Season 1'!AF$4:CC$104,37,0),"0"),
IFERROR(VLOOKUP($A81,'Season 2'!AF$4:CC$104,47,0),"0"),IFERROR(VLOOKUP($A81,'Season 3'!AF$4:CH$104,52,0),"0"),
IFERROR(VLOOKUP($A81,'Season 4'!AF$4:CH$104,52,0),"0"),IFERROR(VLOOKUP($A81,'Season 5'!AF$4:CH$104,52,0),"0"),
IFERROR(VLOOKUP($A81,'Season 6'!AF$4:CH$104,52,0),"0"),IFERROR(VLOOKUP($A81,'Season 7'!AF$4:CH$104,52,0),"0"),
IFERROR(VLOOKUP($A81,'Season 8'!AF$4:CH$104,52,0),"0"),IFERROR(VLOOKUP($A81,'Season 9'!AF$4:CH$104,52,0),"0"),
IFERROR(VLOOKUP($A81,'Season 10'!AF$4:CH$104,52,0),"0"),IFERROR(VLOOKUP($A81,'Season 11'!AF$4:CH$104,52,0),"0"),
IFERROR(VLOOKUP($A81,'Season 12'!AF$4:CH$104,52,0),"0"),IFERROR(VLOOKUP($A81,'Season 13'!AF$4:CH$104,52,0),"0"),
IFERROR(VLOOKUP($A81,'Season 14'!AF$4:CH$104,52,0),"0"),IFERROR(VLOOKUP($A81,'Season 15'!AF$4:CH$104,52,0),"0"),)</f>
        <v>0</v>
      </c>
      <c r="BF81" s="1112">
        <f>SUM(IFERROR(VLOOKUP($A81,'Season 1'!AF$4:CC$104,38,0),"0"),
IFERROR(VLOOKUP($A81,'Season 2'!AF$4:CC$104,48,0),"0"),IFERROR(VLOOKUP($A81,'Season 3'!AF$4:CH$104,53,0),"0"),
IFERROR(VLOOKUP($A81,'Season 4'!AF$4:CH$104,53,0),"0"),IFERROR(VLOOKUP($A81,'Season 5'!AF$4:CH$104,53,0),"0"),
IFERROR(VLOOKUP($A81,'Season 6'!AF$4:CH$104,53,0),"0"),IFERROR(VLOOKUP($A81,'Season 7'!AF$4:CH$104,53,0),"0"),
IFERROR(VLOOKUP($A81,'Season 8'!AF$4:CH$104,53,0),"0"),IFERROR(VLOOKUP($A81,'Season 9'!AF$4:CH$104,53,0),"0"),
IFERROR(VLOOKUP($A81,'Season 10'!AF$4:CH$104,53,0),"0"),IFERROR(VLOOKUP($A81,'Season 11'!AF$4:CH$104,53,0),"0"),
IFERROR(VLOOKUP($A81,'Season 12'!AF$4:CH$104,53,0),"0"),IFERROR(VLOOKUP($A81,'Season 13'!AF$4:CH$104,53,0),"0"),
IFERROR(VLOOKUP($A81,'Season 14'!AF$4:CH$104,53,0),"0"),IFERROR(VLOOKUP($A81,'Season 15'!AF$4:CH$104,53,0),"0"),)</f>
        <v>0</v>
      </c>
      <c r="BG81" s="1061" t="e">
        <f t="shared" si="4"/>
        <v>#DIV/0!</v>
      </c>
      <c r="BI81" s="1100"/>
      <c r="BJ81" s="1100"/>
      <c r="BK81" s="1100"/>
      <c r="BL81" s="1100"/>
      <c r="BM81" s="1100"/>
      <c r="BN81" s="1100"/>
      <c r="BO81" s="334"/>
      <c r="BP81" s="334"/>
      <c r="BQ81" s="334"/>
      <c r="BR81" s="334"/>
      <c r="BS81" s="15">
        <f>IFERROR(VLOOKUP($A81,'Season 1'!$AF$4:$CH$104,39,0),"0")</f>
        <v>0</v>
      </c>
      <c r="BT81" s="15">
        <f>IFERROR(VLOOKUP($A81,'Season 1'!$AF$4:$CH$104,40,0),"0")</f>
        <v>0</v>
      </c>
      <c r="BU81" s="15">
        <f>IFERROR(VLOOKUP($A81,'Season 2'!$AF$4:$CH$104,49,0),"0")</f>
        <v>0</v>
      </c>
      <c r="BV81" s="15">
        <f>IFERROR(VLOOKUP($A81,'Season 2'!$AF$4:$CH$104,50,0),"0")</f>
        <v>0</v>
      </c>
      <c r="BW81" s="15">
        <f>IFERROR(VLOOKUP($A81,'Season 3'!$AF$4:$CH$104,54,0),"0")</f>
        <v>0</v>
      </c>
      <c r="BX81" s="15">
        <f>IFERROR(VLOOKUP($A81,'Season 3'!$AF$4:$CH$104,55,0),"0")</f>
        <v>0</v>
      </c>
      <c r="BY81" s="15" t="str">
        <f>IFERROR(VLOOKUP($A81,'Season 4'!$AF$4:$CH$104,54,0),"0")</f>
        <v>0</v>
      </c>
      <c r="BZ81" s="15" t="str">
        <f>IFERROR(VLOOKUP($A81,'Season 4'!$AF$4:$CH$104,55,0),"0")</f>
        <v>0</v>
      </c>
      <c r="CA81" s="15" t="str">
        <f>IFERROR(VLOOKUP($A81,'Season 5'!$AF$4:$CH$104,54,0),"0")</f>
        <v>0</v>
      </c>
      <c r="CB81" s="15" t="str">
        <f>IFERROR(VLOOKUP($A81,'Season 5'!$AF$4:$CH$104,55,0),"0")</f>
        <v>0</v>
      </c>
      <c r="CC81" s="15" t="str">
        <f>IFERROR(VLOOKUP($A81,'Season 6'!$AF$4:$CH$104,54,0),"0")</f>
        <v>0</v>
      </c>
      <c r="CD81" s="15" t="str">
        <f>IFERROR(VLOOKUP($A81,'Season 6'!$AF$4:$CH$104,55,0),"0")</f>
        <v>0</v>
      </c>
      <c r="CE81" s="15" t="str">
        <f>IFERROR(VLOOKUP($A81,'Season 7'!$AF$4:$CH$104,54,0),"0")</f>
        <v>0</v>
      </c>
      <c r="CF81" s="15" t="str">
        <f>IFERROR(VLOOKUP($A81,'Season 7'!$AF$4:$CH$104,55,0),"0")</f>
        <v>0</v>
      </c>
      <c r="CG81" s="15" t="str">
        <f>IFERROR(VLOOKUP($A81,'Season 8'!$AF$4:$CH$104,54,0),"0")</f>
        <v>0</v>
      </c>
      <c r="CH81" s="15" t="str">
        <f>IFERROR(VLOOKUP($A81,'Season 8'!$AF$4:$CH$104,55,0),"0")</f>
        <v>0</v>
      </c>
      <c r="CI81" s="15" t="str">
        <f>IFERROR(VLOOKUP($A81,'Season 9'!$AF$4:$CH$104,54,0),"0")</f>
        <v>0</v>
      </c>
      <c r="CJ81" s="15" t="str">
        <f>IFERROR(VLOOKUP($A81,'Season 9'!$AF$4:$CH$104,55,0),"0")</f>
        <v>0</v>
      </c>
      <c r="CK81" s="15" t="str">
        <f>IFERROR(VLOOKUP($A81,'Season 10'!$AF$4:$CH$104,54,0),"0")</f>
        <v>0</v>
      </c>
      <c r="CL81" s="15" t="str">
        <f>IFERROR(VLOOKUP($A81,'Season 10'!$AF$4:$CH$104,55,0),"0")</f>
        <v>0</v>
      </c>
      <c r="CM81" s="15" t="str">
        <f>IFERROR(VLOOKUP($A81,'Season 11'!$AF$4:$CH$104,54,0),"0")</f>
        <v>0</v>
      </c>
      <c r="CN81" s="15" t="str">
        <f>IFERROR(VLOOKUP($A81,'Season 11'!$AF$4:$CH$104,55,0),"0")</f>
        <v>0</v>
      </c>
      <c r="CO81" s="15" t="str">
        <f>IFERROR(VLOOKUP($A81,'Season 12'!$AF$4:$CH$104,54,0),"0")</f>
        <v>0</v>
      </c>
      <c r="CP81" s="15" t="str">
        <f>IFERROR(VLOOKUP($A81,'Season 12'!$AF$4:$CH$104,55,0),"0")</f>
        <v>0</v>
      </c>
      <c r="CQ81" s="15" t="str">
        <f>IFERROR(VLOOKUP($A81,'Season 13'!$AF$4:$CH$104,54,0),"0")</f>
        <v>0</v>
      </c>
      <c r="CR81" s="15" t="str">
        <f>IFERROR(VLOOKUP($A81,'Season 13'!$AF$4:$CH$104,55,0),"0")</f>
        <v>0</v>
      </c>
      <c r="CS81" s="15" t="str">
        <f>IFERROR(VLOOKUP($A81,'Season 14'!$AF$4:$CH$104,54,0),"0")</f>
        <v>0</v>
      </c>
      <c r="CT81" s="15" t="str">
        <f>IFERROR(VLOOKUP($A81,'Season 14'!$AF$4:$CH$104,55,0),"0")</f>
        <v>0</v>
      </c>
      <c r="CU81" s="15" t="str">
        <f>IFERROR(VLOOKUP($A81,'Season 15'!$AF$4:$CH$104,54,0),"0")</f>
        <v>0</v>
      </c>
      <c r="CV81" s="15" t="str">
        <f>IFERROR(VLOOKUP($A81,'Season 15'!$AF$4:$CH$104,55,0),"0")</f>
        <v>0</v>
      </c>
    </row>
    <row r="82" spans="1:100" x14ac:dyDescent="0.25">
      <c r="A82" s="2" t="s">
        <v>140</v>
      </c>
      <c r="B82" s="1021">
        <f>IFERROR(VLOOKUP('Data Totals'!A82,'Season 1'!AF$4:CC$104,2,FALSE),IFERROR(VLOOKUP('Data Totals'!A82,'Season 2'!AF$4:CC$104,2,FALSE),IFERROR(VLOOKUP('Data Totals'!A82,'Season 3'!AF$4:CC$104,2,FALSE),IFERROR(VLOOKUP('Data Totals'!A82,'Season 4'!AF$4:CC$104,2,FALSE),IFERROR(VLOOKUP('Data Totals'!A82,'Season 5'!AF$4:CC$104,2,FALSE),IFERROR(VLOOKUP('Data Totals'!A82,'Season 6'!AF$4:CC$104,2,FALSE),IFERROR(VLOOKUP('Data Totals'!A82,'Season 7'!AF$4:CC$104,2,FALSE),IFERROR(VLOOKUP('Data Totals'!A82,'Season 8'!AF$4:CC$104,2,FALSE),IFERROR(VLOOKUP('Data Totals'!A82,'Season 9'!AF$4:CC$104,2,FALSE),IFERROR(VLOOKUP('Data Totals'!A82,'Season 10'!AF$4:CC$104,2,FALSE),IFERROR(VLOOKUP('Data Totals'!A82,'Season 11'!AF$4:CC$104,2,FALSE),IFERROR(VLOOKUP('Data Totals'!A82,'Season 12'!AF$4:CC$104,2,FALSE),IFERROR(VLOOKUP('Data Totals'!A82,'Season 13'!AF$4:CC$104,2,FALSE),IFERROR(VLOOKUP('Data Totals'!A82,'Season 14'!AF$4:CC$104,2,FALSE),IFERROR(VLOOKUP('Data Totals'!A82,'Season 15'!AF$4:CC$104,2,FALSE),"N/A")))))))))))))))</f>
        <v>0</v>
      </c>
      <c r="C82" s="1022">
        <f>IFERROR(VLOOKUP('Data Totals'!A82,'Season 1'!AF$4:CC$104,3,FALSE),IFERROR(VLOOKUP('Data Totals'!A82,'Season 2'!AF$4:CC$104,3,FALSE),IFERROR(VLOOKUP('Data Totals'!A82,'Season 3'!AF$4:CC$104,3,FALSE),IFERROR(VLOOKUP('Data Totals'!A82,'Season 4'!AF$4:CC$104,3,FALSE),IFERROR(VLOOKUP('Data Totals'!A82,'Season 5'!AF$4:CC$104,3,FALSE),IFERROR(VLOOKUP('Data Totals'!A82,'Season 6'!AF$4:CC$104,3,FALSE),IFERROR(VLOOKUP('Data Totals'!A82,'Season 7'!AF$4:CC$104,3,FALSE),IFERROR(VLOOKUP('Data Totals'!A82,'Season 8'!AF$4:CC$104,3,FALSE),IFERROR(VLOOKUP('Data Totals'!A82,'Season 9'!AF$4:CC$104,3,FALSE),IFERROR(VLOOKUP('Data Totals'!A82,'Season 10'!AF$4:CC$104,3,FALSE),IFERROR(VLOOKUP('Data Totals'!A82,'Season 11'!AF$4:CC$104,3,FALSE),IFERROR(VLOOKUP('Data Totals'!A82,'Season 12'!AF$4:CC$104,3,FALSE),IFERROR(VLOOKUP('Data Totals'!A82,'Season 13'!AF$4:CC$104,3,FALSE),IFERROR(VLOOKUP('Data Totals'!A82,'Season 14'!AF$4:CC$104,3,FALSE),IFERROR(VLOOKUP('Data Totals'!A82,'Season 15'!AF$4:CC$104,3,FALSE),"N/A")))))))))))))))</f>
        <v>0</v>
      </c>
      <c r="D82" s="1022">
        <f>IFERROR(VLOOKUP('Data Totals'!A82,'Season 1'!AF$4:CC$104,4,FALSE),IFERROR(VLOOKUP('Data Totals'!A82,'Season 2'!AF$4:CC$104,4,FALSE),IFERROR(VLOOKUP('Data Totals'!A82,'Season 3'!AF$4:CC$104,4,FALSE),IFERROR(VLOOKUP('Data Totals'!A82,'Season 4'!AF$4:CC$104,4,FALSE),IFERROR(VLOOKUP('Data Totals'!A82,'Season 5'!AF$4:CC$104,4,FALSE),IFERROR(VLOOKUP('Data Totals'!A82,'Season 6'!AF$4:CC$104,4,FALSE),IFERROR(VLOOKUP('Data Totals'!A82,'Season 7'!AF$4:CC$104,4,FALSE),IFERROR(VLOOKUP('Data Totals'!A82,'Season 8'!AF$4:CC$104,4,FALSE),IFERROR(VLOOKUP('Data Totals'!A82,'Season 9'!AF$4:CC$104,4,FALSE),IFERROR(VLOOKUP('Data Totals'!A82,'Season 10'!AF$4:CC$104,4,FALSE),IFERROR(VLOOKUP('Data Totals'!A82,'Season 11'!AF$4:CC$104,4,FALSE),IFERROR(VLOOKUP('Data Totals'!A82,'Season 12'!AF$4:CC$104,4,FALSE),IFERROR(VLOOKUP('Data Totals'!A82,'Season 13'!AF$4:CC$104,4,FALSE),IFERROR(VLOOKUP('Data Totals'!A82,'Season 14'!AF$4:CC$104,4,FALSE),IFERROR(VLOOKUP('Data Totals'!A82,'Season 15'!AF$4:CC$104,4,FALSE),"N/A")))))))))))))))</f>
        <v>0</v>
      </c>
      <c r="E82" s="1022">
        <f t="shared" si="2"/>
        <v>0</v>
      </c>
      <c r="F82" s="692">
        <f>SUM(IFERROR(VLOOKUP(A82,BI$3:BN$152,2,0),"0"),IFERROR(VLOOKUP(A82,'Season 1'!AF$4:CC$104,6,0),"0"),
IFERROR(VLOOKUP(A82,'Season 2'!AF$4:CC$104,6,0),"0"),IFERROR(VLOOKUP(A82,'Season 3'!AF$4:CC$104,6,0),"0"),
IFERROR(VLOOKUP(A82,'Season 4'!AF$4:CC$104,6,0),"0"),IFERROR(VLOOKUP(A82,'Season 5'!AF$4:CC$104,6,0),"0"),
IFERROR(VLOOKUP(A82,'Season 6'!AF$4:CC$104,6,0),"0"),IFERROR(VLOOKUP(A82,'Season 7'!AF$4:CC$104,6,0),"0"),
IFERROR(VLOOKUP(A82,'Season 8'!AF$4:CC$104,6,0),"0"),IFERROR(VLOOKUP(A82,'Season 9'!AF$4:CC$104,6,0),"0"),
IFERROR(VLOOKUP(A82,'Season 10'!AF$4:CC$104,6,0),"0"),IFERROR(VLOOKUP(A82,'Season 11'!AF$4:CC$104,6,0),"0"),
IFERROR(VLOOKUP(A82,'Season 12'!AF$4:CC$104,6,0),"0"),IFERROR(VLOOKUP(A82,'Season 13'!AF$4:CC$104,6,0),"0"),
IFERROR(VLOOKUP(A82,'Season 14'!AF$4:CC$104,6,0),"0"),IFERROR(VLOOKUP(A82,'Season 15'!AF$4:CC$104,6,0),"0"),)</f>
        <v>0</v>
      </c>
      <c r="G82" s="692">
        <f>SUM(IFERROR(VLOOKUP(A82,'Season 1'!AF$4:CC$104,7,0),"0"),
IFERROR(VLOOKUP(A82,'Season 2'!AF$4:CC$104,7,0),"0"),IFERROR(VLOOKUP(A82,'Season 3'!AF$4:CC$104,7,0),"0"),
IFERROR(VLOOKUP(A82,'Season 4'!AF$4:CC$104,7,0),"0"),IFERROR(VLOOKUP(A82,'Season 5'!AF$4:CC$104,7,0),"0"),
IFERROR(VLOOKUP(A82,'Season 6'!AF$4:CC$104,7,0),"0"),IFERROR(VLOOKUP(A82,'Season 7'!AF$4:CC$104,7,0),"0"),
IFERROR(VLOOKUP(A82,'Season 8'!AF$4:CC$104,7,0),"0"),IFERROR(VLOOKUP(A82,'Season 9'!AF$4:CC$104,7,0),"0"),
IFERROR(VLOOKUP(A82,'Season 10'!AF$4:CC$104,7,0),"0"),IFERROR(VLOOKUP(A82,'Season 11'!AF$4:CC$104,7,0),"0"),
IFERROR(VLOOKUP(A82,'Season 12'!AF$4:CC$104,7,0),"0"),IFERROR(VLOOKUP(A82,'Season 13'!AF$4:CC$104,7,0),"0"),
IFERROR(VLOOKUP(A82,'Season 14'!AF$4:CC$104,7,0),"0"),IFERROR(VLOOKUP(A82,'Season 15'!AF$4:CC$104,7,0),"0"),)</f>
        <v>0</v>
      </c>
      <c r="H82" s="556">
        <f>SUM(IFERROR(VLOOKUP(A82,'Season 1'!AF$4:CC$104,8,0),"0"),
IFERROR(VLOOKUP(A82,'Season 2'!AF$4:CC$104,8,0),"0"),IFERROR(VLOOKUP(A82,'Season 3'!AF$4:CC$104,8,0),"0"),
IFERROR(VLOOKUP(A82,'Season 4'!AF$4:CC$104,8,0),"0"),IFERROR(VLOOKUP(A82,'Season 5'!AF$4:CC$104,8,0),"0"),
IFERROR(VLOOKUP(A82,'Season 6'!AF$4:CC$104,8,0),"0"),IFERROR(VLOOKUP(A82,'Season 7'!AF$4:CC$104,8,0),"0"),
IFERROR(VLOOKUP(A82,'Season 8'!AF$4:CC$104,8,0),"0"),IFERROR(VLOOKUP(A82,'Season 9'!AF$4:CC$104,8,0),"0"),
IFERROR(VLOOKUP(A82,'Season 10'!AF$4:CC$104,8,0),"0"),IFERROR(VLOOKUP(A82,'Season 11'!AF$4:CC$104,8,0),"0"),
IFERROR(VLOOKUP(A82,'Season 12'!AF$4:CC$104,8,0),"0"),IFERROR(VLOOKUP(A82,'Season 13'!AF$4:CC$104,8,0),"0"),
IFERROR(VLOOKUP(A82,'Season 14'!AF$4:CC$104,8,0),"0"),IFERROR(VLOOKUP(A82,'Season 15'!AF$4:CC$104,8,0),"0"),)</f>
        <v>0</v>
      </c>
      <c r="I82" s="1023">
        <f>SUM(IFERROR(VLOOKUP(A82,'Season 1'!AF$4:CC$104,9,0),"0"),
IFERROR(VLOOKUP(A82,'Season 2'!AF$4:CC$104,9,0),"0"),IFERROR(VLOOKUP(A82,'Season 3'!AF$4:CC$104,9,0),"0"),
IFERROR(VLOOKUP(A82,'Season 4'!AF$4:CC$104,9,0),"0"),IFERROR(VLOOKUP(A82,'Season 5'!AF$4:CC$104,9,0),"0"),
IFERROR(VLOOKUP(A82,'Season 6'!AF$4:CC$104,9,0),"0"),IFERROR(VLOOKUP(A82,'Season 7'!AF$4:CC$104,9,0),"0"),
IFERROR(VLOOKUP(A82,'Season 8'!AF$4:CC$104,9,0),"0"),IFERROR(VLOOKUP(A82,'Season 9'!AF$4:CC$104,9,0),"0"),
IFERROR(VLOOKUP(A82,'Season 10'!AF$4:CC$104,9,0),"0"),IFERROR(VLOOKUP(A82,'Season 11'!AF$4:CC$104,9,0),"0"),
IFERROR(VLOOKUP(A82,'Season 12'!AF$4:CC$104,9,0),"0"),IFERROR(VLOOKUP(A82,'Season 13'!AF$4:CC$104,9,0),"0"),
IFERROR(VLOOKUP(A82,'Season 14'!AF$4:CC$104,9,0),"0"),IFERROR(VLOOKUP(A82,'Season 15'!AF$4:CC$104,9,0),"0"),)</f>
        <v>0</v>
      </c>
      <c r="J82" s="26">
        <f>SUM(IFERROR(VLOOKUP(A82,BI$3:BN$152,3,0),"0"),IFERROR(VLOOKUP(A82,'Season 1'!AF$4:CC$104,10,0),"0"),
IFERROR(VLOOKUP(A82,'Season 2'!AF$4:CC$104,10,0),"0"),IFERROR(VLOOKUP(A82,'Season 3'!AF$4:CC$104,10,0),"0"),
IFERROR(VLOOKUP(A82,'Season 4'!AF$4:CC$104,10,0),"0"),IFERROR(VLOOKUP(A82,'Season 5'!AF$4:CC$104,10,0),"0"),
IFERROR(VLOOKUP(A82,'Season 6'!AF$4:CC$104,10,0),"0"),IFERROR(VLOOKUP(A82,'Season 7'!AF$4:CC$104,10,0),"0"),
IFERROR(VLOOKUP(A82,'Season 8'!AF$4:CC$104,10,0),"0"),IFERROR(VLOOKUP(A82,'Season 9'!AF$4:CC$104,10,0),"0"),
IFERROR(VLOOKUP(A82,'Season 10'!AF$4:CC$104,10,0),"0"),IFERROR(VLOOKUP(A82,'Season 11'!AF$4:CC$104,10,0),"0"),
IFERROR(VLOOKUP(A82,'Season 12'!AF$4:CC$104,10,0),"0"),IFERROR(VLOOKUP(A82,'Season 13'!AF$4:CC$104,10,0),"0"),
IFERROR(VLOOKUP(A82,'Season 14'!AF$4:CC$104,10,0),"0"),IFERROR(VLOOKUP(A82,'Season 15'!AF$4:CC$104,10,0),"0"),)</f>
        <v>0</v>
      </c>
      <c r="K82" s="699">
        <f>SUM(IFERROR(VLOOKUP(A82,BI$3:BN$152,4,0),"0"),IFERROR(VLOOKUP(A82,'Season 1'!AF$4:CC$104,11,0),"0"),
IFERROR(VLOOKUP(A82,'Season 2'!AF$4:CC$104,11,0),"0"),IFERROR(VLOOKUP(A82,'Season 3'!AF$4:CC$104,11,0),"0"),
IFERROR(VLOOKUP(A82,'Season 4'!AF$4:CC$104,11,0),"0"),IFERROR(VLOOKUP(A82,'Season 5'!AF$4:CC$104,11,0),"0"),
IFERROR(VLOOKUP(A82,'Season 6'!AF$4:CC$104,11,0),"0"),IFERROR(VLOOKUP(A82,'Season 7'!AF$4:CC$104,11,0),"0"),
IFERROR(VLOOKUP(A82,'Season 8'!AF$4:CC$104,11,0),"0"),IFERROR(VLOOKUP(A82,'Season 9'!AF$4:CC$104,11,0),"0"),
IFERROR(VLOOKUP(A82,'Season 10'!AF$4:CC$104,11,0),"0"),IFERROR(VLOOKUP(A82,'Season 11'!AF$4:CC$104,11,0),"0"),
IFERROR(VLOOKUP(A82,'Season 12'!AF$4:CC$104,11,0),"0"),IFERROR(VLOOKUP(A82,'Season 13'!AF$4:CC$104,11,0),"0"),
IFERROR(VLOOKUP(A82,'Season 14'!AF$4:CC$104,11,0),"0"),IFERROR(VLOOKUP(A82,'Season 15'!AF$4:CC$104,11,0),"0"),)</f>
        <v>0</v>
      </c>
      <c r="L82" s="700">
        <f>SUM(IFERROR(VLOOKUP($A82,'Season 1'!AF$4:CC$104,12,0),"0"),
IFERROR(VLOOKUP($A82,'Season 2'!AF$4:CC$104,12,0),"0"),IFERROR(VLOOKUP($A82,'Season 3'!AF$4:CC$104,12,0),"0"),
IFERROR(VLOOKUP($A82,'Season 4'!AF$4:CC$104,12,0),"0"),IFERROR(VLOOKUP($A82,'Season 5'!AF$4:CC$104,12,0),"0"),
IFERROR(VLOOKUP($A82,'Season 6'!AF$4:CC$104,12,0),"0"),IFERROR(VLOOKUP($A82,'Season 7'!AF$4:CC$104,12,0),"0"),
IFERROR(VLOOKUP($A82,'Season 8'!AF$4:CC$104,12,0),"0"),IFERROR(VLOOKUP($A82,'Season 9'!AF$4:CC$104,12,0),"0"),
IFERROR(VLOOKUP($A82,'Season 10'!AF$4:CC$104,12,0),"0"),IFERROR(VLOOKUP($A82,'Season 11'!AF$4:CC$104,12,0),"0"),
IFERROR(VLOOKUP($A82,'Season 12'!AF$4:CC$104,12,0),"0"),IFERROR(VLOOKUP($A82,'Season 13'!AF$4:CC$104,12,0),"0"),
IFERROR(VLOOKUP($A82,'Season 14'!AF$4:CC$104,12,0),"0"),IFERROR(VLOOKUP($A82,'Season 15'!AF$4:CC$104,12,0),"0"),)</f>
        <v>0</v>
      </c>
      <c r="M82" s="692">
        <f>SUM(IFERROR(VLOOKUP($A82,'Season 1'!AF$4:CC$104,13,0),"0"),
IFERROR(VLOOKUP($A82,'Season 2'!AF$4:CC$104,13,0),"0"),IFERROR(VLOOKUP($A82,'Season 3'!AF$4:CC$104,13,0),"0"),
IFERROR(VLOOKUP($A82,'Season 4'!AF$4:CC$104,13,0),"0"),IFERROR(VLOOKUP($A82,'Season 5'!AF$4:CC$104,13,0),"0"),
IFERROR(VLOOKUP($A82,'Season 6'!AF$4:CC$104,13,0),"0"),IFERROR(VLOOKUP($A82,'Season 7'!AF$4:CC$104,13,0),"0"),
IFERROR(VLOOKUP($A82,'Season 8'!AF$4:CC$104,13,0),"0"),IFERROR(VLOOKUP($A82,'Season 9'!AF$4:CC$104,13,0),"0"),
IFERROR(VLOOKUP($A82,'Season 10'!AF$4:CC$104,13,0),"0"),IFERROR(VLOOKUP($A82,'Season 11'!AF$4:CC$104,13,0),"0"),
IFERROR(VLOOKUP($A82,'Season 12'!AF$4:CC$104,13,0),"0"),IFERROR(VLOOKUP($A82,'Season 13'!AF$4:CC$104,13,0),"0"),
IFERROR(VLOOKUP($A82,'Season 14'!AF$4:CC$104,13,0),"0"),IFERROR(VLOOKUP($A82,'Season 15'!AF$4:CC$104,13,0),"0"),)</f>
        <v>0</v>
      </c>
      <c r="N82" s="1023">
        <f>SUM(IFERROR(VLOOKUP($A82,'Season 1'!AF$4:CC$104,14,0),"0"),
IFERROR(VLOOKUP($A82,'Season 2'!AF$4:CC$104,14,0),"0"),IFERROR(VLOOKUP($A82,'Season 3'!AF$4:CC$104,14,0),"0"),
IFERROR(VLOOKUP($A82,'Season 4'!AF$4:CC$104,14,0),"0"),IFERROR(VLOOKUP($A82,'Season 5'!AF$4:CC$104,14,0),"0"),
IFERROR(VLOOKUP($A82,'Season 6'!AF$4:CC$104,14,0),"0"),IFERROR(VLOOKUP($A82,'Season 7'!AF$4:CC$104,14,0),"0"),
IFERROR(VLOOKUP($A82,'Season 8'!AF$4:CC$104,14,0),"0"),IFERROR(VLOOKUP($A82,'Season 9'!AF$4:CC$104,14,0),"0"),
IFERROR(VLOOKUP($A82,'Season 10'!AF$4:CC$104,14,0),"0"),IFERROR(VLOOKUP($A82,'Season 11'!AF$4:CC$104,14,0),"0"),
IFERROR(VLOOKUP($A82,'Season 12'!AF$4:CC$104,14,0),"0"),IFERROR(VLOOKUP($A82,'Season 13'!AF$4:CC$104,14,0),"0"),
IFERROR(VLOOKUP($A82,'Season 14'!AF$4:CC$104,14,0),"0"),IFERROR(VLOOKUP($A82,'Season 15'!AF$4:CC$104,14,0),"0"),)</f>
        <v>0</v>
      </c>
      <c r="O82" s="26">
        <f>SUM(IFERROR(VLOOKUP($A82,'Season 1'!AF$4:CC$104,15,0),"0"),
IFERROR(VLOOKUP($A82,'Season 2'!AF$4:CC$104,15,0),"0"),IFERROR(VLOOKUP($A82,'Season 3'!AF$4:CC$104,15,0),"0"),
IFERROR(VLOOKUP($A82,'Season 4'!AF$4:CC$104,15,0),"0"),IFERROR(VLOOKUP($A82,'Season 5'!AF$4:CC$104,15,0),"0"),
IFERROR(VLOOKUP($A82,'Season 6'!AF$4:CC$104,15,0),"0"),IFERROR(VLOOKUP($A82,'Season 7'!AF$4:CC$104,15,0),"0"),
IFERROR(VLOOKUP($A82,'Season 8'!AF$4:CC$104,15,0),"0"),IFERROR(VLOOKUP($A82,'Season 9'!AF$4:CC$104,15,0),"0"),
IFERROR(VLOOKUP($A82,'Season 10'!AF$4:CC$104,15,0),"0"),IFERROR(VLOOKUP($A82,'Season 11'!AF$4:CC$104,15,0),"0"),
IFERROR(VLOOKUP($A82,'Season 12'!AF$4:CC$104,15,0),"0"),IFERROR(VLOOKUP($A82,'Season 13'!AF$4:CC$104,15,0),"0"),
IFERROR(VLOOKUP($A82,'Season 14'!AF$4:CC$104,15,0),"0"),IFERROR(VLOOKUP($A82,'Season 15'!AF$4:CC$104,15,0),"0"),)</f>
        <v>0</v>
      </c>
      <c r="P82" s="699">
        <f>SUM(IFERROR(VLOOKUP($A82,'Season 1'!AF$4:CC$104,16,0),"0"),
IFERROR(VLOOKUP($A82,'Season 2'!AF$4:CC$104,16,0),"0"),IFERROR(VLOOKUP($A82,'Season 3'!AF$4:CC$104,16,0),"0"),
IFERROR(VLOOKUP($A82,'Season 4'!AF$4:CC$104,16,0),"0"),IFERROR(VLOOKUP($A82,'Season 5'!AF$4:CC$104,16,0),"0"),
IFERROR(VLOOKUP($A82,'Season 6'!AF$4:CC$104,16,0),"0"),IFERROR(VLOOKUP($A82,'Season 7'!AF$4:CC$104,16,0),"0"),
IFERROR(VLOOKUP($A82,'Season 8'!AF$4:CC$104,16,0),"0"),IFERROR(VLOOKUP($A82,'Season 9'!AF$4:CC$104,16,0),"0"),
IFERROR(VLOOKUP($A82,'Season 10'!AF$4:CC$104,16,0),"0"),IFERROR(VLOOKUP($A82,'Season 11'!AF$4:CC$104,16,0),"0"),
IFERROR(VLOOKUP($A82,'Season 12'!AF$4:CC$104,16,0),"0"),IFERROR(VLOOKUP($A82,'Season 13'!AF$4:CC$104,16,0),"0"),
IFERROR(VLOOKUP($A82,'Season 14'!AF$4:CC$104,16,0),"0"),IFERROR(VLOOKUP($A82,'Season 15'!AF$4:CC$104,16,0),"0"),)</f>
        <v>0</v>
      </c>
      <c r="Q82" s="700">
        <f>SUM(IFERROR(VLOOKUP($A82,'Season 1'!AF$4:CC$104,17,0),"0"),
IFERROR(VLOOKUP($A82,'Season 2'!AF$4:CC$104,17,0),"0"),IFERROR(VLOOKUP($A82,'Season 3'!AF$4:CC$104,17,0),"0"),
IFERROR(VLOOKUP($A82,'Season 4'!AF$4:CC$104,17,0),"0"),IFERROR(VLOOKUP($A82,'Season 5'!AF$4:CC$104,17,0),"0"),
IFERROR(VLOOKUP($A82,'Season 6'!AF$4:CC$104,17,0),"0"),IFERROR(VLOOKUP($A82,'Season 7'!AF$4:CC$104,17,0),"0"),
IFERROR(VLOOKUP($A82,'Season 8'!AF$4:CC$104,17,0),"0"),IFERROR(VLOOKUP($A82,'Season 9'!AF$4:CC$104,17,0),"0"),
IFERROR(VLOOKUP($A82,'Season 10'!AF$4:CC$104,17,0),"0"),IFERROR(VLOOKUP($A82,'Season 11'!AF$4:CC$104,17,0),"0"),
IFERROR(VLOOKUP($A82,'Season 12'!AF$4:CC$104,17,0),"0"),IFERROR(VLOOKUP($A82,'Season 13'!AF$4:CC$104,17,0),"0"),
IFERROR(VLOOKUP($A82,'Season 14'!AF$4:CC$104,17,0),"0"),IFERROR(VLOOKUP($A82,'Season 15'!AF$4:CC$104,17,0),"0"),)</f>
        <v>0</v>
      </c>
      <c r="R82" s="692">
        <f>SUM(IFERROR(VLOOKUP($A82,'Season 1'!AF$4:CC$104,18,0),"0"),
IFERROR(VLOOKUP($A82,'Season 2'!AF$4:CC$104,18,0),"0"),IFERROR(VLOOKUP($A82,'Season 3'!AF$4:CC$104,18,0),"0"),
IFERROR(VLOOKUP($A82,'Season 4'!AF$4:CC$104,18,0),"0"),IFERROR(VLOOKUP($A82,'Season 5'!AF$4:CC$104,18,0),"0"),
IFERROR(VLOOKUP($A82,'Season 6'!AF$4:CC$104,18,0),"0"),IFERROR(VLOOKUP($A82,'Season 7'!AF$4:CC$104,18,0),"0"),
IFERROR(VLOOKUP($A82,'Season 8'!AF$4:CC$104,18,0),"0"),IFERROR(VLOOKUP($A82,'Season 9'!AF$4:CC$104,18,0),"0"),
IFERROR(VLOOKUP($A82,'Season 10'!AF$4:CC$104,18,0),"0"),IFERROR(VLOOKUP($A82,'Season 11'!AF$4:CC$104,18,0),"0"),
IFERROR(VLOOKUP($A82,'Season 12'!AF$4:CC$104,18,0),"0"),IFERROR(VLOOKUP($A82,'Season 13'!AF$4:CC$104,18,0),"0"),
IFERROR(VLOOKUP($A82,'Season 14'!AF$4:CC$104,18,0),"0"),IFERROR(VLOOKUP($A82,'Season 15'!AF$4:CC$104,18,0),"0"),)</f>
        <v>0</v>
      </c>
      <c r="S82" s="1023">
        <f>SUM(IFERROR(VLOOKUP($A82,'Season 1'!AF$4:CC$104,19,0),"0"),
IFERROR(VLOOKUP($A82,'Season 2'!AF$4:CC$104,19,0),"0"),IFERROR(VLOOKUP($A82,'Season 3'!AF$4:CC$104,19,0),"0"),
IFERROR(VLOOKUP($A82,'Season 4'!AF$4:CC$104,19,0),"0"),IFERROR(VLOOKUP($A82,'Season 5'!AF$4:CC$104,19,0),"0"),
IFERROR(VLOOKUP($A82,'Season 6'!AF$4:CC$104,19,0),"0"),IFERROR(VLOOKUP($A82,'Season 7'!AF$4:CC$104,19,0),"0"),
IFERROR(VLOOKUP($A82,'Season 8'!AF$4:CC$104,19,0),"0"),IFERROR(VLOOKUP($A82,'Season 9'!AF$4:CC$104,19,0),"0"),
IFERROR(VLOOKUP($A82,'Season 10'!AF$4:CC$104,19,0),"0"),IFERROR(VLOOKUP($A82,'Season 11'!AF$4:CC$104,19,0),"0"),
IFERROR(VLOOKUP($A82,'Season 12'!AF$4:CC$104,19,0),"0"),IFERROR(VLOOKUP($A82,'Season 13'!AF$4:CC$104,19,0),"0"),
IFERROR(VLOOKUP($A82,'Season 14'!AF$4:CC$104,19,0),"0"),IFERROR(VLOOKUP($A82,'Season 15'!AF$4:CC$104,19,0),"0"),)</f>
        <v>0</v>
      </c>
      <c r="T82" s="26">
        <f>SUM(IFERROR(VLOOKUP($A82,'Season 1'!AF$4:CC$104,20,0),"0"),
IFERROR(VLOOKUP($A82,'Season 2'!AF$4:CC$104,20,0),"0"),IFERROR(VLOOKUP($A82,'Season 3'!AF$4:CC$104,20,0),"0"),
IFERROR(VLOOKUP($A82,'Season 4'!AF$4:CC$104,20,0),"0"),IFERROR(VLOOKUP($A82,'Season 5'!AF$4:CC$104,20,0),"0"),
IFERROR(VLOOKUP($A82,'Season 6'!AF$4:CC$104,20,0),"0"),IFERROR(VLOOKUP($A82,'Season 7'!AF$4:CC$104,20,0),"0"),
IFERROR(VLOOKUP($A82,'Season 8'!AF$4:CC$104,20,0),"0"),IFERROR(VLOOKUP($A82,'Season 9'!AF$4:CC$104,20,0),"0"),
IFERROR(VLOOKUP($A82,'Season 10'!AF$4:CC$104,20,0),"0"),IFERROR(VLOOKUP($A82,'Season 11'!AF$4:CC$104,20,0),"0"),
IFERROR(VLOOKUP($A82,'Season 12'!AF$4:CC$104,20,0),"0"),IFERROR(VLOOKUP($A82,'Season 13'!AF$4:CC$104,20,0),"0"),
IFERROR(VLOOKUP($A82,'Season 14'!AF$4:CC$104,20,0),"0"),IFERROR(VLOOKUP($A82,'Season 15'!AF$4:CC$104,20,0),"0"),)</f>
        <v>0</v>
      </c>
      <c r="U82" s="699">
        <f>SUM(IFERROR(VLOOKUP($A82,'Season 1'!AF$4:CC$104,21,0),"0"),
IFERROR(VLOOKUP($A82,'Season 2'!AF$4:CC$104,21,0),"0"),IFERROR(VLOOKUP($A82,'Season 3'!AF$4:CC$104,21,0),"0"),
IFERROR(VLOOKUP($A82,'Season 4'!AF$4:CC$104,21,0),"0"),IFERROR(VLOOKUP($A82,'Season 5'!AF$4:CC$104,21,0),"0"),
IFERROR(VLOOKUP($A82,'Season 6'!AF$4:CC$104,21,0),"0"),IFERROR(VLOOKUP($A82,'Season 7'!AF$4:CC$104,21,0),"0"),
IFERROR(VLOOKUP($A82,'Season 8'!AF$4:CC$104,21,0),"0"),IFERROR(VLOOKUP($A82,'Season 9'!AF$4:CC$104,21,0),"0"),
IFERROR(VLOOKUP($A82,'Season 10'!AF$4:CC$104,21,0),"0"),IFERROR(VLOOKUP($A82,'Season 11'!AF$4:CC$104,21,0),"0"),
IFERROR(VLOOKUP($A82,'Season 12'!AF$4:CC$104,21,0),"0"),IFERROR(VLOOKUP($A82,'Season 13'!AF$4:CC$104,21,0),"0"),
IFERROR(VLOOKUP($A82,'Season 14'!AF$4:CC$104,21,0),"0"),IFERROR(VLOOKUP($A82,'Season 15'!AF$4:CC$104,21,0),"0"),)</f>
        <v>0</v>
      </c>
      <c r="V82" s="700">
        <f>SUM(IFERROR(VLOOKUP($A82,'Season 1'!AF$4:CC$104,22,0),"0"),
IFERROR(VLOOKUP($A82,'Season 2'!AF$4:CC$104,22,0),"0"),IFERROR(VLOOKUP($A82,'Season 3'!AF$4:CC$104,22,0),"0"),
IFERROR(VLOOKUP($A82,'Season 4'!AF$4:CC$104,22,0),"0"),IFERROR(VLOOKUP($A82,'Season 5'!AF$4:CC$104,22,0),"0"),
IFERROR(VLOOKUP($A82,'Season 6'!AF$4:CC$104,22,0),"0"),IFERROR(VLOOKUP($A82,'Season 7'!AF$4:CC$104,22,0),"0"),
IFERROR(VLOOKUP($A82,'Season 8'!AF$4:CC$104,22,0),"0"),IFERROR(VLOOKUP($A82,'Season 9'!AF$4:CC$104,22,0),"0"),
IFERROR(VLOOKUP($A82,'Season 10'!AF$4:CC$104,22,0),"0"),IFERROR(VLOOKUP($A82,'Season 11'!AF$4:CC$104,22,0),"0"),
IFERROR(VLOOKUP($A82,'Season 12'!AF$4:CC$104,22,0),"0"),IFERROR(VLOOKUP($A82,'Season 13'!AF$4:CC$104,22,0),"0"),
IFERROR(VLOOKUP($A82,'Season 14'!AF$4:CC$104,22,0),"0"),IFERROR(VLOOKUP($A82,'Season 15'!AF$4:CC$104,22,0),"0"),)</f>
        <v>0</v>
      </c>
      <c r="W82" s="692">
        <f>SUM(IFERROR(VLOOKUP($A82,'Season 1'!AF$4:CC$104,23,0),"0"),
IFERROR(VLOOKUP($A82,'Season 2'!AF$4:CC$104,23,0),"0"),IFERROR(VLOOKUP($A82,'Season 3'!AF$4:CC$104,23,0),"0"),
IFERROR(VLOOKUP($A82,'Season 4'!AF$4:CC$104,23,0),"0"),IFERROR(VLOOKUP($A82,'Season 5'!AF$4:CC$104,23,0),"0"),
IFERROR(VLOOKUP($A82,'Season 6'!AF$4:CC$104,23,0),"0"),IFERROR(VLOOKUP($A82,'Season 7'!AF$4:CC$104,23,0),"0"),
IFERROR(VLOOKUP($A82,'Season 8'!AF$4:CC$104,23,0),"0"),IFERROR(VLOOKUP($A82,'Season 9'!AF$4:CC$104,23,0),"0"),
IFERROR(VLOOKUP($A82,'Season 10'!AF$4:CC$104,23,0),"0"),IFERROR(VLOOKUP($A82,'Season 11'!AF$4:CC$104,23,0),"0"),
IFERROR(VLOOKUP($A82,'Season 12'!AF$4:CC$104,23,0),"0"),IFERROR(VLOOKUP($A82,'Season 13'!AF$4:CC$104,23,0),"0"),
IFERROR(VLOOKUP($A82,'Season 14'!AF$4:CC$104,23,0),"0"),IFERROR(VLOOKUP($A82,'Season 15'!AF$4:CC$104,23,0),"0"),)</f>
        <v>0</v>
      </c>
      <c r="X82" s="1023">
        <f>SUM(IFERROR(VLOOKUP($A82,'Season 1'!AF$4:CC$104,24,0),"0"),
IFERROR(VLOOKUP($A82,'Season 2'!AF$4:CC$104,24,0),"0"),IFERROR(VLOOKUP($A82,'Season 3'!AF$4:CC$104,24,0),"0"),
IFERROR(VLOOKUP($A82,'Season 4'!AF$4:CC$104,24,0),"0"),IFERROR(VLOOKUP($A82,'Season 5'!AF$4:CC$104,24,0),"0"),
IFERROR(VLOOKUP($A82,'Season 6'!AF$4:CC$104,24,0),"0"),IFERROR(VLOOKUP($A82,'Season 7'!AF$4:CC$104,24,0),"0"),
IFERROR(VLOOKUP($A82,'Season 8'!AF$4:CC$104,24,0),"0"),IFERROR(VLOOKUP($A82,'Season 9'!AF$4:CC$104,24,0),"0"),
IFERROR(VLOOKUP($A82,'Season 10'!AF$4:CC$104,24,0),"0"),IFERROR(VLOOKUP($A82,'Season 11'!AF$4:CC$104,24,0),"0"),
IFERROR(VLOOKUP($A82,'Season 12'!AF$4:CC$104,24,0),"0"),IFERROR(VLOOKUP($A82,'Season 13'!AF$4:CC$104,24,0),"0"),
IFERROR(VLOOKUP($A82,'Season 14'!AF$4:CC$104,24,0),"0"),IFERROR(VLOOKUP($A82,'Season 15'!AF$4:CC$104,24,0),"0"),)</f>
        <v>0</v>
      </c>
      <c r="Y82" s="26">
        <f>SUM(IFERROR(VLOOKUP($A82,'Season 1'!AF$4:CC$104,25,0),"0"),
IFERROR(VLOOKUP($A82,'Season 2'!AF$4:CC$104,25,0),"0"),IFERROR(VLOOKUP($A82,'Season 3'!AF$4:CC$104,25,0),"0"),
IFERROR(VLOOKUP($A82,'Season 4'!AF$4:CC$104,25,0),"0"),IFERROR(VLOOKUP($A82,'Season 5'!AF$4:CC$104,25,0),"0"),
IFERROR(VLOOKUP($A82,'Season 6'!AF$4:CC$104,25,0),"0"),IFERROR(VLOOKUP($A82,'Season 7'!AF$4:CC$104,25,0),"0"),
IFERROR(VLOOKUP($A82,'Season 8'!AF$4:CC$104,25,0),"0"),IFERROR(VLOOKUP($A82,'Season 9'!AF$4:CC$104,25,0),"0"),
IFERROR(VLOOKUP($A82,'Season 10'!AF$4:CC$104,25,0),"0"),IFERROR(VLOOKUP($A82,'Season 11'!AF$4:CC$104,25,0),"0"),
IFERROR(VLOOKUP($A82,'Season 12'!AF$4:CC$104,25,0),"0"),IFERROR(VLOOKUP($A82,'Season 13'!AF$4:CC$104,25,0),"0"),
IFERROR(VLOOKUP($A82,'Season 14'!AF$4:CC$104,25,0),"0"),IFERROR(VLOOKUP($A82,'Season 15'!AF$4:CC$104,25,0),"0"),)</f>
        <v>0</v>
      </c>
      <c r="Z82" s="699">
        <f>SUM(IFERROR(VLOOKUP($A82,'Season 1'!AF$4:CC$104,26,0),"0"),
IFERROR(VLOOKUP($A82,'Season 2'!AF$4:CC$104,26,0),"0"),IFERROR(VLOOKUP($A82,'Season 3'!AF$4:CC$104,26,0),"0"),
IFERROR(VLOOKUP($A82,'Season 4'!AF$4:CC$104,26,0),"0"),IFERROR(VLOOKUP($A82,'Season 5'!AF$4:CC$104,26,0),"0"),
IFERROR(VLOOKUP($A82,'Season 6'!AF$4:CC$104,26,0),"0"),IFERROR(VLOOKUP($A82,'Season 7'!AF$4:CC$104,26,0),"0"),
IFERROR(VLOOKUP($A82,'Season 8'!AF$4:CC$104,26,0),"0"),IFERROR(VLOOKUP($A82,'Season 9'!AF$4:CC$104,26,0),"0"),
IFERROR(VLOOKUP($A82,'Season 10'!AF$4:CC$104,26,0),"0"),IFERROR(VLOOKUP($A82,'Season 11'!AF$4:CC$104,26,0),"0"),
IFERROR(VLOOKUP($A82,'Season 12'!AF$4:CC$104,26,0),"0"),IFERROR(VLOOKUP($A82,'Season 13'!AF$4:CC$104,26,0),"0"),
IFERROR(VLOOKUP($A82,'Season 14'!AF$4:CC$104,26,0),"0"),IFERROR(VLOOKUP($A82,'Season 15'!AF$4:CC$104,26,0),"0"),)</f>
        <v>0</v>
      </c>
      <c r="AA82" s="700">
        <f>SUM(IFERROR(VLOOKUP($A82,'Season 1'!AF$4:CC$104,27,0),"0"),
IFERROR(VLOOKUP($A82,'Season 2'!AF$4:CC$104,27,0),"0"),IFERROR(VLOOKUP($A82,'Season 3'!AF$4:CC$104,27,0),"0"),
IFERROR(VLOOKUP($A82,'Season 4'!AF$4:CC$104,27,0),"0"),IFERROR(VLOOKUP($A82,'Season 5'!AF$4:CC$104,27,0),"0"),
IFERROR(VLOOKUP($A82,'Season 6'!AF$4:CC$104,27,0),"0"),IFERROR(VLOOKUP($A82,'Season 7'!AF$4:CC$104,27,0),"0"),
IFERROR(VLOOKUP($A82,'Season 8'!AF$4:CC$104,27,0),"0"),IFERROR(VLOOKUP($A82,'Season 9'!AF$4:CC$104,27,0),"0"),
IFERROR(VLOOKUP($A82,'Season 10'!AF$4:CC$104,27,0),"0"),IFERROR(VLOOKUP($A82,'Season 11'!AF$4:CC$104,27,0),"0"),
IFERROR(VLOOKUP($A82,'Season 12'!AF$4:CC$104,27,0),"0"),IFERROR(VLOOKUP($A82,'Season 13'!AF$4:CC$104,27,0),"0"),
IFERROR(VLOOKUP($A82,'Season 14'!AF$4:CC$104,27,0),"0"),IFERROR(VLOOKUP($A82,'Season 15'!AF$4:CC$104,27,0),"0"),)</f>
        <v>0</v>
      </c>
      <c r="AB82" s="692">
        <f>SUM(IFERROR(VLOOKUP($A82,'Season 1'!AF$4:CC$104,28,0),"0"),
IFERROR(VLOOKUP($A82,'Season 2'!AF$4:CC$104,28,0),"0"),IFERROR(VLOOKUP($A82,'Season 3'!AF$4:CC$104,28,0),"0"),
IFERROR(VLOOKUP($A82,'Season 4'!AF$4:CC$104,28,0),"0"),IFERROR(VLOOKUP($A82,'Season 5'!AF$4:CC$104,28,0),"0"),
IFERROR(VLOOKUP($A82,'Season 6'!AF$4:CC$104,28,0),"0"),IFERROR(VLOOKUP($A82,'Season 7'!AF$4:CC$104,28,0),"0"),
IFERROR(VLOOKUP($A82,'Season 8'!AF$4:CC$104,28,0),"0"),IFERROR(VLOOKUP($A82,'Season 9'!AF$4:CC$104,28,0),"0"),
IFERROR(VLOOKUP($A82,'Season 10'!AF$4:CC$104,28,0),"0"),IFERROR(VLOOKUP($A82,'Season 11'!AF$4:CC$104,28,0),"0"),
IFERROR(VLOOKUP($A82,'Season 12'!AF$4:CC$104,28,0),"0"),IFERROR(VLOOKUP($A82,'Season 13'!AF$4:CC$104,28,0),"0"),
IFERROR(VLOOKUP($A82,'Season 14'!AF$4:CC$104,28,0),"0"),IFERROR(VLOOKUP($A82,'Season 15'!AF$4:CC$104,28,0),"0"),)</f>
        <v>0</v>
      </c>
      <c r="AC82" s="1023">
        <f>SUM(IFERROR(VLOOKUP($A82,'Season 1'!AF$4:CC$104,29,0),"0"),
IFERROR(VLOOKUP($A82,'Season 2'!AF$4:CC$104,29,0),"0"),IFERROR(VLOOKUP($A82,'Season 3'!AF$4:CC$104,29,0),"0"),
IFERROR(VLOOKUP($A82,'Season 4'!AF$4:CC$104,29,0),"0"),IFERROR(VLOOKUP($A82,'Season 5'!AF$4:CC$104,29,0),"0"),
IFERROR(VLOOKUP($A82,'Season 6'!AF$4:CC$104,29,0),"0"),IFERROR(VLOOKUP($A82,'Season 7'!AF$4:CC$104,29,0),"0"),
IFERROR(VLOOKUP($A82,'Season 8'!AF$4:CC$104,29,0),"0"),IFERROR(VLOOKUP($A82,'Season 9'!AF$4:CC$104,29,0),"0"),
IFERROR(VLOOKUP($A82,'Season 10'!AF$4:CC$104,29,0),"0"),IFERROR(VLOOKUP($A82,'Season 11'!AF$4:CC$104,29,0),"0"),
IFERROR(VLOOKUP($A82,'Season 12'!AF$4:CC$104,29,0),"0"),IFERROR(VLOOKUP($A82,'Season 13'!AF$4:CC$104,29,0),"0"),
IFERROR(VLOOKUP($A82,'Season 14'!AF$4:CC$104,29,0),"0"),IFERROR(VLOOKUP($A82,'Season 15'!AF$4:CC$104,29,0),"0"),)</f>
        <v>0</v>
      </c>
      <c r="AD82" s="26">
        <f>SUM(IFERROR(VLOOKUP($A82,'Season 1'!AF$4:CC$104,30,0),"0"),
IFERROR(VLOOKUP($A82,'Season 2'!AF$4:CC$104,30,0),"0"),IFERROR(VLOOKUP($A82,'Season 3'!AF$4:CC$104,30,0),"0"),
IFERROR(VLOOKUP($A82,'Season 4'!AF$4:CC$104,30,0),"0"),IFERROR(VLOOKUP($A82,'Season 5'!AF$4:CC$104,30,0),"0"),
IFERROR(VLOOKUP($A82,'Season 6'!AF$4:CC$104,30,0),"0"),IFERROR(VLOOKUP($A82,'Season 7'!AF$4:CC$104,30,0),"0"),
IFERROR(VLOOKUP($A82,'Season 8'!AF$4:CC$104,30,0),"0"),IFERROR(VLOOKUP($A82,'Season 9'!AF$4:CC$104,30,0),"0"),
IFERROR(VLOOKUP($A82,'Season 10'!AF$4:CC$104,30,0),"0"),IFERROR(VLOOKUP($A82,'Season 11'!AF$4:CC$104,30,0),"0"),
IFERROR(VLOOKUP($A82,'Season 12'!AF$4:CC$104,30,0),"0"),IFERROR(VLOOKUP($A82,'Season 13'!AF$4:CC$104,30,0),"0"),
IFERROR(VLOOKUP($A82,'Season 14'!AF$4:CC$104,30,0),"0"),IFERROR(VLOOKUP($A82,'Season 15'!AF$4:CC$104,30,0),"0"),)</f>
        <v>0</v>
      </c>
      <c r="AE82" s="699">
        <f>SUM(IFERROR(VLOOKUP($A82,'Season 1'!AF$4:CC$104,31,0),"0"),
IFERROR(VLOOKUP($A82,'Season 2'!AF$4:CC$104,31,0),"0"),IFERROR(VLOOKUP($A82,'Season 3'!AF$4:CC$104,31,0),"0"),
IFERROR(VLOOKUP($A82,'Season 4'!AF$4:CC$104,31,0),"0"),IFERROR(VLOOKUP($A82,'Season 5'!AF$4:CC$104,31,0),"0"),
IFERROR(VLOOKUP($A82,'Season 6'!AF$4:CC$104,31,0),"0"),IFERROR(VLOOKUP($A82,'Season 7'!AF$4:CC$104,31,0),"0"),
IFERROR(VLOOKUP($A82,'Season 8'!AF$4:CC$104,31,0),"0"),IFERROR(VLOOKUP($A82,'Season 9'!AF$4:CC$104,31,0),"0"),
IFERROR(VLOOKUP($A82,'Season 10'!AF$4:CC$104,31,0),"0"),IFERROR(VLOOKUP($A82,'Season 11'!AF$4:CC$104,31,0),"0"),
IFERROR(VLOOKUP($A82,'Season 12'!AF$4:CC$104,31,0),"0"),IFERROR(VLOOKUP($A82,'Season 13'!AF$4:CC$104,31,0),"0"),
IFERROR(VLOOKUP($A82,'Season 14'!AF$4:CC$104,31,0),"0"),IFERROR(VLOOKUP($A82,'Season 15'!AF$4:CC$104,31,0),"0"),)</f>
        <v>0</v>
      </c>
      <c r="AF82" s="700">
        <f>SUM(IFERROR(VLOOKUP($A82,'Season 3'!AF$4:CC$104,32,0),"0"),
IFERROR(VLOOKUP($A82,'Season 4'!AF$4:CC$104,32,0),"0"),IFERROR(VLOOKUP($A82,'Season 5'!AF$4:CC$104,32,0),"0"),
IFERROR(VLOOKUP($A82,'Season 6'!AF$4:CC$104,32,0),"0"),IFERROR(VLOOKUP($A82,'Season 7'!AF$4:CC$104,32,0),"0"),
IFERROR(VLOOKUP($A82,'Season 8'!AF$4:CC$104,32,0),"0"),IFERROR(VLOOKUP($A82,'Season 9'!AF$4:CC$104,32,0),"0"),
IFERROR(VLOOKUP($A82,'Season 10'!AF$4:CC$104,32,0),"0"),IFERROR(VLOOKUP($A82,'Season 11'!AF$4:CC$104,32,0),"0"),
IFERROR(VLOOKUP($A82,'Season 12'!AF$4:CC$104,32,0),"0"),IFERROR(VLOOKUP($A82,'Season 13'!AF$4:CC$104,32,0),"0"),
IFERROR(VLOOKUP($A82,'Season 14'!AF$4:CC$104,32,0),"0"),IFERROR(VLOOKUP($A82,'Season 15'!AF$4:CC$104,32,0),"0"),)</f>
        <v>0</v>
      </c>
      <c r="AG82" s="692">
        <f>SUM(IFERROR(VLOOKUP($A82,'Season 3'!AF$4:CC$104,33,0),"0"),
IFERROR(VLOOKUP($A82,'Season 4'!AF$4:CC$104,33,0),"0"),IFERROR(VLOOKUP($A82,'Season 5'!AF$4:CC$104,33,0),"0"),
IFERROR(VLOOKUP($A82,'Season 6'!AF$4:CC$104,33,0),"0"),IFERROR(VLOOKUP($A82,'Season 7'!AF$4:CC$104,33,0),"0"),
IFERROR(VLOOKUP($A82,'Season 8'!AF$4:CC$104,33,0),"0"),IFERROR(VLOOKUP($A82,'Season 9'!AF$4:CC$104,33,0),"0"),
IFERROR(VLOOKUP($A82,'Season 10'!AF$4:CC$104,33,0),"0"),IFERROR(VLOOKUP($A82,'Season 11'!AF$4:CC$104,33,0),"0"),
IFERROR(VLOOKUP($A82,'Season 12'!AF$4:CC$104,33,0),"0"),IFERROR(VLOOKUP($A82,'Season 13'!AF$4:CC$104,33,0),"0"),
IFERROR(VLOOKUP($A82,'Season 14'!AF$4:CC$104,33,0),"0"),IFERROR(VLOOKUP($A82,'Season 15'!AF$4:CC$104,33,0),"0"),)</f>
        <v>0</v>
      </c>
      <c r="AH82" s="1023">
        <f>SUM(IFERROR(VLOOKUP($A82,'Season 3'!AF$4:CC$104,34,0),"0"),
IFERROR(VLOOKUP($A82,'Season 4'!AF$4:CC$104,34,0),"0"),IFERROR(VLOOKUP($A82,'Season 5'!AF$4:CC$104,34,0),"0"),
IFERROR(VLOOKUP($A82,'Season 6'!AF$4:CC$104,34,0),"0"),IFERROR(VLOOKUP($A82,'Season 7'!AF$4:CC$104,34,0),"0"),
IFERROR(VLOOKUP($A82,'Season 8'!AF$4:CC$104,34,0),"0"),IFERROR(VLOOKUP($A82,'Season 9'!AF$4:CC$104,34,0),"0"),
IFERROR(VLOOKUP($A82,'Season 10'!AF$4:CC$104,34,0),"0"),IFERROR(VLOOKUP($A82,'Season 11'!AF$4:CC$104,34,0),"0"),
IFERROR(VLOOKUP($A82,'Season 12'!AF$4:CC$104,34,0),"0"),IFERROR(VLOOKUP($A82,'Season 13'!AF$4:CC$104,34,0),"0"),
IFERROR(VLOOKUP($A82,'Season 14'!AF$4:CC$104,34,0),"0"),IFERROR(VLOOKUP($A82,'Season 15'!AF$4:CC$104,34,0),"0"),)</f>
        <v>0</v>
      </c>
      <c r="AI82" s="26">
        <f>SUM(IFERROR(VLOOKUP($A82,'Season 3'!AF$4:CC$104,35,0),"0"),
IFERROR(VLOOKUP($A82,'Season 4'!AF$4:CC$104,35,0),"0"),IFERROR(VLOOKUP($A82,'Season 5'!AF$4:CC$104,35,0),"0"),
IFERROR(VLOOKUP($A82,'Season 6'!AF$4:CC$104,35,0),"0"),IFERROR(VLOOKUP($A82,'Season 7'!AF$4:CC$104,35,0),"0"),
IFERROR(VLOOKUP($A82,'Season 8'!AF$4:CC$104,35,0),"0"),IFERROR(VLOOKUP($A82,'Season 9'!AF$4:CC$104,35,0),"0"),
IFERROR(VLOOKUP($A82,'Season 10'!AF$4:CC$104,35,0),"0"),IFERROR(VLOOKUP($A82,'Season 11'!AF$4:CC$104,35,0),"0"),
IFERROR(VLOOKUP($A82,'Season 12'!AF$4:CC$104,35,0),"0"),IFERROR(VLOOKUP($A82,'Season 13'!AF$4:CC$104,35,0),"0"),
IFERROR(VLOOKUP($A82,'Season 14'!AF$4:CC$104,35,0),"0"),IFERROR(VLOOKUP($A82,'Season 15'!AF$4:CC$104,35,0),"0"),)</f>
        <v>0</v>
      </c>
      <c r="AJ82" s="699">
        <f>SUM(IFERROR(VLOOKUP($A82,'Season 3'!AF$4:CC$104,36,0),"0"),
IFERROR(VLOOKUP($A82,'Season 4'!AF$4:CC$104,36,0),"0"),IFERROR(VLOOKUP($A82,'Season 5'!AF$4:CC$104,36,0),"0"),
IFERROR(VLOOKUP($A82,'Season 6'!AF$4:CC$104,36,0),"0"),IFERROR(VLOOKUP($A82,'Season 7'!AF$4:CC$104,36,0),"0"),
IFERROR(VLOOKUP($A82,'Season 8'!AF$4:CC$104,36,0),"0"),IFERROR(VLOOKUP($A82,'Season 9'!AF$4:CC$104,36,0),"0"),
IFERROR(VLOOKUP($A82,'Season 10'!AF$4:CC$104,36,0),"0"),IFERROR(VLOOKUP($A82,'Season 11'!AF$4:CC$104,36,0),"0"),
IFERROR(VLOOKUP($A82,'Season 12'!AF$4:CC$104,36,0),"0"),IFERROR(VLOOKUP($A82,'Season 13'!AF$4:CC$104,36,0),"0"),
IFERROR(VLOOKUP($A82,'Season 14'!AF$4:CC$104,36,0),"0"),IFERROR(VLOOKUP($A82,'Season 15'!AF$4:CC$104,36,0),"0"),)</f>
        <v>0</v>
      </c>
      <c r="AK82" s="700">
        <f>SUM(IFERROR(VLOOKUP($A82,'Season 2'!AF$4:CC$104,32,0),"0"),IFERROR(VLOOKUP($A82,'Season 3'!AF$4:CC$104,37,0),"0"),
IFERROR(VLOOKUP($A82,'Season 4'!AF$4:CC$104,37,0),"0"),IFERROR(VLOOKUP($A82,'Season 5'!AF$4:CC$104,37,0),"0"),
IFERROR(VLOOKUP($A82,'Season 6'!AF$4:CC$104,37,0),"0"),IFERROR(VLOOKUP($A82,'Season 7'!AF$4:CC$104,37,0),"0"),
IFERROR(VLOOKUP($A82,'Season 8'!AF$4:CC$104,37,0),"0"),IFERROR(VLOOKUP($A82,'Season 9'!AF$4:CC$104,37,0),"0"),
IFERROR(VLOOKUP($A82,'Season 10'!AF$4:CC$104,37,0),"0"),IFERROR(VLOOKUP($A82,'Season 11'!AF$4:CC$104,37,0),"0"),
IFERROR(VLOOKUP($A82,'Season 12'!AF$4:CC$104,37,0),"0"),IFERROR(VLOOKUP($A82,'Season 13'!AF$4:CC$104,37,0),"0"),
IFERROR(VLOOKUP($A82,'Season 14'!AF$4:CC$104,37,0),"0"),IFERROR(VLOOKUP($A82,'Season 15'!AF$4:CC$104,37,0),"0"),)</f>
        <v>0</v>
      </c>
      <c r="AL82" s="692">
        <f>SUM(IFERROR(VLOOKUP($A82,'Season 2'!AF$4:CC$104,33,0),"0"),IFERROR(VLOOKUP($A82,'Season 3'!AF$4:CC$104,38,0),"0"),
IFERROR(VLOOKUP($A82,'Season 4'!AF$4:CC$104,38,0),"0"),IFERROR(VLOOKUP($A82,'Season 5'!AF$4:CC$104,38,0),"0"),
IFERROR(VLOOKUP($A82,'Season 6'!AF$4:CC$104,38,0),"0"),IFERROR(VLOOKUP($A82,'Season 7'!AF$4:CC$104,38,0),"0"),
IFERROR(VLOOKUP($A82,'Season 8'!AF$4:CC$104,38,0),"0"),IFERROR(VLOOKUP($A82,'Season 9'!AF$4:CC$104,38,0),"0"),
IFERROR(VLOOKUP($A82,'Season 10'!AF$4:CC$104,38,0),"0"),IFERROR(VLOOKUP($A82,'Season 11'!AF$4:CC$104,38,0),"0"),
IFERROR(VLOOKUP($A82,'Season 12'!AF$4:CC$104,38,0),"0"),IFERROR(VLOOKUP($A82,'Season 13'!AF$4:CC$104,38,0),"0"),
IFERROR(VLOOKUP($A82,'Season 14'!AF$4:CC$104,38,0),"0"),IFERROR(VLOOKUP($A82,'Season 15'!AF$4:CC$104,38,0),"0"),)</f>
        <v>0</v>
      </c>
      <c r="AM82" s="1023">
        <f>SUM(IFERROR(VLOOKUP($A82,'Season 2'!AF$4:CC$104,34,0),"0"),IFERROR(VLOOKUP($A82,'Season 3'!AF$4:CC$104,39,0),"0"),
IFERROR(VLOOKUP($A82,'Season 4'!AF$4:CC$104,39,0),"0"),IFERROR(VLOOKUP($A82,'Season 5'!AF$4:CC$104,39,0),"0"),
IFERROR(VLOOKUP($A82,'Season 6'!AF$4:CC$104,39,0),"0"),IFERROR(VLOOKUP($A82,'Season 7'!AF$4:CC$104,39,0),"0"),
IFERROR(VLOOKUP($A82,'Season 8'!AF$4:CC$104,39,0),"0"),IFERROR(VLOOKUP($A82,'Season 9'!AF$4:CC$104,39,0),"0"),
IFERROR(VLOOKUP($A82,'Season 10'!AF$4:CC$104,39,0),"0"),IFERROR(VLOOKUP($A82,'Season 11'!AF$4:CC$104,39,0),"0"),
IFERROR(VLOOKUP($A82,'Season 12'!AF$4:CC$104,39,0),"0"),IFERROR(VLOOKUP($A82,'Season 13'!AF$4:CC$104,39,0),"0"),
IFERROR(VLOOKUP($A82,'Season 14'!AF$4:CC$104,39,0),"0"),IFERROR(VLOOKUP($A82,'Season 15'!AF$4:CC$104,39,0),"0"),)</f>
        <v>0</v>
      </c>
      <c r="AN82" s="26">
        <f>SUM(IFERROR(VLOOKUP($A82,'Season 2'!AF$4:CC$104,35,0),"0"),IFERROR(VLOOKUP($A82,'Season 3'!AF$4:CC$104,40,0),"0"),
IFERROR(VLOOKUP($A82,'Season 4'!AF$4:CC$104,40,0),"0"),IFERROR(VLOOKUP($A82,'Season 5'!AF$4:CC$104,40,0),"0"),
IFERROR(VLOOKUP($A82,'Season 6'!AF$4:CC$104,40,0),"0"),IFERROR(VLOOKUP($A82,'Season 7'!AF$4:CC$104,40,0),"0"),
IFERROR(VLOOKUP($A82,'Season 8'!AF$4:CC$104,40,0),"0"),IFERROR(VLOOKUP($A82,'Season 9'!AF$4:CC$104,40,0),"0"),
IFERROR(VLOOKUP($A82,'Season 10'!AF$4:CC$104,40,0),"0"),IFERROR(VLOOKUP($A82,'Season 11'!AF$4:CC$104,40,0),"0"),
IFERROR(VLOOKUP($A82,'Season 12'!AF$4:CC$104,40,0),"0"),IFERROR(VLOOKUP($A82,'Season 13'!AF$4:CC$104,40,0),"0"),
IFERROR(VLOOKUP($A82,'Season 14'!AF$4:CC$104,40,0),"0"),IFERROR(VLOOKUP($A82,'Season 15'!AF$4:CC$104,40,0),"0"),)</f>
        <v>0</v>
      </c>
      <c r="AO82" s="699">
        <f>SUM(IFERROR(VLOOKUP($A82,'Season 2'!AF$4:CC$104,36,0),"0"),IFERROR(VLOOKUP($A82,'Season 3'!AF$4:CC$104,41,0),"0"),
IFERROR(VLOOKUP($A82,'Season 4'!AF$4:CC$104,41,0),"0"),IFERROR(VLOOKUP($A82,'Season 5'!AF$4:CC$104,41,0),"0"),
IFERROR(VLOOKUP($A82,'Season 6'!AF$4:CC$104,41,0),"0"),IFERROR(VLOOKUP($A82,'Season 7'!AF$4:CC$104,41,0),"0"),
IFERROR(VLOOKUP($A82,'Season 8'!AF$4:CC$104,41,0),"0"),IFERROR(VLOOKUP($A82,'Season 9'!AF$4:CC$104,41,0),"0"),
IFERROR(VLOOKUP($A82,'Season 10'!AF$4:CC$104,41,0),"0"),IFERROR(VLOOKUP($A82,'Season 11'!AF$4:CC$104,41,0),"0"),
IFERROR(VLOOKUP($A82,'Season 12'!AF$4:CC$104,41,0),"0"),IFERROR(VLOOKUP($A82,'Season 13'!AF$4:CC$104,41,0),"0"),
IFERROR(VLOOKUP($A82,'Season 14'!AF$4:CC$104,41,0),"0"),IFERROR(VLOOKUP($A82,'Season 15'!AF$4:CC$104,41,0),"0"),)</f>
        <v>0</v>
      </c>
      <c r="AP82" s="700">
        <f>SUM(IFERROR(VLOOKUP($A82,'Season 2'!AF$4:CC$104,37,0),"0"),IFERROR(VLOOKUP($A82,'Season 3'!AF$4:CC$104,42,0),"0"),
IFERROR(VLOOKUP($A82,'Season 4'!AF$4:CC$104,42,0),"0"),IFERROR(VLOOKUP($A82,'Season 5'!AF$4:CC$104,42,0),"0"),
IFERROR(VLOOKUP($A82,'Season 6'!AF$4:CC$104,42,0),"0"),IFERROR(VLOOKUP($A82,'Season 7'!AF$4:CC$104,42,0),"0"),
IFERROR(VLOOKUP($A82,'Season 8'!AF$4:CC$104,42,0),"0"),IFERROR(VLOOKUP($A82,'Season 9'!AF$4:CC$104,42,0),"0"),
IFERROR(VLOOKUP($A82,'Season 10'!AF$4:CC$104,42,0),"0"),IFERROR(VLOOKUP($A82,'Season 11'!AF$4:CC$104,42,0),"0"),
IFERROR(VLOOKUP($A82,'Season 12'!AF$4:CC$104,42,0),"0"),IFERROR(VLOOKUP($A82,'Season 13'!AF$4:CC$104,42,0),"0"),
IFERROR(VLOOKUP($A82,'Season 14'!AF$4:CC$104,42,0),"0"),IFERROR(VLOOKUP($A82,'Season 15'!AF$4:CC$104,42,0),"0"),)</f>
        <v>0</v>
      </c>
      <c r="AQ82" s="692">
        <f>SUM(IFERROR(VLOOKUP($A82,'Season 2'!AF$4:CC$104,38,0),"0"),IFERROR(VLOOKUP($A82,'Season 3'!AF$4:CC$104,43,0),"0"),
IFERROR(VLOOKUP($A82,'Season 4'!AF$4:CC$104,43,0),"0"),IFERROR(VLOOKUP($A82,'Season 5'!AF$4:CC$104,43,0),"0"),
IFERROR(VLOOKUP($A82,'Season 6'!AF$4:CC$104,43,0),"0"),IFERROR(VLOOKUP($A82,'Season 7'!AF$4:CC$104,43,0),"0"),
IFERROR(VLOOKUP($A82,'Season 8'!AF$4:CC$104,43,0),"0"),IFERROR(VLOOKUP($A82,'Season 9'!AF$4:CC$104,43,0),"0"),
IFERROR(VLOOKUP($A82,'Season 10'!AF$4:CC$104,43,0),"0"),IFERROR(VLOOKUP($A82,'Season 11'!AF$4:CC$104,43,0),"0"),
IFERROR(VLOOKUP($A82,'Season 12'!AF$4:CC$104,43,0),"0"),IFERROR(VLOOKUP($A82,'Season 13'!AF$4:CC$104,43,0),"0"),
IFERROR(VLOOKUP($A82,'Season 14'!AF$4:CC$104,43,0),"0"),IFERROR(VLOOKUP($A82,'Season 15'!AF$4:CC$104,43,0),"0"),)</f>
        <v>0</v>
      </c>
      <c r="AR82" s="1023">
        <f>SUM(IFERROR(VLOOKUP($A82,'Season 2'!AF$4:CC$104,39,0),"0"),IFERROR(VLOOKUP($A82,'Season 3'!AF$4:CC$104,44,0),"0"),
IFERROR(VLOOKUP($A82,'Season 4'!AF$4:CC$104,44,0),"0"),IFERROR(VLOOKUP($A82,'Season 5'!AF$4:CC$104,44,0),"0"),
IFERROR(VLOOKUP($A82,'Season 6'!AF$4:CC$104,44,0),"0"),IFERROR(VLOOKUP($A82,'Season 7'!AF$4:CC$104,44,0),"0"),
IFERROR(VLOOKUP($A82,'Season 8'!AF$4:CC$104,44,0),"0"),IFERROR(VLOOKUP($A82,'Season 9'!AF$4:CC$104,44,0),"0"),
IFERROR(VLOOKUP($A82,'Season 10'!AF$4:CC$104,44,0),"0"),IFERROR(VLOOKUP($A82,'Season 11'!AF$4:CC$104,44,0),"0"),
IFERROR(VLOOKUP($A82,'Season 12'!AF$4:CC$104,44,0),"0"),IFERROR(VLOOKUP($A82,'Season 13'!AF$4:CC$104,44,0),"0"),
IFERROR(VLOOKUP($A82,'Season 14'!AF$4:CC$104,44,0),"0"),IFERROR(VLOOKUP($A82,'Season 15'!AF$4:CC$104,44,0),"0"),)</f>
        <v>0</v>
      </c>
      <c r="AS82" s="26">
        <f>SUM(IFERROR(VLOOKUP($A82,'Season 2'!AF$4:CC$104,40,0),"0"),IFERROR(VLOOKUP($A82,'Season 3'!AF$4:CC$104,45,0),"0"),
IFERROR(VLOOKUP($A82,'Season 4'!AF$4:CC$104,45,0),"0"),IFERROR(VLOOKUP($A82,'Season 5'!AF$4:CC$104,45,0),"0"),
IFERROR(VLOOKUP($A82,'Season 6'!AF$4:CC$104,45,0),"0"),IFERROR(VLOOKUP($A82,'Season 7'!AF$4:CC$104,45,0),"0"),
IFERROR(VLOOKUP($A82,'Season 8'!AF$4:CC$104,45,0),"0"),IFERROR(VLOOKUP($A82,'Season 9'!AF$4:CC$104,45,0),"0"),
IFERROR(VLOOKUP($A82,'Season 10'!AF$4:CC$104,45,0),"0"),IFERROR(VLOOKUP($A82,'Season 11'!AF$4:CC$104,45,0),"0"),
IFERROR(VLOOKUP($A82,'Season 12'!AF$4:CC$104,45,0),"0"),IFERROR(VLOOKUP($A82,'Season 13'!AF$4:CC$104,45,0),"0"),
IFERROR(VLOOKUP($A82,'Season 14'!AF$4:CC$104,45,0),"0"),IFERROR(VLOOKUP($A82,'Season 15'!AF$4:CC$104,45,0),"0"),)</f>
        <v>0</v>
      </c>
      <c r="AT82" s="699">
        <f>SUM(IFERROR(VLOOKUP($A82,'Season 2'!AF$4:CC$104,41,0),"0"),IFERROR(VLOOKUP($A82,'Season 3'!AF$4:CC$104,46,0),"0"),
IFERROR(VLOOKUP($A82,'Season 4'!AF$4:CC$104,46,0),"0"),IFERROR(VLOOKUP($A82,'Season 5'!AF$4:CC$104,46,0),"0"),
IFERROR(VLOOKUP($A82,'Season 6'!AF$4:CC$104,46,0),"0"),IFERROR(VLOOKUP($A82,'Season 7'!AF$4:CC$104,46,0),"0"),
IFERROR(VLOOKUP($A82,'Season 8'!AF$4:CC$104,46,0),"0"),IFERROR(VLOOKUP($A82,'Season 9'!AF$4:CC$104,46,0),"0"),
IFERROR(VLOOKUP($A82,'Season 10'!AF$4:CC$104,46,0),"0"),IFERROR(VLOOKUP($A82,'Season 11'!AF$4:CC$104,46,0),"0"),
IFERROR(VLOOKUP($A82,'Season 12'!AF$4:CC$104,46,0),"0"),IFERROR(VLOOKUP($A82,'Season 13'!AF$4:CC$104,46,0),"0"),
IFERROR(VLOOKUP($A82,'Season 14'!AF$4:CC$104,46,0),"0"),IFERROR(VLOOKUP($A82,'Season 15'!AF$4:CC$104,46,0),"0"),)</f>
        <v>0</v>
      </c>
      <c r="AU82" s="700">
        <f>SUM(IFERROR(VLOOKUP($A82,'Season 3'!AF$4:CH$104,47,0),"0"),
IFERROR(VLOOKUP($A82,'Season 4'!AF$4:CH$104,47,0),"0"),IFERROR(VLOOKUP($A82,'Season 5'!AF$4:CH$104,47,0),"0"),
IFERROR(VLOOKUP($A82,'Season 6'!AF$4:CH$104,47,0),"0"),IFERROR(VLOOKUP($A82,'Season 7'!AF$4:CH$104,47,0),"0"),
IFERROR(VLOOKUP($A82,'Season 8'!AF$4:CH$104,47,0),"0"),IFERROR(VLOOKUP($A82,'Season 9'!AF$4:CH$104,47,0),"0"),
IFERROR(VLOOKUP($A82,'Season 10'!AF$4:CH$104,47,0),"0"),IFERROR(VLOOKUP($A82,'Season 11'!AF$4:CH$104,47,0),"0"),
IFERROR(VLOOKUP($A82,'Season 12'!AF$4:CH$104,47,0),"0"),IFERROR(VLOOKUP($A82,'Season 13'!AF$4:CH$104,47,0),"0"),
IFERROR(VLOOKUP($A82,'Season 14'!AF$4:CH$104,47,0),"0"),IFERROR(VLOOKUP($A82,'Season 15'!AF$4:CH$104,47,0),"0"),)</f>
        <v>0</v>
      </c>
      <c r="AV82" s="692">
        <f>SUM(IFERROR(VLOOKUP($A82,'Season 3'!AF$4:CH$104,48,0),"0"),
IFERROR(VLOOKUP($A82,'Season 4'!AF$4:CH$104,48,0),"0"),IFERROR(VLOOKUP($A82,'Season 5'!AF$4:CH$104,48,0),"0"),
IFERROR(VLOOKUP($A82,'Season 6'!AF$4:CH$104,48,0),"0"),IFERROR(VLOOKUP($A82,'Season 7'!AF$4:CH$104,48,0),"0"),
IFERROR(VLOOKUP($A82,'Season 8'!AF$4:CH$104,48,0),"0"),IFERROR(VLOOKUP($A82,'Season 9'!AF$4:CH$104,48,0),"0"),
IFERROR(VLOOKUP($A82,'Season 10'!AF$4:CH$104,48,0),"0"),IFERROR(VLOOKUP($A82,'Season 11'!AF$4:CH$104,48,0),"0"),
IFERROR(VLOOKUP($A82,'Season 12'!AF$4:CH$104,48,0),"0"),IFERROR(VLOOKUP($A82,'Season 13'!AF$4:CH$104,48,0),"0"),
IFERROR(VLOOKUP($A82,'Season 14'!AF$4:CH$104,48,0),"0"),IFERROR(VLOOKUP($A82,'Season 15'!AF$4:CH$104,48,0),"0"),)</f>
        <v>0</v>
      </c>
      <c r="AW82" s="1023">
        <f>SUM(IFERROR(VLOOKUP($A82,'Season 3'!AF$4:CH$104,49,0),"0"),
IFERROR(VLOOKUP($A82,'Season 4'!AF$4:CH$104,49,0),"0"),IFERROR(VLOOKUP($A82,'Season 5'!AF$4:CH$104,49,0),"0"),
IFERROR(VLOOKUP($A82,'Season 6'!AF$4:CH$104,49,0),"0"),IFERROR(VLOOKUP($A82,'Season 7'!AF$4:CH$104,49,0),"0"),
IFERROR(VLOOKUP($A82,'Season 8'!AF$4:CH$104,49,0),"0"),IFERROR(VLOOKUP($A82,'Season 9'!AF$4:CH$104,49,0),"0"),
IFERROR(VLOOKUP($A82,'Season 10'!AF$4:CH$104,49,0),"0"),IFERROR(VLOOKUP($A82,'Season 11'!AF$4:CH$104,49,0),"0"),
IFERROR(VLOOKUP($A82,'Season 12'!AF$4:CH$104,49,0),"0"),IFERROR(VLOOKUP($A82,'Season 13'!AF$4:CH$104,49,0),"0"),
IFERROR(VLOOKUP($A82,'Season 14'!AF$4:CH$104,49,0),"0"),IFERROR(VLOOKUP($A82,'Season 15'!AF$4:CH$104,49,0),"0"),)</f>
        <v>0</v>
      </c>
      <c r="AX82" s="26">
        <f>SUM(IFERROR(VLOOKUP($A82,'Season 3'!AF$4:CH$104,50,0),"0"),
IFERROR(VLOOKUP($A82,'Season 4'!AF$4:CH$104,50,0),"0"),IFERROR(VLOOKUP($A82,'Season 5'!AF$4:CH$104,50,0),"0"),
IFERROR(VLOOKUP($A82,'Season 6'!AF$4:CH$104,50,0),"0"),IFERROR(VLOOKUP($A82,'Season 7'!AF$4:CH$104,50,0),"0"),
IFERROR(VLOOKUP($A82,'Season 8'!AF$4:CH$104,50,0),"0"),IFERROR(VLOOKUP($A82,'Season 9'!AF$4:CH$104,50,0),"0"),
IFERROR(VLOOKUP($A82,'Season 10'!AF$4:CH$104,50,0),"0"),IFERROR(VLOOKUP($A82,'Season 11'!AF$4:CH$104,50,0),"0"),
IFERROR(VLOOKUP($A82,'Season 12'!AF$4:CH$104,50,0),"0"),IFERROR(VLOOKUP($A82,'Season 13'!AF$4:CH$104,50,0),"0"),
IFERROR(VLOOKUP($A82,'Season 14'!AF$4:CH$104,50,0),"0"),IFERROR(VLOOKUP($A82,'Season 15'!AF$4:CH$104,50,0),"0"),)</f>
        <v>0</v>
      </c>
      <c r="AY82" s="699">
        <f>SUM(IFERROR(VLOOKUP($A82,'Season 3'!AF$4:CH$104,51,0),"0"),
IFERROR(VLOOKUP($A82,'Season 4'!AF$4:CH$104,51,0),"0"),IFERROR(VLOOKUP($A82,'Season 5'!AF$4:CH$104,51,0),"0"),
IFERROR(VLOOKUP($A82,'Season 6'!AF$4:CH$104,51,0),"0"),IFERROR(VLOOKUP($A82,'Season 7'!AF$4:CH$104,51,0),"0"),
IFERROR(VLOOKUP($A82,'Season 8'!AF$4:CH$104,51,0),"0"),IFERROR(VLOOKUP($A82,'Season 9'!AF$4:CH$104,51,0),"0"),
IFERROR(VLOOKUP($A82,'Season 10'!AF$4:CH$104,51,0),"0"),IFERROR(VLOOKUP($A82,'Season 11'!AF$4:CH$104,51,0),"0"),
IFERROR(VLOOKUP($A82,'Season 12'!AF$4:CH$104,51,0),"0"),IFERROR(VLOOKUP($A82,'Season 13'!AF$4:CH$104,51,0),"0"),
IFERROR(VLOOKUP($A82,'Season 14'!AF$4:CH$104,51,0),"0"),IFERROR(VLOOKUP($A82,'Season 15'!AF$4:CH$104,51,0),"0"),)</f>
        <v>0</v>
      </c>
      <c r="AZ82" s="700">
        <f>SUM(IFERROR(VLOOKUP($A82,'Season 1'!AF$4:CC$104,32,0),"0"),IFERROR(VLOOKUP($A82,'Season 2'!AF$4:CC$104,37,0),"0"),)</f>
        <v>0</v>
      </c>
      <c r="BA82" s="692">
        <f>SUM(IFERROR(VLOOKUP($A82,'Season 1'!AF$4:CC$104,33,0),"0"),IFERROR(VLOOKUP($A82,'Season 2'!AF$4:CC$104,38,0),"0"),)</f>
        <v>0</v>
      </c>
      <c r="BB82" s="1023">
        <f>SUM(IFERROR(VLOOKUP($A82,'Season 1'!AF$4:CC$104,34,0),"0"),IFERROR(VLOOKUP($A82,'Season 2'!AF$4:CC$104,39,0),"0"),)</f>
        <v>0</v>
      </c>
      <c r="BC82" s="26">
        <f>SUM(IFERROR(VLOOKUP($A82,'Season 1'!AF$4:CC$104,35,0),"0"),IFERROR(VLOOKUP($A82,'Season 2'!AF$4:CC$104,40,0),"0"),)</f>
        <v>0</v>
      </c>
      <c r="BD82" s="699">
        <f>SUM(IFERROR(VLOOKUP($A82,'Season 1'!AF$4:CC$104,36,0),"0"),IFERROR(VLOOKUP($A82,'Season 2'!AF$4:CC$104,41,0),"0"),)</f>
        <v>0</v>
      </c>
      <c r="BE82" s="1111">
        <f>SUM(IFERROR(VLOOKUP($A82,'Season 1'!AF$4:CC$104,37,0),"0"),
IFERROR(VLOOKUP($A82,'Season 2'!AF$4:CC$104,47,0),"0"),IFERROR(VLOOKUP($A82,'Season 3'!AF$4:CH$104,52,0),"0"),
IFERROR(VLOOKUP($A82,'Season 4'!AF$4:CH$104,52,0),"0"),IFERROR(VLOOKUP($A82,'Season 5'!AF$4:CH$104,52,0),"0"),
IFERROR(VLOOKUP($A82,'Season 6'!AF$4:CH$104,52,0),"0"),IFERROR(VLOOKUP($A82,'Season 7'!AF$4:CH$104,52,0),"0"),
IFERROR(VLOOKUP($A82,'Season 8'!AF$4:CH$104,52,0),"0"),IFERROR(VLOOKUP($A82,'Season 9'!AF$4:CH$104,52,0),"0"),
IFERROR(VLOOKUP($A82,'Season 10'!AF$4:CH$104,52,0),"0"),IFERROR(VLOOKUP($A82,'Season 11'!AF$4:CH$104,52,0),"0"),
IFERROR(VLOOKUP($A82,'Season 12'!AF$4:CH$104,52,0),"0"),IFERROR(VLOOKUP($A82,'Season 13'!AF$4:CH$104,52,0),"0"),
IFERROR(VLOOKUP($A82,'Season 14'!AF$4:CH$104,52,0),"0"),IFERROR(VLOOKUP($A82,'Season 15'!AF$4:CH$104,52,0),"0"),)</f>
        <v>0</v>
      </c>
      <c r="BF82" s="1112">
        <f>SUM(IFERROR(VLOOKUP($A82,'Season 1'!AF$4:CC$104,38,0),"0"),
IFERROR(VLOOKUP($A82,'Season 2'!AF$4:CC$104,48,0),"0"),IFERROR(VLOOKUP($A82,'Season 3'!AF$4:CH$104,53,0),"0"),
IFERROR(VLOOKUP($A82,'Season 4'!AF$4:CH$104,53,0),"0"),IFERROR(VLOOKUP($A82,'Season 5'!AF$4:CH$104,53,0),"0"),
IFERROR(VLOOKUP($A82,'Season 6'!AF$4:CH$104,53,0),"0"),IFERROR(VLOOKUP($A82,'Season 7'!AF$4:CH$104,53,0),"0"),
IFERROR(VLOOKUP($A82,'Season 8'!AF$4:CH$104,53,0),"0"),IFERROR(VLOOKUP($A82,'Season 9'!AF$4:CH$104,53,0),"0"),
IFERROR(VLOOKUP($A82,'Season 10'!AF$4:CH$104,53,0),"0"),IFERROR(VLOOKUP($A82,'Season 11'!AF$4:CH$104,53,0),"0"),
IFERROR(VLOOKUP($A82,'Season 12'!AF$4:CH$104,53,0),"0"),IFERROR(VLOOKUP($A82,'Season 13'!AF$4:CH$104,53,0),"0"),
IFERROR(VLOOKUP($A82,'Season 14'!AF$4:CH$104,53,0),"0"),IFERROR(VLOOKUP($A82,'Season 15'!AF$4:CH$104,53,0),"0"),)</f>
        <v>0</v>
      </c>
      <c r="BG82" s="1061" t="e">
        <f t="shared" si="4"/>
        <v>#DIV/0!</v>
      </c>
      <c r="BI82" s="1100"/>
      <c r="BJ82" s="1100"/>
      <c r="BK82" s="1100"/>
      <c r="BL82" s="1100"/>
      <c r="BM82" s="1100"/>
      <c r="BN82" s="1100"/>
      <c r="BO82" s="334"/>
      <c r="BP82" s="334"/>
      <c r="BQ82" s="334"/>
      <c r="BR82" s="334"/>
      <c r="BS82" s="15">
        <f>IFERROR(VLOOKUP($A82,'Season 1'!$AF$4:$CH$104,39,0),"0")</f>
        <v>0</v>
      </c>
      <c r="BT82" s="15">
        <f>IFERROR(VLOOKUP($A82,'Season 1'!$AF$4:$CH$104,40,0),"0")</f>
        <v>0</v>
      </c>
      <c r="BU82" s="15">
        <f>IFERROR(VLOOKUP($A82,'Season 2'!$AF$4:$CH$104,49,0),"0")</f>
        <v>0</v>
      </c>
      <c r="BV82" s="15">
        <f>IFERROR(VLOOKUP($A82,'Season 2'!$AF$4:$CH$104,50,0),"0")</f>
        <v>0</v>
      </c>
      <c r="BW82" s="15">
        <f>IFERROR(VLOOKUP($A82,'Season 3'!$AF$4:$CH$104,54,0),"0")</f>
        <v>0</v>
      </c>
      <c r="BX82" s="15">
        <f>IFERROR(VLOOKUP($A82,'Season 3'!$AF$4:$CH$104,55,0),"0")</f>
        <v>0</v>
      </c>
      <c r="BY82" s="15" t="str">
        <f>IFERROR(VLOOKUP($A82,'Season 4'!$AF$4:$CH$104,54,0),"0")</f>
        <v>0</v>
      </c>
      <c r="BZ82" s="15" t="str">
        <f>IFERROR(VLOOKUP($A82,'Season 4'!$AF$4:$CH$104,55,0),"0")</f>
        <v>0</v>
      </c>
      <c r="CA82" s="15" t="str">
        <f>IFERROR(VLOOKUP($A82,'Season 5'!$AF$4:$CH$104,54,0),"0")</f>
        <v>0</v>
      </c>
      <c r="CB82" s="15" t="str">
        <f>IFERROR(VLOOKUP($A82,'Season 5'!$AF$4:$CH$104,55,0),"0")</f>
        <v>0</v>
      </c>
      <c r="CC82" s="15" t="str">
        <f>IFERROR(VLOOKUP($A82,'Season 6'!$AF$4:$CH$104,54,0),"0")</f>
        <v>0</v>
      </c>
      <c r="CD82" s="15" t="str">
        <f>IFERROR(VLOOKUP($A82,'Season 6'!$AF$4:$CH$104,55,0),"0")</f>
        <v>0</v>
      </c>
      <c r="CE82" s="15" t="str">
        <f>IFERROR(VLOOKUP($A82,'Season 7'!$AF$4:$CH$104,54,0),"0")</f>
        <v>0</v>
      </c>
      <c r="CF82" s="15" t="str">
        <f>IFERROR(VLOOKUP($A82,'Season 7'!$AF$4:$CH$104,55,0),"0")</f>
        <v>0</v>
      </c>
      <c r="CG82" s="15" t="str">
        <f>IFERROR(VLOOKUP($A82,'Season 8'!$AF$4:$CH$104,54,0),"0")</f>
        <v>0</v>
      </c>
      <c r="CH82" s="15" t="str">
        <f>IFERROR(VLOOKUP($A82,'Season 8'!$AF$4:$CH$104,55,0),"0")</f>
        <v>0</v>
      </c>
      <c r="CI82" s="15" t="str">
        <f>IFERROR(VLOOKUP($A82,'Season 9'!$AF$4:$CH$104,54,0),"0")</f>
        <v>0</v>
      </c>
      <c r="CJ82" s="15" t="str">
        <f>IFERROR(VLOOKUP($A82,'Season 9'!$AF$4:$CH$104,55,0),"0")</f>
        <v>0</v>
      </c>
      <c r="CK82" s="15" t="str">
        <f>IFERROR(VLOOKUP($A82,'Season 10'!$AF$4:$CH$104,54,0),"0")</f>
        <v>0</v>
      </c>
      <c r="CL82" s="15" t="str">
        <f>IFERROR(VLOOKUP($A82,'Season 10'!$AF$4:$CH$104,55,0),"0")</f>
        <v>0</v>
      </c>
      <c r="CM82" s="15" t="str">
        <f>IFERROR(VLOOKUP($A82,'Season 11'!$AF$4:$CH$104,54,0),"0")</f>
        <v>0</v>
      </c>
      <c r="CN82" s="15" t="str">
        <f>IFERROR(VLOOKUP($A82,'Season 11'!$AF$4:$CH$104,55,0),"0")</f>
        <v>0</v>
      </c>
      <c r="CO82" s="15" t="str">
        <f>IFERROR(VLOOKUP($A82,'Season 12'!$AF$4:$CH$104,54,0),"0")</f>
        <v>0</v>
      </c>
      <c r="CP82" s="15" t="str">
        <f>IFERROR(VLOOKUP($A82,'Season 12'!$AF$4:$CH$104,55,0),"0")</f>
        <v>0</v>
      </c>
      <c r="CQ82" s="15" t="str">
        <f>IFERROR(VLOOKUP($A82,'Season 13'!$AF$4:$CH$104,54,0),"0")</f>
        <v>0</v>
      </c>
      <c r="CR82" s="15" t="str">
        <f>IFERROR(VLOOKUP($A82,'Season 13'!$AF$4:$CH$104,55,0),"0")</f>
        <v>0</v>
      </c>
      <c r="CS82" s="15" t="str">
        <f>IFERROR(VLOOKUP($A82,'Season 14'!$AF$4:$CH$104,54,0),"0")</f>
        <v>0</v>
      </c>
      <c r="CT82" s="15" t="str">
        <f>IFERROR(VLOOKUP($A82,'Season 14'!$AF$4:$CH$104,55,0),"0")</f>
        <v>0</v>
      </c>
      <c r="CU82" s="15" t="str">
        <f>IFERROR(VLOOKUP($A82,'Season 15'!$AF$4:$CH$104,54,0),"0")</f>
        <v>0</v>
      </c>
      <c r="CV82" s="15" t="str">
        <f>IFERROR(VLOOKUP($A82,'Season 15'!$AF$4:$CH$104,55,0),"0")</f>
        <v>0</v>
      </c>
    </row>
    <row r="83" spans="1:100" x14ac:dyDescent="0.25">
      <c r="A83" s="2" t="s">
        <v>140</v>
      </c>
      <c r="B83" s="1021">
        <f>IFERROR(VLOOKUP('Data Totals'!A83,'Season 1'!AF$4:CC$104,2,FALSE),IFERROR(VLOOKUP('Data Totals'!A83,'Season 2'!AF$4:CC$104,2,FALSE),IFERROR(VLOOKUP('Data Totals'!A83,'Season 3'!AF$4:CC$104,2,FALSE),IFERROR(VLOOKUP('Data Totals'!A83,'Season 4'!AF$4:CC$104,2,FALSE),IFERROR(VLOOKUP('Data Totals'!A83,'Season 5'!AF$4:CC$104,2,FALSE),IFERROR(VLOOKUP('Data Totals'!A83,'Season 6'!AF$4:CC$104,2,FALSE),IFERROR(VLOOKUP('Data Totals'!A83,'Season 7'!AF$4:CC$104,2,FALSE),IFERROR(VLOOKUP('Data Totals'!A83,'Season 8'!AF$4:CC$104,2,FALSE),IFERROR(VLOOKUP('Data Totals'!A83,'Season 9'!AF$4:CC$104,2,FALSE),IFERROR(VLOOKUP('Data Totals'!A83,'Season 10'!AF$4:CC$104,2,FALSE),IFERROR(VLOOKUP('Data Totals'!A83,'Season 11'!AF$4:CC$104,2,FALSE),IFERROR(VLOOKUP('Data Totals'!A83,'Season 12'!AF$4:CC$104,2,FALSE),IFERROR(VLOOKUP('Data Totals'!A83,'Season 13'!AF$4:CC$104,2,FALSE),IFERROR(VLOOKUP('Data Totals'!A83,'Season 14'!AF$4:CC$104,2,FALSE),IFERROR(VLOOKUP('Data Totals'!A83,'Season 15'!AF$4:CC$104,2,FALSE),"N/A")))))))))))))))</f>
        <v>0</v>
      </c>
      <c r="C83" s="1022">
        <f>IFERROR(VLOOKUP('Data Totals'!A83,'Season 1'!AF$4:CC$104,3,FALSE),IFERROR(VLOOKUP('Data Totals'!A83,'Season 2'!AF$4:CC$104,3,FALSE),IFERROR(VLOOKUP('Data Totals'!A83,'Season 3'!AF$4:CC$104,3,FALSE),IFERROR(VLOOKUP('Data Totals'!A83,'Season 4'!AF$4:CC$104,3,FALSE),IFERROR(VLOOKUP('Data Totals'!A83,'Season 5'!AF$4:CC$104,3,FALSE),IFERROR(VLOOKUP('Data Totals'!A83,'Season 6'!AF$4:CC$104,3,FALSE),IFERROR(VLOOKUP('Data Totals'!A83,'Season 7'!AF$4:CC$104,3,FALSE),IFERROR(VLOOKUP('Data Totals'!A83,'Season 8'!AF$4:CC$104,3,FALSE),IFERROR(VLOOKUP('Data Totals'!A83,'Season 9'!AF$4:CC$104,3,FALSE),IFERROR(VLOOKUP('Data Totals'!A83,'Season 10'!AF$4:CC$104,3,FALSE),IFERROR(VLOOKUP('Data Totals'!A83,'Season 11'!AF$4:CC$104,3,FALSE),IFERROR(VLOOKUP('Data Totals'!A83,'Season 12'!AF$4:CC$104,3,FALSE),IFERROR(VLOOKUP('Data Totals'!A83,'Season 13'!AF$4:CC$104,3,FALSE),IFERROR(VLOOKUP('Data Totals'!A83,'Season 14'!AF$4:CC$104,3,FALSE),IFERROR(VLOOKUP('Data Totals'!A83,'Season 15'!AF$4:CC$104,3,FALSE),"N/A")))))))))))))))</f>
        <v>0</v>
      </c>
      <c r="D83" s="1022">
        <f>IFERROR(VLOOKUP('Data Totals'!A83,'Season 1'!AF$4:CC$104,4,FALSE),IFERROR(VLOOKUP('Data Totals'!A83,'Season 2'!AF$4:CC$104,4,FALSE),IFERROR(VLOOKUP('Data Totals'!A83,'Season 3'!AF$4:CC$104,4,FALSE),IFERROR(VLOOKUP('Data Totals'!A83,'Season 4'!AF$4:CC$104,4,FALSE),IFERROR(VLOOKUP('Data Totals'!A83,'Season 5'!AF$4:CC$104,4,FALSE),IFERROR(VLOOKUP('Data Totals'!A83,'Season 6'!AF$4:CC$104,4,FALSE),IFERROR(VLOOKUP('Data Totals'!A83,'Season 7'!AF$4:CC$104,4,FALSE),IFERROR(VLOOKUP('Data Totals'!A83,'Season 8'!AF$4:CC$104,4,FALSE),IFERROR(VLOOKUP('Data Totals'!A83,'Season 9'!AF$4:CC$104,4,FALSE),IFERROR(VLOOKUP('Data Totals'!A83,'Season 10'!AF$4:CC$104,4,FALSE),IFERROR(VLOOKUP('Data Totals'!A83,'Season 11'!AF$4:CC$104,4,FALSE),IFERROR(VLOOKUP('Data Totals'!A83,'Season 12'!AF$4:CC$104,4,FALSE),IFERROR(VLOOKUP('Data Totals'!A83,'Season 13'!AF$4:CC$104,4,FALSE),IFERROR(VLOOKUP('Data Totals'!A83,'Season 14'!AF$4:CC$104,4,FALSE),IFERROR(VLOOKUP('Data Totals'!A83,'Season 15'!AF$4:CC$104,4,FALSE),"N/A")))))))))))))))</f>
        <v>0</v>
      </c>
      <c r="E83" s="1022">
        <f t="shared" si="2"/>
        <v>0</v>
      </c>
      <c r="F83" s="692">
        <f>SUM(IFERROR(VLOOKUP(A83,BI$3:BN$152,2,0),"0"),IFERROR(VLOOKUP(A83,'Season 1'!AF$4:CC$104,6,0),"0"),
IFERROR(VLOOKUP(A83,'Season 2'!AF$4:CC$104,6,0),"0"),IFERROR(VLOOKUP(A83,'Season 3'!AF$4:CC$104,6,0),"0"),
IFERROR(VLOOKUP(A83,'Season 4'!AF$4:CC$104,6,0),"0"),IFERROR(VLOOKUP(A83,'Season 5'!AF$4:CC$104,6,0),"0"),
IFERROR(VLOOKUP(A83,'Season 6'!AF$4:CC$104,6,0),"0"),IFERROR(VLOOKUP(A83,'Season 7'!AF$4:CC$104,6,0),"0"),
IFERROR(VLOOKUP(A83,'Season 8'!AF$4:CC$104,6,0),"0"),IFERROR(VLOOKUP(A83,'Season 9'!AF$4:CC$104,6,0),"0"),
IFERROR(VLOOKUP(A83,'Season 10'!AF$4:CC$104,6,0),"0"),IFERROR(VLOOKUP(A83,'Season 11'!AF$4:CC$104,6,0),"0"),
IFERROR(VLOOKUP(A83,'Season 12'!AF$4:CC$104,6,0),"0"),IFERROR(VLOOKUP(A83,'Season 13'!AF$4:CC$104,6,0),"0"),
IFERROR(VLOOKUP(A83,'Season 14'!AF$4:CC$104,6,0),"0"),IFERROR(VLOOKUP(A83,'Season 15'!AF$4:CC$104,6,0),"0"),)</f>
        <v>0</v>
      </c>
      <c r="G83" s="692">
        <f>SUM(IFERROR(VLOOKUP(A83,'Season 1'!AF$4:CC$104,7,0),"0"),
IFERROR(VLOOKUP(A83,'Season 2'!AF$4:CC$104,7,0),"0"),IFERROR(VLOOKUP(A83,'Season 3'!AF$4:CC$104,7,0),"0"),
IFERROR(VLOOKUP(A83,'Season 4'!AF$4:CC$104,7,0),"0"),IFERROR(VLOOKUP(A83,'Season 5'!AF$4:CC$104,7,0),"0"),
IFERROR(VLOOKUP(A83,'Season 6'!AF$4:CC$104,7,0),"0"),IFERROR(VLOOKUP(A83,'Season 7'!AF$4:CC$104,7,0),"0"),
IFERROR(VLOOKUP(A83,'Season 8'!AF$4:CC$104,7,0),"0"),IFERROR(VLOOKUP(A83,'Season 9'!AF$4:CC$104,7,0),"0"),
IFERROR(VLOOKUP(A83,'Season 10'!AF$4:CC$104,7,0),"0"),IFERROR(VLOOKUP(A83,'Season 11'!AF$4:CC$104,7,0),"0"),
IFERROR(VLOOKUP(A83,'Season 12'!AF$4:CC$104,7,0),"0"),IFERROR(VLOOKUP(A83,'Season 13'!AF$4:CC$104,7,0),"0"),
IFERROR(VLOOKUP(A83,'Season 14'!AF$4:CC$104,7,0),"0"),IFERROR(VLOOKUP(A83,'Season 15'!AF$4:CC$104,7,0),"0"),)</f>
        <v>0</v>
      </c>
      <c r="H83" s="556">
        <f>SUM(IFERROR(VLOOKUP(A83,'Season 1'!AF$4:CC$104,8,0),"0"),
IFERROR(VLOOKUP(A83,'Season 2'!AF$4:CC$104,8,0),"0"),IFERROR(VLOOKUP(A83,'Season 3'!AF$4:CC$104,8,0),"0"),
IFERROR(VLOOKUP(A83,'Season 4'!AF$4:CC$104,8,0),"0"),IFERROR(VLOOKUP(A83,'Season 5'!AF$4:CC$104,8,0),"0"),
IFERROR(VLOOKUP(A83,'Season 6'!AF$4:CC$104,8,0),"0"),IFERROR(VLOOKUP(A83,'Season 7'!AF$4:CC$104,8,0),"0"),
IFERROR(VLOOKUP(A83,'Season 8'!AF$4:CC$104,8,0),"0"),IFERROR(VLOOKUP(A83,'Season 9'!AF$4:CC$104,8,0),"0"),
IFERROR(VLOOKUP(A83,'Season 10'!AF$4:CC$104,8,0),"0"),IFERROR(VLOOKUP(A83,'Season 11'!AF$4:CC$104,8,0),"0"),
IFERROR(VLOOKUP(A83,'Season 12'!AF$4:CC$104,8,0),"0"),IFERROR(VLOOKUP(A83,'Season 13'!AF$4:CC$104,8,0),"0"),
IFERROR(VLOOKUP(A83,'Season 14'!AF$4:CC$104,8,0),"0"),IFERROR(VLOOKUP(A83,'Season 15'!AF$4:CC$104,8,0),"0"),)</f>
        <v>0</v>
      </c>
      <c r="I83" s="1023">
        <f>SUM(IFERROR(VLOOKUP(A83,'Season 1'!AF$4:CC$104,9,0),"0"),
IFERROR(VLOOKUP(A83,'Season 2'!AF$4:CC$104,9,0),"0"),IFERROR(VLOOKUP(A83,'Season 3'!AF$4:CC$104,9,0),"0"),
IFERROR(VLOOKUP(A83,'Season 4'!AF$4:CC$104,9,0),"0"),IFERROR(VLOOKUP(A83,'Season 5'!AF$4:CC$104,9,0),"0"),
IFERROR(VLOOKUP(A83,'Season 6'!AF$4:CC$104,9,0),"0"),IFERROR(VLOOKUP(A83,'Season 7'!AF$4:CC$104,9,0),"0"),
IFERROR(VLOOKUP(A83,'Season 8'!AF$4:CC$104,9,0),"0"),IFERROR(VLOOKUP(A83,'Season 9'!AF$4:CC$104,9,0),"0"),
IFERROR(VLOOKUP(A83,'Season 10'!AF$4:CC$104,9,0),"0"),IFERROR(VLOOKUP(A83,'Season 11'!AF$4:CC$104,9,0),"0"),
IFERROR(VLOOKUP(A83,'Season 12'!AF$4:CC$104,9,0),"0"),IFERROR(VLOOKUP(A83,'Season 13'!AF$4:CC$104,9,0),"0"),
IFERROR(VLOOKUP(A83,'Season 14'!AF$4:CC$104,9,0),"0"),IFERROR(VLOOKUP(A83,'Season 15'!AF$4:CC$104,9,0),"0"),)</f>
        <v>0</v>
      </c>
      <c r="J83" s="26">
        <f>SUM(IFERROR(VLOOKUP(A83,BI$3:BN$152,3,0),"0"),IFERROR(VLOOKUP(A83,'Season 1'!AF$4:CC$104,10,0),"0"),
IFERROR(VLOOKUP(A83,'Season 2'!AF$4:CC$104,10,0),"0"),IFERROR(VLOOKUP(A83,'Season 3'!AF$4:CC$104,10,0),"0"),
IFERROR(VLOOKUP(A83,'Season 4'!AF$4:CC$104,10,0),"0"),IFERROR(VLOOKUP(A83,'Season 5'!AF$4:CC$104,10,0),"0"),
IFERROR(VLOOKUP(A83,'Season 6'!AF$4:CC$104,10,0),"0"),IFERROR(VLOOKUP(A83,'Season 7'!AF$4:CC$104,10,0),"0"),
IFERROR(VLOOKUP(A83,'Season 8'!AF$4:CC$104,10,0),"0"),IFERROR(VLOOKUP(A83,'Season 9'!AF$4:CC$104,10,0),"0"),
IFERROR(VLOOKUP(A83,'Season 10'!AF$4:CC$104,10,0),"0"),IFERROR(VLOOKUP(A83,'Season 11'!AF$4:CC$104,10,0),"0"),
IFERROR(VLOOKUP(A83,'Season 12'!AF$4:CC$104,10,0),"0"),IFERROR(VLOOKUP(A83,'Season 13'!AF$4:CC$104,10,0),"0"),
IFERROR(VLOOKUP(A83,'Season 14'!AF$4:CC$104,10,0),"0"),IFERROR(VLOOKUP(A83,'Season 15'!AF$4:CC$104,10,0),"0"),)</f>
        <v>0</v>
      </c>
      <c r="K83" s="699">
        <f>SUM(IFERROR(VLOOKUP(A83,BI$3:BN$152,4,0),"0"),IFERROR(VLOOKUP(A83,'Season 1'!AF$4:CC$104,11,0),"0"),
IFERROR(VLOOKUP(A83,'Season 2'!AF$4:CC$104,11,0),"0"),IFERROR(VLOOKUP(A83,'Season 3'!AF$4:CC$104,11,0),"0"),
IFERROR(VLOOKUP(A83,'Season 4'!AF$4:CC$104,11,0),"0"),IFERROR(VLOOKUP(A83,'Season 5'!AF$4:CC$104,11,0),"0"),
IFERROR(VLOOKUP(A83,'Season 6'!AF$4:CC$104,11,0),"0"),IFERROR(VLOOKUP(A83,'Season 7'!AF$4:CC$104,11,0),"0"),
IFERROR(VLOOKUP(A83,'Season 8'!AF$4:CC$104,11,0),"0"),IFERROR(VLOOKUP(A83,'Season 9'!AF$4:CC$104,11,0),"0"),
IFERROR(VLOOKUP(A83,'Season 10'!AF$4:CC$104,11,0),"0"),IFERROR(VLOOKUP(A83,'Season 11'!AF$4:CC$104,11,0),"0"),
IFERROR(VLOOKUP(A83,'Season 12'!AF$4:CC$104,11,0),"0"),IFERROR(VLOOKUP(A83,'Season 13'!AF$4:CC$104,11,0),"0"),
IFERROR(VLOOKUP(A83,'Season 14'!AF$4:CC$104,11,0),"0"),IFERROR(VLOOKUP(A83,'Season 15'!AF$4:CC$104,11,0),"0"),)</f>
        <v>0</v>
      </c>
      <c r="L83" s="700">
        <f>SUM(IFERROR(VLOOKUP($A83,'Season 1'!AF$4:CC$104,12,0),"0"),
IFERROR(VLOOKUP($A83,'Season 2'!AF$4:CC$104,12,0),"0"),IFERROR(VLOOKUP($A83,'Season 3'!AF$4:CC$104,12,0),"0"),
IFERROR(VLOOKUP($A83,'Season 4'!AF$4:CC$104,12,0),"0"),IFERROR(VLOOKUP($A83,'Season 5'!AF$4:CC$104,12,0),"0"),
IFERROR(VLOOKUP($A83,'Season 6'!AF$4:CC$104,12,0),"0"),IFERROR(VLOOKUP($A83,'Season 7'!AF$4:CC$104,12,0),"0"),
IFERROR(VLOOKUP($A83,'Season 8'!AF$4:CC$104,12,0),"0"),IFERROR(VLOOKUP($A83,'Season 9'!AF$4:CC$104,12,0),"0"),
IFERROR(VLOOKUP($A83,'Season 10'!AF$4:CC$104,12,0),"0"),IFERROR(VLOOKUP($A83,'Season 11'!AF$4:CC$104,12,0),"0"),
IFERROR(VLOOKUP($A83,'Season 12'!AF$4:CC$104,12,0),"0"),IFERROR(VLOOKUP($A83,'Season 13'!AF$4:CC$104,12,0),"0"),
IFERROR(VLOOKUP($A83,'Season 14'!AF$4:CC$104,12,0),"0"),IFERROR(VLOOKUP($A83,'Season 15'!AF$4:CC$104,12,0),"0"),)</f>
        <v>0</v>
      </c>
      <c r="M83" s="692">
        <f>SUM(IFERROR(VLOOKUP($A83,'Season 1'!AF$4:CC$104,13,0),"0"),
IFERROR(VLOOKUP($A83,'Season 2'!AF$4:CC$104,13,0),"0"),IFERROR(VLOOKUP($A83,'Season 3'!AF$4:CC$104,13,0),"0"),
IFERROR(VLOOKUP($A83,'Season 4'!AF$4:CC$104,13,0),"0"),IFERROR(VLOOKUP($A83,'Season 5'!AF$4:CC$104,13,0),"0"),
IFERROR(VLOOKUP($A83,'Season 6'!AF$4:CC$104,13,0),"0"),IFERROR(VLOOKUP($A83,'Season 7'!AF$4:CC$104,13,0),"0"),
IFERROR(VLOOKUP($A83,'Season 8'!AF$4:CC$104,13,0),"0"),IFERROR(VLOOKUP($A83,'Season 9'!AF$4:CC$104,13,0),"0"),
IFERROR(VLOOKUP($A83,'Season 10'!AF$4:CC$104,13,0),"0"),IFERROR(VLOOKUP($A83,'Season 11'!AF$4:CC$104,13,0),"0"),
IFERROR(VLOOKUP($A83,'Season 12'!AF$4:CC$104,13,0),"0"),IFERROR(VLOOKUP($A83,'Season 13'!AF$4:CC$104,13,0),"0"),
IFERROR(VLOOKUP($A83,'Season 14'!AF$4:CC$104,13,0),"0"),IFERROR(VLOOKUP($A83,'Season 15'!AF$4:CC$104,13,0),"0"),)</f>
        <v>0</v>
      </c>
      <c r="N83" s="1023">
        <f>SUM(IFERROR(VLOOKUP($A83,'Season 1'!AF$4:CC$104,14,0),"0"),
IFERROR(VLOOKUP($A83,'Season 2'!AF$4:CC$104,14,0),"0"),IFERROR(VLOOKUP($A83,'Season 3'!AF$4:CC$104,14,0),"0"),
IFERROR(VLOOKUP($A83,'Season 4'!AF$4:CC$104,14,0),"0"),IFERROR(VLOOKUP($A83,'Season 5'!AF$4:CC$104,14,0),"0"),
IFERROR(VLOOKUP($A83,'Season 6'!AF$4:CC$104,14,0),"0"),IFERROR(VLOOKUP($A83,'Season 7'!AF$4:CC$104,14,0),"0"),
IFERROR(VLOOKUP($A83,'Season 8'!AF$4:CC$104,14,0),"0"),IFERROR(VLOOKUP($A83,'Season 9'!AF$4:CC$104,14,0),"0"),
IFERROR(VLOOKUP($A83,'Season 10'!AF$4:CC$104,14,0),"0"),IFERROR(VLOOKUP($A83,'Season 11'!AF$4:CC$104,14,0),"0"),
IFERROR(VLOOKUP($A83,'Season 12'!AF$4:CC$104,14,0),"0"),IFERROR(VLOOKUP($A83,'Season 13'!AF$4:CC$104,14,0),"0"),
IFERROR(VLOOKUP($A83,'Season 14'!AF$4:CC$104,14,0),"0"),IFERROR(VLOOKUP($A83,'Season 15'!AF$4:CC$104,14,0),"0"),)</f>
        <v>0</v>
      </c>
      <c r="O83" s="26">
        <f>SUM(IFERROR(VLOOKUP($A83,'Season 1'!AF$4:CC$104,15,0),"0"),
IFERROR(VLOOKUP($A83,'Season 2'!AF$4:CC$104,15,0),"0"),IFERROR(VLOOKUP($A83,'Season 3'!AF$4:CC$104,15,0),"0"),
IFERROR(VLOOKUP($A83,'Season 4'!AF$4:CC$104,15,0),"0"),IFERROR(VLOOKUP($A83,'Season 5'!AF$4:CC$104,15,0),"0"),
IFERROR(VLOOKUP($A83,'Season 6'!AF$4:CC$104,15,0),"0"),IFERROR(VLOOKUP($A83,'Season 7'!AF$4:CC$104,15,0),"0"),
IFERROR(VLOOKUP($A83,'Season 8'!AF$4:CC$104,15,0),"0"),IFERROR(VLOOKUP($A83,'Season 9'!AF$4:CC$104,15,0),"0"),
IFERROR(VLOOKUP($A83,'Season 10'!AF$4:CC$104,15,0),"0"),IFERROR(VLOOKUP($A83,'Season 11'!AF$4:CC$104,15,0),"0"),
IFERROR(VLOOKUP($A83,'Season 12'!AF$4:CC$104,15,0),"0"),IFERROR(VLOOKUP($A83,'Season 13'!AF$4:CC$104,15,0),"0"),
IFERROR(VLOOKUP($A83,'Season 14'!AF$4:CC$104,15,0),"0"),IFERROR(VLOOKUP($A83,'Season 15'!AF$4:CC$104,15,0),"0"),)</f>
        <v>0</v>
      </c>
      <c r="P83" s="699">
        <f>SUM(IFERROR(VLOOKUP($A83,'Season 1'!AF$4:CC$104,16,0),"0"),
IFERROR(VLOOKUP($A83,'Season 2'!AF$4:CC$104,16,0),"0"),IFERROR(VLOOKUP($A83,'Season 3'!AF$4:CC$104,16,0),"0"),
IFERROR(VLOOKUP($A83,'Season 4'!AF$4:CC$104,16,0),"0"),IFERROR(VLOOKUP($A83,'Season 5'!AF$4:CC$104,16,0),"0"),
IFERROR(VLOOKUP($A83,'Season 6'!AF$4:CC$104,16,0),"0"),IFERROR(VLOOKUP($A83,'Season 7'!AF$4:CC$104,16,0),"0"),
IFERROR(VLOOKUP($A83,'Season 8'!AF$4:CC$104,16,0),"0"),IFERROR(VLOOKUP($A83,'Season 9'!AF$4:CC$104,16,0),"0"),
IFERROR(VLOOKUP($A83,'Season 10'!AF$4:CC$104,16,0),"0"),IFERROR(VLOOKUP($A83,'Season 11'!AF$4:CC$104,16,0),"0"),
IFERROR(VLOOKUP($A83,'Season 12'!AF$4:CC$104,16,0),"0"),IFERROR(VLOOKUP($A83,'Season 13'!AF$4:CC$104,16,0),"0"),
IFERROR(VLOOKUP($A83,'Season 14'!AF$4:CC$104,16,0),"0"),IFERROR(VLOOKUP($A83,'Season 15'!AF$4:CC$104,16,0),"0"),)</f>
        <v>0</v>
      </c>
      <c r="Q83" s="700">
        <f>SUM(IFERROR(VLOOKUP($A83,'Season 1'!AF$4:CC$104,17,0),"0"),
IFERROR(VLOOKUP($A83,'Season 2'!AF$4:CC$104,17,0),"0"),IFERROR(VLOOKUP($A83,'Season 3'!AF$4:CC$104,17,0),"0"),
IFERROR(VLOOKUP($A83,'Season 4'!AF$4:CC$104,17,0),"0"),IFERROR(VLOOKUP($A83,'Season 5'!AF$4:CC$104,17,0),"0"),
IFERROR(VLOOKUP($A83,'Season 6'!AF$4:CC$104,17,0),"0"),IFERROR(VLOOKUP($A83,'Season 7'!AF$4:CC$104,17,0),"0"),
IFERROR(VLOOKUP($A83,'Season 8'!AF$4:CC$104,17,0),"0"),IFERROR(VLOOKUP($A83,'Season 9'!AF$4:CC$104,17,0),"0"),
IFERROR(VLOOKUP($A83,'Season 10'!AF$4:CC$104,17,0),"0"),IFERROR(VLOOKUP($A83,'Season 11'!AF$4:CC$104,17,0),"0"),
IFERROR(VLOOKUP($A83,'Season 12'!AF$4:CC$104,17,0),"0"),IFERROR(VLOOKUP($A83,'Season 13'!AF$4:CC$104,17,0),"0"),
IFERROR(VLOOKUP($A83,'Season 14'!AF$4:CC$104,17,0),"0"),IFERROR(VLOOKUP($A83,'Season 15'!AF$4:CC$104,17,0),"0"),)</f>
        <v>0</v>
      </c>
      <c r="R83" s="692">
        <f>SUM(IFERROR(VLOOKUP($A83,'Season 1'!AF$4:CC$104,18,0),"0"),
IFERROR(VLOOKUP($A83,'Season 2'!AF$4:CC$104,18,0),"0"),IFERROR(VLOOKUP($A83,'Season 3'!AF$4:CC$104,18,0),"0"),
IFERROR(VLOOKUP($A83,'Season 4'!AF$4:CC$104,18,0),"0"),IFERROR(VLOOKUP($A83,'Season 5'!AF$4:CC$104,18,0),"0"),
IFERROR(VLOOKUP($A83,'Season 6'!AF$4:CC$104,18,0),"0"),IFERROR(VLOOKUP($A83,'Season 7'!AF$4:CC$104,18,0),"0"),
IFERROR(VLOOKUP($A83,'Season 8'!AF$4:CC$104,18,0),"0"),IFERROR(VLOOKUP($A83,'Season 9'!AF$4:CC$104,18,0),"0"),
IFERROR(VLOOKUP($A83,'Season 10'!AF$4:CC$104,18,0),"0"),IFERROR(VLOOKUP($A83,'Season 11'!AF$4:CC$104,18,0),"0"),
IFERROR(VLOOKUP($A83,'Season 12'!AF$4:CC$104,18,0),"0"),IFERROR(VLOOKUP($A83,'Season 13'!AF$4:CC$104,18,0),"0"),
IFERROR(VLOOKUP($A83,'Season 14'!AF$4:CC$104,18,0),"0"),IFERROR(VLOOKUP($A83,'Season 15'!AF$4:CC$104,18,0),"0"),)</f>
        <v>0</v>
      </c>
      <c r="S83" s="1023">
        <f>SUM(IFERROR(VLOOKUP($A83,'Season 1'!AF$4:CC$104,19,0),"0"),
IFERROR(VLOOKUP($A83,'Season 2'!AF$4:CC$104,19,0),"0"),IFERROR(VLOOKUP($A83,'Season 3'!AF$4:CC$104,19,0),"0"),
IFERROR(VLOOKUP($A83,'Season 4'!AF$4:CC$104,19,0),"0"),IFERROR(VLOOKUP($A83,'Season 5'!AF$4:CC$104,19,0),"0"),
IFERROR(VLOOKUP($A83,'Season 6'!AF$4:CC$104,19,0),"0"),IFERROR(VLOOKUP($A83,'Season 7'!AF$4:CC$104,19,0),"0"),
IFERROR(VLOOKUP($A83,'Season 8'!AF$4:CC$104,19,0),"0"),IFERROR(VLOOKUP($A83,'Season 9'!AF$4:CC$104,19,0),"0"),
IFERROR(VLOOKUP($A83,'Season 10'!AF$4:CC$104,19,0),"0"),IFERROR(VLOOKUP($A83,'Season 11'!AF$4:CC$104,19,0),"0"),
IFERROR(VLOOKUP($A83,'Season 12'!AF$4:CC$104,19,0),"0"),IFERROR(VLOOKUP($A83,'Season 13'!AF$4:CC$104,19,0),"0"),
IFERROR(VLOOKUP($A83,'Season 14'!AF$4:CC$104,19,0),"0"),IFERROR(VLOOKUP($A83,'Season 15'!AF$4:CC$104,19,0),"0"),)</f>
        <v>0</v>
      </c>
      <c r="T83" s="26">
        <f>SUM(IFERROR(VLOOKUP($A83,'Season 1'!AF$4:CC$104,20,0),"0"),
IFERROR(VLOOKUP($A83,'Season 2'!AF$4:CC$104,20,0),"0"),IFERROR(VLOOKUP($A83,'Season 3'!AF$4:CC$104,20,0),"0"),
IFERROR(VLOOKUP($A83,'Season 4'!AF$4:CC$104,20,0),"0"),IFERROR(VLOOKUP($A83,'Season 5'!AF$4:CC$104,20,0),"0"),
IFERROR(VLOOKUP($A83,'Season 6'!AF$4:CC$104,20,0),"0"),IFERROR(VLOOKUP($A83,'Season 7'!AF$4:CC$104,20,0),"0"),
IFERROR(VLOOKUP($A83,'Season 8'!AF$4:CC$104,20,0),"0"),IFERROR(VLOOKUP($A83,'Season 9'!AF$4:CC$104,20,0),"0"),
IFERROR(VLOOKUP($A83,'Season 10'!AF$4:CC$104,20,0),"0"),IFERROR(VLOOKUP($A83,'Season 11'!AF$4:CC$104,20,0),"0"),
IFERROR(VLOOKUP($A83,'Season 12'!AF$4:CC$104,20,0),"0"),IFERROR(VLOOKUP($A83,'Season 13'!AF$4:CC$104,20,0),"0"),
IFERROR(VLOOKUP($A83,'Season 14'!AF$4:CC$104,20,0),"0"),IFERROR(VLOOKUP($A83,'Season 15'!AF$4:CC$104,20,0),"0"),)</f>
        <v>0</v>
      </c>
      <c r="U83" s="699">
        <f>SUM(IFERROR(VLOOKUP($A83,'Season 1'!AF$4:CC$104,21,0),"0"),
IFERROR(VLOOKUP($A83,'Season 2'!AF$4:CC$104,21,0),"0"),IFERROR(VLOOKUP($A83,'Season 3'!AF$4:CC$104,21,0),"0"),
IFERROR(VLOOKUP($A83,'Season 4'!AF$4:CC$104,21,0),"0"),IFERROR(VLOOKUP($A83,'Season 5'!AF$4:CC$104,21,0),"0"),
IFERROR(VLOOKUP($A83,'Season 6'!AF$4:CC$104,21,0),"0"),IFERROR(VLOOKUP($A83,'Season 7'!AF$4:CC$104,21,0),"0"),
IFERROR(VLOOKUP($A83,'Season 8'!AF$4:CC$104,21,0),"0"),IFERROR(VLOOKUP($A83,'Season 9'!AF$4:CC$104,21,0),"0"),
IFERROR(VLOOKUP($A83,'Season 10'!AF$4:CC$104,21,0),"0"),IFERROR(VLOOKUP($A83,'Season 11'!AF$4:CC$104,21,0),"0"),
IFERROR(VLOOKUP($A83,'Season 12'!AF$4:CC$104,21,0),"0"),IFERROR(VLOOKUP($A83,'Season 13'!AF$4:CC$104,21,0),"0"),
IFERROR(VLOOKUP($A83,'Season 14'!AF$4:CC$104,21,0),"0"),IFERROR(VLOOKUP($A83,'Season 15'!AF$4:CC$104,21,0),"0"),)</f>
        <v>0</v>
      </c>
      <c r="V83" s="700">
        <f>SUM(IFERROR(VLOOKUP($A83,'Season 1'!AF$4:CC$104,22,0),"0"),
IFERROR(VLOOKUP($A83,'Season 2'!AF$4:CC$104,22,0),"0"),IFERROR(VLOOKUP($A83,'Season 3'!AF$4:CC$104,22,0),"0"),
IFERROR(VLOOKUP($A83,'Season 4'!AF$4:CC$104,22,0),"0"),IFERROR(VLOOKUP($A83,'Season 5'!AF$4:CC$104,22,0),"0"),
IFERROR(VLOOKUP($A83,'Season 6'!AF$4:CC$104,22,0),"0"),IFERROR(VLOOKUP($A83,'Season 7'!AF$4:CC$104,22,0),"0"),
IFERROR(VLOOKUP($A83,'Season 8'!AF$4:CC$104,22,0),"0"),IFERROR(VLOOKUP($A83,'Season 9'!AF$4:CC$104,22,0),"0"),
IFERROR(VLOOKUP($A83,'Season 10'!AF$4:CC$104,22,0),"0"),IFERROR(VLOOKUP($A83,'Season 11'!AF$4:CC$104,22,0),"0"),
IFERROR(VLOOKUP($A83,'Season 12'!AF$4:CC$104,22,0),"0"),IFERROR(VLOOKUP($A83,'Season 13'!AF$4:CC$104,22,0),"0"),
IFERROR(VLOOKUP($A83,'Season 14'!AF$4:CC$104,22,0),"0"),IFERROR(VLOOKUP($A83,'Season 15'!AF$4:CC$104,22,0),"0"),)</f>
        <v>0</v>
      </c>
      <c r="W83" s="692">
        <f>SUM(IFERROR(VLOOKUP($A83,'Season 1'!AF$4:CC$104,23,0),"0"),
IFERROR(VLOOKUP($A83,'Season 2'!AF$4:CC$104,23,0),"0"),IFERROR(VLOOKUP($A83,'Season 3'!AF$4:CC$104,23,0),"0"),
IFERROR(VLOOKUP($A83,'Season 4'!AF$4:CC$104,23,0),"0"),IFERROR(VLOOKUP($A83,'Season 5'!AF$4:CC$104,23,0),"0"),
IFERROR(VLOOKUP($A83,'Season 6'!AF$4:CC$104,23,0),"0"),IFERROR(VLOOKUP($A83,'Season 7'!AF$4:CC$104,23,0),"0"),
IFERROR(VLOOKUP($A83,'Season 8'!AF$4:CC$104,23,0),"0"),IFERROR(VLOOKUP($A83,'Season 9'!AF$4:CC$104,23,0),"0"),
IFERROR(VLOOKUP($A83,'Season 10'!AF$4:CC$104,23,0),"0"),IFERROR(VLOOKUP($A83,'Season 11'!AF$4:CC$104,23,0),"0"),
IFERROR(VLOOKUP($A83,'Season 12'!AF$4:CC$104,23,0),"0"),IFERROR(VLOOKUP($A83,'Season 13'!AF$4:CC$104,23,0),"0"),
IFERROR(VLOOKUP($A83,'Season 14'!AF$4:CC$104,23,0),"0"),IFERROR(VLOOKUP($A83,'Season 15'!AF$4:CC$104,23,0),"0"),)</f>
        <v>0</v>
      </c>
      <c r="X83" s="1023">
        <f>SUM(IFERROR(VLOOKUP($A83,'Season 1'!AF$4:CC$104,24,0),"0"),
IFERROR(VLOOKUP($A83,'Season 2'!AF$4:CC$104,24,0),"0"),IFERROR(VLOOKUP($A83,'Season 3'!AF$4:CC$104,24,0),"0"),
IFERROR(VLOOKUP($A83,'Season 4'!AF$4:CC$104,24,0),"0"),IFERROR(VLOOKUP($A83,'Season 5'!AF$4:CC$104,24,0),"0"),
IFERROR(VLOOKUP($A83,'Season 6'!AF$4:CC$104,24,0),"0"),IFERROR(VLOOKUP($A83,'Season 7'!AF$4:CC$104,24,0),"0"),
IFERROR(VLOOKUP($A83,'Season 8'!AF$4:CC$104,24,0),"0"),IFERROR(VLOOKUP($A83,'Season 9'!AF$4:CC$104,24,0),"0"),
IFERROR(VLOOKUP($A83,'Season 10'!AF$4:CC$104,24,0),"0"),IFERROR(VLOOKUP($A83,'Season 11'!AF$4:CC$104,24,0),"0"),
IFERROR(VLOOKUP($A83,'Season 12'!AF$4:CC$104,24,0),"0"),IFERROR(VLOOKUP($A83,'Season 13'!AF$4:CC$104,24,0),"0"),
IFERROR(VLOOKUP($A83,'Season 14'!AF$4:CC$104,24,0),"0"),IFERROR(VLOOKUP($A83,'Season 15'!AF$4:CC$104,24,0),"0"),)</f>
        <v>0</v>
      </c>
      <c r="Y83" s="26">
        <f>SUM(IFERROR(VLOOKUP($A83,'Season 1'!AF$4:CC$104,25,0),"0"),
IFERROR(VLOOKUP($A83,'Season 2'!AF$4:CC$104,25,0),"0"),IFERROR(VLOOKUP($A83,'Season 3'!AF$4:CC$104,25,0),"0"),
IFERROR(VLOOKUP($A83,'Season 4'!AF$4:CC$104,25,0),"0"),IFERROR(VLOOKUP($A83,'Season 5'!AF$4:CC$104,25,0),"0"),
IFERROR(VLOOKUP($A83,'Season 6'!AF$4:CC$104,25,0),"0"),IFERROR(VLOOKUP($A83,'Season 7'!AF$4:CC$104,25,0),"0"),
IFERROR(VLOOKUP($A83,'Season 8'!AF$4:CC$104,25,0),"0"),IFERROR(VLOOKUP($A83,'Season 9'!AF$4:CC$104,25,0),"0"),
IFERROR(VLOOKUP($A83,'Season 10'!AF$4:CC$104,25,0),"0"),IFERROR(VLOOKUP($A83,'Season 11'!AF$4:CC$104,25,0),"0"),
IFERROR(VLOOKUP($A83,'Season 12'!AF$4:CC$104,25,0),"0"),IFERROR(VLOOKUP($A83,'Season 13'!AF$4:CC$104,25,0),"0"),
IFERROR(VLOOKUP($A83,'Season 14'!AF$4:CC$104,25,0),"0"),IFERROR(VLOOKUP($A83,'Season 15'!AF$4:CC$104,25,0),"0"),)</f>
        <v>0</v>
      </c>
      <c r="Z83" s="699">
        <f>SUM(IFERROR(VLOOKUP($A83,'Season 1'!AF$4:CC$104,26,0),"0"),
IFERROR(VLOOKUP($A83,'Season 2'!AF$4:CC$104,26,0),"0"),IFERROR(VLOOKUP($A83,'Season 3'!AF$4:CC$104,26,0),"0"),
IFERROR(VLOOKUP($A83,'Season 4'!AF$4:CC$104,26,0),"0"),IFERROR(VLOOKUP($A83,'Season 5'!AF$4:CC$104,26,0),"0"),
IFERROR(VLOOKUP($A83,'Season 6'!AF$4:CC$104,26,0),"0"),IFERROR(VLOOKUP($A83,'Season 7'!AF$4:CC$104,26,0),"0"),
IFERROR(VLOOKUP($A83,'Season 8'!AF$4:CC$104,26,0),"0"),IFERROR(VLOOKUP($A83,'Season 9'!AF$4:CC$104,26,0),"0"),
IFERROR(VLOOKUP($A83,'Season 10'!AF$4:CC$104,26,0),"0"),IFERROR(VLOOKUP($A83,'Season 11'!AF$4:CC$104,26,0),"0"),
IFERROR(VLOOKUP($A83,'Season 12'!AF$4:CC$104,26,0),"0"),IFERROR(VLOOKUP($A83,'Season 13'!AF$4:CC$104,26,0),"0"),
IFERROR(VLOOKUP($A83,'Season 14'!AF$4:CC$104,26,0),"0"),IFERROR(VLOOKUP($A83,'Season 15'!AF$4:CC$104,26,0),"0"),)</f>
        <v>0</v>
      </c>
      <c r="AA83" s="700">
        <f>SUM(IFERROR(VLOOKUP($A83,'Season 1'!AF$4:CC$104,27,0),"0"),
IFERROR(VLOOKUP($A83,'Season 2'!AF$4:CC$104,27,0),"0"),IFERROR(VLOOKUP($A83,'Season 3'!AF$4:CC$104,27,0),"0"),
IFERROR(VLOOKUP($A83,'Season 4'!AF$4:CC$104,27,0),"0"),IFERROR(VLOOKUP($A83,'Season 5'!AF$4:CC$104,27,0),"0"),
IFERROR(VLOOKUP($A83,'Season 6'!AF$4:CC$104,27,0),"0"),IFERROR(VLOOKUP($A83,'Season 7'!AF$4:CC$104,27,0),"0"),
IFERROR(VLOOKUP($A83,'Season 8'!AF$4:CC$104,27,0),"0"),IFERROR(VLOOKUP($A83,'Season 9'!AF$4:CC$104,27,0),"0"),
IFERROR(VLOOKUP($A83,'Season 10'!AF$4:CC$104,27,0),"0"),IFERROR(VLOOKUP($A83,'Season 11'!AF$4:CC$104,27,0),"0"),
IFERROR(VLOOKUP($A83,'Season 12'!AF$4:CC$104,27,0),"0"),IFERROR(VLOOKUP($A83,'Season 13'!AF$4:CC$104,27,0),"0"),
IFERROR(VLOOKUP($A83,'Season 14'!AF$4:CC$104,27,0),"0"),IFERROR(VLOOKUP($A83,'Season 15'!AF$4:CC$104,27,0),"0"),)</f>
        <v>0</v>
      </c>
      <c r="AB83" s="692">
        <f>SUM(IFERROR(VLOOKUP($A83,'Season 1'!AF$4:CC$104,28,0),"0"),
IFERROR(VLOOKUP($A83,'Season 2'!AF$4:CC$104,28,0),"0"),IFERROR(VLOOKUP($A83,'Season 3'!AF$4:CC$104,28,0),"0"),
IFERROR(VLOOKUP($A83,'Season 4'!AF$4:CC$104,28,0),"0"),IFERROR(VLOOKUP($A83,'Season 5'!AF$4:CC$104,28,0),"0"),
IFERROR(VLOOKUP($A83,'Season 6'!AF$4:CC$104,28,0),"0"),IFERROR(VLOOKUP($A83,'Season 7'!AF$4:CC$104,28,0),"0"),
IFERROR(VLOOKUP($A83,'Season 8'!AF$4:CC$104,28,0),"0"),IFERROR(VLOOKUP($A83,'Season 9'!AF$4:CC$104,28,0),"0"),
IFERROR(VLOOKUP($A83,'Season 10'!AF$4:CC$104,28,0),"0"),IFERROR(VLOOKUP($A83,'Season 11'!AF$4:CC$104,28,0),"0"),
IFERROR(VLOOKUP($A83,'Season 12'!AF$4:CC$104,28,0),"0"),IFERROR(VLOOKUP($A83,'Season 13'!AF$4:CC$104,28,0),"0"),
IFERROR(VLOOKUP($A83,'Season 14'!AF$4:CC$104,28,0),"0"),IFERROR(VLOOKUP($A83,'Season 15'!AF$4:CC$104,28,0),"0"),)</f>
        <v>0</v>
      </c>
      <c r="AC83" s="1023">
        <f>SUM(IFERROR(VLOOKUP($A83,'Season 1'!AF$4:CC$104,29,0),"0"),
IFERROR(VLOOKUP($A83,'Season 2'!AF$4:CC$104,29,0),"0"),IFERROR(VLOOKUP($A83,'Season 3'!AF$4:CC$104,29,0),"0"),
IFERROR(VLOOKUP($A83,'Season 4'!AF$4:CC$104,29,0),"0"),IFERROR(VLOOKUP($A83,'Season 5'!AF$4:CC$104,29,0),"0"),
IFERROR(VLOOKUP($A83,'Season 6'!AF$4:CC$104,29,0),"0"),IFERROR(VLOOKUP($A83,'Season 7'!AF$4:CC$104,29,0),"0"),
IFERROR(VLOOKUP($A83,'Season 8'!AF$4:CC$104,29,0),"0"),IFERROR(VLOOKUP($A83,'Season 9'!AF$4:CC$104,29,0),"0"),
IFERROR(VLOOKUP($A83,'Season 10'!AF$4:CC$104,29,0),"0"),IFERROR(VLOOKUP($A83,'Season 11'!AF$4:CC$104,29,0),"0"),
IFERROR(VLOOKUP($A83,'Season 12'!AF$4:CC$104,29,0),"0"),IFERROR(VLOOKUP($A83,'Season 13'!AF$4:CC$104,29,0),"0"),
IFERROR(VLOOKUP($A83,'Season 14'!AF$4:CC$104,29,0),"0"),IFERROR(VLOOKUP($A83,'Season 15'!AF$4:CC$104,29,0),"0"),)</f>
        <v>0</v>
      </c>
      <c r="AD83" s="26">
        <f>SUM(IFERROR(VLOOKUP($A83,'Season 1'!AF$4:CC$104,30,0),"0"),
IFERROR(VLOOKUP($A83,'Season 2'!AF$4:CC$104,30,0),"0"),IFERROR(VLOOKUP($A83,'Season 3'!AF$4:CC$104,30,0),"0"),
IFERROR(VLOOKUP($A83,'Season 4'!AF$4:CC$104,30,0),"0"),IFERROR(VLOOKUP($A83,'Season 5'!AF$4:CC$104,30,0),"0"),
IFERROR(VLOOKUP($A83,'Season 6'!AF$4:CC$104,30,0),"0"),IFERROR(VLOOKUP($A83,'Season 7'!AF$4:CC$104,30,0),"0"),
IFERROR(VLOOKUP($A83,'Season 8'!AF$4:CC$104,30,0),"0"),IFERROR(VLOOKUP($A83,'Season 9'!AF$4:CC$104,30,0),"0"),
IFERROR(VLOOKUP($A83,'Season 10'!AF$4:CC$104,30,0),"0"),IFERROR(VLOOKUP($A83,'Season 11'!AF$4:CC$104,30,0),"0"),
IFERROR(VLOOKUP($A83,'Season 12'!AF$4:CC$104,30,0),"0"),IFERROR(VLOOKUP($A83,'Season 13'!AF$4:CC$104,30,0),"0"),
IFERROR(VLOOKUP($A83,'Season 14'!AF$4:CC$104,30,0),"0"),IFERROR(VLOOKUP($A83,'Season 15'!AF$4:CC$104,30,0),"0"),)</f>
        <v>0</v>
      </c>
      <c r="AE83" s="699">
        <f>SUM(IFERROR(VLOOKUP($A83,'Season 1'!AF$4:CC$104,31,0),"0"),
IFERROR(VLOOKUP($A83,'Season 2'!AF$4:CC$104,31,0),"0"),IFERROR(VLOOKUP($A83,'Season 3'!AF$4:CC$104,31,0),"0"),
IFERROR(VLOOKUP($A83,'Season 4'!AF$4:CC$104,31,0),"0"),IFERROR(VLOOKUP($A83,'Season 5'!AF$4:CC$104,31,0),"0"),
IFERROR(VLOOKUP($A83,'Season 6'!AF$4:CC$104,31,0),"0"),IFERROR(VLOOKUP($A83,'Season 7'!AF$4:CC$104,31,0),"0"),
IFERROR(VLOOKUP($A83,'Season 8'!AF$4:CC$104,31,0),"0"),IFERROR(VLOOKUP($A83,'Season 9'!AF$4:CC$104,31,0),"0"),
IFERROR(VLOOKUP($A83,'Season 10'!AF$4:CC$104,31,0),"0"),IFERROR(VLOOKUP($A83,'Season 11'!AF$4:CC$104,31,0),"0"),
IFERROR(VLOOKUP($A83,'Season 12'!AF$4:CC$104,31,0),"0"),IFERROR(VLOOKUP($A83,'Season 13'!AF$4:CC$104,31,0),"0"),
IFERROR(VLOOKUP($A83,'Season 14'!AF$4:CC$104,31,0),"0"),IFERROR(VLOOKUP($A83,'Season 15'!AF$4:CC$104,31,0),"0"),)</f>
        <v>0</v>
      </c>
      <c r="AF83" s="700">
        <f>SUM(IFERROR(VLOOKUP($A83,'Season 3'!AF$4:CC$104,32,0),"0"),
IFERROR(VLOOKUP($A83,'Season 4'!AF$4:CC$104,32,0),"0"),IFERROR(VLOOKUP($A83,'Season 5'!AF$4:CC$104,32,0),"0"),
IFERROR(VLOOKUP($A83,'Season 6'!AF$4:CC$104,32,0),"0"),IFERROR(VLOOKUP($A83,'Season 7'!AF$4:CC$104,32,0),"0"),
IFERROR(VLOOKUP($A83,'Season 8'!AF$4:CC$104,32,0),"0"),IFERROR(VLOOKUP($A83,'Season 9'!AF$4:CC$104,32,0),"0"),
IFERROR(VLOOKUP($A83,'Season 10'!AF$4:CC$104,32,0),"0"),IFERROR(VLOOKUP($A83,'Season 11'!AF$4:CC$104,32,0),"0"),
IFERROR(VLOOKUP($A83,'Season 12'!AF$4:CC$104,32,0),"0"),IFERROR(VLOOKUP($A83,'Season 13'!AF$4:CC$104,32,0),"0"),
IFERROR(VLOOKUP($A83,'Season 14'!AF$4:CC$104,32,0),"0"),IFERROR(VLOOKUP($A83,'Season 15'!AF$4:CC$104,32,0),"0"),)</f>
        <v>0</v>
      </c>
      <c r="AG83" s="692">
        <f>SUM(IFERROR(VLOOKUP($A83,'Season 3'!AF$4:CC$104,33,0),"0"),
IFERROR(VLOOKUP($A83,'Season 4'!AF$4:CC$104,33,0),"0"),IFERROR(VLOOKUP($A83,'Season 5'!AF$4:CC$104,33,0),"0"),
IFERROR(VLOOKUP($A83,'Season 6'!AF$4:CC$104,33,0),"0"),IFERROR(VLOOKUP($A83,'Season 7'!AF$4:CC$104,33,0),"0"),
IFERROR(VLOOKUP($A83,'Season 8'!AF$4:CC$104,33,0),"0"),IFERROR(VLOOKUP($A83,'Season 9'!AF$4:CC$104,33,0),"0"),
IFERROR(VLOOKUP($A83,'Season 10'!AF$4:CC$104,33,0),"0"),IFERROR(VLOOKUP($A83,'Season 11'!AF$4:CC$104,33,0),"0"),
IFERROR(VLOOKUP($A83,'Season 12'!AF$4:CC$104,33,0),"0"),IFERROR(VLOOKUP($A83,'Season 13'!AF$4:CC$104,33,0),"0"),
IFERROR(VLOOKUP($A83,'Season 14'!AF$4:CC$104,33,0),"0"),IFERROR(VLOOKUP($A83,'Season 15'!AF$4:CC$104,33,0),"0"),)</f>
        <v>0</v>
      </c>
      <c r="AH83" s="1023">
        <f>SUM(IFERROR(VLOOKUP($A83,'Season 3'!AF$4:CC$104,34,0),"0"),
IFERROR(VLOOKUP($A83,'Season 4'!AF$4:CC$104,34,0),"0"),IFERROR(VLOOKUP($A83,'Season 5'!AF$4:CC$104,34,0),"0"),
IFERROR(VLOOKUP($A83,'Season 6'!AF$4:CC$104,34,0),"0"),IFERROR(VLOOKUP($A83,'Season 7'!AF$4:CC$104,34,0),"0"),
IFERROR(VLOOKUP($A83,'Season 8'!AF$4:CC$104,34,0),"0"),IFERROR(VLOOKUP($A83,'Season 9'!AF$4:CC$104,34,0),"0"),
IFERROR(VLOOKUP($A83,'Season 10'!AF$4:CC$104,34,0),"0"),IFERROR(VLOOKUP($A83,'Season 11'!AF$4:CC$104,34,0),"0"),
IFERROR(VLOOKUP($A83,'Season 12'!AF$4:CC$104,34,0),"0"),IFERROR(VLOOKUP($A83,'Season 13'!AF$4:CC$104,34,0),"0"),
IFERROR(VLOOKUP($A83,'Season 14'!AF$4:CC$104,34,0),"0"),IFERROR(VLOOKUP($A83,'Season 15'!AF$4:CC$104,34,0),"0"),)</f>
        <v>0</v>
      </c>
      <c r="AI83" s="26">
        <f>SUM(IFERROR(VLOOKUP($A83,'Season 3'!AF$4:CC$104,35,0),"0"),
IFERROR(VLOOKUP($A83,'Season 4'!AF$4:CC$104,35,0),"0"),IFERROR(VLOOKUP($A83,'Season 5'!AF$4:CC$104,35,0),"0"),
IFERROR(VLOOKUP($A83,'Season 6'!AF$4:CC$104,35,0),"0"),IFERROR(VLOOKUP($A83,'Season 7'!AF$4:CC$104,35,0),"0"),
IFERROR(VLOOKUP($A83,'Season 8'!AF$4:CC$104,35,0),"0"),IFERROR(VLOOKUP($A83,'Season 9'!AF$4:CC$104,35,0),"0"),
IFERROR(VLOOKUP($A83,'Season 10'!AF$4:CC$104,35,0),"0"),IFERROR(VLOOKUP($A83,'Season 11'!AF$4:CC$104,35,0),"0"),
IFERROR(VLOOKUP($A83,'Season 12'!AF$4:CC$104,35,0),"0"),IFERROR(VLOOKUP($A83,'Season 13'!AF$4:CC$104,35,0),"0"),
IFERROR(VLOOKUP($A83,'Season 14'!AF$4:CC$104,35,0),"0"),IFERROR(VLOOKUP($A83,'Season 15'!AF$4:CC$104,35,0),"0"),)</f>
        <v>0</v>
      </c>
      <c r="AJ83" s="699">
        <f>SUM(IFERROR(VLOOKUP($A83,'Season 3'!AF$4:CC$104,36,0),"0"),
IFERROR(VLOOKUP($A83,'Season 4'!AF$4:CC$104,36,0),"0"),IFERROR(VLOOKUP($A83,'Season 5'!AF$4:CC$104,36,0),"0"),
IFERROR(VLOOKUP($A83,'Season 6'!AF$4:CC$104,36,0),"0"),IFERROR(VLOOKUP($A83,'Season 7'!AF$4:CC$104,36,0),"0"),
IFERROR(VLOOKUP($A83,'Season 8'!AF$4:CC$104,36,0),"0"),IFERROR(VLOOKUP($A83,'Season 9'!AF$4:CC$104,36,0),"0"),
IFERROR(VLOOKUP($A83,'Season 10'!AF$4:CC$104,36,0),"0"),IFERROR(VLOOKUP($A83,'Season 11'!AF$4:CC$104,36,0),"0"),
IFERROR(VLOOKUP($A83,'Season 12'!AF$4:CC$104,36,0),"0"),IFERROR(VLOOKUP($A83,'Season 13'!AF$4:CC$104,36,0),"0"),
IFERROR(VLOOKUP($A83,'Season 14'!AF$4:CC$104,36,0),"0"),IFERROR(VLOOKUP($A83,'Season 15'!AF$4:CC$104,36,0),"0"),)</f>
        <v>0</v>
      </c>
      <c r="AK83" s="700">
        <f>SUM(IFERROR(VLOOKUP($A83,'Season 2'!AF$4:CC$104,32,0),"0"),IFERROR(VLOOKUP($A83,'Season 3'!AF$4:CC$104,37,0),"0"),
IFERROR(VLOOKUP($A83,'Season 4'!AF$4:CC$104,37,0),"0"),IFERROR(VLOOKUP($A83,'Season 5'!AF$4:CC$104,37,0),"0"),
IFERROR(VLOOKUP($A83,'Season 6'!AF$4:CC$104,37,0),"0"),IFERROR(VLOOKUP($A83,'Season 7'!AF$4:CC$104,37,0),"0"),
IFERROR(VLOOKUP($A83,'Season 8'!AF$4:CC$104,37,0),"0"),IFERROR(VLOOKUP($A83,'Season 9'!AF$4:CC$104,37,0),"0"),
IFERROR(VLOOKUP($A83,'Season 10'!AF$4:CC$104,37,0),"0"),IFERROR(VLOOKUP($A83,'Season 11'!AF$4:CC$104,37,0),"0"),
IFERROR(VLOOKUP($A83,'Season 12'!AF$4:CC$104,37,0),"0"),IFERROR(VLOOKUP($A83,'Season 13'!AF$4:CC$104,37,0),"0"),
IFERROR(VLOOKUP($A83,'Season 14'!AF$4:CC$104,37,0),"0"),IFERROR(VLOOKUP($A83,'Season 15'!AF$4:CC$104,37,0),"0"),)</f>
        <v>0</v>
      </c>
      <c r="AL83" s="692">
        <f>SUM(IFERROR(VLOOKUP($A83,'Season 2'!AF$4:CC$104,33,0),"0"),IFERROR(VLOOKUP($A83,'Season 3'!AF$4:CC$104,38,0),"0"),
IFERROR(VLOOKUP($A83,'Season 4'!AF$4:CC$104,38,0),"0"),IFERROR(VLOOKUP($A83,'Season 5'!AF$4:CC$104,38,0),"0"),
IFERROR(VLOOKUP($A83,'Season 6'!AF$4:CC$104,38,0),"0"),IFERROR(VLOOKUP($A83,'Season 7'!AF$4:CC$104,38,0),"0"),
IFERROR(VLOOKUP($A83,'Season 8'!AF$4:CC$104,38,0),"0"),IFERROR(VLOOKUP($A83,'Season 9'!AF$4:CC$104,38,0),"0"),
IFERROR(VLOOKUP($A83,'Season 10'!AF$4:CC$104,38,0),"0"),IFERROR(VLOOKUP($A83,'Season 11'!AF$4:CC$104,38,0),"0"),
IFERROR(VLOOKUP($A83,'Season 12'!AF$4:CC$104,38,0),"0"),IFERROR(VLOOKUP($A83,'Season 13'!AF$4:CC$104,38,0),"0"),
IFERROR(VLOOKUP($A83,'Season 14'!AF$4:CC$104,38,0),"0"),IFERROR(VLOOKUP($A83,'Season 15'!AF$4:CC$104,38,0),"0"),)</f>
        <v>0</v>
      </c>
      <c r="AM83" s="1023">
        <f>SUM(IFERROR(VLOOKUP($A83,'Season 2'!AF$4:CC$104,34,0),"0"),IFERROR(VLOOKUP($A83,'Season 3'!AF$4:CC$104,39,0),"0"),
IFERROR(VLOOKUP($A83,'Season 4'!AF$4:CC$104,39,0),"0"),IFERROR(VLOOKUP($A83,'Season 5'!AF$4:CC$104,39,0),"0"),
IFERROR(VLOOKUP($A83,'Season 6'!AF$4:CC$104,39,0),"0"),IFERROR(VLOOKUP($A83,'Season 7'!AF$4:CC$104,39,0),"0"),
IFERROR(VLOOKUP($A83,'Season 8'!AF$4:CC$104,39,0),"0"),IFERROR(VLOOKUP($A83,'Season 9'!AF$4:CC$104,39,0),"0"),
IFERROR(VLOOKUP($A83,'Season 10'!AF$4:CC$104,39,0),"0"),IFERROR(VLOOKUP($A83,'Season 11'!AF$4:CC$104,39,0),"0"),
IFERROR(VLOOKUP($A83,'Season 12'!AF$4:CC$104,39,0),"0"),IFERROR(VLOOKUP($A83,'Season 13'!AF$4:CC$104,39,0),"0"),
IFERROR(VLOOKUP($A83,'Season 14'!AF$4:CC$104,39,0),"0"),IFERROR(VLOOKUP($A83,'Season 15'!AF$4:CC$104,39,0),"0"),)</f>
        <v>0</v>
      </c>
      <c r="AN83" s="26">
        <f>SUM(IFERROR(VLOOKUP($A83,'Season 2'!AF$4:CC$104,35,0),"0"),IFERROR(VLOOKUP($A83,'Season 3'!AF$4:CC$104,40,0),"0"),
IFERROR(VLOOKUP($A83,'Season 4'!AF$4:CC$104,40,0),"0"),IFERROR(VLOOKUP($A83,'Season 5'!AF$4:CC$104,40,0),"0"),
IFERROR(VLOOKUP($A83,'Season 6'!AF$4:CC$104,40,0),"0"),IFERROR(VLOOKUP($A83,'Season 7'!AF$4:CC$104,40,0),"0"),
IFERROR(VLOOKUP($A83,'Season 8'!AF$4:CC$104,40,0),"0"),IFERROR(VLOOKUP($A83,'Season 9'!AF$4:CC$104,40,0),"0"),
IFERROR(VLOOKUP($A83,'Season 10'!AF$4:CC$104,40,0),"0"),IFERROR(VLOOKUP($A83,'Season 11'!AF$4:CC$104,40,0),"0"),
IFERROR(VLOOKUP($A83,'Season 12'!AF$4:CC$104,40,0),"0"),IFERROR(VLOOKUP($A83,'Season 13'!AF$4:CC$104,40,0),"0"),
IFERROR(VLOOKUP($A83,'Season 14'!AF$4:CC$104,40,0),"0"),IFERROR(VLOOKUP($A83,'Season 15'!AF$4:CC$104,40,0),"0"),)</f>
        <v>0</v>
      </c>
      <c r="AO83" s="699">
        <f>SUM(IFERROR(VLOOKUP($A83,'Season 2'!AF$4:CC$104,36,0),"0"),IFERROR(VLOOKUP($A83,'Season 3'!AF$4:CC$104,41,0),"0"),
IFERROR(VLOOKUP($A83,'Season 4'!AF$4:CC$104,41,0),"0"),IFERROR(VLOOKUP($A83,'Season 5'!AF$4:CC$104,41,0),"0"),
IFERROR(VLOOKUP($A83,'Season 6'!AF$4:CC$104,41,0),"0"),IFERROR(VLOOKUP($A83,'Season 7'!AF$4:CC$104,41,0),"0"),
IFERROR(VLOOKUP($A83,'Season 8'!AF$4:CC$104,41,0),"0"),IFERROR(VLOOKUP($A83,'Season 9'!AF$4:CC$104,41,0),"0"),
IFERROR(VLOOKUP($A83,'Season 10'!AF$4:CC$104,41,0),"0"),IFERROR(VLOOKUP($A83,'Season 11'!AF$4:CC$104,41,0),"0"),
IFERROR(VLOOKUP($A83,'Season 12'!AF$4:CC$104,41,0),"0"),IFERROR(VLOOKUP($A83,'Season 13'!AF$4:CC$104,41,0),"0"),
IFERROR(VLOOKUP($A83,'Season 14'!AF$4:CC$104,41,0),"0"),IFERROR(VLOOKUP($A83,'Season 15'!AF$4:CC$104,41,0),"0"),)</f>
        <v>0</v>
      </c>
      <c r="AP83" s="700">
        <f>SUM(IFERROR(VLOOKUP($A83,'Season 2'!AF$4:CC$104,37,0),"0"),IFERROR(VLOOKUP($A83,'Season 3'!AF$4:CC$104,42,0),"0"),
IFERROR(VLOOKUP($A83,'Season 4'!AF$4:CC$104,42,0),"0"),IFERROR(VLOOKUP($A83,'Season 5'!AF$4:CC$104,42,0),"0"),
IFERROR(VLOOKUP($A83,'Season 6'!AF$4:CC$104,42,0),"0"),IFERROR(VLOOKUP($A83,'Season 7'!AF$4:CC$104,42,0),"0"),
IFERROR(VLOOKUP($A83,'Season 8'!AF$4:CC$104,42,0),"0"),IFERROR(VLOOKUP($A83,'Season 9'!AF$4:CC$104,42,0),"0"),
IFERROR(VLOOKUP($A83,'Season 10'!AF$4:CC$104,42,0),"0"),IFERROR(VLOOKUP($A83,'Season 11'!AF$4:CC$104,42,0),"0"),
IFERROR(VLOOKUP($A83,'Season 12'!AF$4:CC$104,42,0),"0"),IFERROR(VLOOKUP($A83,'Season 13'!AF$4:CC$104,42,0),"0"),
IFERROR(VLOOKUP($A83,'Season 14'!AF$4:CC$104,42,0),"0"),IFERROR(VLOOKUP($A83,'Season 15'!AF$4:CC$104,42,0),"0"),)</f>
        <v>0</v>
      </c>
      <c r="AQ83" s="692">
        <f>SUM(IFERROR(VLOOKUP($A83,'Season 2'!AF$4:CC$104,38,0),"0"),IFERROR(VLOOKUP($A83,'Season 3'!AF$4:CC$104,43,0),"0"),
IFERROR(VLOOKUP($A83,'Season 4'!AF$4:CC$104,43,0),"0"),IFERROR(VLOOKUP($A83,'Season 5'!AF$4:CC$104,43,0),"0"),
IFERROR(VLOOKUP($A83,'Season 6'!AF$4:CC$104,43,0),"0"),IFERROR(VLOOKUP($A83,'Season 7'!AF$4:CC$104,43,0),"0"),
IFERROR(VLOOKUP($A83,'Season 8'!AF$4:CC$104,43,0),"0"),IFERROR(VLOOKUP($A83,'Season 9'!AF$4:CC$104,43,0),"0"),
IFERROR(VLOOKUP($A83,'Season 10'!AF$4:CC$104,43,0),"0"),IFERROR(VLOOKUP($A83,'Season 11'!AF$4:CC$104,43,0),"0"),
IFERROR(VLOOKUP($A83,'Season 12'!AF$4:CC$104,43,0),"0"),IFERROR(VLOOKUP($A83,'Season 13'!AF$4:CC$104,43,0),"0"),
IFERROR(VLOOKUP($A83,'Season 14'!AF$4:CC$104,43,0),"0"),IFERROR(VLOOKUP($A83,'Season 15'!AF$4:CC$104,43,0),"0"),)</f>
        <v>0</v>
      </c>
      <c r="AR83" s="1023">
        <f>SUM(IFERROR(VLOOKUP($A83,'Season 2'!AF$4:CC$104,39,0),"0"),IFERROR(VLOOKUP($A83,'Season 3'!AF$4:CC$104,44,0),"0"),
IFERROR(VLOOKUP($A83,'Season 4'!AF$4:CC$104,44,0),"0"),IFERROR(VLOOKUP($A83,'Season 5'!AF$4:CC$104,44,0),"0"),
IFERROR(VLOOKUP($A83,'Season 6'!AF$4:CC$104,44,0),"0"),IFERROR(VLOOKUP($A83,'Season 7'!AF$4:CC$104,44,0),"0"),
IFERROR(VLOOKUP($A83,'Season 8'!AF$4:CC$104,44,0),"0"),IFERROR(VLOOKUP($A83,'Season 9'!AF$4:CC$104,44,0),"0"),
IFERROR(VLOOKUP($A83,'Season 10'!AF$4:CC$104,44,0),"0"),IFERROR(VLOOKUP($A83,'Season 11'!AF$4:CC$104,44,0),"0"),
IFERROR(VLOOKUP($A83,'Season 12'!AF$4:CC$104,44,0),"0"),IFERROR(VLOOKUP($A83,'Season 13'!AF$4:CC$104,44,0),"0"),
IFERROR(VLOOKUP($A83,'Season 14'!AF$4:CC$104,44,0),"0"),IFERROR(VLOOKUP($A83,'Season 15'!AF$4:CC$104,44,0),"0"),)</f>
        <v>0</v>
      </c>
      <c r="AS83" s="26">
        <f>SUM(IFERROR(VLOOKUP($A83,'Season 2'!AF$4:CC$104,40,0),"0"),IFERROR(VLOOKUP($A83,'Season 3'!AF$4:CC$104,45,0),"0"),
IFERROR(VLOOKUP($A83,'Season 4'!AF$4:CC$104,45,0),"0"),IFERROR(VLOOKUP($A83,'Season 5'!AF$4:CC$104,45,0),"0"),
IFERROR(VLOOKUP($A83,'Season 6'!AF$4:CC$104,45,0),"0"),IFERROR(VLOOKUP($A83,'Season 7'!AF$4:CC$104,45,0),"0"),
IFERROR(VLOOKUP($A83,'Season 8'!AF$4:CC$104,45,0),"0"),IFERROR(VLOOKUP($A83,'Season 9'!AF$4:CC$104,45,0),"0"),
IFERROR(VLOOKUP($A83,'Season 10'!AF$4:CC$104,45,0),"0"),IFERROR(VLOOKUP($A83,'Season 11'!AF$4:CC$104,45,0),"0"),
IFERROR(VLOOKUP($A83,'Season 12'!AF$4:CC$104,45,0),"0"),IFERROR(VLOOKUP($A83,'Season 13'!AF$4:CC$104,45,0),"0"),
IFERROR(VLOOKUP($A83,'Season 14'!AF$4:CC$104,45,0),"0"),IFERROR(VLOOKUP($A83,'Season 15'!AF$4:CC$104,45,0),"0"),)</f>
        <v>0</v>
      </c>
      <c r="AT83" s="699">
        <f>SUM(IFERROR(VLOOKUP($A83,'Season 2'!AF$4:CC$104,41,0),"0"),IFERROR(VLOOKUP($A83,'Season 3'!AF$4:CC$104,46,0),"0"),
IFERROR(VLOOKUP($A83,'Season 4'!AF$4:CC$104,46,0),"0"),IFERROR(VLOOKUP($A83,'Season 5'!AF$4:CC$104,46,0),"0"),
IFERROR(VLOOKUP($A83,'Season 6'!AF$4:CC$104,46,0),"0"),IFERROR(VLOOKUP($A83,'Season 7'!AF$4:CC$104,46,0),"0"),
IFERROR(VLOOKUP($A83,'Season 8'!AF$4:CC$104,46,0),"0"),IFERROR(VLOOKUP($A83,'Season 9'!AF$4:CC$104,46,0),"0"),
IFERROR(VLOOKUP($A83,'Season 10'!AF$4:CC$104,46,0),"0"),IFERROR(VLOOKUP($A83,'Season 11'!AF$4:CC$104,46,0),"0"),
IFERROR(VLOOKUP($A83,'Season 12'!AF$4:CC$104,46,0),"0"),IFERROR(VLOOKUP($A83,'Season 13'!AF$4:CC$104,46,0),"0"),
IFERROR(VLOOKUP($A83,'Season 14'!AF$4:CC$104,46,0),"0"),IFERROR(VLOOKUP($A83,'Season 15'!AF$4:CC$104,46,0),"0"),)</f>
        <v>0</v>
      </c>
      <c r="AU83" s="700">
        <f>SUM(IFERROR(VLOOKUP($A83,'Season 3'!AF$4:CH$104,47,0),"0"),
IFERROR(VLOOKUP($A83,'Season 4'!AF$4:CH$104,47,0),"0"),IFERROR(VLOOKUP($A83,'Season 5'!AF$4:CH$104,47,0),"0"),
IFERROR(VLOOKUP($A83,'Season 6'!AF$4:CH$104,47,0),"0"),IFERROR(VLOOKUP($A83,'Season 7'!AF$4:CH$104,47,0),"0"),
IFERROR(VLOOKUP($A83,'Season 8'!AF$4:CH$104,47,0),"0"),IFERROR(VLOOKUP($A83,'Season 9'!AF$4:CH$104,47,0),"0"),
IFERROR(VLOOKUP($A83,'Season 10'!AF$4:CH$104,47,0),"0"),IFERROR(VLOOKUP($A83,'Season 11'!AF$4:CH$104,47,0),"0"),
IFERROR(VLOOKUP($A83,'Season 12'!AF$4:CH$104,47,0),"0"),IFERROR(VLOOKUP($A83,'Season 13'!AF$4:CH$104,47,0),"0"),
IFERROR(VLOOKUP($A83,'Season 14'!AF$4:CH$104,47,0),"0"),IFERROR(VLOOKUP($A83,'Season 15'!AF$4:CH$104,47,0),"0"),)</f>
        <v>0</v>
      </c>
      <c r="AV83" s="692">
        <f>SUM(IFERROR(VLOOKUP($A83,'Season 3'!AF$4:CH$104,48,0),"0"),
IFERROR(VLOOKUP($A83,'Season 4'!AF$4:CH$104,48,0),"0"),IFERROR(VLOOKUP($A83,'Season 5'!AF$4:CH$104,48,0),"0"),
IFERROR(VLOOKUP($A83,'Season 6'!AF$4:CH$104,48,0),"0"),IFERROR(VLOOKUP($A83,'Season 7'!AF$4:CH$104,48,0),"0"),
IFERROR(VLOOKUP($A83,'Season 8'!AF$4:CH$104,48,0),"0"),IFERROR(VLOOKUP($A83,'Season 9'!AF$4:CH$104,48,0),"0"),
IFERROR(VLOOKUP($A83,'Season 10'!AF$4:CH$104,48,0),"0"),IFERROR(VLOOKUP($A83,'Season 11'!AF$4:CH$104,48,0),"0"),
IFERROR(VLOOKUP($A83,'Season 12'!AF$4:CH$104,48,0),"0"),IFERROR(VLOOKUP($A83,'Season 13'!AF$4:CH$104,48,0),"0"),
IFERROR(VLOOKUP($A83,'Season 14'!AF$4:CH$104,48,0),"0"),IFERROR(VLOOKUP($A83,'Season 15'!AF$4:CH$104,48,0),"0"),)</f>
        <v>0</v>
      </c>
      <c r="AW83" s="1023">
        <f>SUM(IFERROR(VLOOKUP($A83,'Season 3'!AF$4:CH$104,49,0),"0"),
IFERROR(VLOOKUP($A83,'Season 4'!AF$4:CH$104,49,0),"0"),IFERROR(VLOOKUP($A83,'Season 5'!AF$4:CH$104,49,0),"0"),
IFERROR(VLOOKUP($A83,'Season 6'!AF$4:CH$104,49,0),"0"),IFERROR(VLOOKUP($A83,'Season 7'!AF$4:CH$104,49,0),"0"),
IFERROR(VLOOKUP($A83,'Season 8'!AF$4:CH$104,49,0),"0"),IFERROR(VLOOKUP($A83,'Season 9'!AF$4:CH$104,49,0),"0"),
IFERROR(VLOOKUP($A83,'Season 10'!AF$4:CH$104,49,0),"0"),IFERROR(VLOOKUP($A83,'Season 11'!AF$4:CH$104,49,0),"0"),
IFERROR(VLOOKUP($A83,'Season 12'!AF$4:CH$104,49,0),"0"),IFERROR(VLOOKUP($A83,'Season 13'!AF$4:CH$104,49,0),"0"),
IFERROR(VLOOKUP($A83,'Season 14'!AF$4:CH$104,49,0),"0"),IFERROR(VLOOKUP($A83,'Season 15'!AF$4:CH$104,49,0),"0"),)</f>
        <v>0</v>
      </c>
      <c r="AX83" s="26">
        <f>SUM(IFERROR(VLOOKUP($A83,'Season 3'!AF$4:CH$104,50,0),"0"),
IFERROR(VLOOKUP($A83,'Season 4'!AF$4:CH$104,50,0),"0"),IFERROR(VLOOKUP($A83,'Season 5'!AF$4:CH$104,50,0),"0"),
IFERROR(VLOOKUP($A83,'Season 6'!AF$4:CH$104,50,0),"0"),IFERROR(VLOOKUP($A83,'Season 7'!AF$4:CH$104,50,0),"0"),
IFERROR(VLOOKUP($A83,'Season 8'!AF$4:CH$104,50,0),"0"),IFERROR(VLOOKUP($A83,'Season 9'!AF$4:CH$104,50,0),"0"),
IFERROR(VLOOKUP($A83,'Season 10'!AF$4:CH$104,50,0),"0"),IFERROR(VLOOKUP($A83,'Season 11'!AF$4:CH$104,50,0),"0"),
IFERROR(VLOOKUP($A83,'Season 12'!AF$4:CH$104,50,0),"0"),IFERROR(VLOOKUP($A83,'Season 13'!AF$4:CH$104,50,0),"0"),
IFERROR(VLOOKUP($A83,'Season 14'!AF$4:CH$104,50,0),"0"),IFERROR(VLOOKUP($A83,'Season 15'!AF$4:CH$104,50,0),"0"),)</f>
        <v>0</v>
      </c>
      <c r="AY83" s="699">
        <f>SUM(IFERROR(VLOOKUP($A83,'Season 3'!AF$4:CH$104,51,0),"0"),
IFERROR(VLOOKUP($A83,'Season 4'!AF$4:CH$104,51,0),"0"),IFERROR(VLOOKUP($A83,'Season 5'!AF$4:CH$104,51,0),"0"),
IFERROR(VLOOKUP($A83,'Season 6'!AF$4:CH$104,51,0),"0"),IFERROR(VLOOKUP($A83,'Season 7'!AF$4:CH$104,51,0),"0"),
IFERROR(VLOOKUP($A83,'Season 8'!AF$4:CH$104,51,0),"0"),IFERROR(VLOOKUP($A83,'Season 9'!AF$4:CH$104,51,0),"0"),
IFERROR(VLOOKUP($A83,'Season 10'!AF$4:CH$104,51,0),"0"),IFERROR(VLOOKUP($A83,'Season 11'!AF$4:CH$104,51,0),"0"),
IFERROR(VLOOKUP($A83,'Season 12'!AF$4:CH$104,51,0),"0"),IFERROR(VLOOKUP($A83,'Season 13'!AF$4:CH$104,51,0),"0"),
IFERROR(VLOOKUP($A83,'Season 14'!AF$4:CH$104,51,0),"0"),IFERROR(VLOOKUP($A83,'Season 15'!AF$4:CH$104,51,0),"0"),)</f>
        <v>0</v>
      </c>
      <c r="AZ83" s="700">
        <f>SUM(IFERROR(VLOOKUP($A83,'Season 1'!AF$4:CC$104,32,0),"0"),IFERROR(VLOOKUP($A83,'Season 2'!AF$4:CC$104,37,0),"0"),)</f>
        <v>0</v>
      </c>
      <c r="BA83" s="692">
        <f>SUM(IFERROR(VLOOKUP($A83,'Season 1'!AF$4:CC$104,33,0),"0"),IFERROR(VLOOKUP($A83,'Season 2'!AF$4:CC$104,38,0),"0"),)</f>
        <v>0</v>
      </c>
      <c r="BB83" s="1023">
        <f>SUM(IFERROR(VLOOKUP($A83,'Season 1'!AF$4:CC$104,34,0),"0"),IFERROR(VLOOKUP($A83,'Season 2'!AF$4:CC$104,39,0),"0"),)</f>
        <v>0</v>
      </c>
      <c r="BC83" s="26">
        <f>SUM(IFERROR(VLOOKUP($A83,'Season 1'!AF$4:CC$104,35,0),"0"),IFERROR(VLOOKUP($A83,'Season 2'!AF$4:CC$104,40,0),"0"),)</f>
        <v>0</v>
      </c>
      <c r="BD83" s="699">
        <f>SUM(IFERROR(VLOOKUP($A83,'Season 1'!AF$4:CC$104,36,0),"0"),IFERROR(VLOOKUP($A83,'Season 2'!AF$4:CC$104,41,0),"0"),)</f>
        <v>0</v>
      </c>
      <c r="BE83" s="1111">
        <f>SUM(IFERROR(VLOOKUP($A83,'Season 1'!AF$4:CC$104,37,0),"0"),
IFERROR(VLOOKUP($A83,'Season 2'!AF$4:CC$104,47,0),"0"),IFERROR(VLOOKUP($A83,'Season 3'!AF$4:CH$104,52,0),"0"),
IFERROR(VLOOKUP($A83,'Season 4'!AF$4:CH$104,52,0),"0"),IFERROR(VLOOKUP($A83,'Season 5'!AF$4:CH$104,52,0),"0"),
IFERROR(VLOOKUP($A83,'Season 6'!AF$4:CH$104,52,0),"0"),IFERROR(VLOOKUP($A83,'Season 7'!AF$4:CH$104,52,0),"0"),
IFERROR(VLOOKUP($A83,'Season 8'!AF$4:CH$104,52,0),"0"),IFERROR(VLOOKUP($A83,'Season 9'!AF$4:CH$104,52,0),"0"),
IFERROR(VLOOKUP($A83,'Season 10'!AF$4:CH$104,52,0),"0"),IFERROR(VLOOKUP($A83,'Season 11'!AF$4:CH$104,52,0),"0"),
IFERROR(VLOOKUP($A83,'Season 12'!AF$4:CH$104,52,0),"0"),IFERROR(VLOOKUP($A83,'Season 13'!AF$4:CH$104,52,0),"0"),
IFERROR(VLOOKUP($A83,'Season 14'!AF$4:CH$104,52,0),"0"),IFERROR(VLOOKUP($A83,'Season 15'!AF$4:CH$104,52,0),"0"),)</f>
        <v>0</v>
      </c>
      <c r="BF83" s="1112">
        <f>SUM(IFERROR(VLOOKUP($A83,'Season 1'!AF$4:CC$104,38,0),"0"),
IFERROR(VLOOKUP($A83,'Season 2'!AF$4:CC$104,48,0),"0"),IFERROR(VLOOKUP($A83,'Season 3'!AF$4:CH$104,53,0),"0"),
IFERROR(VLOOKUP($A83,'Season 4'!AF$4:CH$104,53,0),"0"),IFERROR(VLOOKUP($A83,'Season 5'!AF$4:CH$104,53,0),"0"),
IFERROR(VLOOKUP($A83,'Season 6'!AF$4:CH$104,53,0),"0"),IFERROR(VLOOKUP($A83,'Season 7'!AF$4:CH$104,53,0),"0"),
IFERROR(VLOOKUP($A83,'Season 8'!AF$4:CH$104,53,0),"0"),IFERROR(VLOOKUP($A83,'Season 9'!AF$4:CH$104,53,0),"0"),
IFERROR(VLOOKUP($A83,'Season 10'!AF$4:CH$104,53,0),"0"),IFERROR(VLOOKUP($A83,'Season 11'!AF$4:CH$104,53,0),"0"),
IFERROR(VLOOKUP($A83,'Season 12'!AF$4:CH$104,53,0),"0"),IFERROR(VLOOKUP($A83,'Season 13'!AF$4:CH$104,53,0),"0"),
IFERROR(VLOOKUP($A83,'Season 14'!AF$4:CH$104,53,0),"0"),IFERROR(VLOOKUP($A83,'Season 15'!AF$4:CH$104,53,0),"0"),)</f>
        <v>0</v>
      </c>
      <c r="BG83" s="1061" t="e">
        <f t="shared" si="4"/>
        <v>#DIV/0!</v>
      </c>
      <c r="BI83" s="1100"/>
      <c r="BJ83" s="1100"/>
      <c r="BK83" s="1100"/>
      <c r="BL83" s="1100"/>
      <c r="BM83" s="1100"/>
      <c r="BN83" s="1100"/>
      <c r="BO83" s="334"/>
      <c r="BP83" s="334"/>
      <c r="BQ83" s="334"/>
      <c r="BR83" s="334"/>
      <c r="BS83" s="15">
        <f>IFERROR(VLOOKUP($A83,'Season 1'!$AF$4:$CH$104,39,0),"0")</f>
        <v>0</v>
      </c>
      <c r="BT83" s="15">
        <f>IFERROR(VLOOKUP($A83,'Season 1'!$AF$4:$CH$104,40,0),"0")</f>
        <v>0</v>
      </c>
      <c r="BU83" s="15">
        <f>IFERROR(VLOOKUP($A83,'Season 2'!$AF$4:$CH$104,49,0),"0")</f>
        <v>0</v>
      </c>
      <c r="BV83" s="15">
        <f>IFERROR(VLOOKUP($A83,'Season 2'!$AF$4:$CH$104,50,0),"0")</f>
        <v>0</v>
      </c>
      <c r="BW83" s="15">
        <f>IFERROR(VLOOKUP($A83,'Season 3'!$AF$4:$CH$104,54,0),"0")</f>
        <v>0</v>
      </c>
      <c r="BX83" s="15">
        <f>IFERROR(VLOOKUP($A83,'Season 3'!$AF$4:$CH$104,55,0),"0")</f>
        <v>0</v>
      </c>
      <c r="BY83" s="15" t="str">
        <f>IFERROR(VLOOKUP($A83,'Season 4'!$AF$4:$CH$104,54,0),"0")</f>
        <v>0</v>
      </c>
      <c r="BZ83" s="15" t="str">
        <f>IFERROR(VLOOKUP($A83,'Season 4'!$AF$4:$CH$104,55,0),"0")</f>
        <v>0</v>
      </c>
      <c r="CA83" s="15" t="str">
        <f>IFERROR(VLOOKUP($A83,'Season 5'!$AF$4:$CH$104,54,0),"0")</f>
        <v>0</v>
      </c>
      <c r="CB83" s="15" t="str">
        <f>IFERROR(VLOOKUP($A83,'Season 5'!$AF$4:$CH$104,55,0),"0")</f>
        <v>0</v>
      </c>
      <c r="CC83" s="15" t="str">
        <f>IFERROR(VLOOKUP($A83,'Season 6'!$AF$4:$CH$104,54,0),"0")</f>
        <v>0</v>
      </c>
      <c r="CD83" s="15" t="str">
        <f>IFERROR(VLOOKUP($A83,'Season 6'!$AF$4:$CH$104,55,0),"0")</f>
        <v>0</v>
      </c>
      <c r="CE83" s="15" t="str">
        <f>IFERROR(VLOOKUP($A83,'Season 7'!$AF$4:$CH$104,54,0),"0")</f>
        <v>0</v>
      </c>
      <c r="CF83" s="15" t="str">
        <f>IFERROR(VLOOKUP($A83,'Season 7'!$AF$4:$CH$104,55,0),"0")</f>
        <v>0</v>
      </c>
      <c r="CG83" s="15" t="str">
        <f>IFERROR(VLOOKUP($A83,'Season 8'!$AF$4:$CH$104,54,0),"0")</f>
        <v>0</v>
      </c>
      <c r="CH83" s="15" t="str">
        <f>IFERROR(VLOOKUP($A83,'Season 8'!$AF$4:$CH$104,55,0),"0")</f>
        <v>0</v>
      </c>
      <c r="CI83" s="15" t="str">
        <f>IFERROR(VLOOKUP($A83,'Season 9'!$AF$4:$CH$104,54,0),"0")</f>
        <v>0</v>
      </c>
      <c r="CJ83" s="15" t="str">
        <f>IFERROR(VLOOKUP($A83,'Season 9'!$AF$4:$CH$104,55,0),"0")</f>
        <v>0</v>
      </c>
      <c r="CK83" s="15" t="str">
        <f>IFERROR(VLOOKUP($A83,'Season 10'!$AF$4:$CH$104,54,0),"0")</f>
        <v>0</v>
      </c>
      <c r="CL83" s="15" t="str">
        <f>IFERROR(VLOOKUP($A83,'Season 10'!$AF$4:$CH$104,55,0),"0")</f>
        <v>0</v>
      </c>
      <c r="CM83" s="15" t="str">
        <f>IFERROR(VLOOKUP($A83,'Season 11'!$AF$4:$CH$104,54,0),"0")</f>
        <v>0</v>
      </c>
      <c r="CN83" s="15" t="str">
        <f>IFERROR(VLOOKUP($A83,'Season 11'!$AF$4:$CH$104,55,0),"0")</f>
        <v>0</v>
      </c>
      <c r="CO83" s="15" t="str">
        <f>IFERROR(VLOOKUP($A83,'Season 12'!$AF$4:$CH$104,54,0),"0")</f>
        <v>0</v>
      </c>
      <c r="CP83" s="15" t="str">
        <f>IFERROR(VLOOKUP($A83,'Season 12'!$AF$4:$CH$104,55,0),"0")</f>
        <v>0</v>
      </c>
      <c r="CQ83" s="15" t="str">
        <f>IFERROR(VLOOKUP($A83,'Season 13'!$AF$4:$CH$104,54,0),"0")</f>
        <v>0</v>
      </c>
      <c r="CR83" s="15" t="str">
        <f>IFERROR(VLOOKUP($A83,'Season 13'!$AF$4:$CH$104,55,0),"0")</f>
        <v>0</v>
      </c>
      <c r="CS83" s="15" t="str">
        <f>IFERROR(VLOOKUP($A83,'Season 14'!$AF$4:$CH$104,54,0),"0")</f>
        <v>0</v>
      </c>
      <c r="CT83" s="15" t="str">
        <f>IFERROR(VLOOKUP($A83,'Season 14'!$AF$4:$CH$104,55,0),"0")</f>
        <v>0</v>
      </c>
      <c r="CU83" s="15" t="str">
        <f>IFERROR(VLOOKUP($A83,'Season 15'!$AF$4:$CH$104,54,0),"0")</f>
        <v>0</v>
      </c>
      <c r="CV83" s="15" t="str">
        <f>IFERROR(VLOOKUP($A83,'Season 15'!$AF$4:$CH$104,55,0),"0")</f>
        <v>0</v>
      </c>
    </row>
    <row r="84" spans="1:100" x14ac:dyDescent="0.25">
      <c r="A84" s="2" t="s">
        <v>140</v>
      </c>
      <c r="B84" s="1021">
        <f>IFERROR(VLOOKUP('Data Totals'!A84,'Season 1'!AF$4:CC$104,2,FALSE),IFERROR(VLOOKUP('Data Totals'!A84,'Season 2'!AF$4:CC$104,2,FALSE),IFERROR(VLOOKUP('Data Totals'!A84,'Season 3'!AF$4:CC$104,2,FALSE),IFERROR(VLOOKUP('Data Totals'!A84,'Season 4'!AF$4:CC$104,2,FALSE),IFERROR(VLOOKUP('Data Totals'!A84,'Season 5'!AF$4:CC$104,2,FALSE),IFERROR(VLOOKUP('Data Totals'!A84,'Season 6'!AF$4:CC$104,2,FALSE),IFERROR(VLOOKUP('Data Totals'!A84,'Season 7'!AF$4:CC$104,2,FALSE),IFERROR(VLOOKUP('Data Totals'!A84,'Season 8'!AF$4:CC$104,2,FALSE),IFERROR(VLOOKUP('Data Totals'!A84,'Season 9'!AF$4:CC$104,2,FALSE),IFERROR(VLOOKUP('Data Totals'!A84,'Season 10'!AF$4:CC$104,2,FALSE),IFERROR(VLOOKUP('Data Totals'!A84,'Season 11'!AF$4:CC$104,2,FALSE),IFERROR(VLOOKUP('Data Totals'!A84,'Season 12'!AF$4:CC$104,2,FALSE),IFERROR(VLOOKUP('Data Totals'!A84,'Season 13'!AF$4:CC$104,2,FALSE),IFERROR(VLOOKUP('Data Totals'!A84,'Season 14'!AF$4:CC$104,2,FALSE),IFERROR(VLOOKUP('Data Totals'!A84,'Season 15'!AF$4:CC$104,2,FALSE),"N/A")))))))))))))))</f>
        <v>0</v>
      </c>
      <c r="C84" s="1022">
        <f>IFERROR(VLOOKUP('Data Totals'!A84,'Season 1'!AF$4:CC$104,3,FALSE),IFERROR(VLOOKUP('Data Totals'!A84,'Season 2'!AF$4:CC$104,3,FALSE),IFERROR(VLOOKUP('Data Totals'!A84,'Season 3'!AF$4:CC$104,3,FALSE),IFERROR(VLOOKUP('Data Totals'!A84,'Season 4'!AF$4:CC$104,3,FALSE),IFERROR(VLOOKUP('Data Totals'!A84,'Season 5'!AF$4:CC$104,3,FALSE),IFERROR(VLOOKUP('Data Totals'!A84,'Season 6'!AF$4:CC$104,3,FALSE),IFERROR(VLOOKUP('Data Totals'!A84,'Season 7'!AF$4:CC$104,3,FALSE),IFERROR(VLOOKUP('Data Totals'!A84,'Season 8'!AF$4:CC$104,3,FALSE),IFERROR(VLOOKUP('Data Totals'!A84,'Season 9'!AF$4:CC$104,3,FALSE),IFERROR(VLOOKUP('Data Totals'!A84,'Season 10'!AF$4:CC$104,3,FALSE),IFERROR(VLOOKUP('Data Totals'!A84,'Season 11'!AF$4:CC$104,3,FALSE),IFERROR(VLOOKUP('Data Totals'!A84,'Season 12'!AF$4:CC$104,3,FALSE),IFERROR(VLOOKUP('Data Totals'!A84,'Season 13'!AF$4:CC$104,3,FALSE),IFERROR(VLOOKUP('Data Totals'!A84,'Season 14'!AF$4:CC$104,3,FALSE),IFERROR(VLOOKUP('Data Totals'!A84,'Season 15'!AF$4:CC$104,3,FALSE),"N/A")))))))))))))))</f>
        <v>0</v>
      </c>
      <c r="D84" s="1022">
        <f>IFERROR(VLOOKUP('Data Totals'!A84,'Season 1'!AF$4:CC$104,4,FALSE),IFERROR(VLOOKUP('Data Totals'!A84,'Season 2'!AF$4:CC$104,4,FALSE),IFERROR(VLOOKUP('Data Totals'!A84,'Season 3'!AF$4:CC$104,4,FALSE),IFERROR(VLOOKUP('Data Totals'!A84,'Season 4'!AF$4:CC$104,4,FALSE),IFERROR(VLOOKUP('Data Totals'!A84,'Season 5'!AF$4:CC$104,4,FALSE),IFERROR(VLOOKUP('Data Totals'!A84,'Season 6'!AF$4:CC$104,4,FALSE),IFERROR(VLOOKUP('Data Totals'!A84,'Season 7'!AF$4:CC$104,4,FALSE),IFERROR(VLOOKUP('Data Totals'!A84,'Season 8'!AF$4:CC$104,4,FALSE),IFERROR(VLOOKUP('Data Totals'!A84,'Season 9'!AF$4:CC$104,4,FALSE),IFERROR(VLOOKUP('Data Totals'!A84,'Season 10'!AF$4:CC$104,4,FALSE),IFERROR(VLOOKUP('Data Totals'!A84,'Season 11'!AF$4:CC$104,4,FALSE),IFERROR(VLOOKUP('Data Totals'!A84,'Season 12'!AF$4:CC$104,4,FALSE),IFERROR(VLOOKUP('Data Totals'!A84,'Season 13'!AF$4:CC$104,4,FALSE),IFERROR(VLOOKUP('Data Totals'!A84,'Season 14'!AF$4:CC$104,4,FALSE),IFERROR(VLOOKUP('Data Totals'!A84,'Season 15'!AF$4:CC$104,4,FALSE),"N/A")))))))))))))))</f>
        <v>0</v>
      </c>
      <c r="E84" s="1022">
        <f t="shared" si="2"/>
        <v>0</v>
      </c>
      <c r="F84" s="692">
        <f>SUM(IFERROR(VLOOKUP(A84,BI$3:BN$152,2,0),"0"),IFERROR(VLOOKUP(A84,'Season 1'!AF$4:CC$104,6,0),"0"),
IFERROR(VLOOKUP(A84,'Season 2'!AF$4:CC$104,6,0),"0"),IFERROR(VLOOKUP(A84,'Season 3'!AF$4:CC$104,6,0),"0"),
IFERROR(VLOOKUP(A84,'Season 4'!AF$4:CC$104,6,0),"0"),IFERROR(VLOOKUP(A84,'Season 5'!AF$4:CC$104,6,0),"0"),
IFERROR(VLOOKUP(A84,'Season 6'!AF$4:CC$104,6,0),"0"),IFERROR(VLOOKUP(A84,'Season 7'!AF$4:CC$104,6,0),"0"),
IFERROR(VLOOKUP(A84,'Season 8'!AF$4:CC$104,6,0),"0"),IFERROR(VLOOKUP(A84,'Season 9'!AF$4:CC$104,6,0),"0"),
IFERROR(VLOOKUP(A84,'Season 10'!AF$4:CC$104,6,0),"0"),IFERROR(VLOOKUP(A84,'Season 11'!AF$4:CC$104,6,0),"0"),
IFERROR(VLOOKUP(A84,'Season 12'!AF$4:CC$104,6,0),"0"),IFERROR(VLOOKUP(A84,'Season 13'!AF$4:CC$104,6,0),"0"),
IFERROR(VLOOKUP(A84,'Season 14'!AF$4:CC$104,6,0),"0"),IFERROR(VLOOKUP(A84,'Season 15'!AF$4:CC$104,6,0),"0"),)</f>
        <v>0</v>
      </c>
      <c r="G84" s="692">
        <f>SUM(IFERROR(VLOOKUP(A84,'Season 1'!AF$4:CC$104,7,0),"0"),
IFERROR(VLOOKUP(A84,'Season 2'!AF$4:CC$104,7,0),"0"),IFERROR(VLOOKUP(A84,'Season 3'!AF$4:CC$104,7,0),"0"),
IFERROR(VLOOKUP(A84,'Season 4'!AF$4:CC$104,7,0),"0"),IFERROR(VLOOKUP(A84,'Season 5'!AF$4:CC$104,7,0),"0"),
IFERROR(VLOOKUP(A84,'Season 6'!AF$4:CC$104,7,0),"0"),IFERROR(VLOOKUP(A84,'Season 7'!AF$4:CC$104,7,0),"0"),
IFERROR(VLOOKUP(A84,'Season 8'!AF$4:CC$104,7,0),"0"),IFERROR(VLOOKUP(A84,'Season 9'!AF$4:CC$104,7,0),"0"),
IFERROR(VLOOKUP(A84,'Season 10'!AF$4:CC$104,7,0),"0"),IFERROR(VLOOKUP(A84,'Season 11'!AF$4:CC$104,7,0),"0"),
IFERROR(VLOOKUP(A84,'Season 12'!AF$4:CC$104,7,0),"0"),IFERROR(VLOOKUP(A84,'Season 13'!AF$4:CC$104,7,0),"0"),
IFERROR(VLOOKUP(A84,'Season 14'!AF$4:CC$104,7,0),"0"),IFERROR(VLOOKUP(A84,'Season 15'!AF$4:CC$104,7,0),"0"),)</f>
        <v>0</v>
      </c>
      <c r="H84" s="556">
        <f>SUM(IFERROR(VLOOKUP(A84,'Season 1'!AF$4:CC$104,8,0),"0"),
IFERROR(VLOOKUP(A84,'Season 2'!AF$4:CC$104,8,0),"0"),IFERROR(VLOOKUP(A84,'Season 3'!AF$4:CC$104,8,0),"0"),
IFERROR(VLOOKUP(A84,'Season 4'!AF$4:CC$104,8,0),"0"),IFERROR(VLOOKUP(A84,'Season 5'!AF$4:CC$104,8,0),"0"),
IFERROR(VLOOKUP(A84,'Season 6'!AF$4:CC$104,8,0),"0"),IFERROR(VLOOKUP(A84,'Season 7'!AF$4:CC$104,8,0),"0"),
IFERROR(VLOOKUP(A84,'Season 8'!AF$4:CC$104,8,0),"0"),IFERROR(VLOOKUP(A84,'Season 9'!AF$4:CC$104,8,0),"0"),
IFERROR(VLOOKUP(A84,'Season 10'!AF$4:CC$104,8,0),"0"),IFERROR(VLOOKUP(A84,'Season 11'!AF$4:CC$104,8,0),"0"),
IFERROR(VLOOKUP(A84,'Season 12'!AF$4:CC$104,8,0),"0"),IFERROR(VLOOKUP(A84,'Season 13'!AF$4:CC$104,8,0),"0"),
IFERROR(VLOOKUP(A84,'Season 14'!AF$4:CC$104,8,0),"0"),IFERROR(VLOOKUP(A84,'Season 15'!AF$4:CC$104,8,0),"0"),)</f>
        <v>0</v>
      </c>
      <c r="I84" s="1023">
        <f>SUM(IFERROR(VLOOKUP(A84,'Season 1'!AF$4:CC$104,9,0),"0"),
IFERROR(VLOOKUP(A84,'Season 2'!AF$4:CC$104,9,0),"0"),IFERROR(VLOOKUP(A84,'Season 3'!AF$4:CC$104,9,0),"0"),
IFERROR(VLOOKUP(A84,'Season 4'!AF$4:CC$104,9,0),"0"),IFERROR(VLOOKUP(A84,'Season 5'!AF$4:CC$104,9,0),"0"),
IFERROR(VLOOKUP(A84,'Season 6'!AF$4:CC$104,9,0),"0"),IFERROR(VLOOKUP(A84,'Season 7'!AF$4:CC$104,9,0),"0"),
IFERROR(VLOOKUP(A84,'Season 8'!AF$4:CC$104,9,0),"0"),IFERROR(VLOOKUP(A84,'Season 9'!AF$4:CC$104,9,0),"0"),
IFERROR(VLOOKUP(A84,'Season 10'!AF$4:CC$104,9,0),"0"),IFERROR(VLOOKUP(A84,'Season 11'!AF$4:CC$104,9,0),"0"),
IFERROR(VLOOKUP(A84,'Season 12'!AF$4:CC$104,9,0),"0"),IFERROR(VLOOKUP(A84,'Season 13'!AF$4:CC$104,9,0),"0"),
IFERROR(VLOOKUP(A84,'Season 14'!AF$4:CC$104,9,0),"0"),IFERROR(VLOOKUP(A84,'Season 15'!AF$4:CC$104,9,0),"0"),)</f>
        <v>0</v>
      </c>
      <c r="J84" s="26">
        <f>SUM(IFERROR(VLOOKUP(A84,BI$3:BN$152,3,0),"0"),IFERROR(VLOOKUP(A84,'Season 1'!AF$4:CC$104,10,0),"0"),
IFERROR(VLOOKUP(A84,'Season 2'!AF$4:CC$104,10,0),"0"),IFERROR(VLOOKUP(A84,'Season 3'!AF$4:CC$104,10,0),"0"),
IFERROR(VLOOKUP(A84,'Season 4'!AF$4:CC$104,10,0),"0"),IFERROR(VLOOKUP(A84,'Season 5'!AF$4:CC$104,10,0),"0"),
IFERROR(VLOOKUP(A84,'Season 6'!AF$4:CC$104,10,0),"0"),IFERROR(VLOOKUP(A84,'Season 7'!AF$4:CC$104,10,0),"0"),
IFERROR(VLOOKUP(A84,'Season 8'!AF$4:CC$104,10,0),"0"),IFERROR(VLOOKUP(A84,'Season 9'!AF$4:CC$104,10,0),"0"),
IFERROR(VLOOKUP(A84,'Season 10'!AF$4:CC$104,10,0),"0"),IFERROR(VLOOKUP(A84,'Season 11'!AF$4:CC$104,10,0),"0"),
IFERROR(VLOOKUP(A84,'Season 12'!AF$4:CC$104,10,0),"0"),IFERROR(VLOOKUP(A84,'Season 13'!AF$4:CC$104,10,0),"0"),
IFERROR(VLOOKUP(A84,'Season 14'!AF$4:CC$104,10,0),"0"),IFERROR(VLOOKUP(A84,'Season 15'!AF$4:CC$104,10,0),"0"),)</f>
        <v>0</v>
      </c>
      <c r="K84" s="699">
        <f>SUM(IFERROR(VLOOKUP(A84,BI$3:BN$152,4,0),"0"),IFERROR(VLOOKUP(A84,'Season 1'!AF$4:CC$104,11,0),"0"),
IFERROR(VLOOKUP(A84,'Season 2'!AF$4:CC$104,11,0),"0"),IFERROR(VLOOKUP(A84,'Season 3'!AF$4:CC$104,11,0),"0"),
IFERROR(VLOOKUP(A84,'Season 4'!AF$4:CC$104,11,0),"0"),IFERROR(VLOOKUP(A84,'Season 5'!AF$4:CC$104,11,0),"0"),
IFERROR(VLOOKUP(A84,'Season 6'!AF$4:CC$104,11,0),"0"),IFERROR(VLOOKUP(A84,'Season 7'!AF$4:CC$104,11,0),"0"),
IFERROR(VLOOKUP(A84,'Season 8'!AF$4:CC$104,11,0),"0"),IFERROR(VLOOKUP(A84,'Season 9'!AF$4:CC$104,11,0),"0"),
IFERROR(VLOOKUP(A84,'Season 10'!AF$4:CC$104,11,0),"0"),IFERROR(VLOOKUP(A84,'Season 11'!AF$4:CC$104,11,0),"0"),
IFERROR(VLOOKUP(A84,'Season 12'!AF$4:CC$104,11,0),"0"),IFERROR(VLOOKUP(A84,'Season 13'!AF$4:CC$104,11,0),"0"),
IFERROR(VLOOKUP(A84,'Season 14'!AF$4:CC$104,11,0),"0"),IFERROR(VLOOKUP(A84,'Season 15'!AF$4:CC$104,11,0),"0"),)</f>
        <v>0</v>
      </c>
      <c r="L84" s="700">
        <f>SUM(IFERROR(VLOOKUP($A84,'Season 1'!AF$4:CC$104,12,0),"0"),
IFERROR(VLOOKUP($A84,'Season 2'!AF$4:CC$104,12,0),"0"),IFERROR(VLOOKUP($A84,'Season 3'!AF$4:CC$104,12,0),"0"),
IFERROR(VLOOKUP($A84,'Season 4'!AF$4:CC$104,12,0),"0"),IFERROR(VLOOKUP($A84,'Season 5'!AF$4:CC$104,12,0),"0"),
IFERROR(VLOOKUP($A84,'Season 6'!AF$4:CC$104,12,0),"0"),IFERROR(VLOOKUP($A84,'Season 7'!AF$4:CC$104,12,0),"0"),
IFERROR(VLOOKUP($A84,'Season 8'!AF$4:CC$104,12,0),"0"),IFERROR(VLOOKUP($A84,'Season 9'!AF$4:CC$104,12,0),"0"),
IFERROR(VLOOKUP($A84,'Season 10'!AF$4:CC$104,12,0),"0"),IFERROR(VLOOKUP($A84,'Season 11'!AF$4:CC$104,12,0),"0"),
IFERROR(VLOOKUP($A84,'Season 12'!AF$4:CC$104,12,0),"0"),IFERROR(VLOOKUP($A84,'Season 13'!AF$4:CC$104,12,0),"0"),
IFERROR(VLOOKUP($A84,'Season 14'!AF$4:CC$104,12,0),"0"),IFERROR(VLOOKUP($A84,'Season 15'!AF$4:CC$104,12,0),"0"),)</f>
        <v>0</v>
      </c>
      <c r="M84" s="692">
        <f>SUM(IFERROR(VLOOKUP($A84,'Season 1'!AF$4:CC$104,13,0),"0"),
IFERROR(VLOOKUP($A84,'Season 2'!AF$4:CC$104,13,0),"0"),IFERROR(VLOOKUP($A84,'Season 3'!AF$4:CC$104,13,0),"0"),
IFERROR(VLOOKUP($A84,'Season 4'!AF$4:CC$104,13,0),"0"),IFERROR(VLOOKUP($A84,'Season 5'!AF$4:CC$104,13,0),"0"),
IFERROR(VLOOKUP($A84,'Season 6'!AF$4:CC$104,13,0),"0"),IFERROR(VLOOKUP($A84,'Season 7'!AF$4:CC$104,13,0),"0"),
IFERROR(VLOOKUP($A84,'Season 8'!AF$4:CC$104,13,0),"0"),IFERROR(VLOOKUP($A84,'Season 9'!AF$4:CC$104,13,0),"0"),
IFERROR(VLOOKUP($A84,'Season 10'!AF$4:CC$104,13,0),"0"),IFERROR(VLOOKUP($A84,'Season 11'!AF$4:CC$104,13,0),"0"),
IFERROR(VLOOKUP($A84,'Season 12'!AF$4:CC$104,13,0),"0"),IFERROR(VLOOKUP($A84,'Season 13'!AF$4:CC$104,13,0),"0"),
IFERROR(VLOOKUP($A84,'Season 14'!AF$4:CC$104,13,0),"0"),IFERROR(VLOOKUP($A84,'Season 15'!AF$4:CC$104,13,0),"0"),)</f>
        <v>0</v>
      </c>
      <c r="N84" s="1023">
        <f>SUM(IFERROR(VLOOKUP($A84,'Season 1'!AF$4:CC$104,14,0),"0"),
IFERROR(VLOOKUP($A84,'Season 2'!AF$4:CC$104,14,0),"0"),IFERROR(VLOOKUP($A84,'Season 3'!AF$4:CC$104,14,0),"0"),
IFERROR(VLOOKUP($A84,'Season 4'!AF$4:CC$104,14,0),"0"),IFERROR(VLOOKUP($A84,'Season 5'!AF$4:CC$104,14,0),"0"),
IFERROR(VLOOKUP($A84,'Season 6'!AF$4:CC$104,14,0),"0"),IFERROR(VLOOKUP($A84,'Season 7'!AF$4:CC$104,14,0),"0"),
IFERROR(VLOOKUP($A84,'Season 8'!AF$4:CC$104,14,0),"0"),IFERROR(VLOOKUP($A84,'Season 9'!AF$4:CC$104,14,0),"0"),
IFERROR(VLOOKUP($A84,'Season 10'!AF$4:CC$104,14,0),"0"),IFERROR(VLOOKUP($A84,'Season 11'!AF$4:CC$104,14,0),"0"),
IFERROR(VLOOKUP($A84,'Season 12'!AF$4:CC$104,14,0),"0"),IFERROR(VLOOKUP($A84,'Season 13'!AF$4:CC$104,14,0),"0"),
IFERROR(VLOOKUP($A84,'Season 14'!AF$4:CC$104,14,0),"0"),IFERROR(VLOOKUP($A84,'Season 15'!AF$4:CC$104,14,0),"0"),)</f>
        <v>0</v>
      </c>
      <c r="O84" s="26">
        <f>SUM(IFERROR(VLOOKUP($A84,'Season 1'!AF$4:CC$104,15,0),"0"),
IFERROR(VLOOKUP($A84,'Season 2'!AF$4:CC$104,15,0),"0"),IFERROR(VLOOKUP($A84,'Season 3'!AF$4:CC$104,15,0),"0"),
IFERROR(VLOOKUP($A84,'Season 4'!AF$4:CC$104,15,0),"0"),IFERROR(VLOOKUP($A84,'Season 5'!AF$4:CC$104,15,0),"0"),
IFERROR(VLOOKUP($A84,'Season 6'!AF$4:CC$104,15,0),"0"),IFERROR(VLOOKUP($A84,'Season 7'!AF$4:CC$104,15,0),"0"),
IFERROR(VLOOKUP($A84,'Season 8'!AF$4:CC$104,15,0),"0"),IFERROR(VLOOKUP($A84,'Season 9'!AF$4:CC$104,15,0),"0"),
IFERROR(VLOOKUP($A84,'Season 10'!AF$4:CC$104,15,0),"0"),IFERROR(VLOOKUP($A84,'Season 11'!AF$4:CC$104,15,0),"0"),
IFERROR(VLOOKUP($A84,'Season 12'!AF$4:CC$104,15,0),"0"),IFERROR(VLOOKUP($A84,'Season 13'!AF$4:CC$104,15,0),"0"),
IFERROR(VLOOKUP($A84,'Season 14'!AF$4:CC$104,15,0),"0"),IFERROR(VLOOKUP($A84,'Season 15'!AF$4:CC$104,15,0),"0"),)</f>
        <v>0</v>
      </c>
      <c r="P84" s="699">
        <f>SUM(IFERROR(VLOOKUP($A84,'Season 1'!AF$4:CC$104,16,0),"0"),
IFERROR(VLOOKUP($A84,'Season 2'!AF$4:CC$104,16,0),"0"),IFERROR(VLOOKUP($A84,'Season 3'!AF$4:CC$104,16,0),"0"),
IFERROR(VLOOKUP($A84,'Season 4'!AF$4:CC$104,16,0),"0"),IFERROR(VLOOKUP($A84,'Season 5'!AF$4:CC$104,16,0),"0"),
IFERROR(VLOOKUP($A84,'Season 6'!AF$4:CC$104,16,0),"0"),IFERROR(VLOOKUP($A84,'Season 7'!AF$4:CC$104,16,0),"0"),
IFERROR(VLOOKUP($A84,'Season 8'!AF$4:CC$104,16,0),"0"),IFERROR(VLOOKUP($A84,'Season 9'!AF$4:CC$104,16,0),"0"),
IFERROR(VLOOKUP($A84,'Season 10'!AF$4:CC$104,16,0),"0"),IFERROR(VLOOKUP($A84,'Season 11'!AF$4:CC$104,16,0),"0"),
IFERROR(VLOOKUP($A84,'Season 12'!AF$4:CC$104,16,0),"0"),IFERROR(VLOOKUP($A84,'Season 13'!AF$4:CC$104,16,0),"0"),
IFERROR(VLOOKUP($A84,'Season 14'!AF$4:CC$104,16,0),"0"),IFERROR(VLOOKUP($A84,'Season 15'!AF$4:CC$104,16,0),"0"),)</f>
        <v>0</v>
      </c>
      <c r="Q84" s="700">
        <f>SUM(IFERROR(VLOOKUP($A84,'Season 1'!AF$4:CC$104,17,0),"0"),
IFERROR(VLOOKUP($A84,'Season 2'!AF$4:CC$104,17,0),"0"),IFERROR(VLOOKUP($A84,'Season 3'!AF$4:CC$104,17,0),"0"),
IFERROR(VLOOKUP($A84,'Season 4'!AF$4:CC$104,17,0),"0"),IFERROR(VLOOKUP($A84,'Season 5'!AF$4:CC$104,17,0),"0"),
IFERROR(VLOOKUP($A84,'Season 6'!AF$4:CC$104,17,0),"0"),IFERROR(VLOOKUP($A84,'Season 7'!AF$4:CC$104,17,0),"0"),
IFERROR(VLOOKUP($A84,'Season 8'!AF$4:CC$104,17,0),"0"),IFERROR(VLOOKUP($A84,'Season 9'!AF$4:CC$104,17,0),"0"),
IFERROR(VLOOKUP($A84,'Season 10'!AF$4:CC$104,17,0),"0"),IFERROR(VLOOKUP($A84,'Season 11'!AF$4:CC$104,17,0),"0"),
IFERROR(VLOOKUP($A84,'Season 12'!AF$4:CC$104,17,0),"0"),IFERROR(VLOOKUP($A84,'Season 13'!AF$4:CC$104,17,0),"0"),
IFERROR(VLOOKUP($A84,'Season 14'!AF$4:CC$104,17,0),"0"),IFERROR(VLOOKUP($A84,'Season 15'!AF$4:CC$104,17,0),"0"),)</f>
        <v>0</v>
      </c>
      <c r="R84" s="692">
        <f>SUM(IFERROR(VLOOKUP($A84,'Season 1'!AF$4:CC$104,18,0),"0"),
IFERROR(VLOOKUP($A84,'Season 2'!AF$4:CC$104,18,0),"0"),IFERROR(VLOOKUP($A84,'Season 3'!AF$4:CC$104,18,0),"0"),
IFERROR(VLOOKUP($A84,'Season 4'!AF$4:CC$104,18,0),"0"),IFERROR(VLOOKUP($A84,'Season 5'!AF$4:CC$104,18,0),"0"),
IFERROR(VLOOKUP($A84,'Season 6'!AF$4:CC$104,18,0),"0"),IFERROR(VLOOKUP($A84,'Season 7'!AF$4:CC$104,18,0),"0"),
IFERROR(VLOOKUP($A84,'Season 8'!AF$4:CC$104,18,0),"0"),IFERROR(VLOOKUP($A84,'Season 9'!AF$4:CC$104,18,0),"0"),
IFERROR(VLOOKUP($A84,'Season 10'!AF$4:CC$104,18,0),"0"),IFERROR(VLOOKUP($A84,'Season 11'!AF$4:CC$104,18,0),"0"),
IFERROR(VLOOKUP($A84,'Season 12'!AF$4:CC$104,18,0),"0"),IFERROR(VLOOKUP($A84,'Season 13'!AF$4:CC$104,18,0),"0"),
IFERROR(VLOOKUP($A84,'Season 14'!AF$4:CC$104,18,0),"0"),IFERROR(VLOOKUP($A84,'Season 15'!AF$4:CC$104,18,0),"0"),)</f>
        <v>0</v>
      </c>
      <c r="S84" s="1023">
        <f>SUM(IFERROR(VLOOKUP($A84,'Season 1'!AF$4:CC$104,19,0),"0"),
IFERROR(VLOOKUP($A84,'Season 2'!AF$4:CC$104,19,0),"0"),IFERROR(VLOOKUP($A84,'Season 3'!AF$4:CC$104,19,0),"0"),
IFERROR(VLOOKUP($A84,'Season 4'!AF$4:CC$104,19,0),"0"),IFERROR(VLOOKUP($A84,'Season 5'!AF$4:CC$104,19,0),"0"),
IFERROR(VLOOKUP($A84,'Season 6'!AF$4:CC$104,19,0),"0"),IFERROR(VLOOKUP($A84,'Season 7'!AF$4:CC$104,19,0),"0"),
IFERROR(VLOOKUP($A84,'Season 8'!AF$4:CC$104,19,0),"0"),IFERROR(VLOOKUP($A84,'Season 9'!AF$4:CC$104,19,0),"0"),
IFERROR(VLOOKUP($A84,'Season 10'!AF$4:CC$104,19,0),"0"),IFERROR(VLOOKUP($A84,'Season 11'!AF$4:CC$104,19,0),"0"),
IFERROR(VLOOKUP($A84,'Season 12'!AF$4:CC$104,19,0),"0"),IFERROR(VLOOKUP($A84,'Season 13'!AF$4:CC$104,19,0),"0"),
IFERROR(VLOOKUP($A84,'Season 14'!AF$4:CC$104,19,0),"0"),IFERROR(VLOOKUP($A84,'Season 15'!AF$4:CC$104,19,0),"0"),)</f>
        <v>0</v>
      </c>
      <c r="T84" s="26">
        <f>SUM(IFERROR(VLOOKUP($A84,'Season 1'!AF$4:CC$104,20,0),"0"),
IFERROR(VLOOKUP($A84,'Season 2'!AF$4:CC$104,20,0),"0"),IFERROR(VLOOKUP($A84,'Season 3'!AF$4:CC$104,20,0),"0"),
IFERROR(VLOOKUP($A84,'Season 4'!AF$4:CC$104,20,0),"0"),IFERROR(VLOOKUP($A84,'Season 5'!AF$4:CC$104,20,0),"0"),
IFERROR(VLOOKUP($A84,'Season 6'!AF$4:CC$104,20,0),"0"),IFERROR(VLOOKUP($A84,'Season 7'!AF$4:CC$104,20,0),"0"),
IFERROR(VLOOKUP($A84,'Season 8'!AF$4:CC$104,20,0),"0"),IFERROR(VLOOKUP($A84,'Season 9'!AF$4:CC$104,20,0),"0"),
IFERROR(VLOOKUP($A84,'Season 10'!AF$4:CC$104,20,0),"0"),IFERROR(VLOOKUP($A84,'Season 11'!AF$4:CC$104,20,0),"0"),
IFERROR(VLOOKUP($A84,'Season 12'!AF$4:CC$104,20,0),"0"),IFERROR(VLOOKUP($A84,'Season 13'!AF$4:CC$104,20,0),"0"),
IFERROR(VLOOKUP($A84,'Season 14'!AF$4:CC$104,20,0),"0"),IFERROR(VLOOKUP($A84,'Season 15'!AF$4:CC$104,20,0),"0"),)</f>
        <v>0</v>
      </c>
      <c r="U84" s="699">
        <f>SUM(IFERROR(VLOOKUP($A84,'Season 1'!AF$4:CC$104,21,0),"0"),
IFERROR(VLOOKUP($A84,'Season 2'!AF$4:CC$104,21,0),"0"),IFERROR(VLOOKUP($A84,'Season 3'!AF$4:CC$104,21,0),"0"),
IFERROR(VLOOKUP($A84,'Season 4'!AF$4:CC$104,21,0),"0"),IFERROR(VLOOKUP($A84,'Season 5'!AF$4:CC$104,21,0),"0"),
IFERROR(VLOOKUP($A84,'Season 6'!AF$4:CC$104,21,0),"0"),IFERROR(VLOOKUP($A84,'Season 7'!AF$4:CC$104,21,0),"0"),
IFERROR(VLOOKUP($A84,'Season 8'!AF$4:CC$104,21,0),"0"),IFERROR(VLOOKUP($A84,'Season 9'!AF$4:CC$104,21,0),"0"),
IFERROR(VLOOKUP($A84,'Season 10'!AF$4:CC$104,21,0),"0"),IFERROR(VLOOKUP($A84,'Season 11'!AF$4:CC$104,21,0),"0"),
IFERROR(VLOOKUP($A84,'Season 12'!AF$4:CC$104,21,0),"0"),IFERROR(VLOOKUP($A84,'Season 13'!AF$4:CC$104,21,0),"0"),
IFERROR(VLOOKUP($A84,'Season 14'!AF$4:CC$104,21,0),"0"),IFERROR(VLOOKUP($A84,'Season 15'!AF$4:CC$104,21,0),"0"),)</f>
        <v>0</v>
      </c>
      <c r="V84" s="700">
        <f>SUM(IFERROR(VLOOKUP($A84,'Season 1'!AF$4:CC$104,22,0),"0"),
IFERROR(VLOOKUP($A84,'Season 2'!AF$4:CC$104,22,0),"0"),IFERROR(VLOOKUP($A84,'Season 3'!AF$4:CC$104,22,0),"0"),
IFERROR(VLOOKUP($A84,'Season 4'!AF$4:CC$104,22,0),"0"),IFERROR(VLOOKUP($A84,'Season 5'!AF$4:CC$104,22,0),"0"),
IFERROR(VLOOKUP($A84,'Season 6'!AF$4:CC$104,22,0),"0"),IFERROR(VLOOKUP($A84,'Season 7'!AF$4:CC$104,22,0),"0"),
IFERROR(VLOOKUP($A84,'Season 8'!AF$4:CC$104,22,0),"0"),IFERROR(VLOOKUP($A84,'Season 9'!AF$4:CC$104,22,0),"0"),
IFERROR(VLOOKUP($A84,'Season 10'!AF$4:CC$104,22,0),"0"),IFERROR(VLOOKUP($A84,'Season 11'!AF$4:CC$104,22,0),"0"),
IFERROR(VLOOKUP($A84,'Season 12'!AF$4:CC$104,22,0),"0"),IFERROR(VLOOKUP($A84,'Season 13'!AF$4:CC$104,22,0),"0"),
IFERROR(VLOOKUP($A84,'Season 14'!AF$4:CC$104,22,0),"0"),IFERROR(VLOOKUP($A84,'Season 15'!AF$4:CC$104,22,0),"0"),)</f>
        <v>0</v>
      </c>
      <c r="W84" s="692">
        <f>SUM(IFERROR(VLOOKUP($A84,'Season 1'!AF$4:CC$104,23,0),"0"),
IFERROR(VLOOKUP($A84,'Season 2'!AF$4:CC$104,23,0),"0"),IFERROR(VLOOKUP($A84,'Season 3'!AF$4:CC$104,23,0),"0"),
IFERROR(VLOOKUP($A84,'Season 4'!AF$4:CC$104,23,0),"0"),IFERROR(VLOOKUP($A84,'Season 5'!AF$4:CC$104,23,0),"0"),
IFERROR(VLOOKUP($A84,'Season 6'!AF$4:CC$104,23,0),"0"),IFERROR(VLOOKUP($A84,'Season 7'!AF$4:CC$104,23,0),"0"),
IFERROR(VLOOKUP($A84,'Season 8'!AF$4:CC$104,23,0),"0"),IFERROR(VLOOKUP($A84,'Season 9'!AF$4:CC$104,23,0),"0"),
IFERROR(VLOOKUP($A84,'Season 10'!AF$4:CC$104,23,0),"0"),IFERROR(VLOOKUP($A84,'Season 11'!AF$4:CC$104,23,0),"0"),
IFERROR(VLOOKUP($A84,'Season 12'!AF$4:CC$104,23,0),"0"),IFERROR(VLOOKUP($A84,'Season 13'!AF$4:CC$104,23,0),"0"),
IFERROR(VLOOKUP($A84,'Season 14'!AF$4:CC$104,23,0),"0"),IFERROR(VLOOKUP($A84,'Season 15'!AF$4:CC$104,23,0),"0"),)</f>
        <v>0</v>
      </c>
      <c r="X84" s="1023">
        <f>SUM(IFERROR(VLOOKUP($A84,'Season 1'!AF$4:CC$104,24,0),"0"),
IFERROR(VLOOKUP($A84,'Season 2'!AF$4:CC$104,24,0),"0"),IFERROR(VLOOKUP($A84,'Season 3'!AF$4:CC$104,24,0),"0"),
IFERROR(VLOOKUP($A84,'Season 4'!AF$4:CC$104,24,0),"0"),IFERROR(VLOOKUP($A84,'Season 5'!AF$4:CC$104,24,0),"0"),
IFERROR(VLOOKUP($A84,'Season 6'!AF$4:CC$104,24,0),"0"),IFERROR(VLOOKUP($A84,'Season 7'!AF$4:CC$104,24,0),"0"),
IFERROR(VLOOKUP($A84,'Season 8'!AF$4:CC$104,24,0),"0"),IFERROR(VLOOKUP($A84,'Season 9'!AF$4:CC$104,24,0),"0"),
IFERROR(VLOOKUP($A84,'Season 10'!AF$4:CC$104,24,0),"0"),IFERROR(VLOOKUP($A84,'Season 11'!AF$4:CC$104,24,0),"0"),
IFERROR(VLOOKUP($A84,'Season 12'!AF$4:CC$104,24,0),"0"),IFERROR(VLOOKUP($A84,'Season 13'!AF$4:CC$104,24,0),"0"),
IFERROR(VLOOKUP($A84,'Season 14'!AF$4:CC$104,24,0),"0"),IFERROR(VLOOKUP($A84,'Season 15'!AF$4:CC$104,24,0),"0"),)</f>
        <v>0</v>
      </c>
      <c r="Y84" s="26">
        <f>SUM(IFERROR(VLOOKUP($A84,'Season 1'!AF$4:CC$104,25,0),"0"),
IFERROR(VLOOKUP($A84,'Season 2'!AF$4:CC$104,25,0),"0"),IFERROR(VLOOKUP($A84,'Season 3'!AF$4:CC$104,25,0),"0"),
IFERROR(VLOOKUP($A84,'Season 4'!AF$4:CC$104,25,0),"0"),IFERROR(VLOOKUP($A84,'Season 5'!AF$4:CC$104,25,0),"0"),
IFERROR(VLOOKUP($A84,'Season 6'!AF$4:CC$104,25,0),"0"),IFERROR(VLOOKUP($A84,'Season 7'!AF$4:CC$104,25,0),"0"),
IFERROR(VLOOKUP($A84,'Season 8'!AF$4:CC$104,25,0),"0"),IFERROR(VLOOKUP($A84,'Season 9'!AF$4:CC$104,25,0),"0"),
IFERROR(VLOOKUP($A84,'Season 10'!AF$4:CC$104,25,0),"0"),IFERROR(VLOOKUP($A84,'Season 11'!AF$4:CC$104,25,0),"0"),
IFERROR(VLOOKUP($A84,'Season 12'!AF$4:CC$104,25,0),"0"),IFERROR(VLOOKUP($A84,'Season 13'!AF$4:CC$104,25,0),"0"),
IFERROR(VLOOKUP($A84,'Season 14'!AF$4:CC$104,25,0),"0"),IFERROR(VLOOKUP($A84,'Season 15'!AF$4:CC$104,25,0),"0"),)</f>
        <v>0</v>
      </c>
      <c r="Z84" s="699">
        <f>SUM(IFERROR(VLOOKUP($A84,'Season 1'!AF$4:CC$104,26,0),"0"),
IFERROR(VLOOKUP($A84,'Season 2'!AF$4:CC$104,26,0),"0"),IFERROR(VLOOKUP($A84,'Season 3'!AF$4:CC$104,26,0),"0"),
IFERROR(VLOOKUP($A84,'Season 4'!AF$4:CC$104,26,0),"0"),IFERROR(VLOOKUP($A84,'Season 5'!AF$4:CC$104,26,0),"0"),
IFERROR(VLOOKUP($A84,'Season 6'!AF$4:CC$104,26,0),"0"),IFERROR(VLOOKUP($A84,'Season 7'!AF$4:CC$104,26,0),"0"),
IFERROR(VLOOKUP($A84,'Season 8'!AF$4:CC$104,26,0),"0"),IFERROR(VLOOKUP($A84,'Season 9'!AF$4:CC$104,26,0),"0"),
IFERROR(VLOOKUP($A84,'Season 10'!AF$4:CC$104,26,0),"0"),IFERROR(VLOOKUP($A84,'Season 11'!AF$4:CC$104,26,0),"0"),
IFERROR(VLOOKUP($A84,'Season 12'!AF$4:CC$104,26,0),"0"),IFERROR(VLOOKUP($A84,'Season 13'!AF$4:CC$104,26,0),"0"),
IFERROR(VLOOKUP($A84,'Season 14'!AF$4:CC$104,26,0),"0"),IFERROR(VLOOKUP($A84,'Season 15'!AF$4:CC$104,26,0),"0"),)</f>
        <v>0</v>
      </c>
      <c r="AA84" s="700">
        <f>SUM(IFERROR(VLOOKUP($A84,'Season 1'!AF$4:CC$104,27,0),"0"),
IFERROR(VLOOKUP($A84,'Season 2'!AF$4:CC$104,27,0),"0"),IFERROR(VLOOKUP($A84,'Season 3'!AF$4:CC$104,27,0),"0"),
IFERROR(VLOOKUP($A84,'Season 4'!AF$4:CC$104,27,0),"0"),IFERROR(VLOOKUP($A84,'Season 5'!AF$4:CC$104,27,0),"0"),
IFERROR(VLOOKUP($A84,'Season 6'!AF$4:CC$104,27,0),"0"),IFERROR(VLOOKUP($A84,'Season 7'!AF$4:CC$104,27,0),"0"),
IFERROR(VLOOKUP($A84,'Season 8'!AF$4:CC$104,27,0),"0"),IFERROR(VLOOKUP($A84,'Season 9'!AF$4:CC$104,27,0),"0"),
IFERROR(VLOOKUP($A84,'Season 10'!AF$4:CC$104,27,0),"0"),IFERROR(VLOOKUP($A84,'Season 11'!AF$4:CC$104,27,0),"0"),
IFERROR(VLOOKUP($A84,'Season 12'!AF$4:CC$104,27,0),"0"),IFERROR(VLOOKUP($A84,'Season 13'!AF$4:CC$104,27,0),"0"),
IFERROR(VLOOKUP($A84,'Season 14'!AF$4:CC$104,27,0),"0"),IFERROR(VLOOKUP($A84,'Season 15'!AF$4:CC$104,27,0),"0"),)</f>
        <v>0</v>
      </c>
      <c r="AB84" s="692">
        <f>SUM(IFERROR(VLOOKUP($A84,'Season 1'!AF$4:CC$104,28,0),"0"),
IFERROR(VLOOKUP($A84,'Season 2'!AF$4:CC$104,28,0),"0"),IFERROR(VLOOKUP($A84,'Season 3'!AF$4:CC$104,28,0),"0"),
IFERROR(VLOOKUP($A84,'Season 4'!AF$4:CC$104,28,0),"0"),IFERROR(VLOOKUP($A84,'Season 5'!AF$4:CC$104,28,0),"0"),
IFERROR(VLOOKUP($A84,'Season 6'!AF$4:CC$104,28,0),"0"),IFERROR(VLOOKUP($A84,'Season 7'!AF$4:CC$104,28,0),"0"),
IFERROR(VLOOKUP($A84,'Season 8'!AF$4:CC$104,28,0),"0"),IFERROR(VLOOKUP($A84,'Season 9'!AF$4:CC$104,28,0),"0"),
IFERROR(VLOOKUP($A84,'Season 10'!AF$4:CC$104,28,0),"0"),IFERROR(VLOOKUP($A84,'Season 11'!AF$4:CC$104,28,0),"0"),
IFERROR(VLOOKUP($A84,'Season 12'!AF$4:CC$104,28,0),"0"),IFERROR(VLOOKUP($A84,'Season 13'!AF$4:CC$104,28,0),"0"),
IFERROR(VLOOKUP($A84,'Season 14'!AF$4:CC$104,28,0),"0"),IFERROR(VLOOKUP($A84,'Season 15'!AF$4:CC$104,28,0),"0"),)</f>
        <v>0</v>
      </c>
      <c r="AC84" s="1023">
        <f>SUM(IFERROR(VLOOKUP($A84,'Season 1'!AF$4:CC$104,29,0),"0"),
IFERROR(VLOOKUP($A84,'Season 2'!AF$4:CC$104,29,0),"0"),IFERROR(VLOOKUP($A84,'Season 3'!AF$4:CC$104,29,0),"0"),
IFERROR(VLOOKUP($A84,'Season 4'!AF$4:CC$104,29,0),"0"),IFERROR(VLOOKUP($A84,'Season 5'!AF$4:CC$104,29,0),"0"),
IFERROR(VLOOKUP($A84,'Season 6'!AF$4:CC$104,29,0),"0"),IFERROR(VLOOKUP($A84,'Season 7'!AF$4:CC$104,29,0),"0"),
IFERROR(VLOOKUP($A84,'Season 8'!AF$4:CC$104,29,0),"0"),IFERROR(VLOOKUP($A84,'Season 9'!AF$4:CC$104,29,0),"0"),
IFERROR(VLOOKUP($A84,'Season 10'!AF$4:CC$104,29,0),"0"),IFERROR(VLOOKUP($A84,'Season 11'!AF$4:CC$104,29,0),"0"),
IFERROR(VLOOKUP($A84,'Season 12'!AF$4:CC$104,29,0),"0"),IFERROR(VLOOKUP($A84,'Season 13'!AF$4:CC$104,29,0),"0"),
IFERROR(VLOOKUP($A84,'Season 14'!AF$4:CC$104,29,0),"0"),IFERROR(VLOOKUP($A84,'Season 15'!AF$4:CC$104,29,0),"0"),)</f>
        <v>0</v>
      </c>
      <c r="AD84" s="26">
        <f>SUM(IFERROR(VLOOKUP($A84,'Season 1'!AF$4:CC$104,30,0),"0"),
IFERROR(VLOOKUP($A84,'Season 2'!AF$4:CC$104,30,0),"0"),IFERROR(VLOOKUP($A84,'Season 3'!AF$4:CC$104,30,0),"0"),
IFERROR(VLOOKUP($A84,'Season 4'!AF$4:CC$104,30,0),"0"),IFERROR(VLOOKUP($A84,'Season 5'!AF$4:CC$104,30,0),"0"),
IFERROR(VLOOKUP($A84,'Season 6'!AF$4:CC$104,30,0),"0"),IFERROR(VLOOKUP($A84,'Season 7'!AF$4:CC$104,30,0),"0"),
IFERROR(VLOOKUP($A84,'Season 8'!AF$4:CC$104,30,0),"0"),IFERROR(VLOOKUP($A84,'Season 9'!AF$4:CC$104,30,0),"0"),
IFERROR(VLOOKUP($A84,'Season 10'!AF$4:CC$104,30,0),"0"),IFERROR(VLOOKUP($A84,'Season 11'!AF$4:CC$104,30,0),"0"),
IFERROR(VLOOKUP($A84,'Season 12'!AF$4:CC$104,30,0),"0"),IFERROR(VLOOKUP($A84,'Season 13'!AF$4:CC$104,30,0),"0"),
IFERROR(VLOOKUP($A84,'Season 14'!AF$4:CC$104,30,0),"0"),IFERROR(VLOOKUP($A84,'Season 15'!AF$4:CC$104,30,0),"0"),)</f>
        <v>0</v>
      </c>
      <c r="AE84" s="699">
        <f>SUM(IFERROR(VLOOKUP($A84,'Season 1'!AF$4:CC$104,31,0),"0"),
IFERROR(VLOOKUP($A84,'Season 2'!AF$4:CC$104,31,0),"0"),IFERROR(VLOOKUP($A84,'Season 3'!AF$4:CC$104,31,0),"0"),
IFERROR(VLOOKUP($A84,'Season 4'!AF$4:CC$104,31,0),"0"),IFERROR(VLOOKUP($A84,'Season 5'!AF$4:CC$104,31,0),"0"),
IFERROR(VLOOKUP($A84,'Season 6'!AF$4:CC$104,31,0),"0"),IFERROR(VLOOKUP($A84,'Season 7'!AF$4:CC$104,31,0),"0"),
IFERROR(VLOOKUP($A84,'Season 8'!AF$4:CC$104,31,0),"0"),IFERROR(VLOOKUP($A84,'Season 9'!AF$4:CC$104,31,0),"0"),
IFERROR(VLOOKUP($A84,'Season 10'!AF$4:CC$104,31,0),"0"),IFERROR(VLOOKUP($A84,'Season 11'!AF$4:CC$104,31,0),"0"),
IFERROR(VLOOKUP($A84,'Season 12'!AF$4:CC$104,31,0),"0"),IFERROR(VLOOKUP($A84,'Season 13'!AF$4:CC$104,31,0),"0"),
IFERROR(VLOOKUP($A84,'Season 14'!AF$4:CC$104,31,0),"0"),IFERROR(VLOOKUP($A84,'Season 15'!AF$4:CC$104,31,0),"0"),)</f>
        <v>0</v>
      </c>
      <c r="AF84" s="700">
        <f>SUM(IFERROR(VLOOKUP($A84,'Season 3'!AF$4:CC$104,32,0),"0"),
IFERROR(VLOOKUP($A84,'Season 4'!AF$4:CC$104,32,0),"0"),IFERROR(VLOOKUP($A84,'Season 5'!AF$4:CC$104,32,0),"0"),
IFERROR(VLOOKUP($A84,'Season 6'!AF$4:CC$104,32,0),"0"),IFERROR(VLOOKUP($A84,'Season 7'!AF$4:CC$104,32,0),"0"),
IFERROR(VLOOKUP($A84,'Season 8'!AF$4:CC$104,32,0),"0"),IFERROR(VLOOKUP($A84,'Season 9'!AF$4:CC$104,32,0),"0"),
IFERROR(VLOOKUP($A84,'Season 10'!AF$4:CC$104,32,0),"0"),IFERROR(VLOOKUP($A84,'Season 11'!AF$4:CC$104,32,0),"0"),
IFERROR(VLOOKUP($A84,'Season 12'!AF$4:CC$104,32,0),"0"),IFERROR(VLOOKUP($A84,'Season 13'!AF$4:CC$104,32,0),"0"),
IFERROR(VLOOKUP($A84,'Season 14'!AF$4:CC$104,32,0),"0"),IFERROR(VLOOKUP($A84,'Season 15'!AF$4:CC$104,32,0),"0"),)</f>
        <v>0</v>
      </c>
      <c r="AG84" s="692">
        <f>SUM(IFERROR(VLOOKUP($A84,'Season 3'!AF$4:CC$104,33,0),"0"),
IFERROR(VLOOKUP($A84,'Season 4'!AF$4:CC$104,33,0),"0"),IFERROR(VLOOKUP($A84,'Season 5'!AF$4:CC$104,33,0),"0"),
IFERROR(VLOOKUP($A84,'Season 6'!AF$4:CC$104,33,0),"0"),IFERROR(VLOOKUP($A84,'Season 7'!AF$4:CC$104,33,0),"0"),
IFERROR(VLOOKUP($A84,'Season 8'!AF$4:CC$104,33,0),"0"),IFERROR(VLOOKUP($A84,'Season 9'!AF$4:CC$104,33,0),"0"),
IFERROR(VLOOKUP($A84,'Season 10'!AF$4:CC$104,33,0),"0"),IFERROR(VLOOKUP($A84,'Season 11'!AF$4:CC$104,33,0),"0"),
IFERROR(VLOOKUP($A84,'Season 12'!AF$4:CC$104,33,0),"0"),IFERROR(VLOOKUP($A84,'Season 13'!AF$4:CC$104,33,0),"0"),
IFERROR(VLOOKUP($A84,'Season 14'!AF$4:CC$104,33,0),"0"),IFERROR(VLOOKUP($A84,'Season 15'!AF$4:CC$104,33,0),"0"),)</f>
        <v>0</v>
      </c>
      <c r="AH84" s="1023">
        <f>SUM(IFERROR(VLOOKUP($A84,'Season 3'!AF$4:CC$104,34,0),"0"),
IFERROR(VLOOKUP($A84,'Season 4'!AF$4:CC$104,34,0),"0"),IFERROR(VLOOKUP($A84,'Season 5'!AF$4:CC$104,34,0),"0"),
IFERROR(VLOOKUP($A84,'Season 6'!AF$4:CC$104,34,0),"0"),IFERROR(VLOOKUP($A84,'Season 7'!AF$4:CC$104,34,0),"0"),
IFERROR(VLOOKUP($A84,'Season 8'!AF$4:CC$104,34,0),"0"),IFERROR(VLOOKUP($A84,'Season 9'!AF$4:CC$104,34,0),"0"),
IFERROR(VLOOKUP($A84,'Season 10'!AF$4:CC$104,34,0),"0"),IFERROR(VLOOKUP($A84,'Season 11'!AF$4:CC$104,34,0),"0"),
IFERROR(VLOOKUP($A84,'Season 12'!AF$4:CC$104,34,0),"0"),IFERROR(VLOOKUP($A84,'Season 13'!AF$4:CC$104,34,0),"0"),
IFERROR(VLOOKUP($A84,'Season 14'!AF$4:CC$104,34,0),"0"),IFERROR(VLOOKUP($A84,'Season 15'!AF$4:CC$104,34,0),"0"),)</f>
        <v>0</v>
      </c>
      <c r="AI84" s="26">
        <f>SUM(IFERROR(VLOOKUP($A84,'Season 3'!AF$4:CC$104,35,0),"0"),
IFERROR(VLOOKUP($A84,'Season 4'!AF$4:CC$104,35,0),"0"),IFERROR(VLOOKUP($A84,'Season 5'!AF$4:CC$104,35,0),"0"),
IFERROR(VLOOKUP($A84,'Season 6'!AF$4:CC$104,35,0),"0"),IFERROR(VLOOKUP($A84,'Season 7'!AF$4:CC$104,35,0),"0"),
IFERROR(VLOOKUP($A84,'Season 8'!AF$4:CC$104,35,0),"0"),IFERROR(VLOOKUP($A84,'Season 9'!AF$4:CC$104,35,0),"0"),
IFERROR(VLOOKUP($A84,'Season 10'!AF$4:CC$104,35,0),"0"),IFERROR(VLOOKUP($A84,'Season 11'!AF$4:CC$104,35,0),"0"),
IFERROR(VLOOKUP($A84,'Season 12'!AF$4:CC$104,35,0),"0"),IFERROR(VLOOKUP($A84,'Season 13'!AF$4:CC$104,35,0),"0"),
IFERROR(VLOOKUP($A84,'Season 14'!AF$4:CC$104,35,0),"0"),IFERROR(VLOOKUP($A84,'Season 15'!AF$4:CC$104,35,0),"0"),)</f>
        <v>0</v>
      </c>
      <c r="AJ84" s="699">
        <f>SUM(IFERROR(VLOOKUP($A84,'Season 3'!AF$4:CC$104,36,0),"0"),
IFERROR(VLOOKUP($A84,'Season 4'!AF$4:CC$104,36,0),"0"),IFERROR(VLOOKUP($A84,'Season 5'!AF$4:CC$104,36,0),"0"),
IFERROR(VLOOKUP($A84,'Season 6'!AF$4:CC$104,36,0),"0"),IFERROR(VLOOKUP($A84,'Season 7'!AF$4:CC$104,36,0),"0"),
IFERROR(VLOOKUP($A84,'Season 8'!AF$4:CC$104,36,0),"0"),IFERROR(VLOOKUP($A84,'Season 9'!AF$4:CC$104,36,0),"0"),
IFERROR(VLOOKUP($A84,'Season 10'!AF$4:CC$104,36,0),"0"),IFERROR(VLOOKUP($A84,'Season 11'!AF$4:CC$104,36,0),"0"),
IFERROR(VLOOKUP($A84,'Season 12'!AF$4:CC$104,36,0),"0"),IFERROR(VLOOKUP($A84,'Season 13'!AF$4:CC$104,36,0),"0"),
IFERROR(VLOOKUP($A84,'Season 14'!AF$4:CC$104,36,0),"0"),IFERROR(VLOOKUP($A84,'Season 15'!AF$4:CC$104,36,0),"0"),)</f>
        <v>0</v>
      </c>
      <c r="AK84" s="700">
        <f>SUM(IFERROR(VLOOKUP($A84,'Season 2'!AF$4:CC$104,32,0),"0"),IFERROR(VLOOKUP($A84,'Season 3'!AF$4:CC$104,37,0),"0"),
IFERROR(VLOOKUP($A84,'Season 4'!AF$4:CC$104,37,0),"0"),IFERROR(VLOOKUP($A84,'Season 5'!AF$4:CC$104,37,0),"0"),
IFERROR(VLOOKUP($A84,'Season 6'!AF$4:CC$104,37,0),"0"),IFERROR(VLOOKUP($A84,'Season 7'!AF$4:CC$104,37,0),"0"),
IFERROR(VLOOKUP($A84,'Season 8'!AF$4:CC$104,37,0),"0"),IFERROR(VLOOKUP($A84,'Season 9'!AF$4:CC$104,37,0),"0"),
IFERROR(VLOOKUP($A84,'Season 10'!AF$4:CC$104,37,0),"0"),IFERROR(VLOOKUP($A84,'Season 11'!AF$4:CC$104,37,0),"0"),
IFERROR(VLOOKUP($A84,'Season 12'!AF$4:CC$104,37,0),"0"),IFERROR(VLOOKUP($A84,'Season 13'!AF$4:CC$104,37,0),"0"),
IFERROR(VLOOKUP($A84,'Season 14'!AF$4:CC$104,37,0),"0"),IFERROR(VLOOKUP($A84,'Season 15'!AF$4:CC$104,37,0),"0"),)</f>
        <v>0</v>
      </c>
      <c r="AL84" s="692">
        <f>SUM(IFERROR(VLOOKUP($A84,'Season 2'!AF$4:CC$104,33,0),"0"),IFERROR(VLOOKUP($A84,'Season 3'!AF$4:CC$104,38,0),"0"),
IFERROR(VLOOKUP($A84,'Season 4'!AF$4:CC$104,38,0),"0"),IFERROR(VLOOKUP($A84,'Season 5'!AF$4:CC$104,38,0),"0"),
IFERROR(VLOOKUP($A84,'Season 6'!AF$4:CC$104,38,0),"0"),IFERROR(VLOOKUP($A84,'Season 7'!AF$4:CC$104,38,0),"0"),
IFERROR(VLOOKUP($A84,'Season 8'!AF$4:CC$104,38,0),"0"),IFERROR(VLOOKUP($A84,'Season 9'!AF$4:CC$104,38,0),"0"),
IFERROR(VLOOKUP($A84,'Season 10'!AF$4:CC$104,38,0),"0"),IFERROR(VLOOKUP($A84,'Season 11'!AF$4:CC$104,38,0),"0"),
IFERROR(VLOOKUP($A84,'Season 12'!AF$4:CC$104,38,0),"0"),IFERROR(VLOOKUP($A84,'Season 13'!AF$4:CC$104,38,0),"0"),
IFERROR(VLOOKUP($A84,'Season 14'!AF$4:CC$104,38,0),"0"),IFERROR(VLOOKUP($A84,'Season 15'!AF$4:CC$104,38,0),"0"),)</f>
        <v>0</v>
      </c>
      <c r="AM84" s="1023">
        <f>SUM(IFERROR(VLOOKUP($A84,'Season 2'!AF$4:CC$104,34,0),"0"),IFERROR(VLOOKUP($A84,'Season 3'!AF$4:CC$104,39,0),"0"),
IFERROR(VLOOKUP($A84,'Season 4'!AF$4:CC$104,39,0),"0"),IFERROR(VLOOKUP($A84,'Season 5'!AF$4:CC$104,39,0),"0"),
IFERROR(VLOOKUP($A84,'Season 6'!AF$4:CC$104,39,0),"0"),IFERROR(VLOOKUP($A84,'Season 7'!AF$4:CC$104,39,0),"0"),
IFERROR(VLOOKUP($A84,'Season 8'!AF$4:CC$104,39,0),"0"),IFERROR(VLOOKUP($A84,'Season 9'!AF$4:CC$104,39,0),"0"),
IFERROR(VLOOKUP($A84,'Season 10'!AF$4:CC$104,39,0),"0"),IFERROR(VLOOKUP($A84,'Season 11'!AF$4:CC$104,39,0),"0"),
IFERROR(VLOOKUP($A84,'Season 12'!AF$4:CC$104,39,0),"0"),IFERROR(VLOOKUP($A84,'Season 13'!AF$4:CC$104,39,0),"0"),
IFERROR(VLOOKUP($A84,'Season 14'!AF$4:CC$104,39,0),"0"),IFERROR(VLOOKUP($A84,'Season 15'!AF$4:CC$104,39,0),"0"),)</f>
        <v>0</v>
      </c>
      <c r="AN84" s="26">
        <f>SUM(IFERROR(VLOOKUP($A84,'Season 2'!AF$4:CC$104,35,0),"0"),IFERROR(VLOOKUP($A84,'Season 3'!AF$4:CC$104,40,0),"0"),
IFERROR(VLOOKUP($A84,'Season 4'!AF$4:CC$104,40,0),"0"),IFERROR(VLOOKUP($A84,'Season 5'!AF$4:CC$104,40,0),"0"),
IFERROR(VLOOKUP($A84,'Season 6'!AF$4:CC$104,40,0),"0"),IFERROR(VLOOKUP($A84,'Season 7'!AF$4:CC$104,40,0),"0"),
IFERROR(VLOOKUP($A84,'Season 8'!AF$4:CC$104,40,0),"0"),IFERROR(VLOOKUP($A84,'Season 9'!AF$4:CC$104,40,0),"0"),
IFERROR(VLOOKUP($A84,'Season 10'!AF$4:CC$104,40,0),"0"),IFERROR(VLOOKUP($A84,'Season 11'!AF$4:CC$104,40,0),"0"),
IFERROR(VLOOKUP($A84,'Season 12'!AF$4:CC$104,40,0),"0"),IFERROR(VLOOKUP($A84,'Season 13'!AF$4:CC$104,40,0),"0"),
IFERROR(VLOOKUP($A84,'Season 14'!AF$4:CC$104,40,0),"0"),IFERROR(VLOOKUP($A84,'Season 15'!AF$4:CC$104,40,0),"0"),)</f>
        <v>0</v>
      </c>
      <c r="AO84" s="699">
        <f>SUM(IFERROR(VLOOKUP($A84,'Season 2'!AF$4:CC$104,36,0),"0"),IFERROR(VLOOKUP($A84,'Season 3'!AF$4:CC$104,41,0),"0"),
IFERROR(VLOOKUP($A84,'Season 4'!AF$4:CC$104,41,0),"0"),IFERROR(VLOOKUP($A84,'Season 5'!AF$4:CC$104,41,0),"0"),
IFERROR(VLOOKUP($A84,'Season 6'!AF$4:CC$104,41,0),"0"),IFERROR(VLOOKUP($A84,'Season 7'!AF$4:CC$104,41,0),"0"),
IFERROR(VLOOKUP($A84,'Season 8'!AF$4:CC$104,41,0),"0"),IFERROR(VLOOKUP($A84,'Season 9'!AF$4:CC$104,41,0),"0"),
IFERROR(VLOOKUP($A84,'Season 10'!AF$4:CC$104,41,0),"0"),IFERROR(VLOOKUP($A84,'Season 11'!AF$4:CC$104,41,0),"0"),
IFERROR(VLOOKUP($A84,'Season 12'!AF$4:CC$104,41,0),"0"),IFERROR(VLOOKUP($A84,'Season 13'!AF$4:CC$104,41,0),"0"),
IFERROR(VLOOKUP($A84,'Season 14'!AF$4:CC$104,41,0),"0"),IFERROR(VLOOKUP($A84,'Season 15'!AF$4:CC$104,41,0),"0"),)</f>
        <v>0</v>
      </c>
      <c r="AP84" s="700">
        <f>SUM(IFERROR(VLOOKUP($A84,'Season 2'!AF$4:CC$104,37,0),"0"),IFERROR(VLOOKUP($A84,'Season 3'!AF$4:CC$104,42,0),"0"),
IFERROR(VLOOKUP($A84,'Season 4'!AF$4:CC$104,42,0),"0"),IFERROR(VLOOKUP($A84,'Season 5'!AF$4:CC$104,42,0),"0"),
IFERROR(VLOOKUP($A84,'Season 6'!AF$4:CC$104,42,0),"0"),IFERROR(VLOOKUP($A84,'Season 7'!AF$4:CC$104,42,0),"0"),
IFERROR(VLOOKUP($A84,'Season 8'!AF$4:CC$104,42,0),"0"),IFERROR(VLOOKUP($A84,'Season 9'!AF$4:CC$104,42,0),"0"),
IFERROR(VLOOKUP($A84,'Season 10'!AF$4:CC$104,42,0),"0"),IFERROR(VLOOKUP($A84,'Season 11'!AF$4:CC$104,42,0),"0"),
IFERROR(VLOOKUP($A84,'Season 12'!AF$4:CC$104,42,0),"0"),IFERROR(VLOOKUP($A84,'Season 13'!AF$4:CC$104,42,0),"0"),
IFERROR(VLOOKUP($A84,'Season 14'!AF$4:CC$104,42,0),"0"),IFERROR(VLOOKUP($A84,'Season 15'!AF$4:CC$104,42,0),"0"),)</f>
        <v>0</v>
      </c>
      <c r="AQ84" s="692">
        <f>SUM(IFERROR(VLOOKUP($A84,'Season 2'!AF$4:CC$104,38,0),"0"),IFERROR(VLOOKUP($A84,'Season 3'!AF$4:CC$104,43,0),"0"),
IFERROR(VLOOKUP($A84,'Season 4'!AF$4:CC$104,43,0),"0"),IFERROR(VLOOKUP($A84,'Season 5'!AF$4:CC$104,43,0),"0"),
IFERROR(VLOOKUP($A84,'Season 6'!AF$4:CC$104,43,0),"0"),IFERROR(VLOOKUP($A84,'Season 7'!AF$4:CC$104,43,0),"0"),
IFERROR(VLOOKUP($A84,'Season 8'!AF$4:CC$104,43,0),"0"),IFERROR(VLOOKUP($A84,'Season 9'!AF$4:CC$104,43,0),"0"),
IFERROR(VLOOKUP($A84,'Season 10'!AF$4:CC$104,43,0),"0"),IFERROR(VLOOKUP($A84,'Season 11'!AF$4:CC$104,43,0),"0"),
IFERROR(VLOOKUP($A84,'Season 12'!AF$4:CC$104,43,0),"0"),IFERROR(VLOOKUP($A84,'Season 13'!AF$4:CC$104,43,0),"0"),
IFERROR(VLOOKUP($A84,'Season 14'!AF$4:CC$104,43,0),"0"),IFERROR(VLOOKUP($A84,'Season 15'!AF$4:CC$104,43,0),"0"),)</f>
        <v>0</v>
      </c>
      <c r="AR84" s="1023">
        <f>SUM(IFERROR(VLOOKUP($A84,'Season 2'!AF$4:CC$104,39,0),"0"),IFERROR(VLOOKUP($A84,'Season 3'!AF$4:CC$104,44,0),"0"),
IFERROR(VLOOKUP($A84,'Season 4'!AF$4:CC$104,44,0),"0"),IFERROR(VLOOKUP($A84,'Season 5'!AF$4:CC$104,44,0),"0"),
IFERROR(VLOOKUP($A84,'Season 6'!AF$4:CC$104,44,0),"0"),IFERROR(VLOOKUP($A84,'Season 7'!AF$4:CC$104,44,0),"0"),
IFERROR(VLOOKUP($A84,'Season 8'!AF$4:CC$104,44,0),"0"),IFERROR(VLOOKUP($A84,'Season 9'!AF$4:CC$104,44,0),"0"),
IFERROR(VLOOKUP($A84,'Season 10'!AF$4:CC$104,44,0),"0"),IFERROR(VLOOKUP($A84,'Season 11'!AF$4:CC$104,44,0),"0"),
IFERROR(VLOOKUP($A84,'Season 12'!AF$4:CC$104,44,0),"0"),IFERROR(VLOOKUP($A84,'Season 13'!AF$4:CC$104,44,0),"0"),
IFERROR(VLOOKUP($A84,'Season 14'!AF$4:CC$104,44,0),"0"),IFERROR(VLOOKUP($A84,'Season 15'!AF$4:CC$104,44,0),"0"),)</f>
        <v>0</v>
      </c>
      <c r="AS84" s="26">
        <f>SUM(IFERROR(VLOOKUP($A84,'Season 2'!AF$4:CC$104,40,0),"0"),IFERROR(VLOOKUP($A84,'Season 3'!AF$4:CC$104,45,0),"0"),
IFERROR(VLOOKUP($A84,'Season 4'!AF$4:CC$104,45,0),"0"),IFERROR(VLOOKUP($A84,'Season 5'!AF$4:CC$104,45,0),"0"),
IFERROR(VLOOKUP($A84,'Season 6'!AF$4:CC$104,45,0),"0"),IFERROR(VLOOKUP($A84,'Season 7'!AF$4:CC$104,45,0),"0"),
IFERROR(VLOOKUP($A84,'Season 8'!AF$4:CC$104,45,0),"0"),IFERROR(VLOOKUP($A84,'Season 9'!AF$4:CC$104,45,0),"0"),
IFERROR(VLOOKUP($A84,'Season 10'!AF$4:CC$104,45,0),"0"),IFERROR(VLOOKUP($A84,'Season 11'!AF$4:CC$104,45,0),"0"),
IFERROR(VLOOKUP($A84,'Season 12'!AF$4:CC$104,45,0),"0"),IFERROR(VLOOKUP($A84,'Season 13'!AF$4:CC$104,45,0),"0"),
IFERROR(VLOOKUP($A84,'Season 14'!AF$4:CC$104,45,0),"0"),IFERROR(VLOOKUP($A84,'Season 15'!AF$4:CC$104,45,0),"0"),)</f>
        <v>0</v>
      </c>
      <c r="AT84" s="699">
        <f>SUM(IFERROR(VLOOKUP($A84,'Season 2'!AF$4:CC$104,41,0),"0"),IFERROR(VLOOKUP($A84,'Season 3'!AF$4:CC$104,46,0),"0"),
IFERROR(VLOOKUP($A84,'Season 4'!AF$4:CC$104,46,0),"0"),IFERROR(VLOOKUP($A84,'Season 5'!AF$4:CC$104,46,0),"0"),
IFERROR(VLOOKUP($A84,'Season 6'!AF$4:CC$104,46,0),"0"),IFERROR(VLOOKUP($A84,'Season 7'!AF$4:CC$104,46,0),"0"),
IFERROR(VLOOKUP($A84,'Season 8'!AF$4:CC$104,46,0),"0"),IFERROR(VLOOKUP($A84,'Season 9'!AF$4:CC$104,46,0),"0"),
IFERROR(VLOOKUP($A84,'Season 10'!AF$4:CC$104,46,0),"0"),IFERROR(VLOOKUP($A84,'Season 11'!AF$4:CC$104,46,0),"0"),
IFERROR(VLOOKUP($A84,'Season 12'!AF$4:CC$104,46,0),"0"),IFERROR(VLOOKUP($A84,'Season 13'!AF$4:CC$104,46,0),"0"),
IFERROR(VLOOKUP($A84,'Season 14'!AF$4:CC$104,46,0),"0"),IFERROR(VLOOKUP($A84,'Season 15'!AF$4:CC$104,46,0),"0"),)</f>
        <v>0</v>
      </c>
      <c r="AU84" s="700">
        <f>SUM(IFERROR(VLOOKUP($A84,'Season 3'!AF$4:CH$104,47,0),"0"),
IFERROR(VLOOKUP($A84,'Season 4'!AF$4:CH$104,47,0),"0"),IFERROR(VLOOKUP($A84,'Season 5'!AF$4:CH$104,47,0),"0"),
IFERROR(VLOOKUP($A84,'Season 6'!AF$4:CH$104,47,0),"0"),IFERROR(VLOOKUP($A84,'Season 7'!AF$4:CH$104,47,0),"0"),
IFERROR(VLOOKUP($A84,'Season 8'!AF$4:CH$104,47,0),"0"),IFERROR(VLOOKUP($A84,'Season 9'!AF$4:CH$104,47,0),"0"),
IFERROR(VLOOKUP($A84,'Season 10'!AF$4:CH$104,47,0),"0"),IFERROR(VLOOKUP($A84,'Season 11'!AF$4:CH$104,47,0),"0"),
IFERROR(VLOOKUP($A84,'Season 12'!AF$4:CH$104,47,0),"0"),IFERROR(VLOOKUP($A84,'Season 13'!AF$4:CH$104,47,0),"0"),
IFERROR(VLOOKUP($A84,'Season 14'!AF$4:CH$104,47,0),"0"),IFERROR(VLOOKUP($A84,'Season 15'!AF$4:CH$104,47,0),"0"),)</f>
        <v>0</v>
      </c>
      <c r="AV84" s="692">
        <f>SUM(IFERROR(VLOOKUP($A84,'Season 3'!AF$4:CH$104,48,0),"0"),
IFERROR(VLOOKUP($A84,'Season 4'!AF$4:CH$104,48,0),"0"),IFERROR(VLOOKUP($A84,'Season 5'!AF$4:CH$104,48,0),"0"),
IFERROR(VLOOKUP($A84,'Season 6'!AF$4:CH$104,48,0),"0"),IFERROR(VLOOKUP($A84,'Season 7'!AF$4:CH$104,48,0),"0"),
IFERROR(VLOOKUP($A84,'Season 8'!AF$4:CH$104,48,0),"0"),IFERROR(VLOOKUP($A84,'Season 9'!AF$4:CH$104,48,0),"0"),
IFERROR(VLOOKUP($A84,'Season 10'!AF$4:CH$104,48,0),"0"),IFERROR(VLOOKUP($A84,'Season 11'!AF$4:CH$104,48,0),"0"),
IFERROR(VLOOKUP($A84,'Season 12'!AF$4:CH$104,48,0),"0"),IFERROR(VLOOKUP($A84,'Season 13'!AF$4:CH$104,48,0),"0"),
IFERROR(VLOOKUP($A84,'Season 14'!AF$4:CH$104,48,0),"0"),IFERROR(VLOOKUP($A84,'Season 15'!AF$4:CH$104,48,0),"0"),)</f>
        <v>0</v>
      </c>
      <c r="AW84" s="1023">
        <f>SUM(IFERROR(VLOOKUP($A84,'Season 3'!AF$4:CH$104,49,0),"0"),
IFERROR(VLOOKUP($A84,'Season 4'!AF$4:CH$104,49,0),"0"),IFERROR(VLOOKUP($A84,'Season 5'!AF$4:CH$104,49,0),"0"),
IFERROR(VLOOKUP($A84,'Season 6'!AF$4:CH$104,49,0),"0"),IFERROR(VLOOKUP($A84,'Season 7'!AF$4:CH$104,49,0),"0"),
IFERROR(VLOOKUP($A84,'Season 8'!AF$4:CH$104,49,0),"0"),IFERROR(VLOOKUP($A84,'Season 9'!AF$4:CH$104,49,0),"0"),
IFERROR(VLOOKUP($A84,'Season 10'!AF$4:CH$104,49,0),"0"),IFERROR(VLOOKUP($A84,'Season 11'!AF$4:CH$104,49,0),"0"),
IFERROR(VLOOKUP($A84,'Season 12'!AF$4:CH$104,49,0),"0"),IFERROR(VLOOKUP($A84,'Season 13'!AF$4:CH$104,49,0),"0"),
IFERROR(VLOOKUP($A84,'Season 14'!AF$4:CH$104,49,0),"0"),IFERROR(VLOOKUP($A84,'Season 15'!AF$4:CH$104,49,0),"0"),)</f>
        <v>0</v>
      </c>
      <c r="AX84" s="26">
        <f>SUM(IFERROR(VLOOKUP($A84,'Season 3'!AF$4:CH$104,50,0),"0"),
IFERROR(VLOOKUP($A84,'Season 4'!AF$4:CH$104,50,0),"0"),IFERROR(VLOOKUP($A84,'Season 5'!AF$4:CH$104,50,0),"0"),
IFERROR(VLOOKUP($A84,'Season 6'!AF$4:CH$104,50,0),"0"),IFERROR(VLOOKUP($A84,'Season 7'!AF$4:CH$104,50,0),"0"),
IFERROR(VLOOKUP($A84,'Season 8'!AF$4:CH$104,50,0),"0"),IFERROR(VLOOKUP($A84,'Season 9'!AF$4:CH$104,50,0),"0"),
IFERROR(VLOOKUP($A84,'Season 10'!AF$4:CH$104,50,0),"0"),IFERROR(VLOOKUP($A84,'Season 11'!AF$4:CH$104,50,0),"0"),
IFERROR(VLOOKUP($A84,'Season 12'!AF$4:CH$104,50,0),"0"),IFERROR(VLOOKUP($A84,'Season 13'!AF$4:CH$104,50,0),"0"),
IFERROR(VLOOKUP($A84,'Season 14'!AF$4:CH$104,50,0),"0"),IFERROR(VLOOKUP($A84,'Season 15'!AF$4:CH$104,50,0),"0"),)</f>
        <v>0</v>
      </c>
      <c r="AY84" s="699">
        <f>SUM(IFERROR(VLOOKUP($A84,'Season 3'!AF$4:CH$104,51,0),"0"),
IFERROR(VLOOKUP($A84,'Season 4'!AF$4:CH$104,51,0),"0"),IFERROR(VLOOKUP($A84,'Season 5'!AF$4:CH$104,51,0),"0"),
IFERROR(VLOOKUP($A84,'Season 6'!AF$4:CH$104,51,0),"0"),IFERROR(VLOOKUP($A84,'Season 7'!AF$4:CH$104,51,0),"0"),
IFERROR(VLOOKUP($A84,'Season 8'!AF$4:CH$104,51,0),"0"),IFERROR(VLOOKUP($A84,'Season 9'!AF$4:CH$104,51,0),"0"),
IFERROR(VLOOKUP($A84,'Season 10'!AF$4:CH$104,51,0),"0"),IFERROR(VLOOKUP($A84,'Season 11'!AF$4:CH$104,51,0),"0"),
IFERROR(VLOOKUP($A84,'Season 12'!AF$4:CH$104,51,0),"0"),IFERROR(VLOOKUP($A84,'Season 13'!AF$4:CH$104,51,0),"0"),
IFERROR(VLOOKUP($A84,'Season 14'!AF$4:CH$104,51,0),"0"),IFERROR(VLOOKUP($A84,'Season 15'!AF$4:CH$104,51,0),"0"),)</f>
        <v>0</v>
      </c>
      <c r="AZ84" s="700">
        <f>SUM(IFERROR(VLOOKUP($A84,'Season 1'!AF$4:CC$104,32,0),"0"),IFERROR(VLOOKUP($A84,'Season 2'!AF$4:CC$104,37,0),"0"),)</f>
        <v>0</v>
      </c>
      <c r="BA84" s="692">
        <f>SUM(IFERROR(VLOOKUP($A84,'Season 1'!AF$4:CC$104,33,0),"0"),IFERROR(VLOOKUP($A84,'Season 2'!AF$4:CC$104,38,0),"0"),)</f>
        <v>0</v>
      </c>
      <c r="BB84" s="1023">
        <f>SUM(IFERROR(VLOOKUP($A84,'Season 1'!AF$4:CC$104,34,0),"0"),IFERROR(VLOOKUP($A84,'Season 2'!AF$4:CC$104,39,0),"0"),)</f>
        <v>0</v>
      </c>
      <c r="BC84" s="26">
        <f>SUM(IFERROR(VLOOKUP($A84,'Season 1'!AF$4:CC$104,35,0),"0"),IFERROR(VLOOKUP($A84,'Season 2'!AF$4:CC$104,40,0),"0"),)</f>
        <v>0</v>
      </c>
      <c r="BD84" s="699">
        <f>SUM(IFERROR(VLOOKUP($A84,'Season 1'!AF$4:CC$104,36,0),"0"),IFERROR(VLOOKUP($A84,'Season 2'!AF$4:CC$104,41,0),"0"),)</f>
        <v>0</v>
      </c>
      <c r="BE84" s="1111">
        <f>SUM(IFERROR(VLOOKUP($A84,'Season 1'!AF$4:CC$104,37,0),"0"),
IFERROR(VLOOKUP($A84,'Season 2'!AF$4:CC$104,47,0),"0"),IFERROR(VLOOKUP($A84,'Season 3'!AF$4:CH$104,52,0),"0"),
IFERROR(VLOOKUP($A84,'Season 4'!AF$4:CH$104,52,0),"0"),IFERROR(VLOOKUP($A84,'Season 5'!AF$4:CH$104,52,0),"0"),
IFERROR(VLOOKUP($A84,'Season 6'!AF$4:CH$104,52,0),"0"),IFERROR(VLOOKUP($A84,'Season 7'!AF$4:CH$104,52,0),"0"),
IFERROR(VLOOKUP($A84,'Season 8'!AF$4:CH$104,52,0),"0"),IFERROR(VLOOKUP($A84,'Season 9'!AF$4:CH$104,52,0),"0"),
IFERROR(VLOOKUP($A84,'Season 10'!AF$4:CH$104,52,0),"0"),IFERROR(VLOOKUP($A84,'Season 11'!AF$4:CH$104,52,0),"0"),
IFERROR(VLOOKUP($A84,'Season 12'!AF$4:CH$104,52,0),"0"),IFERROR(VLOOKUP($A84,'Season 13'!AF$4:CH$104,52,0),"0"),
IFERROR(VLOOKUP($A84,'Season 14'!AF$4:CH$104,52,0),"0"),IFERROR(VLOOKUP($A84,'Season 15'!AF$4:CH$104,52,0),"0"),)</f>
        <v>0</v>
      </c>
      <c r="BF84" s="1112">
        <f>SUM(IFERROR(VLOOKUP($A84,'Season 1'!AF$4:CC$104,38,0),"0"),
IFERROR(VLOOKUP($A84,'Season 2'!AF$4:CC$104,48,0),"0"),IFERROR(VLOOKUP($A84,'Season 3'!AF$4:CH$104,53,0),"0"),
IFERROR(VLOOKUP($A84,'Season 4'!AF$4:CH$104,53,0),"0"),IFERROR(VLOOKUP($A84,'Season 5'!AF$4:CH$104,53,0),"0"),
IFERROR(VLOOKUP($A84,'Season 6'!AF$4:CH$104,53,0),"0"),IFERROR(VLOOKUP($A84,'Season 7'!AF$4:CH$104,53,0),"0"),
IFERROR(VLOOKUP($A84,'Season 8'!AF$4:CH$104,53,0),"0"),IFERROR(VLOOKUP($A84,'Season 9'!AF$4:CH$104,53,0),"0"),
IFERROR(VLOOKUP($A84,'Season 10'!AF$4:CH$104,53,0),"0"),IFERROR(VLOOKUP($A84,'Season 11'!AF$4:CH$104,53,0),"0"),
IFERROR(VLOOKUP($A84,'Season 12'!AF$4:CH$104,53,0),"0"),IFERROR(VLOOKUP($A84,'Season 13'!AF$4:CH$104,53,0),"0"),
IFERROR(VLOOKUP($A84,'Season 14'!AF$4:CH$104,53,0),"0"),IFERROR(VLOOKUP($A84,'Season 15'!AF$4:CH$104,53,0),"0"),)</f>
        <v>0</v>
      </c>
      <c r="BG84" s="1061" t="e">
        <f t="shared" si="4"/>
        <v>#DIV/0!</v>
      </c>
      <c r="BI84" s="1100"/>
      <c r="BJ84" s="1100"/>
      <c r="BK84" s="1100"/>
      <c r="BL84" s="1100"/>
      <c r="BM84" s="1100"/>
      <c r="BN84" s="1100"/>
      <c r="BO84" s="334"/>
      <c r="BP84" s="334"/>
      <c r="BQ84" s="334"/>
      <c r="BR84" s="334"/>
      <c r="BS84" s="15">
        <f>IFERROR(VLOOKUP($A84,'Season 1'!$AF$4:$CH$104,39,0),"0")</f>
        <v>0</v>
      </c>
      <c r="BT84" s="15">
        <f>IFERROR(VLOOKUP($A84,'Season 1'!$AF$4:$CH$104,40,0),"0")</f>
        <v>0</v>
      </c>
      <c r="BU84" s="15">
        <f>IFERROR(VLOOKUP($A84,'Season 2'!$AF$4:$CH$104,49,0),"0")</f>
        <v>0</v>
      </c>
      <c r="BV84" s="15">
        <f>IFERROR(VLOOKUP($A84,'Season 2'!$AF$4:$CH$104,50,0),"0")</f>
        <v>0</v>
      </c>
      <c r="BW84" s="15">
        <f>IFERROR(VLOOKUP($A84,'Season 3'!$AF$4:$CH$104,54,0),"0")</f>
        <v>0</v>
      </c>
      <c r="BX84" s="15">
        <f>IFERROR(VLOOKUP($A84,'Season 3'!$AF$4:$CH$104,55,0),"0")</f>
        <v>0</v>
      </c>
      <c r="BY84" s="15" t="str">
        <f>IFERROR(VLOOKUP($A84,'Season 4'!$AF$4:$CH$104,54,0),"0")</f>
        <v>0</v>
      </c>
      <c r="BZ84" s="15" t="str">
        <f>IFERROR(VLOOKUP($A84,'Season 4'!$AF$4:$CH$104,55,0),"0")</f>
        <v>0</v>
      </c>
      <c r="CA84" s="15" t="str">
        <f>IFERROR(VLOOKUP($A84,'Season 5'!$AF$4:$CH$104,54,0),"0")</f>
        <v>0</v>
      </c>
      <c r="CB84" s="15" t="str">
        <f>IFERROR(VLOOKUP($A84,'Season 5'!$AF$4:$CH$104,55,0),"0")</f>
        <v>0</v>
      </c>
      <c r="CC84" s="15" t="str">
        <f>IFERROR(VLOOKUP($A84,'Season 6'!$AF$4:$CH$104,54,0),"0")</f>
        <v>0</v>
      </c>
      <c r="CD84" s="15" t="str">
        <f>IFERROR(VLOOKUP($A84,'Season 6'!$AF$4:$CH$104,55,0),"0")</f>
        <v>0</v>
      </c>
      <c r="CE84" s="15" t="str">
        <f>IFERROR(VLOOKUP($A84,'Season 7'!$AF$4:$CH$104,54,0),"0")</f>
        <v>0</v>
      </c>
      <c r="CF84" s="15" t="str">
        <f>IFERROR(VLOOKUP($A84,'Season 7'!$AF$4:$CH$104,55,0),"0")</f>
        <v>0</v>
      </c>
      <c r="CG84" s="15" t="str">
        <f>IFERROR(VLOOKUP($A84,'Season 8'!$AF$4:$CH$104,54,0),"0")</f>
        <v>0</v>
      </c>
      <c r="CH84" s="15" t="str">
        <f>IFERROR(VLOOKUP($A84,'Season 8'!$AF$4:$CH$104,55,0),"0")</f>
        <v>0</v>
      </c>
      <c r="CI84" s="15" t="str">
        <f>IFERROR(VLOOKUP($A84,'Season 9'!$AF$4:$CH$104,54,0),"0")</f>
        <v>0</v>
      </c>
      <c r="CJ84" s="15" t="str">
        <f>IFERROR(VLOOKUP($A84,'Season 9'!$AF$4:$CH$104,55,0),"0")</f>
        <v>0</v>
      </c>
      <c r="CK84" s="15" t="str">
        <f>IFERROR(VLOOKUP($A84,'Season 10'!$AF$4:$CH$104,54,0),"0")</f>
        <v>0</v>
      </c>
      <c r="CL84" s="15" t="str">
        <f>IFERROR(VLOOKUP($A84,'Season 10'!$AF$4:$CH$104,55,0),"0")</f>
        <v>0</v>
      </c>
      <c r="CM84" s="15" t="str">
        <f>IFERROR(VLOOKUP($A84,'Season 11'!$AF$4:$CH$104,54,0),"0")</f>
        <v>0</v>
      </c>
      <c r="CN84" s="15" t="str">
        <f>IFERROR(VLOOKUP($A84,'Season 11'!$AF$4:$CH$104,55,0),"0")</f>
        <v>0</v>
      </c>
      <c r="CO84" s="15" t="str">
        <f>IFERROR(VLOOKUP($A84,'Season 12'!$AF$4:$CH$104,54,0),"0")</f>
        <v>0</v>
      </c>
      <c r="CP84" s="15" t="str">
        <f>IFERROR(VLOOKUP($A84,'Season 12'!$AF$4:$CH$104,55,0),"0")</f>
        <v>0</v>
      </c>
      <c r="CQ84" s="15" t="str">
        <f>IFERROR(VLOOKUP($A84,'Season 13'!$AF$4:$CH$104,54,0),"0")</f>
        <v>0</v>
      </c>
      <c r="CR84" s="15" t="str">
        <f>IFERROR(VLOOKUP($A84,'Season 13'!$AF$4:$CH$104,55,0),"0")</f>
        <v>0</v>
      </c>
      <c r="CS84" s="15" t="str">
        <f>IFERROR(VLOOKUP($A84,'Season 14'!$AF$4:$CH$104,54,0),"0")</f>
        <v>0</v>
      </c>
      <c r="CT84" s="15" t="str">
        <f>IFERROR(VLOOKUP($A84,'Season 14'!$AF$4:$CH$104,55,0),"0")</f>
        <v>0</v>
      </c>
      <c r="CU84" s="15" t="str">
        <f>IFERROR(VLOOKUP($A84,'Season 15'!$AF$4:$CH$104,54,0),"0")</f>
        <v>0</v>
      </c>
      <c r="CV84" s="15" t="str">
        <f>IFERROR(VLOOKUP($A84,'Season 15'!$AF$4:$CH$104,55,0),"0")</f>
        <v>0</v>
      </c>
    </row>
    <row r="85" spans="1:100" x14ac:dyDescent="0.25">
      <c r="A85" s="2" t="s">
        <v>140</v>
      </c>
      <c r="B85" s="1021">
        <f>IFERROR(VLOOKUP('Data Totals'!A85,'Season 1'!AF$4:CC$104,2,FALSE),IFERROR(VLOOKUP('Data Totals'!A85,'Season 2'!AF$4:CC$104,2,FALSE),IFERROR(VLOOKUP('Data Totals'!A85,'Season 3'!AF$4:CC$104,2,FALSE),IFERROR(VLOOKUP('Data Totals'!A85,'Season 4'!AF$4:CC$104,2,FALSE),IFERROR(VLOOKUP('Data Totals'!A85,'Season 5'!AF$4:CC$104,2,FALSE),IFERROR(VLOOKUP('Data Totals'!A85,'Season 6'!AF$4:CC$104,2,FALSE),IFERROR(VLOOKUP('Data Totals'!A85,'Season 7'!AF$4:CC$104,2,FALSE),IFERROR(VLOOKUP('Data Totals'!A85,'Season 8'!AF$4:CC$104,2,FALSE),IFERROR(VLOOKUP('Data Totals'!A85,'Season 9'!AF$4:CC$104,2,FALSE),IFERROR(VLOOKUP('Data Totals'!A85,'Season 10'!AF$4:CC$104,2,FALSE),IFERROR(VLOOKUP('Data Totals'!A85,'Season 11'!AF$4:CC$104,2,FALSE),IFERROR(VLOOKUP('Data Totals'!A85,'Season 12'!AF$4:CC$104,2,FALSE),IFERROR(VLOOKUP('Data Totals'!A85,'Season 13'!AF$4:CC$104,2,FALSE),IFERROR(VLOOKUP('Data Totals'!A85,'Season 14'!AF$4:CC$104,2,FALSE),IFERROR(VLOOKUP('Data Totals'!A85,'Season 15'!AF$4:CC$104,2,FALSE),"N/A")))))))))))))))</f>
        <v>0</v>
      </c>
      <c r="C85" s="1022">
        <f>IFERROR(VLOOKUP('Data Totals'!A85,'Season 1'!AF$4:CC$104,3,FALSE),IFERROR(VLOOKUP('Data Totals'!A85,'Season 2'!AF$4:CC$104,3,FALSE),IFERROR(VLOOKUP('Data Totals'!A85,'Season 3'!AF$4:CC$104,3,FALSE),IFERROR(VLOOKUP('Data Totals'!A85,'Season 4'!AF$4:CC$104,3,FALSE),IFERROR(VLOOKUP('Data Totals'!A85,'Season 5'!AF$4:CC$104,3,FALSE),IFERROR(VLOOKUP('Data Totals'!A85,'Season 6'!AF$4:CC$104,3,FALSE),IFERROR(VLOOKUP('Data Totals'!A85,'Season 7'!AF$4:CC$104,3,FALSE),IFERROR(VLOOKUP('Data Totals'!A85,'Season 8'!AF$4:CC$104,3,FALSE),IFERROR(VLOOKUP('Data Totals'!A85,'Season 9'!AF$4:CC$104,3,FALSE),IFERROR(VLOOKUP('Data Totals'!A85,'Season 10'!AF$4:CC$104,3,FALSE),IFERROR(VLOOKUP('Data Totals'!A85,'Season 11'!AF$4:CC$104,3,FALSE),IFERROR(VLOOKUP('Data Totals'!A85,'Season 12'!AF$4:CC$104,3,FALSE),IFERROR(VLOOKUP('Data Totals'!A85,'Season 13'!AF$4:CC$104,3,FALSE),IFERROR(VLOOKUP('Data Totals'!A85,'Season 14'!AF$4:CC$104,3,FALSE),IFERROR(VLOOKUP('Data Totals'!A85,'Season 15'!AF$4:CC$104,3,FALSE),"N/A")))))))))))))))</f>
        <v>0</v>
      </c>
      <c r="D85" s="1022">
        <f>IFERROR(VLOOKUP('Data Totals'!A85,'Season 1'!AF$4:CC$104,4,FALSE),IFERROR(VLOOKUP('Data Totals'!A85,'Season 2'!AF$4:CC$104,4,FALSE),IFERROR(VLOOKUP('Data Totals'!A85,'Season 3'!AF$4:CC$104,4,FALSE),IFERROR(VLOOKUP('Data Totals'!A85,'Season 4'!AF$4:CC$104,4,FALSE),IFERROR(VLOOKUP('Data Totals'!A85,'Season 5'!AF$4:CC$104,4,FALSE),IFERROR(VLOOKUP('Data Totals'!A85,'Season 6'!AF$4:CC$104,4,FALSE),IFERROR(VLOOKUP('Data Totals'!A85,'Season 7'!AF$4:CC$104,4,FALSE),IFERROR(VLOOKUP('Data Totals'!A85,'Season 8'!AF$4:CC$104,4,FALSE),IFERROR(VLOOKUP('Data Totals'!A85,'Season 9'!AF$4:CC$104,4,FALSE),IFERROR(VLOOKUP('Data Totals'!A85,'Season 10'!AF$4:CC$104,4,FALSE),IFERROR(VLOOKUP('Data Totals'!A85,'Season 11'!AF$4:CC$104,4,FALSE),IFERROR(VLOOKUP('Data Totals'!A85,'Season 12'!AF$4:CC$104,4,FALSE),IFERROR(VLOOKUP('Data Totals'!A85,'Season 13'!AF$4:CC$104,4,FALSE),IFERROR(VLOOKUP('Data Totals'!A85,'Season 14'!AF$4:CC$104,4,FALSE),IFERROR(VLOOKUP('Data Totals'!A85,'Season 15'!AF$4:CC$104,4,FALSE),"N/A")))))))))))))))</f>
        <v>0</v>
      </c>
      <c r="E85" s="1022">
        <f t="shared" si="2"/>
        <v>0</v>
      </c>
      <c r="F85" s="692">
        <f>SUM(IFERROR(VLOOKUP(A85,BI$3:BN$152,2,0),"0"),IFERROR(VLOOKUP(A85,'Season 1'!AF$4:CC$104,6,0),"0"),
IFERROR(VLOOKUP(A85,'Season 2'!AF$4:CC$104,6,0),"0"),IFERROR(VLOOKUP(A85,'Season 3'!AF$4:CC$104,6,0),"0"),
IFERROR(VLOOKUP(A85,'Season 4'!AF$4:CC$104,6,0),"0"),IFERROR(VLOOKUP(A85,'Season 5'!AF$4:CC$104,6,0),"0"),
IFERROR(VLOOKUP(A85,'Season 6'!AF$4:CC$104,6,0),"0"),IFERROR(VLOOKUP(A85,'Season 7'!AF$4:CC$104,6,0),"0"),
IFERROR(VLOOKUP(A85,'Season 8'!AF$4:CC$104,6,0),"0"),IFERROR(VLOOKUP(A85,'Season 9'!AF$4:CC$104,6,0),"0"),
IFERROR(VLOOKUP(A85,'Season 10'!AF$4:CC$104,6,0),"0"),IFERROR(VLOOKUP(A85,'Season 11'!AF$4:CC$104,6,0),"0"),
IFERROR(VLOOKUP(A85,'Season 12'!AF$4:CC$104,6,0),"0"),IFERROR(VLOOKUP(A85,'Season 13'!AF$4:CC$104,6,0),"0"),
IFERROR(VLOOKUP(A85,'Season 14'!AF$4:CC$104,6,0),"0"),IFERROR(VLOOKUP(A85,'Season 15'!AF$4:CC$104,6,0),"0"),)</f>
        <v>0</v>
      </c>
      <c r="G85" s="692">
        <f>SUM(IFERROR(VLOOKUP(A85,'Season 1'!AF$4:CC$104,7,0),"0"),
IFERROR(VLOOKUP(A85,'Season 2'!AF$4:CC$104,7,0),"0"),IFERROR(VLOOKUP(A85,'Season 3'!AF$4:CC$104,7,0),"0"),
IFERROR(VLOOKUP(A85,'Season 4'!AF$4:CC$104,7,0),"0"),IFERROR(VLOOKUP(A85,'Season 5'!AF$4:CC$104,7,0),"0"),
IFERROR(VLOOKUP(A85,'Season 6'!AF$4:CC$104,7,0),"0"),IFERROR(VLOOKUP(A85,'Season 7'!AF$4:CC$104,7,0),"0"),
IFERROR(VLOOKUP(A85,'Season 8'!AF$4:CC$104,7,0),"0"),IFERROR(VLOOKUP(A85,'Season 9'!AF$4:CC$104,7,0),"0"),
IFERROR(VLOOKUP(A85,'Season 10'!AF$4:CC$104,7,0),"0"),IFERROR(VLOOKUP(A85,'Season 11'!AF$4:CC$104,7,0),"0"),
IFERROR(VLOOKUP(A85,'Season 12'!AF$4:CC$104,7,0),"0"),IFERROR(VLOOKUP(A85,'Season 13'!AF$4:CC$104,7,0),"0"),
IFERROR(VLOOKUP(A85,'Season 14'!AF$4:CC$104,7,0),"0"),IFERROR(VLOOKUP(A85,'Season 15'!AF$4:CC$104,7,0),"0"),)</f>
        <v>0</v>
      </c>
      <c r="H85" s="556">
        <f>SUM(IFERROR(VLOOKUP(A85,'Season 1'!AF$4:CC$104,8,0),"0"),
IFERROR(VLOOKUP(A85,'Season 2'!AF$4:CC$104,8,0),"0"),IFERROR(VLOOKUP(A85,'Season 3'!AF$4:CC$104,8,0),"0"),
IFERROR(VLOOKUP(A85,'Season 4'!AF$4:CC$104,8,0),"0"),IFERROR(VLOOKUP(A85,'Season 5'!AF$4:CC$104,8,0),"0"),
IFERROR(VLOOKUP(A85,'Season 6'!AF$4:CC$104,8,0),"0"),IFERROR(VLOOKUP(A85,'Season 7'!AF$4:CC$104,8,0),"0"),
IFERROR(VLOOKUP(A85,'Season 8'!AF$4:CC$104,8,0),"0"),IFERROR(VLOOKUP(A85,'Season 9'!AF$4:CC$104,8,0),"0"),
IFERROR(VLOOKUP(A85,'Season 10'!AF$4:CC$104,8,0),"0"),IFERROR(VLOOKUP(A85,'Season 11'!AF$4:CC$104,8,0),"0"),
IFERROR(VLOOKUP(A85,'Season 12'!AF$4:CC$104,8,0),"0"),IFERROR(VLOOKUP(A85,'Season 13'!AF$4:CC$104,8,0),"0"),
IFERROR(VLOOKUP(A85,'Season 14'!AF$4:CC$104,8,0),"0"),IFERROR(VLOOKUP(A85,'Season 15'!AF$4:CC$104,8,0),"0"),)</f>
        <v>0</v>
      </c>
      <c r="I85" s="1023">
        <f>SUM(IFERROR(VLOOKUP(A85,'Season 1'!AF$4:CC$104,9,0),"0"),
IFERROR(VLOOKUP(A85,'Season 2'!AF$4:CC$104,9,0),"0"),IFERROR(VLOOKUP(A85,'Season 3'!AF$4:CC$104,9,0),"0"),
IFERROR(VLOOKUP(A85,'Season 4'!AF$4:CC$104,9,0),"0"),IFERROR(VLOOKUP(A85,'Season 5'!AF$4:CC$104,9,0),"0"),
IFERROR(VLOOKUP(A85,'Season 6'!AF$4:CC$104,9,0),"0"),IFERROR(VLOOKUP(A85,'Season 7'!AF$4:CC$104,9,0),"0"),
IFERROR(VLOOKUP(A85,'Season 8'!AF$4:CC$104,9,0),"0"),IFERROR(VLOOKUP(A85,'Season 9'!AF$4:CC$104,9,0),"0"),
IFERROR(VLOOKUP(A85,'Season 10'!AF$4:CC$104,9,0),"0"),IFERROR(VLOOKUP(A85,'Season 11'!AF$4:CC$104,9,0),"0"),
IFERROR(VLOOKUP(A85,'Season 12'!AF$4:CC$104,9,0),"0"),IFERROR(VLOOKUP(A85,'Season 13'!AF$4:CC$104,9,0),"0"),
IFERROR(VLOOKUP(A85,'Season 14'!AF$4:CC$104,9,0),"0"),IFERROR(VLOOKUP(A85,'Season 15'!AF$4:CC$104,9,0),"0"),)</f>
        <v>0</v>
      </c>
      <c r="J85" s="26">
        <f>SUM(IFERROR(VLOOKUP(A85,BI$3:BN$152,3,0),"0"),IFERROR(VLOOKUP(A85,'Season 1'!AF$4:CC$104,10,0),"0"),
IFERROR(VLOOKUP(A85,'Season 2'!AF$4:CC$104,10,0),"0"),IFERROR(VLOOKUP(A85,'Season 3'!AF$4:CC$104,10,0),"0"),
IFERROR(VLOOKUP(A85,'Season 4'!AF$4:CC$104,10,0),"0"),IFERROR(VLOOKUP(A85,'Season 5'!AF$4:CC$104,10,0),"0"),
IFERROR(VLOOKUP(A85,'Season 6'!AF$4:CC$104,10,0),"0"),IFERROR(VLOOKUP(A85,'Season 7'!AF$4:CC$104,10,0),"0"),
IFERROR(VLOOKUP(A85,'Season 8'!AF$4:CC$104,10,0),"0"),IFERROR(VLOOKUP(A85,'Season 9'!AF$4:CC$104,10,0),"0"),
IFERROR(VLOOKUP(A85,'Season 10'!AF$4:CC$104,10,0),"0"),IFERROR(VLOOKUP(A85,'Season 11'!AF$4:CC$104,10,0),"0"),
IFERROR(VLOOKUP(A85,'Season 12'!AF$4:CC$104,10,0),"0"),IFERROR(VLOOKUP(A85,'Season 13'!AF$4:CC$104,10,0),"0"),
IFERROR(VLOOKUP(A85,'Season 14'!AF$4:CC$104,10,0),"0"),IFERROR(VLOOKUP(A85,'Season 15'!AF$4:CC$104,10,0),"0"),)</f>
        <v>0</v>
      </c>
      <c r="K85" s="699">
        <f>SUM(IFERROR(VLOOKUP(A85,BI$3:BN$152,4,0),"0"),IFERROR(VLOOKUP(A85,'Season 1'!AF$4:CC$104,11,0),"0"),
IFERROR(VLOOKUP(A85,'Season 2'!AF$4:CC$104,11,0),"0"),IFERROR(VLOOKUP(A85,'Season 3'!AF$4:CC$104,11,0),"0"),
IFERROR(VLOOKUP(A85,'Season 4'!AF$4:CC$104,11,0),"0"),IFERROR(VLOOKUP(A85,'Season 5'!AF$4:CC$104,11,0),"0"),
IFERROR(VLOOKUP(A85,'Season 6'!AF$4:CC$104,11,0),"0"),IFERROR(VLOOKUP(A85,'Season 7'!AF$4:CC$104,11,0),"0"),
IFERROR(VLOOKUP(A85,'Season 8'!AF$4:CC$104,11,0),"0"),IFERROR(VLOOKUP(A85,'Season 9'!AF$4:CC$104,11,0),"0"),
IFERROR(VLOOKUP(A85,'Season 10'!AF$4:CC$104,11,0),"0"),IFERROR(VLOOKUP(A85,'Season 11'!AF$4:CC$104,11,0),"0"),
IFERROR(VLOOKUP(A85,'Season 12'!AF$4:CC$104,11,0),"0"),IFERROR(VLOOKUP(A85,'Season 13'!AF$4:CC$104,11,0),"0"),
IFERROR(VLOOKUP(A85,'Season 14'!AF$4:CC$104,11,0),"0"),IFERROR(VLOOKUP(A85,'Season 15'!AF$4:CC$104,11,0),"0"),)</f>
        <v>0</v>
      </c>
      <c r="L85" s="700">
        <f>SUM(IFERROR(VLOOKUP($A85,'Season 1'!AF$4:CC$104,12,0),"0"),
IFERROR(VLOOKUP($A85,'Season 2'!AF$4:CC$104,12,0),"0"),IFERROR(VLOOKUP($A85,'Season 3'!AF$4:CC$104,12,0),"0"),
IFERROR(VLOOKUP($A85,'Season 4'!AF$4:CC$104,12,0),"0"),IFERROR(VLOOKUP($A85,'Season 5'!AF$4:CC$104,12,0),"0"),
IFERROR(VLOOKUP($A85,'Season 6'!AF$4:CC$104,12,0),"0"),IFERROR(VLOOKUP($A85,'Season 7'!AF$4:CC$104,12,0),"0"),
IFERROR(VLOOKUP($A85,'Season 8'!AF$4:CC$104,12,0),"0"),IFERROR(VLOOKUP($A85,'Season 9'!AF$4:CC$104,12,0),"0"),
IFERROR(VLOOKUP($A85,'Season 10'!AF$4:CC$104,12,0),"0"),IFERROR(VLOOKUP($A85,'Season 11'!AF$4:CC$104,12,0),"0"),
IFERROR(VLOOKUP($A85,'Season 12'!AF$4:CC$104,12,0),"0"),IFERROR(VLOOKUP($A85,'Season 13'!AF$4:CC$104,12,0),"0"),
IFERROR(VLOOKUP($A85,'Season 14'!AF$4:CC$104,12,0),"0"),IFERROR(VLOOKUP($A85,'Season 15'!AF$4:CC$104,12,0),"0"),)</f>
        <v>0</v>
      </c>
      <c r="M85" s="692">
        <f>SUM(IFERROR(VLOOKUP($A85,'Season 1'!AF$4:CC$104,13,0),"0"),
IFERROR(VLOOKUP($A85,'Season 2'!AF$4:CC$104,13,0),"0"),IFERROR(VLOOKUP($A85,'Season 3'!AF$4:CC$104,13,0),"0"),
IFERROR(VLOOKUP($A85,'Season 4'!AF$4:CC$104,13,0),"0"),IFERROR(VLOOKUP($A85,'Season 5'!AF$4:CC$104,13,0),"0"),
IFERROR(VLOOKUP($A85,'Season 6'!AF$4:CC$104,13,0),"0"),IFERROR(VLOOKUP($A85,'Season 7'!AF$4:CC$104,13,0),"0"),
IFERROR(VLOOKUP($A85,'Season 8'!AF$4:CC$104,13,0),"0"),IFERROR(VLOOKUP($A85,'Season 9'!AF$4:CC$104,13,0),"0"),
IFERROR(VLOOKUP($A85,'Season 10'!AF$4:CC$104,13,0),"0"),IFERROR(VLOOKUP($A85,'Season 11'!AF$4:CC$104,13,0),"0"),
IFERROR(VLOOKUP($A85,'Season 12'!AF$4:CC$104,13,0),"0"),IFERROR(VLOOKUP($A85,'Season 13'!AF$4:CC$104,13,0),"0"),
IFERROR(VLOOKUP($A85,'Season 14'!AF$4:CC$104,13,0),"0"),IFERROR(VLOOKUP($A85,'Season 15'!AF$4:CC$104,13,0),"0"),)</f>
        <v>0</v>
      </c>
      <c r="N85" s="1023">
        <f>SUM(IFERROR(VLOOKUP($A85,'Season 1'!AF$4:CC$104,14,0),"0"),
IFERROR(VLOOKUP($A85,'Season 2'!AF$4:CC$104,14,0),"0"),IFERROR(VLOOKUP($A85,'Season 3'!AF$4:CC$104,14,0),"0"),
IFERROR(VLOOKUP($A85,'Season 4'!AF$4:CC$104,14,0),"0"),IFERROR(VLOOKUP($A85,'Season 5'!AF$4:CC$104,14,0),"0"),
IFERROR(VLOOKUP($A85,'Season 6'!AF$4:CC$104,14,0),"0"),IFERROR(VLOOKUP($A85,'Season 7'!AF$4:CC$104,14,0),"0"),
IFERROR(VLOOKUP($A85,'Season 8'!AF$4:CC$104,14,0),"0"),IFERROR(VLOOKUP($A85,'Season 9'!AF$4:CC$104,14,0),"0"),
IFERROR(VLOOKUP($A85,'Season 10'!AF$4:CC$104,14,0),"0"),IFERROR(VLOOKUP($A85,'Season 11'!AF$4:CC$104,14,0),"0"),
IFERROR(VLOOKUP($A85,'Season 12'!AF$4:CC$104,14,0),"0"),IFERROR(VLOOKUP($A85,'Season 13'!AF$4:CC$104,14,0),"0"),
IFERROR(VLOOKUP($A85,'Season 14'!AF$4:CC$104,14,0),"0"),IFERROR(VLOOKUP($A85,'Season 15'!AF$4:CC$104,14,0),"0"),)</f>
        <v>0</v>
      </c>
      <c r="O85" s="26">
        <f>SUM(IFERROR(VLOOKUP($A85,'Season 1'!AF$4:CC$104,15,0),"0"),
IFERROR(VLOOKUP($A85,'Season 2'!AF$4:CC$104,15,0),"0"),IFERROR(VLOOKUP($A85,'Season 3'!AF$4:CC$104,15,0),"0"),
IFERROR(VLOOKUP($A85,'Season 4'!AF$4:CC$104,15,0),"0"),IFERROR(VLOOKUP($A85,'Season 5'!AF$4:CC$104,15,0),"0"),
IFERROR(VLOOKUP($A85,'Season 6'!AF$4:CC$104,15,0),"0"),IFERROR(VLOOKUP($A85,'Season 7'!AF$4:CC$104,15,0),"0"),
IFERROR(VLOOKUP($A85,'Season 8'!AF$4:CC$104,15,0),"0"),IFERROR(VLOOKUP($A85,'Season 9'!AF$4:CC$104,15,0),"0"),
IFERROR(VLOOKUP($A85,'Season 10'!AF$4:CC$104,15,0),"0"),IFERROR(VLOOKUP($A85,'Season 11'!AF$4:CC$104,15,0),"0"),
IFERROR(VLOOKUP($A85,'Season 12'!AF$4:CC$104,15,0),"0"),IFERROR(VLOOKUP($A85,'Season 13'!AF$4:CC$104,15,0),"0"),
IFERROR(VLOOKUP($A85,'Season 14'!AF$4:CC$104,15,0),"0"),IFERROR(VLOOKUP($A85,'Season 15'!AF$4:CC$104,15,0),"0"),)</f>
        <v>0</v>
      </c>
      <c r="P85" s="699">
        <f>SUM(IFERROR(VLOOKUP($A85,'Season 1'!AF$4:CC$104,16,0),"0"),
IFERROR(VLOOKUP($A85,'Season 2'!AF$4:CC$104,16,0),"0"),IFERROR(VLOOKUP($A85,'Season 3'!AF$4:CC$104,16,0),"0"),
IFERROR(VLOOKUP($A85,'Season 4'!AF$4:CC$104,16,0),"0"),IFERROR(VLOOKUP($A85,'Season 5'!AF$4:CC$104,16,0),"0"),
IFERROR(VLOOKUP($A85,'Season 6'!AF$4:CC$104,16,0),"0"),IFERROR(VLOOKUP($A85,'Season 7'!AF$4:CC$104,16,0),"0"),
IFERROR(VLOOKUP($A85,'Season 8'!AF$4:CC$104,16,0),"0"),IFERROR(VLOOKUP($A85,'Season 9'!AF$4:CC$104,16,0),"0"),
IFERROR(VLOOKUP($A85,'Season 10'!AF$4:CC$104,16,0),"0"),IFERROR(VLOOKUP($A85,'Season 11'!AF$4:CC$104,16,0),"0"),
IFERROR(VLOOKUP($A85,'Season 12'!AF$4:CC$104,16,0),"0"),IFERROR(VLOOKUP($A85,'Season 13'!AF$4:CC$104,16,0),"0"),
IFERROR(VLOOKUP($A85,'Season 14'!AF$4:CC$104,16,0),"0"),IFERROR(VLOOKUP($A85,'Season 15'!AF$4:CC$104,16,0),"0"),)</f>
        <v>0</v>
      </c>
      <c r="Q85" s="700">
        <f>SUM(IFERROR(VLOOKUP($A85,'Season 1'!AF$4:CC$104,17,0),"0"),
IFERROR(VLOOKUP($A85,'Season 2'!AF$4:CC$104,17,0),"0"),IFERROR(VLOOKUP($A85,'Season 3'!AF$4:CC$104,17,0),"0"),
IFERROR(VLOOKUP($A85,'Season 4'!AF$4:CC$104,17,0),"0"),IFERROR(VLOOKUP($A85,'Season 5'!AF$4:CC$104,17,0),"0"),
IFERROR(VLOOKUP($A85,'Season 6'!AF$4:CC$104,17,0),"0"),IFERROR(VLOOKUP($A85,'Season 7'!AF$4:CC$104,17,0),"0"),
IFERROR(VLOOKUP($A85,'Season 8'!AF$4:CC$104,17,0),"0"),IFERROR(VLOOKUP($A85,'Season 9'!AF$4:CC$104,17,0),"0"),
IFERROR(VLOOKUP($A85,'Season 10'!AF$4:CC$104,17,0),"0"),IFERROR(VLOOKUP($A85,'Season 11'!AF$4:CC$104,17,0),"0"),
IFERROR(VLOOKUP($A85,'Season 12'!AF$4:CC$104,17,0),"0"),IFERROR(VLOOKUP($A85,'Season 13'!AF$4:CC$104,17,0),"0"),
IFERROR(VLOOKUP($A85,'Season 14'!AF$4:CC$104,17,0),"0"),IFERROR(VLOOKUP($A85,'Season 15'!AF$4:CC$104,17,0),"0"),)</f>
        <v>0</v>
      </c>
      <c r="R85" s="692">
        <f>SUM(IFERROR(VLOOKUP($A85,'Season 1'!AF$4:CC$104,18,0),"0"),
IFERROR(VLOOKUP($A85,'Season 2'!AF$4:CC$104,18,0),"0"),IFERROR(VLOOKUP($A85,'Season 3'!AF$4:CC$104,18,0),"0"),
IFERROR(VLOOKUP($A85,'Season 4'!AF$4:CC$104,18,0),"0"),IFERROR(VLOOKUP($A85,'Season 5'!AF$4:CC$104,18,0),"0"),
IFERROR(VLOOKUP($A85,'Season 6'!AF$4:CC$104,18,0),"0"),IFERROR(VLOOKUP($A85,'Season 7'!AF$4:CC$104,18,0),"0"),
IFERROR(VLOOKUP($A85,'Season 8'!AF$4:CC$104,18,0),"0"),IFERROR(VLOOKUP($A85,'Season 9'!AF$4:CC$104,18,0),"0"),
IFERROR(VLOOKUP($A85,'Season 10'!AF$4:CC$104,18,0),"0"),IFERROR(VLOOKUP($A85,'Season 11'!AF$4:CC$104,18,0),"0"),
IFERROR(VLOOKUP($A85,'Season 12'!AF$4:CC$104,18,0),"0"),IFERROR(VLOOKUP($A85,'Season 13'!AF$4:CC$104,18,0),"0"),
IFERROR(VLOOKUP($A85,'Season 14'!AF$4:CC$104,18,0),"0"),IFERROR(VLOOKUP($A85,'Season 15'!AF$4:CC$104,18,0),"0"),)</f>
        <v>0</v>
      </c>
      <c r="S85" s="1023">
        <f>SUM(IFERROR(VLOOKUP($A85,'Season 1'!AF$4:CC$104,19,0),"0"),
IFERROR(VLOOKUP($A85,'Season 2'!AF$4:CC$104,19,0),"0"),IFERROR(VLOOKUP($A85,'Season 3'!AF$4:CC$104,19,0),"0"),
IFERROR(VLOOKUP($A85,'Season 4'!AF$4:CC$104,19,0),"0"),IFERROR(VLOOKUP($A85,'Season 5'!AF$4:CC$104,19,0),"0"),
IFERROR(VLOOKUP($A85,'Season 6'!AF$4:CC$104,19,0),"0"),IFERROR(VLOOKUP($A85,'Season 7'!AF$4:CC$104,19,0),"0"),
IFERROR(VLOOKUP($A85,'Season 8'!AF$4:CC$104,19,0),"0"),IFERROR(VLOOKUP($A85,'Season 9'!AF$4:CC$104,19,0),"0"),
IFERROR(VLOOKUP($A85,'Season 10'!AF$4:CC$104,19,0),"0"),IFERROR(VLOOKUP($A85,'Season 11'!AF$4:CC$104,19,0),"0"),
IFERROR(VLOOKUP($A85,'Season 12'!AF$4:CC$104,19,0),"0"),IFERROR(VLOOKUP($A85,'Season 13'!AF$4:CC$104,19,0),"0"),
IFERROR(VLOOKUP($A85,'Season 14'!AF$4:CC$104,19,0),"0"),IFERROR(VLOOKUP($A85,'Season 15'!AF$4:CC$104,19,0),"0"),)</f>
        <v>0</v>
      </c>
      <c r="T85" s="26">
        <f>SUM(IFERROR(VLOOKUP($A85,'Season 1'!AF$4:CC$104,20,0),"0"),
IFERROR(VLOOKUP($A85,'Season 2'!AF$4:CC$104,20,0),"0"),IFERROR(VLOOKUP($A85,'Season 3'!AF$4:CC$104,20,0),"0"),
IFERROR(VLOOKUP($A85,'Season 4'!AF$4:CC$104,20,0),"0"),IFERROR(VLOOKUP($A85,'Season 5'!AF$4:CC$104,20,0),"0"),
IFERROR(VLOOKUP($A85,'Season 6'!AF$4:CC$104,20,0),"0"),IFERROR(VLOOKUP($A85,'Season 7'!AF$4:CC$104,20,0),"0"),
IFERROR(VLOOKUP($A85,'Season 8'!AF$4:CC$104,20,0),"0"),IFERROR(VLOOKUP($A85,'Season 9'!AF$4:CC$104,20,0),"0"),
IFERROR(VLOOKUP($A85,'Season 10'!AF$4:CC$104,20,0),"0"),IFERROR(VLOOKUP($A85,'Season 11'!AF$4:CC$104,20,0),"0"),
IFERROR(VLOOKUP($A85,'Season 12'!AF$4:CC$104,20,0),"0"),IFERROR(VLOOKUP($A85,'Season 13'!AF$4:CC$104,20,0),"0"),
IFERROR(VLOOKUP($A85,'Season 14'!AF$4:CC$104,20,0),"0"),IFERROR(VLOOKUP($A85,'Season 15'!AF$4:CC$104,20,0),"0"),)</f>
        <v>0</v>
      </c>
      <c r="U85" s="699">
        <f>SUM(IFERROR(VLOOKUP($A85,'Season 1'!AF$4:CC$104,21,0),"0"),
IFERROR(VLOOKUP($A85,'Season 2'!AF$4:CC$104,21,0),"0"),IFERROR(VLOOKUP($A85,'Season 3'!AF$4:CC$104,21,0),"0"),
IFERROR(VLOOKUP($A85,'Season 4'!AF$4:CC$104,21,0),"0"),IFERROR(VLOOKUP($A85,'Season 5'!AF$4:CC$104,21,0),"0"),
IFERROR(VLOOKUP($A85,'Season 6'!AF$4:CC$104,21,0),"0"),IFERROR(VLOOKUP($A85,'Season 7'!AF$4:CC$104,21,0),"0"),
IFERROR(VLOOKUP($A85,'Season 8'!AF$4:CC$104,21,0),"0"),IFERROR(VLOOKUP($A85,'Season 9'!AF$4:CC$104,21,0),"0"),
IFERROR(VLOOKUP($A85,'Season 10'!AF$4:CC$104,21,0),"0"),IFERROR(VLOOKUP($A85,'Season 11'!AF$4:CC$104,21,0),"0"),
IFERROR(VLOOKUP($A85,'Season 12'!AF$4:CC$104,21,0),"0"),IFERROR(VLOOKUP($A85,'Season 13'!AF$4:CC$104,21,0),"0"),
IFERROR(VLOOKUP($A85,'Season 14'!AF$4:CC$104,21,0),"0"),IFERROR(VLOOKUP($A85,'Season 15'!AF$4:CC$104,21,0),"0"),)</f>
        <v>0</v>
      </c>
      <c r="V85" s="700">
        <f>SUM(IFERROR(VLOOKUP($A85,'Season 1'!AF$4:CC$104,22,0),"0"),
IFERROR(VLOOKUP($A85,'Season 2'!AF$4:CC$104,22,0),"0"),IFERROR(VLOOKUP($A85,'Season 3'!AF$4:CC$104,22,0),"0"),
IFERROR(VLOOKUP($A85,'Season 4'!AF$4:CC$104,22,0),"0"),IFERROR(VLOOKUP($A85,'Season 5'!AF$4:CC$104,22,0),"0"),
IFERROR(VLOOKUP($A85,'Season 6'!AF$4:CC$104,22,0),"0"),IFERROR(VLOOKUP($A85,'Season 7'!AF$4:CC$104,22,0),"0"),
IFERROR(VLOOKUP($A85,'Season 8'!AF$4:CC$104,22,0),"0"),IFERROR(VLOOKUP($A85,'Season 9'!AF$4:CC$104,22,0),"0"),
IFERROR(VLOOKUP($A85,'Season 10'!AF$4:CC$104,22,0),"0"),IFERROR(VLOOKUP($A85,'Season 11'!AF$4:CC$104,22,0),"0"),
IFERROR(VLOOKUP($A85,'Season 12'!AF$4:CC$104,22,0),"0"),IFERROR(VLOOKUP($A85,'Season 13'!AF$4:CC$104,22,0),"0"),
IFERROR(VLOOKUP($A85,'Season 14'!AF$4:CC$104,22,0),"0"),IFERROR(VLOOKUP($A85,'Season 15'!AF$4:CC$104,22,0),"0"),)</f>
        <v>0</v>
      </c>
      <c r="W85" s="692">
        <f>SUM(IFERROR(VLOOKUP($A85,'Season 1'!AF$4:CC$104,23,0),"0"),
IFERROR(VLOOKUP($A85,'Season 2'!AF$4:CC$104,23,0),"0"),IFERROR(VLOOKUP($A85,'Season 3'!AF$4:CC$104,23,0),"0"),
IFERROR(VLOOKUP($A85,'Season 4'!AF$4:CC$104,23,0),"0"),IFERROR(VLOOKUP($A85,'Season 5'!AF$4:CC$104,23,0),"0"),
IFERROR(VLOOKUP($A85,'Season 6'!AF$4:CC$104,23,0),"0"),IFERROR(VLOOKUP($A85,'Season 7'!AF$4:CC$104,23,0),"0"),
IFERROR(VLOOKUP($A85,'Season 8'!AF$4:CC$104,23,0),"0"),IFERROR(VLOOKUP($A85,'Season 9'!AF$4:CC$104,23,0),"0"),
IFERROR(VLOOKUP($A85,'Season 10'!AF$4:CC$104,23,0),"0"),IFERROR(VLOOKUP($A85,'Season 11'!AF$4:CC$104,23,0),"0"),
IFERROR(VLOOKUP($A85,'Season 12'!AF$4:CC$104,23,0),"0"),IFERROR(VLOOKUP($A85,'Season 13'!AF$4:CC$104,23,0),"0"),
IFERROR(VLOOKUP($A85,'Season 14'!AF$4:CC$104,23,0),"0"),IFERROR(VLOOKUP($A85,'Season 15'!AF$4:CC$104,23,0),"0"),)</f>
        <v>0</v>
      </c>
      <c r="X85" s="1023">
        <f>SUM(IFERROR(VLOOKUP($A85,'Season 1'!AF$4:CC$104,24,0),"0"),
IFERROR(VLOOKUP($A85,'Season 2'!AF$4:CC$104,24,0),"0"),IFERROR(VLOOKUP($A85,'Season 3'!AF$4:CC$104,24,0),"0"),
IFERROR(VLOOKUP($A85,'Season 4'!AF$4:CC$104,24,0),"0"),IFERROR(VLOOKUP($A85,'Season 5'!AF$4:CC$104,24,0),"0"),
IFERROR(VLOOKUP($A85,'Season 6'!AF$4:CC$104,24,0),"0"),IFERROR(VLOOKUP($A85,'Season 7'!AF$4:CC$104,24,0),"0"),
IFERROR(VLOOKUP($A85,'Season 8'!AF$4:CC$104,24,0),"0"),IFERROR(VLOOKUP($A85,'Season 9'!AF$4:CC$104,24,0),"0"),
IFERROR(VLOOKUP($A85,'Season 10'!AF$4:CC$104,24,0),"0"),IFERROR(VLOOKUP($A85,'Season 11'!AF$4:CC$104,24,0),"0"),
IFERROR(VLOOKUP($A85,'Season 12'!AF$4:CC$104,24,0),"0"),IFERROR(VLOOKUP($A85,'Season 13'!AF$4:CC$104,24,0),"0"),
IFERROR(VLOOKUP($A85,'Season 14'!AF$4:CC$104,24,0),"0"),IFERROR(VLOOKUP($A85,'Season 15'!AF$4:CC$104,24,0),"0"),)</f>
        <v>0</v>
      </c>
      <c r="Y85" s="26">
        <f>SUM(IFERROR(VLOOKUP($A85,'Season 1'!AF$4:CC$104,25,0),"0"),
IFERROR(VLOOKUP($A85,'Season 2'!AF$4:CC$104,25,0),"0"),IFERROR(VLOOKUP($A85,'Season 3'!AF$4:CC$104,25,0),"0"),
IFERROR(VLOOKUP($A85,'Season 4'!AF$4:CC$104,25,0),"0"),IFERROR(VLOOKUP($A85,'Season 5'!AF$4:CC$104,25,0),"0"),
IFERROR(VLOOKUP($A85,'Season 6'!AF$4:CC$104,25,0),"0"),IFERROR(VLOOKUP($A85,'Season 7'!AF$4:CC$104,25,0),"0"),
IFERROR(VLOOKUP($A85,'Season 8'!AF$4:CC$104,25,0),"0"),IFERROR(VLOOKUP($A85,'Season 9'!AF$4:CC$104,25,0),"0"),
IFERROR(VLOOKUP($A85,'Season 10'!AF$4:CC$104,25,0),"0"),IFERROR(VLOOKUP($A85,'Season 11'!AF$4:CC$104,25,0),"0"),
IFERROR(VLOOKUP($A85,'Season 12'!AF$4:CC$104,25,0),"0"),IFERROR(VLOOKUP($A85,'Season 13'!AF$4:CC$104,25,0),"0"),
IFERROR(VLOOKUP($A85,'Season 14'!AF$4:CC$104,25,0),"0"),IFERROR(VLOOKUP($A85,'Season 15'!AF$4:CC$104,25,0),"0"),)</f>
        <v>0</v>
      </c>
      <c r="Z85" s="699">
        <f>SUM(IFERROR(VLOOKUP($A85,'Season 1'!AF$4:CC$104,26,0),"0"),
IFERROR(VLOOKUP($A85,'Season 2'!AF$4:CC$104,26,0),"0"),IFERROR(VLOOKUP($A85,'Season 3'!AF$4:CC$104,26,0),"0"),
IFERROR(VLOOKUP($A85,'Season 4'!AF$4:CC$104,26,0),"0"),IFERROR(VLOOKUP($A85,'Season 5'!AF$4:CC$104,26,0),"0"),
IFERROR(VLOOKUP($A85,'Season 6'!AF$4:CC$104,26,0),"0"),IFERROR(VLOOKUP($A85,'Season 7'!AF$4:CC$104,26,0),"0"),
IFERROR(VLOOKUP($A85,'Season 8'!AF$4:CC$104,26,0),"0"),IFERROR(VLOOKUP($A85,'Season 9'!AF$4:CC$104,26,0),"0"),
IFERROR(VLOOKUP($A85,'Season 10'!AF$4:CC$104,26,0),"0"),IFERROR(VLOOKUP($A85,'Season 11'!AF$4:CC$104,26,0),"0"),
IFERROR(VLOOKUP($A85,'Season 12'!AF$4:CC$104,26,0),"0"),IFERROR(VLOOKUP($A85,'Season 13'!AF$4:CC$104,26,0),"0"),
IFERROR(VLOOKUP($A85,'Season 14'!AF$4:CC$104,26,0),"0"),IFERROR(VLOOKUP($A85,'Season 15'!AF$4:CC$104,26,0),"0"),)</f>
        <v>0</v>
      </c>
      <c r="AA85" s="700">
        <f>SUM(IFERROR(VLOOKUP($A85,'Season 1'!AF$4:CC$104,27,0),"0"),
IFERROR(VLOOKUP($A85,'Season 2'!AF$4:CC$104,27,0),"0"),IFERROR(VLOOKUP($A85,'Season 3'!AF$4:CC$104,27,0),"0"),
IFERROR(VLOOKUP($A85,'Season 4'!AF$4:CC$104,27,0),"0"),IFERROR(VLOOKUP($A85,'Season 5'!AF$4:CC$104,27,0),"0"),
IFERROR(VLOOKUP($A85,'Season 6'!AF$4:CC$104,27,0),"0"),IFERROR(VLOOKUP($A85,'Season 7'!AF$4:CC$104,27,0),"0"),
IFERROR(VLOOKUP($A85,'Season 8'!AF$4:CC$104,27,0),"0"),IFERROR(VLOOKUP($A85,'Season 9'!AF$4:CC$104,27,0),"0"),
IFERROR(VLOOKUP($A85,'Season 10'!AF$4:CC$104,27,0),"0"),IFERROR(VLOOKUP($A85,'Season 11'!AF$4:CC$104,27,0),"0"),
IFERROR(VLOOKUP($A85,'Season 12'!AF$4:CC$104,27,0),"0"),IFERROR(VLOOKUP($A85,'Season 13'!AF$4:CC$104,27,0),"0"),
IFERROR(VLOOKUP($A85,'Season 14'!AF$4:CC$104,27,0),"0"),IFERROR(VLOOKUP($A85,'Season 15'!AF$4:CC$104,27,0),"0"),)</f>
        <v>0</v>
      </c>
      <c r="AB85" s="692">
        <f>SUM(IFERROR(VLOOKUP($A85,'Season 1'!AF$4:CC$104,28,0),"0"),
IFERROR(VLOOKUP($A85,'Season 2'!AF$4:CC$104,28,0),"0"),IFERROR(VLOOKUP($A85,'Season 3'!AF$4:CC$104,28,0),"0"),
IFERROR(VLOOKUP($A85,'Season 4'!AF$4:CC$104,28,0),"0"),IFERROR(VLOOKUP($A85,'Season 5'!AF$4:CC$104,28,0),"0"),
IFERROR(VLOOKUP($A85,'Season 6'!AF$4:CC$104,28,0),"0"),IFERROR(VLOOKUP($A85,'Season 7'!AF$4:CC$104,28,0),"0"),
IFERROR(VLOOKUP($A85,'Season 8'!AF$4:CC$104,28,0),"0"),IFERROR(VLOOKUP($A85,'Season 9'!AF$4:CC$104,28,0),"0"),
IFERROR(VLOOKUP($A85,'Season 10'!AF$4:CC$104,28,0),"0"),IFERROR(VLOOKUP($A85,'Season 11'!AF$4:CC$104,28,0),"0"),
IFERROR(VLOOKUP($A85,'Season 12'!AF$4:CC$104,28,0),"0"),IFERROR(VLOOKUP($A85,'Season 13'!AF$4:CC$104,28,0),"0"),
IFERROR(VLOOKUP($A85,'Season 14'!AF$4:CC$104,28,0),"0"),IFERROR(VLOOKUP($A85,'Season 15'!AF$4:CC$104,28,0),"0"),)</f>
        <v>0</v>
      </c>
      <c r="AC85" s="1023">
        <f>SUM(IFERROR(VLOOKUP($A85,'Season 1'!AF$4:CC$104,29,0),"0"),
IFERROR(VLOOKUP($A85,'Season 2'!AF$4:CC$104,29,0),"0"),IFERROR(VLOOKUP($A85,'Season 3'!AF$4:CC$104,29,0),"0"),
IFERROR(VLOOKUP($A85,'Season 4'!AF$4:CC$104,29,0),"0"),IFERROR(VLOOKUP($A85,'Season 5'!AF$4:CC$104,29,0),"0"),
IFERROR(VLOOKUP($A85,'Season 6'!AF$4:CC$104,29,0),"0"),IFERROR(VLOOKUP($A85,'Season 7'!AF$4:CC$104,29,0),"0"),
IFERROR(VLOOKUP($A85,'Season 8'!AF$4:CC$104,29,0),"0"),IFERROR(VLOOKUP($A85,'Season 9'!AF$4:CC$104,29,0),"0"),
IFERROR(VLOOKUP($A85,'Season 10'!AF$4:CC$104,29,0),"0"),IFERROR(VLOOKUP($A85,'Season 11'!AF$4:CC$104,29,0),"0"),
IFERROR(VLOOKUP($A85,'Season 12'!AF$4:CC$104,29,0),"0"),IFERROR(VLOOKUP($A85,'Season 13'!AF$4:CC$104,29,0),"0"),
IFERROR(VLOOKUP($A85,'Season 14'!AF$4:CC$104,29,0),"0"),IFERROR(VLOOKUP($A85,'Season 15'!AF$4:CC$104,29,0),"0"),)</f>
        <v>0</v>
      </c>
      <c r="AD85" s="26">
        <f>SUM(IFERROR(VLOOKUP($A85,'Season 1'!AF$4:CC$104,30,0),"0"),
IFERROR(VLOOKUP($A85,'Season 2'!AF$4:CC$104,30,0),"0"),IFERROR(VLOOKUP($A85,'Season 3'!AF$4:CC$104,30,0),"0"),
IFERROR(VLOOKUP($A85,'Season 4'!AF$4:CC$104,30,0),"0"),IFERROR(VLOOKUP($A85,'Season 5'!AF$4:CC$104,30,0),"0"),
IFERROR(VLOOKUP($A85,'Season 6'!AF$4:CC$104,30,0),"0"),IFERROR(VLOOKUP($A85,'Season 7'!AF$4:CC$104,30,0),"0"),
IFERROR(VLOOKUP($A85,'Season 8'!AF$4:CC$104,30,0),"0"),IFERROR(VLOOKUP($A85,'Season 9'!AF$4:CC$104,30,0),"0"),
IFERROR(VLOOKUP($A85,'Season 10'!AF$4:CC$104,30,0),"0"),IFERROR(VLOOKUP($A85,'Season 11'!AF$4:CC$104,30,0),"0"),
IFERROR(VLOOKUP($A85,'Season 12'!AF$4:CC$104,30,0),"0"),IFERROR(VLOOKUP($A85,'Season 13'!AF$4:CC$104,30,0),"0"),
IFERROR(VLOOKUP($A85,'Season 14'!AF$4:CC$104,30,0),"0"),IFERROR(VLOOKUP($A85,'Season 15'!AF$4:CC$104,30,0),"0"),)</f>
        <v>0</v>
      </c>
      <c r="AE85" s="699">
        <f>SUM(IFERROR(VLOOKUP($A85,'Season 1'!AF$4:CC$104,31,0),"0"),
IFERROR(VLOOKUP($A85,'Season 2'!AF$4:CC$104,31,0),"0"),IFERROR(VLOOKUP($A85,'Season 3'!AF$4:CC$104,31,0),"0"),
IFERROR(VLOOKUP($A85,'Season 4'!AF$4:CC$104,31,0),"0"),IFERROR(VLOOKUP($A85,'Season 5'!AF$4:CC$104,31,0),"0"),
IFERROR(VLOOKUP($A85,'Season 6'!AF$4:CC$104,31,0),"0"),IFERROR(VLOOKUP($A85,'Season 7'!AF$4:CC$104,31,0),"0"),
IFERROR(VLOOKUP($A85,'Season 8'!AF$4:CC$104,31,0),"0"),IFERROR(VLOOKUP($A85,'Season 9'!AF$4:CC$104,31,0),"0"),
IFERROR(VLOOKUP($A85,'Season 10'!AF$4:CC$104,31,0),"0"),IFERROR(VLOOKUP($A85,'Season 11'!AF$4:CC$104,31,0),"0"),
IFERROR(VLOOKUP($A85,'Season 12'!AF$4:CC$104,31,0),"0"),IFERROR(VLOOKUP($A85,'Season 13'!AF$4:CC$104,31,0),"0"),
IFERROR(VLOOKUP($A85,'Season 14'!AF$4:CC$104,31,0),"0"),IFERROR(VLOOKUP($A85,'Season 15'!AF$4:CC$104,31,0),"0"),)</f>
        <v>0</v>
      </c>
      <c r="AF85" s="700">
        <f>SUM(IFERROR(VLOOKUP($A85,'Season 3'!AF$4:CC$104,32,0),"0"),
IFERROR(VLOOKUP($A85,'Season 4'!AF$4:CC$104,32,0),"0"),IFERROR(VLOOKUP($A85,'Season 5'!AF$4:CC$104,32,0),"0"),
IFERROR(VLOOKUP($A85,'Season 6'!AF$4:CC$104,32,0),"0"),IFERROR(VLOOKUP($A85,'Season 7'!AF$4:CC$104,32,0),"0"),
IFERROR(VLOOKUP($A85,'Season 8'!AF$4:CC$104,32,0),"0"),IFERROR(VLOOKUP($A85,'Season 9'!AF$4:CC$104,32,0),"0"),
IFERROR(VLOOKUP($A85,'Season 10'!AF$4:CC$104,32,0),"0"),IFERROR(VLOOKUP($A85,'Season 11'!AF$4:CC$104,32,0),"0"),
IFERROR(VLOOKUP($A85,'Season 12'!AF$4:CC$104,32,0),"0"),IFERROR(VLOOKUP($A85,'Season 13'!AF$4:CC$104,32,0),"0"),
IFERROR(VLOOKUP($A85,'Season 14'!AF$4:CC$104,32,0),"0"),IFERROR(VLOOKUP($A85,'Season 15'!AF$4:CC$104,32,0),"0"),)</f>
        <v>0</v>
      </c>
      <c r="AG85" s="692">
        <f>SUM(IFERROR(VLOOKUP($A85,'Season 3'!AF$4:CC$104,33,0),"0"),
IFERROR(VLOOKUP($A85,'Season 4'!AF$4:CC$104,33,0),"0"),IFERROR(VLOOKUP($A85,'Season 5'!AF$4:CC$104,33,0),"0"),
IFERROR(VLOOKUP($A85,'Season 6'!AF$4:CC$104,33,0),"0"),IFERROR(VLOOKUP($A85,'Season 7'!AF$4:CC$104,33,0),"0"),
IFERROR(VLOOKUP($A85,'Season 8'!AF$4:CC$104,33,0),"0"),IFERROR(VLOOKUP($A85,'Season 9'!AF$4:CC$104,33,0),"0"),
IFERROR(VLOOKUP($A85,'Season 10'!AF$4:CC$104,33,0),"0"),IFERROR(VLOOKUP($A85,'Season 11'!AF$4:CC$104,33,0),"0"),
IFERROR(VLOOKUP($A85,'Season 12'!AF$4:CC$104,33,0),"0"),IFERROR(VLOOKUP($A85,'Season 13'!AF$4:CC$104,33,0),"0"),
IFERROR(VLOOKUP($A85,'Season 14'!AF$4:CC$104,33,0),"0"),IFERROR(VLOOKUP($A85,'Season 15'!AF$4:CC$104,33,0),"0"),)</f>
        <v>0</v>
      </c>
      <c r="AH85" s="1023">
        <f>SUM(IFERROR(VLOOKUP($A85,'Season 3'!AF$4:CC$104,34,0),"0"),
IFERROR(VLOOKUP($A85,'Season 4'!AF$4:CC$104,34,0),"0"),IFERROR(VLOOKUP($A85,'Season 5'!AF$4:CC$104,34,0),"0"),
IFERROR(VLOOKUP($A85,'Season 6'!AF$4:CC$104,34,0),"0"),IFERROR(VLOOKUP($A85,'Season 7'!AF$4:CC$104,34,0),"0"),
IFERROR(VLOOKUP($A85,'Season 8'!AF$4:CC$104,34,0),"0"),IFERROR(VLOOKUP($A85,'Season 9'!AF$4:CC$104,34,0),"0"),
IFERROR(VLOOKUP($A85,'Season 10'!AF$4:CC$104,34,0),"0"),IFERROR(VLOOKUP($A85,'Season 11'!AF$4:CC$104,34,0),"0"),
IFERROR(VLOOKUP($A85,'Season 12'!AF$4:CC$104,34,0),"0"),IFERROR(VLOOKUP($A85,'Season 13'!AF$4:CC$104,34,0),"0"),
IFERROR(VLOOKUP($A85,'Season 14'!AF$4:CC$104,34,0),"0"),IFERROR(VLOOKUP($A85,'Season 15'!AF$4:CC$104,34,0),"0"),)</f>
        <v>0</v>
      </c>
      <c r="AI85" s="26">
        <f>SUM(IFERROR(VLOOKUP($A85,'Season 3'!AF$4:CC$104,35,0),"0"),
IFERROR(VLOOKUP($A85,'Season 4'!AF$4:CC$104,35,0),"0"),IFERROR(VLOOKUP($A85,'Season 5'!AF$4:CC$104,35,0),"0"),
IFERROR(VLOOKUP($A85,'Season 6'!AF$4:CC$104,35,0),"0"),IFERROR(VLOOKUP($A85,'Season 7'!AF$4:CC$104,35,0),"0"),
IFERROR(VLOOKUP($A85,'Season 8'!AF$4:CC$104,35,0),"0"),IFERROR(VLOOKUP($A85,'Season 9'!AF$4:CC$104,35,0),"0"),
IFERROR(VLOOKUP($A85,'Season 10'!AF$4:CC$104,35,0),"0"),IFERROR(VLOOKUP($A85,'Season 11'!AF$4:CC$104,35,0),"0"),
IFERROR(VLOOKUP($A85,'Season 12'!AF$4:CC$104,35,0),"0"),IFERROR(VLOOKUP($A85,'Season 13'!AF$4:CC$104,35,0),"0"),
IFERROR(VLOOKUP($A85,'Season 14'!AF$4:CC$104,35,0),"0"),IFERROR(VLOOKUP($A85,'Season 15'!AF$4:CC$104,35,0),"0"),)</f>
        <v>0</v>
      </c>
      <c r="AJ85" s="699">
        <f>SUM(IFERROR(VLOOKUP($A85,'Season 3'!AF$4:CC$104,36,0),"0"),
IFERROR(VLOOKUP($A85,'Season 4'!AF$4:CC$104,36,0),"0"),IFERROR(VLOOKUP($A85,'Season 5'!AF$4:CC$104,36,0),"0"),
IFERROR(VLOOKUP($A85,'Season 6'!AF$4:CC$104,36,0),"0"),IFERROR(VLOOKUP($A85,'Season 7'!AF$4:CC$104,36,0),"0"),
IFERROR(VLOOKUP($A85,'Season 8'!AF$4:CC$104,36,0),"0"),IFERROR(VLOOKUP($A85,'Season 9'!AF$4:CC$104,36,0),"0"),
IFERROR(VLOOKUP($A85,'Season 10'!AF$4:CC$104,36,0),"0"),IFERROR(VLOOKUP($A85,'Season 11'!AF$4:CC$104,36,0),"0"),
IFERROR(VLOOKUP($A85,'Season 12'!AF$4:CC$104,36,0),"0"),IFERROR(VLOOKUP($A85,'Season 13'!AF$4:CC$104,36,0),"0"),
IFERROR(VLOOKUP($A85,'Season 14'!AF$4:CC$104,36,0),"0"),IFERROR(VLOOKUP($A85,'Season 15'!AF$4:CC$104,36,0),"0"),)</f>
        <v>0</v>
      </c>
      <c r="AK85" s="700">
        <f>SUM(IFERROR(VLOOKUP($A85,'Season 2'!AF$4:CC$104,32,0),"0"),IFERROR(VLOOKUP($A85,'Season 3'!AF$4:CC$104,37,0),"0"),
IFERROR(VLOOKUP($A85,'Season 4'!AF$4:CC$104,37,0),"0"),IFERROR(VLOOKUP($A85,'Season 5'!AF$4:CC$104,37,0),"0"),
IFERROR(VLOOKUP($A85,'Season 6'!AF$4:CC$104,37,0),"0"),IFERROR(VLOOKUP($A85,'Season 7'!AF$4:CC$104,37,0),"0"),
IFERROR(VLOOKUP($A85,'Season 8'!AF$4:CC$104,37,0),"0"),IFERROR(VLOOKUP($A85,'Season 9'!AF$4:CC$104,37,0),"0"),
IFERROR(VLOOKUP($A85,'Season 10'!AF$4:CC$104,37,0),"0"),IFERROR(VLOOKUP($A85,'Season 11'!AF$4:CC$104,37,0),"0"),
IFERROR(VLOOKUP($A85,'Season 12'!AF$4:CC$104,37,0),"0"),IFERROR(VLOOKUP($A85,'Season 13'!AF$4:CC$104,37,0),"0"),
IFERROR(VLOOKUP($A85,'Season 14'!AF$4:CC$104,37,0),"0"),IFERROR(VLOOKUP($A85,'Season 15'!AF$4:CC$104,37,0),"0"),)</f>
        <v>0</v>
      </c>
      <c r="AL85" s="692">
        <f>SUM(IFERROR(VLOOKUP($A85,'Season 2'!AF$4:CC$104,33,0),"0"),IFERROR(VLOOKUP($A85,'Season 3'!AF$4:CC$104,38,0),"0"),
IFERROR(VLOOKUP($A85,'Season 4'!AF$4:CC$104,38,0),"0"),IFERROR(VLOOKUP($A85,'Season 5'!AF$4:CC$104,38,0),"0"),
IFERROR(VLOOKUP($A85,'Season 6'!AF$4:CC$104,38,0),"0"),IFERROR(VLOOKUP($A85,'Season 7'!AF$4:CC$104,38,0),"0"),
IFERROR(VLOOKUP($A85,'Season 8'!AF$4:CC$104,38,0),"0"),IFERROR(VLOOKUP($A85,'Season 9'!AF$4:CC$104,38,0),"0"),
IFERROR(VLOOKUP($A85,'Season 10'!AF$4:CC$104,38,0),"0"),IFERROR(VLOOKUP($A85,'Season 11'!AF$4:CC$104,38,0),"0"),
IFERROR(VLOOKUP($A85,'Season 12'!AF$4:CC$104,38,0),"0"),IFERROR(VLOOKUP($A85,'Season 13'!AF$4:CC$104,38,0),"0"),
IFERROR(VLOOKUP($A85,'Season 14'!AF$4:CC$104,38,0),"0"),IFERROR(VLOOKUP($A85,'Season 15'!AF$4:CC$104,38,0),"0"),)</f>
        <v>0</v>
      </c>
      <c r="AM85" s="1023">
        <f>SUM(IFERROR(VLOOKUP($A85,'Season 2'!AF$4:CC$104,34,0),"0"),IFERROR(VLOOKUP($A85,'Season 3'!AF$4:CC$104,39,0),"0"),
IFERROR(VLOOKUP($A85,'Season 4'!AF$4:CC$104,39,0),"0"),IFERROR(VLOOKUP($A85,'Season 5'!AF$4:CC$104,39,0),"0"),
IFERROR(VLOOKUP($A85,'Season 6'!AF$4:CC$104,39,0),"0"),IFERROR(VLOOKUP($A85,'Season 7'!AF$4:CC$104,39,0),"0"),
IFERROR(VLOOKUP($A85,'Season 8'!AF$4:CC$104,39,0),"0"),IFERROR(VLOOKUP($A85,'Season 9'!AF$4:CC$104,39,0),"0"),
IFERROR(VLOOKUP($A85,'Season 10'!AF$4:CC$104,39,0),"0"),IFERROR(VLOOKUP($A85,'Season 11'!AF$4:CC$104,39,0),"0"),
IFERROR(VLOOKUP($A85,'Season 12'!AF$4:CC$104,39,0),"0"),IFERROR(VLOOKUP($A85,'Season 13'!AF$4:CC$104,39,0),"0"),
IFERROR(VLOOKUP($A85,'Season 14'!AF$4:CC$104,39,0),"0"),IFERROR(VLOOKUP($A85,'Season 15'!AF$4:CC$104,39,0),"0"),)</f>
        <v>0</v>
      </c>
      <c r="AN85" s="26">
        <f>SUM(IFERROR(VLOOKUP($A85,'Season 2'!AF$4:CC$104,35,0),"0"),IFERROR(VLOOKUP($A85,'Season 3'!AF$4:CC$104,40,0),"0"),
IFERROR(VLOOKUP($A85,'Season 4'!AF$4:CC$104,40,0),"0"),IFERROR(VLOOKUP($A85,'Season 5'!AF$4:CC$104,40,0),"0"),
IFERROR(VLOOKUP($A85,'Season 6'!AF$4:CC$104,40,0),"0"),IFERROR(VLOOKUP($A85,'Season 7'!AF$4:CC$104,40,0),"0"),
IFERROR(VLOOKUP($A85,'Season 8'!AF$4:CC$104,40,0),"0"),IFERROR(VLOOKUP($A85,'Season 9'!AF$4:CC$104,40,0),"0"),
IFERROR(VLOOKUP($A85,'Season 10'!AF$4:CC$104,40,0),"0"),IFERROR(VLOOKUP($A85,'Season 11'!AF$4:CC$104,40,0),"0"),
IFERROR(VLOOKUP($A85,'Season 12'!AF$4:CC$104,40,0),"0"),IFERROR(VLOOKUP($A85,'Season 13'!AF$4:CC$104,40,0),"0"),
IFERROR(VLOOKUP($A85,'Season 14'!AF$4:CC$104,40,0),"0"),IFERROR(VLOOKUP($A85,'Season 15'!AF$4:CC$104,40,0),"0"),)</f>
        <v>0</v>
      </c>
      <c r="AO85" s="699">
        <f>SUM(IFERROR(VLOOKUP($A85,'Season 2'!AF$4:CC$104,36,0),"0"),IFERROR(VLOOKUP($A85,'Season 3'!AF$4:CC$104,41,0),"0"),
IFERROR(VLOOKUP($A85,'Season 4'!AF$4:CC$104,41,0),"0"),IFERROR(VLOOKUP($A85,'Season 5'!AF$4:CC$104,41,0),"0"),
IFERROR(VLOOKUP($A85,'Season 6'!AF$4:CC$104,41,0),"0"),IFERROR(VLOOKUP($A85,'Season 7'!AF$4:CC$104,41,0),"0"),
IFERROR(VLOOKUP($A85,'Season 8'!AF$4:CC$104,41,0),"0"),IFERROR(VLOOKUP($A85,'Season 9'!AF$4:CC$104,41,0),"0"),
IFERROR(VLOOKUP($A85,'Season 10'!AF$4:CC$104,41,0),"0"),IFERROR(VLOOKUP($A85,'Season 11'!AF$4:CC$104,41,0),"0"),
IFERROR(VLOOKUP($A85,'Season 12'!AF$4:CC$104,41,0),"0"),IFERROR(VLOOKUP($A85,'Season 13'!AF$4:CC$104,41,0),"0"),
IFERROR(VLOOKUP($A85,'Season 14'!AF$4:CC$104,41,0),"0"),IFERROR(VLOOKUP($A85,'Season 15'!AF$4:CC$104,41,0),"0"),)</f>
        <v>0</v>
      </c>
      <c r="AP85" s="700">
        <f>SUM(IFERROR(VLOOKUP($A85,'Season 2'!AF$4:CC$104,37,0),"0"),IFERROR(VLOOKUP($A85,'Season 3'!AF$4:CC$104,42,0),"0"),
IFERROR(VLOOKUP($A85,'Season 4'!AF$4:CC$104,42,0),"0"),IFERROR(VLOOKUP($A85,'Season 5'!AF$4:CC$104,42,0),"0"),
IFERROR(VLOOKUP($A85,'Season 6'!AF$4:CC$104,42,0),"0"),IFERROR(VLOOKUP($A85,'Season 7'!AF$4:CC$104,42,0),"0"),
IFERROR(VLOOKUP($A85,'Season 8'!AF$4:CC$104,42,0),"0"),IFERROR(VLOOKUP($A85,'Season 9'!AF$4:CC$104,42,0),"0"),
IFERROR(VLOOKUP($A85,'Season 10'!AF$4:CC$104,42,0),"0"),IFERROR(VLOOKUP($A85,'Season 11'!AF$4:CC$104,42,0),"0"),
IFERROR(VLOOKUP($A85,'Season 12'!AF$4:CC$104,42,0),"0"),IFERROR(VLOOKUP($A85,'Season 13'!AF$4:CC$104,42,0),"0"),
IFERROR(VLOOKUP($A85,'Season 14'!AF$4:CC$104,42,0),"0"),IFERROR(VLOOKUP($A85,'Season 15'!AF$4:CC$104,42,0),"0"),)</f>
        <v>0</v>
      </c>
      <c r="AQ85" s="692">
        <f>SUM(IFERROR(VLOOKUP($A85,'Season 2'!AF$4:CC$104,38,0),"0"),IFERROR(VLOOKUP($A85,'Season 3'!AF$4:CC$104,43,0),"0"),
IFERROR(VLOOKUP($A85,'Season 4'!AF$4:CC$104,43,0),"0"),IFERROR(VLOOKUP($A85,'Season 5'!AF$4:CC$104,43,0),"0"),
IFERROR(VLOOKUP($A85,'Season 6'!AF$4:CC$104,43,0),"0"),IFERROR(VLOOKUP($A85,'Season 7'!AF$4:CC$104,43,0),"0"),
IFERROR(VLOOKUP($A85,'Season 8'!AF$4:CC$104,43,0),"0"),IFERROR(VLOOKUP($A85,'Season 9'!AF$4:CC$104,43,0),"0"),
IFERROR(VLOOKUP($A85,'Season 10'!AF$4:CC$104,43,0),"0"),IFERROR(VLOOKUP($A85,'Season 11'!AF$4:CC$104,43,0),"0"),
IFERROR(VLOOKUP($A85,'Season 12'!AF$4:CC$104,43,0),"0"),IFERROR(VLOOKUP($A85,'Season 13'!AF$4:CC$104,43,0),"0"),
IFERROR(VLOOKUP($A85,'Season 14'!AF$4:CC$104,43,0),"0"),IFERROR(VLOOKUP($A85,'Season 15'!AF$4:CC$104,43,0),"0"),)</f>
        <v>0</v>
      </c>
      <c r="AR85" s="1023">
        <f>SUM(IFERROR(VLOOKUP($A85,'Season 2'!AF$4:CC$104,39,0),"0"),IFERROR(VLOOKUP($A85,'Season 3'!AF$4:CC$104,44,0),"0"),
IFERROR(VLOOKUP($A85,'Season 4'!AF$4:CC$104,44,0),"0"),IFERROR(VLOOKUP($A85,'Season 5'!AF$4:CC$104,44,0),"0"),
IFERROR(VLOOKUP($A85,'Season 6'!AF$4:CC$104,44,0),"0"),IFERROR(VLOOKUP($A85,'Season 7'!AF$4:CC$104,44,0),"0"),
IFERROR(VLOOKUP($A85,'Season 8'!AF$4:CC$104,44,0),"0"),IFERROR(VLOOKUP($A85,'Season 9'!AF$4:CC$104,44,0),"0"),
IFERROR(VLOOKUP($A85,'Season 10'!AF$4:CC$104,44,0),"0"),IFERROR(VLOOKUP($A85,'Season 11'!AF$4:CC$104,44,0),"0"),
IFERROR(VLOOKUP($A85,'Season 12'!AF$4:CC$104,44,0),"0"),IFERROR(VLOOKUP($A85,'Season 13'!AF$4:CC$104,44,0),"0"),
IFERROR(VLOOKUP($A85,'Season 14'!AF$4:CC$104,44,0),"0"),IFERROR(VLOOKUP($A85,'Season 15'!AF$4:CC$104,44,0),"0"),)</f>
        <v>0</v>
      </c>
      <c r="AS85" s="26">
        <f>SUM(IFERROR(VLOOKUP($A85,'Season 2'!AF$4:CC$104,40,0),"0"),IFERROR(VLOOKUP($A85,'Season 3'!AF$4:CC$104,45,0),"0"),
IFERROR(VLOOKUP($A85,'Season 4'!AF$4:CC$104,45,0),"0"),IFERROR(VLOOKUP($A85,'Season 5'!AF$4:CC$104,45,0),"0"),
IFERROR(VLOOKUP($A85,'Season 6'!AF$4:CC$104,45,0),"0"),IFERROR(VLOOKUP($A85,'Season 7'!AF$4:CC$104,45,0),"0"),
IFERROR(VLOOKUP($A85,'Season 8'!AF$4:CC$104,45,0),"0"),IFERROR(VLOOKUP($A85,'Season 9'!AF$4:CC$104,45,0),"0"),
IFERROR(VLOOKUP($A85,'Season 10'!AF$4:CC$104,45,0),"0"),IFERROR(VLOOKUP($A85,'Season 11'!AF$4:CC$104,45,0),"0"),
IFERROR(VLOOKUP($A85,'Season 12'!AF$4:CC$104,45,0),"0"),IFERROR(VLOOKUP($A85,'Season 13'!AF$4:CC$104,45,0),"0"),
IFERROR(VLOOKUP($A85,'Season 14'!AF$4:CC$104,45,0),"0"),IFERROR(VLOOKUP($A85,'Season 15'!AF$4:CC$104,45,0),"0"),)</f>
        <v>0</v>
      </c>
      <c r="AT85" s="699">
        <f>SUM(IFERROR(VLOOKUP($A85,'Season 2'!AF$4:CC$104,41,0),"0"),IFERROR(VLOOKUP($A85,'Season 3'!AF$4:CC$104,46,0),"0"),
IFERROR(VLOOKUP($A85,'Season 4'!AF$4:CC$104,46,0),"0"),IFERROR(VLOOKUP($A85,'Season 5'!AF$4:CC$104,46,0),"0"),
IFERROR(VLOOKUP($A85,'Season 6'!AF$4:CC$104,46,0),"0"),IFERROR(VLOOKUP($A85,'Season 7'!AF$4:CC$104,46,0),"0"),
IFERROR(VLOOKUP($A85,'Season 8'!AF$4:CC$104,46,0),"0"),IFERROR(VLOOKUP($A85,'Season 9'!AF$4:CC$104,46,0),"0"),
IFERROR(VLOOKUP($A85,'Season 10'!AF$4:CC$104,46,0),"0"),IFERROR(VLOOKUP($A85,'Season 11'!AF$4:CC$104,46,0),"0"),
IFERROR(VLOOKUP($A85,'Season 12'!AF$4:CC$104,46,0),"0"),IFERROR(VLOOKUP($A85,'Season 13'!AF$4:CC$104,46,0),"0"),
IFERROR(VLOOKUP($A85,'Season 14'!AF$4:CC$104,46,0),"0"),IFERROR(VLOOKUP($A85,'Season 15'!AF$4:CC$104,46,0),"0"),)</f>
        <v>0</v>
      </c>
      <c r="AU85" s="700">
        <f>SUM(IFERROR(VLOOKUP($A85,'Season 3'!AF$4:CH$104,47,0),"0"),
IFERROR(VLOOKUP($A85,'Season 4'!AF$4:CH$104,47,0),"0"),IFERROR(VLOOKUP($A85,'Season 5'!AF$4:CH$104,47,0),"0"),
IFERROR(VLOOKUP($A85,'Season 6'!AF$4:CH$104,47,0),"0"),IFERROR(VLOOKUP($A85,'Season 7'!AF$4:CH$104,47,0),"0"),
IFERROR(VLOOKUP($A85,'Season 8'!AF$4:CH$104,47,0),"0"),IFERROR(VLOOKUP($A85,'Season 9'!AF$4:CH$104,47,0),"0"),
IFERROR(VLOOKUP($A85,'Season 10'!AF$4:CH$104,47,0),"0"),IFERROR(VLOOKUP($A85,'Season 11'!AF$4:CH$104,47,0),"0"),
IFERROR(VLOOKUP($A85,'Season 12'!AF$4:CH$104,47,0),"0"),IFERROR(VLOOKUP($A85,'Season 13'!AF$4:CH$104,47,0),"0"),
IFERROR(VLOOKUP($A85,'Season 14'!AF$4:CH$104,47,0),"0"),IFERROR(VLOOKUP($A85,'Season 15'!AF$4:CH$104,47,0),"0"),)</f>
        <v>0</v>
      </c>
      <c r="AV85" s="692">
        <f>SUM(IFERROR(VLOOKUP($A85,'Season 3'!AF$4:CH$104,48,0),"0"),
IFERROR(VLOOKUP($A85,'Season 4'!AF$4:CH$104,48,0),"0"),IFERROR(VLOOKUP($A85,'Season 5'!AF$4:CH$104,48,0),"0"),
IFERROR(VLOOKUP($A85,'Season 6'!AF$4:CH$104,48,0),"0"),IFERROR(VLOOKUP($A85,'Season 7'!AF$4:CH$104,48,0),"0"),
IFERROR(VLOOKUP($A85,'Season 8'!AF$4:CH$104,48,0),"0"),IFERROR(VLOOKUP($A85,'Season 9'!AF$4:CH$104,48,0),"0"),
IFERROR(VLOOKUP($A85,'Season 10'!AF$4:CH$104,48,0),"0"),IFERROR(VLOOKUP($A85,'Season 11'!AF$4:CH$104,48,0),"0"),
IFERROR(VLOOKUP($A85,'Season 12'!AF$4:CH$104,48,0),"0"),IFERROR(VLOOKUP($A85,'Season 13'!AF$4:CH$104,48,0),"0"),
IFERROR(VLOOKUP($A85,'Season 14'!AF$4:CH$104,48,0),"0"),IFERROR(VLOOKUP($A85,'Season 15'!AF$4:CH$104,48,0),"0"),)</f>
        <v>0</v>
      </c>
      <c r="AW85" s="1023">
        <f>SUM(IFERROR(VLOOKUP($A85,'Season 3'!AF$4:CH$104,49,0),"0"),
IFERROR(VLOOKUP($A85,'Season 4'!AF$4:CH$104,49,0),"0"),IFERROR(VLOOKUP($A85,'Season 5'!AF$4:CH$104,49,0),"0"),
IFERROR(VLOOKUP($A85,'Season 6'!AF$4:CH$104,49,0),"0"),IFERROR(VLOOKUP($A85,'Season 7'!AF$4:CH$104,49,0),"0"),
IFERROR(VLOOKUP($A85,'Season 8'!AF$4:CH$104,49,0),"0"),IFERROR(VLOOKUP($A85,'Season 9'!AF$4:CH$104,49,0),"0"),
IFERROR(VLOOKUP($A85,'Season 10'!AF$4:CH$104,49,0),"0"),IFERROR(VLOOKUP($A85,'Season 11'!AF$4:CH$104,49,0),"0"),
IFERROR(VLOOKUP($A85,'Season 12'!AF$4:CH$104,49,0),"0"),IFERROR(VLOOKUP($A85,'Season 13'!AF$4:CH$104,49,0),"0"),
IFERROR(VLOOKUP($A85,'Season 14'!AF$4:CH$104,49,0),"0"),IFERROR(VLOOKUP($A85,'Season 15'!AF$4:CH$104,49,0),"0"),)</f>
        <v>0</v>
      </c>
      <c r="AX85" s="26">
        <f>SUM(IFERROR(VLOOKUP($A85,'Season 3'!AF$4:CH$104,50,0),"0"),
IFERROR(VLOOKUP($A85,'Season 4'!AF$4:CH$104,50,0),"0"),IFERROR(VLOOKUP($A85,'Season 5'!AF$4:CH$104,50,0),"0"),
IFERROR(VLOOKUP($A85,'Season 6'!AF$4:CH$104,50,0),"0"),IFERROR(VLOOKUP($A85,'Season 7'!AF$4:CH$104,50,0),"0"),
IFERROR(VLOOKUP($A85,'Season 8'!AF$4:CH$104,50,0),"0"),IFERROR(VLOOKUP($A85,'Season 9'!AF$4:CH$104,50,0),"0"),
IFERROR(VLOOKUP($A85,'Season 10'!AF$4:CH$104,50,0),"0"),IFERROR(VLOOKUP($A85,'Season 11'!AF$4:CH$104,50,0),"0"),
IFERROR(VLOOKUP($A85,'Season 12'!AF$4:CH$104,50,0),"0"),IFERROR(VLOOKUP($A85,'Season 13'!AF$4:CH$104,50,0),"0"),
IFERROR(VLOOKUP($A85,'Season 14'!AF$4:CH$104,50,0),"0"),IFERROR(VLOOKUP($A85,'Season 15'!AF$4:CH$104,50,0),"0"),)</f>
        <v>0</v>
      </c>
      <c r="AY85" s="699">
        <f>SUM(IFERROR(VLOOKUP($A85,'Season 3'!AF$4:CH$104,51,0),"0"),
IFERROR(VLOOKUP($A85,'Season 4'!AF$4:CH$104,51,0),"0"),IFERROR(VLOOKUP($A85,'Season 5'!AF$4:CH$104,51,0),"0"),
IFERROR(VLOOKUP($A85,'Season 6'!AF$4:CH$104,51,0),"0"),IFERROR(VLOOKUP($A85,'Season 7'!AF$4:CH$104,51,0),"0"),
IFERROR(VLOOKUP($A85,'Season 8'!AF$4:CH$104,51,0),"0"),IFERROR(VLOOKUP($A85,'Season 9'!AF$4:CH$104,51,0),"0"),
IFERROR(VLOOKUP($A85,'Season 10'!AF$4:CH$104,51,0),"0"),IFERROR(VLOOKUP($A85,'Season 11'!AF$4:CH$104,51,0),"0"),
IFERROR(VLOOKUP($A85,'Season 12'!AF$4:CH$104,51,0),"0"),IFERROR(VLOOKUP($A85,'Season 13'!AF$4:CH$104,51,0),"0"),
IFERROR(VLOOKUP($A85,'Season 14'!AF$4:CH$104,51,0),"0"),IFERROR(VLOOKUP($A85,'Season 15'!AF$4:CH$104,51,0),"0"),)</f>
        <v>0</v>
      </c>
      <c r="AZ85" s="700">
        <f>SUM(IFERROR(VLOOKUP($A85,'Season 1'!AF$4:CC$104,32,0),"0"),IFERROR(VLOOKUP($A85,'Season 2'!AF$4:CC$104,37,0),"0"),)</f>
        <v>0</v>
      </c>
      <c r="BA85" s="692">
        <f>SUM(IFERROR(VLOOKUP($A85,'Season 1'!AF$4:CC$104,33,0),"0"),IFERROR(VLOOKUP($A85,'Season 2'!AF$4:CC$104,38,0),"0"),)</f>
        <v>0</v>
      </c>
      <c r="BB85" s="1023">
        <f>SUM(IFERROR(VLOOKUP($A85,'Season 1'!AF$4:CC$104,34,0),"0"),IFERROR(VLOOKUP($A85,'Season 2'!AF$4:CC$104,39,0),"0"),)</f>
        <v>0</v>
      </c>
      <c r="BC85" s="26">
        <f>SUM(IFERROR(VLOOKUP($A85,'Season 1'!AF$4:CC$104,35,0),"0"),IFERROR(VLOOKUP($A85,'Season 2'!AF$4:CC$104,40,0),"0"),)</f>
        <v>0</v>
      </c>
      <c r="BD85" s="699">
        <f>SUM(IFERROR(VLOOKUP($A85,'Season 1'!AF$4:CC$104,36,0),"0"),IFERROR(VLOOKUP($A85,'Season 2'!AF$4:CC$104,41,0),"0"),)</f>
        <v>0</v>
      </c>
      <c r="BE85" s="1111">
        <f>SUM(IFERROR(VLOOKUP($A85,'Season 1'!AF$4:CC$104,37,0),"0"),
IFERROR(VLOOKUP($A85,'Season 2'!AF$4:CC$104,47,0),"0"),IFERROR(VLOOKUP($A85,'Season 3'!AF$4:CH$104,52,0),"0"),
IFERROR(VLOOKUP($A85,'Season 4'!AF$4:CH$104,52,0),"0"),IFERROR(VLOOKUP($A85,'Season 5'!AF$4:CH$104,52,0),"0"),
IFERROR(VLOOKUP($A85,'Season 6'!AF$4:CH$104,52,0),"0"),IFERROR(VLOOKUP($A85,'Season 7'!AF$4:CH$104,52,0),"0"),
IFERROR(VLOOKUP($A85,'Season 8'!AF$4:CH$104,52,0),"0"),IFERROR(VLOOKUP($A85,'Season 9'!AF$4:CH$104,52,0),"0"),
IFERROR(VLOOKUP($A85,'Season 10'!AF$4:CH$104,52,0),"0"),IFERROR(VLOOKUP($A85,'Season 11'!AF$4:CH$104,52,0),"0"),
IFERROR(VLOOKUP($A85,'Season 12'!AF$4:CH$104,52,0),"0"),IFERROR(VLOOKUP($A85,'Season 13'!AF$4:CH$104,52,0),"0"),
IFERROR(VLOOKUP($A85,'Season 14'!AF$4:CH$104,52,0),"0"),IFERROR(VLOOKUP($A85,'Season 15'!AF$4:CH$104,52,0),"0"),)</f>
        <v>0</v>
      </c>
      <c r="BF85" s="1112">
        <f>SUM(IFERROR(VLOOKUP($A85,'Season 1'!AF$4:CC$104,38,0),"0"),
IFERROR(VLOOKUP($A85,'Season 2'!AF$4:CC$104,48,0),"0"),IFERROR(VLOOKUP($A85,'Season 3'!AF$4:CH$104,53,0),"0"),
IFERROR(VLOOKUP($A85,'Season 4'!AF$4:CH$104,53,0),"0"),IFERROR(VLOOKUP($A85,'Season 5'!AF$4:CH$104,53,0),"0"),
IFERROR(VLOOKUP($A85,'Season 6'!AF$4:CH$104,53,0),"0"),IFERROR(VLOOKUP($A85,'Season 7'!AF$4:CH$104,53,0),"0"),
IFERROR(VLOOKUP($A85,'Season 8'!AF$4:CH$104,53,0),"0"),IFERROR(VLOOKUP($A85,'Season 9'!AF$4:CH$104,53,0),"0"),
IFERROR(VLOOKUP($A85,'Season 10'!AF$4:CH$104,53,0),"0"),IFERROR(VLOOKUP($A85,'Season 11'!AF$4:CH$104,53,0),"0"),
IFERROR(VLOOKUP($A85,'Season 12'!AF$4:CH$104,53,0),"0"),IFERROR(VLOOKUP($A85,'Season 13'!AF$4:CH$104,53,0),"0"),
IFERROR(VLOOKUP($A85,'Season 14'!AF$4:CH$104,53,0),"0"),IFERROR(VLOOKUP($A85,'Season 15'!AF$4:CH$104,53,0),"0"),)</f>
        <v>0</v>
      </c>
      <c r="BG85" s="1061" t="e">
        <f t="shared" si="4"/>
        <v>#DIV/0!</v>
      </c>
      <c r="BI85" s="1100"/>
      <c r="BJ85" s="1100"/>
      <c r="BK85" s="1100"/>
      <c r="BL85" s="1100"/>
      <c r="BM85" s="1100"/>
      <c r="BN85" s="1100"/>
      <c r="BO85" s="334"/>
      <c r="BP85" s="334"/>
      <c r="BQ85" s="334"/>
      <c r="BR85" s="334"/>
      <c r="BS85" s="15">
        <f>IFERROR(VLOOKUP($A85,'Season 1'!$AF$4:$CH$104,39,0),"0")</f>
        <v>0</v>
      </c>
      <c r="BT85" s="15">
        <f>IFERROR(VLOOKUP($A85,'Season 1'!$AF$4:$CH$104,40,0),"0")</f>
        <v>0</v>
      </c>
      <c r="BU85" s="15">
        <f>IFERROR(VLOOKUP($A85,'Season 2'!$AF$4:$CH$104,49,0),"0")</f>
        <v>0</v>
      </c>
      <c r="BV85" s="15">
        <f>IFERROR(VLOOKUP($A85,'Season 2'!$AF$4:$CH$104,50,0),"0")</f>
        <v>0</v>
      </c>
      <c r="BW85" s="15">
        <f>IFERROR(VLOOKUP($A85,'Season 3'!$AF$4:$CH$104,54,0),"0")</f>
        <v>0</v>
      </c>
      <c r="BX85" s="15">
        <f>IFERROR(VLOOKUP($A85,'Season 3'!$AF$4:$CH$104,55,0),"0")</f>
        <v>0</v>
      </c>
      <c r="BY85" s="15" t="str">
        <f>IFERROR(VLOOKUP($A85,'Season 4'!$AF$4:$CH$104,54,0),"0")</f>
        <v>0</v>
      </c>
      <c r="BZ85" s="15" t="str">
        <f>IFERROR(VLOOKUP($A85,'Season 4'!$AF$4:$CH$104,55,0),"0")</f>
        <v>0</v>
      </c>
      <c r="CA85" s="15" t="str">
        <f>IFERROR(VLOOKUP($A85,'Season 5'!$AF$4:$CH$104,54,0),"0")</f>
        <v>0</v>
      </c>
      <c r="CB85" s="15" t="str">
        <f>IFERROR(VLOOKUP($A85,'Season 5'!$AF$4:$CH$104,55,0),"0")</f>
        <v>0</v>
      </c>
      <c r="CC85" s="15" t="str">
        <f>IFERROR(VLOOKUP($A85,'Season 6'!$AF$4:$CH$104,54,0),"0")</f>
        <v>0</v>
      </c>
      <c r="CD85" s="15" t="str">
        <f>IFERROR(VLOOKUP($A85,'Season 6'!$AF$4:$CH$104,55,0),"0")</f>
        <v>0</v>
      </c>
      <c r="CE85" s="15" t="str">
        <f>IFERROR(VLOOKUP($A85,'Season 7'!$AF$4:$CH$104,54,0),"0")</f>
        <v>0</v>
      </c>
      <c r="CF85" s="15" t="str">
        <f>IFERROR(VLOOKUP($A85,'Season 7'!$AF$4:$CH$104,55,0),"0")</f>
        <v>0</v>
      </c>
      <c r="CG85" s="15" t="str">
        <f>IFERROR(VLOOKUP($A85,'Season 8'!$AF$4:$CH$104,54,0),"0")</f>
        <v>0</v>
      </c>
      <c r="CH85" s="15" t="str">
        <f>IFERROR(VLOOKUP($A85,'Season 8'!$AF$4:$CH$104,55,0),"0")</f>
        <v>0</v>
      </c>
      <c r="CI85" s="15" t="str">
        <f>IFERROR(VLOOKUP($A85,'Season 9'!$AF$4:$CH$104,54,0),"0")</f>
        <v>0</v>
      </c>
      <c r="CJ85" s="15" t="str">
        <f>IFERROR(VLOOKUP($A85,'Season 9'!$AF$4:$CH$104,55,0),"0")</f>
        <v>0</v>
      </c>
      <c r="CK85" s="15" t="str">
        <f>IFERROR(VLOOKUP($A85,'Season 10'!$AF$4:$CH$104,54,0),"0")</f>
        <v>0</v>
      </c>
      <c r="CL85" s="15" t="str">
        <f>IFERROR(VLOOKUP($A85,'Season 10'!$AF$4:$CH$104,55,0),"0")</f>
        <v>0</v>
      </c>
      <c r="CM85" s="15" t="str">
        <f>IFERROR(VLOOKUP($A85,'Season 11'!$AF$4:$CH$104,54,0),"0")</f>
        <v>0</v>
      </c>
      <c r="CN85" s="15" t="str">
        <f>IFERROR(VLOOKUP($A85,'Season 11'!$AF$4:$CH$104,55,0),"0")</f>
        <v>0</v>
      </c>
      <c r="CO85" s="15" t="str">
        <f>IFERROR(VLOOKUP($A85,'Season 12'!$AF$4:$CH$104,54,0),"0")</f>
        <v>0</v>
      </c>
      <c r="CP85" s="15" t="str">
        <f>IFERROR(VLOOKUP($A85,'Season 12'!$AF$4:$CH$104,55,0),"0")</f>
        <v>0</v>
      </c>
      <c r="CQ85" s="15" t="str">
        <f>IFERROR(VLOOKUP($A85,'Season 13'!$AF$4:$CH$104,54,0),"0")</f>
        <v>0</v>
      </c>
      <c r="CR85" s="15" t="str">
        <f>IFERROR(VLOOKUP($A85,'Season 13'!$AF$4:$CH$104,55,0),"0")</f>
        <v>0</v>
      </c>
      <c r="CS85" s="15" t="str">
        <f>IFERROR(VLOOKUP($A85,'Season 14'!$AF$4:$CH$104,54,0),"0")</f>
        <v>0</v>
      </c>
      <c r="CT85" s="15" t="str">
        <f>IFERROR(VLOOKUP($A85,'Season 14'!$AF$4:$CH$104,55,0),"0")</f>
        <v>0</v>
      </c>
      <c r="CU85" s="15" t="str">
        <f>IFERROR(VLOOKUP($A85,'Season 15'!$AF$4:$CH$104,54,0),"0")</f>
        <v>0</v>
      </c>
      <c r="CV85" s="15" t="str">
        <f>IFERROR(VLOOKUP($A85,'Season 15'!$AF$4:$CH$104,55,0),"0")</f>
        <v>0</v>
      </c>
    </row>
    <row r="86" spans="1:100" x14ac:dyDescent="0.25">
      <c r="A86" s="2" t="s">
        <v>140</v>
      </c>
      <c r="B86" s="1021">
        <f>IFERROR(VLOOKUP('Data Totals'!A86,'Season 1'!AF$4:CC$104,2,FALSE),IFERROR(VLOOKUP('Data Totals'!A86,'Season 2'!AF$4:CC$104,2,FALSE),IFERROR(VLOOKUP('Data Totals'!A86,'Season 3'!AF$4:CC$104,2,FALSE),IFERROR(VLOOKUP('Data Totals'!A86,'Season 4'!AF$4:CC$104,2,FALSE),IFERROR(VLOOKUP('Data Totals'!A86,'Season 5'!AF$4:CC$104,2,FALSE),IFERROR(VLOOKUP('Data Totals'!A86,'Season 6'!AF$4:CC$104,2,FALSE),IFERROR(VLOOKUP('Data Totals'!A86,'Season 7'!AF$4:CC$104,2,FALSE),IFERROR(VLOOKUP('Data Totals'!A86,'Season 8'!AF$4:CC$104,2,FALSE),IFERROR(VLOOKUP('Data Totals'!A86,'Season 9'!AF$4:CC$104,2,FALSE),IFERROR(VLOOKUP('Data Totals'!A86,'Season 10'!AF$4:CC$104,2,FALSE),IFERROR(VLOOKUP('Data Totals'!A86,'Season 11'!AF$4:CC$104,2,FALSE),IFERROR(VLOOKUP('Data Totals'!A86,'Season 12'!AF$4:CC$104,2,FALSE),IFERROR(VLOOKUP('Data Totals'!A86,'Season 13'!AF$4:CC$104,2,FALSE),IFERROR(VLOOKUP('Data Totals'!A86,'Season 14'!AF$4:CC$104,2,FALSE),IFERROR(VLOOKUP('Data Totals'!A86,'Season 15'!AF$4:CC$104,2,FALSE),"N/A")))))))))))))))</f>
        <v>0</v>
      </c>
      <c r="C86" s="1022">
        <f>IFERROR(VLOOKUP('Data Totals'!A86,'Season 1'!AF$4:CC$104,3,FALSE),IFERROR(VLOOKUP('Data Totals'!A86,'Season 2'!AF$4:CC$104,3,FALSE),IFERROR(VLOOKUP('Data Totals'!A86,'Season 3'!AF$4:CC$104,3,FALSE),IFERROR(VLOOKUP('Data Totals'!A86,'Season 4'!AF$4:CC$104,3,FALSE),IFERROR(VLOOKUP('Data Totals'!A86,'Season 5'!AF$4:CC$104,3,FALSE),IFERROR(VLOOKUP('Data Totals'!A86,'Season 6'!AF$4:CC$104,3,FALSE),IFERROR(VLOOKUP('Data Totals'!A86,'Season 7'!AF$4:CC$104,3,FALSE),IFERROR(VLOOKUP('Data Totals'!A86,'Season 8'!AF$4:CC$104,3,FALSE),IFERROR(VLOOKUP('Data Totals'!A86,'Season 9'!AF$4:CC$104,3,FALSE),IFERROR(VLOOKUP('Data Totals'!A86,'Season 10'!AF$4:CC$104,3,FALSE),IFERROR(VLOOKUP('Data Totals'!A86,'Season 11'!AF$4:CC$104,3,FALSE),IFERROR(VLOOKUP('Data Totals'!A86,'Season 12'!AF$4:CC$104,3,FALSE),IFERROR(VLOOKUP('Data Totals'!A86,'Season 13'!AF$4:CC$104,3,FALSE),IFERROR(VLOOKUP('Data Totals'!A86,'Season 14'!AF$4:CC$104,3,FALSE),IFERROR(VLOOKUP('Data Totals'!A86,'Season 15'!AF$4:CC$104,3,FALSE),"N/A")))))))))))))))</f>
        <v>0</v>
      </c>
      <c r="D86" s="1022">
        <f>IFERROR(VLOOKUP('Data Totals'!A86,'Season 1'!AF$4:CC$104,4,FALSE),IFERROR(VLOOKUP('Data Totals'!A86,'Season 2'!AF$4:CC$104,4,FALSE),IFERROR(VLOOKUP('Data Totals'!A86,'Season 3'!AF$4:CC$104,4,FALSE),IFERROR(VLOOKUP('Data Totals'!A86,'Season 4'!AF$4:CC$104,4,FALSE),IFERROR(VLOOKUP('Data Totals'!A86,'Season 5'!AF$4:CC$104,4,FALSE),IFERROR(VLOOKUP('Data Totals'!A86,'Season 6'!AF$4:CC$104,4,FALSE),IFERROR(VLOOKUP('Data Totals'!A86,'Season 7'!AF$4:CC$104,4,FALSE),IFERROR(VLOOKUP('Data Totals'!A86,'Season 8'!AF$4:CC$104,4,FALSE),IFERROR(VLOOKUP('Data Totals'!A86,'Season 9'!AF$4:CC$104,4,FALSE),IFERROR(VLOOKUP('Data Totals'!A86,'Season 10'!AF$4:CC$104,4,FALSE),IFERROR(VLOOKUP('Data Totals'!A86,'Season 11'!AF$4:CC$104,4,FALSE),IFERROR(VLOOKUP('Data Totals'!A86,'Season 12'!AF$4:CC$104,4,FALSE),IFERROR(VLOOKUP('Data Totals'!A86,'Season 13'!AF$4:CC$104,4,FALSE),IFERROR(VLOOKUP('Data Totals'!A86,'Season 14'!AF$4:CC$104,4,FALSE),IFERROR(VLOOKUP('Data Totals'!A86,'Season 15'!AF$4:CC$104,4,FALSE),"N/A")))))))))))))))</f>
        <v>0</v>
      </c>
      <c r="E86" s="1022">
        <f t="shared" si="2"/>
        <v>0</v>
      </c>
      <c r="F86" s="692">
        <f>SUM(IFERROR(VLOOKUP(A86,BI$3:BN$152,2,0),"0"),IFERROR(VLOOKUP(A86,'Season 1'!AF$4:CC$104,6,0),"0"),
IFERROR(VLOOKUP(A86,'Season 2'!AF$4:CC$104,6,0),"0"),IFERROR(VLOOKUP(A86,'Season 3'!AF$4:CC$104,6,0),"0"),
IFERROR(VLOOKUP(A86,'Season 4'!AF$4:CC$104,6,0),"0"),IFERROR(VLOOKUP(A86,'Season 5'!AF$4:CC$104,6,0),"0"),
IFERROR(VLOOKUP(A86,'Season 6'!AF$4:CC$104,6,0),"0"),IFERROR(VLOOKUP(A86,'Season 7'!AF$4:CC$104,6,0),"0"),
IFERROR(VLOOKUP(A86,'Season 8'!AF$4:CC$104,6,0),"0"),IFERROR(VLOOKUP(A86,'Season 9'!AF$4:CC$104,6,0),"0"),
IFERROR(VLOOKUP(A86,'Season 10'!AF$4:CC$104,6,0),"0"),IFERROR(VLOOKUP(A86,'Season 11'!AF$4:CC$104,6,0),"0"),
IFERROR(VLOOKUP(A86,'Season 12'!AF$4:CC$104,6,0),"0"),IFERROR(VLOOKUP(A86,'Season 13'!AF$4:CC$104,6,0),"0"),
IFERROR(VLOOKUP(A86,'Season 14'!AF$4:CC$104,6,0),"0"),IFERROR(VLOOKUP(A86,'Season 15'!AF$4:CC$104,6,0),"0"),)</f>
        <v>0</v>
      </c>
      <c r="G86" s="692">
        <f>SUM(IFERROR(VLOOKUP(A86,'Season 1'!AF$4:CC$104,7,0),"0"),
IFERROR(VLOOKUP(A86,'Season 2'!AF$4:CC$104,7,0),"0"),IFERROR(VLOOKUP(A86,'Season 3'!AF$4:CC$104,7,0),"0"),
IFERROR(VLOOKUP(A86,'Season 4'!AF$4:CC$104,7,0),"0"),IFERROR(VLOOKUP(A86,'Season 5'!AF$4:CC$104,7,0),"0"),
IFERROR(VLOOKUP(A86,'Season 6'!AF$4:CC$104,7,0),"0"),IFERROR(VLOOKUP(A86,'Season 7'!AF$4:CC$104,7,0),"0"),
IFERROR(VLOOKUP(A86,'Season 8'!AF$4:CC$104,7,0),"0"),IFERROR(VLOOKUP(A86,'Season 9'!AF$4:CC$104,7,0),"0"),
IFERROR(VLOOKUP(A86,'Season 10'!AF$4:CC$104,7,0),"0"),IFERROR(VLOOKUP(A86,'Season 11'!AF$4:CC$104,7,0),"0"),
IFERROR(VLOOKUP(A86,'Season 12'!AF$4:CC$104,7,0),"0"),IFERROR(VLOOKUP(A86,'Season 13'!AF$4:CC$104,7,0),"0"),
IFERROR(VLOOKUP(A86,'Season 14'!AF$4:CC$104,7,0),"0"),IFERROR(VLOOKUP(A86,'Season 15'!AF$4:CC$104,7,0),"0"),)</f>
        <v>0</v>
      </c>
      <c r="H86" s="556">
        <f>SUM(IFERROR(VLOOKUP(A86,'Season 1'!AF$4:CC$104,8,0),"0"),
IFERROR(VLOOKUP(A86,'Season 2'!AF$4:CC$104,8,0),"0"),IFERROR(VLOOKUP(A86,'Season 3'!AF$4:CC$104,8,0),"0"),
IFERROR(VLOOKUP(A86,'Season 4'!AF$4:CC$104,8,0),"0"),IFERROR(VLOOKUP(A86,'Season 5'!AF$4:CC$104,8,0),"0"),
IFERROR(VLOOKUP(A86,'Season 6'!AF$4:CC$104,8,0),"0"),IFERROR(VLOOKUP(A86,'Season 7'!AF$4:CC$104,8,0),"0"),
IFERROR(VLOOKUP(A86,'Season 8'!AF$4:CC$104,8,0),"0"),IFERROR(VLOOKUP(A86,'Season 9'!AF$4:CC$104,8,0),"0"),
IFERROR(VLOOKUP(A86,'Season 10'!AF$4:CC$104,8,0),"0"),IFERROR(VLOOKUP(A86,'Season 11'!AF$4:CC$104,8,0),"0"),
IFERROR(VLOOKUP(A86,'Season 12'!AF$4:CC$104,8,0),"0"),IFERROR(VLOOKUP(A86,'Season 13'!AF$4:CC$104,8,0),"0"),
IFERROR(VLOOKUP(A86,'Season 14'!AF$4:CC$104,8,0),"0"),IFERROR(VLOOKUP(A86,'Season 15'!AF$4:CC$104,8,0),"0"),)</f>
        <v>0</v>
      </c>
      <c r="I86" s="1023">
        <f>SUM(IFERROR(VLOOKUP(A86,'Season 1'!AF$4:CC$104,9,0),"0"),
IFERROR(VLOOKUP(A86,'Season 2'!AF$4:CC$104,9,0),"0"),IFERROR(VLOOKUP(A86,'Season 3'!AF$4:CC$104,9,0),"0"),
IFERROR(VLOOKUP(A86,'Season 4'!AF$4:CC$104,9,0),"0"),IFERROR(VLOOKUP(A86,'Season 5'!AF$4:CC$104,9,0),"0"),
IFERROR(VLOOKUP(A86,'Season 6'!AF$4:CC$104,9,0),"0"),IFERROR(VLOOKUP(A86,'Season 7'!AF$4:CC$104,9,0),"0"),
IFERROR(VLOOKUP(A86,'Season 8'!AF$4:CC$104,9,0),"0"),IFERROR(VLOOKUP(A86,'Season 9'!AF$4:CC$104,9,0),"0"),
IFERROR(VLOOKUP(A86,'Season 10'!AF$4:CC$104,9,0),"0"),IFERROR(VLOOKUP(A86,'Season 11'!AF$4:CC$104,9,0),"0"),
IFERROR(VLOOKUP(A86,'Season 12'!AF$4:CC$104,9,0),"0"),IFERROR(VLOOKUP(A86,'Season 13'!AF$4:CC$104,9,0),"0"),
IFERROR(VLOOKUP(A86,'Season 14'!AF$4:CC$104,9,0),"0"),IFERROR(VLOOKUP(A86,'Season 15'!AF$4:CC$104,9,0),"0"),)</f>
        <v>0</v>
      </c>
      <c r="J86" s="26">
        <f>SUM(IFERROR(VLOOKUP(A86,BI$3:BN$152,3,0),"0"),IFERROR(VLOOKUP(A86,'Season 1'!AF$4:CC$104,10,0),"0"),
IFERROR(VLOOKUP(A86,'Season 2'!AF$4:CC$104,10,0),"0"),IFERROR(VLOOKUP(A86,'Season 3'!AF$4:CC$104,10,0),"0"),
IFERROR(VLOOKUP(A86,'Season 4'!AF$4:CC$104,10,0),"0"),IFERROR(VLOOKUP(A86,'Season 5'!AF$4:CC$104,10,0),"0"),
IFERROR(VLOOKUP(A86,'Season 6'!AF$4:CC$104,10,0),"0"),IFERROR(VLOOKUP(A86,'Season 7'!AF$4:CC$104,10,0),"0"),
IFERROR(VLOOKUP(A86,'Season 8'!AF$4:CC$104,10,0),"0"),IFERROR(VLOOKUP(A86,'Season 9'!AF$4:CC$104,10,0),"0"),
IFERROR(VLOOKUP(A86,'Season 10'!AF$4:CC$104,10,0),"0"),IFERROR(VLOOKUP(A86,'Season 11'!AF$4:CC$104,10,0),"0"),
IFERROR(VLOOKUP(A86,'Season 12'!AF$4:CC$104,10,0),"0"),IFERROR(VLOOKUP(A86,'Season 13'!AF$4:CC$104,10,0),"0"),
IFERROR(VLOOKUP(A86,'Season 14'!AF$4:CC$104,10,0),"0"),IFERROR(VLOOKUP(A86,'Season 15'!AF$4:CC$104,10,0),"0"),)</f>
        <v>0</v>
      </c>
      <c r="K86" s="699">
        <f>SUM(IFERROR(VLOOKUP(A86,BI$3:BN$152,4,0),"0"),IFERROR(VLOOKUP(A86,'Season 1'!AF$4:CC$104,11,0),"0"),
IFERROR(VLOOKUP(A86,'Season 2'!AF$4:CC$104,11,0),"0"),IFERROR(VLOOKUP(A86,'Season 3'!AF$4:CC$104,11,0),"0"),
IFERROR(VLOOKUP(A86,'Season 4'!AF$4:CC$104,11,0),"0"),IFERROR(VLOOKUP(A86,'Season 5'!AF$4:CC$104,11,0),"0"),
IFERROR(VLOOKUP(A86,'Season 6'!AF$4:CC$104,11,0),"0"),IFERROR(VLOOKUP(A86,'Season 7'!AF$4:CC$104,11,0),"0"),
IFERROR(VLOOKUP(A86,'Season 8'!AF$4:CC$104,11,0),"0"),IFERROR(VLOOKUP(A86,'Season 9'!AF$4:CC$104,11,0),"0"),
IFERROR(VLOOKUP(A86,'Season 10'!AF$4:CC$104,11,0),"0"),IFERROR(VLOOKUP(A86,'Season 11'!AF$4:CC$104,11,0),"0"),
IFERROR(VLOOKUP(A86,'Season 12'!AF$4:CC$104,11,0),"0"),IFERROR(VLOOKUP(A86,'Season 13'!AF$4:CC$104,11,0),"0"),
IFERROR(VLOOKUP(A86,'Season 14'!AF$4:CC$104,11,0),"0"),IFERROR(VLOOKUP(A86,'Season 15'!AF$4:CC$104,11,0),"0"),)</f>
        <v>0</v>
      </c>
      <c r="L86" s="700">
        <f>SUM(IFERROR(VLOOKUP($A86,'Season 1'!AF$4:CC$104,12,0),"0"),
IFERROR(VLOOKUP($A86,'Season 2'!AF$4:CC$104,12,0),"0"),IFERROR(VLOOKUP($A86,'Season 3'!AF$4:CC$104,12,0),"0"),
IFERROR(VLOOKUP($A86,'Season 4'!AF$4:CC$104,12,0),"0"),IFERROR(VLOOKUP($A86,'Season 5'!AF$4:CC$104,12,0),"0"),
IFERROR(VLOOKUP($A86,'Season 6'!AF$4:CC$104,12,0),"0"),IFERROR(VLOOKUP($A86,'Season 7'!AF$4:CC$104,12,0),"0"),
IFERROR(VLOOKUP($A86,'Season 8'!AF$4:CC$104,12,0),"0"),IFERROR(VLOOKUP($A86,'Season 9'!AF$4:CC$104,12,0),"0"),
IFERROR(VLOOKUP($A86,'Season 10'!AF$4:CC$104,12,0),"0"),IFERROR(VLOOKUP($A86,'Season 11'!AF$4:CC$104,12,0),"0"),
IFERROR(VLOOKUP($A86,'Season 12'!AF$4:CC$104,12,0),"0"),IFERROR(VLOOKUP($A86,'Season 13'!AF$4:CC$104,12,0),"0"),
IFERROR(VLOOKUP($A86,'Season 14'!AF$4:CC$104,12,0),"0"),IFERROR(VLOOKUP($A86,'Season 15'!AF$4:CC$104,12,0),"0"),)</f>
        <v>0</v>
      </c>
      <c r="M86" s="692">
        <f>SUM(IFERROR(VLOOKUP($A86,'Season 1'!AF$4:CC$104,13,0),"0"),
IFERROR(VLOOKUP($A86,'Season 2'!AF$4:CC$104,13,0),"0"),IFERROR(VLOOKUP($A86,'Season 3'!AF$4:CC$104,13,0),"0"),
IFERROR(VLOOKUP($A86,'Season 4'!AF$4:CC$104,13,0),"0"),IFERROR(VLOOKUP($A86,'Season 5'!AF$4:CC$104,13,0),"0"),
IFERROR(VLOOKUP($A86,'Season 6'!AF$4:CC$104,13,0),"0"),IFERROR(VLOOKUP($A86,'Season 7'!AF$4:CC$104,13,0),"0"),
IFERROR(VLOOKUP($A86,'Season 8'!AF$4:CC$104,13,0),"0"),IFERROR(VLOOKUP($A86,'Season 9'!AF$4:CC$104,13,0),"0"),
IFERROR(VLOOKUP($A86,'Season 10'!AF$4:CC$104,13,0),"0"),IFERROR(VLOOKUP($A86,'Season 11'!AF$4:CC$104,13,0),"0"),
IFERROR(VLOOKUP($A86,'Season 12'!AF$4:CC$104,13,0),"0"),IFERROR(VLOOKUP($A86,'Season 13'!AF$4:CC$104,13,0),"0"),
IFERROR(VLOOKUP($A86,'Season 14'!AF$4:CC$104,13,0),"0"),IFERROR(VLOOKUP($A86,'Season 15'!AF$4:CC$104,13,0),"0"),)</f>
        <v>0</v>
      </c>
      <c r="N86" s="1023">
        <f>SUM(IFERROR(VLOOKUP($A86,'Season 1'!AF$4:CC$104,14,0),"0"),
IFERROR(VLOOKUP($A86,'Season 2'!AF$4:CC$104,14,0),"0"),IFERROR(VLOOKUP($A86,'Season 3'!AF$4:CC$104,14,0),"0"),
IFERROR(VLOOKUP($A86,'Season 4'!AF$4:CC$104,14,0),"0"),IFERROR(VLOOKUP($A86,'Season 5'!AF$4:CC$104,14,0),"0"),
IFERROR(VLOOKUP($A86,'Season 6'!AF$4:CC$104,14,0),"0"),IFERROR(VLOOKUP($A86,'Season 7'!AF$4:CC$104,14,0),"0"),
IFERROR(VLOOKUP($A86,'Season 8'!AF$4:CC$104,14,0),"0"),IFERROR(VLOOKUP($A86,'Season 9'!AF$4:CC$104,14,0),"0"),
IFERROR(VLOOKUP($A86,'Season 10'!AF$4:CC$104,14,0),"0"),IFERROR(VLOOKUP($A86,'Season 11'!AF$4:CC$104,14,0),"0"),
IFERROR(VLOOKUP($A86,'Season 12'!AF$4:CC$104,14,0),"0"),IFERROR(VLOOKUP($A86,'Season 13'!AF$4:CC$104,14,0),"0"),
IFERROR(VLOOKUP($A86,'Season 14'!AF$4:CC$104,14,0),"0"),IFERROR(VLOOKUP($A86,'Season 15'!AF$4:CC$104,14,0),"0"),)</f>
        <v>0</v>
      </c>
      <c r="O86" s="26">
        <f>SUM(IFERROR(VLOOKUP($A86,'Season 1'!AF$4:CC$104,15,0),"0"),
IFERROR(VLOOKUP($A86,'Season 2'!AF$4:CC$104,15,0),"0"),IFERROR(VLOOKUP($A86,'Season 3'!AF$4:CC$104,15,0),"0"),
IFERROR(VLOOKUP($A86,'Season 4'!AF$4:CC$104,15,0),"0"),IFERROR(VLOOKUP($A86,'Season 5'!AF$4:CC$104,15,0),"0"),
IFERROR(VLOOKUP($A86,'Season 6'!AF$4:CC$104,15,0),"0"),IFERROR(VLOOKUP($A86,'Season 7'!AF$4:CC$104,15,0),"0"),
IFERROR(VLOOKUP($A86,'Season 8'!AF$4:CC$104,15,0),"0"),IFERROR(VLOOKUP($A86,'Season 9'!AF$4:CC$104,15,0),"0"),
IFERROR(VLOOKUP($A86,'Season 10'!AF$4:CC$104,15,0),"0"),IFERROR(VLOOKUP($A86,'Season 11'!AF$4:CC$104,15,0),"0"),
IFERROR(VLOOKUP($A86,'Season 12'!AF$4:CC$104,15,0),"0"),IFERROR(VLOOKUP($A86,'Season 13'!AF$4:CC$104,15,0),"0"),
IFERROR(VLOOKUP($A86,'Season 14'!AF$4:CC$104,15,0),"0"),IFERROR(VLOOKUP($A86,'Season 15'!AF$4:CC$104,15,0),"0"),)</f>
        <v>0</v>
      </c>
      <c r="P86" s="699">
        <f>SUM(IFERROR(VLOOKUP($A86,'Season 1'!AF$4:CC$104,16,0),"0"),
IFERROR(VLOOKUP($A86,'Season 2'!AF$4:CC$104,16,0),"0"),IFERROR(VLOOKUP($A86,'Season 3'!AF$4:CC$104,16,0),"0"),
IFERROR(VLOOKUP($A86,'Season 4'!AF$4:CC$104,16,0),"0"),IFERROR(VLOOKUP($A86,'Season 5'!AF$4:CC$104,16,0),"0"),
IFERROR(VLOOKUP($A86,'Season 6'!AF$4:CC$104,16,0),"0"),IFERROR(VLOOKUP($A86,'Season 7'!AF$4:CC$104,16,0),"0"),
IFERROR(VLOOKUP($A86,'Season 8'!AF$4:CC$104,16,0),"0"),IFERROR(VLOOKUP($A86,'Season 9'!AF$4:CC$104,16,0),"0"),
IFERROR(VLOOKUP($A86,'Season 10'!AF$4:CC$104,16,0),"0"),IFERROR(VLOOKUP($A86,'Season 11'!AF$4:CC$104,16,0),"0"),
IFERROR(VLOOKUP($A86,'Season 12'!AF$4:CC$104,16,0),"0"),IFERROR(VLOOKUP($A86,'Season 13'!AF$4:CC$104,16,0),"0"),
IFERROR(VLOOKUP($A86,'Season 14'!AF$4:CC$104,16,0),"0"),IFERROR(VLOOKUP($A86,'Season 15'!AF$4:CC$104,16,0),"0"),)</f>
        <v>0</v>
      </c>
      <c r="Q86" s="700">
        <f>SUM(IFERROR(VLOOKUP($A86,'Season 1'!AF$4:CC$104,17,0),"0"),
IFERROR(VLOOKUP($A86,'Season 2'!AF$4:CC$104,17,0),"0"),IFERROR(VLOOKUP($A86,'Season 3'!AF$4:CC$104,17,0),"0"),
IFERROR(VLOOKUP($A86,'Season 4'!AF$4:CC$104,17,0),"0"),IFERROR(VLOOKUP($A86,'Season 5'!AF$4:CC$104,17,0),"0"),
IFERROR(VLOOKUP($A86,'Season 6'!AF$4:CC$104,17,0),"0"),IFERROR(VLOOKUP($A86,'Season 7'!AF$4:CC$104,17,0),"0"),
IFERROR(VLOOKUP($A86,'Season 8'!AF$4:CC$104,17,0),"0"),IFERROR(VLOOKUP($A86,'Season 9'!AF$4:CC$104,17,0),"0"),
IFERROR(VLOOKUP($A86,'Season 10'!AF$4:CC$104,17,0),"0"),IFERROR(VLOOKUP($A86,'Season 11'!AF$4:CC$104,17,0),"0"),
IFERROR(VLOOKUP($A86,'Season 12'!AF$4:CC$104,17,0),"0"),IFERROR(VLOOKUP($A86,'Season 13'!AF$4:CC$104,17,0),"0"),
IFERROR(VLOOKUP($A86,'Season 14'!AF$4:CC$104,17,0),"0"),IFERROR(VLOOKUP($A86,'Season 15'!AF$4:CC$104,17,0),"0"),)</f>
        <v>0</v>
      </c>
      <c r="R86" s="692">
        <f>SUM(IFERROR(VLOOKUP($A86,'Season 1'!AF$4:CC$104,18,0),"0"),
IFERROR(VLOOKUP($A86,'Season 2'!AF$4:CC$104,18,0),"0"),IFERROR(VLOOKUP($A86,'Season 3'!AF$4:CC$104,18,0),"0"),
IFERROR(VLOOKUP($A86,'Season 4'!AF$4:CC$104,18,0),"0"),IFERROR(VLOOKUP($A86,'Season 5'!AF$4:CC$104,18,0),"0"),
IFERROR(VLOOKUP($A86,'Season 6'!AF$4:CC$104,18,0),"0"),IFERROR(VLOOKUP($A86,'Season 7'!AF$4:CC$104,18,0),"0"),
IFERROR(VLOOKUP($A86,'Season 8'!AF$4:CC$104,18,0),"0"),IFERROR(VLOOKUP($A86,'Season 9'!AF$4:CC$104,18,0),"0"),
IFERROR(VLOOKUP($A86,'Season 10'!AF$4:CC$104,18,0),"0"),IFERROR(VLOOKUP($A86,'Season 11'!AF$4:CC$104,18,0),"0"),
IFERROR(VLOOKUP($A86,'Season 12'!AF$4:CC$104,18,0),"0"),IFERROR(VLOOKUP($A86,'Season 13'!AF$4:CC$104,18,0),"0"),
IFERROR(VLOOKUP($A86,'Season 14'!AF$4:CC$104,18,0),"0"),IFERROR(VLOOKUP($A86,'Season 15'!AF$4:CC$104,18,0),"0"),)</f>
        <v>0</v>
      </c>
      <c r="S86" s="1023">
        <f>SUM(IFERROR(VLOOKUP($A86,'Season 1'!AF$4:CC$104,19,0),"0"),
IFERROR(VLOOKUP($A86,'Season 2'!AF$4:CC$104,19,0),"0"),IFERROR(VLOOKUP($A86,'Season 3'!AF$4:CC$104,19,0),"0"),
IFERROR(VLOOKUP($A86,'Season 4'!AF$4:CC$104,19,0),"0"),IFERROR(VLOOKUP($A86,'Season 5'!AF$4:CC$104,19,0),"0"),
IFERROR(VLOOKUP($A86,'Season 6'!AF$4:CC$104,19,0),"0"),IFERROR(VLOOKUP($A86,'Season 7'!AF$4:CC$104,19,0),"0"),
IFERROR(VLOOKUP($A86,'Season 8'!AF$4:CC$104,19,0),"0"),IFERROR(VLOOKUP($A86,'Season 9'!AF$4:CC$104,19,0),"0"),
IFERROR(VLOOKUP($A86,'Season 10'!AF$4:CC$104,19,0),"0"),IFERROR(VLOOKUP($A86,'Season 11'!AF$4:CC$104,19,0),"0"),
IFERROR(VLOOKUP($A86,'Season 12'!AF$4:CC$104,19,0),"0"),IFERROR(VLOOKUP($A86,'Season 13'!AF$4:CC$104,19,0),"0"),
IFERROR(VLOOKUP($A86,'Season 14'!AF$4:CC$104,19,0),"0"),IFERROR(VLOOKUP($A86,'Season 15'!AF$4:CC$104,19,0),"0"),)</f>
        <v>0</v>
      </c>
      <c r="T86" s="26">
        <f>SUM(IFERROR(VLOOKUP($A86,'Season 1'!AF$4:CC$104,20,0),"0"),
IFERROR(VLOOKUP($A86,'Season 2'!AF$4:CC$104,20,0),"0"),IFERROR(VLOOKUP($A86,'Season 3'!AF$4:CC$104,20,0),"0"),
IFERROR(VLOOKUP($A86,'Season 4'!AF$4:CC$104,20,0),"0"),IFERROR(VLOOKUP($A86,'Season 5'!AF$4:CC$104,20,0),"0"),
IFERROR(VLOOKUP($A86,'Season 6'!AF$4:CC$104,20,0),"0"),IFERROR(VLOOKUP($A86,'Season 7'!AF$4:CC$104,20,0),"0"),
IFERROR(VLOOKUP($A86,'Season 8'!AF$4:CC$104,20,0),"0"),IFERROR(VLOOKUP($A86,'Season 9'!AF$4:CC$104,20,0),"0"),
IFERROR(VLOOKUP($A86,'Season 10'!AF$4:CC$104,20,0),"0"),IFERROR(VLOOKUP($A86,'Season 11'!AF$4:CC$104,20,0),"0"),
IFERROR(VLOOKUP($A86,'Season 12'!AF$4:CC$104,20,0),"0"),IFERROR(VLOOKUP($A86,'Season 13'!AF$4:CC$104,20,0),"0"),
IFERROR(VLOOKUP($A86,'Season 14'!AF$4:CC$104,20,0),"0"),IFERROR(VLOOKUP($A86,'Season 15'!AF$4:CC$104,20,0),"0"),)</f>
        <v>0</v>
      </c>
      <c r="U86" s="699">
        <f>SUM(IFERROR(VLOOKUP($A86,'Season 1'!AF$4:CC$104,21,0),"0"),
IFERROR(VLOOKUP($A86,'Season 2'!AF$4:CC$104,21,0),"0"),IFERROR(VLOOKUP($A86,'Season 3'!AF$4:CC$104,21,0),"0"),
IFERROR(VLOOKUP($A86,'Season 4'!AF$4:CC$104,21,0),"0"),IFERROR(VLOOKUP($A86,'Season 5'!AF$4:CC$104,21,0),"0"),
IFERROR(VLOOKUP($A86,'Season 6'!AF$4:CC$104,21,0),"0"),IFERROR(VLOOKUP($A86,'Season 7'!AF$4:CC$104,21,0),"0"),
IFERROR(VLOOKUP($A86,'Season 8'!AF$4:CC$104,21,0),"0"),IFERROR(VLOOKUP($A86,'Season 9'!AF$4:CC$104,21,0),"0"),
IFERROR(VLOOKUP($A86,'Season 10'!AF$4:CC$104,21,0),"0"),IFERROR(VLOOKUP($A86,'Season 11'!AF$4:CC$104,21,0),"0"),
IFERROR(VLOOKUP($A86,'Season 12'!AF$4:CC$104,21,0),"0"),IFERROR(VLOOKUP($A86,'Season 13'!AF$4:CC$104,21,0),"0"),
IFERROR(VLOOKUP($A86,'Season 14'!AF$4:CC$104,21,0),"0"),IFERROR(VLOOKUP($A86,'Season 15'!AF$4:CC$104,21,0),"0"),)</f>
        <v>0</v>
      </c>
      <c r="V86" s="700">
        <f>SUM(IFERROR(VLOOKUP($A86,'Season 1'!AF$4:CC$104,22,0),"0"),
IFERROR(VLOOKUP($A86,'Season 2'!AF$4:CC$104,22,0),"0"),IFERROR(VLOOKUP($A86,'Season 3'!AF$4:CC$104,22,0),"0"),
IFERROR(VLOOKUP($A86,'Season 4'!AF$4:CC$104,22,0),"0"),IFERROR(VLOOKUP($A86,'Season 5'!AF$4:CC$104,22,0),"0"),
IFERROR(VLOOKUP($A86,'Season 6'!AF$4:CC$104,22,0),"0"),IFERROR(VLOOKUP($A86,'Season 7'!AF$4:CC$104,22,0),"0"),
IFERROR(VLOOKUP($A86,'Season 8'!AF$4:CC$104,22,0),"0"),IFERROR(VLOOKUP($A86,'Season 9'!AF$4:CC$104,22,0),"0"),
IFERROR(VLOOKUP($A86,'Season 10'!AF$4:CC$104,22,0),"0"),IFERROR(VLOOKUP($A86,'Season 11'!AF$4:CC$104,22,0),"0"),
IFERROR(VLOOKUP($A86,'Season 12'!AF$4:CC$104,22,0),"0"),IFERROR(VLOOKUP($A86,'Season 13'!AF$4:CC$104,22,0),"0"),
IFERROR(VLOOKUP($A86,'Season 14'!AF$4:CC$104,22,0),"0"),IFERROR(VLOOKUP($A86,'Season 15'!AF$4:CC$104,22,0),"0"),)</f>
        <v>0</v>
      </c>
      <c r="W86" s="692">
        <f>SUM(IFERROR(VLOOKUP($A86,'Season 1'!AF$4:CC$104,23,0),"0"),
IFERROR(VLOOKUP($A86,'Season 2'!AF$4:CC$104,23,0),"0"),IFERROR(VLOOKUP($A86,'Season 3'!AF$4:CC$104,23,0),"0"),
IFERROR(VLOOKUP($A86,'Season 4'!AF$4:CC$104,23,0),"0"),IFERROR(VLOOKUP($A86,'Season 5'!AF$4:CC$104,23,0),"0"),
IFERROR(VLOOKUP($A86,'Season 6'!AF$4:CC$104,23,0),"0"),IFERROR(VLOOKUP($A86,'Season 7'!AF$4:CC$104,23,0),"0"),
IFERROR(VLOOKUP($A86,'Season 8'!AF$4:CC$104,23,0),"0"),IFERROR(VLOOKUP($A86,'Season 9'!AF$4:CC$104,23,0),"0"),
IFERROR(VLOOKUP($A86,'Season 10'!AF$4:CC$104,23,0),"0"),IFERROR(VLOOKUP($A86,'Season 11'!AF$4:CC$104,23,0),"0"),
IFERROR(VLOOKUP($A86,'Season 12'!AF$4:CC$104,23,0),"0"),IFERROR(VLOOKUP($A86,'Season 13'!AF$4:CC$104,23,0),"0"),
IFERROR(VLOOKUP($A86,'Season 14'!AF$4:CC$104,23,0),"0"),IFERROR(VLOOKUP($A86,'Season 15'!AF$4:CC$104,23,0),"0"),)</f>
        <v>0</v>
      </c>
      <c r="X86" s="1023">
        <f>SUM(IFERROR(VLOOKUP($A86,'Season 1'!AF$4:CC$104,24,0),"0"),
IFERROR(VLOOKUP($A86,'Season 2'!AF$4:CC$104,24,0),"0"),IFERROR(VLOOKUP($A86,'Season 3'!AF$4:CC$104,24,0),"0"),
IFERROR(VLOOKUP($A86,'Season 4'!AF$4:CC$104,24,0),"0"),IFERROR(VLOOKUP($A86,'Season 5'!AF$4:CC$104,24,0),"0"),
IFERROR(VLOOKUP($A86,'Season 6'!AF$4:CC$104,24,0),"0"),IFERROR(VLOOKUP($A86,'Season 7'!AF$4:CC$104,24,0),"0"),
IFERROR(VLOOKUP($A86,'Season 8'!AF$4:CC$104,24,0),"0"),IFERROR(VLOOKUP($A86,'Season 9'!AF$4:CC$104,24,0),"0"),
IFERROR(VLOOKUP($A86,'Season 10'!AF$4:CC$104,24,0),"0"),IFERROR(VLOOKUP($A86,'Season 11'!AF$4:CC$104,24,0),"0"),
IFERROR(VLOOKUP($A86,'Season 12'!AF$4:CC$104,24,0),"0"),IFERROR(VLOOKUP($A86,'Season 13'!AF$4:CC$104,24,0),"0"),
IFERROR(VLOOKUP($A86,'Season 14'!AF$4:CC$104,24,0),"0"),IFERROR(VLOOKUP($A86,'Season 15'!AF$4:CC$104,24,0),"0"),)</f>
        <v>0</v>
      </c>
      <c r="Y86" s="26">
        <f>SUM(IFERROR(VLOOKUP($A86,'Season 1'!AF$4:CC$104,25,0),"0"),
IFERROR(VLOOKUP($A86,'Season 2'!AF$4:CC$104,25,0),"0"),IFERROR(VLOOKUP($A86,'Season 3'!AF$4:CC$104,25,0),"0"),
IFERROR(VLOOKUP($A86,'Season 4'!AF$4:CC$104,25,0),"0"),IFERROR(VLOOKUP($A86,'Season 5'!AF$4:CC$104,25,0),"0"),
IFERROR(VLOOKUP($A86,'Season 6'!AF$4:CC$104,25,0),"0"),IFERROR(VLOOKUP($A86,'Season 7'!AF$4:CC$104,25,0),"0"),
IFERROR(VLOOKUP($A86,'Season 8'!AF$4:CC$104,25,0),"0"),IFERROR(VLOOKUP($A86,'Season 9'!AF$4:CC$104,25,0),"0"),
IFERROR(VLOOKUP($A86,'Season 10'!AF$4:CC$104,25,0),"0"),IFERROR(VLOOKUP($A86,'Season 11'!AF$4:CC$104,25,0),"0"),
IFERROR(VLOOKUP($A86,'Season 12'!AF$4:CC$104,25,0),"0"),IFERROR(VLOOKUP($A86,'Season 13'!AF$4:CC$104,25,0),"0"),
IFERROR(VLOOKUP($A86,'Season 14'!AF$4:CC$104,25,0),"0"),IFERROR(VLOOKUP($A86,'Season 15'!AF$4:CC$104,25,0),"0"),)</f>
        <v>0</v>
      </c>
      <c r="Z86" s="699">
        <f>SUM(IFERROR(VLOOKUP($A86,'Season 1'!AF$4:CC$104,26,0),"0"),
IFERROR(VLOOKUP($A86,'Season 2'!AF$4:CC$104,26,0),"0"),IFERROR(VLOOKUP($A86,'Season 3'!AF$4:CC$104,26,0),"0"),
IFERROR(VLOOKUP($A86,'Season 4'!AF$4:CC$104,26,0),"0"),IFERROR(VLOOKUP($A86,'Season 5'!AF$4:CC$104,26,0),"0"),
IFERROR(VLOOKUP($A86,'Season 6'!AF$4:CC$104,26,0),"0"),IFERROR(VLOOKUP($A86,'Season 7'!AF$4:CC$104,26,0),"0"),
IFERROR(VLOOKUP($A86,'Season 8'!AF$4:CC$104,26,0),"0"),IFERROR(VLOOKUP($A86,'Season 9'!AF$4:CC$104,26,0),"0"),
IFERROR(VLOOKUP($A86,'Season 10'!AF$4:CC$104,26,0),"0"),IFERROR(VLOOKUP($A86,'Season 11'!AF$4:CC$104,26,0),"0"),
IFERROR(VLOOKUP($A86,'Season 12'!AF$4:CC$104,26,0),"0"),IFERROR(VLOOKUP($A86,'Season 13'!AF$4:CC$104,26,0),"0"),
IFERROR(VLOOKUP($A86,'Season 14'!AF$4:CC$104,26,0),"0"),IFERROR(VLOOKUP($A86,'Season 15'!AF$4:CC$104,26,0),"0"),)</f>
        <v>0</v>
      </c>
      <c r="AA86" s="700">
        <f>SUM(IFERROR(VLOOKUP($A86,'Season 1'!AF$4:CC$104,27,0),"0"),
IFERROR(VLOOKUP($A86,'Season 2'!AF$4:CC$104,27,0),"0"),IFERROR(VLOOKUP($A86,'Season 3'!AF$4:CC$104,27,0),"0"),
IFERROR(VLOOKUP($A86,'Season 4'!AF$4:CC$104,27,0),"0"),IFERROR(VLOOKUP($A86,'Season 5'!AF$4:CC$104,27,0),"0"),
IFERROR(VLOOKUP($A86,'Season 6'!AF$4:CC$104,27,0),"0"),IFERROR(VLOOKUP($A86,'Season 7'!AF$4:CC$104,27,0),"0"),
IFERROR(VLOOKUP($A86,'Season 8'!AF$4:CC$104,27,0),"0"),IFERROR(VLOOKUP($A86,'Season 9'!AF$4:CC$104,27,0),"0"),
IFERROR(VLOOKUP($A86,'Season 10'!AF$4:CC$104,27,0),"0"),IFERROR(VLOOKUP($A86,'Season 11'!AF$4:CC$104,27,0),"0"),
IFERROR(VLOOKUP($A86,'Season 12'!AF$4:CC$104,27,0),"0"),IFERROR(VLOOKUP($A86,'Season 13'!AF$4:CC$104,27,0),"0"),
IFERROR(VLOOKUP($A86,'Season 14'!AF$4:CC$104,27,0),"0"),IFERROR(VLOOKUP($A86,'Season 15'!AF$4:CC$104,27,0),"0"),)</f>
        <v>0</v>
      </c>
      <c r="AB86" s="692">
        <f>SUM(IFERROR(VLOOKUP($A86,'Season 1'!AF$4:CC$104,28,0),"0"),
IFERROR(VLOOKUP($A86,'Season 2'!AF$4:CC$104,28,0),"0"),IFERROR(VLOOKUP($A86,'Season 3'!AF$4:CC$104,28,0),"0"),
IFERROR(VLOOKUP($A86,'Season 4'!AF$4:CC$104,28,0),"0"),IFERROR(VLOOKUP($A86,'Season 5'!AF$4:CC$104,28,0),"0"),
IFERROR(VLOOKUP($A86,'Season 6'!AF$4:CC$104,28,0),"0"),IFERROR(VLOOKUP($A86,'Season 7'!AF$4:CC$104,28,0),"0"),
IFERROR(VLOOKUP($A86,'Season 8'!AF$4:CC$104,28,0),"0"),IFERROR(VLOOKUP($A86,'Season 9'!AF$4:CC$104,28,0),"0"),
IFERROR(VLOOKUP($A86,'Season 10'!AF$4:CC$104,28,0),"0"),IFERROR(VLOOKUP($A86,'Season 11'!AF$4:CC$104,28,0),"0"),
IFERROR(VLOOKUP($A86,'Season 12'!AF$4:CC$104,28,0),"0"),IFERROR(VLOOKUP($A86,'Season 13'!AF$4:CC$104,28,0),"0"),
IFERROR(VLOOKUP($A86,'Season 14'!AF$4:CC$104,28,0),"0"),IFERROR(VLOOKUP($A86,'Season 15'!AF$4:CC$104,28,0),"0"),)</f>
        <v>0</v>
      </c>
      <c r="AC86" s="1023">
        <f>SUM(IFERROR(VLOOKUP($A86,'Season 1'!AF$4:CC$104,29,0),"0"),
IFERROR(VLOOKUP($A86,'Season 2'!AF$4:CC$104,29,0),"0"),IFERROR(VLOOKUP($A86,'Season 3'!AF$4:CC$104,29,0),"0"),
IFERROR(VLOOKUP($A86,'Season 4'!AF$4:CC$104,29,0),"0"),IFERROR(VLOOKUP($A86,'Season 5'!AF$4:CC$104,29,0),"0"),
IFERROR(VLOOKUP($A86,'Season 6'!AF$4:CC$104,29,0),"0"),IFERROR(VLOOKUP($A86,'Season 7'!AF$4:CC$104,29,0),"0"),
IFERROR(VLOOKUP($A86,'Season 8'!AF$4:CC$104,29,0),"0"),IFERROR(VLOOKUP($A86,'Season 9'!AF$4:CC$104,29,0),"0"),
IFERROR(VLOOKUP($A86,'Season 10'!AF$4:CC$104,29,0),"0"),IFERROR(VLOOKUP($A86,'Season 11'!AF$4:CC$104,29,0),"0"),
IFERROR(VLOOKUP($A86,'Season 12'!AF$4:CC$104,29,0),"0"),IFERROR(VLOOKUP($A86,'Season 13'!AF$4:CC$104,29,0),"0"),
IFERROR(VLOOKUP($A86,'Season 14'!AF$4:CC$104,29,0),"0"),IFERROR(VLOOKUP($A86,'Season 15'!AF$4:CC$104,29,0),"0"),)</f>
        <v>0</v>
      </c>
      <c r="AD86" s="26">
        <f>SUM(IFERROR(VLOOKUP($A86,'Season 1'!AF$4:CC$104,30,0),"0"),
IFERROR(VLOOKUP($A86,'Season 2'!AF$4:CC$104,30,0),"0"),IFERROR(VLOOKUP($A86,'Season 3'!AF$4:CC$104,30,0),"0"),
IFERROR(VLOOKUP($A86,'Season 4'!AF$4:CC$104,30,0),"0"),IFERROR(VLOOKUP($A86,'Season 5'!AF$4:CC$104,30,0),"0"),
IFERROR(VLOOKUP($A86,'Season 6'!AF$4:CC$104,30,0),"0"),IFERROR(VLOOKUP($A86,'Season 7'!AF$4:CC$104,30,0),"0"),
IFERROR(VLOOKUP($A86,'Season 8'!AF$4:CC$104,30,0),"0"),IFERROR(VLOOKUP($A86,'Season 9'!AF$4:CC$104,30,0),"0"),
IFERROR(VLOOKUP($A86,'Season 10'!AF$4:CC$104,30,0),"0"),IFERROR(VLOOKUP($A86,'Season 11'!AF$4:CC$104,30,0),"0"),
IFERROR(VLOOKUP($A86,'Season 12'!AF$4:CC$104,30,0),"0"),IFERROR(VLOOKUP($A86,'Season 13'!AF$4:CC$104,30,0),"0"),
IFERROR(VLOOKUP($A86,'Season 14'!AF$4:CC$104,30,0),"0"),IFERROR(VLOOKUP($A86,'Season 15'!AF$4:CC$104,30,0),"0"),)</f>
        <v>0</v>
      </c>
      <c r="AE86" s="699">
        <f>SUM(IFERROR(VLOOKUP($A86,'Season 1'!AF$4:CC$104,31,0),"0"),
IFERROR(VLOOKUP($A86,'Season 2'!AF$4:CC$104,31,0),"0"),IFERROR(VLOOKUP($A86,'Season 3'!AF$4:CC$104,31,0),"0"),
IFERROR(VLOOKUP($A86,'Season 4'!AF$4:CC$104,31,0),"0"),IFERROR(VLOOKUP($A86,'Season 5'!AF$4:CC$104,31,0),"0"),
IFERROR(VLOOKUP($A86,'Season 6'!AF$4:CC$104,31,0),"0"),IFERROR(VLOOKUP($A86,'Season 7'!AF$4:CC$104,31,0),"0"),
IFERROR(VLOOKUP($A86,'Season 8'!AF$4:CC$104,31,0),"0"),IFERROR(VLOOKUP($A86,'Season 9'!AF$4:CC$104,31,0),"0"),
IFERROR(VLOOKUP($A86,'Season 10'!AF$4:CC$104,31,0),"0"),IFERROR(VLOOKUP($A86,'Season 11'!AF$4:CC$104,31,0),"0"),
IFERROR(VLOOKUP($A86,'Season 12'!AF$4:CC$104,31,0),"0"),IFERROR(VLOOKUP($A86,'Season 13'!AF$4:CC$104,31,0),"0"),
IFERROR(VLOOKUP($A86,'Season 14'!AF$4:CC$104,31,0),"0"),IFERROR(VLOOKUP($A86,'Season 15'!AF$4:CC$104,31,0),"0"),)</f>
        <v>0</v>
      </c>
      <c r="AF86" s="700">
        <f>SUM(IFERROR(VLOOKUP($A86,'Season 3'!AF$4:CC$104,32,0),"0"),
IFERROR(VLOOKUP($A86,'Season 4'!AF$4:CC$104,32,0),"0"),IFERROR(VLOOKUP($A86,'Season 5'!AF$4:CC$104,32,0),"0"),
IFERROR(VLOOKUP($A86,'Season 6'!AF$4:CC$104,32,0),"0"),IFERROR(VLOOKUP($A86,'Season 7'!AF$4:CC$104,32,0),"0"),
IFERROR(VLOOKUP($A86,'Season 8'!AF$4:CC$104,32,0),"0"),IFERROR(VLOOKUP($A86,'Season 9'!AF$4:CC$104,32,0),"0"),
IFERROR(VLOOKUP($A86,'Season 10'!AF$4:CC$104,32,0),"0"),IFERROR(VLOOKUP($A86,'Season 11'!AF$4:CC$104,32,0),"0"),
IFERROR(VLOOKUP($A86,'Season 12'!AF$4:CC$104,32,0),"0"),IFERROR(VLOOKUP($A86,'Season 13'!AF$4:CC$104,32,0),"0"),
IFERROR(VLOOKUP($A86,'Season 14'!AF$4:CC$104,32,0),"0"),IFERROR(VLOOKUP($A86,'Season 15'!AF$4:CC$104,32,0),"0"),)</f>
        <v>0</v>
      </c>
      <c r="AG86" s="692">
        <f>SUM(IFERROR(VLOOKUP($A86,'Season 3'!AF$4:CC$104,33,0),"0"),
IFERROR(VLOOKUP($A86,'Season 4'!AF$4:CC$104,33,0),"0"),IFERROR(VLOOKUP($A86,'Season 5'!AF$4:CC$104,33,0),"0"),
IFERROR(VLOOKUP($A86,'Season 6'!AF$4:CC$104,33,0),"0"),IFERROR(VLOOKUP($A86,'Season 7'!AF$4:CC$104,33,0),"0"),
IFERROR(VLOOKUP($A86,'Season 8'!AF$4:CC$104,33,0),"0"),IFERROR(VLOOKUP($A86,'Season 9'!AF$4:CC$104,33,0),"0"),
IFERROR(VLOOKUP($A86,'Season 10'!AF$4:CC$104,33,0),"0"),IFERROR(VLOOKUP($A86,'Season 11'!AF$4:CC$104,33,0),"0"),
IFERROR(VLOOKUP($A86,'Season 12'!AF$4:CC$104,33,0),"0"),IFERROR(VLOOKUP($A86,'Season 13'!AF$4:CC$104,33,0),"0"),
IFERROR(VLOOKUP($A86,'Season 14'!AF$4:CC$104,33,0),"0"),IFERROR(VLOOKUP($A86,'Season 15'!AF$4:CC$104,33,0),"0"),)</f>
        <v>0</v>
      </c>
      <c r="AH86" s="1023">
        <f>SUM(IFERROR(VLOOKUP($A86,'Season 3'!AF$4:CC$104,34,0),"0"),
IFERROR(VLOOKUP($A86,'Season 4'!AF$4:CC$104,34,0),"0"),IFERROR(VLOOKUP($A86,'Season 5'!AF$4:CC$104,34,0),"0"),
IFERROR(VLOOKUP($A86,'Season 6'!AF$4:CC$104,34,0),"0"),IFERROR(VLOOKUP($A86,'Season 7'!AF$4:CC$104,34,0),"0"),
IFERROR(VLOOKUP($A86,'Season 8'!AF$4:CC$104,34,0),"0"),IFERROR(VLOOKUP($A86,'Season 9'!AF$4:CC$104,34,0),"0"),
IFERROR(VLOOKUP($A86,'Season 10'!AF$4:CC$104,34,0),"0"),IFERROR(VLOOKUP($A86,'Season 11'!AF$4:CC$104,34,0),"0"),
IFERROR(VLOOKUP($A86,'Season 12'!AF$4:CC$104,34,0),"0"),IFERROR(VLOOKUP($A86,'Season 13'!AF$4:CC$104,34,0),"0"),
IFERROR(VLOOKUP($A86,'Season 14'!AF$4:CC$104,34,0),"0"),IFERROR(VLOOKUP($A86,'Season 15'!AF$4:CC$104,34,0),"0"),)</f>
        <v>0</v>
      </c>
      <c r="AI86" s="26">
        <f>SUM(IFERROR(VLOOKUP($A86,'Season 3'!AF$4:CC$104,35,0),"0"),
IFERROR(VLOOKUP($A86,'Season 4'!AF$4:CC$104,35,0),"0"),IFERROR(VLOOKUP($A86,'Season 5'!AF$4:CC$104,35,0),"0"),
IFERROR(VLOOKUP($A86,'Season 6'!AF$4:CC$104,35,0),"0"),IFERROR(VLOOKUP($A86,'Season 7'!AF$4:CC$104,35,0),"0"),
IFERROR(VLOOKUP($A86,'Season 8'!AF$4:CC$104,35,0),"0"),IFERROR(VLOOKUP($A86,'Season 9'!AF$4:CC$104,35,0),"0"),
IFERROR(VLOOKUP($A86,'Season 10'!AF$4:CC$104,35,0),"0"),IFERROR(VLOOKUP($A86,'Season 11'!AF$4:CC$104,35,0),"0"),
IFERROR(VLOOKUP($A86,'Season 12'!AF$4:CC$104,35,0),"0"),IFERROR(VLOOKUP($A86,'Season 13'!AF$4:CC$104,35,0),"0"),
IFERROR(VLOOKUP($A86,'Season 14'!AF$4:CC$104,35,0),"0"),IFERROR(VLOOKUP($A86,'Season 15'!AF$4:CC$104,35,0),"0"),)</f>
        <v>0</v>
      </c>
      <c r="AJ86" s="699">
        <f>SUM(IFERROR(VLOOKUP($A86,'Season 3'!AF$4:CC$104,36,0),"0"),
IFERROR(VLOOKUP($A86,'Season 4'!AF$4:CC$104,36,0),"0"),IFERROR(VLOOKUP($A86,'Season 5'!AF$4:CC$104,36,0),"0"),
IFERROR(VLOOKUP($A86,'Season 6'!AF$4:CC$104,36,0),"0"),IFERROR(VLOOKUP($A86,'Season 7'!AF$4:CC$104,36,0),"0"),
IFERROR(VLOOKUP($A86,'Season 8'!AF$4:CC$104,36,0),"0"),IFERROR(VLOOKUP($A86,'Season 9'!AF$4:CC$104,36,0),"0"),
IFERROR(VLOOKUP($A86,'Season 10'!AF$4:CC$104,36,0),"0"),IFERROR(VLOOKUP($A86,'Season 11'!AF$4:CC$104,36,0),"0"),
IFERROR(VLOOKUP($A86,'Season 12'!AF$4:CC$104,36,0),"0"),IFERROR(VLOOKUP($A86,'Season 13'!AF$4:CC$104,36,0),"0"),
IFERROR(VLOOKUP($A86,'Season 14'!AF$4:CC$104,36,0),"0"),IFERROR(VLOOKUP($A86,'Season 15'!AF$4:CC$104,36,0),"0"),)</f>
        <v>0</v>
      </c>
      <c r="AK86" s="700">
        <f>SUM(IFERROR(VLOOKUP($A86,'Season 2'!AF$4:CC$104,32,0),"0"),IFERROR(VLOOKUP($A86,'Season 3'!AF$4:CC$104,37,0),"0"),
IFERROR(VLOOKUP($A86,'Season 4'!AF$4:CC$104,37,0),"0"),IFERROR(VLOOKUP($A86,'Season 5'!AF$4:CC$104,37,0),"0"),
IFERROR(VLOOKUP($A86,'Season 6'!AF$4:CC$104,37,0),"0"),IFERROR(VLOOKUP($A86,'Season 7'!AF$4:CC$104,37,0),"0"),
IFERROR(VLOOKUP($A86,'Season 8'!AF$4:CC$104,37,0),"0"),IFERROR(VLOOKUP($A86,'Season 9'!AF$4:CC$104,37,0),"0"),
IFERROR(VLOOKUP($A86,'Season 10'!AF$4:CC$104,37,0),"0"),IFERROR(VLOOKUP($A86,'Season 11'!AF$4:CC$104,37,0),"0"),
IFERROR(VLOOKUP($A86,'Season 12'!AF$4:CC$104,37,0),"0"),IFERROR(VLOOKUP($A86,'Season 13'!AF$4:CC$104,37,0),"0"),
IFERROR(VLOOKUP($A86,'Season 14'!AF$4:CC$104,37,0),"0"),IFERROR(VLOOKUP($A86,'Season 15'!AF$4:CC$104,37,0),"0"),)</f>
        <v>0</v>
      </c>
      <c r="AL86" s="692">
        <f>SUM(IFERROR(VLOOKUP($A86,'Season 2'!AF$4:CC$104,33,0),"0"),IFERROR(VLOOKUP($A86,'Season 3'!AF$4:CC$104,38,0),"0"),
IFERROR(VLOOKUP($A86,'Season 4'!AF$4:CC$104,38,0),"0"),IFERROR(VLOOKUP($A86,'Season 5'!AF$4:CC$104,38,0),"0"),
IFERROR(VLOOKUP($A86,'Season 6'!AF$4:CC$104,38,0),"0"),IFERROR(VLOOKUP($A86,'Season 7'!AF$4:CC$104,38,0),"0"),
IFERROR(VLOOKUP($A86,'Season 8'!AF$4:CC$104,38,0),"0"),IFERROR(VLOOKUP($A86,'Season 9'!AF$4:CC$104,38,0),"0"),
IFERROR(VLOOKUP($A86,'Season 10'!AF$4:CC$104,38,0),"0"),IFERROR(VLOOKUP($A86,'Season 11'!AF$4:CC$104,38,0),"0"),
IFERROR(VLOOKUP($A86,'Season 12'!AF$4:CC$104,38,0),"0"),IFERROR(VLOOKUP($A86,'Season 13'!AF$4:CC$104,38,0),"0"),
IFERROR(VLOOKUP($A86,'Season 14'!AF$4:CC$104,38,0),"0"),IFERROR(VLOOKUP($A86,'Season 15'!AF$4:CC$104,38,0),"0"),)</f>
        <v>0</v>
      </c>
      <c r="AM86" s="1023">
        <f>SUM(IFERROR(VLOOKUP($A86,'Season 2'!AF$4:CC$104,34,0),"0"),IFERROR(VLOOKUP($A86,'Season 3'!AF$4:CC$104,39,0),"0"),
IFERROR(VLOOKUP($A86,'Season 4'!AF$4:CC$104,39,0),"0"),IFERROR(VLOOKUP($A86,'Season 5'!AF$4:CC$104,39,0),"0"),
IFERROR(VLOOKUP($A86,'Season 6'!AF$4:CC$104,39,0),"0"),IFERROR(VLOOKUP($A86,'Season 7'!AF$4:CC$104,39,0),"0"),
IFERROR(VLOOKUP($A86,'Season 8'!AF$4:CC$104,39,0),"0"),IFERROR(VLOOKUP($A86,'Season 9'!AF$4:CC$104,39,0),"0"),
IFERROR(VLOOKUP($A86,'Season 10'!AF$4:CC$104,39,0),"0"),IFERROR(VLOOKUP($A86,'Season 11'!AF$4:CC$104,39,0),"0"),
IFERROR(VLOOKUP($A86,'Season 12'!AF$4:CC$104,39,0),"0"),IFERROR(VLOOKUP($A86,'Season 13'!AF$4:CC$104,39,0),"0"),
IFERROR(VLOOKUP($A86,'Season 14'!AF$4:CC$104,39,0),"0"),IFERROR(VLOOKUP($A86,'Season 15'!AF$4:CC$104,39,0),"0"),)</f>
        <v>0</v>
      </c>
      <c r="AN86" s="26">
        <f>SUM(IFERROR(VLOOKUP($A86,'Season 2'!AF$4:CC$104,35,0),"0"),IFERROR(VLOOKUP($A86,'Season 3'!AF$4:CC$104,40,0),"0"),
IFERROR(VLOOKUP($A86,'Season 4'!AF$4:CC$104,40,0),"0"),IFERROR(VLOOKUP($A86,'Season 5'!AF$4:CC$104,40,0),"0"),
IFERROR(VLOOKUP($A86,'Season 6'!AF$4:CC$104,40,0),"0"),IFERROR(VLOOKUP($A86,'Season 7'!AF$4:CC$104,40,0),"0"),
IFERROR(VLOOKUP($A86,'Season 8'!AF$4:CC$104,40,0),"0"),IFERROR(VLOOKUP($A86,'Season 9'!AF$4:CC$104,40,0),"0"),
IFERROR(VLOOKUP($A86,'Season 10'!AF$4:CC$104,40,0),"0"),IFERROR(VLOOKUP($A86,'Season 11'!AF$4:CC$104,40,0),"0"),
IFERROR(VLOOKUP($A86,'Season 12'!AF$4:CC$104,40,0),"0"),IFERROR(VLOOKUP($A86,'Season 13'!AF$4:CC$104,40,0),"0"),
IFERROR(VLOOKUP($A86,'Season 14'!AF$4:CC$104,40,0),"0"),IFERROR(VLOOKUP($A86,'Season 15'!AF$4:CC$104,40,0),"0"),)</f>
        <v>0</v>
      </c>
      <c r="AO86" s="699">
        <f>SUM(IFERROR(VLOOKUP($A86,'Season 2'!AF$4:CC$104,36,0),"0"),IFERROR(VLOOKUP($A86,'Season 3'!AF$4:CC$104,41,0),"0"),
IFERROR(VLOOKUP($A86,'Season 4'!AF$4:CC$104,41,0),"0"),IFERROR(VLOOKUP($A86,'Season 5'!AF$4:CC$104,41,0),"0"),
IFERROR(VLOOKUP($A86,'Season 6'!AF$4:CC$104,41,0),"0"),IFERROR(VLOOKUP($A86,'Season 7'!AF$4:CC$104,41,0),"0"),
IFERROR(VLOOKUP($A86,'Season 8'!AF$4:CC$104,41,0),"0"),IFERROR(VLOOKUP($A86,'Season 9'!AF$4:CC$104,41,0),"0"),
IFERROR(VLOOKUP($A86,'Season 10'!AF$4:CC$104,41,0),"0"),IFERROR(VLOOKUP($A86,'Season 11'!AF$4:CC$104,41,0),"0"),
IFERROR(VLOOKUP($A86,'Season 12'!AF$4:CC$104,41,0),"0"),IFERROR(VLOOKUP($A86,'Season 13'!AF$4:CC$104,41,0),"0"),
IFERROR(VLOOKUP($A86,'Season 14'!AF$4:CC$104,41,0),"0"),IFERROR(VLOOKUP($A86,'Season 15'!AF$4:CC$104,41,0),"0"),)</f>
        <v>0</v>
      </c>
      <c r="AP86" s="700">
        <f>SUM(IFERROR(VLOOKUP($A86,'Season 2'!AF$4:CC$104,37,0),"0"),IFERROR(VLOOKUP($A86,'Season 3'!AF$4:CC$104,42,0),"0"),
IFERROR(VLOOKUP($A86,'Season 4'!AF$4:CC$104,42,0),"0"),IFERROR(VLOOKUP($A86,'Season 5'!AF$4:CC$104,42,0),"0"),
IFERROR(VLOOKUP($A86,'Season 6'!AF$4:CC$104,42,0),"0"),IFERROR(VLOOKUP($A86,'Season 7'!AF$4:CC$104,42,0),"0"),
IFERROR(VLOOKUP($A86,'Season 8'!AF$4:CC$104,42,0),"0"),IFERROR(VLOOKUP($A86,'Season 9'!AF$4:CC$104,42,0),"0"),
IFERROR(VLOOKUP($A86,'Season 10'!AF$4:CC$104,42,0),"0"),IFERROR(VLOOKUP($A86,'Season 11'!AF$4:CC$104,42,0),"0"),
IFERROR(VLOOKUP($A86,'Season 12'!AF$4:CC$104,42,0),"0"),IFERROR(VLOOKUP($A86,'Season 13'!AF$4:CC$104,42,0),"0"),
IFERROR(VLOOKUP($A86,'Season 14'!AF$4:CC$104,42,0),"0"),IFERROR(VLOOKUP($A86,'Season 15'!AF$4:CC$104,42,0),"0"),)</f>
        <v>0</v>
      </c>
      <c r="AQ86" s="692">
        <f>SUM(IFERROR(VLOOKUP($A86,'Season 2'!AF$4:CC$104,38,0),"0"),IFERROR(VLOOKUP($A86,'Season 3'!AF$4:CC$104,43,0),"0"),
IFERROR(VLOOKUP($A86,'Season 4'!AF$4:CC$104,43,0),"0"),IFERROR(VLOOKUP($A86,'Season 5'!AF$4:CC$104,43,0),"0"),
IFERROR(VLOOKUP($A86,'Season 6'!AF$4:CC$104,43,0),"0"),IFERROR(VLOOKUP($A86,'Season 7'!AF$4:CC$104,43,0),"0"),
IFERROR(VLOOKUP($A86,'Season 8'!AF$4:CC$104,43,0),"0"),IFERROR(VLOOKUP($A86,'Season 9'!AF$4:CC$104,43,0),"0"),
IFERROR(VLOOKUP($A86,'Season 10'!AF$4:CC$104,43,0),"0"),IFERROR(VLOOKUP($A86,'Season 11'!AF$4:CC$104,43,0),"0"),
IFERROR(VLOOKUP($A86,'Season 12'!AF$4:CC$104,43,0),"0"),IFERROR(VLOOKUP($A86,'Season 13'!AF$4:CC$104,43,0),"0"),
IFERROR(VLOOKUP($A86,'Season 14'!AF$4:CC$104,43,0),"0"),IFERROR(VLOOKUP($A86,'Season 15'!AF$4:CC$104,43,0),"0"),)</f>
        <v>0</v>
      </c>
      <c r="AR86" s="1023">
        <f>SUM(IFERROR(VLOOKUP($A86,'Season 2'!AF$4:CC$104,39,0),"0"),IFERROR(VLOOKUP($A86,'Season 3'!AF$4:CC$104,44,0),"0"),
IFERROR(VLOOKUP($A86,'Season 4'!AF$4:CC$104,44,0),"0"),IFERROR(VLOOKUP($A86,'Season 5'!AF$4:CC$104,44,0),"0"),
IFERROR(VLOOKUP($A86,'Season 6'!AF$4:CC$104,44,0),"0"),IFERROR(VLOOKUP($A86,'Season 7'!AF$4:CC$104,44,0),"0"),
IFERROR(VLOOKUP($A86,'Season 8'!AF$4:CC$104,44,0),"0"),IFERROR(VLOOKUP($A86,'Season 9'!AF$4:CC$104,44,0),"0"),
IFERROR(VLOOKUP($A86,'Season 10'!AF$4:CC$104,44,0),"0"),IFERROR(VLOOKUP($A86,'Season 11'!AF$4:CC$104,44,0),"0"),
IFERROR(VLOOKUP($A86,'Season 12'!AF$4:CC$104,44,0),"0"),IFERROR(VLOOKUP($A86,'Season 13'!AF$4:CC$104,44,0),"0"),
IFERROR(VLOOKUP($A86,'Season 14'!AF$4:CC$104,44,0),"0"),IFERROR(VLOOKUP($A86,'Season 15'!AF$4:CC$104,44,0),"0"),)</f>
        <v>0</v>
      </c>
      <c r="AS86" s="26">
        <f>SUM(IFERROR(VLOOKUP($A86,'Season 2'!AF$4:CC$104,40,0),"0"),IFERROR(VLOOKUP($A86,'Season 3'!AF$4:CC$104,45,0),"0"),
IFERROR(VLOOKUP($A86,'Season 4'!AF$4:CC$104,45,0),"0"),IFERROR(VLOOKUP($A86,'Season 5'!AF$4:CC$104,45,0),"0"),
IFERROR(VLOOKUP($A86,'Season 6'!AF$4:CC$104,45,0),"0"),IFERROR(VLOOKUP($A86,'Season 7'!AF$4:CC$104,45,0),"0"),
IFERROR(VLOOKUP($A86,'Season 8'!AF$4:CC$104,45,0),"0"),IFERROR(VLOOKUP($A86,'Season 9'!AF$4:CC$104,45,0),"0"),
IFERROR(VLOOKUP($A86,'Season 10'!AF$4:CC$104,45,0),"0"),IFERROR(VLOOKUP($A86,'Season 11'!AF$4:CC$104,45,0),"0"),
IFERROR(VLOOKUP($A86,'Season 12'!AF$4:CC$104,45,0),"0"),IFERROR(VLOOKUP($A86,'Season 13'!AF$4:CC$104,45,0),"0"),
IFERROR(VLOOKUP($A86,'Season 14'!AF$4:CC$104,45,0),"0"),IFERROR(VLOOKUP($A86,'Season 15'!AF$4:CC$104,45,0),"0"),)</f>
        <v>0</v>
      </c>
      <c r="AT86" s="699">
        <f>SUM(IFERROR(VLOOKUP($A86,'Season 2'!AF$4:CC$104,41,0),"0"),IFERROR(VLOOKUP($A86,'Season 3'!AF$4:CC$104,46,0),"0"),
IFERROR(VLOOKUP($A86,'Season 4'!AF$4:CC$104,46,0),"0"),IFERROR(VLOOKUP($A86,'Season 5'!AF$4:CC$104,46,0),"0"),
IFERROR(VLOOKUP($A86,'Season 6'!AF$4:CC$104,46,0),"0"),IFERROR(VLOOKUP($A86,'Season 7'!AF$4:CC$104,46,0),"0"),
IFERROR(VLOOKUP($A86,'Season 8'!AF$4:CC$104,46,0),"0"),IFERROR(VLOOKUP($A86,'Season 9'!AF$4:CC$104,46,0),"0"),
IFERROR(VLOOKUP($A86,'Season 10'!AF$4:CC$104,46,0),"0"),IFERROR(VLOOKUP($A86,'Season 11'!AF$4:CC$104,46,0),"0"),
IFERROR(VLOOKUP($A86,'Season 12'!AF$4:CC$104,46,0),"0"),IFERROR(VLOOKUP($A86,'Season 13'!AF$4:CC$104,46,0),"0"),
IFERROR(VLOOKUP($A86,'Season 14'!AF$4:CC$104,46,0),"0"),IFERROR(VLOOKUP($A86,'Season 15'!AF$4:CC$104,46,0),"0"),)</f>
        <v>0</v>
      </c>
      <c r="AU86" s="700">
        <f>SUM(IFERROR(VLOOKUP($A86,'Season 3'!AF$4:CH$104,47,0),"0"),
IFERROR(VLOOKUP($A86,'Season 4'!AF$4:CH$104,47,0),"0"),IFERROR(VLOOKUP($A86,'Season 5'!AF$4:CH$104,47,0),"0"),
IFERROR(VLOOKUP($A86,'Season 6'!AF$4:CH$104,47,0),"0"),IFERROR(VLOOKUP($A86,'Season 7'!AF$4:CH$104,47,0),"0"),
IFERROR(VLOOKUP($A86,'Season 8'!AF$4:CH$104,47,0),"0"),IFERROR(VLOOKUP($A86,'Season 9'!AF$4:CH$104,47,0),"0"),
IFERROR(VLOOKUP($A86,'Season 10'!AF$4:CH$104,47,0),"0"),IFERROR(VLOOKUP($A86,'Season 11'!AF$4:CH$104,47,0),"0"),
IFERROR(VLOOKUP($A86,'Season 12'!AF$4:CH$104,47,0),"0"),IFERROR(VLOOKUP($A86,'Season 13'!AF$4:CH$104,47,0),"0"),
IFERROR(VLOOKUP($A86,'Season 14'!AF$4:CH$104,47,0),"0"),IFERROR(VLOOKUP($A86,'Season 15'!AF$4:CH$104,47,0),"0"),)</f>
        <v>0</v>
      </c>
      <c r="AV86" s="692">
        <f>SUM(IFERROR(VLOOKUP($A86,'Season 3'!AF$4:CH$104,48,0),"0"),
IFERROR(VLOOKUP($A86,'Season 4'!AF$4:CH$104,48,0),"0"),IFERROR(VLOOKUP($A86,'Season 5'!AF$4:CH$104,48,0),"0"),
IFERROR(VLOOKUP($A86,'Season 6'!AF$4:CH$104,48,0),"0"),IFERROR(VLOOKUP($A86,'Season 7'!AF$4:CH$104,48,0),"0"),
IFERROR(VLOOKUP($A86,'Season 8'!AF$4:CH$104,48,0),"0"),IFERROR(VLOOKUP($A86,'Season 9'!AF$4:CH$104,48,0),"0"),
IFERROR(VLOOKUP($A86,'Season 10'!AF$4:CH$104,48,0),"0"),IFERROR(VLOOKUP($A86,'Season 11'!AF$4:CH$104,48,0),"0"),
IFERROR(VLOOKUP($A86,'Season 12'!AF$4:CH$104,48,0),"0"),IFERROR(VLOOKUP($A86,'Season 13'!AF$4:CH$104,48,0),"0"),
IFERROR(VLOOKUP($A86,'Season 14'!AF$4:CH$104,48,0),"0"),IFERROR(VLOOKUP($A86,'Season 15'!AF$4:CH$104,48,0),"0"),)</f>
        <v>0</v>
      </c>
      <c r="AW86" s="1023">
        <f>SUM(IFERROR(VLOOKUP($A86,'Season 3'!AF$4:CH$104,49,0),"0"),
IFERROR(VLOOKUP($A86,'Season 4'!AF$4:CH$104,49,0),"0"),IFERROR(VLOOKUP($A86,'Season 5'!AF$4:CH$104,49,0),"0"),
IFERROR(VLOOKUP($A86,'Season 6'!AF$4:CH$104,49,0),"0"),IFERROR(VLOOKUP($A86,'Season 7'!AF$4:CH$104,49,0),"0"),
IFERROR(VLOOKUP($A86,'Season 8'!AF$4:CH$104,49,0),"0"),IFERROR(VLOOKUP($A86,'Season 9'!AF$4:CH$104,49,0),"0"),
IFERROR(VLOOKUP($A86,'Season 10'!AF$4:CH$104,49,0),"0"),IFERROR(VLOOKUP($A86,'Season 11'!AF$4:CH$104,49,0),"0"),
IFERROR(VLOOKUP($A86,'Season 12'!AF$4:CH$104,49,0),"0"),IFERROR(VLOOKUP($A86,'Season 13'!AF$4:CH$104,49,0),"0"),
IFERROR(VLOOKUP($A86,'Season 14'!AF$4:CH$104,49,0),"0"),IFERROR(VLOOKUP($A86,'Season 15'!AF$4:CH$104,49,0),"0"),)</f>
        <v>0</v>
      </c>
      <c r="AX86" s="26">
        <f>SUM(IFERROR(VLOOKUP($A86,'Season 3'!AF$4:CH$104,50,0),"0"),
IFERROR(VLOOKUP($A86,'Season 4'!AF$4:CH$104,50,0),"0"),IFERROR(VLOOKUP($A86,'Season 5'!AF$4:CH$104,50,0),"0"),
IFERROR(VLOOKUP($A86,'Season 6'!AF$4:CH$104,50,0),"0"),IFERROR(VLOOKUP($A86,'Season 7'!AF$4:CH$104,50,0),"0"),
IFERROR(VLOOKUP($A86,'Season 8'!AF$4:CH$104,50,0),"0"),IFERROR(VLOOKUP($A86,'Season 9'!AF$4:CH$104,50,0),"0"),
IFERROR(VLOOKUP($A86,'Season 10'!AF$4:CH$104,50,0),"0"),IFERROR(VLOOKUP($A86,'Season 11'!AF$4:CH$104,50,0),"0"),
IFERROR(VLOOKUP($A86,'Season 12'!AF$4:CH$104,50,0),"0"),IFERROR(VLOOKUP($A86,'Season 13'!AF$4:CH$104,50,0),"0"),
IFERROR(VLOOKUP($A86,'Season 14'!AF$4:CH$104,50,0),"0"),IFERROR(VLOOKUP($A86,'Season 15'!AF$4:CH$104,50,0),"0"),)</f>
        <v>0</v>
      </c>
      <c r="AY86" s="699">
        <f>SUM(IFERROR(VLOOKUP($A86,'Season 3'!AF$4:CH$104,51,0),"0"),
IFERROR(VLOOKUP($A86,'Season 4'!AF$4:CH$104,51,0),"0"),IFERROR(VLOOKUP($A86,'Season 5'!AF$4:CH$104,51,0),"0"),
IFERROR(VLOOKUP($A86,'Season 6'!AF$4:CH$104,51,0),"0"),IFERROR(VLOOKUP($A86,'Season 7'!AF$4:CH$104,51,0),"0"),
IFERROR(VLOOKUP($A86,'Season 8'!AF$4:CH$104,51,0),"0"),IFERROR(VLOOKUP($A86,'Season 9'!AF$4:CH$104,51,0),"0"),
IFERROR(VLOOKUP($A86,'Season 10'!AF$4:CH$104,51,0),"0"),IFERROR(VLOOKUP($A86,'Season 11'!AF$4:CH$104,51,0),"0"),
IFERROR(VLOOKUP($A86,'Season 12'!AF$4:CH$104,51,0),"0"),IFERROR(VLOOKUP($A86,'Season 13'!AF$4:CH$104,51,0),"0"),
IFERROR(VLOOKUP($A86,'Season 14'!AF$4:CH$104,51,0),"0"),IFERROR(VLOOKUP($A86,'Season 15'!AF$4:CH$104,51,0),"0"),)</f>
        <v>0</v>
      </c>
      <c r="AZ86" s="700">
        <f>SUM(IFERROR(VLOOKUP($A86,'Season 1'!AF$4:CC$104,32,0),"0"),IFERROR(VLOOKUP($A86,'Season 2'!AF$4:CC$104,37,0),"0"),)</f>
        <v>0</v>
      </c>
      <c r="BA86" s="692">
        <f>SUM(IFERROR(VLOOKUP($A86,'Season 1'!AF$4:CC$104,33,0),"0"),IFERROR(VLOOKUP($A86,'Season 2'!AF$4:CC$104,38,0),"0"),)</f>
        <v>0</v>
      </c>
      <c r="BB86" s="1023">
        <f>SUM(IFERROR(VLOOKUP($A86,'Season 1'!AF$4:CC$104,34,0),"0"),IFERROR(VLOOKUP($A86,'Season 2'!AF$4:CC$104,39,0),"0"),)</f>
        <v>0</v>
      </c>
      <c r="BC86" s="26">
        <f>SUM(IFERROR(VLOOKUP($A86,'Season 1'!AF$4:CC$104,35,0),"0"),IFERROR(VLOOKUP($A86,'Season 2'!AF$4:CC$104,40,0),"0"),)</f>
        <v>0</v>
      </c>
      <c r="BD86" s="699">
        <f>SUM(IFERROR(VLOOKUP($A86,'Season 1'!AF$4:CC$104,36,0),"0"),IFERROR(VLOOKUP($A86,'Season 2'!AF$4:CC$104,41,0),"0"),)</f>
        <v>0</v>
      </c>
      <c r="BE86" s="1111">
        <f>SUM(IFERROR(VLOOKUP($A86,'Season 1'!AF$4:CC$104,37,0),"0"),
IFERROR(VLOOKUP($A86,'Season 2'!AF$4:CC$104,47,0),"0"),IFERROR(VLOOKUP($A86,'Season 3'!AF$4:CH$104,52,0),"0"),
IFERROR(VLOOKUP($A86,'Season 4'!AF$4:CH$104,52,0),"0"),IFERROR(VLOOKUP($A86,'Season 5'!AF$4:CH$104,52,0),"0"),
IFERROR(VLOOKUP($A86,'Season 6'!AF$4:CH$104,52,0),"0"),IFERROR(VLOOKUP($A86,'Season 7'!AF$4:CH$104,52,0),"0"),
IFERROR(VLOOKUP($A86,'Season 8'!AF$4:CH$104,52,0),"0"),IFERROR(VLOOKUP($A86,'Season 9'!AF$4:CH$104,52,0),"0"),
IFERROR(VLOOKUP($A86,'Season 10'!AF$4:CH$104,52,0),"0"),IFERROR(VLOOKUP($A86,'Season 11'!AF$4:CH$104,52,0),"0"),
IFERROR(VLOOKUP($A86,'Season 12'!AF$4:CH$104,52,0),"0"),IFERROR(VLOOKUP($A86,'Season 13'!AF$4:CH$104,52,0),"0"),
IFERROR(VLOOKUP($A86,'Season 14'!AF$4:CH$104,52,0),"0"),IFERROR(VLOOKUP($A86,'Season 15'!AF$4:CH$104,52,0),"0"),)</f>
        <v>0</v>
      </c>
      <c r="BF86" s="1112">
        <f>SUM(IFERROR(VLOOKUP($A86,'Season 1'!AF$4:CC$104,38,0),"0"),
IFERROR(VLOOKUP($A86,'Season 2'!AF$4:CC$104,48,0),"0"),IFERROR(VLOOKUP($A86,'Season 3'!AF$4:CH$104,53,0),"0"),
IFERROR(VLOOKUP($A86,'Season 4'!AF$4:CH$104,53,0),"0"),IFERROR(VLOOKUP($A86,'Season 5'!AF$4:CH$104,53,0),"0"),
IFERROR(VLOOKUP($A86,'Season 6'!AF$4:CH$104,53,0),"0"),IFERROR(VLOOKUP($A86,'Season 7'!AF$4:CH$104,53,0),"0"),
IFERROR(VLOOKUP($A86,'Season 8'!AF$4:CH$104,53,0),"0"),IFERROR(VLOOKUP($A86,'Season 9'!AF$4:CH$104,53,0),"0"),
IFERROR(VLOOKUP($A86,'Season 10'!AF$4:CH$104,53,0),"0"),IFERROR(VLOOKUP($A86,'Season 11'!AF$4:CH$104,53,0),"0"),
IFERROR(VLOOKUP($A86,'Season 12'!AF$4:CH$104,53,0),"0"),IFERROR(VLOOKUP($A86,'Season 13'!AF$4:CH$104,53,0),"0"),
IFERROR(VLOOKUP($A86,'Season 14'!AF$4:CH$104,53,0),"0"),IFERROR(VLOOKUP($A86,'Season 15'!AF$4:CH$104,53,0),"0"),)</f>
        <v>0</v>
      </c>
      <c r="BG86" s="1061" t="e">
        <f t="shared" si="4"/>
        <v>#DIV/0!</v>
      </c>
      <c r="BI86" s="1100"/>
      <c r="BJ86" s="1100"/>
      <c r="BK86" s="1100"/>
      <c r="BL86" s="1100"/>
      <c r="BM86" s="1100"/>
      <c r="BN86" s="1100"/>
      <c r="BO86" s="334"/>
      <c r="BP86" s="334"/>
      <c r="BQ86" s="334"/>
      <c r="BR86" s="334"/>
      <c r="BS86" s="15">
        <f>IFERROR(VLOOKUP($A86,'Season 1'!$AF$4:$CH$104,39,0),"0")</f>
        <v>0</v>
      </c>
      <c r="BT86" s="15">
        <f>IFERROR(VLOOKUP($A86,'Season 1'!$AF$4:$CH$104,40,0),"0")</f>
        <v>0</v>
      </c>
      <c r="BU86" s="15">
        <f>IFERROR(VLOOKUP($A86,'Season 2'!$AF$4:$CH$104,49,0),"0")</f>
        <v>0</v>
      </c>
      <c r="BV86" s="15">
        <f>IFERROR(VLOOKUP($A86,'Season 2'!$AF$4:$CH$104,50,0),"0")</f>
        <v>0</v>
      </c>
      <c r="BW86" s="15">
        <f>IFERROR(VLOOKUP($A86,'Season 3'!$AF$4:$CH$104,54,0),"0")</f>
        <v>0</v>
      </c>
      <c r="BX86" s="15">
        <f>IFERROR(VLOOKUP($A86,'Season 3'!$AF$4:$CH$104,55,0),"0")</f>
        <v>0</v>
      </c>
      <c r="BY86" s="15" t="str">
        <f>IFERROR(VLOOKUP($A86,'Season 4'!$AF$4:$CH$104,54,0),"0")</f>
        <v>0</v>
      </c>
      <c r="BZ86" s="15" t="str">
        <f>IFERROR(VLOOKUP($A86,'Season 4'!$AF$4:$CH$104,55,0),"0")</f>
        <v>0</v>
      </c>
      <c r="CA86" s="15" t="str">
        <f>IFERROR(VLOOKUP($A86,'Season 5'!$AF$4:$CH$104,54,0),"0")</f>
        <v>0</v>
      </c>
      <c r="CB86" s="15" t="str">
        <f>IFERROR(VLOOKUP($A86,'Season 5'!$AF$4:$CH$104,55,0),"0")</f>
        <v>0</v>
      </c>
      <c r="CC86" s="15" t="str">
        <f>IFERROR(VLOOKUP($A86,'Season 6'!$AF$4:$CH$104,54,0),"0")</f>
        <v>0</v>
      </c>
      <c r="CD86" s="15" t="str">
        <f>IFERROR(VLOOKUP($A86,'Season 6'!$AF$4:$CH$104,55,0),"0")</f>
        <v>0</v>
      </c>
      <c r="CE86" s="15" t="str">
        <f>IFERROR(VLOOKUP($A86,'Season 7'!$AF$4:$CH$104,54,0),"0")</f>
        <v>0</v>
      </c>
      <c r="CF86" s="15" t="str">
        <f>IFERROR(VLOOKUP($A86,'Season 7'!$AF$4:$CH$104,55,0),"0")</f>
        <v>0</v>
      </c>
      <c r="CG86" s="15" t="str">
        <f>IFERROR(VLOOKUP($A86,'Season 8'!$AF$4:$CH$104,54,0),"0")</f>
        <v>0</v>
      </c>
      <c r="CH86" s="15" t="str">
        <f>IFERROR(VLOOKUP($A86,'Season 8'!$AF$4:$CH$104,55,0),"0")</f>
        <v>0</v>
      </c>
      <c r="CI86" s="15" t="str">
        <f>IFERROR(VLOOKUP($A86,'Season 9'!$AF$4:$CH$104,54,0),"0")</f>
        <v>0</v>
      </c>
      <c r="CJ86" s="15" t="str">
        <f>IFERROR(VLOOKUP($A86,'Season 9'!$AF$4:$CH$104,55,0),"0")</f>
        <v>0</v>
      </c>
      <c r="CK86" s="15" t="str">
        <f>IFERROR(VLOOKUP($A86,'Season 10'!$AF$4:$CH$104,54,0),"0")</f>
        <v>0</v>
      </c>
      <c r="CL86" s="15" t="str">
        <f>IFERROR(VLOOKUP($A86,'Season 10'!$AF$4:$CH$104,55,0),"0")</f>
        <v>0</v>
      </c>
      <c r="CM86" s="15" t="str">
        <f>IFERROR(VLOOKUP($A86,'Season 11'!$AF$4:$CH$104,54,0),"0")</f>
        <v>0</v>
      </c>
      <c r="CN86" s="15" t="str">
        <f>IFERROR(VLOOKUP($A86,'Season 11'!$AF$4:$CH$104,55,0),"0")</f>
        <v>0</v>
      </c>
      <c r="CO86" s="15" t="str">
        <f>IFERROR(VLOOKUP($A86,'Season 12'!$AF$4:$CH$104,54,0),"0")</f>
        <v>0</v>
      </c>
      <c r="CP86" s="15" t="str">
        <f>IFERROR(VLOOKUP($A86,'Season 12'!$AF$4:$CH$104,55,0),"0")</f>
        <v>0</v>
      </c>
      <c r="CQ86" s="15" t="str">
        <f>IFERROR(VLOOKUP($A86,'Season 13'!$AF$4:$CH$104,54,0),"0")</f>
        <v>0</v>
      </c>
      <c r="CR86" s="15" t="str">
        <f>IFERROR(VLOOKUP($A86,'Season 13'!$AF$4:$CH$104,55,0),"0")</f>
        <v>0</v>
      </c>
      <c r="CS86" s="15" t="str">
        <f>IFERROR(VLOOKUP($A86,'Season 14'!$AF$4:$CH$104,54,0),"0")</f>
        <v>0</v>
      </c>
      <c r="CT86" s="15" t="str">
        <f>IFERROR(VLOOKUP($A86,'Season 14'!$AF$4:$CH$104,55,0),"0")</f>
        <v>0</v>
      </c>
      <c r="CU86" s="15" t="str">
        <f>IFERROR(VLOOKUP($A86,'Season 15'!$AF$4:$CH$104,54,0),"0")</f>
        <v>0</v>
      </c>
      <c r="CV86" s="15" t="str">
        <f>IFERROR(VLOOKUP($A86,'Season 15'!$AF$4:$CH$104,55,0),"0")</f>
        <v>0</v>
      </c>
    </row>
    <row r="87" spans="1:100" x14ac:dyDescent="0.25">
      <c r="A87" s="2" t="s">
        <v>140</v>
      </c>
      <c r="B87" s="1021">
        <f>IFERROR(VLOOKUP('Data Totals'!A87,'Season 1'!AF$4:CC$104,2,FALSE),IFERROR(VLOOKUP('Data Totals'!A87,'Season 2'!AF$4:CC$104,2,FALSE),IFERROR(VLOOKUP('Data Totals'!A87,'Season 3'!AF$4:CC$104,2,FALSE),IFERROR(VLOOKUP('Data Totals'!A87,'Season 4'!AF$4:CC$104,2,FALSE),IFERROR(VLOOKUP('Data Totals'!A87,'Season 5'!AF$4:CC$104,2,FALSE),IFERROR(VLOOKUP('Data Totals'!A87,'Season 6'!AF$4:CC$104,2,FALSE),IFERROR(VLOOKUP('Data Totals'!A87,'Season 7'!AF$4:CC$104,2,FALSE),IFERROR(VLOOKUP('Data Totals'!A87,'Season 8'!AF$4:CC$104,2,FALSE),IFERROR(VLOOKUP('Data Totals'!A87,'Season 9'!AF$4:CC$104,2,FALSE),IFERROR(VLOOKUP('Data Totals'!A87,'Season 10'!AF$4:CC$104,2,FALSE),IFERROR(VLOOKUP('Data Totals'!A87,'Season 11'!AF$4:CC$104,2,FALSE),IFERROR(VLOOKUP('Data Totals'!A87,'Season 12'!AF$4:CC$104,2,FALSE),IFERROR(VLOOKUP('Data Totals'!A87,'Season 13'!AF$4:CC$104,2,FALSE),IFERROR(VLOOKUP('Data Totals'!A87,'Season 14'!AF$4:CC$104,2,FALSE),IFERROR(VLOOKUP('Data Totals'!A87,'Season 15'!AF$4:CC$104,2,FALSE),"N/A")))))))))))))))</f>
        <v>0</v>
      </c>
      <c r="C87" s="1022">
        <f>IFERROR(VLOOKUP('Data Totals'!A87,'Season 1'!AF$4:CC$104,3,FALSE),IFERROR(VLOOKUP('Data Totals'!A87,'Season 2'!AF$4:CC$104,3,FALSE),IFERROR(VLOOKUP('Data Totals'!A87,'Season 3'!AF$4:CC$104,3,FALSE),IFERROR(VLOOKUP('Data Totals'!A87,'Season 4'!AF$4:CC$104,3,FALSE),IFERROR(VLOOKUP('Data Totals'!A87,'Season 5'!AF$4:CC$104,3,FALSE),IFERROR(VLOOKUP('Data Totals'!A87,'Season 6'!AF$4:CC$104,3,FALSE),IFERROR(VLOOKUP('Data Totals'!A87,'Season 7'!AF$4:CC$104,3,FALSE),IFERROR(VLOOKUP('Data Totals'!A87,'Season 8'!AF$4:CC$104,3,FALSE),IFERROR(VLOOKUP('Data Totals'!A87,'Season 9'!AF$4:CC$104,3,FALSE),IFERROR(VLOOKUP('Data Totals'!A87,'Season 10'!AF$4:CC$104,3,FALSE),IFERROR(VLOOKUP('Data Totals'!A87,'Season 11'!AF$4:CC$104,3,FALSE),IFERROR(VLOOKUP('Data Totals'!A87,'Season 12'!AF$4:CC$104,3,FALSE),IFERROR(VLOOKUP('Data Totals'!A87,'Season 13'!AF$4:CC$104,3,FALSE),IFERROR(VLOOKUP('Data Totals'!A87,'Season 14'!AF$4:CC$104,3,FALSE),IFERROR(VLOOKUP('Data Totals'!A87,'Season 15'!AF$4:CC$104,3,FALSE),"N/A")))))))))))))))</f>
        <v>0</v>
      </c>
      <c r="D87" s="1022">
        <f>IFERROR(VLOOKUP('Data Totals'!A87,'Season 1'!AF$4:CC$104,4,FALSE),IFERROR(VLOOKUP('Data Totals'!A87,'Season 2'!AF$4:CC$104,4,FALSE),IFERROR(VLOOKUP('Data Totals'!A87,'Season 3'!AF$4:CC$104,4,FALSE),IFERROR(VLOOKUP('Data Totals'!A87,'Season 4'!AF$4:CC$104,4,FALSE),IFERROR(VLOOKUP('Data Totals'!A87,'Season 5'!AF$4:CC$104,4,FALSE),IFERROR(VLOOKUP('Data Totals'!A87,'Season 6'!AF$4:CC$104,4,FALSE),IFERROR(VLOOKUP('Data Totals'!A87,'Season 7'!AF$4:CC$104,4,FALSE),IFERROR(VLOOKUP('Data Totals'!A87,'Season 8'!AF$4:CC$104,4,FALSE),IFERROR(VLOOKUP('Data Totals'!A87,'Season 9'!AF$4:CC$104,4,FALSE),IFERROR(VLOOKUP('Data Totals'!A87,'Season 10'!AF$4:CC$104,4,FALSE),IFERROR(VLOOKUP('Data Totals'!A87,'Season 11'!AF$4:CC$104,4,FALSE),IFERROR(VLOOKUP('Data Totals'!A87,'Season 12'!AF$4:CC$104,4,FALSE),IFERROR(VLOOKUP('Data Totals'!A87,'Season 13'!AF$4:CC$104,4,FALSE),IFERROR(VLOOKUP('Data Totals'!A87,'Season 14'!AF$4:CC$104,4,FALSE),IFERROR(VLOOKUP('Data Totals'!A87,'Season 15'!AF$4:CC$104,4,FALSE),"N/A")))))))))))))))</f>
        <v>0</v>
      </c>
      <c r="E87" s="1022">
        <f t="shared" si="2"/>
        <v>0</v>
      </c>
      <c r="F87" s="692">
        <f>SUM(IFERROR(VLOOKUP(A87,BI$3:BN$152,2,0),"0"),IFERROR(VLOOKUP(A87,'Season 1'!AF$4:CC$104,6,0),"0"),
IFERROR(VLOOKUP(A87,'Season 2'!AF$4:CC$104,6,0),"0"),IFERROR(VLOOKUP(A87,'Season 3'!AF$4:CC$104,6,0),"0"),
IFERROR(VLOOKUP(A87,'Season 4'!AF$4:CC$104,6,0),"0"),IFERROR(VLOOKUP(A87,'Season 5'!AF$4:CC$104,6,0),"0"),
IFERROR(VLOOKUP(A87,'Season 6'!AF$4:CC$104,6,0),"0"),IFERROR(VLOOKUP(A87,'Season 7'!AF$4:CC$104,6,0),"0"),
IFERROR(VLOOKUP(A87,'Season 8'!AF$4:CC$104,6,0),"0"),IFERROR(VLOOKUP(A87,'Season 9'!AF$4:CC$104,6,0),"0"),
IFERROR(VLOOKUP(A87,'Season 10'!AF$4:CC$104,6,0),"0"),IFERROR(VLOOKUP(A87,'Season 11'!AF$4:CC$104,6,0),"0"),
IFERROR(VLOOKUP(A87,'Season 12'!AF$4:CC$104,6,0),"0"),IFERROR(VLOOKUP(A87,'Season 13'!AF$4:CC$104,6,0),"0"),
IFERROR(VLOOKUP(A87,'Season 14'!AF$4:CC$104,6,0),"0"),IFERROR(VLOOKUP(A87,'Season 15'!AF$4:CC$104,6,0),"0"),)</f>
        <v>0</v>
      </c>
      <c r="G87" s="692">
        <f>SUM(IFERROR(VLOOKUP(A87,'Season 1'!AF$4:CC$104,7,0),"0"),
IFERROR(VLOOKUP(A87,'Season 2'!AF$4:CC$104,7,0),"0"),IFERROR(VLOOKUP(A87,'Season 3'!AF$4:CC$104,7,0),"0"),
IFERROR(VLOOKUP(A87,'Season 4'!AF$4:CC$104,7,0),"0"),IFERROR(VLOOKUP(A87,'Season 5'!AF$4:CC$104,7,0),"0"),
IFERROR(VLOOKUP(A87,'Season 6'!AF$4:CC$104,7,0),"0"),IFERROR(VLOOKUP(A87,'Season 7'!AF$4:CC$104,7,0),"0"),
IFERROR(VLOOKUP(A87,'Season 8'!AF$4:CC$104,7,0),"0"),IFERROR(VLOOKUP(A87,'Season 9'!AF$4:CC$104,7,0),"0"),
IFERROR(VLOOKUP(A87,'Season 10'!AF$4:CC$104,7,0),"0"),IFERROR(VLOOKUP(A87,'Season 11'!AF$4:CC$104,7,0),"0"),
IFERROR(VLOOKUP(A87,'Season 12'!AF$4:CC$104,7,0),"0"),IFERROR(VLOOKUP(A87,'Season 13'!AF$4:CC$104,7,0),"0"),
IFERROR(VLOOKUP(A87,'Season 14'!AF$4:CC$104,7,0),"0"),IFERROR(VLOOKUP(A87,'Season 15'!AF$4:CC$104,7,0),"0"),)</f>
        <v>0</v>
      </c>
      <c r="H87" s="556">
        <f>SUM(IFERROR(VLOOKUP(A87,'Season 1'!AF$4:CC$104,8,0),"0"),
IFERROR(VLOOKUP(A87,'Season 2'!AF$4:CC$104,8,0),"0"),IFERROR(VLOOKUP(A87,'Season 3'!AF$4:CC$104,8,0),"0"),
IFERROR(VLOOKUP(A87,'Season 4'!AF$4:CC$104,8,0),"0"),IFERROR(VLOOKUP(A87,'Season 5'!AF$4:CC$104,8,0),"0"),
IFERROR(VLOOKUP(A87,'Season 6'!AF$4:CC$104,8,0),"0"),IFERROR(VLOOKUP(A87,'Season 7'!AF$4:CC$104,8,0),"0"),
IFERROR(VLOOKUP(A87,'Season 8'!AF$4:CC$104,8,0),"0"),IFERROR(VLOOKUP(A87,'Season 9'!AF$4:CC$104,8,0),"0"),
IFERROR(VLOOKUP(A87,'Season 10'!AF$4:CC$104,8,0),"0"),IFERROR(VLOOKUP(A87,'Season 11'!AF$4:CC$104,8,0),"0"),
IFERROR(VLOOKUP(A87,'Season 12'!AF$4:CC$104,8,0),"0"),IFERROR(VLOOKUP(A87,'Season 13'!AF$4:CC$104,8,0),"0"),
IFERROR(VLOOKUP(A87,'Season 14'!AF$4:CC$104,8,0),"0"),IFERROR(VLOOKUP(A87,'Season 15'!AF$4:CC$104,8,0),"0"),)</f>
        <v>0</v>
      </c>
      <c r="I87" s="1023">
        <f>SUM(IFERROR(VLOOKUP(A87,'Season 1'!AF$4:CC$104,9,0),"0"),
IFERROR(VLOOKUP(A87,'Season 2'!AF$4:CC$104,9,0),"0"),IFERROR(VLOOKUP(A87,'Season 3'!AF$4:CC$104,9,0),"0"),
IFERROR(VLOOKUP(A87,'Season 4'!AF$4:CC$104,9,0),"0"),IFERROR(VLOOKUP(A87,'Season 5'!AF$4:CC$104,9,0),"0"),
IFERROR(VLOOKUP(A87,'Season 6'!AF$4:CC$104,9,0),"0"),IFERROR(VLOOKUP(A87,'Season 7'!AF$4:CC$104,9,0),"0"),
IFERROR(VLOOKUP(A87,'Season 8'!AF$4:CC$104,9,0),"0"),IFERROR(VLOOKUP(A87,'Season 9'!AF$4:CC$104,9,0),"0"),
IFERROR(VLOOKUP(A87,'Season 10'!AF$4:CC$104,9,0),"0"),IFERROR(VLOOKUP(A87,'Season 11'!AF$4:CC$104,9,0),"0"),
IFERROR(VLOOKUP(A87,'Season 12'!AF$4:CC$104,9,0),"0"),IFERROR(VLOOKUP(A87,'Season 13'!AF$4:CC$104,9,0),"0"),
IFERROR(VLOOKUP(A87,'Season 14'!AF$4:CC$104,9,0),"0"),IFERROR(VLOOKUP(A87,'Season 15'!AF$4:CC$104,9,0),"0"),)</f>
        <v>0</v>
      </c>
      <c r="J87" s="26">
        <f>SUM(IFERROR(VLOOKUP(A87,BI$3:BN$152,3,0),"0"),IFERROR(VLOOKUP(A87,'Season 1'!AF$4:CC$104,10,0),"0"),
IFERROR(VLOOKUP(A87,'Season 2'!AF$4:CC$104,10,0),"0"),IFERROR(VLOOKUP(A87,'Season 3'!AF$4:CC$104,10,0),"0"),
IFERROR(VLOOKUP(A87,'Season 4'!AF$4:CC$104,10,0),"0"),IFERROR(VLOOKUP(A87,'Season 5'!AF$4:CC$104,10,0),"0"),
IFERROR(VLOOKUP(A87,'Season 6'!AF$4:CC$104,10,0),"0"),IFERROR(VLOOKUP(A87,'Season 7'!AF$4:CC$104,10,0),"0"),
IFERROR(VLOOKUP(A87,'Season 8'!AF$4:CC$104,10,0),"0"),IFERROR(VLOOKUP(A87,'Season 9'!AF$4:CC$104,10,0),"0"),
IFERROR(VLOOKUP(A87,'Season 10'!AF$4:CC$104,10,0),"0"),IFERROR(VLOOKUP(A87,'Season 11'!AF$4:CC$104,10,0),"0"),
IFERROR(VLOOKUP(A87,'Season 12'!AF$4:CC$104,10,0),"0"),IFERROR(VLOOKUP(A87,'Season 13'!AF$4:CC$104,10,0),"0"),
IFERROR(VLOOKUP(A87,'Season 14'!AF$4:CC$104,10,0),"0"),IFERROR(VLOOKUP(A87,'Season 15'!AF$4:CC$104,10,0),"0"),)</f>
        <v>0</v>
      </c>
      <c r="K87" s="699">
        <f>SUM(IFERROR(VLOOKUP(A87,BI$3:BN$152,4,0),"0"),IFERROR(VLOOKUP(A87,'Season 1'!AF$4:CC$104,11,0),"0"),
IFERROR(VLOOKUP(A87,'Season 2'!AF$4:CC$104,11,0),"0"),IFERROR(VLOOKUP(A87,'Season 3'!AF$4:CC$104,11,0),"0"),
IFERROR(VLOOKUP(A87,'Season 4'!AF$4:CC$104,11,0),"0"),IFERROR(VLOOKUP(A87,'Season 5'!AF$4:CC$104,11,0),"0"),
IFERROR(VLOOKUP(A87,'Season 6'!AF$4:CC$104,11,0),"0"),IFERROR(VLOOKUP(A87,'Season 7'!AF$4:CC$104,11,0),"0"),
IFERROR(VLOOKUP(A87,'Season 8'!AF$4:CC$104,11,0),"0"),IFERROR(VLOOKUP(A87,'Season 9'!AF$4:CC$104,11,0),"0"),
IFERROR(VLOOKUP(A87,'Season 10'!AF$4:CC$104,11,0),"0"),IFERROR(VLOOKUP(A87,'Season 11'!AF$4:CC$104,11,0),"0"),
IFERROR(VLOOKUP(A87,'Season 12'!AF$4:CC$104,11,0),"0"),IFERROR(VLOOKUP(A87,'Season 13'!AF$4:CC$104,11,0),"0"),
IFERROR(VLOOKUP(A87,'Season 14'!AF$4:CC$104,11,0),"0"),IFERROR(VLOOKUP(A87,'Season 15'!AF$4:CC$104,11,0),"0"),)</f>
        <v>0</v>
      </c>
      <c r="L87" s="700">
        <f>SUM(IFERROR(VLOOKUP($A87,'Season 1'!AF$4:CC$104,12,0),"0"),
IFERROR(VLOOKUP($A87,'Season 2'!AF$4:CC$104,12,0),"0"),IFERROR(VLOOKUP($A87,'Season 3'!AF$4:CC$104,12,0),"0"),
IFERROR(VLOOKUP($A87,'Season 4'!AF$4:CC$104,12,0),"0"),IFERROR(VLOOKUP($A87,'Season 5'!AF$4:CC$104,12,0),"0"),
IFERROR(VLOOKUP($A87,'Season 6'!AF$4:CC$104,12,0),"0"),IFERROR(VLOOKUP($A87,'Season 7'!AF$4:CC$104,12,0),"0"),
IFERROR(VLOOKUP($A87,'Season 8'!AF$4:CC$104,12,0),"0"),IFERROR(VLOOKUP($A87,'Season 9'!AF$4:CC$104,12,0),"0"),
IFERROR(VLOOKUP($A87,'Season 10'!AF$4:CC$104,12,0),"0"),IFERROR(VLOOKUP($A87,'Season 11'!AF$4:CC$104,12,0),"0"),
IFERROR(VLOOKUP($A87,'Season 12'!AF$4:CC$104,12,0),"0"),IFERROR(VLOOKUP($A87,'Season 13'!AF$4:CC$104,12,0),"0"),
IFERROR(VLOOKUP($A87,'Season 14'!AF$4:CC$104,12,0),"0"),IFERROR(VLOOKUP($A87,'Season 15'!AF$4:CC$104,12,0),"0"),)</f>
        <v>0</v>
      </c>
      <c r="M87" s="692">
        <f>SUM(IFERROR(VLOOKUP($A87,'Season 1'!AF$4:CC$104,13,0),"0"),
IFERROR(VLOOKUP($A87,'Season 2'!AF$4:CC$104,13,0),"0"),IFERROR(VLOOKUP($A87,'Season 3'!AF$4:CC$104,13,0),"0"),
IFERROR(VLOOKUP($A87,'Season 4'!AF$4:CC$104,13,0),"0"),IFERROR(VLOOKUP($A87,'Season 5'!AF$4:CC$104,13,0),"0"),
IFERROR(VLOOKUP($A87,'Season 6'!AF$4:CC$104,13,0),"0"),IFERROR(VLOOKUP($A87,'Season 7'!AF$4:CC$104,13,0),"0"),
IFERROR(VLOOKUP($A87,'Season 8'!AF$4:CC$104,13,0),"0"),IFERROR(VLOOKUP($A87,'Season 9'!AF$4:CC$104,13,0),"0"),
IFERROR(VLOOKUP($A87,'Season 10'!AF$4:CC$104,13,0),"0"),IFERROR(VLOOKUP($A87,'Season 11'!AF$4:CC$104,13,0),"0"),
IFERROR(VLOOKUP($A87,'Season 12'!AF$4:CC$104,13,0),"0"),IFERROR(VLOOKUP($A87,'Season 13'!AF$4:CC$104,13,0),"0"),
IFERROR(VLOOKUP($A87,'Season 14'!AF$4:CC$104,13,0),"0"),IFERROR(VLOOKUP($A87,'Season 15'!AF$4:CC$104,13,0),"0"),)</f>
        <v>0</v>
      </c>
      <c r="N87" s="1023">
        <f>SUM(IFERROR(VLOOKUP($A87,'Season 1'!AF$4:CC$104,14,0),"0"),
IFERROR(VLOOKUP($A87,'Season 2'!AF$4:CC$104,14,0),"0"),IFERROR(VLOOKUP($A87,'Season 3'!AF$4:CC$104,14,0),"0"),
IFERROR(VLOOKUP($A87,'Season 4'!AF$4:CC$104,14,0),"0"),IFERROR(VLOOKUP($A87,'Season 5'!AF$4:CC$104,14,0),"0"),
IFERROR(VLOOKUP($A87,'Season 6'!AF$4:CC$104,14,0),"0"),IFERROR(VLOOKUP($A87,'Season 7'!AF$4:CC$104,14,0),"0"),
IFERROR(VLOOKUP($A87,'Season 8'!AF$4:CC$104,14,0),"0"),IFERROR(VLOOKUP($A87,'Season 9'!AF$4:CC$104,14,0),"0"),
IFERROR(VLOOKUP($A87,'Season 10'!AF$4:CC$104,14,0),"0"),IFERROR(VLOOKUP($A87,'Season 11'!AF$4:CC$104,14,0),"0"),
IFERROR(VLOOKUP($A87,'Season 12'!AF$4:CC$104,14,0),"0"),IFERROR(VLOOKUP($A87,'Season 13'!AF$4:CC$104,14,0),"0"),
IFERROR(VLOOKUP($A87,'Season 14'!AF$4:CC$104,14,0),"0"),IFERROR(VLOOKUP($A87,'Season 15'!AF$4:CC$104,14,0),"0"),)</f>
        <v>0</v>
      </c>
      <c r="O87" s="26">
        <f>SUM(IFERROR(VLOOKUP($A87,'Season 1'!AF$4:CC$104,15,0),"0"),
IFERROR(VLOOKUP($A87,'Season 2'!AF$4:CC$104,15,0),"0"),IFERROR(VLOOKUP($A87,'Season 3'!AF$4:CC$104,15,0),"0"),
IFERROR(VLOOKUP($A87,'Season 4'!AF$4:CC$104,15,0),"0"),IFERROR(VLOOKUP($A87,'Season 5'!AF$4:CC$104,15,0),"0"),
IFERROR(VLOOKUP($A87,'Season 6'!AF$4:CC$104,15,0),"0"),IFERROR(VLOOKUP($A87,'Season 7'!AF$4:CC$104,15,0),"0"),
IFERROR(VLOOKUP($A87,'Season 8'!AF$4:CC$104,15,0),"0"),IFERROR(VLOOKUP($A87,'Season 9'!AF$4:CC$104,15,0),"0"),
IFERROR(VLOOKUP($A87,'Season 10'!AF$4:CC$104,15,0),"0"),IFERROR(VLOOKUP($A87,'Season 11'!AF$4:CC$104,15,0),"0"),
IFERROR(VLOOKUP($A87,'Season 12'!AF$4:CC$104,15,0),"0"),IFERROR(VLOOKUP($A87,'Season 13'!AF$4:CC$104,15,0),"0"),
IFERROR(VLOOKUP($A87,'Season 14'!AF$4:CC$104,15,0),"0"),IFERROR(VLOOKUP($A87,'Season 15'!AF$4:CC$104,15,0),"0"),)</f>
        <v>0</v>
      </c>
      <c r="P87" s="699">
        <f>SUM(IFERROR(VLOOKUP($A87,'Season 1'!AF$4:CC$104,16,0),"0"),
IFERROR(VLOOKUP($A87,'Season 2'!AF$4:CC$104,16,0),"0"),IFERROR(VLOOKUP($A87,'Season 3'!AF$4:CC$104,16,0),"0"),
IFERROR(VLOOKUP($A87,'Season 4'!AF$4:CC$104,16,0),"0"),IFERROR(VLOOKUP($A87,'Season 5'!AF$4:CC$104,16,0),"0"),
IFERROR(VLOOKUP($A87,'Season 6'!AF$4:CC$104,16,0),"0"),IFERROR(VLOOKUP($A87,'Season 7'!AF$4:CC$104,16,0),"0"),
IFERROR(VLOOKUP($A87,'Season 8'!AF$4:CC$104,16,0),"0"),IFERROR(VLOOKUP($A87,'Season 9'!AF$4:CC$104,16,0),"0"),
IFERROR(VLOOKUP($A87,'Season 10'!AF$4:CC$104,16,0),"0"),IFERROR(VLOOKUP($A87,'Season 11'!AF$4:CC$104,16,0),"0"),
IFERROR(VLOOKUP($A87,'Season 12'!AF$4:CC$104,16,0),"0"),IFERROR(VLOOKUP($A87,'Season 13'!AF$4:CC$104,16,0),"0"),
IFERROR(VLOOKUP($A87,'Season 14'!AF$4:CC$104,16,0),"0"),IFERROR(VLOOKUP($A87,'Season 15'!AF$4:CC$104,16,0),"0"),)</f>
        <v>0</v>
      </c>
      <c r="Q87" s="700">
        <f>SUM(IFERROR(VLOOKUP($A87,'Season 1'!AF$4:CC$104,17,0),"0"),
IFERROR(VLOOKUP($A87,'Season 2'!AF$4:CC$104,17,0),"0"),IFERROR(VLOOKUP($A87,'Season 3'!AF$4:CC$104,17,0),"0"),
IFERROR(VLOOKUP($A87,'Season 4'!AF$4:CC$104,17,0),"0"),IFERROR(VLOOKUP($A87,'Season 5'!AF$4:CC$104,17,0),"0"),
IFERROR(VLOOKUP($A87,'Season 6'!AF$4:CC$104,17,0),"0"),IFERROR(VLOOKUP($A87,'Season 7'!AF$4:CC$104,17,0),"0"),
IFERROR(VLOOKUP($A87,'Season 8'!AF$4:CC$104,17,0),"0"),IFERROR(VLOOKUP($A87,'Season 9'!AF$4:CC$104,17,0),"0"),
IFERROR(VLOOKUP($A87,'Season 10'!AF$4:CC$104,17,0),"0"),IFERROR(VLOOKUP($A87,'Season 11'!AF$4:CC$104,17,0),"0"),
IFERROR(VLOOKUP($A87,'Season 12'!AF$4:CC$104,17,0),"0"),IFERROR(VLOOKUP($A87,'Season 13'!AF$4:CC$104,17,0),"0"),
IFERROR(VLOOKUP($A87,'Season 14'!AF$4:CC$104,17,0),"0"),IFERROR(VLOOKUP($A87,'Season 15'!AF$4:CC$104,17,0),"0"),)</f>
        <v>0</v>
      </c>
      <c r="R87" s="692">
        <f>SUM(IFERROR(VLOOKUP($A87,'Season 1'!AF$4:CC$104,18,0),"0"),
IFERROR(VLOOKUP($A87,'Season 2'!AF$4:CC$104,18,0),"0"),IFERROR(VLOOKUP($A87,'Season 3'!AF$4:CC$104,18,0),"0"),
IFERROR(VLOOKUP($A87,'Season 4'!AF$4:CC$104,18,0),"0"),IFERROR(VLOOKUP($A87,'Season 5'!AF$4:CC$104,18,0),"0"),
IFERROR(VLOOKUP($A87,'Season 6'!AF$4:CC$104,18,0),"0"),IFERROR(VLOOKUP($A87,'Season 7'!AF$4:CC$104,18,0),"0"),
IFERROR(VLOOKUP($A87,'Season 8'!AF$4:CC$104,18,0),"0"),IFERROR(VLOOKUP($A87,'Season 9'!AF$4:CC$104,18,0),"0"),
IFERROR(VLOOKUP($A87,'Season 10'!AF$4:CC$104,18,0),"0"),IFERROR(VLOOKUP($A87,'Season 11'!AF$4:CC$104,18,0),"0"),
IFERROR(VLOOKUP($A87,'Season 12'!AF$4:CC$104,18,0),"0"),IFERROR(VLOOKUP($A87,'Season 13'!AF$4:CC$104,18,0),"0"),
IFERROR(VLOOKUP($A87,'Season 14'!AF$4:CC$104,18,0),"0"),IFERROR(VLOOKUP($A87,'Season 15'!AF$4:CC$104,18,0),"0"),)</f>
        <v>0</v>
      </c>
      <c r="S87" s="1023">
        <f>SUM(IFERROR(VLOOKUP($A87,'Season 1'!AF$4:CC$104,19,0),"0"),
IFERROR(VLOOKUP($A87,'Season 2'!AF$4:CC$104,19,0),"0"),IFERROR(VLOOKUP($A87,'Season 3'!AF$4:CC$104,19,0),"0"),
IFERROR(VLOOKUP($A87,'Season 4'!AF$4:CC$104,19,0),"0"),IFERROR(VLOOKUP($A87,'Season 5'!AF$4:CC$104,19,0),"0"),
IFERROR(VLOOKUP($A87,'Season 6'!AF$4:CC$104,19,0),"0"),IFERROR(VLOOKUP($A87,'Season 7'!AF$4:CC$104,19,0),"0"),
IFERROR(VLOOKUP($A87,'Season 8'!AF$4:CC$104,19,0),"0"),IFERROR(VLOOKUP($A87,'Season 9'!AF$4:CC$104,19,0),"0"),
IFERROR(VLOOKUP($A87,'Season 10'!AF$4:CC$104,19,0),"0"),IFERROR(VLOOKUP($A87,'Season 11'!AF$4:CC$104,19,0),"0"),
IFERROR(VLOOKUP($A87,'Season 12'!AF$4:CC$104,19,0),"0"),IFERROR(VLOOKUP($A87,'Season 13'!AF$4:CC$104,19,0),"0"),
IFERROR(VLOOKUP($A87,'Season 14'!AF$4:CC$104,19,0),"0"),IFERROR(VLOOKUP($A87,'Season 15'!AF$4:CC$104,19,0),"0"),)</f>
        <v>0</v>
      </c>
      <c r="T87" s="26">
        <f>SUM(IFERROR(VLOOKUP($A87,'Season 1'!AF$4:CC$104,20,0),"0"),
IFERROR(VLOOKUP($A87,'Season 2'!AF$4:CC$104,20,0),"0"),IFERROR(VLOOKUP($A87,'Season 3'!AF$4:CC$104,20,0),"0"),
IFERROR(VLOOKUP($A87,'Season 4'!AF$4:CC$104,20,0),"0"),IFERROR(VLOOKUP($A87,'Season 5'!AF$4:CC$104,20,0),"0"),
IFERROR(VLOOKUP($A87,'Season 6'!AF$4:CC$104,20,0),"0"),IFERROR(VLOOKUP($A87,'Season 7'!AF$4:CC$104,20,0),"0"),
IFERROR(VLOOKUP($A87,'Season 8'!AF$4:CC$104,20,0),"0"),IFERROR(VLOOKUP($A87,'Season 9'!AF$4:CC$104,20,0),"0"),
IFERROR(VLOOKUP($A87,'Season 10'!AF$4:CC$104,20,0),"0"),IFERROR(VLOOKUP($A87,'Season 11'!AF$4:CC$104,20,0),"0"),
IFERROR(VLOOKUP($A87,'Season 12'!AF$4:CC$104,20,0),"0"),IFERROR(VLOOKUP($A87,'Season 13'!AF$4:CC$104,20,0),"0"),
IFERROR(VLOOKUP($A87,'Season 14'!AF$4:CC$104,20,0),"0"),IFERROR(VLOOKUP($A87,'Season 15'!AF$4:CC$104,20,0),"0"),)</f>
        <v>0</v>
      </c>
      <c r="U87" s="699">
        <f>SUM(IFERROR(VLOOKUP($A87,'Season 1'!AF$4:CC$104,21,0),"0"),
IFERROR(VLOOKUP($A87,'Season 2'!AF$4:CC$104,21,0),"0"),IFERROR(VLOOKUP($A87,'Season 3'!AF$4:CC$104,21,0),"0"),
IFERROR(VLOOKUP($A87,'Season 4'!AF$4:CC$104,21,0),"0"),IFERROR(VLOOKUP($A87,'Season 5'!AF$4:CC$104,21,0),"0"),
IFERROR(VLOOKUP($A87,'Season 6'!AF$4:CC$104,21,0),"0"),IFERROR(VLOOKUP($A87,'Season 7'!AF$4:CC$104,21,0),"0"),
IFERROR(VLOOKUP($A87,'Season 8'!AF$4:CC$104,21,0),"0"),IFERROR(VLOOKUP($A87,'Season 9'!AF$4:CC$104,21,0),"0"),
IFERROR(VLOOKUP($A87,'Season 10'!AF$4:CC$104,21,0),"0"),IFERROR(VLOOKUP($A87,'Season 11'!AF$4:CC$104,21,0),"0"),
IFERROR(VLOOKUP($A87,'Season 12'!AF$4:CC$104,21,0),"0"),IFERROR(VLOOKUP($A87,'Season 13'!AF$4:CC$104,21,0),"0"),
IFERROR(VLOOKUP($A87,'Season 14'!AF$4:CC$104,21,0),"0"),IFERROR(VLOOKUP($A87,'Season 15'!AF$4:CC$104,21,0),"0"),)</f>
        <v>0</v>
      </c>
      <c r="V87" s="700">
        <f>SUM(IFERROR(VLOOKUP($A87,'Season 1'!AF$4:CC$104,22,0),"0"),
IFERROR(VLOOKUP($A87,'Season 2'!AF$4:CC$104,22,0),"0"),IFERROR(VLOOKUP($A87,'Season 3'!AF$4:CC$104,22,0),"0"),
IFERROR(VLOOKUP($A87,'Season 4'!AF$4:CC$104,22,0),"0"),IFERROR(VLOOKUP($A87,'Season 5'!AF$4:CC$104,22,0),"0"),
IFERROR(VLOOKUP($A87,'Season 6'!AF$4:CC$104,22,0),"0"),IFERROR(VLOOKUP($A87,'Season 7'!AF$4:CC$104,22,0),"0"),
IFERROR(VLOOKUP($A87,'Season 8'!AF$4:CC$104,22,0),"0"),IFERROR(VLOOKUP($A87,'Season 9'!AF$4:CC$104,22,0),"0"),
IFERROR(VLOOKUP($A87,'Season 10'!AF$4:CC$104,22,0),"0"),IFERROR(VLOOKUP($A87,'Season 11'!AF$4:CC$104,22,0),"0"),
IFERROR(VLOOKUP($A87,'Season 12'!AF$4:CC$104,22,0),"0"),IFERROR(VLOOKUP($A87,'Season 13'!AF$4:CC$104,22,0),"0"),
IFERROR(VLOOKUP($A87,'Season 14'!AF$4:CC$104,22,0),"0"),IFERROR(VLOOKUP($A87,'Season 15'!AF$4:CC$104,22,0),"0"),)</f>
        <v>0</v>
      </c>
      <c r="W87" s="692">
        <f>SUM(IFERROR(VLOOKUP($A87,'Season 1'!AF$4:CC$104,23,0),"0"),
IFERROR(VLOOKUP($A87,'Season 2'!AF$4:CC$104,23,0),"0"),IFERROR(VLOOKUP($A87,'Season 3'!AF$4:CC$104,23,0),"0"),
IFERROR(VLOOKUP($A87,'Season 4'!AF$4:CC$104,23,0),"0"),IFERROR(VLOOKUP($A87,'Season 5'!AF$4:CC$104,23,0),"0"),
IFERROR(VLOOKUP($A87,'Season 6'!AF$4:CC$104,23,0),"0"),IFERROR(VLOOKUP($A87,'Season 7'!AF$4:CC$104,23,0),"0"),
IFERROR(VLOOKUP($A87,'Season 8'!AF$4:CC$104,23,0),"0"),IFERROR(VLOOKUP($A87,'Season 9'!AF$4:CC$104,23,0),"0"),
IFERROR(VLOOKUP($A87,'Season 10'!AF$4:CC$104,23,0),"0"),IFERROR(VLOOKUP($A87,'Season 11'!AF$4:CC$104,23,0),"0"),
IFERROR(VLOOKUP($A87,'Season 12'!AF$4:CC$104,23,0),"0"),IFERROR(VLOOKUP($A87,'Season 13'!AF$4:CC$104,23,0),"0"),
IFERROR(VLOOKUP($A87,'Season 14'!AF$4:CC$104,23,0),"0"),IFERROR(VLOOKUP($A87,'Season 15'!AF$4:CC$104,23,0),"0"),)</f>
        <v>0</v>
      </c>
      <c r="X87" s="1023">
        <f>SUM(IFERROR(VLOOKUP($A87,'Season 1'!AF$4:CC$104,24,0),"0"),
IFERROR(VLOOKUP($A87,'Season 2'!AF$4:CC$104,24,0),"0"),IFERROR(VLOOKUP($A87,'Season 3'!AF$4:CC$104,24,0),"0"),
IFERROR(VLOOKUP($A87,'Season 4'!AF$4:CC$104,24,0),"0"),IFERROR(VLOOKUP($A87,'Season 5'!AF$4:CC$104,24,0),"0"),
IFERROR(VLOOKUP($A87,'Season 6'!AF$4:CC$104,24,0),"0"),IFERROR(VLOOKUP($A87,'Season 7'!AF$4:CC$104,24,0),"0"),
IFERROR(VLOOKUP($A87,'Season 8'!AF$4:CC$104,24,0),"0"),IFERROR(VLOOKUP($A87,'Season 9'!AF$4:CC$104,24,0),"0"),
IFERROR(VLOOKUP($A87,'Season 10'!AF$4:CC$104,24,0),"0"),IFERROR(VLOOKUP($A87,'Season 11'!AF$4:CC$104,24,0),"0"),
IFERROR(VLOOKUP($A87,'Season 12'!AF$4:CC$104,24,0),"0"),IFERROR(VLOOKUP($A87,'Season 13'!AF$4:CC$104,24,0),"0"),
IFERROR(VLOOKUP($A87,'Season 14'!AF$4:CC$104,24,0),"0"),IFERROR(VLOOKUP($A87,'Season 15'!AF$4:CC$104,24,0),"0"),)</f>
        <v>0</v>
      </c>
      <c r="Y87" s="26">
        <f>SUM(IFERROR(VLOOKUP($A87,'Season 1'!AF$4:CC$104,25,0),"0"),
IFERROR(VLOOKUP($A87,'Season 2'!AF$4:CC$104,25,0),"0"),IFERROR(VLOOKUP($A87,'Season 3'!AF$4:CC$104,25,0),"0"),
IFERROR(VLOOKUP($A87,'Season 4'!AF$4:CC$104,25,0),"0"),IFERROR(VLOOKUP($A87,'Season 5'!AF$4:CC$104,25,0),"0"),
IFERROR(VLOOKUP($A87,'Season 6'!AF$4:CC$104,25,0),"0"),IFERROR(VLOOKUP($A87,'Season 7'!AF$4:CC$104,25,0),"0"),
IFERROR(VLOOKUP($A87,'Season 8'!AF$4:CC$104,25,0),"0"),IFERROR(VLOOKUP($A87,'Season 9'!AF$4:CC$104,25,0),"0"),
IFERROR(VLOOKUP($A87,'Season 10'!AF$4:CC$104,25,0),"0"),IFERROR(VLOOKUP($A87,'Season 11'!AF$4:CC$104,25,0),"0"),
IFERROR(VLOOKUP($A87,'Season 12'!AF$4:CC$104,25,0),"0"),IFERROR(VLOOKUP($A87,'Season 13'!AF$4:CC$104,25,0),"0"),
IFERROR(VLOOKUP($A87,'Season 14'!AF$4:CC$104,25,0),"0"),IFERROR(VLOOKUP($A87,'Season 15'!AF$4:CC$104,25,0),"0"),)</f>
        <v>0</v>
      </c>
      <c r="Z87" s="699">
        <f>SUM(IFERROR(VLOOKUP($A87,'Season 1'!AF$4:CC$104,26,0),"0"),
IFERROR(VLOOKUP($A87,'Season 2'!AF$4:CC$104,26,0),"0"),IFERROR(VLOOKUP($A87,'Season 3'!AF$4:CC$104,26,0),"0"),
IFERROR(VLOOKUP($A87,'Season 4'!AF$4:CC$104,26,0),"0"),IFERROR(VLOOKUP($A87,'Season 5'!AF$4:CC$104,26,0),"0"),
IFERROR(VLOOKUP($A87,'Season 6'!AF$4:CC$104,26,0),"0"),IFERROR(VLOOKUP($A87,'Season 7'!AF$4:CC$104,26,0),"0"),
IFERROR(VLOOKUP($A87,'Season 8'!AF$4:CC$104,26,0),"0"),IFERROR(VLOOKUP($A87,'Season 9'!AF$4:CC$104,26,0),"0"),
IFERROR(VLOOKUP($A87,'Season 10'!AF$4:CC$104,26,0),"0"),IFERROR(VLOOKUP($A87,'Season 11'!AF$4:CC$104,26,0),"0"),
IFERROR(VLOOKUP($A87,'Season 12'!AF$4:CC$104,26,0),"0"),IFERROR(VLOOKUP($A87,'Season 13'!AF$4:CC$104,26,0),"0"),
IFERROR(VLOOKUP($A87,'Season 14'!AF$4:CC$104,26,0),"0"),IFERROR(VLOOKUP($A87,'Season 15'!AF$4:CC$104,26,0),"0"),)</f>
        <v>0</v>
      </c>
      <c r="AA87" s="700">
        <f>SUM(IFERROR(VLOOKUP($A87,'Season 1'!AF$4:CC$104,27,0),"0"),
IFERROR(VLOOKUP($A87,'Season 2'!AF$4:CC$104,27,0),"0"),IFERROR(VLOOKUP($A87,'Season 3'!AF$4:CC$104,27,0),"0"),
IFERROR(VLOOKUP($A87,'Season 4'!AF$4:CC$104,27,0),"0"),IFERROR(VLOOKUP($A87,'Season 5'!AF$4:CC$104,27,0),"0"),
IFERROR(VLOOKUP($A87,'Season 6'!AF$4:CC$104,27,0),"0"),IFERROR(VLOOKUP($A87,'Season 7'!AF$4:CC$104,27,0),"0"),
IFERROR(VLOOKUP($A87,'Season 8'!AF$4:CC$104,27,0),"0"),IFERROR(VLOOKUP($A87,'Season 9'!AF$4:CC$104,27,0),"0"),
IFERROR(VLOOKUP($A87,'Season 10'!AF$4:CC$104,27,0),"0"),IFERROR(VLOOKUP($A87,'Season 11'!AF$4:CC$104,27,0),"0"),
IFERROR(VLOOKUP($A87,'Season 12'!AF$4:CC$104,27,0),"0"),IFERROR(VLOOKUP($A87,'Season 13'!AF$4:CC$104,27,0),"0"),
IFERROR(VLOOKUP($A87,'Season 14'!AF$4:CC$104,27,0),"0"),IFERROR(VLOOKUP($A87,'Season 15'!AF$4:CC$104,27,0),"0"),)</f>
        <v>0</v>
      </c>
      <c r="AB87" s="692">
        <f>SUM(IFERROR(VLOOKUP($A87,'Season 1'!AF$4:CC$104,28,0),"0"),
IFERROR(VLOOKUP($A87,'Season 2'!AF$4:CC$104,28,0),"0"),IFERROR(VLOOKUP($A87,'Season 3'!AF$4:CC$104,28,0),"0"),
IFERROR(VLOOKUP($A87,'Season 4'!AF$4:CC$104,28,0),"0"),IFERROR(VLOOKUP($A87,'Season 5'!AF$4:CC$104,28,0),"0"),
IFERROR(VLOOKUP($A87,'Season 6'!AF$4:CC$104,28,0),"0"),IFERROR(VLOOKUP($A87,'Season 7'!AF$4:CC$104,28,0),"0"),
IFERROR(VLOOKUP($A87,'Season 8'!AF$4:CC$104,28,0),"0"),IFERROR(VLOOKUP($A87,'Season 9'!AF$4:CC$104,28,0),"0"),
IFERROR(VLOOKUP($A87,'Season 10'!AF$4:CC$104,28,0),"0"),IFERROR(VLOOKUP($A87,'Season 11'!AF$4:CC$104,28,0),"0"),
IFERROR(VLOOKUP($A87,'Season 12'!AF$4:CC$104,28,0),"0"),IFERROR(VLOOKUP($A87,'Season 13'!AF$4:CC$104,28,0),"0"),
IFERROR(VLOOKUP($A87,'Season 14'!AF$4:CC$104,28,0),"0"),IFERROR(VLOOKUP($A87,'Season 15'!AF$4:CC$104,28,0),"0"),)</f>
        <v>0</v>
      </c>
      <c r="AC87" s="1023">
        <f>SUM(IFERROR(VLOOKUP($A87,'Season 1'!AF$4:CC$104,29,0),"0"),
IFERROR(VLOOKUP($A87,'Season 2'!AF$4:CC$104,29,0),"0"),IFERROR(VLOOKUP($A87,'Season 3'!AF$4:CC$104,29,0),"0"),
IFERROR(VLOOKUP($A87,'Season 4'!AF$4:CC$104,29,0),"0"),IFERROR(VLOOKUP($A87,'Season 5'!AF$4:CC$104,29,0),"0"),
IFERROR(VLOOKUP($A87,'Season 6'!AF$4:CC$104,29,0),"0"),IFERROR(VLOOKUP($A87,'Season 7'!AF$4:CC$104,29,0),"0"),
IFERROR(VLOOKUP($A87,'Season 8'!AF$4:CC$104,29,0),"0"),IFERROR(VLOOKUP($A87,'Season 9'!AF$4:CC$104,29,0),"0"),
IFERROR(VLOOKUP($A87,'Season 10'!AF$4:CC$104,29,0),"0"),IFERROR(VLOOKUP($A87,'Season 11'!AF$4:CC$104,29,0),"0"),
IFERROR(VLOOKUP($A87,'Season 12'!AF$4:CC$104,29,0),"0"),IFERROR(VLOOKUP($A87,'Season 13'!AF$4:CC$104,29,0),"0"),
IFERROR(VLOOKUP($A87,'Season 14'!AF$4:CC$104,29,0),"0"),IFERROR(VLOOKUP($A87,'Season 15'!AF$4:CC$104,29,0),"0"),)</f>
        <v>0</v>
      </c>
      <c r="AD87" s="26">
        <f>SUM(IFERROR(VLOOKUP($A87,'Season 1'!AF$4:CC$104,30,0),"0"),
IFERROR(VLOOKUP($A87,'Season 2'!AF$4:CC$104,30,0),"0"),IFERROR(VLOOKUP($A87,'Season 3'!AF$4:CC$104,30,0),"0"),
IFERROR(VLOOKUP($A87,'Season 4'!AF$4:CC$104,30,0),"0"),IFERROR(VLOOKUP($A87,'Season 5'!AF$4:CC$104,30,0),"0"),
IFERROR(VLOOKUP($A87,'Season 6'!AF$4:CC$104,30,0),"0"),IFERROR(VLOOKUP($A87,'Season 7'!AF$4:CC$104,30,0),"0"),
IFERROR(VLOOKUP($A87,'Season 8'!AF$4:CC$104,30,0),"0"),IFERROR(VLOOKUP($A87,'Season 9'!AF$4:CC$104,30,0),"0"),
IFERROR(VLOOKUP($A87,'Season 10'!AF$4:CC$104,30,0),"0"),IFERROR(VLOOKUP($A87,'Season 11'!AF$4:CC$104,30,0),"0"),
IFERROR(VLOOKUP($A87,'Season 12'!AF$4:CC$104,30,0),"0"),IFERROR(VLOOKUP($A87,'Season 13'!AF$4:CC$104,30,0),"0"),
IFERROR(VLOOKUP($A87,'Season 14'!AF$4:CC$104,30,0),"0"),IFERROR(VLOOKUP($A87,'Season 15'!AF$4:CC$104,30,0),"0"),)</f>
        <v>0</v>
      </c>
      <c r="AE87" s="699">
        <f>SUM(IFERROR(VLOOKUP($A87,'Season 1'!AF$4:CC$104,31,0),"0"),
IFERROR(VLOOKUP($A87,'Season 2'!AF$4:CC$104,31,0),"0"),IFERROR(VLOOKUP($A87,'Season 3'!AF$4:CC$104,31,0),"0"),
IFERROR(VLOOKUP($A87,'Season 4'!AF$4:CC$104,31,0),"0"),IFERROR(VLOOKUP($A87,'Season 5'!AF$4:CC$104,31,0),"0"),
IFERROR(VLOOKUP($A87,'Season 6'!AF$4:CC$104,31,0),"0"),IFERROR(VLOOKUP($A87,'Season 7'!AF$4:CC$104,31,0),"0"),
IFERROR(VLOOKUP($A87,'Season 8'!AF$4:CC$104,31,0),"0"),IFERROR(VLOOKUP($A87,'Season 9'!AF$4:CC$104,31,0),"0"),
IFERROR(VLOOKUP($A87,'Season 10'!AF$4:CC$104,31,0),"0"),IFERROR(VLOOKUP($A87,'Season 11'!AF$4:CC$104,31,0),"0"),
IFERROR(VLOOKUP($A87,'Season 12'!AF$4:CC$104,31,0),"0"),IFERROR(VLOOKUP($A87,'Season 13'!AF$4:CC$104,31,0),"0"),
IFERROR(VLOOKUP($A87,'Season 14'!AF$4:CC$104,31,0),"0"),IFERROR(VLOOKUP($A87,'Season 15'!AF$4:CC$104,31,0),"0"),)</f>
        <v>0</v>
      </c>
      <c r="AF87" s="700">
        <f>SUM(IFERROR(VLOOKUP($A87,'Season 3'!AF$4:CC$104,32,0),"0"),
IFERROR(VLOOKUP($A87,'Season 4'!AF$4:CC$104,32,0),"0"),IFERROR(VLOOKUP($A87,'Season 5'!AF$4:CC$104,32,0),"0"),
IFERROR(VLOOKUP($A87,'Season 6'!AF$4:CC$104,32,0),"0"),IFERROR(VLOOKUP($A87,'Season 7'!AF$4:CC$104,32,0),"0"),
IFERROR(VLOOKUP($A87,'Season 8'!AF$4:CC$104,32,0),"0"),IFERROR(VLOOKUP($A87,'Season 9'!AF$4:CC$104,32,0),"0"),
IFERROR(VLOOKUP($A87,'Season 10'!AF$4:CC$104,32,0),"0"),IFERROR(VLOOKUP($A87,'Season 11'!AF$4:CC$104,32,0),"0"),
IFERROR(VLOOKUP($A87,'Season 12'!AF$4:CC$104,32,0),"0"),IFERROR(VLOOKUP($A87,'Season 13'!AF$4:CC$104,32,0),"0"),
IFERROR(VLOOKUP($A87,'Season 14'!AF$4:CC$104,32,0),"0"),IFERROR(VLOOKUP($A87,'Season 15'!AF$4:CC$104,32,0),"0"),)</f>
        <v>0</v>
      </c>
      <c r="AG87" s="692">
        <f>SUM(IFERROR(VLOOKUP($A87,'Season 3'!AF$4:CC$104,33,0),"0"),
IFERROR(VLOOKUP($A87,'Season 4'!AF$4:CC$104,33,0),"0"),IFERROR(VLOOKUP($A87,'Season 5'!AF$4:CC$104,33,0),"0"),
IFERROR(VLOOKUP($A87,'Season 6'!AF$4:CC$104,33,0),"0"),IFERROR(VLOOKUP($A87,'Season 7'!AF$4:CC$104,33,0),"0"),
IFERROR(VLOOKUP($A87,'Season 8'!AF$4:CC$104,33,0),"0"),IFERROR(VLOOKUP($A87,'Season 9'!AF$4:CC$104,33,0),"0"),
IFERROR(VLOOKUP($A87,'Season 10'!AF$4:CC$104,33,0),"0"),IFERROR(VLOOKUP($A87,'Season 11'!AF$4:CC$104,33,0),"0"),
IFERROR(VLOOKUP($A87,'Season 12'!AF$4:CC$104,33,0),"0"),IFERROR(VLOOKUP($A87,'Season 13'!AF$4:CC$104,33,0),"0"),
IFERROR(VLOOKUP($A87,'Season 14'!AF$4:CC$104,33,0),"0"),IFERROR(VLOOKUP($A87,'Season 15'!AF$4:CC$104,33,0),"0"),)</f>
        <v>0</v>
      </c>
      <c r="AH87" s="1023">
        <f>SUM(IFERROR(VLOOKUP($A87,'Season 3'!AF$4:CC$104,34,0),"0"),
IFERROR(VLOOKUP($A87,'Season 4'!AF$4:CC$104,34,0),"0"),IFERROR(VLOOKUP($A87,'Season 5'!AF$4:CC$104,34,0),"0"),
IFERROR(VLOOKUP($A87,'Season 6'!AF$4:CC$104,34,0),"0"),IFERROR(VLOOKUP($A87,'Season 7'!AF$4:CC$104,34,0),"0"),
IFERROR(VLOOKUP($A87,'Season 8'!AF$4:CC$104,34,0),"0"),IFERROR(VLOOKUP($A87,'Season 9'!AF$4:CC$104,34,0),"0"),
IFERROR(VLOOKUP($A87,'Season 10'!AF$4:CC$104,34,0),"0"),IFERROR(VLOOKUP($A87,'Season 11'!AF$4:CC$104,34,0),"0"),
IFERROR(VLOOKUP($A87,'Season 12'!AF$4:CC$104,34,0),"0"),IFERROR(VLOOKUP($A87,'Season 13'!AF$4:CC$104,34,0),"0"),
IFERROR(VLOOKUP($A87,'Season 14'!AF$4:CC$104,34,0),"0"),IFERROR(VLOOKUP($A87,'Season 15'!AF$4:CC$104,34,0),"0"),)</f>
        <v>0</v>
      </c>
      <c r="AI87" s="26">
        <f>SUM(IFERROR(VLOOKUP($A87,'Season 3'!AF$4:CC$104,35,0),"0"),
IFERROR(VLOOKUP($A87,'Season 4'!AF$4:CC$104,35,0),"0"),IFERROR(VLOOKUP($A87,'Season 5'!AF$4:CC$104,35,0),"0"),
IFERROR(VLOOKUP($A87,'Season 6'!AF$4:CC$104,35,0),"0"),IFERROR(VLOOKUP($A87,'Season 7'!AF$4:CC$104,35,0),"0"),
IFERROR(VLOOKUP($A87,'Season 8'!AF$4:CC$104,35,0),"0"),IFERROR(VLOOKUP($A87,'Season 9'!AF$4:CC$104,35,0),"0"),
IFERROR(VLOOKUP($A87,'Season 10'!AF$4:CC$104,35,0),"0"),IFERROR(VLOOKUP($A87,'Season 11'!AF$4:CC$104,35,0),"0"),
IFERROR(VLOOKUP($A87,'Season 12'!AF$4:CC$104,35,0),"0"),IFERROR(VLOOKUP($A87,'Season 13'!AF$4:CC$104,35,0),"0"),
IFERROR(VLOOKUP($A87,'Season 14'!AF$4:CC$104,35,0),"0"),IFERROR(VLOOKUP($A87,'Season 15'!AF$4:CC$104,35,0),"0"),)</f>
        <v>0</v>
      </c>
      <c r="AJ87" s="699">
        <f>SUM(IFERROR(VLOOKUP($A87,'Season 3'!AF$4:CC$104,36,0),"0"),
IFERROR(VLOOKUP($A87,'Season 4'!AF$4:CC$104,36,0),"0"),IFERROR(VLOOKUP($A87,'Season 5'!AF$4:CC$104,36,0),"0"),
IFERROR(VLOOKUP($A87,'Season 6'!AF$4:CC$104,36,0),"0"),IFERROR(VLOOKUP($A87,'Season 7'!AF$4:CC$104,36,0),"0"),
IFERROR(VLOOKUP($A87,'Season 8'!AF$4:CC$104,36,0),"0"),IFERROR(VLOOKUP($A87,'Season 9'!AF$4:CC$104,36,0),"0"),
IFERROR(VLOOKUP($A87,'Season 10'!AF$4:CC$104,36,0),"0"),IFERROR(VLOOKUP($A87,'Season 11'!AF$4:CC$104,36,0),"0"),
IFERROR(VLOOKUP($A87,'Season 12'!AF$4:CC$104,36,0),"0"),IFERROR(VLOOKUP($A87,'Season 13'!AF$4:CC$104,36,0),"0"),
IFERROR(VLOOKUP($A87,'Season 14'!AF$4:CC$104,36,0),"0"),IFERROR(VLOOKUP($A87,'Season 15'!AF$4:CC$104,36,0),"0"),)</f>
        <v>0</v>
      </c>
      <c r="AK87" s="700">
        <f>SUM(IFERROR(VLOOKUP($A87,'Season 2'!AF$4:CC$104,32,0),"0"),IFERROR(VLOOKUP($A87,'Season 3'!AF$4:CC$104,37,0),"0"),
IFERROR(VLOOKUP($A87,'Season 4'!AF$4:CC$104,37,0),"0"),IFERROR(VLOOKUP($A87,'Season 5'!AF$4:CC$104,37,0),"0"),
IFERROR(VLOOKUP($A87,'Season 6'!AF$4:CC$104,37,0),"0"),IFERROR(VLOOKUP($A87,'Season 7'!AF$4:CC$104,37,0),"0"),
IFERROR(VLOOKUP($A87,'Season 8'!AF$4:CC$104,37,0),"0"),IFERROR(VLOOKUP($A87,'Season 9'!AF$4:CC$104,37,0),"0"),
IFERROR(VLOOKUP($A87,'Season 10'!AF$4:CC$104,37,0),"0"),IFERROR(VLOOKUP($A87,'Season 11'!AF$4:CC$104,37,0),"0"),
IFERROR(VLOOKUP($A87,'Season 12'!AF$4:CC$104,37,0),"0"),IFERROR(VLOOKUP($A87,'Season 13'!AF$4:CC$104,37,0),"0"),
IFERROR(VLOOKUP($A87,'Season 14'!AF$4:CC$104,37,0),"0"),IFERROR(VLOOKUP($A87,'Season 15'!AF$4:CC$104,37,0),"0"),)</f>
        <v>0</v>
      </c>
      <c r="AL87" s="692">
        <f>SUM(IFERROR(VLOOKUP($A87,'Season 2'!AF$4:CC$104,33,0),"0"),IFERROR(VLOOKUP($A87,'Season 3'!AF$4:CC$104,38,0),"0"),
IFERROR(VLOOKUP($A87,'Season 4'!AF$4:CC$104,38,0),"0"),IFERROR(VLOOKUP($A87,'Season 5'!AF$4:CC$104,38,0),"0"),
IFERROR(VLOOKUP($A87,'Season 6'!AF$4:CC$104,38,0),"0"),IFERROR(VLOOKUP($A87,'Season 7'!AF$4:CC$104,38,0),"0"),
IFERROR(VLOOKUP($A87,'Season 8'!AF$4:CC$104,38,0),"0"),IFERROR(VLOOKUP($A87,'Season 9'!AF$4:CC$104,38,0),"0"),
IFERROR(VLOOKUP($A87,'Season 10'!AF$4:CC$104,38,0),"0"),IFERROR(VLOOKUP($A87,'Season 11'!AF$4:CC$104,38,0),"0"),
IFERROR(VLOOKUP($A87,'Season 12'!AF$4:CC$104,38,0),"0"),IFERROR(VLOOKUP($A87,'Season 13'!AF$4:CC$104,38,0),"0"),
IFERROR(VLOOKUP($A87,'Season 14'!AF$4:CC$104,38,0),"0"),IFERROR(VLOOKUP($A87,'Season 15'!AF$4:CC$104,38,0),"0"),)</f>
        <v>0</v>
      </c>
      <c r="AM87" s="1023">
        <f>SUM(IFERROR(VLOOKUP($A87,'Season 2'!AF$4:CC$104,34,0),"0"),IFERROR(VLOOKUP($A87,'Season 3'!AF$4:CC$104,39,0),"0"),
IFERROR(VLOOKUP($A87,'Season 4'!AF$4:CC$104,39,0),"0"),IFERROR(VLOOKUP($A87,'Season 5'!AF$4:CC$104,39,0),"0"),
IFERROR(VLOOKUP($A87,'Season 6'!AF$4:CC$104,39,0),"0"),IFERROR(VLOOKUP($A87,'Season 7'!AF$4:CC$104,39,0),"0"),
IFERROR(VLOOKUP($A87,'Season 8'!AF$4:CC$104,39,0),"0"),IFERROR(VLOOKUP($A87,'Season 9'!AF$4:CC$104,39,0),"0"),
IFERROR(VLOOKUP($A87,'Season 10'!AF$4:CC$104,39,0),"0"),IFERROR(VLOOKUP($A87,'Season 11'!AF$4:CC$104,39,0),"0"),
IFERROR(VLOOKUP($A87,'Season 12'!AF$4:CC$104,39,0),"0"),IFERROR(VLOOKUP($A87,'Season 13'!AF$4:CC$104,39,0),"0"),
IFERROR(VLOOKUP($A87,'Season 14'!AF$4:CC$104,39,0),"0"),IFERROR(VLOOKUP($A87,'Season 15'!AF$4:CC$104,39,0),"0"),)</f>
        <v>0</v>
      </c>
      <c r="AN87" s="26">
        <f>SUM(IFERROR(VLOOKUP($A87,'Season 2'!AF$4:CC$104,35,0),"0"),IFERROR(VLOOKUP($A87,'Season 3'!AF$4:CC$104,40,0),"0"),
IFERROR(VLOOKUP($A87,'Season 4'!AF$4:CC$104,40,0),"0"),IFERROR(VLOOKUP($A87,'Season 5'!AF$4:CC$104,40,0),"0"),
IFERROR(VLOOKUP($A87,'Season 6'!AF$4:CC$104,40,0),"0"),IFERROR(VLOOKUP($A87,'Season 7'!AF$4:CC$104,40,0),"0"),
IFERROR(VLOOKUP($A87,'Season 8'!AF$4:CC$104,40,0),"0"),IFERROR(VLOOKUP($A87,'Season 9'!AF$4:CC$104,40,0),"0"),
IFERROR(VLOOKUP($A87,'Season 10'!AF$4:CC$104,40,0),"0"),IFERROR(VLOOKUP($A87,'Season 11'!AF$4:CC$104,40,0),"0"),
IFERROR(VLOOKUP($A87,'Season 12'!AF$4:CC$104,40,0),"0"),IFERROR(VLOOKUP($A87,'Season 13'!AF$4:CC$104,40,0),"0"),
IFERROR(VLOOKUP($A87,'Season 14'!AF$4:CC$104,40,0),"0"),IFERROR(VLOOKUP($A87,'Season 15'!AF$4:CC$104,40,0),"0"),)</f>
        <v>0</v>
      </c>
      <c r="AO87" s="699">
        <f>SUM(IFERROR(VLOOKUP($A87,'Season 2'!AF$4:CC$104,36,0),"0"),IFERROR(VLOOKUP($A87,'Season 3'!AF$4:CC$104,41,0),"0"),
IFERROR(VLOOKUP($A87,'Season 4'!AF$4:CC$104,41,0),"0"),IFERROR(VLOOKUP($A87,'Season 5'!AF$4:CC$104,41,0),"0"),
IFERROR(VLOOKUP($A87,'Season 6'!AF$4:CC$104,41,0),"0"),IFERROR(VLOOKUP($A87,'Season 7'!AF$4:CC$104,41,0),"0"),
IFERROR(VLOOKUP($A87,'Season 8'!AF$4:CC$104,41,0),"0"),IFERROR(VLOOKUP($A87,'Season 9'!AF$4:CC$104,41,0),"0"),
IFERROR(VLOOKUP($A87,'Season 10'!AF$4:CC$104,41,0),"0"),IFERROR(VLOOKUP($A87,'Season 11'!AF$4:CC$104,41,0),"0"),
IFERROR(VLOOKUP($A87,'Season 12'!AF$4:CC$104,41,0),"0"),IFERROR(VLOOKUP($A87,'Season 13'!AF$4:CC$104,41,0),"0"),
IFERROR(VLOOKUP($A87,'Season 14'!AF$4:CC$104,41,0),"0"),IFERROR(VLOOKUP($A87,'Season 15'!AF$4:CC$104,41,0),"0"),)</f>
        <v>0</v>
      </c>
      <c r="AP87" s="700">
        <f>SUM(IFERROR(VLOOKUP($A87,'Season 2'!AF$4:CC$104,37,0),"0"),IFERROR(VLOOKUP($A87,'Season 3'!AF$4:CC$104,42,0),"0"),
IFERROR(VLOOKUP($A87,'Season 4'!AF$4:CC$104,42,0),"0"),IFERROR(VLOOKUP($A87,'Season 5'!AF$4:CC$104,42,0),"0"),
IFERROR(VLOOKUP($A87,'Season 6'!AF$4:CC$104,42,0),"0"),IFERROR(VLOOKUP($A87,'Season 7'!AF$4:CC$104,42,0),"0"),
IFERROR(VLOOKUP($A87,'Season 8'!AF$4:CC$104,42,0),"0"),IFERROR(VLOOKUP($A87,'Season 9'!AF$4:CC$104,42,0),"0"),
IFERROR(VLOOKUP($A87,'Season 10'!AF$4:CC$104,42,0),"0"),IFERROR(VLOOKUP($A87,'Season 11'!AF$4:CC$104,42,0),"0"),
IFERROR(VLOOKUP($A87,'Season 12'!AF$4:CC$104,42,0),"0"),IFERROR(VLOOKUP($A87,'Season 13'!AF$4:CC$104,42,0),"0"),
IFERROR(VLOOKUP($A87,'Season 14'!AF$4:CC$104,42,0),"0"),IFERROR(VLOOKUP($A87,'Season 15'!AF$4:CC$104,42,0),"0"),)</f>
        <v>0</v>
      </c>
      <c r="AQ87" s="692">
        <f>SUM(IFERROR(VLOOKUP($A87,'Season 2'!AF$4:CC$104,38,0),"0"),IFERROR(VLOOKUP($A87,'Season 3'!AF$4:CC$104,43,0),"0"),
IFERROR(VLOOKUP($A87,'Season 4'!AF$4:CC$104,43,0),"0"),IFERROR(VLOOKUP($A87,'Season 5'!AF$4:CC$104,43,0),"0"),
IFERROR(VLOOKUP($A87,'Season 6'!AF$4:CC$104,43,0),"0"),IFERROR(VLOOKUP($A87,'Season 7'!AF$4:CC$104,43,0),"0"),
IFERROR(VLOOKUP($A87,'Season 8'!AF$4:CC$104,43,0),"0"),IFERROR(VLOOKUP($A87,'Season 9'!AF$4:CC$104,43,0),"0"),
IFERROR(VLOOKUP($A87,'Season 10'!AF$4:CC$104,43,0),"0"),IFERROR(VLOOKUP($A87,'Season 11'!AF$4:CC$104,43,0),"0"),
IFERROR(VLOOKUP($A87,'Season 12'!AF$4:CC$104,43,0),"0"),IFERROR(VLOOKUP($A87,'Season 13'!AF$4:CC$104,43,0),"0"),
IFERROR(VLOOKUP($A87,'Season 14'!AF$4:CC$104,43,0),"0"),IFERROR(VLOOKUP($A87,'Season 15'!AF$4:CC$104,43,0),"0"),)</f>
        <v>0</v>
      </c>
      <c r="AR87" s="1023">
        <f>SUM(IFERROR(VLOOKUP($A87,'Season 2'!AF$4:CC$104,39,0),"0"),IFERROR(VLOOKUP($A87,'Season 3'!AF$4:CC$104,44,0),"0"),
IFERROR(VLOOKUP($A87,'Season 4'!AF$4:CC$104,44,0),"0"),IFERROR(VLOOKUP($A87,'Season 5'!AF$4:CC$104,44,0),"0"),
IFERROR(VLOOKUP($A87,'Season 6'!AF$4:CC$104,44,0),"0"),IFERROR(VLOOKUP($A87,'Season 7'!AF$4:CC$104,44,0),"0"),
IFERROR(VLOOKUP($A87,'Season 8'!AF$4:CC$104,44,0),"0"),IFERROR(VLOOKUP($A87,'Season 9'!AF$4:CC$104,44,0),"0"),
IFERROR(VLOOKUP($A87,'Season 10'!AF$4:CC$104,44,0),"0"),IFERROR(VLOOKUP($A87,'Season 11'!AF$4:CC$104,44,0),"0"),
IFERROR(VLOOKUP($A87,'Season 12'!AF$4:CC$104,44,0),"0"),IFERROR(VLOOKUP($A87,'Season 13'!AF$4:CC$104,44,0),"0"),
IFERROR(VLOOKUP($A87,'Season 14'!AF$4:CC$104,44,0),"0"),IFERROR(VLOOKUP($A87,'Season 15'!AF$4:CC$104,44,0),"0"),)</f>
        <v>0</v>
      </c>
      <c r="AS87" s="26">
        <f>SUM(IFERROR(VLOOKUP($A87,'Season 2'!AF$4:CC$104,40,0),"0"),IFERROR(VLOOKUP($A87,'Season 3'!AF$4:CC$104,45,0),"0"),
IFERROR(VLOOKUP($A87,'Season 4'!AF$4:CC$104,45,0),"0"),IFERROR(VLOOKUP($A87,'Season 5'!AF$4:CC$104,45,0),"0"),
IFERROR(VLOOKUP($A87,'Season 6'!AF$4:CC$104,45,0),"0"),IFERROR(VLOOKUP($A87,'Season 7'!AF$4:CC$104,45,0),"0"),
IFERROR(VLOOKUP($A87,'Season 8'!AF$4:CC$104,45,0),"0"),IFERROR(VLOOKUP($A87,'Season 9'!AF$4:CC$104,45,0),"0"),
IFERROR(VLOOKUP($A87,'Season 10'!AF$4:CC$104,45,0),"0"),IFERROR(VLOOKUP($A87,'Season 11'!AF$4:CC$104,45,0),"0"),
IFERROR(VLOOKUP($A87,'Season 12'!AF$4:CC$104,45,0),"0"),IFERROR(VLOOKUP($A87,'Season 13'!AF$4:CC$104,45,0),"0"),
IFERROR(VLOOKUP($A87,'Season 14'!AF$4:CC$104,45,0),"0"),IFERROR(VLOOKUP($A87,'Season 15'!AF$4:CC$104,45,0),"0"),)</f>
        <v>0</v>
      </c>
      <c r="AT87" s="699">
        <f>SUM(IFERROR(VLOOKUP($A87,'Season 2'!AF$4:CC$104,41,0),"0"),IFERROR(VLOOKUP($A87,'Season 3'!AF$4:CC$104,46,0),"0"),
IFERROR(VLOOKUP($A87,'Season 4'!AF$4:CC$104,46,0),"0"),IFERROR(VLOOKUP($A87,'Season 5'!AF$4:CC$104,46,0),"0"),
IFERROR(VLOOKUP($A87,'Season 6'!AF$4:CC$104,46,0),"0"),IFERROR(VLOOKUP($A87,'Season 7'!AF$4:CC$104,46,0),"0"),
IFERROR(VLOOKUP($A87,'Season 8'!AF$4:CC$104,46,0),"0"),IFERROR(VLOOKUP($A87,'Season 9'!AF$4:CC$104,46,0),"0"),
IFERROR(VLOOKUP($A87,'Season 10'!AF$4:CC$104,46,0),"0"),IFERROR(VLOOKUP($A87,'Season 11'!AF$4:CC$104,46,0),"0"),
IFERROR(VLOOKUP($A87,'Season 12'!AF$4:CC$104,46,0),"0"),IFERROR(VLOOKUP($A87,'Season 13'!AF$4:CC$104,46,0),"0"),
IFERROR(VLOOKUP($A87,'Season 14'!AF$4:CC$104,46,0),"0"),IFERROR(VLOOKUP($A87,'Season 15'!AF$4:CC$104,46,0),"0"),)</f>
        <v>0</v>
      </c>
      <c r="AU87" s="700">
        <f>SUM(IFERROR(VLOOKUP($A87,'Season 3'!AF$4:CH$104,47,0),"0"),
IFERROR(VLOOKUP($A87,'Season 4'!AF$4:CH$104,47,0),"0"),IFERROR(VLOOKUP($A87,'Season 5'!AF$4:CH$104,47,0),"0"),
IFERROR(VLOOKUP($A87,'Season 6'!AF$4:CH$104,47,0),"0"),IFERROR(VLOOKUP($A87,'Season 7'!AF$4:CH$104,47,0),"0"),
IFERROR(VLOOKUP($A87,'Season 8'!AF$4:CH$104,47,0),"0"),IFERROR(VLOOKUP($A87,'Season 9'!AF$4:CH$104,47,0),"0"),
IFERROR(VLOOKUP($A87,'Season 10'!AF$4:CH$104,47,0),"0"),IFERROR(VLOOKUP($A87,'Season 11'!AF$4:CH$104,47,0),"0"),
IFERROR(VLOOKUP($A87,'Season 12'!AF$4:CH$104,47,0),"0"),IFERROR(VLOOKUP($A87,'Season 13'!AF$4:CH$104,47,0),"0"),
IFERROR(VLOOKUP($A87,'Season 14'!AF$4:CH$104,47,0),"0"),IFERROR(VLOOKUP($A87,'Season 15'!AF$4:CH$104,47,0),"0"),)</f>
        <v>0</v>
      </c>
      <c r="AV87" s="692">
        <f>SUM(IFERROR(VLOOKUP($A87,'Season 3'!AF$4:CH$104,48,0),"0"),
IFERROR(VLOOKUP($A87,'Season 4'!AF$4:CH$104,48,0),"0"),IFERROR(VLOOKUP($A87,'Season 5'!AF$4:CH$104,48,0),"0"),
IFERROR(VLOOKUP($A87,'Season 6'!AF$4:CH$104,48,0),"0"),IFERROR(VLOOKUP($A87,'Season 7'!AF$4:CH$104,48,0),"0"),
IFERROR(VLOOKUP($A87,'Season 8'!AF$4:CH$104,48,0),"0"),IFERROR(VLOOKUP($A87,'Season 9'!AF$4:CH$104,48,0),"0"),
IFERROR(VLOOKUP($A87,'Season 10'!AF$4:CH$104,48,0),"0"),IFERROR(VLOOKUP($A87,'Season 11'!AF$4:CH$104,48,0),"0"),
IFERROR(VLOOKUP($A87,'Season 12'!AF$4:CH$104,48,0),"0"),IFERROR(VLOOKUP($A87,'Season 13'!AF$4:CH$104,48,0),"0"),
IFERROR(VLOOKUP($A87,'Season 14'!AF$4:CH$104,48,0),"0"),IFERROR(VLOOKUP($A87,'Season 15'!AF$4:CH$104,48,0),"0"),)</f>
        <v>0</v>
      </c>
      <c r="AW87" s="1023">
        <f>SUM(IFERROR(VLOOKUP($A87,'Season 3'!AF$4:CH$104,49,0),"0"),
IFERROR(VLOOKUP($A87,'Season 4'!AF$4:CH$104,49,0),"0"),IFERROR(VLOOKUP($A87,'Season 5'!AF$4:CH$104,49,0),"0"),
IFERROR(VLOOKUP($A87,'Season 6'!AF$4:CH$104,49,0),"0"),IFERROR(VLOOKUP($A87,'Season 7'!AF$4:CH$104,49,0),"0"),
IFERROR(VLOOKUP($A87,'Season 8'!AF$4:CH$104,49,0),"0"),IFERROR(VLOOKUP($A87,'Season 9'!AF$4:CH$104,49,0),"0"),
IFERROR(VLOOKUP($A87,'Season 10'!AF$4:CH$104,49,0),"0"),IFERROR(VLOOKUP($A87,'Season 11'!AF$4:CH$104,49,0),"0"),
IFERROR(VLOOKUP($A87,'Season 12'!AF$4:CH$104,49,0),"0"),IFERROR(VLOOKUP($A87,'Season 13'!AF$4:CH$104,49,0),"0"),
IFERROR(VLOOKUP($A87,'Season 14'!AF$4:CH$104,49,0),"0"),IFERROR(VLOOKUP($A87,'Season 15'!AF$4:CH$104,49,0),"0"),)</f>
        <v>0</v>
      </c>
      <c r="AX87" s="26">
        <f>SUM(IFERROR(VLOOKUP($A87,'Season 3'!AF$4:CH$104,50,0),"0"),
IFERROR(VLOOKUP($A87,'Season 4'!AF$4:CH$104,50,0),"0"),IFERROR(VLOOKUP($A87,'Season 5'!AF$4:CH$104,50,0),"0"),
IFERROR(VLOOKUP($A87,'Season 6'!AF$4:CH$104,50,0),"0"),IFERROR(VLOOKUP($A87,'Season 7'!AF$4:CH$104,50,0),"0"),
IFERROR(VLOOKUP($A87,'Season 8'!AF$4:CH$104,50,0),"0"),IFERROR(VLOOKUP($A87,'Season 9'!AF$4:CH$104,50,0),"0"),
IFERROR(VLOOKUP($A87,'Season 10'!AF$4:CH$104,50,0),"0"),IFERROR(VLOOKUP($A87,'Season 11'!AF$4:CH$104,50,0),"0"),
IFERROR(VLOOKUP($A87,'Season 12'!AF$4:CH$104,50,0),"0"),IFERROR(VLOOKUP($A87,'Season 13'!AF$4:CH$104,50,0),"0"),
IFERROR(VLOOKUP($A87,'Season 14'!AF$4:CH$104,50,0),"0"),IFERROR(VLOOKUP($A87,'Season 15'!AF$4:CH$104,50,0),"0"),)</f>
        <v>0</v>
      </c>
      <c r="AY87" s="699">
        <f>SUM(IFERROR(VLOOKUP($A87,'Season 3'!AF$4:CH$104,51,0),"0"),
IFERROR(VLOOKUP($A87,'Season 4'!AF$4:CH$104,51,0),"0"),IFERROR(VLOOKUP($A87,'Season 5'!AF$4:CH$104,51,0),"0"),
IFERROR(VLOOKUP($A87,'Season 6'!AF$4:CH$104,51,0),"0"),IFERROR(VLOOKUP($A87,'Season 7'!AF$4:CH$104,51,0),"0"),
IFERROR(VLOOKUP($A87,'Season 8'!AF$4:CH$104,51,0),"0"),IFERROR(VLOOKUP($A87,'Season 9'!AF$4:CH$104,51,0),"0"),
IFERROR(VLOOKUP($A87,'Season 10'!AF$4:CH$104,51,0),"0"),IFERROR(VLOOKUP($A87,'Season 11'!AF$4:CH$104,51,0),"0"),
IFERROR(VLOOKUP($A87,'Season 12'!AF$4:CH$104,51,0),"0"),IFERROR(VLOOKUP($A87,'Season 13'!AF$4:CH$104,51,0),"0"),
IFERROR(VLOOKUP($A87,'Season 14'!AF$4:CH$104,51,0),"0"),IFERROR(VLOOKUP($A87,'Season 15'!AF$4:CH$104,51,0),"0"),)</f>
        <v>0</v>
      </c>
      <c r="AZ87" s="700">
        <f>SUM(IFERROR(VLOOKUP($A87,'Season 1'!AF$4:CC$104,32,0),"0"),IFERROR(VLOOKUP($A87,'Season 2'!AF$4:CC$104,37,0),"0"),)</f>
        <v>0</v>
      </c>
      <c r="BA87" s="692">
        <f>SUM(IFERROR(VLOOKUP($A87,'Season 1'!AF$4:CC$104,33,0),"0"),IFERROR(VLOOKUP($A87,'Season 2'!AF$4:CC$104,38,0),"0"),)</f>
        <v>0</v>
      </c>
      <c r="BB87" s="1023">
        <f>SUM(IFERROR(VLOOKUP($A87,'Season 1'!AF$4:CC$104,34,0),"0"),IFERROR(VLOOKUP($A87,'Season 2'!AF$4:CC$104,39,0),"0"),)</f>
        <v>0</v>
      </c>
      <c r="BC87" s="26">
        <f>SUM(IFERROR(VLOOKUP($A87,'Season 1'!AF$4:CC$104,35,0),"0"),IFERROR(VLOOKUP($A87,'Season 2'!AF$4:CC$104,40,0),"0"),)</f>
        <v>0</v>
      </c>
      <c r="BD87" s="699">
        <f>SUM(IFERROR(VLOOKUP($A87,'Season 1'!AF$4:CC$104,36,0),"0"),IFERROR(VLOOKUP($A87,'Season 2'!AF$4:CC$104,41,0),"0"),)</f>
        <v>0</v>
      </c>
      <c r="BE87" s="1111">
        <f>SUM(IFERROR(VLOOKUP($A87,'Season 1'!AF$4:CC$104,37,0),"0"),
IFERROR(VLOOKUP($A87,'Season 2'!AF$4:CC$104,47,0),"0"),IFERROR(VLOOKUP($A87,'Season 3'!AF$4:CH$104,52,0),"0"),
IFERROR(VLOOKUP($A87,'Season 4'!AF$4:CH$104,52,0),"0"),IFERROR(VLOOKUP($A87,'Season 5'!AF$4:CH$104,52,0),"0"),
IFERROR(VLOOKUP($A87,'Season 6'!AF$4:CH$104,52,0),"0"),IFERROR(VLOOKUP($A87,'Season 7'!AF$4:CH$104,52,0),"0"),
IFERROR(VLOOKUP($A87,'Season 8'!AF$4:CH$104,52,0),"0"),IFERROR(VLOOKUP($A87,'Season 9'!AF$4:CH$104,52,0),"0"),
IFERROR(VLOOKUP($A87,'Season 10'!AF$4:CH$104,52,0),"0"),IFERROR(VLOOKUP($A87,'Season 11'!AF$4:CH$104,52,0),"0"),
IFERROR(VLOOKUP($A87,'Season 12'!AF$4:CH$104,52,0),"0"),IFERROR(VLOOKUP($A87,'Season 13'!AF$4:CH$104,52,0),"0"),
IFERROR(VLOOKUP($A87,'Season 14'!AF$4:CH$104,52,0),"0"),IFERROR(VLOOKUP($A87,'Season 15'!AF$4:CH$104,52,0),"0"),)</f>
        <v>0</v>
      </c>
      <c r="BF87" s="1112">
        <f>SUM(IFERROR(VLOOKUP($A87,'Season 1'!AF$4:CC$104,38,0),"0"),
IFERROR(VLOOKUP($A87,'Season 2'!AF$4:CC$104,48,0),"0"),IFERROR(VLOOKUP($A87,'Season 3'!AF$4:CH$104,53,0),"0"),
IFERROR(VLOOKUP($A87,'Season 4'!AF$4:CH$104,53,0),"0"),IFERROR(VLOOKUP($A87,'Season 5'!AF$4:CH$104,53,0),"0"),
IFERROR(VLOOKUP($A87,'Season 6'!AF$4:CH$104,53,0),"0"),IFERROR(VLOOKUP($A87,'Season 7'!AF$4:CH$104,53,0),"0"),
IFERROR(VLOOKUP($A87,'Season 8'!AF$4:CH$104,53,0),"0"),IFERROR(VLOOKUP($A87,'Season 9'!AF$4:CH$104,53,0),"0"),
IFERROR(VLOOKUP($A87,'Season 10'!AF$4:CH$104,53,0),"0"),IFERROR(VLOOKUP($A87,'Season 11'!AF$4:CH$104,53,0),"0"),
IFERROR(VLOOKUP($A87,'Season 12'!AF$4:CH$104,53,0),"0"),IFERROR(VLOOKUP($A87,'Season 13'!AF$4:CH$104,53,0),"0"),
IFERROR(VLOOKUP($A87,'Season 14'!AF$4:CH$104,53,0),"0"),IFERROR(VLOOKUP($A87,'Season 15'!AF$4:CH$104,53,0),"0"),)</f>
        <v>0</v>
      </c>
      <c r="BG87" s="1061" t="e">
        <f t="shared" si="4"/>
        <v>#DIV/0!</v>
      </c>
      <c r="BI87" s="1100"/>
      <c r="BJ87" s="1100"/>
      <c r="BK87" s="1100"/>
      <c r="BL87" s="1100"/>
      <c r="BM87" s="1100"/>
      <c r="BN87" s="1100"/>
      <c r="BO87" s="334"/>
      <c r="BP87" s="334"/>
      <c r="BQ87" s="334"/>
      <c r="BR87" s="334"/>
      <c r="BS87" s="15">
        <f>IFERROR(VLOOKUP($A87,'Season 1'!$AF$4:$CH$104,39,0),"0")</f>
        <v>0</v>
      </c>
      <c r="BT87" s="15">
        <f>IFERROR(VLOOKUP($A87,'Season 1'!$AF$4:$CH$104,40,0),"0")</f>
        <v>0</v>
      </c>
      <c r="BU87" s="15">
        <f>IFERROR(VLOOKUP($A87,'Season 2'!$AF$4:$CH$104,49,0),"0")</f>
        <v>0</v>
      </c>
      <c r="BV87" s="15">
        <f>IFERROR(VLOOKUP($A87,'Season 2'!$AF$4:$CH$104,50,0),"0")</f>
        <v>0</v>
      </c>
      <c r="BW87" s="15">
        <f>IFERROR(VLOOKUP($A87,'Season 3'!$AF$4:$CH$104,54,0),"0")</f>
        <v>0</v>
      </c>
      <c r="BX87" s="15">
        <f>IFERROR(VLOOKUP($A87,'Season 3'!$AF$4:$CH$104,55,0),"0")</f>
        <v>0</v>
      </c>
      <c r="BY87" s="15" t="str">
        <f>IFERROR(VLOOKUP($A87,'Season 4'!$AF$4:$CH$104,54,0),"0")</f>
        <v>0</v>
      </c>
      <c r="BZ87" s="15" t="str">
        <f>IFERROR(VLOOKUP($A87,'Season 4'!$AF$4:$CH$104,55,0),"0")</f>
        <v>0</v>
      </c>
      <c r="CA87" s="15" t="str">
        <f>IFERROR(VLOOKUP($A87,'Season 5'!$AF$4:$CH$104,54,0),"0")</f>
        <v>0</v>
      </c>
      <c r="CB87" s="15" t="str">
        <f>IFERROR(VLOOKUP($A87,'Season 5'!$AF$4:$CH$104,55,0),"0")</f>
        <v>0</v>
      </c>
      <c r="CC87" s="15" t="str">
        <f>IFERROR(VLOOKUP($A87,'Season 6'!$AF$4:$CH$104,54,0),"0")</f>
        <v>0</v>
      </c>
      <c r="CD87" s="15" t="str">
        <f>IFERROR(VLOOKUP($A87,'Season 6'!$AF$4:$CH$104,55,0),"0")</f>
        <v>0</v>
      </c>
      <c r="CE87" s="15" t="str">
        <f>IFERROR(VLOOKUP($A87,'Season 7'!$AF$4:$CH$104,54,0),"0")</f>
        <v>0</v>
      </c>
      <c r="CF87" s="15" t="str">
        <f>IFERROR(VLOOKUP($A87,'Season 7'!$AF$4:$CH$104,55,0),"0")</f>
        <v>0</v>
      </c>
      <c r="CG87" s="15" t="str">
        <f>IFERROR(VLOOKUP($A87,'Season 8'!$AF$4:$CH$104,54,0),"0")</f>
        <v>0</v>
      </c>
      <c r="CH87" s="15" t="str">
        <f>IFERROR(VLOOKUP($A87,'Season 8'!$AF$4:$CH$104,55,0),"0")</f>
        <v>0</v>
      </c>
      <c r="CI87" s="15" t="str">
        <f>IFERROR(VLOOKUP($A87,'Season 9'!$AF$4:$CH$104,54,0),"0")</f>
        <v>0</v>
      </c>
      <c r="CJ87" s="15" t="str">
        <f>IFERROR(VLOOKUP($A87,'Season 9'!$AF$4:$CH$104,55,0),"0")</f>
        <v>0</v>
      </c>
      <c r="CK87" s="15" t="str">
        <f>IFERROR(VLOOKUP($A87,'Season 10'!$AF$4:$CH$104,54,0),"0")</f>
        <v>0</v>
      </c>
      <c r="CL87" s="15" t="str">
        <f>IFERROR(VLOOKUP($A87,'Season 10'!$AF$4:$CH$104,55,0),"0")</f>
        <v>0</v>
      </c>
      <c r="CM87" s="15" t="str">
        <f>IFERROR(VLOOKUP($A87,'Season 11'!$AF$4:$CH$104,54,0),"0")</f>
        <v>0</v>
      </c>
      <c r="CN87" s="15" t="str">
        <f>IFERROR(VLOOKUP($A87,'Season 11'!$AF$4:$CH$104,55,0),"0")</f>
        <v>0</v>
      </c>
      <c r="CO87" s="15" t="str">
        <f>IFERROR(VLOOKUP($A87,'Season 12'!$AF$4:$CH$104,54,0),"0")</f>
        <v>0</v>
      </c>
      <c r="CP87" s="15" t="str">
        <f>IFERROR(VLOOKUP($A87,'Season 12'!$AF$4:$CH$104,55,0),"0")</f>
        <v>0</v>
      </c>
      <c r="CQ87" s="15" t="str">
        <f>IFERROR(VLOOKUP($A87,'Season 13'!$AF$4:$CH$104,54,0),"0")</f>
        <v>0</v>
      </c>
      <c r="CR87" s="15" t="str">
        <f>IFERROR(VLOOKUP($A87,'Season 13'!$AF$4:$CH$104,55,0),"0")</f>
        <v>0</v>
      </c>
      <c r="CS87" s="15" t="str">
        <f>IFERROR(VLOOKUP($A87,'Season 14'!$AF$4:$CH$104,54,0),"0")</f>
        <v>0</v>
      </c>
      <c r="CT87" s="15" t="str">
        <f>IFERROR(VLOOKUP($A87,'Season 14'!$AF$4:$CH$104,55,0),"0")</f>
        <v>0</v>
      </c>
      <c r="CU87" s="15" t="str">
        <f>IFERROR(VLOOKUP($A87,'Season 15'!$AF$4:$CH$104,54,0),"0")</f>
        <v>0</v>
      </c>
      <c r="CV87" s="15" t="str">
        <f>IFERROR(VLOOKUP($A87,'Season 15'!$AF$4:$CH$104,55,0),"0")</f>
        <v>0</v>
      </c>
    </row>
    <row r="88" spans="1:100" x14ac:dyDescent="0.25">
      <c r="A88" s="2" t="s">
        <v>140</v>
      </c>
      <c r="B88" s="1021">
        <f>IFERROR(VLOOKUP('Data Totals'!A88,'Season 1'!AF$4:CC$104,2,FALSE),IFERROR(VLOOKUP('Data Totals'!A88,'Season 2'!AF$4:CC$104,2,FALSE),IFERROR(VLOOKUP('Data Totals'!A88,'Season 3'!AF$4:CC$104,2,FALSE),IFERROR(VLOOKUP('Data Totals'!A88,'Season 4'!AF$4:CC$104,2,FALSE),IFERROR(VLOOKUP('Data Totals'!A88,'Season 5'!AF$4:CC$104,2,FALSE),IFERROR(VLOOKUP('Data Totals'!A88,'Season 6'!AF$4:CC$104,2,FALSE),IFERROR(VLOOKUP('Data Totals'!A88,'Season 7'!AF$4:CC$104,2,FALSE),IFERROR(VLOOKUP('Data Totals'!A88,'Season 8'!AF$4:CC$104,2,FALSE),IFERROR(VLOOKUP('Data Totals'!A88,'Season 9'!AF$4:CC$104,2,FALSE),IFERROR(VLOOKUP('Data Totals'!A88,'Season 10'!AF$4:CC$104,2,FALSE),IFERROR(VLOOKUP('Data Totals'!A88,'Season 11'!AF$4:CC$104,2,FALSE),IFERROR(VLOOKUP('Data Totals'!A88,'Season 12'!AF$4:CC$104,2,FALSE),IFERROR(VLOOKUP('Data Totals'!A88,'Season 13'!AF$4:CC$104,2,FALSE),IFERROR(VLOOKUP('Data Totals'!A88,'Season 14'!AF$4:CC$104,2,FALSE),IFERROR(VLOOKUP('Data Totals'!A88,'Season 15'!AF$4:CC$104,2,FALSE),"N/A")))))))))))))))</f>
        <v>0</v>
      </c>
      <c r="C88" s="1022">
        <f>IFERROR(VLOOKUP('Data Totals'!A88,'Season 1'!AF$4:CC$104,3,FALSE),IFERROR(VLOOKUP('Data Totals'!A88,'Season 2'!AF$4:CC$104,3,FALSE),IFERROR(VLOOKUP('Data Totals'!A88,'Season 3'!AF$4:CC$104,3,FALSE),IFERROR(VLOOKUP('Data Totals'!A88,'Season 4'!AF$4:CC$104,3,FALSE),IFERROR(VLOOKUP('Data Totals'!A88,'Season 5'!AF$4:CC$104,3,FALSE),IFERROR(VLOOKUP('Data Totals'!A88,'Season 6'!AF$4:CC$104,3,FALSE),IFERROR(VLOOKUP('Data Totals'!A88,'Season 7'!AF$4:CC$104,3,FALSE),IFERROR(VLOOKUP('Data Totals'!A88,'Season 8'!AF$4:CC$104,3,FALSE),IFERROR(VLOOKUP('Data Totals'!A88,'Season 9'!AF$4:CC$104,3,FALSE),IFERROR(VLOOKUP('Data Totals'!A88,'Season 10'!AF$4:CC$104,3,FALSE),IFERROR(VLOOKUP('Data Totals'!A88,'Season 11'!AF$4:CC$104,3,FALSE),IFERROR(VLOOKUP('Data Totals'!A88,'Season 12'!AF$4:CC$104,3,FALSE),IFERROR(VLOOKUP('Data Totals'!A88,'Season 13'!AF$4:CC$104,3,FALSE),IFERROR(VLOOKUP('Data Totals'!A88,'Season 14'!AF$4:CC$104,3,FALSE),IFERROR(VLOOKUP('Data Totals'!A88,'Season 15'!AF$4:CC$104,3,FALSE),"N/A")))))))))))))))</f>
        <v>0</v>
      </c>
      <c r="D88" s="1022">
        <f>IFERROR(VLOOKUP('Data Totals'!A88,'Season 1'!AF$4:CC$104,4,FALSE),IFERROR(VLOOKUP('Data Totals'!A88,'Season 2'!AF$4:CC$104,4,FALSE),IFERROR(VLOOKUP('Data Totals'!A88,'Season 3'!AF$4:CC$104,4,FALSE),IFERROR(VLOOKUP('Data Totals'!A88,'Season 4'!AF$4:CC$104,4,FALSE),IFERROR(VLOOKUP('Data Totals'!A88,'Season 5'!AF$4:CC$104,4,FALSE),IFERROR(VLOOKUP('Data Totals'!A88,'Season 6'!AF$4:CC$104,4,FALSE),IFERROR(VLOOKUP('Data Totals'!A88,'Season 7'!AF$4:CC$104,4,FALSE),IFERROR(VLOOKUP('Data Totals'!A88,'Season 8'!AF$4:CC$104,4,FALSE),IFERROR(VLOOKUP('Data Totals'!A88,'Season 9'!AF$4:CC$104,4,FALSE),IFERROR(VLOOKUP('Data Totals'!A88,'Season 10'!AF$4:CC$104,4,FALSE),IFERROR(VLOOKUP('Data Totals'!A88,'Season 11'!AF$4:CC$104,4,FALSE),IFERROR(VLOOKUP('Data Totals'!A88,'Season 12'!AF$4:CC$104,4,FALSE),IFERROR(VLOOKUP('Data Totals'!A88,'Season 13'!AF$4:CC$104,4,FALSE),IFERROR(VLOOKUP('Data Totals'!A88,'Season 14'!AF$4:CC$104,4,FALSE),IFERROR(VLOOKUP('Data Totals'!A88,'Season 15'!AF$4:CC$104,4,FALSE),"N/A")))))))))))))))</f>
        <v>0</v>
      </c>
      <c r="E88" s="1022">
        <f t="shared" si="2"/>
        <v>0</v>
      </c>
      <c r="F88" s="692">
        <f>SUM(IFERROR(VLOOKUP(A88,BI$3:BN$152,2,0),"0"),IFERROR(VLOOKUP(A88,'Season 1'!AF$4:CC$104,6,0),"0"),
IFERROR(VLOOKUP(A88,'Season 2'!AF$4:CC$104,6,0),"0"),IFERROR(VLOOKUP(A88,'Season 3'!AF$4:CC$104,6,0),"0"),
IFERROR(VLOOKUP(A88,'Season 4'!AF$4:CC$104,6,0),"0"),IFERROR(VLOOKUP(A88,'Season 5'!AF$4:CC$104,6,0),"0"),
IFERROR(VLOOKUP(A88,'Season 6'!AF$4:CC$104,6,0),"0"),IFERROR(VLOOKUP(A88,'Season 7'!AF$4:CC$104,6,0),"0"),
IFERROR(VLOOKUP(A88,'Season 8'!AF$4:CC$104,6,0),"0"),IFERROR(VLOOKUP(A88,'Season 9'!AF$4:CC$104,6,0),"0"),
IFERROR(VLOOKUP(A88,'Season 10'!AF$4:CC$104,6,0),"0"),IFERROR(VLOOKUP(A88,'Season 11'!AF$4:CC$104,6,0),"0"),
IFERROR(VLOOKUP(A88,'Season 12'!AF$4:CC$104,6,0),"0"),IFERROR(VLOOKUP(A88,'Season 13'!AF$4:CC$104,6,0),"0"),
IFERROR(VLOOKUP(A88,'Season 14'!AF$4:CC$104,6,0),"0"),IFERROR(VLOOKUP(A88,'Season 15'!AF$4:CC$104,6,0),"0"),)</f>
        <v>0</v>
      </c>
      <c r="G88" s="692">
        <f>SUM(IFERROR(VLOOKUP(A88,'Season 1'!AF$4:CC$104,7,0),"0"),
IFERROR(VLOOKUP(A88,'Season 2'!AF$4:CC$104,7,0),"0"),IFERROR(VLOOKUP(A88,'Season 3'!AF$4:CC$104,7,0),"0"),
IFERROR(VLOOKUP(A88,'Season 4'!AF$4:CC$104,7,0),"0"),IFERROR(VLOOKUP(A88,'Season 5'!AF$4:CC$104,7,0),"0"),
IFERROR(VLOOKUP(A88,'Season 6'!AF$4:CC$104,7,0),"0"),IFERROR(VLOOKUP(A88,'Season 7'!AF$4:CC$104,7,0),"0"),
IFERROR(VLOOKUP(A88,'Season 8'!AF$4:CC$104,7,0),"0"),IFERROR(VLOOKUP(A88,'Season 9'!AF$4:CC$104,7,0),"0"),
IFERROR(VLOOKUP(A88,'Season 10'!AF$4:CC$104,7,0),"0"),IFERROR(VLOOKUP(A88,'Season 11'!AF$4:CC$104,7,0),"0"),
IFERROR(VLOOKUP(A88,'Season 12'!AF$4:CC$104,7,0),"0"),IFERROR(VLOOKUP(A88,'Season 13'!AF$4:CC$104,7,0),"0"),
IFERROR(VLOOKUP(A88,'Season 14'!AF$4:CC$104,7,0),"0"),IFERROR(VLOOKUP(A88,'Season 15'!AF$4:CC$104,7,0),"0"),)</f>
        <v>0</v>
      </c>
      <c r="H88" s="556">
        <f>SUM(IFERROR(VLOOKUP(A88,'Season 1'!AF$4:CC$104,8,0),"0"),
IFERROR(VLOOKUP(A88,'Season 2'!AF$4:CC$104,8,0),"0"),IFERROR(VLOOKUP(A88,'Season 3'!AF$4:CC$104,8,0),"0"),
IFERROR(VLOOKUP(A88,'Season 4'!AF$4:CC$104,8,0),"0"),IFERROR(VLOOKUP(A88,'Season 5'!AF$4:CC$104,8,0),"0"),
IFERROR(VLOOKUP(A88,'Season 6'!AF$4:CC$104,8,0),"0"),IFERROR(VLOOKUP(A88,'Season 7'!AF$4:CC$104,8,0),"0"),
IFERROR(VLOOKUP(A88,'Season 8'!AF$4:CC$104,8,0),"0"),IFERROR(VLOOKUP(A88,'Season 9'!AF$4:CC$104,8,0),"0"),
IFERROR(VLOOKUP(A88,'Season 10'!AF$4:CC$104,8,0),"0"),IFERROR(VLOOKUP(A88,'Season 11'!AF$4:CC$104,8,0),"0"),
IFERROR(VLOOKUP(A88,'Season 12'!AF$4:CC$104,8,0),"0"),IFERROR(VLOOKUP(A88,'Season 13'!AF$4:CC$104,8,0),"0"),
IFERROR(VLOOKUP(A88,'Season 14'!AF$4:CC$104,8,0),"0"),IFERROR(VLOOKUP(A88,'Season 15'!AF$4:CC$104,8,0),"0"),)</f>
        <v>0</v>
      </c>
      <c r="I88" s="1023">
        <f>SUM(IFERROR(VLOOKUP(A88,'Season 1'!AF$4:CC$104,9,0),"0"),
IFERROR(VLOOKUP(A88,'Season 2'!AF$4:CC$104,9,0),"0"),IFERROR(VLOOKUP(A88,'Season 3'!AF$4:CC$104,9,0),"0"),
IFERROR(VLOOKUP(A88,'Season 4'!AF$4:CC$104,9,0),"0"),IFERROR(VLOOKUP(A88,'Season 5'!AF$4:CC$104,9,0),"0"),
IFERROR(VLOOKUP(A88,'Season 6'!AF$4:CC$104,9,0),"0"),IFERROR(VLOOKUP(A88,'Season 7'!AF$4:CC$104,9,0),"0"),
IFERROR(VLOOKUP(A88,'Season 8'!AF$4:CC$104,9,0),"0"),IFERROR(VLOOKUP(A88,'Season 9'!AF$4:CC$104,9,0),"0"),
IFERROR(VLOOKUP(A88,'Season 10'!AF$4:CC$104,9,0),"0"),IFERROR(VLOOKUP(A88,'Season 11'!AF$4:CC$104,9,0),"0"),
IFERROR(VLOOKUP(A88,'Season 12'!AF$4:CC$104,9,0),"0"),IFERROR(VLOOKUP(A88,'Season 13'!AF$4:CC$104,9,0),"0"),
IFERROR(VLOOKUP(A88,'Season 14'!AF$4:CC$104,9,0),"0"),IFERROR(VLOOKUP(A88,'Season 15'!AF$4:CC$104,9,0),"0"),)</f>
        <v>0</v>
      </c>
      <c r="J88" s="26">
        <f>SUM(IFERROR(VLOOKUP(A88,BI$3:BN$152,3,0),"0"),IFERROR(VLOOKUP(A88,'Season 1'!AF$4:CC$104,10,0),"0"),
IFERROR(VLOOKUP(A88,'Season 2'!AF$4:CC$104,10,0),"0"),IFERROR(VLOOKUP(A88,'Season 3'!AF$4:CC$104,10,0),"0"),
IFERROR(VLOOKUP(A88,'Season 4'!AF$4:CC$104,10,0),"0"),IFERROR(VLOOKUP(A88,'Season 5'!AF$4:CC$104,10,0),"0"),
IFERROR(VLOOKUP(A88,'Season 6'!AF$4:CC$104,10,0),"0"),IFERROR(VLOOKUP(A88,'Season 7'!AF$4:CC$104,10,0),"0"),
IFERROR(VLOOKUP(A88,'Season 8'!AF$4:CC$104,10,0),"0"),IFERROR(VLOOKUP(A88,'Season 9'!AF$4:CC$104,10,0),"0"),
IFERROR(VLOOKUP(A88,'Season 10'!AF$4:CC$104,10,0),"0"),IFERROR(VLOOKUP(A88,'Season 11'!AF$4:CC$104,10,0),"0"),
IFERROR(VLOOKUP(A88,'Season 12'!AF$4:CC$104,10,0),"0"),IFERROR(VLOOKUP(A88,'Season 13'!AF$4:CC$104,10,0),"0"),
IFERROR(VLOOKUP(A88,'Season 14'!AF$4:CC$104,10,0),"0"),IFERROR(VLOOKUP(A88,'Season 15'!AF$4:CC$104,10,0),"0"),)</f>
        <v>0</v>
      </c>
      <c r="K88" s="699">
        <f>SUM(IFERROR(VLOOKUP(A88,BI$3:BN$152,4,0),"0"),IFERROR(VLOOKUP(A88,'Season 1'!AF$4:CC$104,11,0),"0"),
IFERROR(VLOOKUP(A88,'Season 2'!AF$4:CC$104,11,0),"0"),IFERROR(VLOOKUP(A88,'Season 3'!AF$4:CC$104,11,0),"0"),
IFERROR(VLOOKUP(A88,'Season 4'!AF$4:CC$104,11,0),"0"),IFERROR(VLOOKUP(A88,'Season 5'!AF$4:CC$104,11,0),"0"),
IFERROR(VLOOKUP(A88,'Season 6'!AF$4:CC$104,11,0),"0"),IFERROR(VLOOKUP(A88,'Season 7'!AF$4:CC$104,11,0),"0"),
IFERROR(VLOOKUP(A88,'Season 8'!AF$4:CC$104,11,0),"0"),IFERROR(VLOOKUP(A88,'Season 9'!AF$4:CC$104,11,0),"0"),
IFERROR(VLOOKUP(A88,'Season 10'!AF$4:CC$104,11,0),"0"),IFERROR(VLOOKUP(A88,'Season 11'!AF$4:CC$104,11,0),"0"),
IFERROR(VLOOKUP(A88,'Season 12'!AF$4:CC$104,11,0),"0"),IFERROR(VLOOKUP(A88,'Season 13'!AF$4:CC$104,11,0),"0"),
IFERROR(VLOOKUP(A88,'Season 14'!AF$4:CC$104,11,0),"0"),IFERROR(VLOOKUP(A88,'Season 15'!AF$4:CC$104,11,0),"0"),)</f>
        <v>0</v>
      </c>
      <c r="L88" s="700">
        <f>SUM(IFERROR(VLOOKUP($A88,'Season 1'!AF$4:CC$104,12,0),"0"),
IFERROR(VLOOKUP($A88,'Season 2'!AF$4:CC$104,12,0),"0"),IFERROR(VLOOKUP($A88,'Season 3'!AF$4:CC$104,12,0),"0"),
IFERROR(VLOOKUP($A88,'Season 4'!AF$4:CC$104,12,0),"0"),IFERROR(VLOOKUP($A88,'Season 5'!AF$4:CC$104,12,0),"0"),
IFERROR(VLOOKUP($A88,'Season 6'!AF$4:CC$104,12,0),"0"),IFERROR(VLOOKUP($A88,'Season 7'!AF$4:CC$104,12,0),"0"),
IFERROR(VLOOKUP($A88,'Season 8'!AF$4:CC$104,12,0),"0"),IFERROR(VLOOKUP($A88,'Season 9'!AF$4:CC$104,12,0),"0"),
IFERROR(VLOOKUP($A88,'Season 10'!AF$4:CC$104,12,0),"0"),IFERROR(VLOOKUP($A88,'Season 11'!AF$4:CC$104,12,0),"0"),
IFERROR(VLOOKUP($A88,'Season 12'!AF$4:CC$104,12,0),"0"),IFERROR(VLOOKUP($A88,'Season 13'!AF$4:CC$104,12,0),"0"),
IFERROR(VLOOKUP($A88,'Season 14'!AF$4:CC$104,12,0),"0"),IFERROR(VLOOKUP($A88,'Season 15'!AF$4:CC$104,12,0),"0"),)</f>
        <v>0</v>
      </c>
      <c r="M88" s="692">
        <f>SUM(IFERROR(VLOOKUP($A88,'Season 1'!AF$4:CC$104,13,0),"0"),
IFERROR(VLOOKUP($A88,'Season 2'!AF$4:CC$104,13,0),"0"),IFERROR(VLOOKUP($A88,'Season 3'!AF$4:CC$104,13,0),"0"),
IFERROR(VLOOKUP($A88,'Season 4'!AF$4:CC$104,13,0),"0"),IFERROR(VLOOKUP($A88,'Season 5'!AF$4:CC$104,13,0),"0"),
IFERROR(VLOOKUP($A88,'Season 6'!AF$4:CC$104,13,0),"0"),IFERROR(VLOOKUP($A88,'Season 7'!AF$4:CC$104,13,0),"0"),
IFERROR(VLOOKUP($A88,'Season 8'!AF$4:CC$104,13,0),"0"),IFERROR(VLOOKUP($A88,'Season 9'!AF$4:CC$104,13,0),"0"),
IFERROR(VLOOKUP($A88,'Season 10'!AF$4:CC$104,13,0),"0"),IFERROR(VLOOKUP($A88,'Season 11'!AF$4:CC$104,13,0),"0"),
IFERROR(VLOOKUP($A88,'Season 12'!AF$4:CC$104,13,0),"0"),IFERROR(VLOOKUP($A88,'Season 13'!AF$4:CC$104,13,0),"0"),
IFERROR(VLOOKUP($A88,'Season 14'!AF$4:CC$104,13,0),"0"),IFERROR(VLOOKUP($A88,'Season 15'!AF$4:CC$104,13,0),"0"),)</f>
        <v>0</v>
      </c>
      <c r="N88" s="1023">
        <f>SUM(IFERROR(VLOOKUP($A88,'Season 1'!AF$4:CC$104,14,0),"0"),
IFERROR(VLOOKUP($A88,'Season 2'!AF$4:CC$104,14,0),"0"),IFERROR(VLOOKUP($A88,'Season 3'!AF$4:CC$104,14,0),"0"),
IFERROR(VLOOKUP($A88,'Season 4'!AF$4:CC$104,14,0),"0"),IFERROR(VLOOKUP($A88,'Season 5'!AF$4:CC$104,14,0),"0"),
IFERROR(VLOOKUP($A88,'Season 6'!AF$4:CC$104,14,0),"0"),IFERROR(VLOOKUP($A88,'Season 7'!AF$4:CC$104,14,0),"0"),
IFERROR(VLOOKUP($A88,'Season 8'!AF$4:CC$104,14,0),"0"),IFERROR(VLOOKUP($A88,'Season 9'!AF$4:CC$104,14,0),"0"),
IFERROR(VLOOKUP($A88,'Season 10'!AF$4:CC$104,14,0),"0"),IFERROR(VLOOKUP($A88,'Season 11'!AF$4:CC$104,14,0),"0"),
IFERROR(VLOOKUP($A88,'Season 12'!AF$4:CC$104,14,0),"0"),IFERROR(VLOOKUP($A88,'Season 13'!AF$4:CC$104,14,0),"0"),
IFERROR(VLOOKUP($A88,'Season 14'!AF$4:CC$104,14,0),"0"),IFERROR(VLOOKUP($A88,'Season 15'!AF$4:CC$104,14,0),"0"),)</f>
        <v>0</v>
      </c>
      <c r="O88" s="26">
        <f>SUM(IFERROR(VLOOKUP($A88,'Season 1'!AF$4:CC$104,15,0),"0"),
IFERROR(VLOOKUP($A88,'Season 2'!AF$4:CC$104,15,0),"0"),IFERROR(VLOOKUP($A88,'Season 3'!AF$4:CC$104,15,0),"0"),
IFERROR(VLOOKUP($A88,'Season 4'!AF$4:CC$104,15,0),"0"),IFERROR(VLOOKUP($A88,'Season 5'!AF$4:CC$104,15,0),"0"),
IFERROR(VLOOKUP($A88,'Season 6'!AF$4:CC$104,15,0),"0"),IFERROR(VLOOKUP($A88,'Season 7'!AF$4:CC$104,15,0),"0"),
IFERROR(VLOOKUP($A88,'Season 8'!AF$4:CC$104,15,0),"0"),IFERROR(VLOOKUP($A88,'Season 9'!AF$4:CC$104,15,0),"0"),
IFERROR(VLOOKUP($A88,'Season 10'!AF$4:CC$104,15,0),"0"),IFERROR(VLOOKUP($A88,'Season 11'!AF$4:CC$104,15,0),"0"),
IFERROR(VLOOKUP($A88,'Season 12'!AF$4:CC$104,15,0),"0"),IFERROR(VLOOKUP($A88,'Season 13'!AF$4:CC$104,15,0),"0"),
IFERROR(VLOOKUP($A88,'Season 14'!AF$4:CC$104,15,0),"0"),IFERROR(VLOOKUP($A88,'Season 15'!AF$4:CC$104,15,0),"0"),)</f>
        <v>0</v>
      </c>
      <c r="P88" s="699">
        <f>SUM(IFERROR(VLOOKUP($A88,'Season 1'!AF$4:CC$104,16,0),"0"),
IFERROR(VLOOKUP($A88,'Season 2'!AF$4:CC$104,16,0),"0"),IFERROR(VLOOKUP($A88,'Season 3'!AF$4:CC$104,16,0),"0"),
IFERROR(VLOOKUP($A88,'Season 4'!AF$4:CC$104,16,0),"0"),IFERROR(VLOOKUP($A88,'Season 5'!AF$4:CC$104,16,0),"0"),
IFERROR(VLOOKUP($A88,'Season 6'!AF$4:CC$104,16,0),"0"),IFERROR(VLOOKUP($A88,'Season 7'!AF$4:CC$104,16,0),"0"),
IFERROR(VLOOKUP($A88,'Season 8'!AF$4:CC$104,16,0),"0"),IFERROR(VLOOKUP($A88,'Season 9'!AF$4:CC$104,16,0),"0"),
IFERROR(VLOOKUP($A88,'Season 10'!AF$4:CC$104,16,0),"0"),IFERROR(VLOOKUP($A88,'Season 11'!AF$4:CC$104,16,0),"0"),
IFERROR(VLOOKUP($A88,'Season 12'!AF$4:CC$104,16,0),"0"),IFERROR(VLOOKUP($A88,'Season 13'!AF$4:CC$104,16,0),"0"),
IFERROR(VLOOKUP($A88,'Season 14'!AF$4:CC$104,16,0),"0"),IFERROR(VLOOKUP($A88,'Season 15'!AF$4:CC$104,16,0),"0"),)</f>
        <v>0</v>
      </c>
      <c r="Q88" s="700">
        <f>SUM(IFERROR(VLOOKUP($A88,'Season 1'!AF$4:CC$104,17,0),"0"),
IFERROR(VLOOKUP($A88,'Season 2'!AF$4:CC$104,17,0),"0"),IFERROR(VLOOKUP($A88,'Season 3'!AF$4:CC$104,17,0),"0"),
IFERROR(VLOOKUP($A88,'Season 4'!AF$4:CC$104,17,0),"0"),IFERROR(VLOOKUP($A88,'Season 5'!AF$4:CC$104,17,0),"0"),
IFERROR(VLOOKUP($A88,'Season 6'!AF$4:CC$104,17,0),"0"),IFERROR(VLOOKUP($A88,'Season 7'!AF$4:CC$104,17,0),"0"),
IFERROR(VLOOKUP($A88,'Season 8'!AF$4:CC$104,17,0),"0"),IFERROR(VLOOKUP($A88,'Season 9'!AF$4:CC$104,17,0),"0"),
IFERROR(VLOOKUP($A88,'Season 10'!AF$4:CC$104,17,0),"0"),IFERROR(VLOOKUP($A88,'Season 11'!AF$4:CC$104,17,0),"0"),
IFERROR(VLOOKUP($A88,'Season 12'!AF$4:CC$104,17,0),"0"),IFERROR(VLOOKUP($A88,'Season 13'!AF$4:CC$104,17,0),"0"),
IFERROR(VLOOKUP($A88,'Season 14'!AF$4:CC$104,17,0),"0"),IFERROR(VLOOKUP($A88,'Season 15'!AF$4:CC$104,17,0),"0"),)</f>
        <v>0</v>
      </c>
      <c r="R88" s="692">
        <f>SUM(IFERROR(VLOOKUP($A88,'Season 1'!AF$4:CC$104,18,0),"0"),
IFERROR(VLOOKUP($A88,'Season 2'!AF$4:CC$104,18,0),"0"),IFERROR(VLOOKUP($A88,'Season 3'!AF$4:CC$104,18,0),"0"),
IFERROR(VLOOKUP($A88,'Season 4'!AF$4:CC$104,18,0),"0"),IFERROR(VLOOKUP($A88,'Season 5'!AF$4:CC$104,18,0),"0"),
IFERROR(VLOOKUP($A88,'Season 6'!AF$4:CC$104,18,0),"0"),IFERROR(VLOOKUP($A88,'Season 7'!AF$4:CC$104,18,0),"0"),
IFERROR(VLOOKUP($A88,'Season 8'!AF$4:CC$104,18,0),"0"),IFERROR(VLOOKUP($A88,'Season 9'!AF$4:CC$104,18,0),"0"),
IFERROR(VLOOKUP($A88,'Season 10'!AF$4:CC$104,18,0),"0"),IFERROR(VLOOKUP($A88,'Season 11'!AF$4:CC$104,18,0),"0"),
IFERROR(VLOOKUP($A88,'Season 12'!AF$4:CC$104,18,0),"0"),IFERROR(VLOOKUP($A88,'Season 13'!AF$4:CC$104,18,0),"0"),
IFERROR(VLOOKUP($A88,'Season 14'!AF$4:CC$104,18,0),"0"),IFERROR(VLOOKUP($A88,'Season 15'!AF$4:CC$104,18,0),"0"),)</f>
        <v>0</v>
      </c>
      <c r="S88" s="1023">
        <f>SUM(IFERROR(VLOOKUP($A88,'Season 1'!AF$4:CC$104,19,0),"0"),
IFERROR(VLOOKUP($A88,'Season 2'!AF$4:CC$104,19,0),"0"),IFERROR(VLOOKUP($A88,'Season 3'!AF$4:CC$104,19,0),"0"),
IFERROR(VLOOKUP($A88,'Season 4'!AF$4:CC$104,19,0),"0"),IFERROR(VLOOKUP($A88,'Season 5'!AF$4:CC$104,19,0),"0"),
IFERROR(VLOOKUP($A88,'Season 6'!AF$4:CC$104,19,0),"0"),IFERROR(VLOOKUP($A88,'Season 7'!AF$4:CC$104,19,0),"0"),
IFERROR(VLOOKUP($A88,'Season 8'!AF$4:CC$104,19,0),"0"),IFERROR(VLOOKUP($A88,'Season 9'!AF$4:CC$104,19,0),"0"),
IFERROR(VLOOKUP($A88,'Season 10'!AF$4:CC$104,19,0),"0"),IFERROR(VLOOKUP($A88,'Season 11'!AF$4:CC$104,19,0),"0"),
IFERROR(VLOOKUP($A88,'Season 12'!AF$4:CC$104,19,0),"0"),IFERROR(VLOOKUP($A88,'Season 13'!AF$4:CC$104,19,0),"0"),
IFERROR(VLOOKUP($A88,'Season 14'!AF$4:CC$104,19,0),"0"),IFERROR(VLOOKUP($A88,'Season 15'!AF$4:CC$104,19,0),"0"),)</f>
        <v>0</v>
      </c>
      <c r="T88" s="26">
        <f>SUM(IFERROR(VLOOKUP($A88,'Season 1'!AF$4:CC$104,20,0),"0"),
IFERROR(VLOOKUP($A88,'Season 2'!AF$4:CC$104,20,0),"0"),IFERROR(VLOOKUP($A88,'Season 3'!AF$4:CC$104,20,0),"0"),
IFERROR(VLOOKUP($A88,'Season 4'!AF$4:CC$104,20,0),"0"),IFERROR(VLOOKUP($A88,'Season 5'!AF$4:CC$104,20,0),"0"),
IFERROR(VLOOKUP($A88,'Season 6'!AF$4:CC$104,20,0),"0"),IFERROR(VLOOKUP($A88,'Season 7'!AF$4:CC$104,20,0),"0"),
IFERROR(VLOOKUP($A88,'Season 8'!AF$4:CC$104,20,0),"0"),IFERROR(VLOOKUP($A88,'Season 9'!AF$4:CC$104,20,0),"0"),
IFERROR(VLOOKUP($A88,'Season 10'!AF$4:CC$104,20,0),"0"),IFERROR(VLOOKUP($A88,'Season 11'!AF$4:CC$104,20,0),"0"),
IFERROR(VLOOKUP($A88,'Season 12'!AF$4:CC$104,20,0),"0"),IFERROR(VLOOKUP($A88,'Season 13'!AF$4:CC$104,20,0),"0"),
IFERROR(VLOOKUP($A88,'Season 14'!AF$4:CC$104,20,0),"0"),IFERROR(VLOOKUP($A88,'Season 15'!AF$4:CC$104,20,0),"0"),)</f>
        <v>0</v>
      </c>
      <c r="U88" s="699">
        <f>SUM(IFERROR(VLOOKUP($A88,'Season 1'!AF$4:CC$104,21,0),"0"),
IFERROR(VLOOKUP($A88,'Season 2'!AF$4:CC$104,21,0),"0"),IFERROR(VLOOKUP($A88,'Season 3'!AF$4:CC$104,21,0),"0"),
IFERROR(VLOOKUP($A88,'Season 4'!AF$4:CC$104,21,0),"0"),IFERROR(VLOOKUP($A88,'Season 5'!AF$4:CC$104,21,0),"0"),
IFERROR(VLOOKUP($A88,'Season 6'!AF$4:CC$104,21,0),"0"),IFERROR(VLOOKUP($A88,'Season 7'!AF$4:CC$104,21,0),"0"),
IFERROR(VLOOKUP($A88,'Season 8'!AF$4:CC$104,21,0),"0"),IFERROR(VLOOKUP($A88,'Season 9'!AF$4:CC$104,21,0),"0"),
IFERROR(VLOOKUP($A88,'Season 10'!AF$4:CC$104,21,0),"0"),IFERROR(VLOOKUP($A88,'Season 11'!AF$4:CC$104,21,0),"0"),
IFERROR(VLOOKUP($A88,'Season 12'!AF$4:CC$104,21,0),"0"),IFERROR(VLOOKUP($A88,'Season 13'!AF$4:CC$104,21,0),"0"),
IFERROR(VLOOKUP($A88,'Season 14'!AF$4:CC$104,21,0),"0"),IFERROR(VLOOKUP($A88,'Season 15'!AF$4:CC$104,21,0),"0"),)</f>
        <v>0</v>
      </c>
      <c r="V88" s="700">
        <f>SUM(IFERROR(VLOOKUP($A88,'Season 1'!AF$4:CC$104,22,0),"0"),
IFERROR(VLOOKUP($A88,'Season 2'!AF$4:CC$104,22,0),"0"),IFERROR(VLOOKUP($A88,'Season 3'!AF$4:CC$104,22,0),"0"),
IFERROR(VLOOKUP($A88,'Season 4'!AF$4:CC$104,22,0),"0"),IFERROR(VLOOKUP($A88,'Season 5'!AF$4:CC$104,22,0),"0"),
IFERROR(VLOOKUP($A88,'Season 6'!AF$4:CC$104,22,0),"0"),IFERROR(VLOOKUP($A88,'Season 7'!AF$4:CC$104,22,0),"0"),
IFERROR(VLOOKUP($A88,'Season 8'!AF$4:CC$104,22,0),"0"),IFERROR(VLOOKUP($A88,'Season 9'!AF$4:CC$104,22,0),"0"),
IFERROR(VLOOKUP($A88,'Season 10'!AF$4:CC$104,22,0),"0"),IFERROR(VLOOKUP($A88,'Season 11'!AF$4:CC$104,22,0),"0"),
IFERROR(VLOOKUP($A88,'Season 12'!AF$4:CC$104,22,0),"0"),IFERROR(VLOOKUP($A88,'Season 13'!AF$4:CC$104,22,0),"0"),
IFERROR(VLOOKUP($A88,'Season 14'!AF$4:CC$104,22,0),"0"),IFERROR(VLOOKUP($A88,'Season 15'!AF$4:CC$104,22,0),"0"),)</f>
        <v>0</v>
      </c>
      <c r="W88" s="692">
        <f>SUM(IFERROR(VLOOKUP($A88,'Season 1'!AF$4:CC$104,23,0),"0"),
IFERROR(VLOOKUP($A88,'Season 2'!AF$4:CC$104,23,0),"0"),IFERROR(VLOOKUP($A88,'Season 3'!AF$4:CC$104,23,0),"0"),
IFERROR(VLOOKUP($A88,'Season 4'!AF$4:CC$104,23,0),"0"),IFERROR(VLOOKUP($A88,'Season 5'!AF$4:CC$104,23,0),"0"),
IFERROR(VLOOKUP($A88,'Season 6'!AF$4:CC$104,23,0),"0"),IFERROR(VLOOKUP($A88,'Season 7'!AF$4:CC$104,23,0),"0"),
IFERROR(VLOOKUP($A88,'Season 8'!AF$4:CC$104,23,0),"0"),IFERROR(VLOOKUP($A88,'Season 9'!AF$4:CC$104,23,0),"0"),
IFERROR(VLOOKUP($A88,'Season 10'!AF$4:CC$104,23,0),"0"),IFERROR(VLOOKUP($A88,'Season 11'!AF$4:CC$104,23,0),"0"),
IFERROR(VLOOKUP($A88,'Season 12'!AF$4:CC$104,23,0),"0"),IFERROR(VLOOKUP($A88,'Season 13'!AF$4:CC$104,23,0),"0"),
IFERROR(VLOOKUP($A88,'Season 14'!AF$4:CC$104,23,0),"0"),IFERROR(VLOOKUP($A88,'Season 15'!AF$4:CC$104,23,0),"0"),)</f>
        <v>0</v>
      </c>
      <c r="X88" s="1023">
        <f>SUM(IFERROR(VLOOKUP($A88,'Season 1'!AF$4:CC$104,24,0),"0"),
IFERROR(VLOOKUP($A88,'Season 2'!AF$4:CC$104,24,0),"0"),IFERROR(VLOOKUP($A88,'Season 3'!AF$4:CC$104,24,0),"0"),
IFERROR(VLOOKUP($A88,'Season 4'!AF$4:CC$104,24,0),"0"),IFERROR(VLOOKUP($A88,'Season 5'!AF$4:CC$104,24,0),"0"),
IFERROR(VLOOKUP($A88,'Season 6'!AF$4:CC$104,24,0),"0"),IFERROR(VLOOKUP($A88,'Season 7'!AF$4:CC$104,24,0),"0"),
IFERROR(VLOOKUP($A88,'Season 8'!AF$4:CC$104,24,0),"0"),IFERROR(VLOOKUP($A88,'Season 9'!AF$4:CC$104,24,0),"0"),
IFERROR(VLOOKUP($A88,'Season 10'!AF$4:CC$104,24,0),"0"),IFERROR(VLOOKUP($A88,'Season 11'!AF$4:CC$104,24,0),"0"),
IFERROR(VLOOKUP($A88,'Season 12'!AF$4:CC$104,24,0),"0"),IFERROR(VLOOKUP($A88,'Season 13'!AF$4:CC$104,24,0),"0"),
IFERROR(VLOOKUP($A88,'Season 14'!AF$4:CC$104,24,0),"0"),IFERROR(VLOOKUP($A88,'Season 15'!AF$4:CC$104,24,0),"0"),)</f>
        <v>0</v>
      </c>
      <c r="Y88" s="26">
        <f>SUM(IFERROR(VLOOKUP($A88,'Season 1'!AF$4:CC$104,25,0),"0"),
IFERROR(VLOOKUP($A88,'Season 2'!AF$4:CC$104,25,0),"0"),IFERROR(VLOOKUP($A88,'Season 3'!AF$4:CC$104,25,0),"0"),
IFERROR(VLOOKUP($A88,'Season 4'!AF$4:CC$104,25,0),"0"),IFERROR(VLOOKUP($A88,'Season 5'!AF$4:CC$104,25,0),"0"),
IFERROR(VLOOKUP($A88,'Season 6'!AF$4:CC$104,25,0),"0"),IFERROR(VLOOKUP($A88,'Season 7'!AF$4:CC$104,25,0),"0"),
IFERROR(VLOOKUP($A88,'Season 8'!AF$4:CC$104,25,0),"0"),IFERROR(VLOOKUP($A88,'Season 9'!AF$4:CC$104,25,0),"0"),
IFERROR(VLOOKUP($A88,'Season 10'!AF$4:CC$104,25,0),"0"),IFERROR(VLOOKUP($A88,'Season 11'!AF$4:CC$104,25,0),"0"),
IFERROR(VLOOKUP($A88,'Season 12'!AF$4:CC$104,25,0),"0"),IFERROR(VLOOKUP($A88,'Season 13'!AF$4:CC$104,25,0),"0"),
IFERROR(VLOOKUP($A88,'Season 14'!AF$4:CC$104,25,0),"0"),IFERROR(VLOOKUP($A88,'Season 15'!AF$4:CC$104,25,0),"0"),)</f>
        <v>0</v>
      </c>
      <c r="Z88" s="699">
        <f>SUM(IFERROR(VLOOKUP($A88,'Season 1'!AF$4:CC$104,26,0),"0"),
IFERROR(VLOOKUP($A88,'Season 2'!AF$4:CC$104,26,0),"0"),IFERROR(VLOOKUP($A88,'Season 3'!AF$4:CC$104,26,0),"0"),
IFERROR(VLOOKUP($A88,'Season 4'!AF$4:CC$104,26,0),"0"),IFERROR(VLOOKUP($A88,'Season 5'!AF$4:CC$104,26,0),"0"),
IFERROR(VLOOKUP($A88,'Season 6'!AF$4:CC$104,26,0),"0"),IFERROR(VLOOKUP($A88,'Season 7'!AF$4:CC$104,26,0),"0"),
IFERROR(VLOOKUP($A88,'Season 8'!AF$4:CC$104,26,0),"0"),IFERROR(VLOOKUP($A88,'Season 9'!AF$4:CC$104,26,0),"0"),
IFERROR(VLOOKUP($A88,'Season 10'!AF$4:CC$104,26,0),"0"),IFERROR(VLOOKUP($A88,'Season 11'!AF$4:CC$104,26,0),"0"),
IFERROR(VLOOKUP($A88,'Season 12'!AF$4:CC$104,26,0),"0"),IFERROR(VLOOKUP($A88,'Season 13'!AF$4:CC$104,26,0),"0"),
IFERROR(VLOOKUP($A88,'Season 14'!AF$4:CC$104,26,0),"0"),IFERROR(VLOOKUP($A88,'Season 15'!AF$4:CC$104,26,0),"0"),)</f>
        <v>0</v>
      </c>
      <c r="AA88" s="700">
        <f>SUM(IFERROR(VLOOKUP($A88,'Season 1'!AF$4:CC$104,27,0),"0"),
IFERROR(VLOOKUP($A88,'Season 2'!AF$4:CC$104,27,0),"0"),IFERROR(VLOOKUP($A88,'Season 3'!AF$4:CC$104,27,0),"0"),
IFERROR(VLOOKUP($A88,'Season 4'!AF$4:CC$104,27,0),"0"),IFERROR(VLOOKUP($A88,'Season 5'!AF$4:CC$104,27,0),"0"),
IFERROR(VLOOKUP($A88,'Season 6'!AF$4:CC$104,27,0),"0"),IFERROR(VLOOKUP($A88,'Season 7'!AF$4:CC$104,27,0),"0"),
IFERROR(VLOOKUP($A88,'Season 8'!AF$4:CC$104,27,0),"0"),IFERROR(VLOOKUP($A88,'Season 9'!AF$4:CC$104,27,0),"0"),
IFERROR(VLOOKUP($A88,'Season 10'!AF$4:CC$104,27,0),"0"),IFERROR(VLOOKUP($A88,'Season 11'!AF$4:CC$104,27,0),"0"),
IFERROR(VLOOKUP($A88,'Season 12'!AF$4:CC$104,27,0),"0"),IFERROR(VLOOKUP($A88,'Season 13'!AF$4:CC$104,27,0),"0"),
IFERROR(VLOOKUP($A88,'Season 14'!AF$4:CC$104,27,0),"0"),IFERROR(VLOOKUP($A88,'Season 15'!AF$4:CC$104,27,0),"0"),)</f>
        <v>0</v>
      </c>
      <c r="AB88" s="692">
        <f>SUM(IFERROR(VLOOKUP($A88,'Season 1'!AF$4:CC$104,28,0),"0"),
IFERROR(VLOOKUP($A88,'Season 2'!AF$4:CC$104,28,0),"0"),IFERROR(VLOOKUP($A88,'Season 3'!AF$4:CC$104,28,0),"0"),
IFERROR(VLOOKUP($A88,'Season 4'!AF$4:CC$104,28,0),"0"),IFERROR(VLOOKUP($A88,'Season 5'!AF$4:CC$104,28,0),"0"),
IFERROR(VLOOKUP($A88,'Season 6'!AF$4:CC$104,28,0),"0"),IFERROR(VLOOKUP($A88,'Season 7'!AF$4:CC$104,28,0),"0"),
IFERROR(VLOOKUP($A88,'Season 8'!AF$4:CC$104,28,0),"0"),IFERROR(VLOOKUP($A88,'Season 9'!AF$4:CC$104,28,0),"0"),
IFERROR(VLOOKUP($A88,'Season 10'!AF$4:CC$104,28,0),"0"),IFERROR(VLOOKUP($A88,'Season 11'!AF$4:CC$104,28,0),"0"),
IFERROR(VLOOKUP($A88,'Season 12'!AF$4:CC$104,28,0),"0"),IFERROR(VLOOKUP($A88,'Season 13'!AF$4:CC$104,28,0),"0"),
IFERROR(VLOOKUP($A88,'Season 14'!AF$4:CC$104,28,0),"0"),IFERROR(VLOOKUP($A88,'Season 15'!AF$4:CC$104,28,0),"0"),)</f>
        <v>0</v>
      </c>
      <c r="AC88" s="1023">
        <f>SUM(IFERROR(VLOOKUP($A88,'Season 1'!AF$4:CC$104,29,0),"0"),
IFERROR(VLOOKUP($A88,'Season 2'!AF$4:CC$104,29,0),"0"),IFERROR(VLOOKUP($A88,'Season 3'!AF$4:CC$104,29,0),"0"),
IFERROR(VLOOKUP($A88,'Season 4'!AF$4:CC$104,29,0),"0"),IFERROR(VLOOKUP($A88,'Season 5'!AF$4:CC$104,29,0),"0"),
IFERROR(VLOOKUP($A88,'Season 6'!AF$4:CC$104,29,0),"0"),IFERROR(VLOOKUP($A88,'Season 7'!AF$4:CC$104,29,0),"0"),
IFERROR(VLOOKUP($A88,'Season 8'!AF$4:CC$104,29,0),"0"),IFERROR(VLOOKUP($A88,'Season 9'!AF$4:CC$104,29,0),"0"),
IFERROR(VLOOKUP($A88,'Season 10'!AF$4:CC$104,29,0),"0"),IFERROR(VLOOKUP($A88,'Season 11'!AF$4:CC$104,29,0),"0"),
IFERROR(VLOOKUP($A88,'Season 12'!AF$4:CC$104,29,0),"0"),IFERROR(VLOOKUP($A88,'Season 13'!AF$4:CC$104,29,0),"0"),
IFERROR(VLOOKUP($A88,'Season 14'!AF$4:CC$104,29,0),"0"),IFERROR(VLOOKUP($A88,'Season 15'!AF$4:CC$104,29,0),"0"),)</f>
        <v>0</v>
      </c>
      <c r="AD88" s="26">
        <f>SUM(IFERROR(VLOOKUP($A88,'Season 1'!AF$4:CC$104,30,0),"0"),
IFERROR(VLOOKUP($A88,'Season 2'!AF$4:CC$104,30,0),"0"),IFERROR(VLOOKUP($A88,'Season 3'!AF$4:CC$104,30,0),"0"),
IFERROR(VLOOKUP($A88,'Season 4'!AF$4:CC$104,30,0),"0"),IFERROR(VLOOKUP($A88,'Season 5'!AF$4:CC$104,30,0),"0"),
IFERROR(VLOOKUP($A88,'Season 6'!AF$4:CC$104,30,0),"0"),IFERROR(VLOOKUP($A88,'Season 7'!AF$4:CC$104,30,0),"0"),
IFERROR(VLOOKUP($A88,'Season 8'!AF$4:CC$104,30,0),"0"),IFERROR(VLOOKUP($A88,'Season 9'!AF$4:CC$104,30,0),"0"),
IFERROR(VLOOKUP($A88,'Season 10'!AF$4:CC$104,30,0),"0"),IFERROR(VLOOKUP($A88,'Season 11'!AF$4:CC$104,30,0),"0"),
IFERROR(VLOOKUP($A88,'Season 12'!AF$4:CC$104,30,0),"0"),IFERROR(VLOOKUP($A88,'Season 13'!AF$4:CC$104,30,0),"0"),
IFERROR(VLOOKUP($A88,'Season 14'!AF$4:CC$104,30,0),"0"),IFERROR(VLOOKUP($A88,'Season 15'!AF$4:CC$104,30,0),"0"),)</f>
        <v>0</v>
      </c>
      <c r="AE88" s="699">
        <f>SUM(IFERROR(VLOOKUP($A88,'Season 1'!AF$4:CC$104,31,0),"0"),
IFERROR(VLOOKUP($A88,'Season 2'!AF$4:CC$104,31,0),"0"),IFERROR(VLOOKUP($A88,'Season 3'!AF$4:CC$104,31,0),"0"),
IFERROR(VLOOKUP($A88,'Season 4'!AF$4:CC$104,31,0),"0"),IFERROR(VLOOKUP($A88,'Season 5'!AF$4:CC$104,31,0),"0"),
IFERROR(VLOOKUP($A88,'Season 6'!AF$4:CC$104,31,0),"0"),IFERROR(VLOOKUP($A88,'Season 7'!AF$4:CC$104,31,0),"0"),
IFERROR(VLOOKUP($A88,'Season 8'!AF$4:CC$104,31,0),"0"),IFERROR(VLOOKUP($A88,'Season 9'!AF$4:CC$104,31,0),"0"),
IFERROR(VLOOKUP($A88,'Season 10'!AF$4:CC$104,31,0),"0"),IFERROR(VLOOKUP($A88,'Season 11'!AF$4:CC$104,31,0),"0"),
IFERROR(VLOOKUP($A88,'Season 12'!AF$4:CC$104,31,0),"0"),IFERROR(VLOOKUP($A88,'Season 13'!AF$4:CC$104,31,0),"0"),
IFERROR(VLOOKUP($A88,'Season 14'!AF$4:CC$104,31,0),"0"),IFERROR(VLOOKUP($A88,'Season 15'!AF$4:CC$104,31,0),"0"),)</f>
        <v>0</v>
      </c>
      <c r="AF88" s="700">
        <f>SUM(IFERROR(VLOOKUP($A88,'Season 3'!AF$4:CC$104,32,0),"0"),
IFERROR(VLOOKUP($A88,'Season 4'!AF$4:CC$104,32,0),"0"),IFERROR(VLOOKUP($A88,'Season 5'!AF$4:CC$104,32,0),"0"),
IFERROR(VLOOKUP($A88,'Season 6'!AF$4:CC$104,32,0),"0"),IFERROR(VLOOKUP($A88,'Season 7'!AF$4:CC$104,32,0),"0"),
IFERROR(VLOOKUP($A88,'Season 8'!AF$4:CC$104,32,0),"0"),IFERROR(VLOOKUP($A88,'Season 9'!AF$4:CC$104,32,0),"0"),
IFERROR(VLOOKUP($A88,'Season 10'!AF$4:CC$104,32,0),"0"),IFERROR(VLOOKUP($A88,'Season 11'!AF$4:CC$104,32,0),"0"),
IFERROR(VLOOKUP($A88,'Season 12'!AF$4:CC$104,32,0),"0"),IFERROR(VLOOKUP($A88,'Season 13'!AF$4:CC$104,32,0),"0"),
IFERROR(VLOOKUP($A88,'Season 14'!AF$4:CC$104,32,0),"0"),IFERROR(VLOOKUP($A88,'Season 15'!AF$4:CC$104,32,0),"0"),)</f>
        <v>0</v>
      </c>
      <c r="AG88" s="692">
        <f>SUM(IFERROR(VLOOKUP($A88,'Season 3'!AF$4:CC$104,33,0),"0"),
IFERROR(VLOOKUP($A88,'Season 4'!AF$4:CC$104,33,0),"0"),IFERROR(VLOOKUP($A88,'Season 5'!AF$4:CC$104,33,0),"0"),
IFERROR(VLOOKUP($A88,'Season 6'!AF$4:CC$104,33,0),"0"),IFERROR(VLOOKUP($A88,'Season 7'!AF$4:CC$104,33,0),"0"),
IFERROR(VLOOKUP($A88,'Season 8'!AF$4:CC$104,33,0),"0"),IFERROR(VLOOKUP($A88,'Season 9'!AF$4:CC$104,33,0),"0"),
IFERROR(VLOOKUP($A88,'Season 10'!AF$4:CC$104,33,0),"0"),IFERROR(VLOOKUP($A88,'Season 11'!AF$4:CC$104,33,0),"0"),
IFERROR(VLOOKUP($A88,'Season 12'!AF$4:CC$104,33,0),"0"),IFERROR(VLOOKUP($A88,'Season 13'!AF$4:CC$104,33,0),"0"),
IFERROR(VLOOKUP($A88,'Season 14'!AF$4:CC$104,33,0),"0"),IFERROR(VLOOKUP($A88,'Season 15'!AF$4:CC$104,33,0),"0"),)</f>
        <v>0</v>
      </c>
      <c r="AH88" s="1023">
        <f>SUM(IFERROR(VLOOKUP($A88,'Season 3'!AF$4:CC$104,34,0),"0"),
IFERROR(VLOOKUP($A88,'Season 4'!AF$4:CC$104,34,0),"0"),IFERROR(VLOOKUP($A88,'Season 5'!AF$4:CC$104,34,0),"0"),
IFERROR(VLOOKUP($A88,'Season 6'!AF$4:CC$104,34,0),"0"),IFERROR(VLOOKUP($A88,'Season 7'!AF$4:CC$104,34,0),"0"),
IFERROR(VLOOKUP($A88,'Season 8'!AF$4:CC$104,34,0),"0"),IFERROR(VLOOKUP($A88,'Season 9'!AF$4:CC$104,34,0),"0"),
IFERROR(VLOOKUP($A88,'Season 10'!AF$4:CC$104,34,0),"0"),IFERROR(VLOOKUP($A88,'Season 11'!AF$4:CC$104,34,0),"0"),
IFERROR(VLOOKUP($A88,'Season 12'!AF$4:CC$104,34,0),"0"),IFERROR(VLOOKUP($A88,'Season 13'!AF$4:CC$104,34,0),"0"),
IFERROR(VLOOKUP($A88,'Season 14'!AF$4:CC$104,34,0),"0"),IFERROR(VLOOKUP($A88,'Season 15'!AF$4:CC$104,34,0),"0"),)</f>
        <v>0</v>
      </c>
      <c r="AI88" s="26">
        <f>SUM(IFERROR(VLOOKUP($A88,'Season 3'!AF$4:CC$104,35,0),"0"),
IFERROR(VLOOKUP($A88,'Season 4'!AF$4:CC$104,35,0),"0"),IFERROR(VLOOKUP($A88,'Season 5'!AF$4:CC$104,35,0),"0"),
IFERROR(VLOOKUP($A88,'Season 6'!AF$4:CC$104,35,0),"0"),IFERROR(VLOOKUP($A88,'Season 7'!AF$4:CC$104,35,0),"0"),
IFERROR(VLOOKUP($A88,'Season 8'!AF$4:CC$104,35,0),"0"),IFERROR(VLOOKUP($A88,'Season 9'!AF$4:CC$104,35,0),"0"),
IFERROR(VLOOKUP($A88,'Season 10'!AF$4:CC$104,35,0),"0"),IFERROR(VLOOKUP($A88,'Season 11'!AF$4:CC$104,35,0),"0"),
IFERROR(VLOOKUP($A88,'Season 12'!AF$4:CC$104,35,0),"0"),IFERROR(VLOOKUP($A88,'Season 13'!AF$4:CC$104,35,0),"0"),
IFERROR(VLOOKUP($A88,'Season 14'!AF$4:CC$104,35,0),"0"),IFERROR(VLOOKUP($A88,'Season 15'!AF$4:CC$104,35,0),"0"),)</f>
        <v>0</v>
      </c>
      <c r="AJ88" s="699">
        <f>SUM(IFERROR(VLOOKUP($A88,'Season 3'!AF$4:CC$104,36,0),"0"),
IFERROR(VLOOKUP($A88,'Season 4'!AF$4:CC$104,36,0),"0"),IFERROR(VLOOKUP($A88,'Season 5'!AF$4:CC$104,36,0),"0"),
IFERROR(VLOOKUP($A88,'Season 6'!AF$4:CC$104,36,0),"0"),IFERROR(VLOOKUP($A88,'Season 7'!AF$4:CC$104,36,0),"0"),
IFERROR(VLOOKUP($A88,'Season 8'!AF$4:CC$104,36,0),"0"),IFERROR(VLOOKUP($A88,'Season 9'!AF$4:CC$104,36,0),"0"),
IFERROR(VLOOKUP($A88,'Season 10'!AF$4:CC$104,36,0),"0"),IFERROR(VLOOKUP($A88,'Season 11'!AF$4:CC$104,36,0),"0"),
IFERROR(VLOOKUP($A88,'Season 12'!AF$4:CC$104,36,0),"0"),IFERROR(VLOOKUP($A88,'Season 13'!AF$4:CC$104,36,0),"0"),
IFERROR(VLOOKUP($A88,'Season 14'!AF$4:CC$104,36,0),"0"),IFERROR(VLOOKUP($A88,'Season 15'!AF$4:CC$104,36,0),"0"),)</f>
        <v>0</v>
      </c>
      <c r="AK88" s="700">
        <f>SUM(IFERROR(VLOOKUP($A88,'Season 2'!AF$4:CC$104,32,0),"0"),IFERROR(VLOOKUP($A88,'Season 3'!AF$4:CC$104,37,0),"0"),
IFERROR(VLOOKUP($A88,'Season 4'!AF$4:CC$104,37,0),"0"),IFERROR(VLOOKUP($A88,'Season 5'!AF$4:CC$104,37,0),"0"),
IFERROR(VLOOKUP($A88,'Season 6'!AF$4:CC$104,37,0),"0"),IFERROR(VLOOKUP($A88,'Season 7'!AF$4:CC$104,37,0),"0"),
IFERROR(VLOOKUP($A88,'Season 8'!AF$4:CC$104,37,0),"0"),IFERROR(VLOOKUP($A88,'Season 9'!AF$4:CC$104,37,0),"0"),
IFERROR(VLOOKUP($A88,'Season 10'!AF$4:CC$104,37,0),"0"),IFERROR(VLOOKUP($A88,'Season 11'!AF$4:CC$104,37,0),"0"),
IFERROR(VLOOKUP($A88,'Season 12'!AF$4:CC$104,37,0),"0"),IFERROR(VLOOKUP($A88,'Season 13'!AF$4:CC$104,37,0),"0"),
IFERROR(VLOOKUP($A88,'Season 14'!AF$4:CC$104,37,0),"0"),IFERROR(VLOOKUP($A88,'Season 15'!AF$4:CC$104,37,0),"0"),)</f>
        <v>0</v>
      </c>
      <c r="AL88" s="692">
        <f>SUM(IFERROR(VLOOKUP($A88,'Season 2'!AF$4:CC$104,33,0),"0"),IFERROR(VLOOKUP($A88,'Season 3'!AF$4:CC$104,38,0),"0"),
IFERROR(VLOOKUP($A88,'Season 4'!AF$4:CC$104,38,0),"0"),IFERROR(VLOOKUP($A88,'Season 5'!AF$4:CC$104,38,0),"0"),
IFERROR(VLOOKUP($A88,'Season 6'!AF$4:CC$104,38,0),"0"),IFERROR(VLOOKUP($A88,'Season 7'!AF$4:CC$104,38,0),"0"),
IFERROR(VLOOKUP($A88,'Season 8'!AF$4:CC$104,38,0),"0"),IFERROR(VLOOKUP($A88,'Season 9'!AF$4:CC$104,38,0),"0"),
IFERROR(VLOOKUP($A88,'Season 10'!AF$4:CC$104,38,0),"0"),IFERROR(VLOOKUP($A88,'Season 11'!AF$4:CC$104,38,0),"0"),
IFERROR(VLOOKUP($A88,'Season 12'!AF$4:CC$104,38,0),"0"),IFERROR(VLOOKUP($A88,'Season 13'!AF$4:CC$104,38,0),"0"),
IFERROR(VLOOKUP($A88,'Season 14'!AF$4:CC$104,38,0),"0"),IFERROR(VLOOKUP($A88,'Season 15'!AF$4:CC$104,38,0),"0"),)</f>
        <v>0</v>
      </c>
      <c r="AM88" s="1023">
        <f>SUM(IFERROR(VLOOKUP($A88,'Season 2'!AF$4:CC$104,34,0),"0"),IFERROR(VLOOKUP($A88,'Season 3'!AF$4:CC$104,39,0),"0"),
IFERROR(VLOOKUP($A88,'Season 4'!AF$4:CC$104,39,0),"0"),IFERROR(VLOOKUP($A88,'Season 5'!AF$4:CC$104,39,0),"0"),
IFERROR(VLOOKUP($A88,'Season 6'!AF$4:CC$104,39,0),"0"),IFERROR(VLOOKUP($A88,'Season 7'!AF$4:CC$104,39,0),"0"),
IFERROR(VLOOKUP($A88,'Season 8'!AF$4:CC$104,39,0),"0"),IFERROR(VLOOKUP($A88,'Season 9'!AF$4:CC$104,39,0),"0"),
IFERROR(VLOOKUP($A88,'Season 10'!AF$4:CC$104,39,0),"0"),IFERROR(VLOOKUP($A88,'Season 11'!AF$4:CC$104,39,0),"0"),
IFERROR(VLOOKUP($A88,'Season 12'!AF$4:CC$104,39,0),"0"),IFERROR(VLOOKUP($A88,'Season 13'!AF$4:CC$104,39,0),"0"),
IFERROR(VLOOKUP($A88,'Season 14'!AF$4:CC$104,39,0),"0"),IFERROR(VLOOKUP($A88,'Season 15'!AF$4:CC$104,39,0),"0"),)</f>
        <v>0</v>
      </c>
      <c r="AN88" s="26">
        <f>SUM(IFERROR(VLOOKUP($A88,'Season 2'!AF$4:CC$104,35,0),"0"),IFERROR(VLOOKUP($A88,'Season 3'!AF$4:CC$104,40,0),"0"),
IFERROR(VLOOKUP($A88,'Season 4'!AF$4:CC$104,40,0),"0"),IFERROR(VLOOKUP($A88,'Season 5'!AF$4:CC$104,40,0),"0"),
IFERROR(VLOOKUP($A88,'Season 6'!AF$4:CC$104,40,0),"0"),IFERROR(VLOOKUP($A88,'Season 7'!AF$4:CC$104,40,0),"0"),
IFERROR(VLOOKUP($A88,'Season 8'!AF$4:CC$104,40,0),"0"),IFERROR(VLOOKUP($A88,'Season 9'!AF$4:CC$104,40,0),"0"),
IFERROR(VLOOKUP($A88,'Season 10'!AF$4:CC$104,40,0),"0"),IFERROR(VLOOKUP($A88,'Season 11'!AF$4:CC$104,40,0),"0"),
IFERROR(VLOOKUP($A88,'Season 12'!AF$4:CC$104,40,0),"0"),IFERROR(VLOOKUP($A88,'Season 13'!AF$4:CC$104,40,0),"0"),
IFERROR(VLOOKUP($A88,'Season 14'!AF$4:CC$104,40,0),"0"),IFERROR(VLOOKUP($A88,'Season 15'!AF$4:CC$104,40,0),"0"),)</f>
        <v>0</v>
      </c>
      <c r="AO88" s="699">
        <f>SUM(IFERROR(VLOOKUP($A88,'Season 2'!AF$4:CC$104,36,0),"0"),IFERROR(VLOOKUP($A88,'Season 3'!AF$4:CC$104,41,0),"0"),
IFERROR(VLOOKUP($A88,'Season 4'!AF$4:CC$104,41,0),"0"),IFERROR(VLOOKUP($A88,'Season 5'!AF$4:CC$104,41,0),"0"),
IFERROR(VLOOKUP($A88,'Season 6'!AF$4:CC$104,41,0),"0"),IFERROR(VLOOKUP($A88,'Season 7'!AF$4:CC$104,41,0),"0"),
IFERROR(VLOOKUP($A88,'Season 8'!AF$4:CC$104,41,0),"0"),IFERROR(VLOOKUP($A88,'Season 9'!AF$4:CC$104,41,0),"0"),
IFERROR(VLOOKUP($A88,'Season 10'!AF$4:CC$104,41,0),"0"),IFERROR(VLOOKUP($A88,'Season 11'!AF$4:CC$104,41,0),"0"),
IFERROR(VLOOKUP($A88,'Season 12'!AF$4:CC$104,41,0),"0"),IFERROR(VLOOKUP($A88,'Season 13'!AF$4:CC$104,41,0),"0"),
IFERROR(VLOOKUP($A88,'Season 14'!AF$4:CC$104,41,0),"0"),IFERROR(VLOOKUP($A88,'Season 15'!AF$4:CC$104,41,0),"0"),)</f>
        <v>0</v>
      </c>
      <c r="AP88" s="700">
        <f>SUM(IFERROR(VLOOKUP($A88,'Season 2'!AF$4:CC$104,37,0),"0"),IFERROR(VLOOKUP($A88,'Season 3'!AF$4:CC$104,42,0),"0"),
IFERROR(VLOOKUP($A88,'Season 4'!AF$4:CC$104,42,0),"0"),IFERROR(VLOOKUP($A88,'Season 5'!AF$4:CC$104,42,0),"0"),
IFERROR(VLOOKUP($A88,'Season 6'!AF$4:CC$104,42,0),"0"),IFERROR(VLOOKUP($A88,'Season 7'!AF$4:CC$104,42,0),"0"),
IFERROR(VLOOKUP($A88,'Season 8'!AF$4:CC$104,42,0),"0"),IFERROR(VLOOKUP($A88,'Season 9'!AF$4:CC$104,42,0),"0"),
IFERROR(VLOOKUP($A88,'Season 10'!AF$4:CC$104,42,0),"0"),IFERROR(VLOOKUP($A88,'Season 11'!AF$4:CC$104,42,0),"0"),
IFERROR(VLOOKUP($A88,'Season 12'!AF$4:CC$104,42,0),"0"),IFERROR(VLOOKUP($A88,'Season 13'!AF$4:CC$104,42,0),"0"),
IFERROR(VLOOKUP($A88,'Season 14'!AF$4:CC$104,42,0),"0"),IFERROR(VLOOKUP($A88,'Season 15'!AF$4:CC$104,42,0),"0"),)</f>
        <v>0</v>
      </c>
      <c r="AQ88" s="692">
        <f>SUM(IFERROR(VLOOKUP($A88,'Season 2'!AF$4:CC$104,38,0),"0"),IFERROR(VLOOKUP($A88,'Season 3'!AF$4:CC$104,43,0),"0"),
IFERROR(VLOOKUP($A88,'Season 4'!AF$4:CC$104,43,0),"0"),IFERROR(VLOOKUP($A88,'Season 5'!AF$4:CC$104,43,0),"0"),
IFERROR(VLOOKUP($A88,'Season 6'!AF$4:CC$104,43,0),"0"),IFERROR(VLOOKUP($A88,'Season 7'!AF$4:CC$104,43,0),"0"),
IFERROR(VLOOKUP($A88,'Season 8'!AF$4:CC$104,43,0),"0"),IFERROR(VLOOKUP($A88,'Season 9'!AF$4:CC$104,43,0),"0"),
IFERROR(VLOOKUP($A88,'Season 10'!AF$4:CC$104,43,0),"0"),IFERROR(VLOOKUP($A88,'Season 11'!AF$4:CC$104,43,0),"0"),
IFERROR(VLOOKUP($A88,'Season 12'!AF$4:CC$104,43,0),"0"),IFERROR(VLOOKUP($A88,'Season 13'!AF$4:CC$104,43,0),"0"),
IFERROR(VLOOKUP($A88,'Season 14'!AF$4:CC$104,43,0),"0"),IFERROR(VLOOKUP($A88,'Season 15'!AF$4:CC$104,43,0),"0"),)</f>
        <v>0</v>
      </c>
      <c r="AR88" s="1023">
        <f>SUM(IFERROR(VLOOKUP($A88,'Season 2'!AF$4:CC$104,39,0),"0"),IFERROR(VLOOKUP($A88,'Season 3'!AF$4:CC$104,44,0),"0"),
IFERROR(VLOOKUP($A88,'Season 4'!AF$4:CC$104,44,0),"0"),IFERROR(VLOOKUP($A88,'Season 5'!AF$4:CC$104,44,0),"0"),
IFERROR(VLOOKUP($A88,'Season 6'!AF$4:CC$104,44,0),"0"),IFERROR(VLOOKUP($A88,'Season 7'!AF$4:CC$104,44,0),"0"),
IFERROR(VLOOKUP($A88,'Season 8'!AF$4:CC$104,44,0),"0"),IFERROR(VLOOKUP($A88,'Season 9'!AF$4:CC$104,44,0),"0"),
IFERROR(VLOOKUP($A88,'Season 10'!AF$4:CC$104,44,0),"0"),IFERROR(VLOOKUP($A88,'Season 11'!AF$4:CC$104,44,0),"0"),
IFERROR(VLOOKUP($A88,'Season 12'!AF$4:CC$104,44,0),"0"),IFERROR(VLOOKUP($A88,'Season 13'!AF$4:CC$104,44,0),"0"),
IFERROR(VLOOKUP($A88,'Season 14'!AF$4:CC$104,44,0),"0"),IFERROR(VLOOKUP($A88,'Season 15'!AF$4:CC$104,44,0),"0"),)</f>
        <v>0</v>
      </c>
      <c r="AS88" s="26">
        <f>SUM(IFERROR(VLOOKUP($A88,'Season 2'!AF$4:CC$104,40,0),"0"),IFERROR(VLOOKUP($A88,'Season 3'!AF$4:CC$104,45,0),"0"),
IFERROR(VLOOKUP($A88,'Season 4'!AF$4:CC$104,45,0),"0"),IFERROR(VLOOKUP($A88,'Season 5'!AF$4:CC$104,45,0),"0"),
IFERROR(VLOOKUP($A88,'Season 6'!AF$4:CC$104,45,0),"0"),IFERROR(VLOOKUP($A88,'Season 7'!AF$4:CC$104,45,0),"0"),
IFERROR(VLOOKUP($A88,'Season 8'!AF$4:CC$104,45,0),"0"),IFERROR(VLOOKUP($A88,'Season 9'!AF$4:CC$104,45,0),"0"),
IFERROR(VLOOKUP($A88,'Season 10'!AF$4:CC$104,45,0),"0"),IFERROR(VLOOKUP($A88,'Season 11'!AF$4:CC$104,45,0),"0"),
IFERROR(VLOOKUP($A88,'Season 12'!AF$4:CC$104,45,0),"0"),IFERROR(VLOOKUP($A88,'Season 13'!AF$4:CC$104,45,0),"0"),
IFERROR(VLOOKUP($A88,'Season 14'!AF$4:CC$104,45,0),"0"),IFERROR(VLOOKUP($A88,'Season 15'!AF$4:CC$104,45,0),"0"),)</f>
        <v>0</v>
      </c>
      <c r="AT88" s="699">
        <f>SUM(IFERROR(VLOOKUP($A88,'Season 2'!AF$4:CC$104,41,0),"0"),IFERROR(VLOOKUP($A88,'Season 3'!AF$4:CC$104,46,0),"0"),
IFERROR(VLOOKUP($A88,'Season 4'!AF$4:CC$104,46,0),"0"),IFERROR(VLOOKUP($A88,'Season 5'!AF$4:CC$104,46,0),"0"),
IFERROR(VLOOKUP($A88,'Season 6'!AF$4:CC$104,46,0),"0"),IFERROR(VLOOKUP($A88,'Season 7'!AF$4:CC$104,46,0),"0"),
IFERROR(VLOOKUP($A88,'Season 8'!AF$4:CC$104,46,0),"0"),IFERROR(VLOOKUP($A88,'Season 9'!AF$4:CC$104,46,0),"0"),
IFERROR(VLOOKUP($A88,'Season 10'!AF$4:CC$104,46,0),"0"),IFERROR(VLOOKUP($A88,'Season 11'!AF$4:CC$104,46,0),"0"),
IFERROR(VLOOKUP($A88,'Season 12'!AF$4:CC$104,46,0),"0"),IFERROR(VLOOKUP($A88,'Season 13'!AF$4:CC$104,46,0),"0"),
IFERROR(VLOOKUP($A88,'Season 14'!AF$4:CC$104,46,0),"0"),IFERROR(VLOOKUP($A88,'Season 15'!AF$4:CC$104,46,0),"0"),)</f>
        <v>0</v>
      </c>
      <c r="AU88" s="700">
        <f>SUM(IFERROR(VLOOKUP($A88,'Season 3'!AF$4:CH$104,47,0),"0"),
IFERROR(VLOOKUP($A88,'Season 4'!AF$4:CH$104,47,0),"0"),IFERROR(VLOOKUP($A88,'Season 5'!AF$4:CH$104,47,0),"0"),
IFERROR(VLOOKUP($A88,'Season 6'!AF$4:CH$104,47,0),"0"),IFERROR(VLOOKUP($A88,'Season 7'!AF$4:CH$104,47,0),"0"),
IFERROR(VLOOKUP($A88,'Season 8'!AF$4:CH$104,47,0),"0"),IFERROR(VLOOKUP($A88,'Season 9'!AF$4:CH$104,47,0),"0"),
IFERROR(VLOOKUP($A88,'Season 10'!AF$4:CH$104,47,0),"0"),IFERROR(VLOOKUP($A88,'Season 11'!AF$4:CH$104,47,0),"0"),
IFERROR(VLOOKUP($A88,'Season 12'!AF$4:CH$104,47,0),"0"),IFERROR(VLOOKUP($A88,'Season 13'!AF$4:CH$104,47,0),"0"),
IFERROR(VLOOKUP($A88,'Season 14'!AF$4:CH$104,47,0),"0"),IFERROR(VLOOKUP($A88,'Season 15'!AF$4:CH$104,47,0),"0"),)</f>
        <v>0</v>
      </c>
      <c r="AV88" s="692">
        <f>SUM(IFERROR(VLOOKUP($A88,'Season 3'!AF$4:CH$104,48,0),"0"),
IFERROR(VLOOKUP($A88,'Season 4'!AF$4:CH$104,48,0),"0"),IFERROR(VLOOKUP($A88,'Season 5'!AF$4:CH$104,48,0),"0"),
IFERROR(VLOOKUP($A88,'Season 6'!AF$4:CH$104,48,0),"0"),IFERROR(VLOOKUP($A88,'Season 7'!AF$4:CH$104,48,0),"0"),
IFERROR(VLOOKUP($A88,'Season 8'!AF$4:CH$104,48,0),"0"),IFERROR(VLOOKUP($A88,'Season 9'!AF$4:CH$104,48,0),"0"),
IFERROR(VLOOKUP($A88,'Season 10'!AF$4:CH$104,48,0),"0"),IFERROR(VLOOKUP($A88,'Season 11'!AF$4:CH$104,48,0),"0"),
IFERROR(VLOOKUP($A88,'Season 12'!AF$4:CH$104,48,0),"0"),IFERROR(VLOOKUP($A88,'Season 13'!AF$4:CH$104,48,0),"0"),
IFERROR(VLOOKUP($A88,'Season 14'!AF$4:CH$104,48,0),"0"),IFERROR(VLOOKUP($A88,'Season 15'!AF$4:CH$104,48,0),"0"),)</f>
        <v>0</v>
      </c>
      <c r="AW88" s="1023">
        <f>SUM(IFERROR(VLOOKUP($A88,'Season 3'!AF$4:CH$104,49,0),"0"),
IFERROR(VLOOKUP($A88,'Season 4'!AF$4:CH$104,49,0),"0"),IFERROR(VLOOKUP($A88,'Season 5'!AF$4:CH$104,49,0),"0"),
IFERROR(VLOOKUP($A88,'Season 6'!AF$4:CH$104,49,0),"0"),IFERROR(VLOOKUP($A88,'Season 7'!AF$4:CH$104,49,0),"0"),
IFERROR(VLOOKUP($A88,'Season 8'!AF$4:CH$104,49,0),"0"),IFERROR(VLOOKUP($A88,'Season 9'!AF$4:CH$104,49,0),"0"),
IFERROR(VLOOKUP($A88,'Season 10'!AF$4:CH$104,49,0),"0"),IFERROR(VLOOKUP($A88,'Season 11'!AF$4:CH$104,49,0),"0"),
IFERROR(VLOOKUP($A88,'Season 12'!AF$4:CH$104,49,0),"0"),IFERROR(VLOOKUP($A88,'Season 13'!AF$4:CH$104,49,0),"0"),
IFERROR(VLOOKUP($A88,'Season 14'!AF$4:CH$104,49,0),"0"),IFERROR(VLOOKUP($A88,'Season 15'!AF$4:CH$104,49,0),"0"),)</f>
        <v>0</v>
      </c>
      <c r="AX88" s="26">
        <f>SUM(IFERROR(VLOOKUP($A88,'Season 3'!AF$4:CH$104,50,0),"0"),
IFERROR(VLOOKUP($A88,'Season 4'!AF$4:CH$104,50,0),"0"),IFERROR(VLOOKUP($A88,'Season 5'!AF$4:CH$104,50,0),"0"),
IFERROR(VLOOKUP($A88,'Season 6'!AF$4:CH$104,50,0),"0"),IFERROR(VLOOKUP($A88,'Season 7'!AF$4:CH$104,50,0),"0"),
IFERROR(VLOOKUP($A88,'Season 8'!AF$4:CH$104,50,0),"0"),IFERROR(VLOOKUP($A88,'Season 9'!AF$4:CH$104,50,0),"0"),
IFERROR(VLOOKUP($A88,'Season 10'!AF$4:CH$104,50,0),"0"),IFERROR(VLOOKUP($A88,'Season 11'!AF$4:CH$104,50,0),"0"),
IFERROR(VLOOKUP($A88,'Season 12'!AF$4:CH$104,50,0),"0"),IFERROR(VLOOKUP($A88,'Season 13'!AF$4:CH$104,50,0),"0"),
IFERROR(VLOOKUP($A88,'Season 14'!AF$4:CH$104,50,0),"0"),IFERROR(VLOOKUP($A88,'Season 15'!AF$4:CH$104,50,0),"0"),)</f>
        <v>0</v>
      </c>
      <c r="AY88" s="699">
        <f>SUM(IFERROR(VLOOKUP($A88,'Season 3'!AF$4:CH$104,51,0),"0"),
IFERROR(VLOOKUP($A88,'Season 4'!AF$4:CH$104,51,0),"0"),IFERROR(VLOOKUP($A88,'Season 5'!AF$4:CH$104,51,0),"0"),
IFERROR(VLOOKUP($A88,'Season 6'!AF$4:CH$104,51,0),"0"),IFERROR(VLOOKUP($A88,'Season 7'!AF$4:CH$104,51,0),"0"),
IFERROR(VLOOKUP($A88,'Season 8'!AF$4:CH$104,51,0),"0"),IFERROR(VLOOKUP($A88,'Season 9'!AF$4:CH$104,51,0),"0"),
IFERROR(VLOOKUP($A88,'Season 10'!AF$4:CH$104,51,0),"0"),IFERROR(VLOOKUP($A88,'Season 11'!AF$4:CH$104,51,0),"0"),
IFERROR(VLOOKUP($A88,'Season 12'!AF$4:CH$104,51,0),"0"),IFERROR(VLOOKUP($A88,'Season 13'!AF$4:CH$104,51,0),"0"),
IFERROR(VLOOKUP($A88,'Season 14'!AF$4:CH$104,51,0),"0"),IFERROR(VLOOKUP($A88,'Season 15'!AF$4:CH$104,51,0),"0"),)</f>
        <v>0</v>
      </c>
      <c r="AZ88" s="700">
        <f>SUM(IFERROR(VLOOKUP($A88,'Season 1'!AF$4:CC$104,32,0),"0"),IFERROR(VLOOKUP($A88,'Season 2'!AF$4:CC$104,37,0),"0"),)</f>
        <v>0</v>
      </c>
      <c r="BA88" s="692">
        <f>SUM(IFERROR(VLOOKUP($A88,'Season 1'!AF$4:CC$104,33,0),"0"),IFERROR(VLOOKUP($A88,'Season 2'!AF$4:CC$104,38,0),"0"),)</f>
        <v>0</v>
      </c>
      <c r="BB88" s="1023">
        <f>SUM(IFERROR(VLOOKUP($A88,'Season 1'!AF$4:CC$104,34,0),"0"),IFERROR(VLOOKUP($A88,'Season 2'!AF$4:CC$104,39,0),"0"),)</f>
        <v>0</v>
      </c>
      <c r="BC88" s="26">
        <f>SUM(IFERROR(VLOOKUP($A88,'Season 1'!AF$4:CC$104,35,0),"0"),IFERROR(VLOOKUP($A88,'Season 2'!AF$4:CC$104,40,0),"0"),)</f>
        <v>0</v>
      </c>
      <c r="BD88" s="699">
        <f>SUM(IFERROR(VLOOKUP($A88,'Season 1'!AF$4:CC$104,36,0),"0"),IFERROR(VLOOKUP($A88,'Season 2'!AF$4:CC$104,41,0),"0"),)</f>
        <v>0</v>
      </c>
      <c r="BE88" s="1111">
        <f>SUM(IFERROR(VLOOKUP($A88,'Season 1'!AF$4:CC$104,37,0),"0"),
IFERROR(VLOOKUP($A88,'Season 2'!AF$4:CC$104,47,0),"0"),IFERROR(VLOOKUP($A88,'Season 3'!AF$4:CH$104,52,0),"0"),
IFERROR(VLOOKUP($A88,'Season 4'!AF$4:CH$104,52,0),"0"),IFERROR(VLOOKUP($A88,'Season 5'!AF$4:CH$104,52,0),"0"),
IFERROR(VLOOKUP($A88,'Season 6'!AF$4:CH$104,52,0),"0"),IFERROR(VLOOKUP($A88,'Season 7'!AF$4:CH$104,52,0),"0"),
IFERROR(VLOOKUP($A88,'Season 8'!AF$4:CH$104,52,0),"0"),IFERROR(VLOOKUP($A88,'Season 9'!AF$4:CH$104,52,0),"0"),
IFERROR(VLOOKUP($A88,'Season 10'!AF$4:CH$104,52,0),"0"),IFERROR(VLOOKUP($A88,'Season 11'!AF$4:CH$104,52,0),"0"),
IFERROR(VLOOKUP($A88,'Season 12'!AF$4:CH$104,52,0),"0"),IFERROR(VLOOKUP($A88,'Season 13'!AF$4:CH$104,52,0),"0"),
IFERROR(VLOOKUP($A88,'Season 14'!AF$4:CH$104,52,0),"0"),IFERROR(VLOOKUP($A88,'Season 15'!AF$4:CH$104,52,0),"0"),)</f>
        <v>0</v>
      </c>
      <c r="BF88" s="1112">
        <f>SUM(IFERROR(VLOOKUP($A88,'Season 1'!AF$4:CC$104,38,0),"0"),
IFERROR(VLOOKUP($A88,'Season 2'!AF$4:CC$104,48,0),"0"),IFERROR(VLOOKUP($A88,'Season 3'!AF$4:CH$104,53,0),"0"),
IFERROR(VLOOKUP($A88,'Season 4'!AF$4:CH$104,53,0),"0"),IFERROR(VLOOKUP($A88,'Season 5'!AF$4:CH$104,53,0),"0"),
IFERROR(VLOOKUP($A88,'Season 6'!AF$4:CH$104,53,0),"0"),IFERROR(VLOOKUP($A88,'Season 7'!AF$4:CH$104,53,0),"0"),
IFERROR(VLOOKUP($A88,'Season 8'!AF$4:CH$104,53,0),"0"),IFERROR(VLOOKUP($A88,'Season 9'!AF$4:CH$104,53,0),"0"),
IFERROR(VLOOKUP($A88,'Season 10'!AF$4:CH$104,53,0),"0"),IFERROR(VLOOKUP($A88,'Season 11'!AF$4:CH$104,53,0),"0"),
IFERROR(VLOOKUP($A88,'Season 12'!AF$4:CH$104,53,0),"0"),IFERROR(VLOOKUP($A88,'Season 13'!AF$4:CH$104,53,0),"0"),
IFERROR(VLOOKUP($A88,'Season 14'!AF$4:CH$104,53,0),"0"),IFERROR(VLOOKUP($A88,'Season 15'!AF$4:CH$104,53,0),"0"),)</f>
        <v>0</v>
      </c>
      <c r="BG88" s="1061" t="e">
        <f t="shared" si="4"/>
        <v>#DIV/0!</v>
      </c>
      <c r="BI88" s="1100"/>
      <c r="BJ88" s="1100"/>
      <c r="BK88" s="1100"/>
      <c r="BL88" s="1100"/>
      <c r="BM88" s="1100"/>
      <c r="BN88" s="1100"/>
      <c r="BO88" s="334"/>
      <c r="BP88" s="334"/>
      <c r="BQ88" s="334"/>
      <c r="BR88" s="334"/>
      <c r="BS88" s="15">
        <f>IFERROR(VLOOKUP($A88,'Season 1'!$AF$4:$CH$104,39,0),"0")</f>
        <v>0</v>
      </c>
      <c r="BT88" s="15">
        <f>IFERROR(VLOOKUP($A88,'Season 1'!$AF$4:$CH$104,40,0),"0")</f>
        <v>0</v>
      </c>
      <c r="BU88" s="15">
        <f>IFERROR(VLOOKUP($A88,'Season 2'!$AF$4:$CH$104,49,0),"0")</f>
        <v>0</v>
      </c>
      <c r="BV88" s="15">
        <f>IFERROR(VLOOKUP($A88,'Season 2'!$AF$4:$CH$104,50,0),"0")</f>
        <v>0</v>
      </c>
      <c r="BW88" s="15">
        <f>IFERROR(VLOOKUP($A88,'Season 3'!$AF$4:$CH$104,54,0),"0")</f>
        <v>0</v>
      </c>
      <c r="BX88" s="15">
        <f>IFERROR(VLOOKUP($A88,'Season 3'!$AF$4:$CH$104,55,0),"0")</f>
        <v>0</v>
      </c>
      <c r="BY88" s="15" t="str">
        <f>IFERROR(VLOOKUP($A88,'Season 4'!$AF$4:$CH$104,54,0),"0")</f>
        <v>0</v>
      </c>
      <c r="BZ88" s="15" t="str">
        <f>IFERROR(VLOOKUP($A88,'Season 4'!$AF$4:$CH$104,55,0),"0")</f>
        <v>0</v>
      </c>
      <c r="CA88" s="15" t="str">
        <f>IFERROR(VLOOKUP($A88,'Season 5'!$AF$4:$CH$104,54,0),"0")</f>
        <v>0</v>
      </c>
      <c r="CB88" s="15" t="str">
        <f>IFERROR(VLOOKUP($A88,'Season 5'!$AF$4:$CH$104,55,0),"0")</f>
        <v>0</v>
      </c>
      <c r="CC88" s="15" t="str">
        <f>IFERROR(VLOOKUP($A88,'Season 6'!$AF$4:$CH$104,54,0),"0")</f>
        <v>0</v>
      </c>
      <c r="CD88" s="15" t="str">
        <f>IFERROR(VLOOKUP($A88,'Season 6'!$AF$4:$CH$104,55,0),"0")</f>
        <v>0</v>
      </c>
      <c r="CE88" s="15" t="str">
        <f>IFERROR(VLOOKUP($A88,'Season 7'!$AF$4:$CH$104,54,0),"0")</f>
        <v>0</v>
      </c>
      <c r="CF88" s="15" t="str">
        <f>IFERROR(VLOOKUP($A88,'Season 7'!$AF$4:$CH$104,55,0),"0")</f>
        <v>0</v>
      </c>
      <c r="CG88" s="15" t="str">
        <f>IFERROR(VLOOKUP($A88,'Season 8'!$AF$4:$CH$104,54,0),"0")</f>
        <v>0</v>
      </c>
      <c r="CH88" s="15" t="str">
        <f>IFERROR(VLOOKUP($A88,'Season 8'!$AF$4:$CH$104,55,0),"0")</f>
        <v>0</v>
      </c>
      <c r="CI88" s="15" t="str">
        <f>IFERROR(VLOOKUP($A88,'Season 9'!$AF$4:$CH$104,54,0),"0")</f>
        <v>0</v>
      </c>
      <c r="CJ88" s="15" t="str">
        <f>IFERROR(VLOOKUP($A88,'Season 9'!$AF$4:$CH$104,55,0),"0")</f>
        <v>0</v>
      </c>
      <c r="CK88" s="15" t="str">
        <f>IFERROR(VLOOKUP($A88,'Season 10'!$AF$4:$CH$104,54,0),"0")</f>
        <v>0</v>
      </c>
      <c r="CL88" s="15" t="str">
        <f>IFERROR(VLOOKUP($A88,'Season 10'!$AF$4:$CH$104,55,0),"0")</f>
        <v>0</v>
      </c>
      <c r="CM88" s="15" t="str">
        <f>IFERROR(VLOOKUP($A88,'Season 11'!$AF$4:$CH$104,54,0),"0")</f>
        <v>0</v>
      </c>
      <c r="CN88" s="15" t="str">
        <f>IFERROR(VLOOKUP($A88,'Season 11'!$AF$4:$CH$104,55,0),"0")</f>
        <v>0</v>
      </c>
      <c r="CO88" s="15" t="str">
        <f>IFERROR(VLOOKUP($A88,'Season 12'!$AF$4:$CH$104,54,0),"0")</f>
        <v>0</v>
      </c>
      <c r="CP88" s="15" t="str">
        <f>IFERROR(VLOOKUP($A88,'Season 12'!$AF$4:$CH$104,55,0),"0")</f>
        <v>0</v>
      </c>
      <c r="CQ88" s="15" t="str">
        <f>IFERROR(VLOOKUP($A88,'Season 13'!$AF$4:$CH$104,54,0),"0")</f>
        <v>0</v>
      </c>
      <c r="CR88" s="15" t="str">
        <f>IFERROR(VLOOKUP($A88,'Season 13'!$AF$4:$CH$104,55,0),"0")</f>
        <v>0</v>
      </c>
      <c r="CS88" s="15" t="str">
        <f>IFERROR(VLOOKUP($A88,'Season 14'!$AF$4:$CH$104,54,0),"0")</f>
        <v>0</v>
      </c>
      <c r="CT88" s="15" t="str">
        <f>IFERROR(VLOOKUP($A88,'Season 14'!$AF$4:$CH$104,55,0),"0")</f>
        <v>0</v>
      </c>
      <c r="CU88" s="15" t="str">
        <f>IFERROR(VLOOKUP($A88,'Season 15'!$AF$4:$CH$104,54,0),"0")</f>
        <v>0</v>
      </c>
      <c r="CV88" s="15" t="str">
        <f>IFERROR(VLOOKUP($A88,'Season 15'!$AF$4:$CH$104,55,0),"0")</f>
        <v>0</v>
      </c>
    </row>
    <row r="89" spans="1:100" x14ac:dyDescent="0.25">
      <c r="A89" s="2" t="s">
        <v>140</v>
      </c>
      <c r="B89" s="1021">
        <f>IFERROR(VLOOKUP('Data Totals'!A89,'Season 1'!AF$4:CC$104,2,FALSE),IFERROR(VLOOKUP('Data Totals'!A89,'Season 2'!AF$4:CC$104,2,FALSE),IFERROR(VLOOKUP('Data Totals'!A89,'Season 3'!AF$4:CC$104,2,FALSE),IFERROR(VLOOKUP('Data Totals'!A89,'Season 4'!AF$4:CC$104,2,FALSE),IFERROR(VLOOKUP('Data Totals'!A89,'Season 5'!AF$4:CC$104,2,FALSE),IFERROR(VLOOKUP('Data Totals'!A89,'Season 6'!AF$4:CC$104,2,FALSE),IFERROR(VLOOKUP('Data Totals'!A89,'Season 7'!AF$4:CC$104,2,FALSE),IFERROR(VLOOKUP('Data Totals'!A89,'Season 8'!AF$4:CC$104,2,FALSE),IFERROR(VLOOKUP('Data Totals'!A89,'Season 9'!AF$4:CC$104,2,FALSE),IFERROR(VLOOKUP('Data Totals'!A89,'Season 10'!AF$4:CC$104,2,FALSE),IFERROR(VLOOKUP('Data Totals'!A89,'Season 11'!AF$4:CC$104,2,FALSE),IFERROR(VLOOKUP('Data Totals'!A89,'Season 12'!AF$4:CC$104,2,FALSE),IFERROR(VLOOKUP('Data Totals'!A89,'Season 13'!AF$4:CC$104,2,FALSE),IFERROR(VLOOKUP('Data Totals'!A89,'Season 14'!AF$4:CC$104,2,FALSE),IFERROR(VLOOKUP('Data Totals'!A89,'Season 15'!AF$4:CC$104,2,FALSE),"N/A")))))))))))))))</f>
        <v>0</v>
      </c>
      <c r="C89" s="1022">
        <f>IFERROR(VLOOKUP('Data Totals'!A89,'Season 1'!AF$4:CC$104,3,FALSE),IFERROR(VLOOKUP('Data Totals'!A89,'Season 2'!AF$4:CC$104,3,FALSE),IFERROR(VLOOKUP('Data Totals'!A89,'Season 3'!AF$4:CC$104,3,FALSE),IFERROR(VLOOKUP('Data Totals'!A89,'Season 4'!AF$4:CC$104,3,FALSE),IFERROR(VLOOKUP('Data Totals'!A89,'Season 5'!AF$4:CC$104,3,FALSE),IFERROR(VLOOKUP('Data Totals'!A89,'Season 6'!AF$4:CC$104,3,FALSE),IFERROR(VLOOKUP('Data Totals'!A89,'Season 7'!AF$4:CC$104,3,FALSE),IFERROR(VLOOKUP('Data Totals'!A89,'Season 8'!AF$4:CC$104,3,FALSE),IFERROR(VLOOKUP('Data Totals'!A89,'Season 9'!AF$4:CC$104,3,FALSE),IFERROR(VLOOKUP('Data Totals'!A89,'Season 10'!AF$4:CC$104,3,FALSE),IFERROR(VLOOKUP('Data Totals'!A89,'Season 11'!AF$4:CC$104,3,FALSE),IFERROR(VLOOKUP('Data Totals'!A89,'Season 12'!AF$4:CC$104,3,FALSE),IFERROR(VLOOKUP('Data Totals'!A89,'Season 13'!AF$4:CC$104,3,FALSE),IFERROR(VLOOKUP('Data Totals'!A89,'Season 14'!AF$4:CC$104,3,FALSE),IFERROR(VLOOKUP('Data Totals'!A89,'Season 15'!AF$4:CC$104,3,FALSE),"N/A")))))))))))))))</f>
        <v>0</v>
      </c>
      <c r="D89" s="1022">
        <f>IFERROR(VLOOKUP('Data Totals'!A89,'Season 1'!AF$4:CC$104,4,FALSE),IFERROR(VLOOKUP('Data Totals'!A89,'Season 2'!AF$4:CC$104,4,FALSE),IFERROR(VLOOKUP('Data Totals'!A89,'Season 3'!AF$4:CC$104,4,FALSE),IFERROR(VLOOKUP('Data Totals'!A89,'Season 4'!AF$4:CC$104,4,FALSE),IFERROR(VLOOKUP('Data Totals'!A89,'Season 5'!AF$4:CC$104,4,FALSE),IFERROR(VLOOKUP('Data Totals'!A89,'Season 6'!AF$4:CC$104,4,FALSE),IFERROR(VLOOKUP('Data Totals'!A89,'Season 7'!AF$4:CC$104,4,FALSE),IFERROR(VLOOKUP('Data Totals'!A89,'Season 8'!AF$4:CC$104,4,FALSE),IFERROR(VLOOKUP('Data Totals'!A89,'Season 9'!AF$4:CC$104,4,FALSE),IFERROR(VLOOKUP('Data Totals'!A89,'Season 10'!AF$4:CC$104,4,FALSE),IFERROR(VLOOKUP('Data Totals'!A89,'Season 11'!AF$4:CC$104,4,FALSE),IFERROR(VLOOKUP('Data Totals'!A89,'Season 12'!AF$4:CC$104,4,FALSE),IFERROR(VLOOKUP('Data Totals'!A89,'Season 13'!AF$4:CC$104,4,FALSE),IFERROR(VLOOKUP('Data Totals'!A89,'Season 14'!AF$4:CC$104,4,FALSE),IFERROR(VLOOKUP('Data Totals'!A89,'Season 15'!AF$4:CC$104,4,FALSE),"N/A")))))))))))))))</f>
        <v>0</v>
      </c>
      <c r="E89" s="1022">
        <f t="shared" si="2"/>
        <v>0</v>
      </c>
      <c r="F89" s="692">
        <f>SUM(IFERROR(VLOOKUP(A89,BI$3:BN$152,2,0),"0"),IFERROR(VLOOKUP(A89,'Season 1'!AF$4:CC$104,6,0),"0"),
IFERROR(VLOOKUP(A89,'Season 2'!AF$4:CC$104,6,0),"0"),IFERROR(VLOOKUP(A89,'Season 3'!AF$4:CC$104,6,0),"0"),
IFERROR(VLOOKUP(A89,'Season 4'!AF$4:CC$104,6,0),"0"),IFERROR(VLOOKUP(A89,'Season 5'!AF$4:CC$104,6,0),"0"),
IFERROR(VLOOKUP(A89,'Season 6'!AF$4:CC$104,6,0),"0"),IFERROR(VLOOKUP(A89,'Season 7'!AF$4:CC$104,6,0),"0"),
IFERROR(VLOOKUP(A89,'Season 8'!AF$4:CC$104,6,0),"0"),IFERROR(VLOOKUP(A89,'Season 9'!AF$4:CC$104,6,0),"0"),
IFERROR(VLOOKUP(A89,'Season 10'!AF$4:CC$104,6,0),"0"),IFERROR(VLOOKUP(A89,'Season 11'!AF$4:CC$104,6,0),"0"),
IFERROR(VLOOKUP(A89,'Season 12'!AF$4:CC$104,6,0),"0"),IFERROR(VLOOKUP(A89,'Season 13'!AF$4:CC$104,6,0),"0"),
IFERROR(VLOOKUP(A89,'Season 14'!AF$4:CC$104,6,0),"0"),IFERROR(VLOOKUP(A89,'Season 15'!AF$4:CC$104,6,0),"0"),)</f>
        <v>0</v>
      </c>
      <c r="G89" s="692">
        <f>SUM(IFERROR(VLOOKUP(A89,'Season 1'!AF$4:CC$104,7,0),"0"),
IFERROR(VLOOKUP(A89,'Season 2'!AF$4:CC$104,7,0),"0"),IFERROR(VLOOKUP(A89,'Season 3'!AF$4:CC$104,7,0),"0"),
IFERROR(VLOOKUP(A89,'Season 4'!AF$4:CC$104,7,0),"0"),IFERROR(VLOOKUP(A89,'Season 5'!AF$4:CC$104,7,0),"0"),
IFERROR(VLOOKUP(A89,'Season 6'!AF$4:CC$104,7,0),"0"),IFERROR(VLOOKUP(A89,'Season 7'!AF$4:CC$104,7,0),"0"),
IFERROR(VLOOKUP(A89,'Season 8'!AF$4:CC$104,7,0),"0"),IFERROR(VLOOKUP(A89,'Season 9'!AF$4:CC$104,7,0),"0"),
IFERROR(VLOOKUP(A89,'Season 10'!AF$4:CC$104,7,0),"0"),IFERROR(VLOOKUP(A89,'Season 11'!AF$4:CC$104,7,0),"0"),
IFERROR(VLOOKUP(A89,'Season 12'!AF$4:CC$104,7,0),"0"),IFERROR(VLOOKUP(A89,'Season 13'!AF$4:CC$104,7,0),"0"),
IFERROR(VLOOKUP(A89,'Season 14'!AF$4:CC$104,7,0),"0"),IFERROR(VLOOKUP(A89,'Season 15'!AF$4:CC$104,7,0),"0"),)</f>
        <v>0</v>
      </c>
      <c r="H89" s="556">
        <f>SUM(IFERROR(VLOOKUP(A89,'Season 1'!AF$4:CC$104,8,0),"0"),
IFERROR(VLOOKUP(A89,'Season 2'!AF$4:CC$104,8,0),"0"),IFERROR(VLOOKUP(A89,'Season 3'!AF$4:CC$104,8,0),"0"),
IFERROR(VLOOKUP(A89,'Season 4'!AF$4:CC$104,8,0),"0"),IFERROR(VLOOKUP(A89,'Season 5'!AF$4:CC$104,8,0),"0"),
IFERROR(VLOOKUP(A89,'Season 6'!AF$4:CC$104,8,0),"0"),IFERROR(VLOOKUP(A89,'Season 7'!AF$4:CC$104,8,0),"0"),
IFERROR(VLOOKUP(A89,'Season 8'!AF$4:CC$104,8,0),"0"),IFERROR(VLOOKUP(A89,'Season 9'!AF$4:CC$104,8,0),"0"),
IFERROR(VLOOKUP(A89,'Season 10'!AF$4:CC$104,8,0),"0"),IFERROR(VLOOKUP(A89,'Season 11'!AF$4:CC$104,8,0),"0"),
IFERROR(VLOOKUP(A89,'Season 12'!AF$4:CC$104,8,0),"0"),IFERROR(VLOOKUP(A89,'Season 13'!AF$4:CC$104,8,0),"0"),
IFERROR(VLOOKUP(A89,'Season 14'!AF$4:CC$104,8,0),"0"),IFERROR(VLOOKUP(A89,'Season 15'!AF$4:CC$104,8,0),"0"),)</f>
        <v>0</v>
      </c>
      <c r="I89" s="1023">
        <f>SUM(IFERROR(VLOOKUP(A89,'Season 1'!AF$4:CC$104,9,0),"0"),
IFERROR(VLOOKUP(A89,'Season 2'!AF$4:CC$104,9,0),"0"),IFERROR(VLOOKUP(A89,'Season 3'!AF$4:CC$104,9,0),"0"),
IFERROR(VLOOKUP(A89,'Season 4'!AF$4:CC$104,9,0),"0"),IFERROR(VLOOKUP(A89,'Season 5'!AF$4:CC$104,9,0),"0"),
IFERROR(VLOOKUP(A89,'Season 6'!AF$4:CC$104,9,0),"0"),IFERROR(VLOOKUP(A89,'Season 7'!AF$4:CC$104,9,0),"0"),
IFERROR(VLOOKUP(A89,'Season 8'!AF$4:CC$104,9,0),"0"),IFERROR(VLOOKUP(A89,'Season 9'!AF$4:CC$104,9,0),"0"),
IFERROR(VLOOKUP(A89,'Season 10'!AF$4:CC$104,9,0),"0"),IFERROR(VLOOKUP(A89,'Season 11'!AF$4:CC$104,9,0),"0"),
IFERROR(VLOOKUP(A89,'Season 12'!AF$4:CC$104,9,0),"0"),IFERROR(VLOOKUP(A89,'Season 13'!AF$4:CC$104,9,0),"0"),
IFERROR(VLOOKUP(A89,'Season 14'!AF$4:CC$104,9,0),"0"),IFERROR(VLOOKUP(A89,'Season 15'!AF$4:CC$104,9,0),"0"),)</f>
        <v>0</v>
      </c>
      <c r="J89" s="26">
        <f>SUM(IFERROR(VLOOKUP(A89,BI$3:BN$152,3,0),"0"),IFERROR(VLOOKUP(A89,'Season 1'!AF$4:CC$104,10,0),"0"),
IFERROR(VLOOKUP(A89,'Season 2'!AF$4:CC$104,10,0),"0"),IFERROR(VLOOKUP(A89,'Season 3'!AF$4:CC$104,10,0),"0"),
IFERROR(VLOOKUP(A89,'Season 4'!AF$4:CC$104,10,0),"0"),IFERROR(VLOOKUP(A89,'Season 5'!AF$4:CC$104,10,0),"0"),
IFERROR(VLOOKUP(A89,'Season 6'!AF$4:CC$104,10,0),"0"),IFERROR(VLOOKUP(A89,'Season 7'!AF$4:CC$104,10,0),"0"),
IFERROR(VLOOKUP(A89,'Season 8'!AF$4:CC$104,10,0),"0"),IFERROR(VLOOKUP(A89,'Season 9'!AF$4:CC$104,10,0),"0"),
IFERROR(VLOOKUP(A89,'Season 10'!AF$4:CC$104,10,0),"0"),IFERROR(VLOOKUP(A89,'Season 11'!AF$4:CC$104,10,0),"0"),
IFERROR(VLOOKUP(A89,'Season 12'!AF$4:CC$104,10,0),"0"),IFERROR(VLOOKUP(A89,'Season 13'!AF$4:CC$104,10,0),"0"),
IFERROR(VLOOKUP(A89,'Season 14'!AF$4:CC$104,10,0),"0"),IFERROR(VLOOKUP(A89,'Season 15'!AF$4:CC$104,10,0),"0"),)</f>
        <v>0</v>
      </c>
      <c r="K89" s="699">
        <f>SUM(IFERROR(VLOOKUP(A89,BI$3:BN$152,4,0),"0"),IFERROR(VLOOKUP(A89,'Season 1'!AF$4:CC$104,11,0),"0"),
IFERROR(VLOOKUP(A89,'Season 2'!AF$4:CC$104,11,0),"0"),IFERROR(VLOOKUP(A89,'Season 3'!AF$4:CC$104,11,0),"0"),
IFERROR(VLOOKUP(A89,'Season 4'!AF$4:CC$104,11,0),"0"),IFERROR(VLOOKUP(A89,'Season 5'!AF$4:CC$104,11,0),"0"),
IFERROR(VLOOKUP(A89,'Season 6'!AF$4:CC$104,11,0),"0"),IFERROR(VLOOKUP(A89,'Season 7'!AF$4:CC$104,11,0),"0"),
IFERROR(VLOOKUP(A89,'Season 8'!AF$4:CC$104,11,0),"0"),IFERROR(VLOOKUP(A89,'Season 9'!AF$4:CC$104,11,0),"0"),
IFERROR(VLOOKUP(A89,'Season 10'!AF$4:CC$104,11,0),"0"),IFERROR(VLOOKUP(A89,'Season 11'!AF$4:CC$104,11,0),"0"),
IFERROR(VLOOKUP(A89,'Season 12'!AF$4:CC$104,11,0),"0"),IFERROR(VLOOKUP(A89,'Season 13'!AF$4:CC$104,11,0),"0"),
IFERROR(VLOOKUP(A89,'Season 14'!AF$4:CC$104,11,0),"0"),IFERROR(VLOOKUP(A89,'Season 15'!AF$4:CC$104,11,0),"0"),)</f>
        <v>0</v>
      </c>
      <c r="L89" s="700">
        <f>SUM(IFERROR(VLOOKUP($A89,'Season 1'!AF$4:CC$104,12,0),"0"),
IFERROR(VLOOKUP($A89,'Season 2'!AF$4:CC$104,12,0),"0"),IFERROR(VLOOKUP($A89,'Season 3'!AF$4:CC$104,12,0),"0"),
IFERROR(VLOOKUP($A89,'Season 4'!AF$4:CC$104,12,0),"0"),IFERROR(VLOOKUP($A89,'Season 5'!AF$4:CC$104,12,0),"0"),
IFERROR(VLOOKUP($A89,'Season 6'!AF$4:CC$104,12,0),"0"),IFERROR(VLOOKUP($A89,'Season 7'!AF$4:CC$104,12,0),"0"),
IFERROR(VLOOKUP($A89,'Season 8'!AF$4:CC$104,12,0),"0"),IFERROR(VLOOKUP($A89,'Season 9'!AF$4:CC$104,12,0),"0"),
IFERROR(VLOOKUP($A89,'Season 10'!AF$4:CC$104,12,0),"0"),IFERROR(VLOOKUP($A89,'Season 11'!AF$4:CC$104,12,0),"0"),
IFERROR(VLOOKUP($A89,'Season 12'!AF$4:CC$104,12,0),"0"),IFERROR(VLOOKUP($A89,'Season 13'!AF$4:CC$104,12,0),"0"),
IFERROR(VLOOKUP($A89,'Season 14'!AF$4:CC$104,12,0),"0"),IFERROR(VLOOKUP($A89,'Season 15'!AF$4:CC$104,12,0),"0"),)</f>
        <v>0</v>
      </c>
      <c r="M89" s="692">
        <f>SUM(IFERROR(VLOOKUP($A89,'Season 1'!AF$4:CC$104,13,0),"0"),
IFERROR(VLOOKUP($A89,'Season 2'!AF$4:CC$104,13,0),"0"),IFERROR(VLOOKUP($A89,'Season 3'!AF$4:CC$104,13,0),"0"),
IFERROR(VLOOKUP($A89,'Season 4'!AF$4:CC$104,13,0),"0"),IFERROR(VLOOKUP($A89,'Season 5'!AF$4:CC$104,13,0),"0"),
IFERROR(VLOOKUP($A89,'Season 6'!AF$4:CC$104,13,0),"0"),IFERROR(VLOOKUP($A89,'Season 7'!AF$4:CC$104,13,0),"0"),
IFERROR(VLOOKUP($A89,'Season 8'!AF$4:CC$104,13,0),"0"),IFERROR(VLOOKUP($A89,'Season 9'!AF$4:CC$104,13,0),"0"),
IFERROR(VLOOKUP($A89,'Season 10'!AF$4:CC$104,13,0),"0"),IFERROR(VLOOKUP($A89,'Season 11'!AF$4:CC$104,13,0),"0"),
IFERROR(VLOOKUP($A89,'Season 12'!AF$4:CC$104,13,0),"0"),IFERROR(VLOOKUP($A89,'Season 13'!AF$4:CC$104,13,0),"0"),
IFERROR(VLOOKUP($A89,'Season 14'!AF$4:CC$104,13,0),"0"),IFERROR(VLOOKUP($A89,'Season 15'!AF$4:CC$104,13,0),"0"),)</f>
        <v>0</v>
      </c>
      <c r="N89" s="1023">
        <f>SUM(IFERROR(VLOOKUP($A89,'Season 1'!AF$4:CC$104,14,0),"0"),
IFERROR(VLOOKUP($A89,'Season 2'!AF$4:CC$104,14,0),"0"),IFERROR(VLOOKUP($A89,'Season 3'!AF$4:CC$104,14,0),"0"),
IFERROR(VLOOKUP($A89,'Season 4'!AF$4:CC$104,14,0),"0"),IFERROR(VLOOKUP($A89,'Season 5'!AF$4:CC$104,14,0),"0"),
IFERROR(VLOOKUP($A89,'Season 6'!AF$4:CC$104,14,0),"0"),IFERROR(VLOOKUP($A89,'Season 7'!AF$4:CC$104,14,0),"0"),
IFERROR(VLOOKUP($A89,'Season 8'!AF$4:CC$104,14,0),"0"),IFERROR(VLOOKUP($A89,'Season 9'!AF$4:CC$104,14,0),"0"),
IFERROR(VLOOKUP($A89,'Season 10'!AF$4:CC$104,14,0),"0"),IFERROR(VLOOKUP($A89,'Season 11'!AF$4:CC$104,14,0),"0"),
IFERROR(VLOOKUP($A89,'Season 12'!AF$4:CC$104,14,0),"0"),IFERROR(VLOOKUP($A89,'Season 13'!AF$4:CC$104,14,0),"0"),
IFERROR(VLOOKUP($A89,'Season 14'!AF$4:CC$104,14,0),"0"),IFERROR(VLOOKUP($A89,'Season 15'!AF$4:CC$104,14,0),"0"),)</f>
        <v>0</v>
      </c>
      <c r="O89" s="26">
        <f>SUM(IFERROR(VLOOKUP($A89,'Season 1'!AF$4:CC$104,15,0),"0"),
IFERROR(VLOOKUP($A89,'Season 2'!AF$4:CC$104,15,0),"0"),IFERROR(VLOOKUP($A89,'Season 3'!AF$4:CC$104,15,0),"0"),
IFERROR(VLOOKUP($A89,'Season 4'!AF$4:CC$104,15,0),"0"),IFERROR(VLOOKUP($A89,'Season 5'!AF$4:CC$104,15,0),"0"),
IFERROR(VLOOKUP($A89,'Season 6'!AF$4:CC$104,15,0),"0"),IFERROR(VLOOKUP($A89,'Season 7'!AF$4:CC$104,15,0),"0"),
IFERROR(VLOOKUP($A89,'Season 8'!AF$4:CC$104,15,0),"0"),IFERROR(VLOOKUP($A89,'Season 9'!AF$4:CC$104,15,0),"0"),
IFERROR(VLOOKUP($A89,'Season 10'!AF$4:CC$104,15,0),"0"),IFERROR(VLOOKUP($A89,'Season 11'!AF$4:CC$104,15,0),"0"),
IFERROR(VLOOKUP($A89,'Season 12'!AF$4:CC$104,15,0),"0"),IFERROR(VLOOKUP($A89,'Season 13'!AF$4:CC$104,15,0),"0"),
IFERROR(VLOOKUP($A89,'Season 14'!AF$4:CC$104,15,0),"0"),IFERROR(VLOOKUP($A89,'Season 15'!AF$4:CC$104,15,0),"0"),)</f>
        <v>0</v>
      </c>
      <c r="P89" s="699">
        <f>SUM(IFERROR(VLOOKUP($A89,'Season 1'!AF$4:CC$104,16,0),"0"),
IFERROR(VLOOKUP($A89,'Season 2'!AF$4:CC$104,16,0),"0"),IFERROR(VLOOKUP($A89,'Season 3'!AF$4:CC$104,16,0),"0"),
IFERROR(VLOOKUP($A89,'Season 4'!AF$4:CC$104,16,0),"0"),IFERROR(VLOOKUP($A89,'Season 5'!AF$4:CC$104,16,0),"0"),
IFERROR(VLOOKUP($A89,'Season 6'!AF$4:CC$104,16,0),"0"),IFERROR(VLOOKUP($A89,'Season 7'!AF$4:CC$104,16,0),"0"),
IFERROR(VLOOKUP($A89,'Season 8'!AF$4:CC$104,16,0),"0"),IFERROR(VLOOKUP($A89,'Season 9'!AF$4:CC$104,16,0),"0"),
IFERROR(VLOOKUP($A89,'Season 10'!AF$4:CC$104,16,0),"0"),IFERROR(VLOOKUP($A89,'Season 11'!AF$4:CC$104,16,0),"0"),
IFERROR(VLOOKUP($A89,'Season 12'!AF$4:CC$104,16,0),"0"),IFERROR(VLOOKUP($A89,'Season 13'!AF$4:CC$104,16,0),"0"),
IFERROR(VLOOKUP($A89,'Season 14'!AF$4:CC$104,16,0),"0"),IFERROR(VLOOKUP($A89,'Season 15'!AF$4:CC$104,16,0),"0"),)</f>
        <v>0</v>
      </c>
      <c r="Q89" s="700">
        <f>SUM(IFERROR(VLOOKUP($A89,'Season 1'!AF$4:CC$104,17,0),"0"),
IFERROR(VLOOKUP($A89,'Season 2'!AF$4:CC$104,17,0),"0"),IFERROR(VLOOKUP($A89,'Season 3'!AF$4:CC$104,17,0),"0"),
IFERROR(VLOOKUP($A89,'Season 4'!AF$4:CC$104,17,0),"0"),IFERROR(VLOOKUP($A89,'Season 5'!AF$4:CC$104,17,0),"0"),
IFERROR(VLOOKUP($A89,'Season 6'!AF$4:CC$104,17,0),"0"),IFERROR(VLOOKUP($A89,'Season 7'!AF$4:CC$104,17,0),"0"),
IFERROR(VLOOKUP($A89,'Season 8'!AF$4:CC$104,17,0),"0"),IFERROR(VLOOKUP($A89,'Season 9'!AF$4:CC$104,17,0),"0"),
IFERROR(VLOOKUP($A89,'Season 10'!AF$4:CC$104,17,0),"0"),IFERROR(VLOOKUP($A89,'Season 11'!AF$4:CC$104,17,0),"0"),
IFERROR(VLOOKUP($A89,'Season 12'!AF$4:CC$104,17,0),"0"),IFERROR(VLOOKUP($A89,'Season 13'!AF$4:CC$104,17,0),"0"),
IFERROR(VLOOKUP($A89,'Season 14'!AF$4:CC$104,17,0),"0"),IFERROR(VLOOKUP($A89,'Season 15'!AF$4:CC$104,17,0),"0"),)</f>
        <v>0</v>
      </c>
      <c r="R89" s="692">
        <f>SUM(IFERROR(VLOOKUP($A89,'Season 1'!AF$4:CC$104,18,0),"0"),
IFERROR(VLOOKUP($A89,'Season 2'!AF$4:CC$104,18,0),"0"),IFERROR(VLOOKUP($A89,'Season 3'!AF$4:CC$104,18,0),"0"),
IFERROR(VLOOKUP($A89,'Season 4'!AF$4:CC$104,18,0),"0"),IFERROR(VLOOKUP($A89,'Season 5'!AF$4:CC$104,18,0),"0"),
IFERROR(VLOOKUP($A89,'Season 6'!AF$4:CC$104,18,0),"0"),IFERROR(VLOOKUP($A89,'Season 7'!AF$4:CC$104,18,0),"0"),
IFERROR(VLOOKUP($A89,'Season 8'!AF$4:CC$104,18,0),"0"),IFERROR(VLOOKUP($A89,'Season 9'!AF$4:CC$104,18,0),"0"),
IFERROR(VLOOKUP($A89,'Season 10'!AF$4:CC$104,18,0),"0"),IFERROR(VLOOKUP($A89,'Season 11'!AF$4:CC$104,18,0),"0"),
IFERROR(VLOOKUP($A89,'Season 12'!AF$4:CC$104,18,0),"0"),IFERROR(VLOOKUP($A89,'Season 13'!AF$4:CC$104,18,0),"0"),
IFERROR(VLOOKUP($A89,'Season 14'!AF$4:CC$104,18,0),"0"),IFERROR(VLOOKUP($A89,'Season 15'!AF$4:CC$104,18,0),"0"),)</f>
        <v>0</v>
      </c>
      <c r="S89" s="1023">
        <f>SUM(IFERROR(VLOOKUP($A89,'Season 1'!AF$4:CC$104,19,0),"0"),
IFERROR(VLOOKUP($A89,'Season 2'!AF$4:CC$104,19,0),"0"),IFERROR(VLOOKUP($A89,'Season 3'!AF$4:CC$104,19,0),"0"),
IFERROR(VLOOKUP($A89,'Season 4'!AF$4:CC$104,19,0),"0"),IFERROR(VLOOKUP($A89,'Season 5'!AF$4:CC$104,19,0),"0"),
IFERROR(VLOOKUP($A89,'Season 6'!AF$4:CC$104,19,0),"0"),IFERROR(VLOOKUP($A89,'Season 7'!AF$4:CC$104,19,0),"0"),
IFERROR(VLOOKUP($A89,'Season 8'!AF$4:CC$104,19,0),"0"),IFERROR(VLOOKUP($A89,'Season 9'!AF$4:CC$104,19,0),"0"),
IFERROR(VLOOKUP($A89,'Season 10'!AF$4:CC$104,19,0),"0"),IFERROR(VLOOKUP($A89,'Season 11'!AF$4:CC$104,19,0),"0"),
IFERROR(VLOOKUP($A89,'Season 12'!AF$4:CC$104,19,0),"0"),IFERROR(VLOOKUP($A89,'Season 13'!AF$4:CC$104,19,0),"0"),
IFERROR(VLOOKUP($A89,'Season 14'!AF$4:CC$104,19,0),"0"),IFERROR(VLOOKUP($A89,'Season 15'!AF$4:CC$104,19,0),"0"),)</f>
        <v>0</v>
      </c>
      <c r="T89" s="26">
        <f>SUM(IFERROR(VLOOKUP($A89,'Season 1'!AF$4:CC$104,20,0),"0"),
IFERROR(VLOOKUP($A89,'Season 2'!AF$4:CC$104,20,0),"0"),IFERROR(VLOOKUP($A89,'Season 3'!AF$4:CC$104,20,0),"0"),
IFERROR(VLOOKUP($A89,'Season 4'!AF$4:CC$104,20,0),"0"),IFERROR(VLOOKUP($A89,'Season 5'!AF$4:CC$104,20,0),"0"),
IFERROR(VLOOKUP($A89,'Season 6'!AF$4:CC$104,20,0),"0"),IFERROR(VLOOKUP($A89,'Season 7'!AF$4:CC$104,20,0),"0"),
IFERROR(VLOOKUP($A89,'Season 8'!AF$4:CC$104,20,0),"0"),IFERROR(VLOOKUP($A89,'Season 9'!AF$4:CC$104,20,0),"0"),
IFERROR(VLOOKUP($A89,'Season 10'!AF$4:CC$104,20,0),"0"),IFERROR(VLOOKUP($A89,'Season 11'!AF$4:CC$104,20,0),"0"),
IFERROR(VLOOKUP($A89,'Season 12'!AF$4:CC$104,20,0),"0"),IFERROR(VLOOKUP($A89,'Season 13'!AF$4:CC$104,20,0),"0"),
IFERROR(VLOOKUP($A89,'Season 14'!AF$4:CC$104,20,0),"0"),IFERROR(VLOOKUP($A89,'Season 15'!AF$4:CC$104,20,0),"0"),)</f>
        <v>0</v>
      </c>
      <c r="U89" s="699">
        <f>SUM(IFERROR(VLOOKUP($A89,'Season 1'!AF$4:CC$104,21,0),"0"),
IFERROR(VLOOKUP($A89,'Season 2'!AF$4:CC$104,21,0),"0"),IFERROR(VLOOKUP($A89,'Season 3'!AF$4:CC$104,21,0),"0"),
IFERROR(VLOOKUP($A89,'Season 4'!AF$4:CC$104,21,0),"0"),IFERROR(VLOOKUP($A89,'Season 5'!AF$4:CC$104,21,0),"0"),
IFERROR(VLOOKUP($A89,'Season 6'!AF$4:CC$104,21,0),"0"),IFERROR(VLOOKUP($A89,'Season 7'!AF$4:CC$104,21,0),"0"),
IFERROR(VLOOKUP($A89,'Season 8'!AF$4:CC$104,21,0),"0"),IFERROR(VLOOKUP($A89,'Season 9'!AF$4:CC$104,21,0),"0"),
IFERROR(VLOOKUP($A89,'Season 10'!AF$4:CC$104,21,0),"0"),IFERROR(VLOOKUP($A89,'Season 11'!AF$4:CC$104,21,0),"0"),
IFERROR(VLOOKUP($A89,'Season 12'!AF$4:CC$104,21,0),"0"),IFERROR(VLOOKUP($A89,'Season 13'!AF$4:CC$104,21,0),"0"),
IFERROR(VLOOKUP($A89,'Season 14'!AF$4:CC$104,21,0),"0"),IFERROR(VLOOKUP($A89,'Season 15'!AF$4:CC$104,21,0),"0"),)</f>
        <v>0</v>
      </c>
      <c r="V89" s="700">
        <f>SUM(IFERROR(VLOOKUP($A89,'Season 1'!AF$4:CC$104,22,0),"0"),
IFERROR(VLOOKUP($A89,'Season 2'!AF$4:CC$104,22,0),"0"),IFERROR(VLOOKUP($A89,'Season 3'!AF$4:CC$104,22,0),"0"),
IFERROR(VLOOKUP($A89,'Season 4'!AF$4:CC$104,22,0),"0"),IFERROR(VLOOKUP($A89,'Season 5'!AF$4:CC$104,22,0),"0"),
IFERROR(VLOOKUP($A89,'Season 6'!AF$4:CC$104,22,0),"0"),IFERROR(VLOOKUP($A89,'Season 7'!AF$4:CC$104,22,0),"0"),
IFERROR(VLOOKUP($A89,'Season 8'!AF$4:CC$104,22,0),"0"),IFERROR(VLOOKUP($A89,'Season 9'!AF$4:CC$104,22,0),"0"),
IFERROR(VLOOKUP($A89,'Season 10'!AF$4:CC$104,22,0),"0"),IFERROR(VLOOKUP($A89,'Season 11'!AF$4:CC$104,22,0),"0"),
IFERROR(VLOOKUP($A89,'Season 12'!AF$4:CC$104,22,0),"0"),IFERROR(VLOOKUP($A89,'Season 13'!AF$4:CC$104,22,0),"0"),
IFERROR(VLOOKUP($A89,'Season 14'!AF$4:CC$104,22,0),"0"),IFERROR(VLOOKUP($A89,'Season 15'!AF$4:CC$104,22,0),"0"),)</f>
        <v>0</v>
      </c>
      <c r="W89" s="692">
        <f>SUM(IFERROR(VLOOKUP($A89,'Season 1'!AF$4:CC$104,23,0),"0"),
IFERROR(VLOOKUP($A89,'Season 2'!AF$4:CC$104,23,0),"0"),IFERROR(VLOOKUP($A89,'Season 3'!AF$4:CC$104,23,0),"0"),
IFERROR(VLOOKUP($A89,'Season 4'!AF$4:CC$104,23,0),"0"),IFERROR(VLOOKUP($A89,'Season 5'!AF$4:CC$104,23,0),"0"),
IFERROR(VLOOKUP($A89,'Season 6'!AF$4:CC$104,23,0),"0"),IFERROR(VLOOKUP($A89,'Season 7'!AF$4:CC$104,23,0),"0"),
IFERROR(VLOOKUP($A89,'Season 8'!AF$4:CC$104,23,0),"0"),IFERROR(VLOOKUP($A89,'Season 9'!AF$4:CC$104,23,0),"0"),
IFERROR(VLOOKUP($A89,'Season 10'!AF$4:CC$104,23,0),"0"),IFERROR(VLOOKUP($A89,'Season 11'!AF$4:CC$104,23,0),"0"),
IFERROR(VLOOKUP($A89,'Season 12'!AF$4:CC$104,23,0),"0"),IFERROR(VLOOKUP($A89,'Season 13'!AF$4:CC$104,23,0),"0"),
IFERROR(VLOOKUP($A89,'Season 14'!AF$4:CC$104,23,0),"0"),IFERROR(VLOOKUP($A89,'Season 15'!AF$4:CC$104,23,0),"0"),)</f>
        <v>0</v>
      </c>
      <c r="X89" s="1023">
        <f>SUM(IFERROR(VLOOKUP($A89,'Season 1'!AF$4:CC$104,24,0),"0"),
IFERROR(VLOOKUP($A89,'Season 2'!AF$4:CC$104,24,0),"0"),IFERROR(VLOOKUP($A89,'Season 3'!AF$4:CC$104,24,0),"0"),
IFERROR(VLOOKUP($A89,'Season 4'!AF$4:CC$104,24,0),"0"),IFERROR(VLOOKUP($A89,'Season 5'!AF$4:CC$104,24,0),"0"),
IFERROR(VLOOKUP($A89,'Season 6'!AF$4:CC$104,24,0),"0"),IFERROR(VLOOKUP($A89,'Season 7'!AF$4:CC$104,24,0),"0"),
IFERROR(VLOOKUP($A89,'Season 8'!AF$4:CC$104,24,0),"0"),IFERROR(VLOOKUP($A89,'Season 9'!AF$4:CC$104,24,0),"0"),
IFERROR(VLOOKUP($A89,'Season 10'!AF$4:CC$104,24,0),"0"),IFERROR(VLOOKUP($A89,'Season 11'!AF$4:CC$104,24,0),"0"),
IFERROR(VLOOKUP($A89,'Season 12'!AF$4:CC$104,24,0),"0"),IFERROR(VLOOKUP($A89,'Season 13'!AF$4:CC$104,24,0),"0"),
IFERROR(VLOOKUP($A89,'Season 14'!AF$4:CC$104,24,0),"0"),IFERROR(VLOOKUP($A89,'Season 15'!AF$4:CC$104,24,0),"0"),)</f>
        <v>0</v>
      </c>
      <c r="Y89" s="26">
        <f>SUM(IFERROR(VLOOKUP($A89,'Season 1'!AF$4:CC$104,25,0),"0"),
IFERROR(VLOOKUP($A89,'Season 2'!AF$4:CC$104,25,0),"0"),IFERROR(VLOOKUP($A89,'Season 3'!AF$4:CC$104,25,0),"0"),
IFERROR(VLOOKUP($A89,'Season 4'!AF$4:CC$104,25,0),"0"),IFERROR(VLOOKUP($A89,'Season 5'!AF$4:CC$104,25,0),"0"),
IFERROR(VLOOKUP($A89,'Season 6'!AF$4:CC$104,25,0),"0"),IFERROR(VLOOKUP($A89,'Season 7'!AF$4:CC$104,25,0),"0"),
IFERROR(VLOOKUP($A89,'Season 8'!AF$4:CC$104,25,0),"0"),IFERROR(VLOOKUP($A89,'Season 9'!AF$4:CC$104,25,0),"0"),
IFERROR(VLOOKUP($A89,'Season 10'!AF$4:CC$104,25,0),"0"),IFERROR(VLOOKUP($A89,'Season 11'!AF$4:CC$104,25,0),"0"),
IFERROR(VLOOKUP($A89,'Season 12'!AF$4:CC$104,25,0),"0"),IFERROR(VLOOKUP($A89,'Season 13'!AF$4:CC$104,25,0),"0"),
IFERROR(VLOOKUP($A89,'Season 14'!AF$4:CC$104,25,0),"0"),IFERROR(VLOOKUP($A89,'Season 15'!AF$4:CC$104,25,0),"0"),)</f>
        <v>0</v>
      </c>
      <c r="Z89" s="699">
        <f>SUM(IFERROR(VLOOKUP($A89,'Season 1'!AF$4:CC$104,26,0),"0"),
IFERROR(VLOOKUP($A89,'Season 2'!AF$4:CC$104,26,0),"0"),IFERROR(VLOOKUP($A89,'Season 3'!AF$4:CC$104,26,0),"0"),
IFERROR(VLOOKUP($A89,'Season 4'!AF$4:CC$104,26,0),"0"),IFERROR(VLOOKUP($A89,'Season 5'!AF$4:CC$104,26,0),"0"),
IFERROR(VLOOKUP($A89,'Season 6'!AF$4:CC$104,26,0),"0"),IFERROR(VLOOKUP($A89,'Season 7'!AF$4:CC$104,26,0),"0"),
IFERROR(VLOOKUP($A89,'Season 8'!AF$4:CC$104,26,0),"0"),IFERROR(VLOOKUP($A89,'Season 9'!AF$4:CC$104,26,0),"0"),
IFERROR(VLOOKUP($A89,'Season 10'!AF$4:CC$104,26,0),"0"),IFERROR(VLOOKUP($A89,'Season 11'!AF$4:CC$104,26,0),"0"),
IFERROR(VLOOKUP($A89,'Season 12'!AF$4:CC$104,26,0),"0"),IFERROR(VLOOKUP($A89,'Season 13'!AF$4:CC$104,26,0),"0"),
IFERROR(VLOOKUP($A89,'Season 14'!AF$4:CC$104,26,0),"0"),IFERROR(VLOOKUP($A89,'Season 15'!AF$4:CC$104,26,0),"0"),)</f>
        <v>0</v>
      </c>
      <c r="AA89" s="700">
        <f>SUM(IFERROR(VLOOKUP($A89,'Season 1'!AF$4:CC$104,27,0),"0"),
IFERROR(VLOOKUP($A89,'Season 2'!AF$4:CC$104,27,0),"0"),IFERROR(VLOOKUP($A89,'Season 3'!AF$4:CC$104,27,0),"0"),
IFERROR(VLOOKUP($A89,'Season 4'!AF$4:CC$104,27,0),"0"),IFERROR(VLOOKUP($A89,'Season 5'!AF$4:CC$104,27,0),"0"),
IFERROR(VLOOKUP($A89,'Season 6'!AF$4:CC$104,27,0),"0"),IFERROR(VLOOKUP($A89,'Season 7'!AF$4:CC$104,27,0),"0"),
IFERROR(VLOOKUP($A89,'Season 8'!AF$4:CC$104,27,0),"0"),IFERROR(VLOOKUP($A89,'Season 9'!AF$4:CC$104,27,0),"0"),
IFERROR(VLOOKUP($A89,'Season 10'!AF$4:CC$104,27,0),"0"),IFERROR(VLOOKUP($A89,'Season 11'!AF$4:CC$104,27,0),"0"),
IFERROR(VLOOKUP($A89,'Season 12'!AF$4:CC$104,27,0),"0"),IFERROR(VLOOKUP($A89,'Season 13'!AF$4:CC$104,27,0),"0"),
IFERROR(VLOOKUP($A89,'Season 14'!AF$4:CC$104,27,0),"0"),IFERROR(VLOOKUP($A89,'Season 15'!AF$4:CC$104,27,0),"0"),)</f>
        <v>0</v>
      </c>
      <c r="AB89" s="692">
        <f>SUM(IFERROR(VLOOKUP($A89,'Season 1'!AF$4:CC$104,28,0),"0"),
IFERROR(VLOOKUP($A89,'Season 2'!AF$4:CC$104,28,0),"0"),IFERROR(VLOOKUP($A89,'Season 3'!AF$4:CC$104,28,0),"0"),
IFERROR(VLOOKUP($A89,'Season 4'!AF$4:CC$104,28,0),"0"),IFERROR(VLOOKUP($A89,'Season 5'!AF$4:CC$104,28,0),"0"),
IFERROR(VLOOKUP($A89,'Season 6'!AF$4:CC$104,28,0),"0"),IFERROR(VLOOKUP($A89,'Season 7'!AF$4:CC$104,28,0),"0"),
IFERROR(VLOOKUP($A89,'Season 8'!AF$4:CC$104,28,0),"0"),IFERROR(VLOOKUP($A89,'Season 9'!AF$4:CC$104,28,0),"0"),
IFERROR(VLOOKUP($A89,'Season 10'!AF$4:CC$104,28,0),"0"),IFERROR(VLOOKUP($A89,'Season 11'!AF$4:CC$104,28,0),"0"),
IFERROR(VLOOKUP($A89,'Season 12'!AF$4:CC$104,28,0),"0"),IFERROR(VLOOKUP($A89,'Season 13'!AF$4:CC$104,28,0),"0"),
IFERROR(VLOOKUP($A89,'Season 14'!AF$4:CC$104,28,0),"0"),IFERROR(VLOOKUP($A89,'Season 15'!AF$4:CC$104,28,0),"0"),)</f>
        <v>0</v>
      </c>
      <c r="AC89" s="1023">
        <f>SUM(IFERROR(VLOOKUP($A89,'Season 1'!AF$4:CC$104,29,0),"0"),
IFERROR(VLOOKUP($A89,'Season 2'!AF$4:CC$104,29,0),"0"),IFERROR(VLOOKUP($A89,'Season 3'!AF$4:CC$104,29,0),"0"),
IFERROR(VLOOKUP($A89,'Season 4'!AF$4:CC$104,29,0),"0"),IFERROR(VLOOKUP($A89,'Season 5'!AF$4:CC$104,29,0),"0"),
IFERROR(VLOOKUP($A89,'Season 6'!AF$4:CC$104,29,0),"0"),IFERROR(VLOOKUP($A89,'Season 7'!AF$4:CC$104,29,0),"0"),
IFERROR(VLOOKUP($A89,'Season 8'!AF$4:CC$104,29,0),"0"),IFERROR(VLOOKUP($A89,'Season 9'!AF$4:CC$104,29,0),"0"),
IFERROR(VLOOKUP($A89,'Season 10'!AF$4:CC$104,29,0),"0"),IFERROR(VLOOKUP($A89,'Season 11'!AF$4:CC$104,29,0),"0"),
IFERROR(VLOOKUP($A89,'Season 12'!AF$4:CC$104,29,0),"0"),IFERROR(VLOOKUP($A89,'Season 13'!AF$4:CC$104,29,0),"0"),
IFERROR(VLOOKUP($A89,'Season 14'!AF$4:CC$104,29,0),"0"),IFERROR(VLOOKUP($A89,'Season 15'!AF$4:CC$104,29,0),"0"),)</f>
        <v>0</v>
      </c>
      <c r="AD89" s="26">
        <f>SUM(IFERROR(VLOOKUP($A89,'Season 1'!AF$4:CC$104,30,0),"0"),
IFERROR(VLOOKUP($A89,'Season 2'!AF$4:CC$104,30,0),"0"),IFERROR(VLOOKUP($A89,'Season 3'!AF$4:CC$104,30,0),"0"),
IFERROR(VLOOKUP($A89,'Season 4'!AF$4:CC$104,30,0),"0"),IFERROR(VLOOKUP($A89,'Season 5'!AF$4:CC$104,30,0),"0"),
IFERROR(VLOOKUP($A89,'Season 6'!AF$4:CC$104,30,0),"0"),IFERROR(VLOOKUP($A89,'Season 7'!AF$4:CC$104,30,0),"0"),
IFERROR(VLOOKUP($A89,'Season 8'!AF$4:CC$104,30,0),"0"),IFERROR(VLOOKUP($A89,'Season 9'!AF$4:CC$104,30,0),"0"),
IFERROR(VLOOKUP($A89,'Season 10'!AF$4:CC$104,30,0),"0"),IFERROR(VLOOKUP($A89,'Season 11'!AF$4:CC$104,30,0),"0"),
IFERROR(VLOOKUP($A89,'Season 12'!AF$4:CC$104,30,0),"0"),IFERROR(VLOOKUP($A89,'Season 13'!AF$4:CC$104,30,0),"0"),
IFERROR(VLOOKUP($A89,'Season 14'!AF$4:CC$104,30,0),"0"),IFERROR(VLOOKUP($A89,'Season 15'!AF$4:CC$104,30,0),"0"),)</f>
        <v>0</v>
      </c>
      <c r="AE89" s="699">
        <f>SUM(IFERROR(VLOOKUP($A89,'Season 1'!AF$4:CC$104,31,0),"0"),
IFERROR(VLOOKUP($A89,'Season 2'!AF$4:CC$104,31,0),"0"),IFERROR(VLOOKUP($A89,'Season 3'!AF$4:CC$104,31,0),"0"),
IFERROR(VLOOKUP($A89,'Season 4'!AF$4:CC$104,31,0),"0"),IFERROR(VLOOKUP($A89,'Season 5'!AF$4:CC$104,31,0),"0"),
IFERROR(VLOOKUP($A89,'Season 6'!AF$4:CC$104,31,0),"0"),IFERROR(VLOOKUP($A89,'Season 7'!AF$4:CC$104,31,0),"0"),
IFERROR(VLOOKUP($A89,'Season 8'!AF$4:CC$104,31,0),"0"),IFERROR(VLOOKUP($A89,'Season 9'!AF$4:CC$104,31,0),"0"),
IFERROR(VLOOKUP($A89,'Season 10'!AF$4:CC$104,31,0),"0"),IFERROR(VLOOKUP($A89,'Season 11'!AF$4:CC$104,31,0),"0"),
IFERROR(VLOOKUP($A89,'Season 12'!AF$4:CC$104,31,0),"0"),IFERROR(VLOOKUP($A89,'Season 13'!AF$4:CC$104,31,0),"0"),
IFERROR(VLOOKUP($A89,'Season 14'!AF$4:CC$104,31,0),"0"),IFERROR(VLOOKUP($A89,'Season 15'!AF$4:CC$104,31,0),"0"),)</f>
        <v>0</v>
      </c>
      <c r="AF89" s="700">
        <f>SUM(IFERROR(VLOOKUP($A89,'Season 3'!AF$4:CC$104,32,0),"0"),
IFERROR(VLOOKUP($A89,'Season 4'!AF$4:CC$104,32,0),"0"),IFERROR(VLOOKUP($A89,'Season 5'!AF$4:CC$104,32,0),"0"),
IFERROR(VLOOKUP($A89,'Season 6'!AF$4:CC$104,32,0),"0"),IFERROR(VLOOKUP($A89,'Season 7'!AF$4:CC$104,32,0),"0"),
IFERROR(VLOOKUP($A89,'Season 8'!AF$4:CC$104,32,0),"0"),IFERROR(VLOOKUP($A89,'Season 9'!AF$4:CC$104,32,0),"0"),
IFERROR(VLOOKUP($A89,'Season 10'!AF$4:CC$104,32,0),"0"),IFERROR(VLOOKUP($A89,'Season 11'!AF$4:CC$104,32,0),"0"),
IFERROR(VLOOKUP($A89,'Season 12'!AF$4:CC$104,32,0),"0"),IFERROR(VLOOKUP($A89,'Season 13'!AF$4:CC$104,32,0),"0"),
IFERROR(VLOOKUP($A89,'Season 14'!AF$4:CC$104,32,0),"0"),IFERROR(VLOOKUP($A89,'Season 15'!AF$4:CC$104,32,0),"0"),)</f>
        <v>0</v>
      </c>
      <c r="AG89" s="692">
        <f>SUM(IFERROR(VLOOKUP($A89,'Season 3'!AF$4:CC$104,33,0),"0"),
IFERROR(VLOOKUP($A89,'Season 4'!AF$4:CC$104,33,0),"0"),IFERROR(VLOOKUP($A89,'Season 5'!AF$4:CC$104,33,0),"0"),
IFERROR(VLOOKUP($A89,'Season 6'!AF$4:CC$104,33,0),"0"),IFERROR(VLOOKUP($A89,'Season 7'!AF$4:CC$104,33,0),"0"),
IFERROR(VLOOKUP($A89,'Season 8'!AF$4:CC$104,33,0),"0"),IFERROR(VLOOKUP($A89,'Season 9'!AF$4:CC$104,33,0),"0"),
IFERROR(VLOOKUP($A89,'Season 10'!AF$4:CC$104,33,0),"0"),IFERROR(VLOOKUP($A89,'Season 11'!AF$4:CC$104,33,0),"0"),
IFERROR(VLOOKUP($A89,'Season 12'!AF$4:CC$104,33,0),"0"),IFERROR(VLOOKUP($A89,'Season 13'!AF$4:CC$104,33,0),"0"),
IFERROR(VLOOKUP($A89,'Season 14'!AF$4:CC$104,33,0),"0"),IFERROR(VLOOKUP($A89,'Season 15'!AF$4:CC$104,33,0),"0"),)</f>
        <v>0</v>
      </c>
      <c r="AH89" s="1023">
        <f>SUM(IFERROR(VLOOKUP($A89,'Season 3'!AF$4:CC$104,34,0),"0"),
IFERROR(VLOOKUP($A89,'Season 4'!AF$4:CC$104,34,0),"0"),IFERROR(VLOOKUP($A89,'Season 5'!AF$4:CC$104,34,0),"0"),
IFERROR(VLOOKUP($A89,'Season 6'!AF$4:CC$104,34,0),"0"),IFERROR(VLOOKUP($A89,'Season 7'!AF$4:CC$104,34,0),"0"),
IFERROR(VLOOKUP($A89,'Season 8'!AF$4:CC$104,34,0),"0"),IFERROR(VLOOKUP($A89,'Season 9'!AF$4:CC$104,34,0),"0"),
IFERROR(VLOOKUP($A89,'Season 10'!AF$4:CC$104,34,0),"0"),IFERROR(VLOOKUP($A89,'Season 11'!AF$4:CC$104,34,0),"0"),
IFERROR(VLOOKUP($A89,'Season 12'!AF$4:CC$104,34,0),"0"),IFERROR(VLOOKUP($A89,'Season 13'!AF$4:CC$104,34,0),"0"),
IFERROR(VLOOKUP($A89,'Season 14'!AF$4:CC$104,34,0),"0"),IFERROR(VLOOKUP($A89,'Season 15'!AF$4:CC$104,34,0),"0"),)</f>
        <v>0</v>
      </c>
      <c r="AI89" s="26">
        <f>SUM(IFERROR(VLOOKUP($A89,'Season 3'!AF$4:CC$104,35,0),"0"),
IFERROR(VLOOKUP($A89,'Season 4'!AF$4:CC$104,35,0),"0"),IFERROR(VLOOKUP($A89,'Season 5'!AF$4:CC$104,35,0),"0"),
IFERROR(VLOOKUP($A89,'Season 6'!AF$4:CC$104,35,0),"0"),IFERROR(VLOOKUP($A89,'Season 7'!AF$4:CC$104,35,0),"0"),
IFERROR(VLOOKUP($A89,'Season 8'!AF$4:CC$104,35,0),"0"),IFERROR(VLOOKUP($A89,'Season 9'!AF$4:CC$104,35,0),"0"),
IFERROR(VLOOKUP($A89,'Season 10'!AF$4:CC$104,35,0),"0"),IFERROR(VLOOKUP($A89,'Season 11'!AF$4:CC$104,35,0),"0"),
IFERROR(VLOOKUP($A89,'Season 12'!AF$4:CC$104,35,0),"0"),IFERROR(VLOOKUP($A89,'Season 13'!AF$4:CC$104,35,0),"0"),
IFERROR(VLOOKUP($A89,'Season 14'!AF$4:CC$104,35,0),"0"),IFERROR(VLOOKUP($A89,'Season 15'!AF$4:CC$104,35,0),"0"),)</f>
        <v>0</v>
      </c>
      <c r="AJ89" s="699">
        <f>SUM(IFERROR(VLOOKUP($A89,'Season 3'!AF$4:CC$104,36,0),"0"),
IFERROR(VLOOKUP($A89,'Season 4'!AF$4:CC$104,36,0),"0"),IFERROR(VLOOKUP($A89,'Season 5'!AF$4:CC$104,36,0),"0"),
IFERROR(VLOOKUP($A89,'Season 6'!AF$4:CC$104,36,0),"0"),IFERROR(VLOOKUP($A89,'Season 7'!AF$4:CC$104,36,0),"0"),
IFERROR(VLOOKUP($A89,'Season 8'!AF$4:CC$104,36,0),"0"),IFERROR(VLOOKUP($A89,'Season 9'!AF$4:CC$104,36,0),"0"),
IFERROR(VLOOKUP($A89,'Season 10'!AF$4:CC$104,36,0),"0"),IFERROR(VLOOKUP($A89,'Season 11'!AF$4:CC$104,36,0),"0"),
IFERROR(VLOOKUP($A89,'Season 12'!AF$4:CC$104,36,0),"0"),IFERROR(VLOOKUP($A89,'Season 13'!AF$4:CC$104,36,0),"0"),
IFERROR(VLOOKUP($A89,'Season 14'!AF$4:CC$104,36,0),"0"),IFERROR(VLOOKUP($A89,'Season 15'!AF$4:CC$104,36,0),"0"),)</f>
        <v>0</v>
      </c>
      <c r="AK89" s="700">
        <f>SUM(IFERROR(VLOOKUP($A89,'Season 2'!AF$4:CC$104,32,0),"0"),IFERROR(VLOOKUP($A89,'Season 3'!AF$4:CC$104,37,0),"0"),
IFERROR(VLOOKUP($A89,'Season 4'!AF$4:CC$104,37,0),"0"),IFERROR(VLOOKUP($A89,'Season 5'!AF$4:CC$104,37,0),"0"),
IFERROR(VLOOKUP($A89,'Season 6'!AF$4:CC$104,37,0),"0"),IFERROR(VLOOKUP($A89,'Season 7'!AF$4:CC$104,37,0),"0"),
IFERROR(VLOOKUP($A89,'Season 8'!AF$4:CC$104,37,0),"0"),IFERROR(VLOOKUP($A89,'Season 9'!AF$4:CC$104,37,0),"0"),
IFERROR(VLOOKUP($A89,'Season 10'!AF$4:CC$104,37,0),"0"),IFERROR(VLOOKUP($A89,'Season 11'!AF$4:CC$104,37,0),"0"),
IFERROR(VLOOKUP($A89,'Season 12'!AF$4:CC$104,37,0),"0"),IFERROR(VLOOKUP($A89,'Season 13'!AF$4:CC$104,37,0),"0"),
IFERROR(VLOOKUP($A89,'Season 14'!AF$4:CC$104,37,0),"0"),IFERROR(VLOOKUP($A89,'Season 15'!AF$4:CC$104,37,0),"0"),)</f>
        <v>0</v>
      </c>
      <c r="AL89" s="692">
        <f>SUM(IFERROR(VLOOKUP($A89,'Season 2'!AF$4:CC$104,33,0),"0"),IFERROR(VLOOKUP($A89,'Season 3'!AF$4:CC$104,38,0),"0"),
IFERROR(VLOOKUP($A89,'Season 4'!AF$4:CC$104,38,0),"0"),IFERROR(VLOOKUP($A89,'Season 5'!AF$4:CC$104,38,0),"0"),
IFERROR(VLOOKUP($A89,'Season 6'!AF$4:CC$104,38,0),"0"),IFERROR(VLOOKUP($A89,'Season 7'!AF$4:CC$104,38,0),"0"),
IFERROR(VLOOKUP($A89,'Season 8'!AF$4:CC$104,38,0),"0"),IFERROR(VLOOKUP($A89,'Season 9'!AF$4:CC$104,38,0),"0"),
IFERROR(VLOOKUP($A89,'Season 10'!AF$4:CC$104,38,0),"0"),IFERROR(VLOOKUP($A89,'Season 11'!AF$4:CC$104,38,0),"0"),
IFERROR(VLOOKUP($A89,'Season 12'!AF$4:CC$104,38,0),"0"),IFERROR(VLOOKUP($A89,'Season 13'!AF$4:CC$104,38,0),"0"),
IFERROR(VLOOKUP($A89,'Season 14'!AF$4:CC$104,38,0),"0"),IFERROR(VLOOKUP($A89,'Season 15'!AF$4:CC$104,38,0),"0"),)</f>
        <v>0</v>
      </c>
      <c r="AM89" s="1023">
        <f>SUM(IFERROR(VLOOKUP($A89,'Season 2'!AF$4:CC$104,34,0),"0"),IFERROR(VLOOKUP($A89,'Season 3'!AF$4:CC$104,39,0),"0"),
IFERROR(VLOOKUP($A89,'Season 4'!AF$4:CC$104,39,0),"0"),IFERROR(VLOOKUP($A89,'Season 5'!AF$4:CC$104,39,0),"0"),
IFERROR(VLOOKUP($A89,'Season 6'!AF$4:CC$104,39,0),"0"),IFERROR(VLOOKUP($A89,'Season 7'!AF$4:CC$104,39,0),"0"),
IFERROR(VLOOKUP($A89,'Season 8'!AF$4:CC$104,39,0),"0"),IFERROR(VLOOKUP($A89,'Season 9'!AF$4:CC$104,39,0),"0"),
IFERROR(VLOOKUP($A89,'Season 10'!AF$4:CC$104,39,0),"0"),IFERROR(VLOOKUP($A89,'Season 11'!AF$4:CC$104,39,0),"0"),
IFERROR(VLOOKUP($A89,'Season 12'!AF$4:CC$104,39,0),"0"),IFERROR(VLOOKUP($A89,'Season 13'!AF$4:CC$104,39,0),"0"),
IFERROR(VLOOKUP($A89,'Season 14'!AF$4:CC$104,39,0),"0"),IFERROR(VLOOKUP($A89,'Season 15'!AF$4:CC$104,39,0),"0"),)</f>
        <v>0</v>
      </c>
      <c r="AN89" s="26">
        <f>SUM(IFERROR(VLOOKUP($A89,'Season 2'!AF$4:CC$104,35,0),"0"),IFERROR(VLOOKUP($A89,'Season 3'!AF$4:CC$104,40,0),"0"),
IFERROR(VLOOKUP($A89,'Season 4'!AF$4:CC$104,40,0),"0"),IFERROR(VLOOKUP($A89,'Season 5'!AF$4:CC$104,40,0),"0"),
IFERROR(VLOOKUP($A89,'Season 6'!AF$4:CC$104,40,0),"0"),IFERROR(VLOOKUP($A89,'Season 7'!AF$4:CC$104,40,0),"0"),
IFERROR(VLOOKUP($A89,'Season 8'!AF$4:CC$104,40,0),"0"),IFERROR(VLOOKUP($A89,'Season 9'!AF$4:CC$104,40,0),"0"),
IFERROR(VLOOKUP($A89,'Season 10'!AF$4:CC$104,40,0),"0"),IFERROR(VLOOKUP($A89,'Season 11'!AF$4:CC$104,40,0),"0"),
IFERROR(VLOOKUP($A89,'Season 12'!AF$4:CC$104,40,0),"0"),IFERROR(VLOOKUP($A89,'Season 13'!AF$4:CC$104,40,0),"0"),
IFERROR(VLOOKUP($A89,'Season 14'!AF$4:CC$104,40,0),"0"),IFERROR(VLOOKUP($A89,'Season 15'!AF$4:CC$104,40,0),"0"),)</f>
        <v>0</v>
      </c>
      <c r="AO89" s="699">
        <f>SUM(IFERROR(VLOOKUP($A89,'Season 2'!AF$4:CC$104,36,0),"0"),IFERROR(VLOOKUP($A89,'Season 3'!AF$4:CC$104,41,0),"0"),
IFERROR(VLOOKUP($A89,'Season 4'!AF$4:CC$104,41,0),"0"),IFERROR(VLOOKUP($A89,'Season 5'!AF$4:CC$104,41,0),"0"),
IFERROR(VLOOKUP($A89,'Season 6'!AF$4:CC$104,41,0),"0"),IFERROR(VLOOKUP($A89,'Season 7'!AF$4:CC$104,41,0),"0"),
IFERROR(VLOOKUP($A89,'Season 8'!AF$4:CC$104,41,0),"0"),IFERROR(VLOOKUP($A89,'Season 9'!AF$4:CC$104,41,0),"0"),
IFERROR(VLOOKUP($A89,'Season 10'!AF$4:CC$104,41,0),"0"),IFERROR(VLOOKUP($A89,'Season 11'!AF$4:CC$104,41,0),"0"),
IFERROR(VLOOKUP($A89,'Season 12'!AF$4:CC$104,41,0),"0"),IFERROR(VLOOKUP($A89,'Season 13'!AF$4:CC$104,41,0),"0"),
IFERROR(VLOOKUP($A89,'Season 14'!AF$4:CC$104,41,0),"0"),IFERROR(VLOOKUP($A89,'Season 15'!AF$4:CC$104,41,0),"0"),)</f>
        <v>0</v>
      </c>
      <c r="AP89" s="700">
        <f>SUM(IFERROR(VLOOKUP($A89,'Season 2'!AF$4:CC$104,37,0),"0"),IFERROR(VLOOKUP($A89,'Season 3'!AF$4:CC$104,42,0),"0"),
IFERROR(VLOOKUP($A89,'Season 4'!AF$4:CC$104,42,0),"0"),IFERROR(VLOOKUP($A89,'Season 5'!AF$4:CC$104,42,0),"0"),
IFERROR(VLOOKUP($A89,'Season 6'!AF$4:CC$104,42,0),"0"),IFERROR(VLOOKUP($A89,'Season 7'!AF$4:CC$104,42,0),"0"),
IFERROR(VLOOKUP($A89,'Season 8'!AF$4:CC$104,42,0),"0"),IFERROR(VLOOKUP($A89,'Season 9'!AF$4:CC$104,42,0),"0"),
IFERROR(VLOOKUP($A89,'Season 10'!AF$4:CC$104,42,0),"0"),IFERROR(VLOOKUP($A89,'Season 11'!AF$4:CC$104,42,0),"0"),
IFERROR(VLOOKUP($A89,'Season 12'!AF$4:CC$104,42,0),"0"),IFERROR(VLOOKUP($A89,'Season 13'!AF$4:CC$104,42,0),"0"),
IFERROR(VLOOKUP($A89,'Season 14'!AF$4:CC$104,42,0),"0"),IFERROR(VLOOKUP($A89,'Season 15'!AF$4:CC$104,42,0),"0"),)</f>
        <v>0</v>
      </c>
      <c r="AQ89" s="692">
        <f>SUM(IFERROR(VLOOKUP($A89,'Season 2'!AF$4:CC$104,38,0),"0"),IFERROR(VLOOKUP($A89,'Season 3'!AF$4:CC$104,43,0),"0"),
IFERROR(VLOOKUP($A89,'Season 4'!AF$4:CC$104,43,0),"0"),IFERROR(VLOOKUP($A89,'Season 5'!AF$4:CC$104,43,0),"0"),
IFERROR(VLOOKUP($A89,'Season 6'!AF$4:CC$104,43,0),"0"),IFERROR(VLOOKUP($A89,'Season 7'!AF$4:CC$104,43,0),"0"),
IFERROR(VLOOKUP($A89,'Season 8'!AF$4:CC$104,43,0),"0"),IFERROR(VLOOKUP($A89,'Season 9'!AF$4:CC$104,43,0),"0"),
IFERROR(VLOOKUP($A89,'Season 10'!AF$4:CC$104,43,0),"0"),IFERROR(VLOOKUP($A89,'Season 11'!AF$4:CC$104,43,0),"0"),
IFERROR(VLOOKUP($A89,'Season 12'!AF$4:CC$104,43,0),"0"),IFERROR(VLOOKUP($A89,'Season 13'!AF$4:CC$104,43,0),"0"),
IFERROR(VLOOKUP($A89,'Season 14'!AF$4:CC$104,43,0),"0"),IFERROR(VLOOKUP($A89,'Season 15'!AF$4:CC$104,43,0),"0"),)</f>
        <v>0</v>
      </c>
      <c r="AR89" s="1023">
        <f>SUM(IFERROR(VLOOKUP($A89,'Season 2'!AF$4:CC$104,39,0),"0"),IFERROR(VLOOKUP($A89,'Season 3'!AF$4:CC$104,44,0),"0"),
IFERROR(VLOOKUP($A89,'Season 4'!AF$4:CC$104,44,0),"0"),IFERROR(VLOOKUP($A89,'Season 5'!AF$4:CC$104,44,0),"0"),
IFERROR(VLOOKUP($A89,'Season 6'!AF$4:CC$104,44,0),"0"),IFERROR(VLOOKUP($A89,'Season 7'!AF$4:CC$104,44,0),"0"),
IFERROR(VLOOKUP($A89,'Season 8'!AF$4:CC$104,44,0),"0"),IFERROR(VLOOKUP($A89,'Season 9'!AF$4:CC$104,44,0),"0"),
IFERROR(VLOOKUP($A89,'Season 10'!AF$4:CC$104,44,0),"0"),IFERROR(VLOOKUP($A89,'Season 11'!AF$4:CC$104,44,0),"0"),
IFERROR(VLOOKUP($A89,'Season 12'!AF$4:CC$104,44,0),"0"),IFERROR(VLOOKUP($A89,'Season 13'!AF$4:CC$104,44,0),"0"),
IFERROR(VLOOKUP($A89,'Season 14'!AF$4:CC$104,44,0),"0"),IFERROR(VLOOKUP($A89,'Season 15'!AF$4:CC$104,44,0),"0"),)</f>
        <v>0</v>
      </c>
      <c r="AS89" s="26">
        <f>SUM(IFERROR(VLOOKUP($A89,'Season 2'!AF$4:CC$104,40,0),"0"),IFERROR(VLOOKUP($A89,'Season 3'!AF$4:CC$104,45,0),"0"),
IFERROR(VLOOKUP($A89,'Season 4'!AF$4:CC$104,45,0),"0"),IFERROR(VLOOKUP($A89,'Season 5'!AF$4:CC$104,45,0),"0"),
IFERROR(VLOOKUP($A89,'Season 6'!AF$4:CC$104,45,0),"0"),IFERROR(VLOOKUP($A89,'Season 7'!AF$4:CC$104,45,0),"0"),
IFERROR(VLOOKUP($A89,'Season 8'!AF$4:CC$104,45,0),"0"),IFERROR(VLOOKUP($A89,'Season 9'!AF$4:CC$104,45,0),"0"),
IFERROR(VLOOKUP($A89,'Season 10'!AF$4:CC$104,45,0),"0"),IFERROR(VLOOKUP($A89,'Season 11'!AF$4:CC$104,45,0),"0"),
IFERROR(VLOOKUP($A89,'Season 12'!AF$4:CC$104,45,0),"0"),IFERROR(VLOOKUP($A89,'Season 13'!AF$4:CC$104,45,0),"0"),
IFERROR(VLOOKUP($A89,'Season 14'!AF$4:CC$104,45,0),"0"),IFERROR(VLOOKUP($A89,'Season 15'!AF$4:CC$104,45,0),"0"),)</f>
        <v>0</v>
      </c>
      <c r="AT89" s="699">
        <f>SUM(IFERROR(VLOOKUP($A89,'Season 2'!AF$4:CC$104,41,0),"0"),IFERROR(VLOOKUP($A89,'Season 3'!AF$4:CC$104,46,0),"0"),
IFERROR(VLOOKUP($A89,'Season 4'!AF$4:CC$104,46,0),"0"),IFERROR(VLOOKUP($A89,'Season 5'!AF$4:CC$104,46,0),"0"),
IFERROR(VLOOKUP($A89,'Season 6'!AF$4:CC$104,46,0),"0"),IFERROR(VLOOKUP($A89,'Season 7'!AF$4:CC$104,46,0),"0"),
IFERROR(VLOOKUP($A89,'Season 8'!AF$4:CC$104,46,0),"0"),IFERROR(VLOOKUP($A89,'Season 9'!AF$4:CC$104,46,0),"0"),
IFERROR(VLOOKUP($A89,'Season 10'!AF$4:CC$104,46,0),"0"),IFERROR(VLOOKUP($A89,'Season 11'!AF$4:CC$104,46,0),"0"),
IFERROR(VLOOKUP($A89,'Season 12'!AF$4:CC$104,46,0),"0"),IFERROR(VLOOKUP($A89,'Season 13'!AF$4:CC$104,46,0),"0"),
IFERROR(VLOOKUP($A89,'Season 14'!AF$4:CC$104,46,0),"0"),IFERROR(VLOOKUP($A89,'Season 15'!AF$4:CC$104,46,0),"0"),)</f>
        <v>0</v>
      </c>
      <c r="AU89" s="700">
        <f>SUM(IFERROR(VLOOKUP($A89,'Season 3'!AF$4:CH$104,47,0),"0"),
IFERROR(VLOOKUP($A89,'Season 4'!AF$4:CH$104,47,0),"0"),IFERROR(VLOOKUP($A89,'Season 5'!AF$4:CH$104,47,0),"0"),
IFERROR(VLOOKUP($A89,'Season 6'!AF$4:CH$104,47,0),"0"),IFERROR(VLOOKUP($A89,'Season 7'!AF$4:CH$104,47,0),"0"),
IFERROR(VLOOKUP($A89,'Season 8'!AF$4:CH$104,47,0),"0"),IFERROR(VLOOKUP($A89,'Season 9'!AF$4:CH$104,47,0),"0"),
IFERROR(VLOOKUP($A89,'Season 10'!AF$4:CH$104,47,0),"0"),IFERROR(VLOOKUP($A89,'Season 11'!AF$4:CH$104,47,0),"0"),
IFERROR(VLOOKUP($A89,'Season 12'!AF$4:CH$104,47,0),"0"),IFERROR(VLOOKUP($A89,'Season 13'!AF$4:CH$104,47,0),"0"),
IFERROR(VLOOKUP($A89,'Season 14'!AF$4:CH$104,47,0),"0"),IFERROR(VLOOKUP($A89,'Season 15'!AF$4:CH$104,47,0),"0"),)</f>
        <v>0</v>
      </c>
      <c r="AV89" s="692">
        <f>SUM(IFERROR(VLOOKUP($A89,'Season 3'!AF$4:CH$104,48,0),"0"),
IFERROR(VLOOKUP($A89,'Season 4'!AF$4:CH$104,48,0),"0"),IFERROR(VLOOKUP($A89,'Season 5'!AF$4:CH$104,48,0),"0"),
IFERROR(VLOOKUP($A89,'Season 6'!AF$4:CH$104,48,0),"0"),IFERROR(VLOOKUP($A89,'Season 7'!AF$4:CH$104,48,0),"0"),
IFERROR(VLOOKUP($A89,'Season 8'!AF$4:CH$104,48,0),"0"),IFERROR(VLOOKUP($A89,'Season 9'!AF$4:CH$104,48,0),"0"),
IFERROR(VLOOKUP($A89,'Season 10'!AF$4:CH$104,48,0),"0"),IFERROR(VLOOKUP($A89,'Season 11'!AF$4:CH$104,48,0),"0"),
IFERROR(VLOOKUP($A89,'Season 12'!AF$4:CH$104,48,0),"0"),IFERROR(VLOOKUP($A89,'Season 13'!AF$4:CH$104,48,0),"0"),
IFERROR(VLOOKUP($A89,'Season 14'!AF$4:CH$104,48,0),"0"),IFERROR(VLOOKUP($A89,'Season 15'!AF$4:CH$104,48,0),"0"),)</f>
        <v>0</v>
      </c>
      <c r="AW89" s="1023">
        <f>SUM(IFERROR(VLOOKUP($A89,'Season 3'!AF$4:CH$104,49,0),"0"),
IFERROR(VLOOKUP($A89,'Season 4'!AF$4:CH$104,49,0),"0"),IFERROR(VLOOKUP($A89,'Season 5'!AF$4:CH$104,49,0),"0"),
IFERROR(VLOOKUP($A89,'Season 6'!AF$4:CH$104,49,0),"0"),IFERROR(VLOOKUP($A89,'Season 7'!AF$4:CH$104,49,0),"0"),
IFERROR(VLOOKUP($A89,'Season 8'!AF$4:CH$104,49,0),"0"),IFERROR(VLOOKUP($A89,'Season 9'!AF$4:CH$104,49,0),"0"),
IFERROR(VLOOKUP($A89,'Season 10'!AF$4:CH$104,49,0),"0"),IFERROR(VLOOKUP($A89,'Season 11'!AF$4:CH$104,49,0),"0"),
IFERROR(VLOOKUP($A89,'Season 12'!AF$4:CH$104,49,0),"0"),IFERROR(VLOOKUP($A89,'Season 13'!AF$4:CH$104,49,0),"0"),
IFERROR(VLOOKUP($A89,'Season 14'!AF$4:CH$104,49,0),"0"),IFERROR(VLOOKUP($A89,'Season 15'!AF$4:CH$104,49,0),"0"),)</f>
        <v>0</v>
      </c>
      <c r="AX89" s="26">
        <f>SUM(IFERROR(VLOOKUP($A89,'Season 3'!AF$4:CH$104,50,0),"0"),
IFERROR(VLOOKUP($A89,'Season 4'!AF$4:CH$104,50,0),"0"),IFERROR(VLOOKUP($A89,'Season 5'!AF$4:CH$104,50,0),"0"),
IFERROR(VLOOKUP($A89,'Season 6'!AF$4:CH$104,50,0),"0"),IFERROR(VLOOKUP($A89,'Season 7'!AF$4:CH$104,50,0),"0"),
IFERROR(VLOOKUP($A89,'Season 8'!AF$4:CH$104,50,0),"0"),IFERROR(VLOOKUP($A89,'Season 9'!AF$4:CH$104,50,0),"0"),
IFERROR(VLOOKUP($A89,'Season 10'!AF$4:CH$104,50,0),"0"),IFERROR(VLOOKUP($A89,'Season 11'!AF$4:CH$104,50,0),"0"),
IFERROR(VLOOKUP($A89,'Season 12'!AF$4:CH$104,50,0),"0"),IFERROR(VLOOKUP($A89,'Season 13'!AF$4:CH$104,50,0),"0"),
IFERROR(VLOOKUP($A89,'Season 14'!AF$4:CH$104,50,0),"0"),IFERROR(VLOOKUP($A89,'Season 15'!AF$4:CH$104,50,0),"0"),)</f>
        <v>0</v>
      </c>
      <c r="AY89" s="699">
        <f>SUM(IFERROR(VLOOKUP($A89,'Season 3'!AF$4:CH$104,51,0),"0"),
IFERROR(VLOOKUP($A89,'Season 4'!AF$4:CH$104,51,0),"0"),IFERROR(VLOOKUP($A89,'Season 5'!AF$4:CH$104,51,0),"0"),
IFERROR(VLOOKUP($A89,'Season 6'!AF$4:CH$104,51,0),"0"),IFERROR(VLOOKUP($A89,'Season 7'!AF$4:CH$104,51,0),"0"),
IFERROR(VLOOKUP($A89,'Season 8'!AF$4:CH$104,51,0),"0"),IFERROR(VLOOKUP($A89,'Season 9'!AF$4:CH$104,51,0),"0"),
IFERROR(VLOOKUP($A89,'Season 10'!AF$4:CH$104,51,0),"0"),IFERROR(VLOOKUP($A89,'Season 11'!AF$4:CH$104,51,0),"0"),
IFERROR(VLOOKUP($A89,'Season 12'!AF$4:CH$104,51,0),"0"),IFERROR(VLOOKUP($A89,'Season 13'!AF$4:CH$104,51,0),"0"),
IFERROR(VLOOKUP($A89,'Season 14'!AF$4:CH$104,51,0),"0"),IFERROR(VLOOKUP($A89,'Season 15'!AF$4:CH$104,51,0),"0"),)</f>
        <v>0</v>
      </c>
      <c r="AZ89" s="700">
        <f>SUM(IFERROR(VLOOKUP($A89,'Season 1'!AF$4:CC$104,32,0),"0"),IFERROR(VLOOKUP($A89,'Season 2'!AF$4:CC$104,37,0),"0"),)</f>
        <v>0</v>
      </c>
      <c r="BA89" s="692">
        <f>SUM(IFERROR(VLOOKUP($A89,'Season 1'!AF$4:CC$104,33,0),"0"),IFERROR(VLOOKUP($A89,'Season 2'!AF$4:CC$104,38,0),"0"),)</f>
        <v>0</v>
      </c>
      <c r="BB89" s="1023">
        <f>SUM(IFERROR(VLOOKUP($A89,'Season 1'!AF$4:CC$104,34,0),"0"),IFERROR(VLOOKUP($A89,'Season 2'!AF$4:CC$104,39,0),"0"),)</f>
        <v>0</v>
      </c>
      <c r="BC89" s="26">
        <f>SUM(IFERROR(VLOOKUP($A89,'Season 1'!AF$4:CC$104,35,0),"0"),IFERROR(VLOOKUP($A89,'Season 2'!AF$4:CC$104,40,0),"0"),)</f>
        <v>0</v>
      </c>
      <c r="BD89" s="699">
        <f>SUM(IFERROR(VLOOKUP($A89,'Season 1'!AF$4:CC$104,36,0),"0"),IFERROR(VLOOKUP($A89,'Season 2'!AF$4:CC$104,41,0),"0"),)</f>
        <v>0</v>
      </c>
      <c r="BE89" s="1111">
        <f>SUM(IFERROR(VLOOKUP($A89,'Season 1'!AF$4:CC$104,37,0),"0"),
IFERROR(VLOOKUP($A89,'Season 2'!AF$4:CC$104,47,0),"0"),IFERROR(VLOOKUP($A89,'Season 3'!AF$4:CH$104,52,0),"0"),
IFERROR(VLOOKUP($A89,'Season 4'!AF$4:CH$104,52,0),"0"),IFERROR(VLOOKUP($A89,'Season 5'!AF$4:CH$104,52,0),"0"),
IFERROR(VLOOKUP($A89,'Season 6'!AF$4:CH$104,52,0),"0"),IFERROR(VLOOKUP($A89,'Season 7'!AF$4:CH$104,52,0),"0"),
IFERROR(VLOOKUP($A89,'Season 8'!AF$4:CH$104,52,0),"0"),IFERROR(VLOOKUP($A89,'Season 9'!AF$4:CH$104,52,0),"0"),
IFERROR(VLOOKUP($A89,'Season 10'!AF$4:CH$104,52,0),"0"),IFERROR(VLOOKUP($A89,'Season 11'!AF$4:CH$104,52,0),"0"),
IFERROR(VLOOKUP($A89,'Season 12'!AF$4:CH$104,52,0),"0"),IFERROR(VLOOKUP($A89,'Season 13'!AF$4:CH$104,52,0),"0"),
IFERROR(VLOOKUP($A89,'Season 14'!AF$4:CH$104,52,0),"0"),IFERROR(VLOOKUP($A89,'Season 15'!AF$4:CH$104,52,0),"0"),)</f>
        <v>0</v>
      </c>
      <c r="BF89" s="1112">
        <f>SUM(IFERROR(VLOOKUP($A89,'Season 1'!AF$4:CC$104,38,0),"0"),
IFERROR(VLOOKUP($A89,'Season 2'!AF$4:CC$104,48,0),"0"),IFERROR(VLOOKUP($A89,'Season 3'!AF$4:CH$104,53,0),"0"),
IFERROR(VLOOKUP($A89,'Season 4'!AF$4:CH$104,53,0),"0"),IFERROR(VLOOKUP($A89,'Season 5'!AF$4:CH$104,53,0),"0"),
IFERROR(VLOOKUP($A89,'Season 6'!AF$4:CH$104,53,0),"0"),IFERROR(VLOOKUP($A89,'Season 7'!AF$4:CH$104,53,0),"0"),
IFERROR(VLOOKUP($A89,'Season 8'!AF$4:CH$104,53,0),"0"),IFERROR(VLOOKUP($A89,'Season 9'!AF$4:CH$104,53,0),"0"),
IFERROR(VLOOKUP($A89,'Season 10'!AF$4:CH$104,53,0),"0"),IFERROR(VLOOKUP($A89,'Season 11'!AF$4:CH$104,53,0),"0"),
IFERROR(VLOOKUP($A89,'Season 12'!AF$4:CH$104,53,0),"0"),IFERROR(VLOOKUP($A89,'Season 13'!AF$4:CH$104,53,0),"0"),
IFERROR(VLOOKUP($A89,'Season 14'!AF$4:CH$104,53,0),"0"),IFERROR(VLOOKUP($A89,'Season 15'!AF$4:CH$104,53,0),"0"),)</f>
        <v>0</v>
      </c>
      <c r="BG89" s="1061" t="e">
        <f t="shared" si="4"/>
        <v>#DIV/0!</v>
      </c>
      <c r="BI89" s="1100"/>
      <c r="BJ89" s="1100"/>
      <c r="BK89" s="1100"/>
      <c r="BL89" s="1100"/>
      <c r="BM89" s="1100"/>
      <c r="BN89" s="1100"/>
      <c r="BO89" s="334"/>
      <c r="BP89" s="334"/>
      <c r="BQ89" s="334"/>
      <c r="BR89" s="334"/>
      <c r="BS89" s="15">
        <f>IFERROR(VLOOKUP($A89,'Season 1'!$AF$4:$CH$104,39,0),"0")</f>
        <v>0</v>
      </c>
      <c r="BT89" s="15">
        <f>IFERROR(VLOOKUP($A89,'Season 1'!$AF$4:$CH$104,40,0),"0")</f>
        <v>0</v>
      </c>
      <c r="BU89" s="15">
        <f>IFERROR(VLOOKUP($A89,'Season 2'!$AF$4:$CH$104,49,0),"0")</f>
        <v>0</v>
      </c>
      <c r="BV89" s="15">
        <f>IFERROR(VLOOKUP($A89,'Season 2'!$AF$4:$CH$104,50,0),"0")</f>
        <v>0</v>
      </c>
      <c r="BW89" s="15">
        <f>IFERROR(VLOOKUP($A89,'Season 3'!$AF$4:$CH$104,54,0),"0")</f>
        <v>0</v>
      </c>
      <c r="BX89" s="15">
        <f>IFERROR(VLOOKUP($A89,'Season 3'!$AF$4:$CH$104,55,0),"0")</f>
        <v>0</v>
      </c>
      <c r="BY89" s="15" t="str">
        <f>IFERROR(VLOOKUP($A89,'Season 4'!$AF$4:$CH$104,54,0),"0")</f>
        <v>0</v>
      </c>
      <c r="BZ89" s="15" t="str">
        <f>IFERROR(VLOOKUP($A89,'Season 4'!$AF$4:$CH$104,55,0),"0")</f>
        <v>0</v>
      </c>
      <c r="CA89" s="15" t="str">
        <f>IFERROR(VLOOKUP($A89,'Season 5'!$AF$4:$CH$104,54,0),"0")</f>
        <v>0</v>
      </c>
      <c r="CB89" s="15" t="str">
        <f>IFERROR(VLOOKUP($A89,'Season 5'!$AF$4:$CH$104,55,0),"0")</f>
        <v>0</v>
      </c>
      <c r="CC89" s="15" t="str">
        <f>IFERROR(VLOOKUP($A89,'Season 6'!$AF$4:$CH$104,54,0),"0")</f>
        <v>0</v>
      </c>
      <c r="CD89" s="15" t="str">
        <f>IFERROR(VLOOKUP($A89,'Season 6'!$AF$4:$CH$104,55,0),"0")</f>
        <v>0</v>
      </c>
      <c r="CE89" s="15" t="str">
        <f>IFERROR(VLOOKUP($A89,'Season 7'!$AF$4:$CH$104,54,0),"0")</f>
        <v>0</v>
      </c>
      <c r="CF89" s="15" t="str">
        <f>IFERROR(VLOOKUP($A89,'Season 7'!$AF$4:$CH$104,55,0),"0")</f>
        <v>0</v>
      </c>
      <c r="CG89" s="15" t="str">
        <f>IFERROR(VLOOKUP($A89,'Season 8'!$AF$4:$CH$104,54,0),"0")</f>
        <v>0</v>
      </c>
      <c r="CH89" s="15" t="str">
        <f>IFERROR(VLOOKUP($A89,'Season 8'!$AF$4:$CH$104,55,0),"0")</f>
        <v>0</v>
      </c>
      <c r="CI89" s="15" t="str">
        <f>IFERROR(VLOOKUP($A89,'Season 9'!$AF$4:$CH$104,54,0),"0")</f>
        <v>0</v>
      </c>
      <c r="CJ89" s="15" t="str">
        <f>IFERROR(VLOOKUP($A89,'Season 9'!$AF$4:$CH$104,55,0),"0")</f>
        <v>0</v>
      </c>
      <c r="CK89" s="15" t="str">
        <f>IFERROR(VLOOKUP($A89,'Season 10'!$AF$4:$CH$104,54,0),"0")</f>
        <v>0</v>
      </c>
      <c r="CL89" s="15" t="str">
        <f>IFERROR(VLOOKUP($A89,'Season 10'!$AF$4:$CH$104,55,0),"0")</f>
        <v>0</v>
      </c>
      <c r="CM89" s="15" t="str">
        <f>IFERROR(VLOOKUP($A89,'Season 11'!$AF$4:$CH$104,54,0),"0")</f>
        <v>0</v>
      </c>
      <c r="CN89" s="15" t="str">
        <f>IFERROR(VLOOKUP($A89,'Season 11'!$AF$4:$CH$104,55,0),"0")</f>
        <v>0</v>
      </c>
      <c r="CO89" s="15" t="str">
        <f>IFERROR(VLOOKUP($A89,'Season 12'!$AF$4:$CH$104,54,0),"0")</f>
        <v>0</v>
      </c>
      <c r="CP89" s="15" t="str">
        <f>IFERROR(VLOOKUP($A89,'Season 12'!$AF$4:$CH$104,55,0),"0")</f>
        <v>0</v>
      </c>
      <c r="CQ89" s="15" t="str">
        <f>IFERROR(VLOOKUP($A89,'Season 13'!$AF$4:$CH$104,54,0),"0")</f>
        <v>0</v>
      </c>
      <c r="CR89" s="15" t="str">
        <f>IFERROR(VLOOKUP($A89,'Season 13'!$AF$4:$CH$104,55,0),"0")</f>
        <v>0</v>
      </c>
      <c r="CS89" s="15" t="str">
        <f>IFERROR(VLOOKUP($A89,'Season 14'!$AF$4:$CH$104,54,0),"0")</f>
        <v>0</v>
      </c>
      <c r="CT89" s="15" t="str">
        <f>IFERROR(VLOOKUP($A89,'Season 14'!$AF$4:$CH$104,55,0),"0")</f>
        <v>0</v>
      </c>
      <c r="CU89" s="15" t="str">
        <f>IFERROR(VLOOKUP($A89,'Season 15'!$AF$4:$CH$104,54,0),"0")</f>
        <v>0</v>
      </c>
      <c r="CV89" s="15" t="str">
        <f>IFERROR(VLOOKUP($A89,'Season 15'!$AF$4:$CH$104,55,0),"0")</f>
        <v>0</v>
      </c>
    </row>
    <row r="90" spans="1:100" x14ac:dyDescent="0.25">
      <c r="A90" s="2" t="s">
        <v>140</v>
      </c>
      <c r="B90" s="1021">
        <f>IFERROR(VLOOKUP('Data Totals'!A90,'Season 1'!AF$4:CC$104,2,FALSE),IFERROR(VLOOKUP('Data Totals'!A90,'Season 2'!AF$4:CC$104,2,FALSE),IFERROR(VLOOKUP('Data Totals'!A90,'Season 3'!AF$4:CC$104,2,FALSE),IFERROR(VLOOKUP('Data Totals'!A90,'Season 4'!AF$4:CC$104,2,FALSE),IFERROR(VLOOKUP('Data Totals'!A90,'Season 5'!AF$4:CC$104,2,FALSE),IFERROR(VLOOKUP('Data Totals'!A90,'Season 6'!AF$4:CC$104,2,FALSE),IFERROR(VLOOKUP('Data Totals'!A90,'Season 7'!AF$4:CC$104,2,FALSE),IFERROR(VLOOKUP('Data Totals'!A90,'Season 8'!AF$4:CC$104,2,FALSE),IFERROR(VLOOKUP('Data Totals'!A90,'Season 9'!AF$4:CC$104,2,FALSE),IFERROR(VLOOKUP('Data Totals'!A90,'Season 10'!AF$4:CC$104,2,FALSE),IFERROR(VLOOKUP('Data Totals'!A90,'Season 11'!AF$4:CC$104,2,FALSE),IFERROR(VLOOKUP('Data Totals'!A90,'Season 12'!AF$4:CC$104,2,FALSE),IFERROR(VLOOKUP('Data Totals'!A90,'Season 13'!AF$4:CC$104,2,FALSE),IFERROR(VLOOKUP('Data Totals'!A90,'Season 14'!AF$4:CC$104,2,FALSE),IFERROR(VLOOKUP('Data Totals'!A90,'Season 15'!AF$4:CC$104,2,FALSE),"N/A")))))))))))))))</f>
        <v>0</v>
      </c>
      <c r="C90" s="1022">
        <f>IFERROR(VLOOKUP('Data Totals'!A90,'Season 1'!AF$4:CC$104,3,FALSE),IFERROR(VLOOKUP('Data Totals'!A90,'Season 2'!AF$4:CC$104,3,FALSE),IFERROR(VLOOKUP('Data Totals'!A90,'Season 3'!AF$4:CC$104,3,FALSE),IFERROR(VLOOKUP('Data Totals'!A90,'Season 4'!AF$4:CC$104,3,FALSE),IFERROR(VLOOKUP('Data Totals'!A90,'Season 5'!AF$4:CC$104,3,FALSE),IFERROR(VLOOKUP('Data Totals'!A90,'Season 6'!AF$4:CC$104,3,FALSE),IFERROR(VLOOKUP('Data Totals'!A90,'Season 7'!AF$4:CC$104,3,FALSE),IFERROR(VLOOKUP('Data Totals'!A90,'Season 8'!AF$4:CC$104,3,FALSE),IFERROR(VLOOKUP('Data Totals'!A90,'Season 9'!AF$4:CC$104,3,FALSE),IFERROR(VLOOKUP('Data Totals'!A90,'Season 10'!AF$4:CC$104,3,FALSE),IFERROR(VLOOKUP('Data Totals'!A90,'Season 11'!AF$4:CC$104,3,FALSE),IFERROR(VLOOKUP('Data Totals'!A90,'Season 12'!AF$4:CC$104,3,FALSE),IFERROR(VLOOKUP('Data Totals'!A90,'Season 13'!AF$4:CC$104,3,FALSE),IFERROR(VLOOKUP('Data Totals'!A90,'Season 14'!AF$4:CC$104,3,FALSE),IFERROR(VLOOKUP('Data Totals'!A90,'Season 15'!AF$4:CC$104,3,FALSE),"N/A")))))))))))))))</f>
        <v>0</v>
      </c>
      <c r="D90" s="1022">
        <f>IFERROR(VLOOKUP('Data Totals'!A90,'Season 1'!AF$4:CC$104,4,FALSE),IFERROR(VLOOKUP('Data Totals'!A90,'Season 2'!AF$4:CC$104,4,FALSE),IFERROR(VLOOKUP('Data Totals'!A90,'Season 3'!AF$4:CC$104,4,FALSE),IFERROR(VLOOKUP('Data Totals'!A90,'Season 4'!AF$4:CC$104,4,FALSE),IFERROR(VLOOKUP('Data Totals'!A90,'Season 5'!AF$4:CC$104,4,FALSE),IFERROR(VLOOKUP('Data Totals'!A90,'Season 6'!AF$4:CC$104,4,FALSE),IFERROR(VLOOKUP('Data Totals'!A90,'Season 7'!AF$4:CC$104,4,FALSE),IFERROR(VLOOKUP('Data Totals'!A90,'Season 8'!AF$4:CC$104,4,FALSE),IFERROR(VLOOKUP('Data Totals'!A90,'Season 9'!AF$4:CC$104,4,FALSE),IFERROR(VLOOKUP('Data Totals'!A90,'Season 10'!AF$4:CC$104,4,FALSE),IFERROR(VLOOKUP('Data Totals'!A90,'Season 11'!AF$4:CC$104,4,FALSE),IFERROR(VLOOKUP('Data Totals'!A90,'Season 12'!AF$4:CC$104,4,FALSE),IFERROR(VLOOKUP('Data Totals'!A90,'Season 13'!AF$4:CC$104,4,FALSE),IFERROR(VLOOKUP('Data Totals'!A90,'Season 14'!AF$4:CC$104,4,FALSE),IFERROR(VLOOKUP('Data Totals'!A90,'Season 15'!AF$4:CC$104,4,FALSE),"N/A")))))))))))))))</f>
        <v>0</v>
      </c>
      <c r="E90" s="1022">
        <f t="shared" si="2"/>
        <v>0</v>
      </c>
      <c r="F90" s="692">
        <f>SUM(IFERROR(VLOOKUP(A90,BI$3:BN$152,2,0),"0"),IFERROR(VLOOKUP(A90,'Season 1'!AF$4:CC$104,6,0),"0"),
IFERROR(VLOOKUP(A90,'Season 2'!AF$4:CC$104,6,0),"0"),IFERROR(VLOOKUP(A90,'Season 3'!AF$4:CC$104,6,0),"0"),
IFERROR(VLOOKUP(A90,'Season 4'!AF$4:CC$104,6,0),"0"),IFERROR(VLOOKUP(A90,'Season 5'!AF$4:CC$104,6,0),"0"),
IFERROR(VLOOKUP(A90,'Season 6'!AF$4:CC$104,6,0),"0"),IFERROR(VLOOKUP(A90,'Season 7'!AF$4:CC$104,6,0),"0"),
IFERROR(VLOOKUP(A90,'Season 8'!AF$4:CC$104,6,0),"0"),IFERROR(VLOOKUP(A90,'Season 9'!AF$4:CC$104,6,0),"0"),
IFERROR(VLOOKUP(A90,'Season 10'!AF$4:CC$104,6,0),"0"),IFERROR(VLOOKUP(A90,'Season 11'!AF$4:CC$104,6,0),"0"),
IFERROR(VLOOKUP(A90,'Season 12'!AF$4:CC$104,6,0),"0"),IFERROR(VLOOKUP(A90,'Season 13'!AF$4:CC$104,6,0),"0"),
IFERROR(VLOOKUP(A90,'Season 14'!AF$4:CC$104,6,0),"0"),IFERROR(VLOOKUP(A90,'Season 15'!AF$4:CC$104,6,0),"0"),)</f>
        <v>0</v>
      </c>
      <c r="G90" s="692">
        <f>SUM(IFERROR(VLOOKUP(A90,'Season 1'!AF$4:CC$104,7,0),"0"),
IFERROR(VLOOKUP(A90,'Season 2'!AF$4:CC$104,7,0),"0"),IFERROR(VLOOKUP(A90,'Season 3'!AF$4:CC$104,7,0),"0"),
IFERROR(VLOOKUP(A90,'Season 4'!AF$4:CC$104,7,0),"0"),IFERROR(VLOOKUP(A90,'Season 5'!AF$4:CC$104,7,0),"0"),
IFERROR(VLOOKUP(A90,'Season 6'!AF$4:CC$104,7,0),"0"),IFERROR(VLOOKUP(A90,'Season 7'!AF$4:CC$104,7,0),"0"),
IFERROR(VLOOKUP(A90,'Season 8'!AF$4:CC$104,7,0),"0"),IFERROR(VLOOKUP(A90,'Season 9'!AF$4:CC$104,7,0),"0"),
IFERROR(VLOOKUP(A90,'Season 10'!AF$4:CC$104,7,0),"0"),IFERROR(VLOOKUP(A90,'Season 11'!AF$4:CC$104,7,0),"0"),
IFERROR(VLOOKUP(A90,'Season 12'!AF$4:CC$104,7,0),"0"),IFERROR(VLOOKUP(A90,'Season 13'!AF$4:CC$104,7,0),"0"),
IFERROR(VLOOKUP(A90,'Season 14'!AF$4:CC$104,7,0),"0"),IFERROR(VLOOKUP(A90,'Season 15'!AF$4:CC$104,7,0),"0"),)</f>
        <v>0</v>
      </c>
      <c r="H90" s="556">
        <f>SUM(IFERROR(VLOOKUP(A90,'Season 1'!AF$4:CC$104,8,0),"0"),
IFERROR(VLOOKUP(A90,'Season 2'!AF$4:CC$104,8,0),"0"),IFERROR(VLOOKUP(A90,'Season 3'!AF$4:CC$104,8,0),"0"),
IFERROR(VLOOKUP(A90,'Season 4'!AF$4:CC$104,8,0),"0"),IFERROR(VLOOKUP(A90,'Season 5'!AF$4:CC$104,8,0),"0"),
IFERROR(VLOOKUP(A90,'Season 6'!AF$4:CC$104,8,0),"0"),IFERROR(VLOOKUP(A90,'Season 7'!AF$4:CC$104,8,0),"0"),
IFERROR(VLOOKUP(A90,'Season 8'!AF$4:CC$104,8,0),"0"),IFERROR(VLOOKUP(A90,'Season 9'!AF$4:CC$104,8,0),"0"),
IFERROR(VLOOKUP(A90,'Season 10'!AF$4:CC$104,8,0),"0"),IFERROR(VLOOKUP(A90,'Season 11'!AF$4:CC$104,8,0),"0"),
IFERROR(VLOOKUP(A90,'Season 12'!AF$4:CC$104,8,0),"0"),IFERROR(VLOOKUP(A90,'Season 13'!AF$4:CC$104,8,0),"0"),
IFERROR(VLOOKUP(A90,'Season 14'!AF$4:CC$104,8,0),"0"),IFERROR(VLOOKUP(A90,'Season 15'!AF$4:CC$104,8,0),"0"),)</f>
        <v>0</v>
      </c>
      <c r="I90" s="1023">
        <f>SUM(IFERROR(VLOOKUP(A90,'Season 1'!AF$4:CC$104,9,0),"0"),
IFERROR(VLOOKUP(A90,'Season 2'!AF$4:CC$104,9,0),"0"),IFERROR(VLOOKUP(A90,'Season 3'!AF$4:CC$104,9,0),"0"),
IFERROR(VLOOKUP(A90,'Season 4'!AF$4:CC$104,9,0),"0"),IFERROR(VLOOKUP(A90,'Season 5'!AF$4:CC$104,9,0),"0"),
IFERROR(VLOOKUP(A90,'Season 6'!AF$4:CC$104,9,0),"0"),IFERROR(VLOOKUP(A90,'Season 7'!AF$4:CC$104,9,0),"0"),
IFERROR(VLOOKUP(A90,'Season 8'!AF$4:CC$104,9,0),"0"),IFERROR(VLOOKUP(A90,'Season 9'!AF$4:CC$104,9,0),"0"),
IFERROR(VLOOKUP(A90,'Season 10'!AF$4:CC$104,9,0),"0"),IFERROR(VLOOKUP(A90,'Season 11'!AF$4:CC$104,9,0),"0"),
IFERROR(VLOOKUP(A90,'Season 12'!AF$4:CC$104,9,0),"0"),IFERROR(VLOOKUP(A90,'Season 13'!AF$4:CC$104,9,0),"0"),
IFERROR(VLOOKUP(A90,'Season 14'!AF$4:CC$104,9,0),"0"),IFERROR(VLOOKUP(A90,'Season 15'!AF$4:CC$104,9,0),"0"),)</f>
        <v>0</v>
      </c>
      <c r="J90" s="26">
        <f>SUM(IFERROR(VLOOKUP(A90,BI$3:BN$152,3,0),"0"),IFERROR(VLOOKUP(A90,'Season 1'!AF$4:CC$104,10,0),"0"),
IFERROR(VLOOKUP(A90,'Season 2'!AF$4:CC$104,10,0),"0"),IFERROR(VLOOKUP(A90,'Season 3'!AF$4:CC$104,10,0),"0"),
IFERROR(VLOOKUP(A90,'Season 4'!AF$4:CC$104,10,0),"0"),IFERROR(VLOOKUP(A90,'Season 5'!AF$4:CC$104,10,0),"0"),
IFERROR(VLOOKUP(A90,'Season 6'!AF$4:CC$104,10,0),"0"),IFERROR(VLOOKUP(A90,'Season 7'!AF$4:CC$104,10,0),"0"),
IFERROR(VLOOKUP(A90,'Season 8'!AF$4:CC$104,10,0),"0"),IFERROR(VLOOKUP(A90,'Season 9'!AF$4:CC$104,10,0),"0"),
IFERROR(VLOOKUP(A90,'Season 10'!AF$4:CC$104,10,0),"0"),IFERROR(VLOOKUP(A90,'Season 11'!AF$4:CC$104,10,0),"0"),
IFERROR(VLOOKUP(A90,'Season 12'!AF$4:CC$104,10,0),"0"),IFERROR(VLOOKUP(A90,'Season 13'!AF$4:CC$104,10,0),"0"),
IFERROR(VLOOKUP(A90,'Season 14'!AF$4:CC$104,10,0),"0"),IFERROR(VLOOKUP(A90,'Season 15'!AF$4:CC$104,10,0),"0"),)</f>
        <v>0</v>
      </c>
      <c r="K90" s="699">
        <f>SUM(IFERROR(VLOOKUP(A90,BI$3:BN$152,4,0),"0"),IFERROR(VLOOKUP(A90,'Season 1'!AF$4:CC$104,11,0),"0"),
IFERROR(VLOOKUP(A90,'Season 2'!AF$4:CC$104,11,0),"0"),IFERROR(VLOOKUP(A90,'Season 3'!AF$4:CC$104,11,0),"0"),
IFERROR(VLOOKUP(A90,'Season 4'!AF$4:CC$104,11,0),"0"),IFERROR(VLOOKUP(A90,'Season 5'!AF$4:CC$104,11,0),"0"),
IFERROR(VLOOKUP(A90,'Season 6'!AF$4:CC$104,11,0),"0"),IFERROR(VLOOKUP(A90,'Season 7'!AF$4:CC$104,11,0),"0"),
IFERROR(VLOOKUP(A90,'Season 8'!AF$4:CC$104,11,0),"0"),IFERROR(VLOOKUP(A90,'Season 9'!AF$4:CC$104,11,0),"0"),
IFERROR(VLOOKUP(A90,'Season 10'!AF$4:CC$104,11,0),"0"),IFERROR(VLOOKUP(A90,'Season 11'!AF$4:CC$104,11,0),"0"),
IFERROR(VLOOKUP(A90,'Season 12'!AF$4:CC$104,11,0),"0"),IFERROR(VLOOKUP(A90,'Season 13'!AF$4:CC$104,11,0),"0"),
IFERROR(VLOOKUP(A90,'Season 14'!AF$4:CC$104,11,0),"0"),IFERROR(VLOOKUP(A90,'Season 15'!AF$4:CC$104,11,0),"0"),)</f>
        <v>0</v>
      </c>
      <c r="L90" s="700">
        <f>SUM(IFERROR(VLOOKUP($A90,'Season 1'!AF$4:CC$104,12,0),"0"),
IFERROR(VLOOKUP($A90,'Season 2'!AF$4:CC$104,12,0),"0"),IFERROR(VLOOKUP($A90,'Season 3'!AF$4:CC$104,12,0),"0"),
IFERROR(VLOOKUP($A90,'Season 4'!AF$4:CC$104,12,0),"0"),IFERROR(VLOOKUP($A90,'Season 5'!AF$4:CC$104,12,0),"0"),
IFERROR(VLOOKUP($A90,'Season 6'!AF$4:CC$104,12,0),"0"),IFERROR(VLOOKUP($A90,'Season 7'!AF$4:CC$104,12,0),"0"),
IFERROR(VLOOKUP($A90,'Season 8'!AF$4:CC$104,12,0),"0"),IFERROR(VLOOKUP($A90,'Season 9'!AF$4:CC$104,12,0),"0"),
IFERROR(VLOOKUP($A90,'Season 10'!AF$4:CC$104,12,0),"0"),IFERROR(VLOOKUP($A90,'Season 11'!AF$4:CC$104,12,0),"0"),
IFERROR(VLOOKUP($A90,'Season 12'!AF$4:CC$104,12,0),"0"),IFERROR(VLOOKUP($A90,'Season 13'!AF$4:CC$104,12,0),"0"),
IFERROR(VLOOKUP($A90,'Season 14'!AF$4:CC$104,12,0),"0"),IFERROR(VLOOKUP($A90,'Season 15'!AF$4:CC$104,12,0),"0"),)</f>
        <v>0</v>
      </c>
      <c r="M90" s="692">
        <f>SUM(IFERROR(VLOOKUP($A90,'Season 1'!AF$4:CC$104,13,0),"0"),
IFERROR(VLOOKUP($A90,'Season 2'!AF$4:CC$104,13,0),"0"),IFERROR(VLOOKUP($A90,'Season 3'!AF$4:CC$104,13,0),"0"),
IFERROR(VLOOKUP($A90,'Season 4'!AF$4:CC$104,13,0),"0"),IFERROR(VLOOKUP($A90,'Season 5'!AF$4:CC$104,13,0),"0"),
IFERROR(VLOOKUP($A90,'Season 6'!AF$4:CC$104,13,0),"0"),IFERROR(VLOOKUP($A90,'Season 7'!AF$4:CC$104,13,0),"0"),
IFERROR(VLOOKUP($A90,'Season 8'!AF$4:CC$104,13,0),"0"),IFERROR(VLOOKUP($A90,'Season 9'!AF$4:CC$104,13,0),"0"),
IFERROR(VLOOKUP($A90,'Season 10'!AF$4:CC$104,13,0),"0"),IFERROR(VLOOKUP($A90,'Season 11'!AF$4:CC$104,13,0),"0"),
IFERROR(VLOOKUP($A90,'Season 12'!AF$4:CC$104,13,0),"0"),IFERROR(VLOOKUP($A90,'Season 13'!AF$4:CC$104,13,0),"0"),
IFERROR(VLOOKUP($A90,'Season 14'!AF$4:CC$104,13,0),"0"),IFERROR(VLOOKUP($A90,'Season 15'!AF$4:CC$104,13,0),"0"),)</f>
        <v>0</v>
      </c>
      <c r="N90" s="1023">
        <f>SUM(IFERROR(VLOOKUP($A90,'Season 1'!AF$4:CC$104,14,0),"0"),
IFERROR(VLOOKUP($A90,'Season 2'!AF$4:CC$104,14,0),"0"),IFERROR(VLOOKUP($A90,'Season 3'!AF$4:CC$104,14,0),"0"),
IFERROR(VLOOKUP($A90,'Season 4'!AF$4:CC$104,14,0),"0"),IFERROR(VLOOKUP($A90,'Season 5'!AF$4:CC$104,14,0),"0"),
IFERROR(VLOOKUP($A90,'Season 6'!AF$4:CC$104,14,0),"0"),IFERROR(VLOOKUP($A90,'Season 7'!AF$4:CC$104,14,0),"0"),
IFERROR(VLOOKUP($A90,'Season 8'!AF$4:CC$104,14,0),"0"),IFERROR(VLOOKUP($A90,'Season 9'!AF$4:CC$104,14,0),"0"),
IFERROR(VLOOKUP($A90,'Season 10'!AF$4:CC$104,14,0),"0"),IFERROR(VLOOKUP($A90,'Season 11'!AF$4:CC$104,14,0),"0"),
IFERROR(VLOOKUP($A90,'Season 12'!AF$4:CC$104,14,0),"0"),IFERROR(VLOOKUP($A90,'Season 13'!AF$4:CC$104,14,0),"0"),
IFERROR(VLOOKUP($A90,'Season 14'!AF$4:CC$104,14,0),"0"),IFERROR(VLOOKUP($A90,'Season 15'!AF$4:CC$104,14,0),"0"),)</f>
        <v>0</v>
      </c>
      <c r="O90" s="26">
        <f>SUM(IFERROR(VLOOKUP($A90,'Season 1'!AF$4:CC$104,15,0),"0"),
IFERROR(VLOOKUP($A90,'Season 2'!AF$4:CC$104,15,0),"0"),IFERROR(VLOOKUP($A90,'Season 3'!AF$4:CC$104,15,0),"0"),
IFERROR(VLOOKUP($A90,'Season 4'!AF$4:CC$104,15,0),"0"),IFERROR(VLOOKUP($A90,'Season 5'!AF$4:CC$104,15,0),"0"),
IFERROR(VLOOKUP($A90,'Season 6'!AF$4:CC$104,15,0),"0"),IFERROR(VLOOKUP($A90,'Season 7'!AF$4:CC$104,15,0),"0"),
IFERROR(VLOOKUP($A90,'Season 8'!AF$4:CC$104,15,0),"0"),IFERROR(VLOOKUP($A90,'Season 9'!AF$4:CC$104,15,0),"0"),
IFERROR(VLOOKUP($A90,'Season 10'!AF$4:CC$104,15,0),"0"),IFERROR(VLOOKUP($A90,'Season 11'!AF$4:CC$104,15,0),"0"),
IFERROR(VLOOKUP($A90,'Season 12'!AF$4:CC$104,15,0),"0"),IFERROR(VLOOKUP($A90,'Season 13'!AF$4:CC$104,15,0),"0"),
IFERROR(VLOOKUP($A90,'Season 14'!AF$4:CC$104,15,0),"0"),IFERROR(VLOOKUP($A90,'Season 15'!AF$4:CC$104,15,0),"0"),)</f>
        <v>0</v>
      </c>
      <c r="P90" s="699">
        <f>SUM(IFERROR(VLOOKUP($A90,'Season 1'!AF$4:CC$104,16,0),"0"),
IFERROR(VLOOKUP($A90,'Season 2'!AF$4:CC$104,16,0),"0"),IFERROR(VLOOKUP($A90,'Season 3'!AF$4:CC$104,16,0),"0"),
IFERROR(VLOOKUP($A90,'Season 4'!AF$4:CC$104,16,0),"0"),IFERROR(VLOOKUP($A90,'Season 5'!AF$4:CC$104,16,0),"0"),
IFERROR(VLOOKUP($A90,'Season 6'!AF$4:CC$104,16,0),"0"),IFERROR(VLOOKUP($A90,'Season 7'!AF$4:CC$104,16,0),"0"),
IFERROR(VLOOKUP($A90,'Season 8'!AF$4:CC$104,16,0),"0"),IFERROR(VLOOKUP($A90,'Season 9'!AF$4:CC$104,16,0),"0"),
IFERROR(VLOOKUP($A90,'Season 10'!AF$4:CC$104,16,0),"0"),IFERROR(VLOOKUP($A90,'Season 11'!AF$4:CC$104,16,0),"0"),
IFERROR(VLOOKUP($A90,'Season 12'!AF$4:CC$104,16,0),"0"),IFERROR(VLOOKUP($A90,'Season 13'!AF$4:CC$104,16,0),"0"),
IFERROR(VLOOKUP($A90,'Season 14'!AF$4:CC$104,16,0),"0"),IFERROR(VLOOKUP($A90,'Season 15'!AF$4:CC$104,16,0),"0"),)</f>
        <v>0</v>
      </c>
      <c r="Q90" s="700">
        <f>SUM(IFERROR(VLOOKUP($A90,'Season 1'!AF$4:CC$104,17,0),"0"),
IFERROR(VLOOKUP($A90,'Season 2'!AF$4:CC$104,17,0),"0"),IFERROR(VLOOKUP($A90,'Season 3'!AF$4:CC$104,17,0),"0"),
IFERROR(VLOOKUP($A90,'Season 4'!AF$4:CC$104,17,0),"0"),IFERROR(VLOOKUP($A90,'Season 5'!AF$4:CC$104,17,0),"0"),
IFERROR(VLOOKUP($A90,'Season 6'!AF$4:CC$104,17,0),"0"),IFERROR(VLOOKUP($A90,'Season 7'!AF$4:CC$104,17,0),"0"),
IFERROR(VLOOKUP($A90,'Season 8'!AF$4:CC$104,17,0),"0"),IFERROR(VLOOKUP($A90,'Season 9'!AF$4:CC$104,17,0),"0"),
IFERROR(VLOOKUP($A90,'Season 10'!AF$4:CC$104,17,0),"0"),IFERROR(VLOOKUP($A90,'Season 11'!AF$4:CC$104,17,0),"0"),
IFERROR(VLOOKUP($A90,'Season 12'!AF$4:CC$104,17,0),"0"),IFERROR(VLOOKUP($A90,'Season 13'!AF$4:CC$104,17,0),"0"),
IFERROR(VLOOKUP($A90,'Season 14'!AF$4:CC$104,17,0),"0"),IFERROR(VLOOKUP($A90,'Season 15'!AF$4:CC$104,17,0),"0"),)</f>
        <v>0</v>
      </c>
      <c r="R90" s="692">
        <f>SUM(IFERROR(VLOOKUP($A90,'Season 1'!AF$4:CC$104,18,0),"0"),
IFERROR(VLOOKUP($A90,'Season 2'!AF$4:CC$104,18,0),"0"),IFERROR(VLOOKUP($A90,'Season 3'!AF$4:CC$104,18,0),"0"),
IFERROR(VLOOKUP($A90,'Season 4'!AF$4:CC$104,18,0),"0"),IFERROR(VLOOKUP($A90,'Season 5'!AF$4:CC$104,18,0),"0"),
IFERROR(VLOOKUP($A90,'Season 6'!AF$4:CC$104,18,0),"0"),IFERROR(VLOOKUP($A90,'Season 7'!AF$4:CC$104,18,0),"0"),
IFERROR(VLOOKUP($A90,'Season 8'!AF$4:CC$104,18,0),"0"),IFERROR(VLOOKUP($A90,'Season 9'!AF$4:CC$104,18,0),"0"),
IFERROR(VLOOKUP($A90,'Season 10'!AF$4:CC$104,18,0),"0"),IFERROR(VLOOKUP($A90,'Season 11'!AF$4:CC$104,18,0),"0"),
IFERROR(VLOOKUP($A90,'Season 12'!AF$4:CC$104,18,0),"0"),IFERROR(VLOOKUP($A90,'Season 13'!AF$4:CC$104,18,0),"0"),
IFERROR(VLOOKUP($A90,'Season 14'!AF$4:CC$104,18,0),"0"),IFERROR(VLOOKUP($A90,'Season 15'!AF$4:CC$104,18,0),"0"),)</f>
        <v>0</v>
      </c>
      <c r="S90" s="1023">
        <f>SUM(IFERROR(VLOOKUP($A90,'Season 1'!AF$4:CC$104,19,0),"0"),
IFERROR(VLOOKUP($A90,'Season 2'!AF$4:CC$104,19,0),"0"),IFERROR(VLOOKUP($A90,'Season 3'!AF$4:CC$104,19,0),"0"),
IFERROR(VLOOKUP($A90,'Season 4'!AF$4:CC$104,19,0),"0"),IFERROR(VLOOKUP($A90,'Season 5'!AF$4:CC$104,19,0),"0"),
IFERROR(VLOOKUP($A90,'Season 6'!AF$4:CC$104,19,0),"0"),IFERROR(VLOOKUP($A90,'Season 7'!AF$4:CC$104,19,0),"0"),
IFERROR(VLOOKUP($A90,'Season 8'!AF$4:CC$104,19,0),"0"),IFERROR(VLOOKUP($A90,'Season 9'!AF$4:CC$104,19,0),"0"),
IFERROR(VLOOKUP($A90,'Season 10'!AF$4:CC$104,19,0),"0"),IFERROR(VLOOKUP($A90,'Season 11'!AF$4:CC$104,19,0),"0"),
IFERROR(VLOOKUP($A90,'Season 12'!AF$4:CC$104,19,0),"0"),IFERROR(VLOOKUP($A90,'Season 13'!AF$4:CC$104,19,0),"0"),
IFERROR(VLOOKUP($A90,'Season 14'!AF$4:CC$104,19,0),"0"),IFERROR(VLOOKUP($A90,'Season 15'!AF$4:CC$104,19,0),"0"),)</f>
        <v>0</v>
      </c>
      <c r="T90" s="26">
        <f>SUM(IFERROR(VLOOKUP($A90,'Season 1'!AF$4:CC$104,20,0),"0"),
IFERROR(VLOOKUP($A90,'Season 2'!AF$4:CC$104,20,0),"0"),IFERROR(VLOOKUP($A90,'Season 3'!AF$4:CC$104,20,0),"0"),
IFERROR(VLOOKUP($A90,'Season 4'!AF$4:CC$104,20,0),"0"),IFERROR(VLOOKUP($A90,'Season 5'!AF$4:CC$104,20,0),"0"),
IFERROR(VLOOKUP($A90,'Season 6'!AF$4:CC$104,20,0),"0"),IFERROR(VLOOKUP($A90,'Season 7'!AF$4:CC$104,20,0),"0"),
IFERROR(VLOOKUP($A90,'Season 8'!AF$4:CC$104,20,0),"0"),IFERROR(VLOOKUP($A90,'Season 9'!AF$4:CC$104,20,0),"0"),
IFERROR(VLOOKUP($A90,'Season 10'!AF$4:CC$104,20,0),"0"),IFERROR(VLOOKUP($A90,'Season 11'!AF$4:CC$104,20,0),"0"),
IFERROR(VLOOKUP($A90,'Season 12'!AF$4:CC$104,20,0),"0"),IFERROR(VLOOKUP($A90,'Season 13'!AF$4:CC$104,20,0),"0"),
IFERROR(VLOOKUP($A90,'Season 14'!AF$4:CC$104,20,0),"0"),IFERROR(VLOOKUP($A90,'Season 15'!AF$4:CC$104,20,0),"0"),)</f>
        <v>0</v>
      </c>
      <c r="U90" s="699">
        <f>SUM(IFERROR(VLOOKUP($A90,'Season 1'!AF$4:CC$104,21,0),"0"),
IFERROR(VLOOKUP($A90,'Season 2'!AF$4:CC$104,21,0),"0"),IFERROR(VLOOKUP($A90,'Season 3'!AF$4:CC$104,21,0),"0"),
IFERROR(VLOOKUP($A90,'Season 4'!AF$4:CC$104,21,0),"0"),IFERROR(VLOOKUP($A90,'Season 5'!AF$4:CC$104,21,0),"0"),
IFERROR(VLOOKUP($A90,'Season 6'!AF$4:CC$104,21,0),"0"),IFERROR(VLOOKUP($A90,'Season 7'!AF$4:CC$104,21,0),"0"),
IFERROR(VLOOKUP($A90,'Season 8'!AF$4:CC$104,21,0),"0"),IFERROR(VLOOKUP($A90,'Season 9'!AF$4:CC$104,21,0),"0"),
IFERROR(VLOOKUP($A90,'Season 10'!AF$4:CC$104,21,0),"0"),IFERROR(VLOOKUP($A90,'Season 11'!AF$4:CC$104,21,0),"0"),
IFERROR(VLOOKUP($A90,'Season 12'!AF$4:CC$104,21,0),"0"),IFERROR(VLOOKUP($A90,'Season 13'!AF$4:CC$104,21,0),"0"),
IFERROR(VLOOKUP($A90,'Season 14'!AF$4:CC$104,21,0),"0"),IFERROR(VLOOKUP($A90,'Season 15'!AF$4:CC$104,21,0),"0"),)</f>
        <v>0</v>
      </c>
      <c r="V90" s="700">
        <f>SUM(IFERROR(VLOOKUP($A90,'Season 1'!AF$4:CC$104,22,0),"0"),
IFERROR(VLOOKUP($A90,'Season 2'!AF$4:CC$104,22,0),"0"),IFERROR(VLOOKUP($A90,'Season 3'!AF$4:CC$104,22,0),"0"),
IFERROR(VLOOKUP($A90,'Season 4'!AF$4:CC$104,22,0),"0"),IFERROR(VLOOKUP($A90,'Season 5'!AF$4:CC$104,22,0),"0"),
IFERROR(VLOOKUP($A90,'Season 6'!AF$4:CC$104,22,0),"0"),IFERROR(VLOOKUP($A90,'Season 7'!AF$4:CC$104,22,0),"0"),
IFERROR(VLOOKUP($A90,'Season 8'!AF$4:CC$104,22,0),"0"),IFERROR(VLOOKUP($A90,'Season 9'!AF$4:CC$104,22,0),"0"),
IFERROR(VLOOKUP($A90,'Season 10'!AF$4:CC$104,22,0),"0"),IFERROR(VLOOKUP($A90,'Season 11'!AF$4:CC$104,22,0),"0"),
IFERROR(VLOOKUP($A90,'Season 12'!AF$4:CC$104,22,0),"0"),IFERROR(VLOOKUP($A90,'Season 13'!AF$4:CC$104,22,0),"0"),
IFERROR(VLOOKUP($A90,'Season 14'!AF$4:CC$104,22,0),"0"),IFERROR(VLOOKUP($A90,'Season 15'!AF$4:CC$104,22,0),"0"),)</f>
        <v>0</v>
      </c>
      <c r="W90" s="692">
        <f>SUM(IFERROR(VLOOKUP($A90,'Season 1'!AF$4:CC$104,23,0),"0"),
IFERROR(VLOOKUP($A90,'Season 2'!AF$4:CC$104,23,0),"0"),IFERROR(VLOOKUP($A90,'Season 3'!AF$4:CC$104,23,0),"0"),
IFERROR(VLOOKUP($A90,'Season 4'!AF$4:CC$104,23,0),"0"),IFERROR(VLOOKUP($A90,'Season 5'!AF$4:CC$104,23,0),"0"),
IFERROR(VLOOKUP($A90,'Season 6'!AF$4:CC$104,23,0),"0"),IFERROR(VLOOKUP($A90,'Season 7'!AF$4:CC$104,23,0),"0"),
IFERROR(VLOOKUP($A90,'Season 8'!AF$4:CC$104,23,0),"0"),IFERROR(VLOOKUP($A90,'Season 9'!AF$4:CC$104,23,0),"0"),
IFERROR(VLOOKUP($A90,'Season 10'!AF$4:CC$104,23,0),"0"),IFERROR(VLOOKUP($A90,'Season 11'!AF$4:CC$104,23,0),"0"),
IFERROR(VLOOKUP($A90,'Season 12'!AF$4:CC$104,23,0),"0"),IFERROR(VLOOKUP($A90,'Season 13'!AF$4:CC$104,23,0),"0"),
IFERROR(VLOOKUP($A90,'Season 14'!AF$4:CC$104,23,0),"0"),IFERROR(VLOOKUP($A90,'Season 15'!AF$4:CC$104,23,0),"0"),)</f>
        <v>0</v>
      </c>
      <c r="X90" s="1023">
        <f>SUM(IFERROR(VLOOKUP($A90,'Season 1'!AF$4:CC$104,24,0),"0"),
IFERROR(VLOOKUP($A90,'Season 2'!AF$4:CC$104,24,0),"0"),IFERROR(VLOOKUP($A90,'Season 3'!AF$4:CC$104,24,0),"0"),
IFERROR(VLOOKUP($A90,'Season 4'!AF$4:CC$104,24,0),"0"),IFERROR(VLOOKUP($A90,'Season 5'!AF$4:CC$104,24,0),"0"),
IFERROR(VLOOKUP($A90,'Season 6'!AF$4:CC$104,24,0),"0"),IFERROR(VLOOKUP($A90,'Season 7'!AF$4:CC$104,24,0),"0"),
IFERROR(VLOOKUP($A90,'Season 8'!AF$4:CC$104,24,0),"0"),IFERROR(VLOOKUP($A90,'Season 9'!AF$4:CC$104,24,0),"0"),
IFERROR(VLOOKUP($A90,'Season 10'!AF$4:CC$104,24,0),"0"),IFERROR(VLOOKUP($A90,'Season 11'!AF$4:CC$104,24,0),"0"),
IFERROR(VLOOKUP($A90,'Season 12'!AF$4:CC$104,24,0),"0"),IFERROR(VLOOKUP($A90,'Season 13'!AF$4:CC$104,24,0),"0"),
IFERROR(VLOOKUP($A90,'Season 14'!AF$4:CC$104,24,0),"0"),IFERROR(VLOOKUP($A90,'Season 15'!AF$4:CC$104,24,0),"0"),)</f>
        <v>0</v>
      </c>
      <c r="Y90" s="26">
        <f>SUM(IFERROR(VLOOKUP($A90,'Season 1'!AF$4:CC$104,25,0),"0"),
IFERROR(VLOOKUP($A90,'Season 2'!AF$4:CC$104,25,0),"0"),IFERROR(VLOOKUP($A90,'Season 3'!AF$4:CC$104,25,0),"0"),
IFERROR(VLOOKUP($A90,'Season 4'!AF$4:CC$104,25,0),"0"),IFERROR(VLOOKUP($A90,'Season 5'!AF$4:CC$104,25,0),"0"),
IFERROR(VLOOKUP($A90,'Season 6'!AF$4:CC$104,25,0),"0"),IFERROR(VLOOKUP($A90,'Season 7'!AF$4:CC$104,25,0),"0"),
IFERROR(VLOOKUP($A90,'Season 8'!AF$4:CC$104,25,0),"0"),IFERROR(VLOOKUP($A90,'Season 9'!AF$4:CC$104,25,0),"0"),
IFERROR(VLOOKUP($A90,'Season 10'!AF$4:CC$104,25,0),"0"),IFERROR(VLOOKUP($A90,'Season 11'!AF$4:CC$104,25,0),"0"),
IFERROR(VLOOKUP($A90,'Season 12'!AF$4:CC$104,25,0),"0"),IFERROR(VLOOKUP($A90,'Season 13'!AF$4:CC$104,25,0),"0"),
IFERROR(VLOOKUP($A90,'Season 14'!AF$4:CC$104,25,0),"0"),IFERROR(VLOOKUP($A90,'Season 15'!AF$4:CC$104,25,0),"0"),)</f>
        <v>0</v>
      </c>
      <c r="Z90" s="699">
        <f>SUM(IFERROR(VLOOKUP($A90,'Season 1'!AF$4:CC$104,26,0),"0"),
IFERROR(VLOOKUP($A90,'Season 2'!AF$4:CC$104,26,0),"0"),IFERROR(VLOOKUP($A90,'Season 3'!AF$4:CC$104,26,0),"0"),
IFERROR(VLOOKUP($A90,'Season 4'!AF$4:CC$104,26,0),"0"),IFERROR(VLOOKUP($A90,'Season 5'!AF$4:CC$104,26,0),"0"),
IFERROR(VLOOKUP($A90,'Season 6'!AF$4:CC$104,26,0),"0"),IFERROR(VLOOKUP($A90,'Season 7'!AF$4:CC$104,26,0),"0"),
IFERROR(VLOOKUP($A90,'Season 8'!AF$4:CC$104,26,0),"0"),IFERROR(VLOOKUP($A90,'Season 9'!AF$4:CC$104,26,0),"0"),
IFERROR(VLOOKUP($A90,'Season 10'!AF$4:CC$104,26,0),"0"),IFERROR(VLOOKUP($A90,'Season 11'!AF$4:CC$104,26,0),"0"),
IFERROR(VLOOKUP($A90,'Season 12'!AF$4:CC$104,26,0),"0"),IFERROR(VLOOKUP($A90,'Season 13'!AF$4:CC$104,26,0),"0"),
IFERROR(VLOOKUP($A90,'Season 14'!AF$4:CC$104,26,0),"0"),IFERROR(VLOOKUP($A90,'Season 15'!AF$4:CC$104,26,0),"0"),)</f>
        <v>0</v>
      </c>
      <c r="AA90" s="700">
        <f>SUM(IFERROR(VLOOKUP($A90,'Season 1'!AF$4:CC$104,27,0),"0"),
IFERROR(VLOOKUP($A90,'Season 2'!AF$4:CC$104,27,0),"0"),IFERROR(VLOOKUP($A90,'Season 3'!AF$4:CC$104,27,0),"0"),
IFERROR(VLOOKUP($A90,'Season 4'!AF$4:CC$104,27,0),"0"),IFERROR(VLOOKUP($A90,'Season 5'!AF$4:CC$104,27,0),"0"),
IFERROR(VLOOKUP($A90,'Season 6'!AF$4:CC$104,27,0),"0"),IFERROR(VLOOKUP($A90,'Season 7'!AF$4:CC$104,27,0),"0"),
IFERROR(VLOOKUP($A90,'Season 8'!AF$4:CC$104,27,0),"0"),IFERROR(VLOOKUP($A90,'Season 9'!AF$4:CC$104,27,0),"0"),
IFERROR(VLOOKUP($A90,'Season 10'!AF$4:CC$104,27,0),"0"),IFERROR(VLOOKUP($A90,'Season 11'!AF$4:CC$104,27,0),"0"),
IFERROR(VLOOKUP($A90,'Season 12'!AF$4:CC$104,27,0),"0"),IFERROR(VLOOKUP($A90,'Season 13'!AF$4:CC$104,27,0),"0"),
IFERROR(VLOOKUP($A90,'Season 14'!AF$4:CC$104,27,0),"0"),IFERROR(VLOOKUP($A90,'Season 15'!AF$4:CC$104,27,0),"0"),)</f>
        <v>0</v>
      </c>
      <c r="AB90" s="692">
        <f>SUM(IFERROR(VLOOKUP($A90,'Season 1'!AF$4:CC$104,28,0),"0"),
IFERROR(VLOOKUP($A90,'Season 2'!AF$4:CC$104,28,0),"0"),IFERROR(VLOOKUP($A90,'Season 3'!AF$4:CC$104,28,0),"0"),
IFERROR(VLOOKUP($A90,'Season 4'!AF$4:CC$104,28,0),"0"),IFERROR(VLOOKUP($A90,'Season 5'!AF$4:CC$104,28,0),"0"),
IFERROR(VLOOKUP($A90,'Season 6'!AF$4:CC$104,28,0),"0"),IFERROR(VLOOKUP($A90,'Season 7'!AF$4:CC$104,28,0),"0"),
IFERROR(VLOOKUP($A90,'Season 8'!AF$4:CC$104,28,0),"0"),IFERROR(VLOOKUP($A90,'Season 9'!AF$4:CC$104,28,0),"0"),
IFERROR(VLOOKUP($A90,'Season 10'!AF$4:CC$104,28,0),"0"),IFERROR(VLOOKUP($A90,'Season 11'!AF$4:CC$104,28,0),"0"),
IFERROR(VLOOKUP($A90,'Season 12'!AF$4:CC$104,28,0),"0"),IFERROR(VLOOKUP($A90,'Season 13'!AF$4:CC$104,28,0),"0"),
IFERROR(VLOOKUP($A90,'Season 14'!AF$4:CC$104,28,0),"0"),IFERROR(VLOOKUP($A90,'Season 15'!AF$4:CC$104,28,0),"0"),)</f>
        <v>0</v>
      </c>
      <c r="AC90" s="1023">
        <f>SUM(IFERROR(VLOOKUP($A90,'Season 1'!AF$4:CC$104,29,0),"0"),
IFERROR(VLOOKUP($A90,'Season 2'!AF$4:CC$104,29,0),"0"),IFERROR(VLOOKUP($A90,'Season 3'!AF$4:CC$104,29,0),"0"),
IFERROR(VLOOKUP($A90,'Season 4'!AF$4:CC$104,29,0),"0"),IFERROR(VLOOKUP($A90,'Season 5'!AF$4:CC$104,29,0),"0"),
IFERROR(VLOOKUP($A90,'Season 6'!AF$4:CC$104,29,0),"0"),IFERROR(VLOOKUP($A90,'Season 7'!AF$4:CC$104,29,0),"0"),
IFERROR(VLOOKUP($A90,'Season 8'!AF$4:CC$104,29,0),"0"),IFERROR(VLOOKUP($A90,'Season 9'!AF$4:CC$104,29,0),"0"),
IFERROR(VLOOKUP($A90,'Season 10'!AF$4:CC$104,29,0),"0"),IFERROR(VLOOKUP($A90,'Season 11'!AF$4:CC$104,29,0),"0"),
IFERROR(VLOOKUP($A90,'Season 12'!AF$4:CC$104,29,0),"0"),IFERROR(VLOOKUP($A90,'Season 13'!AF$4:CC$104,29,0),"0"),
IFERROR(VLOOKUP($A90,'Season 14'!AF$4:CC$104,29,0),"0"),IFERROR(VLOOKUP($A90,'Season 15'!AF$4:CC$104,29,0),"0"),)</f>
        <v>0</v>
      </c>
      <c r="AD90" s="26">
        <f>SUM(IFERROR(VLOOKUP($A90,'Season 1'!AF$4:CC$104,30,0),"0"),
IFERROR(VLOOKUP($A90,'Season 2'!AF$4:CC$104,30,0),"0"),IFERROR(VLOOKUP($A90,'Season 3'!AF$4:CC$104,30,0),"0"),
IFERROR(VLOOKUP($A90,'Season 4'!AF$4:CC$104,30,0),"0"),IFERROR(VLOOKUP($A90,'Season 5'!AF$4:CC$104,30,0),"0"),
IFERROR(VLOOKUP($A90,'Season 6'!AF$4:CC$104,30,0),"0"),IFERROR(VLOOKUP($A90,'Season 7'!AF$4:CC$104,30,0),"0"),
IFERROR(VLOOKUP($A90,'Season 8'!AF$4:CC$104,30,0),"0"),IFERROR(VLOOKUP($A90,'Season 9'!AF$4:CC$104,30,0),"0"),
IFERROR(VLOOKUP($A90,'Season 10'!AF$4:CC$104,30,0),"0"),IFERROR(VLOOKUP($A90,'Season 11'!AF$4:CC$104,30,0),"0"),
IFERROR(VLOOKUP($A90,'Season 12'!AF$4:CC$104,30,0),"0"),IFERROR(VLOOKUP($A90,'Season 13'!AF$4:CC$104,30,0),"0"),
IFERROR(VLOOKUP($A90,'Season 14'!AF$4:CC$104,30,0),"0"),IFERROR(VLOOKUP($A90,'Season 15'!AF$4:CC$104,30,0),"0"),)</f>
        <v>0</v>
      </c>
      <c r="AE90" s="699">
        <f>SUM(IFERROR(VLOOKUP($A90,'Season 1'!AF$4:CC$104,31,0),"0"),
IFERROR(VLOOKUP($A90,'Season 2'!AF$4:CC$104,31,0),"0"),IFERROR(VLOOKUP($A90,'Season 3'!AF$4:CC$104,31,0),"0"),
IFERROR(VLOOKUP($A90,'Season 4'!AF$4:CC$104,31,0),"0"),IFERROR(VLOOKUP($A90,'Season 5'!AF$4:CC$104,31,0),"0"),
IFERROR(VLOOKUP($A90,'Season 6'!AF$4:CC$104,31,0),"0"),IFERROR(VLOOKUP($A90,'Season 7'!AF$4:CC$104,31,0),"0"),
IFERROR(VLOOKUP($A90,'Season 8'!AF$4:CC$104,31,0),"0"),IFERROR(VLOOKUP($A90,'Season 9'!AF$4:CC$104,31,0),"0"),
IFERROR(VLOOKUP($A90,'Season 10'!AF$4:CC$104,31,0),"0"),IFERROR(VLOOKUP($A90,'Season 11'!AF$4:CC$104,31,0),"0"),
IFERROR(VLOOKUP($A90,'Season 12'!AF$4:CC$104,31,0),"0"),IFERROR(VLOOKUP($A90,'Season 13'!AF$4:CC$104,31,0),"0"),
IFERROR(VLOOKUP($A90,'Season 14'!AF$4:CC$104,31,0),"0"),IFERROR(VLOOKUP($A90,'Season 15'!AF$4:CC$104,31,0),"0"),)</f>
        <v>0</v>
      </c>
      <c r="AF90" s="700">
        <f>SUM(IFERROR(VLOOKUP($A90,'Season 3'!AF$4:CC$104,32,0),"0"),
IFERROR(VLOOKUP($A90,'Season 4'!AF$4:CC$104,32,0),"0"),IFERROR(VLOOKUP($A90,'Season 5'!AF$4:CC$104,32,0),"0"),
IFERROR(VLOOKUP($A90,'Season 6'!AF$4:CC$104,32,0),"0"),IFERROR(VLOOKUP($A90,'Season 7'!AF$4:CC$104,32,0),"0"),
IFERROR(VLOOKUP($A90,'Season 8'!AF$4:CC$104,32,0),"0"),IFERROR(VLOOKUP($A90,'Season 9'!AF$4:CC$104,32,0),"0"),
IFERROR(VLOOKUP($A90,'Season 10'!AF$4:CC$104,32,0),"0"),IFERROR(VLOOKUP($A90,'Season 11'!AF$4:CC$104,32,0),"0"),
IFERROR(VLOOKUP($A90,'Season 12'!AF$4:CC$104,32,0),"0"),IFERROR(VLOOKUP($A90,'Season 13'!AF$4:CC$104,32,0),"0"),
IFERROR(VLOOKUP($A90,'Season 14'!AF$4:CC$104,32,0),"0"),IFERROR(VLOOKUP($A90,'Season 15'!AF$4:CC$104,32,0),"0"),)</f>
        <v>0</v>
      </c>
      <c r="AG90" s="692">
        <f>SUM(IFERROR(VLOOKUP($A90,'Season 3'!AF$4:CC$104,33,0),"0"),
IFERROR(VLOOKUP($A90,'Season 4'!AF$4:CC$104,33,0),"0"),IFERROR(VLOOKUP($A90,'Season 5'!AF$4:CC$104,33,0),"0"),
IFERROR(VLOOKUP($A90,'Season 6'!AF$4:CC$104,33,0),"0"),IFERROR(VLOOKUP($A90,'Season 7'!AF$4:CC$104,33,0),"0"),
IFERROR(VLOOKUP($A90,'Season 8'!AF$4:CC$104,33,0),"0"),IFERROR(VLOOKUP($A90,'Season 9'!AF$4:CC$104,33,0),"0"),
IFERROR(VLOOKUP($A90,'Season 10'!AF$4:CC$104,33,0),"0"),IFERROR(VLOOKUP($A90,'Season 11'!AF$4:CC$104,33,0),"0"),
IFERROR(VLOOKUP($A90,'Season 12'!AF$4:CC$104,33,0),"0"),IFERROR(VLOOKUP($A90,'Season 13'!AF$4:CC$104,33,0),"0"),
IFERROR(VLOOKUP($A90,'Season 14'!AF$4:CC$104,33,0),"0"),IFERROR(VLOOKUP($A90,'Season 15'!AF$4:CC$104,33,0),"0"),)</f>
        <v>0</v>
      </c>
      <c r="AH90" s="1023">
        <f>SUM(IFERROR(VLOOKUP($A90,'Season 3'!AF$4:CC$104,34,0),"0"),
IFERROR(VLOOKUP($A90,'Season 4'!AF$4:CC$104,34,0),"0"),IFERROR(VLOOKUP($A90,'Season 5'!AF$4:CC$104,34,0),"0"),
IFERROR(VLOOKUP($A90,'Season 6'!AF$4:CC$104,34,0),"0"),IFERROR(VLOOKUP($A90,'Season 7'!AF$4:CC$104,34,0),"0"),
IFERROR(VLOOKUP($A90,'Season 8'!AF$4:CC$104,34,0),"0"),IFERROR(VLOOKUP($A90,'Season 9'!AF$4:CC$104,34,0),"0"),
IFERROR(VLOOKUP($A90,'Season 10'!AF$4:CC$104,34,0),"0"),IFERROR(VLOOKUP($A90,'Season 11'!AF$4:CC$104,34,0),"0"),
IFERROR(VLOOKUP($A90,'Season 12'!AF$4:CC$104,34,0),"0"),IFERROR(VLOOKUP($A90,'Season 13'!AF$4:CC$104,34,0),"0"),
IFERROR(VLOOKUP($A90,'Season 14'!AF$4:CC$104,34,0),"0"),IFERROR(VLOOKUP($A90,'Season 15'!AF$4:CC$104,34,0),"0"),)</f>
        <v>0</v>
      </c>
      <c r="AI90" s="26">
        <f>SUM(IFERROR(VLOOKUP($A90,'Season 3'!AF$4:CC$104,35,0),"0"),
IFERROR(VLOOKUP($A90,'Season 4'!AF$4:CC$104,35,0),"0"),IFERROR(VLOOKUP($A90,'Season 5'!AF$4:CC$104,35,0),"0"),
IFERROR(VLOOKUP($A90,'Season 6'!AF$4:CC$104,35,0),"0"),IFERROR(VLOOKUP($A90,'Season 7'!AF$4:CC$104,35,0),"0"),
IFERROR(VLOOKUP($A90,'Season 8'!AF$4:CC$104,35,0),"0"),IFERROR(VLOOKUP($A90,'Season 9'!AF$4:CC$104,35,0),"0"),
IFERROR(VLOOKUP($A90,'Season 10'!AF$4:CC$104,35,0),"0"),IFERROR(VLOOKUP($A90,'Season 11'!AF$4:CC$104,35,0),"0"),
IFERROR(VLOOKUP($A90,'Season 12'!AF$4:CC$104,35,0),"0"),IFERROR(VLOOKUP($A90,'Season 13'!AF$4:CC$104,35,0),"0"),
IFERROR(VLOOKUP($A90,'Season 14'!AF$4:CC$104,35,0),"0"),IFERROR(VLOOKUP($A90,'Season 15'!AF$4:CC$104,35,0),"0"),)</f>
        <v>0</v>
      </c>
      <c r="AJ90" s="699">
        <f>SUM(IFERROR(VLOOKUP($A90,'Season 3'!AF$4:CC$104,36,0),"0"),
IFERROR(VLOOKUP($A90,'Season 4'!AF$4:CC$104,36,0),"0"),IFERROR(VLOOKUP($A90,'Season 5'!AF$4:CC$104,36,0),"0"),
IFERROR(VLOOKUP($A90,'Season 6'!AF$4:CC$104,36,0),"0"),IFERROR(VLOOKUP($A90,'Season 7'!AF$4:CC$104,36,0),"0"),
IFERROR(VLOOKUP($A90,'Season 8'!AF$4:CC$104,36,0),"0"),IFERROR(VLOOKUP($A90,'Season 9'!AF$4:CC$104,36,0),"0"),
IFERROR(VLOOKUP($A90,'Season 10'!AF$4:CC$104,36,0),"0"),IFERROR(VLOOKUP($A90,'Season 11'!AF$4:CC$104,36,0),"0"),
IFERROR(VLOOKUP($A90,'Season 12'!AF$4:CC$104,36,0),"0"),IFERROR(VLOOKUP($A90,'Season 13'!AF$4:CC$104,36,0),"0"),
IFERROR(VLOOKUP($A90,'Season 14'!AF$4:CC$104,36,0),"0"),IFERROR(VLOOKUP($A90,'Season 15'!AF$4:CC$104,36,0),"0"),)</f>
        <v>0</v>
      </c>
      <c r="AK90" s="700">
        <f>SUM(IFERROR(VLOOKUP($A90,'Season 2'!AF$4:CC$104,32,0),"0"),IFERROR(VLOOKUP($A90,'Season 3'!AF$4:CC$104,37,0),"0"),
IFERROR(VLOOKUP($A90,'Season 4'!AF$4:CC$104,37,0),"0"),IFERROR(VLOOKUP($A90,'Season 5'!AF$4:CC$104,37,0),"0"),
IFERROR(VLOOKUP($A90,'Season 6'!AF$4:CC$104,37,0),"0"),IFERROR(VLOOKUP($A90,'Season 7'!AF$4:CC$104,37,0),"0"),
IFERROR(VLOOKUP($A90,'Season 8'!AF$4:CC$104,37,0),"0"),IFERROR(VLOOKUP($A90,'Season 9'!AF$4:CC$104,37,0),"0"),
IFERROR(VLOOKUP($A90,'Season 10'!AF$4:CC$104,37,0),"0"),IFERROR(VLOOKUP($A90,'Season 11'!AF$4:CC$104,37,0),"0"),
IFERROR(VLOOKUP($A90,'Season 12'!AF$4:CC$104,37,0),"0"),IFERROR(VLOOKUP($A90,'Season 13'!AF$4:CC$104,37,0),"0"),
IFERROR(VLOOKUP($A90,'Season 14'!AF$4:CC$104,37,0),"0"),IFERROR(VLOOKUP($A90,'Season 15'!AF$4:CC$104,37,0),"0"),)</f>
        <v>0</v>
      </c>
      <c r="AL90" s="692">
        <f>SUM(IFERROR(VLOOKUP($A90,'Season 2'!AF$4:CC$104,33,0),"0"),IFERROR(VLOOKUP($A90,'Season 3'!AF$4:CC$104,38,0),"0"),
IFERROR(VLOOKUP($A90,'Season 4'!AF$4:CC$104,38,0),"0"),IFERROR(VLOOKUP($A90,'Season 5'!AF$4:CC$104,38,0),"0"),
IFERROR(VLOOKUP($A90,'Season 6'!AF$4:CC$104,38,0),"0"),IFERROR(VLOOKUP($A90,'Season 7'!AF$4:CC$104,38,0),"0"),
IFERROR(VLOOKUP($A90,'Season 8'!AF$4:CC$104,38,0),"0"),IFERROR(VLOOKUP($A90,'Season 9'!AF$4:CC$104,38,0),"0"),
IFERROR(VLOOKUP($A90,'Season 10'!AF$4:CC$104,38,0),"0"),IFERROR(VLOOKUP($A90,'Season 11'!AF$4:CC$104,38,0),"0"),
IFERROR(VLOOKUP($A90,'Season 12'!AF$4:CC$104,38,0),"0"),IFERROR(VLOOKUP($A90,'Season 13'!AF$4:CC$104,38,0),"0"),
IFERROR(VLOOKUP($A90,'Season 14'!AF$4:CC$104,38,0),"0"),IFERROR(VLOOKUP($A90,'Season 15'!AF$4:CC$104,38,0),"0"),)</f>
        <v>0</v>
      </c>
      <c r="AM90" s="1023">
        <f>SUM(IFERROR(VLOOKUP($A90,'Season 2'!AF$4:CC$104,34,0),"0"),IFERROR(VLOOKUP($A90,'Season 3'!AF$4:CC$104,39,0),"0"),
IFERROR(VLOOKUP($A90,'Season 4'!AF$4:CC$104,39,0),"0"),IFERROR(VLOOKUP($A90,'Season 5'!AF$4:CC$104,39,0),"0"),
IFERROR(VLOOKUP($A90,'Season 6'!AF$4:CC$104,39,0),"0"),IFERROR(VLOOKUP($A90,'Season 7'!AF$4:CC$104,39,0),"0"),
IFERROR(VLOOKUP($A90,'Season 8'!AF$4:CC$104,39,0),"0"),IFERROR(VLOOKUP($A90,'Season 9'!AF$4:CC$104,39,0),"0"),
IFERROR(VLOOKUP($A90,'Season 10'!AF$4:CC$104,39,0),"0"),IFERROR(VLOOKUP($A90,'Season 11'!AF$4:CC$104,39,0),"0"),
IFERROR(VLOOKUP($A90,'Season 12'!AF$4:CC$104,39,0),"0"),IFERROR(VLOOKUP($A90,'Season 13'!AF$4:CC$104,39,0),"0"),
IFERROR(VLOOKUP($A90,'Season 14'!AF$4:CC$104,39,0),"0"),IFERROR(VLOOKUP($A90,'Season 15'!AF$4:CC$104,39,0),"0"),)</f>
        <v>0</v>
      </c>
      <c r="AN90" s="26">
        <f>SUM(IFERROR(VLOOKUP($A90,'Season 2'!AF$4:CC$104,35,0),"0"),IFERROR(VLOOKUP($A90,'Season 3'!AF$4:CC$104,40,0),"0"),
IFERROR(VLOOKUP($A90,'Season 4'!AF$4:CC$104,40,0),"0"),IFERROR(VLOOKUP($A90,'Season 5'!AF$4:CC$104,40,0),"0"),
IFERROR(VLOOKUP($A90,'Season 6'!AF$4:CC$104,40,0),"0"),IFERROR(VLOOKUP($A90,'Season 7'!AF$4:CC$104,40,0),"0"),
IFERROR(VLOOKUP($A90,'Season 8'!AF$4:CC$104,40,0),"0"),IFERROR(VLOOKUP($A90,'Season 9'!AF$4:CC$104,40,0),"0"),
IFERROR(VLOOKUP($A90,'Season 10'!AF$4:CC$104,40,0),"0"),IFERROR(VLOOKUP($A90,'Season 11'!AF$4:CC$104,40,0),"0"),
IFERROR(VLOOKUP($A90,'Season 12'!AF$4:CC$104,40,0),"0"),IFERROR(VLOOKUP($A90,'Season 13'!AF$4:CC$104,40,0),"0"),
IFERROR(VLOOKUP($A90,'Season 14'!AF$4:CC$104,40,0),"0"),IFERROR(VLOOKUP($A90,'Season 15'!AF$4:CC$104,40,0),"0"),)</f>
        <v>0</v>
      </c>
      <c r="AO90" s="699">
        <f>SUM(IFERROR(VLOOKUP($A90,'Season 2'!AF$4:CC$104,36,0),"0"),IFERROR(VLOOKUP($A90,'Season 3'!AF$4:CC$104,41,0),"0"),
IFERROR(VLOOKUP($A90,'Season 4'!AF$4:CC$104,41,0),"0"),IFERROR(VLOOKUP($A90,'Season 5'!AF$4:CC$104,41,0),"0"),
IFERROR(VLOOKUP($A90,'Season 6'!AF$4:CC$104,41,0),"0"),IFERROR(VLOOKUP($A90,'Season 7'!AF$4:CC$104,41,0),"0"),
IFERROR(VLOOKUP($A90,'Season 8'!AF$4:CC$104,41,0),"0"),IFERROR(VLOOKUP($A90,'Season 9'!AF$4:CC$104,41,0),"0"),
IFERROR(VLOOKUP($A90,'Season 10'!AF$4:CC$104,41,0),"0"),IFERROR(VLOOKUP($A90,'Season 11'!AF$4:CC$104,41,0),"0"),
IFERROR(VLOOKUP($A90,'Season 12'!AF$4:CC$104,41,0),"0"),IFERROR(VLOOKUP($A90,'Season 13'!AF$4:CC$104,41,0),"0"),
IFERROR(VLOOKUP($A90,'Season 14'!AF$4:CC$104,41,0),"0"),IFERROR(VLOOKUP($A90,'Season 15'!AF$4:CC$104,41,0),"0"),)</f>
        <v>0</v>
      </c>
      <c r="AP90" s="700">
        <f>SUM(IFERROR(VLOOKUP($A90,'Season 2'!AF$4:CC$104,37,0),"0"),IFERROR(VLOOKUP($A90,'Season 3'!AF$4:CC$104,42,0),"0"),
IFERROR(VLOOKUP($A90,'Season 4'!AF$4:CC$104,42,0),"0"),IFERROR(VLOOKUP($A90,'Season 5'!AF$4:CC$104,42,0),"0"),
IFERROR(VLOOKUP($A90,'Season 6'!AF$4:CC$104,42,0),"0"),IFERROR(VLOOKUP($A90,'Season 7'!AF$4:CC$104,42,0),"0"),
IFERROR(VLOOKUP($A90,'Season 8'!AF$4:CC$104,42,0),"0"),IFERROR(VLOOKUP($A90,'Season 9'!AF$4:CC$104,42,0),"0"),
IFERROR(VLOOKUP($A90,'Season 10'!AF$4:CC$104,42,0),"0"),IFERROR(VLOOKUP($A90,'Season 11'!AF$4:CC$104,42,0),"0"),
IFERROR(VLOOKUP($A90,'Season 12'!AF$4:CC$104,42,0),"0"),IFERROR(VLOOKUP($A90,'Season 13'!AF$4:CC$104,42,0),"0"),
IFERROR(VLOOKUP($A90,'Season 14'!AF$4:CC$104,42,0),"0"),IFERROR(VLOOKUP($A90,'Season 15'!AF$4:CC$104,42,0),"0"),)</f>
        <v>0</v>
      </c>
      <c r="AQ90" s="692">
        <f>SUM(IFERROR(VLOOKUP($A90,'Season 2'!AF$4:CC$104,38,0),"0"),IFERROR(VLOOKUP($A90,'Season 3'!AF$4:CC$104,43,0),"0"),
IFERROR(VLOOKUP($A90,'Season 4'!AF$4:CC$104,43,0),"0"),IFERROR(VLOOKUP($A90,'Season 5'!AF$4:CC$104,43,0),"0"),
IFERROR(VLOOKUP($A90,'Season 6'!AF$4:CC$104,43,0),"0"),IFERROR(VLOOKUP($A90,'Season 7'!AF$4:CC$104,43,0),"0"),
IFERROR(VLOOKUP($A90,'Season 8'!AF$4:CC$104,43,0),"0"),IFERROR(VLOOKUP($A90,'Season 9'!AF$4:CC$104,43,0),"0"),
IFERROR(VLOOKUP($A90,'Season 10'!AF$4:CC$104,43,0),"0"),IFERROR(VLOOKUP($A90,'Season 11'!AF$4:CC$104,43,0),"0"),
IFERROR(VLOOKUP($A90,'Season 12'!AF$4:CC$104,43,0),"0"),IFERROR(VLOOKUP($A90,'Season 13'!AF$4:CC$104,43,0),"0"),
IFERROR(VLOOKUP($A90,'Season 14'!AF$4:CC$104,43,0),"0"),IFERROR(VLOOKUP($A90,'Season 15'!AF$4:CC$104,43,0),"0"),)</f>
        <v>0</v>
      </c>
      <c r="AR90" s="1023">
        <f>SUM(IFERROR(VLOOKUP($A90,'Season 2'!AF$4:CC$104,39,0),"0"),IFERROR(VLOOKUP($A90,'Season 3'!AF$4:CC$104,44,0),"0"),
IFERROR(VLOOKUP($A90,'Season 4'!AF$4:CC$104,44,0),"0"),IFERROR(VLOOKUP($A90,'Season 5'!AF$4:CC$104,44,0),"0"),
IFERROR(VLOOKUP($A90,'Season 6'!AF$4:CC$104,44,0),"0"),IFERROR(VLOOKUP($A90,'Season 7'!AF$4:CC$104,44,0),"0"),
IFERROR(VLOOKUP($A90,'Season 8'!AF$4:CC$104,44,0),"0"),IFERROR(VLOOKUP($A90,'Season 9'!AF$4:CC$104,44,0),"0"),
IFERROR(VLOOKUP($A90,'Season 10'!AF$4:CC$104,44,0),"0"),IFERROR(VLOOKUP($A90,'Season 11'!AF$4:CC$104,44,0),"0"),
IFERROR(VLOOKUP($A90,'Season 12'!AF$4:CC$104,44,0),"0"),IFERROR(VLOOKUP($A90,'Season 13'!AF$4:CC$104,44,0),"0"),
IFERROR(VLOOKUP($A90,'Season 14'!AF$4:CC$104,44,0),"0"),IFERROR(VLOOKUP($A90,'Season 15'!AF$4:CC$104,44,0),"0"),)</f>
        <v>0</v>
      </c>
      <c r="AS90" s="26">
        <f>SUM(IFERROR(VLOOKUP($A90,'Season 2'!AF$4:CC$104,40,0),"0"),IFERROR(VLOOKUP($A90,'Season 3'!AF$4:CC$104,45,0),"0"),
IFERROR(VLOOKUP($A90,'Season 4'!AF$4:CC$104,45,0),"0"),IFERROR(VLOOKUP($A90,'Season 5'!AF$4:CC$104,45,0),"0"),
IFERROR(VLOOKUP($A90,'Season 6'!AF$4:CC$104,45,0),"0"),IFERROR(VLOOKUP($A90,'Season 7'!AF$4:CC$104,45,0),"0"),
IFERROR(VLOOKUP($A90,'Season 8'!AF$4:CC$104,45,0),"0"),IFERROR(VLOOKUP($A90,'Season 9'!AF$4:CC$104,45,0),"0"),
IFERROR(VLOOKUP($A90,'Season 10'!AF$4:CC$104,45,0),"0"),IFERROR(VLOOKUP($A90,'Season 11'!AF$4:CC$104,45,0),"0"),
IFERROR(VLOOKUP($A90,'Season 12'!AF$4:CC$104,45,0),"0"),IFERROR(VLOOKUP($A90,'Season 13'!AF$4:CC$104,45,0),"0"),
IFERROR(VLOOKUP($A90,'Season 14'!AF$4:CC$104,45,0),"0"),IFERROR(VLOOKUP($A90,'Season 15'!AF$4:CC$104,45,0),"0"),)</f>
        <v>0</v>
      </c>
      <c r="AT90" s="699">
        <f>SUM(IFERROR(VLOOKUP($A90,'Season 2'!AF$4:CC$104,41,0),"0"),IFERROR(VLOOKUP($A90,'Season 3'!AF$4:CC$104,46,0),"0"),
IFERROR(VLOOKUP($A90,'Season 4'!AF$4:CC$104,46,0),"0"),IFERROR(VLOOKUP($A90,'Season 5'!AF$4:CC$104,46,0),"0"),
IFERROR(VLOOKUP($A90,'Season 6'!AF$4:CC$104,46,0),"0"),IFERROR(VLOOKUP($A90,'Season 7'!AF$4:CC$104,46,0),"0"),
IFERROR(VLOOKUP($A90,'Season 8'!AF$4:CC$104,46,0),"0"),IFERROR(VLOOKUP($A90,'Season 9'!AF$4:CC$104,46,0),"0"),
IFERROR(VLOOKUP($A90,'Season 10'!AF$4:CC$104,46,0),"0"),IFERROR(VLOOKUP($A90,'Season 11'!AF$4:CC$104,46,0),"0"),
IFERROR(VLOOKUP($A90,'Season 12'!AF$4:CC$104,46,0),"0"),IFERROR(VLOOKUP($A90,'Season 13'!AF$4:CC$104,46,0),"0"),
IFERROR(VLOOKUP($A90,'Season 14'!AF$4:CC$104,46,0),"0"),IFERROR(VLOOKUP($A90,'Season 15'!AF$4:CC$104,46,0),"0"),)</f>
        <v>0</v>
      </c>
      <c r="AU90" s="700">
        <f>SUM(IFERROR(VLOOKUP($A90,'Season 3'!AF$4:CH$104,47,0),"0"),
IFERROR(VLOOKUP($A90,'Season 4'!AF$4:CH$104,47,0),"0"),IFERROR(VLOOKUP($A90,'Season 5'!AF$4:CH$104,47,0),"0"),
IFERROR(VLOOKUP($A90,'Season 6'!AF$4:CH$104,47,0),"0"),IFERROR(VLOOKUP($A90,'Season 7'!AF$4:CH$104,47,0),"0"),
IFERROR(VLOOKUP($A90,'Season 8'!AF$4:CH$104,47,0),"0"),IFERROR(VLOOKUP($A90,'Season 9'!AF$4:CH$104,47,0),"0"),
IFERROR(VLOOKUP($A90,'Season 10'!AF$4:CH$104,47,0),"0"),IFERROR(VLOOKUP($A90,'Season 11'!AF$4:CH$104,47,0),"0"),
IFERROR(VLOOKUP($A90,'Season 12'!AF$4:CH$104,47,0),"0"),IFERROR(VLOOKUP($A90,'Season 13'!AF$4:CH$104,47,0),"0"),
IFERROR(VLOOKUP($A90,'Season 14'!AF$4:CH$104,47,0),"0"),IFERROR(VLOOKUP($A90,'Season 15'!AF$4:CH$104,47,0),"0"),)</f>
        <v>0</v>
      </c>
      <c r="AV90" s="692">
        <f>SUM(IFERROR(VLOOKUP($A90,'Season 3'!AF$4:CH$104,48,0),"0"),
IFERROR(VLOOKUP($A90,'Season 4'!AF$4:CH$104,48,0),"0"),IFERROR(VLOOKUP($A90,'Season 5'!AF$4:CH$104,48,0),"0"),
IFERROR(VLOOKUP($A90,'Season 6'!AF$4:CH$104,48,0),"0"),IFERROR(VLOOKUP($A90,'Season 7'!AF$4:CH$104,48,0),"0"),
IFERROR(VLOOKUP($A90,'Season 8'!AF$4:CH$104,48,0),"0"),IFERROR(VLOOKUP($A90,'Season 9'!AF$4:CH$104,48,0),"0"),
IFERROR(VLOOKUP($A90,'Season 10'!AF$4:CH$104,48,0),"0"),IFERROR(VLOOKUP($A90,'Season 11'!AF$4:CH$104,48,0),"0"),
IFERROR(VLOOKUP($A90,'Season 12'!AF$4:CH$104,48,0),"0"),IFERROR(VLOOKUP($A90,'Season 13'!AF$4:CH$104,48,0),"0"),
IFERROR(VLOOKUP($A90,'Season 14'!AF$4:CH$104,48,0),"0"),IFERROR(VLOOKUP($A90,'Season 15'!AF$4:CH$104,48,0),"0"),)</f>
        <v>0</v>
      </c>
      <c r="AW90" s="1023">
        <f>SUM(IFERROR(VLOOKUP($A90,'Season 3'!AF$4:CH$104,49,0),"0"),
IFERROR(VLOOKUP($A90,'Season 4'!AF$4:CH$104,49,0),"0"),IFERROR(VLOOKUP($A90,'Season 5'!AF$4:CH$104,49,0),"0"),
IFERROR(VLOOKUP($A90,'Season 6'!AF$4:CH$104,49,0),"0"),IFERROR(VLOOKUP($A90,'Season 7'!AF$4:CH$104,49,0),"0"),
IFERROR(VLOOKUP($A90,'Season 8'!AF$4:CH$104,49,0),"0"),IFERROR(VLOOKUP($A90,'Season 9'!AF$4:CH$104,49,0),"0"),
IFERROR(VLOOKUP($A90,'Season 10'!AF$4:CH$104,49,0),"0"),IFERROR(VLOOKUP($A90,'Season 11'!AF$4:CH$104,49,0),"0"),
IFERROR(VLOOKUP($A90,'Season 12'!AF$4:CH$104,49,0),"0"),IFERROR(VLOOKUP($A90,'Season 13'!AF$4:CH$104,49,0),"0"),
IFERROR(VLOOKUP($A90,'Season 14'!AF$4:CH$104,49,0),"0"),IFERROR(VLOOKUP($A90,'Season 15'!AF$4:CH$104,49,0),"0"),)</f>
        <v>0</v>
      </c>
      <c r="AX90" s="26">
        <f>SUM(IFERROR(VLOOKUP($A90,'Season 3'!AF$4:CH$104,50,0),"0"),
IFERROR(VLOOKUP($A90,'Season 4'!AF$4:CH$104,50,0),"0"),IFERROR(VLOOKUP($A90,'Season 5'!AF$4:CH$104,50,0),"0"),
IFERROR(VLOOKUP($A90,'Season 6'!AF$4:CH$104,50,0),"0"),IFERROR(VLOOKUP($A90,'Season 7'!AF$4:CH$104,50,0),"0"),
IFERROR(VLOOKUP($A90,'Season 8'!AF$4:CH$104,50,0),"0"),IFERROR(VLOOKUP($A90,'Season 9'!AF$4:CH$104,50,0),"0"),
IFERROR(VLOOKUP($A90,'Season 10'!AF$4:CH$104,50,0),"0"),IFERROR(VLOOKUP($A90,'Season 11'!AF$4:CH$104,50,0),"0"),
IFERROR(VLOOKUP($A90,'Season 12'!AF$4:CH$104,50,0),"0"),IFERROR(VLOOKUP($A90,'Season 13'!AF$4:CH$104,50,0),"0"),
IFERROR(VLOOKUP($A90,'Season 14'!AF$4:CH$104,50,0),"0"),IFERROR(VLOOKUP($A90,'Season 15'!AF$4:CH$104,50,0),"0"),)</f>
        <v>0</v>
      </c>
      <c r="AY90" s="699">
        <f>SUM(IFERROR(VLOOKUP($A90,'Season 3'!AF$4:CH$104,51,0),"0"),
IFERROR(VLOOKUP($A90,'Season 4'!AF$4:CH$104,51,0),"0"),IFERROR(VLOOKUP($A90,'Season 5'!AF$4:CH$104,51,0),"0"),
IFERROR(VLOOKUP($A90,'Season 6'!AF$4:CH$104,51,0),"0"),IFERROR(VLOOKUP($A90,'Season 7'!AF$4:CH$104,51,0),"0"),
IFERROR(VLOOKUP($A90,'Season 8'!AF$4:CH$104,51,0),"0"),IFERROR(VLOOKUP($A90,'Season 9'!AF$4:CH$104,51,0),"0"),
IFERROR(VLOOKUP($A90,'Season 10'!AF$4:CH$104,51,0),"0"),IFERROR(VLOOKUP($A90,'Season 11'!AF$4:CH$104,51,0),"0"),
IFERROR(VLOOKUP($A90,'Season 12'!AF$4:CH$104,51,0),"0"),IFERROR(VLOOKUP($A90,'Season 13'!AF$4:CH$104,51,0),"0"),
IFERROR(VLOOKUP($A90,'Season 14'!AF$4:CH$104,51,0),"0"),IFERROR(VLOOKUP($A90,'Season 15'!AF$4:CH$104,51,0),"0"),)</f>
        <v>0</v>
      </c>
      <c r="AZ90" s="700">
        <f>SUM(IFERROR(VLOOKUP($A90,'Season 1'!AF$4:CC$104,32,0),"0"),IFERROR(VLOOKUP($A90,'Season 2'!AF$4:CC$104,37,0),"0"),)</f>
        <v>0</v>
      </c>
      <c r="BA90" s="692">
        <f>SUM(IFERROR(VLOOKUP($A90,'Season 1'!AF$4:CC$104,33,0),"0"),IFERROR(VLOOKUP($A90,'Season 2'!AF$4:CC$104,38,0),"0"),)</f>
        <v>0</v>
      </c>
      <c r="BB90" s="1023">
        <f>SUM(IFERROR(VLOOKUP($A90,'Season 1'!AF$4:CC$104,34,0),"0"),IFERROR(VLOOKUP($A90,'Season 2'!AF$4:CC$104,39,0),"0"),)</f>
        <v>0</v>
      </c>
      <c r="BC90" s="26">
        <f>SUM(IFERROR(VLOOKUP($A90,'Season 1'!AF$4:CC$104,35,0),"0"),IFERROR(VLOOKUP($A90,'Season 2'!AF$4:CC$104,40,0),"0"),)</f>
        <v>0</v>
      </c>
      <c r="BD90" s="699">
        <f>SUM(IFERROR(VLOOKUP($A90,'Season 1'!AF$4:CC$104,36,0),"0"),IFERROR(VLOOKUP($A90,'Season 2'!AF$4:CC$104,41,0),"0"),)</f>
        <v>0</v>
      </c>
      <c r="BE90" s="1111">
        <f>SUM(IFERROR(VLOOKUP($A90,'Season 1'!AF$4:CC$104,37,0),"0"),
IFERROR(VLOOKUP($A90,'Season 2'!AF$4:CC$104,47,0),"0"),IFERROR(VLOOKUP($A90,'Season 3'!AF$4:CH$104,52,0),"0"),
IFERROR(VLOOKUP($A90,'Season 4'!AF$4:CH$104,52,0),"0"),IFERROR(VLOOKUP($A90,'Season 5'!AF$4:CH$104,52,0),"0"),
IFERROR(VLOOKUP($A90,'Season 6'!AF$4:CH$104,52,0),"0"),IFERROR(VLOOKUP($A90,'Season 7'!AF$4:CH$104,52,0),"0"),
IFERROR(VLOOKUP($A90,'Season 8'!AF$4:CH$104,52,0),"0"),IFERROR(VLOOKUP($A90,'Season 9'!AF$4:CH$104,52,0),"0"),
IFERROR(VLOOKUP($A90,'Season 10'!AF$4:CH$104,52,0),"0"),IFERROR(VLOOKUP($A90,'Season 11'!AF$4:CH$104,52,0),"0"),
IFERROR(VLOOKUP($A90,'Season 12'!AF$4:CH$104,52,0),"0"),IFERROR(VLOOKUP($A90,'Season 13'!AF$4:CH$104,52,0),"0"),
IFERROR(VLOOKUP($A90,'Season 14'!AF$4:CH$104,52,0),"0"),IFERROR(VLOOKUP($A90,'Season 15'!AF$4:CH$104,52,0),"0"),)</f>
        <v>0</v>
      </c>
      <c r="BF90" s="1112">
        <f>SUM(IFERROR(VLOOKUP($A90,'Season 1'!AF$4:CC$104,38,0),"0"),
IFERROR(VLOOKUP($A90,'Season 2'!AF$4:CC$104,48,0),"0"),IFERROR(VLOOKUP($A90,'Season 3'!AF$4:CH$104,53,0),"0"),
IFERROR(VLOOKUP($A90,'Season 4'!AF$4:CH$104,53,0),"0"),IFERROR(VLOOKUP($A90,'Season 5'!AF$4:CH$104,53,0),"0"),
IFERROR(VLOOKUP($A90,'Season 6'!AF$4:CH$104,53,0),"0"),IFERROR(VLOOKUP($A90,'Season 7'!AF$4:CH$104,53,0),"0"),
IFERROR(VLOOKUP($A90,'Season 8'!AF$4:CH$104,53,0),"0"),IFERROR(VLOOKUP($A90,'Season 9'!AF$4:CH$104,53,0),"0"),
IFERROR(VLOOKUP($A90,'Season 10'!AF$4:CH$104,53,0),"0"),IFERROR(VLOOKUP($A90,'Season 11'!AF$4:CH$104,53,0),"0"),
IFERROR(VLOOKUP($A90,'Season 12'!AF$4:CH$104,53,0),"0"),IFERROR(VLOOKUP($A90,'Season 13'!AF$4:CH$104,53,0),"0"),
IFERROR(VLOOKUP($A90,'Season 14'!AF$4:CH$104,53,0),"0"),IFERROR(VLOOKUP($A90,'Season 15'!AF$4:CH$104,53,0),"0"),)</f>
        <v>0</v>
      </c>
      <c r="BG90" s="1061" t="e">
        <f t="shared" si="4"/>
        <v>#DIV/0!</v>
      </c>
      <c r="BI90" s="1100"/>
      <c r="BJ90" s="1100"/>
      <c r="BK90" s="1100"/>
      <c r="BL90" s="1100"/>
      <c r="BM90" s="1100"/>
      <c r="BN90" s="1100"/>
      <c r="BO90" s="334"/>
      <c r="BP90" s="334"/>
      <c r="BQ90" s="334"/>
      <c r="BR90" s="334"/>
      <c r="BS90" s="15">
        <f>IFERROR(VLOOKUP($A90,'Season 1'!$AF$4:$CH$104,39,0),"0")</f>
        <v>0</v>
      </c>
      <c r="BT90" s="15">
        <f>IFERROR(VLOOKUP($A90,'Season 1'!$AF$4:$CH$104,40,0),"0")</f>
        <v>0</v>
      </c>
      <c r="BU90" s="15">
        <f>IFERROR(VLOOKUP($A90,'Season 2'!$AF$4:$CH$104,49,0),"0")</f>
        <v>0</v>
      </c>
      <c r="BV90" s="15">
        <f>IFERROR(VLOOKUP($A90,'Season 2'!$AF$4:$CH$104,50,0),"0")</f>
        <v>0</v>
      </c>
      <c r="BW90" s="15">
        <f>IFERROR(VLOOKUP($A90,'Season 3'!$AF$4:$CH$104,54,0),"0")</f>
        <v>0</v>
      </c>
      <c r="BX90" s="15">
        <f>IFERROR(VLOOKUP($A90,'Season 3'!$AF$4:$CH$104,55,0),"0")</f>
        <v>0</v>
      </c>
      <c r="BY90" s="15" t="str">
        <f>IFERROR(VLOOKUP($A90,'Season 4'!$AF$4:$CH$104,54,0),"0")</f>
        <v>0</v>
      </c>
      <c r="BZ90" s="15" t="str">
        <f>IFERROR(VLOOKUP($A90,'Season 4'!$AF$4:$CH$104,55,0),"0")</f>
        <v>0</v>
      </c>
      <c r="CA90" s="15" t="str">
        <f>IFERROR(VLOOKUP($A90,'Season 5'!$AF$4:$CH$104,54,0),"0")</f>
        <v>0</v>
      </c>
      <c r="CB90" s="15" t="str">
        <f>IFERROR(VLOOKUP($A90,'Season 5'!$AF$4:$CH$104,55,0),"0")</f>
        <v>0</v>
      </c>
      <c r="CC90" s="15" t="str">
        <f>IFERROR(VLOOKUP($A90,'Season 6'!$AF$4:$CH$104,54,0),"0")</f>
        <v>0</v>
      </c>
      <c r="CD90" s="15" t="str">
        <f>IFERROR(VLOOKUP($A90,'Season 6'!$AF$4:$CH$104,55,0),"0")</f>
        <v>0</v>
      </c>
      <c r="CE90" s="15" t="str">
        <f>IFERROR(VLOOKUP($A90,'Season 7'!$AF$4:$CH$104,54,0),"0")</f>
        <v>0</v>
      </c>
      <c r="CF90" s="15" t="str">
        <f>IFERROR(VLOOKUP($A90,'Season 7'!$AF$4:$CH$104,55,0),"0")</f>
        <v>0</v>
      </c>
      <c r="CG90" s="15" t="str">
        <f>IFERROR(VLOOKUP($A90,'Season 8'!$AF$4:$CH$104,54,0),"0")</f>
        <v>0</v>
      </c>
      <c r="CH90" s="15" t="str">
        <f>IFERROR(VLOOKUP($A90,'Season 8'!$AF$4:$CH$104,55,0),"0")</f>
        <v>0</v>
      </c>
      <c r="CI90" s="15" t="str">
        <f>IFERROR(VLOOKUP($A90,'Season 9'!$AF$4:$CH$104,54,0),"0")</f>
        <v>0</v>
      </c>
      <c r="CJ90" s="15" t="str">
        <f>IFERROR(VLOOKUP($A90,'Season 9'!$AF$4:$CH$104,55,0),"0")</f>
        <v>0</v>
      </c>
      <c r="CK90" s="15" t="str">
        <f>IFERROR(VLOOKUP($A90,'Season 10'!$AF$4:$CH$104,54,0),"0")</f>
        <v>0</v>
      </c>
      <c r="CL90" s="15" t="str">
        <f>IFERROR(VLOOKUP($A90,'Season 10'!$AF$4:$CH$104,55,0),"0")</f>
        <v>0</v>
      </c>
      <c r="CM90" s="15" t="str">
        <f>IFERROR(VLOOKUP($A90,'Season 11'!$AF$4:$CH$104,54,0),"0")</f>
        <v>0</v>
      </c>
      <c r="CN90" s="15" t="str">
        <f>IFERROR(VLOOKUP($A90,'Season 11'!$AF$4:$CH$104,55,0),"0")</f>
        <v>0</v>
      </c>
      <c r="CO90" s="15" t="str">
        <f>IFERROR(VLOOKUP($A90,'Season 12'!$AF$4:$CH$104,54,0),"0")</f>
        <v>0</v>
      </c>
      <c r="CP90" s="15" t="str">
        <f>IFERROR(VLOOKUP($A90,'Season 12'!$AF$4:$CH$104,55,0),"0")</f>
        <v>0</v>
      </c>
      <c r="CQ90" s="15" t="str">
        <f>IFERROR(VLOOKUP($A90,'Season 13'!$AF$4:$CH$104,54,0),"0")</f>
        <v>0</v>
      </c>
      <c r="CR90" s="15" t="str">
        <f>IFERROR(VLOOKUP($A90,'Season 13'!$AF$4:$CH$104,55,0),"0")</f>
        <v>0</v>
      </c>
      <c r="CS90" s="15" t="str">
        <f>IFERROR(VLOOKUP($A90,'Season 14'!$AF$4:$CH$104,54,0),"0")</f>
        <v>0</v>
      </c>
      <c r="CT90" s="15" t="str">
        <f>IFERROR(VLOOKUP($A90,'Season 14'!$AF$4:$CH$104,55,0),"0")</f>
        <v>0</v>
      </c>
      <c r="CU90" s="15" t="str">
        <f>IFERROR(VLOOKUP($A90,'Season 15'!$AF$4:$CH$104,54,0),"0")</f>
        <v>0</v>
      </c>
      <c r="CV90" s="15" t="str">
        <f>IFERROR(VLOOKUP($A90,'Season 15'!$AF$4:$CH$104,55,0),"0")</f>
        <v>0</v>
      </c>
    </row>
    <row r="91" spans="1:100" x14ac:dyDescent="0.25">
      <c r="A91" s="2" t="s">
        <v>140</v>
      </c>
      <c r="B91" s="1021">
        <f>IFERROR(VLOOKUP('Data Totals'!A91,'Season 1'!AF$4:CC$104,2,FALSE),IFERROR(VLOOKUP('Data Totals'!A91,'Season 2'!AF$4:CC$104,2,FALSE),IFERROR(VLOOKUP('Data Totals'!A91,'Season 3'!AF$4:CC$104,2,FALSE),IFERROR(VLOOKUP('Data Totals'!A91,'Season 4'!AF$4:CC$104,2,FALSE),IFERROR(VLOOKUP('Data Totals'!A91,'Season 5'!AF$4:CC$104,2,FALSE),IFERROR(VLOOKUP('Data Totals'!A91,'Season 6'!AF$4:CC$104,2,FALSE),IFERROR(VLOOKUP('Data Totals'!A91,'Season 7'!AF$4:CC$104,2,FALSE),IFERROR(VLOOKUP('Data Totals'!A91,'Season 8'!AF$4:CC$104,2,FALSE),IFERROR(VLOOKUP('Data Totals'!A91,'Season 9'!AF$4:CC$104,2,FALSE),IFERROR(VLOOKUP('Data Totals'!A91,'Season 10'!AF$4:CC$104,2,FALSE),IFERROR(VLOOKUP('Data Totals'!A91,'Season 11'!AF$4:CC$104,2,FALSE),IFERROR(VLOOKUP('Data Totals'!A91,'Season 12'!AF$4:CC$104,2,FALSE),IFERROR(VLOOKUP('Data Totals'!A91,'Season 13'!AF$4:CC$104,2,FALSE),IFERROR(VLOOKUP('Data Totals'!A91,'Season 14'!AF$4:CC$104,2,FALSE),IFERROR(VLOOKUP('Data Totals'!A91,'Season 15'!AF$4:CC$104,2,FALSE),"N/A")))))))))))))))</f>
        <v>0</v>
      </c>
      <c r="C91" s="1022">
        <f>IFERROR(VLOOKUP('Data Totals'!A91,'Season 1'!AF$4:CC$104,3,FALSE),IFERROR(VLOOKUP('Data Totals'!A91,'Season 2'!AF$4:CC$104,3,FALSE),IFERROR(VLOOKUP('Data Totals'!A91,'Season 3'!AF$4:CC$104,3,FALSE),IFERROR(VLOOKUP('Data Totals'!A91,'Season 4'!AF$4:CC$104,3,FALSE),IFERROR(VLOOKUP('Data Totals'!A91,'Season 5'!AF$4:CC$104,3,FALSE),IFERROR(VLOOKUP('Data Totals'!A91,'Season 6'!AF$4:CC$104,3,FALSE),IFERROR(VLOOKUP('Data Totals'!A91,'Season 7'!AF$4:CC$104,3,FALSE),IFERROR(VLOOKUP('Data Totals'!A91,'Season 8'!AF$4:CC$104,3,FALSE),IFERROR(VLOOKUP('Data Totals'!A91,'Season 9'!AF$4:CC$104,3,FALSE),IFERROR(VLOOKUP('Data Totals'!A91,'Season 10'!AF$4:CC$104,3,FALSE),IFERROR(VLOOKUP('Data Totals'!A91,'Season 11'!AF$4:CC$104,3,FALSE),IFERROR(VLOOKUP('Data Totals'!A91,'Season 12'!AF$4:CC$104,3,FALSE),IFERROR(VLOOKUP('Data Totals'!A91,'Season 13'!AF$4:CC$104,3,FALSE),IFERROR(VLOOKUP('Data Totals'!A91,'Season 14'!AF$4:CC$104,3,FALSE),IFERROR(VLOOKUP('Data Totals'!A91,'Season 15'!AF$4:CC$104,3,FALSE),"N/A")))))))))))))))</f>
        <v>0</v>
      </c>
      <c r="D91" s="1022">
        <f>IFERROR(VLOOKUP('Data Totals'!A91,'Season 1'!AF$4:CC$104,4,FALSE),IFERROR(VLOOKUP('Data Totals'!A91,'Season 2'!AF$4:CC$104,4,FALSE),IFERROR(VLOOKUP('Data Totals'!A91,'Season 3'!AF$4:CC$104,4,FALSE),IFERROR(VLOOKUP('Data Totals'!A91,'Season 4'!AF$4:CC$104,4,FALSE),IFERROR(VLOOKUP('Data Totals'!A91,'Season 5'!AF$4:CC$104,4,FALSE),IFERROR(VLOOKUP('Data Totals'!A91,'Season 6'!AF$4:CC$104,4,FALSE),IFERROR(VLOOKUP('Data Totals'!A91,'Season 7'!AF$4:CC$104,4,FALSE),IFERROR(VLOOKUP('Data Totals'!A91,'Season 8'!AF$4:CC$104,4,FALSE),IFERROR(VLOOKUP('Data Totals'!A91,'Season 9'!AF$4:CC$104,4,FALSE),IFERROR(VLOOKUP('Data Totals'!A91,'Season 10'!AF$4:CC$104,4,FALSE),IFERROR(VLOOKUP('Data Totals'!A91,'Season 11'!AF$4:CC$104,4,FALSE),IFERROR(VLOOKUP('Data Totals'!A91,'Season 12'!AF$4:CC$104,4,FALSE),IFERROR(VLOOKUP('Data Totals'!A91,'Season 13'!AF$4:CC$104,4,FALSE),IFERROR(VLOOKUP('Data Totals'!A91,'Season 14'!AF$4:CC$104,4,FALSE),IFERROR(VLOOKUP('Data Totals'!A91,'Season 15'!AF$4:CC$104,4,FALSE),"N/A")))))))))))))))</f>
        <v>0</v>
      </c>
      <c r="E91" s="1022">
        <f t="shared" si="2"/>
        <v>0</v>
      </c>
      <c r="F91" s="692">
        <f>SUM(IFERROR(VLOOKUP(A91,BI$3:BN$152,2,0),"0"),IFERROR(VLOOKUP(A91,'Season 1'!AF$4:CC$104,6,0),"0"),
IFERROR(VLOOKUP(A91,'Season 2'!AF$4:CC$104,6,0),"0"),IFERROR(VLOOKUP(A91,'Season 3'!AF$4:CC$104,6,0),"0"),
IFERROR(VLOOKUP(A91,'Season 4'!AF$4:CC$104,6,0),"0"),IFERROR(VLOOKUP(A91,'Season 5'!AF$4:CC$104,6,0),"0"),
IFERROR(VLOOKUP(A91,'Season 6'!AF$4:CC$104,6,0),"0"),IFERROR(VLOOKUP(A91,'Season 7'!AF$4:CC$104,6,0),"0"),
IFERROR(VLOOKUP(A91,'Season 8'!AF$4:CC$104,6,0),"0"),IFERROR(VLOOKUP(A91,'Season 9'!AF$4:CC$104,6,0),"0"),
IFERROR(VLOOKUP(A91,'Season 10'!AF$4:CC$104,6,0),"0"),IFERROR(VLOOKUP(A91,'Season 11'!AF$4:CC$104,6,0),"0"),
IFERROR(VLOOKUP(A91,'Season 12'!AF$4:CC$104,6,0),"0"),IFERROR(VLOOKUP(A91,'Season 13'!AF$4:CC$104,6,0),"0"),
IFERROR(VLOOKUP(A91,'Season 14'!AF$4:CC$104,6,0),"0"),IFERROR(VLOOKUP(A91,'Season 15'!AF$4:CC$104,6,0),"0"),)</f>
        <v>0</v>
      </c>
      <c r="G91" s="692">
        <f>SUM(IFERROR(VLOOKUP(A91,'Season 1'!AF$4:CC$104,7,0),"0"),
IFERROR(VLOOKUP(A91,'Season 2'!AF$4:CC$104,7,0),"0"),IFERROR(VLOOKUP(A91,'Season 3'!AF$4:CC$104,7,0),"0"),
IFERROR(VLOOKUP(A91,'Season 4'!AF$4:CC$104,7,0),"0"),IFERROR(VLOOKUP(A91,'Season 5'!AF$4:CC$104,7,0),"0"),
IFERROR(VLOOKUP(A91,'Season 6'!AF$4:CC$104,7,0),"0"),IFERROR(VLOOKUP(A91,'Season 7'!AF$4:CC$104,7,0),"0"),
IFERROR(VLOOKUP(A91,'Season 8'!AF$4:CC$104,7,0),"0"),IFERROR(VLOOKUP(A91,'Season 9'!AF$4:CC$104,7,0),"0"),
IFERROR(VLOOKUP(A91,'Season 10'!AF$4:CC$104,7,0),"0"),IFERROR(VLOOKUP(A91,'Season 11'!AF$4:CC$104,7,0),"0"),
IFERROR(VLOOKUP(A91,'Season 12'!AF$4:CC$104,7,0),"0"),IFERROR(VLOOKUP(A91,'Season 13'!AF$4:CC$104,7,0),"0"),
IFERROR(VLOOKUP(A91,'Season 14'!AF$4:CC$104,7,0),"0"),IFERROR(VLOOKUP(A91,'Season 15'!AF$4:CC$104,7,0),"0"),)</f>
        <v>0</v>
      </c>
      <c r="H91" s="556">
        <f>SUM(IFERROR(VLOOKUP(A91,'Season 1'!AF$4:CC$104,8,0),"0"),
IFERROR(VLOOKUP(A91,'Season 2'!AF$4:CC$104,8,0),"0"),IFERROR(VLOOKUP(A91,'Season 3'!AF$4:CC$104,8,0),"0"),
IFERROR(VLOOKUP(A91,'Season 4'!AF$4:CC$104,8,0),"0"),IFERROR(VLOOKUP(A91,'Season 5'!AF$4:CC$104,8,0),"0"),
IFERROR(VLOOKUP(A91,'Season 6'!AF$4:CC$104,8,0),"0"),IFERROR(VLOOKUP(A91,'Season 7'!AF$4:CC$104,8,0),"0"),
IFERROR(VLOOKUP(A91,'Season 8'!AF$4:CC$104,8,0),"0"),IFERROR(VLOOKUP(A91,'Season 9'!AF$4:CC$104,8,0),"0"),
IFERROR(VLOOKUP(A91,'Season 10'!AF$4:CC$104,8,0),"0"),IFERROR(VLOOKUP(A91,'Season 11'!AF$4:CC$104,8,0),"0"),
IFERROR(VLOOKUP(A91,'Season 12'!AF$4:CC$104,8,0),"0"),IFERROR(VLOOKUP(A91,'Season 13'!AF$4:CC$104,8,0),"0"),
IFERROR(VLOOKUP(A91,'Season 14'!AF$4:CC$104,8,0),"0"),IFERROR(VLOOKUP(A91,'Season 15'!AF$4:CC$104,8,0),"0"),)</f>
        <v>0</v>
      </c>
      <c r="I91" s="1023">
        <f>SUM(IFERROR(VLOOKUP(A91,'Season 1'!AF$4:CC$104,9,0),"0"),
IFERROR(VLOOKUP(A91,'Season 2'!AF$4:CC$104,9,0),"0"),IFERROR(VLOOKUP(A91,'Season 3'!AF$4:CC$104,9,0),"0"),
IFERROR(VLOOKUP(A91,'Season 4'!AF$4:CC$104,9,0),"0"),IFERROR(VLOOKUP(A91,'Season 5'!AF$4:CC$104,9,0),"0"),
IFERROR(VLOOKUP(A91,'Season 6'!AF$4:CC$104,9,0),"0"),IFERROR(VLOOKUP(A91,'Season 7'!AF$4:CC$104,9,0),"0"),
IFERROR(VLOOKUP(A91,'Season 8'!AF$4:CC$104,9,0),"0"),IFERROR(VLOOKUP(A91,'Season 9'!AF$4:CC$104,9,0),"0"),
IFERROR(VLOOKUP(A91,'Season 10'!AF$4:CC$104,9,0),"0"),IFERROR(VLOOKUP(A91,'Season 11'!AF$4:CC$104,9,0),"0"),
IFERROR(VLOOKUP(A91,'Season 12'!AF$4:CC$104,9,0),"0"),IFERROR(VLOOKUP(A91,'Season 13'!AF$4:CC$104,9,0),"0"),
IFERROR(VLOOKUP(A91,'Season 14'!AF$4:CC$104,9,0),"0"),IFERROR(VLOOKUP(A91,'Season 15'!AF$4:CC$104,9,0),"0"),)</f>
        <v>0</v>
      </c>
      <c r="J91" s="26">
        <f>SUM(IFERROR(VLOOKUP(A91,BI$3:BN$152,3,0),"0"),IFERROR(VLOOKUP(A91,'Season 1'!AF$4:CC$104,10,0),"0"),
IFERROR(VLOOKUP(A91,'Season 2'!AF$4:CC$104,10,0),"0"),IFERROR(VLOOKUP(A91,'Season 3'!AF$4:CC$104,10,0),"0"),
IFERROR(VLOOKUP(A91,'Season 4'!AF$4:CC$104,10,0),"0"),IFERROR(VLOOKUP(A91,'Season 5'!AF$4:CC$104,10,0),"0"),
IFERROR(VLOOKUP(A91,'Season 6'!AF$4:CC$104,10,0),"0"),IFERROR(VLOOKUP(A91,'Season 7'!AF$4:CC$104,10,0),"0"),
IFERROR(VLOOKUP(A91,'Season 8'!AF$4:CC$104,10,0),"0"),IFERROR(VLOOKUP(A91,'Season 9'!AF$4:CC$104,10,0),"0"),
IFERROR(VLOOKUP(A91,'Season 10'!AF$4:CC$104,10,0),"0"),IFERROR(VLOOKUP(A91,'Season 11'!AF$4:CC$104,10,0),"0"),
IFERROR(VLOOKUP(A91,'Season 12'!AF$4:CC$104,10,0),"0"),IFERROR(VLOOKUP(A91,'Season 13'!AF$4:CC$104,10,0),"0"),
IFERROR(VLOOKUP(A91,'Season 14'!AF$4:CC$104,10,0),"0"),IFERROR(VLOOKUP(A91,'Season 15'!AF$4:CC$104,10,0),"0"),)</f>
        <v>0</v>
      </c>
      <c r="K91" s="699">
        <f>SUM(IFERROR(VLOOKUP(A91,BI$3:BN$152,4,0),"0"),IFERROR(VLOOKUP(A91,'Season 1'!AF$4:CC$104,11,0),"0"),
IFERROR(VLOOKUP(A91,'Season 2'!AF$4:CC$104,11,0),"0"),IFERROR(VLOOKUP(A91,'Season 3'!AF$4:CC$104,11,0),"0"),
IFERROR(VLOOKUP(A91,'Season 4'!AF$4:CC$104,11,0),"0"),IFERROR(VLOOKUP(A91,'Season 5'!AF$4:CC$104,11,0),"0"),
IFERROR(VLOOKUP(A91,'Season 6'!AF$4:CC$104,11,0),"0"),IFERROR(VLOOKUP(A91,'Season 7'!AF$4:CC$104,11,0),"0"),
IFERROR(VLOOKUP(A91,'Season 8'!AF$4:CC$104,11,0),"0"),IFERROR(VLOOKUP(A91,'Season 9'!AF$4:CC$104,11,0),"0"),
IFERROR(VLOOKUP(A91,'Season 10'!AF$4:CC$104,11,0),"0"),IFERROR(VLOOKUP(A91,'Season 11'!AF$4:CC$104,11,0),"0"),
IFERROR(VLOOKUP(A91,'Season 12'!AF$4:CC$104,11,0),"0"),IFERROR(VLOOKUP(A91,'Season 13'!AF$4:CC$104,11,0),"0"),
IFERROR(VLOOKUP(A91,'Season 14'!AF$4:CC$104,11,0),"0"),IFERROR(VLOOKUP(A91,'Season 15'!AF$4:CC$104,11,0),"0"),)</f>
        <v>0</v>
      </c>
      <c r="L91" s="700">
        <f>SUM(IFERROR(VLOOKUP($A91,'Season 1'!AF$4:CC$104,12,0),"0"),
IFERROR(VLOOKUP($A91,'Season 2'!AF$4:CC$104,12,0),"0"),IFERROR(VLOOKUP($A91,'Season 3'!AF$4:CC$104,12,0),"0"),
IFERROR(VLOOKUP($A91,'Season 4'!AF$4:CC$104,12,0),"0"),IFERROR(VLOOKUP($A91,'Season 5'!AF$4:CC$104,12,0),"0"),
IFERROR(VLOOKUP($A91,'Season 6'!AF$4:CC$104,12,0),"0"),IFERROR(VLOOKUP($A91,'Season 7'!AF$4:CC$104,12,0),"0"),
IFERROR(VLOOKUP($A91,'Season 8'!AF$4:CC$104,12,0),"0"),IFERROR(VLOOKUP($A91,'Season 9'!AF$4:CC$104,12,0),"0"),
IFERROR(VLOOKUP($A91,'Season 10'!AF$4:CC$104,12,0),"0"),IFERROR(VLOOKUP($A91,'Season 11'!AF$4:CC$104,12,0),"0"),
IFERROR(VLOOKUP($A91,'Season 12'!AF$4:CC$104,12,0),"0"),IFERROR(VLOOKUP($A91,'Season 13'!AF$4:CC$104,12,0),"0"),
IFERROR(VLOOKUP($A91,'Season 14'!AF$4:CC$104,12,0),"0"),IFERROR(VLOOKUP($A91,'Season 15'!AF$4:CC$104,12,0),"0"),)</f>
        <v>0</v>
      </c>
      <c r="M91" s="692">
        <f>SUM(IFERROR(VLOOKUP($A91,'Season 1'!AF$4:CC$104,13,0),"0"),
IFERROR(VLOOKUP($A91,'Season 2'!AF$4:CC$104,13,0),"0"),IFERROR(VLOOKUP($A91,'Season 3'!AF$4:CC$104,13,0),"0"),
IFERROR(VLOOKUP($A91,'Season 4'!AF$4:CC$104,13,0),"0"),IFERROR(VLOOKUP($A91,'Season 5'!AF$4:CC$104,13,0),"0"),
IFERROR(VLOOKUP($A91,'Season 6'!AF$4:CC$104,13,0),"0"),IFERROR(VLOOKUP($A91,'Season 7'!AF$4:CC$104,13,0),"0"),
IFERROR(VLOOKUP($A91,'Season 8'!AF$4:CC$104,13,0),"0"),IFERROR(VLOOKUP($A91,'Season 9'!AF$4:CC$104,13,0),"0"),
IFERROR(VLOOKUP($A91,'Season 10'!AF$4:CC$104,13,0),"0"),IFERROR(VLOOKUP($A91,'Season 11'!AF$4:CC$104,13,0),"0"),
IFERROR(VLOOKUP($A91,'Season 12'!AF$4:CC$104,13,0),"0"),IFERROR(VLOOKUP($A91,'Season 13'!AF$4:CC$104,13,0),"0"),
IFERROR(VLOOKUP($A91,'Season 14'!AF$4:CC$104,13,0),"0"),IFERROR(VLOOKUP($A91,'Season 15'!AF$4:CC$104,13,0),"0"),)</f>
        <v>0</v>
      </c>
      <c r="N91" s="1023">
        <f>SUM(IFERROR(VLOOKUP($A91,'Season 1'!AF$4:CC$104,14,0),"0"),
IFERROR(VLOOKUP($A91,'Season 2'!AF$4:CC$104,14,0),"0"),IFERROR(VLOOKUP($A91,'Season 3'!AF$4:CC$104,14,0),"0"),
IFERROR(VLOOKUP($A91,'Season 4'!AF$4:CC$104,14,0),"0"),IFERROR(VLOOKUP($A91,'Season 5'!AF$4:CC$104,14,0),"0"),
IFERROR(VLOOKUP($A91,'Season 6'!AF$4:CC$104,14,0),"0"),IFERROR(VLOOKUP($A91,'Season 7'!AF$4:CC$104,14,0),"0"),
IFERROR(VLOOKUP($A91,'Season 8'!AF$4:CC$104,14,0),"0"),IFERROR(VLOOKUP($A91,'Season 9'!AF$4:CC$104,14,0),"0"),
IFERROR(VLOOKUP($A91,'Season 10'!AF$4:CC$104,14,0),"0"),IFERROR(VLOOKUP($A91,'Season 11'!AF$4:CC$104,14,0),"0"),
IFERROR(VLOOKUP($A91,'Season 12'!AF$4:CC$104,14,0),"0"),IFERROR(VLOOKUP($A91,'Season 13'!AF$4:CC$104,14,0),"0"),
IFERROR(VLOOKUP($A91,'Season 14'!AF$4:CC$104,14,0),"0"),IFERROR(VLOOKUP($A91,'Season 15'!AF$4:CC$104,14,0),"0"),)</f>
        <v>0</v>
      </c>
      <c r="O91" s="26">
        <f>SUM(IFERROR(VLOOKUP($A91,'Season 1'!AF$4:CC$104,15,0),"0"),
IFERROR(VLOOKUP($A91,'Season 2'!AF$4:CC$104,15,0),"0"),IFERROR(VLOOKUP($A91,'Season 3'!AF$4:CC$104,15,0),"0"),
IFERROR(VLOOKUP($A91,'Season 4'!AF$4:CC$104,15,0),"0"),IFERROR(VLOOKUP($A91,'Season 5'!AF$4:CC$104,15,0),"0"),
IFERROR(VLOOKUP($A91,'Season 6'!AF$4:CC$104,15,0),"0"),IFERROR(VLOOKUP($A91,'Season 7'!AF$4:CC$104,15,0),"0"),
IFERROR(VLOOKUP($A91,'Season 8'!AF$4:CC$104,15,0),"0"),IFERROR(VLOOKUP($A91,'Season 9'!AF$4:CC$104,15,0),"0"),
IFERROR(VLOOKUP($A91,'Season 10'!AF$4:CC$104,15,0),"0"),IFERROR(VLOOKUP($A91,'Season 11'!AF$4:CC$104,15,0),"0"),
IFERROR(VLOOKUP($A91,'Season 12'!AF$4:CC$104,15,0),"0"),IFERROR(VLOOKUP($A91,'Season 13'!AF$4:CC$104,15,0),"0"),
IFERROR(VLOOKUP($A91,'Season 14'!AF$4:CC$104,15,0),"0"),IFERROR(VLOOKUP($A91,'Season 15'!AF$4:CC$104,15,0),"0"),)</f>
        <v>0</v>
      </c>
      <c r="P91" s="699">
        <f>SUM(IFERROR(VLOOKUP($A91,'Season 1'!AF$4:CC$104,16,0),"0"),
IFERROR(VLOOKUP($A91,'Season 2'!AF$4:CC$104,16,0),"0"),IFERROR(VLOOKUP($A91,'Season 3'!AF$4:CC$104,16,0),"0"),
IFERROR(VLOOKUP($A91,'Season 4'!AF$4:CC$104,16,0),"0"),IFERROR(VLOOKUP($A91,'Season 5'!AF$4:CC$104,16,0),"0"),
IFERROR(VLOOKUP($A91,'Season 6'!AF$4:CC$104,16,0),"0"),IFERROR(VLOOKUP($A91,'Season 7'!AF$4:CC$104,16,0),"0"),
IFERROR(VLOOKUP($A91,'Season 8'!AF$4:CC$104,16,0),"0"),IFERROR(VLOOKUP($A91,'Season 9'!AF$4:CC$104,16,0),"0"),
IFERROR(VLOOKUP($A91,'Season 10'!AF$4:CC$104,16,0),"0"),IFERROR(VLOOKUP($A91,'Season 11'!AF$4:CC$104,16,0),"0"),
IFERROR(VLOOKUP($A91,'Season 12'!AF$4:CC$104,16,0),"0"),IFERROR(VLOOKUP($A91,'Season 13'!AF$4:CC$104,16,0),"0"),
IFERROR(VLOOKUP($A91,'Season 14'!AF$4:CC$104,16,0),"0"),IFERROR(VLOOKUP($A91,'Season 15'!AF$4:CC$104,16,0),"0"),)</f>
        <v>0</v>
      </c>
      <c r="Q91" s="700">
        <f>SUM(IFERROR(VLOOKUP($A91,'Season 1'!AF$4:CC$104,17,0),"0"),
IFERROR(VLOOKUP($A91,'Season 2'!AF$4:CC$104,17,0),"0"),IFERROR(VLOOKUP($A91,'Season 3'!AF$4:CC$104,17,0),"0"),
IFERROR(VLOOKUP($A91,'Season 4'!AF$4:CC$104,17,0),"0"),IFERROR(VLOOKUP($A91,'Season 5'!AF$4:CC$104,17,0),"0"),
IFERROR(VLOOKUP($A91,'Season 6'!AF$4:CC$104,17,0),"0"),IFERROR(VLOOKUP($A91,'Season 7'!AF$4:CC$104,17,0),"0"),
IFERROR(VLOOKUP($A91,'Season 8'!AF$4:CC$104,17,0),"0"),IFERROR(VLOOKUP($A91,'Season 9'!AF$4:CC$104,17,0),"0"),
IFERROR(VLOOKUP($A91,'Season 10'!AF$4:CC$104,17,0),"0"),IFERROR(VLOOKUP($A91,'Season 11'!AF$4:CC$104,17,0),"0"),
IFERROR(VLOOKUP($A91,'Season 12'!AF$4:CC$104,17,0),"0"),IFERROR(VLOOKUP($A91,'Season 13'!AF$4:CC$104,17,0),"0"),
IFERROR(VLOOKUP($A91,'Season 14'!AF$4:CC$104,17,0),"0"),IFERROR(VLOOKUP($A91,'Season 15'!AF$4:CC$104,17,0),"0"),)</f>
        <v>0</v>
      </c>
      <c r="R91" s="692">
        <f>SUM(IFERROR(VLOOKUP($A91,'Season 1'!AF$4:CC$104,18,0),"0"),
IFERROR(VLOOKUP($A91,'Season 2'!AF$4:CC$104,18,0),"0"),IFERROR(VLOOKUP($A91,'Season 3'!AF$4:CC$104,18,0),"0"),
IFERROR(VLOOKUP($A91,'Season 4'!AF$4:CC$104,18,0),"0"),IFERROR(VLOOKUP($A91,'Season 5'!AF$4:CC$104,18,0),"0"),
IFERROR(VLOOKUP($A91,'Season 6'!AF$4:CC$104,18,0),"0"),IFERROR(VLOOKUP($A91,'Season 7'!AF$4:CC$104,18,0),"0"),
IFERROR(VLOOKUP($A91,'Season 8'!AF$4:CC$104,18,0),"0"),IFERROR(VLOOKUP($A91,'Season 9'!AF$4:CC$104,18,0),"0"),
IFERROR(VLOOKUP($A91,'Season 10'!AF$4:CC$104,18,0),"0"),IFERROR(VLOOKUP($A91,'Season 11'!AF$4:CC$104,18,0),"0"),
IFERROR(VLOOKUP($A91,'Season 12'!AF$4:CC$104,18,0),"0"),IFERROR(VLOOKUP($A91,'Season 13'!AF$4:CC$104,18,0),"0"),
IFERROR(VLOOKUP($A91,'Season 14'!AF$4:CC$104,18,0),"0"),IFERROR(VLOOKUP($A91,'Season 15'!AF$4:CC$104,18,0),"0"),)</f>
        <v>0</v>
      </c>
      <c r="S91" s="1023">
        <f>SUM(IFERROR(VLOOKUP($A91,'Season 1'!AF$4:CC$104,19,0),"0"),
IFERROR(VLOOKUP($A91,'Season 2'!AF$4:CC$104,19,0),"0"),IFERROR(VLOOKUP($A91,'Season 3'!AF$4:CC$104,19,0),"0"),
IFERROR(VLOOKUP($A91,'Season 4'!AF$4:CC$104,19,0),"0"),IFERROR(VLOOKUP($A91,'Season 5'!AF$4:CC$104,19,0),"0"),
IFERROR(VLOOKUP($A91,'Season 6'!AF$4:CC$104,19,0),"0"),IFERROR(VLOOKUP($A91,'Season 7'!AF$4:CC$104,19,0),"0"),
IFERROR(VLOOKUP($A91,'Season 8'!AF$4:CC$104,19,0),"0"),IFERROR(VLOOKUP($A91,'Season 9'!AF$4:CC$104,19,0),"0"),
IFERROR(VLOOKUP($A91,'Season 10'!AF$4:CC$104,19,0),"0"),IFERROR(VLOOKUP($A91,'Season 11'!AF$4:CC$104,19,0),"0"),
IFERROR(VLOOKUP($A91,'Season 12'!AF$4:CC$104,19,0),"0"),IFERROR(VLOOKUP($A91,'Season 13'!AF$4:CC$104,19,0),"0"),
IFERROR(VLOOKUP($A91,'Season 14'!AF$4:CC$104,19,0),"0"),IFERROR(VLOOKUP($A91,'Season 15'!AF$4:CC$104,19,0),"0"),)</f>
        <v>0</v>
      </c>
      <c r="T91" s="26">
        <f>SUM(IFERROR(VLOOKUP($A91,'Season 1'!AF$4:CC$104,20,0),"0"),
IFERROR(VLOOKUP($A91,'Season 2'!AF$4:CC$104,20,0),"0"),IFERROR(VLOOKUP($A91,'Season 3'!AF$4:CC$104,20,0),"0"),
IFERROR(VLOOKUP($A91,'Season 4'!AF$4:CC$104,20,0),"0"),IFERROR(VLOOKUP($A91,'Season 5'!AF$4:CC$104,20,0),"0"),
IFERROR(VLOOKUP($A91,'Season 6'!AF$4:CC$104,20,0),"0"),IFERROR(VLOOKUP($A91,'Season 7'!AF$4:CC$104,20,0),"0"),
IFERROR(VLOOKUP($A91,'Season 8'!AF$4:CC$104,20,0),"0"),IFERROR(VLOOKUP($A91,'Season 9'!AF$4:CC$104,20,0),"0"),
IFERROR(VLOOKUP($A91,'Season 10'!AF$4:CC$104,20,0),"0"),IFERROR(VLOOKUP($A91,'Season 11'!AF$4:CC$104,20,0),"0"),
IFERROR(VLOOKUP($A91,'Season 12'!AF$4:CC$104,20,0),"0"),IFERROR(VLOOKUP($A91,'Season 13'!AF$4:CC$104,20,0),"0"),
IFERROR(VLOOKUP($A91,'Season 14'!AF$4:CC$104,20,0),"0"),IFERROR(VLOOKUP($A91,'Season 15'!AF$4:CC$104,20,0),"0"),)</f>
        <v>0</v>
      </c>
      <c r="U91" s="699">
        <f>SUM(IFERROR(VLOOKUP($A91,'Season 1'!AF$4:CC$104,21,0),"0"),
IFERROR(VLOOKUP($A91,'Season 2'!AF$4:CC$104,21,0),"0"),IFERROR(VLOOKUP($A91,'Season 3'!AF$4:CC$104,21,0),"0"),
IFERROR(VLOOKUP($A91,'Season 4'!AF$4:CC$104,21,0),"0"),IFERROR(VLOOKUP($A91,'Season 5'!AF$4:CC$104,21,0),"0"),
IFERROR(VLOOKUP($A91,'Season 6'!AF$4:CC$104,21,0),"0"),IFERROR(VLOOKUP($A91,'Season 7'!AF$4:CC$104,21,0),"0"),
IFERROR(VLOOKUP($A91,'Season 8'!AF$4:CC$104,21,0),"0"),IFERROR(VLOOKUP($A91,'Season 9'!AF$4:CC$104,21,0),"0"),
IFERROR(VLOOKUP($A91,'Season 10'!AF$4:CC$104,21,0),"0"),IFERROR(VLOOKUP($A91,'Season 11'!AF$4:CC$104,21,0),"0"),
IFERROR(VLOOKUP($A91,'Season 12'!AF$4:CC$104,21,0),"0"),IFERROR(VLOOKUP($A91,'Season 13'!AF$4:CC$104,21,0),"0"),
IFERROR(VLOOKUP($A91,'Season 14'!AF$4:CC$104,21,0),"0"),IFERROR(VLOOKUP($A91,'Season 15'!AF$4:CC$104,21,0),"0"),)</f>
        <v>0</v>
      </c>
      <c r="V91" s="700">
        <f>SUM(IFERROR(VLOOKUP($A91,'Season 1'!AF$4:CC$104,22,0),"0"),
IFERROR(VLOOKUP($A91,'Season 2'!AF$4:CC$104,22,0),"0"),IFERROR(VLOOKUP($A91,'Season 3'!AF$4:CC$104,22,0),"0"),
IFERROR(VLOOKUP($A91,'Season 4'!AF$4:CC$104,22,0),"0"),IFERROR(VLOOKUP($A91,'Season 5'!AF$4:CC$104,22,0),"0"),
IFERROR(VLOOKUP($A91,'Season 6'!AF$4:CC$104,22,0),"0"),IFERROR(VLOOKUP($A91,'Season 7'!AF$4:CC$104,22,0),"0"),
IFERROR(VLOOKUP($A91,'Season 8'!AF$4:CC$104,22,0),"0"),IFERROR(VLOOKUP($A91,'Season 9'!AF$4:CC$104,22,0),"0"),
IFERROR(VLOOKUP($A91,'Season 10'!AF$4:CC$104,22,0),"0"),IFERROR(VLOOKUP($A91,'Season 11'!AF$4:CC$104,22,0),"0"),
IFERROR(VLOOKUP($A91,'Season 12'!AF$4:CC$104,22,0),"0"),IFERROR(VLOOKUP($A91,'Season 13'!AF$4:CC$104,22,0),"0"),
IFERROR(VLOOKUP($A91,'Season 14'!AF$4:CC$104,22,0),"0"),IFERROR(VLOOKUP($A91,'Season 15'!AF$4:CC$104,22,0),"0"),)</f>
        <v>0</v>
      </c>
      <c r="W91" s="692">
        <f>SUM(IFERROR(VLOOKUP($A91,'Season 1'!AF$4:CC$104,23,0),"0"),
IFERROR(VLOOKUP($A91,'Season 2'!AF$4:CC$104,23,0),"0"),IFERROR(VLOOKUP($A91,'Season 3'!AF$4:CC$104,23,0),"0"),
IFERROR(VLOOKUP($A91,'Season 4'!AF$4:CC$104,23,0),"0"),IFERROR(VLOOKUP($A91,'Season 5'!AF$4:CC$104,23,0),"0"),
IFERROR(VLOOKUP($A91,'Season 6'!AF$4:CC$104,23,0),"0"),IFERROR(VLOOKUP($A91,'Season 7'!AF$4:CC$104,23,0),"0"),
IFERROR(VLOOKUP($A91,'Season 8'!AF$4:CC$104,23,0),"0"),IFERROR(VLOOKUP($A91,'Season 9'!AF$4:CC$104,23,0),"0"),
IFERROR(VLOOKUP($A91,'Season 10'!AF$4:CC$104,23,0),"0"),IFERROR(VLOOKUP($A91,'Season 11'!AF$4:CC$104,23,0),"0"),
IFERROR(VLOOKUP($A91,'Season 12'!AF$4:CC$104,23,0),"0"),IFERROR(VLOOKUP($A91,'Season 13'!AF$4:CC$104,23,0),"0"),
IFERROR(VLOOKUP($A91,'Season 14'!AF$4:CC$104,23,0),"0"),IFERROR(VLOOKUP($A91,'Season 15'!AF$4:CC$104,23,0),"0"),)</f>
        <v>0</v>
      </c>
      <c r="X91" s="1023">
        <f>SUM(IFERROR(VLOOKUP($A91,'Season 1'!AF$4:CC$104,24,0),"0"),
IFERROR(VLOOKUP($A91,'Season 2'!AF$4:CC$104,24,0),"0"),IFERROR(VLOOKUP($A91,'Season 3'!AF$4:CC$104,24,0),"0"),
IFERROR(VLOOKUP($A91,'Season 4'!AF$4:CC$104,24,0),"0"),IFERROR(VLOOKUP($A91,'Season 5'!AF$4:CC$104,24,0),"0"),
IFERROR(VLOOKUP($A91,'Season 6'!AF$4:CC$104,24,0),"0"),IFERROR(VLOOKUP($A91,'Season 7'!AF$4:CC$104,24,0),"0"),
IFERROR(VLOOKUP($A91,'Season 8'!AF$4:CC$104,24,0),"0"),IFERROR(VLOOKUP($A91,'Season 9'!AF$4:CC$104,24,0),"0"),
IFERROR(VLOOKUP($A91,'Season 10'!AF$4:CC$104,24,0),"0"),IFERROR(VLOOKUP($A91,'Season 11'!AF$4:CC$104,24,0),"0"),
IFERROR(VLOOKUP($A91,'Season 12'!AF$4:CC$104,24,0),"0"),IFERROR(VLOOKUP($A91,'Season 13'!AF$4:CC$104,24,0),"0"),
IFERROR(VLOOKUP($A91,'Season 14'!AF$4:CC$104,24,0),"0"),IFERROR(VLOOKUP($A91,'Season 15'!AF$4:CC$104,24,0),"0"),)</f>
        <v>0</v>
      </c>
      <c r="Y91" s="26">
        <f>SUM(IFERROR(VLOOKUP($A91,'Season 1'!AF$4:CC$104,25,0),"0"),
IFERROR(VLOOKUP($A91,'Season 2'!AF$4:CC$104,25,0),"0"),IFERROR(VLOOKUP($A91,'Season 3'!AF$4:CC$104,25,0),"0"),
IFERROR(VLOOKUP($A91,'Season 4'!AF$4:CC$104,25,0),"0"),IFERROR(VLOOKUP($A91,'Season 5'!AF$4:CC$104,25,0),"0"),
IFERROR(VLOOKUP($A91,'Season 6'!AF$4:CC$104,25,0),"0"),IFERROR(VLOOKUP($A91,'Season 7'!AF$4:CC$104,25,0),"0"),
IFERROR(VLOOKUP($A91,'Season 8'!AF$4:CC$104,25,0),"0"),IFERROR(VLOOKUP($A91,'Season 9'!AF$4:CC$104,25,0),"0"),
IFERROR(VLOOKUP($A91,'Season 10'!AF$4:CC$104,25,0),"0"),IFERROR(VLOOKUP($A91,'Season 11'!AF$4:CC$104,25,0),"0"),
IFERROR(VLOOKUP($A91,'Season 12'!AF$4:CC$104,25,0),"0"),IFERROR(VLOOKUP($A91,'Season 13'!AF$4:CC$104,25,0),"0"),
IFERROR(VLOOKUP($A91,'Season 14'!AF$4:CC$104,25,0),"0"),IFERROR(VLOOKUP($A91,'Season 15'!AF$4:CC$104,25,0),"0"),)</f>
        <v>0</v>
      </c>
      <c r="Z91" s="699">
        <f>SUM(IFERROR(VLOOKUP($A91,'Season 1'!AF$4:CC$104,26,0),"0"),
IFERROR(VLOOKUP($A91,'Season 2'!AF$4:CC$104,26,0),"0"),IFERROR(VLOOKUP($A91,'Season 3'!AF$4:CC$104,26,0),"0"),
IFERROR(VLOOKUP($A91,'Season 4'!AF$4:CC$104,26,0),"0"),IFERROR(VLOOKUP($A91,'Season 5'!AF$4:CC$104,26,0),"0"),
IFERROR(VLOOKUP($A91,'Season 6'!AF$4:CC$104,26,0),"0"),IFERROR(VLOOKUP($A91,'Season 7'!AF$4:CC$104,26,0),"0"),
IFERROR(VLOOKUP($A91,'Season 8'!AF$4:CC$104,26,0),"0"),IFERROR(VLOOKUP($A91,'Season 9'!AF$4:CC$104,26,0),"0"),
IFERROR(VLOOKUP($A91,'Season 10'!AF$4:CC$104,26,0),"0"),IFERROR(VLOOKUP($A91,'Season 11'!AF$4:CC$104,26,0),"0"),
IFERROR(VLOOKUP($A91,'Season 12'!AF$4:CC$104,26,0),"0"),IFERROR(VLOOKUP($A91,'Season 13'!AF$4:CC$104,26,0),"0"),
IFERROR(VLOOKUP($A91,'Season 14'!AF$4:CC$104,26,0),"0"),IFERROR(VLOOKUP($A91,'Season 15'!AF$4:CC$104,26,0),"0"),)</f>
        <v>0</v>
      </c>
      <c r="AA91" s="700">
        <f>SUM(IFERROR(VLOOKUP($A91,'Season 1'!AF$4:CC$104,27,0),"0"),
IFERROR(VLOOKUP($A91,'Season 2'!AF$4:CC$104,27,0),"0"),IFERROR(VLOOKUP($A91,'Season 3'!AF$4:CC$104,27,0),"0"),
IFERROR(VLOOKUP($A91,'Season 4'!AF$4:CC$104,27,0),"0"),IFERROR(VLOOKUP($A91,'Season 5'!AF$4:CC$104,27,0),"0"),
IFERROR(VLOOKUP($A91,'Season 6'!AF$4:CC$104,27,0),"0"),IFERROR(VLOOKUP($A91,'Season 7'!AF$4:CC$104,27,0),"0"),
IFERROR(VLOOKUP($A91,'Season 8'!AF$4:CC$104,27,0),"0"),IFERROR(VLOOKUP($A91,'Season 9'!AF$4:CC$104,27,0),"0"),
IFERROR(VLOOKUP($A91,'Season 10'!AF$4:CC$104,27,0),"0"),IFERROR(VLOOKUP($A91,'Season 11'!AF$4:CC$104,27,0),"0"),
IFERROR(VLOOKUP($A91,'Season 12'!AF$4:CC$104,27,0),"0"),IFERROR(VLOOKUP($A91,'Season 13'!AF$4:CC$104,27,0),"0"),
IFERROR(VLOOKUP($A91,'Season 14'!AF$4:CC$104,27,0),"0"),IFERROR(VLOOKUP($A91,'Season 15'!AF$4:CC$104,27,0),"0"),)</f>
        <v>0</v>
      </c>
      <c r="AB91" s="692">
        <f>SUM(IFERROR(VLOOKUP($A91,'Season 1'!AF$4:CC$104,28,0),"0"),
IFERROR(VLOOKUP($A91,'Season 2'!AF$4:CC$104,28,0),"0"),IFERROR(VLOOKUP($A91,'Season 3'!AF$4:CC$104,28,0),"0"),
IFERROR(VLOOKUP($A91,'Season 4'!AF$4:CC$104,28,0),"0"),IFERROR(VLOOKUP($A91,'Season 5'!AF$4:CC$104,28,0),"0"),
IFERROR(VLOOKUP($A91,'Season 6'!AF$4:CC$104,28,0),"0"),IFERROR(VLOOKUP($A91,'Season 7'!AF$4:CC$104,28,0),"0"),
IFERROR(VLOOKUP($A91,'Season 8'!AF$4:CC$104,28,0),"0"),IFERROR(VLOOKUP($A91,'Season 9'!AF$4:CC$104,28,0),"0"),
IFERROR(VLOOKUP($A91,'Season 10'!AF$4:CC$104,28,0),"0"),IFERROR(VLOOKUP($A91,'Season 11'!AF$4:CC$104,28,0),"0"),
IFERROR(VLOOKUP($A91,'Season 12'!AF$4:CC$104,28,0),"0"),IFERROR(VLOOKUP($A91,'Season 13'!AF$4:CC$104,28,0),"0"),
IFERROR(VLOOKUP($A91,'Season 14'!AF$4:CC$104,28,0),"0"),IFERROR(VLOOKUP($A91,'Season 15'!AF$4:CC$104,28,0),"0"),)</f>
        <v>0</v>
      </c>
      <c r="AC91" s="1023">
        <f>SUM(IFERROR(VLOOKUP($A91,'Season 1'!AF$4:CC$104,29,0),"0"),
IFERROR(VLOOKUP($A91,'Season 2'!AF$4:CC$104,29,0),"0"),IFERROR(VLOOKUP($A91,'Season 3'!AF$4:CC$104,29,0),"0"),
IFERROR(VLOOKUP($A91,'Season 4'!AF$4:CC$104,29,0),"0"),IFERROR(VLOOKUP($A91,'Season 5'!AF$4:CC$104,29,0),"0"),
IFERROR(VLOOKUP($A91,'Season 6'!AF$4:CC$104,29,0),"0"),IFERROR(VLOOKUP($A91,'Season 7'!AF$4:CC$104,29,0),"0"),
IFERROR(VLOOKUP($A91,'Season 8'!AF$4:CC$104,29,0),"0"),IFERROR(VLOOKUP($A91,'Season 9'!AF$4:CC$104,29,0),"0"),
IFERROR(VLOOKUP($A91,'Season 10'!AF$4:CC$104,29,0),"0"),IFERROR(VLOOKUP($A91,'Season 11'!AF$4:CC$104,29,0),"0"),
IFERROR(VLOOKUP($A91,'Season 12'!AF$4:CC$104,29,0),"0"),IFERROR(VLOOKUP($A91,'Season 13'!AF$4:CC$104,29,0),"0"),
IFERROR(VLOOKUP($A91,'Season 14'!AF$4:CC$104,29,0),"0"),IFERROR(VLOOKUP($A91,'Season 15'!AF$4:CC$104,29,0),"0"),)</f>
        <v>0</v>
      </c>
      <c r="AD91" s="26">
        <f>SUM(IFERROR(VLOOKUP($A91,'Season 1'!AF$4:CC$104,30,0),"0"),
IFERROR(VLOOKUP($A91,'Season 2'!AF$4:CC$104,30,0),"0"),IFERROR(VLOOKUP($A91,'Season 3'!AF$4:CC$104,30,0),"0"),
IFERROR(VLOOKUP($A91,'Season 4'!AF$4:CC$104,30,0),"0"),IFERROR(VLOOKUP($A91,'Season 5'!AF$4:CC$104,30,0),"0"),
IFERROR(VLOOKUP($A91,'Season 6'!AF$4:CC$104,30,0),"0"),IFERROR(VLOOKUP($A91,'Season 7'!AF$4:CC$104,30,0),"0"),
IFERROR(VLOOKUP($A91,'Season 8'!AF$4:CC$104,30,0),"0"),IFERROR(VLOOKUP($A91,'Season 9'!AF$4:CC$104,30,0),"0"),
IFERROR(VLOOKUP($A91,'Season 10'!AF$4:CC$104,30,0),"0"),IFERROR(VLOOKUP($A91,'Season 11'!AF$4:CC$104,30,0),"0"),
IFERROR(VLOOKUP($A91,'Season 12'!AF$4:CC$104,30,0),"0"),IFERROR(VLOOKUP($A91,'Season 13'!AF$4:CC$104,30,0),"0"),
IFERROR(VLOOKUP($A91,'Season 14'!AF$4:CC$104,30,0),"0"),IFERROR(VLOOKUP($A91,'Season 15'!AF$4:CC$104,30,0),"0"),)</f>
        <v>0</v>
      </c>
      <c r="AE91" s="699">
        <f>SUM(IFERROR(VLOOKUP($A91,'Season 1'!AF$4:CC$104,31,0),"0"),
IFERROR(VLOOKUP($A91,'Season 2'!AF$4:CC$104,31,0),"0"),IFERROR(VLOOKUP($A91,'Season 3'!AF$4:CC$104,31,0),"0"),
IFERROR(VLOOKUP($A91,'Season 4'!AF$4:CC$104,31,0),"0"),IFERROR(VLOOKUP($A91,'Season 5'!AF$4:CC$104,31,0),"0"),
IFERROR(VLOOKUP($A91,'Season 6'!AF$4:CC$104,31,0),"0"),IFERROR(VLOOKUP($A91,'Season 7'!AF$4:CC$104,31,0),"0"),
IFERROR(VLOOKUP($A91,'Season 8'!AF$4:CC$104,31,0),"0"),IFERROR(VLOOKUP($A91,'Season 9'!AF$4:CC$104,31,0),"0"),
IFERROR(VLOOKUP($A91,'Season 10'!AF$4:CC$104,31,0),"0"),IFERROR(VLOOKUP($A91,'Season 11'!AF$4:CC$104,31,0),"0"),
IFERROR(VLOOKUP($A91,'Season 12'!AF$4:CC$104,31,0),"0"),IFERROR(VLOOKUP($A91,'Season 13'!AF$4:CC$104,31,0),"0"),
IFERROR(VLOOKUP($A91,'Season 14'!AF$4:CC$104,31,0),"0"),IFERROR(VLOOKUP($A91,'Season 15'!AF$4:CC$104,31,0),"0"),)</f>
        <v>0</v>
      </c>
      <c r="AF91" s="700">
        <f>SUM(IFERROR(VLOOKUP($A91,'Season 3'!AF$4:CC$104,32,0),"0"),
IFERROR(VLOOKUP($A91,'Season 4'!AF$4:CC$104,32,0),"0"),IFERROR(VLOOKUP($A91,'Season 5'!AF$4:CC$104,32,0),"0"),
IFERROR(VLOOKUP($A91,'Season 6'!AF$4:CC$104,32,0),"0"),IFERROR(VLOOKUP($A91,'Season 7'!AF$4:CC$104,32,0),"0"),
IFERROR(VLOOKUP($A91,'Season 8'!AF$4:CC$104,32,0),"0"),IFERROR(VLOOKUP($A91,'Season 9'!AF$4:CC$104,32,0),"0"),
IFERROR(VLOOKUP($A91,'Season 10'!AF$4:CC$104,32,0),"0"),IFERROR(VLOOKUP($A91,'Season 11'!AF$4:CC$104,32,0),"0"),
IFERROR(VLOOKUP($A91,'Season 12'!AF$4:CC$104,32,0),"0"),IFERROR(VLOOKUP($A91,'Season 13'!AF$4:CC$104,32,0),"0"),
IFERROR(VLOOKUP($A91,'Season 14'!AF$4:CC$104,32,0),"0"),IFERROR(VLOOKUP($A91,'Season 15'!AF$4:CC$104,32,0),"0"),)</f>
        <v>0</v>
      </c>
      <c r="AG91" s="692">
        <f>SUM(IFERROR(VLOOKUP($A91,'Season 3'!AF$4:CC$104,33,0),"0"),
IFERROR(VLOOKUP($A91,'Season 4'!AF$4:CC$104,33,0),"0"),IFERROR(VLOOKUP($A91,'Season 5'!AF$4:CC$104,33,0),"0"),
IFERROR(VLOOKUP($A91,'Season 6'!AF$4:CC$104,33,0),"0"),IFERROR(VLOOKUP($A91,'Season 7'!AF$4:CC$104,33,0),"0"),
IFERROR(VLOOKUP($A91,'Season 8'!AF$4:CC$104,33,0),"0"),IFERROR(VLOOKUP($A91,'Season 9'!AF$4:CC$104,33,0),"0"),
IFERROR(VLOOKUP($A91,'Season 10'!AF$4:CC$104,33,0),"0"),IFERROR(VLOOKUP($A91,'Season 11'!AF$4:CC$104,33,0),"0"),
IFERROR(VLOOKUP($A91,'Season 12'!AF$4:CC$104,33,0),"0"),IFERROR(VLOOKUP($A91,'Season 13'!AF$4:CC$104,33,0),"0"),
IFERROR(VLOOKUP($A91,'Season 14'!AF$4:CC$104,33,0),"0"),IFERROR(VLOOKUP($A91,'Season 15'!AF$4:CC$104,33,0),"0"),)</f>
        <v>0</v>
      </c>
      <c r="AH91" s="1023">
        <f>SUM(IFERROR(VLOOKUP($A91,'Season 3'!AF$4:CC$104,34,0),"0"),
IFERROR(VLOOKUP($A91,'Season 4'!AF$4:CC$104,34,0),"0"),IFERROR(VLOOKUP($A91,'Season 5'!AF$4:CC$104,34,0),"0"),
IFERROR(VLOOKUP($A91,'Season 6'!AF$4:CC$104,34,0),"0"),IFERROR(VLOOKUP($A91,'Season 7'!AF$4:CC$104,34,0),"0"),
IFERROR(VLOOKUP($A91,'Season 8'!AF$4:CC$104,34,0),"0"),IFERROR(VLOOKUP($A91,'Season 9'!AF$4:CC$104,34,0),"0"),
IFERROR(VLOOKUP($A91,'Season 10'!AF$4:CC$104,34,0),"0"),IFERROR(VLOOKUP($A91,'Season 11'!AF$4:CC$104,34,0),"0"),
IFERROR(VLOOKUP($A91,'Season 12'!AF$4:CC$104,34,0),"0"),IFERROR(VLOOKUP($A91,'Season 13'!AF$4:CC$104,34,0),"0"),
IFERROR(VLOOKUP($A91,'Season 14'!AF$4:CC$104,34,0),"0"),IFERROR(VLOOKUP($A91,'Season 15'!AF$4:CC$104,34,0),"0"),)</f>
        <v>0</v>
      </c>
      <c r="AI91" s="26">
        <f>SUM(IFERROR(VLOOKUP($A91,'Season 3'!AF$4:CC$104,35,0),"0"),
IFERROR(VLOOKUP($A91,'Season 4'!AF$4:CC$104,35,0),"0"),IFERROR(VLOOKUP($A91,'Season 5'!AF$4:CC$104,35,0),"0"),
IFERROR(VLOOKUP($A91,'Season 6'!AF$4:CC$104,35,0),"0"),IFERROR(VLOOKUP($A91,'Season 7'!AF$4:CC$104,35,0),"0"),
IFERROR(VLOOKUP($A91,'Season 8'!AF$4:CC$104,35,0),"0"),IFERROR(VLOOKUP($A91,'Season 9'!AF$4:CC$104,35,0),"0"),
IFERROR(VLOOKUP($A91,'Season 10'!AF$4:CC$104,35,0),"0"),IFERROR(VLOOKUP($A91,'Season 11'!AF$4:CC$104,35,0),"0"),
IFERROR(VLOOKUP($A91,'Season 12'!AF$4:CC$104,35,0),"0"),IFERROR(VLOOKUP($A91,'Season 13'!AF$4:CC$104,35,0),"0"),
IFERROR(VLOOKUP($A91,'Season 14'!AF$4:CC$104,35,0),"0"),IFERROR(VLOOKUP($A91,'Season 15'!AF$4:CC$104,35,0),"0"),)</f>
        <v>0</v>
      </c>
      <c r="AJ91" s="699">
        <f>SUM(IFERROR(VLOOKUP($A91,'Season 3'!AF$4:CC$104,36,0),"0"),
IFERROR(VLOOKUP($A91,'Season 4'!AF$4:CC$104,36,0),"0"),IFERROR(VLOOKUP($A91,'Season 5'!AF$4:CC$104,36,0),"0"),
IFERROR(VLOOKUP($A91,'Season 6'!AF$4:CC$104,36,0),"0"),IFERROR(VLOOKUP($A91,'Season 7'!AF$4:CC$104,36,0),"0"),
IFERROR(VLOOKUP($A91,'Season 8'!AF$4:CC$104,36,0),"0"),IFERROR(VLOOKUP($A91,'Season 9'!AF$4:CC$104,36,0),"0"),
IFERROR(VLOOKUP($A91,'Season 10'!AF$4:CC$104,36,0),"0"),IFERROR(VLOOKUP($A91,'Season 11'!AF$4:CC$104,36,0),"0"),
IFERROR(VLOOKUP($A91,'Season 12'!AF$4:CC$104,36,0),"0"),IFERROR(VLOOKUP($A91,'Season 13'!AF$4:CC$104,36,0),"0"),
IFERROR(VLOOKUP($A91,'Season 14'!AF$4:CC$104,36,0),"0"),IFERROR(VLOOKUP($A91,'Season 15'!AF$4:CC$104,36,0),"0"),)</f>
        <v>0</v>
      </c>
      <c r="AK91" s="700">
        <f>SUM(IFERROR(VLOOKUP($A91,'Season 2'!AF$4:CC$104,32,0),"0"),IFERROR(VLOOKUP($A91,'Season 3'!AF$4:CC$104,37,0),"0"),
IFERROR(VLOOKUP($A91,'Season 4'!AF$4:CC$104,37,0),"0"),IFERROR(VLOOKUP($A91,'Season 5'!AF$4:CC$104,37,0),"0"),
IFERROR(VLOOKUP($A91,'Season 6'!AF$4:CC$104,37,0),"0"),IFERROR(VLOOKUP($A91,'Season 7'!AF$4:CC$104,37,0),"0"),
IFERROR(VLOOKUP($A91,'Season 8'!AF$4:CC$104,37,0),"0"),IFERROR(VLOOKUP($A91,'Season 9'!AF$4:CC$104,37,0),"0"),
IFERROR(VLOOKUP($A91,'Season 10'!AF$4:CC$104,37,0),"0"),IFERROR(VLOOKUP($A91,'Season 11'!AF$4:CC$104,37,0),"0"),
IFERROR(VLOOKUP($A91,'Season 12'!AF$4:CC$104,37,0),"0"),IFERROR(VLOOKUP($A91,'Season 13'!AF$4:CC$104,37,0),"0"),
IFERROR(VLOOKUP($A91,'Season 14'!AF$4:CC$104,37,0),"0"),IFERROR(VLOOKUP($A91,'Season 15'!AF$4:CC$104,37,0),"0"),)</f>
        <v>0</v>
      </c>
      <c r="AL91" s="692">
        <f>SUM(IFERROR(VLOOKUP($A91,'Season 2'!AF$4:CC$104,33,0),"0"),IFERROR(VLOOKUP($A91,'Season 3'!AF$4:CC$104,38,0),"0"),
IFERROR(VLOOKUP($A91,'Season 4'!AF$4:CC$104,38,0),"0"),IFERROR(VLOOKUP($A91,'Season 5'!AF$4:CC$104,38,0),"0"),
IFERROR(VLOOKUP($A91,'Season 6'!AF$4:CC$104,38,0),"0"),IFERROR(VLOOKUP($A91,'Season 7'!AF$4:CC$104,38,0),"0"),
IFERROR(VLOOKUP($A91,'Season 8'!AF$4:CC$104,38,0),"0"),IFERROR(VLOOKUP($A91,'Season 9'!AF$4:CC$104,38,0),"0"),
IFERROR(VLOOKUP($A91,'Season 10'!AF$4:CC$104,38,0),"0"),IFERROR(VLOOKUP($A91,'Season 11'!AF$4:CC$104,38,0),"0"),
IFERROR(VLOOKUP($A91,'Season 12'!AF$4:CC$104,38,0),"0"),IFERROR(VLOOKUP($A91,'Season 13'!AF$4:CC$104,38,0),"0"),
IFERROR(VLOOKUP($A91,'Season 14'!AF$4:CC$104,38,0),"0"),IFERROR(VLOOKUP($A91,'Season 15'!AF$4:CC$104,38,0),"0"),)</f>
        <v>0</v>
      </c>
      <c r="AM91" s="1023">
        <f>SUM(IFERROR(VLOOKUP($A91,'Season 2'!AF$4:CC$104,34,0),"0"),IFERROR(VLOOKUP($A91,'Season 3'!AF$4:CC$104,39,0),"0"),
IFERROR(VLOOKUP($A91,'Season 4'!AF$4:CC$104,39,0),"0"),IFERROR(VLOOKUP($A91,'Season 5'!AF$4:CC$104,39,0),"0"),
IFERROR(VLOOKUP($A91,'Season 6'!AF$4:CC$104,39,0),"0"),IFERROR(VLOOKUP($A91,'Season 7'!AF$4:CC$104,39,0),"0"),
IFERROR(VLOOKUP($A91,'Season 8'!AF$4:CC$104,39,0),"0"),IFERROR(VLOOKUP($A91,'Season 9'!AF$4:CC$104,39,0),"0"),
IFERROR(VLOOKUP($A91,'Season 10'!AF$4:CC$104,39,0),"0"),IFERROR(VLOOKUP($A91,'Season 11'!AF$4:CC$104,39,0),"0"),
IFERROR(VLOOKUP($A91,'Season 12'!AF$4:CC$104,39,0),"0"),IFERROR(VLOOKUP($A91,'Season 13'!AF$4:CC$104,39,0),"0"),
IFERROR(VLOOKUP($A91,'Season 14'!AF$4:CC$104,39,0),"0"),IFERROR(VLOOKUP($A91,'Season 15'!AF$4:CC$104,39,0),"0"),)</f>
        <v>0</v>
      </c>
      <c r="AN91" s="26">
        <f>SUM(IFERROR(VLOOKUP($A91,'Season 2'!AF$4:CC$104,35,0),"0"),IFERROR(VLOOKUP($A91,'Season 3'!AF$4:CC$104,40,0),"0"),
IFERROR(VLOOKUP($A91,'Season 4'!AF$4:CC$104,40,0),"0"),IFERROR(VLOOKUP($A91,'Season 5'!AF$4:CC$104,40,0),"0"),
IFERROR(VLOOKUP($A91,'Season 6'!AF$4:CC$104,40,0),"0"),IFERROR(VLOOKUP($A91,'Season 7'!AF$4:CC$104,40,0),"0"),
IFERROR(VLOOKUP($A91,'Season 8'!AF$4:CC$104,40,0),"0"),IFERROR(VLOOKUP($A91,'Season 9'!AF$4:CC$104,40,0),"0"),
IFERROR(VLOOKUP($A91,'Season 10'!AF$4:CC$104,40,0),"0"),IFERROR(VLOOKUP($A91,'Season 11'!AF$4:CC$104,40,0),"0"),
IFERROR(VLOOKUP($A91,'Season 12'!AF$4:CC$104,40,0),"0"),IFERROR(VLOOKUP($A91,'Season 13'!AF$4:CC$104,40,0),"0"),
IFERROR(VLOOKUP($A91,'Season 14'!AF$4:CC$104,40,0),"0"),IFERROR(VLOOKUP($A91,'Season 15'!AF$4:CC$104,40,0),"0"),)</f>
        <v>0</v>
      </c>
      <c r="AO91" s="699">
        <f>SUM(IFERROR(VLOOKUP($A91,'Season 2'!AF$4:CC$104,36,0),"0"),IFERROR(VLOOKUP($A91,'Season 3'!AF$4:CC$104,41,0),"0"),
IFERROR(VLOOKUP($A91,'Season 4'!AF$4:CC$104,41,0),"0"),IFERROR(VLOOKUP($A91,'Season 5'!AF$4:CC$104,41,0),"0"),
IFERROR(VLOOKUP($A91,'Season 6'!AF$4:CC$104,41,0),"0"),IFERROR(VLOOKUP($A91,'Season 7'!AF$4:CC$104,41,0),"0"),
IFERROR(VLOOKUP($A91,'Season 8'!AF$4:CC$104,41,0),"0"),IFERROR(VLOOKUP($A91,'Season 9'!AF$4:CC$104,41,0),"0"),
IFERROR(VLOOKUP($A91,'Season 10'!AF$4:CC$104,41,0),"0"),IFERROR(VLOOKUP($A91,'Season 11'!AF$4:CC$104,41,0),"0"),
IFERROR(VLOOKUP($A91,'Season 12'!AF$4:CC$104,41,0),"0"),IFERROR(VLOOKUP($A91,'Season 13'!AF$4:CC$104,41,0),"0"),
IFERROR(VLOOKUP($A91,'Season 14'!AF$4:CC$104,41,0),"0"),IFERROR(VLOOKUP($A91,'Season 15'!AF$4:CC$104,41,0),"0"),)</f>
        <v>0</v>
      </c>
      <c r="AP91" s="700">
        <f>SUM(IFERROR(VLOOKUP($A91,'Season 2'!AF$4:CC$104,37,0),"0"),IFERROR(VLOOKUP($A91,'Season 3'!AF$4:CC$104,42,0),"0"),
IFERROR(VLOOKUP($A91,'Season 4'!AF$4:CC$104,42,0),"0"),IFERROR(VLOOKUP($A91,'Season 5'!AF$4:CC$104,42,0),"0"),
IFERROR(VLOOKUP($A91,'Season 6'!AF$4:CC$104,42,0),"0"),IFERROR(VLOOKUP($A91,'Season 7'!AF$4:CC$104,42,0),"0"),
IFERROR(VLOOKUP($A91,'Season 8'!AF$4:CC$104,42,0),"0"),IFERROR(VLOOKUP($A91,'Season 9'!AF$4:CC$104,42,0),"0"),
IFERROR(VLOOKUP($A91,'Season 10'!AF$4:CC$104,42,0),"0"),IFERROR(VLOOKUP($A91,'Season 11'!AF$4:CC$104,42,0),"0"),
IFERROR(VLOOKUP($A91,'Season 12'!AF$4:CC$104,42,0),"0"),IFERROR(VLOOKUP($A91,'Season 13'!AF$4:CC$104,42,0),"0"),
IFERROR(VLOOKUP($A91,'Season 14'!AF$4:CC$104,42,0),"0"),IFERROR(VLOOKUP($A91,'Season 15'!AF$4:CC$104,42,0),"0"),)</f>
        <v>0</v>
      </c>
      <c r="AQ91" s="692">
        <f>SUM(IFERROR(VLOOKUP($A91,'Season 2'!AF$4:CC$104,38,0),"0"),IFERROR(VLOOKUP($A91,'Season 3'!AF$4:CC$104,43,0),"0"),
IFERROR(VLOOKUP($A91,'Season 4'!AF$4:CC$104,43,0),"0"),IFERROR(VLOOKUP($A91,'Season 5'!AF$4:CC$104,43,0),"0"),
IFERROR(VLOOKUP($A91,'Season 6'!AF$4:CC$104,43,0),"0"),IFERROR(VLOOKUP($A91,'Season 7'!AF$4:CC$104,43,0),"0"),
IFERROR(VLOOKUP($A91,'Season 8'!AF$4:CC$104,43,0),"0"),IFERROR(VLOOKUP($A91,'Season 9'!AF$4:CC$104,43,0),"0"),
IFERROR(VLOOKUP($A91,'Season 10'!AF$4:CC$104,43,0),"0"),IFERROR(VLOOKUP($A91,'Season 11'!AF$4:CC$104,43,0),"0"),
IFERROR(VLOOKUP($A91,'Season 12'!AF$4:CC$104,43,0),"0"),IFERROR(VLOOKUP($A91,'Season 13'!AF$4:CC$104,43,0),"0"),
IFERROR(VLOOKUP($A91,'Season 14'!AF$4:CC$104,43,0),"0"),IFERROR(VLOOKUP($A91,'Season 15'!AF$4:CC$104,43,0),"0"),)</f>
        <v>0</v>
      </c>
      <c r="AR91" s="1023">
        <f>SUM(IFERROR(VLOOKUP($A91,'Season 2'!AF$4:CC$104,39,0),"0"),IFERROR(VLOOKUP($A91,'Season 3'!AF$4:CC$104,44,0),"0"),
IFERROR(VLOOKUP($A91,'Season 4'!AF$4:CC$104,44,0),"0"),IFERROR(VLOOKUP($A91,'Season 5'!AF$4:CC$104,44,0),"0"),
IFERROR(VLOOKUP($A91,'Season 6'!AF$4:CC$104,44,0),"0"),IFERROR(VLOOKUP($A91,'Season 7'!AF$4:CC$104,44,0),"0"),
IFERROR(VLOOKUP($A91,'Season 8'!AF$4:CC$104,44,0),"0"),IFERROR(VLOOKUP($A91,'Season 9'!AF$4:CC$104,44,0),"0"),
IFERROR(VLOOKUP($A91,'Season 10'!AF$4:CC$104,44,0),"0"),IFERROR(VLOOKUP($A91,'Season 11'!AF$4:CC$104,44,0),"0"),
IFERROR(VLOOKUP($A91,'Season 12'!AF$4:CC$104,44,0),"0"),IFERROR(VLOOKUP($A91,'Season 13'!AF$4:CC$104,44,0),"0"),
IFERROR(VLOOKUP($A91,'Season 14'!AF$4:CC$104,44,0),"0"),IFERROR(VLOOKUP($A91,'Season 15'!AF$4:CC$104,44,0),"0"),)</f>
        <v>0</v>
      </c>
      <c r="AS91" s="26">
        <f>SUM(IFERROR(VLOOKUP($A91,'Season 2'!AF$4:CC$104,40,0),"0"),IFERROR(VLOOKUP($A91,'Season 3'!AF$4:CC$104,45,0),"0"),
IFERROR(VLOOKUP($A91,'Season 4'!AF$4:CC$104,45,0),"0"),IFERROR(VLOOKUP($A91,'Season 5'!AF$4:CC$104,45,0),"0"),
IFERROR(VLOOKUP($A91,'Season 6'!AF$4:CC$104,45,0),"0"),IFERROR(VLOOKUP($A91,'Season 7'!AF$4:CC$104,45,0),"0"),
IFERROR(VLOOKUP($A91,'Season 8'!AF$4:CC$104,45,0),"0"),IFERROR(VLOOKUP($A91,'Season 9'!AF$4:CC$104,45,0),"0"),
IFERROR(VLOOKUP($A91,'Season 10'!AF$4:CC$104,45,0),"0"),IFERROR(VLOOKUP($A91,'Season 11'!AF$4:CC$104,45,0),"0"),
IFERROR(VLOOKUP($A91,'Season 12'!AF$4:CC$104,45,0),"0"),IFERROR(VLOOKUP($A91,'Season 13'!AF$4:CC$104,45,0),"0"),
IFERROR(VLOOKUP($A91,'Season 14'!AF$4:CC$104,45,0),"0"),IFERROR(VLOOKUP($A91,'Season 15'!AF$4:CC$104,45,0),"0"),)</f>
        <v>0</v>
      </c>
      <c r="AT91" s="699">
        <f>SUM(IFERROR(VLOOKUP($A91,'Season 2'!AF$4:CC$104,41,0),"0"),IFERROR(VLOOKUP($A91,'Season 3'!AF$4:CC$104,46,0),"0"),
IFERROR(VLOOKUP($A91,'Season 4'!AF$4:CC$104,46,0),"0"),IFERROR(VLOOKUP($A91,'Season 5'!AF$4:CC$104,46,0),"0"),
IFERROR(VLOOKUP($A91,'Season 6'!AF$4:CC$104,46,0),"0"),IFERROR(VLOOKUP($A91,'Season 7'!AF$4:CC$104,46,0),"0"),
IFERROR(VLOOKUP($A91,'Season 8'!AF$4:CC$104,46,0),"0"),IFERROR(VLOOKUP($A91,'Season 9'!AF$4:CC$104,46,0),"0"),
IFERROR(VLOOKUP($A91,'Season 10'!AF$4:CC$104,46,0),"0"),IFERROR(VLOOKUP($A91,'Season 11'!AF$4:CC$104,46,0),"0"),
IFERROR(VLOOKUP($A91,'Season 12'!AF$4:CC$104,46,0),"0"),IFERROR(VLOOKUP($A91,'Season 13'!AF$4:CC$104,46,0),"0"),
IFERROR(VLOOKUP($A91,'Season 14'!AF$4:CC$104,46,0),"0"),IFERROR(VLOOKUP($A91,'Season 15'!AF$4:CC$104,46,0),"0"),)</f>
        <v>0</v>
      </c>
      <c r="AU91" s="700">
        <f>SUM(IFERROR(VLOOKUP($A91,'Season 3'!AF$4:CH$104,47,0),"0"),
IFERROR(VLOOKUP($A91,'Season 4'!AF$4:CH$104,47,0),"0"),IFERROR(VLOOKUP($A91,'Season 5'!AF$4:CH$104,47,0),"0"),
IFERROR(VLOOKUP($A91,'Season 6'!AF$4:CH$104,47,0),"0"),IFERROR(VLOOKUP($A91,'Season 7'!AF$4:CH$104,47,0),"0"),
IFERROR(VLOOKUP($A91,'Season 8'!AF$4:CH$104,47,0),"0"),IFERROR(VLOOKUP($A91,'Season 9'!AF$4:CH$104,47,0),"0"),
IFERROR(VLOOKUP($A91,'Season 10'!AF$4:CH$104,47,0),"0"),IFERROR(VLOOKUP($A91,'Season 11'!AF$4:CH$104,47,0),"0"),
IFERROR(VLOOKUP($A91,'Season 12'!AF$4:CH$104,47,0),"0"),IFERROR(VLOOKUP($A91,'Season 13'!AF$4:CH$104,47,0),"0"),
IFERROR(VLOOKUP($A91,'Season 14'!AF$4:CH$104,47,0),"0"),IFERROR(VLOOKUP($A91,'Season 15'!AF$4:CH$104,47,0),"0"),)</f>
        <v>0</v>
      </c>
      <c r="AV91" s="692">
        <f>SUM(IFERROR(VLOOKUP($A91,'Season 3'!AF$4:CH$104,48,0),"0"),
IFERROR(VLOOKUP($A91,'Season 4'!AF$4:CH$104,48,0),"0"),IFERROR(VLOOKUP($A91,'Season 5'!AF$4:CH$104,48,0),"0"),
IFERROR(VLOOKUP($A91,'Season 6'!AF$4:CH$104,48,0),"0"),IFERROR(VLOOKUP($A91,'Season 7'!AF$4:CH$104,48,0),"0"),
IFERROR(VLOOKUP($A91,'Season 8'!AF$4:CH$104,48,0),"0"),IFERROR(VLOOKUP($A91,'Season 9'!AF$4:CH$104,48,0),"0"),
IFERROR(VLOOKUP($A91,'Season 10'!AF$4:CH$104,48,0),"0"),IFERROR(VLOOKUP($A91,'Season 11'!AF$4:CH$104,48,0),"0"),
IFERROR(VLOOKUP($A91,'Season 12'!AF$4:CH$104,48,0),"0"),IFERROR(VLOOKUP($A91,'Season 13'!AF$4:CH$104,48,0),"0"),
IFERROR(VLOOKUP($A91,'Season 14'!AF$4:CH$104,48,0),"0"),IFERROR(VLOOKUP($A91,'Season 15'!AF$4:CH$104,48,0),"0"),)</f>
        <v>0</v>
      </c>
      <c r="AW91" s="1023">
        <f>SUM(IFERROR(VLOOKUP($A91,'Season 3'!AF$4:CH$104,49,0),"0"),
IFERROR(VLOOKUP($A91,'Season 4'!AF$4:CH$104,49,0),"0"),IFERROR(VLOOKUP($A91,'Season 5'!AF$4:CH$104,49,0),"0"),
IFERROR(VLOOKUP($A91,'Season 6'!AF$4:CH$104,49,0),"0"),IFERROR(VLOOKUP($A91,'Season 7'!AF$4:CH$104,49,0),"0"),
IFERROR(VLOOKUP($A91,'Season 8'!AF$4:CH$104,49,0),"0"),IFERROR(VLOOKUP($A91,'Season 9'!AF$4:CH$104,49,0),"0"),
IFERROR(VLOOKUP($A91,'Season 10'!AF$4:CH$104,49,0),"0"),IFERROR(VLOOKUP($A91,'Season 11'!AF$4:CH$104,49,0),"0"),
IFERROR(VLOOKUP($A91,'Season 12'!AF$4:CH$104,49,0),"0"),IFERROR(VLOOKUP($A91,'Season 13'!AF$4:CH$104,49,0),"0"),
IFERROR(VLOOKUP($A91,'Season 14'!AF$4:CH$104,49,0),"0"),IFERROR(VLOOKUP($A91,'Season 15'!AF$4:CH$104,49,0),"0"),)</f>
        <v>0</v>
      </c>
      <c r="AX91" s="26">
        <f>SUM(IFERROR(VLOOKUP($A91,'Season 3'!AF$4:CH$104,50,0),"0"),
IFERROR(VLOOKUP($A91,'Season 4'!AF$4:CH$104,50,0),"0"),IFERROR(VLOOKUP($A91,'Season 5'!AF$4:CH$104,50,0),"0"),
IFERROR(VLOOKUP($A91,'Season 6'!AF$4:CH$104,50,0),"0"),IFERROR(VLOOKUP($A91,'Season 7'!AF$4:CH$104,50,0),"0"),
IFERROR(VLOOKUP($A91,'Season 8'!AF$4:CH$104,50,0),"0"),IFERROR(VLOOKUP($A91,'Season 9'!AF$4:CH$104,50,0),"0"),
IFERROR(VLOOKUP($A91,'Season 10'!AF$4:CH$104,50,0),"0"),IFERROR(VLOOKUP($A91,'Season 11'!AF$4:CH$104,50,0),"0"),
IFERROR(VLOOKUP($A91,'Season 12'!AF$4:CH$104,50,0),"0"),IFERROR(VLOOKUP($A91,'Season 13'!AF$4:CH$104,50,0),"0"),
IFERROR(VLOOKUP($A91,'Season 14'!AF$4:CH$104,50,0),"0"),IFERROR(VLOOKUP($A91,'Season 15'!AF$4:CH$104,50,0),"0"),)</f>
        <v>0</v>
      </c>
      <c r="AY91" s="699">
        <f>SUM(IFERROR(VLOOKUP($A91,'Season 3'!AF$4:CH$104,51,0),"0"),
IFERROR(VLOOKUP($A91,'Season 4'!AF$4:CH$104,51,0),"0"),IFERROR(VLOOKUP($A91,'Season 5'!AF$4:CH$104,51,0),"0"),
IFERROR(VLOOKUP($A91,'Season 6'!AF$4:CH$104,51,0),"0"),IFERROR(VLOOKUP($A91,'Season 7'!AF$4:CH$104,51,0),"0"),
IFERROR(VLOOKUP($A91,'Season 8'!AF$4:CH$104,51,0),"0"),IFERROR(VLOOKUP($A91,'Season 9'!AF$4:CH$104,51,0),"0"),
IFERROR(VLOOKUP($A91,'Season 10'!AF$4:CH$104,51,0),"0"),IFERROR(VLOOKUP($A91,'Season 11'!AF$4:CH$104,51,0),"0"),
IFERROR(VLOOKUP($A91,'Season 12'!AF$4:CH$104,51,0),"0"),IFERROR(VLOOKUP($A91,'Season 13'!AF$4:CH$104,51,0),"0"),
IFERROR(VLOOKUP($A91,'Season 14'!AF$4:CH$104,51,0),"0"),IFERROR(VLOOKUP($A91,'Season 15'!AF$4:CH$104,51,0),"0"),)</f>
        <v>0</v>
      </c>
      <c r="AZ91" s="700">
        <f>SUM(IFERROR(VLOOKUP($A91,'Season 1'!AF$4:CC$104,32,0),"0"),IFERROR(VLOOKUP($A91,'Season 2'!AF$4:CC$104,37,0),"0"),)</f>
        <v>0</v>
      </c>
      <c r="BA91" s="692">
        <f>SUM(IFERROR(VLOOKUP($A91,'Season 1'!AF$4:CC$104,33,0),"0"),IFERROR(VLOOKUP($A91,'Season 2'!AF$4:CC$104,38,0),"0"),)</f>
        <v>0</v>
      </c>
      <c r="BB91" s="1023">
        <f>SUM(IFERROR(VLOOKUP($A91,'Season 1'!AF$4:CC$104,34,0),"0"),IFERROR(VLOOKUP($A91,'Season 2'!AF$4:CC$104,39,0),"0"),)</f>
        <v>0</v>
      </c>
      <c r="BC91" s="26">
        <f>SUM(IFERROR(VLOOKUP($A91,'Season 1'!AF$4:CC$104,35,0),"0"),IFERROR(VLOOKUP($A91,'Season 2'!AF$4:CC$104,40,0),"0"),)</f>
        <v>0</v>
      </c>
      <c r="BD91" s="699">
        <f>SUM(IFERROR(VLOOKUP($A91,'Season 1'!AF$4:CC$104,36,0),"0"),IFERROR(VLOOKUP($A91,'Season 2'!AF$4:CC$104,41,0),"0"),)</f>
        <v>0</v>
      </c>
      <c r="BE91" s="1111">
        <f>SUM(IFERROR(VLOOKUP($A91,'Season 1'!AF$4:CC$104,37,0),"0"),
IFERROR(VLOOKUP($A91,'Season 2'!AF$4:CC$104,47,0),"0"),IFERROR(VLOOKUP($A91,'Season 3'!AF$4:CH$104,52,0),"0"),
IFERROR(VLOOKUP($A91,'Season 4'!AF$4:CH$104,52,0),"0"),IFERROR(VLOOKUP($A91,'Season 5'!AF$4:CH$104,52,0),"0"),
IFERROR(VLOOKUP($A91,'Season 6'!AF$4:CH$104,52,0),"0"),IFERROR(VLOOKUP($A91,'Season 7'!AF$4:CH$104,52,0),"0"),
IFERROR(VLOOKUP($A91,'Season 8'!AF$4:CH$104,52,0),"0"),IFERROR(VLOOKUP($A91,'Season 9'!AF$4:CH$104,52,0),"0"),
IFERROR(VLOOKUP($A91,'Season 10'!AF$4:CH$104,52,0),"0"),IFERROR(VLOOKUP($A91,'Season 11'!AF$4:CH$104,52,0),"0"),
IFERROR(VLOOKUP($A91,'Season 12'!AF$4:CH$104,52,0),"0"),IFERROR(VLOOKUP($A91,'Season 13'!AF$4:CH$104,52,0),"0"),
IFERROR(VLOOKUP($A91,'Season 14'!AF$4:CH$104,52,0),"0"),IFERROR(VLOOKUP($A91,'Season 15'!AF$4:CH$104,52,0),"0"),)</f>
        <v>0</v>
      </c>
      <c r="BF91" s="1112">
        <f>SUM(IFERROR(VLOOKUP($A91,'Season 1'!AF$4:CC$104,38,0),"0"),
IFERROR(VLOOKUP($A91,'Season 2'!AF$4:CC$104,48,0),"0"),IFERROR(VLOOKUP($A91,'Season 3'!AF$4:CH$104,53,0),"0"),
IFERROR(VLOOKUP($A91,'Season 4'!AF$4:CH$104,53,0),"0"),IFERROR(VLOOKUP($A91,'Season 5'!AF$4:CH$104,53,0),"0"),
IFERROR(VLOOKUP($A91,'Season 6'!AF$4:CH$104,53,0),"0"),IFERROR(VLOOKUP($A91,'Season 7'!AF$4:CH$104,53,0),"0"),
IFERROR(VLOOKUP($A91,'Season 8'!AF$4:CH$104,53,0),"0"),IFERROR(VLOOKUP($A91,'Season 9'!AF$4:CH$104,53,0),"0"),
IFERROR(VLOOKUP($A91,'Season 10'!AF$4:CH$104,53,0),"0"),IFERROR(VLOOKUP($A91,'Season 11'!AF$4:CH$104,53,0),"0"),
IFERROR(VLOOKUP($A91,'Season 12'!AF$4:CH$104,53,0),"0"),IFERROR(VLOOKUP($A91,'Season 13'!AF$4:CH$104,53,0),"0"),
IFERROR(VLOOKUP($A91,'Season 14'!AF$4:CH$104,53,0),"0"),IFERROR(VLOOKUP($A91,'Season 15'!AF$4:CH$104,53,0),"0"),)</f>
        <v>0</v>
      </c>
      <c r="BG91" s="1061" t="e">
        <f t="shared" si="4"/>
        <v>#DIV/0!</v>
      </c>
      <c r="BI91" s="1100"/>
      <c r="BJ91" s="1100"/>
      <c r="BK91" s="1100"/>
      <c r="BL91" s="1100"/>
      <c r="BM91" s="1100"/>
      <c r="BN91" s="1100"/>
      <c r="BO91" s="334"/>
      <c r="BP91" s="334"/>
      <c r="BQ91" s="334"/>
      <c r="BR91" s="334"/>
      <c r="BS91" s="15">
        <f>IFERROR(VLOOKUP($A91,'Season 1'!$AF$4:$CH$104,39,0),"0")</f>
        <v>0</v>
      </c>
      <c r="BT91" s="15">
        <f>IFERROR(VLOOKUP($A91,'Season 1'!$AF$4:$CH$104,40,0),"0")</f>
        <v>0</v>
      </c>
      <c r="BU91" s="15">
        <f>IFERROR(VLOOKUP($A91,'Season 2'!$AF$4:$CH$104,49,0),"0")</f>
        <v>0</v>
      </c>
      <c r="BV91" s="15">
        <f>IFERROR(VLOOKUP($A91,'Season 2'!$AF$4:$CH$104,50,0),"0")</f>
        <v>0</v>
      </c>
      <c r="BW91" s="15">
        <f>IFERROR(VLOOKUP($A91,'Season 3'!$AF$4:$CH$104,54,0),"0")</f>
        <v>0</v>
      </c>
      <c r="BX91" s="15">
        <f>IFERROR(VLOOKUP($A91,'Season 3'!$AF$4:$CH$104,55,0),"0")</f>
        <v>0</v>
      </c>
      <c r="BY91" s="15" t="str">
        <f>IFERROR(VLOOKUP($A91,'Season 4'!$AF$4:$CH$104,54,0),"0")</f>
        <v>0</v>
      </c>
      <c r="BZ91" s="15" t="str">
        <f>IFERROR(VLOOKUP($A91,'Season 4'!$AF$4:$CH$104,55,0),"0")</f>
        <v>0</v>
      </c>
      <c r="CA91" s="15" t="str">
        <f>IFERROR(VLOOKUP($A91,'Season 5'!$AF$4:$CH$104,54,0),"0")</f>
        <v>0</v>
      </c>
      <c r="CB91" s="15" t="str">
        <f>IFERROR(VLOOKUP($A91,'Season 5'!$AF$4:$CH$104,55,0),"0")</f>
        <v>0</v>
      </c>
      <c r="CC91" s="15" t="str">
        <f>IFERROR(VLOOKUP($A91,'Season 6'!$AF$4:$CH$104,54,0),"0")</f>
        <v>0</v>
      </c>
      <c r="CD91" s="15" t="str">
        <f>IFERROR(VLOOKUP($A91,'Season 6'!$AF$4:$CH$104,55,0),"0")</f>
        <v>0</v>
      </c>
      <c r="CE91" s="15" t="str">
        <f>IFERROR(VLOOKUP($A91,'Season 7'!$AF$4:$CH$104,54,0),"0")</f>
        <v>0</v>
      </c>
      <c r="CF91" s="15" t="str">
        <f>IFERROR(VLOOKUP($A91,'Season 7'!$AF$4:$CH$104,55,0),"0")</f>
        <v>0</v>
      </c>
      <c r="CG91" s="15" t="str">
        <f>IFERROR(VLOOKUP($A91,'Season 8'!$AF$4:$CH$104,54,0),"0")</f>
        <v>0</v>
      </c>
      <c r="CH91" s="15" t="str">
        <f>IFERROR(VLOOKUP($A91,'Season 8'!$AF$4:$CH$104,55,0),"0")</f>
        <v>0</v>
      </c>
      <c r="CI91" s="15" t="str">
        <f>IFERROR(VLOOKUP($A91,'Season 9'!$AF$4:$CH$104,54,0),"0")</f>
        <v>0</v>
      </c>
      <c r="CJ91" s="15" t="str">
        <f>IFERROR(VLOOKUP($A91,'Season 9'!$AF$4:$CH$104,55,0),"0")</f>
        <v>0</v>
      </c>
      <c r="CK91" s="15" t="str">
        <f>IFERROR(VLOOKUP($A91,'Season 10'!$AF$4:$CH$104,54,0),"0")</f>
        <v>0</v>
      </c>
      <c r="CL91" s="15" t="str">
        <f>IFERROR(VLOOKUP($A91,'Season 10'!$AF$4:$CH$104,55,0),"0")</f>
        <v>0</v>
      </c>
      <c r="CM91" s="15" t="str">
        <f>IFERROR(VLOOKUP($A91,'Season 11'!$AF$4:$CH$104,54,0),"0")</f>
        <v>0</v>
      </c>
      <c r="CN91" s="15" t="str">
        <f>IFERROR(VLOOKUP($A91,'Season 11'!$AF$4:$CH$104,55,0),"0")</f>
        <v>0</v>
      </c>
      <c r="CO91" s="15" t="str">
        <f>IFERROR(VLOOKUP($A91,'Season 12'!$AF$4:$CH$104,54,0),"0")</f>
        <v>0</v>
      </c>
      <c r="CP91" s="15" t="str">
        <f>IFERROR(VLOOKUP($A91,'Season 12'!$AF$4:$CH$104,55,0),"0")</f>
        <v>0</v>
      </c>
      <c r="CQ91" s="15" t="str">
        <f>IFERROR(VLOOKUP($A91,'Season 13'!$AF$4:$CH$104,54,0),"0")</f>
        <v>0</v>
      </c>
      <c r="CR91" s="15" t="str">
        <f>IFERROR(VLOOKUP($A91,'Season 13'!$AF$4:$CH$104,55,0),"0")</f>
        <v>0</v>
      </c>
      <c r="CS91" s="15" t="str">
        <f>IFERROR(VLOOKUP($A91,'Season 14'!$AF$4:$CH$104,54,0),"0")</f>
        <v>0</v>
      </c>
      <c r="CT91" s="15" t="str">
        <f>IFERROR(VLOOKUP($A91,'Season 14'!$AF$4:$CH$104,55,0),"0")</f>
        <v>0</v>
      </c>
      <c r="CU91" s="15" t="str">
        <f>IFERROR(VLOOKUP($A91,'Season 15'!$AF$4:$CH$104,54,0),"0")</f>
        <v>0</v>
      </c>
      <c r="CV91" s="15" t="str">
        <f>IFERROR(VLOOKUP($A91,'Season 15'!$AF$4:$CH$104,55,0),"0")</f>
        <v>0</v>
      </c>
    </row>
    <row r="92" spans="1:100" x14ac:dyDescent="0.25">
      <c r="A92" s="2" t="s">
        <v>140</v>
      </c>
      <c r="B92" s="1021">
        <f>IFERROR(VLOOKUP('Data Totals'!A92,'Season 1'!AF$4:CC$104,2,FALSE),IFERROR(VLOOKUP('Data Totals'!A92,'Season 2'!AF$4:CC$104,2,FALSE),IFERROR(VLOOKUP('Data Totals'!A92,'Season 3'!AF$4:CC$104,2,FALSE),IFERROR(VLOOKUP('Data Totals'!A92,'Season 4'!AF$4:CC$104,2,FALSE),IFERROR(VLOOKUP('Data Totals'!A92,'Season 5'!AF$4:CC$104,2,FALSE),IFERROR(VLOOKUP('Data Totals'!A92,'Season 6'!AF$4:CC$104,2,FALSE),IFERROR(VLOOKUP('Data Totals'!A92,'Season 7'!AF$4:CC$104,2,FALSE),IFERROR(VLOOKUP('Data Totals'!A92,'Season 8'!AF$4:CC$104,2,FALSE),IFERROR(VLOOKUP('Data Totals'!A92,'Season 9'!AF$4:CC$104,2,FALSE),IFERROR(VLOOKUP('Data Totals'!A92,'Season 10'!AF$4:CC$104,2,FALSE),IFERROR(VLOOKUP('Data Totals'!A92,'Season 11'!AF$4:CC$104,2,FALSE),IFERROR(VLOOKUP('Data Totals'!A92,'Season 12'!AF$4:CC$104,2,FALSE),IFERROR(VLOOKUP('Data Totals'!A92,'Season 13'!AF$4:CC$104,2,FALSE),IFERROR(VLOOKUP('Data Totals'!A92,'Season 14'!AF$4:CC$104,2,FALSE),IFERROR(VLOOKUP('Data Totals'!A92,'Season 15'!AF$4:CC$104,2,FALSE),"N/A")))))))))))))))</f>
        <v>0</v>
      </c>
      <c r="C92" s="1022">
        <f>IFERROR(VLOOKUP('Data Totals'!A92,'Season 1'!AF$4:CC$104,3,FALSE),IFERROR(VLOOKUP('Data Totals'!A92,'Season 2'!AF$4:CC$104,3,FALSE),IFERROR(VLOOKUP('Data Totals'!A92,'Season 3'!AF$4:CC$104,3,FALSE),IFERROR(VLOOKUP('Data Totals'!A92,'Season 4'!AF$4:CC$104,3,FALSE),IFERROR(VLOOKUP('Data Totals'!A92,'Season 5'!AF$4:CC$104,3,FALSE),IFERROR(VLOOKUP('Data Totals'!A92,'Season 6'!AF$4:CC$104,3,FALSE),IFERROR(VLOOKUP('Data Totals'!A92,'Season 7'!AF$4:CC$104,3,FALSE),IFERROR(VLOOKUP('Data Totals'!A92,'Season 8'!AF$4:CC$104,3,FALSE),IFERROR(VLOOKUP('Data Totals'!A92,'Season 9'!AF$4:CC$104,3,FALSE),IFERROR(VLOOKUP('Data Totals'!A92,'Season 10'!AF$4:CC$104,3,FALSE),IFERROR(VLOOKUP('Data Totals'!A92,'Season 11'!AF$4:CC$104,3,FALSE),IFERROR(VLOOKUP('Data Totals'!A92,'Season 12'!AF$4:CC$104,3,FALSE),IFERROR(VLOOKUP('Data Totals'!A92,'Season 13'!AF$4:CC$104,3,FALSE),IFERROR(VLOOKUP('Data Totals'!A92,'Season 14'!AF$4:CC$104,3,FALSE),IFERROR(VLOOKUP('Data Totals'!A92,'Season 15'!AF$4:CC$104,3,FALSE),"N/A")))))))))))))))</f>
        <v>0</v>
      </c>
      <c r="D92" s="1022">
        <f>IFERROR(VLOOKUP('Data Totals'!A92,'Season 1'!AF$4:CC$104,4,FALSE),IFERROR(VLOOKUP('Data Totals'!A92,'Season 2'!AF$4:CC$104,4,FALSE),IFERROR(VLOOKUP('Data Totals'!A92,'Season 3'!AF$4:CC$104,4,FALSE),IFERROR(VLOOKUP('Data Totals'!A92,'Season 4'!AF$4:CC$104,4,FALSE),IFERROR(VLOOKUP('Data Totals'!A92,'Season 5'!AF$4:CC$104,4,FALSE),IFERROR(VLOOKUP('Data Totals'!A92,'Season 6'!AF$4:CC$104,4,FALSE),IFERROR(VLOOKUP('Data Totals'!A92,'Season 7'!AF$4:CC$104,4,FALSE),IFERROR(VLOOKUP('Data Totals'!A92,'Season 8'!AF$4:CC$104,4,FALSE),IFERROR(VLOOKUP('Data Totals'!A92,'Season 9'!AF$4:CC$104,4,FALSE),IFERROR(VLOOKUP('Data Totals'!A92,'Season 10'!AF$4:CC$104,4,FALSE),IFERROR(VLOOKUP('Data Totals'!A92,'Season 11'!AF$4:CC$104,4,FALSE),IFERROR(VLOOKUP('Data Totals'!A92,'Season 12'!AF$4:CC$104,4,FALSE),IFERROR(VLOOKUP('Data Totals'!A92,'Season 13'!AF$4:CC$104,4,FALSE),IFERROR(VLOOKUP('Data Totals'!A92,'Season 14'!AF$4:CC$104,4,FALSE),IFERROR(VLOOKUP('Data Totals'!A92,'Season 15'!AF$4:CC$104,4,FALSE),"N/A")))))))))))))))</f>
        <v>0</v>
      </c>
      <c r="E92" s="1022">
        <f t="shared" si="2"/>
        <v>0</v>
      </c>
      <c r="F92" s="692">
        <f>SUM(IFERROR(VLOOKUP(A92,BI$3:BN$152,2,0),"0"),IFERROR(VLOOKUP(A92,'Season 1'!AF$4:CC$104,6,0),"0"),
IFERROR(VLOOKUP(A92,'Season 2'!AF$4:CC$104,6,0),"0"),IFERROR(VLOOKUP(A92,'Season 3'!AF$4:CC$104,6,0),"0"),
IFERROR(VLOOKUP(A92,'Season 4'!AF$4:CC$104,6,0),"0"),IFERROR(VLOOKUP(A92,'Season 5'!AF$4:CC$104,6,0),"0"),
IFERROR(VLOOKUP(A92,'Season 6'!AF$4:CC$104,6,0),"0"),IFERROR(VLOOKUP(A92,'Season 7'!AF$4:CC$104,6,0),"0"),
IFERROR(VLOOKUP(A92,'Season 8'!AF$4:CC$104,6,0),"0"),IFERROR(VLOOKUP(A92,'Season 9'!AF$4:CC$104,6,0),"0"),
IFERROR(VLOOKUP(A92,'Season 10'!AF$4:CC$104,6,0),"0"),IFERROR(VLOOKUP(A92,'Season 11'!AF$4:CC$104,6,0),"0"),
IFERROR(VLOOKUP(A92,'Season 12'!AF$4:CC$104,6,0),"0"),IFERROR(VLOOKUP(A92,'Season 13'!AF$4:CC$104,6,0),"0"),
IFERROR(VLOOKUP(A92,'Season 14'!AF$4:CC$104,6,0),"0"),IFERROR(VLOOKUP(A92,'Season 15'!AF$4:CC$104,6,0),"0"),)</f>
        <v>0</v>
      </c>
      <c r="G92" s="692">
        <f>SUM(IFERROR(VLOOKUP(A92,'Season 1'!AF$4:CC$104,7,0),"0"),
IFERROR(VLOOKUP(A92,'Season 2'!AF$4:CC$104,7,0),"0"),IFERROR(VLOOKUP(A92,'Season 3'!AF$4:CC$104,7,0),"0"),
IFERROR(VLOOKUP(A92,'Season 4'!AF$4:CC$104,7,0),"0"),IFERROR(VLOOKUP(A92,'Season 5'!AF$4:CC$104,7,0),"0"),
IFERROR(VLOOKUP(A92,'Season 6'!AF$4:CC$104,7,0),"0"),IFERROR(VLOOKUP(A92,'Season 7'!AF$4:CC$104,7,0),"0"),
IFERROR(VLOOKUP(A92,'Season 8'!AF$4:CC$104,7,0),"0"),IFERROR(VLOOKUP(A92,'Season 9'!AF$4:CC$104,7,0),"0"),
IFERROR(VLOOKUP(A92,'Season 10'!AF$4:CC$104,7,0),"0"),IFERROR(VLOOKUP(A92,'Season 11'!AF$4:CC$104,7,0),"0"),
IFERROR(VLOOKUP(A92,'Season 12'!AF$4:CC$104,7,0),"0"),IFERROR(VLOOKUP(A92,'Season 13'!AF$4:CC$104,7,0),"0"),
IFERROR(VLOOKUP(A92,'Season 14'!AF$4:CC$104,7,0),"0"),IFERROR(VLOOKUP(A92,'Season 15'!AF$4:CC$104,7,0),"0"),)</f>
        <v>0</v>
      </c>
      <c r="H92" s="556">
        <f>SUM(IFERROR(VLOOKUP(A92,'Season 1'!AF$4:CC$104,8,0),"0"),
IFERROR(VLOOKUP(A92,'Season 2'!AF$4:CC$104,8,0),"0"),IFERROR(VLOOKUP(A92,'Season 3'!AF$4:CC$104,8,0),"0"),
IFERROR(VLOOKUP(A92,'Season 4'!AF$4:CC$104,8,0),"0"),IFERROR(VLOOKUP(A92,'Season 5'!AF$4:CC$104,8,0),"0"),
IFERROR(VLOOKUP(A92,'Season 6'!AF$4:CC$104,8,0),"0"),IFERROR(VLOOKUP(A92,'Season 7'!AF$4:CC$104,8,0),"0"),
IFERROR(VLOOKUP(A92,'Season 8'!AF$4:CC$104,8,0),"0"),IFERROR(VLOOKUP(A92,'Season 9'!AF$4:CC$104,8,0),"0"),
IFERROR(VLOOKUP(A92,'Season 10'!AF$4:CC$104,8,0),"0"),IFERROR(VLOOKUP(A92,'Season 11'!AF$4:CC$104,8,0),"0"),
IFERROR(VLOOKUP(A92,'Season 12'!AF$4:CC$104,8,0),"0"),IFERROR(VLOOKUP(A92,'Season 13'!AF$4:CC$104,8,0),"0"),
IFERROR(VLOOKUP(A92,'Season 14'!AF$4:CC$104,8,0),"0"),IFERROR(VLOOKUP(A92,'Season 15'!AF$4:CC$104,8,0),"0"),)</f>
        <v>0</v>
      </c>
      <c r="I92" s="1023">
        <f>SUM(IFERROR(VLOOKUP(A92,'Season 1'!AF$4:CC$104,9,0),"0"),
IFERROR(VLOOKUP(A92,'Season 2'!AF$4:CC$104,9,0),"0"),IFERROR(VLOOKUP(A92,'Season 3'!AF$4:CC$104,9,0),"0"),
IFERROR(VLOOKUP(A92,'Season 4'!AF$4:CC$104,9,0),"0"),IFERROR(VLOOKUP(A92,'Season 5'!AF$4:CC$104,9,0),"0"),
IFERROR(VLOOKUP(A92,'Season 6'!AF$4:CC$104,9,0),"0"),IFERROR(VLOOKUP(A92,'Season 7'!AF$4:CC$104,9,0),"0"),
IFERROR(VLOOKUP(A92,'Season 8'!AF$4:CC$104,9,0),"0"),IFERROR(VLOOKUP(A92,'Season 9'!AF$4:CC$104,9,0),"0"),
IFERROR(VLOOKUP(A92,'Season 10'!AF$4:CC$104,9,0),"0"),IFERROR(VLOOKUP(A92,'Season 11'!AF$4:CC$104,9,0),"0"),
IFERROR(VLOOKUP(A92,'Season 12'!AF$4:CC$104,9,0),"0"),IFERROR(VLOOKUP(A92,'Season 13'!AF$4:CC$104,9,0),"0"),
IFERROR(VLOOKUP(A92,'Season 14'!AF$4:CC$104,9,0),"0"),IFERROR(VLOOKUP(A92,'Season 15'!AF$4:CC$104,9,0),"0"),)</f>
        <v>0</v>
      </c>
      <c r="J92" s="26">
        <f>SUM(IFERROR(VLOOKUP(A92,BI$3:BN$152,3,0),"0"),IFERROR(VLOOKUP(A92,'Season 1'!AF$4:CC$104,10,0),"0"),
IFERROR(VLOOKUP(A92,'Season 2'!AF$4:CC$104,10,0),"0"),IFERROR(VLOOKUP(A92,'Season 3'!AF$4:CC$104,10,0),"0"),
IFERROR(VLOOKUP(A92,'Season 4'!AF$4:CC$104,10,0),"0"),IFERROR(VLOOKUP(A92,'Season 5'!AF$4:CC$104,10,0),"0"),
IFERROR(VLOOKUP(A92,'Season 6'!AF$4:CC$104,10,0),"0"),IFERROR(VLOOKUP(A92,'Season 7'!AF$4:CC$104,10,0),"0"),
IFERROR(VLOOKUP(A92,'Season 8'!AF$4:CC$104,10,0),"0"),IFERROR(VLOOKUP(A92,'Season 9'!AF$4:CC$104,10,0),"0"),
IFERROR(VLOOKUP(A92,'Season 10'!AF$4:CC$104,10,0),"0"),IFERROR(VLOOKUP(A92,'Season 11'!AF$4:CC$104,10,0),"0"),
IFERROR(VLOOKUP(A92,'Season 12'!AF$4:CC$104,10,0),"0"),IFERROR(VLOOKUP(A92,'Season 13'!AF$4:CC$104,10,0),"0"),
IFERROR(VLOOKUP(A92,'Season 14'!AF$4:CC$104,10,0),"0"),IFERROR(VLOOKUP(A92,'Season 15'!AF$4:CC$104,10,0),"0"),)</f>
        <v>0</v>
      </c>
      <c r="K92" s="699">
        <f>SUM(IFERROR(VLOOKUP(A92,BI$3:BN$152,4,0),"0"),IFERROR(VLOOKUP(A92,'Season 1'!AF$4:CC$104,11,0),"0"),
IFERROR(VLOOKUP(A92,'Season 2'!AF$4:CC$104,11,0),"0"),IFERROR(VLOOKUP(A92,'Season 3'!AF$4:CC$104,11,0),"0"),
IFERROR(VLOOKUP(A92,'Season 4'!AF$4:CC$104,11,0),"0"),IFERROR(VLOOKUP(A92,'Season 5'!AF$4:CC$104,11,0),"0"),
IFERROR(VLOOKUP(A92,'Season 6'!AF$4:CC$104,11,0),"0"),IFERROR(VLOOKUP(A92,'Season 7'!AF$4:CC$104,11,0),"0"),
IFERROR(VLOOKUP(A92,'Season 8'!AF$4:CC$104,11,0),"0"),IFERROR(VLOOKUP(A92,'Season 9'!AF$4:CC$104,11,0),"0"),
IFERROR(VLOOKUP(A92,'Season 10'!AF$4:CC$104,11,0),"0"),IFERROR(VLOOKUP(A92,'Season 11'!AF$4:CC$104,11,0),"0"),
IFERROR(VLOOKUP(A92,'Season 12'!AF$4:CC$104,11,0),"0"),IFERROR(VLOOKUP(A92,'Season 13'!AF$4:CC$104,11,0),"0"),
IFERROR(VLOOKUP(A92,'Season 14'!AF$4:CC$104,11,0),"0"),IFERROR(VLOOKUP(A92,'Season 15'!AF$4:CC$104,11,0),"0"),)</f>
        <v>0</v>
      </c>
      <c r="L92" s="700">
        <f>SUM(IFERROR(VLOOKUP($A92,'Season 1'!AF$4:CC$104,12,0),"0"),
IFERROR(VLOOKUP($A92,'Season 2'!AF$4:CC$104,12,0),"0"),IFERROR(VLOOKUP($A92,'Season 3'!AF$4:CC$104,12,0),"0"),
IFERROR(VLOOKUP($A92,'Season 4'!AF$4:CC$104,12,0),"0"),IFERROR(VLOOKUP($A92,'Season 5'!AF$4:CC$104,12,0),"0"),
IFERROR(VLOOKUP($A92,'Season 6'!AF$4:CC$104,12,0),"0"),IFERROR(VLOOKUP($A92,'Season 7'!AF$4:CC$104,12,0),"0"),
IFERROR(VLOOKUP($A92,'Season 8'!AF$4:CC$104,12,0),"0"),IFERROR(VLOOKUP($A92,'Season 9'!AF$4:CC$104,12,0),"0"),
IFERROR(VLOOKUP($A92,'Season 10'!AF$4:CC$104,12,0),"0"),IFERROR(VLOOKUP($A92,'Season 11'!AF$4:CC$104,12,0),"0"),
IFERROR(VLOOKUP($A92,'Season 12'!AF$4:CC$104,12,0),"0"),IFERROR(VLOOKUP($A92,'Season 13'!AF$4:CC$104,12,0),"0"),
IFERROR(VLOOKUP($A92,'Season 14'!AF$4:CC$104,12,0),"0"),IFERROR(VLOOKUP($A92,'Season 15'!AF$4:CC$104,12,0),"0"),)</f>
        <v>0</v>
      </c>
      <c r="M92" s="692">
        <f>SUM(IFERROR(VLOOKUP($A92,'Season 1'!AF$4:CC$104,13,0),"0"),
IFERROR(VLOOKUP($A92,'Season 2'!AF$4:CC$104,13,0),"0"),IFERROR(VLOOKUP($A92,'Season 3'!AF$4:CC$104,13,0),"0"),
IFERROR(VLOOKUP($A92,'Season 4'!AF$4:CC$104,13,0),"0"),IFERROR(VLOOKUP($A92,'Season 5'!AF$4:CC$104,13,0),"0"),
IFERROR(VLOOKUP($A92,'Season 6'!AF$4:CC$104,13,0),"0"),IFERROR(VLOOKUP($A92,'Season 7'!AF$4:CC$104,13,0),"0"),
IFERROR(VLOOKUP($A92,'Season 8'!AF$4:CC$104,13,0),"0"),IFERROR(VLOOKUP($A92,'Season 9'!AF$4:CC$104,13,0),"0"),
IFERROR(VLOOKUP($A92,'Season 10'!AF$4:CC$104,13,0),"0"),IFERROR(VLOOKUP($A92,'Season 11'!AF$4:CC$104,13,0),"0"),
IFERROR(VLOOKUP($A92,'Season 12'!AF$4:CC$104,13,0),"0"),IFERROR(VLOOKUP($A92,'Season 13'!AF$4:CC$104,13,0),"0"),
IFERROR(VLOOKUP($A92,'Season 14'!AF$4:CC$104,13,0),"0"),IFERROR(VLOOKUP($A92,'Season 15'!AF$4:CC$104,13,0),"0"),)</f>
        <v>0</v>
      </c>
      <c r="N92" s="1023">
        <f>SUM(IFERROR(VLOOKUP($A92,'Season 1'!AF$4:CC$104,14,0),"0"),
IFERROR(VLOOKUP($A92,'Season 2'!AF$4:CC$104,14,0),"0"),IFERROR(VLOOKUP($A92,'Season 3'!AF$4:CC$104,14,0),"0"),
IFERROR(VLOOKUP($A92,'Season 4'!AF$4:CC$104,14,0),"0"),IFERROR(VLOOKUP($A92,'Season 5'!AF$4:CC$104,14,0),"0"),
IFERROR(VLOOKUP($A92,'Season 6'!AF$4:CC$104,14,0),"0"),IFERROR(VLOOKUP($A92,'Season 7'!AF$4:CC$104,14,0),"0"),
IFERROR(VLOOKUP($A92,'Season 8'!AF$4:CC$104,14,0),"0"),IFERROR(VLOOKUP($A92,'Season 9'!AF$4:CC$104,14,0),"0"),
IFERROR(VLOOKUP($A92,'Season 10'!AF$4:CC$104,14,0),"0"),IFERROR(VLOOKUP($A92,'Season 11'!AF$4:CC$104,14,0),"0"),
IFERROR(VLOOKUP($A92,'Season 12'!AF$4:CC$104,14,0),"0"),IFERROR(VLOOKUP($A92,'Season 13'!AF$4:CC$104,14,0),"0"),
IFERROR(VLOOKUP($A92,'Season 14'!AF$4:CC$104,14,0),"0"),IFERROR(VLOOKUP($A92,'Season 15'!AF$4:CC$104,14,0),"0"),)</f>
        <v>0</v>
      </c>
      <c r="O92" s="26">
        <f>SUM(IFERROR(VLOOKUP($A92,'Season 1'!AF$4:CC$104,15,0),"0"),
IFERROR(VLOOKUP($A92,'Season 2'!AF$4:CC$104,15,0),"0"),IFERROR(VLOOKUP($A92,'Season 3'!AF$4:CC$104,15,0),"0"),
IFERROR(VLOOKUP($A92,'Season 4'!AF$4:CC$104,15,0),"0"),IFERROR(VLOOKUP($A92,'Season 5'!AF$4:CC$104,15,0),"0"),
IFERROR(VLOOKUP($A92,'Season 6'!AF$4:CC$104,15,0),"0"),IFERROR(VLOOKUP($A92,'Season 7'!AF$4:CC$104,15,0),"0"),
IFERROR(VLOOKUP($A92,'Season 8'!AF$4:CC$104,15,0),"0"),IFERROR(VLOOKUP($A92,'Season 9'!AF$4:CC$104,15,0),"0"),
IFERROR(VLOOKUP($A92,'Season 10'!AF$4:CC$104,15,0),"0"),IFERROR(VLOOKUP($A92,'Season 11'!AF$4:CC$104,15,0),"0"),
IFERROR(VLOOKUP($A92,'Season 12'!AF$4:CC$104,15,0),"0"),IFERROR(VLOOKUP($A92,'Season 13'!AF$4:CC$104,15,0),"0"),
IFERROR(VLOOKUP($A92,'Season 14'!AF$4:CC$104,15,0),"0"),IFERROR(VLOOKUP($A92,'Season 15'!AF$4:CC$104,15,0),"0"),)</f>
        <v>0</v>
      </c>
      <c r="P92" s="699">
        <f>SUM(IFERROR(VLOOKUP($A92,'Season 1'!AF$4:CC$104,16,0),"0"),
IFERROR(VLOOKUP($A92,'Season 2'!AF$4:CC$104,16,0),"0"),IFERROR(VLOOKUP($A92,'Season 3'!AF$4:CC$104,16,0),"0"),
IFERROR(VLOOKUP($A92,'Season 4'!AF$4:CC$104,16,0),"0"),IFERROR(VLOOKUP($A92,'Season 5'!AF$4:CC$104,16,0),"0"),
IFERROR(VLOOKUP($A92,'Season 6'!AF$4:CC$104,16,0),"0"),IFERROR(VLOOKUP($A92,'Season 7'!AF$4:CC$104,16,0),"0"),
IFERROR(VLOOKUP($A92,'Season 8'!AF$4:CC$104,16,0),"0"),IFERROR(VLOOKUP($A92,'Season 9'!AF$4:CC$104,16,0),"0"),
IFERROR(VLOOKUP($A92,'Season 10'!AF$4:CC$104,16,0),"0"),IFERROR(VLOOKUP($A92,'Season 11'!AF$4:CC$104,16,0),"0"),
IFERROR(VLOOKUP($A92,'Season 12'!AF$4:CC$104,16,0),"0"),IFERROR(VLOOKUP($A92,'Season 13'!AF$4:CC$104,16,0),"0"),
IFERROR(VLOOKUP($A92,'Season 14'!AF$4:CC$104,16,0),"0"),IFERROR(VLOOKUP($A92,'Season 15'!AF$4:CC$104,16,0),"0"),)</f>
        <v>0</v>
      </c>
      <c r="Q92" s="700">
        <f>SUM(IFERROR(VLOOKUP($A92,'Season 1'!AF$4:CC$104,17,0),"0"),
IFERROR(VLOOKUP($A92,'Season 2'!AF$4:CC$104,17,0),"0"),IFERROR(VLOOKUP($A92,'Season 3'!AF$4:CC$104,17,0),"0"),
IFERROR(VLOOKUP($A92,'Season 4'!AF$4:CC$104,17,0),"0"),IFERROR(VLOOKUP($A92,'Season 5'!AF$4:CC$104,17,0),"0"),
IFERROR(VLOOKUP($A92,'Season 6'!AF$4:CC$104,17,0),"0"),IFERROR(VLOOKUP($A92,'Season 7'!AF$4:CC$104,17,0),"0"),
IFERROR(VLOOKUP($A92,'Season 8'!AF$4:CC$104,17,0),"0"),IFERROR(VLOOKUP($A92,'Season 9'!AF$4:CC$104,17,0),"0"),
IFERROR(VLOOKUP($A92,'Season 10'!AF$4:CC$104,17,0),"0"),IFERROR(VLOOKUP($A92,'Season 11'!AF$4:CC$104,17,0),"0"),
IFERROR(VLOOKUP($A92,'Season 12'!AF$4:CC$104,17,0),"0"),IFERROR(VLOOKUP($A92,'Season 13'!AF$4:CC$104,17,0),"0"),
IFERROR(VLOOKUP($A92,'Season 14'!AF$4:CC$104,17,0),"0"),IFERROR(VLOOKUP($A92,'Season 15'!AF$4:CC$104,17,0),"0"),)</f>
        <v>0</v>
      </c>
      <c r="R92" s="692">
        <f>SUM(IFERROR(VLOOKUP($A92,'Season 1'!AF$4:CC$104,18,0),"0"),
IFERROR(VLOOKUP($A92,'Season 2'!AF$4:CC$104,18,0),"0"),IFERROR(VLOOKUP($A92,'Season 3'!AF$4:CC$104,18,0),"0"),
IFERROR(VLOOKUP($A92,'Season 4'!AF$4:CC$104,18,0),"0"),IFERROR(VLOOKUP($A92,'Season 5'!AF$4:CC$104,18,0),"0"),
IFERROR(VLOOKUP($A92,'Season 6'!AF$4:CC$104,18,0),"0"),IFERROR(VLOOKUP($A92,'Season 7'!AF$4:CC$104,18,0),"0"),
IFERROR(VLOOKUP($A92,'Season 8'!AF$4:CC$104,18,0),"0"),IFERROR(VLOOKUP($A92,'Season 9'!AF$4:CC$104,18,0),"0"),
IFERROR(VLOOKUP($A92,'Season 10'!AF$4:CC$104,18,0),"0"),IFERROR(VLOOKUP($A92,'Season 11'!AF$4:CC$104,18,0),"0"),
IFERROR(VLOOKUP($A92,'Season 12'!AF$4:CC$104,18,0),"0"),IFERROR(VLOOKUP($A92,'Season 13'!AF$4:CC$104,18,0),"0"),
IFERROR(VLOOKUP($A92,'Season 14'!AF$4:CC$104,18,0),"0"),IFERROR(VLOOKUP($A92,'Season 15'!AF$4:CC$104,18,0),"0"),)</f>
        <v>0</v>
      </c>
      <c r="S92" s="1023">
        <f>SUM(IFERROR(VLOOKUP($A92,'Season 1'!AF$4:CC$104,19,0),"0"),
IFERROR(VLOOKUP($A92,'Season 2'!AF$4:CC$104,19,0),"0"),IFERROR(VLOOKUP($A92,'Season 3'!AF$4:CC$104,19,0),"0"),
IFERROR(VLOOKUP($A92,'Season 4'!AF$4:CC$104,19,0),"0"),IFERROR(VLOOKUP($A92,'Season 5'!AF$4:CC$104,19,0),"0"),
IFERROR(VLOOKUP($A92,'Season 6'!AF$4:CC$104,19,0),"0"),IFERROR(VLOOKUP($A92,'Season 7'!AF$4:CC$104,19,0),"0"),
IFERROR(VLOOKUP($A92,'Season 8'!AF$4:CC$104,19,0),"0"),IFERROR(VLOOKUP($A92,'Season 9'!AF$4:CC$104,19,0),"0"),
IFERROR(VLOOKUP($A92,'Season 10'!AF$4:CC$104,19,0),"0"),IFERROR(VLOOKUP($A92,'Season 11'!AF$4:CC$104,19,0),"0"),
IFERROR(VLOOKUP($A92,'Season 12'!AF$4:CC$104,19,0),"0"),IFERROR(VLOOKUP($A92,'Season 13'!AF$4:CC$104,19,0),"0"),
IFERROR(VLOOKUP($A92,'Season 14'!AF$4:CC$104,19,0),"0"),IFERROR(VLOOKUP($A92,'Season 15'!AF$4:CC$104,19,0),"0"),)</f>
        <v>0</v>
      </c>
      <c r="T92" s="26">
        <f>SUM(IFERROR(VLOOKUP($A92,'Season 1'!AF$4:CC$104,20,0),"0"),
IFERROR(VLOOKUP($A92,'Season 2'!AF$4:CC$104,20,0),"0"),IFERROR(VLOOKUP($A92,'Season 3'!AF$4:CC$104,20,0),"0"),
IFERROR(VLOOKUP($A92,'Season 4'!AF$4:CC$104,20,0),"0"),IFERROR(VLOOKUP($A92,'Season 5'!AF$4:CC$104,20,0),"0"),
IFERROR(VLOOKUP($A92,'Season 6'!AF$4:CC$104,20,0),"0"),IFERROR(VLOOKUP($A92,'Season 7'!AF$4:CC$104,20,0),"0"),
IFERROR(VLOOKUP($A92,'Season 8'!AF$4:CC$104,20,0),"0"),IFERROR(VLOOKUP($A92,'Season 9'!AF$4:CC$104,20,0),"0"),
IFERROR(VLOOKUP($A92,'Season 10'!AF$4:CC$104,20,0),"0"),IFERROR(VLOOKUP($A92,'Season 11'!AF$4:CC$104,20,0),"0"),
IFERROR(VLOOKUP($A92,'Season 12'!AF$4:CC$104,20,0),"0"),IFERROR(VLOOKUP($A92,'Season 13'!AF$4:CC$104,20,0),"0"),
IFERROR(VLOOKUP($A92,'Season 14'!AF$4:CC$104,20,0),"0"),IFERROR(VLOOKUP($A92,'Season 15'!AF$4:CC$104,20,0),"0"),)</f>
        <v>0</v>
      </c>
      <c r="U92" s="699">
        <f>SUM(IFERROR(VLOOKUP($A92,'Season 1'!AF$4:CC$104,21,0),"0"),
IFERROR(VLOOKUP($A92,'Season 2'!AF$4:CC$104,21,0),"0"),IFERROR(VLOOKUP($A92,'Season 3'!AF$4:CC$104,21,0),"0"),
IFERROR(VLOOKUP($A92,'Season 4'!AF$4:CC$104,21,0),"0"),IFERROR(VLOOKUP($A92,'Season 5'!AF$4:CC$104,21,0),"0"),
IFERROR(VLOOKUP($A92,'Season 6'!AF$4:CC$104,21,0),"0"),IFERROR(VLOOKUP($A92,'Season 7'!AF$4:CC$104,21,0),"0"),
IFERROR(VLOOKUP($A92,'Season 8'!AF$4:CC$104,21,0),"0"),IFERROR(VLOOKUP($A92,'Season 9'!AF$4:CC$104,21,0),"0"),
IFERROR(VLOOKUP($A92,'Season 10'!AF$4:CC$104,21,0),"0"),IFERROR(VLOOKUP($A92,'Season 11'!AF$4:CC$104,21,0),"0"),
IFERROR(VLOOKUP($A92,'Season 12'!AF$4:CC$104,21,0),"0"),IFERROR(VLOOKUP($A92,'Season 13'!AF$4:CC$104,21,0),"0"),
IFERROR(VLOOKUP($A92,'Season 14'!AF$4:CC$104,21,0),"0"),IFERROR(VLOOKUP($A92,'Season 15'!AF$4:CC$104,21,0),"0"),)</f>
        <v>0</v>
      </c>
      <c r="V92" s="700">
        <f>SUM(IFERROR(VLOOKUP($A92,'Season 1'!AF$4:CC$104,22,0),"0"),
IFERROR(VLOOKUP($A92,'Season 2'!AF$4:CC$104,22,0),"0"),IFERROR(VLOOKUP($A92,'Season 3'!AF$4:CC$104,22,0),"0"),
IFERROR(VLOOKUP($A92,'Season 4'!AF$4:CC$104,22,0),"0"),IFERROR(VLOOKUP($A92,'Season 5'!AF$4:CC$104,22,0),"0"),
IFERROR(VLOOKUP($A92,'Season 6'!AF$4:CC$104,22,0),"0"),IFERROR(VLOOKUP($A92,'Season 7'!AF$4:CC$104,22,0),"0"),
IFERROR(VLOOKUP($A92,'Season 8'!AF$4:CC$104,22,0),"0"),IFERROR(VLOOKUP($A92,'Season 9'!AF$4:CC$104,22,0),"0"),
IFERROR(VLOOKUP($A92,'Season 10'!AF$4:CC$104,22,0),"0"),IFERROR(VLOOKUP($A92,'Season 11'!AF$4:CC$104,22,0),"0"),
IFERROR(VLOOKUP($A92,'Season 12'!AF$4:CC$104,22,0),"0"),IFERROR(VLOOKUP($A92,'Season 13'!AF$4:CC$104,22,0),"0"),
IFERROR(VLOOKUP($A92,'Season 14'!AF$4:CC$104,22,0),"0"),IFERROR(VLOOKUP($A92,'Season 15'!AF$4:CC$104,22,0),"0"),)</f>
        <v>0</v>
      </c>
      <c r="W92" s="692">
        <f>SUM(IFERROR(VLOOKUP($A92,'Season 1'!AF$4:CC$104,23,0),"0"),
IFERROR(VLOOKUP($A92,'Season 2'!AF$4:CC$104,23,0),"0"),IFERROR(VLOOKUP($A92,'Season 3'!AF$4:CC$104,23,0),"0"),
IFERROR(VLOOKUP($A92,'Season 4'!AF$4:CC$104,23,0),"0"),IFERROR(VLOOKUP($A92,'Season 5'!AF$4:CC$104,23,0),"0"),
IFERROR(VLOOKUP($A92,'Season 6'!AF$4:CC$104,23,0),"0"),IFERROR(VLOOKUP($A92,'Season 7'!AF$4:CC$104,23,0),"0"),
IFERROR(VLOOKUP($A92,'Season 8'!AF$4:CC$104,23,0),"0"),IFERROR(VLOOKUP($A92,'Season 9'!AF$4:CC$104,23,0),"0"),
IFERROR(VLOOKUP($A92,'Season 10'!AF$4:CC$104,23,0),"0"),IFERROR(VLOOKUP($A92,'Season 11'!AF$4:CC$104,23,0),"0"),
IFERROR(VLOOKUP($A92,'Season 12'!AF$4:CC$104,23,0),"0"),IFERROR(VLOOKUP($A92,'Season 13'!AF$4:CC$104,23,0),"0"),
IFERROR(VLOOKUP($A92,'Season 14'!AF$4:CC$104,23,0),"0"),IFERROR(VLOOKUP($A92,'Season 15'!AF$4:CC$104,23,0),"0"),)</f>
        <v>0</v>
      </c>
      <c r="X92" s="1023">
        <f>SUM(IFERROR(VLOOKUP($A92,'Season 1'!AF$4:CC$104,24,0),"0"),
IFERROR(VLOOKUP($A92,'Season 2'!AF$4:CC$104,24,0),"0"),IFERROR(VLOOKUP($A92,'Season 3'!AF$4:CC$104,24,0),"0"),
IFERROR(VLOOKUP($A92,'Season 4'!AF$4:CC$104,24,0),"0"),IFERROR(VLOOKUP($A92,'Season 5'!AF$4:CC$104,24,0),"0"),
IFERROR(VLOOKUP($A92,'Season 6'!AF$4:CC$104,24,0),"0"),IFERROR(VLOOKUP($A92,'Season 7'!AF$4:CC$104,24,0),"0"),
IFERROR(VLOOKUP($A92,'Season 8'!AF$4:CC$104,24,0),"0"),IFERROR(VLOOKUP($A92,'Season 9'!AF$4:CC$104,24,0),"0"),
IFERROR(VLOOKUP($A92,'Season 10'!AF$4:CC$104,24,0),"0"),IFERROR(VLOOKUP($A92,'Season 11'!AF$4:CC$104,24,0),"0"),
IFERROR(VLOOKUP($A92,'Season 12'!AF$4:CC$104,24,0),"0"),IFERROR(VLOOKUP($A92,'Season 13'!AF$4:CC$104,24,0),"0"),
IFERROR(VLOOKUP($A92,'Season 14'!AF$4:CC$104,24,0),"0"),IFERROR(VLOOKUP($A92,'Season 15'!AF$4:CC$104,24,0),"0"),)</f>
        <v>0</v>
      </c>
      <c r="Y92" s="26">
        <f>SUM(IFERROR(VLOOKUP($A92,'Season 1'!AF$4:CC$104,25,0),"0"),
IFERROR(VLOOKUP($A92,'Season 2'!AF$4:CC$104,25,0),"0"),IFERROR(VLOOKUP($A92,'Season 3'!AF$4:CC$104,25,0),"0"),
IFERROR(VLOOKUP($A92,'Season 4'!AF$4:CC$104,25,0),"0"),IFERROR(VLOOKUP($A92,'Season 5'!AF$4:CC$104,25,0),"0"),
IFERROR(VLOOKUP($A92,'Season 6'!AF$4:CC$104,25,0),"0"),IFERROR(VLOOKUP($A92,'Season 7'!AF$4:CC$104,25,0),"0"),
IFERROR(VLOOKUP($A92,'Season 8'!AF$4:CC$104,25,0),"0"),IFERROR(VLOOKUP($A92,'Season 9'!AF$4:CC$104,25,0),"0"),
IFERROR(VLOOKUP($A92,'Season 10'!AF$4:CC$104,25,0),"0"),IFERROR(VLOOKUP($A92,'Season 11'!AF$4:CC$104,25,0),"0"),
IFERROR(VLOOKUP($A92,'Season 12'!AF$4:CC$104,25,0),"0"),IFERROR(VLOOKUP($A92,'Season 13'!AF$4:CC$104,25,0),"0"),
IFERROR(VLOOKUP($A92,'Season 14'!AF$4:CC$104,25,0),"0"),IFERROR(VLOOKUP($A92,'Season 15'!AF$4:CC$104,25,0),"0"),)</f>
        <v>0</v>
      </c>
      <c r="Z92" s="699">
        <f>SUM(IFERROR(VLOOKUP($A92,'Season 1'!AF$4:CC$104,26,0),"0"),
IFERROR(VLOOKUP($A92,'Season 2'!AF$4:CC$104,26,0),"0"),IFERROR(VLOOKUP($A92,'Season 3'!AF$4:CC$104,26,0),"0"),
IFERROR(VLOOKUP($A92,'Season 4'!AF$4:CC$104,26,0),"0"),IFERROR(VLOOKUP($A92,'Season 5'!AF$4:CC$104,26,0),"0"),
IFERROR(VLOOKUP($A92,'Season 6'!AF$4:CC$104,26,0),"0"),IFERROR(VLOOKUP($A92,'Season 7'!AF$4:CC$104,26,0),"0"),
IFERROR(VLOOKUP($A92,'Season 8'!AF$4:CC$104,26,0),"0"),IFERROR(VLOOKUP($A92,'Season 9'!AF$4:CC$104,26,0),"0"),
IFERROR(VLOOKUP($A92,'Season 10'!AF$4:CC$104,26,0),"0"),IFERROR(VLOOKUP($A92,'Season 11'!AF$4:CC$104,26,0),"0"),
IFERROR(VLOOKUP($A92,'Season 12'!AF$4:CC$104,26,0),"0"),IFERROR(VLOOKUP($A92,'Season 13'!AF$4:CC$104,26,0),"0"),
IFERROR(VLOOKUP($A92,'Season 14'!AF$4:CC$104,26,0),"0"),IFERROR(VLOOKUP($A92,'Season 15'!AF$4:CC$104,26,0),"0"),)</f>
        <v>0</v>
      </c>
      <c r="AA92" s="700">
        <f>SUM(IFERROR(VLOOKUP($A92,'Season 1'!AF$4:CC$104,27,0),"0"),
IFERROR(VLOOKUP($A92,'Season 2'!AF$4:CC$104,27,0),"0"),IFERROR(VLOOKUP($A92,'Season 3'!AF$4:CC$104,27,0),"0"),
IFERROR(VLOOKUP($A92,'Season 4'!AF$4:CC$104,27,0),"0"),IFERROR(VLOOKUP($A92,'Season 5'!AF$4:CC$104,27,0),"0"),
IFERROR(VLOOKUP($A92,'Season 6'!AF$4:CC$104,27,0),"0"),IFERROR(VLOOKUP($A92,'Season 7'!AF$4:CC$104,27,0),"0"),
IFERROR(VLOOKUP($A92,'Season 8'!AF$4:CC$104,27,0),"0"),IFERROR(VLOOKUP($A92,'Season 9'!AF$4:CC$104,27,0),"0"),
IFERROR(VLOOKUP($A92,'Season 10'!AF$4:CC$104,27,0),"0"),IFERROR(VLOOKUP($A92,'Season 11'!AF$4:CC$104,27,0),"0"),
IFERROR(VLOOKUP($A92,'Season 12'!AF$4:CC$104,27,0),"0"),IFERROR(VLOOKUP($A92,'Season 13'!AF$4:CC$104,27,0),"0"),
IFERROR(VLOOKUP($A92,'Season 14'!AF$4:CC$104,27,0),"0"),IFERROR(VLOOKUP($A92,'Season 15'!AF$4:CC$104,27,0),"0"),)</f>
        <v>0</v>
      </c>
      <c r="AB92" s="692">
        <f>SUM(IFERROR(VLOOKUP($A92,'Season 1'!AF$4:CC$104,28,0),"0"),
IFERROR(VLOOKUP($A92,'Season 2'!AF$4:CC$104,28,0),"0"),IFERROR(VLOOKUP($A92,'Season 3'!AF$4:CC$104,28,0),"0"),
IFERROR(VLOOKUP($A92,'Season 4'!AF$4:CC$104,28,0),"0"),IFERROR(VLOOKUP($A92,'Season 5'!AF$4:CC$104,28,0),"0"),
IFERROR(VLOOKUP($A92,'Season 6'!AF$4:CC$104,28,0),"0"),IFERROR(VLOOKUP($A92,'Season 7'!AF$4:CC$104,28,0),"0"),
IFERROR(VLOOKUP($A92,'Season 8'!AF$4:CC$104,28,0),"0"),IFERROR(VLOOKUP($A92,'Season 9'!AF$4:CC$104,28,0),"0"),
IFERROR(VLOOKUP($A92,'Season 10'!AF$4:CC$104,28,0),"0"),IFERROR(VLOOKUP($A92,'Season 11'!AF$4:CC$104,28,0),"0"),
IFERROR(VLOOKUP($A92,'Season 12'!AF$4:CC$104,28,0),"0"),IFERROR(VLOOKUP($A92,'Season 13'!AF$4:CC$104,28,0),"0"),
IFERROR(VLOOKUP($A92,'Season 14'!AF$4:CC$104,28,0),"0"),IFERROR(VLOOKUP($A92,'Season 15'!AF$4:CC$104,28,0),"0"),)</f>
        <v>0</v>
      </c>
      <c r="AC92" s="1023">
        <f>SUM(IFERROR(VLOOKUP($A92,'Season 1'!AF$4:CC$104,29,0),"0"),
IFERROR(VLOOKUP($A92,'Season 2'!AF$4:CC$104,29,0),"0"),IFERROR(VLOOKUP($A92,'Season 3'!AF$4:CC$104,29,0),"0"),
IFERROR(VLOOKUP($A92,'Season 4'!AF$4:CC$104,29,0),"0"),IFERROR(VLOOKUP($A92,'Season 5'!AF$4:CC$104,29,0),"0"),
IFERROR(VLOOKUP($A92,'Season 6'!AF$4:CC$104,29,0),"0"),IFERROR(VLOOKUP($A92,'Season 7'!AF$4:CC$104,29,0),"0"),
IFERROR(VLOOKUP($A92,'Season 8'!AF$4:CC$104,29,0),"0"),IFERROR(VLOOKUP($A92,'Season 9'!AF$4:CC$104,29,0),"0"),
IFERROR(VLOOKUP($A92,'Season 10'!AF$4:CC$104,29,0),"0"),IFERROR(VLOOKUP($A92,'Season 11'!AF$4:CC$104,29,0),"0"),
IFERROR(VLOOKUP($A92,'Season 12'!AF$4:CC$104,29,0),"0"),IFERROR(VLOOKUP($A92,'Season 13'!AF$4:CC$104,29,0),"0"),
IFERROR(VLOOKUP($A92,'Season 14'!AF$4:CC$104,29,0),"0"),IFERROR(VLOOKUP($A92,'Season 15'!AF$4:CC$104,29,0),"0"),)</f>
        <v>0</v>
      </c>
      <c r="AD92" s="26">
        <f>SUM(IFERROR(VLOOKUP($A92,'Season 1'!AF$4:CC$104,30,0),"0"),
IFERROR(VLOOKUP($A92,'Season 2'!AF$4:CC$104,30,0),"0"),IFERROR(VLOOKUP($A92,'Season 3'!AF$4:CC$104,30,0),"0"),
IFERROR(VLOOKUP($A92,'Season 4'!AF$4:CC$104,30,0),"0"),IFERROR(VLOOKUP($A92,'Season 5'!AF$4:CC$104,30,0),"0"),
IFERROR(VLOOKUP($A92,'Season 6'!AF$4:CC$104,30,0),"0"),IFERROR(VLOOKUP($A92,'Season 7'!AF$4:CC$104,30,0),"0"),
IFERROR(VLOOKUP($A92,'Season 8'!AF$4:CC$104,30,0),"0"),IFERROR(VLOOKUP($A92,'Season 9'!AF$4:CC$104,30,0),"0"),
IFERROR(VLOOKUP($A92,'Season 10'!AF$4:CC$104,30,0),"0"),IFERROR(VLOOKUP($A92,'Season 11'!AF$4:CC$104,30,0),"0"),
IFERROR(VLOOKUP($A92,'Season 12'!AF$4:CC$104,30,0),"0"),IFERROR(VLOOKUP($A92,'Season 13'!AF$4:CC$104,30,0),"0"),
IFERROR(VLOOKUP($A92,'Season 14'!AF$4:CC$104,30,0),"0"),IFERROR(VLOOKUP($A92,'Season 15'!AF$4:CC$104,30,0),"0"),)</f>
        <v>0</v>
      </c>
      <c r="AE92" s="699">
        <f>SUM(IFERROR(VLOOKUP($A92,'Season 1'!AF$4:CC$104,31,0),"0"),
IFERROR(VLOOKUP($A92,'Season 2'!AF$4:CC$104,31,0),"0"),IFERROR(VLOOKUP($A92,'Season 3'!AF$4:CC$104,31,0),"0"),
IFERROR(VLOOKUP($A92,'Season 4'!AF$4:CC$104,31,0),"0"),IFERROR(VLOOKUP($A92,'Season 5'!AF$4:CC$104,31,0),"0"),
IFERROR(VLOOKUP($A92,'Season 6'!AF$4:CC$104,31,0),"0"),IFERROR(VLOOKUP($A92,'Season 7'!AF$4:CC$104,31,0),"0"),
IFERROR(VLOOKUP($A92,'Season 8'!AF$4:CC$104,31,0),"0"),IFERROR(VLOOKUP($A92,'Season 9'!AF$4:CC$104,31,0),"0"),
IFERROR(VLOOKUP($A92,'Season 10'!AF$4:CC$104,31,0),"0"),IFERROR(VLOOKUP($A92,'Season 11'!AF$4:CC$104,31,0),"0"),
IFERROR(VLOOKUP($A92,'Season 12'!AF$4:CC$104,31,0),"0"),IFERROR(VLOOKUP($A92,'Season 13'!AF$4:CC$104,31,0),"0"),
IFERROR(VLOOKUP($A92,'Season 14'!AF$4:CC$104,31,0),"0"),IFERROR(VLOOKUP($A92,'Season 15'!AF$4:CC$104,31,0),"0"),)</f>
        <v>0</v>
      </c>
      <c r="AF92" s="700">
        <f>SUM(IFERROR(VLOOKUP($A92,'Season 3'!AF$4:CC$104,32,0),"0"),
IFERROR(VLOOKUP($A92,'Season 4'!AF$4:CC$104,32,0),"0"),IFERROR(VLOOKUP($A92,'Season 5'!AF$4:CC$104,32,0),"0"),
IFERROR(VLOOKUP($A92,'Season 6'!AF$4:CC$104,32,0),"0"),IFERROR(VLOOKUP($A92,'Season 7'!AF$4:CC$104,32,0),"0"),
IFERROR(VLOOKUP($A92,'Season 8'!AF$4:CC$104,32,0),"0"),IFERROR(VLOOKUP($A92,'Season 9'!AF$4:CC$104,32,0),"0"),
IFERROR(VLOOKUP($A92,'Season 10'!AF$4:CC$104,32,0),"0"),IFERROR(VLOOKUP($A92,'Season 11'!AF$4:CC$104,32,0),"0"),
IFERROR(VLOOKUP($A92,'Season 12'!AF$4:CC$104,32,0),"0"),IFERROR(VLOOKUP($A92,'Season 13'!AF$4:CC$104,32,0),"0"),
IFERROR(VLOOKUP($A92,'Season 14'!AF$4:CC$104,32,0),"0"),IFERROR(VLOOKUP($A92,'Season 15'!AF$4:CC$104,32,0),"0"),)</f>
        <v>0</v>
      </c>
      <c r="AG92" s="692">
        <f>SUM(IFERROR(VLOOKUP($A92,'Season 3'!AF$4:CC$104,33,0),"0"),
IFERROR(VLOOKUP($A92,'Season 4'!AF$4:CC$104,33,0),"0"),IFERROR(VLOOKUP($A92,'Season 5'!AF$4:CC$104,33,0),"0"),
IFERROR(VLOOKUP($A92,'Season 6'!AF$4:CC$104,33,0),"0"),IFERROR(VLOOKUP($A92,'Season 7'!AF$4:CC$104,33,0),"0"),
IFERROR(VLOOKUP($A92,'Season 8'!AF$4:CC$104,33,0),"0"),IFERROR(VLOOKUP($A92,'Season 9'!AF$4:CC$104,33,0),"0"),
IFERROR(VLOOKUP($A92,'Season 10'!AF$4:CC$104,33,0),"0"),IFERROR(VLOOKUP($A92,'Season 11'!AF$4:CC$104,33,0),"0"),
IFERROR(VLOOKUP($A92,'Season 12'!AF$4:CC$104,33,0),"0"),IFERROR(VLOOKUP($A92,'Season 13'!AF$4:CC$104,33,0),"0"),
IFERROR(VLOOKUP($A92,'Season 14'!AF$4:CC$104,33,0),"0"),IFERROR(VLOOKUP($A92,'Season 15'!AF$4:CC$104,33,0),"0"),)</f>
        <v>0</v>
      </c>
      <c r="AH92" s="1023">
        <f>SUM(IFERROR(VLOOKUP($A92,'Season 3'!AF$4:CC$104,34,0),"0"),
IFERROR(VLOOKUP($A92,'Season 4'!AF$4:CC$104,34,0),"0"),IFERROR(VLOOKUP($A92,'Season 5'!AF$4:CC$104,34,0),"0"),
IFERROR(VLOOKUP($A92,'Season 6'!AF$4:CC$104,34,0),"0"),IFERROR(VLOOKUP($A92,'Season 7'!AF$4:CC$104,34,0),"0"),
IFERROR(VLOOKUP($A92,'Season 8'!AF$4:CC$104,34,0),"0"),IFERROR(VLOOKUP($A92,'Season 9'!AF$4:CC$104,34,0),"0"),
IFERROR(VLOOKUP($A92,'Season 10'!AF$4:CC$104,34,0),"0"),IFERROR(VLOOKUP($A92,'Season 11'!AF$4:CC$104,34,0),"0"),
IFERROR(VLOOKUP($A92,'Season 12'!AF$4:CC$104,34,0),"0"),IFERROR(VLOOKUP($A92,'Season 13'!AF$4:CC$104,34,0),"0"),
IFERROR(VLOOKUP($A92,'Season 14'!AF$4:CC$104,34,0),"0"),IFERROR(VLOOKUP($A92,'Season 15'!AF$4:CC$104,34,0),"0"),)</f>
        <v>0</v>
      </c>
      <c r="AI92" s="26">
        <f>SUM(IFERROR(VLOOKUP($A92,'Season 3'!AF$4:CC$104,35,0),"0"),
IFERROR(VLOOKUP($A92,'Season 4'!AF$4:CC$104,35,0),"0"),IFERROR(VLOOKUP($A92,'Season 5'!AF$4:CC$104,35,0),"0"),
IFERROR(VLOOKUP($A92,'Season 6'!AF$4:CC$104,35,0),"0"),IFERROR(VLOOKUP($A92,'Season 7'!AF$4:CC$104,35,0),"0"),
IFERROR(VLOOKUP($A92,'Season 8'!AF$4:CC$104,35,0),"0"),IFERROR(VLOOKUP($A92,'Season 9'!AF$4:CC$104,35,0),"0"),
IFERROR(VLOOKUP($A92,'Season 10'!AF$4:CC$104,35,0),"0"),IFERROR(VLOOKUP($A92,'Season 11'!AF$4:CC$104,35,0),"0"),
IFERROR(VLOOKUP($A92,'Season 12'!AF$4:CC$104,35,0),"0"),IFERROR(VLOOKUP($A92,'Season 13'!AF$4:CC$104,35,0),"0"),
IFERROR(VLOOKUP($A92,'Season 14'!AF$4:CC$104,35,0),"0"),IFERROR(VLOOKUP($A92,'Season 15'!AF$4:CC$104,35,0),"0"),)</f>
        <v>0</v>
      </c>
      <c r="AJ92" s="699">
        <f>SUM(IFERROR(VLOOKUP($A92,'Season 3'!AF$4:CC$104,36,0),"0"),
IFERROR(VLOOKUP($A92,'Season 4'!AF$4:CC$104,36,0),"0"),IFERROR(VLOOKUP($A92,'Season 5'!AF$4:CC$104,36,0),"0"),
IFERROR(VLOOKUP($A92,'Season 6'!AF$4:CC$104,36,0),"0"),IFERROR(VLOOKUP($A92,'Season 7'!AF$4:CC$104,36,0),"0"),
IFERROR(VLOOKUP($A92,'Season 8'!AF$4:CC$104,36,0),"0"),IFERROR(VLOOKUP($A92,'Season 9'!AF$4:CC$104,36,0),"0"),
IFERROR(VLOOKUP($A92,'Season 10'!AF$4:CC$104,36,0),"0"),IFERROR(VLOOKUP($A92,'Season 11'!AF$4:CC$104,36,0),"0"),
IFERROR(VLOOKUP($A92,'Season 12'!AF$4:CC$104,36,0),"0"),IFERROR(VLOOKUP($A92,'Season 13'!AF$4:CC$104,36,0),"0"),
IFERROR(VLOOKUP($A92,'Season 14'!AF$4:CC$104,36,0),"0"),IFERROR(VLOOKUP($A92,'Season 15'!AF$4:CC$104,36,0),"0"),)</f>
        <v>0</v>
      </c>
      <c r="AK92" s="700">
        <f>SUM(IFERROR(VLOOKUP($A92,'Season 2'!AF$4:CC$104,32,0),"0"),IFERROR(VLOOKUP($A92,'Season 3'!AF$4:CC$104,37,0),"0"),
IFERROR(VLOOKUP($A92,'Season 4'!AF$4:CC$104,37,0),"0"),IFERROR(VLOOKUP($A92,'Season 5'!AF$4:CC$104,37,0),"0"),
IFERROR(VLOOKUP($A92,'Season 6'!AF$4:CC$104,37,0),"0"),IFERROR(VLOOKUP($A92,'Season 7'!AF$4:CC$104,37,0),"0"),
IFERROR(VLOOKUP($A92,'Season 8'!AF$4:CC$104,37,0),"0"),IFERROR(VLOOKUP($A92,'Season 9'!AF$4:CC$104,37,0),"0"),
IFERROR(VLOOKUP($A92,'Season 10'!AF$4:CC$104,37,0),"0"),IFERROR(VLOOKUP($A92,'Season 11'!AF$4:CC$104,37,0),"0"),
IFERROR(VLOOKUP($A92,'Season 12'!AF$4:CC$104,37,0),"0"),IFERROR(VLOOKUP($A92,'Season 13'!AF$4:CC$104,37,0),"0"),
IFERROR(VLOOKUP($A92,'Season 14'!AF$4:CC$104,37,0),"0"),IFERROR(VLOOKUP($A92,'Season 15'!AF$4:CC$104,37,0),"0"),)</f>
        <v>0</v>
      </c>
      <c r="AL92" s="692">
        <f>SUM(IFERROR(VLOOKUP($A92,'Season 2'!AF$4:CC$104,33,0),"0"),IFERROR(VLOOKUP($A92,'Season 3'!AF$4:CC$104,38,0),"0"),
IFERROR(VLOOKUP($A92,'Season 4'!AF$4:CC$104,38,0),"0"),IFERROR(VLOOKUP($A92,'Season 5'!AF$4:CC$104,38,0),"0"),
IFERROR(VLOOKUP($A92,'Season 6'!AF$4:CC$104,38,0),"0"),IFERROR(VLOOKUP($A92,'Season 7'!AF$4:CC$104,38,0),"0"),
IFERROR(VLOOKUP($A92,'Season 8'!AF$4:CC$104,38,0),"0"),IFERROR(VLOOKUP($A92,'Season 9'!AF$4:CC$104,38,0),"0"),
IFERROR(VLOOKUP($A92,'Season 10'!AF$4:CC$104,38,0),"0"),IFERROR(VLOOKUP($A92,'Season 11'!AF$4:CC$104,38,0),"0"),
IFERROR(VLOOKUP($A92,'Season 12'!AF$4:CC$104,38,0),"0"),IFERROR(VLOOKUP($A92,'Season 13'!AF$4:CC$104,38,0),"0"),
IFERROR(VLOOKUP($A92,'Season 14'!AF$4:CC$104,38,0),"0"),IFERROR(VLOOKUP($A92,'Season 15'!AF$4:CC$104,38,0),"0"),)</f>
        <v>0</v>
      </c>
      <c r="AM92" s="1023">
        <f>SUM(IFERROR(VLOOKUP($A92,'Season 2'!AF$4:CC$104,34,0),"0"),IFERROR(VLOOKUP($A92,'Season 3'!AF$4:CC$104,39,0),"0"),
IFERROR(VLOOKUP($A92,'Season 4'!AF$4:CC$104,39,0),"0"),IFERROR(VLOOKUP($A92,'Season 5'!AF$4:CC$104,39,0),"0"),
IFERROR(VLOOKUP($A92,'Season 6'!AF$4:CC$104,39,0),"0"),IFERROR(VLOOKUP($A92,'Season 7'!AF$4:CC$104,39,0),"0"),
IFERROR(VLOOKUP($A92,'Season 8'!AF$4:CC$104,39,0),"0"),IFERROR(VLOOKUP($A92,'Season 9'!AF$4:CC$104,39,0),"0"),
IFERROR(VLOOKUP($A92,'Season 10'!AF$4:CC$104,39,0),"0"),IFERROR(VLOOKUP($A92,'Season 11'!AF$4:CC$104,39,0),"0"),
IFERROR(VLOOKUP($A92,'Season 12'!AF$4:CC$104,39,0),"0"),IFERROR(VLOOKUP($A92,'Season 13'!AF$4:CC$104,39,0),"0"),
IFERROR(VLOOKUP($A92,'Season 14'!AF$4:CC$104,39,0),"0"),IFERROR(VLOOKUP($A92,'Season 15'!AF$4:CC$104,39,0),"0"),)</f>
        <v>0</v>
      </c>
      <c r="AN92" s="26">
        <f>SUM(IFERROR(VLOOKUP($A92,'Season 2'!AF$4:CC$104,35,0),"0"),IFERROR(VLOOKUP($A92,'Season 3'!AF$4:CC$104,40,0),"0"),
IFERROR(VLOOKUP($A92,'Season 4'!AF$4:CC$104,40,0),"0"),IFERROR(VLOOKUP($A92,'Season 5'!AF$4:CC$104,40,0),"0"),
IFERROR(VLOOKUP($A92,'Season 6'!AF$4:CC$104,40,0),"0"),IFERROR(VLOOKUP($A92,'Season 7'!AF$4:CC$104,40,0),"0"),
IFERROR(VLOOKUP($A92,'Season 8'!AF$4:CC$104,40,0),"0"),IFERROR(VLOOKUP($A92,'Season 9'!AF$4:CC$104,40,0),"0"),
IFERROR(VLOOKUP($A92,'Season 10'!AF$4:CC$104,40,0),"0"),IFERROR(VLOOKUP($A92,'Season 11'!AF$4:CC$104,40,0),"0"),
IFERROR(VLOOKUP($A92,'Season 12'!AF$4:CC$104,40,0),"0"),IFERROR(VLOOKUP($A92,'Season 13'!AF$4:CC$104,40,0),"0"),
IFERROR(VLOOKUP($A92,'Season 14'!AF$4:CC$104,40,0),"0"),IFERROR(VLOOKUP($A92,'Season 15'!AF$4:CC$104,40,0),"0"),)</f>
        <v>0</v>
      </c>
      <c r="AO92" s="699">
        <f>SUM(IFERROR(VLOOKUP($A92,'Season 2'!AF$4:CC$104,36,0),"0"),IFERROR(VLOOKUP($A92,'Season 3'!AF$4:CC$104,41,0),"0"),
IFERROR(VLOOKUP($A92,'Season 4'!AF$4:CC$104,41,0),"0"),IFERROR(VLOOKUP($A92,'Season 5'!AF$4:CC$104,41,0),"0"),
IFERROR(VLOOKUP($A92,'Season 6'!AF$4:CC$104,41,0),"0"),IFERROR(VLOOKUP($A92,'Season 7'!AF$4:CC$104,41,0),"0"),
IFERROR(VLOOKUP($A92,'Season 8'!AF$4:CC$104,41,0),"0"),IFERROR(VLOOKUP($A92,'Season 9'!AF$4:CC$104,41,0),"0"),
IFERROR(VLOOKUP($A92,'Season 10'!AF$4:CC$104,41,0),"0"),IFERROR(VLOOKUP($A92,'Season 11'!AF$4:CC$104,41,0),"0"),
IFERROR(VLOOKUP($A92,'Season 12'!AF$4:CC$104,41,0),"0"),IFERROR(VLOOKUP($A92,'Season 13'!AF$4:CC$104,41,0),"0"),
IFERROR(VLOOKUP($A92,'Season 14'!AF$4:CC$104,41,0),"0"),IFERROR(VLOOKUP($A92,'Season 15'!AF$4:CC$104,41,0),"0"),)</f>
        <v>0</v>
      </c>
      <c r="AP92" s="700">
        <f>SUM(IFERROR(VLOOKUP($A92,'Season 2'!AF$4:CC$104,37,0),"0"),IFERROR(VLOOKUP($A92,'Season 3'!AF$4:CC$104,42,0),"0"),
IFERROR(VLOOKUP($A92,'Season 4'!AF$4:CC$104,42,0),"0"),IFERROR(VLOOKUP($A92,'Season 5'!AF$4:CC$104,42,0),"0"),
IFERROR(VLOOKUP($A92,'Season 6'!AF$4:CC$104,42,0),"0"),IFERROR(VLOOKUP($A92,'Season 7'!AF$4:CC$104,42,0),"0"),
IFERROR(VLOOKUP($A92,'Season 8'!AF$4:CC$104,42,0),"0"),IFERROR(VLOOKUP($A92,'Season 9'!AF$4:CC$104,42,0),"0"),
IFERROR(VLOOKUP($A92,'Season 10'!AF$4:CC$104,42,0),"0"),IFERROR(VLOOKUP($A92,'Season 11'!AF$4:CC$104,42,0),"0"),
IFERROR(VLOOKUP($A92,'Season 12'!AF$4:CC$104,42,0),"0"),IFERROR(VLOOKUP($A92,'Season 13'!AF$4:CC$104,42,0),"0"),
IFERROR(VLOOKUP($A92,'Season 14'!AF$4:CC$104,42,0),"0"),IFERROR(VLOOKUP($A92,'Season 15'!AF$4:CC$104,42,0),"0"),)</f>
        <v>0</v>
      </c>
      <c r="AQ92" s="692">
        <f>SUM(IFERROR(VLOOKUP($A92,'Season 2'!AF$4:CC$104,38,0),"0"),IFERROR(VLOOKUP($A92,'Season 3'!AF$4:CC$104,43,0),"0"),
IFERROR(VLOOKUP($A92,'Season 4'!AF$4:CC$104,43,0),"0"),IFERROR(VLOOKUP($A92,'Season 5'!AF$4:CC$104,43,0),"0"),
IFERROR(VLOOKUP($A92,'Season 6'!AF$4:CC$104,43,0),"0"),IFERROR(VLOOKUP($A92,'Season 7'!AF$4:CC$104,43,0),"0"),
IFERROR(VLOOKUP($A92,'Season 8'!AF$4:CC$104,43,0),"0"),IFERROR(VLOOKUP($A92,'Season 9'!AF$4:CC$104,43,0),"0"),
IFERROR(VLOOKUP($A92,'Season 10'!AF$4:CC$104,43,0),"0"),IFERROR(VLOOKUP($A92,'Season 11'!AF$4:CC$104,43,0),"0"),
IFERROR(VLOOKUP($A92,'Season 12'!AF$4:CC$104,43,0),"0"),IFERROR(VLOOKUP($A92,'Season 13'!AF$4:CC$104,43,0),"0"),
IFERROR(VLOOKUP($A92,'Season 14'!AF$4:CC$104,43,0),"0"),IFERROR(VLOOKUP($A92,'Season 15'!AF$4:CC$104,43,0),"0"),)</f>
        <v>0</v>
      </c>
      <c r="AR92" s="1023">
        <f>SUM(IFERROR(VLOOKUP($A92,'Season 2'!AF$4:CC$104,39,0),"0"),IFERROR(VLOOKUP($A92,'Season 3'!AF$4:CC$104,44,0),"0"),
IFERROR(VLOOKUP($A92,'Season 4'!AF$4:CC$104,44,0),"0"),IFERROR(VLOOKUP($A92,'Season 5'!AF$4:CC$104,44,0),"0"),
IFERROR(VLOOKUP($A92,'Season 6'!AF$4:CC$104,44,0),"0"),IFERROR(VLOOKUP($A92,'Season 7'!AF$4:CC$104,44,0),"0"),
IFERROR(VLOOKUP($A92,'Season 8'!AF$4:CC$104,44,0),"0"),IFERROR(VLOOKUP($A92,'Season 9'!AF$4:CC$104,44,0),"0"),
IFERROR(VLOOKUP($A92,'Season 10'!AF$4:CC$104,44,0),"0"),IFERROR(VLOOKUP($A92,'Season 11'!AF$4:CC$104,44,0),"0"),
IFERROR(VLOOKUP($A92,'Season 12'!AF$4:CC$104,44,0),"0"),IFERROR(VLOOKUP($A92,'Season 13'!AF$4:CC$104,44,0),"0"),
IFERROR(VLOOKUP($A92,'Season 14'!AF$4:CC$104,44,0),"0"),IFERROR(VLOOKUP($A92,'Season 15'!AF$4:CC$104,44,0),"0"),)</f>
        <v>0</v>
      </c>
      <c r="AS92" s="26">
        <f>SUM(IFERROR(VLOOKUP($A92,'Season 2'!AF$4:CC$104,40,0),"0"),IFERROR(VLOOKUP($A92,'Season 3'!AF$4:CC$104,45,0),"0"),
IFERROR(VLOOKUP($A92,'Season 4'!AF$4:CC$104,45,0),"0"),IFERROR(VLOOKUP($A92,'Season 5'!AF$4:CC$104,45,0),"0"),
IFERROR(VLOOKUP($A92,'Season 6'!AF$4:CC$104,45,0),"0"),IFERROR(VLOOKUP($A92,'Season 7'!AF$4:CC$104,45,0),"0"),
IFERROR(VLOOKUP($A92,'Season 8'!AF$4:CC$104,45,0),"0"),IFERROR(VLOOKUP($A92,'Season 9'!AF$4:CC$104,45,0),"0"),
IFERROR(VLOOKUP($A92,'Season 10'!AF$4:CC$104,45,0),"0"),IFERROR(VLOOKUP($A92,'Season 11'!AF$4:CC$104,45,0),"0"),
IFERROR(VLOOKUP($A92,'Season 12'!AF$4:CC$104,45,0),"0"),IFERROR(VLOOKUP($A92,'Season 13'!AF$4:CC$104,45,0),"0"),
IFERROR(VLOOKUP($A92,'Season 14'!AF$4:CC$104,45,0),"0"),IFERROR(VLOOKUP($A92,'Season 15'!AF$4:CC$104,45,0),"0"),)</f>
        <v>0</v>
      </c>
      <c r="AT92" s="699">
        <f>SUM(IFERROR(VLOOKUP($A92,'Season 2'!AF$4:CC$104,41,0),"0"),IFERROR(VLOOKUP($A92,'Season 3'!AF$4:CC$104,46,0),"0"),
IFERROR(VLOOKUP($A92,'Season 4'!AF$4:CC$104,46,0),"0"),IFERROR(VLOOKUP($A92,'Season 5'!AF$4:CC$104,46,0),"0"),
IFERROR(VLOOKUP($A92,'Season 6'!AF$4:CC$104,46,0),"0"),IFERROR(VLOOKUP($A92,'Season 7'!AF$4:CC$104,46,0),"0"),
IFERROR(VLOOKUP($A92,'Season 8'!AF$4:CC$104,46,0),"0"),IFERROR(VLOOKUP($A92,'Season 9'!AF$4:CC$104,46,0),"0"),
IFERROR(VLOOKUP($A92,'Season 10'!AF$4:CC$104,46,0),"0"),IFERROR(VLOOKUP($A92,'Season 11'!AF$4:CC$104,46,0),"0"),
IFERROR(VLOOKUP($A92,'Season 12'!AF$4:CC$104,46,0),"0"),IFERROR(VLOOKUP($A92,'Season 13'!AF$4:CC$104,46,0),"0"),
IFERROR(VLOOKUP($A92,'Season 14'!AF$4:CC$104,46,0),"0"),IFERROR(VLOOKUP($A92,'Season 15'!AF$4:CC$104,46,0),"0"),)</f>
        <v>0</v>
      </c>
      <c r="AU92" s="700">
        <f>SUM(IFERROR(VLOOKUP($A92,'Season 3'!AF$4:CH$104,47,0),"0"),
IFERROR(VLOOKUP($A92,'Season 4'!AF$4:CH$104,47,0),"0"),IFERROR(VLOOKUP($A92,'Season 5'!AF$4:CH$104,47,0),"0"),
IFERROR(VLOOKUP($A92,'Season 6'!AF$4:CH$104,47,0),"0"),IFERROR(VLOOKUP($A92,'Season 7'!AF$4:CH$104,47,0),"0"),
IFERROR(VLOOKUP($A92,'Season 8'!AF$4:CH$104,47,0),"0"),IFERROR(VLOOKUP($A92,'Season 9'!AF$4:CH$104,47,0),"0"),
IFERROR(VLOOKUP($A92,'Season 10'!AF$4:CH$104,47,0),"0"),IFERROR(VLOOKUP($A92,'Season 11'!AF$4:CH$104,47,0),"0"),
IFERROR(VLOOKUP($A92,'Season 12'!AF$4:CH$104,47,0),"0"),IFERROR(VLOOKUP($A92,'Season 13'!AF$4:CH$104,47,0),"0"),
IFERROR(VLOOKUP($A92,'Season 14'!AF$4:CH$104,47,0),"0"),IFERROR(VLOOKUP($A92,'Season 15'!AF$4:CH$104,47,0),"0"),)</f>
        <v>0</v>
      </c>
      <c r="AV92" s="692">
        <f>SUM(IFERROR(VLOOKUP($A92,'Season 3'!AF$4:CH$104,48,0),"0"),
IFERROR(VLOOKUP($A92,'Season 4'!AF$4:CH$104,48,0),"0"),IFERROR(VLOOKUP($A92,'Season 5'!AF$4:CH$104,48,0),"0"),
IFERROR(VLOOKUP($A92,'Season 6'!AF$4:CH$104,48,0),"0"),IFERROR(VLOOKUP($A92,'Season 7'!AF$4:CH$104,48,0),"0"),
IFERROR(VLOOKUP($A92,'Season 8'!AF$4:CH$104,48,0),"0"),IFERROR(VLOOKUP($A92,'Season 9'!AF$4:CH$104,48,0),"0"),
IFERROR(VLOOKUP($A92,'Season 10'!AF$4:CH$104,48,0),"0"),IFERROR(VLOOKUP($A92,'Season 11'!AF$4:CH$104,48,0),"0"),
IFERROR(VLOOKUP($A92,'Season 12'!AF$4:CH$104,48,0),"0"),IFERROR(VLOOKUP($A92,'Season 13'!AF$4:CH$104,48,0),"0"),
IFERROR(VLOOKUP($A92,'Season 14'!AF$4:CH$104,48,0),"0"),IFERROR(VLOOKUP($A92,'Season 15'!AF$4:CH$104,48,0),"0"),)</f>
        <v>0</v>
      </c>
      <c r="AW92" s="1023">
        <f>SUM(IFERROR(VLOOKUP($A92,'Season 3'!AF$4:CH$104,49,0),"0"),
IFERROR(VLOOKUP($A92,'Season 4'!AF$4:CH$104,49,0),"0"),IFERROR(VLOOKUP($A92,'Season 5'!AF$4:CH$104,49,0),"0"),
IFERROR(VLOOKUP($A92,'Season 6'!AF$4:CH$104,49,0),"0"),IFERROR(VLOOKUP($A92,'Season 7'!AF$4:CH$104,49,0),"0"),
IFERROR(VLOOKUP($A92,'Season 8'!AF$4:CH$104,49,0),"0"),IFERROR(VLOOKUP($A92,'Season 9'!AF$4:CH$104,49,0),"0"),
IFERROR(VLOOKUP($A92,'Season 10'!AF$4:CH$104,49,0),"0"),IFERROR(VLOOKUP($A92,'Season 11'!AF$4:CH$104,49,0),"0"),
IFERROR(VLOOKUP($A92,'Season 12'!AF$4:CH$104,49,0),"0"),IFERROR(VLOOKUP($A92,'Season 13'!AF$4:CH$104,49,0),"0"),
IFERROR(VLOOKUP($A92,'Season 14'!AF$4:CH$104,49,0),"0"),IFERROR(VLOOKUP($A92,'Season 15'!AF$4:CH$104,49,0),"0"),)</f>
        <v>0</v>
      </c>
      <c r="AX92" s="26">
        <f>SUM(IFERROR(VLOOKUP($A92,'Season 3'!AF$4:CH$104,50,0),"0"),
IFERROR(VLOOKUP($A92,'Season 4'!AF$4:CH$104,50,0),"0"),IFERROR(VLOOKUP($A92,'Season 5'!AF$4:CH$104,50,0),"0"),
IFERROR(VLOOKUP($A92,'Season 6'!AF$4:CH$104,50,0),"0"),IFERROR(VLOOKUP($A92,'Season 7'!AF$4:CH$104,50,0),"0"),
IFERROR(VLOOKUP($A92,'Season 8'!AF$4:CH$104,50,0),"0"),IFERROR(VLOOKUP($A92,'Season 9'!AF$4:CH$104,50,0),"0"),
IFERROR(VLOOKUP($A92,'Season 10'!AF$4:CH$104,50,0),"0"),IFERROR(VLOOKUP($A92,'Season 11'!AF$4:CH$104,50,0),"0"),
IFERROR(VLOOKUP($A92,'Season 12'!AF$4:CH$104,50,0),"0"),IFERROR(VLOOKUP($A92,'Season 13'!AF$4:CH$104,50,0),"0"),
IFERROR(VLOOKUP($A92,'Season 14'!AF$4:CH$104,50,0),"0"),IFERROR(VLOOKUP($A92,'Season 15'!AF$4:CH$104,50,0),"0"),)</f>
        <v>0</v>
      </c>
      <c r="AY92" s="699">
        <f>SUM(IFERROR(VLOOKUP($A92,'Season 3'!AF$4:CH$104,51,0),"0"),
IFERROR(VLOOKUP($A92,'Season 4'!AF$4:CH$104,51,0),"0"),IFERROR(VLOOKUP($A92,'Season 5'!AF$4:CH$104,51,0),"0"),
IFERROR(VLOOKUP($A92,'Season 6'!AF$4:CH$104,51,0),"0"),IFERROR(VLOOKUP($A92,'Season 7'!AF$4:CH$104,51,0),"0"),
IFERROR(VLOOKUP($A92,'Season 8'!AF$4:CH$104,51,0),"0"),IFERROR(VLOOKUP($A92,'Season 9'!AF$4:CH$104,51,0),"0"),
IFERROR(VLOOKUP($A92,'Season 10'!AF$4:CH$104,51,0),"0"),IFERROR(VLOOKUP($A92,'Season 11'!AF$4:CH$104,51,0),"0"),
IFERROR(VLOOKUP($A92,'Season 12'!AF$4:CH$104,51,0),"0"),IFERROR(VLOOKUP($A92,'Season 13'!AF$4:CH$104,51,0),"0"),
IFERROR(VLOOKUP($A92,'Season 14'!AF$4:CH$104,51,0),"0"),IFERROR(VLOOKUP($A92,'Season 15'!AF$4:CH$104,51,0),"0"),)</f>
        <v>0</v>
      </c>
      <c r="AZ92" s="700">
        <f>SUM(IFERROR(VLOOKUP($A92,'Season 1'!AF$4:CC$104,32,0),"0"),IFERROR(VLOOKUP($A92,'Season 2'!AF$4:CC$104,37,0),"0"),)</f>
        <v>0</v>
      </c>
      <c r="BA92" s="692">
        <f>SUM(IFERROR(VLOOKUP($A92,'Season 1'!AF$4:CC$104,33,0),"0"),IFERROR(VLOOKUP($A92,'Season 2'!AF$4:CC$104,38,0),"0"),)</f>
        <v>0</v>
      </c>
      <c r="BB92" s="1023">
        <f>SUM(IFERROR(VLOOKUP($A92,'Season 1'!AF$4:CC$104,34,0),"0"),IFERROR(VLOOKUP($A92,'Season 2'!AF$4:CC$104,39,0),"0"),)</f>
        <v>0</v>
      </c>
      <c r="BC92" s="26">
        <f>SUM(IFERROR(VLOOKUP($A92,'Season 1'!AF$4:CC$104,35,0),"0"),IFERROR(VLOOKUP($A92,'Season 2'!AF$4:CC$104,40,0),"0"),)</f>
        <v>0</v>
      </c>
      <c r="BD92" s="699">
        <f>SUM(IFERROR(VLOOKUP($A92,'Season 1'!AF$4:CC$104,36,0),"0"),IFERROR(VLOOKUP($A92,'Season 2'!AF$4:CC$104,41,0),"0"),)</f>
        <v>0</v>
      </c>
      <c r="BE92" s="1111">
        <f>SUM(IFERROR(VLOOKUP($A92,'Season 1'!AF$4:CC$104,37,0),"0"),
IFERROR(VLOOKUP($A92,'Season 2'!AF$4:CC$104,47,0),"0"),IFERROR(VLOOKUP($A92,'Season 3'!AF$4:CH$104,52,0),"0"),
IFERROR(VLOOKUP($A92,'Season 4'!AF$4:CH$104,52,0),"0"),IFERROR(VLOOKUP($A92,'Season 5'!AF$4:CH$104,52,0),"0"),
IFERROR(VLOOKUP($A92,'Season 6'!AF$4:CH$104,52,0),"0"),IFERROR(VLOOKUP($A92,'Season 7'!AF$4:CH$104,52,0),"0"),
IFERROR(VLOOKUP($A92,'Season 8'!AF$4:CH$104,52,0),"0"),IFERROR(VLOOKUP($A92,'Season 9'!AF$4:CH$104,52,0),"0"),
IFERROR(VLOOKUP($A92,'Season 10'!AF$4:CH$104,52,0),"0"),IFERROR(VLOOKUP($A92,'Season 11'!AF$4:CH$104,52,0),"0"),
IFERROR(VLOOKUP($A92,'Season 12'!AF$4:CH$104,52,0),"0"),IFERROR(VLOOKUP($A92,'Season 13'!AF$4:CH$104,52,0),"0"),
IFERROR(VLOOKUP($A92,'Season 14'!AF$4:CH$104,52,0),"0"),IFERROR(VLOOKUP($A92,'Season 15'!AF$4:CH$104,52,0),"0"),)</f>
        <v>0</v>
      </c>
      <c r="BF92" s="1112">
        <f>SUM(IFERROR(VLOOKUP($A92,'Season 1'!AF$4:CC$104,38,0),"0"),
IFERROR(VLOOKUP($A92,'Season 2'!AF$4:CC$104,48,0),"0"),IFERROR(VLOOKUP($A92,'Season 3'!AF$4:CH$104,53,0),"0"),
IFERROR(VLOOKUP($A92,'Season 4'!AF$4:CH$104,53,0),"0"),IFERROR(VLOOKUP($A92,'Season 5'!AF$4:CH$104,53,0),"0"),
IFERROR(VLOOKUP($A92,'Season 6'!AF$4:CH$104,53,0),"0"),IFERROR(VLOOKUP($A92,'Season 7'!AF$4:CH$104,53,0),"0"),
IFERROR(VLOOKUP($A92,'Season 8'!AF$4:CH$104,53,0),"0"),IFERROR(VLOOKUP($A92,'Season 9'!AF$4:CH$104,53,0),"0"),
IFERROR(VLOOKUP($A92,'Season 10'!AF$4:CH$104,53,0),"0"),IFERROR(VLOOKUP($A92,'Season 11'!AF$4:CH$104,53,0),"0"),
IFERROR(VLOOKUP($A92,'Season 12'!AF$4:CH$104,53,0),"0"),IFERROR(VLOOKUP($A92,'Season 13'!AF$4:CH$104,53,0),"0"),
IFERROR(VLOOKUP($A92,'Season 14'!AF$4:CH$104,53,0),"0"),IFERROR(VLOOKUP($A92,'Season 15'!AF$4:CH$104,53,0),"0"),)</f>
        <v>0</v>
      </c>
      <c r="BG92" s="1061" t="e">
        <f t="shared" si="4"/>
        <v>#DIV/0!</v>
      </c>
      <c r="BI92" s="1100"/>
      <c r="BJ92" s="1100"/>
      <c r="BK92" s="1100"/>
      <c r="BL92" s="1100"/>
      <c r="BM92" s="1100"/>
      <c r="BN92" s="1100"/>
      <c r="BO92" s="334"/>
      <c r="BP92" s="334"/>
      <c r="BQ92" s="334"/>
      <c r="BR92" s="334"/>
      <c r="BS92" s="15">
        <f>IFERROR(VLOOKUP($A92,'Season 1'!$AF$4:$CH$104,39,0),"0")</f>
        <v>0</v>
      </c>
      <c r="BT92" s="15">
        <f>IFERROR(VLOOKUP($A92,'Season 1'!$AF$4:$CH$104,40,0),"0")</f>
        <v>0</v>
      </c>
      <c r="BU92" s="15">
        <f>IFERROR(VLOOKUP($A92,'Season 2'!$AF$4:$CH$104,49,0),"0")</f>
        <v>0</v>
      </c>
      <c r="BV92" s="15">
        <f>IFERROR(VLOOKUP($A92,'Season 2'!$AF$4:$CH$104,50,0),"0")</f>
        <v>0</v>
      </c>
      <c r="BW92" s="15">
        <f>IFERROR(VLOOKUP($A92,'Season 3'!$AF$4:$CH$104,54,0),"0")</f>
        <v>0</v>
      </c>
      <c r="BX92" s="15">
        <f>IFERROR(VLOOKUP($A92,'Season 3'!$AF$4:$CH$104,55,0),"0")</f>
        <v>0</v>
      </c>
      <c r="BY92" s="15" t="str">
        <f>IFERROR(VLOOKUP($A92,'Season 4'!$AF$4:$CH$104,54,0),"0")</f>
        <v>0</v>
      </c>
      <c r="BZ92" s="15" t="str">
        <f>IFERROR(VLOOKUP($A92,'Season 4'!$AF$4:$CH$104,55,0),"0")</f>
        <v>0</v>
      </c>
      <c r="CA92" s="15" t="str">
        <f>IFERROR(VLOOKUP($A92,'Season 5'!$AF$4:$CH$104,54,0),"0")</f>
        <v>0</v>
      </c>
      <c r="CB92" s="15" t="str">
        <f>IFERROR(VLOOKUP($A92,'Season 5'!$AF$4:$CH$104,55,0),"0")</f>
        <v>0</v>
      </c>
      <c r="CC92" s="15" t="str">
        <f>IFERROR(VLOOKUP($A92,'Season 6'!$AF$4:$CH$104,54,0),"0")</f>
        <v>0</v>
      </c>
      <c r="CD92" s="15" t="str">
        <f>IFERROR(VLOOKUP($A92,'Season 6'!$AF$4:$CH$104,55,0),"0")</f>
        <v>0</v>
      </c>
      <c r="CE92" s="15" t="str">
        <f>IFERROR(VLOOKUP($A92,'Season 7'!$AF$4:$CH$104,54,0),"0")</f>
        <v>0</v>
      </c>
      <c r="CF92" s="15" t="str">
        <f>IFERROR(VLOOKUP($A92,'Season 7'!$AF$4:$CH$104,55,0),"0")</f>
        <v>0</v>
      </c>
      <c r="CG92" s="15" t="str">
        <f>IFERROR(VLOOKUP($A92,'Season 8'!$AF$4:$CH$104,54,0),"0")</f>
        <v>0</v>
      </c>
      <c r="CH92" s="15" t="str">
        <f>IFERROR(VLOOKUP($A92,'Season 8'!$AF$4:$CH$104,55,0),"0")</f>
        <v>0</v>
      </c>
      <c r="CI92" s="15" t="str">
        <f>IFERROR(VLOOKUP($A92,'Season 9'!$AF$4:$CH$104,54,0),"0")</f>
        <v>0</v>
      </c>
      <c r="CJ92" s="15" t="str">
        <f>IFERROR(VLOOKUP($A92,'Season 9'!$AF$4:$CH$104,55,0),"0")</f>
        <v>0</v>
      </c>
      <c r="CK92" s="15" t="str">
        <f>IFERROR(VLOOKUP($A92,'Season 10'!$AF$4:$CH$104,54,0),"0")</f>
        <v>0</v>
      </c>
      <c r="CL92" s="15" t="str">
        <f>IFERROR(VLOOKUP($A92,'Season 10'!$AF$4:$CH$104,55,0),"0")</f>
        <v>0</v>
      </c>
      <c r="CM92" s="15" t="str">
        <f>IFERROR(VLOOKUP($A92,'Season 11'!$AF$4:$CH$104,54,0),"0")</f>
        <v>0</v>
      </c>
      <c r="CN92" s="15" t="str">
        <f>IFERROR(VLOOKUP($A92,'Season 11'!$AF$4:$CH$104,55,0),"0")</f>
        <v>0</v>
      </c>
      <c r="CO92" s="15" t="str">
        <f>IFERROR(VLOOKUP($A92,'Season 12'!$AF$4:$CH$104,54,0),"0")</f>
        <v>0</v>
      </c>
      <c r="CP92" s="15" t="str">
        <f>IFERROR(VLOOKUP($A92,'Season 12'!$AF$4:$CH$104,55,0),"0")</f>
        <v>0</v>
      </c>
      <c r="CQ92" s="15" t="str">
        <f>IFERROR(VLOOKUP($A92,'Season 13'!$AF$4:$CH$104,54,0),"0")</f>
        <v>0</v>
      </c>
      <c r="CR92" s="15" t="str">
        <f>IFERROR(VLOOKUP($A92,'Season 13'!$AF$4:$CH$104,55,0),"0")</f>
        <v>0</v>
      </c>
      <c r="CS92" s="15" t="str">
        <f>IFERROR(VLOOKUP($A92,'Season 14'!$AF$4:$CH$104,54,0),"0")</f>
        <v>0</v>
      </c>
      <c r="CT92" s="15" t="str">
        <f>IFERROR(VLOOKUP($A92,'Season 14'!$AF$4:$CH$104,55,0),"0")</f>
        <v>0</v>
      </c>
      <c r="CU92" s="15" t="str">
        <f>IFERROR(VLOOKUP($A92,'Season 15'!$AF$4:$CH$104,54,0),"0")</f>
        <v>0</v>
      </c>
      <c r="CV92" s="15" t="str">
        <f>IFERROR(VLOOKUP($A92,'Season 15'!$AF$4:$CH$104,55,0),"0")</f>
        <v>0</v>
      </c>
    </row>
    <row r="93" spans="1:100" x14ac:dyDescent="0.25">
      <c r="A93" s="2" t="s">
        <v>140</v>
      </c>
      <c r="B93" s="1021">
        <f>IFERROR(VLOOKUP('Data Totals'!A93,'Season 1'!AF$4:CC$104,2,FALSE),IFERROR(VLOOKUP('Data Totals'!A93,'Season 2'!AF$4:CC$104,2,FALSE),IFERROR(VLOOKUP('Data Totals'!A93,'Season 3'!AF$4:CC$104,2,FALSE),IFERROR(VLOOKUP('Data Totals'!A93,'Season 4'!AF$4:CC$104,2,FALSE),IFERROR(VLOOKUP('Data Totals'!A93,'Season 5'!AF$4:CC$104,2,FALSE),IFERROR(VLOOKUP('Data Totals'!A93,'Season 6'!AF$4:CC$104,2,FALSE),IFERROR(VLOOKUP('Data Totals'!A93,'Season 7'!AF$4:CC$104,2,FALSE),IFERROR(VLOOKUP('Data Totals'!A93,'Season 8'!AF$4:CC$104,2,FALSE),IFERROR(VLOOKUP('Data Totals'!A93,'Season 9'!AF$4:CC$104,2,FALSE),IFERROR(VLOOKUP('Data Totals'!A93,'Season 10'!AF$4:CC$104,2,FALSE),IFERROR(VLOOKUP('Data Totals'!A93,'Season 11'!AF$4:CC$104,2,FALSE),IFERROR(VLOOKUP('Data Totals'!A93,'Season 12'!AF$4:CC$104,2,FALSE),IFERROR(VLOOKUP('Data Totals'!A93,'Season 13'!AF$4:CC$104,2,FALSE),IFERROR(VLOOKUP('Data Totals'!A93,'Season 14'!AF$4:CC$104,2,FALSE),IFERROR(VLOOKUP('Data Totals'!A93,'Season 15'!AF$4:CC$104,2,FALSE),"N/A")))))))))))))))</f>
        <v>0</v>
      </c>
      <c r="C93" s="1022">
        <f>IFERROR(VLOOKUP('Data Totals'!A93,'Season 1'!AF$4:CC$104,3,FALSE),IFERROR(VLOOKUP('Data Totals'!A93,'Season 2'!AF$4:CC$104,3,FALSE),IFERROR(VLOOKUP('Data Totals'!A93,'Season 3'!AF$4:CC$104,3,FALSE),IFERROR(VLOOKUP('Data Totals'!A93,'Season 4'!AF$4:CC$104,3,FALSE),IFERROR(VLOOKUP('Data Totals'!A93,'Season 5'!AF$4:CC$104,3,FALSE),IFERROR(VLOOKUP('Data Totals'!A93,'Season 6'!AF$4:CC$104,3,FALSE),IFERROR(VLOOKUP('Data Totals'!A93,'Season 7'!AF$4:CC$104,3,FALSE),IFERROR(VLOOKUP('Data Totals'!A93,'Season 8'!AF$4:CC$104,3,FALSE),IFERROR(VLOOKUP('Data Totals'!A93,'Season 9'!AF$4:CC$104,3,FALSE),IFERROR(VLOOKUP('Data Totals'!A93,'Season 10'!AF$4:CC$104,3,FALSE),IFERROR(VLOOKUP('Data Totals'!A93,'Season 11'!AF$4:CC$104,3,FALSE),IFERROR(VLOOKUP('Data Totals'!A93,'Season 12'!AF$4:CC$104,3,FALSE),IFERROR(VLOOKUP('Data Totals'!A93,'Season 13'!AF$4:CC$104,3,FALSE),IFERROR(VLOOKUP('Data Totals'!A93,'Season 14'!AF$4:CC$104,3,FALSE),IFERROR(VLOOKUP('Data Totals'!A93,'Season 15'!AF$4:CC$104,3,FALSE),"N/A")))))))))))))))</f>
        <v>0</v>
      </c>
      <c r="D93" s="1022">
        <f>IFERROR(VLOOKUP('Data Totals'!A93,'Season 1'!AF$4:CC$104,4,FALSE),IFERROR(VLOOKUP('Data Totals'!A93,'Season 2'!AF$4:CC$104,4,FALSE),IFERROR(VLOOKUP('Data Totals'!A93,'Season 3'!AF$4:CC$104,4,FALSE),IFERROR(VLOOKUP('Data Totals'!A93,'Season 4'!AF$4:CC$104,4,FALSE),IFERROR(VLOOKUP('Data Totals'!A93,'Season 5'!AF$4:CC$104,4,FALSE),IFERROR(VLOOKUP('Data Totals'!A93,'Season 6'!AF$4:CC$104,4,FALSE),IFERROR(VLOOKUP('Data Totals'!A93,'Season 7'!AF$4:CC$104,4,FALSE),IFERROR(VLOOKUP('Data Totals'!A93,'Season 8'!AF$4:CC$104,4,FALSE),IFERROR(VLOOKUP('Data Totals'!A93,'Season 9'!AF$4:CC$104,4,FALSE),IFERROR(VLOOKUP('Data Totals'!A93,'Season 10'!AF$4:CC$104,4,FALSE),IFERROR(VLOOKUP('Data Totals'!A93,'Season 11'!AF$4:CC$104,4,FALSE),IFERROR(VLOOKUP('Data Totals'!A93,'Season 12'!AF$4:CC$104,4,FALSE),IFERROR(VLOOKUP('Data Totals'!A93,'Season 13'!AF$4:CC$104,4,FALSE),IFERROR(VLOOKUP('Data Totals'!A93,'Season 14'!AF$4:CC$104,4,FALSE),IFERROR(VLOOKUP('Data Totals'!A93,'Season 15'!AF$4:CC$104,4,FALSE),"N/A")))))))))))))))</f>
        <v>0</v>
      </c>
      <c r="E93" s="1022">
        <f t="shared" si="2"/>
        <v>0</v>
      </c>
      <c r="F93" s="692">
        <f>SUM(IFERROR(VLOOKUP(A93,BI$3:BN$152,2,0),"0"),IFERROR(VLOOKUP(A93,'Season 1'!AF$4:CC$104,6,0),"0"),
IFERROR(VLOOKUP(A93,'Season 2'!AF$4:CC$104,6,0),"0"),IFERROR(VLOOKUP(A93,'Season 3'!AF$4:CC$104,6,0),"0"),
IFERROR(VLOOKUP(A93,'Season 4'!AF$4:CC$104,6,0),"0"),IFERROR(VLOOKUP(A93,'Season 5'!AF$4:CC$104,6,0),"0"),
IFERROR(VLOOKUP(A93,'Season 6'!AF$4:CC$104,6,0),"0"),IFERROR(VLOOKUP(A93,'Season 7'!AF$4:CC$104,6,0),"0"),
IFERROR(VLOOKUP(A93,'Season 8'!AF$4:CC$104,6,0),"0"),IFERROR(VLOOKUP(A93,'Season 9'!AF$4:CC$104,6,0),"0"),
IFERROR(VLOOKUP(A93,'Season 10'!AF$4:CC$104,6,0),"0"),IFERROR(VLOOKUP(A93,'Season 11'!AF$4:CC$104,6,0),"0"),
IFERROR(VLOOKUP(A93,'Season 12'!AF$4:CC$104,6,0),"0"),IFERROR(VLOOKUP(A93,'Season 13'!AF$4:CC$104,6,0),"0"),
IFERROR(VLOOKUP(A93,'Season 14'!AF$4:CC$104,6,0),"0"),IFERROR(VLOOKUP(A93,'Season 15'!AF$4:CC$104,6,0),"0"),)</f>
        <v>0</v>
      </c>
      <c r="G93" s="692">
        <f>SUM(IFERROR(VLOOKUP(A93,'Season 1'!AF$4:CC$104,7,0),"0"),
IFERROR(VLOOKUP(A93,'Season 2'!AF$4:CC$104,7,0),"0"),IFERROR(VLOOKUP(A93,'Season 3'!AF$4:CC$104,7,0),"0"),
IFERROR(VLOOKUP(A93,'Season 4'!AF$4:CC$104,7,0),"0"),IFERROR(VLOOKUP(A93,'Season 5'!AF$4:CC$104,7,0),"0"),
IFERROR(VLOOKUP(A93,'Season 6'!AF$4:CC$104,7,0),"0"),IFERROR(VLOOKUP(A93,'Season 7'!AF$4:CC$104,7,0),"0"),
IFERROR(VLOOKUP(A93,'Season 8'!AF$4:CC$104,7,0),"0"),IFERROR(VLOOKUP(A93,'Season 9'!AF$4:CC$104,7,0),"0"),
IFERROR(VLOOKUP(A93,'Season 10'!AF$4:CC$104,7,0),"0"),IFERROR(VLOOKUP(A93,'Season 11'!AF$4:CC$104,7,0),"0"),
IFERROR(VLOOKUP(A93,'Season 12'!AF$4:CC$104,7,0),"0"),IFERROR(VLOOKUP(A93,'Season 13'!AF$4:CC$104,7,0),"0"),
IFERROR(VLOOKUP(A93,'Season 14'!AF$4:CC$104,7,0),"0"),IFERROR(VLOOKUP(A93,'Season 15'!AF$4:CC$104,7,0),"0"),)</f>
        <v>0</v>
      </c>
      <c r="H93" s="556">
        <f>SUM(IFERROR(VLOOKUP(A93,'Season 1'!AF$4:CC$104,8,0),"0"),
IFERROR(VLOOKUP(A93,'Season 2'!AF$4:CC$104,8,0),"0"),IFERROR(VLOOKUP(A93,'Season 3'!AF$4:CC$104,8,0),"0"),
IFERROR(VLOOKUP(A93,'Season 4'!AF$4:CC$104,8,0),"0"),IFERROR(VLOOKUP(A93,'Season 5'!AF$4:CC$104,8,0),"0"),
IFERROR(VLOOKUP(A93,'Season 6'!AF$4:CC$104,8,0),"0"),IFERROR(VLOOKUP(A93,'Season 7'!AF$4:CC$104,8,0),"0"),
IFERROR(VLOOKUP(A93,'Season 8'!AF$4:CC$104,8,0),"0"),IFERROR(VLOOKUP(A93,'Season 9'!AF$4:CC$104,8,0),"0"),
IFERROR(VLOOKUP(A93,'Season 10'!AF$4:CC$104,8,0),"0"),IFERROR(VLOOKUP(A93,'Season 11'!AF$4:CC$104,8,0),"0"),
IFERROR(VLOOKUP(A93,'Season 12'!AF$4:CC$104,8,0),"0"),IFERROR(VLOOKUP(A93,'Season 13'!AF$4:CC$104,8,0),"0"),
IFERROR(VLOOKUP(A93,'Season 14'!AF$4:CC$104,8,0),"0"),IFERROR(VLOOKUP(A93,'Season 15'!AF$4:CC$104,8,0),"0"),)</f>
        <v>0</v>
      </c>
      <c r="I93" s="1023">
        <f>SUM(IFERROR(VLOOKUP(A93,'Season 1'!AF$4:CC$104,9,0),"0"),
IFERROR(VLOOKUP(A93,'Season 2'!AF$4:CC$104,9,0),"0"),IFERROR(VLOOKUP(A93,'Season 3'!AF$4:CC$104,9,0),"0"),
IFERROR(VLOOKUP(A93,'Season 4'!AF$4:CC$104,9,0),"0"),IFERROR(VLOOKUP(A93,'Season 5'!AF$4:CC$104,9,0),"0"),
IFERROR(VLOOKUP(A93,'Season 6'!AF$4:CC$104,9,0),"0"),IFERROR(VLOOKUP(A93,'Season 7'!AF$4:CC$104,9,0),"0"),
IFERROR(VLOOKUP(A93,'Season 8'!AF$4:CC$104,9,0),"0"),IFERROR(VLOOKUP(A93,'Season 9'!AF$4:CC$104,9,0),"0"),
IFERROR(VLOOKUP(A93,'Season 10'!AF$4:CC$104,9,0),"0"),IFERROR(VLOOKUP(A93,'Season 11'!AF$4:CC$104,9,0),"0"),
IFERROR(VLOOKUP(A93,'Season 12'!AF$4:CC$104,9,0),"0"),IFERROR(VLOOKUP(A93,'Season 13'!AF$4:CC$104,9,0),"0"),
IFERROR(VLOOKUP(A93,'Season 14'!AF$4:CC$104,9,0),"0"),IFERROR(VLOOKUP(A93,'Season 15'!AF$4:CC$104,9,0),"0"),)</f>
        <v>0</v>
      </c>
      <c r="J93" s="26">
        <f>SUM(IFERROR(VLOOKUP(A93,BI$3:BN$152,3,0),"0"),IFERROR(VLOOKUP(A93,'Season 1'!AF$4:CC$104,10,0),"0"),
IFERROR(VLOOKUP(A93,'Season 2'!AF$4:CC$104,10,0),"0"),IFERROR(VLOOKUP(A93,'Season 3'!AF$4:CC$104,10,0),"0"),
IFERROR(VLOOKUP(A93,'Season 4'!AF$4:CC$104,10,0),"0"),IFERROR(VLOOKUP(A93,'Season 5'!AF$4:CC$104,10,0),"0"),
IFERROR(VLOOKUP(A93,'Season 6'!AF$4:CC$104,10,0),"0"),IFERROR(VLOOKUP(A93,'Season 7'!AF$4:CC$104,10,0),"0"),
IFERROR(VLOOKUP(A93,'Season 8'!AF$4:CC$104,10,0),"0"),IFERROR(VLOOKUP(A93,'Season 9'!AF$4:CC$104,10,0),"0"),
IFERROR(VLOOKUP(A93,'Season 10'!AF$4:CC$104,10,0),"0"),IFERROR(VLOOKUP(A93,'Season 11'!AF$4:CC$104,10,0),"0"),
IFERROR(VLOOKUP(A93,'Season 12'!AF$4:CC$104,10,0),"0"),IFERROR(VLOOKUP(A93,'Season 13'!AF$4:CC$104,10,0),"0"),
IFERROR(VLOOKUP(A93,'Season 14'!AF$4:CC$104,10,0),"0"),IFERROR(VLOOKUP(A93,'Season 15'!AF$4:CC$104,10,0),"0"),)</f>
        <v>0</v>
      </c>
      <c r="K93" s="699">
        <f>SUM(IFERROR(VLOOKUP(A93,BI$3:BN$152,4,0),"0"),IFERROR(VLOOKUP(A93,'Season 1'!AF$4:CC$104,11,0),"0"),
IFERROR(VLOOKUP(A93,'Season 2'!AF$4:CC$104,11,0),"0"),IFERROR(VLOOKUP(A93,'Season 3'!AF$4:CC$104,11,0),"0"),
IFERROR(VLOOKUP(A93,'Season 4'!AF$4:CC$104,11,0),"0"),IFERROR(VLOOKUP(A93,'Season 5'!AF$4:CC$104,11,0),"0"),
IFERROR(VLOOKUP(A93,'Season 6'!AF$4:CC$104,11,0),"0"),IFERROR(VLOOKUP(A93,'Season 7'!AF$4:CC$104,11,0),"0"),
IFERROR(VLOOKUP(A93,'Season 8'!AF$4:CC$104,11,0),"0"),IFERROR(VLOOKUP(A93,'Season 9'!AF$4:CC$104,11,0),"0"),
IFERROR(VLOOKUP(A93,'Season 10'!AF$4:CC$104,11,0),"0"),IFERROR(VLOOKUP(A93,'Season 11'!AF$4:CC$104,11,0),"0"),
IFERROR(VLOOKUP(A93,'Season 12'!AF$4:CC$104,11,0),"0"),IFERROR(VLOOKUP(A93,'Season 13'!AF$4:CC$104,11,0),"0"),
IFERROR(VLOOKUP(A93,'Season 14'!AF$4:CC$104,11,0),"0"),IFERROR(VLOOKUP(A93,'Season 15'!AF$4:CC$104,11,0),"0"),)</f>
        <v>0</v>
      </c>
      <c r="L93" s="700">
        <f>SUM(IFERROR(VLOOKUP($A93,'Season 1'!AF$4:CC$104,12,0),"0"),
IFERROR(VLOOKUP($A93,'Season 2'!AF$4:CC$104,12,0),"0"),IFERROR(VLOOKUP($A93,'Season 3'!AF$4:CC$104,12,0),"0"),
IFERROR(VLOOKUP($A93,'Season 4'!AF$4:CC$104,12,0),"0"),IFERROR(VLOOKUP($A93,'Season 5'!AF$4:CC$104,12,0),"0"),
IFERROR(VLOOKUP($A93,'Season 6'!AF$4:CC$104,12,0),"0"),IFERROR(VLOOKUP($A93,'Season 7'!AF$4:CC$104,12,0),"0"),
IFERROR(VLOOKUP($A93,'Season 8'!AF$4:CC$104,12,0),"0"),IFERROR(VLOOKUP($A93,'Season 9'!AF$4:CC$104,12,0),"0"),
IFERROR(VLOOKUP($A93,'Season 10'!AF$4:CC$104,12,0),"0"),IFERROR(VLOOKUP($A93,'Season 11'!AF$4:CC$104,12,0),"0"),
IFERROR(VLOOKUP($A93,'Season 12'!AF$4:CC$104,12,0),"0"),IFERROR(VLOOKUP($A93,'Season 13'!AF$4:CC$104,12,0),"0"),
IFERROR(VLOOKUP($A93,'Season 14'!AF$4:CC$104,12,0),"0"),IFERROR(VLOOKUP($A93,'Season 15'!AF$4:CC$104,12,0),"0"),)</f>
        <v>0</v>
      </c>
      <c r="M93" s="692">
        <f>SUM(IFERROR(VLOOKUP($A93,'Season 1'!AF$4:CC$104,13,0),"0"),
IFERROR(VLOOKUP($A93,'Season 2'!AF$4:CC$104,13,0),"0"),IFERROR(VLOOKUP($A93,'Season 3'!AF$4:CC$104,13,0),"0"),
IFERROR(VLOOKUP($A93,'Season 4'!AF$4:CC$104,13,0),"0"),IFERROR(VLOOKUP($A93,'Season 5'!AF$4:CC$104,13,0),"0"),
IFERROR(VLOOKUP($A93,'Season 6'!AF$4:CC$104,13,0),"0"),IFERROR(VLOOKUP($A93,'Season 7'!AF$4:CC$104,13,0),"0"),
IFERROR(VLOOKUP($A93,'Season 8'!AF$4:CC$104,13,0),"0"),IFERROR(VLOOKUP($A93,'Season 9'!AF$4:CC$104,13,0),"0"),
IFERROR(VLOOKUP($A93,'Season 10'!AF$4:CC$104,13,0),"0"),IFERROR(VLOOKUP($A93,'Season 11'!AF$4:CC$104,13,0),"0"),
IFERROR(VLOOKUP($A93,'Season 12'!AF$4:CC$104,13,0),"0"),IFERROR(VLOOKUP($A93,'Season 13'!AF$4:CC$104,13,0),"0"),
IFERROR(VLOOKUP($A93,'Season 14'!AF$4:CC$104,13,0),"0"),IFERROR(VLOOKUP($A93,'Season 15'!AF$4:CC$104,13,0),"0"),)</f>
        <v>0</v>
      </c>
      <c r="N93" s="1023">
        <f>SUM(IFERROR(VLOOKUP($A93,'Season 1'!AF$4:CC$104,14,0),"0"),
IFERROR(VLOOKUP($A93,'Season 2'!AF$4:CC$104,14,0),"0"),IFERROR(VLOOKUP($A93,'Season 3'!AF$4:CC$104,14,0),"0"),
IFERROR(VLOOKUP($A93,'Season 4'!AF$4:CC$104,14,0),"0"),IFERROR(VLOOKUP($A93,'Season 5'!AF$4:CC$104,14,0),"0"),
IFERROR(VLOOKUP($A93,'Season 6'!AF$4:CC$104,14,0),"0"),IFERROR(VLOOKUP($A93,'Season 7'!AF$4:CC$104,14,0),"0"),
IFERROR(VLOOKUP($A93,'Season 8'!AF$4:CC$104,14,0),"0"),IFERROR(VLOOKUP($A93,'Season 9'!AF$4:CC$104,14,0),"0"),
IFERROR(VLOOKUP($A93,'Season 10'!AF$4:CC$104,14,0),"0"),IFERROR(VLOOKUP($A93,'Season 11'!AF$4:CC$104,14,0),"0"),
IFERROR(VLOOKUP($A93,'Season 12'!AF$4:CC$104,14,0),"0"),IFERROR(VLOOKUP($A93,'Season 13'!AF$4:CC$104,14,0),"0"),
IFERROR(VLOOKUP($A93,'Season 14'!AF$4:CC$104,14,0),"0"),IFERROR(VLOOKUP($A93,'Season 15'!AF$4:CC$104,14,0),"0"),)</f>
        <v>0</v>
      </c>
      <c r="O93" s="26">
        <f>SUM(IFERROR(VLOOKUP($A93,'Season 1'!AF$4:CC$104,15,0),"0"),
IFERROR(VLOOKUP($A93,'Season 2'!AF$4:CC$104,15,0),"0"),IFERROR(VLOOKUP($A93,'Season 3'!AF$4:CC$104,15,0),"0"),
IFERROR(VLOOKUP($A93,'Season 4'!AF$4:CC$104,15,0),"0"),IFERROR(VLOOKUP($A93,'Season 5'!AF$4:CC$104,15,0),"0"),
IFERROR(VLOOKUP($A93,'Season 6'!AF$4:CC$104,15,0),"0"),IFERROR(VLOOKUP($A93,'Season 7'!AF$4:CC$104,15,0),"0"),
IFERROR(VLOOKUP($A93,'Season 8'!AF$4:CC$104,15,0),"0"),IFERROR(VLOOKUP($A93,'Season 9'!AF$4:CC$104,15,0),"0"),
IFERROR(VLOOKUP($A93,'Season 10'!AF$4:CC$104,15,0),"0"),IFERROR(VLOOKUP($A93,'Season 11'!AF$4:CC$104,15,0),"0"),
IFERROR(VLOOKUP($A93,'Season 12'!AF$4:CC$104,15,0),"0"),IFERROR(VLOOKUP($A93,'Season 13'!AF$4:CC$104,15,0),"0"),
IFERROR(VLOOKUP($A93,'Season 14'!AF$4:CC$104,15,0),"0"),IFERROR(VLOOKUP($A93,'Season 15'!AF$4:CC$104,15,0),"0"),)</f>
        <v>0</v>
      </c>
      <c r="P93" s="699">
        <f>SUM(IFERROR(VLOOKUP($A93,'Season 1'!AF$4:CC$104,16,0),"0"),
IFERROR(VLOOKUP($A93,'Season 2'!AF$4:CC$104,16,0),"0"),IFERROR(VLOOKUP($A93,'Season 3'!AF$4:CC$104,16,0),"0"),
IFERROR(VLOOKUP($A93,'Season 4'!AF$4:CC$104,16,0),"0"),IFERROR(VLOOKUP($A93,'Season 5'!AF$4:CC$104,16,0),"0"),
IFERROR(VLOOKUP($A93,'Season 6'!AF$4:CC$104,16,0),"0"),IFERROR(VLOOKUP($A93,'Season 7'!AF$4:CC$104,16,0),"0"),
IFERROR(VLOOKUP($A93,'Season 8'!AF$4:CC$104,16,0),"0"),IFERROR(VLOOKUP($A93,'Season 9'!AF$4:CC$104,16,0),"0"),
IFERROR(VLOOKUP($A93,'Season 10'!AF$4:CC$104,16,0),"0"),IFERROR(VLOOKUP($A93,'Season 11'!AF$4:CC$104,16,0),"0"),
IFERROR(VLOOKUP($A93,'Season 12'!AF$4:CC$104,16,0),"0"),IFERROR(VLOOKUP($A93,'Season 13'!AF$4:CC$104,16,0),"0"),
IFERROR(VLOOKUP($A93,'Season 14'!AF$4:CC$104,16,0),"0"),IFERROR(VLOOKUP($A93,'Season 15'!AF$4:CC$104,16,0),"0"),)</f>
        <v>0</v>
      </c>
      <c r="Q93" s="700">
        <f>SUM(IFERROR(VLOOKUP($A93,'Season 1'!AF$4:CC$104,17,0),"0"),
IFERROR(VLOOKUP($A93,'Season 2'!AF$4:CC$104,17,0),"0"),IFERROR(VLOOKUP($A93,'Season 3'!AF$4:CC$104,17,0),"0"),
IFERROR(VLOOKUP($A93,'Season 4'!AF$4:CC$104,17,0),"0"),IFERROR(VLOOKUP($A93,'Season 5'!AF$4:CC$104,17,0),"0"),
IFERROR(VLOOKUP($A93,'Season 6'!AF$4:CC$104,17,0),"0"),IFERROR(VLOOKUP($A93,'Season 7'!AF$4:CC$104,17,0),"0"),
IFERROR(VLOOKUP($A93,'Season 8'!AF$4:CC$104,17,0),"0"),IFERROR(VLOOKUP($A93,'Season 9'!AF$4:CC$104,17,0),"0"),
IFERROR(VLOOKUP($A93,'Season 10'!AF$4:CC$104,17,0),"0"),IFERROR(VLOOKUP($A93,'Season 11'!AF$4:CC$104,17,0),"0"),
IFERROR(VLOOKUP($A93,'Season 12'!AF$4:CC$104,17,0),"0"),IFERROR(VLOOKUP($A93,'Season 13'!AF$4:CC$104,17,0),"0"),
IFERROR(VLOOKUP($A93,'Season 14'!AF$4:CC$104,17,0),"0"),IFERROR(VLOOKUP($A93,'Season 15'!AF$4:CC$104,17,0),"0"),)</f>
        <v>0</v>
      </c>
      <c r="R93" s="692">
        <f>SUM(IFERROR(VLOOKUP($A93,'Season 1'!AF$4:CC$104,18,0),"0"),
IFERROR(VLOOKUP($A93,'Season 2'!AF$4:CC$104,18,0),"0"),IFERROR(VLOOKUP($A93,'Season 3'!AF$4:CC$104,18,0),"0"),
IFERROR(VLOOKUP($A93,'Season 4'!AF$4:CC$104,18,0),"0"),IFERROR(VLOOKUP($A93,'Season 5'!AF$4:CC$104,18,0),"0"),
IFERROR(VLOOKUP($A93,'Season 6'!AF$4:CC$104,18,0),"0"),IFERROR(VLOOKUP($A93,'Season 7'!AF$4:CC$104,18,0),"0"),
IFERROR(VLOOKUP($A93,'Season 8'!AF$4:CC$104,18,0),"0"),IFERROR(VLOOKUP($A93,'Season 9'!AF$4:CC$104,18,0),"0"),
IFERROR(VLOOKUP($A93,'Season 10'!AF$4:CC$104,18,0),"0"),IFERROR(VLOOKUP($A93,'Season 11'!AF$4:CC$104,18,0),"0"),
IFERROR(VLOOKUP($A93,'Season 12'!AF$4:CC$104,18,0),"0"),IFERROR(VLOOKUP($A93,'Season 13'!AF$4:CC$104,18,0),"0"),
IFERROR(VLOOKUP($A93,'Season 14'!AF$4:CC$104,18,0),"0"),IFERROR(VLOOKUP($A93,'Season 15'!AF$4:CC$104,18,0),"0"),)</f>
        <v>0</v>
      </c>
      <c r="S93" s="1023">
        <f>SUM(IFERROR(VLOOKUP($A93,'Season 1'!AF$4:CC$104,19,0),"0"),
IFERROR(VLOOKUP($A93,'Season 2'!AF$4:CC$104,19,0),"0"),IFERROR(VLOOKUP($A93,'Season 3'!AF$4:CC$104,19,0),"0"),
IFERROR(VLOOKUP($A93,'Season 4'!AF$4:CC$104,19,0),"0"),IFERROR(VLOOKUP($A93,'Season 5'!AF$4:CC$104,19,0),"0"),
IFERROR(VLOOKUP($A93,'Season 6'!AF$4:CC$104,19,0),"0"),IFERROR(VLOOKUP($A93,'Season 7'!AF$4:CC$104,19,0),"0"),
IFERROR(VLOOKUP($A93,'Season 8'!AF$4:CC$104,19,0),"0"),IFERROR(VLOOKUP($A93,'Season 9'!AF$4:CC$104,19,0),"0"),
IFERROR(VLOOKUP($A93,'Season 10'!AF$4:CC$104,19,0),"0"),IFERROR(VLOOKUP($A93,'Season 11'!AF$4:CC$104,19,0),"0"),
IFERROR(VLOOKUP($A93,'Season 12'!AF$4:CC$104,19,0),"0"),IFERROR(VLOOKUP($A93,'Season 13'!AF$4:CC$104,19,0),"0"),
IFERROR(VLOOKUP($A93,'Season 14'!AF$4:CC$104,19,0),"0"),IFERROR(VLOOKUP($A93,'Season 15'!AF$4:CC$104,19,0),"0"),)</f>
        <v>0</v>
      </c>
      <c r="T93" s="26">
        <f>SUM(IFERROR(VLOOKUP($A93,'Season 1'!AF$4:CC$104,20,0),"0"),
IFERROR(VLOOKUP($A93,'Season 2'!AF$4:CC$104,20,0),"0"),IFERROR(VLOOKUP($A93,'Season 3'!AF$4:CC$104,20,0),"0"),
IFERROR(VLOOKUP($A93,'Season 4'!AF$4:CC$104,20,0),"0"),IFERROR(VLOOKUP($A93,'Season 5'!AF$4:CC$104,20,0),"0"),
IFERROR(VLOOKUP($A93,'Season 6'!AF$4:CC$104,20,0),"0"),IFERROR(VLOOKUP($A93,'Season 7'!AF$4:CC$104,20,0),"0"),
IFERROR(VLOOKUP($A93,'Season 8'!AF$4:CC$104,20,0),"0"),IFERROR(VLOOKUP($A93,'Season 9'!AF$4:CC$104,20,0),"0"),
IFERROR(VLOOKUP($A93,'Season 10'!AF$4:CC$104,20,0),"0"),IFERROR(VLOOKUP($A93,'Season 11'!AF$4:CC$104,20,0),"0"),
IFERROR(VLOOKUP($A93,'Season 12'!AF$4:CC$104,20,0),"0"),IFERROR(VLOOKUP($A93,'Season 13'!AF$4:CC$104,20,0),"0"),
IFERROR(VLOOKUP($A93,'Season 14'!AF$4:CC$104,20,0),"0"),IFERROR(VLOOKUP($A93,'Season 15'!AF$4:CC$104,20,0),"0"),)</f>
        <v>0</v>
      </c>
      <c r="U93" s="699">
        <f>SUM(IFERROR(VLOOKUP($A93,'Season 1'!AF$4:CC$104,21,0),"0"),
IFERROR(VLOOKUP($A93,'Season 2'!AF$4:CC$104,21,0),"0"),IFERROR(VLOOKUP($A93,'Season 3'!AF$4:CC$104,21,0),"0"),
IFERROR(VLOOKUP($A93,'Season 4'!AF$4:CC$104,21,0),"0"),IFERROR(VLOOKUP($A93,'Season 5'!AF$4:CC$104,21,0),"0"),
IFERROR(VLOOKUP($A93,'Season 6'!AF$4:CC$104,21,0),"0"),IFERROR(VLOOKUP($A93,'Season 7'!AF$4:CC$104,21,0),"0"),
IFERROR(VLOOKUP($A93,'Season 8'!AF$4:CC$104,21,0),"0"),IFERROR(VLOOKUP($A93,'Season 9'!AF$4:CC$104,21,0),"0"),
IFERROR(VLOOKUP($A93,'Season 10'!AF$4:CC$104,21,0),"0"),IFERROR(VLOOKUP($A93,'Season 11'!AF$4:CC$104,21,0),"0"),
IFERROR(VLOOKUP($A93,'Season 12'!AF$4:CC$104,21,0),"0"),IFERROR(VLOOKUP($A93,'Season 13'!AF$4:CC$104,21,0),"0"),
IFERROR(VLOOKUP($A93,'Season 14'!AF$4:CC$104,21,0),"0"),IFERROR(VLOOKUP($A93,'Season 15'!AF$4:CC$104,21,0),"0"),)</f>
        <v>0</v>
      </c>
      <c r="V93" s="700">
        <f>SUM(IFERROR(VLOOKUP($A93,'Season 1'!AF$4:CC$104,22,0),"0"),
IFERROR(VLOOKUP($A93,'Season 2'!AF$4:CC$104,22,0),"0"),IFERROR(VLOOKUP($A93,'Season 3'!AF$4:CC$104,22,0),"0"),
IFERROR(VLOOKUP($A93,'Season 4'!AF$4:CC$104,22,0),"0"),IFERROR(VLOOKUP($A93,'Season 5'!AF$4:CC$104,22,0),"0"),
IFERROR(VLOOKUP($A93,'Season 6'!AF$4:CC$104,22,0),"0"),IFERROR(VLOOKUP($A93,'Season 7'!AF$4:CC$104,22,0),"0"),
IFERROR(VLOOKUP($A93,'Season 8'!AF$4:CC$104,22,0),"0"),IFERROR(VLOOKUP($A93,'Season 9'!AF$4:CC$104,22,0),"0"),
IFERROR(VLOOKUP($A93,'Season 10'!AF$4:CC$104,22,0),"0"),IFERROR(VLOOKUP($A93,'Season 11'!AF$4:CC$104,22,0),"0"),
IFERROR(VLOOKUP($A93,'Season 12'!AF$4:CC$104,22,0),"0"),IFERROR(VLOOKUP($A93,'Season 13'!AF$4:CC$104,22,0),"0"),
IFERROR(VLOOKUP($A93,'Season 14'!AF$4:CC$104,22,0),"0"),IFERROR(VLOOKUP($A93,'Season 15'!AF$4:CC$104,22,0),"0"),)</f>
        <v>0</v>
      </c>
      <c r="W93" s="692">
        <f>SUM(IFERROR(VLOOKUP($A93,'Season 1'!AF$4:CC$104,23,0),"0"),
IFERROR(VLOOKUP($A93,'Season 2'!AF$4:CC$104,23,0),"0"),IFERROR(VLOOKUP($A93,'Season 3'!AF$4:CC$104,23,0),"0"),
IFERROR(VLOOKUP($A93,'Season 4'!AF$4:CC$104,23,0),"0"),IFERROR(VLOOKUP($A93,'Season 5'!AF$4:CC$104,23,0),"0"),
IFERROR(VLOOKUP($A93,'Season 6'!AF$4:CC$104,23,0),"0"),IFERROR(VLOOKUP($A93,'Season 7'!AF$4:CC$104,23,0),"0"),
IFERROR(VLOOKUP($A93,'Season 8'!AF$4:CC$104,23,0),"0"),IFERROR(VLOOKUP($A93,'Season 9'!AF$4:CC$104,23,0),"0"),
IFERROR(VLOOKUP($A93,'Season 10'!AF$4:CC$104,23,0),"0"),IFERROR(VLOOKUP($A93,'Season 11'!AF$4:CC$104,23,0),"0"),
IFERROR(VLOOKUP($A93,'Season 12'!AF$4:CC$104,23,0),"0"),IFERROR(VLOOKUP($A93,'Season 13'!AF$4:CC$104,23,0),"0"),
IFERROR(VLOOKUP($A93,'Season 14'!AF$4:CC$104,23,0),"0"),IFERROR(VLOOKUP($A93,'Season 15'!AF$4:CC$104,23,0),"0"),)</f>
        <v>0</v>
      </c>
      <c r="X93" s="1023">
        <f>SUM(IFERROR(VLOOKUP($A93,'Season 1'!AF$4:CC$104,24,0),"0"),
IFERROR(VLOOKUP($A93,'Season 2'!AF$4:CC$104,24,0),"0"),IFERROR(VLOOKUP($A93,'Season 3'!AF$4:CC$104,24,0),"0"),
IFERROR(VLOOKUP($A93,'Season 4'!AF$4:CC$104,24,0),"0"),IFERROR(VLOOKUP($A93,'Season 5'!AF$4:CC$104,24,0),"0"),
IFERROR(VLOOKUP($A93,'Season 6'!AF$4:CC$104,24,0),"0"),IFERROR(VLOOKUP($A93,'Season 7'!AF$4:CC$104,24,0),"0"),
IFERROR(VLOOKUP($A93,'Season 8'!AF$4:CC$104,24,0),"0"),IFERROR(VLOOKUP($A93,'Season 9'!AF$4:CC$104,24,0),"0"),
IFERROR(VLOOKUP($A93,'Season 10'!AF$4:CC$104,24,0),"0"),IFERROR(VLOOKUP($A93,'Season 11'!AF$4:CC$104,24,0),"0"),
IFERROR(VLOOKUP($A93,'Season 12'!AF$4:CC$104,24,0),"0"),IFERROR(VLOOKUP($A93,'Season 13'!AF$4:CC$104,24,0),"0"),
IFERROR(VLOOKUP($A93,'Season 14'!AF$4:CC$104,24,0),"0"),IFERROR(VLOOKUP($A93,'Season 15'!AF$4:CC$104,24,0),"0"),)</f>
        <v>0</v>
      </c>
      <c r="Y93" s="26">
        <f>SUM(IFERROR(VLOOKUP($A93,'Season 1'!AF$4:CC$104,25,0),"0"),
IFERROR(VLOOKUP($A93,'Season 2'!AF$4:CC$104,25,0),"0"),IFERROR(VLOOKUP($A93,'Season 3'!AF$4:CC$104,25,0),"0"),
IFERROR(VLOOKUP($A93,'Season 4'!AF$4:CC$104,25,0),"0"),IFERROR(VLOOKUP($A93,'Season 5'!AF$4:CC$104,25,0),"0"),
IFERROR(VLOOKUP($A93,'Season 6'!AF$4:CC$104,25,0),"0"),IFERROR(VLOOKUP($A93,'Season 7'!AF$4:CC$104,25,0),"0"),
IFERROR(VLOOKUP($A93,'Season 8'!AF$4:CC$104,25,0),"0"),IFERROR(VLOOKUP($A93,'Season 9'!AF$4:CC$104,25,0),"0"),
IFERROR(VLOOKUP($A93,'Season 10'!AF$4:CC$104,25,0),"0"),IFERROR(VLOOKUP($A93,'Season 11'!AF$4:CC$104,25,0),"0"),
IFERROR(VLOOKUP($A93,'Season 12'!AF$4:CC$104,25,0),"0"),IFERROR(VLOOKUP($A93,'Season 13'!AF$4:CC$104,25,0),"0"),
IFERROR(VLOOKUP($A93,'Season 14'!AF$4:CC$104,25,0),"0"),IFERROR(VLOOKUP($A93,'Season 15'!AF$4:CC$104,25,0),"0"),)</f>
        <v>0</v>
      </c>
      <c r="Z93" s="699">
        <f>SUM(IFERROR(VLOOKUP($A93,'Season 1'!AF$4:CC$104,26,0),"0"),
IFERROR(VLOOKUP($A93,'Season 2'!AF$4:CC$104,26,0),"0"),IFERROR(VLOOKUP($A93,'Season 3'!AF$4:CC$104,26,0),"0"),
IFERROR(VLOOKUP($A93,'Season 4'!AF$4:CC$104,26,0),"0"),IFERROR(VLOOKUP($A93,'Season 5'!AF$4:CC$104,26,0),"0"),
IFERROR(VLOOKUP($A93,'Season 6'!AF$4:CC$104,26,0),"0"),IFERROR(VLOOKUP($A93,'Season 7'!AF$4:CC$104,26,0),"0"),
IFERROR(VLOOKUP($A93,'Season 8'!AF$4:CC$104,26,0),"0"),IFERROR(VLOOKUP($A93,'Season 9'!AF$4:CC$104,26,0),"0"),
IFERROR(VLOOKUP($A93,'Season 10'!AF$4:CC$104,26,0),"0"),IFERROR(VLOOKUP($A93,'Season 11'!AF$4:CC$104,26,0),"0"),
IFERROR(VLOOKUP($A93,'Season 12'!AF$4:CC$104,26,0),"0"),IFERROR(VLOOKUP($A93,'Season 13'!AF$4:CC$104,26,0),"0"),
IFERROR(VLOOKUP($A93,'Season 14'!AF$4:CC$104,26,0),"0"),IFERROR(VLOOKUP($A93,'Season 15'!AF$4:CC$104,26,0),"0"),)</f>
        <v>0</v>
      </c>
      <c r="AA93" s="700">
        <f>SUM(IFERROR(VLOOKUP($A93,'Season 1'!AF$4:CC$104,27,0),"0"),
IFERROR(VLOOKUP($A93,'Season 2'!AF$4:CC$104,27,0),"0"),IFERROR(VLOOKUP($A93,'Season 3'!AF$4:CC$104,27,0),"0"),
IFERROR(VLOOKUP($A93,'Season 4'!AF$4:CC$104,27,0),"0"),IFERROR(VLOOKUP($A93,'Season 5'!AF$4:CC$104,27,0),"0"),
IFERROR(VLOOKUP($A93,'Season 6'!AF$4:CC$104,27,0),"0"),IFERROR(VLOOKUP($A93,'Season 7'!AF$4:CC$104,27,0),"0"),
IFERROR(VLOOKUP($A93,'Season 8'!AF$4:CC$104,27,0),"0"),IFERROR(VLOOKUP($A93,'Season 9'!AF$4:CC$104,27,0),"0"),
IFERROR(VLOOKUP($A93,'Season 10'!AF$4:CC$104,27,0),"0"),IFERROR(VLOOKUP($A93,'Season 11'!AF$4:CC$104,27,0),"0"),
IFERROR(VLOOKUP($A93,'Season 12'!AF$4:CC$104,27,0),"0"),IFERROR(VLOOKUP($A93,'Season 13'!AF$4:CC$104,27,0),"0"),
IFERROR(VLOOKUP($A93,'Season 14'!AF$4:CC$104,27,0),"0"),IFERROR(VLOOKUP($A93,'Season 15'!AF$4:CC$104,27,0),"0"),)</f>
        <v>0</v>
      </c>
      <c r="AB93" s="692">
        <f>SUM(IFERROR(VLOOKUP($A93,'Season 1'!AF$4:CC$104,28,0),"0"),
IFERROR(VLOOKUP($A93,'Season 2'!AF$4:CC$104,28,0),"0"),IFERROR(VLOOKUP($A93,'Season 3'!AF$4:CC$104,28,0),"0"),
IFERROR(VLOOKUP($A93,'Season 4'!AF$4:CC$104,28,0),"0"),IFERROR(VLOOKUP($A93,'Season 5'!AF$4:CC$104,28,0),"0"),
IFERROR(VLOOKUP($A93,'Season 6'!AF$4:CC$104,28,0),"0"),IFERROR(VLOOKUP($A93,'Season 7'!AF$4:CC$104,28,0),"0"),
IFERROR(VLOOKUP($A93,'Season 8'!AF$4:CC$104,28,0),"0"),IFERROR(VLOOKUP($A93,'Season 9'!AF$4:CC$104,28,0),"0"),
IFERROR(VLOOKUP($A93,'Season 10'!AF$4:CC$104,28,0),"0"),IFERROR(VLOOKUP($A93,'Season 11'!AF$4:CC$104,28,0),"0"),
IFERROR(VLOOKUP($A93,'Season 12'!AF$4:CC$104,28,0),"0"),IFERROR(VLOOKUP($A93,'Season 13'!AF$4:CC$104,28,0),"0"),
IFERROR(VLOOKUP($A93,'Season 14'!AF$4:CC$104,28,0),"0"),IFERROR(VLOOKUP($A93,'Season 15'!AF$4:CC$104,28,0),"0"),)</f>
        <v>0</v>
      </c>
      <c r="AC93" s="1023">
        <f>SUM(IFERROR(VLOOKUP($A93,'Season 1'!AF$4:CC$104,29,0),"0"),
IFERROR(VLOOKUP($A93,'Season 2'!AF$4:CC$104,29,0),"0"),IFERROR(VLOOKUP($A93,'Season 3'!AF$4:CC$104,29,0),"0"),
IFERROR(VLOOKUP($A93,'Season 4'!AF$4:CC$104,29,0),"0"),IFERROR(VLOOKUP($A93,'Season 5'!AF$4:CC$104,29,0),"0"),
IFERROR(VLOOKUP($A93,'Season 6'!AF$4:CC$104,29,0),"0"),IFERROR(VLOOKUP($A93,'Season 7'!AF$4:CC$104,29,0),"0"),
IFERROR(VLOOKUP($A93,'Season 8'!AF$4:CC$104,29,0),"0"),IFERROR(VLOOKUP($A93,'Season 9'!AF$4:CC$104,29,0),"0"),
IFERROR(VLOOKUP($A93,'Season 10'!AF$4:CC$104,29,0),"0"),IFERROR(VLOOKUP($A93,'Season 11'!AF$4:CC$104,29,0),"0"),
IFERROR(VLOOKUP($A93,'Season 12'!AF$4:CC$104,29,0),"0"),IFERROR(VLOOKUP($A93,'Season 13'!AF$4:CC$104,29,0),"0"),
IFERROR(VLOOKUP($A93,'Season 14'!AF$4:CC$104,29,0),"0"),IFERROR(VLOOKUP($A93,'Season 15'!AF$4:CC$104,29,0),"0"),)</f>
        <v>0</v>
      </c>
      <c r="AD93" s="26">
        <f>SUM(IFERROR(VLOOKUP($A93,'Season 1'!AF$4:CC$104,30,0),"0"),
IFERROR(VLOOKUP($A93,'Season 2'!AF$4:CC$104,30,0),"0"),IFERROR(VLOOKUP($A93,'Season 3'!AF$4:CC$104,30,0),"0"),
IFERROR(VLOOKUP($A93,'Season 4'!AF$4:CC$104,30,0),"0"),IFERROR(VLOOKUP($A93,'Season 5'!AF$4:CC$104,30,0),"0"),
IFERROR(VLOOKUP($A93,'Season 6'!AF$4:CC$104,30,0),"0"),IFERROR(VLOOKUP($A93,'Season 7'!AF$4:CC$104,30,0),"0"),
IFERROR(VLOOKUP($A93,'Season 8'!AF$4:CC$104,30,0),"0"),IFERROR(VLOOKUP($A93,'Season 9'!AF$4:CC$104,30,0),"0"),
IFERROR(VLOOKUP($A93,'Season 10'!AF$4:CC$104,30,0),"0"),IFERROR(VLOOKUP($A93,'Season 11'!AF$4:CC$104,30,0),"0"),
IFERROR(VLOOKUP($A93,'Season 12'!AF$4:CC$104,30,0),"0"),IFERROR(VLOOKUP($A93,'Season 13'!AF$4:CC$104,30,0),"0"),
IFERROR(VLOOKUP($A93,'Season 14'!AF$4:CC$104,30,0),"0"),IFERROR(VLOOKUP($A93,'Season 15'!AF$4:CC$104,30,0),"0"),)</f>
        <v>0</v>
      </c>
      <c r="AE93" s="699">
        <f>SUM(IFERROR(VLOOKUP($A93,'Season 1'!AF$4:CC$104,31,0),"0"),
IFERROR(VLOOKUP($A93,'Season 2'!AF$4:CC$104,31,0),"0"),IFERROR(VLOOKUP($A93,'Season 3'!AF$4:CC$104,31,0),"0"),
IFERROR(VLOOKUP($A93,'Season 4'!AF$4:CC$104,31,0),"0"),IFERROR(VLOOKUP($A93,'Season 5'!AF$4:CC$104,31,0),"0"),
IFERROR(VLOOKUP($A93,'Season 6'!AF$4:CC$104,31,0),"0"),IFERROR(VLOOKUP($A93,'Season 7'!AF$4:CC$104,31,0),"0"),
IFERROR(VLOOKUP($A93,'Season 8'!AF$4:CC$104,31,0),"0"),IFERROR(VLOOKUP($A93,'Season 9'!AF$4:CC$104,31,0),"0"),
IFERROR(VLOOKUP($A93,'Season 10'!AF$4:CC$104,31,0),"0"),IFERROR(VLOOKUP($A93,'Season 11'!AF$4:CC$104,31,0),"0"),
IFERROR(VLOOKUP($A93,'Season 12'!AF$4:CC$104,31,0),"0"),IFERROR(VLOOKUP($A93,'Season 13'!AF$4:CC$104,31,0),"0"),
IFERROR(VLOOKUP($A93,'Season 14'!AF$4:CC$104,31,0),"0"),IFERROR(VLOOKUP($A93,'Season 15'!AF$4:CC$104,31,0),"0"),)</f>
        <v>0</v>
      </c>
      <c r="AF93" s="700">
        <f>SUM(IFERROR(VLOOKUP($A93,'Season 3'!AF$4:CC$104,32,0),"0"),
IFERROR(VLOOKUP($A93,'Season 4'!AF$4:CC$104,32,0),"0"),IFERROR(VLOOKUP($A93,'Season 5'!AF$4:CC$104,32,0),"0"),
IFERROR(VLOOKUP($A93,'Season 6'!AF$4:CC$104,32,0),"0"),IFERROR(VLOOKUP($A93,'Season 7'!AF$4:CC$104,32,0),"0"),
IFERROR(VLOOKUP($A93,'Season 8'!AF$4:CC$104,32,0),"0"),IFERROR(VLOOKUP($A93,'Season 9'!AF$4:CC$104,32,0),"0"),
IFERROR(VLOOKUP($A93,'Season 10'!AF$4:CC$104,32,0),"0"),IFERROR(VLOOKUP($A93,'Season 11'!AF$4:CC$104,32,0),"0"),
IFERROR(VLOOKUP($A93,'Season 12'!AF$4:CC$104,32,0),"0"),IFERROR(VLOOKUP($A93,'Season 13'!AF$4:CC$104,32,0),"0"),
IFERROR(VLOOKUP($A93,'Season 14'!AF$4:CC$104,32,0),"0"),IFERROR(VLOOKUP($A93,'Season 15'!AF$4:CC$104,32,0),"0"),)</f>
        <v>0</v>
      </c>
      <c r="AG93" s="692">
        <f>SUM(IFERROR(VLOOKUP($A93,'Season 3'!AF$4:CC$104,33,0),"0"),
IFERROR(VLOOKUP($A93,'Season 4'!AF$4:CC$104,33,0),"0"),IFERROR(VLOOKUP($A93,'Season 5'!AF$4:CC$104,33,0),"0"),
IFERROR(VLOOKUP($A93,'Season 6'!AF$4:CC$104,33,0),"0"),IFERROR(VLOOKUP($A93,'Season 7'!AF$4:CC$104,33,0),"0"),
IFERROR(VLOOKUP($A93,'Season 8'!AF$4:CC$104,33,0),"0"),IFERROR(VLOOKUP($A93,'Season 9'!AF$4:CC$104,33,0),"0"),
IFERROR(VLOOKUP($A93,'Season 10'!AF$4:CC$104,33,0),"0"),IFERROR(VLOOKUP($A93,'Season 11'!AF$4:CC$104,33,0),"0"),
IFERROR(VLOOKUP($A93,'Season 12'!AF$4:CC$104,33,0),"0"),IFERROR(VLOOKUP($A93,'Season 13'!AF$4:CC$104,33,0),"0"),
IFERROR(VLOOKUP($A93,'Season 14'!AF$4:CC$104,33,0),"0"),IFERROR(VLOOKUP($A93,'Season 15'!AF$4:CC$104,33,0),"0"),)</f>
        <v>0</v>
      </c>
      <c r="AH93" s="1023">
        <f>SUM(IFERROR(VLOOKUP($A93,'Season 3'!AF$4:CC$104,34,0),"0"),
IFERROR(VLOOKUP($A93,'Season 4'!AF$4:CC$104,34,0),"0"),IFERROR(VLOOKUP($A93,'Season 5'!AF$4:CC$104,34,0),"0"),
IFERROR(VLOOKUP($A93,'Season 6'!AF$4:CC$104,34,0),"0"),IFERROR(VLOOKUP($A93,'Season 7'!AF$4:CC$104,34,0),"0"),
IFERROR(VLOOKUP($A93,'Season 8'!AF$4:CC$104,34,0),"0"),IFERROR(VLOOKUP($A93,'Season 9'!AF$4:CC$104,34,0),"0"),
IFERROR(VLOOKUP($A93,'Season 10'!AF$4:CC$104,34,0),"0"),IFERROR(VLOOKUP($A93,'Season 11'!AF$4:CC$104,34,0),"0"),
IFERROR(VLOOKUP($A93,'Season 12'!AF$4:CC$104,34,0),"0"),IFERROR(VLOOKUP($A93,'Season 13'!AF$4:CC$104,34,0),"0"),
IFERROR(VLOOKUP($A93,'Season 14'!AF$4:CC$104,34,0),"0"),IFERROR(VLOOKUP($A93,'Season 15'!AF$4:CC$104,34,0),"0"),)</f>
        <v>0</v>
      </c>
      <c r="AI93" s="26">
        <f>SUM(IFERROR(VLOOKUP($A93,'Season 3'!AF$4:CC$104,35,0),"0"),
IFERROR(VLOOKUP($A93,'Season 4'!AF$4:CC$104,35,0),"0"),IFERROR(VLOOKUP($A93,'Season 5'!AF$4:CC$104,35,0),"0"),
IFERROR(VLOOKUP($A93,'Season 6'!AF$4:CC$104,35,0),"0"),IFERROR(VLOOKUP($A93,'Season 7'!AF$4:CC$104,35,0),"0"),
IFERROR(VLOOKUP($A93,'Season 8'!AF$4:CC$104,35,0),"0"),IFERROR(VLOOKUP($A93,'Season 9'!AF$4:CC$104,35,0),"0"),
IFERROR(VLOOKUP($A93,'Season 10'!AF$4:CC$104,35,0),"0"),IFERROR(VLOOKUP($A93,'Season 11'!AF$4:CC$104,35,0),"0"),
IFERROR(VLOOKUP($A93,'Season 12'!AF$4:CC$104,35,0),"0"),IFERROR(VLOOKUP($A93,'Season 13'!AF$4:CC$104,35,0),"0"),
IFERROR(VLOOKUP($A93,'Season 14'!AF$4:CC$104,35,0),"0"),IFERROR(VLOOKUP($A93,'Season 15'!AF$4:CC$104,35,0),"0"),)</f>
        <v>0</v>
      </c>
      <c r="AJ93" s="699">
        <f>SUM(IFERROR(VLOOKUP($A93,'Season 3'!AF$4:CC$104,36,0),"0"),
IFERROR(VLOOKUP($A93,'Season 4'!AF$4:CC$104,36,0),"0"),IFERROR(VLOOKUP($A93,'Season 5'!AF$4:CC$104,36,0),"0"),
IFERROR(VLOOKUP($A93,'Season 6'!AF$4:CC$104,36,0),"0"),IFERROR(VLOOKUP($A93,'Season 7'!AF$4:CC$104,36,0),"0"),
IFERROR(VLOOKUP($A93,'Season 8'!AF$4:CC$104,36,0),"0"),IFERROR(VLOOKUP($A93,'Season 9'!AF$4:CC$104,36,0),"0"),
IFERROR(VLOOKUP($A93,'Season 10'!AF$4:CC$104,36,0),"0"),IFERROR(VLOOKUP($A93,'Season 11'!AF$4:CC$104,36,0),"0"),
IFERROR(VLOOKUP($A93,'Season 12'!AF$4:CC$104,36,0),"0"),IFERROR(VLOOKUP($A93,'Season 13'!AF$4:CC$104,36,0),"0"),
IFERROR(VLOOKUP($A93,'Season 14'!AF$4:CC$104,36,0),"0"),IFERROR(VLOOKUP($A93,'Season 15'!AF$4:CC$104,36,0),"0"),)</f>
        <v>0</v>
      </c>
      <c r="AK93" s="700">
        <f>SUM(IFERROR(VLOOKUP($A93,'Season 2'!AF$4:CC$104,32,0),"0"),IFERROR(VLOOKUP($A93,'Season 3'!AF$4:CC$104,37,0),"0"),
IFERROR(VLOOKUP($A93,'Season 4'!AF$4:CC$104,37,0),"0"),IFERROR(VLOOKUP($A93,'Season 5'!AF$4:CC$104,37,0),"0"),
IFERROR(VLOOKUP($A93,'Season 6'!AF$4:CC$104,37,0),"0"),IFERROR(VLOOKUP($A93,'Season 7'!AF$4:CC$104,37,0),"0"),
IFERROR(VLOOKUP($A93,'Season 8'!AF$4:CC$104,37,0),"0"),IFERROR(VLOOKUP($A93,'Season 9'!AF$4:CC$104,37,0),"0"),
IFERROR(VLOOKUP($A93,'Season 10'!AF$4:CC$104,37,0),"0"),IFERROR(VLOOKUP($A93,'Season 11'!AF$4:CC$104,37,0),"0"),
IFERROR(VLOOKUP($A93,'Season 12'!AF$4:CC$104,37,0),"0"),IFERROR(VLOOKUP($A93,'Season 13'!AF$4:CC$104,37,0),"0"),
IFERROR(VLOOKUP($A93,'Season 14'!AF$4:CC$104,37,0),"0"),IFERROR(VLOOKUP($A93,'Season 15'!AF$4:CC$104,37,0),"0"),)</f>
        <v>0</v>
      </c>
      <c r="AL93" s="692">
        <f>SUM(IFERROR(VLOOKUP($A93,'Season 2'!AF$4:CC$104,33,0),"0"),IFERROR(VLOOKUP($A93,'Season 3'!AF$4:CC$104,38,0),"0"),
IFERROR(VLOOKUP($A93,'Season 4'!AF$4:CC$104,38,0),"0"),IFERROR(VLOOKUP($A93,'Season 5'!AF$4:CC$104,38,0),"0"),
IFERROR(VLOOKUP($A93,'Season 6'!AF$4:CC$104,38,0),"0"),IFERROR(VLOOKUP($A93,'Season 7'!AF$4:CC$104,38,0),"0"),
IFERROR(VLOOKUP($A93,'Season 8'!AF$4:CC$104,38,0),"0"),IFERROR(VLOOKUP($A93,'Season 9'!AF$4:CC$104,38,0),"0"),
IFERROR(VLOOKUP($A93,'Season 10'!AF$4:CC$104,38,0),"0"),IFERROR(VLOOKUP($A93,'Season 11'!AF$4:CC$104,38,0),"0"),
IFERROR(VLOOKUP($A93,'Season 12'!AF$4:CC$104,38,0),"0"),IFERROR(VLOOKUP($A93,'Season 13'!AF$4:CC$104,38,0),"0"),
IFERROR(VLOOKUP($A93,'Season 14'!AF$4:CC$104,38,0),"0"),IFERROR(VLOOKUP($A93,'Season 15'!AF$4:CC$104,38,0),"0"),)</f>
        <v>0</v>
      </c>
      <c r="AM93" s="1023">
        <f>SUM(IFERROR(VLOOKUP($A93,'Season 2'!AF$4:CC$104,34,0),"0"),IFERROR(VLOOKUP($A93,'Season 3'!AF$4:CC$104,39,0),"0"),
IFERROR(VLOOKUP($A93,'Season 4'!AF$4:CC$104,39,0),"0"),IFERROR(VLOOKUP($A93,'Season 5'!AF$4:CC$104,39,0),"0"),
IFERROR(VLOOKUP($A93,'Season 6'!AF$4:CC$104,39,0),"0"),IFERROR(VLOOKUP($A93,'Season 7'!AF$4:CC$104,39,0),"0"),
IFERROR(VLOOKUP($A93,'Season 8'!AF$4:CC$104,39,0),"0"),IFERROR(VLOOKUP($A93,'Season 9'!AF$4:CC$104,39,0),"0"),
IFERROR(VLOOKUP($A93,'Season 10'!AF$4:CC$104,39,0),"0"),IFERROR(VLOOKUP($A93,'Season 11'!AF$4:CC$104,39,0),"0"),
IFERROR(VLOOKUP($A93,'Season 12'!AF$4:CC$104,39,0),"0"),IFERROR(VLOOKUP($A93,'Season 13'!AF$4:CC$104,39,0),"0"),
IFERROR(VLOOKUP($A93,'Season 14'!AF$4:CC$104,39,0),"0"),IFERROR(VLOOKUP($A93,'Season 15'!AF$4:CC$104,39,0),"0"),)</f>
        <v>0</v>
      </c>
      <c r="AN93" s="26">
        <f>SUM(IFERROR(VLOOKUP($A93,'Season 2'!AF$4:CC$104,35,0),"0"),IFERROR(VLOOKUP($A93,'Season 3'!AF$4:CC$104,40,0),"0"),
IFERROR(VLOOKUP($A93,'Season 4'!AF$4:CC$104,40,0),"0"),IFERROR(VLOOKUP($A93,'Season 5'!AF$4:CC$104,40,0),"0"),
IFERROR(VLOOKUP($A93,'Season 6'!AF$4:CC$104,40,0),"0"),IFERROR(VLOOKUP($A93,'Season 7'!AF$4:CC$104,40,0),"0"),
IFERROR(VLOOKUP($A93,'Season 8'!AF$4:CC$104,40,0),"0"),IFERROR(VLOOKUP($A93,'Season 9'!AF$4:CC$104,40,0),"0"),
IFERROR(VLOOKUP($A93,'Season 10'!AF$4:CC$104,40,0),"0"),IFERROR(VLOOKUP($A93,'Season 11'!AF$4:CC$104,40,0),"0"),
IFERROR(VLOOKUP($A93,'Season 12'!AF$4:CC$104,40,0),"0"),IFERROR(VLOOKUP($A93,'Season 13'!AF$4:CC$104,40,0),"0"),
IFERROR(VLOOKUP($A93,'Season 14'!AF$4:CC$104,40,0),"0"),IFERROR(VLOOKUP($A93,'Season 15'!AF$4:CC$104,40,0),"0"),)</f>
        <v>0</v>
      </c>
      <c r="AO93" s="699">
        <f>SUM(IFERROR(VLOOKUP($A93,'Season 2'!AF$4:CC$104,36,0),"0"),IFERROR(VLOOKUP($A93,'Season 3'!AF$4:CC$104,41,0),"0"),
IFERROR(VLOOKUP($A93,'Season 4'!AF$4:CC$104,41,0),"0"),IFERROR(VLOOKUP($A93,'Season 5'!AF$4:CC$104,41,0),"0"),
IFERROR(VLOOKUP($A93,'Season 6'!AF$4:CC$104,41,0),"0"),IFERROR(VLOOKUP($A93,'Season 7'!AF$4:CC$104,41,0),"0"),
IFERROR(VLOOKUP($A93,'Season 8'!AF$4:CC$104,41,0),"0"),IFERROR(VLOOKUP($A93,'Season 9'!AF$4:CC$104,41,0),"0"),
IFERROR(VLOOKUP($A93,'Season 10'!AF$4:CC$104,41,0),"0"),IFERROR(VLOOKUP($A93,'Season 11'!AF$4:CC$104,41,0),"0"),
IFERROR(VLOOKUP($A93,'Season 12'!AF$4:CC$104,41,0),"0"),IFERROR(VLOOKUP($A93,'Season 13'!AF$4:CC$104,41,0),"0"),
IFERROR(VLOOKUP($A93,'Season 14'!AF$4:CC$104,41,0),"0"),IFERROR(VLOOKUP($A93,'Season 15'!AF$4:CC$104,41,0),"0"),)</f>
        <v>0</v>
      </c>
      <c r="AP93" s="700">
        <f>SUM(IFERROR(VLOOKUP($A93,'Season 2'!AF$4:CC$104,37,0),"0"),IFERROR(VLOOKUP($A93,'Season 3'!AF$4:CC$104,42,0),"0"),
IFERROR(VLOOKUP($A93,'Season 4'!AF$4:CC$104,42,0),"0"),IFERROR(VLOOKUP($A93,'Season 5'!AF$4:CC$104,42,0),"0"),
IFERROR(VLOOKUP($A93,'Season 6'!AF$4:CC$104,42,0),"0"),IFERROR(VLOOKUP($A93,'Season 7'!AF$4:CC$104,42,0),"0"),
IFERROR(VLOOKUP($A93,'Season 8'!AF$4:CC$104,42,0),"0"),IFERROR(VLOOKUP($A93,'Season 9'!AF$4:CC$104,42,0),"0"),
IFERROR(VLOOKUP($A93,'Season 10'!AF$4:CC$104,42,0),"0"),IFERROR(VLOOKUP($A93,'Season 11'!AF$4:CC$104,42,0),"0"),
IFERROR(VLOOKUP($A93,'Season 12'!AF$4:CC$104,42,0),"0"),IFERROR(VLOOKUP($A93,'Season 13'!AF$4:CC$104,42,0),"0"),
IFERROR(VLOOKUP($A93,'Season 14'!AF$4:CC$104,42,0),"0"),IFERROR(VLOOKUP($A93,'Season 15'!AF$4:CC$104,42,0),"0"),)</f>
        <v>0</v>
      </c>
      <c r="AQ93" s="692">
        <f>SUM(IFERROR(VLOOKUP($A93,'Season 2'!AF$4:CC$104,38,0),"0"),IFERROR(VLOOKUP($A93,'Season 3'!AF$4:CC$104,43,0),"0"),
IFERROR(VLOOKUP($A93,'Season 4'!AF$4:CC$104,43,0),"0"),IFERROR(VLOOKUP($A93,'Season 5'!AF$4:CC$104,43,0),"0"),
IFERROR(VLOOKUP($A93,'Season 6'!AF$4:CC$104,43,0),"0"),IFERROR(VLOOKUP($A93,'Season 7'!AF$4:CC$104,43,0),"0"),
IFERROR(VLOOKUP($A93,'Season 8'!AF$4:CC$104,43,0),"0"),IFERROR(VLOOKUP($A93,'Season 9'!AF$4:CC$104,43,0),"0"),
IFERROR(VLOOKUP($A93,'Season 10'!AF$4:CC$104,43,0),"0"),IFERROR(VLOOKUP($A93,'Season 11'!AF$4:CC$104,43,0),"0"),
IFERROR(VLOOKUP($A93,'Season 12'!AF$4:CC$104,43,0),"0"),IFERROR(VLOOKUP($A93,'Season 13'!AF$4:CC$104,43,0),"0"),
IFERROR(VLOOKUP($A93,'Season 14'!AF$4:CC$104,43,0),"0"),IFERROR(VLOOKUP($A93,'Season 15'!AF$4:CC$104,43,0),"0"),)</f>
        <v>0</v>
      </c>
      <c r="AR93" s="1023">
        <f>SUM(IFERROR(VLOOKUP($A93,'Season 2'!AF$4:CC$104,39,0),"0"),IFERROR(VLOOKUP($A93,'Season 3'!AF$4:CC$104,44,0),"0"),
IFERROR(VLOOKUP($A93,'Season 4'!AF$4:CC$104,44,0),"0"),IFERROR(VLOOKUP($A93,'Season 5'!AF$4:CC$104,44,0),"0"),
IFERROR(VLOOKUP($A93,'Season 6'!AF$4:CC$104,44,0),"0"),IFERROR(VLOOKUP($A93,'Season 7'!AF$4:CC$104,44,0),"0"),
IFERROR(VLOOKUP($A93,'Season 8'!AF$4:CC$104,44,0),"0"),IFERROR(VLOOKUP($A93,'Season 9'!AF$4:CC$104,44,0),"0"),
IFERROR(VLOOKUP($A93,'Season 10'!AF$4:CC$104,44,0),"0"),IFERROR(VLOOKUP($A93,'Season 11'!AF$4:CC$104,44,0),"0"),
IFERROR(VLOOKUP($A93,'Season 12'!AF$4:CC$104,44,0),"0"),IFERROR(VLOOKUP($A93,'Season 13'!AF$4:CC$104,44,0),"0"),
IFERROR(VLOOKUP($A93,'Season 14'!AF$4:CC$104,44,0),"0"),IFERROR(VLOOKUP($A93,'Season 15'!AF$4:CC$104,44,0),"0"),)</f>
        <v>0</v>
      </c>
      <c r="AS93" s="26">
        <f>SUM(IFERROR(VLOOKUP($A93,'Season 2'!AF$4:CC$104,40,0),"0"),IFERROR(VLOOKUP($A93,'Season 3'!AF$4:CC$104,45,0),"0"),
IFERROR(VLOOKUP($A93,'Season 4'!AF$4:CC$104,45,0),"0"),IFERROR(VLOOKUP($A93,'Season 5'!AF$4:CC$104,45,0),"0"),
IFERROR(VLOOKUP($A93,'Season 6'!AF$4:CC$104,45,0),"0"),IFERROR(VLOOKUP($A93,'Season 7'!AF$4:CC$104,45,0),"0"),
IFERROR(VLOOKUP($A93,'Season 8'!AF$4:CC$104,45,0),"0"),IFERROR(VLOOKUP($A93,'Season 9'!AF$4:CC$104,45,0),"0"),
IFERROR(VLOOKUP($A93,'Season 10'!AF$4:CC$104,45,0),"0"),IFERROR(VLOOKUP($A93,'Season 11'!AF$4:CC$104,45,0),"0"),
IFERROR(VLOOKUP($A93,'Season 12'!AF$4:CC$104,45,0),"0"),IFERROR(VLOOKUP($A93,'Season 13'!AF$4:CC$104,45,0),"0"),
IFERROR(VLOOKUP($A93,'Season 14'!AF$4:CC$104,45,0),"0"),IFERROR(VLOOKUP($A93,'Season 15'!AF$4:CC$104,45,0),"0"),)</f>
        <v>0</v>
      </c>
      <c r="AT93" s="699">
        <f>SUM(IFERROR(VLOOKUP($A93,'Season 2'!AF$4:CC$104,41,0),"0"),IFERROR(VLOOKUP($A93,'Season 3'!AF$4:CC$104,46,0),"0"),
IFERROR(VLOOKUP($A93,'Season 4'!AF$4:CC$104,46,0),"0"),IFERROR(VLOOKUP($A93,'Season 5'!AF$4:CC$104,46,0),"0"),
IFERROR(VLOOKUP($A93,'Season 6'!AF$4:CC$104,46,0),"0"),IFERROR(VLOOKUP($A93,'Season 7'!AF$4:CC$104,46,0),"0"),
IFERROR(VLOOKUP($A93,'Season 8'!AF$4:CC$104,46,0),"0"),IFERROR(VLOOKUP($A93,'Season 9'!AF$4:CC$104,46,0),"0"),
IFERROR(VLOOKUP($A93,'Season 10'!AF$4:CC$104,46,0),"0"),IFERROR(VLOOKUP($A93,'Season 11'!AF$4:CC$104,46,0),"0"),
IFERROR(VLOOKUP($A93,'Season 12'!AF$4:CC$104,46,0),"0"),IFERROR(VLOOKUP($A93,'Season 13'!AF$4:CC$104,46,0),"0"),
IFERROR(VLOOKUP($A93,'Season 14'!AF$4:CC$104,46,0),"0"),IFERROR(VLOOKUP($A93,'Season 15'!AF$4:CC$104,46,0),"0"),)</f>
        <v>0</v>
      </c>
      <c r="AU93" s="700">
        <f>SUM(IFERROR(VLOOKUP($A93,'Season 3'!AF$4:CH$104,47,0),"0"),
IFERROR(VLOOKUP($A93,'Season 4'!AF$4:CH$104,47,0),"0"),IFERROR(VLOOKUP($A93,'Season 5'!AF$4:CH$104,47,0),"0"),
IFERROR(VLOOKUP($A93,'Season 6'!AF$4:CH$104,47,0),"0"),IFERROR(VLOOKUP($A93,'Season 7'!AF$4:CH$104,47,0),"0"),
IFERROR(VLOOKUP($A93,'Season 8'!AF$4:CH$104,47,0),"0"),IFERROR(VLOOKUP($A93,'Season 9'!AF$4:CH$104,47,0),"0"),
IFERROR(VLOOKUP($A93,'Season 10'!AF$4:CH$104,47,0),"0"),IFERROR(VLOOKUP($A93,'Season 11'!AF$4:CH$104,47,0),"0"),
IFERROR(VLOOKUP($A93,'Season 12'!AF$4:CH$104,47,0),"0"),IFERROR(VLOOKUP($A93,'Season 13'!AF$4:CH$104,47,0),"0"),
IFERROR(VLOOKUP($A93,'Season 14'!AF$4:CH$104,47,0),"0"),IFERROR(VLOOKUP($A93,'Season 15'!AF$4:CH$104,47,0),"0"),)</f>
        <v>0</v>
      </c>
      <c r="AV93" s="692">
        <f>SUM(IFERROR(VLOOKUP($A93,'Season 3'!AF$4:CH$104,48,0),"0"),
IFERROR(VLOOKUP($A93,'Season 4'!AF$4:CH$104,48,0),"0"),IFERROR(VLOOKUP($A93,'Season 5'!AF$4:CH$104,48,0),"0"),
IFERROR(VLOOKUP($A93,'Season 6'!AF$4:CH$104,48,0),"0"),IFERROR(VLOOKUP($A93,'Season 7'!AF$4:CH$104,48,0),"0"),
IFERROR(VLOOKUP($A93,'Season 8'!AF$4:CH$104,48,0),"0"),IFERROR(VLOOKUP($A93,'Season 9'!AF$4:CH$104,48,0),"0"),
IFERROR(VLOOKUP($A93,'Season 10'!AF$4:CH$104,48,0),"0"),IFERROR(VLOOKUP($A93,'Season 11'!AF$4:CH$104,48,0),"0"),
IFERROR(VLOOKUP($A93,'Season 12'!AF$4:CH$104,48,0),"0"),IFERROR(VLOOKUP($A93,'Season 13'!AF$4:CH$104,48,0),"0"),
IFERROR(VLOOKUP($A93,'Season 14'!AF$4:CH$104,48,0),"0"),IFERROR(VLOOKUP($A93,'Season 15'!AF$4:CH$104,48,0),"0"),)</f>
        <v>0</v>
      </c>
      <c r="AW93" s="1023">
        <f>SUM(IFERROR(VLOOKUP($A93,'Season 3'!AF$4:CH$104,49,0),"0"),
IFERROR(VLOOKUP($A93,'Season 4'!AF$4:CH$104,49,0),"0"),IFERROR(VLOOKUP($A93,'Season 5'!AF$4:CH$104,49,0),"0"),
IFERROR(VLOOKUP($A93,'Season 6'!AF$4:CH$104,49,0),"0"),IFERROR(VLOOKUP($A93,'Season 7'!AF$4:CH$104,49,0),"0"),
IFERROR(VLOOKUP($A93,'Season 8'!AF$4:CH$104,49,0),"0"),IFERROR(VLOOKUP($A93,'Season 9'!AF$4:CH$104,49,0),"0"),
IFERROR(VLOOKUP($A93,'Season 10'!AF$4:CH$104,49,0),"0"),IFERROR(VLOOKUP($A93,'Season 11'!AF$4:CH$104,49,0),"0"),
IFERROR(VLOOKUP($A93,'Season 12'!AF$4:CH$104,49,0),"0"),IFERROR(VLOOKUP($A93,'Season 13'!AF$4:CH$104,49,0),"0"),
IFERROR(VLOOKUP($A93,'Season 14'!AF$4:CH$104,49,0),"0"),IFERROR(VLOOKUP($A93,'Season 15'!AF$4:CH$104,49,0),"0"),)</f>
        <v>0</v>
      </c>
      <c r="AX93" s="26">
        <f>SUM(IFERROR(VLOOKUP($A93,'Season 3'!AF$4:CH$104,50,0),"0"),
IFERROR(VLOOKUP($A93,'Season 4'!AF$4:CH$104,50,0),"0"),IFERROR(VLOOKUP($A93,'Season 5'!AF$4:CH$104,50,0),"0"),
IFERROR(VLOOKUP($A93,'Season 6'!AF$4:CH$104,50,0),"0"),IFERROR(VLOOKUP($A93,'Season 7'!AF$4:CH$104,50,0),"0"),
IFERROR(VLOOKUP($A93,'Season 8'!AF$4:CH$104,50,0),"0"),IFERROR(VLOOKUP($A93,'Season 9'!AF$4:CH$104,50,0),"0"),
IFERROR(VLOOKUP($A93,'Season 10'!AF$4:CH$104,50,0),"0"),IFERROR(VLOOKUP($A93,'Season 11'!AF$4:CH$104,50,0),"0"),
IFERROR(VLOOKUP($A93,'Season 12'!AF$4:CH$104,50,0),"0"),IFERROR(VLOOKUP($A93,'Season 13'!AF$4:CH$104,50,0),"0"),
IFERROR(VLOOKUP($A93,'Season 14'!AF$4:CH$104,50,0),"0"),IFERROR(VLOOKUP($A93,'Season 15'!AF$4:CH$104,50,0),"0"),)</f>
        <v>0</v>
      </c>
      <c r="AY93" s="699">
        <f>SUM(IFERROR(VLOOKUP($A93,'Season 3'!AF$4:CH$104,51,0),"0"),
IFERROR(VLOOKUP($A93,'Season 4'!AF$4:CH$104,51,0),"0"),IFERROR(VLOOKUP($A93,'Season 5'!AF$4:CH$104,51,0),"0"),
IFERROR(VLOOKUP($A93,'Season 6'!AF$4:CH$104,51,0),"0"),IFERROR(VLOOKUP($A93,'Season 7'!AF$4:CH$104,51,0),"0"),
IFERROR(VLOOKUP($A93,'Season 8'!AF$4:CH$104,51,0),"0"),IFERROR(VLOOKUP($A93,'Season 9'!AF$4:CH$104,51,0),"0"),
IFERROR(VLOOKUP($A93,'Season 10'!AF$4:CH$104,51,0),"0"),IFERROR(VLOOKUP($A93,'Season 11'!AF$4:CH$104,51,0),"0"),
IFERROR(VLOOKUP($A93,'Season 12'!AF$4:CH$104,51,0),"0"),IFERROR(VLOOKUP($A93,'Season 13'!AF$4:CH$104,51,0),"0"),
IFERROR(VLOOKUP($A93,'Season 14'!AF$4:CH$104,51,0),"0"),IFERROR(VLOOKUP($A93,'Season 15'!AF$4:CH$104,51,0),"0"),)</f>
        <v>0</v>
      </c>
      <c r="AZ93" s="700">
        <f>SUM(IFERROR(VLOOKUP($A93,'Season 1'!AF$4:CC$104,32,0),"0"),IFERROR(VLOOKUP($A93,'Season 2'!AF$4:CC$104,37,0),"0"),)</f>
        <v>0</v>
      </c>
      <c r="BA93" s="692">
        <f>SUM(IFERROR(VLOOKUP($A93,'Season 1'!AF$4:CC$104,33,0),"0"),IFERROR(VLOOKUP($A93,'Season 2'!AF$4:CC$104,38,0),"0"),)</f>
        <v>0</v>
      </c>
      <c r="BB93" s="1023">
        <f>SUM(IFERROR(VLOOKUP($A93,'Season 1'!AF$4:CC$104,34,0),"0"),IFERROR(VLOOKUP($A93,'Season 2'!AF$4:CC$104,39,0),"0"),)</f>
        <v>0</v>
      </c>
      <c r="BC93" s="26">
        <f>SUM(IFERROR(VLOOKUP($A93,'Season 1'!AF$4:CC$104,35,0),"0"),IFERROR(VLOOKUP($A93,'Season 2'!AF$4:CC$104,40,0),"0"),)</f>
        <v>0</v>
      </c>
      <c r="BD93" s="699">
        <f>SUM(IFERROR(VLOOKUP($A93,'Season 1'!AF$4:CC$104,36,0),"0"),IFERROR(VLOOKUP($A93,'Season 2'!AF$4:CC$104,41,0),"0"),)</f>
        <v>0</v>
      </c>
      <c r="BE93" s="1111">
        <f>SUM(IFERROR(VLOOKUP($A93,'Season 1'!AF$4:CC$104,37,0),"0"),
IFERROR(VLOOKUP($A93,'Season 2'!AF$4:CC$104,47,0),"0"),IFERROR(VLOOKUP($A93,'Season 3'!AF$4:CH$104,52,0),"0"),
IFERROR(VLOOKUP($A93,'Season 4'!AF$4:CH$104,52,0),"0"),IFERROR(VLOOKUP($A93,'Season 5'!AF$4:CH$104,52,0),"0"),
IFERROR(VLOOKUP($A93,'Season 6'!AF$4:CH$104,52,0),"0"),IFERROR(VLOOKUP($A93,'Season 7'!AF$4:CH$104,52,0),"0"),
IFERROR(VLOOKUP($A93,'Season 8'!AF$4:CH$104,52,0),"0"),IFERROR(VLOOKUP($A93,'Season 9'!AF$4:CH$104,52,0),"0"),
IFERROR(VLOOKUP($A93,'Season 10'!AF$4:CH$104,52,0),"0"),IFERROR(VLOOKUP($A93,'Season 11'!AF$4:CH$104,52,0),"0"),
IFERROR(VLOOKUP($A93,'Season 12'!AF$4:CH$104,52,0),"0"),IFERROR(VLOOKUP($A93,'Season 13'!AF$4:CH$104,52,0),"0"),
IFERROR(VLOOKUP($A93,'Season 14'!AF$4:CH$104,52,0),"0"),IFERROR(VLOOKUP($A93,'Season 15'!AF$4:CH$104,52,0),"0"),)</f>
        <v>0</v>
      </c>
      <c r="BF93" s="1112">
        <f>SUM(IFERROR(VLOOKUP($A93,'Season 1'!AF$4:CC$104,38,0),"0"),
IFERROR(VLOOKUP($A93,'Season 2'!AF$4:CC$104,48,0),"0"),IFERROR(VLOOKUP($A93,'Season 3'!AF$4:CH$104,53,0),"0"),
IFERROR(VLOOKUP($A93,'Season 4'!AF$4:CH$104,53,0),"0"),IFERROR(VLOOKUP($A93,'Season 5'!AF$4:CH$104,53,0),"0"),
IFERROR(VLOOKUP($A93,'Season 6'!AF$4:CH$104,53,0),"0"),IFERROR(VLOOKUP($A93,'Season 7'!AF$4:CH$104,53,0),"0"),
IFERROR(VLOOKUP($A93,'Season 8'!AF$4:CH$104,53,0),"0"),IFERROR(VLOOKUP($A93,'Season 9'!AF$4:CH$104,53,0),"0"),
IFERROR(VLOOKUP($A93,'Season 10'!AF$4:CH$104,53,0),"0"),IFERROR(VLOOKUP($A93,'Season 11'!AF$4:CH$104,53,0),"0"),
IFERROR(VLOOKUP($A93,'Season 12'!AF$4:CH$104,53,0),"0"),IFERROR(VLOOKUP($A93,'Season 13'!AF$4:CH$104,53,0),"0"),
IFERROR(VLOOKUP($A93,'Season 14'!AF$4:CH$104,53,0),"0"),IFERROR(VLOOKUP($A93,'Season 15'!AF$4:CH$104,53,0),"0"),)</f>
        <v>0</v>
      </c>
      <c r="BG93" s="1061" t="e">
        <f t="shared" si="4"/>
        <v>#DIV/0!</v>
      </c>
      <c r="BI93" s="1100"/>
      <c r="BJ93" s="1100"/>
      <c r="BK93" s="1100"/>
      <c r="BL93" s="1100"/>
      <c r="BM93" s="1100"/>
      <c r="BN93" s="1100"/>
      <c r="BS93" s="15">
        <f>IFERROR(VLOOKUP($A93,'Season 1'!$AF$4:$CH$104,39,0),"0")</f>
        <v>0</v>
      </c>
      <c r="BT93" s="15">
        <f>IFERROR(VLOOKUP($A93,'Season 1'!$AF$4:$CH$104,40,0),"0")</f>
        <v>0</v>
      </c>
      <c r="BU93" s="15">
        <f>IFERROR(VLOOKUP($A93,'Season 2'!$AF$4:$CH$104,49,0),"0")</f>
        <v>0</v>
      </c>
      <c r="BV93" s="15">
        <f>IFERROR(VLOOKUP($A93,'Season 2'!$AF$4:$CH$104,50,0),"0")</f>
        <v>0</v>
      </c>
      <c r="BW93" s="15">
        <f>IFERROR(VLOOKUP($A93,'Season 3'!$AF$4:$CH$104,54,0),"0")</f>
        <v>0</v>
      </c>
      <c r="BX93" s="15">
        <f>IFERROR(VLOOKUP($A93,'Season 3'!$AF$4:$CH$104,55,0),"0")</f>
        <v>0</v>
      </c>
      <c r="BY93" s="15" t="str">
        <f>IFERROR(VLOOKUP($A93,'Season 4'!$AF$4:$CH$104,54,0),"0")</f>
        <v>0</v>
      </c>
      <c r="BZ93" s="15" t="str">
        <f>IFERROR(VLOOKUP($A93,'Season 4'!$AF$4:$CH$104,55,0),"0")</f>
        <v>0</v>
      </c>
      <c r="CA93" s="15" t="str">
        <f>IFERROR(VLOOKUP($A93,'Season 5'!$AF$4:$CH$104,54,0),"0")</f>
        <v>0</v>
      </c>
      <c r="CB93" s="15" t="str">
        <f>IFERROR(VLOOKUP($A93,'Season 5'!$AF$4:$CH$104,55,0),"0")</f>
        <v>0</v>
      </c>
      <c r="CC93" s="15" t="str">
        <f>IFERROR(VLOOKUP($A93,'Season 6'!$AF$4:$CH$104,54,0),"0")</f>
        <v>0</v>
      </c>
      <c r="CD93" s="15" t="str">
        <f>IFERROR(VLOOKUP($A93,'Season 6'!$AF$4:$CH$104,55,0),"0")</f>
        <v>0</v>
      </c>
      <c r="CE93" s="15" t="str">
        <f>IFERROR(VLOOKUP($A93,'Season 7'!$AF$4:$CH$104,54,0),"0")</f>
        <v>0</v>
      </c>
      <c r="CF93" s="15" t="str">
        <f>IFERROR(VLOOKUP($A93,'Season 7'!$AF$4:$CH$104,55,0),"0")</f>
        <v>0</v>
      </c>
      <c r="CG93" s="15" t="str">
        <f>IFERROR(VLOOKUP($A93,'Season 8'!$AF$4:$CH$104,54,0),"0")</f>
        <v>0</v>
      </c>
      <c r="CH93" s="15" t="str">
        <f>IFERROR(VLOOKUP($A93,'Season 8'!$AF$4:$CH$104,55,0),"0")</f>
        <v>0</v>
      </c>
      <c r="CI93" s="15" t="str">
        <f>IFERROR(VLOOKUP($A93,'Season 9'!$AF$4:$CH$104,54,0),"0")</f>
        <v>0</v>
      </c>
      <c r="CJ93" s="15" t="str">
        <f>IFERROR(VLOOKUP($A93,'Season 9'!$AF$4:$CH$104,55,0),"0")</f>
        <v>0</v>
      </c>
      <c r="CK93" s="15" t="str">
        <f>IFERROR(VLOOKUP($A93,'Season 10'!$AF$4:$CH$104,54,0),"0")</f>
        <v>0</v>
      </c>
      <c r="CL93" s="15" t="str">
        <f>IFERROR(VLOOKUP($A93,'Season 10'!$AF$4:$CH$104,55,0),"0")</f>
        <v>0</v>
      </c>
      <c r="CM93" s="15" t="str">
        <f>IFERROR(VLOOKUP($A93,'Season 11'!$AF$4:$CH$104,54,0),"0")</f>
        <v>0</v>
      </c>
      <c r="CN93" s="15" t="str">
        <f>IFERROR(VLOOKUP($A93,'Season 11'!$AF$4:$CH$104,55,0),"0")</f>
        <v>0</v>
      </c>
      <c r="CO93" s="15" t="str">
        <f>IFERROR(VLOOKUP($A93,'Season 12'!$AF$4:$CH$104,54,0),"0")</f>
        <v>0</v>
      </c>
      <c r="CP93" s="15" t="str">
        <f>IFERROR(VLOOKUP($A93,'Season 12'!$AF$4:$CH$104,55,0),"0")</f>
        <v>0</v>
      </c>
      <c r="CQ93" s="15" t="str">
        <f>IFERROR(VLOOKUP($A93,'Season 13'!$AF$4:$CH$104,54,0),"0")</f>
        <v>0</v>
      </c>
      <c r="CR93" s="15" t="str">
        <f>IFERROR(VLOOKUP($A93,'Season 13'!$AF$4:$CH$104,55,0),"0")</f>
        <v>0</v>
      </c>
      <c r="CS93" s="15" t="str">
        <f>IFERROR(VLOOKUP($A93,'Season 14'!$AF$4:$CH$104,54,0),"0")</f>
        <v>0</v>
      </c>
      <c r="CT93" s="15" t="str">
        <f>IFERROR(VLOOKUP($A93,'Season 14'!$AF$4:$CH$104,55,0),"0")</f>
        <v>0</v>
      </c>
      <c r="CU93" s="15" t="str">
        <f>IFERROR(VLOOKUP($A93,'Season 15'!$AF$4:$CH$104,54,0),"0")</f>
        <v>0</v>
      </c>
      <c r="CV93" s="15" t="str">
        <f>IFERROR(VLOOKUP($A93,'Season 15'!$AF$4:$CH$104,55,0),"0")</f>
        <v>0</v>
      </c>
    </row>
    <row r="94" spans="1:100" x14ac:dyDescent="0.25">
      <c r="A94" s="2" t="s">
        <v>140</v>
      </c>
      <c r="B94" s="1021">
        <f>IFERROR(VLOOKUP('Data Totals'!A94,'Season 1'!AF$4:CC$104,2,FALSE),IFERROR(VLOOKUP('Data Totals'!A94,'Season 2'!AF$4:CC$104,2,FALSE),IFERROR(VLOOKUP('Data Totals'!A94,'Season 3'!AF$4:CC$104,2,FALSE),IFERROR(VLOOKUP('Data Totals'!A94,'Season 4'!AF$4:CC$104,2,FALSE),IFERROR(VLOOKUP('Data Totals'!A94,'Season 5'!AF$4:CC$104,2,FALSE),IFERROR(VLOOKUP('Data Totals'!A94,'Season 6'!AF$4:CC$104,2,FALSE),IFERROR(VLOOKUP('Data Totals'!A94,'Season 7'!AF$4:CC$104,2,FALSE),IFERROR(VLOOKUP('Data Totals'!A94,'Season 8'!AF$4:CC$104,2,FALSE),IFERROR(VLOOKUP('Data Totals'!A94,'Season 9'!AF$4:CC$104,2,FALSE),IFERROR(VLOOKUP('Data Totals'!A94,'Season 10'!AF$4:CC$104,2,FALSE),IFERROR(VLOOKUP('Data Totals'!A94,'Season 11'!AF$4:CC$104,2,FALSE),IFERROR(VLOOKUP('Data Totals'!A94,'Season 12'!AF$4:CC$104,2,FALSE),IFERROR(VLOOKUP('Data Totals'!A94,'Season 13'!AF$4:CC$104,2,FALSE),IFERROR(VLOOKUP('Data Totals'!A94,'Season 14'!AF$4:CC$104,2,FALSE),IFERROR(VLOOKUP('Data Totals'!A94,'Season 15'!AF$4:CC$104,2,FALSE),"N/A")))))))))))))))</f>
        <v>0</v>
      </c>
      <c r="C94" s="1022">
        <f>IFERROR(VLOOKUP('Data Totals'!A94,'Season 1'!AF$4:CC$104,3,FALSE),IFERROR(VLOOKUP('Data Totals'!A94,'Season 2'!AF$4:CC$104,3,FALSE),IFERROR(VLOOKUP('Data Totals'!A94,'Season 3'!AF$4:CC$104,3,FALSE),IFERROR(VLOOKUP('Data Totals'!A94,'Season 4'!AF$4:CC$104,3,FALSE),IFERROR(VLOOKUP('Data Totals'!A94,'Season 5'!AF$4:CC$104,3,FALSE),IFERROR(VLOOKUP('Data Totals'!A94,'Season 6'!AF$4:CC$104,3,FALSE),IFERROR(VLOOKUP('Data Totals'!A94,'Season 7'!AF$4:CC$104,3,FALSE),IFERROR(VLOOKUP('Data Totals'!A94,'Season 8'!AF$4:CC$104,3,FALSE),IFERROR(VLOOKUP('Data Totals'!A94,'Season 9'!AF$4:CC$104,3,FALSE),IFERROR(VLOOKUP('Data Totals'!A94,'Season 10'!AF$4:CC$104,3,FALSE),IFERROR(VLOOKUP('Data Totals'!A94,'Season 11'!AF$4:CC$104,3,FALSE),IFERROR(VLOOKUP('Data Totals'!A94,'Season 12'!AF$4:CC$104,3,FALSE),IFERROR(VLOOKUP('Data Totals'!A94,'Season 13'!AF$4:CC$104,3,FALSE),IFERROR(VLOOKUP('Data Totals'!A94,'Season 14'!AF$4:CC$104,3,FALSE),IFERROR(VLOOKUP('Data Totals'!A94,'Season 15'!AF$4:CC$104,3,FALSE),"N/A")))))))))))))))</f>
        <v>0</v>
      </c>
      <c r="D94" s="1022">
        <f>IFERROR(VLOOKUP('Data Totals'!A94,'Season 1'!AF$4:CC$104,4,FALSE),IFERROR(VLOOKUP('Data Totals'!A94,'Season 2'!AF$4:CC$104,4,FALSE),IFERROR(VLOOKUP('Data Totals'!A94,'Season 3'!AF$4:CC$104,4,FALSE),IFERROR(VLOOKUP('Data Totals'!A94,'Season 4'!AF$4:CC$104,4,FALSE),IFERROR(VLOOKUP('Data Totals'!A94,'Season 5'!AF$4:CC$104,4,FALSE),IFERROR(VLOOKUP('Data Totals'!A94,'Season 6'!AF$4:CC$104,4,FALSE),IFERROR(VLOOKUP('Data Totals'!A94,'Season 7'!AF$4:CC$104,4,FALSE),IFERROR(VLOOKUP('Data Totals'!A94,'Season 8'!AF$4:CC$104,4,FALSE),IFERROR(VLOOKUP('Data Totals'!A94,'Season 9'!AF$4:CC$104,4,FALSE),IFERROR(VLOOKUP('Data Totals'!A94,'Season 10'!AF$4:CC$104,4,FALSE),IFERROR(VLOOKUP('Data Totals'!A94,'Season 11'!AF$4:CC$104,4,FALSE),IFERROR(VLOOKUP('Data Totals'!A94,'Season 12'!AF$4:CC$104,4,FALSE),IFERROR(VLOOKUP('Data Totals'!A94,'Season 13'!AF$4:CC$104,4,FALSE),IFERROR(VLOOKUP('Data Totals'!A94,'Season 14'!AF$4:CC$104,4,FALSE),IFERROR(VLOOKUP('Data Totals'!A94,'Season 15'!AF$4:CC$104,4,FALSE),"N/A")))))))))))))))</f>
        <v>0</v>
      </c>
      <c r="E94" s="1022">
        <f t="shared" si="2"/>
        <v>0</v>
      </c>
      <c r="F94" s="692">
        <f>SUM(IFERROR(VLOOKUP(A94,BI$3:BN$152,2,0),"0"),IFERROR(VLOOKUP(A94,'Season 1'!AF$4:CC$104,6,0),"0"),
IFERROR(VLOOKUP(A94,'Season 2'!AF$4:CC$104,6,0),"0"),IFERROR(VLOOKUP(A94,'Season 3'!AF$4:CC$104,6,0),"0"),
IFERROR(VLOOKUP(A94,'Season 4'!AF$4:CC$104,6,0),"0"),IFERROR(VLOOKUP(A94,'Season 5'!AF$4:CC$104,6,0),"0"),
IFERROR(VLOOKUP(A94,'Season 6'!AF$4:CC$104,6,0),"0"),IFERROR(VLOOKUP(A94,'Season 7'!AF$4:CC$104,6,0),"0"),
IFERROR(VLOOKUP(A94,'Season 8'!AF$4:CC$104,6,0),"0"),IFERROR(VLOOKUP(A94,'Season 9'!AF$4:CC$104,6,0),"0"),
IFERROR(VLOOKUP(A94,'Season 10'!AF$4:CC$104,6,0),"0"),IFERROR(VLOOKUP(A94,'Season 11'!AF$4:CC$104,6,0),"0"),
IFERROR(VLOOKUP(A94,'Season 12'!AF$4:CC$104,6,0),"0"),IFERROR(VLOOKUP(A94,'Season 13'!AF$4:CC$104,6,0),"0"),
IFERROR(VLOOKUP(A94,'Season 14'!AF$4:CC$104,6,0),"0"),IFERROR(VLOOKUP(A94,'Season 15'!AF$4:CC$104,6,0),"0"),)</f>
        <v>0</v>
      </c>
      <c r="G94" s="692">
        <f>SUM(IFERROR(VLOOKUP(A94,'Season 1'!AF$4:CC$104,7,0),"0"),
IFERROR(VLOOKUP(A94,'Season 2'!AF$4:CC$104,7,0),"0"),IFERROR(VLOOKUP(A94,'Season 3'!AF$4:CC$104,7,0),"0"),
IFERROR(VLOOKUP(A94,'Season 4'!AF$4:CC$104,7,0),"0"),IFERROR(VLOOKUP(A94,'Season 5'!AF$4:CC$104,7,0),"0"),
IFERROR(VLOOKUP(A94,'Season 6'!AF$4:CC$104,7,0),"0"),IFERROR(VLOOKUP(A94,'Season 7'!AF$4:CC$104,7,0),"0"),
IFERROR(VLOOKUP(A94,'Season 8'!AF$4:CC$104,7,0),"0"),IFERROR(VLOOKUP(A94,'Season 9'!AF$4:CC$104,7,0),"0"),
IFERROR(VLOOKUP(A94,'Season 10'!AF$4:CC$104,7,0),"0"),IFERROR(VLOOKUP(A94,'Season 11'!AF$4:CC$104,7,0),"0"),
IFERROR(VLOOKUP(A94,'Season 12'!AF$4:CC$104,7,0),"0"),IFERROR(VLOOKUP(A94,'Season 13'!AF$4:CC$104,7,0),"0"),
IFERROR(VLOOKUP(A94,'Season 14'!AF$4:CC$104,7,0),"0"),IFERROR(VLOOKUP(A94,'Season 15'!AF$4:CC$104,7,0),"0"),)</f>
        <v>0</v>
      </c>
      <c r="H94" s="556">
        <f>SUM(IFERROR(VLOOKUP(A94,'Season 1'!AF$4:CC$104,8,0),"0"),
IFERROR(VLOOKUP(A94,'Season 2'!AF$4:CC$104,8,0),"0"),IFERROR(VLOOKUP(A94,'Season 3'!AF$4:CC$104,8,0),"0"),
IFERROR(VLOOKUP(A94,'Season 4'!AF$4:CC$104,8,0),"0"),IFERROR(VLOOKUP(A94,'Season 5'!AF$4:CC$104,8,0),"0"),
IFERROR(VLOOKUP(A94,'Season 6'!AF$4:CC$104,8,0),"0"),IFERROR(VLOOKUP(A94,'Season 7'!AF$4:CC$104,8,0),"0"),
IFERROR(VLOOKUP(A94,'Season 8'!AF$4:CC$104,8,0),"0"),IFERROR(VLOOKUP(A94,'Season 9'!AF$4:CC$104,8,0),"0"),
IFERROR(VLOOKUP(A94,'Season 10'!AF$4:CC$104,8,0),"0"),IFERROR(VLOOKUP(A94,'Season 11'!AF$4:CC$104,8,0),"0"),
IFERROR(VLOOKUP(A94,'Season 12'!AF$4:CC$104,8,0),"0"),IFERROR(VLOOKUP(A94,'Season 13'!AF$4:CC$104,8,0),"0"),
IFERROR(VLOOKUP(A94,'Season 14'!AF$4:CC$104,8,0),"0"),IFERROR(VLOOKUP(A94,'Season 15'!AF$4:CC$104,8,0),"0"),)</f>
        <v>0</v>
      </c>
      <c r="I94" s="1023">
        <f>SUM(IFERROR(VLOOKUP(A94,'Season 1'!AF$4:CC$104,9,0),"0"),
IFERROR(VLOOKUP(A94,'Season 2'!AF$4:CC$104,9,0),"0"),IFERROR(VLOOKUP(A94,'Season 3'!AF$4:CC$104,9,0),"0"),
IFERROR(VLOOKUP(A94,'Season 4'!AF$4:CC$104,9,0),"0"),IFERROR(VLOOKUP(A94,'Season 5'!AF$4:CC$104,9,0),"0"),
IFERROR(VLOOKUP(A94,'Season 6'!AF$4:CC$104,9,0),"0"),IFERROR(VLOOKUP(A94,'Season 7'!AF$4:CC$104,9,0),"0"),
IFERROR(VLOOKUP(A94,'Season 8'!AF$4:CC$104,9,0),"0"),IFERROR(VLOOKUP(A94,'Season 9'!AF$4:CC$104,9,0),"0"),
IFERROR(VLOOKUP(A94,'Season 10'!AF$4:CC$104,9,0),"0"),IFERROR(VLOOKUP(A94,'Season 11'!AF$4:CC$104,9,0),"0"),
IFERROR(VLOOKUP(A94,'Season 12'!AF$4:CC$104,9,0),"0"),IFERROR(VLOOKUP(A94,'Season 13'!AF$4:CC$104,9,0),"0"),
IFERROR(VLOOKUP(A94,'Season 14'!AF$4:CC$104,9,0),"0"),IFERROR(VLOOKUP(A94,'Season 15'!AF$4:CC$104,9,0),"0"),)</f>
        <v>0</v>
      </c>
      <c r="J94" s="26">
        <f>SUM(IFERROR(VLOOKUP(A94,BI$3:BN$152,3,0),"0"),IFERROR(VLOOKUP(A94,'Season 1'!AF$4:CC$104,10,0),"0"),
IFERROR(VLOOKUP(A94,'Season 2'!AF$4:CC$104,10,0),"0"),IFERROR(VLOOKUP(A94,'Season 3'!AF$4:CC$104,10,0),"0"),
IFERROR(VLOOKUP(A94,'Season 4'!AF$4:CC$104,10,0),"0"),IFERROR(VLOOKUP(A94,'Season 5'!AF$4:CC$104,10,0),"0"),
IFERROR(VLOOKUP(A94,'Season 6'!AF$4:CC$104,10,0),"0"),IFERROR(VLOOKUP(A94,'Season 7'!AF$4:CC$104,10,0),"0"),
IFERROR(VLOOKUP(A94,'Season 8'!AF$4:CC$104,10,0),"0"),IFERROR(VLOOKUP(A94,'Season 9'!AF$4:CC$104,10,0),"0"),
IFERROR(VLOOKUP(A94,'Season 10'!AF$4:CC$104,10,0),"0"),IFERROR(VLOOKUP(A94,'Season 11'!AF$4:CC$104,10,0),"0"),
IFERROR(VLOOKUP(A94,'Season 12'!AF$4:CC$104,10,0),"0"),IFERROR(VLOOKUP(A94,'Season 13'!AF$4:CC$104,10,0),"0"),
IFERROR(VLOOKUP(A94,'Season 14'!AF$4:CC$104,10,0),"0"),IFERROR(VLOOKUP(A94,'Season 15'!AF$4:CC$104,10,0),"0"),)</f>
        <v>0</v>
      </c>
      <c r="K94" s="699">
        <f>SUM(IFERROR(VLOOKUP(A94,BI$3:BN$152,4,0),"0"),IFERROR(VLOOKUP(A94,'Season 1'!AF$4:CC$104,11,0),"0"),
IFERROR(VLOOKUP(A94,'Season 2'!AF$4:CC$104,11,0),"0"),IFERROR(VLOOKUP(A94,'Season 3'!AF$4:CC$104,11,0),"0"),
IFERROR(VLOOKUP(A94,'Season 4'!AF$4:CC$104,11,0),"0"),IFERROR(VLOOKUP(A94,'Season 5'!AF$4:CC$104,11,0),"0"),
IFERROR(VLOOKUP(A94,'Season 6'!AF$4:CC$104,11,0),"0"),IFERROR(VLOOKUP(A94,'Season 7'!AF$4:CC$104,11,0),"0"),
IFERROR(VLOOKUP(A94,'Season 8'!AF$4:CC$104,11,0),"0"),IFERROR(VLOOKUP(A94,'Season 9'!AF$4:CC$104,11,0),"0"),
IFERROR(VLOOKUP(A94,'Season 10'!AF$4:CC$104,11,0),"0"),IFERROR(VLOOKUP(A94,'Season 11'!AF$4:CC$104,11,0),"0"),
IFERROR(VLOOKUP(A94,'Season 12'!AF$4:CC$104,11,0),"0"),IFERROR(VLOOKUP(A94,'Season 13'!AF$4:CC$104,11,0),"0"),
IFERROR(VLOOKUP(A94,'Season 14'!AF$4:CC$104,11,0),"0"),IFERROR(VLOOKUP(A94,'Season 15'!AF$4:CC$104,11,0),"0"),)</f>
        <v>0</v>
      </c>
      <c r="L94" s="700">
        <f>SUM(IFERROR(VLOOKUP($A94,'Season 1'!AF$4:CC$104,12,0),"0"),
IFERROR(VLOOKUP($A94,'Season 2'!AF$4:CC$104,12,0),"0"),IFERROR(VLOOKUP($A94,'Season 3'!AF$4:CC$104,12,0),"0"),
IFERROR(VLOOKUP($A94,'Season 4'!AF$4:CC$104,12,0),"0"),IFERROR(VLOOKUP($A94,'Season 5'!AF$4:CC$104,12,0),"0"),
IFERROR(VLOOKUP($A94,'Season 6'!AF$4:CC$104,12,0),"0"),IFERROR(VLOOKUP($A94,'Season 7'!AF$4:CC$104,12,0),"0"),
IFERROR(VLOOKUP($A94,'Season 8'!AF$4:CC$104,12,0),"0"),IFERROR(VLOOKUP($A94,'Season 9'!AF$4:CC$104,12,0),"0"),
IFERROR(VLOOKUP($A94,'Season 10'!AF$4:CC$104,12,0),"0"),IFERROR(VLOOKUP($A94,'Season 11'!AF$4:CC$104,12,0),"0"),
IFERROR(VLOOKUP($A94,'Season 12'!AF$4:CC$104,12,0),"0"),IFERROR(VLOOKUP($A94,'Season 13'!AF$4:CC$104,12,0),"0"),
IFERROR(VLOOKUP($A94,'Season 14'!AF$4:CC$104,12,0),"0"),IFERROR(VLOOKUP($A94,'Season 15'!AF$4:CC$104,12,0),"0"),)</f>
        <v>0</v>
      </c>
      <c r="M94" s="692">
        <f>SUM(IFERROR(VLOOKUP($A94,'Season 1'!AF$4:CC$104,13,0),"0"),
IFERROR(VLOOKUP($A94,'Season 2'!AF$4:CC$104,13,0),"0"),IFERROR(VLOOKUP($A94,'Season 3'!AF$4:CC$104,13,0),"0"),
IFERROR(VLOOKUP($A94,'Season 4'!AF$4:CC$104,13,0),"0"),IFERROR(VLOOKUP($A94,'Season 5'!AF$4:CC$104,13,0),"0"),
IFERROR(VLOOKUP($A94,'Season 6'!AF$4:CC$104,13,0),"0"),IFERROR(VLOOKUP($A94,'Season 7'!AF$4:CC$104,13,0),"0"),
IFERROR(VLOOKUP($A94,'Season 8'!AF$4:CC$104,13,0),"0"),IFERROR(VLOOKUP($A94,'Season 9'!AF$4:CC$104,13,0),"0"),
IFERROR(VLOOKUP($A94,'Season 10'!AF$4:CC$104,13,0),"0"),IFERROR(VLOOKUP($A94,'Season 11'!AF$4:CC$104,13,0),"0"),
IFERROR(VLOOKUP($A94,'Season 12'!AF$4:CC$104,13,0),"0"),IFERROR(VLOOKUP($A94,'Season 13'!AF$4:CC$104,13,0),"0"),
IFERROR(VLOOKUP($A94,'Season 14'!AF$4:CC$104,13,0),"0"),IFERROR(VLOOKUP($A94,'Season 15'!AF$4:CC$104,13,0),"0"),)</f>
        <v>0</v>
      </c>
      <c r="N94" s="1023">
        <f>SUM(IFERROR(VLOOKUP($A94,'Season 1'!AF$4:CC$104,14,0),"0"),
IFERROR(VLOOKUP($A94,'Season 2'!AF$4:CC$104,14,0),"0"),IFERROR(VLOOKUP($A94,'Season 3'!AF$4:CC$104,14,0),"0"),
IFERROR(VLOOKUP($A94,'Season 4'!AF$4:CC$104,14,0),"0"),IFERROR(VLOOKUP($A94,'Season 5'!AF$4:CC$104,14,0),"0"),
IFERROR(VLOOKUP($A94,'Season 6'!AF$4:CC$104,14,0),"0"),IFERROR(VLOOKUP($A94,'Season 7'!AF$4:CC$104,14,0),"0"),
IFERROR(VLOOKUP($A94,'Season 8'!AF$4:CC$104,14,0),"0"),IFERROR(VLOOKUP($A94,'Season 9'!AF$4:CC$104,14,0),"0"),
IFERROR(VLOOKUP($A94,'Season 10'!AF$4:CC$104,14,0),"0"),IFERROR(VLOOKUP($A94,'Season 11'!AF$4:CC$104,14,0),"0"),
IFERROR(VLOOKUP($A94,'Season 12'!AF$4:CC$104,14,0),"0"),IFERROR(VLOOKUP($A94,'Season 13'!AF$4:CC$104,14,0),"0"),
IFERROR(VLOOKUP($A94,'Season 14'!AF$4:CC$104,14,0),"0"),IFERROR(VLOOKUP($A94,'Season 15'!AF$4:CC$104,14,0),"0"),)</f>
        <v>0</v>
      </c>
      <c r="O94" s="26">
        <f>SUM(IFERROR(VLOOKUP($A94,'Season 1'!AF$4:CC$104,15,0),"0"),
IFERROR(VLOOKUP($A94,'Season 2'!AF$4:CC$104,15,0),"0"),IFERROR(VLOOKUP($A94,'Season 3'!AF$4:CC$104,15,0),"0"),
IFERROR(VLOOKUP($A94,'Season 4'!AF$4:CC$104,15,0),"0"),IFERROR(VLOOKUP($A94,'Season 5'!AF$4:CC$104,15,0),"0"),
IFERROR(VLOOKUP($A94,'Season 6'!AF$4:CC$104,15,0),"0"),IFERROR(VLOOKUP($A94,'Season 7'!AF$4:CC$104,15,0),"0"),
IFERROR(VLOOKUP($A94,'Season 8'!AF$4:CC$104,15,0),"0"),IFERROR(VLOOKUP($A94,'Season 9'!AF$4:CC$104,15,0),"0"),
IFERROR(VLOOKUP($A94,'Season 10'!AF$4:CC$104,15,0),"0"),IFERROR(VLOOKUP($A94,'Season 11'!AF$4:CC$104,15,0),"0"),
IFERROR(VLOOKUP($A94,'Season 12'!AF$4:CC$104,15,0),"0"),IFERROR(VLOOKUP($A94,'Season 13'!AF$4:CC$104,15,0),"0"),
IFERROR(VLOOKUP($A94,'Season 14'!AF$4:CC$104,15,0),"0"),IFERROR(VLOOKUP($A94,'Season 15'!AF$4:CC$104,15,0),"0"),)</f>
        <v>0</v>
      </c>
      <c r="P94" s="699">
        <f>SUM(IFERROR(VLOOKUP($A94,'Season 1'!AF$4:CC$104,16,0),"0"),
IFERROR(VLOOKUP($A94,'Season 2'!AF$4:CC$104,16,0),"0"),IFERROR(VLOOKUP($A94,'Season 3'!AF$4:CC$104,16,0),"0"),
IFERROR(VLOOKUP($A94,'Season 4'!AF$4:CC$104,16,0),"0"),IFERROR(VLOOKUP($A94,'Season 5'!AF$4:CC$104,16,0),"0"),
IFERROR(VLOOKUP($A94,'Season 6'!AF$4:CC$104,16,0),"0"),IFERROR(VLOOKUP($A94,'Season 7'!AF$4:CC$104,16,0),"0"),
IFERROR(VLOOKUP($A94,'Season 8'!AF$4:CC$104,16,0),"0"),IFERROR(VLOOKUP($A94,'Season 9'!AF$4:CC$104,16,0),"0"),
IFERROR(VLOOKUP($A94,'Season 10'!AF$4:CC$104,16,0),"0"),IFERROR(VLOOKUP($A94,'Season 11'!AF$4:CC$104,16,0),"0"),
IFERROR(VLOOKUP($A94,'Season 12'!AF$4:CC$104,16,0),"0"),IFERROR(VLOOKUP($A94,'Season 13'!AF$4:CC$104,16,0),"0"),
IFERROR(VLOOKUP($A94,'Season 14'!AF$4:CC$104,16,0),"0"),IFERROR(VLOOKUP($A94,'Season 15'!AF$4:CC$104,16,0),"0"),)</f>
        <v>0</v>
      </c>
      <c r="Q94" s="700">
        <f>SUM(IFERROR(VLOOKUP($A94,'Season 1'!AF$4:CC$104,17,0),"0"),
IFERROR(VLOOKUP($A94,'Season 2'!AF$4:CC$104,17,0),"0"),IFERROR(VLOOKUP($A94,'Season 3'!AF$4:CC$104,17,0),"0"),
IFERROR(VLOOKUP($A94,'Season 4'!AF$4:CC$104,17,0),"0"),IFERROR(VLOOKUP($A94,'Season 5'!AF$4:CC$104,17,0),"0"),
IFERROR(VLOOKUP($A94,'Season 6'!AF$4:CC$104,17,0),"0"),IFERROR(VLOOKUP($A94,'Season 7'!AF$4:CC$104,17,0),"0"),
IFERROR(VLOOKUP($A94,'Season 8'!AF$4:CC$104,17,0),"0"),IFERROR(VLOOKUP($A94,'Season 9'!AF$4:CC$104,17,0),"0"),
IFERROR(VLOOKUP($A94,'Season 10'!AF$4:CC$104,17,0),"0"),IFERROR(VLOOKUP($A94,'Season 11'!AF$4:CC$104,17,0),"0"),
IFERROR(VLOOKUP($A94,'Season 12'!AF$4:CC$104,17,0),"0"),IFERROR(VLOOKUP($A94,'Season 13'!AF$4:CC$104,17,0),"0"),
IFERROR(VLOOKUP($A94,'Season 14'!AF$4:CC$104,17,0),"0"),IFERROR(VLOOKUP($A94,'Season 15'!AF$4:CC$104,17,0),"0"),)</f>
        <v>0</v>
      </c>
      <c r="R94" s="692">
        <f>SUM(IFERROR(VLOOKUP($A94,'Season 1'!AF$4:CC$104,18,0),"0"),
IFERROR(VLOOKUP($A94,'Season 2'!AF$4:CC$104,18,0),"0"),IFERROR(VLOOKUP($A94,'Season 3'!AF$4:CC$104,18,0),"0"),
IFERROR(VLOOKUP($A94,'Season 4'!AF$4:CC$104,18,0),"0"),IFERROR(VLOOKUP($A94,'Season 5'!AF$4:CC$104,18,0),"0"),
IFERROR(VLOOKUP($A94,'Season 6'!AF$4:CC$104,18,0),"0"),IFERROR(VLOOKUP($A94,'Season 7'!AF$4:CC$104,18,0),"0"),
IFERROR(VLOOKUP($A94,'Season 8'!AF$4:CC$104,18,0),"0"),IFERROR(VLOOKUP($A94,'Season 9'!AF$4:CC$104,18,0),"0"),
IFERROR(VLOOKUP($A94,'Season 10'!AF$4:CC$104,18,0),"0"),IFERROR(VLOOKUP($A94,'Season 11'!AF$4:CC$104,18,0),"0"),
IFERROR(VLOOKUP($A94,'Season 12'!AF$4:CC$104,18,0),"0"),IFERROR(VLOOKUP($A94,'Season 13'!AF$4:CC$104,18,0),"0"),
IFERROR(VLOOKUP($A94,'Season 14'!AF$4:CC$104,18,0),"0"),IFERROR(VLOOKUP($A94,'Season 15'!AF$4:CC$104,18,0),"0"),)</f>
        <v>0</v>
      </c>
      <c r="S94" s="1023">
        <f>SUM(IFERROR(VLOOKUP($A94,'Season 1'!AF$4:CC$104,19,0),"0"),
IFERROR(VLOOKUP($A94,'Season 2'!AF$4:CC$104,19,0),"0"),IFERROR(VLOOKUP($A94,'Season 3'!AF$4:CC$104,19,0),"0"),
IFERROR(VLOOKUP($A94,'Season 4'!AF$4:CC$104,19,0),"0"),IFERROR(VLOOKUP($A94,'Season 5'!AF$4:CC$104,19,0),"0"),
IFERROR(VLOOKUP($A94,'Season 6'!AF$4:CC$104,19,0),"0"),IFERROR(VLOOKUP($A94,'Season 7'!AF$4:CC$104,19,0),"0"),
IFERROR(VLOOKUP($A94,'Season 8'!AF$4:CC$104,19,0),"0"),IFERROR(VLOOKUP($A94,'Season 9'!AF$4:CC$104,19,0),"0"),
IFERROR(VLOOKUP($A94,'Season 10'!AF$4:CC$104,19,0),"0"),IFERROR(VLOOKUP($A94,'Season 11'!AF$4:CC$104,19,0),"0"),
IFERROR(VLOOKUP($A94,'Season 12'!AF$4:CC$104,19,0),"0"),IFERROR(VLOOKUP($A94,'Season 13'!AF$4:CC$104,19,0),"0"),
IFERROR(VLOOKUP($A94,'Season 14'!AF$4:CC$104,19,0),"0"),IFERROR(VLOOKUP($A94,'Season 15'!AF$4:CC$104,19,0),"0"),)</f>
        <v>0</v>
      </c>
      <c r="T94" s="26">
        <f>SUM(IFERROR(VLOOKUP($A94,'Season 1'!AF$4:CC$104,20,0),"0"),
IFERROR(VLOOKUP($A94,'Season 2'!AF$4:CC$104,20,0),"0"),IFERROR(VLOOKUP($A94,'Season 3'!AF$4:CC$104,20,0),"0"),
IFERROR(VLOOKUP($A94,'Season 4'!AF$4:CC$104,20,0),"0"),IFERROR(VLOOKUP($A94,'Season 5'!AF$4:CC$104,20,0),"0"),
IFERROR(VLOOKUP($A94,'Season 6'!AF$4:CC$104,20,0),"0"),IFERROR(VLOOKUP($A94,'Season 7'!AF$4:CC$104,20,0),"0"),
IFERROR(VLOOKUP($A94,'Season 8'!AF$4:CC$104,20,0),"0"),IFERROR(VLOOKUP($A94,'Season 9'!AF$4:CC$104,20,0),"0"),
IFERROR(VLOOKUP($A94,'Season 10'!AF$4:CC$104,20,0),"0"),IFERROR(VLOOKUP($A94,'Season 11'!AF$4:CC$104,20,0),"0"),
IFERROR(VLOOKUP($A94,'Season 12'!AF$4:CC$104,20,0),"0"),IFERROR(VLOOKUP($A94,'Season 13'!AF$4:CC$104,20,0),"0"),
IFERROR(VLOOKUP($A94,'Season 14'!AF$4:CC$104,20,0),"0"),IFERROR(VLOOKUP($A94,'Season 15'!AF$4:CC$104,20,0),"0"),)</f>
        <v>0</v>
      </c>
      <c r="U94" s="699">
        <f>SUM(IFERROR(VLOOKUP($A94,'Season 1'!AF$4:CC$104,21,0),"0"),
IFERROR(VLOOKUP($A94,'Season 2'!AF$4:CC$104,21,0),"0"),IFERROR(VLOOKUP($A94,'Season 3'!AF$4:CC$104,21,0),"0"),
IFERROR(VLOOKUP($A94,'Season 4'!AF$4:CC$104,21,0),"0"),IFERROR(VLOOKUP($A94,'Season 5'!AF$4:CC$104,21,0),"0"),
IFERROR(VLOOKUP($A94,'Season 6'!AF$4:CC$104,21,0),"0"),IFERROR(VLOOKUP($A94,'Season 7'!AF$4:CC$104,21,0),"0"),
IFERROR(VLOOKUP($A94,'Season 8'!AF$4:CC$104,21,0),"0"),IFERROR(VLOOKUP($A94,'Season 9'!AF$4:CC$104,21,0),"0"),
IFERROR(VLOOKUP($A94,'Season 10'!AF$4:CC$104,21,0),"0"),IFERROR(VLOOKUP($A94,'Season 11'!AF$4:CC$104,21,0),"0"),
IFERROR(VLOOKUP($A94,'Season 12'!AF$4:CC$104,21,0),"0"),IFERROR(VLOOKUP($A94,'Season 13'!AF$4:CC$104,21,0),"0"),
IFERROR(VLOOKUP($A94,'Season 14'!AF$4:CC$104,21,0),"0"),IFERROR(VLOOKUP($A94,'Season 15'!AF$4:CC$104,21,0),"0"),)</f>
        <v>0</v>
      </c>
      <c r="V94" s="700">
        <f>SUM(IFERROR(VLOOKUP($A94,'Season 1'!AF$4:CC$104,22,0),"0"),
IFERROR(VLOOKUP($A94,'Season 2'!AF$4:CC$104,22,0),"0"),IFERROR(VLOOKUP($A94,'Season 3'!AF$4:CC$104,22,0),"0"),
IFERROR(VLOOKUP($A94,'Season 4'!AF$4:CC$104,22,0),"0"),IFERROR(VLOOKUP($A94,'Season 5'!AF$4:CC$104,22,0),"0"),
IFERROR(VLOOKUP($A94,'Season 6'!AF$4:CC$104,22,0),"0"),IFERROR(VLOOKUP($A94,'Season 7'!AF$4:CC$104,22,0),"0"),
IFERROR(VLOOKUP($A94,'Season 8'!AF$4:CC$104,22,0),"0"),IFERROR(VLOOKUP($A94,'Season 9'!AF$4:CC$104,22,0),"0"),
IFERROR(VLOOKUP($A94,'Season 10'!AF$4:CC$104,22,0),"0"),IFERROR(VLOOKUP($A94,'Season 11'!AF$4:CC$104,22,0),"0"),
IFERROR(VLOOKUP($A94,'Season 12'!AF$4:CC$104,22,0),"0"),IFERROR(VLOOKUP($A94,'Season 13'!AF$4:CC$104,22,0),"0"),
IFERROR(VLOOKUP($A94,'Season 14'!AF$4:CC$104,22,0),"0"),IFERROR(VLOOKUP($A94,'Season 15'!AF$4:CC$104,22,0),"0"),)</f>
        <v>0</v>
      </c>
      <c r="W94" s="692">
        <f>SUM(IFERROR(VLOOKUP($A94,'Season 1'!AF$4:CC$104,23,0),"0"),
IFERROR(VLOOKUP($A94,'Season 2'!AF$4:CC$104,23,0),"0"),IFERROR(VLOOKUP($A94,'Season 3'!AF$4:CC$104,23,0),"0"),
IFERROR(VLOOKUP($A94,'Season 4'!AF$4:CC$104,23,0),"0"),IFERROR(VLOOKUP($A94,'Season 5'!AF$4:CC$104,23,0),"0"),
IFERROR(VLOOKUP($A94,'Season 6'!AF$4:CC$104,23,0),"0"),IFERROR(VLOOKUP($A94,'Season 7'!AF$4:CC$104,23,0),"0"),
IFERROR(VLOOKUP($A94,'Season 8'!AF$4:CC$104,23,0),"0"),IFERROR(VLOOKUP($A94,'Season 9'!AF$4:CC$104,23,0),"0"),
IFERROR(VLOOKUP($A94,'Season 10'!AF$4:CC$104,23,0),"0"),IFERROR(VLOOKUP($A94,'Season 11'!AF$4:CC$104,23,0),"0"),
IFERROR(VLOOKUP($A94,'Season 12'!AF$4:CC$104,23,0),"0"),IFERROR(VLOOKUP($A94,'Season 13'!AF$4:CC$104,23,0),"0"),
IFERROR(VLOOKUP($A94,'Season 14'!AF$4:CC$104,23,0),"0"),IFERROR(VLOOKUP($A94,'Season 15'!AF$4:CC$104,23,0),"0"),)</f>
        <v>0</v>
      </c>
      <c r="X94" s="1023">
        <f>SUM(IFERROR(VLOOKUP($A94,'Season 1'!AF$4:CC$104,24,0),"0"),
IFERROR(VLOOKUP($A94,'Season 2'!AF$4:CC$104,24,0),"0"),IFERROR(VLOOKUP($A94,'Season 3'!AF$4:CC$104,24,0),"0"),
IFERROR(VLOOKUP($A94,'Season 4'!AF$4:CC$104,24,0),"0"),IFERROR(VLOOKUP($A94,'Season 5'!AF$4:CC$104,24,0),"0"),
IFERROR(VLOOKUP($A94,'Season 6'!AF$4:CC$104,24,0),"0"),IFERROR(VLOOKUP($A94,'Season 7'!AF$4:CC$104,24,0),"0"),
IFERROR(VLOOKUP($A94,'Season 8'!AF$4:CC$104,24,0),"0"),IFERROR(VLOOKUP($A94,'Season 9'!AF$4:CC$104,24,0),"0"),
IFERROR(VLOOKUP($A94,'Season 10'!AF$4:CC$104,24,0),"0"),IFERROR(VLOOKUP($A94,'Season 11'!AF$4:CC$104,24,0),"0"),
IFERROR(VLOOKUP($A94,'Season 12'!AF$4:CC$104,24,0),"0"),IFERROR(VLOOKUP($A94,'Season 13'!AF$4:CC$104,24,0),"0"),
IFERROR(VLOOKUP($A94,'Season 14'!AF$4:CC$104,24,0),"0"),IFERROR(VLOOKUP($A94,'Season 15'!AF$4:CC$104,24,0),"0"),)</f>
        <v>0</v>
      </c>
      <c r="Y94" s="26">
        <f>SUM(IFERROR(VLOOKUP($A94,'Season 1'!AF$4:CC$104,25,0),"0"),
IFERROR(VLOOKUP($A94,'Season 2'!AF$4:CC$104,25,0),"0"),IFERROR(VLOOKUP($A94,'Season 3'!AF$4:CC$104,25,0),"0"),
IFERROR(VLOOKUP($A94,'Season 4'!AF$4:CC$104,25,0),"0"),IFERROR(VLOOKUP($A94,'Season 5'!AF$4:CC$104,25,0),"0"),
IFERROR(VLOOKUP($A94,'Season 6'!AF$4:CC$104,25,0),"0"),IFERROR(VLOOKUP($A94,'Season 7'!AF$4:CC$104,25,0),"0"),
IFERROR(VLOOKUP($A94,'Season 8'!AF$4:CC$104,25,0),"0"),IFERROR(VLOOKUP($A94,'Season 9'!AF$4:CC$104,25,0),"0"),
IFERROR(VLOOKUP($A94,'Season 10'!AF$4:CC$104,25,0),"0"),IFERROR(VLOOKUP($A94,'Season 11'!AF$4:CC$104,25,0),"0"),
IFERROR(VLOOKUP($A94,'Season 12'!AF$4:CC$104,25,0),"0"),IFERROR(VLOOKUP($A94,'Season 13'!AF$4:CC$104,25,0),"0"),
IFERROR(VLOOKUP($A94,'Season 14'!AF$4:CC$104,25,0),"0"),IFERROR(VLOOKUP($A94,'Season 15'!AF$4:CC$104,25,0),"0"),)</f>
        <v>0</v>
      </c>
      <c r="Z94" s="699">
        <f>SUM(IFERROR(VLOOKUP($A94,'Season 1'!AF$4:CC$104,26,0),"0"),
IFERROR(VLOOKUP($A94,'Season 2'!AF$4:CC$104,26,0),"0"),IFERROR(VLOOKUP($A94,'Season 3'!AF$4:CC$104,26,0),"0"),
IFERROR(VLOOKUP($A94,'Season 4'!AF$4:CC$104,26,0),"0"),IFERROR(VLOOKUP($A94,'Season 5'!AF$4:CC$104,26,0),"0"),
IFERROR(VLOOKUP($A94,'Season 6'!AF$4:CC$104,26,0),"0"),IFERROR(VLOOKUP($A94,'Season 7'!AF$4:CC$104,26,0),"0"),
IFERROR(VLOOKUP($A94,'Season 8'!AF$4:CC$104,26,0),"0"),IFERROR(VLOOKUP($A94,'Season 9'!AF$4:CC$104,26,0),"0"),
IFERROR(VLOOKUP($A94,'Season 10'!AF$4:CC$104,26,0),"0"),IFERROR(VLOOKUP($A94,'Season 11'!AF$4:CC$104,26,0),"0"),
IFERROR(VLOOKUP($A94,'Season 12'!AF$4:CC$104,26,0),"0"),IFERROR(VLOOKUP($A94,'Season 13'!AF$4:CC$104,26,0),"0"),
IFERROR(VLOOKUP($A94,'Season 14'!AF$4:CC$104,26,0),"0"),IFERROR(VLOOKUP($A94,'Season 15'!AF$4:CC$104,26,0),"0"),)</f>
        <v>0</v>
      </c>
      <c r="AA94" s="700">
        <f>SUM(IFERROR(VLOOKUP($A94,'Season 1'!AF$4:CC$104,27,0),"0"),
IFERROR(VLOOKUP($A94,'Season 2'!AF$4:CC$104,27,0),"0"),IFERROR(VLOOKUP($A94,'Season 3'!AF$4:CC$104,27,0),"0"),
IFERROR(VLOOKUP($A94,'Season 4'!AF$4:CC$104,27,0),"0"),IFERROR(VLOOKUP($A94,'Season 5'!AF$4:CC$104,27,0),"0"),
IFERROR(VLOOKUP($A94,'Season 6'!AF$4:CC$104,27,0),"0"),IFERROR(VLOOKUP($A94,'Season 7'!AF$4:CC$104,27,0),"0"),
IFERROR(VLOOKUP($A94,'Season 8'!AF$4:CC$104,27,0),"0"),IFERROR(VLOOKUP($A94,'Season 9'!AF$4:CC$104,27,0),"0"),
IFERROR(VLOOKUP($A94,'Season 10'!AF$4:CC$104,27,0),"0"),IFERROR(VLOOKUP($A94,'Season 11'!AF$4:CC$104,27,0),"0"),
IFERROR(VLOOKUP($A94,'Season 12'!AF$4:CC$104,27,0),"0"),IFERROR(VLOOKUP($A94,'Season 13'!AF$4:CC$104,27,0),"0"),
IFERROR(VLOOKUP($A94,'Season 14'!AF$4:CC$104,27,0),"0"),IFERROR(VLOOKUP($A94,'Season 15'!AF$4:CC$104,27,0),"0"),)</f>
        <v>0</v>
      </c>
      <c r="AB94" s="692">
        <f>SUM(IFERROR(VLOOKUP($A94,'Season 1'!AF$4:CC$104,28,0),"0"),
IFERROR(VLOOKUP($A94,'Season 2'!AF$4:CC$104,28,0),"0"),IFERROR(VLOOKUP($A94,'Season 3'!AF$4:CC$104,28,0),"0"),
IFERROR(VLOOKUP($A94,'Season 4'!AF$4:CC$104,28,0),"0"),IFERROR(VLOOKUP($A94,'Season 5'!AF$4:CC$104,28,0),"0"),
IFERROR(VLOOKUP($A94,'Season 6'!AF$4:CC$104,28,0),"0"),IFERROR(VLOOKUP($A94,'Season 7'!AF$4:CC$104,28,0),"0"),
IFERROR(VLOOKUP($A94,'Season 8'!AF$4:CC$104,28,0),"0"),IFERROR(VLOOKUP($A94,'Season 9'!AF$4:CC$104,28,0),"0"),
IFERROR(VLOOKUP($A94,'Season 10'!AF$4:CC$104,28,0),"0"),IFERROR(VLOOKUP($A94,'Season 11'!AF$4:CC$104,28,0),"0"),
IFERROR(VLOOKUP($A94,'Season 12'!AF$4:CC$104,28,0),"0"),IFERROR(VLOOKUP($A94,'Season 13'!AF$4:CC$104,28,0),"0"),
IFERROR(VLOOKUP($A94,'Season 14'!AF$4:CC$104,28,0),"0"),IFERROR(VLOOKUP($A94,'Season 15'!AF$4:CC$104,28,0),"0"),)</f>
        <v>0</v>
      </c>
      <c r="AC94" s="1023">
        <f>SUM(IFERROR(VLOOKUP($A94,'Season 1'!AF$4:CC$104,29,0),"0"),
IFERROR(VLOOKUP($A94,'Season 2'!AF$4:CC$104,29,0),"0"),IFERROR(VLOOKUP($A94,'Season 3'!AF$4:CC$104,29,0),"0"),
IFERROR(VLOOKUP($A94,'Season 4'!AF$4:CC$104,29,0),"0"),IFERROR(VLOOKUP($A94,'Season 5'!AF$4:CC$104,29,0),"0"),
IFERROR(VLOOKUP($A94,'Season 6'!AF$4:CC$104,29,0),"0"),IFERROR(VLOOKUP($A94,'Season 7'!AF$4:CC$104,29,0),"0"),
IFERROR(VLOOKUP($A94,'Season 8'!AF$4:CC$104,29,0),"0"),IFERROR(VLOOKUP($A94,'Season 9'!AF$4:CC$104,29,0),"0"),
IFERROR(VLOOKUP($A94,'Season 10'!AF$4:CC$104,29,0),"0"),IFERROR(VLOOKUP($A94,'Season 11'!AF$4:CC$104,29,0),"0"),
IFERROR(VLOOKUP($A94,'Season 12'!AF$4:CC$104,29,0),"0"),IFERROR(VLOOKUP($A94,'Season 13'!AF$4:CC$104,29,0),"0"),
IFERROR(VLOOKUP($A94,'Season 14'!AF$4:CC$104,29,0),"0"),IFERROR(VLOOKUP($A94,'Season 15'!AF$4:CC$104,29,0),"0"),)</f>
        <v>0</v>
      </c>
      <c r="AD94" s="26">
        <f>SUM(IFERROR(VLOOKUP($A94,'Season 1'!AF$4:CC$104,30,0),"0"),
IFERROR(VLOOKUP($A94,'Season 2'!AF$4:CC$104,30,0),"0"),IFERROR(VLOOKUP($A94,'Season 3'!AF$4:CC$104,30,0),"0"),
IFERROR(VLOOKUP($A94,'Season 4'!AF$4:CC$104,30,0),"0"),IFERROR(VLOOKUP($A94,'Season 5'!AF$4:CC$104,30,0),"0"),
IFERROR(VLOOKUP($A94,'Season 6'!AF$4:CC$104,30,0),"0"),IFERROR(VLOOKUP($A94,'Season 7'!AF$4:CC$104,30,0),"0"),
IFERROR(VLOOKUP($A94,'Season 8'!AF$4:CC$104,30,0),"0"),IFERROR(VLOOKUP($A94,'Season 9'!AF$4:CC$104,30,0),"0"),
IFERROR(VLOOKUP($A94,'Season 10'!AF$4:CC$104,30,0),"0"),IFERROR(VLOOKUP($A94,'Season 11'!AF$4:CC$104,30,0),"0"),
IFERROR(VLOOKUP($A94,'Season 12'!AF$4:CC$104,30,0),"0"),IFERROR(VLOOKUP($A94,'Season 13'!AF$4:CC$104,30,0),"0"),
IFERROR(VLOOKUP($A94,'Season 14'!AF$4:CC$104,30,0),"0"),IFERROR(VLOOKUP($A94,'Season 15'!AF$4:CC$104,30,0),"0"),)</f>
        <v>0</v>
      </c>
      <c r="AE94" s="699">
        <f>SUM(IFERROR(VLOOKUP($A94,'Season 1'!AF$4:CC$104,31,0),"0"),
IFERROR(VLOOKUP($A94,'Season 2'!AF$4:CC$104,31,0),"0"),IFERROR(VLOOKUP($A94,'Season 3'!AF$4:CC$104,31,0),"0"),
IFERROR(VLOOKUP($A94,'Season 4'!AF$4:CC$104,31,0),"0"),IFERROR(VLOOKUP($A94,'Season 5'!AF$4:CC$104,31,0),"0"),
IFERROR(VLOOKUP($A94,'Season 6'!AF$4:CC$104,31,0),"0"),IFERROR(VLOOKUP($A94,'Season 7'!AF$4:CC$104,31,0),"0"),
IFERROR(VLOOKUP($A94,'Season 8'!AF$4:CC$104,31,0),"0"),IFERROR(VLOOKUP($A94,'Season 9'!AF$4:CC$104,31,0),"0"),
IFERROR(VLOOKUP($A94,'Season 10'!AF$4:CC$104,31,0),"0"),IFERROR(VLOOKUP($A94,'Season 11'!AF$4:CC$104,31,0),"0"),
IFERROR(VLOOKUP($A94,'Season 12'!AF$4:CC$104,31,0),"0"),IFERROR(VLOOKUP($A94,'Season 13'!AF$4:CC$104,31,0),"0"),
IFERROR(VLOOKUP($A94,'Season 14'!AF$4:CC$104,31,0),"0"),IFERROR(VLOOKUP($A94,'Season 15'!AF$4:CC$104,31,0),"0"),)</f>
        <v>0</v>
      </c>
      <c r="AF94" s="700">
        <f>SUM(IFERROR(VLOOKUP($A94,'Season 3'!AF$4:CC$104,32,0),"0"),
IFERROR(VLOOKUP($A94,'Season 4'!AF$4:CC$104,32,0),"0"),IFERROR(VLOOKUP($A94,'Season 5'!AF$4:CC$104,32,0),"0"),
IFERROR(VLOOKUP($A94,'Season 6'!AF$4:CC$104,32,0),"0"),IFERROR(VLOOKUP($A94,'Season 7'!AF$4:CC$104,32,0),"0"),
IFERROR(VLOOKUP($A94,'Season 8'!AF$4:CC$104,32,0),"0"),IFERROR(VLOOKUP($A94,'Season 9'!AF$4:CC$104,32,0),"0"),
IFERROR(VLOOKUP($A94,'Season 10'!AF$4:CC$104,32,0),"0"),IFERROR(VLOOKUP($A94,'Season 11'!AF$4:CC$104,32,0),"0"),
IFERROR(VLOOKUP($A94,'Season 12'!AF$4:CC$104,32,0),"0"),IFERROR(VLOOKUP($A94,'Season 13'!AF$4:CC$104,32,0),"0"),
IFERROR(VLOOKUP($A94,'Season 14'!AF$4:CC$104,32,0),"0"),IFERROR(VLOOKUP($A94,'Season 15'!AF$4:CC$104,32,0),"0"),)</f>
        <v>0</v>
      </c>
      <c r="AG94" s="692">
        <f>SUM(IFERROR(VLOOKUP($A94,'Season 3'!AF$4:CC$104,33,0),"0"),
IFERROR(VLOOKUP($A94,'Season 4'!AF$4:CC$104,33,0),"0"),IFERROR(VLOOKUP($A94,'Season 5'!AF$4:CC$104,33,0),"0"),
IFERROR(VLOOKUP($A94,'Season 6'!AF$4:CC$104,33,0),"0"),IFERROR(VLOOKUP($A94,'Season 7'!AF$4:CC$104,33,0),"0"),
IFERROR(VLOOKUP($A94,'Season 8'!AF$4:CC$104,33,0),"0"),IFERROR(VLOOKUP($A94,'Season 9'!AF$4:CC$104,33,0),"0"),
IFERROR(VLOOKUP($A94,'Season 10'!AF$4:CC$104,33,0),"0"),IFERROR(VLOOKUP($A94,'Season 11'!AF$4:CC$104,33,0),"0"),
IFERROR(VLOOKUP($A94,'Season 12'!AF$4:CC$104,33,0),"0"),IFERROR(VLOOKUP($A94,'Season 13'!AF$4:CC$104,33,0),"0"),
IFERROR(VLOOKUP($A94,'Season 14'!AF$4:CC$104,33,0),"0"),IFERROR(VLOOKUP($A94,'Season 15'!AF$4:CC$104,33,0),"0"),)</f>
        <v>0</v>
      </c>
      <c r="AH94" s="1023">
        <f>SUM(IFERROR(VLOOKUP($A94,'Season 3'!AF$4:CC$104,34,0),"0"),
IFERROR(VLOOKUP($A94,'Season 4'!AF$4:CC$104,34,0),"0"),IFERROR(VLOOKUP($A94,'Season 5'!AF$4:CC$104,34,0),"0"),
IFERROR(VLOOKUP($A94,'Season 6'!AF$4:CC$104,34,0),"0"),IFERROR(VLOOKUP($A94,'Season 7'!AF$4:CC$104,34,0),"0"),
IFERROR(VLOOKUP($A94,'Season 8'!AF$4:CC$104,34,0),"0"),IFERROR(VLOOKUP($A94,'Season 9'!AF$4:CC$104,34,0),"0"),
IFERROR(VLOOKUP($A94,'Season 10'!AF$4:CC$104,34,0),"0"),IFERROR(VLOOKUP($A94,'Season 11'!AF$4:CC$104,34,0),"0"),
IFERROR(VLOOKUP($A94,'Season 12'!AF$4:CC$104,34,0),"0"),IFERROR(VLOOKUP($A94,'Season 13'!AF$4:CC$104,34,0),"0"),
IFERROR(VLOOKUP($A94,'Season 14'!AF$4:CC$104,34,0),"0"),IFERROR(VLOOKUP($A94,'Season 15'!AF$4:CC$104,34,0),"0"),)</f>
        <v>0</v>
      </c>
      <c r="AI94" s="26">
        <f>SUM(IFERROR(VLOOKUP($A94,'Season 3'!AF$4:CC$104,35,0),"0"),
IFERROR(VLOOKUP($A94,'Season 4'!AF$4:CC$104,35,0),"0"),IFERROR(VLOOKUP($A94,'Season 5'!AF$4:CC$104,35,0),"0"),
IFERROR(VLOOKUP($A94,'Season 6'!AF$4:CC$104,35,0),"0"),IFERROR(VLOOKUP($A94,'Season 7'!AF$4:CC$104,35,0),"0"),
IFERROR(VLOOKUP($A94,'Season 8'!AF$4:CC$104,35,0),"0"),IFERROR(VLOOKUP($A94,'Season 9'!AF$4:CC$104,35,0),"0"),
IFERROR(VLOOKUP($A94,'Season 10'!AF$4:CC$104,35,0),"0"),IFERROR(VLOOKUP($A94,'Season 11'!AF$4:CC$104,35,0),"0"),
IFERROR(VLOOKUP($A94,'Season 12'!AF$4:CC$104,35,0),"0"),IFERROR(VLOOKUP($A94,'Season 13'!AF$4:CC$104,35,0),"0"),
IFERROR(VLOOKUP($A94,'Season 14'!AF$4:CC$104,35,0),"0"),IFERROR(VLOOKUP($A94,'Season 15'!AF$4:CC$104,35,0),"0"),)</f>
        <v>0</v>
      </c>
      <c r="AJ94" s="699">
        <f>SUM(IFERROR(VLOOKUP($A94,'Season 3'!AF$4:CC$104,36,0),"0"),
IFERROR(VLOOKUP($A94,'Season 4'!AF$4:CC$104,36,0),"0"),IFERROR(VLOOKUP($A94,'Season 5'!AF$4:CC$104,36,0),"0"),
IFERROR(VLOOKUP($A94,'Season 6'!AF$4:CC$104,36,0),"0"),IFERROR(VLOOKUP($A94,'Season 7'!AF$4:CC$104,36,0),"0"),
IFERROR(VLOOKUP($A94,'Season 8'!AF$4:CC$104,36,0),"0"),IFERROR(VLOOKUP($A94,'Season 9'!AF$4:CC$104,36,0),"0"),
IFERROR(VLOOKUP($A94,'Season 10'!AF$4:CC$104,36,0),"0"),IFERROR(VLOOKUP($A94,'Season 11'!AF$4:CC$104,36,0),"0"),
IFERROR(VLOOKUP($A94,'Season 12'!AF$4:CC$104,36,0),"0"),IFERROR(VLOOKUP($A94,'Season 13'!AF$4:CC$104,36,0),"0"),
IFERROR(VLOOKUP($A94,'Season 14'!AF$4:CC$104,36,0),"0"),IFERROR(VLOOKUP($A94,'Season 15'!AF$4:CC$104,36,0),"0"),)</f>
        <v>0</v>
      </c>
      <c r="AK94" s="700">
        <f>SUM(IFERROR(VLOOKUP($A94,'Season 2'!AF$4:CC$104,32,0),"0"),IFERROR(VLOOKUP($A94,'Season 3'!AF$4:CC$104,37,0),"0"),
IFERROR(VLOOKUP($A94,'Season 4'!AF$4:CC$104,37,0),"0"),IFERROR(VLOOKUP($A94,'Season 5'!AF$4:CC$104,37,0),"0"),
IFERROR(VLOOKUP($A94,'Season 6'!AF$4:CC$104,37,0),"0"),IFERROR(VLOOKUP($A94,'Season 7'!AF$4:CC$104,37,0),"0"),
IFERROR(VLOOKUP($A94,'Season 8'!AF$4:CC$104,37,0),"0"),IFERROR(VLOOKUP($A94,'Season 9'!AF$4:CC$104,37,0),"0"),
IFERROR(VLOOKUP($A94,'Season 10'!AF$4:CC$104,37,0),"0"),IFERROR(VLOOKUP($A94,'Season 11'!AF$4:CC$104,37,0),"0"),
IFERROR(VLOOKUP($A94,'Season 12'!AF$4:CC$104,37,0),"0"),IFERROR(VLOOKUP($A94,'Season 13'!AF$4:CC$104,37,0),"0"),
IFERROR(VLOOKUP($A94,'Season 14'!AF$4:CC$104,37,0),"0"),IFERROR(VLOOKUP($A94,'Season 15'!AF$4:CC$104,37,0),"0"),)</f>
        <v>0</v>
      </c>
      <c r="AL94" s="692">
        <f>SUM(IFERROR(VLOOKUP($A94,'Season 2'!AF$4:CC$104,33,0),"0"),IFERROR(VLOOKUP($A94,'Season 3'!AF$4:CC$104,38,0),"0"),
IFERROR(VLOOKUP($A94,'Season 4'!AF$4:CC$104,38,0),"0"),IFERROR(VLOOKUP($A94,'Season 5'!AF$4:CC$104,38,0),"0"),
IFERROR(VLOOKUP($A94,'Season 6'!AF$4:CC$104,38,0),"0"),IFERROR(VLOOKUP($A94,'Season 7'!AF$4:CC$104,38,0),"0"),
IFERROR(VLOOKUP($A94,'Season 8'!AF$4:CC$104,38,0),"0"),IFERROR(VLOOKUP($A94,'Season 9'!AF$4:CC$104,38,0),"0"),
IFERROR(VLOOKUP($A94,'Season 10'!AF$4:CC$104,38,0),"0"),IFERROR(VLOOKUP($A94,'Season 11'!AF$4:CC$104,38,0),"0"),
IFERROR(VLOOKUP($A94,'Season 12'!AF$4:CC$104,38,0),"0"),IFERROR(VLOOKUP($A94,'Season 13'!AF$4:CC$104,38,0),"0"),
IFERROR(VLOOKUP($A94,'Season 14'!AF$4:CC$104,38,0),"0"),IFERROR(VLOOKUP($A94,'Season 15'!AF$4:CC$104,38,0),"0"),)</f>
        <v>0</v>
      </c>
      <c r="AM94" s="1023">
        <f>SUM(IFERROR(VLOOKUP($A94,'Season 2'!AF$4:CC$104,34,0),"0"),IFERROR(VLOOKUP($A94,'Season 3'!AF$4:CC$104,39,0),"0"),
IFERROR(VLOOKUP($A94,'Season 4'!AF$4:CC$104,39,0),"0"),IFERROR(VLOOKUP($A94,'Season 5'!AF$4:CC$104,39,0),"0"),
IFERROR(VLOOKUP($A94,'Season 6'!AF$4:CC$104,39,0),"0"),IFERROR(VLOOKUP($A94,'Season 7'!AF$4:CC$104,39,0),"0"),
IFERROR(VLOOKUP($A94,'Season 8'!AF$4:CC$104,39,0),"0"),IFERROR(VLOOKUP($A94,'Season 9'!AF$4:CC$104,39,0),"0"),
IFERROR(VLOOKUP($A94,'Season 10'!AF$4:CC$104,39,0),"0"),IFERROR(VLOOKUP($A94,'Season 11'!AF$4:CC$104,39,0),"0"),
IFERROR(VLOOKUP($A94,'Season 12'!AF$4:CC$104,39,0),"0"),IFERROR(VLOOKUP($A94,'Season 13'!AF$4:CC$104,39,0),"0"),
IFERROR(VLOOKUP($A94,'Season 14'!AF$4:CC$104,39,0),"0"),IFERROR(VLOOKUP($A94,'Season 15'!AF$4:CC$104,39,0),"0"),)</f>
        <v>0</v>
      </c>
      <c r="AN94" s="26">
        <f>SUM(IFERROR(VLOOKUP($A94,'Season 2'!AF$4:CC$104,35,0),"0"),IFERROR(VLOOKUP($A94,'Season 3'!AF$4:CC$104,40,0),"0"),
IFERROR(VLOOKUP($A94,'Season 4'!AF$4:CC$104,40,0),"0"),IFERROR(VLOOKUP($A94,'Season 5'!AF$4:CC$104,40,0),"0"),
IFERROR(VLOOKUP($A94,'Season 6'!AF$4:CC$104,40,0),"0"),IFERROR(VLOOKUP($A94,'Season 7'!AF$4:CC$104,40,0),"0"),
IFERROR(VLOOKUP($A94,'Season 8'!AF$4:CC$104,40,0),"0"),IFERROR(VLOOKUP($A94,'Season 9'!AF$4:CC$104,40,0),"0"),
IFERROR(VLOOKUP($A94,'Season 10'!AF$4:CC$104,40,0),"0"),IFERROR(VLOOKUP($A94,'Season 11'!AF$4:CC$104,40,0),"0"),
IFERROR(VLOOKUP($A94,'Season 12'!AF$4:CC$104,40,0),"0"),IFERROR(VLOOKUP($A94,'Season 13'!AF$4:CC$104,40,0),"0"),
IFERROR(VLOOKUP($A94,'Season 14'!AF$4:CC$104,40,0),"0"),IFERROR(VLOOKUP($A94,'Season 15'!AF$4:CC$104,40,0),"0"),)</f>
        <v>0</v>
      </c>
      <c r="AO94" s="699">
        <f>SUM(IFERROR(VLOOKUP($A94,'Season 2'!AF$4:CC$104,36,0),"0"),IFERROR(VLOOKUP($A94,'Season 3'!AF$4:CC$104,41,0),"0"),
IFERROR(VLOOKUP($A94,'Season 4'!AF$4:CC$104,41,0),"0"),IFERROR(VLOOKUP($A94,'Season 5'!AF$4:CC$104,41,0),"0"),
IFERROR(VLOOKUP($A94,'Season 6'!AF$4:CC$104,41,0),"0"),IFERROR(VLOOKUP($A94,'Season 7'!AF$4:CC$104,41,0),"0"),
IFERROR(VLOOKUP($A94,'Season 8'!AF$4:CC$104,41,0),"0"),IFERROR(VLOOKUP($A94,'Season 9'!AF$4:CC$104,41,0),"0"),
IFERROR(VLOOKUP($A94,'Season 10'!AF$4:CC$104,41,0),"0"),IFERROR(VLOOKUP($A94,'Season 11'!AF$4:CC$104,41,0),"0"),
IFERROR(VLOOKUP($A94,'Season 12'!AF$4:CC$104,41,0),"0"),IFERROR(VLOOKUP($A94,'Season 13'!AF$4:CC$104,41,0),"0"),
IFERROR(VLOOKUP($A94,'Season 14'!AF$4:CC$104,41,0),"0"),IFERROR(VLOOKUP($A94,'Season 15'!AF$4:CC$104,41,0),"0"),)</f>
        <v>0</v>
      </c>
      <c r="AP94" s="700">
        <f>SUM(IFERROR(VLOOKUP($A94,'Season 2'!AF$4:CC$104,37,0),"0"),IFERROR(VLOOKUP($A94,'Season 3'!AF$4:CC$104,42,0),"0"),
IFERROR(VLOOKUP($A94,'Season 4'!AF$4:CC$104,42,0),"0"),IFERROR(VLOOKUP($A94,'Season 5'!AF$4:CC$104,42,0),"0"),
IFERROR(VLOOKUP($A94,'Season 6'!AF$4:CC$104,42,0),"0"),IFERROR(VLOOKUP($A94,'Season 7'!AF$4:CC$104,42,0),"0"),
IFERROR(VLOOKUP($A94,'Season 8'!AF$4:CC$104,42,0),"0"),IFERROR(VLOOKUP($A94,'Season 9'!AF$4:CC$104,42,0),"0"),
IFERROR(VLOOKUP($A94,'Season 10'!AF$4:CC$104,42,0),"0"),IFERROR(VLOOKUP($A94,'Season 11'!AF$4:CC$104,42,0),"0"),
IFERROR(VLOOKUP($A94,'Season 12'!AF$4:CC$104,42,0),"0"),IFERROR(VLOOKUP($A94,'Season 13'!AF$4:CC$104,42,0),"0"),
IFERROR(VLOOKUP($A94,'Season 14'!AF$4:CC$104,42,0),"0"),IFERROR(VLOOKUP($A94,'Season 15'!AF$4:CC$104,42,0),"0"),)</f>
        <v>0</v>
      </c>
      <c r="AQ94" s="692">
        <f>SUM(IFERROR(VLOOKUP($A94,'Season 2'!AF$4:CC$104,38,0),"0"),IFERROR(VLOOKUP($A94,'Season 3'!AF$4:CC$104,43,0),"0"),
IFERROR(VLOOKUP($A94,'Season 4'!AF$4:CC$104,43,0),"0"),IFERROR(VLOOKUP($A94,'Season 5'!AF$4:CC$104,43,0),"0"),
IFERROR(VLOOKUP($A94,'Season 6'!AF$4:CC$104,43,0),"0"),IFERROR(VLOOKUP($A94,'Season 7'!AF$4:CC$104,43,0),"0"),
IFERROR(VLOOKUP($A94,'Season 8'!AF$4:CC$104,43,0),"0"),IFERROR(VLOOKUP($A94,'Season 9'!AF$4:CC$104,43,0),"0"),
IFERROR(VLOOKUP($A94,'Season 10'!AF$4:CC$104,43,0),"0"),IFERROR(VLOOKUP($A94,'Season 11'!AF$4:CC$104,43,0),"0"),
IFERROR(VLOOKUP($A94,'Season 12'!AF$4:CC$104,43,0),"0"),IFERROR(VLOOKUP($A94,'Season 13'!AF$4:CC$104,43,0),"0"),
IFERROR(VLOOKUP($A94,'Season 14'!AF$4:CC$104,43,0),"0"),IFERROR(VLOOKUP($A94,'Season 15'!AF$4:CC$104,43,0),"0"),)</f>
        <v>0</v>
      </c>
      <c r="AR94" s="1023">
        <f>SUM(IFERROR(VLOOKUP($A94,'Season 2'!AF$4:CC$104,39,0),"0"),IFERROR(VLOOKUP($A94,'Season 3'!AF$4:CC$104,44,0),"0"),
IFERROR(VLOOKUP($A94,'Season 4'!AF$4:CC$104,44,0),"0"),IFERROR(VLOOKUP($A94,'Season 5'!AF$4:CC$104,44,0),"0"),
IFERROR(VLOOKUP($A94,'Season 6'!AF$4:CC$104,44,0),"0"),IFERROR(VLOOKUP($A94,'Season 7'!AF$4:CC$104,44,0),"0"),
IFERROR(VLOOKUP($A94,'Season 8'!AF$4:CC$104,44,0),"0"),IFERROR(VLOOKUP($A94,'Season 9'!AF$4:CC$104,44,0),"0"),
IFERROR(VLOOKUP($A94,'Season 10'!AF$4:CC$104,44,0),"0"),IFERROR(VLOOKUP($A94,'Season 11'!AF$4:CC$104,44,0),"0"),
IFERROR(VLOOKUP($A94,'Season 12'!AF$4:CC$104,44,0),"0"),IFERROR(VLOOKUP($A94,'Season 13'!AF$4:CC$104,44,0),"0"),
IFERROR(VLOOKUP($A94,'Season 14'!AF$4:CC$104,44,0),"0"),IFERROR(VLOOKUP($A94,'Season 15'!AF$4:CC$104,44,0),"0"),)</f>
        <v>0</v>
      </c>
      <c r="AS94" s="26">
        <f>SUM(IFERROR(VLOOKUP($A94,'Season 2'!AF$4:CC$104,40,0),"0"),IFERROR(VLOOKUP($A94,'Season 3'!AF$4:CC$104,45,0),"0"),
IFERROR(VLOOKUP($A94,'Season 4'!AF$4:CC$104,45,0),"0"),IFERROR(VLOOKUP($A94,'Season 5'!AF$4:CC$104,45,0),"0"),
IFERROR(VLOOKUP($A94,'Season 6'!AF$4:CC$104,45,0),"0"),IFERROR(VLOOKUP($A94,'Season 7'!AF$4:CC$104,45,0),"0"),
IFERROR(VLOOKUP($A94,'Season 8'!AF$4:CC$104,45,0),"0"),IFERROR(VLOOKUP($A94,'Season 9'!AF$4:CC$104,45,0),"0"),
IFERROR(VLOOKUP($A94,'Season 10'!AF$4:CC$104,45,0),"0"),IFERROR(VLOOKUP($A94,'Season 11'!AF$4:CC$104,45,0),"0"),
IFERROR(VLOOKUP($A94,'Season 12'!AF$4:CC$104,45,0),"0"),IFERROR(VLOOKUP($A94,'Season 13'!AF$4:CC$104,45,0),"0"),
IFERROR(VLOOKUP($A94,'Season 14'!AF$4:CC$104,45,0),"0"),IFERROR(VLOOKUP($A94,'Season 15'!AF$4:CC$104,45,0),"0"),)</f>
        <v>0</v>
      </c>
      <c r="AT94" s="699">
        <f>SUM(IFERROR(VLOOKUP($A94,'Season 2'!AF$4:CC$104,41,0),"0"),IFERROR(VLOOKUP($A94,'Season 3'!AF$4:CC$104,46,0),"0"),
IFERROR(VLOOKUP($A94,'Season 4'!AF$4:CC$104,46,0),"0"),IFERROR(VLOOKUP($A94,'Season 5'!AF$4:CC$104,46,0),"0"),
IFERROR(VLOOKUP($A94,'Season 6'!AF$4:CC$104,46,0),"0"),IFERROR(VLOOKUP($A94,'Season 7'!AF$4:CC$104,46,0),"0"),
IFERROR(VLOOKUP($A94,'Season 8'!AF$4:CC$104,46,0),"0"),IFERROR(VLOOKUP($A94,'Season 9'!AF$4:CC$104,46,0),"0"),
IFERROR(VLOOKUP($A94,'Season 10'!AF$4:CC$104,46,0),"0"),IFERROR(VLOOKUP($A94,'Season 11'!AF$4:CC$104,46,0),"0"),
IFERROR(VLOOKUP($A94,'Season 12'!AF$4:CC$104,46,0),"0"),IFERROR(VLOOKUP($A94,'Season 13'!AF$4:CC$104,46,0),"0"),
IFERROR(VLOOKUP($A94,'Season 14'!AF$4:CC$104,46,0),"0"),IFERROR(VLOOKUP($A94,'Season 15'!AF$4:CC$104,46,0),"0"),)</f>
        <v>0</v>
      </c>
      <c r="AU94" s="700">
        <f>SUM(IFERROR(VLOOKUP($A94,'Season 3'!AF$4:CH$104,47,0),"0"),
IFERROR(VLOOKUP($A94,'Season 4'!AF$4:CH$104,47,0),"0"),IFERROR(VLOOKUP($A94,'Season 5'!AF$4:CH$104,47,0),"0"),
IFERROR(VLOOKUP($A94,'Season 6'!AF$4:CH$104,47,0),"0"),IFERROR(VLOOKUP($A94,'Season 7'!AF$4:CH$104,47,0),"0"),
IFERROR(VLOOKUP($A94,'Season 8'!AF$4:CH$104,47,0),"0"),IFERROR(VLOOKUP($A94,'Season 9'!AF$4:CH$104,47,0),"0"),
IFERROR(VLOOKUP($A94,'Season 10'!AF$4:CH$104,47,0),"0"),IFERROR(VLOOKUP($A94,'Season 11'!AF$4:CH$104,47,0),"0"),
IFERROR(VLOOKUP($A94,'Season 12'!AF$4:CH$104,47,0),"0"),IFERROR(VLOOKUP($A94,'Season 13'!AF$4:CH$104,47,0),"0"),
IFERROR(VLOOKUP($A94,'Season 14'!AF$4:CH$104,47,0),"0"),IFERROR(VLOOKUP($A94,'Season 15'!AF$4:CH$104,47,0),"0"),)</f>
        <v>0</v>
      </c>
      <c r="AV94" s="692">
        <f>SUM(IFERROR(VLOOKUP($A94,'Season 3'!AF$4:CH$104,48,0),"0"),
IFERROR(VLOOKUP($A94,'Season 4'!AF$4:CH$104,48,0),"0"),IFERROR(VLOOKUP($A94,'Season 5'!AF$4:CH$104,48,0),"0"),
IFERROR(VLOOKUP($A94,'Season 6'!AF$4:CH$104,48,0),"0"),IFERROR(VLOOKUP($A94,'Season 7'!AF$4:CH$104,48,0),"0"),
IFERROR(VLOOKUP($A94,'Season 8'!AF$4:CH$104,48,0),"0"),IFERROR(VLOOKUP($A94,'Season 9'!AF$4:CH$104,48,0),"0"),
IFERROR(VLOOKUP($A94,'Season 10'!AF$4:CH$104,48,0),"0"),IFERROR(VLOOKUP($A94,'Season 11'!AF$4:CH$104,48,0),"0"),
IFERROR(VLOOKUP($A94,'Season 12'!AF$4:CH$104,48,0),"0"),IFERROR(VLOOKUP($A94,'Season 13'!AF$4:CH$104,48,0),"0"),
IFERROR(VLOOKUP($A94,'Season 14'!AF$4:CH$104,48,0),"0"),IFERROR(VLOOKUP($A94,'Season 15'!AF$4:CH$104,48,0),"0"),)</f>
        <v>0</v>
      </c>
      <c r="AW94" s="1023">
        <f>SUM(IFERROR(VLOOKUP($A94,'Season 3'!AF$4:CH$104,49,0),"0"),
IFERROR(VLOOKUP($A94,'Season 4'!AF$4:CH$104,49,0),"0"),IFERROR(VLOOKUP($A94,'Season 5'!AF$4:CH$104,49,0),"0"),
IFERROR(VLOOKUP($A94,'Season 6'!AF$4:CH$104,49,0),"0"),IFERROR(VLOOKUP($A94,'Season 7'!AF$4:CH$104,49,0),"0"),
IFERROR(VLOOKUP($A94,'Season 8'!AF$4:CH$104,49,0),"0"),IFERROR(VLOOKUP($A94,'Season 9'!AF$4:CH$104,49,0),"0"),
IFERROR(VLOOKUP($A94,'Season 10'!AF$4:CH$104,49,0),"0"),IFERROR(VLOOKUP($A94,'Season 11'!AF$4:CH$104,49,0),"0"),
IFERROR(VLOOKUP($A94,'Season 12'!AF$4:CH$104,49,0),"0"),IFERROR(VLOOKUP($A94,'Season 13'!AF$4:CH$104,49,0),"0"),
IFERROR(VLOOKUP($A94,'Season 14'!AF$4:CH$104,49,0),"0"),IFERROR(VLOOKUP($A94,'Season 15'!AF$4:CH$104,49,0),"0"),)</f>
        <v>0</v>
      </c>
      <c r="AX94" s="26">
        <f>SUM(IFERROR(VLOOKUP($A94,'Season 3'!AF$4:CH$104,50,0),"0"),
IFERROR(VLOOKUP($A94,'Season 4'!AF$4:CH$104,50,0),"0"),IFERROR(VLOOKUP($A94,'Season 5'!AF$4:CH$104,50,0),"0"),
IFERROR(VLOOKUP($A94,'Season 6'!AF$4:CH$104,50,0),"0"),IFERROR(VLOOKUP($A94,'Season 7'!AF$4:CH$104,50,0),"0"),
IFERROR(VLOOKUP($A94,'Season 8'!AF$4:CH$104,50,0),"0"),IFERROR(VLOOKUP($A94,'Season 9'!AF$4:CH$104,50,0),"0"),
IFERROR(VLOOKUP($A94,'Season 10'!AF$4:CH$104,50,0),"0"),IFERROR(VLOOKUP($A94,'Season 11'!AF$4:CH$104,50,0),"0"),
IFERROR(VLOOKUP($A94,'Season 12'!AF$4:CH$104,50,0),"0"),IFERROR(VLOOKUP($A94,'Season 13'!AF$4:CH$104,50,0),"0"),
IFERROR(VLOOKUP($A94,'Season 14'!AF$4:CH$104,50,0),"0"),IFERROR(VLOOKUP($A94,'Season 15'!AF$4:CH$104,50,0),"0"),)</f>
        <v>0</v>
      </c>
      <c r="AY94" s="699">
        <f>SUM(IFERROR(VLOOKUP($A94,'Season 3'!AF$4:CH$104,51,0),"0"),
IFERROR(VLOOKUP($A94,'Season 4'!AF$4:CH$104,51,0),"0"),IFERROR(VLOOKUP($A94,'Season 5'!AF$4:CH$104,51,0),"0"),
IFERROR(VLOOKUP($A94,'Season 6'!AF$4:CH$104,51,0),"0"),IFERROR(VLOOKUP($A94,'Season 7'!AF$4:CH$104,51,0),"0"),
IFERROR(VLOOKUP($A94,'Season 8'!AF$4:CH$104,51,0),"0"),IFERROR(VLOOKUP($A94,'Season 9'!AF$4:CH$104,51,0),"0"),
IFERROR(VLOOKUP($A94,'Season 10'!AF$4:CH$104,51,0),"0"),IFERROR(VLOOKUP($A94,'Season 11'!AF$4:CH$104,51,0),"0"),
IFERROR(VLOOKUP($A94,'Season 12'!AF$4:CH$104,51,0),"0"),IFERROR(VLOOKUP($A94,'Season 13'!AF$4:CH$104,51,0),"0"),
IFERROR(VLOOKUP($A94,'Season 14'!AF$4:CH$104,51,0),"0"),IFERROR(VLOOKUP($A94,'Season 15'!AF$4:CH$104,51,0),"0"),)</f>
        <v>0</v>
      </c>
      <c r="AZ94" s="700">
        <f>SUM(IFERROR(VLOOKUP($A94,'Season 1'!AF$4:CC$104,32,0),"0"),IFERROR(VLOOKUP($A94,'Season 2'!AF$4:CC$104,37,0),"0"),)</f>
        <v>0</v>
      </c>
      <c r="BA94" s="692">
        <f>SUM(IFERROR(VLOOKUP($A94,'Season 1'!AF$4:CC$104,33,0),"0"),IFERROR(VLOOKUP($A94,'Season 2'!AF$4:CC$104,38,0),"0"),)</f>
        <v>0</v>
      </c>
      <c r="BB94" s="1023">
        <f>SUM(IFERROR(VLOOKUP($A94,'Season 1'!AF$4:CC$104,34,0),"0"),IFERROR(VLOOKUP($A94,'Season 2'!AF$4:CC$104,39,0),"0"),)</f>
        <v>0</v>
      </c>
      <c r="BC94" s="26">
        <f>SUM(IFERROR(VLOOKUP($A94,'Season 1'!AF$4:CC$104,35,0),"0"),IFERROR(VLOOKUP($A94,'Season 2'!AF$4:CC$104,40,0),"0"),)</f>
        <v>0</v>
      </c>
      <c r="BD94" s="699">
        <f>SUM(IFERROR(VLOOKUP($A94,'Season 1'!AF$4:CC$104,36,0),"0"),IFERROR(VLOOKUP($A94,'Season 2'!AF$4:CC$104,41,0),"0"),)</f>
        <v>0</v>
      </c>
      <c r="BE94" s="1111">
        <f>SUM(IFERROR(VLOOKUP($A94,'Season 1'!AF$4:CC$104,37,0),"0"),
IFERROR(VLOOKUP($A94,'Season 2'!AF$4:CC$104,47,0),"0"),IFERROR(VLOOKUP($A94,'Season 3'!AF$4:CH$104,52,0),"0"),
IFERROR(VLOOKUP($A94,'Season 4'!AF$4:CH$104,52,0),"0"),IFERROR(VLOOKUP($A94,'Season 5'!AF$4:CH$104,52,0),"0"),
IFERROR(VLOOKUP($A94,'Season 6'!AF$4:CH$104,52,0),"0"),IFERROR(VLOOKUP($A94,'Season 7'!AF$4:CH$104,52,0),"0"),
IFERROR(VLOOKUP($A94,'Season 8'!AF$4:CH$104,52,0),"0"),IFERROR(VLOOKUP($A94,'Season 9'!AF$4:CH$104,52,0),"0"),
IFERROR(VLOOKUP($A94,'Season 10'!AF$4:CH$104,52,0),"0"),IFERROR(VLOOKUP($A94,'Season 11'!AF$4:CH$104,52,0),"0"),
IFERROR(VLOOKUP($A94,'Season 12'!AF$4:CH$104,52,0),"0"),IFERROR(VLOOKUP($A94,'Season 13'!AF$4:CH$104,52,0),"0"),
IFERROR(VLOOKUP($A94,'Season 14'!AF$4:CH$104,52,0),"0"),IFERROR(VLOOKUP($A94,'Season 15'!AF$4:CH$104,52,0),"0"),)</f>
        <v>0</v>
      </c>
      <c r="BF94" s="1112">
        <f>SUM(IFERROR(VLOOKUP($A94,'Season 1'!AF$4:CC$104,38,0),"0"),
IFERROR(VLOOKUP($A94,'Season 2'!AF$4:CC$104,48,0),"0"),IFERROR(VLOOKUP($A94,'Season 3'!AF$4:CH$104,53,0),"0"),
IFERROR(VLOOKUP($A94,'Season 4'!AF$4:CH$104,53,0),"0"),IFERROR(VLOOKUP($A94,'Season 5'!AF$4:CH$104,53,0),"0"),
IFERROR(VLOOKUP($A94,'Season 6'!AF$4:CH$104,53,0),"0"),IFERROR(VLOOKUP($A94,'Season 7'!AF$4:CH$104,53,0),"0"),
IFERROR(VLOOKUP($A94,'Season 8'!AF$4:CH$104,53,0),"0"),IFERROR(VLOOKUP($A94,'Season 9'!AF$4:CH$104,53,0),"0"),
IFERROR(VLOOKUP($A94,'Season 10'!AF$4:CH$104,53,0),"0"),IFERROR(VLOOKUP($A94,'Season 11'!AF$4:CH$104,53,0),"0"),
IFERROR(VLOOKUP($A94,'Season 12'!AF$4:CH$104,53,0),"0"),IFERROR(VLOOKUP($A94,'Season 13'!AF$4:CH$104,53,0),"0"),
IFERROR(VLOOKUP($A94,'Season 14'!AF$4:CH$104,53,0),"0"),IFERROR(VLOOKUP($A94,'Season 15'!AF$4:CH$104,53,0),"0"),)</f>
        <v>0</v>
      </c>
      <c r="BG94" s="1061" t="e">
        <f t="shared" si="4"/>
        <v>#DIV/0!</v>
      </c>
      <c r="BI94" s="1100"/>
      <c r="BJ94" s="1100"/>
      <c r="BK94" s="1100"/>
      <c r="BL94" s="1100"/>
      <c r="BM94" s="1100"/>
      <c r="BN94" s="1100"/>
      <c r="BS94" s="15">
        <f>IFERROR(VLOOKUP($A94,'Season 1'!$AF$4:$CH$104,39,0),"0")</f>
        <v>0</v>
      </c>
      <c r="BT94" s="15">
        <f>IFERROR(VLOOKUP($A94,'Season 1'!$AF$4:$CH$104,40,0),"0")</f>
        <v>0</v>
      </c>
      <c r="BU94" s="15">
        <f>IFERROR(VLOOKUP($A94,'Season 2'!$AF$4:$CH$104,49,0),"0")</f>
        <v>0</v>
      </c>
      <c r="BV94" s="15">
        <f>IFERROR(VLOOKUP($A94,'Season 2'!$AF$4:$CH$104,50,0),"0")</f>
        <v>0</v>
      </c>
      <c r="BW94" s="15">
        <f>IFERROR(VLOOKUP($A94,'Season 3'!$AF$4:$CH$104,54,0),"0")</f>
        <v>0</v>
      </c>
      <c r="BX94" s="15">
        <f>IFERROR(VLOOKUP($A94,'Season 3'!$AF$4:$CH$104,55,0),"0")</f>
        <v>0</v>
      </c>
      <c r="BY94" s="15" t="str">
        <f>IFERROR(VLOOKUP($A94,'Season 4'!$AF$4:$CH$104,54,0),"0")</f>
        <v>0</v>
      </c>
      <c r="BZ94" s="15" t="str">
        <f>IFERROR(VLOOKUP($A94,'Season 4'!$AF$4:$CH$104,55,0),"0")</f>
        <v>0</v>
      </c>
      <c r="CA94" s="15" t="str">
        <f>IFERROR(VLOOKUP($A94,'Season 5'!$AF$4:$CH$104,54,0),"0")</f>
        <v>0</v>
      </c>
      <c r="CB94" s="15" t="str">
        <f>IFERROR(VLOOKUP($A94,'Season 5'!$AF$4:$CH$104,55,0),"0")</f>
        <v>0</v>
      </c>
      <c r="CC94" s="15" t="str">
        <f>IFERROR(VLOOKUP($A94,'Season 6'!$AF$4:$CH$104,54,0),"0")</f>
        <v>0</v>
      </c>
      <c r="CD94" s="15" t="str">
        <f>IFERROR(VLOOKUP($A94,'Season 6'!$AF$4:$CH$104,55,0),"0")</f>
        <v>0</v>
      </c>
      <c r="CE94" s="15" t="str">
        <f>IFERROR(VLOOKUP($A94,'Season 7'!$AF$4:$CH$104,54,0),"0")</f>
        <v>0</v>
      </c>
      <c r="CF94" s="15" t="str">
        <f>IFERROR(VLOOKUP($A94,'Season 7'!$AF$4:$CH$104,55,0),"0")</f>
        <v>0</v>
      </c>
      <c r="CG94" s="15" t="str">
        <f>IFERROR(VLOOKUP($A94,'Season 8'!$AF$4:$CH$104,54,0),"0")</f>
        <v>0</v>
      </c>
      <c r="CH94" s="15" t="str">
        <f>IFERROR(VLOOKUP($A94,'Season 8'!$AF$4:$CH$104,55,0),"0")</f>
        <v>0</v>
      </c>
      <c r="CI94" s="15" t="str">
        <f>IFERROR(VLOOKUP($A94,'Season 9'!$AF$4:$CH$104,54,0),"0")</f>
        <v>0</v>
      </c>
      <c r="CJ94" s="15" t="str">
        <f>IFERROR(VLOOKUP($A94,'Season 9'!$AF$4:$CH$104,55,0),"0")</f>
        <v>0</v>
      </c>
      <c r="CK94" s="15" t="str">
        <f>IFERROR(VLOOKUP($A94,'Season 10'!$AF$4:$CH$104,54,0),"0")</f>
        <v>0</v>
      </c>
      <c r="CL94" s="15" t="str">
        <f>IFERROR(VLOOKUP($A94,'Season 10'!$AF$4:$CH$104,55,0),"0")</f>
        <v>0</v>
      </c>
      <c r="CM94" s="15" t="str">
        <f>IFERROR(VLOOKUP($A94,'Season 11'!$AF$4:$CH$104,54,0),"0")</f>
        <v>0</v>
      </c>
      <c r="CN94" s="15" t="str">
        <f>IFERROR(VLOOKUP($A94,'Season 11'!$AF$4:$CH$104,55,0),"0")</f>
        <v>0</v>
      </c>
      <c r="CO94" s="15" t="str">
        <f>IFERROR(VLOOKUP($A94,'Season 12'!$AF$4:$CH$104,54,0),"0")</f>
        <v>0</v>
      </c>
      <c r="CP94" s="15" t="str">
        <f>IFERROR(VLOOKUP($A94,'Season 12'!$AF$4:$CH$104,55,0),"0")</f>
        <v>0</v>
      </c>
      <c r="CQ94" s="15" t="str">
        <f>IFERROR(VLOOKUP($A94,'Season 13'!$AF$4:$CH$104,54,0),"0")</f>
        <v>0</v>
      </c>
      <c r="CR94" s="15" t="str">
        <f>IFERROR(VLOOKUP($A94,'Season 13'!$AF$4:$CH$104,55,0),"0")</f>
        <v>0</v>
      </c>
      <c r="CS94" s="15" t="str">
        <f>IFERROR(VLOOKUP($A94,'Season 14'!$AF$4:$CH$104,54,0),"0")</f>
        <v>0</v>
      </c>
      <c r="CT94" s="15" t="str">
        <f>IFERROR(VLOOKUP($A94,'Season 14'!$AF$4:$CH$104,55,0),"0")</f>
        <v>0</v>
      </c>
      <c r="CU94" s="15" t="str">
        <f>IFERROR(VLOOKUP($A94,'Season 15'!$AF$4:$CH$104,54,0),"0")</f>
        <v>0</v>
      </c>
      <c r="CV94" s="15" t="str">
        <f>IFERROR(VLOOKUP($A94,'Season 15'!$AF$4:$CH$104,55,0),"0")</f>
        <v>0</v>
      </c>
    </row>
    <row r="95" spans="1:100" x14ac:dyDescent="0.25">
      <c r="A95" s="2" t="s">
        <v>140</v>
      </c>
      <c r="B95" s="1021">
        <f>IFERROR(VLOOKUP('Data Totals'!A95,'Season 1'!AF$4:CC$104,2,FALSE),IFERROR(VLOOKUP('Data Totals'!A95,'Season 2'!AF$4:CC$104,2,FALSE),IFERROR(VLOOKUP('Data Totals'!A95,'Season 3'!AF$4:CC$104,2,FALSE),IFERROR(VLOOKUP('Data Totals'!A95,'Season 4'!AF$4:CC$104,2,FALSE),IFERROR(VLOOKUP('Data Totals'!A95,'Season 5'!AF$4:CC$104,2,FALSE),IFERROR(VLOOKUP('Data Totals'!A95,'Season 6'!AF$4:CC$104,2,FALSE),IFERROR(VLOOKUP('Data Totals'!A95,'Season 7'!AF$4:CC$104,2,FALSE),IFERROR(VLOOKUP('Data Totals'!A95,'Season 8'!AF$4:CC$104,2,FALSE),IFERROR(VLOOKUP('Data Totals'!A95,'Season 9'!AF$4:CC$104,2,FALSE),IFERROR(VLOOKUP('Data Totals'!A95,'Season 10'!AF$4:CC$104,2,FALSE),IFERROR(VLOOKUP('Data Totals'!A95,'Season 11'!AF$4:CC$104,2,FALSE),IFERROR(VLOOKUP('Data Totals'!A95,'Season 12'!AF$4:CC$104,2,FALSE),IFERROR(VLOOKUP('Data Totals'!A95,'Season 13'!AF$4:CC$104,2,FALSE),IFERROR(VLOOKUP('Data Totals'!A95,'Season 14'!AF$4:CC$104,2,FALSE),IFERROR(VLOOKUP('Data Totals'!A95,'Season 15'!AF$4:CC$104,2,FALSE),"N/A")))))))))))))))</f>
        <v>0</v>
      </c>
      <c r="C95" s="1022">
        <f>IFERROR(VLOOKUP('Data Totals'!A95,'Season 1'!AF$4:CC$104,3,FALSE),IFERROR(VLOOKUP('Data Totals'!A95,'Season 2'!AF$4:CC$104,3,FALSE),IFERROR(VLOOKUP('Data Totals'!A95,'Season 3'!AF$4:CC$104,3,FALSE),IFERROR(VLOOKUP('Data Totals'!A95,'Season 4'!AF$4:CC$104,3,FALSE),IFERROR(VLOOKUP('Data Totals'!A95,'Season 5'!AF$4:CC$104,3,FALSE),IFERROR(VLOOKUP('Data Totals'!A95,'Season 6'!AF$4:CC$104,3,FALSE),IFERROR(VLOOKUP('Data Totals'!A95,'Season 7'!AF$4:CC$104,3,FALSE),IFERROR(VLOOKUP('Data Totals'!A95,'Season 8'!AF$4:CC$104,3,FALSE),IFERROR(VLOOKUP('Data Totals'!A95,'Season 9'!AF$4:CC$104,3,FALSE),IFERROR(VLOOKUP('Data Totals'!A95,'Season 10'!AF$4:CC$104,3,FALSE),IFERROR(VLOOKUP('Data Totals'!A95,'Season 11'!AF$4:CC$104,3,FALSE),IFERROR(VLOOKUP('Data Totals'!A95,'Season 12'!AF$4:CC$104,3,FALSE),IFERROR(VLOOKUP('Data Totals'!A95,'Season 13'!AF$4:CC$104,3,FALSE),IFERROR(VLOOKUP('Data Totals'!A95,'Season 14'!AF$4:CC$104,3,FALSE),IFERROR(VLOOKUP('Data Totals'!A95,'Season 15'!AF$4:CC$104,3,FALSE),"N/A")))))))))))))))</f>
        <v>0</v>
      </c>
      <c r="D95" s="1022">
        <f>IFERROR(VLOOKUP('Data Totals'!A95,'Season 1'!AF$4:CC$104,4,FALSE),IFERROR(VLOOKUP('Data Totals'!A95,'Season 2'!AF$4:CC$104,4,FALSE),IFERROR(VLOOKUP('Data Totals'!A95,'Season 3'!AF$4:CC$104,4,FALSE),IFERROR(VLOOKUP('Data Totals'!A95,'Season 4'!AF$4:CC$104,4,FALSE),IFERROR(VLOOKUP('Data Totals'!A95,'Season 5'!AF$4:CC$104,4,FALSE),IFERROR(VLOOKUP('Data Totals'!A95,'Season 6'!AF$4:CC$104,4,FALSE),IFERROR(VLOOKUP('Data Totals'!A95,'Season 7'!AF$4:CC$104,4,FALSE),IFERROR(VLOOKUP('Data Totals'!A95,'Season 8'!AF$4:CC$104,4,FALSE),IFERROR(VLOOKUP('Data Totals'!A95,'Season 9'!AF$4:CC$104,4,FALSE),IFERROR(VLOOKUP('Data Totals'!A95,'Season 10'!AF$4:CC$104,4,FALSE),IFERROR(VLOOKUP('Data Totals'!A95,'Season 11'!AF$4:CC$104,4,FALSE),IFERROR(VLOOKUP('Data Totals'!A95,'Season 12'!AF$4:CC$104,4,FALSE),IFERROR(VLOOKUP('Data Totals'!A95,'Season 13'!AF$4:CC$104,4,FALSE),IFERROR(VLOOKUP('Data Totals'!A95,'Season 14'!AF$4:CC$104,4,FALSE),IFERROR(VLOOKUP('Data Totals'!A95,'Season 15'!AF$4:CC$104,4,FALSE),"N/A")))))))))))))))</f>
        <v>0</v>
      </c>
      <c r="E95" s="1022">
        <f t="shared" si="2"/>
        <v>0</v>
      </c>
      <c r="F95" s="692">
        <f>SUM(IFERROR(VLOOKUP(A95,BI$3:BN$152,2,0),"0"),IFERROR(VLOOKUP(A95,'Season 1'!AF$4:CC$104,6,0),"0"),
IFERROR(VLOOKUP(A95,'Season 2'!AF$4:CC$104,6,0),"0"),IFERROR(VLOOKUP(A95,'Season 3'!AF$4:CC$104,6,0),"0"),
IFERROR(VLOOKUP(A95,'Season 4'!AF$4:CC$104,6,0),"0"),IFERROR(VLOOKUP(A95,'Season 5'!AF$4:CC$104,6,0),"0"),
IFERROR(VLOOKUP(A95,'Season 6'!AF$4:CC$104,6,0),"0"),IFERROR(VLOOKUP(A95,'Season 7'!AF$4:CC$104,6,0),"0"),
IFERROR(VLOOKUP(A95,'Season 8'!AF$4:CC$104,6,0),"0"),IFERROR(VLOOKUP(A95,'Season 9'!AF$4:CC$104,6,0),"0"),
IFERROR(VLOOKUP(A95,'Season 10'!AF$4:CC$104,6,0),"0"),IFERROR(VLOOKUP(A95,'Season 11'!AF$4:CC$104,6,0),"0"),
IFERROR(VLOOKUP(A95,'Season 12'!AF$4:CC$104,6,0),"0"),IFERROR(VLOOKUP(A95,'Season 13'!AF$4:CC$104,6,0),"0"),
IFERROR(VLOOKUP(A95,'Season 14'!AF$4:CC$104,6,0),"0"),IFERROR(VLOOKUP(A95,'Season 15'!AF$4:CC$104,6,0),"0"),)</f>
        <v>0</v>
      </c>
      <c r="G95" s="692">
        <f>SUM(IFERROR(VLOOKUP(A95,'Season 1'!AF$4:CC$104,7,0),"0"),
IFERROR(VLOOKUP(A95,'Season 2'!AF$4:CC$104,7,0),"0"),IFERROR(VLOOKUP(A95,'Season 3'!AF$4:CC$104,7,0),"0"),
IFERROR(VLOOKUP(A95,'Season 4'!AF$4:CC$104,7,0),"0"),IFERROR(VLOOKUP(A95,'Season 5'!AF$4:CC$104,7,0),"0"),
IFERROR(VLOOKUP(A95,'Season 6'!AF$4:CC$104,7,0),"0"),IFERROR(VLOOKUP(A95,'Season 7'!AF$4:CC$104,7,0),"0"),
IFERROR(VLOOKUP(A95,'Season 8'!AF$4:CC$104,7,0),"0"),IFERROR(VLOOKUP(A95,'Season 9'!AF$4:CC$104,7,0),"0"),
IFERROR(VLOOKUP(A95,'Season 10'!AF$4:CC$104,7,0),"0"),IFERROR(VLOOKUP(A95,'Season 11'!AF$4:CC$104,7,0),"0"),
IFERROR(VLOOKUP(A95,'Season 12'!AF$4:CC$104,7,0),"0"),IFERROR(VLOOKUP(A95,'Season 13'!AF$4:CC$104,7,0),"0"),
IFERROR(VLOOKUP(A95,'Season 14'!AF$4:CC$104,7,0),"0"),IFERROR(VLOOKUP(A95,'Season 15'!AF$4:CC$104,7,0),"0"),)</f>
        <v>0</v>
      </c>
      <c r="H95" s="556">
        <f>SUM(IFERROR(VLOOKUP(A95,'Season 1'!AF$4:CC$104,8,0),"0"),
IFERROR(VLOOKUP(A95,'Season 2'!AF$4:CC$104,8,0),"0"),IFERROR(VLOOKUP(A95,'Season 3'!AF$4:CC$104,8,0),"0"),
IFERROR(VLOOKUP(A95,'Season 4'!AF$4:CC$104,8,0),"0"),IFERROR(VLOOKUP(A95,'Season 5'!AF$4:CC$104,8,0),"0"),
IFERROR(VLOOKUP(A95,'Season 6'!AF$4:CC$104,8,0),"0"),IFERROR(VLOOKUP(A95,'Season 7'!AF$4:CC$104,8,0),"0"),
IFERROR(VLOOKUP(A95,'Season 8'!AF$4:CC$104,8,0),"0"),IFERROR(VLOOKUP(A95,'Season 9'!AF$4:CC$104,8,0),"0"),
IFERROR(VLOOKUP(A95,'Season 10'!AF$4:CC$104,8,0),"0"),IFERROR(VLOOKUP(A95,'Season 11'!AF$4:CC$104,8,0),"0"),
IFERROR(VLOOKUP(A95,'Season 12'!AF$4:CC$104,8,0),"0"),IFERROR(VLOOKUP(A95,'Season 13'!AF$4:CC$104,8,0),"0"),
IFERROR(VLOOKUP(A95,'Season 14'!AF$4:CC$104,8,0),"0"),IFERROR(VLOOKUP(A95,'Season 15'!AF$4:CC$104,8,0),"0"),)</f>
        <v>0</v>
      </c>
      <c r="I95" s="1023">
        <f>SUM(IFERROR(VLOOKUP(A95,'Season 1'!AF$4:CC$104,9,0),"0"),
IFERROR(VLOOKUP(A95,'Season 2'!AF$4:CC$104,9,0),"0"),IFERROR(VLOOKUP(A95,'Season 3'!AF$4:CC$104,9,0),"0"),
IFERROR(VLOOKUP(A95,'Season 4'!AF$4:CC$104,9,0),"0"),IFERROR(VLOOKUP(A95,'Season 5'!AF$4:CC$104,9,0),"0"),
IFERROR(VLOOKUP(A95,'Season 6'!AF$4:CC$104,9,0),"0"),IFERROR(VLOOKUP(A95,'Season 7'!AF$4:CC$104,9,0),"0"),
IFERROR(VLOOKUP(A95,'Season 8'!AF$4:CC$104,9,0),"0"),IFERROR(VLOOKUP(A95,'Season 9'!AF$4:CC$104,9,0),"0"),
IFERROR(VLOOKUP(A95,'Season 10'!AF$4:CC$104,9,0),"0"),IFERROR(VLOOKUP(A95,'Season 11'!AF$4:CC$104,9,0),"0"),
IFERROR(VLOOKUP(A95,'Season 12'!AF$4:CC$104,9,0),"0"),IFERROR(VLOOKUP(A95,'Season 13'!AF$4:CC$104,9,0),"0"),
IFERROR(VLOOKUP(A95,'Season 14'!AF$4:CC$104,9,0),"0"),IFERROR(VLOOKUP(A95,'Season 15'!AF$4:CC$104,9,0),"0"),)</f>
        <v>0</v>
      </c>
      <c r="J95" s="26">
        <f>SUM(IFERROR(VLOOKUP(A95,BI$3:BN$152,3,0),"0"),IFERROR(VLOOKUP(A95,'Season 1'!AF$4:CC$104,10,0),"0"),
IFERROR(VLOOKUP(A95,'Season 2'!AF$4:CC$104,10,0),"0"),IFERROR(VLOOKUP(A95,'Season 3'!AF$4:CC$104,10,0),"0"),
IFERROR(VLOOKUP(A95,'Season 4'!AF$4:CC$104,10,0),"0"),IFERROR(VLOOKUP(A95,'Season 5'!AF$4:CC$104,10,0),"0"),
IFERROR(VLOOKUP(A95,'Season 6'!AF$4:CC$104,10,0),"0"),IFERROR(VLOOKUP(A95,'Season 7'!AF$4:CC$104,10,0),"0"),
IFERROR(VLOOKUP(A95,'Season 8'!AF$4:CC$104,10,0),"0"),IFERROR(VLOOKUP(A95,'Season 9'!AF$4:CC$104,10,0),"0"),
IFERROR(VLOOKUP(A95,'Season 10'!AF$4:CC$104,10,0),"0"),IFERROR(VLOOKUP(A95,'Season 11'!AF$4:CC$104,10,0),"0"),
IFERROR(VLOOKUP(A95,'Season 12'!AF$4:CC$104,10,0),"0"),IFERROR(VLOOKUP(A95,'Season 13'!AF$4:CC$104,10,0),"0"),
IFERROR(VLOOKUP(A95,'Season 14'!AF$4:CC$104,10,0),"0"),IFERROR(VLOOKUP(A95,'Season 15'!AF$4:CC$104,10,0),"0"),)</f>
        <v>0</v>
      </c>
      <c r="K95" s="699">
        <f>SUM(IFERROR(VLOOKUP(A95,BI$3:BN$152,4,0),"0"),IFERROR(VLOOKUP(A95,'Season 1'!AF$4:CC$104,11,0),"0"),
IFERROR(VLOOKUP(A95,'Season 2'!AF$4:CC$104,11,0),"0"),IFERROR(VLOOKUP(A95,'Season 3'!AF$4:CC$104,11,0),"0"),
IFERROR(VLOOKUP(A95,'Season 4'!AF$4:CC$104,11,0),"0"),IFERROR(VLOOKUP(A95,'Season 5'!AF$4:CC$104,11,0),"0"),
IFERROR(VLOOKUP(A95,'Season 6'!AF$4:CC$104,11,0),"0"),IFERROR(VLOOKUP(A95,'Season 7'!AF$4:CC$104,11,0),"0"),
IFERROR(VLOOKUP(A95,'Season 8'!AF$4:CC$104,11,0),"0"),IFERROR(VLOOKUP(A95,'Season 9'!AF$4:CC$104,11,0),"0"),
IFERROR(VLOOKUP(A95,'Season 10'!AF$4:CC$104,11,0),"0"),IFERROR(VLOOKUP(A95,'Season 11'!AF$4:CC$104,11,0),"0"),
IFERROR(VLOOKUP(A95,'Season 12'!AF$4:CC$104,11,0),"0"),IFERROR(VLOOKUP(A95,'Season 13'!AF$4:CC$104,11,0),"0"),
IFERROR(VLOOKUP(A95,'Season 14'!AF$4:CC$104,11,0),"0"),IFERROR(VLOOKUP(A95,'Season 15'!AF$4:CC$104,11,0),"0"),)</f>
        <v>0</v>
      </c>
      <c r="L95" s="700">
        <f>SUM(IFERROR(VLOOKUP($A95,'Season 1'!AF$4:CC$104,12,0),"0"),
IFERROR(VLOOKUP($A95,'Season 2'!AF$4:CC$104,12,0),"0"),IFERROR(VLOOKUP($A95,'Season 3'!AF$4:CC$104,12,0),"0"),
IFERROR(VLOOKUP($A95,'Season 4'!AF$4:CC$104,12,0),"0"),IFERROR(VLOOKUP($A95,'Season 5'!AF$4:CC$104,12,0),"0"),
IFERROR(VLOOKUP($A95,'Season 6'!AF$4:CC$104,12,0),"0"),IFERROR(VLOOKUP($A95,'Season 7'!AF$4:CC$104,12,0),"0"),
IFERROR(VLOOKUP($A95,'Season 8'!AF$4:CC$104,12,0),"0"),IFERROR(VLOOKUP($A95,'Season 9'!AF$4:CC$104,12,0),"0"),
IFERROR(VLOOKUP($A95,'Season 10'!AF$4:CC$104,12,0),"0"),IFERROR(VLOOKUP($A95,'Season 11'!AF$4:CC$104,12,0),"0"),
IFERROR(VLOOKUP($A95,'Season 12'!AF$4:CC$104,12,0),"0"),IFERROR(VLOOKUP($A95,'Season 13'!AF$4:CC$104,12,0),"0"),
IFERROR(VLOOKUP($A95,'Season 14'!AF$4:CC$104,12,0),"0"),IFERROR(VLOOKUP($A95,'Season 15'!AF$4:CC$104,12,0),"0"),)</f>
        <v>0</v>
      </c>
      <c r="M95" s="692">
        <f>SUM(IFERROR(VLOOKUP($A95,'Season 1'!AF$4:CC$104,13,0),"0"),
IFERROR(VLOOKUP($A95,'Season 2'!AF$4:CC$104,13,0),"0"),IFERROR(VLOOKUP($A95,'Season 3'!AF$4:CC$104,13,0),"0"),
IFERROR(VLOOKUP($A95,'Season 4'!AF$4:CC$104,13,0),"0"),IFERROR(VLOOKUP($A95,'Season 5'!AF$4:CC$104,13,0),"0"),
IFERROR(VLOOKUP($A95,'Season 6'!AF$4:CC$104,13,0),"0"),IFERROR(VLOOKUP($A95,'Season 7'!AF$4:CC$104,13,0),"0"),
IFERROR(VLOOKUP($A95,'Season 8'!AF$4:CC$104,13,0),"0"),IFERROR(VLOOKUP($A95,'Season 9'!AF$4:CC$104,13,0),"0"),
IFERROR(VLOOKUP($A95,'Season 10'!AF$4:CC$104,13,0),"0"),IFERROR(VLOOKUP($A95,'Season 11'!AF$4:CC$104,13,0),"0"),
IFERROR(VLOOKUP($A95,'Season 12'!AF$4:CC$104,13,0),"0"),IFERROR(VLOOKUP($A95,'Season 13'!AF$4:CC$104,13,0),"0"),
IFERROR(VLOOKUP($A95,'Season 14'!AF$4:CC$104,13,0),"0"),IFERROR(VLOOKUP($A95,'Season 15'!AF$4:CC$104,13,0),"0"),)</f>
        <v>0</v>
      </c>
      <c r="N95" s="1023">
        <f>SUM(IFERROR(VLOOKUP($A95,'Season 1'!AF$4:CC$104,14,0),"0"),
IFERROR(VLOOKUP($A95,'Season 2'!AF$4:CC$104,14,0),"0"),IFERROR(VLOOKUP($A95,'Season 3'!AF$4:CC$104,14,0),"0"),
IFERROR(VLOOKUP($A95,'Season 4'!AF$4:CC$104,14,0),"0"),IFERROR(VLOOKUP($A95,'Season 5'!AF$4:CC$104,14,0),"0"),
IFERROR(VLOOKUP($A95,'Season 6'!AF$4:CC$104,14,0),"0"),IFERROR(VLOOKUP($A95,'Season 7'!AF$4:CC$104,14,0),"0"),
IFERROR(VLOOKUP($A95,'Season 8'!AF$4:CC$104,14,0),"0"),IFERROR(VLOOKUP($A95,'Season 9'!AF$4:CC$104,14,0),"0"),
IFERROR(VLOOKUP($A95,'Season 10'!AF$4:CC$104,14,0),"0"),IFERROR(VLOOKUP($A95,'Season 11'!AF$4:CC$104,14,0),"0"),
IFERROR(VLOOKUP($A95,'Season 12'!AF$4:CC$104,14,0),"0"),IFERROR(VLOOKUP($A95,'Season 13'!AF$4:CC$104,14,0),"0"),
IFERROR(VLOOKUP($A95,'Season 14'!AF$4:CC$104,14,0),"0"),IFERROR(VLOOKUP($A95,'Season 15'!AF$4:CC$104,14,0),"0"),)</f>
        <v>0</v>
      </c>
      <c r="O95" s="26">
        <f>SUM(IFERROR(VLOOKUP($A95,'Season 1'!AF$4:CC$104,15,0),"0"),
IFERROR(VLOOKUP($A95,'Season 2'!AF$4:CC$104,15,0),"0"),IFERROR(VLOOKUP($A95,'Season 3'!AF$4:CC$104,15,0),"0"),
IFERROR(VLOOKUP($A95,'Season 4'!AF$4:CC$104,15,0),"0"),IFERROR(VLOOKUP($A95,'Season 5'!AF$4:CC$104,15,0),"0"),
IFERROR(VLOOKUP($A95,'Season 6'!AF$4:CC$104,15,0),"0"),IFERROR(VLOOKUP($A95,'Season 7'!AF$4:CC$104,15,0),"0"),
IFERROR(VLOOKUP($A95,'Season 8'!AF$4:CC$104,15,0),"0"),IFERROR(VLOOKUP($A95,'Season 9'!AF$4:CC$104,15,0),"0"),
IFERROR(VLOOKUP($A95,'Season 10'!AF$4:CC$104,15,0),"0"),IFERROR(VLOOKUP($A95,'Season 11'!AF$4:CC$104,15,0),"0"),
IFERROR(VLOOKUP($A95,'Season 12'!AF$4:CC$104,15,0),"0"),IFERROR(VLOOKUP($A95,'Season 13'!AF$4:CC$104,15,0),"0"),
IFERROR(VLOOKUP($A95,'Season 14'!AF$4:CC$104,15,0),"0"),IFERROR(VLOOKUP($A95,'Season 15'!AF$4:CC$104,15,0),"0"),)</f>
        <v>0</v>
      </c>
      <c r="P95" s="699">
        <f>SUM(IFERROR(VLOOKUP($A95,'Season 1'!AF$4:CC$104,16,0),"0"),
IFERROR(VLOOKUP($A95,'Season 2'!AF$4:CC$104,16,0),"0"),IFERROR(VLOOKUP($A95,'Season 3'!AF$4:CC$104,16,0),"0"),
IFERROR(VLOOKUP($A95,'Season 4'!AF$4:CC$104,16,0),"0"),IFERROR(VLOOKUP($A95,'Season 5'!AF$4:CC$104,16,0),"0"),
IFERROR(VLOOKUP($A95,'Season 6'!AF$4:CC$104,16,0),"0"),IFERROR(VLOOKUP($A95,'Season 7'!AF$4:CC$104,16,0),"0"),
IFERROR(VLOOKUP($A95,'Season 8'!AF$4:CC$104,16,0),"0"),IFERROR(VLOOKUP($A95,'Season 9'!AF$4:CC$104,16,0),"0"),
IFERROR(VLOOKUP($A95,'Season 10'!AF$4:CC$104,16,0),"0"),IFERROR(VLOOKUP($A95,'Season 11'!AF$4:CC$104,16,0),"0"),
IFERROR(VLOOKUP($A95,'Season 12'!AF$4:CC$104,16,0),"0"),IFERROR(VLOOKUP($A95,'Season 13'!AF$4:CC$104,16,0),"0"),
IFERROR(VLOOKUP($A95,'Season 14'!AF$4:CC$104,16,0),"0"),IFERROR(VLOOKUP($A95,'Season 15'!AF$4:CC$104,16,0),"0"),)</f>
        <v>0</v>
      </c>
      <c r="Q95" s="700">
        <f>SUM(IFERROR(VLOOKUP($A95,'Season 1'!AF$4:CC$104,17,0),"0"),
IFERROR(VLOOKUP($A95,'Season 2'!AF$4:CC$104,17,0),"0"),IFERROR(VLOOKUP($A95,'Season 3'!AF$4:CC$104,17,0),"0"),
IFERROR(VLOOKUP($A95,'Season 4'!AF$4:CC$104,17,0),"0"),IFERROR(VLOOKUP($A95,'Season 5'!AF$4:CC$104,17,0),"0"),
IFERROR(VLOOKUP($A95,'Season 6'!AF$4:CC$104,17,0),"0"),IFERROR(VLOOKUP($A95,'Season 7'!AF$4:CC$104,17,0),"0"),
IFERROR(VLOOKUP($A95,'Season 8'!AF$4:CC$104,17,0),"0"),IFERROR(VLOOKUP($A95,'Season 9'!AF$4:CC$104,17,0),"0"),
IFERROR(VLOOKUP($A95,'Season 10'!AF$4:CC$104,17,0),"0"),IFERROR(VLOOKUP($A95,'Season 11'!AF$4:CC$104,17,0),"0"),
IFERROR(VLOOKUP($A95,'Season 12'!AF$4:CC$104,17,0),"0"),IFERROR(VLOOKUP($A95,'Season 13'!AF$4:CC$104,17,0),"0"),
IFERROR(VLOOKUP($A95,'Season 14'!AF$4:CC$104,17,0),"0"),IFERROR(VLOOKUP($A95,'Season 15'!AF$4:CC$104,17,0),"0"),)</f>
        <v>0</v>
      </c>
      <c r="R95" s="692">
        <f>SUM(IFERROR(VLOOKUP($A95,'Season 1'!AF$4:CC$104,18,0),"0"),
IFERROR(VLOOKUP($A95,'Season 2'!AF$4:CC$104,18,0),"0"),IFERROR(VLOOKUP($A95,'Season 3'!AF$4:CC$104,18,0),"0"),
IFERROR(VLOOKUP($A95,'Season 4'!AF$4:CC$104,18,0),"0"),IFERROR(VLOOKUP($A95,'Season 5'!AF$4:CC$104,18,0),"0"),
IFERROR(VLOOKUP($A95,'Season 6'!AF$4:CC$104,18,0),"0"),IFERROR(VLOOKUP($A95,'Season 7'!AF$4:CC$104,18,0),"0"),
IFERROR(VLOOKUP($A95,'Season 8'!AF$4:CC$104,18,0),"0"),IFERROR(VLOOKUP($A95,'Season 9'!AF$4:CC$104,18,0),"0"),
IFERROR(VLOOKUP($A95,'Season 10'!AF$4:CC$104,18,0),"0"),IFERROR(VLOOKUP($A95,'Season 11'!AF$4:CC$104,18,0),"0"),
IFERROR(VLOOKUP($A95,'Season 12'!AF$4:CC$104,18,0),"0"),IFERROR(VLOOKUP($A95,'Season 13'!AF$4:CC$104,18,0),"0"),
IFERROR(VLOOKUP($A95,'Season 14'!AF$4:CC$104,18,0),"0"),IFERROR(VLOOKUP($A95,'Season 15'!AF$4:CC$104,18,0),"0"),)</f>
        <v>0</v>
      </c>
      <c r="S95" s="1023">
        <f>SUM(IFERROR(VLOOKUP($A95,'Season 1'!AF$4:CC$104,19,0),"0"),
IFERROR(VLOOKUP($A95,'Season 2'!AF$4:CC$104,19,0),"0"),IFERROR(VLOOKUP($A95,'Season 3'!AF$4:CC$104,19,0),"0"),
IFERROR(VLOOKUP($A95,'Season 4'!AF$4:CC$104,19,0),"0"),IFERROR(VLOOKUP($A95,'Season 5'!AF$4:CC$104,19,0),"0"),
IFERROR(VLOOKUP($A95,'Season 6'!AF$4:CC$104,19,0),"0"),IFERROR(VLOOKUP($A95,'Season 7'!AF$4:CC$104,19,0),"0"),
IFERROR(VLOOKUP($A95,'Season 8'!AF$4:CC$104,19,0),"0"),IFERROR(VLOOKUP($A95,'Season 9'!AF$4:CC$104,19,0),"0"),
IFERROR(VLOOKUP($A95,'Season 10'!AF$4:CC$104,19,0),"0"),IFERROR(VLOOKUP($A95,'Season 11'!AF$4:CC$104,19,0),"0"),
IFERROR(VLOOKUP($A95,'Season 12'!AF$4:CC$104,19,0),"0"),IFERROR(VLOOKUP($A95,'Season 13'!AF$4:CC$104,19,0),"0"),
IFERROR(VLOOKUP($A95,'Season 14'!AF$4:CC$104,19,0),"0"),IFERROR(VLOOKUP($A95,'Season 15'!AF$4:CC$104,19,0),"0"),)</f>
        <v>0</v>
      </c>
      <c r="T95" s="26">
        <f>SUM(IFERROR(VLOOKUP($A95,'Season 1'!AF$4:CC$104,20,0),"0"),
IFERROR(VLOOKUP($A95,'Season 2'!AF$4:CC$104,20,0),"0"),IFERROR(VLOOKUP($A95,'Season 3'!AF$4:CC$104,20,0),"0"),
IFERROR(VLOOKUP($A95,'Season 4'!AF$4:CC$104,20,0),"0"),IFERROR(VLOOKUP($A95,'Season 5'!AF$4:CC$104,20,0),"0"),
IFERROR(VLOOKUP($A95,'Season 6'!AF$4:CC$104,20,0),"0"),IFERROR(VLOOKUP($A95,'Season 7'!AF$4:CC$104,20,0),"0"),
IFERROR(VLOOKUP($A95,'Season 8'!AF$4:CC$104,20,0),"0"),IFERROR(VLOOKUP($A95,'Season 9'!AF$4:CC$104,20,0),"0"),
IFERROR(VLOOKUP($A95,'Season 10'!AF$4:CC$104,20,0),"0"),IFERROR(VLOOKUP($A95,'Season 11'!AF$4:CC$104,20,0),"0"),
IFERROR(VLOOKUP($A95,'Season 12'!AF$4:CC$104,20,0),"0"),IFERROR(VLOOKUP($A95,'Season 13'!AF$4:CC$104,20,0),"0"),
IFERROR(VLOOKUP($A95,'Season 14'!AF$4:CC$104,20,0),"0"),IFERROR(VLOOKUP($A95,'Season 15'!AF$4:CC$104,20,0),"0"),)</f>
        <v>0</v>
      </c>
      <c r="U95" s="699">
        <f>SUM(IFERROR(VLOOKUP($A95,'Season 1'!AF$4:CC$104,21,0),"0"),
IFERROR(VLOOKUP($A95,'Season 2'!AF$4:CC$104,21,0),"0"),IFERROR(VLOOKUP($A95,'Season 3'!AF$4:CC$104,21,0),"0"),
IFERROR(VLOOKUP($A95,'Season 4'!AF$4:CC$104,21,0),"0"),IFERROR(VLOOKUP($A95,'Season 5'!AF$4:CC$104,21,0),"0"),
IFERROR(VLOOKUP($A95,'Season 6'!AF$4:CC$104,21,0),"0"),IFERROR(VLOOKUP($A95,'Season 7'!AF$4:CC$104,21,0),"0"),
IFERROR(VLOOKUP($A95,'Season 8'!AF$4:CC$104,21,0),"0"),IFERROR(VLOOKUP($A95,'Season 9'!AF$4:CC$104,21,0),"0"),
IFERROR(VLOOKUP($A95,'Season 10'!AF$4:CC$104,21,0),"0"),IFERROR(VLOOKUP($A95,'Season 11'!AF$4:CC$104,21,0),"0"),
IFERROR(VLOOKUP($A95,'Season 12'!AF$4:CC$104,21,0),"0"),IFERROR(VLOOKUP($A95,'Season 13'!AF$4:CC$104,21,0),"0"),
IFERROR(VLOOKUP($A95,'Season 14'!AF$4:CC$104,21,0),"0"),IFERROR(VLOOKUP($A95,'Season 15'!AF$4:CC$104,21,0),"0"),)</f>
        <v>0</v>
      </c>
      <c r="V95" s="700">
        <f>SUM(IFERROR(VLOOKUP($A95,'Season 1'!AF$4:CC$104,22,0),"0"),
IFERROR(VLOOKUP($A95,'Season 2'!AF$4:CC$104,22,0),"0"),IFERROR(VLOOKUP($A95,'Season 3'!AF$4:CC$104,22,0),"0"),
IFERROR(VLOOKUP($A95,'Season 4'!AF$4:CC$104,22,0),"0"),IFERROR(VLOOKUP($A95,'Season 5'!AF$4:CC$104,22,0),"0"),
IFERROR(VLOOKUP($A95,'Season 6'!AF$4:CC$104,22,0),"0"),IFERROR(VLOOKUP($A95,'Season 7'!AF$4:CC$104,22,0),"0"),
IFERROR(VLOOKUP($A95,'Season 8'!AF$4:CC$104,22,0),"0"),IFERROR(VLOOKUP($A95,'Season 9'!AF$4:CC$104,22,0),"0"),
IFERROR(VLOOKUP($A95,'Season 10'!AF$4:CC$104,22,0),"0"),IFERROR(VLOOKUP($A95,'Season 11'!AF$4:CC$104,22,0),"0"),
IFERROR(VLOOKUP($A95,'Season 12'!AF$4:CC$104,22,0),"0"),IFERROR(VLOOKUP($A95,'Season 13'!AF$4:CC$104,22,0),"0"),
IFERROR(VLOOKUP($A95,'Season 14'!AF$4:CC$104,22,0),"0"),IFERROR(VLOOKUP($A95,'Season 15'!AF$4:CC$104,22,0),"0"),)</f>
        <v>0</v>
      </c>
      <c r="W95" s="692">
        <f>SUM(IFERROR(VLOOKUP($A95,'Season 1'!AF$4:CC$104,23,0),"0"),
IFERROR(VLOOKUP($A95,'Season 2'!AF$4:CC$104,23,0),"0"),IFERROR(VLOOKUP($A95,'Season 3'!AF$4:CC$104,23,0),"0"),
IFERROR(VLOOKUP($A95,'Season 4'!AF$4:CC$104,23,0),"0"),IFERROR(VLOOKUP($A95,'Season 5'!AF$4:CC$104,23,0),"0"),
IFERROR(VLOOKUP($A95,'Season 6'!AF$4:CC$104,23,0),"0"),IFERROR(VLOOKUP($A95,'Season 7'!AF$4:CC$104,23,0),"0"),
IFERROR(VLOOKUP($A95,'Season 8'!AF$4:CC$104,23,0),"0"),IFERROR(VLOOKUP($A95,'Season 9'!AF$4:CC$104,23,0),"0"),
IFERROR(VLOOKUP($A95,'Season 10'!AF$4:CC$104,23,0),"0"),IFERROR(VLOOKUP($A95,'Season 11'!AF$4:CC$104,23,0),"0"),
IFERROR(VLOOKUP($A95,'Season 12'!AF$4:CC$104,23,0),"0"),IFERROR(VLOOKUP($A95,'Season 13'!AF$4:CC$104,23,0),"0"),
IFERROR(VLOOKUP($A95,'Season 14'!AF$4:CC$104,23,0),"0"),IFERROR(VLOOKUP($A95,'Season 15'!AF$4:CC$104,23,0),"0"),)</f>
        <v>0</v>
      </c>
      <c r="X95" s="1023">
        <f>SUM(IFERROR(VLOOKUP($A95,'Season 1'!AF$4:CC$104,24,0),"0"),
IFERROR(VLOOKUP($A95,'Season 2'!AF$4:CC$104,24,0),"0"),IFERROR(VLOOKUP($A95,'Season 3'!AF$4:CC$104,24,0),"0"),
IFERROR(VLOOKUP($A95,'Season 4'!AF$4:CC$104,24,0),"0"),IFERROR(VLOOKUP($A95,'Season 5'!AF$4:CC$104,24,0),"0"),
IFERROR(VLOOKUP($A95,'Season 6'!AF$4:CC$104,24,0),"0"),IFERROR(VLOOKUP($A95,'Season 7'!AF$4:CC$104,24,0),"0"),
IFERROR(VLOOKUP($A95,'Season 8'!AF$4:CC$104,24,0),"0"),IFERROR(VLOOKUP($A95,'Season 9'!AF$4:CC$104,24,0),"0"),
IFERROR(VLOOKUP($A95,'Season 10'!AF$4:CC$104,24,0),"0"),IFERROR(VLOOKUP($A95,'Season 11'!AF$4:CC$104,24,0),"0"),
IFERROR(VLOOKUP($A95,'Season 12'!AF$4:CC$104,24,0),"0"),IFERROR(VLOOKUP($A95,'Season 13'!AF$4:CC$104,24,0),"0"),
IFERROR(VLOOKUP($A95,'Season 14'!AF$4:CC$104,24,0),"0"),IFERROR(VLOOKUP($A95,'Season 15'!AF$4:CC$104,24,0),"0"),)</f>
        <v>0</v>
      </c>
      <c r="Y95" s="26">
        <f>SUM(IFERROR(VLOOKUP($A95,'Season 1'!AF$4:CC$104,25,0),"0"),
IFERROR(VLOOKUP($A95,'Season 2'!AF$4:CC$104,25,0),"0"),IFERROR(VLOOKUP($A95,'Season 3'!AF$4:CC$104,25,0),"0"),
IFERROR(VLOOKUP($A95,'Season 4'!AF$4:CC$104,25,0),"0"),IFERROR(VLOOKUP($A95,'Season 5'!AF$4:CC$104,25,0),"0"),
IFERROR(VLOOKUP($A95,'Season 6'!AF$4:CC$104,25,0),"0"),IFERROR(VLOOKUP($A95,'Season 7'!AF$4:CC$104,25,0),"0"),
IFERROR(VLOOKUP($A95,'Season 8'!AF$4:CC$104,25,0),"0"),IFERROR(VLOOKUP($A95,'Season 9'!AF$4:CC$104,25,0),"0"),
IFERROR(VLOOKUP($A95,'Season 10'!AF$4:CC$104,25,0),"0"),IFERROR(VLOOKUP($A95,'Season 11'!AF$4:CC$104,25,0),"0"),
IFERROR(VLOOKUP($A95,'Season 12'!AF$4:CC$104,25,0),"0"),IFERROR(VLOOKUP($A95,'Season 13'!AF$4:CC$104,25,0),"0"),
IFERROR(VLOOKUP($A95,'Season 14'!AF$4:CC$104,25,0),"0"),IFERROR(VLOOKUP($A95,'Season 15'!AF$4:CC$104,25,0),"0"),)</f>
        <v>0</v>
      </c>
      <c r="Z95" s="699">
        <f>SUM(IFERROR(VLOOKUP($A95,'Season 1'!AF$4:CC$104,26,0),"0"),
IFERROR(VLOOKUP($A95,'Season 2'!AF$4:CC$104,26,0),"0"),IFERROR(VLOOKUP($A95,'Season 3'!AF$4:CC$104,26,0),"0"),
IFERROR(VLOOKUP($A95,'Season 4'!AF$4:CC$104,26,0),"0"),IFERROR(VLOOKUP($A95,'Season 5'!AF$4:CC$104,26,0),"0"),
IFERROR(VLOOKUP($A95,'Season 6'!AF$4:CC$104,26,0),"0"),IFERROR(VLOOKUP($A95,'Season 7'!AF$4:CC$104,26,0),"0"),
IFERROR(VLOOKUP($A95,'Season 8'!AF$4:CC$104,26,0),"0"),IFERROR(VLOOKUP($A95,'Season 9'!AF$4:CC$104,26,0),"0"),
IFERROR(VLOOKUP($A95,'Season 10'!AF$4:CC$104,26,0),"0"),IFERROR(VLOOKUP($A95,'Season 11'!AF$4:CC$104,26,0),"0"),
IFERROR(VLOOKUP($A95,'Season 12'!AF$4:CC$104,26,0),"0"),IFERROR(VLOOKUP($A95,'Season 13'!AF$4:CC$104,26,0),"0"),
IFERROR(VLOOKUP($A95,'Season 14'!AF$4:CC$104,26,0),"0"),IFERROR(VLOOKUP($A95,'Season 15'!AF$4:CC$104,26,0),"0"),)</f>
        <v>0</v>
      </c>
      <c r="AA95" s="700">
        <f>SUM(IFERROR(VLOOKUP($A95,'Season 1'!AF$4:CC$104,27,0),"0"),
IFERROR(VLOOKUP($A95,'Season 2'!AF$4:CC$104,27,0),"0"),IFERROR(VLOOKUP($A95,'Season 3'!AF$4:CC$104,27,0),"0"),
IFERROR(VLOOKUP($A95,'Season 4'!AF$4:CC$104,27,0),"0"),IFERROR(VLOOKUP($A95,'Season 5'!AF$4:CC$104,27,0),"0"),
IFERROR(VLOOKUP($A95,'Season 6'!AF$4:CC$104,27,0),"0"),IFERROR(VLOOKUP($A95,'Season 7'!AF$4:CC$104,27,0),"0"),
IFERROR(VLOOKUP($A95,'Season 8'!AF$4:CC$104,27,0),"0"),IFERROR(VLOOKUP($A95,'Season 9'!AF$4:CC$104,27,0),"0"),
IFERROR(VLOOKUP($A95,'Season 10'!AF$4:CC$104,27,0),"0"),IFERROR(VLOOKUP($A95,'Season 11'!AF$4:CC$104,27,0),"0"),
IFERROR(VLOOKUP($A95,'Season 12'!AF$4:CC$104,27,0),"0"),IFERROR(VLOOKUP($A95,'Season 13'!AF$4:CC$104,27,0),"0"),
IFERROR(VLOOKUP($A95,'Season 14'!AF$4:CC$104,27,0),"0"),IFERROR(VLOOKUP($A95,'Season 15'!AF$4:CC$104,27,0),"0"),)</f>
        <v>0</v>
      </c>
      <c r="AB95" s="692">
        <f>SUM(IFERROR(VLOOKUP($A95,'Season 1'!AF$4:CC$104,28,0),"0"),
IFERROR(VLOOKUP($A95,'Season 2'!AF$4:CC$104,28,0),"0"),IFERROR(VLOOKUP($A95,'Season 3'!AF$4:CC$104,28,0),"0"),
IFERROR(VLOOKUP($A95,'Season 4'!AF$4:CC$104,28,0),"0"),IFERROR(VLOOKUP($A95,'Season 5'!AF$4:CC$104,28,0),"0"),
IFERROR(VLOOKUP($A95,'Season 6'!AF$4:CC$104,28,0),"0"),IFERROR(VLOOKUP($A95,'Season 7'!AF$4:CC$104,28,0),"0"),
IFERROR(VLOOKUP($A95,'Season 8'!AF$4:CC$104,28,0),"0"),IFERROR(VLOOKUP($A95,'Season 9'!AF$4:CC$104,28,0),"0"),
IFERROR(VLOOKUP($A95,'Season 10'!AF$4:CC$104,28,0),"0"),IFERROR(VLOOKUP($A95,'Season 11'!AF$4:CC$104,28,0),"0"),
IFERROR(VLOOKUP($A95,'Season 12'!AF$4:CC$104,28,0),"0"),IFERROR(VLOOKUP($A95,'Season 13'!AF$4:CC$104,28,0),"0"),
IFERROR(VLOOKUP($A95,'Season 14'!AF$4:CC$104,28,0),"0"),IFERROR(VLOOKUP($A95,'Season 15'!AF$4:CC$104,28,0),"0"),)</f>
        <v>0</v>
      </c>
      <c r="AC95" s="1023">
        <f>SUM(IFERROR(VLOOKUP($A95,'Season 1'!AF$4:CC$104,29,0),"0"),
IFERROR(VLOOKUP($A95,'Season 2'!AF$4:CC$104,29,0),"0"),IFERROR(VLOOKUP($A95,'Season 3'!AF$4:CC$104,29,0),"0"),
IFERROR(VLOOKUP($A95,'Season 4'!AF$4:CC$104,29,0),"0"),IFERROR(VLOOKUP($A95,'Season 5'!AF$4:CC$104,29,0),"0"),
IFERROR(VLOOKUP($A95,'Season 6'!AF$4:CC$104,29,0),"0"),IFERROR(VLOOKUP($A95,'Season 7'!AF$4:CC$104,29,0),"0"),
IFERROR(VLOOKUP($A95,'Season 8'!AF$4:CC$104,29,0),"0"),IFERROR(VLOOKUP($A95,'Season 9'!AF$4:CC$104,29,0),"0"),
IFERROR(VLOOKUP($A95,'Season 10'!AF$4:CC$104,29,0),"0"),IFERROR(VLOOKUP($A95,'Season 11'!AF$4:CC$104,29,0),"0"),
IFERROR(VLOOKUP($A95,'Season 12'!AF$4:CC$104,29,0),"0"),IFERROR(VLOOKUP($A95,'Season 13'!AF$4:CC$104,29,0),"0"),
IFERROR(VLOOKUP($A95,'Season 14'!AF$4:CC$104,29,0),"0"),IFERROR(VLOOKUP($A95,'Season 15'!AF$4:CC$104,29,0),"0"),)</f>
        <v>0</v>
      </c>
      <c r="AD95" s="26">
        <f>SUM(IFERROR(VLOOKUP($A95,'Season 1'!AF$4:CC$104,30,0),"0"),
IFERROR(VLOOKUP($A95,'Season 2'!AF$4:CC$104,30,0),"0"),IFERROR(VLOOKUP($A95,'Season 3'!AF$4:CC$104,30,0),"0"),
IFERROR(VLOOKUP($A95,'Season 4'!AF$4:CC$104,30,0),"0"),IFERROR(VLOOKUP($A95,'Season 5'!AF$4:CC$104,30,0),"0"),
IFERROR(VLOOKUP($A95,'Season 6'!AF$4:CC$104,30,0),"0"),IFERROR(VLOOKUP($A95,'Season 7'!AF$4:CC$104,30,0),"0"),
IFERROR(VLOOKUP($A95,'Season 8'!AF$4:CC$104,30,0),"0"),IFERROR(VLOOKUP($A95,'Season 9'!AF$4:CC$104,30,0),"0"),
IFERROR(VLOOKUP($A95,'Season 10'!AF$4:CC$104,30,0),"0"),IFERROR(VLOOKUP($A95,'Season 11'!AF$4:CC$104,30,0),"0"),
IFERROR(VLOOKUP($A95,'Season 12'!AF$4:CC$104,30,0),"0"),IFERROR(VLOOKUP($A95,'Season 13'!AF$4:CC$104,30,0),"0"),
IFERROR(VLOOKUP($A95,'Season 14'!AF$4:CC$104,30,0),"0"),IFERROR(VLOOKUP($A95,'Season 15'!AF$4:CC$104,30,0),"0"),)</f>
        <v>0</v>
      </c>
      <c r="AE95" s="699">
        <f>SUM(IFERROR(VLOOKUP($A95,'Season 1'!AF$4:CC$104,31,0),"0"),
IFERROR(VLOOKUP($A95,'Season 2'!AF$4:CC$104,31,0),"0"),IFERROR(VLOOKUP($A95,'Season 3'!AF$4:CC$104,31,0),"0"),
IFERROR(VLOOKUP($A95,'Season 4'!AF$4:CC$104,31,0),"0"),IFERROR(VLOOKUP($A95,'Season 5'!AF$4:CC$104,31,0),"0"),
IFERROR(VLOOKUP($A95,'Season 6'!AF$4:CC$104,31,0),"0"),IFERROR(VLOOKUP($A95,'Season 7'!AF$4:CC$104,31,0),"0"),
IFERROR(VLOOKUP($A95,'Season 8'!AF$4:CC$104,31,0),"0"),IFERROR(VLOOKUP($A95,'Season 9'!AF$4:CC$104,31,0),"0"),
IFERROR(VLOOKUP($A95,'Season 10'!AF$4:CC$104,31,0),"0"),IFERROR(VLOOKUP($A95,'Season 11'!AF$4:CC$104,31,0),"0"),
IFERROR(VLOOKUP($A95,'Season 12'!AF$4:CC$104,31,0),"0"),IFERROR(VLOOKUP($A95,'Season 13'!AF$4:CC$104,31,0),"0"),
IFERROR(VLOOKUP($A95,'Season 14'!AF$4:CC$104,31,0),"0"),IFERROR(VLOOKUP($A95,'Season 15'!AF$4:CC$104,31,0),"0"),)</f>
        <v>0</v>
      </c>
      <c r="AF95" s="700">
        <f>SUM(IFERROR(VLOOKUP($A95,'Season 3'!AF$4:CC$104,32,0),"0"),
IFERROR(VLOOKUP($A95,'Season 4'!AF$4:CC$104,32,0),"0"),IFERROR(VLOOKUP($A95,'Season 5'!AF$4:CC$104,32,0),"0"),
IFERROR(VLOOKUP($A95,'Season 6'!AF$4:CC$104,32,0),"0"),IFERROR(VLOOKUP($A95,'Season 7'!AF$4:CC$104,32,0),"0"),
IFERROR(VLOOKUP($A95,'Season 8'!AF$4:CC$104,32,0),"0"),IFERROR(VLOOKUP($A95,'Season 9'!AF$4:CC$104,32,0),"0"),
IFERROR(VLOOKUP($A95,'Season 10'!AF$4:CC$104,32,0),"0"),IFERROR(VLOOKUP($A95,'Season 11'!AF$4:CC$104,32,0),"0"),
IFERROR(VLOOKUP($A95,'Season 12'!AF$4:CC$104,32,0),"0"),IFERROR(VLOOKUP($A95,'Season 13'!AF$4:CC$104,32,0),"0"),
IFERROR(VLOOKUP($A95,'Season 14'!AF$4:CC$104,32,0),"0"),IFERROR(VLOOKUP($A95,'Season 15'!AF$4:CC$104,32,0),"0"),)</f>
        <v>0</v>
      </c>
      <c r="AG95" s="692">
        <f>SUM(IFERROR(VLOOKUP($A95,'Season 3'!AF$4:CC$104,33,0),"0"),
IFERROR(VLOOKUP($A95,'Season 4'!AF$4:CC$104,33,0),"0"),IFERROR(VLOOKUP($A95,'Season 5'!AF$4:CC$104,33,0),"0"),
IFERROR(VLOOKUP($A95,'Season 6'!AF$4:CC$104,33,0),"0"),IFERROR(VLOOKUP($A95,'Season 7'!AF$4:CC$104,33,0),"0"),
IFERROR(VLOOKUP($A95,'Season 8'!AF$4:CC$104,33,0),"0"),IFERROR(VLOOKUP($A95,'Season 9'!AF$4:CC$104,33,0),"0"),
IFERROR(VLOOKUP($A95,'Season 10'!AF$4:CC$104,33,0),"0"),IFERROR(VLOOKUP($A95,'Season 11'!AF$4:CC$104,33,0),"0"),
IFERROR(VLOOKUP($A95,'Season 12'!AF$4:CC$104,33,0),"0"),IFERROR(VLOOKUP($A95,'Season 13'!AF$4:CC$104,33,0),"0"),
IFERROR(VLOOKUP($A95,'Season 14'!AF$4:CC$104,33,0),"0"),IFERROR(VLOOKUP($A95,'Season 15'!AF$4:CC$104,33,0),"0"),)</f>
        <v>0</v>
      </c>
      <c r="AH95" s="1023">
        <f>SUM(IFERROR(VLOOKUP($A95,'Season 3'!AF$4:CC$104,34,0),"0"),
IFERROR(VLOOKUP($A95,'Season 4'!AF$4:CC$104,34,0),"0"),IFERROR(VLOOKUP($A95,'Season 5'!AF$4:CC$104,34,0),"0"),
IFERROR(VLOOKUP($A95,'Season 6'!AF$4:CC$104,34,0),"0"),IFERROR(VLOOKUP($A95,'Season 7'!AF$4:CC$104,34,0),"0"),
IFERROR(VLOOKUP($A95,'Season 8'!AF$4:CC$104,34,0),"0"),IFERROR(VLOOKUP($A95,'Season 9'!AF$4:CC$104,34,0),"0"),
IFERROR(VLOOKUP($A95,'Season 10'!AF$4:CC$104,34,0),"0"),IFERROR(VLOOKUP($A95,'Season 11'!AF$4:CC$104,34,0),"0"),
IFERROR(VLOOKUP($A95,'Season 12'!AF$4:CC$104,34,0),"0"),IFERROR(VLOOKUP($A95,'Season 13'!AF$4:CC$104,34,0),"0"),
IFERROR(VLOOKUP($A95,'Season 14'!AF$4:CC$104,34,0),"0"),IFERROR(VLOOKUP($A95,'Season 15'!AF$4:CC$104,34,0),"0"),)</f>
        <v>0</v>
      </c>
      <c r="AI95" s="26">
        <f>SUM(IFERROR(VLOOKUP($A95,'Season 3'!AF$4:CC$104,35,0),"0"),
IFERROR(VLOOKUP($A95,'Season 4'!AF$4:CC$104,35,0),"0"),IFERROR(VLOOKUP($A95,'Season 5'!AF$4:CC$104,35,0),"0"),
IFERROR(VLOOKUP($A95,'Season 6'!AF$4:CC$104,35,0),"0"),IFERROR(VLOOKUP($A95,'Season 7'!AF$4:CC$104,35,0),"0"),
IFERROR(VLOOKUP($A95,'Season 8'!AF$4:CC$104,35,0),"0"),IFERROR(VLOOKUP($A95,'Season 9'!AF$4:CC$104,35,0),"0"),
IFERROR(VLOOKUP($A95,'Season 10'!AF$4:CC$104,35,0),"0"),IFERROR(VLOOKUP($A95,'Season 11'!AF$4:CC$104,35,0),"0"),
IFERROR(VLOOKUP($A95,'Season 12'!AF$4:CC$104,35,0),"0"),IFERROR(VLOOKUP($A95,'Season 13'!AF$4:CC$104,35,0),"0"),
IFERROR(VLOOKUP($A95,'Season 14'!AF$4:CC$104,35,0),"0"),IFERROR(VLOOKUP($A95,'Season 15'!AF$4:CC$104,35,0),"0"),)</f>
        <v>0</v>
      </c>
      <c r="AJ95" s="699">
        <f>SUM(IFERROR(VLOOKUP($A95,'Season 3'!AF$4:CC$104,36,0),"0"),
IFERROR(VLOOKUP($A95,'Season 4'!AF$4:CC$104,36,0),"0"),IFERROR(VLOOKUP($A95,'Season 5'!AF$4:CC$104,36,0),"0"),
IFERROR(VLOOKUP($A95,'Season 6'!AF$4:CC$104,36,0),"0"),IFERROR(VLOOKUP($A95,'Season 7'!AF$4:CC$104,36,0),"0"),
IFERROR(VLOOKUP($A95,'Season 8'!AF$4:CC$104,36,0),"0"),IFERROR(VLOOKUP($A95,'Season 9'!AF$4:CC$104,36,0),"0"),
IFERROR(VLOOKUP($A95,'Season 10'!AF$4:CC$104,36,0),"0"),IFERROR(VLOOKUP($A95,'Season 11'!AF$4:CC$104,36,0),"0"),
IFERROR(VLOOKUP($A95,'Season 12'!AF$4:CC$104,36,0),"0"),IFERROR(VLOOKUP($A95,'Season 13'!AF$4:CC$104,36,0),"0"),
IFERROR(VLOOKUP($A95,'Season 14'!AF$4:CC$104,36,0),"0"),IFERROR(VLOOKUP($A95,'Season 15'!AF$4:CC$104,36,0),"0"),)</f>
        <v>0</v>
      </c>
      <c r="AK95" s="700">
        <f>SUM(IFERROR(VLOOKUP($A95,'Season 2'!AF$4:CC$104,32,0),"0"),IFERROR(VLOOKUP($A95,'Season 3'!AF$4:CC$104,37,0),"0"),
IFERROR(VLOOKUP($A95,'Season 4'!AF$4:CC$104,37,0),"0"),IFERROR(VLOOKUP($A95,'Season 5'!AF$4:CC$104,37,0),"0"),
IFERROR(VLOOKUP($A95,'Season 6'!AF$4:CC$104,37,0),"0"),IFERROR(VLOOKUP($A95,'Season 7'!AF$4:CC$104,37,0),"0"),
IFERROR(VLOOKUP($A95,'Season 8'!AF$4:CC$104,37,0),"0"),IFERROR(VLOOKUP($A95,'Season 9'!AF$4:CC$104,37,0),"0"),
IFERROR(VLOOKUP($A95,'Season 10'!AF$4:CC$104,37,0),"0"),IFERROR(VLOOKUP($A95,'Season 11'!AF$4:CC$104,37,0),"0"),
IFERROR(VLOOKUP($A95,'Season 12'!AF$4:CC$104,37,0),"0"),IFERROR(VLOOKUP($A95,'Season 13'!AF$4:CC$104,37,0),"0"),
IFERROR(VLOOKUP($A95,'Season 14'!AF$4:CC$104,37,0),"0"),IFERROR(VLOOKUP($A95,'Season 15'!AF$4:CC$104,37,0),"0"),)</f>
        <v>0</v>
      </c>
      <c r="AL95" s="692">
        <f>SUM(IFERROR(VLOOKUP($A95,'Season 2'!AF$4:CC$104,33,0),"0"),IFERROR(VLOOKUP($A95,'Season 3'!AF$4:CC$104,38,0),"0"),
IFERROR(VLOOKUP($A95,'Season 4'!AF$4:CC$104,38,0),"0"),IFERROR(VLOOKUP($A95,'Season 5'!AF$4:CC$104,38,0),"0"),
IFERROR(VLOOKUP($A95,'Season 6'!AF$4:CC$104,38,0),"0"),IFERROR(VLOOKUP($A95,'Season 7'!AF$4:CC$104,38,0),"0"),
IFERROR(VLOOKUP($A95,'Season 8'!AF$4:CC$104,38,0),"0"),IFERROR(VLOOKUP($A95,'Season 9'!AF$4:CC$104,38,0),"0"),
IFERROR(VLOOKUP($A95,'Season 10'!AF$4:CC$104,38,0),"0"),IFERROR(VLOOKUP($A95,'Season 11'!AF$4:CC$104,38,0),"0"),
IFERROR(VLOOKUP($A95,'Season 12'!AF$4:CC$104,38,0),"0"),IFERROR(VLOOKUP($A95,'Season 13'!AF$4:CC$104,38,0),"0"),
IFERROR(VLOOKUP($A95,'Season 14'!AF$4:CC$104,38,0),"0"),IFERROR(VLOOKUP($A95,'Season 15'!AF$4:CC$104,38,0),"0"),)</f>
        <v>0</v>
      </c>
      <c r="AM95" s="1023">
        <f>SUM(IFERROR(VLOOKUP($A95,'Season 2'!AF$4:CC$104,34,0),"0"),IFERROR(VLOOKUP($A95,'Season 3'!AF$4:CC$104,39,0),"0"),
IFERROR(VLOOKUP($A95,'Season 4'!AF$4:CC$104,39,0),"0"),IFERROR(VLOOKUP($A95,'Season 5'!AF$4:CC$104,39,0),"0"),
IFERROR(VLOOKUP($A95,'Season 6'!AF$4:CC$104,39,0),"0"),IFERROR(VLOOKUP($A95,'Season 7'!AF$4:CC$104,39,0),"0"),
IFERROR(VLOOKUP($A95,'Season 8'!AF$4:CC$104,39,0),"0"),IFERROR(VLOOKUP($A95,'Season 9'!AF$4:CC$104,39,0),"0"),
IFERROR(VLOOKUP($A95,'Season 10'!AF$4:CC$104,39,0),"0"),IFERROR(VLOOKUP($A95,'Season 11'!AF$4:CC$104,39,0),"0"),
IFERROR(VLOOKUP($A95,'Season 12'!AF$4:CC$104,39,0),"0"),IFERROR(VLOOKUP($A95,'Season 13'!AF$4:CC$104,39,0),"0"),
IFERROR(VLOOKUP($A95,'Season 14'!AF$4:CC$104,39,0),"0"),IFERROR(VLOOKUP($A95,'Season 15'!AF$4:CC$104,39,0),"0"),)</f>
        <v>0</v>
      </c>
      <c r="AN95" s="26">
        <f>SUM(IFERROR(VLOOKUP($A95,'Season 2'!AF$4:CC$104,35,0),"0"),IFERROR(VLOOKUP($A95,'Season 3'!AF$4:CC$104,40,0),"0"),
IFERROR(VLOOKUP($A95,'Season 4'!AF$4:CC$104,40,0),"0"),IFERROR(VLOOKUP($A95,'Season 5'!AF$4:CC$104,40,0),"0"),
IFERROR(VLOOKUP($A95,'Season 6'!AF$4:CC$104,40,0),"0"),IFERROR(VLOOKUP($A95,'Season 7'!AF$4:CC$104,40,0),"0"),
IFERROR(VLOOKUP($A95,'Season 8'!AF$4:CC$104,40,0),"0"),IFERROR(VLOOKUP($A95,'Season 9'!AF$4:CC$104,40,0),"0"),
IFERROR(VLOOKUP($A95,'Season 10'!AF$4:CC$104,40,0),"0"),IFERROR(VLOOKUP($A95,'Season 11'!AF$4:CC$104,40,0),"0"),
IFERROR(VLOOKUP($A95,'Season 12'!AF$4:CC$104,40,0),"0"),IFERROR(VLOOKUP($A95,'Season 13'!AF$4:CC$104,40,0),"0"),
IFERROR(VLOOKUP($A95,'Season 14'!AF$4:CC$104,40,0),"0"),IFERROR(VLOOKUP($A95,'Season 15'!AF$4:CC$104,40,0),"0"),)</f>
        <v>0</v>
      </c>
      <c r="AO95" s="699">
        <f>SUM(IFERROR(VLOOKUP($A95,'Season 2'!AF$4:CC$104,36,0),"0"),IFERROR(VLOOKUP($A95,'Season 3'!AF$4:CC$104,41,0),"0"),
IFERROR(VLOOKUP($A95,'Season 4'!AF$4:CC$104,41,0),"0"),IFERROR(VLOOKUP($A95,'Season 5'!AF$4:CC$104,41,0),"0"),
IFERROR(VLOOKUP($A95,'Season 6'!AF$4:CC$104,41,0),"0"),IFERROR(VLOOKUP($A95,'Season 7'!AF$4:CC$104,41,0),"0"),
IFERROR(VLOOKUP($A95,'Season 8'!AF$4:CC$104,41,0),"0"),IFERROR(VLOOKUP($A95,'Season 9'!AF$4:CC$104,41,0),"0"),
IFERROR(VLOOKUP($A95,'Season 10'!AF$4:CC$104,41,0),"0"),IFERROR(VLOOKUP($A95,'Season 11'!AF$4:CC$104,41,0),"0"),
IFERROR(VLOOKUP($A95,'Season 12'!AF$4:CC$104,41,0),"0"),IFERROR(VLOOKUP($A95,'Season 13'!AF$4:CC$104,41,0),"0"),
IFERROR(VLOOKUP($A95,'Season 14'!AF$4:CC$104,41,0),"0"),IFERROR(VLOOKUP($A95,'Season 15'!AF$4:CC$104,41,0),"0"),)</f>
        <v>0</v>
      </c>
      <c r="AP95" s="700">
        <f>SUM(IFERROR(VLOOKUP($A95,'Season 2'!AF$4:CC$104,37,0),"0"),IFERROR(VLOOKUP($A95,'Season 3'!AF$4:CC$104,42,0),"0"),
IFERROR(VLOOKUP($A95,'Season 4'!AF$4:CC$104,42,0),"0"),IFERROR(VLOOKUP($A95,'Season 5'!AF$4:CC$104,42,0),"0"),
IFERROR(VLOOKUP($A95,'Season 6'!AF$4:CC$104,42,0),"0"),IFERROR(VLOOKUP($A95,'Season 7'!AF$4:CC$104,42,0),"0"),
IFERROR(VLOOKUP($A95,'Season 8'!AF$4:CC$104,42,0),"0"),IFERROR(VLOOKUP($A95,'Season 9'!AF$4:CC$104,42,0),"0"),
IFERROR(VLOOKUP($A95,'Season 10'!AF$4:CC$104,42,0),"0"),IFERROR(VLOOKUP($A95,'Season 11'!AF$4:CC$104,42,0),"0"),
IFERROR(VLOOKUP($A95,'Season 12'!AF$4:CC$104,42,0),"0"),IFERROR(VLOOKUP($A95,'Season 13'!AF$4:CC$104,42,0),"0"),
IFERROR(VLOOKUP($A95,'Season 14'!AF$4:CC$104,42,0),"0"),IFERROR(VLOOKUP($A95,'Season 15'!AF$4:CC$104,42,0),"0"),)</f>
        <v>0</v>
      </c>
      <c r="AQ95" s="692">
        <f>SUM(IFERROR(VLOOKUP($A95,'Season 2'!AF$4:CC$104,38,0),"0"),IFERROR(VLOOKUP($A95,'Season 3'!AF$4:CC$104,43,0),"0"),
IFERROR(VLOOKUP($A95,'Season 4'!AF$4:CC$104,43,0),"0"),IFERROR(VLOOKUP($A95,'Season 5'!AF$4:CC$104,43,0),"0"),
IFERROR(VLOOKUP($A95,'Season 6'!AF$4:CC$104,43,0),"0"),IFERROR(VLOOKUP($A95,'Season 7'!AF$4:CC$104,43,0),"0"),
IFERROR(VLOOKUP($A95,'Season 8'!AF$4:CC$104,43,0),"0"),IFERROR(VLOOKUP($A95,'Season 9'!AF$4:CC$104,43,0),"0"),
IFERROR(VLOOKUP($A95,'Season 10'!AF$4:CC$104,43,0),"0"),IFERROR(VLOOKUP($A95,'Season 11'!AF$4:CC$104,43,0),"0"),
IFERROR(VLOOKUP($A95,'Season 12'!AF$4:CC$104,43,0),"0"),IFERROR(VLOOKUP($A95,'Season 13'!AF$4:CC$104,43,0),"0"),
IFERROR(VLOOKUP($A95,'Season 14'!AF$4:CC$104,43,0),"0"),IFERROR(VLOOKUP($A95,'Season 15'!AF$4:CC$104,43,0),"0"),)</f>
        <v>0</v>
      </c>
      <c r="AR95" s="1023">
        <f>SUM(IFERROR(VLOOKUP($A95,'Season 2'!AF$4:CC$104,39,0),"0"),IFERROR(VLOOKUP($A95,'Season 3'!AF$4:CC$104,44,0),"0"),
IFERROR(VLOOKUP($A95,'Season 4'!AF$4:CC$104,44,0),"0"),IFERROR(VLOOKUP($A95,'Season 5'!AF$4:CC$104,44,0),"0"),
IFERROR(VLOOKUP($A95,'Season 6'!AF$4:CC$104,44,0),"0"),IFERROR(VLOOKUP($A95,'Season 7'!AF$4:CC$104,44,0),"0"),
IFERROR(VLOOKUP($A95,'Season 8'!AF$4:CC$104,44,0),"0"),IFERROR(VLOOKUP($A95,'Season 9'!AF$4:CC$104,44,0),"0"),
IFERROR(VLOOKUP($A95,'Season 10'!AF$4:CC$104,44,0),"0"),IFERROR(VLOOKUP($A95,'Season 11'!AF$4:CC$104,44,0),"0"),
IFERROR(VLOOKUP($A95,'Season 12'!AF$4:CC$104,44,0),"0"),IFERROR(VLOOKUP($A95,'Season 13'!AF$4:CC$104,44,0),"0"),
IFERROR(VLOOKUP($A95,'Season 14'!AF$4:CC$104,44,0),"0"),IFERROR(VLOOKUP($A95,'Season 15'!AF$4:CC$104,44,0),"0"),)</f>
        <v>0</v>
      </c>
      <c r="AS95" s="26">
        <f>SUM(IFERROR(VLOOKUP($A95,'Season 2'!AF$4:CC$104,40,0),"0"),IFERROR(VLOOKUP($A95,'Season 3'!AF$4:CC$104,45,0),"0"),
IFERROR(VLOOKUP($A95,'Season 4'!AF$4:CC$104,45,0),"0"),IFERROR(VLOOKUP($A95,'Season 5'!AF$4:CC$104,45,0),"0"),
IFERROR(VLOOKUP($A95,'Season 6'!AF$4:CC$104,45,0),"0"),IFERROR(VLOOKUP($A95,'Season 7'!AF$4:CC$104,45,0),"0"),
IFERROR(VLOOKUP($A95,'Season 8'!AF$4:CC$104,45,0),"0"),IFERROR(VLOOKUP($A95,'Season 9'!AF$4:CC$104,45,0),"0"),
IFERROR(VLOOKUP($A95,'Season 10'!AF$4:CC$104,45,0),"0"),IFERROR(VLOOKUP($A95,'Season 11'!AF$4:CC$104,45,0),"0"),
IFERROR(VLOOKUP($A95,'Season 12'!AF$4:CC$104,45,0),"0"),IFERROR(VLOOKUP($A95,'Season 13'!AF$4:CC$104,45,0),"0"),
IFERROR(VLOOKUP($A95,'Season 14'!AF$4:CC$104,45,0),"0"),IFERROR(VLOOKUP($A95,'Season 15'!AF$4:CC$104,45,0),"0"),)</f>
        <v>0</v>
      </c>
      <c r="AT95" s="699">
        <f>SUM(IFERROR(VLOOKUP($A95,'Season 2'!AF$4:CC$104,41,0),"0"),IFERROR(VLOOKUP($A95,'Season 3'!AF$4:CC$104,46,0),"0"),
IFERROR(VLOOKUP($A95,'Season 4'!AF$4:CC$104,46,0),"0"),IFERROR(VLOOKUP($A95,'Season 5'!AF$4:CC$104,46,0),"0"),
IFERROR(VLOOKUP($A95,'Season 6'!AF$4:CC$104,46,0),"0"),IFERROR(VLOOKUP($A95,'Season 7'!AF$4:CC$104,46,0),"0"),
IFERROR(VLOOKUP($A95,'Season 8'!AF$4:CC$104,46,0),"0"),IFERROR(VLOOKUP($A95,'Season 9'!AF$4:CC$104,46,0),"0"),
IFERROR(VLOOKUP($A95,'Season 10'!AF$4:CC$104,46,0),"0"),IFERROR(VLOOKUP($A95,'Season 11'!AF$4:CC$104,46,0),"0"),
IFERROR(VLOOKUP($A95,'Season 12'!AF$4:CC$104,46,0),"0"),IFERROR(VLOOKUP($A95,'Season 13'!AF$4:CC$104,46,0),"0"),
IFERROR(VLOOKUP($A95,'Season 14'!AF$4:CC$104,46,0),"0"),IFERROR(VLOOKUP($A95,'Season 15'!AF$4:CC$104,46,0),"0"),)</f>
        <v>0</v>
      </c>
      <c r="AU95" s="700">
        <f>SUM(IFERROR(VLOOKUP($A95,'Season 3'!AF$4:CH$104,47,0),"0"),
IFERROR(VLOOKUP($A95,'Season 4'!AF$4:CH$104,47,0),"0"),IFERROR(VLOOKUP($A95,'Season 5'!AF$4:CH$104,47,0),"0"),
IFERROR(VLOOKUP($A95,'Season 6'!AF$4:CH$104,47,0),"0"),IFERROR(VLOOKUP($A95,'Season 7'!AF$4:CH$104,47,0),"0"),
IFERROR(VLOOKUP($A95,'Season 8'!AF$4:CH$104,47,0),"0"),IFERROR(VLOOKUP($A95,'Season 9'!AF$4:CH$104,47,0),"0"),
IFERROR(VLOOKUP($A95,'Season 10'!AF$4:CH$104,47,0),"0"),IFERROR(VLOOKUP($A95,'Season 11'!AF$4:CH$104,47,0),"0"),
IFERROR(VLOOKUP($A95,'Season 12'!AF$4:CH$104,47,0),"0"),IFERROR(VLOOKUP($A95,'Season 13'!AF$4:CH$104,47,0),"0"),
IFERROR(VLOOKUP($A95,'Season 14'!AF$4:CH$104,47,0),"0"),IFERROR(VLOOKUP($A95,'Season 15'!AF$4:CH$104,47,0),"0"),)</f>
        <v>0</v>
      </c>
      <c r="AV95" s="692">
        <f>SUM(IFERROR(VLOOKUP($A95,'Season 3'!AF$4:CH$104,48,0),"0"),
IFERROR(VLOOKUP($A95,'Season 4'!AF$4:CH$104,48,0),"0"),IFERROR(VLOOKUP($A95,'Season 5'!AF$4:CH$104,48,0),"0"),
IFERROR(VLOOKUP($A95,'Season 6'!AF$4:CH$104,48,0),"0"),IFERROR(VLOOKUP($A95,'Season 7'!AF$4:CH$104,48,0),"0"),
IFERROR(VLOOKUP($A95,'Season 8'!AF$4:CH$104,48,0),"0"),IFERROR(VLOOKUP($A95,'Season 9'!AF$4:CH$104,48,0),"0"),
IFERROR(VLOOKUP($A95,'Season 10'!AF$4:CH$104,48,0),"0"),IFERROR(VLOOKUP($A95,'Season 11'!AF$4:CH$104,48,0),"0"),
IFERROR(VLOOKUP($A95,'Season 12'!AF$4:CH$104,48,0),"0"),IFERROR(VLOOKUP($A95,'Season 13'!AF$4:CH$104,48,0),"0"),
IFERROR(VLOOKUP($A95,'Season 14'!AF$4:CH$104,48,0),"0"),IFERROR(VLOOKUP($A95,'Season 15'!AF$4:CH$104,48,0),"0"),)</f>
        <v>0</v>
      </c>
      <c r="AW95" s="1023">
        <f>SUM(IFERROR(VLOOKUP($A95,'Season 3'!AF$4:CH$104,49,0),"0"),
IFERROR(VLOOKUP($A95,'Season 4'!AF$4:CH$104,49,0),"0"),IFERROR(VLOOKUP($A95,'Season 5'!AF$4:CH$104,49,0),"0"),
IFERROR(VLOOKUP($A95,'Season 6'!AF$4:CH$104,49,0),"0"),IFERROR(VLOOKUP($A95,'Season 7'!AF$4:CH$104,49,0),"0"),
IFERROR(VLOOKUP($A95,'Season 8'!AF$4:CH$104,49,0),"0"),IFERROR(VLOOKUP($A95,'Season 9'!AF$4:CH$104,49,0),"0"),
IFERROR(VLOOKUP($A95,'Season 10'!AF$4:CH$104,49,0),"0"),IFERROR(VLOOKUP($A95,'Season 11'!AF$4:CH$104,49,0),"0"),
IFERROR(VLOOKUP($A95,'Season 12'!AF$4:CH$104,49,0),"0"),IFERROR(VLOOKUP($A95,'Season 13'!AF$4:CH$104,49,0),"0"),
IFERROR(VLOOKUP($A95,'Season 14'!AF$4:CH$104,49,0),"0"),IFERROR(VLOOKUP($A95,'Season 15'!AF$4:CH$104,49,0),"0"),)</f>
        <v>0</v>
      </c>
      <c r="AX95" s="26">
        <f>SUM(IFERROR(VLOOKUP($A95,'Season 3'!AF$4:CH$104,50,0),"0"),
IFERROR(VLOOKUP($A95,'Season 4'!AF$4:CH$104,50,0),"0"),IFERROR(VLOOKUP($A95,'Season 5'!AF$4:CH$104,50,0),"0"),
IFERROR(VLOOKUP($A95,'Season 6'!AF$4:CH$104,50,0),"0"),IFERROR(VLOOKUP($A95,'Season 7'!AF$4:CH$104,50,0),"0"),
IFERROR(VLOOKUP($A95,'Season 8'!AF$4:CH$104,50,0),"0"),IFERROR(VLOOKUP($A95,'Season 9'!AF$4:CH$104,50,0),"0"),
IFERROR(VLOOKUP($A95,'Season 10'!AF$4:CH$104,50,0),"0"),IFERROR(VLOOKUP($A95,'Season 11'!AF$4:CH$104,50,0),"0"),
IFERROR(VLOOKUP($A95,'Season 12'!AF$4:CH$104,50,0),"0"),IFERROR(VLOOKUP($A95,'Season 13'!AF$4:CH$104,50,0),"0"),
IFERROR(VLOOKUP($A95,'Season 14'!AF$4:CH$104,50,0),"0"),IFERROR(VLOOKUP($A95,'Season 15'!AF$4:CH$104,50,0),"0"),)</f>
        <v>0</v>
      </c>
      <c r="AY95" s="699">
        <f>SUM(IFERROR(VLOOKUP($A95,'Season 3'!AF$4:CH$104,51,0),"0"),
IFERROR(VLOOKUP($A95,'Season 4'!AF$4:CH$104,51,0),"0"),IFERROR(VLOOKUP($A95,'Season 5'!AF$4:CH$104,51,0),"0"),
IFERROR(VLOOKUP($A95,'Season 6'!AF$4:CH$104,51,0),"0"),IFERROR(VLOOKUP($A95,'Season 7'!AF$4:CH$104,51,0),"0"),
IFERROR(VLOOKUP($A95,'Season 8'!AF$4:CH$104,51,0),"0"),IFERROR(VLOOKUP($A95,'Season 9'!AF$4:CH$104,51,0),"0"),
IFERROR(VLOOKUP($A95,'Season 10'!AF$4:CH$104,51,0),"0"),IFERROR(VLOOKUP($A95,'Season 11'!AF$4:CH$104,51,0),"0"),
IFERROR(VLOOKUP($A95,'Season 12'!AF$4:CH$104,51,0),"0"),IFERROR(VLOOKUP($A95,'Season 13'!AF$4:CH$104,51,0),"0"),
IFERROR(VLOOKUP($A95,'Season 14'!AF$4:CH$104,51,0),"0"),IFERROR(VLOOKUP($A95,'Season 15'!AF$4:CH$104,51,0),"0"),)</f>
        <v>0</v>
      </c>
      <c r="AZ95" s="700">
        <f>SUM(IFERROR(VLOOKUP($A95,'Season 1'!AF$4:CC$104,32,0),"0"),IFERROR(VLOOKUP($A95,'Season 2'!AF$4:CC$104,37,0),"0"),)</f>
        <v>0</v>
      </c>
      <c r="BA95" s="692">
        <f>SUM(IFERROR(VLOOKUP($A95,'Season 1'!AF$4:CC$104,33,0),"0"),IFERROR(VLOOKUP($A95,'Season 2'!AF$4:CC$104,38,0),"0"),)</f>
        <v>0</v>
      </c>
      <c r="BB95" s="1023">
        <f>SUM(IFERROR(VLOOKUP($A95,'Season 1'!AF$4:CC$104,34,0),"0"),IFERROR(VLOOKUP($A95,'Season 2'!AF$4:CC$104,39,0),"0"),)</f>
        <v>0</v>
      </c>
      <c r="BC95" s="26">
        <f>SUM(IFERROR(VLOOKUP($A95,'Season 1'!AF$4:CC$104,35,0),"0"),IFERROR(VLOOKUP($A95,'Season 2'!AF$4:CC$104,40,0),"0"),)</f>
        <v>0</v>
      </c>
      <c r="BD95" s="699">
        <f>SUM(IFERROR(VLOOKUP($A95,'Season 1'!AF$4:CC$104,36,0),"0"),IFERROR(VLOOKUP($A95,'Season 2'!AF$4:CC$104,41,0),"0"),)</f>
        <v>0</v>
      </c>
      <c r="BE95" s="1111">
        <f>SUM(IFERROR(VLOOKUP($A95,'Season 1'!AF$4:CC$104,37,0),"0"),
IFERROR(VLOOKUP($A95,'Season 2'!AF$4:CC$104,47,0),"0"),IFERROR(VLOOKUP($A95,'Season 3'!AF$4:CH$104,52,0),"0"),
IFERROR(VLOOKUP($A95,'Season 4'!AF$4:CH$104,52,0),"0"),IFERROR(VLOOKUP($A95,'Season 5'!AF$4:CH$104,52,0),"0"),
IFERROR(VLOOKUP($A95,'Season 6'!AF$4:CH$104,52,0),"0"),IFERROR(VLOOKUP($A95,'Season 7'!AF$4:CH$104,52,0),"0"),
IFERROR(VLOOKUP($A95,'Season 8'!AF$4:CH$104,52,0),"0"),IFERROR(VLOOKUP($A95,'Season 9'!AF$4:CH$104,52,0),"0"),
IFERROR(VLOOKUP($A95,'Season 10'!AF$4:CH$104,52,0),"0"),IFERROR(VLOOKUP($A95,'Season 11'!AF$4:CH$104,52,0),"0"),
IFERROR(VLOOKUP($A95,'Season 12'!AF$4:CH$104,52,0),"0"),IFERROR(VLOOKUP($A95,'Season 13'!AF$4:CH$104,52,0),"0"),
IFERROR(VLOOKUP($A95,'Season 14'!AF$4:CH$104,52,0),"0"),IFERROR(VLOOKUP($A95,'Season 15'!AF$4:CH$104,52,0),"0"),)</f>
        <v>0</v>
      </c>
      <c r="BF95" s="1112">
        <f>SUM(IFERROR(VLOOKUP($A95,'Season 1'!AF$4:CC$104,38,0),"0"),
IFERROR(VLOOKUP($A95,'Season 2'!AF$4:CC$104,48,0),"0"),IFERROR(VLOOKUP($A95,'Season 3'!AF$4:CH$104,53,0),"0"),
IFERROR(VLOOKUP($A95,'Season 4'!AF$4:CH$104,53,0),"0"),IFERROR(VLOOKUP($A95,'Season 5'!AF$4:CH$104,53,0),"0"),
IFERROR(VLOOKUP($A95,'Season 6'!AF$4:CH$104,53,0),"0"),IFERROR(VLOOKUP($A95,'Season 7'!AF$4:CH$104,53,0),"0"),
IFERROR(VLOOKUP($A95,'Season 8'!AF$4:CH$104,53,0),"0"),IFERROR(VLOOKUP($A95,'Season 9'!AF$4:CH$104,53,0),"0"),
IFERROR(VLOOKUP($A95,'Season 10'!AF$4:CH$104,53,0),"0"),IFERROR(VLOOKUP($A95,'Season 11'!AF$4:CH$104,53,0),"0"),
IFERROR(VLOOKUP($A95,'Season 12'!AF$4:CH$104,53,0),"0"),IFERROR(VLOOKUP($A95,'Season 13'!AF$4:CH$104,53,0),"0"),
IFERROR(VLOOKUP($A95,'Season 14'!AF$4:CH$104,53,0),"0"),IFERROR(VLOOKUP($A95,'Season 15'!AF$4:CH$104,53,0),"0"),)</f>
        <v>0</v>
      </c>
      <c r="BG95" s="1061" t="e">
        <f t="shared" si="4"/>
        <v>#DIV/0!</v>
      </c>
      <c r="BI95" s="1100"/>
      <c r="BJ95" s="1100"/>
      <c r="BK95" s="1100"/>
      <c r="BL95" s="1100"/>
      <c r="BM95" s="1100"/>
      <c r="BN95" s="1100"/>
      <c r="BS95" s="15">
        <f>IFERROR(VLOOKUP($A95,'Season 1'!$AF$4:$CH$104,39,0),"0")</f>
        <v>0</v>
      </c>
      <c r="BT95" s="15">
        <f>IFERROR(VLOOKUP($A95,'Season 1'!$AF$4:$CH$104,40,0),"0")</f>
        <v>0</v>
      </c>
      <c r="BU95" s="15">
        <f>IFERROR(VLOOKUP($A95,'Season 2'!$AF$4:$CH$104,49,0),"0")</f>
        <v>0</v>
      </c>
      <c r="BV95" s="15">
        <f>IFERROR(VLOOKUP($A95,'Season 2'!$AF$4:$CH$104,50,0),"0")</f>
        <v>0</v>
      </c>
      <c r="BW95" s="15">
        <f>IFERROR(VLOOKUP($A95,'Season 3'!$AF$4:$CH$104,54,0),"0")</f>
        <v>0</v>
      </c>
      <c r="BX95" s="15">
        <f>IFERROR(VLOOKUP($A95,'Season 3'!$AF$4:$CH$104,55,0),"0")</f>
        <v>0</v>
      </c>
      <c r="BY95" s="15" t="str">
        <f>IFERROR(VLOOKUP($A95,'Season 4'!$AF$4:$CH$104,54,0),"0")</f>
        <v>0</v>
      </c>
      <c r="BZ95" s="15" t="str">
        <f>IFERROR(VLOOKUP($A95,'Season 4'!$AF$4:$CH$104,55,0),"0")</f>
        <v>0</v>
      </c>
      <c r="CA95" s="15" t="str">
        <f>IFERROR(VLOOKUP($A95,'Season 5'!$AF$4:$CH$104,54,0),"0")</f>
        <v>0</v>
      </c>
      <c r="CB95" s="15" t="str">
        <f>IFERROR(VLOOKUP($A95,'Season 5'!$AF$4:$CH$104,55,0),"0")</f>
        <v>0</v>
      </c>
      <c r="CC95" s="15" t="str">
        <f>IFERROR(VLOOKUP($A95,'Season 6'!$AF$4:$CH$104,54,0),"0")</f>
        <v>0</v>
      </c>
      <c r="CD95" s="15" t="str">
        <f>IFERROR(VLOOKUP($A95,'Season 6'!$AF$4:$CH$104,55,0),"0")</f>
        <v>0</v>
      </c>
      <c r="CE95" s="15" t="str">
        <f>IFERROR(VLOOKUP($A95,'Season 7'!$AF$4:$CH$104,54,0),"0")</f>
        <v>0</v>
      </c>
      <c r="CF95" s="15" t="str">
        <f>IFERROR(VLOOKUP($A95,'Season 7'!$AF$4:$CH$104,55,0),"0")</f>
        <v>0</v>
      </c>
      <c r="CG95" s="15" t="str">
        <f>IFERROR(VLOOKUP($A95,'Season 8'!$AF$4:$CH$104,54,0),"0")</f>
        <v>0</v>
      </c>
      <c r="CH95" s="15" t="str">
        <f>IFERROR(VLOOKUP($A95,'Season 8'!$AF$4:$CH$104,55,0),"0")</f>
        <v>0</v>
      </c>
      <c r="CI95" s="15" t="str">
        <f>IFERROR(VLOOKUP($A95,'Season 9'!$AF$4:$CH$104,54,0),"0")</f>
        <v>0</v>
      </c>
      <c r="CJ95" s="15" t="str">
        <f>IFERROR(VLOOKUP($A95,'Season 9'!$AF$4:$CH$104,55,0),"0")</f>
        <v>0</v>
      </c>
      <c r="CK95" s="15" t="str">
        <f>IFERROR(VLOOKUP($A95,'Season 10'!$AF$4:$CH$104,54,0),"0")</f>
        <v>0</v>
      </c>
      <c r="CL95" s="15" t="str">
        <f>IFERROR(VLOOKUP($A95,'Season 10'!$AF$4:$CH$104,55,0),"0")</f>
        <v>0</v>
      </c>
      <c r="CM95" s="15" t="str">
        <f>IFERROR(VLOOKUP($A95,'Season 11'!$AF$4:$CH$104,54,0),"0")</f>
        <v>0</v>
      </c>
      <c r="CN95" s="15" t="str">
        <f>IFERROR(VLOOKUP($A95,'Season 11'!$AF$4:$CH$104,55,0),"0")</f>
        <v>0</v>
      </c>
      <c r="CO95" s="15" t="str">
        <f>IFERROR(VLOOKUP($A95,'Season 12'!$AF$4:$CH$104,54,0),"0")</f>
        <v>0</v>
      </c>
      <c r="CP95" s="15" t="str">
        <f>IFERROR(VLOOKUP($A95,'Season 12'!$AF$4:$CH$104,55,0),"0")</f>
        <v>0</v>
      </c>
      <c r="CQ95" s="15" t="str">
        <f>IFERROR(VLOOKUP($A95,'Season 13'!$AF$4:$CH$104,54,0),"0")</f>
        <v>0</v>
      </c>
      <c r="CR95" s="15" t="str">
        <f>IFERROR(VLOOKUP($A95,'Season 13'!$AF$4:$CH$104,55,0),"0")</f>
        <v>0</v>
      </c>
      <c r="CS95" s="15" t="str">
        <f>IFERROR(VLOOKUP($A95,'Season 14'!$AF$4:$CH$104,54,0),"0")</f>
        <v>0</v>
      </c>
      <c r="CT95" s="15" t="str">
        <f>IFERROR(VLOOKUP($A95,'Season 14'!$AF$4:$CH$104,55,0),"0")</f>
        <v>0</v>
      </c>
      <c r="CU95" s="15" t="str">
        <f>IFERROR(VLOOKUP($A95,'Season 15'!$AF$4:$CH$104,54,0),"0")</f>
        <v>0</v>
      </c>
      <c r="CV95" s="15" t="str">
        <f>IFERROR(VLOOKUP($A95,'Season 15'!$AF$4:$CH$104,55,0),"0")</f>
        <v>0</v>
      </c>
    </row>
    <row r="96" spans="1:100" x14ac:dyDescent="0.25">
      <c r="A96" s="2" t="s">
        <v>140</v>
      </c>
      <c r="B96" s="1021">
        <f>IFERROR(VLOOKUP('Data Totals'!A96,'Season 1'!AF$4:CC$104,2,FALSE),IFERROR(VLOOKUP('Data Totals'!A96,'Season 2'!AF$4:CC$104,2,FALSE),IFERROR(VLOOKUP('Data Totals'!A96,'Season 3'!AF$4:CC$104,2,FALSE),IFERROR(VLOOKUP('Data Totals'!A96,'Season 4'!AF$4:CC$104,2,FALSE),IFERROR(VLOOKUP('Data Totals'!A96,'Season 5'!AF$4:CC$104,2,FALSE),IFERROR(VLOOKUP('Data Totals'!A96,'Season 6'!AF$4:CC$104,2,FALSE),IFERROR(VLOOKUP('Data Totals'!A96,'Season 7'!AF$4:CC$104,2,FALSE),IFERROR(VLOOKUP('Data Totals'!A96,'Season 8'!AF$4:CC$104,2,FALSE),IFERROR(VLOOKUP('Data Totals'!A96,'Season 9'!AF$4:CC$104,2,FALSE),IFERROR(VLOOKUP('Data Totals'!A96,'Season 10'!AF$4:CC$104,2,FALSE),IFERROR(VLOOKUP('Data Totals'!A96,'Season 11'!AF$4:CC$104,2,FALSE),IFERROR(VLOOKUP('Data Totals'!A96,'Season 12'!AF$4:CC$104,2,FALSE),IFERROR(VLOOKUP('Data Totals'!A96,'Season 13'!AF$4:CC$104,2,FALSE),IFERROR(VLOOKUP('Data Totals'!A96,'Season 14'!AF$4:CC$104,2,FALSE),IFERROR(VLOOKUP('Data Totals'!A96,'Season 15'!AF$4:CC$104,2,FALSE),"N/A")))))))))))))))</f>
        <v>0</v>
      </c>
      <c r="C96" s="1022">
        <f>IFERROR(VLOOKUP('Data Totals'!A96,'Season 1'!AF$4:CC$104,3,FALSE),IFERROR(VLOOKUP('Data Totals'!A96,'Season 2'!AF$4:CC$104,3,FALSE),IFERROR(VLOOKUP('Data Totals'!A96,'Season 3'!AF$4:CC$104,3,FALSE),IFERROR(VLOOKUP('Data Totals'!A96,'Season 4'!AF$4:CC$104,3,FALSE),IFERROR(VLOOKUP('Data Totals'!A96,'Season 5'!AF$4:CC$104,3,FALSE),IFERROR(VLOOKUP('Data Totals'!A96,'Season 6'!AF$4:CC$104,3,FALSE),IFERROR(VLOOKUP('Data Totals'!A96,'Season 7'!AF$4:CC$104,3,FALSE),IFERROR(VLOOKUP('Data Totals'!A96,'Season 8'!AF$4:CC$104,3,FALSE),IFERROR(VLOOKUP('Data Totals'!A96,'Season 9'!AF$4:CC$104,3,FALSE),IFERROR(VLOOKUP('Data Totals'!A96,'Season 10'!AF$4:CC$104,3,FALSE),IFERROR(VLOOKUP('Data Totals'!A96,'Season 11'!AF$4:CC$104,3,FALSE),IFERROR(VLOOKUP('Data Totals'!A96,'Season 12'!AF$4:CC$104,3,FALSE),IFERROR(VLOOKUP('Data Totals'!A96,'Season 13'!AF$4:CC$104,3,FALSE),IFERROR(VLOOKUP('Data Totals'!A96,'Season 14'!AF$4:CC$104,3,FALSE),IFERROR(VLOOKUP('Data Totals'!A96,'Season 15'!AF$4:CC$104,3,FALSE),"N/A")))))))))))))))</f>
        <v>0</v>
      </c>
      <c r="D96" s="1022">
        <f>IFERROR(VLOOKUP('Data Totals'!A96,'Season 1'!AF$4:CC$104,4,FALSE),IFERROR(VLOOKUP('Data Totals'!A96,'Season 2'!AF$4:CC$104,4,FALSE),IFERROR(VLOOKUP('Data Totals'!A96,'Season 3'!AF$4:CC$104,4,FALSE),IFERROR(VLOOKUP('Data Totals'!A96,'Season 4'!AF$4:CC$104,4,FALSE),IFERROR(VLOOKUP('Data Totals'!A96,'Season 5'!AF$4:CC$104,4,FALSE),IFERROR(VLOOKUP('Data Totals'!A96,'Season 6'!AF$4:CC$104,4,FALSE),IFERROR(VLOOKUP('Data Totals'!A96,'Season 7'!AF$4:CC$104,4,FALSE),IFERROR(VLOOKUP('Data Totals'!A96,'Season 8'!AF$4:CC$104,4,FALSE),IFERROR(VLOOKUP('Data Totals'!A96,'Season 9'!AF$4:CC$104,4,FALSE),IFERROR(VLOOKUP('Data Totals'!A96,'Season 10'!AF$4:CC$104,4,FALSE),IFERROR(VLOOKUP('Data Totals'!A96,'Season 11'!AF$4:CC$104,4,FALSE),IFERROR(VLOOKUP('Data Totals'!A96,'Season 12'!AF$4:CC$104,4,FALSE),IFERROR(VLOOKUP('Data Totals'!A96,'Season 13'!AF$4:CC$104,4,FALSE),IFERROR(VLOOKUP('Data Totals'!A96,'Season 14'!AF$4:CC$104,4,FALSE),IFERROR(VLOOKUP('Data Totals'!A96,'Season 15'!AF$4:CC$104,4,FALSE),"N/A")))))))))))))))</f>
        <v>0</v>
      </c>
      <c r="E96" s="1022">
        <f t="shared" si="2"/>
        <v>0</v>
      </c>
      <c r="F96" s="692">
        <f>SUM(IFERROR(VLOOKUP(A96,BI$3:BN$152,2,0),"0"),IFERROR(VLOOKUP(A96,'Season 1'!AF$4:CC$104,6,0),"0"),
IFERROR(VLOOKUP(A96,'Season 2'!AF$4:CC$104,6,0),"0"),IFERROR(VLOOKUP(A96,'Season 3'!AF$4:CC$104,6,0),"0"),
IFERROR(VLOOKUP(A96,'Season 4'!AF$4:CC$104,6,0),"0"),IFERROR(VLOOKUP(A96,'Season 5'!AF$4:CC$104,6,0),"0"),
IFERROR(VLOOKUP(A96,'Season 6'!AF$4:CC$104,6,0),"0"),IFERROR(VLOOKUP(A96,'Season 7'!AF$4:CC$104,6,0),"0"),
IFERROR(VLOOKUP(A96,'Season 8'!AF$4:CC$104,6,0),"0"),IFERROR(VLOOKUP(A96,'Season 9'!AF$4:CC$104,6,0),"0"),
IFERROR(VLOOKUP(A96,'Season 10'!AF$4:CC$104,6,0),"0"),IFERROR(VLOOKUP(A96,'Season 11'!AF$4:CC$104,6,0),"0"),
IFERROR(VLOOKUP(A96,'Season 12'!AF$4:CC$104,6,0),"0"),IFERROR(VLOOKUP(A96,'Season 13'!AF$4:CC$104,6,0),"0"),
IFERROR(VLOOKUP(A96,'Season 14'!AF$4:CC$104,6,0),"0"),IFERROR(VLOOKUP(A96,'Season 15'!AF$4:CC$104,6,0),"0"),)</f>
        <v>0</v>
      </c>
      <c r="G96" s="692">
        <f>SUM(IFERROR(VLOOKUP(A96,'Season 1'!AF$4:CC$104,7,0),"0"),
IFERROR(VLOOKUP(A96,'Season 2'!AF$4:CC$104,7,0),"0"),IFERROR(VLOOKUP(A96,'Season 3'!AF$4:CC$104,7,0),"0"),
IFERROR(VLOOKUP(A96,'Season 4'!AF$4:CC$104,7,0),"0"),IFERROR(VLOOKUP(A96,'Season 5'!AF$4:CC$104,7,0),"0"),
IFERROR(VLOOKUP(A96,'Season 6'!AF$4:CC$104,7,0),"0"),IFERROR(VLOOKUP(A96,'Season 7'!AF$4:CC$104,7,0),"0"),
IFERROR(VLOOKUP(A96,'Season 8'!AF$4:CC$104,7,0),"0"),IFERROR(VLOOKUP(A96,'Season 9'!AF$4:CC$104,7,0),"0"),
IFERROR(VLOOKUP(A96,'Season 10'!AF$4:CC$104,7,0),"0"),IFERROR(VLOOKUP(A96,'Season 11'!AF$4:CC$104,7,0),"0"),
IFERROR(VLOOKUP(A96,'Season 12'!AF$4:CC$104,7,0),"0"),IFERROR(VLOOKUP(A96,'Season 13'!AF$4:CC$104,7,0),"0"),
IFERROR(VLOOKUP(A96,'Season 14'!AF$4:CC$104,7,0),"0"),IFERROR(VLOOKUP(A96,'Season 15'!AF$4:CC$104,7,0),"0"),)</f>
        <v>0</v>
      </c>
      <c r="H96" s="556">
        <f>SUM(IFERROR(VLOOKUP(A96,'Season 1'!AF$4:CC$104,8,0),"0"),
IFERROR(VLOOKUP(A96,'Season 2'!AF$4:CC$104,8,0),"0"),IFERROR(VLOOKUP(A96,'Season 3'!AF$4:CC$104,8,0),"0"),
IFERROR(VLOOKUP(A96,'Season 4'!AF$4:CC$104,8,0),"0"),IFERROR(VLOOKUP(A96,'Season 5'!AF$4:CC$104,8,0),"0"),
IFERROR(VLOOKUP(A96,'Season 6'!AF$4:CC$104,8,0),"0"),IFERROR(VLOOKUP(A96,'Season 7'!AF$4:CC$104,8,0),"0"),
IFERROR(VLOOKUP(A96,'Season 8'!AF$4:CC$104,8,0),"0"),IFERROR(VLOOKUP(A96,'Season 9'!AF$4:CC$104,8,0),"0"),
IFERROR(VLOOKUP(A96,'Season 10'!AF$4:CC$104,8,0),"0"),IFERROR(VLOOKUP(A96,'Season 11'!AF$4:CC$104,8,0),"0"),
IFERROR(VLOOKUP(A96,'Season 12'!AF$4:CC$104,8,0),"0"),IFERROR(VLOOKUP(A96,'Season 13'!AF$4:CC$104,8,0),"0"),
IFERROR(VLOOKUP(A96,'Season 14'!AF$4:CC$104,8,0),"0"),IFERROR(VLOOKUP(A96,'Season 15'!AF$4:CC$104,8,0),"0"),)</f>
        <v>0</v>
      </c>
      <c r="I96" s="1023">
        <f>SUM(IFERROR(VLOOKUP(A96,'Season 1'!AF$4:CC$104,9,0),"0"),
IFERROR(VLOOKUP(A96,'Season 2'!AF$4:CC$104,9,0),"0"),IFERROR(VLOOKUP(A96,'Season 3'!AF$4:CC$104,9,0),"0"),
IFERROR(VLOOKUP(A96,'Season 4'!AF$4:CC$104,9,0),"0"),IFERROR(VLOOKUP(A96,'Season 5'!AF$4:CC$104,9,0),"0"),
IFERROR(VLOOKUP(A96,'Season 6'!AF$4:CC$104,9,0),"0"),IFERROR(VLOOKUP(A96,'Season 7'!AF$4:CC$104,9,0),"0"),
IFERROR(VLOOKUP(A96,'Season 8'!AF$4:CC$104,9,0),"0"),IFERROR(VLOOKUP(A96,'Season 9'!AF$4:CC$104,9,0),"0"),
IFERROR(VLOOKUP(A96,'Season 10'!AF$4:CC$104,9,0),"0"),IFERROR(VLOOKUP(A96,'Season 11'!AF$4:CC$104,9,0),"0"),
IFERROR(VLOOKUP(A96,'Season 12'!AF$4:CC$104,9,0),"0"),IFERROR(VLOOKUP(A96,'Season 13'!AF$4:CC$104,9,0),"0"),
IFERROR(VLOOKUP(A96,'Season 14'!AF$4:CC$104,9,0),"0"),IFERROR(VLOOKUP(A96,'Season 15'!AF$4:CC$104,9,0),"0"),)</f>
        <v>0</v>
      </c>
      <c r="J96" s="26">
        <f>SUM(IFERROR(VLOOKUP(A96,BI$3:BN$152,3,0),"0"),IFERROR(VLOOKUP(A96,'Season 1'!AF$4:CC$104,10,0),"0"),
IFERROR(VLOOKUP(A96,'Season 2'!AF$4:CC$104,10,0),"0"),IFERROR(VLOOKUP(A96,'Season 3'!AF$4:CC$104,10,0),"0"),
IFERROR(VLOOKUP(A96,'Season 4'!AF$4:CC$104,10,0),"0"),IFERROR(VLOOKUP(A96,'Season 5'!AF$4:CC$104,10,0),"0"),
IFERROR(VLOOKUP(A96,'Season 6'!AF$4:CC$104,10,0),"0"),IFERROR(VLOOKUP(A96,'Season 7'!AF$4:CC$104,10,0),"0"),
IFERROR(VLOOKUP(A96,'Season 8'!AF$4:CC$104,10,0),"0"),IFERROR(VLOOKUP(A96,'Season 9'!AF$4:CC$104,10,0),"0"),
IFERROR(VLOOKUP(A96,'Season 10'!AF$4:CC$104,10,0),"0"),IFERROR(VLOOKUP(A96,'Season 11'!AF$4:CC$104,10,0),"0"),
IFERROR(VLOOKUP(A96,'Season 12'!AF$4:CC$104,10,0),"0"),IFERROR(VLOOKUP(A96,'Season 13'!AF$4:CC$104,10,0),"0"),
IFERROR(VLOOKUP(A96,'Season 14'!AF$4:CC$104,10,0),"0"),IFERROR(VLOOKUP(A96,'Season 15'!AF$4:CC$104,10,0),"0"),)</f>
        <v>0</v>
      </c>
      <c r="K96" s="699">
        <f>SUM(IFERROR(VLOOKUP(A96,BI$3:BN$152,4,0),"0"),IFERROR(VLOOKUP(A96,'Season 1'!AF$4:CC$104,11,0),"0"),
IFERROR(VLOOKUP(A96,'Season 2'!AF$4:CC$104,11,0),"0"),IFERROR(VLOOKUP(A96,'Season 3'!AF$4:CC$104,11,0),"0"),
IFERROR(VLOOKUP(A96,'Season 4'!AF$4:CC$104,11,0),"0"),IFERROR(VLOOKUP(A96,'Season 5'!AF$4:CC$104,11,0),"0"),
IFERROR(VLOOKUP(A96,'Season 6'!AF$4:CC$104,11,0),"0"),IFERROR(VLOOKUP(A96,'Season 7'!AF$4:CC$104,11,0),"0"),
IFERROR(VLOOKUP(A96,'Season 8'!AF$4:CC$104,11,0),"0"),IFERROR(VLOOKUP(A96,'Season 9'!AF$4:CC$104,11,0),"0"),
IFERROR(VLOOKUP(A96,'Season 10'!AF$4:CC$104,11,0),"0"),IFERROR(VLOOKUP(A96,'Season 11'!AF$4:CC$104,11,0),"0"),
IFERROR(VLOOKUP(A96,'Season 12'!AF$4:CC$104,11,0),"0"),IFERROR(VLOOKUP(A96,'Season 13'!AF$4:CC$104,11,0),"0"),
IFERROR(VLOOKUP(A96,'Season 14'!AF$4:CC$104,11,0),"0"),IFERROR(VLOOKUP(A96,'Season 15'!AF$4:CC$104,11,0),"0"),)</f>
        <v>0</v>
      </c>
      <c r="L96" s="700">
        <f>SUM(IFERROR(VLOOKUP($A96,'Season 1'!AF$4:CC$104,12,0),"0"),
IFERROR(VLOOKUP($A96,'Season 2'!AF$4:CC$104,12,0),"0"),IFERROR(VLOOKUP($A96,'Season 3'!AF$4:CC$104,12,0),"0"),
IFERROR(VLOOKUP($A96,'Season 4'!AF$4:CC$104,12,0),"0"),IFERROR(VLOOKUP($A96,'Season 5'!AF$4:CC$104,12,0),"0"),
IFERROR(VLOOKUP($A96,'Season 6'!AF$4:CC$104,12,0),"0"),IFERROR(VLOOKUP($A96,'Season 7'!AF$4:CC$104,12,0),"0"),
IFERROR(VLOOKUP($A96,'Season 8'!AF$4:CC$104,12,0),"0"),IFERROR(VLOOKUP($A96,'Season 9'!AF$4:CC$104,12,0),"0"),
IFERROR(VLOOKUP($A96,'Season 10'!AF$4:CC$104,12,0),"0"),IFERROR(VLOOKUP($A96,'Season 11'!AF$4:CC$104,12,0),"0"),
IFERROR(VLOOKUP($A96,'Season 12'!AF$4:CC$104,12,0),"0"),IFERROR(VLOOKUP($A96,'Season 13'!AF$4:CC$104,12,0),"0"),
IFERROR(VLOOKUP($A96,'Season 14'!AF$4:CC$104,12,0),"0"),IFERROR(VLOOKUP($A96,'Season 15'!AF$4:CC$104,12,0),"0"),)</f>
        <v>0</v>
      </c>
      <c r="M96" s="692">
        <f>SUM(IFERROR(VLOOKUP($A96,'Season 1'!AF$4:CC$104,13,0),"0"),
IFERROR(VLOOKUP($A96,'Season 2'!AF$4:CC$104,13,0),"0"),IFERROR(VLOOKUP($A96,'Season 3'!AF$4:CC$104,13,0),"0"),
IFERROR(VLOOKUP($A96,'Season 4'!AF$4:CC$104,13,0),"0"),IFERROR(VLOOKUP($A96,'Season 5'!AF$4:CC$104,13,0),"0"),
IFERROR(VLOOKUP($A96,'Season 6'!AF$4:CC$104,13,0),"0"),IFERROR(VLOOKUP($A96,'Season 7'!AF$4:CC$104,13,0),"0"),
IFERROR(VLOOKUP($A96,'Season 8'!AF$4:CC$104,13,0),"0"),IFERROR(VLOOKUP($A96,'Season 9'!AF$4:CC$104,13,0),"0"),
IFERROR(VLOOKUP($A96,'Season 10'!AF$4:CC$104,13,0),"0"),IFERROR(VLOOKUP($A96,'Season 11'!AF$4:CC$104,13,0),"0"),
IFERROR(VLOOKUP($A96,'Season 12'!AF$4:CC$104,13,0),"0"),IFERROR(VLOOKUP($A96,'Season 13'!AF$4:CC$104,13,0),"0"),
IFERROR(VLOOKUP($A96,'Season 14'!AF$4:CC$104,13,0),"0"),IFERROR(VLOOKUP($A96,'Season 15'!AF$4:CC$104,13,0),"0"),)</f>
        <v>0</v>
      </c>
      <c r="N96" s="1023">
        <f>SUM(IFERROR(VLOOKUP($A96,'Season 1'!AF$4:CC$104,14,0),"0"),
IFERROR(VLOOKUP($A96,'Season 2'!AF$4:CC$104,14,0),"0"),IFERROR(VLOOKUP($A96,'Season 3'!AF$4:CC$104,14,0),"0"),
IFERROR(VLOOKUP($A96,'Season 4'!AF$4:CC$104,14,0),"0"),IFERROR(VLOOKUP($A96,'Season 5'!AF$4:CC$104,14,0),"0"),
IFERROR(VLOOKUP($A96,'Season 6'!AF$4:CC$104,14,0),"0"),IFERROR(VLOOKUP($A96,'Season 7'!AF$4:CC$104,14,0),"0"),
IFERROR(VLOOKUP($A96,'Season 8'!AF$4:CC$104,14,0),"0"),IFERROR(VLOOKUP($A96,'Season 9'!AF$4:CC$104,14,0),"0"),
IFERROR(VLOOKUP($A96,'Season 10'!AF$4:CC$104,14,0),"0"),IFERROR(VLOOKUP($A96,'Season 11'!AF$4:CC$104,14,0),"0"),
IFERROR(VLOOKUP($A96,'Season 12'!AF$4:CC$104,14,0),"0"),IFERROR(VLOOKUP($A96,'Season 13'!AF$4:CC$104,14,0),"0"),
IFERROR(VLOOKUP($A96,'Season 14'!AF$4:CC$104,14,0),"0"),IFERROR(VLOOKUP($A96,'Season 15'!AF$4:CC$104,14,0),"0"),)</f>
        <v>0</v>
      </c>
      <c r="O96" s="26">
        <f>SUM(IFERROR(VLOOKUP($A96,'Season 1'!AF$4:CC$104,15,0),"0"),
IFERROR(VLOOKUP($A96,'Season 2'!AF$4:CC$104,15,0),"0"),IFERROR(VLOOKUP($A96,'Season 3'!AF$4:CC$104,15,0),"0"),
IFERROR(VLOOKUP($A96,'Season 4'!AF$4:CC$104,15,0),"0"),IFERROR(VLOOKUP($A96,'Season 5'!AF$4:CC$104,15,0),"0"),
IFERROR(VLOOKUP($A96,'Season 6'!AF$4:CC$104,15,0),"0"),IFERROR(VLOOKUP($A96,'Season 7'!AF$4:CC$104,15,0),"0"),
IFERROR(VLOOKUP($A96,'Season 8'!AF$4:CC$104,15,0),"0"),IFERROR(VLOOKUP($A96,'Season 9'!AF$4:CC$104,15,0),"0"),
IFERROR(VLOOKUP($A96,'Season 10'!AF$4:CC$104,15,0),"0"),IFERROR(VLOOKUP($A96,'Season 11'!AF$4:CC$104,15,0),"0"),
IFERROR(VLOOKUP($A96,'Season 12'!AF$4:CC$104,15,0),"0"),IFERROR(VLOOKUP($A96,'Season 13'!AF$4:CC$104,15,0),"0"),
IFERROR(VLOOKUP($A96,'Season 14'!AF$4:CC$104,15,0),"0"),IFERROR(VLOOKUP($A96,'Season 15'!AF$4:CC$104,15,0),"0"),)</f>
        <v>0</v>
      </c>
      <c r="P96" s="699">
        <f>SUM(IFERROR(VLOOKUP($A96,'Season 1'!AF$4:CC$104,16,0),"0"),
IFERROR(VLOOKUP($A96,'Season 2'!AF$4:CC$104,16,0),"0"),IFERROR(VLOOKUP($A96,'Season 3'!AF$4:CC$104,16,0),"0"),
IFERROR(VLOOKUP($A96,'Season 4'!AF$4:CC$104,16,0),"0"),IFERROR(VLOOKUP($A96,'Season 5'!AF$4:CC$104,16,0),"0"),
IFERROR(VLOOKUP($A96,'Season 6'!AF$4:CC$104,16,0),"0"),IFERROR(VLOOKUP($A96,'Season 7'!AF$4:CC$104,16,0),"0"),
IFERROR(VLOOKUP($A96,'Season 8'!AF$4:CC$104,16,0),"0"),IFERROR(VLOOKUP($A96,'Season 9'!AF$4:CC$104,16,0),"0"),
IFERROR(VLOOKUP($A96,'Season 10'!AF$4:CC$104,16,0),"0"),IFERROR(VLOOKUP($A96,'Season 11'!AF$4:CC$104,16,0),"0"),
IFERROR(VLOOKUP($A96,'Season 12'!AF$4:CC$104,16,0),"0"),IFERROR(VLOOKUP($A96,'Season 13'!AF$4:CC$104,16,0),"0"),
IFERROR(VLOOKUP($A96,'Season 14'!AF$4:CC$104,16,0),"0"),IFERROR(VLOOKUP($A96,'Season 15'!AF$4:CC$104,16,0),"0"),)</f>
        <v>0</v>
      </c>
      <c r="Q96" s="700">
        <f>SUM(IFERROR(VLOOKUP($A96,'Season 1'!AF$4:CC$104,17,0),"0"),
IFERROR(VLOOKUP($A96,'Season 2'!AF$4:CC$104,17,0),"0"),IFERROR(VLOOKUP($A96,'Season 3'!AF$4:CC$104,17,0),"0"),
IFERROR(VLOOKUP($A96,'Season 4'!AF$4:CC$104,17,0),"0"),IFERROR(VLOOKUP($A96,'Season 5'!AF$4:CC$104,17,0),"0"),
IFERROR(VLOOKUP($A96,'Season 6'!AF$4:CC$104,17,0),"0"),IFERROR(VLOOKUP($A96,'Season 7'!AF$4:CC$104,17,0),"0"),
IFERROR(VLOOKUP($A96,'Season 8'!AF$4:CC$104,17,0),"0"),IFERROR(VLOOKUP($A96,'Season 9'!AF$4:CC$104,17,0),"0"),
IFERROR(VLOOKUP($A96,'Season 10'!AF$4:CC$104,17,0),"0"),IFERROR(VLOOKUP($A96,'Season 11'!AF$4:CC$104,17,0),"0"),
IFERROR(VLOOKUP($A96,'Season 12'!AF$4:CC$104,17,0),"0"),IFERROR(VLOOKUP($A96,'Season 13'!AF$4:CC$104,17,0),"0"),
IFERROR(VLOOKUP($A96,'Season 14'!AF$4:CC$104,17,0),"0"),IFERROR(VLOOKUP($A96,'Season 15'!AF$4:CC$104,17,0),"0"),)</f>
        <v>0</v>
      </c>
      <c r="R96" s="692">
        <f>SUM(IFERROR(VLOOKUP($A96,'Season 1'!AF$4:CC$104,18,0),"0"),
IFERROR(VLOOKUP($A96,'Season 2'!AF$4:CC$104,18,0),"0"),IFERROR(VLOOKUP($A96,'Season 3'!AF$4:CC$104,18,0),"0"),
IFERROR(VLOOKUP($A96,'Season 4'!AF$4:CC$104,18,0),"0"),IFERROR(VLOOKUP($A96,'Season 5'!AF$4:CC$104,18,0),"0"),
IFERROR(VLOOKUP($A96,'Season 6'!AF$4:CC$104,18,0),"0"),IFERROR(VLOOKUP($A96,'Season 7'!AF$4:CC$104,18,0),"0"),
IFERROR(VLOOKUP($A96,'Season 8'!AF$4:CC$104,18,0),"0"),IFERROR(VLOOKUP($A96,'Season 9'!AF$4:CC$104,18,0),"0"),
IFERROR(VLOOKUP($A96,'Season 10'!AF$4:CC$104,18,0),"0"),IFERROR(VLOOKUP($A96,'Season 11'!AF$4:CC$104,18,0),"0"),
IFERROR(VLOOKUP($A96,'Season 12'!AF$4:CC$104,18,0),"0"),IFERROR(VLOOKUP($A96,'Season 13'!AF$4:CC$104,18,0),"0"),
IFERROR(VLOOKUP($A96,'Season 14'!AF$4:CC$104,18,0),"0"),IFERROR(VLOOKUP($A96,'Season 15'!AF$4:CC$104,18,0),"0"),)</f>
        <v>0</v>
      </c>
      <c r="S96" s="1023">
        <f>SUM(IFERROR(VLOOKUP($A96,'Season 1'!AF$4:CC$104,19,0),"0"),
IFERROR(VLOOKUP($A96,'Season 2'!AF$4:CC$104,19,0),"0"),IFERROR(VLOOKUP($A96,'Season 3'!AF$4:CC$104,19,0),"0"),
IFERROR(VLOOKUP($A96,'Season 4'!AF$4:CC$104,19,0),"0"),IFERROR(VLOOKUP($A96,'Season 5'!AF$4:CC$104,19,0),"0"),
IFERROR(VLOOKUP($A96,'Season 6'!AF$4:CC$104,19,0),"0"),IFERROR(VLOOKUP($A96,'Season 7'!AF$4:CC$104,19,0),"0"),
IFERROR(VLOOKUP($A96,'Season 8'!AF$4:CC$104,19,0),"0"),IFERROR(VLOOKUP($A96,'Season 9'!AF$4:CC$104,19,0),"0"),
IFERROR(VLOOKUP($A96,'Season 10'!AF$4:CC$104,19,0),"0"),IFERROR(VLOOKUP($A96,'Season 11'!AF$4:CC$104,19,0),"0"),
IFERROR(VLOOKUP($A96,'Season 12'!AF$4:CC$104,19,0),"0"),IFERROR(VLOOKUP($A96,'Season 13'!AF$4:CC$104,19,0),"0"),
IFERROR(VLOOKUP($A96,'Season 14'!AF$4:CC$104,19,0),"0"),IFERROR(VLOOKUP($A96,'Season 15'!AF$4:CC$104,19,0),"0"),)</f>
        <v>0</v>
      </c>
      <c r="T96" s="26">
        <f>SUM(IFERROR(VLOOKUP($A96,'Season 1'!AF$4:CC$104,20,0),"0"),
IFERROR(VLOOKUP($A96,'Season 2'!AF$4:CC$104,20,0),"0"),IFERROR(VLOOKUP($A96,'Season 3'!AF$4:CC$104,20,0),"0"),
IFERROR(VLOOKUP($A96,'Season 4'!AF$4:CC$104,20,0),"0"),IFERROR(VLOOKUP($A96,'Season 5'!AF$4:CC$104,20,0),"0"),
IFERROR(VLOOKUP($A96,'Season 6'!AF$4:CC$104,20,0),"0"),IFERROR(VLOOKUP($A96,'Season 7'!AF$4:CC$104,20,0),"0"),
IFERROR(VLOOKUP($A96,'Season 8'!AF$4:CC$104,20,0),"0"),IFERROR(VLOOKUP($A96,'Season 9'!AF$4:CC$104,20,0),"0"),
IFERROR(VLOOKUP($A96,'Season 10'!AF$4:CC$104,20,0),"0"),IFERROR(VLOOKUP($A96,'Season 11'!AF$4:CC$104,20,0),"0"),
IFERROR(VLOOKUP($A96,'Season 12'!AF$4:CC$104,20,0),"0"),IFERROR(VLOOKUP($A96,'Season 13'!AF$4:CC$104,20,0),"0"),
IFERROR(VLOOKUP($A96,'Season 14'!AF$4:CC$104,20,0),"0"),IFERROR(VLOOKUP($A96,'Season 15'!AF$4:CC$104,20,0),"0"),)</f>
        <v>0</v>
      </c>
      <c r="U96" s="699">
        <f>SUM(IFERROR(VLOOKUP($A96,'Season 1'!AF$4:CC$104,21,0),"0"),
IFERROR(VLOOKUP($A96,'Season 2'!AF$4:CC$104,21,0),"0"),IFERROR(VLOOKUP($A96,'Season 3'!AF$4:CC$104,21,0),"0"),
IFERROR(VLOOKUP($A96,'Season 4'!AF$4:CC$104,21,0),"0"),IFERROR(VLOOKUP($A96,'Season 5'!AF$4:CC$104,21,0),"0"),
IFERROR(VLOOKUP($A96,'Season 6'!AF$4:CC$104,21,0),"0"),IFERROR(VLOOKUP($A96,'Season 7'!AF$4:CC$104,21,0),"0"),
IFERROR(VLOOKUP($A96,'Season 8'!AF$4:CC$104,21,0),"0"),IFERROR(VLOOKUP($A96,'Season 9'!AF$4:CC$104,21,0),"0"),
IFERROR(VLOOKUP($A96,'Season 10'!AF$4:CC$104,21,0),"0"),IFERROR(VLOOKUP($A96,'Season 11'!AF$4:CC$104,21,0),"0"),
IFERROR(VLOOKUP($A96,'Season 12'!AF$4:CC$104,21,0),"0"),IFERROR(VLOOKUP($A96,'Season 13'!AF$4:CC$104,21,0),"0"),
IFERROR(VLOOKUP($A96,'Season 14'!AF$4:CC$104,21,0),"0"),IFERROR(VLOOKUP($A96,'Season 15'!AF$4:CC$104,21,0),"0"),)</f>
        <v>0</v>
      </c>
      <c r="V96" s="700">
        <f>SUM(IFERROR(VLOOKUP($A96,'Season 1'!AF$4:CC$104,22,0),"0"),
IFERROR(VLOOKUP($A96,'Season 2'!AF$4:CC$104,22,0),"0"),IFERROR(VLOOKUP($A96,'Season 3'!AF$4:CC$104,22,0),"0"),
IFERROR(VLOOKUP($A96,'Season 4'!AF$4:CC$104,22,0),"0"),IFERROR(VLOOKUP($A96,'Season 5'!AF$4:CC$104,22,0),"0"),
IFERROR(VLOOKUP($A96,'Season 6'!AF$4:CC$104,22,0),"0"),IFERROR(VLOOKUP($A96,'Season 7'!AF$4:CC$104,22,0),"0"),
IFERROR(VLOOKUP($A96,'Season 8'!AF$4:CC$104,22,0),"0"),IFERROR(VLOOKUP($A96,'Season 9'!AF$4:CC$104,22,0),"0"),
IFERROR(VLOOKUP($A96,'Season 10'!AF$4:CC$104,22,0),"0"),IFERROR(VLOOKUP($A96,'Season 11'!AF$4:CC$104,22,0),"0"),
IFERROR(VLOOKUP($A96,'Season 12'!AF$4:CC$104,22,0),"0"),IFERROR(VLOOKUP($A96,'Season 13'!AF$4:CC$104,22,0),"0"),
IFERROR(VLOOKUP($A96,'Season 14'!AF$4:CC$104,22,0),"0"),IFERROR(VLOOKUP($A96,'Season 15'!AF$4:CC$104,22,0),"0"),)</f>
        <v>0</v>
      </c>
      <c r="W96" s="692">
        <f>SUM(IFERROR(VLOOKUP($A96,'Season 1'!AF$4:CC$104,23,0),"0"),
IFERROR(VLOOKUP($A96,'Season 2'!AF$4:CC$104,23,0),"0"),IFERROR(VLOOKUP($A96,'Season 3'!AF$4:CC$104,23,0),"0"),
IFERROR(VLOOKUP($A96,'Season 4'!AF$4:CC$104,23,0),"0"),IFERROR(VLOOKUP($A96,'Season 5'!AF$4:CC$104,23,0),"0"),
IFERROR(VLOOKUP($A96,'Season 6'!AF$4:CC$104,23,0),"0"),IFERROR(VLOOKUP($A96,'Season 7'!AF$4:CC$104,23,0),"0"),
IFERROR(VLOOKUP($A96,'Season 8'!AF$4:CC$104,23,0),"0"),IFERROR(VLOOKUP($A96,'Season 9'!AF$4:CC$104,23,0),"0"),
IFERROR(VLOOKUP($A96,'Season 10'!AF$4:CC$104,23,0),"0"),IFERROR(VLOOKUP($A96,'Season 11'!AF$4:CC$104,23,0),"0"),
IFERROR(VLOOKUP($A96,'Season 12'!AF$4:CC$104,23,0),"0"),IFERROR(VLOOKUP($A96,'Season 13'!AF$4:CC$104,23,0),"0"),
IFERROR(VLOOKUP($A96,'Season 14'!AF$4:CC$104,23,0),"0"),IFERROR(VLOOKUP($A96,'Season 15'!AF$4:CC$104,23,0),"0"),)</f>
        <v>0</v>
      </c>
      <c r="X96" s="1023">
        <f>SUM(IFERROR(VLOOKUP($A96,'Season 1'!AF$4:CC$104,24,0),"0"),
IFERROR(VLOOKUP($A96,'Season 2'!AF$4:CC$104,24,0),"0"),IFERROR(VLOOKUP($A96,'Season 3'!AF$4:CC$104,24,0),"0"),
IFERROR(VLOOKUP($A96,'Season 4'!AF$4:CC$104,24,0),"0"),IFERROR(VLOOKUP($A96,'Season 5'!AF$4:CC$104,24,0),"0"),
IFERROR(VLOOKUP($A96,'Season 6'!AF$4:CC$104,24,0),"0"),IFERROR(VLOOKUP($A96,'Season 7'!AF$4:CC$104,24,0),"0"),
IFERROR(VLOOKUP($A96,'Season 8'!AF$4:CC$104,24,0),"0"),IFERROR(VLOOKUP($A96,'Season 9'!AF$4:CC$104,24,0),"0"),
IFERROR(VLOOKUP($A96,'Season 10'!AF$4:CC$104,24,0),"0"),IFERROR(VLOOKUP($A96,'Season 11'!AF$4:CC$104,24,0),"0"),
IFERROR(VLOOKUP($A96,'Season 12'!AF$4:CC$104,24,0),"0"),IFERROR(VLOOKUP($A96,'Season 13'!AF$4:CC$104,24,0),"0"),
IFERROR(VLOOKUP($A96,'Season 14'!AF$4:CC$104,24,0),"0"),IFERROR(VLOOKUP($A96,'Season 15'!AF$4:CC$104,24,0),"0"),)</f>
        <v>0</v>
      </c>
      <c r="Y96" s="26">
        <f>SUM(IFERROR(VLOOKUP($A96,'Season 1'!AF$4:CC$104,25,0),"0"),
IFERROR(VLOOKUP($A96,'Season 2'!AF$4:CC$104,25,0),"0"),IFERROR(VLOOKUP($A96,'Season 3'!AF$4:CC$104,25,0),"0"),
IFERROR(VLOOKUP($A96,'Season 4'!AF$4:CC$104,25,0),"0"),IFERROR(VLOOKUP($A96,'Season 5'!AF$4:CC$104,25,0),"0"),
IFERROR(VLOOKUP($A96,'Season 6'!AF$4:CC$104,25,0),"0"),IFERROR(VLOOKUP($A96,'Season 7'!AF$4:CC$104,25,0),"0"),
IFERROR(VLOOKUP($A96,'Season 8'!AF$4:CC$104,25,0),"0"),IFERROR(VLOOKUP($A96,'Season 9'!AF$4:CC$104,25,0),"0"),
IFERROR(VLOOKUP($A96,'Season 10'!AF$4:CC$104,25,0),"0"),IFERROR(VLOOKUP($A96,'Season 11'!AF$4:CC$104,25,0),"0"),
IFERROR(VLOOKUP($A96,'Season 12'!AF$4:CC$104,25,0),"0"),IFERROR(VLOOKUP($A96,'Season 13'!AF$4:CC$104,25,0),"0"),
IFERROR(VLOOKUP($A96,'Season 14'!AF$4:CC$104,25,0),"0"),IFERROR(VLOOKUP($A96,'Season 15'!AF$4:CC$104,25,0),"0"),)</f>
        <v>0</v>
      </c>
      <c r="Z96" s="699">
        <f>SUM(IFERROR(VLOOKUP($A96,'Season 1'!AF$4:CC$104,26,0),"0"),
IFERROR(VLOOKUP($A96,'Season 2'!AF$4:CC$104,26,0),"0"),IFERROR(VLOOKUP($A96,'Season 3'!AF$4:CC$104,26,0),"0"),
IFERROR(VLOOKUP($A96,'Season 4'!AF$4:CC$104,26,0),"0"),IFERROR(VLOOKUP($A96,'Season 5'!AF$4:CC$104,26,0),"0"),
IFERROR(VLOOKUP($A96,'Season 6'!AF$4:CC$104,26,0),"0"),IFERROR(VLOOKUP($A96,'Season 7'!AF$4:CC$104,26,0),"0"),
IFERROR(VLOOKUP($A96,'Season 8'!AF$4:CC$104,26,0),"0"),IFERROR(VLOOKUP($A96,'Season 9'!AF$4:CC$104,26,0),"0"),
IFERROR(VLOOKUP($A96,'Season 10'!AF$4:CC$104,26,0),"0"),IFERROR(VLOOKUP($A96,'Season 11'!AF$4:CC$104,26,0),"0"),
IFERROR(VLOOKUP($A96,'Season 12'!AF$4:CC$104,26,0),"0"),IFERROR(VLOOKUP($A96,'Season 13'!AF$4:CC$104,26,0),"0"),
IFERROR(VLOOKUP($A96,'Season 14'!AF$4:CC$104,26,0),"0"),IFERROR(VLOOKUP($A96,'Season 15'!AF$4:CC$104,26,0),"0"),)</f>
        <v>0</v>
      </c>
      <c r="AA96" s="700">
        <f>SUM(IFERROR(VLOOKUP($A96,'Season 1'!AF$4:CC$104,27,0),"0"),
IFERROR(VLOOKUP($A96,'Season 2'!AF$4:CC$104,27,0),"0"),IFERROR(VLOOKUP($A96,'Season 3'!AF$4:CC$104,27,0),"0"),
IFERROR(VLOOKUP($A96,'Season 4'!AF$4:CC$104,27,0),"0"),IFERROR(VLOOKUP($A96,'Season 5'!AF$4:CC$104,27,0),"0"),
IFERROR(VLOOKUP($A96,'Season 6'!AF$4:CC$104,27,0),"0"),IFERROR(VLOOKUP($A96,'Season 7'!AF$4:CC$104,27,0),"0"),
IFERROR(VLOOKUP($A96,'Season 8'!AF$4:CC$104,27,0),"0"),IFERROR(VLOOKUP($A96,'Season 9'!AF$4:CC$104,27,0),"0"),
IFERROR(VLOOKUP($A96,'Season 10'!AF$4:CC$104,27,0),"0"),IFERROR(VLOOKUP($A96,'Season 11'!AF$4:CC$104,27,0),"0"),
IFERROR(VLOOKUP($A96,'Season 12'!AF$4:CC$104,27,0),"0"),IFERROR(VLOOKUP($A96,'Season 13'!AF$4:CC$104,27,0),"0"),
IFERROR(VLOOKUP($A96,'Season 14'!AF$4:CC$104,27,0),"0"),IFERROR(VLOOKUP($A96,'Season 15'!AF$4:CC$104,27,0),"0"),)</f>
        <v>0</v>
      </c>
      <c r="AB96" s="692">
        <f>SUM(IFERROR(VLOOKUP($A96,'Season 1'!AF$4:CC$104,28,0),"0"),
IFERROR(VLOOKUP($A96,'Season 2'!AF$4:CC$104,28,0),"0"),IFERROR(VLOOKUP($A96,'Season 3'!AF$4:CC$104,28,0),"0"),
IFERROR(VLOOKUP($A96,'Season 4'!AF$4:CC$104,28,0),"0"),IFERROR(VLOOKUP($A96,'Season 5'!AF$4:CC$104,28,0),"0"),
IFERROR(VLOOKUP($A96,'Season 6'!AF$4:CC$104,28,0),"0"),IFERROR(VLOOKUP($A96,'Season 7'!AF$4:CC$104,28,0),"0"),
IFERROR(VLOOKUP($A96,'Season 8'!AF$4:CC$104,28,0),"0"),IFERROR(VLOOKUP($A96,'Season 9'!AF$4:CC$104,28,0),"0"),
IFERROR(VLOOKUP($A96,'Season 10'!AF$4:CC$104,28,0),"0"),IFERROR(VLOOKUP($A96,'Season 11'!AF$4:CC$104,28,0),"0"),
IFERROR(VLOOKUP($A96,'Season 12'!AF$4:CC$104,28,0),"0"),IFERROR(VLOOKUP($A96,'Season 13'!AF$4:CC$104,28,0),"0"),
IFERROR(VLOOKUP($A96,'Season 14'!AF$4:CC$104,28,0),"0"),IFERROR(VLOOKUP($A96,'Season 15'!AF$4:CC$104,28,0),"0"),)</f>
        <v>0</v>
      </c>
      <c r="AC96" s="1023">
        <f>SUM(IFERROR(VLOOKUP($A96,'Season 1'!AF$4:CC$104,29,0),"0"),
IFERROR(VLOOKUP($A96,'Season 2'!AF$4:CC$104,29,0),"0"),IFERROR(VLOOKUP($A96,'Season 3'!AF$4:CC$104,29,0),"0"),
IFERROR(VLOOKUP($A96,'Season 4'!AF$4:CC$104,29,0),"0"),IFERROR(VLOOKUP($A96,'Season 5'!AF$4:CC$104,29,0),"0"),
IFERROR(VLOOKUP($A96,'Season 6'!AF$4:CC$104,29,0),"0"),IFERROR(VLOOKUP($A96,'Season 7'!AF$4:CC$104,29,0),"0"),
IFERROR(VLOOKUP($A96,'Season 8'!AF$4:CC$104,29,0),"0"),IFERROR(VLOOKUP($A96,'Season 9'!AF$4:CC$104,29,0),"0"),
IFERROR(VLOOKUP($A96,'Season 10'!AF$4:CC$104,29,0),"0"),IFERROR(VLOOKUP($A96,'Season 11'!AF$4:CC$104,29,0),"0"),
IFERROR(VLOOKUP($A96,'Season 12'!AF$4:CC$104,29,0),"0"),IFERROR(VLOOKUP($A96,'Season 13'!AF$4:CC$104,29,0),"0"),
IFERROR(VLOOKUP($A96,'Season 14'!AF$4:CC$104,29,0),"0"),IFERROR(VLOOKUP($A96,'Season 15'!AF$4:CC$104,29,0),"0"),)</f>
        <v>0</v>
      </c>
      <c r="AD96" s="26">
        <f>SUM(IFERROR(VLOOKUP($A96,'Season 1'!AF$4:CC$104,30,0),"0"),
IFERROR(VLOOKUP($A96,'Season 2'!AF$4:CC$104,30,0),"0"),IFERROR(VLOOKUP($A96,'Season 3'!AF$4:CC$104,30,0),"0"),
IFERROR(VLOOKUP($A96,'Season 4'!AF$4:CC$104,30,0),"0"),IFERROR(VLOOKUP($A96,'Season 5'!AF$4:CC$104,30,0),"0"),
IFERROR(VLOOKUP($A96,'Season 6'!AF$4:CC$104,30,0),"0"),IFERROR(VLOOKUP($A96,'Season 7'!AF$4:CC$104,30,0),"0"),
IFERROR(VLOOKUP($A96,'Season 8'!AF$4:CC$104,30,0),"0"),IFERROR(VLOOKUP($A96,'Season 9'!AF$4:CC$104,30,0),"0"),
IFERROR(VLOOKUP($A96,'Season 10'!AF$4:CC$104,30,0),"0"),IFERROR(VLOOKUP($A96,'Season 11'!AF$4:CC$104,30,0),"0"),
IFERROR(VLOOKUP($A96,'Season 12'!AF$4:CC$104,30,0),"0"),IFERROR(VLOOKUP($A96,'Season 13'!AF$4:CC$104,30,0),"0"),
IFERROR(VLOOKUP($A96,'Season 14'!AF$4:CC$104,30,0),"0"),IFERROR(VLOOKUP($A96,'Season 15'!AF$4:CC$104,30,0),"0"),)</f>
        <v>0</v>
      </c>
      <c r="AE96" s="699">
        <f>SUM(IFERROR(VLOOKUP($A96,'Season 1'!AF$4:CC$104,31,0),"0"),
IFERROR(VLOOKUP($A96,'Season 2'!AF$4:CC$104,31,0),"0"),IFERROR(VLOOKUP($A96,'Season 3'!AF$4:CC$104,31,0),"0"),
IFERROR(VLOOKUP($A96,'Season 4'!AF$4:CC$104,31,0),"0"),IFERROR(VLOOKUP($A96,'Season 5'!AF$4:CC$104,31,0),"0"),
IFERROR(VLOOKUP($A96,'Season 6'!AF$4:CC$104,31,0),"0"),IFERROR(VLOOKUP($A96,'Season 7'!AF$4:CC$104,31,0),"0"),
IFERROR(VLOOKUP($A96,'Season 8'!AF$4:CC$104,31,0),"0"),IFERROR(VLOOKUP($A96,'Season 9'!AF$4:CC$104,31,0),"0"),
IFERROR(VLOOKUP($A96,'Season 10'!AF$4:CC$104,31,0),"0"),IFERROR(VLOOKUP($A96,'Season 11'!AF$4:CC$104,31,0),"0"),
IFERROR(VLOOKUP($A96,'Season 12'!AF$4:CC$104,31,0),"0"),IFERROR(VLOOKUP($A96,'Season 13'!AF$4:CC$104,31,0),"0"),
IFERROR(VLOOKUP($A96,'Season 14'!AF$4:CC$104,31,0),"0"),IFERROR(VLOOKUP($A96,'Season 15'!AF$4:CC$104,31,0),"0"),)</f>
        <v>0</v>
      </c>
      <c r="AF96" s="700">
        <f>SUM(IFERROR(VLOOKUP($A96,'Season 3'!AF$4:CC$104,32,0),"0"),
IFERROR(VLOOKUP($A96,'Season 4'!AF$4:CC$104,32,0),"0"),IFERROR(VLOOKUP($A96,'Season 5'!AF$4:CC$104,32,0),"0"),
IFERROR(VLOOKUP($A96,'Season 6'!AF$4:CC$104,32,0),"0"),IFERROR(VLOOKUP($A96,'Season 7'!AF$4:CC$104,32,0),"0"),
IFERROR(VLOOKUP($A96,'Season 8'!AF$4:CC$104,32,0),"0"),IFERROR(VLOOKUP($A96,'Season 9'!AF$4:CC$104,32,0),"0"),
IFERROR(VLOOKUP($A96,'Season 10'!AF$4:CC$104,32,0),"0"),IFERROR(VLOOKUP($A96,'Season 11'!AF$4:CC$104,32,0),"0"),
IFERROR(VLOOKUP($A96,'Season 12'!AF$4:CC$104,32,0),"0"),IFERROR(VLOOKUP($A96,'Season 13'!AF$4:CC$104,32,0),"0"),
IFERROR(VLOOKUP($A96,'Season 14'!AF$4:CC$104,32,0),"0"),IFERROR(VLOOKUP($A96,'Season 15'!AF$4:CC$104,32,0),"0"),)</f>
        <v>0</v>
      </c>
      <c r="AG96" s="692">
        <f>SUM(IFERROR(VLOOKUP($A96,'Season 3'!AF$4:CC$104,33,0),"0"),
IFERROR(VLOOKUP($A96,'Season 4'!AF$4:CC$104,33,0),"0"),IFERROR(VLOOKUP($A96,'Season 5'!AF$4:CC$104,33,0),"0"),
IFERROR(VLOOKUP($A96,'Season 6'!AF$4:CC$104,33,0),"0"),IFERROR(VLOOKUP($A96,'Season 7'!AF$4:CC$104,33,0),"0"),
IFERROR(VLOOKUP($A96,'Season 8'!AF$4:CC$104,33,0),"0"),IFERROR(VLOOKUP($A96,'Season 9'!AF$4:CC$104,33,0),"0"),
IFERROR(VLOOKUP($A96,'Season 10'!AF$4:CC$104,33,0),"0"),IFERROR(VLOOKUP($A96,'Season 11'!AF$4:CC$104,33,0),"0"),
IFERROR(VLOOKUP($A96,'Season 12'!AF$4:CC$104,33,0),"0"),IFERROR(VLOOKUP($A96,'Season 13'!AF$4:CC$104,33,0),"0"),
IFERROR(VLOOKUP($A96,'Season 14'!AF$4:CC$104,33,0),"0"),IFERROR(VLOOKUP($A96,'Season 15'!AF$4:CC$104,33,0),"0"),)</f>
        <v>0</v>
      </c>
      <c r="AH96" s="1023">
        <f>SUM(IFERROR(VLOOKUP($A96,'Season 3'!AF$4:CC$104,34,0),"0"),
IFERROR(VLOOKUP($A96,'Season 4'!AF$4:CC$104,34,0),"0"),IFERROR(VLOOKUP($A96,'Season 5'!AF$4:CC$104,34,0),"0"),
IFERROR(VLOOKUP($A96,'Season 6'!AF$4:CC$104,34,0),"0"),IFERROR(VLOOKUP($A96,'Season 7'!AF$4:CC$104,34,0),"0"),
IFERROR(VLOOKUP($A96,'Season 8'!AF$4:CC$104,34,0),"0"),IFERROR(VLOOKUP($A96,'Season 9'!AF$4:CC$104,34,0),"0"),
IFERROR(VLOOKUP($A96,'Season 10'!AF$4:CC$104,34,0),"0"),IFERROR(VLOOKUP($A96,'Season 11'!AF$4:CC$104,34,0),"0"),
IFERROR(VLOOKUP($A96,'Season 12'!AF$4:CC$104,34,0),"0"),IFERROR(VLOOKUP($A96,'Season 13'!AF$4:CC$104,34,0),"0"),
IFERROR(VLOOKUP($A96,'Season 14'!AF$4:CC$104,34,0),"0"),IFERROR(VLOOKUP($A96,'Season 15'!AF$4:CC$104,34,0),"0"),)</f>
        <v>0</v>
      </c>
      <c r="AI96" s="26">
        <f>SUM(IFERROR(VLOOKUP($A96,'Season 3'!AF$4:CC$104,35,0),"0"),
IFERROR(VLOOKUP($A96,'Season 4'!AF$4:CC$104,35,0),"0"),IFERROR(VLOOKUP($A96,'Season 5'!AF$4:CC$104,35,0),"0"),
IFERROR(VLOOKUP($A96,'Season 6'!AF$4:CC$104,35,0),"0"),IFERROR(VLOOKUP($A96,'Season 7'!AF$4:CC$104,35,0),"0"),
IFERROR(VLOOKUP($A96,'Season 8'!AF$4:CC$104,35,0),"0"),IFERROR(VLOOKUP($A96,'Season 9'!AF$4:CC$104,35,0),"0"),
IFERROR(VLOOKUP($A96,'Season 10'!AF$4:CC$104,35,0),"0"),IFERROR(VLOOKUP($A96,'Season 11'!AF$4:CC$104,35,0),"0"),
IFERROR(VLOOKUP($A96,'Season 12'!AF$4:CC$104,35,0),"0"),IFERROR(VLOOKUP($A96,'Season 13'!AF$4:CC$104,35,0),"0"),
IFERROR(VLOOKUP($A96,'Season 14'!AF$4:CC$104,35,0),"0"),IFERROR(VLOOKUP($A96,'Season 15'!AF$4:CC$104,35,0),"0"),)</f>
        <v>0</v>
      </c>
      <c r="AJ96" s="699">
        <f>SUM(IFERROR(VLOOKUP($A96,'Season 3'!AF$4:CC$104,36,0),"0"),
IFERROR(VLOOKUP($A96,'Season 4'!AF$4:CC$104,36,0),"0"),IFERROR(VLOOKUP($A96,'Season 5'!AF$4:CC$104,36,0),"0"),
IFERROR(VLOOKUP($A96,'Season 6'!AF$4:CC$104,36,0),"0"),IFERROR(VLOOKUP($A96,'Season 7'!AF$4:CC$104,36,0),"0"),
IFERROR(VLOOKUP($A96,'Season 8'!AF$4:CC$104,36,0),"0"),IFERROR(VLOOKUP($A96,'Season 9'!AF$4:CC$104,36,0),"0"),
IFERROR(VLOOKUP($A96,'Season 10'!AF$4:CC$104,36,0),"0"),IFERROR(VLOOKUP($A96,'Season 11'!AF$4:CC$104,36,0),"0"),
IFERROR(VLOOKUP($A96,'Season 12'!AF$4:CC$104,36,0),"0"),IFERROR(VLOOKUP($A96,'Season 13'!AF$4:CC$104,36,0),"0"),
IFERROR(VLOOKUP($A96,'Season 14'!AF$4:CC$104,36,0),"0"),IFERROR(VLOOKUP($A96,'Season 15'!AF$4:CC$104,36,0),"0"),)</f>
        <v>0</v>
      </c>
      <c r="AK96" s="700">
        <f>SUM(IFERROR(VLOOKUP($A96,'Season 2'!AF$4:CC$104,32,0),"0"),IFERROR(VLOOKUP($A96,'Season 3'!AF$4:CC$104,37,0),"0"),
IFERROR(VLOOKUP($A96,'Season 4'!AF$4:CC$104,37,0),"0"),IFERROR(VLOOKUP($A96,'Season 5'!AF$4:CC$104,37,0),"0"),
IFERROR(VLOOKUP($A96,'Season 6'!AF$4:CC$104,37,0),"0"),IFERROR(VLOOKUP($A96,'Season 7'!AF$4:CC$104,37,0),"0"),
IFERROR(VLOOKUP($A96,'Season 8'!AF$4:CC$104,37,0),"0"),IFERROR(VLOOKUP($A96,'Season 9'!AF$4:CC$104,37,0),"0"),
IFERROR(VLOOKUP($A96,'Season 10'!AF$4:CC$104,37,0),"0"),IFERROR(VLOOKUP($A96,'Season 11'!AF$4:CC$104,37,0),"0"),
IFERROR(VLOOKUP($A96,'Season 12'!AF$4:CC$104,37,0),"0"),IFERROR(VLOOKUP($A96,'Season 13'!AF$4:CC$104,37,0),"0"),
IFERROR(VLOOKUP($A96,'Season 14'!AF$4:CC$104,37,0),"0"),IFERROR(VLOOKUP($A96,'Season 15'!AF$4:CC$104,37,0),"0"),)</f>
        <v>0</v>
      </c>
      <c r="AL96" s="692">
        <f>SUM(IFERROR(VLOOKUP($A96,'Season 2'!AF$4:CC$104,33,0),"0"),IFERROR(VLOOKUP($A96,'Season 3'!AF$4:CC$104,38,0),"0"),
IFERROR(VLOOKUP($A96,'Season 4'!AF$4:CC$104,38,0),"0"),IFERROR(VLOOKUP($A96,'Season 5'!AF$4:CC$104,38,0),"0"),
IFERROR(VLOOKUP($A96,'Season 6'!AF$4:CC$104,38,0),"0"),IFERROR(VLOOKUP($A96,'Season 7'!AF$4:CC$104,38,0),"0"),
IFERROR(VLOOKUP($A96,'Season 8'!AF$4:CC$104,38,0),"0"),IFERROR(VLOOKUP($A96,'Season 9'!AF$4:CC$104,38,0),"0"),
IFERROR(VLOOKUP($A96,'Season 10'!AF$4:CC$104,38,0),"0"),IFERROR(VLOOKUP($A96,'Season 11'!AF$4:CC$104,38,0),"0"),
IFERROR(VLOOKUP($A96,'Season 12'!AF$4:CC$104,38,0),"0"),IFERROR(VLOOKUP($A96,'Season 13'!AF$4:CC$104,38,0),"0"),
IFERROR(VLOOKUP($A96,'Season 14'!AF$4:CC$104,38,0),"0"),IFERROR(VLOOKUP($A96,'Season 15'!AF$4:CC$104,38,0),"0"),)</f>
        <v>0</v>
      </c>
      <c r="AM96" s="1023">
        <f>SUM(IFERROR(VLOOKUP($A96,'Season 2'!AF$4:CC$104,34,0),"0"),IFERROR(VLOOKUP($A96,'Season 3'!AF$4:CC$104,39,0),"0"),
IFERROR(VLOOKUP($A96,'Season 4'!AF$4:CC$104,39,0),"0"),IFERROR(VLOOKUP($A96,'Season 5'!AF$4:CC$104,39,0),"0"),
IFERROR(VLOOKUP($A96,'Season 6'!AF$4:CC$104,39,0),"0"),IFERROR(VLOOKUP($A96,'Season 7'!AF$4:CC$104,39,0),"0"),
IFERROR(VLOOKUP($A96,'Season 8'!AF$4:CC$104,39,0),"0"),IFERROR(VLOOKUP($A96,'Season 9'!AF$4:CC$104,39,0),"0"),
IFERROR(VLOOKUP($A96,'Season 10'!AF$4:CC$104,39,0),"0"),IFERROR(VLOOKUP($A96,'Season 11'!AF$4:CC$104,39,0),"0"),
IFERROR(VLOOKUP($A96,'Season 12'!AF$4:CC$104,39,0),"0"),IFERROR(VLOOKUP($A96,'Season 13'!AF$4:CC$104,39,0),"0"),
IFERROR(VLOOKUP($A96,'Season 14'!AF$4:CC$104,39,0),"0"),IFERROR(VLOOKUP($A96,'Season 15'!AF$4:CC$104,39,0),"0"),)</f>
        <v>0</v>
      </c>
      <c r="AN96" s="26">
        <f>SUM(IFERROR(VLOOKUP($A96,'Season 2'!AF$4:CC$104,35,0),"0"),IFERROR(VLOOKUP($A96,'Season 3'!AF$4:CC$104,40,0),"0"),
IFERROR(VLOOKUP($A96,'Season 4'!AF$4:CC$104,40,0),"0"),IFERROR(VLOOKUP($A96,'Season 5'!AF$4:CC$104,40,0),"0"),
IFERROR(VLOOKUP($A96,'Season 6'!AF$4:CC$104,40,0),"0"),IFERROR(VLOOKUP($A96,'Season 7'!AF$4:CC$104,40,0),"0"),
IFERROR(VLOOKUP($A96,'Season 8'!AF$4:CC$104,40,0),"0"),IFERROR(VLOOKUP($A96,'Season 9'!AF$4:CC$104,40,0),"0"),
IFERROR(VLOOKUP($A96,'Season 10'!AF$4:CC$104,40,0),"0"),IFERROR(VLOOKUP($A96,'Season 11'!AF$4:CC$104,40,0),"0"),
IFERROR(VLOOKUP($A96,'Season 12'!AF$4:CC$104,40,0),"0"),IFERROR(VLOOKUP($A96,'Season 13'!AF$4:CC$104,40,0),"0"),
IFERROR(VLOOKUP($A96,'Season 14'!AF$4:CC$104,40,0),"0"),IFERROR(VLOOKUP($A96,'Season 15'!AF$4:CC$104,40,0),"0"),)</f>
        <v>0</v>
      </c>
      <c r="AO96" s="699">
        <f>SUM(IFERROR(VLOOKUP($A96,'Season 2'!AF$4:CC$104,36,0),"0"),IFERROR(VLOOKUP($A96,'Season 3'!AF$4:CC$104,41,0),"0"),
IFERROR(VLOOKUP($A96,'Season 4'!AF$4:CC$104,41,0),"0"),IFERROR(VLOOKUP($A96,'Season 5'!AF$4:CC$104,41,0),"0"),
IFERROR(VLOOKUP($A96,'Season 6'!AF$4:CC$104,41,0),"0"),IFERROR(VLOOKUP($A96,'Season 7'!AF$4:CC$104,41,0),"0"),
IFERROR(VLOOKUP($A96,'Season 8'!AF$4:CC$104,41,0),"0"),IFERROR(VLOOKUP($A96,'Season 9'!AF$4:CC$104,41,0),"0"),
IFERROR(VLOOKUP($A96,'Season 10'!AF$4:CC$104,41,0),"0"),IFERROR(VLOOKUP($A96,'Season 11'!AF$4:CC$104,41,0),"0"),
IFERROR(VLOOKUP($A96,'Season 12'!AF$4:CC$104,41,0),"0"),IFERROR(VLOOKUP($A96,'Season 13'!AF$4:CC$104,41,0),"0"),
IFERROR(VLOOKUP($A96,'Season 14'!AF$4:CC$104,41,0),"0"),IFERROR(VLOOKUP($A96,'Season 15'!AF$4:CC$104,41,0),"0"),)</f>
        <v>0</v>
      </c>
      <c r="AP96" s="700">
        <f>SUM(IFERROR(VLOOKUP($A96,'Season 2'!AF$4:CC$104,37,0),"0"),IFERROR(VLOOKUP($A96,'Season 3'!AF$4:CC$104,42,0),"0"),
IFERROR(VLOOKUP($A96,'Season 4'!AF$4:CC$104,42,0),"0"),IFERROR(VLOOKUP($A96,'Season 5'!AF$4:CC$104,42,0),"0"),
IFERROR(VLOOKUP($A96,'Season 6'!AF$4:CC$104,42,0),"0"),IFERROR(VLOOKUP($A96,'Season 7'!AF$4:CC$104,42,0),"0"),
IFERROR(VLOOKUP($A96,'Season 8'!AF$4:CC$104,42,0),"0"),IFERROR(VLOOKUP($A96,'Season 9'!AF$4:CC$104,42,0),"0"),
IFERROR(VLOOKUP($A96,'Season 10'!AF$4:CC$104,42,0),"0"),IFERROR(VLOOKUP($A96,'Season 11'!AF$4:CC$104,42,0),"0"),
IFERROR(VLOOKUP($A96,'Season 12'!AF$4:CC$104,42,0),"0"),IFERROR(VLOOKUP($A96,'Season 13'!AF$4:CC$104,42,0),"0"),
IFERROR(VLOOKUP($A96,'Season 14'!AF$4:CC$104,42,0),"0"),IFERROR(VLOOKUP($A96,'Season 15'!AF$4:CC$104,42,0),"0"),)</f>
        <v>0</v>
      </c>
      <c r="AQ96" s="692">
        <f>SUM(IFERROR(VLOOKUP($A96,'Season 2'!AF$4:CC$104,38,0),"0"),IFERROR(VLOOKUP($A96,'Season 3'!AF$4:CC$104,43,0),"0"),
IFERROR(VLOOKUP($A96,'Season 4'!AF$4:CC$104,43,0),"0"),IFERROR(VLOOKUP($A96,'Season 5'!AF$4:CC$104,43,0),"0"),
IFERROR(VLOOKUP($A96,'Season 6'!AF$4:CC$104,43,0),"0"),IFERROR(VLOOKUP($A96,'Season 7'!AF$4:CC$104,43,0),"0"),
IFERROR(VLOOKUP($A96,'Season 8'!AF$4:CC$104,43,0),"0"),IFERROR(VLOOKUP($A96,'Season 9'!AF$4:CC$104,43,0),"0"),
IFERROR(VLOOKUP($A96,'Season 10'!AF$4:CC$104,43,0),"0"),IFERROR(VLOOKUP($A96,'Season 11'!AF$4:CC$104,43,0),"0"),
IFERROR(VLOOKUP($A96,'Season 12'!AF$4:CC$104,43,0),"0"),IFERROR(VLOOKUP($A96,'Season 13'!AF$4:CC$104,43,0),"0"),
IFERROR(VLOOKUP($A96,'Season 14'!AF$4:CC$104,43,0),"0"),IFERROR(VLOOKUP($A96,'Season 15'!AF$4:CC$104,43,0),"0"),)</f>
        <v>0</v>
      </c>
      <c r="AR96" s="1023">
        <f>SUM(IFERROR(VLOOKUP($A96,'Season 2'!AF$4:CC$104,39,0),"0"),IFERROR(VLOOKUP($A96,'Season 3'!AF$4:CC$104,44,0),"0"),
IFERROR(VLOOKUP($A96,'Season 4'!AF$4:CC$104,44,0),"0"),IFERROR(VLOOKUP($A96,'Season 5'!AF$4:CC$104,44,0),"0"),
IFERROR(VLOOKUP($A96,'Season 6'!AF$4:CC$104,44,0),"0"),IFERROR(VLOOKUP($A96,'Season 7'!AF$4:CC$104,44,0),"0"),
IFERROR(VLOOKUP($A96,'Season 8'!AF$4:CC$104,44,0),"0"),IFERROR(VLOOKUP($A96,'Season 9'!AF$4:CC$104,44,0),"0"),
IFERROR(VLOOKUP($A96,'Season 10'!AF$4:CC$104,44,0),"0"),IFERROR(VLOOKUP($A96,'Season 11'!AF$4:CC$104,44,0),"0"),
IFERROR(VLOOKUP($A96,'Season 12'!AF$4:CC$104,44,0),"0"),IFERROR(VLOOKUP($A96,'Season 13'!AF$4:CC$104,44,0),"0"),
IFERROR(VLOOKUP($A96,'Season 14'!AF$4:CC$104,44,0),"0"),IFERROR(VLOOKUP($A96,'Season 15'!AF$4:CC$104,44,0),"0"),)</f>
        <v>0</v>
      </c>
      <c r="AS96" s="26">
        <f>SUM(IFERROR(VLOOKUP($A96,'Season 2'!AF$4:CC$104,40,0),"0"),IFERROR(VLOOKUP($A96,'Season 3'!AF$4:CC$104,45,0),"0"),
IFERROR(VLOOKUP($A96,'Season 4'!AF$4:CC$104,45,0),"0"),IFERROR(VLOOKUP($A96,'Season 5'!AF$4:CC$104,45,0),"0"),
IFERROR(VLOOKUP($A96,'Season 6'!AF$4:CC$104,45,0),"0"),IFERROR(VLOOKUP($A96,'Season 7'!AF$4:CC$104,45,0),"0"),
IFERROR(VLOOKUP($A96,'Season 8'!AF$4:CC$104,45,0),"0"),IFERROR(VLOOKUP($A96,'Season 9'!AF$4:CC$104,45,0),"0"),
IFERROR(VLOOKUP($A96,'Season 10'!AF$4:CC$104,45,0),"0"),IFERROR(VLOOKUP($A96,'Season 11'!AF$4:CC$104,45,0),"0"),
IFERROR(VLOOKUP($A96,'Season 12'!AF$4:CC$104,45,0),"0"),IFERROR(VLOOKUP($A96,'Season 13'!AF$4:CC$104,45,0),"0"),
IFERROR(VLOOKUP($A96,'Season 14'!AF$4:CC$104,45,0),"0"),IFERROR(VLOOKUP($A96,'Season 15'!AF$4:CC$104,45,0),"0"),)</f>
        <v>0</v>
      </c>
      <c r="AT96" s="699">
        <f>SUM(IFERROR(VLOOKUP($A96,'Season 2'!AF$4:CC$104,41,0),"0"),IFERROR(VLOOKUP($A96,'Season 3'!AF$4:CC$104,46,0),"0"),
IFERROR(VLOOKUP($A96,'Season 4'!AF$4:CC$104,46,0),"0"),IFERROR(VLOOKUP($A96,'Season 5'!AF$4:CC$104,46,0),"0"),
IFERROR(VLOOKUP($A96,'Season 6'!AF$4:CC$104,46,0),"0"),IFERROR(VLOOKUP($A96,'Season 7'!AF$4:CC$104,46,0),"0"),
IFERROR(VLOOKUP($A96,'Season 8'!AF$4:CC$104,46,0),"0"),IFERROR(VLOOKUP($A96,'Season 9'!AF$4:CC$104,46,0),"0"),
IFERROR(VLOOKUP($A96,'Season 10'!AF$4:CC$104,46,0),"0"),IFERROR(VLOOKUP($A96,'Season 11'!AF$4:CC$104,46,0),"0"),
IFERROR(VLOOKUP($A96,'Season 12'!AF$4:CC$104,46,0),"0"),IFERROR(VLOOKUP($A96,'Season 13'!AF$4:CC$104,46,0),"0"),
IFERROR(VLOOKUP($A96,'Season 14'!AF$4:CC$104,46,0),"0"),IFERROR(VLOOKUP($A96,'Season 15'!AF$4:CC$104,46,0),"0"),)</f>
        <v>0</v>
      </c>
      <c r="AU96" s="700">
        <f>SUM(IFERROR(VLOOKUP($A96,'Season 3'!AF$4:CH$104,47,0),"0"),
IFERROR(VLOOKUP($A96,'Season 4'!AF$4:CH$104,47,0),"0"),IFERROR(VLOOKUP($A96,'Season 5'!AF$4:CH$104,47,0),"0"),
IFERROR(VLOOKUP($A96,'Season 6'!AF$4:CH$104,47,0),"0"),IFERROR(VLOOKUP($A96,'Season 7'!AF$4:CH$104,47,0),"0"),
IFERROR(VLOOKUP($A96,'Season 8'!AF$4:CH$104,47,0),"0"),IFERROR(VLOOKUP($A96,'Season 9'!AF$4:CH$104,47,0),"0"),
IFERROR(VLOOKUP($A96,'Season 10'!AF$4:CH$104,47,0),"0"),IFERROR(VLOOKUP($A96,'Season 11'!AF$4:CH$104,47,0),"0"),
IFERROR(VLOOKUP($A96,'Season 12'!AF$4:CH$104,47,0),"0"),IFERROR(VLOOKUP($A96,'Season 13'!AF$4:CH$104,47,0),"0"),
IFERROR(VLOOKUP($A96,'Season 14'!AF$4:CH$104,47,0),"0"),IFERROR(VLOOKUP($A96,'Season 15'!AF$4:CH$104,47,0),"0"),)</f>
        <v>0</v>
      </c>
      <c r="AV96" s="692">
        <f>SUM(IFERROR(VLOOKUP($A96,'Season 3'!AF$4:CH$104,48,0),"0"),
IFERROR(VLOOKUP($A96,'Season 4'!AF$4:CH$104,48,0),"0"),IFERROR(VLOOKUP($A96,'Season 5'!AF$4:CH$104,48,0),"0"),
IFERROR(VLOOKUP($A96,'Season 6'!AF$4:CH$104,48,0),"0"),IFERROR(VLOOKUP($A96,'Season 7'!AF$4:CH$104,48,0),"0"),
IFERROR(VLOOKUP($A96,'Season 8'!AF$4:CH$104,48,0),"0"),IFERROR(VLOOKUP($A96,'Season 9'!AF$4:CH$104,48,0),"0"),
IFERROR(VLOOKUP($A96,'Season 10'!AF$4:CH$104,48,0),"0"),IFERROR(VLOOKUP($A96,'Season 11'!AF$4:CH$104,48,0),"0"),
IFERROR(VLOOKUP($A96,'Season 12'!AF$4:CH$104,48,0),"0"),IFERROR(VLOOKUP($A96,'Season 13'!AF$4:CH$104,48,0),"0"),
IFERROR(VLOOKUP($A96,'Season 14'!AF$4:CH$104,48,0),"0"),IFERROR(VLOOKUP($A96,'Season 15'!AF$4:CH$104,48,0),"0"),)</f>
        <v>0</v>
      </c>
      <c r="AW96" s="1023">
        <f>SUM(IFERROR(VLOOKUP($A96,'Season 3'!AF$4:CH$104,49,0),"0"),
IFERROR(VLOOKUP($A96,'Season 4'!AF$4:CH$104,49,0),"0"),IFERROR(VLOOKUP($A96,'Season 5'!AF$4:CH$104,49,0),"0"),
IFERROR(VLOOKUP($A96,'Season 6'!AF$4:CH$104,49,0),"0"),IFERROR(VLOOKUP($A96,'Season 7'!AF$4:CH$104,49,0),"0"),
IFERROR(VLOOKUP($A96,'Season 8'!AF$4:CH$104,49,0),"0"),IFERROR(VLOOKUP($A96,'Season 9'!AF$4:CH$104,49,0),"0"),
IFERROR(VLOOKUP($A96,'Season 10'!AF$4:CH$104,49,0),"0"),IFERROR(VLOOKUP($A96,'Season 11'!AF$4:CH$104,49,0),"0"),
IFERROR(VLOOKUP($A96,'Season 12'!AF$4:CH$104,49,0),"0"),IFERROR(VLOOKUP($A96,'Season 13'!AF$4:CH$104,49,0),"0"),
IFERROR(VLOOKUP($A96,'Season 14'!AF$4:CH$104,49,0),"0"),IFERROR(VLOOKUP($A96,'Season 15'!AF$4:CH$104,49,0),"0"),)</f>
        <v>0</v>
      </c>
      <c r="AX96" s="26">
        <f>SUM(IFERROR(VLOOKUP($A96,'Season 3'!AF$4:CH$104,50,0),"0"),
IFERROR(VLOOKUP($A96,'Season 4'!AF$4:CH$104,50,0),"0"),IFERROR(VLOOKUP($A96,'Season 5'!AF$4:CH$104,50,0),"0"),
IFERROR(VLOOKUP($A96,'Season 6'!AF$4:CH$104,50,0),"0"),IFERROR(VLOOKUP($A96,'Season 7'!AF$4:CH$104,50,0),"0"),
IFERROR(VLOOKUP($A96,'Season 8'!AF$4:CH$104,50,0),"0"),IFERROR(VLOOKUP($A96,'Season 9'!AF$4:CH$104,50,0),"0"),
IFERROR(VLOOKUP($A96,'Season 10'!AF$4:CH$104,50,0),"0"),IFERROR(VLOOKUP($A96,'Season 11'!AF$4:CH$104,50,0),"0"),
IFERROR(VLOOKUP($A96,'Season 12'!AF$4:CH$104,50,0),"0"),IFERROR(VLOOKUP($A96,'Season 13'!AF$4:CH$104,50,0),"0"),
IFERROR(VLOOKUP($A96,'Season 14'!AF$4:CH$104,50,0),"0"),IFERROR(VLOOKUP($A96,'Season 15'!AF$4:CH$104,50,0),"0"),)</f>
        <v>0</v>
      </c>
      <c r="AY96" s="699">
        <f>SUM(IFERROR(VLOOKUP($A96,'Season 3'!AF$4:CH$104,51,0),"0"),
IFERROR(VLOOKUP($A96,'Season 4'!AF$4:CH$104,51,0),"0"),IFERROR(VLOOKUP($A96,'Season 5'!AF$4:CH$104,51,0),"0"),
IFERROR(VLOOKUP($A96,'Season 6'!AF$4:CH$104,51,0),"0"),IFERROR(VLOOKUP($A96,'Season 7'!AF$4:CH$104,51,0),"0"),
IFERROR(VLOOKUP($A96,'Season 8'!AF$4:CH$104,51,0),"0"),IFERROR(VLOOKUP($A96,'Season 9'!AF$4:CH$104,51,0),"0"),
IFERROR(VLOOKUP($A96,'Season 10'!AF$4:CH$104,51,0),"0"),IFERROR(VLOOKUP($A96,'Season 11'!AF$4:CH$104,51,0),"0"),
IFERROR(VLOOKUP($A96,'Season 12'!AF$4:CH$104,51,0),"0"),IFERROR(VLOOKUP($A96,'Season 13'!AF$4:CH$104,51,0),"0"),
IFERROR(VLOOKUP($A96,'Season 14'!AF$4:CH$104,51,0),"0"),IFERROR(VLOOKUP($A96,'Season 15'!AF$4:CH$104,51,0),"0"),)</f>
        <v>0</v>
      </c>
      <c r="AZ96" s="700">
        <f>SUM(IFERROR(VLOOKUP($A96,'Season 1'!AF$4:CC$104,32,0),"0"),IFERROR(VLOOKUP($A96,'Season 2'!AF$4:CC$104,37,0),"0"),)</f>
        <v>0</v>
      </c>
      <c r="BA96" s="692">
        <f>SUM(IFERROR(VLOOKUP($A96,'Season 1'!AF$4:CC$104,33,0),"0"),IFERROR(VLOOKUP($A96,'Season 2'!AF$4:CC$104,38,0),"0"),)</f>
        <v>0</v>
      </c>
      <c r="BB96" s="1023">
        <f>SUM(IFERROR(VLOOKUP($A96,'Season 1'!AF$4:CC$104,34,0),"0"),IFERROR(VLOOKUP($A96,'Season 2'!AF$4:CC$104,39,0),"0"),)</f>
        <v>0</v>
      </c>
      <c r="BC96" s="26">
        <f>SUM(IFERROR(VLOOKUP($A96,'Season 1'!AF$4:CC$104,35,0),"0"),IFERROR(VLOOKUP($A96,'Season 2'!AF$4:CC$104,40,0),"0"),)</f>
        <v>0</v>
      </c>
      <c r="BD96" s="699">
        <f>SUM(IFERROR(VLOOKUP($A96,'Season 1'!AF$4:CC$104,36,0),"0"),IFERROR(VLOOKUP($A96,'Season 2'!AF$4:CC$104,41,0),"0"),)</f>
        <v>0</v>
      </c>
      <c r="BE96" s="1111">
        <f>SUM(IFERROR(VLOOKUP($A96,'Season 1'!AF$4:CC$104,37,0),"0"),
IFERROR(VLOOKUP($A96,'Season 2'!AF$4:CC$104,47,0),"0"),IFERROR(VLOOKUP($A96,'Season 3'!AF$4:CH$104,52,0),"0"),
IFERROR(VLOOKUP($A96,'Season 4'!AF$4:CH$104,52,0),"0"),IFERROR(VLOOKUP($A96,'Season 5'!AF$4:CH$104,52,0),"0"),
IFERROR(VLOOKUP($A96,'Season 6'!AF$4:CH$104,52,0),"0"),IFERROR(VLOOKUP($A96,'Season 7'!AF$4:CH$104,52,0),"0"),
IFERROR(VLOOKUP($A96,'Season 8'!AF$4:CH$104,52,0),"0"),IFERROR(VLOOKUP($A96,'Season 9'!AF$4:CH$104,52,0),"0"),
IFERROR(VLOOKUP($A96,'Season 10'!AF$4:CH$104,52,0),"0"),IFERROR(VLOOKUP($A96,'Season 11'!AF$4:CH$104,52,0),"0"),
IFERROR(VLOOKUP($A96,'Season 12'!AF$4:CH$104,52,0),"0"),IFERROR(VLOOKUP($A96,'Season 13'!AF$4:CH$104,52,0),"0"),
IFERROR(VLOOKUP($A96,'Season 14'!AF$4:CH$104,52,0),"0"),IFERROR(VLOOKUP($A96,'Season 15'!AF$4:CH$104,52,0),"0"),)</f>
        <v>0</v>
      </c>
      <c r="BF96" s="1112">
        <f>SUM(IFERROR(VLOOKUP($A96,'Season 1'!AF$4:CC$104,38,0),"0"),
IFERROR(VLOOKUP($A96,'Season 2'!AF$4:CC$104,48,0),"0"),IFERROR(VLOOKUP($A96,'Season 3'!AF$4:CH$104,53,0),"0"),
IFERROR(VLOOKUP($A96,'Season 4'!AF$4:CH$104,53,0),"0"),IFERROR(VLOOKUP($A96,'Season 5'!AF$4:CH$104,53,0),"0"),
IFERROR(VLOOKUP($A96,'Season 6'!AF$4:CH$104,53,0),"0"),IFERROR(VLOOKUP($A96,'Season 7'!AF$4:CH$104,53,0),"0"),
IFERROR(VLOOKUP($A96,'Season 8'!AF$4:CH$104,53,0),"0"),IFERROR(VLOOKUP($A96,'Season 9'!AF$4:CH$104,53,0),"0"),
IFERROR(VLOOKUP($A96,'Season 10'!AF$4:CH$104,53,0),"0"),IFERROR(VLOOKUP($A96,'Season 11'!AF$4:CH$104,53,0),"0"),
IFERROR(VLOOKUP($A96,'Season 12'!AF$4:CH$104,53,0),"0"),IFERROR(VLOOKUP($A96,'Season 13'!AF$4:CH$104,53,0),"0"),
IFERROR(VLOOKUP($A96,'Season 14'!AF$4:CH$104,53,0),"0"),IFERROR(VLOOKUP($A96,'Season 15'!AF$4:CH$104,53,0),"0"),)</f>
        <v>0</v>
      </c>
      <c r="BG96" s="1061" t="e">
        <f t="shared" si="4"/>
        <v>#DIV/0!</v>
      </c>
      <c r="BI96" s="1100"/>
      <c r="BJ96" s="1100"/>
      <c r="BK96" s="1100"/>
      <c r="BL96" s="1100"/>
      <c r="BM96" s="1100"/>
      <c r="BN96" s="1100"/>
      <c r="BS96" s="15">
        <f>IFERROR(VLOOKUP($A96,'Season 1'!$AF$4:$CH$104,39,0),"0")</f>
        <v>0</v>
      </c>
      <c r="BT96" s="15">
        <f>IFERROR(VLOOKUP($A96,'Season 1'!$AF$4:$CH$104,40,0),"0")</f>
        <v>0</v>
      </c>
      <c r="BU96" s="15">
        <f>IFERROR(VLOOKUP($A96,'Season 2'!$AF$4:$CH$104,49,0),"0")</f>
        <v>0</v>
      </c>
      <c r="BV96" s="15">
        <f>IFERROR(VLOOKUP($A96,'Season 2'!$AF$4:$CH$104,50,0),"0")</f>
        <v>0</v>
      </c>
      <c r="BW96" s="15">
        <f>IFERROR(VLOOKUP($A96,'Season 3'!$AF$4:$CH$104,54,0),"0")</f>
        <v>0</v>
      </c>
      <c r="BX96" s="15">
        <f>IFERROR(VLOOKUP($A96,'Season 3'!$AF$4:$CH$104,55,0),"0")</f>
        <v>0</v>
      </c>
      <c r="BY96" s="15" t="str">
        <f>IFERROR(VLOOKUP($A96,'Season 4'!$AF$4:$CH$104,54,0),"0")</f>
        <v>0</v>
      </c>
      <c r="BZ96" s="15" t="str">
        <f>IFERROR(VLOOKUP($A96,'Season 4'!$AF$4:$CH$104,55,0),"0")</f>
        <v>0</v>
      </c>
      <c r="CA96" s="15" t="str">
        <f>IFERROR(VLOOKUP($A96,'Season 5'!$AF$4:$CH$104,54,0),"0")</f>
        <v>0</v>
      </c>
      <c r="CB96" s="15" t="str">
        <f>IFERROR(VLOOKUP($A96,'Season 5'!$AF$4:$CH$104,55,0),"0")</f>
        <v>0</v>
      </c>
      <c r="CC96" s="15" t="str">
        <f>IFERROR(VLOOKUP($A96,'Season 6'!$AF$4:$CH$104,54,0),"0")</f>
        <v>0</v>
      </c>
      <c r="CD96" s="15" t="str">
        <f>IFERROR(VLOOKUP($A96,'Season 6'!$AF$4:$CH$104,55,0),"0")</f>
        <v>0</v>
      </c>
      <c r="CE96" s="15" t="str">
        <f>IFERROR(VLOOKUP($A96,'Season 7'!$AF$4:$CH$104,54,0),"0")</f>
        <v>0</v>
      </c>
      <c r="CF96" s="15" t="str">
        <f>IFERROR(VLOOKUP($A96,'Season 7'!$AF$4:$CH$104,55,0),"0")</f>
        <v>0</v>
      </c>
      <c r="CG96" s="15" t="str">
        <f>IFERROR(VLOOKUP($A96,'Season 8'!$AF$4:$CH$104,54,0),"0")</f>
        <v>0</v>
      </c>
      <c r="CH96" s="15" t="str">
        <f>IFERROR(VLOOKUP($A96,'Season 8'!$AF$4:$CH$104,55,0),"0")</f>
        <v>0</v>
      </c>
      <c r="CI96" s="15" t="str">
        <f>IFERROR(VLOOKUP($A96,'Season 9'!$AF$4:$CH$104,54,0),"0")</f>
        <v>0</v>
      </c>
      <c r="CJ96" s="15" t="str">
        <f>IFERROR(VLOOKUP($A96,'Season 9'!$AF$4:$CH$104,55,0),"0")</f>
        <v>0</v>
      </c>
      <c r="CK96" s="15" t="str">
        <f>IFERROR(VLOOKUP($A96,'Season 10'!$AF$4:$CH$104,54,0),"0")</f>
        <v>0</v>
      </c>
      <c r="CL96" s="15" t="str">
        <f>IFERROR(VLOOKUP($A96,'Season 10'!$AF$4:$CH$104,55,0),"0")</f>
        <v>0</v>
      </c>
      <c r="CM96" s="15" t="str">
        <f>IFERROR(VLOOKUP($A96,'Season 11'!$AF$4:$CH$104,54,0),"0")</f>
        <v>0</v>
      </c>
      <c r="CN96" s="15" t="str">
        <f>IFERROR(VLOOKUP($A96,'Season 11'!$AF$4:$CH$104,55,0),"0")</f>
        <v>0</v>
      </c>
      <c r="CO96" s="15" t="str">
        <f>IFERROR(VLOOKUP($A96,'Season 12'!$AF$4:$CH$104,54,0),"0")</f>
        <v>0</v>
      </c>
      <c r="CP96" s="15" t="str">
        <f>IFERROR(VLOOKUP($A96,'Season 12'!$AF$4:$CH$104,55,0),"0")</f>
        <v>0</v>
      </c>
      <c r="CQ96" s="15" t="str">
        <f>IFERROR(VLOOKUP($A96,'Season 13'!$AF$4:$CH$104,54,0),"0")</f>
        <v>0</v>
      </c>
      <c r="CR96" s="15" t="str">
        <f>IFERROR(VLOOKUP($A96,'Season 13'!$AF$4:$CH$104,55,0),"0")</f>
        <v>0</v>
      </c>
      <c r="CS96" s="15" t="str">
        <f>IFERROR(VLOOKUP($A96,'Season 14'!$AF$4:$CH$104,54,0),"0")</f>
        <v>0</v>
      </c>
      <c r="CT96" s="15" t="str">
        <f>IFERROR(VLOOKUP($A96,'Season 14'!$AF$4:$CH$104,55,0),"0")</f>
        <v>0</v>
      </c>
      <c r="CU96" s="15" t="str">
        <f>IFERROR(VLOOKUP($A96,'Season 15'!$AF$4:$CH$104,54,0),"0")</f>
        <v>0</v>
      </c>
      <c r="CV96" s="15" t="str">
        <f>IFERROR(VLOOKUP($A96,'Season 15'!$AF$4:$CH$104,55,0),"0")</f>
        <v>0</v>
      </c>
    </row>
    <row r="97" spans="1:100" x14ac:dyDescent="0.25">
      <c r="A97" s="2" t="s">
        <v>140</v>
      </c>
      <c r="B97" s="1021">
        <f>IFERROR(VLOOKUP('Data Totals'!A97,'Season 1'!AF$4:CC$104,2,FALSE),IFERROR(VLOOKUP('Data Totals'!A97,'Season 2'!AF$4:CC$104,2,FALSE),IFERROR(VLOOKUP('Data Totals'!A97,'Season 3'!AF$4:CC$104,2,FALSE),IFERROR(VLOOKUP('Data Totals'!A97,'Season 4'!AF$4:CC$104,2,FALSE),IFERROR(VLOOKUP('Data Totals'!A97,'Season 5'!AF$4:CC$104,2,FALSE),IFERROR(VLOOKUP('Data Totals'!A97,'Season 6'!AF$4:CC$104,2,FALSE),IFERROR(VLOOKUP('Data Totals'!A97,'Season 7'!AF$4:CC$104,2,FALSE),IFERROR(VLOOKUP('Data Totals'!A97,'Season 8'!AF$4:CC$104,2,FALSE),IFERROR(VLOOKUP('Data Totals'!A97,'Season 9'!AF$4:CC$104,2,FALSE),IFERROR(VLOOKUP('Data Totals'!A97,'Season 10'!AF$4:CC$104,2,FALSE),IFERROR(VLOOKUP('Data Totals'!A97,'Season 11'!AF$4:CC$104,2,FALSE),IFERROR(VLOOKUP('Data Totals'!A97,'Season 12'!AF$4:CC$104,2,FALSE),IFERROR(VLOOKUP('Data Totals'!A97,'Season 13'!AF$4:CC$104,2,FALSE),IFERROR(VLOOKUP('Data Totals'!A97,'Season 14'!AF$4:CC$104,2,FALSE),IFERROR(VLOOKUP('Data Totals'!A97,'Season 15'!AF$4:CC$104,2,FALSE),"N/A")))))))))))))))</f>
        <v>0</v>
      </c>
      <c r="C97" s="1022">
        <f>IFERROR(VLOOKUP('Data Totals'!A97,'Season 1'!AF$4:CC$104,3,FALSE),IFERROR(VLOOKUP('Data Totals'!A97,'Season 2'!AF$4:CC$104,3,FALSE),IFERROR(VLOOKUP('Data Totals'!A97,'Season 3'!AF$4:CC$104,3,FALSE),IFERROR(VLOOKUP('Data Totals'!A97,'Season 4'!AF$4:CC$104,3,FALSE),IFERROR(VLOOKUP('Data Totals'!A97,'Season 5'!AF$4:CC$104,3,FALSE),IFERROR(VLOOKUP('Data Totals'!A97,'Season 6'!AF$4:CC$104,3,FALSE),IFERROR(VLOOKUP('Data Totals'!A97,'Season 7'!AF$4:CC$104,3,FALSE),IFERROR(VLOOKUP('Data Totals'!A97,'Season 8'!AF$4:CC$104,3,FALSE),IFERROR(VLOOKUP('Data Totals'!A97,'Season 9'!AF$4:CC$104,3,FALSE),IFERROR(VLOOKUP('Data Totals'!A97,'Season 10'!AF$4:CC$104,3,FALSE),IFERROR(VLOOKUP('Data Totals'!A97,'Season 11'!AF$4:CC$104,3,FALSE),IFERROR(VLOOKUP('Data Totals'!A97,'Season 12'!AF$4:CC$104,3,FALSE),IFERROR(VLOOKUP('Data Totals'!A97,'Season 13'!AF$4:CC$104,3,FALSE),IFERROR(VLOOKUP('Data Totals'!A97,'Season 14'!AF$4:CC$104,3,FALSE),IFERROR(VLOOKUP('Data Totals'!A97,'Season 15'!AF$4:CC$104,3,FALSE),"N/A")))))))))))))))</f>
        <v>0</v>
      </c>
      <c r="D97" s="1022">
        <f>IFERROR(VLOOKUP('Data Totals'!A97,'Season 1'!AF$4:CC$104,4,FALSE),IFERROR(VLOOKUP('Data Totals'!A97,'Season 2'!AF$4:CC$104,4,FALSE),IFERROR(VLOOKUP('Data Totals'!A97,'Season 3'!AF$4:CC$104,4,FALSE),IFERROR(VLOOKUP('Data Totals'!A97,'Season 4'!AF$4:CC$104,4,FALSE),IFERROR(VLOOKUP('Data Totals'!A97,'Season 5'!AF$4:CC$104,4,FALSE),IFERROR(VLOOKUP('Data Totals'!A97,'Season 6'!AF$4:CC$104,4,FALSE),IFERROR(VLOOKUP('Data Totals'!A97,'Season 7'!AF$4:CC$104,4,FALSE),IFERROR(VLOOKUP('Data Totals'!A97,'Season 8'!AF$4:CC$104,4,FALSE),IFERROR(VLOOKUP('Data Totals'!A97,'Season 9'!AF$4:CC$104,4,FALSE),IFERROR(VLOOKUP('Data Totals'!A97,'Season 10'!AF$4:CC$104,4,FALSE),IFERROR(VLOOKUP('Data Totals'!A97,'Season 11'!AF$4:CC$104,4,FALSE),IFERROR(VLOOKUP('Data Totals'!A97,'Season 12'!AF$4:CC$104,4,FALSE),IFERROR(VLOOKUP('Data Totals'!A97,'Season 13'!AF$4:CC$104,4,FALSE),IFERROR(VLOOKUP('Data Totals'!A97,'Season 14'!AF$4:CC$104,4,FALSE),IFERROR(VLOOKUP('Data Totals'!A97,'Season 15'!AF$4:CC$104,4,FALSE),"N/A")))))))))))))))</f>
        <v>0</v>
      </c>
      <c r="E97" s="1022">
        <f t="shared" si="2"/>
        <v>0</v>
      </c>
      <c r="F97" s="692">
        <f>SUM(IFERROR(VLOOKUP(A97,BI$3:BN$152,2,0),"0"),IFERROR(VLOOKUP(A97,'Season 1'!AF$4:CC$104,6,0),"0"),
IFERROR(VLOOKUP(A97,'Season 2'!AF$4:CC$104,6,0),"0"),IFERROR(VLOOKUP(A97,'Season 3'!AF$4:CC$104,6,0),"0"),
IFERROR(VLOOKUP(A97,'Season 4'!AF$4:CC$104,6,0),"0"),IFERROR(VLOOKUP(A97,'Season 5'!AF$4:CC$104,6,0),"0"),
IFERROR(VLOOKUP(A97,'Season 6'!AF$4:CC$104,6,0),"0"),IFERROR(VLOOKUP(A97,'Season 7'!AF$4:CC$104,6,0),"0"),
IFERROR(VLOOKUP(A97,'Season 8'!AF$4:CC$104,6,0),"0"),IFERROR(VLOOKUP(A97,'Season 9'!AF$4:CC$104,6,0),"0"),
IFERROR(VLOOKUP(A97,'Season 10'!AF$4:CC$104,6,0),"0"),IFERROR(VLOOKUP(A97,'Season 11'!AF$4:CC$104,6,0),"0"),
IFERROR(VLOOKUP(A97,'Season 12'!AF$4:CC$104,6,0),"0"),IFERROR(VLOOKUP(A97,'Season 13'!AF$4:CC$104,6,0),"0"),
IFERROR(VLOOKUP(A97,'Season 14'!AF$4:CC$104,6,0),"0"),IFERROR(VLOOKUP(A97,'Season 15'!AF$4:CC$104,6,0),"0"),)</f>
        <v>0</v>
      </c>
      <c r="G97" s="692">
        <f>SUM(IFERROR(VLOOKUP(A97,'Season 1'!AF$4:CC$104,7,0),"0"),
IFERROR(VLOOKUP(A97,'Season 2'!AF$4:CC$104,7,0),"0"),IFERROR(VLOOKUP(A97,'Season 3'!AF$4:CC$104,7,0),"0"),
IFERROR(VLOOKUP(A97,'Season 4'!AF$4:CC$104,7,0),"0"),IFERROR(VLOOKUP(A97,'Season 5'!AF$4:CC$104,7,0),"0"),
IFERROR(VLOOKUP(A97,'Season 6'!AF$4:CC$104,7,0),"0"),IFERROR(VLOOKUP(A97,'Season 7'!AF$4:CC$104,7,0),"0"),
IFERROR(VLOOKUP(A97,'Season 8'!AF$4:CC$104,7,0),"0"),IFERROR(VLOOKUP(A97,'Season 9'!AF$4:CC$104,7,0),"0"),
IFERROR(VLOOKUP(A97,'Season 10'!AF$4:CC$104,7,0),"0"),IFERROR(VLOOKUP(A97,'Season 11'!AF$4:CC$104,7,0),"0"),
IFERROR(VLOOKUP(A97,'Season 12'!AF$4:CC$104,7,0),"0"),IFERROR(VLOOKUP(A97,'Season 13'!AF$4:CC$104,7,0),"0"),
IFERROR(VLOOKUP(A97,'Season 14'!AF$4:CC$104,7,0),"0"),IFERROR(VLOOKUP(A97,'Season 15'!AF$4:CC$104,7,0),"0"),)</f>
        <v>0</v>
      </c>
      <c r="H97" s="556">
        <f>SUM(IFERROR(VLOOKUP(A97,'Season 1'!AF$4:CC$104,8,0),"0"),
IFERROR(VLOOKUP(A97,'Season 2'!AF$4:CC$104,8,0),"0"),IFERROR(VLOOKUP(A97,'Season 3'!AF$4:CC$104,8,0),"0"),
IFERROR(VLOOKUP(A97,'Season 4'!AF$4:CC$104,8,0),"0"),IFERROR(VLOOKUP(A97,'Season 5'!AF$4:CC$104,8,0),"0"),
IFERROR(VLOOKUP(A97,'Season 6'!AF$4:CC$104,8,0),"0"),IFERROR(VLOOKUP(A97,'Season 7'!AF$4:CC$104,8,0),"0"),
IFERROR(VLOOKUP(A97,'Season 8'!AF$4:CC$104,8,0),"0"),IFERROR(VLOOKUP(A97,'Season 9'!AF$4:CC$104,8,0),"0"),
IFERROR(VLOOKUP(A97,'Season 10'!AF$4:CC$104,8,0),"0"),IFERROR(VLOOKUP(A97,'Season 11'!AF$4:CC$104,8,0),"0"),
IFERROR(VLOOKUP(A97,'Season 12'!AF$4:CC$104,8,0),"0"),IFERROR(VLOOKUP(A97,'Season 13'!AF$4:CC$104,8,0),"0"),
IFERROR(VLOOKUP(A97,'Season 14'!AF$4:CC$104,8,0),"0"),IFERROR(VLOOKUP(A97,'Season 15'!AF$4:CC$104,8,0),"0"),)</f>
        <v>0</v>
      </c>
      <c r="I97" s="1023">
        <f>SUM(IFERROR(VLOOKUP(A97,'Season 1'!AF$4:CC$104,9,0),"0"),
IFERROR(VLOOKUP(A97,'Season 2'!AF$4:CC$104,9,0),"0"),IFERROR(VLOOKUP(A97,'Season 3'!AF$4:CC$104,9,0),"0"),
IFERROR(VLOOKUP(A97,'Season 4'!AF$4:CC$104,9,0),"0"),IFERROR(VLOOKUP(A97,'Season 5'!AF$4:CC$104,9,0),"0"),
IFERROR(VLOOKUP(A97,'Season 6'!AF$4:CC$104,9,0),"0"),IFERROR(VLOOKUP(A97,'Season 7'!AF$4:CC$104,9,0),"0"),
IFERROR(VLOOKUP(A97,'Season 8'!AF$4:CC$104,9,0),"0"),IFERROR(VLOOKUP(A97,'Season 9'!AF$4:CC$104,9,0),"0"),
IFERROR(VLOOKUP(A97,'Season 10'!AF$4:CC$104,9,0),"0"),IFERROR(VLOOKUP(A97,'Season 11'!AF$4:CC$104,9,0),"0"),
IFERROR(VLOOKUP(A97,'Season 12'!AF$4:CC$104,9,0),"0"),IFERROR(VLOOKUP(A97,'Season 13'!AF$4:CC$104,9,0),"0"),
IFERROR(VLOOKUP(A97,'Season 14'!AF$4:CC$104,9,0),"0"),IFERROR(VLOOKUP(A97,'Season 15'!AF$4:CC$104,9,0),"0"),)</f>
        <v>0</v>
      </c>
      <c r="J97" s="26">
        <f>SUM(IFERROR(VLOOKUP(A97,BI$3:BN$152,3,0),"0"),IFERROR(VLOOKUP(A97,'Season 1'!AF$4:CC$104,10,0),"0"),
IFERROR(VLOOKUP(A97,'Season 2'!AF$4:CC$104,10,0),"0"),IFERROR(VLOOKUP(A97,'Season 3'!AF$4:CC$104,10,0),"0"),
IFERROR(VLOOKUP(A97,'Season 4'!AF$4:CC$104,10,0),"0"),IFERROR(VLOOKUP(A97,'Season 5'!AF$4:CC$104,10,0),"0"),
IFERROR(VLOOKUP(A97,'Season 6'!AF$4:CC$104,10,0),"0"),IFERROR(VLOOKUP(A97,'Season 7'!AF$4:CC$104,10,0),"0"),
IFERROR(VLOOKUP(A97,'Season 8'!AF$4:CC$104,10,0),"0"),IFERROR(VLOOKUP(A97,'Season 9'!AF$4:CC$104,10,0),"0"),
IFERROR(VLOOKUP(A97,'Season 10'!AF$4:CC$104,10,0),"0"),IFERROR(VLOOKUP(A97,'Season 11'!AF$4:CC$104,10,0),"0"),
IFERROR(VLOOKUP(A97,'Season 12'!AF$4:CC$104,10,0),"0"),IFERROR(VLOOKUP(A97,'Season 13'!AF$4:CC$104,10,0),"0"),
IFERROR(VLOOKUP(A97,'Season 14'!AF$4:CC$104,10,0),"0"),IFERROR(VLOOKUP(A97,'Season 15'!AF$4:CC$104,10,0),"0"),)</f>
        <v>0</v>
      </c>
      <c r="K97" s="699">
        <f>SUM(IFERROR(VLOOKUP(A97,BI$3:BN$152,4,0),"0"),IFERROR(VLOOKUP(A97,'Season 1'!AF$4:CC$104,11,0),"0"),
IFERROR(VLOOKUP(A97,'Season 2'!AF$4:CC$104,11,0),"0"),IFERROR(VLOOKUP(A97,'Season 3'!AF$4:CC$104,11,0),"0"),
IFERROR(VLOOKUP(A97,'Season 4'!AF$4:CC$104,11,0),"0"),IFERROR(VLOOKUP(A97,'Season 5'!AF$4:CC$104,11,0),"0"),
IFERROR(VLOOKUP(A97,'Season 6'!AF$4:CC$104,11,0),"0"),IFERROR(VLOOKUP(A97,'Season 7'!AF$4:CC$104,11,0),"0"),
IFERROR(VLOOKUP(A97,'Season 8'!AF$4:CC$104,11,0),"0"),IFERROR(VLOOKUP(A97,'Season 9'!AF$4:CC$104,11,0),"0"),
IFERROR(VLOOKUP(A97,'Season 10'!AF$4:CC$104,11,0),"0"),IFERROR(VLOOKUP(A97,'Season 11'!AF$4:CC$104,11,0),"0"),
IFERROR(VLOOKUP(A97,'Season 12'!AF$4:CC$104,11,0),"0"),IFERROR(VLOOKUP(A97,'Season 13'!AF$4:CC$104,11,0),"0"),
IFERROR(VLOOKUP(A97,'Season 14'!AF$4:CC$104,11,0),"0"),IFERROR(VLOOKUP(A97,'Season 15'!AF$4:CC$104,11,0),"0"),)</f>
        <v>0</v>
      </c>
      <c r="L97" s="700">
        <f>SUM(IFERROR(VLOOKUP($A97,'Season 1'!AF$4:CC$104,12,0),"0"),
IFERROR(VLOOKUP($A97,'Season 2'!AF$4:CC$104,12,0),"0"),IFERROR(VLOOKUP($A97,'Season 3'!AF$4:CC$104,12,0),"0"),
IFERROR(VLOOKUP($A97,'Season 4'!AF$4:CC$104,12,0),"0"),IFERROR(VLOOKUP($A97,'Season 5'!AF$4:CC$104,12,0),"0"),
IFERROR(VLOOKUP($A97,'Season 6'!AF$4:CC$104,12,0),"0"),IFERROR(VLOOKUP($A97,'Season 7'!AF$4:CC$104,12,0),"0"),
IFERROR(VLOOKUP($A97,'Season 8'!AF$4:CC$104,12,0),"0"),IFERROR(VLOOKUP($A97,'Season 9'!AF$4:CC$104,12,0),"0"),
IFERROR(VLOOKUP($A97,'Season 10'!AF$4:CC$104,12,0),"0"),IFERROR(VLOOKUP($A97,'Season 11'!AF$4:CC$104,12,0),"0"),
IFERROR(VLOOKUP($A97,'Season 12'!AF$4:CC$104,12,0),"0"),IFERROR(VLOOKUP($A97,'Season 13'!AF$4:CC$104,12,0),"0"),
IFERROR(VLOOKUP($A97,'Season 14'!AF$4:CC$104,12,0),"0"),IFERROR(VLOOKUP($A97,'Season 15'!AF$4:CC$104,12,0),"0"),)</f>
        <v>0</v>
      </c>
      <c r="M97" s="692">
        <f>SUM(IFERROR(VLOOKUP($A97,'Season 1'!AF$4:CC$104,13,0),"0"),
IFERROR(VLOOKUP($A97,'Season 2'!AF$4:CC$104,13,0),"0"),IFERROR(VLOOKUP($A97,'Season 3'!AF$4:CC$104,13,0),"0"),
IFERROR(VLOOKUP($A97,'Season 4'!AF$4:CC$104,13,0),"0"),IFERROR(VLOOKUP($A97,'Season 5'!AF$4:CC$104,13,0),"0"),
IFERROR(VLOOKUP($A97,'Season 6'!AF$4:CC$104,13,0),"0"),IFERROR(VLOOKUP($A97,'Season 7'!AF$4:CC$104,13,0),"0"),
IFERROR(VLOOKUP($A97,'Season 8'!AF$4:CC$104,13,0),"0"),IFERROR(VLOOKUP($A97,'Season 9'!AF$4:CC$104,13,0),"0"),
IFERROR(VLOOKUP($A97,'Season 10'!AF$4:CC$104,13,0),"0"),IFERROR(VLOOKUP($A97,'Season 11'!AF$4:CC$104,13,0),"0"),
IFERROR(VLOOKUP($A97,'Season 12'!AF$4:CC$104,13,0),"0"),IFERROR(VLOOKUP($A97,'Season 13'!AF$4:CC$104,13,0),"0"),
IFERROR(VLOOKUP($A97,'Season 14'!AF$4:CC$104,13,0),"0"),IFERROR(VLOOKUP($A97,'Season 15'!AF$4:CC$104,13,0),"0"),)</f>
        <v>0</v>
      </c>
      <c r="N97" s="1023">
        <f>SUM(IFERROR(VLOOKUP($A97,'Season 1'!AF$4:CC$104,14,0),"0"),
IFERROR(VLOOKUP($A97,'Season 2'!AF$4:CC$104,14,0),"0"),IFERROR(VLOOKUP($A97,'Season 3'!AF$4:CC$104,14,0),"0"),
IFERROR(VLOOKUP($A97,'Season 4'!AF$4:CC$104,14,0),"0"),IFERROR(VLOOKUP($A97,'Season 5'!AF$4:CC$104,14,0),"0"),
IFERROR(VLOOKUP($A97,'Season 6'!AF$4:CC$104,14,0),"0"),IFERROR(VLOOKUP($A97,'Season 7'!AF$4:CC$104,14,0),"0"),
IFERROR(VLOOKUP($A97,'Season 8'!AF$4:CC$104,14,0),"0"),IFERROR(VLOOKUP($A97,'Season 9'!AF$4:CC$104,14,0),"0"),
IFERROR(VLOOKUP($A97,'Season 10'!AF$4:CC$104,14,0),"0"),IFERROR(VLOOKUP($A97,'Season 11'!AF$4:CC$104,14,0),"0"),
IFERROR(VLOOKUP($A97,'Season 12'!AF$4:CC$104,14,0),"0"),IFERROR(VLOOKUP($A97,'Season 13'!AF$4:CC$104,14,0),"0"),
IFERROR(VLOOKUP($A97,'Season 14'!AF$4:CC$104,14,0),"0"),IFERROR(VLOOKUP($A97,'Season 15'!AF$4:CC$104,14,0),"0"),)</f>
        <v>0</v>
      </c>
      <c r="O97" s="26">
        <f>SUM(IFERROR(VLOOKUP($A97,'Season 1'!AF$4:CC$104,15,0),"0"),
IFERROR(VLOOKUP($A97,'Season 2'!AF$4:CC$104,15,0),"0"),IFERROR(VLOOKUP($A97,'Season 3'!AF$4:CC$104,15,0),"0"),
IFERROR(VLOOKUP($A97,'Season 4'!AF$4:CC$104,15,0),"0"),IFERROR(VLOOKUP($A97,'Season 5'!AF$4:CC$104,15,0),"0"),
IFERROR(VLOOKUP($A97,'Season 6'!AF$4:CC$104,15,0),"0"),IFERROR(VLOOKUP($A97,'Season 7'!AF$4:CC$104,15,0),"0"),
IFERROR(VLOOKUP($A97,'Season 8'!AF$4:CC$104,15,0),"0"),IFERROR(VLOOKUP($A97,'Season 9'!AF$4:CC$104,15,0),"0"),
IFERROR(VLOOKUP($A97,'Season 10'!AF$4:CC$104,15,0),"0"),IFERROR(VLOOKUP($A97,'Season 11'!AF$4:CC$104,15,0),"0"),
IFERROR(VLOOKUP($A97,'Season 12'!AF$4:CC$104,15,0),"0"),IFERROR(VLOOKUP($A97,'Season 13'!AF$4:CC$104,15,0),"0"),
IFERROR(VLOOKUP($A97,'Season 14'!AF$4:CC$104,15,0),"0"),IFERROR(VLOOKUP($A97,'Season 15'!AF$4:CC$104,15,0),"0"),)</f>
        <v>0</v>
      </c>
      <c r="P97" s="699">
        <f>SUM(IFERROR(VLOOKUP($A97,'Season 1'!AF$4:CC$104,16,0),"0"),
IFERROR(VLOOKUP($A97,'Season 2'!AF$4:CC$104,16,0),"0"),IFERROR(VLOOKUP($A97,'Season 3'!AF$4:CC$104,16,0),"0"),
IFERROR(VLOOKUP($A97,'Season 4'!AF$4:CC$104,16,0),"0"),IFERROR(VLOOKUP($A97,'Season 5'!AF$4:CC$104,16,0),"0"),
IFERROR(VLOOKUP($A97,'Season 6'!AF$4:CC$104,16,0),"0"),IFERROR(VLOOKUP($A97,'Season 7'!AF$4:CC$104,16,0),"0"),
IFERROR(VLOOKUP($A97,'Season 8'!AF$4:CC$104,16,0),"0"),IFERROR(VLOOKUP($A97,'Season 9'!AF$4:CC$104,16,0),"0"),
IFERROR(VLOOKUP($A97,'Season 10'!AF$4:CC$104,16,0),"0"),IFERROR(VLOOKUP($A97,'Season 11'!AF$4:CC$104,16,0),"0"),
IFERROR(VLOOKUP($A97,'Season 12'!AF$4:CC$104,16,0),"0"),IFERROR(VLOOKUP($A97,'Season 13'!AF$4:CC$104,16,0),"0"),
IFERROR(VLOOKUP($A97,'Season 14'!AF$4:CC$104,16,0),"0"),IFERROR(VLOOKUP($A97,'Season 15'!AF$4:CC$104,16,0),"0"),)</f>
        <v>0</v>
      </c>
      <c r="Q97" s="700">
        <f>SUM(IFERROR(VLOOKUP($A97,'Season 1'!AF$4:CC$104,17,0),"0"),
IFERROR(VLOOKUP($A97,'Season 2'!AF$4:CC$104,17,0),"0"),IFERROR(VLOOKUP($A97,'Season 3'!AF$4:CC$104,17,0),"0"),
IFERROR(VLOOKUP($A97,'Season 4'!AF$4:CC$104,17,0),"0"),IFERROR(VLOOKUP($A97,'Season 5'!AF$4:CC$104,17,0),"0"),
IFERROR(VLOOKUP($A97,'Season 6'!AF$4:CC$104,17,0),"0"),IFERROR(VLOOKUP($A97,'Season 7'!AF$4:CC$104,17,0),"0"),
IFERROR(VLOOKUP($A97,'Season 8'!AF$4:CC$104,17,0),"0"),IFERROR(VLOOKUP($A97,'Season 9'!AF$4:CC$104,17,0),"0"),
IFERROR(VLOOKUP($A97,'Season 10'!AF$4:CC$104,17,0),"0"),IFERROR(VLOOKUP($A97,'Season 11'!AF$4:CC$104,17,0),"0"),
IFERROR(VLOOKUP($A97,'Season 12'!AF$4:CC$104,17,0),"0"),IFERROR(VLOOKUP($A97,'Season 13'!AF$4:CC$104,17,0),"0"),
IFERROR(VLOOKUP($A97,'Season 14'!AF$4:CC$104,17,0),"0"),IFERROR(VLOOKUP($A97,'Season 15'!AF$4:CC$104,17,0),"0"),)</f>
        <v>0</v>
      </c>
      <c r="R97" s="692">
        <f>SUM(IFERROR(VLOOKUP($A97,'Season 1'!AF$4:CC$104,18,0),"0"),
IFERROR(VLOOKUP($A97,'Season 2'!AF$4:CC$104,18,0),"0"),IFERROR(VLOOKUP($A97,'Season 3'!AF$4:CC$104,18,0),"0"),
IFERROR(VLOOKUP($A97,'Season 4'!AF$4:CC$104,18,0),"0"),IFERROR(VLOOKUP($A97,'Season 5'!AF$4:CC$104,18,0),"0"),
IFERROR(VLOOKUP($A97,'Season 6'!AF$4:CC$104,18,0),"0"),IFERROR(VLOOKUP($A97,'Season 7'!AF$4:CC$104,18,0),"0"),
IFERROR(VLOOKUP($A97,'Season 8'!AF$4:CC$104,18,0),"0"),IFERROR(VLOOKUP($A97,'Season 9'!AF$4:CC$104,18,0),"0"),
IFERROR(VLOOKUP($A97,'Season 10'!AF$4:CC$104,18,0),"0"),IFERROR(VLOOKUP($A97,'Season 11'!AF$4:CC$104,18,0),"0"),
IFERROR(VLOOKUP($A97,'Season 12'!AF$4:CC$104,18,0),"0"),IFERROR(VLOOKUP($A97,'Season 13'!AF$4:CC$104,18,0),"0"),
IFERROR(VLOOKUP($A97,'Season 14'!AF$4:CC$104,18,0),"0"),IFERROR(VLOOKUP($A97,'Season 15'!AF$4:CC$104,18,0),"0"),)</f>
        <v>0</v>
      </c>
      <c r="S97" s="1023">
        <f>SUM(IFERROR(VLOOKUP($A97,'Season 1'!AF$4:CC$104,19,0),"0"),
IFERROR(VLOOKUP($A97,'Season 2'!AF$4:CC$104,19,0),"0"),IFERROR(VLOOKUP($A97,'Season 3'!AF$4:CC$104,19,0),"0"),
IFERROR(VLOOKUP($A97,'Season 4'!AF$4:CC$104,19,0),"0"),IFERROR(VLOOKUP($A97,'Season 5'!AF$4:CC$104,19,0),"0"),
IFERROR(VLOOKUP($A97,'Season 6'!AF$4:CC$104,19,0),"0"),IFERROR(VLOOKUP($A97,'Season 7'!AF$4:CC$104,19,0),"0"),
IFERROR(VLOOKUP($A97,'Season 8'!AF$4:CC$104,19,0),"0"),IFERROR(VLOOKUP($A97,'Season 9'!AF$4:CC$104,19,0),"0"),
IFERROR(VLOOKUP($A97,'Season 10'!AF$4:CC$104,19,0),"0"),IFERROR(VLOOKUP($A97,'Season 11'!AF$4:CC$104,19,0),"0"),
IFERROR(VLOOKUP($A97,'Season 12'!AF$4:CC$104,19,0),"0"),IFERROR(VLOOKUP($A97,'Season 13'!AF$4:CC$104,19,0),"0"),
IFERROR(VLOOKUP($A97,'Season 14'!AF$4:CC$104,19,0),"0"),IFERROR(VLOOKUP($A97,'Season 15'!AF$4:CC$104,19,0),"0"),)</f>
        <v>0</v>
      </c>
      <c r="T97" s="26">
        <f>SUM(IFERROR(VLOOKUP($A97,'Season 1'!AF$4:CC$104,20,0),"0"),
IFERROR(VLOOKUP($A97,'Season 2'!AF$4:CC$104,20,0),"0"),IFERROR(VLOOKUP($A97,'Season 3'!AF$4:CC$104,20,0),"0"),
IFERROR(VLOOKUP($A97,'Season 4'!AF$4:CC$104,20,0),"0"),IFERROR(VLOOKUP($A97,'Season 5'!AF$4:CC$104,20,0),"0"),
IFERROR(VLOOKUP($A97,'Season 6'!AF$4:CC$104,20,0),"0"),IFERROR(VLOOKUP($A97,'Season 7'!AF$4:CC$104,20,0),"0"),
IFERROR(VLOOKUP($A97,'Season 8'!AF$4:CC$104,20,0),"0"),IFERROR(VLOOKUP($A97,'Season 9'!AF$4:CC$104,20,0),"0"),
IFERROR(VLOOKUP($A97,'Season 10'!AF$4:CC$104,20,0),"0"),IFERROR(VLOOKUP($A97,'Season 11'!AF$4:CC$104,20,0),"0"),
IFERROR(VLOOKUP($A97,'Season 12'!AF$4:CC$104,20,0),"0"),IFERROR(VLOOKUP($A97,'Season 13'!AF$4:CC$104,20,0),"0"),
IFERROR(VLOOKUP($A97,'Season 14'!AF$4:CC$104,20,0),"0"),IFERROR(VLOOKUP($A97,'Season 15'!AF$4:CC$104,20,0),"0"),)</f>
        <v>0</v>
      </c>
      <c r="U97" s="699">
        <f>SUM(IFERROR(VLOOKUP($A97,'Season 1'!AF$4:CC$104,21,0),"0"),
IFERROR(VLOOKUP($A97,'Season 2'!AF$4:CC$104,21,0),"0"),IFERROR(VLOOKUP($A97,'Season 3'!AF$4:CC$104,21,0),"0"),
IFERROR(VLOOKUP($A97,'Season 4'!AF$4:CC$104,21,0),"0"),IFERROR(VLOOKUP($A97,'Season 5'!AF$4:CC$104,21,0),"0"),
IFERROR(VLOOKUP($A97,'Season 6'!AF$4:CC$104,21,0),"0"),IFERROR(VLOOKUP($A97,'Season 7'!AF$4:CC$104,21,0),"0"),
IFERROR(VLOOKUP($A97,'Season 8'!AF$4:CC$104,21,0),"0"),IFERROR(VLOOKUP($A97,'Season 9'!AF$4:CC$104,21,0),"0"),
IFERROR(VLOOKUP($A97,'Season 10'!AF$4:CC$104,21,0),"0"),IFERROR(VLOOKUP($A97,'Season 11'!AF$4:CC$104,21,0),"0"),
IFERROR(VLOOKUP($A97,'Season 12'!AF$4:CC$104,21,0),"0"),IFERROR(VLOOKUP($A97,'Season 13'!AF$4:CC$104,21,0),"0"),
IFERROR(VLOOKUP($A97,'Season 14'!AF$4:CC$104,21,0),"0"),IFERROR(VLOOKUP($A97,'Season 15'!AF$4:CC$104,21,0),"0"),)</f>
        <v>0</v>
      </c>
      <c r="V97" s="700">
        <f>SUM(IFERROR(VLOOKUP($A97,'Season 1'!AF$4:CC$104,22,0),"0"),
IFERROR(VLOOKUP($A97,'Season 2'!AF$4:CC$104,22,0),"0"),IFERROR(VLOOKUP($A97,'Season 3'!AF$4:CC$104,22,0),"0"),
IFERROR(VLOOKUP($A97,'Season 4'!AF$4:CC$104,22,0),"0"),IFERROR(VLOOKUP($A97,'Season 5'!AF$4:CC$104,22,0),"0"),
IFERROR(VLOOKUP($A97,'Season 6'!AF$4:CC$104,22,0),"0"),IFERROR(VLOOKUP($A97,'Season 7'!AF$4:CC$104,22,0),"0"),
IFERROR(VLOOKUP($A97,'Season 8'!AF$4:CC$104,22,0),"0"),IFERROR(VLOOKUP($A97,'Season 9'!AF$4:CC$104,22,0),"0"),
IFERROR(VLOOKUP($A97,'Season 10'!AF$4:CC$104,22,0),"0"),IFERROR(VLOOKUP($A97,'Season 11'!AF$4:CC$104,22,0),"0"),
IFERROR(VLOOKUP($A97,'Season 12'!AF$4:CC$104,22,0),"0"),IFERROR(VLOOKUP($A97,'Season 13'!AF$4:CC$104,22,0),"0"),
IFERROR(VLOOKUP($A97,'Season 14'!AF$4:CC$104,22,0),"0"),IFERROR(VLOOKUP($A97,'Season 15'!AF$4:CC$104,22,0),"0"),)</f>
        <v>0</v>
      </c>
      <c r="W97" s="692">
        <f>SUM(IFERROR(VLOOKUP($A97,'Season 1'!AF$4:CC$104,23,0),"0"),
IFERROR(VLOOKUP($A97,'Season 2'!AF$4:CC$104,23,0),"0"),IFERROR(VLOOKUP($A97,'Season 3'!AF$4:CC$104,23,0),"0"),
IFERROR(VLOOKUP($A97,'Season 4'!AF$4:CC$104,23,0),"0"),IFERROR(VLOOKUP($A97,'Season 5'!AF$4:CC$104,23,0),"0"),
IFERROR(VLOOKUP($A97,'Season 6'!AF$4:CC$104,23,0),"0"),IFERROR(VLOOKUP($A97,'Season 7'!AF$4:CC$104,23,0),"0"),
IFERROR(VLOOKUP($A97,'Season 8'!AF$4:CC$104,23,0),"0"),IFERROR(VLOOKUP($A97,'Season 9'!AF$4:CC$104,23,0),"0"),
IFERROR(VLOOKUP($A97,'Season 10'!AF$4:CC$104,23,0),"0"),IFERROR(VLOOKUP($A97,'Season 11'!AF$4:CC$104,23,0),"0"),
IFERROR(VLOOKUP($A97,'Season 12'!AF$4:CC$104,23,0),"0"),IFERROR(VLOOKUP($A97,'Season 13'!AF$4:CC$104,23,0),"0"),
IFERROR(VLOOKUP($A97,'Season 14'!AF$4:CC$104,23,0),"0"),IFERROR(VLOOKUP($A97,'Season 15'!AF$4:CC$104,23,0),"0"),)</f>
        <v>0</v>
      </c>
      <c r="X97" s="1023">
        <f>SUM(IFERROR(VLOOKUP($A97,'Season 1'!AF$4:CC$104,24,0),"0"),
IFERROR(VLOOKUP($A97,'Season 2'!AF$4:CC$104,24,0),"0"),IFERROR(VLOOKUP($A97,'Season 3'!AF$4:CC$104,24,0),"0"),
IFERROR(VLOOKUP($A97,'Season 4'!AF$4:CC$104,24,0),"0"),IFERROR(VLOOKUP($A97,'Season 5'!AF$4:CC$104,24,0),"0"),
IFERROR(VLOOKUP($A97,'Season 6'!AF$4:CC$104,24,0),"0"),IFERROR(VLOOKUP($A97,'Season 7'!AF$4:CC$104,24,0),"0"),
IFERROR(VLOOKUP($A97,'Season 8'!AF$4:CC$104,24,0),"0"),IFERROR(VLOOKUP($A97,'Season 9'!AF$4:CC$104,24,0),"0"),
IFERROR(VLOOKUP($A97,'Season 10'!AF$4:CC$104,24,0),"0"),IFERROR(VLOOKUP($A97,'Season 11'!AF$4:CC$104,24,0),"0"),
IFERROR(VLOOKUP($A97,'Season 12'!AF$4:CC$104,24,0),"0"),IFERROR(VLOOKUP($A97,'Season 13'!AF$4:CC$104,24,0),"0"),
IFERROR(VLOOKUP($A97,'Season 14'!AF$4:CC$104,24,0),"0"),IFERROR(VLOOKUP($A97,'Season 15'!AF$4:CC$104,24,0),"0"),)</f>
        <v>0</v>
      </c>
      <c r="Y97" s="26">
        <f>SUM(IFERROR(VLOOKUP($A97,'Season 1'!AF$4:CC$104,25,0),"0"),
IFERROR(VLOOKUP($A97,'Season 2'!AF$4:CC$104,25,0),"0"),IFERROR(VLOOKUP($A97,'Season 3'!AF$4:CC$104,25,0),"0"),
IFERROR(VLOOKUP($A97,'Season 4'!AF$4:CC$104,25,0),"0"),IFERROR(VLOOKUP($A97,'Season 5'!AF$4:CC$104,25,0),"0"),
IFERROR(VLOOKUP($A97,'Season 6'!AF$4:CC$104,25,0),"0"),IFERROR(VLOOKUP($A97,'Season 7'!AF$4:CC$104,25,0),"0"),
IFERROR(VLOOKUP($A97,'Season 8'!AF$4:CC$104,25,0),"0"),IFERROR(VLOOKUP($A97,'Season 9'!AF$4:CC$104,25,0),"0"),
IFERROR(VLOOKUP($A97,'Season 10'!AF$4:CC$104,25,0),"0"),IFERROR(VLOOKUP($A97,'Season 11'!AF$4:CC$104,25,0),"0"),
IFERROR(VLOOKUP($A97,'Season 12'!AF$4:CC$104,25,0),"0"),IFERROR(VLOOKUP($A97,'Season 13'!AF$4:CC$104,25,0),"0"),
IFERROR(VLOOKUP($A97,'Season 14'!AF$4:CC$104,25,0),"0"),IFERROR(VLOOKUP($A97,'Season 15'!AF$4:CC$104,25,0),"0"),)</f>
        <v>0</v>
      </c>
      <c r="Z97" s="699">
        <f>SUM(IFERROR(VLOOKUP($A97,'Season 1'!AF$4:CC$104,26,0),"0"),
IFERROR(VLOOKUP($A97,'Season 2'!AF$4:CC$104,26,0),"0"),IFERROR(VLOOKUP($A97,'Season 3'!AF$4:CC$104,26,0),"0"),
IFERROR(VLOOKUP($A97,'Season 4'!AF$4:CC$104,26,0),"0"),IFERROR(VLOOKUP($A97,'Season 5'!AF$4:CC$104,26,0),"0"),
IFERROR(VLOOKUP($A97,'Season 6'!AF$4:CC$104,26,0),"0"),IFERROR(VLOOKUP($A97,'Season 7'!AF$4:CC$104,26,0),"0"),
IFERROR(VLOOKUP($A97,'Season 8'!AF$4:CC$104,26,0),"0"),IFERROR(VLOOKUP($A97,'Season 9'!AF$4:CC$104,26,0),"0"),
IFERROR(VLOOKUP($A97,'Season 10'!AF$4:CC$104,26,0),"0"),IFERROR(VLOOKUP($A97,'Season 11'!AF$4:CC$104,26,0),"0"),
IFERROR(VLOOKUP($A97,'Season 12'!AF$4:CC$104,26,0),"0"),IFERROR(VLOOKUP($A97,'Season 13'!AF$4:CC$104,26,0),"0"),
IFERROR(VLOOKUP($A97,'Season 14'!AF$4:CC$104,26,0),"0"),IFERROR(VLOOKUP($A97,'Season 15'!AF$4:CC$104,26,0),"0"),)</f>
        <v>0</v>
      </c>
      <c r="AA97" s="700">
        <f>SUM(IFERROR(VLOOKUP($A97,'Season 1'!AF$4:CC$104,27,0),"0"),
IFERROR(VLOOKUP($A97,'Season 2'!AF$4:CC$104,27,0),"0"),IFERROR(VLOOKUP($A97,'Season 3'!AF$4:CC$104,27,0),"0"),
IFERROR(VLOOKUP($A97,'Season 4'!AF$4:CC$104,27,0),"0"),IFERROR(VLOOKUP($A97,'Season 5'!AF$4:CC$104,27,0),"0"),
IFERROR(VLOOKUP($A97,'Season 6'!AF$4:CC$104,27,0),"0"),IFERROR(VLOOKUP($A97,'Season 7'!AF$4:CC$104,27,0),"0"),
IFERROR(VLOOKUP($A97,'Season 8'!AF$4:CC$104,27,0),"0"),IFERROR(VLOOKUP($A97,'Season 9'!AF$4:CC$104,27,0),"0"),
IFERROR(VLOOKUP($A97,'Season 10'!AF$4:CC$104,27,0),"0"),IFERROR(VLOOKUP($A97,'Season 11'!AF$4:CC$104,27,0),"0"),
IFERROR(VLOOKUP($A97,'Season 12'!AF$4:CC$104,27,0),"0"),IFERROR(VLOOKUP($A97,'Season 13'!AF$4:CC$104,27,0),"0"),
IFERROR(VLOOKUP($A97,'Season 14'!AF$4:CC$104,27,0),"0"),IFERROR(VLOOKUP($A97,'Season 15'!AF$4:CC$104,27,0),"0"),)</f>
        <v>0</v>
      </c>
      <c r="AB97" s="692">
        <f>SUM(IFERROR(VLOOKUP($A97,'Season 1'!AF$4:CC$104,28,0),"0"),
IFERROR(VLOOKUP($A97,'Season 2'!AF$4:CC$104,28,0),"0"),IFERROR(VLOOKUP($A97,'Season 3'!AF$4:CC$104,28,0),"0"),
IFERROR(VLOOKUP($A97,'Season 4'!AF$4:CC$104,28,0),"0"),IFERROR(VLOOKUP($A97,'Season 5'!AF$4:CC$104,28,0),"0"),
IFERROR(VLOOKUP($A97,'Season 6'!AF$4:CC$104,28,0),"0"),IFERROR(VLOOKUP($A97,'Season 7'!AF$4:CC$104,28,0),"0"),
IFERROR(VLOOKUP($A97,'Season 8'!AF$4:CC$104,28,0),"0"),IFERROR(VLOOKUP($A97,'Season 9'!AF$4:CC$104,28,0),"0"),
IFERROR(VLOOKUP($A97,'Season 10'!AF$4:CC$104,28,0),"0"),IFERROR(VLOOKUP($A97,'Season 11'!AF$4:CC$104,28,0),"0"),
IFERROR(VLOOKUP($A97,'Season 12'!AF$4:CC$104,28,0),"0"),IFERROR(VLOOKUP($A97,'Season 13'!AF$4:CC$104,28,0),"0"),
IFERROR(VLOOKUP($A97,'Season 14'!AF$4:CC$104,28,0),"0"),IFERROR(VLOOKUP($A97,'Season 15'!AF$4:CC$104,28,0),"0"),)</f>
        <v>0</v>
      </c>
      <c r="AC97" s="1023">
        <f>SUM(IFERROR(VLOOKUP($A97,'Season 1'!AF$4:CC$104,29,0),"0"),
IFERROR(VLOOKUP($A97,'Season 2'!AF$4:CC$104,29,0),"0"),IFERROR(VLOOKUP($A97,'Season 3'!AF$4:CC$104,29,0),"0"),
IFERROR(VLOOKUP($A97,'Season 4'!AF$4:CC$104,29,0),"0"),IFERROR(VLOOKUP($A97,'Season 5'!AF$4:CC$104,29,0),"0"),
IFERROR(VLOOKUP($A97,'Season 6'!AF$4:CC$104,29,0),"0"),IFERROR(VLOOKUP($A97,'Season 7'!AF$4:CC$104,29,0),"0"),
IFERROR(VLOOKUP($A97,'Season 8'!AF$4:CC$104,29,0),"0"),IFERROR(VLOOKUP($A97,'Season 9'!AF$4:CC$104,29,0),"0"),
IFERROR(VLOOKUP($A97,'Season 10'!AF$4:CC$104,29,0),"0"),IFERROR(VLOOKUP($A97,'Season 11'!AF$4:CC$104,29,0),"0"),
IFERROR(VLOOKUP($A97,'Season 12'!AF$4:CC$104,29,0),"0"),IFERROR(VLOOKUP($A97,'Season 13'!AF$4:CC$104,29,0),"0"),
IFERROR(VLOOKUP($A97,'Season 14'!AF$4:CC$104,29,0),"0"),IFERROR(VLOOKUP($A97,'Season 15'!AF$4:CC$104,29,0),"0"),)</f>
        <v>0</v>
      </c>
      <c r="AD97" s="26">
        <f>SUM(IFERROR(VLOOKUP($A97,'Season 1'!AF$4:CC$104,30,0),"0"),
IFERROR(VLOOKUP($A97,'Season 2'!AF$4:CC$104,30,0),"0"),IFERROR(VLOOKUP($A97,'Season 3'!AF$4:CC$104,30,0),"0"),
IFERROR(VLOOKUP($A97,'Season 4'!AF$4:CC$104,30,0),"0"),IFERROR(VLOOKUP($A97,'Season 5'!AF$4:CC$104,30,0),"0"),
IFERROR(VLOOKUP($A97,'Season 6'!AF$4:CC$104,30,0),"0"),IFERROR(VLOOKUP($A97,'Season 7'!AF$4:CC$104,30,0),"0"),
IFERROR(VLOOKUP($A97,'Season 8'!AF$4:CC$104,30,0),"0"),IFERROR(VLOOKUP($A97,'Season 9'!AF$4:CC$104,30,0),"0"),
IFERROR(VLOOKUP($A97,'Season 10'!AF$4:CC$104,30,0),"0"),IFERROR(VLOOKUP($A97,'Season 11'!AF$4:CC$104,30,0),"0"),
IFERROR(VLOOKUP($A97,'Season 12'!AF$4:CC$104,30,0),"0"),IFERROR(VLOOKUP($A97,'Season 13'!AF$4:CC$104,30,0),"0"),
IFERROR(VLOOKUP($A97,'Season 14'!AF$4:CC$104,30,0),"0"),IFERROR(VLOOKUP($A97,'Season 15'!AF$4:CC$104,30,0),"0"),)</f>
        <v>0</v>
      </c>
      <c r="AE97" s="699">
        <f>SUM(IFERROR(VLOOKUP($A97,'Season 1'!AF$4:CC$104,31,0),"0"),
IFERROR(VLOOKUP($A97,'Season 2'!AF$4:CC$104,31,0),"0"),IFERROR(VLOOKUP($A97,'Season 3'!AF$4:CC$104,31,0),"0"),
IFERROR(VLOOKUP($A97,'Season 4'!AF$4:CC$104,31,0),"0"),IFERROR(VLOOKUP($A97,'Season 5'!AF$4:CC$104,31,0),"0"),
IFERROR(VLOOKUP($A97,'Season 6'!AF$4:CC$104,31,0),"0"),IFERROR(VLOOKUP($A97,'Season 7'!AF$4:CC$104,31,0),"0"),
IFERROR(VLOOKUP($A97,'Season 8'!AF$4:CC$104,31,0),"0"),IFERROR(VLOOKUP($A97,'Season 9'!AF$4:CC$104,31,0),"0"),
IFERROR(VLOOKUP($A97,'Season 10'!AF$4:CC$104,31,0),"0"),IFERROR(VLOOKUP($A97,'Season 11'!AF$4:CC$104,31,0),"0"),
IFERROR(VLOOKUP($A97,'Season 12'!AF$4:CC$104,31,0),"0"),IFERROR(VLOOKUP($A97,'Season 13'!AF$4:CC$104,31,0),"0"),
IFERROR(VLOOKUP($A97,'Season 14'!AF$4:CC$104,31,0),"0"),IFERROR(VLOOKUP($A97,'Season 15'!AF$4:CC$104,31,0),"0"),)</f>
        <v>0</v>
      </c>
      <c r="AF97" s="700">
        <f>SUM(IFERROR(VLOOKUP($A97,'Season 3'!AF$4:CC$104,32,0),"0"),
IFERROR(VLOOKUP($A97,'Season 4'!AF$4:CC$104,32,0),"0"),IFERROR(VLOOKUP($A97,'Season 5'!AF$4:CC$104,32,0),"0"),
IFERROR(VLOOKUP($A97,'Season 6'!AF$4:CC$104,32,0),"0"),IFERROR(VLOOKUP($A97,'Season 7'!AF$4:CC$104,32,0),"0"),
IFERROR(VLOOKUP($A97,'Season 8'!AF$4:CC$104,32,0),"0"),IFERROR(VLOOKUP($A97,'Season 9'!AF$4:CC$104,32,0),"0"),
IFERROR(VLOOKUP($A97,'Season 10'!AF$4:CC$104,32,0),"0"),IFERROR(VLOOKUP($A97,'Season 11'!AF$4:CC$104,32,0),"0"),
IFERROR(VLOOKUP($A97,'Season 12'!AF$4:CC$104,32,0),"0"),IFERROR(VLOOKUP($A97,'Season 13'!AF$4:CC$104,32,0),"0"),
IFERROR(VLOOKUP($A97,'Season 14'!AF$4:CC$104,32,0),"0"),IFERROR(VLOOKUP($A97,'Season 15'!AF$4:CC$104,32,0),"0"),)</f>
        <v>0</v>
      </c>
      <c r="AG97" s="692">
        <f>SUM(IFERROR(VLOOKUP($A97,'Season 3'!AF$4:CC$104,33,0),"0"),
IFERROR(VLOOKUP($A97,'Season 4'!AF$4:CC$104,33,0),"0"),IFERROR(VLOOKUP($A97,'Season 5'!AF$4:CC$104,33,0),"0"),
IFERROR(VLOOKUP($A97,'Season 6'!AF$4:CC$104,33,0),"0"),IFERROR(VLOOKUP($A97,'Season 7'!AF$4:CC$104,33,0),"0"),
IFERROR(VLOOKUP($A97,'Season 8'!AF$4:CC$104,33,0),"0"),IFERROR(VLOOKUP($A97,'Season 9'!AF$4:CC$104,33,0),"0"),
IFERROR(VLOOKUP($A97,'Season 10'!AF$4:CC$104,33,0),"0"),IFERROR(VLOOKUP($A97,'Season 11'!AF$4:CC$104,33,0),"0"),
IFERROR(VLOOKUP($A97,'Season 12'!AF$4:CC$104,33,0),"0"),IFERROR(VLOOKUP($A97,'Season 13'!AF$4:CC$104,33,0),"0"),
IFERROR(VLOOKUP($A97,'Season 14'!AF$4:CC$104,33,0),"0"),IFERROR(VLOOKUP($A97,'Season 15'!AF$4:CC$104,33,0),"0"),)</f>
        <v>0</v>
      </c>
      <c r="AH97" s="1023">
        <f>SUM(IFERROR(VLOOKUP($A97,'Season 3'!AF$4:CC$104,34,0),"0"),
IFERROR(VLOOKUP($A97,'Season 4'!AF$4:CC$104,34,0),"0"),IFERROR(VLOOKUP($A97,'Season 5'!AF$4:CC$104,34,0),"0"),
IFERROR(VLOOKUP($A97,'Season 6'!AF$4:CC$104,34,0),"0"),IFERROR(VLOOKUP($A97,'Season 7'!AF$4:CC$104,34,0),"0"),
IFERROR(VLOOKUP($A97,'Season 8'!AF$4:CC$104,34,0),"0"),IFERROR(VLOOKUP($A97,'Season 9'!AF$4:CC$104,34,0),"0"),
IFERROR(VLOOKUP($A97,'Season 10'!AF$4:CC$104,34,0),"0"),IFERROR(VLOOKUP($A97,'Season 11'!AF$4:CC$104,34,0),"0"),
IFERROR(VLOOKUP($A97,'Season 12'!AF$4:CC$104,34,0),"0"),IFERROR(VLOOKUP($A97,'Season 13'!AF$4:CC$104,34,0),"0"),
IFERROR(VLOOKUP($A97,'Season 14'!AF$4:CC$104,34,0),"0"),IFERROR(VLOOKUP($A97,'Season 15'!AF$4:CC$104,34,0),"0"),)</f>
        <v>0</v>
      </c>
      <c r="AI97" s="26">
        <f>SUM(IFERROR(VLOOKUP($A97,'Season 3'!AF$4:CC$104,35,0),"0"),
IFERROR(VLOOKUP($A97,'Season 4'!AF$4:CC$104,35,0),"0"),IFERROR(VLOOKUP($A97,'Season 5'!AF$4:CC$104,35,0),"0"),
IFERROR(VLOOKUP($A97,'Season 6'!AF$4:CC$104,35,0),"0"),IFERROR(VLOOKUP($A97,'Season 7'!AF$4:CC$104,35,0),"0"),
IFERROR(VLOOKUP($A97,'Season 8'!AF$4:CC$104,35,0),"0"),IFERROR(VLOOKUP($A97,'Season 9'!AF$4:CC$104,35,0),"0"),
IFERROR(VLOOKUP($A97,'Season 10'!AF$4:CC$104,35,0),"0"),IFERROR(VLOOKUP($A97,'Season 11'!AF$4:CC$104,35,0),"0"),
IFERROR(VLOOKUP($A97,'Season 12'!AF$4:CC$104,35,0),"0"),IFERROR(VLOOKUP($A97,'Season 13'!AF$4:CC$104,35,0),"0"),
IFERROR(VLOOKUP($A97,'Season 14'!AF$4:CC$104,35,0),"0"),IFERROR(VLOOKUP($A97,'Season 15'!AF$4:CC$104,35,0),"0"),)</f>
        <v>0</v>
      </c>
      <c r="AJ97" s="699">
        <f>SUM(IFERROR(VLOOKUP($A97,'Season 3'!AF$4:CC$104,36,0),"0"),
IFERROR(VLOOKUP($A97,'Season 4'!AF$4:CC$104,36,0),"0"),IFERROR(VLOOKUP($A97,'Season 5'!AF$4:CC$104,36,0),"0"),
IFERROR(VLOOKUP($A97,'Season 6'!AF$4:CC$104,36,0),"0"),IFERROR(VLOOKUP($A97,'Season 7'!AF$4:CC$104,36,0),"0"),
IFERROR(VLOOKUP($A97,'Season 8'!AF$4:CC$104,36,0),"0"),IFERROR(VLOOKUP($A97,'Season 9'!AF$4:CC$104,36,0),"0"),
IFERROR(VLOOKUP($A97,'Season 10'!AF$4:CC$104,36,0),"0"),IFERROR(VLOOKUP($A97,'Season 11'!AF$4:CC$104,36,0),"0"),
IFERROR(VLOOKUP($A97,'Season 12'!AF$4:CC$104,36,0),"0"),IFERROR(VLOOKUP($A97,'Season 13'!AF$4:CC$104,36,0),"0"),
IFERROR(VLOOKUP($A97,'Season 14'!AF$4:CC$104,36,0),"0"),IFERROR(VLOOKUP($A97,'Season 15'!AF$4:CC$104,36,0),"0"),)</f>
        <v>0</v>
      </c>
      <c r="AK97" s="700">
        <f>SUM(IFERROR(VLOOKUP($A97,'Season 2'!AF$4:CC$104,32,0),"0"),IFERROR(VLOOKUP($A97,'Season 3'!AF$4:CC$104,37,0),"0"),
IFERROR(VLOOKUP($A97,'Season 4'!AF$4:CC$104,37,0),"0"),IFERROR(VLOOKUP($A97,'Season 5'!AF$4:CC$104,37,0),"0"),
IFERROR(VLOOKUP($A97,'Season 6'!AF$4:CC$104,37,0),"0"),IFERROR(VLOOKUP($A97,'Season 7'!AF$4:CC$104,37,0),"0"),
IFERROR(VLOOKUP($A97,'Season 8'!AF$4:CC$104,37,0),"0"),IFERROR(VLOOKUP($A97,'Season 9'!AF$4:CC$104,37,0),"0"),
IFERROR(VLOOKUP($A97,'Season 10'!AF$4:CC$104,37,0),"0"),IFERROR(VLOOKUP($A97,'Season 11'!AF$4:CC$104,37,0),"0"),
IFERROR(VLOOKUP($A97,'Season 12'!AF$4:CC$104,37,0),"0"),IFERROR(VLOOKUP($A97,'Season 13'!AF$4:CC$104,37,0),"0"),
IFERROR(VLOOKUP($A97,'Season 14'!AF$4:CC$104,37,0),"0"),IFERROR(VLOOKUP($A97,'Season 15'!AF$4:CC$104,37,0),"0"),)</f>
        <v>0</v>
      </c>
      <c r="AL97" s="692">
        <f>SUM(IFERROR(VLOOKUP($A97,'Season 2'!AF$4:CC$104,33,0),"0"),IFERROR(VLOOKUP($A97,'Season 3'!AF$4:CC$104,38,0),"0"),
IFERROR(VLOOKUP($A97,'Season 4'!AF$4:CC$104,38,0),"0"),IFERROR(VLOOKUP($A97,'Season 5'!AF$4:CC$104,38,0),"0"),
IFERROR(VLOOKUP($A97,'Season 6'!AF$4:CC$104,38,0),"0"),IFERROR(VLOOKUP($A97,'Season 7'!AF$4:CC$104,38,0),"0"),
IFERROR(VLOOKUP($A97,'Season 8'!AF$4:CC$104,38,0),"0"),IFERROR(VLOOKUP($A97,'Season 9'!AF$4:CC$104,38,0),"0"),
IFERROR(VLOOKUP($A97,'Season 10'!AF$4:CC$104,38,0),"0"),IFERROR(VLOOKUP($A97,'Season 11'!AF$4:CC$104,38,0),"0"),
IFERROR(VLOOKUP($A97,'Season 12'!AF$4:CC$104,38,0),"0"),IFERROR(VLOOKUP($A97,'Season 13'!AF$4:CC$104,38,0),"0"),
IFERROR(VLOOKUP($A97,'Season 14'!AF$4:CC$104,38,0),"0"),IFERROR(VLOOKUP($A97,'Season 15'!AF$4:CC$104,38,0),"0"),)</f>
        <v>0</v>
      </c>
      <c r="AM97" s="1023">
        <f>SUM(IFERROR(VLOOKUP($A97,'Season 2'!AF$4:CC$104,34,0),"0"),IFERROR(VLOOKUP($A97,'Season 3'!AF$4:CC$104,39,0),"0"),
IFERROR(VLOOKUP($A97,'Season 4'!AF$4:CC$104,39,0),"0"),IFERROR(VLOOKUP($A97,'Season 5'!AF$4:CC$104,39,0),"0"),
IFERROR(VLOOKUP($A97,'Season 6'!AF$4:CC$104,39,0),"0"),IFERROR(VLOOKUP($A97,'Season 7'!AF$4:CC$104,39,0),"0"),
IFERROR(VLOOKUP($A97,'Season 8'!AF$4:CC$104,39,0),"0"),IFERROR(VLOOKUP($A97,'Season 9'!AF$4:CC$104,39,0),"0"),
IFERROR(VLOOKUP($A97,'Season 10'!AF$4:CC$104,39,0),"0"),IFERROR(VLOOKUP($A97,'Season 11'!AF$4:CC$104,39,0),"0"),
IFERROR(VLOOKUP($A97,'Season 12'!AF$4:CC$104,39,0),"0"),IFERROR(VLOOKUP($A97,'Season 13'!AF$4:CC$104,39,0),"0"),
IFERROR(VLOOKUP($A97,'Season 14'!AF$4:CC$104,39,0),"0"),IFERROR(VLOOKUP($A97,'Season 15'!AF$4:CC$104,39,0),"0"),)</f>
        <v>0</v>
      </c>
      <c r="AN97" s="26">
        <f>SUM(IFERROR(VLOOKUP($A97,'Season 2'!AF$4:CC$104,35,0),"0"),IFERROR(VLOOKUP($A97,'Season 3'!AF$4:CC$104,40,0),"0"),
IFERROR(VLOOKUP($A97,'Season 4'!AF$4:CC$104,40,0),"0"),IFERROR(VLOOKUP($A97,'Season 5'!AF$4:CC$104,40,0),"0"),
IFERROR(VLOOKUP($A97,'Season 6'!AF$4:CC$104,40,0),"0"),IFERROR(VLOOKUP($A97,'Season 7'!AF$4:CC$104,40,0),"0"),
IFERROR(VLOOKUP($A97,'Season 8'!AF$4:CC$104,40,0),"0"),IFERROR(VLOOKUP($A97,'Season 9'!AF$4:CC$104,40,0),"0"),
IFERROR(VLOOKUP($A97,'Season 10'!AF$4:CC$104,40,0),"0"),IFERROR(VLOOKUP($A97,'Season 11'!AF$4:CC$104,40,0),"0"),
IFERROR(VLOOKUP($A97,'Season 12'!AF$4:CC$104,40,0),"0"),IFERROR(VLOOKUP($A97,'Season 13'!AF$4:CC$104,40,0),"0"),
IFERROR(VLOOKUP($A97,'Season 14'!AF$4:CC$104,40,0),"0"),IFERROR(VLOOKUP($A97,'Season 15'!AF$4:CC$104,40,0),"0"),)</f>
        <v>0</v>
      </c>
      <c r="AO97" s="699">
        <f>SUM(IFERROR(VLOOKUP($A97,'Season 2'!AF$4:CC$104,36,0),"0"),IFERROR(VLOOKUP($A97,'Season 3'!AF$4:CC$104,41,0),"0"),
IFERROR(VLOOKUP($A97,'Season 4'!AF$4:CC$104,41,0),"0"),IFERROR(VLOOKUP($A97,'Season 5'!AF$4:CC$104,41,0),"0"),
IFERROR(VLOOKUP($A97,'Season 6'!AF$4:CC$104,41,0),"0"),IFERROR(VLOOKUP($A97,'Season 7'!AF$4:CC$104,41,0),"0"),
IFERROR(VLOOKUP($A97,'Season 8'!AF$4:CC$104,41,0),"0"),IFERROR(VLOOKUP($A97,'Season 9'!AF$4:CC$104,41,0),"0"),
IFERROR(VLOOKUP($A97,'Season 10'!AF$4:CC$104,41,0),"0"),IFERROR(VLOOKUP($A97,'Season 11'!AF$4:CC$104,41,0),"0"),
IFERROR(VLOOKUP($A97,'Season 12'!AF$4:CC$104,41,0),"0"),IFERROR(VLOOKUP($A97,'Season 13'!AF$4:CC$104,41,0),"0"),
IFERROR(VLOOKUP($A97,'Season 14'!AF$4:CC$104,41,0),"0"),IFERROR(VLOOKUP($A97,'Season 15'!AF$4:CC$104,41,0),"0"),)</f>
        <v>0</v>
      </c>
      <c r="AP97" s="700">
        <f>SUM(IFERROR(VLOOKUP($A97,'Season 2'!AF$4:CC$104,37,0),"0"),IFERROR(VLOOKUP($A97,'Season 3'!AF$4:CC$104,42,0),"0"),
IFERROR(VLOOKUP($A97,'Season 4'!AF$4:CC$104,42,0),"0"),IFERROR(VLOOKUP($A97,'Season 5'!AF$4:CC$104,42,0),"0"),
IFERROR(VLOOKUP($A97,'Season 6'!AF$4:CC$104,42,0),"0"),IFERROR(VLOOKUP($A97,'Season 7'!AF$4:CC$104,42,0),"0"),
IFERROR(VLOOKUP($A97,'Season 8'!AF$4:CC$104,42,0),"0"),IFERROR(VLOOKUP($A97,'Season 9'!AF$4:CC$104,42,0),"0"),
IFERROR(VLOOKUP($A97,'Season 10'!AF$4:CC$104,42,0),"0"),IFERROR(VLOOKUP($A97,'Season 11'!AF$4:CC$104,42,0),"0"),
IFERROR(VLOOKUP($A97,'Season 12'!AF$4:CC$104,42,0),"0"),IFERROR(VLOOKUP($A97,'Season 13'!AF$4:CC$104,42,0),"0"),
IFERROR(VLOOKUP($A97,'Season 14'!AF$4:CC$104,42,0),"0"),IFERROR(VLOOKUP($A97,'Season 15'!AF$4:CC$104,42,0),"0"),)</f>
        <v>0</v>
      </c>
      <c r="AQ97" s="692">
        <f>SUM(IFERROR(VLOOKUP($A97,'Season 2'!AF$4:CC$104,38,0),"0"),IFERROR(VLOOKUP($A97,'Season 3'!AF$4:CC$104,43,0),"0"),
IFERROR(VLOOKUP($A97,'Season 4'!AF$4:CC$104,43,0),"0"),IFERROR(VLOOKUP($A97,'Season 5'!AF$4:CC$104,43,0),"0"),
IFERROR(VLOOKUP($A97,'Season 6'!AF$4:CC$104,43,0),"0"),IFERROR(VLOOKUP($A97,'Season 7'!AF$4:CC$104,43,0),"0"),
IFERROR(VLOOKUP($A97,'Season 8'!AF$4:CC$104,43,0),"0"),IFERROR(VLOOKUP($A97,'Season 9'!AF$4:CC$104,43,0),"0"),
IFERROR(VLOOKUP($A97,'Season 10'!AF$4:CC$104,43,0),"0"),IFERROR(VLOOKUP($A97,'Season 11'!AF$4:CC$104,43,0),"0"),
IFERROR(VLOOKUP($A97,'Season 12'!AF$4:CC$104,43,0),"0"),IFERROR(VLOOKUP($A97,'Season 13'!AF$4:CC$104,43,0),"0"),
IFERROR(VLOOKUP($A97,'Season 14'!AF$4:CC$104,43,0),"0"),IFERROR(VLOOKUP($A97,'Season 15'!AF$4:CC$104,43,0),"0"),)</f>
        <v>0</v>
      </c>
      <c r="AR97" s="1023">
        <f>SUM(IFERROR(VLOOKUP($A97,'Season 2'!AF$4:CC$104,39,0),"0"),IFERROR(VLOOKUP($A97,'Season 3'!AF$4:CC$104,44,0),"0"),
IFERROR(VLOOKUP($A97,'Season 4'!AF$4:CC$104,44,0),"0"),IFERROR(VLOOKUP($A97,'Season 5'!AF$4:CC$104,44,0),"0"),
IFERROR(VLOOKUP($A97,'Season 6'!AF$4:CC$104,44,0),"0"),IFERROR(VLOOKUP($A97,'Season 7'!AF$4:CC$104,44,0),"0"),
IFERROR(VLOOKUP($A97,'Season 8'!AF$4:CC$104,44,0),"0"),IFERROR(VLOOKUP($A97,'Season 9'!AF$4:CC$104,44,0),"0"),
IFERROR(VLOOKUP($A97,'Season 10'!AF$4:CC$104,44,0),"0"),IFERROR(VLOOKUP($A97,'Season 11'!AF$4:CC$104,44,0),"0"),
IFERROR(VLOOKUP($A97,'Season 12'!AF$4:CC$104,44,0),"0"),IFERROR(VLOOKUP($A97,'Season 13'!AF$4:CC$104,44,0),"0"),
IFERROR(VLOOKUP($A97,'Season 14'!AF$4:CC$104,44,0),"0"),IFERROR(VLOOKUP($A97,'Season 15'!AF$4:CC$104,44,0),"0"),)</f>
        <v>0</v>
      </c>
      <c r="AS97" s="26">
        <f>SUM(IFERROR(VLOOKUP($A97,'Season 2'!AF$4:CC$104,40,0),"0"),IFERROR(VLOOKUP($A97,'Season 3'!AF$4:CC$104,45,0),"0"),
IFERROR(VLOOKUP($A97,'Season 4'!AF$4:CC$104,45,0),"0"),IFERROR(VLOOKUP($A97,'Season 5'!AF$4:CC$104,45,0),"0"),
IFERROR(VLOOKUP($A97,'Season 6'!AF$4:CC$104,45,0),"0"),IFERROR(VLOOKUP($A97,'Season 7'!AF$4:CC$104,45,0),"0"),
IFERROR(VLOOKUP($A97,'Season 8'!AF$4:CC$104,45,0),"0"),IFERROR(VLOOKUP($A97,'Season 9'!AF$4:CC$104,45,0),"0"),
IFERROR(VLOOKUP($A97,'Season 10'!AF$4:CC$104,45,0),"0"),IFERROR(VLOOKUP($A97,'Season 11'!AF$4:CC$104,45,0),"0"),
IFERROR(VLOOKUP($A97,'Season 12'!AF$4:CC$104,45,0),"0"),IFERROR(VLOOKUP($A97,'Season 13'!AF$4:CC$104,45,0),"0"),
IFERROR(VLOOKUP($A97,'Season 14'!AF$4:CC$104,45,0),"0"),IFERROR(VLOOKUP($A97,'Season 15'!AF$4:CC$104,45,0),"0"),)</f>
        <v>0</v>
      </c>
      <c r="AT97" s="699">
        <f>SUM(IFERROR(VLOOKUP($A97,'Season 2'!AF$4:CC$104,41,0),"0"),IFERROR(VLOOKUP($A97,'Season 3'!AF$4:CC$104,46,0),"0"),
IFERROR(VLOOKUP($A97,'Season 4'!AF$4:CC$104,46,0),"0"),IFERROR(VLOOKUP($A97,'Season 5'!AF$4:CC$104,46,0),"0"),
IFERROR(VLOOKUP($A97,'Season 6'!AF$4:CC$104,46,0),"0"),IFERROR(VLOOKUP($A97,'Season 7'!AF$4:CC$104,46,0),"0"),
IFERROR(VLOOKUP($A97,'Season 8'!AF$4:CC$104,46,0),"0"),IFERROR(VLOOKUP($A97,'Season 9'!AF$4:CC$104,46,0),"0"),
IFERROR(VLOOKUP($A97,'Season 10'!AF$4:CC$104,46,0),"0"),IFERROR(VLOOKUP($A97,'Season 11'!AF$4:CC$104,46,0),"0"),
IFERROR(VLOOKUP($A97,'Season 12'!AF$4:CC$104,46,0),"0"),IFERROR(VLOOKUP($A97,'Season 13'!AF$4:CC$104,46,0),"0"),
IFERROR(VLOOKUP($A97,'Season 14'!AF$4:CC$104,46,0),"0"),IFERROR(VLOOKUP($A97,'Season 15'!AF$4:CC$104,46,0),"0"),)</f>
        <v>0</v>
      </c>
      <c r="AU97" s="700">
        <f>SUM(IFERROR(VLOOKUP($A97,'Season 3'!AF$4:CH$104,47,0),"0"),
IFERROR(VLOOKUP($A97,'Season 4'!AF$4:CH$104,47,0),"0"),IFERROR(VLOOKUP($A97,'Season 5'!AF$4:CH$104,47,0),"0"),
IFERROR(VLOOKUP($A97,'Season 6'!AF$4:CH$104,47,0),"0"),IFERROR(VLOOKUP($A97,'Season 7'!AF$4:CH$104,47,0),"0"),
IFERROR(VLOOKUP($A97,'Season 8'!AF$4:CH$104,47,0),"0"),IFERROR(VLOOKUP($A97,'Season 9'!AF$4:CH$104,47,0),"0"),
IFERROR(VLOOKUP($A97,'Season 10'!AF$4:CH$104,47,0),"0"),IFERROR(VLOOKUP($A97,'Season 11'!AF$4:CH$104,47,0),"0"),
IFERROR(VLOOKUP($A97,'Season 12'!AF$4:CH$104,47,0),"0"),IFERROR(VLOOKUP($A97,'Season 13'!AF$4:CH$104,47,0),"0"),
IFERROR(VLOOKUP($A97,'Season 14'!AF$4:CH$104,47,0),"0"),IFERROR(VLOOKUP($A97,'Season 15'!AF$4:CH$104,47,0),"0"),)</f>
        <v>0</v>
      </c>
      <c r="AV97" s="692">
        <f>SUM(IFERROR(VLOOKUP($A97,'Season 3'!AF$4:CH$104,48,0),"0"),
IFERROR(VLOOKUP($A97,'Season 4'!AF$4:CH$104,48,0),"0"),IFERROR(VLOOKUP($A97,'Season 5'!AF$4:CH$104,48,0),"0"),
IFERROR(VLOOKUP($A97,'Season 6'!AF$4:CH$104,48,0),"0"),IFERROR(VLOOKUP($A97,'Season 7'!AF$4:CH$104,48,0),"0"),
IFERROR(VLOOKUP($A97,'Season 8'!AF$4:CH$104,48,0),"0"),IFERROR(VLOOKUP($A97,'Season 9'!AF$4:CH$104,48,0),"0"),
IFERROR(VLOOKUP($A97,'Season 10'!AF$4:CH$104,48,0),"0"),IFERROR(VLOOKUP($A97,'Season 11'!AF$4:CH$104,48,0),"0"),
IFERROR(VLOOKUP($A97,'Season 12'!AF$4:CH$104,48,0),"0"),IFERROR(VLOOKUP($A97,'Season 13'!AF$4:CH$104,48,0),"0"),
IFERROR(VLOOKUP($A97,'Season 14'!AF$4:CH$104,48,0),"0"),IFERROR(VLOOKUP($A97,'Season 15'!AF$4:CH$104,48,0),"0"),)</f>
        <v>0</v>
      </c>
      <c r="AW97" s="1023">
        <f>SUM(IFERROR(VLOOKUP($A97,'Season 3'!AF$4:CH$104,49,0),"0"),
IFERROR(VLOOKUP($A97,'Season 4'!AF$4:CH$104,49,0),"0"),IFERROR(VLOOKUP($A97,'Season 5'!AF$4:CH$104,49,0),"0"),
IFERROR(VLOOKUP($A97,'Season 6'!AF$4:CH$104,49,0),"0"),IFERROR(VLOOKUP($A97,'Season 7'!AF$4:CH$104,49,0),"0"),
IFERROR(VLOOKUP($A97,'Season 8'!AF$4:CH$104,49,0),"0"),IFERROR(VLOOKUP($A97,'Season 9'!AF$4:CH$104,49,0),"0"),
IFERROR(VLOOKUP($A97,'Season 10'!AF$4:CH$104,49,0),"0"),IFERROR(VLOOKUP($A97,'Season 11'!AF$4:CH$104,49,0),"0"),
IFERROR(VLOOKUP($A97,'Season 12'!AF$4:CH$104,49,0),"0"),IFERROR(VLOOKUP($A97,'Season 13'!AF$4:CH$104,49,0),"0"),
IFERROR(VLOOKUP($A97,'Season 14'!AF$4:CH$104,49,0),"0"),IFERROR(VLOOKUP($A97,'Season 15'!AF$4:CH$104,49,0),"0"),)</f>
        <v>0</v>
      </c>
      <c r="AX97" s="26">
        <f>SUM(IFERROR(VLOOKUP($A97,'Season 3'!AF$4:CH$104,50,0),"0"),
IFERROR(VLOOKUP($A97,'Season 4'!AF$4:CH$104,50,0),"0"),IFERROR(VLOOKUP($A97,'Season 5'!AF$4:CH$104,50,0),"0"),
IFERROR(VLOOKUP($A97,'Season 6'!AF$4:CH$104,50,0),"0"),IFERROR(VLOOKUP($A97,'Season 7'!AF$4:CH$104,50,0),"0"),
IFERROR(VLOOKUP($A97,'Season 8'!AF$4:CH$104,50,0),"0"),IFERROR(VLOOKUP($A97,'Season 9'!AF$4:CH$104,50,0),"0"),
IFERROR(VLOOKUP($A97,'Season 10'!AF$4:CH$104,50,0),"0"),IFERROR(VLOOKUP($A97,'Season 11'!AF$4:CH$104,50,0),"0"),
IFERROR(VLOOKUP($A97,'Season 12'!AF$4:CH$104,50,0),"0"),IFERROR(VLOOKUP($A97,'Season 13'!AF$4:CH$104,50,0),"0"),
IFERROR(VLOOKUP($A97,'Season 14'!AF$4:CH$104,50,0),"0"),IFERROR(VLOOKUP($A97,'Season 15'!AF$4:CH$104,50,0),"0"),)</f>
        <v>0</v>
      </c>
      <c r="AY97" s="699">
        <f>SUM(IFERROR(VLOOKUP($A97,'Season 3'!AF$4:CH$104,51,0),"0"),
IFERROR(VLOOKUP($A97,'Season 4'!AF$4:CH$104,51,0),"0"),IFERROR(VLOOKUP($A97,'Season 5'!AF$4:CH$104,51,0),"0"),
IFERROR(VLOOKUP($A97,'Season 6'!AF$4:CH$104,51,0),"0"),IFERROR(VLOOKUP($A97,'Season 7'!AF$4:CH$104,51,0),"0"),
IFERROR(VLOOKUP($A97,'Season 8'!AF$4:CH$104,51,0),"0"),IFERROR(VLOOKUP($A97,'Season 9'!AF$4:CH$104,51,0),"0"),
IFERROR(VLOOKUP($A97,'Season 10'!AF$4:CH$104,51,0),"0"),IFERROR(VLOOKUP($A97,'Season 11'!AF$4:CH$104,51,0),"0"),
IFERROR(VLOOKUP($A97,'Season 12'!AF$4:CH$104,51,0),"0"),IFERROR(VLOOKUP($A97,'Season 13'!AF$4:CH$104,51,0),"0"),
IFERROR(VLOOKUP($A97,'Season 14'!AF$4:CH$104,51,0),"0"),IFERROR(VLOOKUP($A97,'Season 15'!AF$4:CH$104,51,0),"0"),)</f>
        <v>0</v>
      </c>
      <c r="AZ97" s="700">
        <f>SUM(IFERROR(VLOOKUP($A97,'Season 1'!AF$4:CC$104,32,0),"0"),IFERROR(VLOOKUP($A97,'Season 2'!AF$4:CC$104,37,0),"0"),)</f>
        <v>0</v>
      </c>
      <c r="BA97" s="692">
        <f>SUM(IFERROR(VLOOKUP($A97,'Season 1'!AF$4:CC$104,33,0),"0"),IFERROR(VLOOKUP($A97,'Season 2'!AF$4:CC$104,38,0),"0"),)</f>
        <v>0</v>
      </c>
      <c r="BB97" s="1023">
        <f>SUM(IFERROR(VLOOKUP($A97,'Season 1'!AF$4:CC$104,34,0),"0"),IFERROR(VLOOKUP($A97,'Season 2'!AF$4:CC$104,39,0),"0"),)</f>
        <v>0</v>
      </c>
      <c r="BC97" s="26">
        <f>SUM(IFERROR(VLOOKUP($A97,'Season 1'!AF$4:CC$104,35,0),"0"),IFERROR(VLOOKUP($A97,'Season 2'!AF$4:CC$104,40,0),"0"),)</f>
        <v>0</v>
      </c>
      <c r="BD97" s="699">
        <f>SUM(IFERROR(VLOOKUP($A97,'Season 1'!AF$4:CC$104,36,0),"0"),IFERROR(VLOOKUP($A97,'Season 2'!AF$4:CC$104,41,0),"0"),)</f>
        <v>0</v>
      </c>
      <c r="BE97" s="1111">
        <f>SUM(IFERROR(VLOOKUP($A97,'Season 1'!AF$4:CC$104,37,0),"0"),
IFERROR(VLOOKUP($A97,'Season 2'!AF$4:CC$104,47,0),"0"),IFERROR(VLOOKUP($A97,'Season 3'!AF$4:CH$104,52,0),"0"),
IFERROR(VLOOKUP($A97,'Season 4'!AF$4:CH$104,52,0),"0"),IFERROR(VLOOKUP($A97,'Season 5'!AF$4:CH$104,52,0),"0"),
IFERROR(VLOOKUP($A97,'Season 6'!AF$4:CH$104,52,0),"0"),IFERROR(VLOOKUP($A97,'Season 7'!AF$4:CH$104,52,0),"0"),
IFERROR(VLOOKUP($A97,'Season 8'!AF$4:CH$104,52,0),"0"),IFERROR(VLOOKUP($A97,'Season 9'!AF$4:CH$104,52,0),"0"),
IFERROR(VLOOKUP($A97,'Season 10'!AF$4:CH$104,52,0),"0"),IFERROR(VLOOKUP($A97,'Season 11'!AF$4:CH$104,52,0),"0"),
IFERROR(VLOOKUP($A97,'Season 12'!AF$4:CH$104,52,0),"0"),IFERROR(VLOOKUP($A97,'Season 13'!AF$4:CH$104,52,0),"0"),
IFERROR(VLOOKUP($A97,'Season 14'!AF$4:CH$104,52,0),"0"),IFERROR(VLOOKUP($A97,'Season 15'!AF$4:CH$104,52,0),"0"),)</f>
        <v>0</v>
      </c>
      <c r="BF97" s="1112">
        <f>SUM(IFERROR(VLOOKUP($A97,'Season 1'!AF$4:CC$104,38,0),"0"),
IFERROR(VLOOKUP($A97,'Season 2'!AF$4:CC$104,48,0),"0"),IFERROR(VLOOKUP($A97,'Season 3'!AF$4:CH$104,53,0),"0"),
IFERROR(VLOOKUP($A97,'Season 4'!AF$4:CH$104,53,0),"0"),IFERROR(VLOOKUP($A97,'Season 5'!AF$4:CH$104,53,0),"0"),
IFERROR(VLOOKUP($A97,'Season 6'!AF$4:CH$104,53,0),"0"),IFERROR(VLOOKUP($A97,'Season 7'!AF$4:CH$104,53,0),"0"),
IFERROR(VLOOKUP($A97,'Season 8'!AF$4:CH$104,53,0),"0"),IFERROR(VLOOKUP($A97,'Season 9'!AF$4:CH$104,53,0),"0"),
IFERROR(VLOOKUP($A97,'Season 10'!AF$4:CH$104,53,0),"0"),IFERROR(VLOOKUP($A97,'Season 11'!AF$4:CH$104,53,0),"0"),
IFERROR(VLOOKUP($A97,'Season 12'!AF$4:CH$104,53,0),"0"),IFERROR(VLOOKUP($A97,'Season 13'!AF$4:CH$104,53,0),"0"),
IFERROR(VLOOKUP($A97,'Season 14'!AF$4:CH$104,53,0),"0"),IFERROR(VLOOKUP($A97,'Season 15'!AF$4:CH$104,53,0),"0"),)</f>
        <v>0</v>
      </c>
      <c r="BG97" s="1061" t="e">
        <f t="shared" si="4"/>
        <v>#DIV/0!</v>
      </c>
      <c r="BI97" s="1100"/>
      <c r="BJ97" s="1100"/>
      <c r="BK97" s="1100"/>
      <c r="BL97" s="1100"/>
      <c r="BM97" s="1100"/>
      <c r="BN97" s="1100"/>
      <c r="BS97" s="15">
        <f>IFERROR(VLOOKUP($A97,'Season 1'!$AF$4:$CH$104,39,0),"0")</f>
        <v>0</v>
      </c>
      <c r="BT97" s="15">
        <f>IFERROR(VLOOKUP($A97,'Season 1'!$AF$4:$CH$104,40,0),"0")</f>
        <v>0</v>
      </c>
      <c r="BU97" s="15">
        <f>IFERROR(VLOOKUP($A97,'Season 2'!$AF$4:$CH$104,49,0),"0")</f>
        <v>0</v>
      </c>
      <c r="BV97" s="15">
        <f>IFERROR(VLOOKUP($A97,'Season 2'!$AF$4:$CH$104,50,0),"0")</f>
        <v>0</v>
      </c>
      <c r="BW97" s="15">
        <f>IFERROR(VLOOKUP($A97,'Season 3'!$AF$4:$CH$104,54,0),"0")</f>
        <v>0</v>
      </c>
      <c r="BX97" s="15">
        <f>IFERROR(VLOOKUP($A97,'Season 3'!$AF$4:$CH$104,55,0),"0")</f>
        <v>0</v>
      </c>
      <c r="BY97" s="15" t="str">
        <f>IFERROR(VLOOKUP($A97,'Season 4'!$AF$4:$CH$104,54,0),"0")</f>
        <v>0</v>
      </c>
      <c r="BZ97" s="15" t="str">
        <f>IFERROR(VLOOKUP($A97,'Season 4'!$AF$4:$CH$104,55,0),"0")</f>
        <v>0</v>
      </c>
      <c r="CA97" s="15" t="str">
        <f>IFERROR(VLOOKUP($A97,'Season 5'!$AF$4:$CH$104,54,0),"0")</f>
        <v>0</v>
      </c>
      <c r="CB97" s="15" t="str">
        <f>IFERROR(VLOOKUP($A97,'Season 5'!$AF$4:$CH$104,55,0),"0")</f>
        <v>0</v>
      </c>
      <c r="CC97" s="15" t="str">
        <f>IFERROR(VLOOKUP($A97,'Season 6'!$AF$4:$CH$104,54,0),"0")</f>
        <v>0</v>
      </c>
      <c r="CD97" s="15" t="str">
        <f>IFERROR(VLOOKUP($A97,'Season 6'!$AF$4:$CH$104,55,0),"0")</f>
        <v>0</v>
      </c>
      <c r="CE97" s="15" t="str">
        <f>IFERROR(VLOOKUP($A97,'Season 7'!$AF$4:$CH$104,54,0),"0")</f>
        <v>0</v>
      </c>
      <c r="CF97" s="15" t="str">
        <f>IFERROR(VLOOKUP($A97,'Season 7'!$AF$4:$CH$104,55,0),"0")</f>
        <v>0</v>
      </c>
      <c r="CG97" s="15" t="str">
        <f>IFERROR(VLOOKUP($A97,'Season 8'!$AF$4:$CH$104,54,0),"0")</f>
        <v>0</v>
      </c>
      <c r="CH97" s="15" t="str">
        <f>IFERROR(VLOOKUP($A97,'Season 8'!$AF$4:$CH$104,55,0),"0")</f>
        <v>0</v>
      </c>
      <c r="CI97" s="15" t="str">
        <f>IFERROR(VLOOKUP($A97,'Season 9'!$AF$4:$CH$104,54,0),"0")</f>
        <v>0</v>
      </c>
      <c r="CJ97" s="15" t="str">
        <f>IFERROR(VLOOKUP($A97,'Season 9'!$AF$4:$CH$104,55,0),"0")</f>
        <v>0</v>
      </c>
      <c r="CK97" s="15" t="str">
        <f>IFERROR(VLOOKUP($A97,'Season 10'!$AF$4:$CH$104,54,0),"0")</f>
        <v>0</v>
      </c>
      <c r="CL97" s="15" t="str">
        <f>IFERROR(VLOOKUP($A97,'Season 10'!$AF$4:$CH$104,55,0),"0")</f>
        <v>0</v>
      </c>
      <c r="CM97" s="15" t="str">
        <f>IFERROR(VLOOKUP($A97,'Season 11'!$AF$4:$CH$104,54,0),"0")</f>
        <v>0</v>
      </c>
      <c r="CN97" s="15" t="str">
        <f>IFERROR(VLOOKUP($A97,'Season 11'!$AF$4:$CH$104,55,0),"0")</f>
        <v>0</v>
      </c>
      <c r="CO97" s="15" t="str">
        <f>IFERROR(VLOOKUP($A97,'Season 12'!$AF$4:$CH$104,54,0),"0")</f>
        <v>0</v>
      </c>
      <c r="CP97" s="15" t="str">
        <f>IFERROR(VLOOKUP($A97,'Season 12'!$AF$4:$CH$104,55,0),"0")</f>
        <v>0</v>
      </c>
      <c r="CQ97" s="15" t="str">
        <f>IFERROR(VLOOKUP($A97,'Season 13'!$AF$4:$CH$104,54,0),"0")</f>
        <v>0</v>
      </c>
      <c r="CR97" s="15" t="str">
        <f>IFERROR(VLOOKUP($A97,'Season 13'!$AF$4:$CH$104,55,0),"0")</f>
        <v>0</v>
      </c>
      <c r="CS97" s="15" t="str">
        <f>IFERROR(VLOOKUP($A97,'Season 14'!$AF$4:$CH$104,54,0),"0")</f>
        <v>0</v>
      </c>
      <c r="CT97" s="15" t="str">
        <f>IFERROR(VLOOKUP($A97,'Season 14'!$AF$4:$CH$104,55,0),"0")</f>
        <v>0</v>
      </c>
      <c r="CU97" s="15" t="str">
        <f>IFERROR(VLOOKUP($A97,'Season 15'!$AF$4:$CH$104,54,0),"0")</f>
        <v>0</v>
      </c>
      <c r="CV97" s="15" t="str">
        <f>IFERROR(VLOOKUP($A97,'Season 15'!$AF$4:$CH$104,55,0),"0")</f>
        <v>0</v>
      </c>
    </row>
    <row r="98" spans="1:100" x14ac:dyDescent="0.25">
      <c r="A98" s="2" t="s">
        <v>140</v>
      </c>
      <c r="B98" s="1021">
        <f>IFERROR(VLOOKUP('Data Totals'!A98,'Season 1'!AF$4:CC$104,2,FALSE),IFERROR(VLOOKUP('Data Totals'!A98,'Season 2'!AF$4:CC$104,2,FALSE),IFERROR(VLOOKUP('Data Totals'!A98,'Season 3'!AF$4:CC$104,2,FALSE),IFERROR(VLOOKUP('Data Totals'!A98,'Season 4'!AF$4:CC$104,2,FALSE),IFERROR(VLOOKUP('Data Totals'!A98,'Season 5'!AF$4:CC$104,2,FALSE),IFERROR(VLOOKUP('Data Totals'!A98,'Season 6'!AF$4:CC$104,2,FALSE),IFERROR(VLOOKUP('Data Totals'!A98,'Season 7'!AF$4:CC$104,2,FALSE),IFERROR(VLOOKUP('Data Totals'!A98,'Season 8'!AF$4:CC$104,2,FALSE),IFERROR(VLOOKUP('Data Totals'!A98,'Season 9'!AF$4:CC$104,2,FALSE),IFERROR(VLOOKUP('Data Totals'!A98,'Season 10'!AF$4:CC$104,2,FALSE),IFERROR(VLOOKUP('Data Totals'!A98,'Season 11'!AF$4:CC$104,2,FALSE),IFERROR(VLOOKUP('Data Totals'!A98,'Season 12'!AF$4:CC$104,2,FALSE),IFERROR(VLOOKUP('Data Totals'!A98,'Season 13'!AF$4:CC$104,2,FALSE),IFERROR(VLOOKUP('Data Totals'!A98,'Season 14'!AF$4:CC$104,2,FALSE),IFERROR(VLOOKUP('Data Totals'!A98,'Season 15'!AF$4:CC$104,2,FALSE),"N/A")))))))))))))))</f>
        <v>0</v>
      </c>
      <c r="C98" s="1022">
        <f>IFERROR(VLOOKUP('Data Totals'!A98,'Season 1'!AF$4:CC$104,3,FALSE),IFERROR(VLOOKUP('Data Totals'!A98,'Season 2'!AF$4:CC$104,3,FALSE),IFERROR(VLOOKUP('Data Totals'!A98,'Season 3'!AF$4:CC$104,3,FALSE),IFERROR(VLOOKUP('Data Totals'!A98,'Season 4'!AF$4:CC$104,3,FALSE),IFERROR(VLOOKUP('Data Totals'!A98,'Season 5'!AF$4:CC$104,3,FALSE),IFERROR(VLOOKUP('Data Totals'!A98,'Season 6'!AF$4:CC$104,3,FALSE),IFERROR(VLOOKUP('Data Totals'!A98,'Season 7'!AF$4:CC$104,3,FALSE),IFERROR(VLOOKUP('Data Totals'!A98,'Season 8'!AF$4:CC$104,3,FALSE),IFERROR(VLOOKUP('Data Totals'!A98,'Season 9'!AF$4:CC$104,3,FALSE),IFERROR(VLOOKUP('Data Totals'!A98,'Season 10'!AF$4:CC$104,3,FALSE),IFERROR(VLOOKUP('Data Totals'!A98,'Season 11'!AF$4:CC$104,3,FALSE),IFERROR(VLOOKUP('Data Totals'!A98,'Season 12'!AF$4:CC$104,3,FALSE),IFERROR(VLOOKUP('Data Totals'!A98,'Season 13'!AF$4:CC$104,3,FALSE),IFERROR(VLOOKUP('Data Totals'!A98,'Season 14'!AF$4:CC$104,3,FALSE),IFERROR(VLOOKUP('Data Totals'!A98,'Season 15'!AF$4:CC$104,3,FALSE),"N/A")))))))))))))))</f>
        <v>0</v>
      </c>
      <c r="D98" s="1022">
        <f>IFERROR(VLOOKUP('Data Totals'!A98,'Season 1'!AF$4:CC$104,4,FALSE),IFERROR(VLOOKUP('Data Totals'!A98,'Season 2'!AF$4:CC$104,4,FALSE),IFERROR(VLOOKUP('Data Totals'!A98,'Season 3'!AF$4:CC$104,4,FALSE),IFERROR(VLOOKUP('Data Totals'!A98,'Season 4'!AF$4:CC$104,4,FALSE),IFERROR(VLOOKUP('Data Totals'!A98,'Season 5'!AF$4:CC$104,4,FALSE),IFERROR(VLOOKUP('Data Totals'!A98,'Season 6'!AF$4:CC$104,4,FALSE),IFERROR(VLOOKUP('Data Totals'!A98,'Season 7'!AF$4:CC$104,4,FALSE),IFERROR(VLOOKUP('Data Totals'!A98,'Season 8'!AF$4:CC$104,4,FALSE),IFERROR(VLOOKUP('Data Totals'!A98,'Season 9'!AF$4:CC$104,4,FALSE),IFERROR(VLOOKUP('Data Totals'!A98,'Season 10'!AF$4:CC$104,4,FALSE),IFERROR(VLOOKUP('Data Totals'!A98,'Season 11'!AF$4:CC$104,4,FALSE),IFERROR(VLOOKUP('Data Totals'!A98,'Season 12'!AF$4:CC$104,4,FALSE),IFERROR(VLOOKUP('Data Totals'!A98,'Season 13'!AF$4:CC$104,4,FALSE),IFERROR(VLOOKUP('Data Totals'!A98,'Season 14'!AF$4:CC$104,4,FALSE),IFERROR(VLOOKUP('Data Totals'!A98,'Season 15'!AF$4:CC$104,4,FALSE),"N/A")))))))))))))))</f>
        <v>0</v>
      </c>
      <c r="E98" s="1022">
        <f t="shared" si="2"/>
        <v>0</v>
      </c>
      <c r="F98" s="692">
        <f>SUM(IFERROR(VLOOKUP(A98,BI$3:BN$152,2,0),"0"),IFERROR(VLOOKUP(A98,'Season 1'!AF$4:CC$104,6,0),"0"),
IFERROR(VLOOKUP(A98,'Season 2'!AF$4:CC$104,6,0),"0"),IFERROR(VLOOKUP(A98,'Season 3'!AF$4:CC$104,6,0),"0"),
IFERROR(VLOOKUP(A98,'Season 4'!AF$4:CC$104,6,0),"0"),IFERROR(VLOOKUP(A98,'Season 5'!AF$4:CC$104,6,0),"0"),
IFERROR(VLOOKUP(A98,'Season 6'!AF$4:CC$104,6,0),"0"),IFERROR(VLOOKUP(A98,'Season 7'!AF$4:CC$104,6,0),"0"),
IFERROR(VLOOKUP(A98,'Season 8'!AF$4:CC$104,6,0),"0"),IFERROR(VLOOKUP(A98,'Season 9'!AF$4:CC$104,6,0),"0"),
IFERROR(VLOOKUP(A98,'Season 10'!AF$4:CC$104,6,0),"0"),IFERROR(VLOOKUP(A98,'Season 11'!AF$4:CC$104,6,0),"0"),
IFERROR(VLOOKUP(A98,'Season 12'!AF$4:CC$104,6,0),"0"),IFERROR(VLOOKUP(A98,'Season 13'!AF$4:CC$104,6,0),"0"),
IFERROR(VLOOKUP(A98,'Season 14'!AF$4:CC$104,6,0),"0"),IFERROR(VLOOKUP(A98,'Season 15'!AF$4:CC$104,6,0),"0"),)</f>
        <v>0</v>
      </c>
      <c r="G98" s="692">
        <f>SUM(IFERROR(VLOOKUP(A98,'Season 1'!AF$4:CC$104,7,0),"0"),
IFERROR(VLOOKUP(A98,'Season 2'!AF$4:CC$104,7,0),"0"),IFERROR(VLOOKUP(A98,'Season 3'!AF$4:CC$104,7,0),"0"),
IFERROR(VLOOKUP(A98,'Season 4'!AF$4:CC$104,7,0),"0"),IFERROR(VLOOKUP(A98,'Season 5'!AF$4:CC$104,7,0),"0"),
IFERROR(VLOOKUP(A98,'Season 6'!AF$4:CC$104,7,0),"0"),IFERROR(VLOOKUP(A98,'Season 7'!AF$4:CC$104,7,0),"0"),
IFERROR(VLOOKUP(A98,'Season 8'!AF$4:CC$104,7,0),"0"),IFERROR(VLOOKUP(A98,'Season 9'!AF$4:CC$104,7,0),"0"),
IFERROR(VLOOKUP(A98,'Season 10'!AF$4:CC$104,7,0),"0"),IFERROR(VLOOKUP(A98,'Season 11'!AF$4:CC$104,7,0),"0"),
IFERROR(VLOOKUP(A98,'Season 12'!AF$4:CC$104,7,0),"0"),IFERROR(VLOOKUP(A98,'Season 13'!AF$4:CC$104,7,0),"0"),
IFERROR(VLOOKUP(A98,'Season 14'!AF$4:CC$104,7,0),"0"),IFERROR(VLOOKUP(A98,'Season 15'!AF$4:CC$104,7,0),"0"),)</f>
        <v>0</v>
      </c>
      <c r="H98" s="556">
        <f>SUM(IFERROR(VLOOKUP(A98,'Season 1'!AF$4:CC$104,8,0),"0"),
IFERROR(VLOOKUP(A98,'Season 2'!AF$4:CC$104,8,0),"0"),IFERROR(VLOOKUP(A98,'Season 3'!AF$4:CC$104,8,0),"0"),
IFERROR(VLOOKUP(A98,'Season 4'!AF$4:CC$104,8,0),"0"),IFERROR(VLOOKUP(A98,'Season 5'!AF$4:CC$104,8,0),"0"),
IFERROR(VLOOKUP(A98,'Season 6'!AF$4:CC$104,8,0),"0"),IFERROR(VLOOKUP(A98,'Season 7'!AF$4:CC$104,8,0),"0"),
IFERROR(VLOOKUP(A98,'Season 8'!AF$4:CC$104,8,0),"0"),IFERROR(VLOOKUP(A98,'Season 9'!AF$4:CC$104,8,0),"0"),
IFERROR(VLOOKUP(A98,'Season 10'!AF$4:CC$104,8,0),"0"),IFERROR(VLOOKUP(A98,'Season 11'!AF$4:CC$104,8,0),"0"),
IFERROR(VLOOKUP(A98,'Season 12'!AF$4:CC$104,8,0),"0"),IFERROR(VLOOKUP(A98,'Season 13'!AF$4:CC$104,8,0),"0"),
IFERROR(VLOOKUP(A98,'Season 14'!AF$4:CC$104,8,0),"0"),IFERROR(VLOOKUP(A98,'Season 15'!AF$4:CC$104,8,0),"0"),)</f>
        <v>0</v>
      </c>
      <c r="I98" s="1023">
        <f>SUM(IFERROR(VLOOKUP(A98,'Season 1'!AF$4:CC$104,9,0),"0"),
IFERROR(VLOOKUP(A98,'Season 2'!AF$4:CC$104,9,0),"0"),IFERROR(VLOOKUP(A98,'Season 3'!AF$4:CC$104,9,0),"0"),
IFERROR(VLOOKUP(A98,'Season 4'!AF$4:CC$104,9,0),"0"),IFERROR(VLOOKUP(A98,'Season 5'!AF$4:CC$104,9,0),"0"),
IFERROR(VLOOKUP(A98,'Season 6'!AF$4:CC$104,9,0),"0"),IFERROR(VLOOKUP(A98,'Season 7'!AF$4:CC$104,9,0),"0"),
IFERROR(VLOOKUP(A98,'Season 8'!AF$4:CC$104,9,0),"0"),IFERROR(VLOOKUP(A98,'Season 9'!AF$4:CC$104,9,0),"0"),
IFERROR(VLOOKUP(A98,'Season 10'!AF$4:CC$104,9,0),"0"),IFERROR(VLOOKUP(A98,'Season 11'!AF$4:CC$104,9,0),"0"),
IFERROR(VLOOKUP(A98,'Season 12'!AF$4:CC$104,9,0),"0"),IFERROR(VLOOKUP(A98,'Season 13'!AF$4:CC$104,9,0),"0"),
IFERROR(VLOOKUP(A98,'Season 14'!AF$4:CC$104,9,0),"0"),IFERROR(VLOOKUP(A98,'Season 15'!AF$4:CC$104,9,0),"0"),)</f>
        <v>0</v>
      </c>
      <c r="J98" s="26">
        <f>SUM(IFERROR(VLOOKUP(A98,BI$3:BN$152,3,0),"0"),IFERROR(VLOOKUP(A98,'Season 1'!AF$4:CC$104,10,0),"0"),
IFERROR(VLOOKUP(A98,'Season 2'!AF$4:CC$104,10,0),"0"),IFERROR(VLOOKUP(A98,'Season 3'!AF$4:CC$104,10,0),"0"),
IFERROR(VLOOKUP(A98,'Season 4'!AF$4:CC$104,10,0),"0"),IFERROR(VLOOKUP(A98,'Season 5'!AF$4:CC$104,10,0),"0"),
IFERROR(VLOOKUP(A98,'Season 6'!AF$4:CC$104,10,0),"0"),IFERROR(VLOOKUP(A98,'Season 7'!AF$4:CC$104,10,0),"0"),
IFERROR(VLOOKUP(A98,'Season 8'!AF$4:CC$104,10,0),"0"),IFERROR(VLOOKUP(A98,'Season 9'!AF$4:CC$104,10,0),"0"),
IFERROR(VLOOKUP(A98,'Season 10'!AF$4:CC$104,10,0),"0"),IFERROR(VLOOKUP(A98,'Season 11'!AF$4:CC$104,10,0),"0"),
IFERROR(VLOOKUP(A98,'Season 12'!AF$4:CC$104,10,0),"0"),IFERROR(VLOOKUP(A98,'Season 13'!AF$4:CC$104,10,0),"0"),
IFERROR(VLOOKUP(A98,'Season 14'!AF$4:CC$104,10,0),"0"),IFERROR(VLOOKUP(A98,'Season 15'!AF$4:CC$104,10,0),"0"),)</f>
        <v>0</v>
      </c>
      <c r="K98" s="699">
        <f>SUM(IFERROR(VLOOKUP(A98,BI$3:BN$152,4,0),"0"),IFERROR(VLOOKUP(A98,'Season 1'!AF$4:CC$104,11,0),"0"),
IFERROR(VLOOKUP(A98,'Season 2'!AF$4:CC$104,11,0),"0"),IFERROR(VLOOKUP(A98,'Season 3'!AF$4:CC$104,11,0),"0"),
IFERROR(VLOOKUP(A98,'Season 4'!AF$4:CC$104,11,0),"0"),IFERROR(VLOOKUP(A98,'Season 5'!AF$4:CC$104,11,0),"0"),
IFERROR(VLOOKUP(A98,'Season 6'!AF$4:CC$104,11,0),"0"),IFERROR(VLOOKUP(A98,'Season 7'!AF$4:CC$104,11,0),"0"),
IFERROR(VLOOKUP(A98,'Season 8'!AF$4:CC$104,11,0),"0"),IFERROR(VLOOKUP(A98,'Season 9'!AF$4:CC$104,11,0),"0"),
IFERROR(VLOOKUP(A98,'Season 10'!AF$4:CC$104,11,0),"0"),IFERROR(VLOOKUP(A98,'Season 11'!AF$4:CC$104,11,0),"0"),
IFERROR(VLOOKUP(A98,'Season 12'!AF$4:CC$104,11,0),"0"),IFERROR(VLOOKUP(A98,'Season 13'!AF$4:CC$104,11,0),"0"),
IFERROR(VLOOKUP(A98,'Season 14'!AF$4:CC$104,11,0),"0"),IFERROR(VLOOKUP(A98,'Season 15'!AF$4:CC$104,11,0),"0"),)</f>
        <v>0</v>
      </c>
      <c r="L98" s="700">
        <f>SUM(IFERROR(VLOOKUP($A98,'Season 1'!AF$4:CC$104,12,0),"0"),
IFERROR(VLOOKUP($A98,'Season 2'!AF$4:CC$104,12,0),"0"),IFERROR(VLOOKUP($A98,'Season 3'!AF$4:CC$104,12,0),"0"),
IFERROR(VLOOKUP($A98,'Season 4'!AF$4:CC$104,12,0),"0"),IFERROR(VLOOKUP($A98,'Season 5'!AF$4:CC$104,12,0),"0"),
IFERROR(VLOOKUP($A98,'Season 6'!AF$4:CC$104,12,0),"0"),IFERROR(VLOOKUP($A98,'Season 7'!AF$4:CC$104,12,0),"0"),
IFERROR(VLOOKUP($A98,'Season 8'!AF$4:CC$104,12,0),"0"),IFERROR(VLOOKUP($A98,'Season 9'!AF$4:CC$104,12,0),"0"),
IFERROR(VLOOKUP($A98,'Season 10'!AF$4:CC$104,12,0),"0"),IFERROR(VLOOKUP($A98,'Season 11'!AF$4:CC$104,12,0),"0"),
IFERROR(VLOOKUP($A98,'Season 12'!AF$4:CC$104,12,0),"0"),IFERROR(VLOOKUP($A98,'Season 13'!AF$4:CC$104,12,0),"0"),
IFERROR(VLOOKUP($A98,'Season 14'!AF$4:CC$104,12,0),"0"),IFERROR(VLOOKUP($A98,'Season 15'!AF$4:CC$104,12,0),"0"),)</f>
        <v>0</v>
      </c>
      <c r="M98" s="692">
        <f>SUM(IFERROR(VLOOKUP($A98,'Season 1'!AF$4:CC$104,13,0),"0"),
IFERROR(VLOOKUP($A98,'Season 2'!AF$4:CC$104,13,0),"0"),IFERROR(VLOOKUP($A98,'Season 3'!AF$4:CC$104,13,0),"0"),
IFERROR(VLOOKUP($A98,'Season 4'!AF$4:CC$104,13,0),"0"),IFERROR(VLOOKUP($A98,'Season 5'!AF$4:CC$104,13,0),"0"),
IFERROR(VLOOKUP($A98,'Season 6'!AF$4:CC$104,13,0),"0"),IFERROR(VLOOKUP($A98,'Season 7'!AF$4:CC$104,13,0),"0"),
IFERROR(VLOOKUP($A98,'Season 8'!AF$4:CC$104,13,0),"0"),IFERROR(VLOOKUP($A98,'Season 9'!AF$4:CC$104,13,0),"0"),
IFERROR(VLOOKUP($A98,'Season 10'!AF$4:CC$104,13,0),"0"),IFERROR(VLOOKUP($A98,'Season 11'!AF$4:CC$104,13,0),"0"),
IFERROR(VLOOKUP($A98,'Season 12'!AF$4:CC$104,13,0),"0"),IFERROR(VLOOKUP($A98,'Season 13'!AF$4:CC$104,13,0),"0"),
IFERROR(VLOOKUP($A98,'Season 14'!AF$4:CC$104,13,0),"0"),IFERROR(VLOOKUP($A98,'Season 15'!AF$4:CC$104,13,0),"0"),)</f>
        <v>0</v>
      </c>
      <c r="N98" s="1023">
        <f>SUM(IFERROR(VLOOKUP($A98,'Season 1'!AF$4:CC$104,14,0),"0"),
IFERROR(VLOOKUP($A98,'Season 2'!AF$4:CC$104,14,0),"0"),IFERROR(VLOOKUP($A98,'Season 3'!AF$4:CC$104,14,0),"0"),
IFERROR(VLOOKUP($A98,'Season 4'!AF$4:CC$104,14,0),"0"),IFERROR(VLOOKUP($A98,'Season 5'!AF$4:CC$104,14,0),"0"),
IFERROR(VLOOKUP($A98,'Season 6'!AF$4:CC$104,14,0),"0"),IFERROR(VLOOKUP($A98,'Season 7'!AF$4:CC$104,14,0),"0"),
IFERROR(VLOOKUP($A98,'Season 8'!AF$4:CC$104,14,0),"0"),IFERROR(VLOOKUP($A98,'Season 9'!AF$4:CC$104,14,0),"0"),
IFERROR(VLOOKUP($A98,'Season 10'!AF$4:CC$104,14,0),"0"),IFERROR(VLOOKUP($A98,'Season 11'!AF$4:CC$104,14,0),"0"),
IFERROR(VLOOKUP($A98,'Season 12'!AF$4:CC$104,14,0),"0"),IFERROR(VLOOKUP($A98,'Season 13'!AF$4:CC$104,14,0),"0"),
IFERROR(VLOOKUP($A98,'Season 14'!AF$4:CC$104,14,0),"0"),IFERROR(VLOOKUP($A98,'Season 15'!AF$4:CC$104,14,0),"0"),)</f>
        <v>0</v>
      </c>
      <c r="O98" s="26">
        <f>SUM(IFERROR(VLOOKUP($A98,'Season 1'!AF$4:CC$104,15,0),"0"),
IFERROR(VLOOKUP($A98,'Season 2'!AF$4:CC$104,15,0),"0"),IFERROR(VLOOKUP($A98,'Season 3'!AF$4:CC$104,15,0),"0"),
IFERROR(VLOOKUP($A98,'Season 4'!AF$4:CC$104,15,0),"0"),IFERROR(VLOOKUP($A98,'Season 5'!AF$4:CC$104,15,0),"0"),
IFERROR(VLOOKUP($A98,'Season 6'!AF$4:CC$104,15,0),"0"),IFERROR(VLOOKUP($A98,'Season 7'!AF$4:CC$104,15,0),"0"),
IFERROR(VLOOKUP($A98,'Season 8'!AF$4:CC$104,15,0),"0"),IFERROR(VLOOKUP($A98,'Season 9'!AF$4:CC$104,15,0),"0"),
IFERROR(VLOOKUP($A98,'Season 10'!AF$4:CC$104,15,0),"0"),IFERROR(VLOOKUP($A98,'Season 11'!AF$4:CC$104,15,0),"0"),
IFERROR(VLOOKUP($A98,'Season 12'!AF$4:CC$104,15,0),"0"),IFERROR(VLOOKUP($A98,'Season 13'!AF$4:CC$104,15,0),"0"),
IFERROR(VLOOKUP($A98,'Season 14'!AF$4:CC$104,15,0),"0"),IFERROR(VLOOKUP($A98,'Season 15'!AF$4:CC$104,15,0),"0"),)</f>
        <v>0</v>
      </c>
      <c r="P98" s="699">
        <f>SUM(IFERROR(VLOOKUP($A98,'Season 1'!AF$4:CC$104,16,0),"0"),
IFERROR(VLOOKUP($A98,'Season 2'!AF$4:CC$104,16,0),"0"),IFERROR(VLOOKUP($A98,'Season 3'!AF$4:CC$104,16,0),"0"),
IFERROR(VLOOKUP($A98,'Season 4'!AF$4:CC$104,16,0),"0"),IFERROR(VLOOKUP($A98,'Season 5'!AF$4:CC$104,16,0),"0"),
IFERROR(VLOOKUP($A98,'Season 6'!AF$4:CC$104,16,0),"0"),IFERROR(VLOOKUP($A98,'Season 7'!AF$4:CC$104,16,0),"0"),
IFERROR(VLOOKUP($A98,'Season 8'!AF$4:CC$104,16,0),"0"),IFERROR(VLOOKUP($A98,'Season 9'!AF$4:CC$104,16,0),"0"),
IFERROR(VLOOKUP($A98,'Season 10'!AF$4:CC$104,16,0),"0"),IFERROR(VLOOKUP($A98,'Season 11'!AF$4:CC$104,16,0),"0"),
IFERROR(VLOOKUP($A98,'Season 12'!AF$4:CC$104,16,0),"0"),IFERROR(VLOOKUP($A98,'Season 13'!AF$4:CC$104,16,0),"0"),
IFERROR(VLOOKUP($A98,'Season 14'!AF$4:CC$104,16,0),"0"),IFERROR(VLOOKUP($A98,'Season 15'!AF$4:CC$104,16,0),"0"),)</f>
        <v>0</v>
      </c>
      <c r="Q98" s="700">
        <f>SUM(IFERROR(VLOOKUP($A98,'Season 1'!AF$4:CC$104,17,0),"0"),
IFERROR(VLOOKUP($A98,'Season 2'!AF$4:CC$104,17,0),"0"),IFERROR(VLOOKUP($A98,'Season 3'!AF$4:CC$104,17,0),"0"),
IFERROR(VLOOKUP($A98,'Season 4'!AF$4:CC$104,17,0),"0"),IFERROR(VLOOKUP($A98,'Season 5'!AF$4:CC$104,17,0),"0"),
IFERROR(VLOOKUP($A98,'Season 6'!AF$4:CC$104,17,0),"0"),IFERROR(VLOOKUP($A98,'Season 7'!AF$4:CC$104,17,0),"0"),
IFERROR(VLOOKUP($A98,'Season 8'!AF$4:CC$104,17,0),"0"),IFERROR(VLOOKUP($A98,'Season 9'!AF$4:CC$104,17,0),"0"),
IFERROR(VLOOKUP($A98,'Season 10'!AF$4:CC$104,17,0),"0"),IFERROR(VLOOKUP($A98,'Season 11'!AF$4:CC$104,17,0),"0"),
IFERROR(VLOOKUP($A98,'Season 12'!AF$4:CC$104,17,0),"0"),IFERROR(VLOOKUP($A98,'Season 13'!AF$4:CC$104,17,0),"0"),
IFERROR(VLOOKUP($A98,'Season 14'!AF$4:CC$104,17,0),"0"),IFERROR(VLOOKUP($A98,'Season 15'!AF$4:CC$104,17,0),"0"),)</f>
        <v>0</v>
      </c>
      <c r="R98" s="692">
        <f>SUM(IFERROR(VLOOKUP($A98,'Season 1'!AF$4:CC$104,18,0),"0"),
IFERROR(VLOOKUP($A98,'Season 2'!AF$4:CC$104,18,0),"0"),IFERROR(VLOOKUP($A98,'Season 3'!AF$4:CC$104,18,0),"0"),
IFERROR(VLOOKUP($A98,'Season 4'!AF$4:CC$104,18,0),"0"),IFERROR(VLOOKUP($A98,'Season 5'!AF$4:CC$104,18,0),"0"),
IFERROR(VLOOKUP($A98,'Season 6'!AF$4:CC$104,18,0),"0"),IFERROR(VLOOKUP($A98,'Season 7'!AF$4:CC$104,18,0),"0"),
IFERROR(VLOOKUP($A98,'Season 8'!AF$4:CC$104,18,0),"0"),IFERROR(VLOOKUP($A98,'Season 9'!AF$4:CC$104,18,0),"0"),
IFERROR(VLOOKUP($A98,'Season 10'!AF$4:CC$104,18,0),"0"),IFERROR(VLOOKUP($A98,'Season 11'!AF$4:CC$104,18,0),"0"),
IFERROR(VLOOKUP($A98,'Season 12'!AF$4:CC$104,18,0),"0"),IFERROR(VLOOKUP($A98,'Season 13'!AF$4:CC$104,18,0),"0"),
IFERROR(VLOOKUP($A98,'Season 14'!AF$4:CC$104,18,0),"0"),IFERROR(VLOOKUP($A98,'Season 15'!AF$4:CC$104,18,0),"0"),)</f>
        <v>0</v>
      </c>
      <c r="S98" s="1023">
        <f>SUM(IFERROR(VLOOKUP($A98,'Season 1'!AF$4:CC$104,19,0),"0"),
IFERROR(VLOOKUP($A98,'Season 2'!AF$4:CC$104,19,0),"0"),IFERROR(VLOOKUP($A98,'Season 3'!AF$4:CC$104,19,0),"0"),
IFERROR(VLOOKUP($A98,'Season 4'!AF$4:CC$104,19,0),"0"),IFERROR(VLOOKUP($A98,'Season 5'!AF$4:CC$104,19,0),"0"),
IFERROR(VLOOKUP($A98,'Season 6'!AF$4:CC$104,19,0),"0"),IFERROR(VLOOKUP($A98,'Season 7'!AF$4:CC$104,19,0),"0"),
IFERROR(VLOOKUP($A98,'Season 8'!AF$4:CC$104,19,0),"0"),IFERROR(VLOOKUP($A98,'Season 9'!AF$4:CC$104,19,0),"0"),
IFERROR(VLOOKUP($A98,'Season 10'!AF$4:CC$104,19,0),"0"),IFERROR(VLOOKUP($A98,'Season 11'!AF$4:CC$104,19,0),"0"),
IFERROR(VLOOKUP($A98,'Season 12'!AF$4:CC$104,19,0),"0"),IFERROR(VLOOKUP($A98,'Season 13'!AF$4:CC$104,19,0),"0"),
IFERROR(VLOOKUP($A98,'Season 14'!AF$4:CC$104,19,0),"0"),IFERROR(VLOOKUP($A98,'Season 15'!AF$4:CC$104,19,0),"0"),)</f>
        <v>0</v>
      </c>
      <c r="T98" s="26">
        <f>SUM(IFERROR(VLOOKUP($A98,'Season 1'!AF$4:CC$104,20,0),"0"),
IFERROR(VLOOKUP($A98,'Season 2'!AF$4:CC$104,20,0),"0"),IFERROR(VLOOKUP($A98,'Season 3'!AF$4:CC$104,20,0),"0"),
IFERROR(VLOOKUP($A98,'Season 4'!AF$4:CC$104,20,0),"0"),IFERROR(VLOOKUP($A98,'Season 5'!AF$4:CC$104,20,0),"0"),
IFERROR(VLOOKUP($A98,'Season 6'!AF$4:CC$104,20,0),"0"),IFERROR(VLOOKUP($A98,'Season 7'!AF$4:CC$104,20,0),"0"),
IFERROR(VLOOKUP($A98,'Season 8'!AF$4:CC$104,20,0),"0"),IFERROR(VLOOKUP($A98,'Season 9'!AF$4:CC$104,20,0),"0"),
IFERROR(VLOOKUP($A98,'Season 10'!AF$4:CC$104,20,0),"0"),IFERROR(VLOOKUP($A98,'Season 11'!AF$4:CC$104,20,0),"0"),
IFERROR(VLOOKUP($A98,'Season 12'!AF$4:CC$104,20,0),"0"),IFERROR(VLOOKUP($A98,'Season 13'!AF$4:CC$104,20,0),"0"),
IFERROR(VLOOKUP($A98,'Season 14'!AF$4:CC$104,20,0),"0"),IFERROR(VLOOKUP($A98,'Season 15'!AF$4:CC$104,20,0),"0"),)</f>
        <v>0</v>
      </c>
      <c r="U98" s="699">
        <f>SUM(IFERROR(VLOOKUP($A98,'Season 1'!AF$4:CC$104,21,0),"0"),
IFERROR(VLOOKUP($A98,'Season 2'!AF$4:CC$104,21,0),"0"),IFERROR(VLOOKUP($A98,'Season 3'!AF$4:CC$104,21,0),"0"),
IFERROR(VLOOKUP($A98,'Season 4'!AF$4:CC$104,21,0),"0"),IFERROR(VLOOKUP($A98,'Season 5'!AF$4:CC$104,21,0),"0"),
IFERROR(VLOOKUP($A98,'Season 6'!AF$4:CC$104,21,0),"0"),IFERROR(VLOOKUP($A98,'Season 7'!AF$4:CC$104,21,0),"0"),
IFERROR(VLOOKUP($A98,'Season 8'!AF$4:CC$104,21,0),"0"),IFERROR(VLOOKUP($A98,'Season 9'!AF$4:CC$104,21,0),"0"),
IFERROR(VLOOKUP($A98,'Season 10'!AF$4:CC$104,21,0),"0"),IFERROR(VLOOKUP($A98,'Season 11'!AF$4:CC$104,21,0),"0"),
IFERROR(VLOOKUP($A98,'Season 12'!AF$4:CC$104,21,0),"0"),IFERROR(VLOOKUP($A98,'Season 13'!AF$4:CC$104,21,0),"0"),
IFERROR(VLOOKUP($A98,'Season 14'!AF$4:CC$104,21,0),"0"),IFERROR(VLOOKUP($A98,'Season 15'!AF$4:CC$104,21,0),"0"),)</f>
        <v>0</v>
      </c>
      <c r="V98" s="700">
        <f>SUM(IFERROR(VLOOKUP($A98,'Season 1'!AF$4:CC$104,22,0),"0"),
IFERROR(VLOOKUP($A98,'Season 2'!AF$4:CC$104,22,0),"0"),IFERROR(VLOOKUP($A98,'Season 3'!AF$4:CC$104,22,0),"0"),
IFERROR(VLOOKUP($A98,'Season 4'!AF$4:CC$104,22,0),"0"),IFERROR(VLOOKUP($A98,'Season 5'!AF$4:CC$104,22,0),"0"),
IFERROR(VLOOKUP($A98,'Season 6'!AF$4:CC$104,22,0),"0"),IFERROR(VLOOKUP($A98,'Season 7'!AF$4:CC$104,22,0),"0"),
IFERROR(VLOOKUP($A98,'Season 8'!AF$4:CC$104,22,0),"0"),IFERROR(VLOOKUP($A98,'Season 9'!AF$4:CC$104,22,0),"0"),
IFERROR(VLOOKUP($A98,'Season 10'!AF$4:CC$104,22,0),"0"),IFERROR(VLOOKUP($A98,'Season 11'!AF$4:CC$104,22,0),"0"),
IFERROR(VLOOKUP($A98,'Season 12'!AF$4:CC$104,22,0),"0"),IFERROR(VLOOKUP($A98,'Season 13'!AF$4:CC$104,22,0),"0"),
IFERROR(VLOOKUP($A98,'Season 14'!AF$4:CC$104,22,0),"0"),IFERROR(VLOOKUP($A98,'Season 15'!AF$4:CC$104,22,0),"0"),)</f>
        <v>0</v>
      </c>
      <c r="W98" s="692">
        <f>SUM(IFERROR(VLOOKUP($A98,'Season 1'!AF$4:CC$104,23,0),"0"),
IFERROR(VLOOKUP($A98,'Season 2'!AF$4:CC$104,23,0),"0"),IFERROR(VLOOKUP($A98,'Season 3'!AF$4:CC$104,23,0),"0"),
IFERROR(VLOOKUP($A98,'Season 4'!AF$4:CC$104,23,0),"0"),IFERROR(VLOOKUP($A98,'Season 5'!AF$4:CC$104,23,0),"0"),
IFERROR(VLOOKUP($A98,'Season 6'!AF$4:CC$104,23,0),"0"),IFERROR(VLOOKUP($A98,'Season 7'!AF$4:CC$104,23,0),"0"),
IFERROR(VLOOKUP($A98,'Season 8'!AF$4:CC$104,23,0),"0"),IFERROR(VLOOKUP($A98,'Season 9'!AF$4:CC$104,23,0),"0"),
IFERROR(VLOOKUP($A98,'Season 10'!AF$4:CC$104,23,0),"0"),IFERROR(VLOOKUP($A98,'Season 11'!AF$4:CC$104,23,0),"0"),
IFERROR(VLOOKUP($A98,'Season 12'!AF$4:CC$104,23,0),"0"),IFERROR(VLOOKUP($A98,'Season 13'!AF$4:CC$104,23,0),"0"),
IFERROR(VLOOKUP($A98,'Season 14'!AF$4:CC$104,23,0),"0"),IFERROR(VLOOKUP($A98,'Season 15'!AF$4:CC$104,23,0),"0"),)</f>
        <v>0</v>
      </c>
      <c r="X98" s="1023">
        <f>SUM(IFERROR(VLOOKUP($A98,'Season 1'!AF$4:CC$104,24,0),"0"),
IFERROR(VLOOKUP($A98,'Season 2'!AF$4:CC$104,24,0),"0"),IFERROR(VLOOKUP($A98,'Season 3'!AF$4:CC$104,24,0),"0"),
IFERROR(VLOOKUP($A98,'Season 4'!AF$4:CC$104,24,0),"0"),IFERROR(VLOOKUP($A98,'Season 5'!AF$4:CC$104,24,0),"0"),
IFERROR(VLOOKUP($A98,'Season 6'!AF$4:CC$104,24,0),"0"),IFERROR(VLOOKUP($A98,'Season 7'!AF$4:CC$104,24,0),"0"),
IFERROR(VLOOKUP($A98,'Season 8'!AF$4:CC$104,24,0),"0"),IFERROR(VLOOKUP($A98,'Season 9'!AF$4:CC$104,24,0),"0"),
IFERROR(VLOOKUP($A98,'Season 10'!AF$4:CC$104,24,0),"0"),IFERROR(VLOOKUP($A98,'Season 11'!AF$4:CC$104,24,0),"0"),
IFERROR(VLOOKUP($A98,'Season 12'!AF$4:CC$104,24,0),"0"),IFERROR(VLOOKUP($A98,'Season 13'!AF$4:CC$104,24,0),"0"),
IFERROR(VLOOKUP($A98,'Season 14'!AF$4:CC$104,24,0),"0"),IFERROR(VLOOKUP($A98,'Season 15'!AF$4:CC$104,24,0),"0"),)</f>
        <v>0</v>
      </c>
      <c r="Y98" s="26">
        <f>SUM(IFERROR(VLOOKUP($A98,'Season 1'!AF$4:CC$104,25,0),"0"),
IFERROR(VLOOKUP($A98,'Season 2'!AF$4:CC$104,25,0),"0"),IFERROR(VLOOKUP($A98,'Season 3'!AF$4:CC$104,25,0),"0"),
IFERROR(VLOOKUP($A98,'Season 4'!AF$4:CC$104,25,0),"0"),IFERROR(VLOOKUP($A98,'Season 5'!AF$4:CC$104,25,0),"0"),
IFERROR(VLOOKUP($A98,'Season 6'!AF$4:CC$104,25,0),"0"),IFERROR(VLOOKUP($A98,'Season 7'!AF$4:CC$104,25,0),"0"),
IFERROR(VLOOKUP($A98,'Season 8'!AF$4:CC$104,25,0),"0"),IFERROR(VLOOKUP($A98,'Season 9'!AF$4:CC$104,25,0),"0"),
IFERROR(VLOOKUP($A98,'Season 10'!AF$4:CC$104,25,0),"0"),IFERROR(VLOOKUP($A98,'Season 11'!AF$4:CC$104,25,0),"0"),
IFERROR(VLOOKUP($A98,'Season 12'!AF$4:CC$104,25,0),"0"),IFERROR(VLOOKUP($A98,'Season 13'!AF$4:CC$104,25,0),"0"),
IFERROR(VLOOKUP($A98,'Season 14'!AF$4:CC$104,25,0),"0"),IFERROR(VLOOKUP($A98,'Season 15'!AF$4:CC$104,25,0),"0"),)</f>
        <v>0</v>
      </c>
      <c r="Z98" s="699">
        <f>SUM(IFERROR(VLOOKUP($A98,'Season 1'!AF$4:CC$104,26,0),"0"),
IFERROR(VLOOKUP($A98,'Season 2'!AF$4:CC$104,26,0),"0"),IFERROR(VLOOKUP($A98,'Season 3'!AF$4:CC$104,26,0),"0"),
IFERROR(VLOOKUP($A98,'Season 4'!AF$4:CC$104,26,0),"0"),IFERROR(VLOOKUP($A98,'Season 5'!AF$4:CC$104,26,0),"0"),
IFERROR(VLOOKUP($A98,'Season 6'!AF$4:CC$104,26,0),"0"),IFERROR(VLOOKUP($A98,'Season 7'!AF$4:CC$104,26,0),"0"),
IFERROR(VLOOKUP($A98,'Season 8'!AF$4:CC$104,26,0),"0"),IFERROR(VLOOKUP($A98,'Season 9'!AF$4:CC$104,26,0),"0"),
IFERROR(VLOOKUP($A98,'Season 10'!AF$4:CC$104,26,0),"0"),IFERROR(VLOOKUP($A98,'Season 11'!AF$4:CC$104,26,0),"0"),
IFERROR(VLOOKUP($A98,'Season 12'!AF$4:CC$104,26,0),"0"),IFERROR(VLOOKUP($A98,'Season 13'!AF$4:CC$104,26,0),"0"),
IFERROR(VLOOKUP($A98,'Season 14'!AF$4:CC$104,26,0),"0"),IFERROR(VLOOKUP($A98,'Season 15'!AF$4:CC$104,26,0),"0"),)</f>
        <v>0</v>
      </c>
      <c r="AA98" s="700">
        <f>SUM(IFERROR(VLOOKUP($A98,'Season 1'!AF$4:CC$104,27,0),"0"),
IFERROR(VLOOKUP($A98,'Season 2'!AF$4:CC$104,27,0),"0"),IFERROR(VLOOKUP($A98,'Season 3'!AF$4:CC$104,27,0),"0"),
IFERROR(VLOOKUP($A98,'Season 4'!AF$4:CC$104,27,0),"0"),IFERROR(VLOOKUP($A98,'Season 5'!AF$4:CC$104,27,0),"0"),
IFERROR(VLOOKUP($A98,'Season 6'!AF$4:CC$104,27,0),"0"),IFERROR(VLOOKUP($A98,'Season 7'!AF$4:CC$104,27,0),"0"),
IFERROR(VLOOKUP($A98,'Season 8'!AF$4:CC$104,27,0),"0"),IFERROR(VLOOKUP($A98,'Season 9'!AF$4:CC$104,27,0),"0"),
IFERROR(VLOOKUP($A98,'Season 10'!AF$4:CC$104,27,0),"0"),IFERROR(VLOOKUP($A98,'Season 11'!AF$4:CC$104,27,0),"0"),
IFERROR(VLOOKUP($A98,'Season 12'!AF$4:CC$104,27,0),"0"),IFERROR(VLOOKUP($A98,'Season 13'!AF$4:CC$104,27,0),"0"),
IFERROR(VLOOKUP($A98,'Season 14'!AF$4:CC$104,27,0),"0"),IFERROR(VLOOKUP($A98,'Season 15'!AF$4:CC$104,27,0),"0"),)</f>
        <v>0</v>
      </c>
      <c r="AB98" s="692">
        <f>SUM(IFERROR(VLOOKUP($A98,'Season 1'!AF$4:CC$104,28,0),"0"),
IFERROR(VLOOKUP($A98,'Season 2'!AF$4:CC$104,28,0),"0"),IFERROR(VLOOKUP($A98,'Season 3'!AF$4:CC$104,28,0),"0"),
IFERROR(VLOOKUP($A98,'Season 4'!AF$4:CC$104,28,0),"0"),IFERROR(VLOOKUP($A98,'Season 5'!AF$4:CC$104,28,0),"0"),
IFERROR(VLOOKUP($A98,'Season 6'!AF$4:CC$104,28,0),"0"),IFERROR(VLOOKUP($A98,'Season 7'!AF$4:CC$104,28,0),"0"),
IFERROR(VLOOKUP($A98,'Season 8'!AF$4:CC$104,28,0),"0"),IFERROR(VLOOKUP($A98,'Season 9'!AF$4:CC$104,28,0),"0"),
IFERROR(VLOOKUP($A98,'Season 10'!AF$4:CC$104,28,0),"0"),IFERROR(VLOOKUP($A98,'Season 11'!AF$4:CC$104,28,0),"0"),
IFERROR(VLOOKUP($A98,'Season 12'!AF$4:CC$104,28,0),"0"),IFERROR(VLOOKUP($A98,'Season 13'!AF$4:CC$104,28,0),"0"),
IFERROR(VLOOKUP($A98,'Season 14'!AF$4:CC$104,28,0),"0"),IFERROR(VLOOKUP($A98,'Season 15'!AF$4:CC$104,28,0),"0"),)</f>
        <v>0</v>
      </c>
      <c r="AC98" s="1023">
        <f>SUM(IFERROR(VLOOKUP($A98,'Season 1'!AF$4:CC$104,29,0),"0"),
IFERROR(VLOOKUP($A98,'Season 2'!AF$4:CC$104,29,0),"0"),IFERROR(VLOOKUP($A98,'Season 3'!AF$4:CC$104,29,0),"0"),
IFERROR(VLOOKUP($A98,'Season 4'!AF$4:CC$104,29,0),"0"),IFERROR(VLOOKUP($A98,'Season 5'!AF$4:CC$104,29,0),"0"),
IFERROR(VLOOKUP($A98,'Season 6'!AF$4:CC$104,29,0),"0"),IFERROR(VLOOKUP($A98,'Season 7'!AF$4:CC$104,29,0),"0"),
IFERROR(VLOOKUP($A98,'Season 8'!AF$4:CC$104,29,0),"0"),IFERROR(VLOOKUP($A98,'Season 9'!AF$4:CC$104,29,0),"0"),
IFERROR(VLOOKUP($A98,'Season 10'!AF$4:CC$104,29,0),"0"),IFERROR(VLOOKUP($A98,'Season 11'!AF$4:CC$104,29,0),"0"),
IFERROR(VLOOKUP($A98,'Season 12'!AF$4:CC$104,29,0),"0"),IFERROR(VLOOKUP($A98,'Season 13'!AF$4:CC$104,29,0),"0"),
IFERROR(VLOOKUP($A98,'Season 14'!AF$4:CC$104,29,0),"0"),IFERROR(VLOOKUP($A98,'Season 15'!AF$4:CC$104,29,0),"0"),)</f>
        <v>0</v>
      </c>
      <c r="AD98" s="26">
        <f>SUM(IFERROR(VLOOKUP($A98,'Season 1'!AF$4:CC$104,30,0),"0"),
IFERROR(VLOOKUP($A98,'Season 2'!AF$4:CC$104,30,0),"0"),IFERROR(VLOOKUP($A98,'Season 3'!AF$4:CC$104,30,0),"0"),
IFERROR(VLOOKUP($A98,'Season 4'!AF$4:CC$104,30,0),"0"),IFERROR(VLOOKUP($A98,'Season 5'!AF$4:CC$104,30,0),"0"),
IFERROR(VLOOKUP($A98,'Season 6'!AF$4:CC$104,30,0),"0"),IFERROR(VLOOKUP($A98,'Season 7'!AF$4:CC$104,30,0),"0"),
IFERROR(VLOOKUP($A98,'Season 8'!AF$4:CC$104,30,0),"0"),IFERROR(VLOOKUP($A98,'Season 9'!AF$4:CC$104,30,0),"0"),
IFERROR(VLOOKUP($A98,'Season 10'!AF$4:CC$104,30,0),"0"),IFERROR(VLOOKUP($A98,'Season 11'!AF$4:CC$104,30,0),"0"),
IFERROR(VLOOKUP($A98,'Season 12'!AF$4:CC$104,30,0),"0"),IFERROR(VLOOKUP($A98,'Season 13'!AF$4:CC$104,30,0),"0"),
IFERROR(VLOOKUP($A98,'Season 14'!AF$4:CC$104,30,0),"0"),IFERROR(VLOOKUP($A98,'Season 15'!AF$4:CC$104,30,0),"0"),)</f>
        <v>0</v>
      </c>
      <c r="AE98" s="699">
        <f>SUM(IFERROR(VLOOKUP($A98,'Season 1'!AF$4:CC$104,31,0),"0"),
IFERROR(VLOOKUP($A98,'Season 2'!AF$4:CC$104,31,0),"0"),IFERROR(VLOOKUP($A98,'Season 3'!AF$4:CC$104,31,0),"0"),
IFERROR(VLOOKUP($A98,'Season 4'!AF$4:CC$104,31,0),"0"),IFERROR(VLOOKUP($A98,'Season 5'!AF$4:CC$104,31,0),"0"),
IFERROR(VLOOKUP($A98,'Season 6'!AF$4:CC$104,31,0),"0"),IFERROR(VLOOKUP($A98,'Season 7'!AF$4:CC$104,31,0),"0"),
IFERROR(VLOOKUP($A98,'Season 8'!AF$4:CC$104,31,0),"0"),IFERROR(VLOOKUP($A98,'Season 9'!AF$4:CC$104,31,0),"0"),
IFERROR(VLOOKUP($A98,'Season 10'!AF$4:CC$104,31,0),"0"),IFERROR(VLOOKUP($A98,'Season 11'!AF$4:CC$104,31,0),"0"),
IFERROR(VLOOKUP($A98,'Season 12'!AF$4:CC$104,31,0),"0"),IFERROR(VLOOKUP($A98,'Season 13'!AF$4:CC$104,31,0),"0"),
IFERROR(VLOOKUP($A98,'Season 14'!AF$4:CC$104,31,0),"0"),IFERROR(VLOOKUP($A98,'Season 15'!AF$4:CC$104,31,0),"0"),)</f>
        <v>0</v>
      </c>
      <c r="AF98" s="700">
        <f>SUM(IFERROR(VLOOKUP($A98,'Season 3'!AF$4:CC$104,32,0),"0"),
IFERROR(VLOOKUP($A98,'Season 4'!AF$4:CC$104,32,0),"0"),IFERROR(VLOOKUP($A98,'Season 5'!AF$4:CC$104,32,0),"0"),
IFERROR(VLOOKUP($A98,'Season 6'!AF$4:CC$104,32,0),"0"),IFERROR(VLOOKUP($A98,'Season 7'!AF$4:CC$104,32,0),"0"),
IFERROR(VLOOKUP($A98,'Season 8'!AF$4:CC$104,32,0),"0"),IFERROR(VLOOKUP($A98,'Season 9'!AF$4:CC$104,32,0),"0"),
IFERROR(VLOOKUP($A98,'Season 10'!AF$4:CC$104,32,0),"0"),IFERROR(VLOOKUP($A98,'Season 11'!AF$4:CC$104,32,0),"0"),
IFERROR(VLOOKUP($A98,'Season 12'!AF$4:CC$104,32,0),"0"),IFERROR(VLOOKUP($A98,'Season 13'!AF$4:CC$104,32,0),"0"),
IFERROR(VLOOKUP($A98,'Season 14'!AF$4:CC$104,32,0),"0"),IFERROR(VLOOKUP($A98,'Season 15'!AF$4:CC$104,32,0),"0"),)</f>
        <v>0</v>
      </c>
      <c r="AG98" s="692">
        <f>SUM(IFERROR(VLOOKUP($A98,'Season 3'!AF$4:CC$104,33,0),"0"),
IFERROR(VLOOKUP($A98,'Season 4'!AF$4:CC$104,33,0),"0"),IFERROR(VLOOKUP($A98,'Season 5'!AF$4:CC$104,33,0),"0"),
IFERROR(VLOOKUP($A98,'Season 6'!AF$4:CC$104,33,0),"0"),IFERROR(VLOOKUP($A98,'Season 7'!AF$4:CC$104,33,0),"0"),
IFERROR(VLOOKUP($A98,'Season 8'!AF$4:CC$104,33,0),"0"),IFERROR(VLOOKUP($A98,'Season 9'!AF$4:CC$104,33,0),"0"),
IFERROR(VLOOKUP($A98,'Season 10'!AF$4:CC$104,33,0),"0"),IFERROR(VLOOKUP($A98,'Season 11'!AF$4:CC$104,33,0),"0"),
IFERROR(VLOOKUP($A98,'Season 12'!AF$4:CC$104,33,0),"0"),IFERROR(VLOOKUP($A98,'Season 13'!AF$4:CC$104,33,0),"0"),
IFERROR(VLOOKUP($A98,'Season 14'!AF$4:CC$104,33,0),"0"),IFERROR(VLOOKUP($A98,'Season 15'!AF$4:CC$104,33,0),"0"),)</f>
        <v>0</v>
      </c>
      <c r="AH98" s="1023">
        <f>SUM(IFERROR(VLOOKUP($A98,'Season 3'!AF$4:CC$104,34,0),"0"),
IFERROR(VLOOKUP($A98,'Season 4'!AF$4:CC$104,34,0),"0"),IFERROR(VLOOKUP($A98,'Season 5'!AF$4:CC$104,34,0),"0"),
IFERROR(VLOOKUP($A98,'Season 6'!AF$4:CC$104,34,0),"0"),IFERROR(VLOOKUP($A98,'Season 7'!AF$4:CC$104,34,0),"0"),
IFERROR(VLOOKUP($A98,'Season 8'!AF$4:CC$104,34,0),"0"),IFERROR(VLOOKUP($A98,'Season 9'!AF$4:CC$104,34,0),"0"),
IFERROR(VLOOKUP($A98,'Season 10'!AF$4:CC$104,34,0),"0"),IFERROR(VLOOKUP($A98,'Season 11'!AF$4:CC$104,34,0),"0"),
IFERROR(VLOOKUP($A98,'Season 12'!AF$4:CC$104,34,0),"0"),IFERROR(VLOOKUP($A98,'Season 13'!AF$4:CC$104,34,0),"0"),
IFERROR(VLOOKUP($A98,'Season 14'!AF$4:CC$104,34,0),"0"),IFERROR(VLOOKUP($A98,'Season 15'!AF$4:CC$104,34,0),"0"),)</f>
        <v>0</v>
      </c>
      <c r="AI98" s="26">
        <f>SUM(IFERROR(VLOOKUP($A98,'Season 3'!AF$4:CC$104,35,0),"0"),
IFERROR(VLOOKUP($A98,'Season 4'!AF$4:CC$104,35,0),"0"),IFERROR(VLOOKUP($A98,'Season 5'!AF$4:CC$104,35,0),"0"),
IFERROR(VLOOKUP($A98,'Season 6'!AF$4:CC$104,35,0),"0"),IFERROR(VLOOKUP($A98,'Season 7'!AF$4:CC$104,35,0),"0"),
IFERROR(VLOOKUP($A98,'Season 8'!AF$4:CC$104,35,0),"0"),IFERROR(VLOOKUP($A98,'Season 9'!AF$4:CC$104,35,0),"0"),
IFERROR(VLOOKUP($A98,'Season 10'!AF$4:CC$104,35,0),"0"),IFERROR(VLOOKUP($A98,'Season 11'!AF$4:CC$104,35,0),"0"),
IFERROR(VLOOKUP($A98,'Season 12'!AF$4:CC$104,35,0),"0"),IFERROR(VLOOKUP($A98,'Season 13'!AF$4:CC$104,35,0),"0"),
IFERROR(VLOOKUP($A98,'Season 14'!AF$4:CC$104,35,0),"0"),IFERROR(VLOOKUP($A98,'Season 15'!AF$4:CC$104,35,0),"0"),)</f>
        <v>0</v>
      </c>
      <c r="AJ98" s="699">
        <f>SUM(IFERROR(VLOOKUP($A98,'Season 3'!AF$4:CC$104,36,0),"0"),
IFERROR(VLOOKUP($A98,'Season 4'!AF$4:CC$104,36,0),"0"),IFERROR(VLOOKUP($A98,'Season 5'!AF$4:CC$104,36,0),"0"),
IFERROR(VLOOKUP($A98,'Season 6'!AF$4:CC$104,36,0),"0"),IFERROR(VLOOKUP($A98,'Season 7'!AF$4:CC$104,36,0),"0"),
IFERROR(VLOOKUP($A98,'Season 8'!AF$4:CC$104,36,0),"0"),IFERROR(VLOOKUP($A98,'Season 9'!AF$4:CC$104,36,0),"0"),
IFERROR(VLOOKUP($A98,'Season 10'!AF$4:CC$104,36,0),"0"),IFERROR(VLOOKUP($A98,'Season 11'!AF$4:CC$104,36,0),"0"),
IFERROR(VLOOKUP($A98,'Season 12'!AF$4:CC$104,36,0),"0"),IFERROR(VLOOKUP($A98,'Season 13'!AF$4:CC$104,36,0),"0"),
IFERROR(VLOOKUP($A98,'Season 14'!AF$4:CC$104,36,0),"0"),IFERROR(VLOOKUP($A98,'Season 15'!AF$4:CC$104,36,0),"0"),)</f>
        <v>0</v>
      </c>
      <c r="AK98" s="700">
        <f>SUM(IFERROR(VLOOKUP($A98,'Season 2'!AF$4:CC$104,32,0),"0"),IFERROR(VLOOKUP($A98,'Season 3'!AF$4:CC$104,37,0),"0"),
IFERROR(VLOOKUP($A98,'Season 4'!AF$4:CC$104,37,0),"0"),IFERROR(VLOOKUP($A98,'Season 5'!AF$4:CC$104,37,0),"0"),
IFERROR(VLOOKUP($A98,'Season 6'!AF$4:CC$104,37,0),"0"),IFERROR(VLOOKUP($A98,'Season 7'!AF$4:CC$104,37,0),"0"),
IFERROR(VLOOKUP($A98,'Season 8'!AF$4:CC$104,37,0),"0"),IFERROR(VLOOKUP($A98,'Season 9'!AF$4:CC$104,37,0),"0"),
IFERROR(VLOOKUP($A98,'Season 10'!AF$4:CC$104,37,0),"0"),IFERROR(VLOOKUP($A98,'Season 11'!AF$4:CC$104,37,0),"0"),
IFERROR(VLOOKUP($A98,'Season 12'!AF$4:CC$104,37,0),"0"),IFERROR(VLOOKUP($A98,'Season 13'!AF$4:CC$104,37,0),"0"),
IFERROR(VLOOKUP($A98,'Season 14'!AF$4:CC$104,37,0),"0"),IFERROR(VLOOKUP($A98,'Season 15'!AF$4:CC$104,37,0),"0"),)</f>
        <v>0</v>
      </c>
      <c r="AL98" s="692">
        <f>SUM(IFERROR(VLOOKUP($A98,'Season 2'!AF$4:CC$104,33,0),"0"),IFERROR(VLOOKUP($A98,'Season 3'!AF$4:CC$104,38,0),"0"),
IFERROR(VLOOKUP($A98,'Season 4'!AF$4:CC$104,38,0),"0"),IFERROR(VLOOKUP($A98,'Season 5'!AF$4:CC$104,38,0),"0"),
IFERROR(VLOOKUP($A98,'Season 6'!AF$4:CC$104,38,0),"0"),IFERROR(VLOOKUP($A98,'Season 7'!AF$4:CC$104,38,0),"0"),
IFERROR(VLOOKUP($A98,'Season 8'!AF$4:CC$104,38,0),"0"),IFERROR(VLOOKUP($A98,'Season 9'!AF$4:CC$104,38,0),"0"),
IFERROR(VLOOKUP($A98,'Season 10'!AF$4:CC$104,38,0),"0"),IFERROR(VLOOKUP($A98,'Season 11'!AF$4:CC$104,38,0),"0"),
IFERROR(VLOOKUP($A98,'Season 12'!AF$4:CC$104,38,0),"0"),IFERROR(VLOOKUP($A98,'Season 13'!AF$4:CC$104,38,0),"0"),
IFERROR(VLOOKUP($A98,'Season 14'!AF$4:CC$104,38,0),"0"),IFERROR(VLOOKUP($A98,'Season 15'!AF$4:CC$104,38,0),"0"),)</f>
        <v>0</v>
      </c>
      <c r="AM98" s="1023">
        <f>SUM(IFERROR(VLOOKUP($A98,'Season 2'!AF$4:CC$104,34,0),"0"),IFERROR(VLOOKUP($A98,'Season 3'!AF$4:CC$104,39,0),"0"),
IFERROR(VLOOKUP($A98,'Season 4'!AF$4:CC$104,39,0),"0"),IFERROR(VLOOKUP($A98,'Season 5'!AF$4:CC$104,39,0),"0"),
IFERROR(VLOOKUP($A98,'Season 6'!AF$4:CC$104,39,0),"0"),IFERROR(VLOOKUP($A98,'Season 7'!AF$4:CC$104,39,0),"0"),
IFERROR(VLOOKUP($A98,'Season 8'!AF$4:CC$104,39,0),"0"),IFERROR(VLOOKUP($A98,'Season 9'!AF$4:CC$104,39,0),"0"),
IFERROR(VLOOKUP($A98,'Season 10'!AF$4:CC$104,39,0),"0"),IFERROR(VLOOKUP($A98,'Season 11'!AF$4:CC$104,39,0),"0"),
IFERROR(VLOOKUP($A98,'Season 12'!AF$4:CC$104,39,0),"0"),IFERROR(VLOOKUP($A98,'Season 13'!AF$4:CC$104,39,0),"0"),
IFERROR(VLOOKUP($A98,'Season 14'!AF$4:CC$104,39,0),"0"),IFERROR(VLOOKUP($A98,'Season 15'!AF$4:CC$104,39,0),"0"),)</f>
        <v>0</v>
      </c>
      <c r="AN98" s="26">
        <f>SUM(IFERROR(VLOOKUP($A98,'Season 2'!AF$4:CC$104,35,0),"0"),IFERROR(VLOOKUP($A98,'Season 3'!AF$4:CC$104,40,0),"0"),
IFERROR(VLOOKUP($A98,'Season 4'!AF$4:CC$104,40,0),"0"),IFERROR(VLOOKUP($A98,'Season 5'!AF$4:CC$104,40,0),"0"),
IFERROR(VLOOKUP($A98,'Season 6'!AF$4:CC$104,40,0),"0"),IFERROR(VLOOKUP($A98,'Season 7'!AF$4:CC$104,40,0),"0"),
IFERROR(VLOOKUP($A98,'Season 8'!AF$4:CC$104,40,0),"0"),IFERROR(VLOOKUP($A98,'Season 9'!AF$4:CC$104,40,0),"0"),
IFERROR(VLOOKUP($A98,'Season 10'!AF$4:CC$104,40,0),"0"),IFERROR(VLOOKUP($A98,'Season 11'!AF$4:CC$104,40,0),"0"),
IFERROR(VLOOKUP($A98,'Season 12'!AF$4:CC$104,40,0),"0"),IFERROR(VLOOKUP($A98,'Season 13'!AF$4:CC$104,40,0),"0"),
IFERROR(VLOOKUP($A98,'Season 14'!AF$4:CC$104,40,0),"0"),IFERROR(VLOOKUP($A98,'Season 15'!AF$4:CC$104,40,0),"0"),)</f>
        <v>0</v>
      </c>
      <c r="AO98" s="699">
        <f>SUM(IFERROR(VLOOKUP($A98,'Season 2'!AF$4:CC$104,36,0),"0"),IFERROR(VLOOKUP($A98,'Season 3'!AF$4:CC$104,41,0),"0"),
IFERROR(VLOOKUP($A98,'Season 4'!AF$4:CC$104,41,0),"0"),IFERROR(VLOOKUP($A98,'Season 5'!AF$4:CC$104,41,0),"0"),
IFERROR(VLOOKUP($A98,'Season 6'!AF$4:CC$104,41,0),"0"),IFERROR(VLOOKUP($A98,'Season 7'!AF$4:CC$104,41,0),"0"),
IFERROR(VLOOKUP($A98,'Season 8'!AF$4:CC$104,41,0),"0"),IFERROR(VLOOKUP($A98,'Season 9'!AF$4:CC$104,41,0),"0"),
IFERROR(VLOOKUP($A98,'Season 10'!AF$4:CC$104,41,0),"0"),IFERROR(VLOOKUP($A98,'Season 11'!AF$4:CC$104,41,0),"0"),
IFERROR(VLOOKUP($A98,'Season 12'!AF$4:CC$104,41,0),"0"),IFERROR(VLOOKUP($A98,'Season 13'!AF$4:CC$104,41,0),"0"),
IFERROR(VLOOKUP($A98,'Season 14'!AF$4:CC$104,41,0),"0"),IFERROR(VLOOKUP($A98,'Season 15'!AF$4:CC$104,41,0),"0"),)</f>
        <v>0</v>
      </c>
      <c r="AP98" s="700">
        <f>SUM(IFERROR(VLOOKUP($A98,'Season 2'!AF$4:CC$104,37,0),"0"),IFERROR(VLOOKUP($A98,'Season 3'!AF$4:CC$104,42,0),"0"),
IFERROR(VLOOKUP($A98,'Season 4'!AF$4:CC$104,42,0),"0"),IFERROR(VLOOKUP($A98,'Season 5'!AF$4:CC$104,42,0),"0"),
IFERROR(VLOOKUP($A98,'Season 6'!AF$4:CC$104,42,0),"0"),IFERROR(VLOOKUP($A98,'Season 7'!AF$4:CC$104,42,0),"0"),
IFERROR(VLOOKUP($A98,'Season 8'!AF$4:CC$104,42,0),"0"),IFERROR(VLOOKUP($A98,'Season 9'!AF$4:CC$104,42,0),"0"),
IFERROR(VLOOKUP($A98,'Season 10'!AF$4:CC$104,42,0),"0"),IFERROR(VLOOKUP($A98,'Season 11'!AF$4:CC$104,42,0),"0"),
IFERROR(VLOOKUP($A98,'Season 12'!AF$4:CC$104,42,0),"0"),IFERROR(VLOOKUP($A98,'Season 13'!AF$4:CC$104,42,0),"0"),
IFERROR(VLOOKUP($A98,'Season 14'!AF$4:CC$104,42,0),"0"),IFERROR(VLOOKUP($A98,'Season 15'!AF$4:CC$104,42,0),"0"),)</f>
        <v>0</v>
      </c>
      <c r="AQ98" s="692">
        <f>SUM(IFERROR(VLOOKUP($A98,'Season 2'!AF$4:CC$104,38,0),"0"),IFERROR(VLOOKUP($A98,'Season 3'!AF$4:CC$104,43,0),"0"),
IFERROR(VLOOKUP($A98,'Season 4'!AF$4:CC$104,43,0),"0"),IFERROR(VLOOKUP($A98,'Season 5'!AF$4:CC$104,43,0),"0"),
IFERROR(VLOOKUP($A98,'Season 6'!AF$4:CC$104,43,0),"0"),IFERROR(VLOOKUP($A98,'Season 7'!AF$4:CC$104,43,0),"0"),
IFERROR(VLOOKUP($A98,'Season 8'!AF$4:CC$104,43,0),"0"),IFERROR(VLOOKUP($A98,'Season 9'!AF$4:CC$104,43,0),"0"),
IFERROR(VLOOKUP($A98,'Season 10'!AF$4:CC$104,43,0),"0"),IFERROR(VLOOKUP($A98,'Season 11'!AF$4:CC$104,43,0),"0"),
IFERROR(VLOOKUP($A98,'Season 12'!AF$4:CC$104,43,0),"0"),IFERROR(VLOOKUP($A98,'Season 13'!AF$4:CC$104,43,0),"0"),
IFERROR(VLOOKUP($A98,'Season 14'!AF$4:CC$104,43,0),"0"),IFERROR(VLOOKUP($A98,'Season 15'!AF$4:CC$104,43,0),"0"),)</f>
        <v>0</v>
      </c>
      <c r="AR98" s="1023">
        <f>SUM(IFERROR(VLOOKUP($A98,'Season 2'!AF$4:CC$104,39,0),"0"),IFERROR(VLOOKUP($A98,'Season 3'!AF$4:CC$104,44,0),"0"),
IFERROR(VLOOKUP($A98,'Season 4'!AF$4:CC$104,44,0),"0"),IFERROR(VLOOKUP($A98,'Season 5'!AF$4:CC$104,44,0),"0"),
IFERROR(VLOOKUP($A98,'Season 6'!AF$4:CC$104,44,0),"0"),IFERROR(VLOOKUP($A98,'Season 7'!AF$4:CC$104,44,0),"0"),
IFERROR(VLOOKUP($A98,'Season 8'!AF$4:CC$104,44,0),"0"),IFERROR(VLOOKUP($A98,'Season 9'!AF$4:CC$104,44,0),"0"),
IFERROR(VLOOKUP($A98,'Season 10'!AF$4:CC$104,44,0),"0"),IFERROR(VLOOKUP($A98,'Season 11'!AF$4:CC$104,44,0),"0"),
IFERROR(VLOOKUP($A98,'Season 12'!AF$4:CC$104,44,0),"0"),IFERROR(VLOOKUP($A98,'Season 13'!AF$4:CC$104,44,0),"0"),
IFERROR(VLOOKUP($A98,'Season 14'!AF$4:CC$104,44,0),"0"),IFERROR(VLOOKUP($A98,'Season 15'!AF$4:CC$104,44,0),"0"),)</f>
        <v>0</v>
      </c>
      <c r="AS98" s="26">
        <f>SUM(IFERROR(VLOOKUP($A98,'Season 2'!AF$4:CC$104,40,0),"0"),IFERROR(VLOOKUP($A98,'Season 3'!AF$4:CC$104,45,0),"0"),
IFERROR(VLOOKUP($A98,'Season 4'!AF$4:CC$104,45,0),"0"),IFERROR(VLOOKUP($A98,'Season 5'!AF$4:CC$104,45,0),"0"),
IFERROR(VLOOKUP($A98,'Season 6'!AF$4:CC$104,45,0),"0"),IFERROR(VLOOKUP($A98,'Season 7'!AF$4:CC$104,45,0),"0"),
IFERROR(VLOOKUP($A98,'Season 8'!AF$4:CC$104,45,0),"0"),IFERROR(VLOOKUP($A98,'Season 9'!AF$4:CC$104,45,0),"0"),
IFERROR(VLOOKUP($A98,'Season 10'!AF$4:CC$104,45,0),"0"),IFERROR(VLOOKUP($A98,'Season 11'!AF$4:CC$104,45,0),"0"),
IFERROR(VLOOKUP($A98,'Season 12'!AF$4:CC$104,45,0),"0"),IFERROR(VLOOKUP($A98,'Season 13'!AF$4:CC$104,45,0),"0"),
IFERROR(VLOOKUP($A98,'Season 14'!AF$4:CC$104,45,0),"0"),IFERROR(VLOOKUP($A98,'Season 15'!AF$4:CC$104,45,0),"0"),)</f>
        <v>0</v>
      </c>
      <c r="AT98" s="699">
        <f>SUM(IFERROR(VLOOKUP($A98,'Season 2'!AF$4:CC$104,41,0),"0"),IFERROR(VLOOKUP($A98,'Season 3'!AF$4:CC$104,46,0),"0"),
IFERROR(VLOOKUP($A98,'Season 4'!AF$4:CC$104,46,0),"0"),IFERROR(VLOOKUP($A98,'Season 5'!AF$4:CC$104,46,0),"0"),
IFERROR(VLOOKUP($A98,'Season 6'!AF$4:CC$104,46,0),"0"),IFERROR(VLOOKUP($A98,'Season 7'!AF$4:CC$104,46,0),"0"),
IFERROR(VLOOKUP($A98,'Season 8'!AF$4:CC$104,46,0),"0"),IFERROR(VLOOKUP($A98,'Season 9'!AF$4:CC$104,46,0),"0"),
IFERROR(VLOOKUP($A98,'Season 10'!AF$4:CC$104,46,0),"0"),IFERROR(VLOOKUP($A98,'Season 11'!AF$4:CC$104,46,0),"0"),
IFERROR(VLOOKUP($A98,'Season 12'!AF$4:CC$104,46,0),"0"),IFERROR(VLOOKUP($A98,'Season 13'!AF$4:CC$104,46,0),"0"),
IFERROR(VLOOKUP($A98,'Season 14'!AF$4:CC$104,46,0),"0"),IFERROR(VLOOKUP($A98,'Season 15'!AF$4:CC$104,46,0),"0"),)</f>
        <v>0</v>
      </c>
      <c r="AU98" s="700">
        <f>SUM(IFERROR(VLOOKUP($A98,'Season 3'!AF$4:CH$104,47,0),"0"),
IFERROR(VLOOKUP($A98,'Season 4'!AF$4:CH$104,47,0),"0"),IFERROR(VLOOKUP($A98,'Season 5'!AF$4:CH$104,47,0),"0"),
IFERROR(VLOOKUP($A98,'Season 6'!AF$4:CH$104,47,0),"0"),IFERROR(VLOOKUP($A98,'Season 7'!AF$4:CH$104,47,0),"0"),
IFERROR(VLOOKUP($A98,'Season 8'!AF$4:CH$104,47,0),"0"),IFERROR(VLOOKUP($A98,'Season 9'!AF$4:CH$104,47,0),"0"),
IFERROR(VLOOKUP($A98,'Season 10'!AF$4:CH$104,47,0),"0"),IFERROR(VLOOKUP($A98,'Season 11'!AF$4:CH$104,47,0),"0"),
IFERROR(VLOOKUP($A98,'Season 12'!AF$4:CH$104,47,0),"0"),IFERROR(VLOOKUP($A98,'Season 13'!AF$4:CH$104,47,0),"0"),
IFERROR(VLOOKUP($A98,'Season 14'!AF$4:CH$104,47,0),"0"),IFERROR(VLOOKUP($A98,'Season 15'!AF$4:CH$104,47,0),"0"),)</f>
        <v>0</v>
      </c>
      <c r="AV98" s="692">
        <f>SUM(IFERROR(VLOOKUP($A98,'Season 3'!AF$4:CH$104,48,0),"0"),
IFERROR(VLOOKUP($A98,'Season 4'!AF$4:CH$104,48,0),"0"),IFERROR(VLOOKUP($A98,'Season 5'!AF$4:CH$104,48,0),"0"),
IFERROR(VLOOKUP($A98,'Season 6'!AF$4:CH$104,48,0),"0"),IFERROR(VLOOKUP($A98,'Season 7'!AF$4:CH$104,48,0),"0"),
IFERROR(VLOOKUP($A98,'Season 8'!AF$4:CH$104,48,0),"0"),IFERROR(VLOOKUP($A98,'Season 9'!AF$4:CH$104,48,0),"0"),
IFERROR(VLOOKUP($A98,'Season 10'!AF$4:CH$104,48,0),"0"),IFERROR(VLOOKUP($A98,'Season 11'!AF$4:CH$104,48,0),"0"),
IFERROR(VLOOKUP($A98,'Season 12'!AF$4:CH$104,48,0),"0"),IFERROR(VLOOKUP($A98,'Season 13'!AF$4:CH$104,48,0),"0"),
IFERROR(VLOOKUP($A98,'Season 14'!AF$4:CH$104,48,0),"0"),IFERROR(VLOOKUP($A98,'Season 15'!AF$4:CH$104,48,0),"0"),)</f>
        <v>0</v>
      </c>
      <c r="AW98" s="1023">
        <f>SUM(IFERROR(VLOOKUP($A98,'Season 3'!AF$4:CH$104,49,0),"0"),
IFERROR(VLOOKUP($A98,'Season 4'!AF$4:CH$104,49,0),"0"),IFERROR(VLOOKUP($A98,'Season 5'!AF$4:CH$104,49,0),"0"),
IFERROR(VLOOKUP($A98,'Season 6'!AF$4:CH$104,49,0),"0"),IFERROR(VLOOKUP($A98,'Season 7'!AF$4:CH$104,49,0),"0"),
IFERROR(VLOOKUP($A98,'Season 8'!AF$4:CH$104,49,0),"0"),IFERROR(VLOOKUP($A98,'Season 9'!AF$4:CH$104,49,0),"0"),
IFERROR(VLOOKUP($A98,'Season 10'!AF$4:CH$104,49,0),"0"),IFERROR(VLOOKUP($A98,'Season 11'!AF$4:CH$104,49,0),"0"),
IFERROR(VLOOKUP($A98,'Season 12'!AF$4:CH$104,49,0),"0"),IFERROR(VLOOKUP($A98,'Season 13'!AF$4:CH$104,49,0),"0"),
IFERROR(VLOOKUP($A98,'Season 14'!AF$4:CH$104,49,0),"0"),IFERROR(VLOOKUP($A98,'Season 15'!AF$4:CH$104,49,0),"0"),)</f>
        <v>0</v>
      </c>
      <c r="AX98" s="26">
        <f>SUM(IFERROR(VLOOKUP($A98,'Season 3'!AF$4:CH$104,50,0),"0"),
IFERROR(VLOOKUP($A98,'Season 4'!AF$4:CH$104,50,0),"0"),IFERROR(VLOOKUP($A98,'Season 5'!AF$4:CH$104,50,0),"0"),
IFERROR(VLOOKUP($A98,'Season 6'!AF$4:CH$104,50,0),"0"),IFERROR(VLOOKUP($A98,'Season 7'!AF$4:CH$104,50,0),"0"),
IFERROR(VLOOKUP($A98,'Season 8'!AF$4:CH$104,50,0),"0"),IFERROR(VLOOKUP($A98,'Season 9'!AF$4:CH$104,50,0),"0"),
IFERROR(VLOOKUP($A98,'Season 10'!AF$4:CH$104,50,0),"0"),IFERROR(VLOOKUP($A98,'Season 11'!AF$4:CH$104,50,0),"0"),
IFERROR(VLOOKUP($A98,'Season 12'!AF$4:CH$104,50,0),"0"),IFERROR(VLOOKUP($A98,'Season 13'!AF$4:CH$104,50,0),"0"),
IFERROR(VLOOKUP($A98,'Season 14'!AF$4:CH$104,50,0),"0"),IFERROR(VLOOKUP($A98,'Season 15'!AF$4:CH$104,50,0),"0"),)</f>
        <v>0</v>
      </c>
      <c r="AY98" s="699">
        <f>SUM(IFERROR(VLOOKUP($A98,'Season 3'!AF$4:CH$104,51,0),"0"),
IFERROR(VLOOKUP($A98,'Season 4'!AF$4:CH$104,51,0),"0"),IFERROR(VLOOKUP($A98,'Season 5'!AF$4:CH$104,51,0),"0"),
IFERROR(VLOOKUP($A98,'Season 6'!AF$4:CH$104,51,0),"0"),IFERROR(VLOOKUP($A98,'Season 7'!AF$4:CH$104,51,0),"0"),
IFERROR(VLOOKUP($A98,'Season 8'!AF$4:CH$104,51,0),"0"),IFERROR(VLOOKUP($A98,'Season 9'!AF$4:CH$104,51,0),"0"),
IFERROR(VLOOKUP($A98,'Season 10'!AF$4:CH$104,51,0),"0"),IFERROR(VLOOKUP($A98,'Season 11'!AF$4:CH$104,51,0),"0"),
IFERROR(VLOOKUP($A98,'Season 12'!AF$4:CH$104,51,0),"0"),IFERROR(VLOOKUP($A98,'Season 13'!AF$4:CH$104,51,0),"0"),
IFERROR(VLOOKUP($A98,'Season 14'!AF$4:CH$104,51,0),"0"),IFERROR(VLOOKUP($A98,'Season 15'!AF$4:CH$104,51,0),"0"),)</f>
        <v>0</v>
      </c>
      <c r="AZ98" s="700">
        <f>SUM(IFERROR(VLOOKUP($A98,'Season 1'!AF$4:CC$104,32,0),"0"),IFERROR(VLOOKUP($A98,'Season 2'!AF$4:CC$104,37,0),"0"),)</f>
        <v>0</v>
      </c>
      <c r="BA98" s="692">
        <f>SUM(IFERROR(VLOOKUP($A98,'Season 1'!AF$4:CC$104,33,0),"0"),IFERROR(VLOOKUP($A98,'Season 2'!AF$4:CC$104,38,0),"0"),)</f>
        <v>0</v>
      </c>
      <c r="BB98" s="1023">
        <f>SUM(IFERROR(VLOOKUP($A98,'Season 1'!AF$4:CC$104,34,0),"0"),IFERROR(VLOOKUP($A98,'Season 2'!AF$4:CC$104,39,0),"0"),)</f>
        <v>0</v>
      </c>
      <c r="BC98" s="26">
        <f>SUM(IFERROR(VLOOKUP($A98,'Season 1'!AF$4:CC$104,35,0),"0"),IFERROR(VLOOKUP($A98,'Season 2'!AF$4:CC$104,40,0),"0"),)</f>
        <v>0</v>
      </c>
      <c r="BD98" s="699">
        <f>SUM(IFERROR(VLOOKUP($A98,'Season 1'!AF$4:CC$104,36,0),"0"),IFERROR(VLOOKUP($A98,'Season 2'!AF$4:CC$104,41,0),"0"),)</f>
        <v>0</v>
      </c>
      <c r="BE98" s="1111">
        <f>SUM(IFERROR(VLOOKUP($A98,'Season 1'!AF$4:CC$104,37,0),"0"),
IFERROR(VLOOKUP($A98,'Season 2'!AF$4:CC$104,47,0),"0"),IFERROR(VLOOKUP($A98,'Season 3'!AF$4:CH$104,52,0),"0"),
IFERROR(VLOOKUP($A98,'Season 4'!AF$4:CH$104,52,0),"0"),IFERROR(VLOOKUP($A98,'Season 5'!AF$4:CH$104,52,0),"0"),
IFERROR(VLOOKUP($A98,'Season 6'!AF$4:CH$104,52,0),"0"),IFERROR(VLOOKUP($A98,'Season 7'!AF$4:CH$104,52,0),"0"),
IFERROR(VLOOKUP($A98,'Season 8'!AF$4:CH$104,52,0),"0"),IFERROR(VLOOKUP($A98,'Season 9'!AF$4:CH$104,52,0),"0"),
IFERROR(VLOOKUP($A98,'Season 10'!AF$4:CH$104,52,0),"0"),IFERROR(VLOOKUP($A98,'Season 11'!AF$4:CH$104,52,0),"0"),
IFERROR(VLOOKUP($A98,'Season 12'!AF$4:CH$104,52,0),"0"),IFERROR(VLOOKUP($A98,'Season 13'!AF$4:CH$104,52,0),"0"),
IFERROR(VLOOKUP($A98,'Season 14'!AF$4:CH$104,52,0),"0"),IFERROR(VLOOKUP($A98,'Season 15'!AF$4:CH$104,52,0),"0"),)</f>
        <v>0</v>
      </c>
      <c r="BF98" s="1112">
        <f>SUM(IFERROR(VLOOKUP($A98,'Season 1'!AF$4:CC$104,38,0),"0"),
IFERROR(VLOOKUP($A98,'Season 2'!AF$4:CC$104,48,0),"0"),IFERROR(VLOOKUP($A98,'Season 3'!AF$4:CH$104,53,0),"0"),
IFERROR(VLOOKUP($A98,'Season 4'!AF$4:CH$104,53,0),"0"),IFERROR(VLOOKUP($A98,'Season 5'!AF$4:CH$104,53,0),"0"),
IFERROR(VLOOKUP($A98,'Season 6'!AF$4:CH$104,53,0),"0"),IFERROR(VLOOKUP($A98,'Season 7'!AF$4:CH$104,53,0),"0"),
IFERROR(VLOOKUP($A98,'Season 8'!AF$4:CH$104,53,0),"0"),IFERROR(VLOOKUP($A98,'Season 9'!AF$4:CH$104,53,0),"0"),
IFERROR(VLOOKUP($A98,'Season 10'!AF$4:CH$104,53,0),"0"),IFERROR(VLOOKUP($A98,'Season 11'!AF$4:CH$104,53,0),"0"),
IFERROR(VLOOKUP($A98,'Season 12'!AF$4:CH$104,53,0),"0"),IFERROR(VLOOKUP($A98,'Season 13'!AF$4:CH$104,53,0),"0"),
IFERROR(VLOOKUP($A98,'Season 14'!AF$4:CH$104,53,0),"0"),IFERROR(VLOOKUP($A98,'Season 15'!AF$4:CH$104,53,0),"0"),)</f>
        <v>0</v>
      </c>
      <c r="BG98" s="1061" t="e">
        <f t="shared" si="4"/>
        <v>#DIV/0!</v>
      </c>
      <c r="BI98" s="1100"/>
      <c r="BJ98" s="1100"/>
      <c r="BK98" s="1100"/>
      <c r="BL98" s="1100"/>
      <c r="BM98" s="1100"/>
      <c r="BN98" s="1100"/>
      <c r="BS98" s="15">
        <f>IFERROR(VLOOKUP($A98,'Season 1'!$AF$4:$CH$104,39,0),"0")</f>
        <v>0</v>
      </c>
      <c r="BT98" s="15">
        <f>IFERROR(VLOOKUP($A98,'Season 1'!$AF$4:$CH$104,40,0),"0")</f>
        <v>0</v>
      </c>
      <c r="BU98" s="15">
        <f>IFERROR(VLOOKUP($A98,'Season 2'!$AF$4:$CH$104,49,0),"0")</f>
        <v>0</v>
      </c>
      <c r="BV98" s="15">
        <f>IFERROR(VLOOKUP($A98,'Season 2'!$AF$4:$CH$104,50,0),"0")</f>
        <v>0</v>
      </c>
      <c r="BW98" s="15">
        <f>IFERROR(VLOOKUP($A98,'Season 3'!$AF$4:$CH$104,54,0),"0")</f>
        <v>0</v>
      </c>
      <c r="BX98" s="15">
        <f>IFERROR(VLOOKUP($A98,'Season 3'!$AF$4:$CH$104,55,0),"0")</f>
        <v>0</v>
      </c>
      <c r="BY98" s="15" t="str">
        <f>IFERROR(VLOOKUP($A98,'Season 4'!$AF$4:$CH$104,54,0),"0")</f>
        <v>0</v>
      </c>
      <c r="BZ98" s="15" t="str">
        <f>IFERROR(VLOOKUP($A98,'Season 4'!$AF$4:$CH$104,55,0),"0")</f>
        <v>0</v>
      </c>
      <c r="CA98" s="15" t="str">
        <f>IFERROR(VLOOKUP($A98,'Season 5'!$AF$4:$CH$104,54,0),"0")</f>
        <v>0</v>
      </c>
      <c r="CB98" s="15" t="str">
        <f>IFERROR(VLOOKUP($A98,'Season 5'!$AF$4:$CH$104,55,0),"0")</f>
        <v>0</v>
      </c>
      <c r="CC98" s="15" t="str">
        <f>IFERROR(VLOOKUP($A98,'Season 6'!$AF$4:$CH$104,54,0),"0")</f>
        <v>0</v>
      </c>
      <c r="CD98" s="15" t="str">
        <f>IFERROR(VLOOKUP($A98,'Season 6'!$AF$4:$CH$104,55,0),"0")</f>
        <v>0</v>
      </c>
      <c r="CE98" s="15" t="str">
        <f>IFERROR(VLOOKUP($A98,'Season 7'!$AF$4:$CH$104,54,0),"0")</f>
        <v>0</v>
      </c>
      <c r="CF98" s="15" t="str">
        <f>IFERROR(VLOOKUP($A98,'Season 7'!$AF$4:$CH$104,55,0),"0")</f>
        <v>0</v>
      </c>
      <c r="CG98" s="15" t="str">
        <f>IFERROR(VLOOKUP($A98,'Season 8'!$AF$4:$CH$104,54,0),"0")</f>
        <v>0</v>
      </c>
      <c r="CH98" s="15" t="str">
        <f>IFERROR(VLOOKUP($A98,'Season 8'!$AF$4:$CH$104,55,0),"0")</f>
        <v>0</v>
      </c>
      <c r="CI98" s="15" t="str">
        <f>IFERROR(VLOOKUP($A98,'Season 9'!$AF$4:$CH$104,54,0),"0")</f>
        <v>0</v>
      </c>
      <c r="CJ98" s="15" t="str">
        <f>IFERROR(VLOOKUP($A98,'Season 9'!$AF$4:$CH$104,55,0),"0")</f>
        <v>0</v>
      </c>
      <c r="CK98" s="15" t="str">
        <f>IFERROR(VLOOKUP($A98,'Season 10'!$AF$4:$CH$104,54,0),"0")</f>
        <v>0</v>
      </c>
      <c r="CL98" s="15" t="str">
        <f>IFERROR(VLOOKUP($A98,'Season 10'!$AF$4:$CH$104,55,0),"0")</f>
        <v>0</v>
      </c>
      <c r="CM98" s="15" t="str">
        <f>IFERROR(VLOOKUP($A98,'Season 11'!$AF$4:$CH$104,54,0),"0")</f>
        <v>0</v>
      </c>
      <c r="CN98" s="15" t="str">
        <f>IFERROR(VLOOKUP($A98,'Season 11'!$AF$4:$CH$104,55,0),"0")</f>
        <v>0</v>
      </c>
      <c r="CO98" s="15" t="str">
        <f>IFERROR(VLOOKUP($A98,'Season 12'!$AF$4:$CH$104,54,0),"0")</f>
        <v>0</v>
      </c>
      <c r="CP98" s="15" t="str">
        <f>IFERROR(VLOOKUP($A98,'Season 12'!$AF$4:$CH$104,55,0),"0")</f>
        <v>0</v>
      </c>
      <c r="CQ98" s="15" t="str">
        <f>IFERROR(VLOOKUP($A98,'Season 13'!$AF$4:$CH$104,54,0),"0")</f>
        <v>0</v>
      </c>
      <c r="CR98" s="15" t="str">
        <f>IFERROR(VLOOKUP($A98,'Season 13'!$AF$4:$CH$104,55,0),"0")</f>
        <v>0</v>
      </c>
      <c r="CS98" s="15" t="str">
        <f>IFERROR(VLOOKUP($A98,'Season 14'!$AF$4:$CH$104,54,0),"0")</f>
        <v>0</v>
      </c>
      <c r="CT98" s="15" t="str">
        <f>IFERROR(VLOOKUP($A98,'Season 14'!$AF$4:$CH$104,55,0),"0")</f>
        <v>0</v>
      </c>
      <c r="CU98" s="15" t="str">
        <f>IFERROR(VLOOKUP($A98,'Season 15'!$AF$4:$CH$104,54,0),"0")</f>
        <v>0</v>
      </c>
      <c r="CV98" s="15" t="str">
        <f>IFERROR(VLOOKUP($A98,'Season 15'!$AF$4:$CH$104,55,0),"0")</f>
        <v>0</v>
      </c>
    </row>
    <row r="99" spans="1:100" x14ac:dyDescent="0.25">
      <c r="A99" s="2" t="s">
        <v>140</v>
      </c>
      <c r="B99" s="1021">
        <f>IFERROR(VLOOKUP('Data Totals'!A99,'Season 1'!AF$4:CC$104,2,FALSE),IFERROR(VLOOKUP('Data Totals'!A99,'Season 2'!AF$4:CC$104,2,FALSE),IFERROR(VLOOKUP('Data Totals'!A99,'Season 3'!AF$4:CC$104,2,FALSE),IFERROR(VLOOKUP('Data Totals'!A99,'Season 4'!AF$4:CC$104,2,FALSE),IFERROR(VLOOKUP('Data Totals'!A99,'Season 5'!AF$4:CC$104,2,FALSE),IFERROR(VLOOKUP('Data Totals'!A99,'Season 6'!AF$4:CC$104,2,FALSE),IFERROR(VLOOKUP('Data Totals'!A99,'Season 7'!AF$4:CC$104,2,FALSE),IFERROR(VLOOKUP('Data Totals'!A99,'Season 8'!AF$4:CC$104,2,FALSE),IFERROR(VLOOKUP('Data Totals'!A99,'Season 9'!AF$4:CC$104,2,FALSE),IFERROR(VLOOKUP('Data Totals'!A99,'Season 10'!AF$4:CC$104,2,FALSE),IFERROR(VLOOKUP('Data Totals'!A99,'Season 11'!AF$4:CC$104,2,FALSE),IFERROR(VLOOKUP('Data Totals'!A99,'Season 12'!AF$4:CC$104,2,FALSE),IFERROR(VLOOKUP('Data Totals'!A99,'Season 13'!AF$4:CC$104,2,FALSE),IFERROR(VLOOKUP('Data Totals'!A99,'Season 14'!AF$4:CC$104,2,FALSE),IFERROR(VLOOKUP('Data Totals'!A99,'Season 15'!AF$4:CC$104,2,FALSE),"N/A")))))))))))))))</f>
        <v>0</v>
      </c>
      <c r="C99" s="1022">
        <f>IFERROR(VLOOKUP('Data Totals'!A99,'Season 1'!AF$4:CC$104,3,FALSE),IFERROR(VLOOKUP('Data Totals'!A99,'Season 2'!AF$4:CC$104,3,FALSE),IFERROR(VLOOKUP('Data Totals'!A99,'Season 3'!AF$4:CC$104,3,FALSE),IFERROR(VLOOKUP('Data Totals'!A99,'Season 4'!AF$4:CC$104,3,FALSE),IFERROR(VLOOKUP('Data Totals'!A99,'Season 5'!AF$4:CC$104,3,FALSE),IFERROR(VLOOKUP('Data Totals'!A99,'Season 6'!AF$4:CC$104,3,FALSE),IFERROR(VLOOKUP('Data Totals'!A99,'Season 7'!AF$4:CC$104,3,FALSE),IFERROR(VLOOKUP('Data Totals'!A99,'Season 8'!AF$4:CC$104,3,FALSE),IFERROR(VLOOKUP('Data Totals'!A99,'Season 9'!AF$4:CC$104,3,FALSE),IFERROR(VLOOKUP('Data Totals'!A99,'Season 10'!AF$4:CC$104,3,FALSE),IFERROR(VLOOKUP('Data Totals'!A99,'Season 11'!AF$4:CC$104,3,FALSE),IFERROR(VLOOKUP('Data Totals'!A99,'Season 12'!AF$4:CC$104,3,FALSE),IFERROR(VLOOKUP('Data Totals'!A99,'Season 13'!AF$4:CC$104,3,FALSE),IFERROR(VLOOKUP('Data Totals'!A99,'Season 14'!AF$4:CC$104,3,FALSE),IFERROR(VLOOKUP('Data Totals'!A99,'Season 15'!AF$4:CC$104,3,FALSE),"N/A")))))))))))))))</f>
        <v>0</v>
      </c>
      <c r="D99" s="1022">
        <f>IFERROR(VLOOKUP('Data Totals'!A99,'Season 1'!AF$4:CC$104,4,FALSE),IFERROR(VLOOKUP('Data Totals'!A99,'Season 2'!AF$4:CC$104,4,FALSE),IFERROR(VLOOKUP('Data Totals'!A99,'Season 3'!AF$4:CC$104,4,FALSE),IFERROR(VLOOKUP('Data Totals'!A99,'Season 4'!AF$4:CC$104,4,FALSE),IFERROR(VLOOKUP('Data Totals'!A99,'Season 5'!AF$4:CC$104,4,FALSE),IFERROR(VLOOKUP('Data Totals'!A99,'Season 6'!AF$4:CC$104,4,FALSE),IFERROR(VLOOKUP('Data Totals'!A99,'Season 7'!AF$4:CC$104,4,FALSE),IFERROR(VLOOKUP('Data Totals'!A99,'Season 8'!AF$4:CC$104,4,FALSE),IFERROR(VLOOKUP('Data Totals'!A99,'Season 9'!AF$4:CC$104,4,FALSE),IFERROR(VLOOKUP('Data Totals'!A99,'Season 10'!AF$4:CC$104,4,FALSE),IFERROR(VLOOKUP('Data Totals'!A99,'Season 11'!AF$4:CC$104,4,FALSE),IFERROR(VLOOKUP('Data Totals'!A99,'Season 12'!AF$4:CC$104,4,FALSE),IFERROR(VLOOKUP('Data Totals'!A99,'Season 13'!AF$4:CC$104,4,FALSE),IFERROR(VLOOKUP('Data Totals'!A99,'Season 14'!AF$4:CC$104,4,FALSE),IFERROR(VLOOKUP('Data Totals'!A99,'Season 15'!AF$4:CC$104,4,FALSE),"N/A")))))))))))))))</f>
        <v>0</v>
      </c>
      <c r="E99" s="1022">
        <f t="shared" si="2"/>
        <v>0</v>
      </c>
      <c r="F99" s="692">
        <f>SUM(IFERROR(VLOOKUP(A99,BI$3:BN$152,2,0),"0"),IFERROR(VLOOKUP(A99,'Season 1'!AF$4:CC$104,6,0),"0"),
IFERROR(VLOOKUP(A99,'Season 2'!AF$4:CC$104,6,0),"0"),IFERROR(VLOOKUP(A99,'Season 3'!AF$4:CC$104,6,0),"0"),
IFERROR(VLOOKUP(A99,'Season 4'!AF$4:CC$104,6,0),"0"),IFERROR(VLOOKUP(A99,'Season 5'!AF$4:CC$104,6,0),"0"),
IFERROR(VLOOKUP(A99,'Season 6'!AF$4:CC$104,6,0),"0"),IFERROR(VLOOKUP(A99,'Season 7'!AF$4:CC$104,6,0),"0"),
IFERROR(VLOOKUP(A99,'Season 8'!AF$4:CC$104,6,0),"0"),IFERROR(VLOOKUP(A99,'Season 9'!AF$4:CC$104,6,0),"0"),
IFERROR(VLOOKUP(A99,'Season 10'!AF$4:CC$104,6,0),"0"),IFERROR(VLOOKUP(A99,'Season 11'!AF$4:CC$104,6,0),"0"),
IFERROR(VLOOKUP(A99,'Season 12'!AF$4:CC$104,6,0),"0"),IFERROR(VLOOKUP(A99,'Season 13'!AF$4:CC$104,6,0),"0"),
IFERROR(VLOOKUP(A99,'Season 14'!AF$4:CC$104,6,0),"0"),IFERROR(VLOOKUP(A99,'Season 15'!AF$4:CC$104,6,0),"0"),)</f>
        <v>0</v>
      </c>
      <c r="G99" s="692">
        <f>SUM(IFERROR(VLOOKUP(A99,'Season 1'!AF$4:CC$104,7,0),"0"),
IFERROR(VLOOKUP(A99,'Season 2'!AF$4:CC$104,7,0),"0"),IFERROR(VLOOKUP(A99,'Season 3'!AF$4:CC$104,7,0),"0"),
IFERROR(VLOOKUP(A99,'Season 4'!AF$4:CC$104,7,0),"0"),IFERROR(VLOOKUP(A99,'Season 5'!AF$4:CC$104,7,0),"0"),
IFERROR(VLOOKUP(A99,'Season 6'!AF$4:CC$104,7,0),"0"),IFERROR(VLOOKUP(A99,'Season 7'!AF$4:CC$104,7,0),"0"),
IFERROR(VLOOKUP(A99,'Season 8'!AF$4:CC$104,7,0),"0"),IFERROR(VLOOKUP(A99,'Season 9'!AF$4:CC$104,7,0),"0"),
IFERROR(VLOOKUP(A99,'Season 10'!AF$4:CC$104,7,0),"0"),IFERROR(VLOOKUP(A99,'Season 11'!AF$4:CC$104,7,0),"0"),
IFERROR(VLOOKUP(A99,'Season 12'!AF$4:CC$104,7,0),"0"),IFERROR(VLOOKUP(A99,'Season 13'!AF$4:CC$104,7,0),"0"),
IFERROR(VLOOKUP(A99,'Season 14'!AF$4:CC$104,7,0),"0"),IFERROR(VLOOKUP(A99,'Season 15'!AF$4:CC$104,7,0),"0"),)</f>
        <v>0</v>
      </c>
      <c r="H99" s="556">
        <f>SUM(IFERROR(VLOOKUP(A99,'Season 1'!AF$4:CC$104,8,0),"0"),
IFERROR(VLOOKUP(A99,'Season 2'!AF$4:CC$104,8,0),"0"),IFERROR(VLOOKUP(A99,'Season 3'!AF$4:CC$104,8,0),"0"),
IFERROR(VLOOKUP(A99,'Season 4'!AF$4:CC$104,8,0),"0"),IFERROR(VLOOKUP(A99,'Season 5'!AF$4:CC$104,8,0),"0"),
IFERROR(VLOOKUP(A99,'Season 6'!AF$4:CC$104,8,0),"0"),IFERROR(VLOOKUP(A99,'Season 7'!AF$4:CC$104,8,0),"0"),
IFERROR(VLOOKUP(A99,'Season 8'!AF$4:CC$104,8,0),"0"),IFERROR(VLOOKUP(A99,'Season 9'!AF$4:CC$104,8,0),"0"),
IFERROR(VLOOKUP(A99,'Season 10'!AF$4:CC$104,8,0),"0"),IFERROR(VLOOKUP(A99,'Season 11'!AF$4:CC$104,8,0),"0"),
IFERROR(VLOOKUP(A99,'Season 12'!AF$4:CC$104,8,0),"0"),IFERROR(VLOOKUP(A99,'Season 13'!AF$4:CC$104,8,0),"0"),
IFERROR(VLOOKUP(A99,'Season 14'!AF$4:CC$104,8,0),"0"),IFERROR(VLOOKUP(A99,'Season 15'!AF$4:CC$104,8,0),"0"),)</f>
        <v>0</v>
      </c>
      <c r="I99" s="1023">
        <f>SUM(IFERROR(VLOOKUP(A99,'Season 1'!AF$4:CC$104,9,0),"0"),
IFERROR(VLOOKUP(A99,'Season 2'!AF$4:CC$104,9,0),"0"),IFERROR(VLOOKUP(A99,'Season 3'!AF$4:CC$104,9,0),"0"),
IFERROR(VLOOKUP(A99,'Season 4'!AF$4:CC$104,9,0),"0"),IFERROR(VLOOKUP(A99,'Season 5'!AF$4:CC$104,9,0),"0"),
IFERROR(VLOOKUP(A99,'Season 6'!AF$4:CC$104,9,0),"0"),IFERROR(VLOOKUP(A99,'Season 7'!AF$4:CC$104,9,0),"0"),
IFERROR(VLOOKUP(A99,'Season 8'!AF$4:CC$104,9,0),"0"),IFERROR(VLOOKUP(A99,'Season 9'!AF$4:CC$104,9,0),"0"),
IFERROR(VLOOKUP(A99,'Season 10'!AF$4:CC$104,9,0),"0"),IFERROR(VLOOKUP(A99,'Season 11'!AF$4:CC$104,9,0),"0"),
IFERROR(VLOOKUP(A99,'Season 12'!AF$4:CC$104,9,0),"0"),IFERROR(VLOOKUP(A99,'Season 13'!AF$4:CC$104,9,0),"0"),
IFERROR(VLOOKUP(A99,'Season 14'!AF$4:CC$104,9,0),"0"),IFERROR(VLOOKUP(A99,'Season 15'!AF$4:CC$104,9,0),"0"),)</f>
        <v>0</v>
      </c>
      <c r="J99" s="26">
        <f>SUM(IFERROR(VLOOKUP(A99,BI$3:BN$152,3,0),"0"),IFERROR(VLOOKUP(A99,'Season 1'!AF$4:CC$104,10,0),"0"),
IFERROR(VLOOKUP(A99,'Season 2'!AF$4:CC$104,10,0),"0"),IFERROR(VLOOKUP(A99,'Season 3'!AF$4:CC$104,10,0),"0"),
IFERROR(VLOOKUP(A99,'Season 4'!AF$4:CC$104,10,0),"0"),IFERROR(VLOOKUP(A99,'Season 5'!AF$4:CC$104,10,0),"0"),
IFERROR(VLOOKUP(A99,'Season 6'!AF$4:CC$104,10,0),"0"),IFERROR(VLOOKUP(A99,'Season 7'!AF$4:CC$104,10,0),"0"),
IFERROR(VLOOKUP(A99,'Season 8'!AF$4:CC$104,10,0),"0"),IFERROR(VLOOKUP(A99,'Season 9'!AF$4:CC$104,10,0),"0"),
IFERROR(VLOOKUP(A99,'Season 10'!AF$4:CC$104,10,0),"0"),IFERROR(VLOOKUP(A99,'Season 11'!AF$4:CC$104,10,0),"0"),
IFERROR(VLOOKUP(A99,'Season 12'!AF$4:CC$104,10,0),"0"),IFERROR(VLOOKUP(A99,'Season 13'!AF$4:CC$104,10,0),"0"),
IFERROR(VLOOKUP(A99,'Season 14'!AF$4:CC$104,10,0),"0"),IFERROR(VLOOKUP(A99,'Season 15'!AF$4:CC$104,10,0),"0"),)</f>
        <v>0</v>
      </c>
      <c r="K99" s="699">
        <f>SUM(IFERROR(VLOOKUP(A99,BI$3:BN$152,4,0),"0"),IFERROR(VLOOKUP(A99,'Season 1'!AF$4:CC$104,11,0),"0"),
IFERROR(VLOOKUP(A99,'Season 2'!AF$4:CC$104,11,0),"0"),IFERROR(VLOOKUP(A99,'Season 3'!AF$4:CC$104,11,0),"0"),
IFERROR(VLOOKUP(A99,'Season 4'!AF$4:CC$104,11,0),"0"),IFERROR(VLOOKUP(A99,'Season 5'!AF$4:CC$104,11,0),"0"),
IFERROR(VLOOKUP(A99,'Season 6'!AF$4:CC$104,11,0),"0"),IFERROR(VLOOKUP(A99,'Season 7'!AF$4:CC$104,11,0),"0"),
IFERROR(VLOOKUP(A99,'Season 8'!AF$4:CC$104,11,0),"0"),IFERROR(VLOOKUP(A99,'Season 9'!AF$4:CC$104,11,0),"0"),
IFERROR(VLOOKUP(A99,'Season 10'!AF$4:CC$104,11,0),"0"),IFERROR(VLOOKUP(A99,'Season 11'!AF$4:CC$104,11,0),"0"),
IFERROR(VLOOKUP(A99,'Season 12'!AF$4:CC$104,11,0),"0"),IFERROR(VLOOKUP(A99,'Season 13'!AF$4:CC$104,11,0),"0"),
IFERROR(VLOOKUP(A99,'Season 14'!AF$4:CC$104,11,0),"0"),IFERROR(VLOOKUP(A99,'Season 15'!AF$4:CC$104,11,0),"0"),)</f>
        <v>0</v>
      </c>
      <c r="L99" s="700">
        <f>SUM(IFERROR(VLOOKUP($A99,'Season 1'!AF$4:CC$104,12,0),"0"),
IFERROR(VLOOKUP($A99,'Season 2'!AF$4:CC$104,12,0),"0"),IFERROR(VLOOKUP($A99,'Season 3'!AF$4:CC$104,12,0),"0"),
IFERROR(VLOOKUP($A99,'Season 4'!AF$4:CC$104,12,0),"0"),IFERROR(VLOOKUP($A99,'Season 5'!AF$4:CC$104,12,0),"0"),
IFERROR(VLOOKUP($A99,'Season 6'!AF$4:CC$104,12,0),"0"),IFERROR(VLOOKUP($A99,'Season 7'!AF$4:CC$104,12,0),"0"),
IFERROR(VLOOKUP($A99,'Season 8'!AF$4:CC$104,12,0),"0"),IFERROR(VLOOKUP($A99,'Season 9'!AF$4:CC$104,12,0),"0"),
IFERROR(VLOOKUP($A99,'Season 10'!AF$4:CC$104,12,0),"0"),IFERROR(VLOOKUP($A99,'Season 11'!AF$4:CC$104,12,0),"0"),
IFERROR(VLOOKUP($A99,'Season 12'!AF$4:CC$104,12,0),"0"),IFERROR(VLOOKUP($A99,'Season 13'!AF$4:CC$104,12,0),"0"),
IFERROR(VLOOKUP($A99,'Season 14'!AF$4:CC$104,12,0),"0"),IFERROR(VLOOKUP($A99,'Season 15'!AF$4:CC$104,12,0),"0"),)</f>
        <v>0</v>
      </c>
      <c r="M99" s="692">
        <f>SUM(IFERROR(VLOOKUP($A99,'Season 1'!AF$4:CC$104,13,0),"0"),
IFERROR(VLOOKUP($A99,'Season 2'!AF$4:CC$104,13,0),"0"),IFERROR(VLOOKUP($A99,'Season 3'!AF$4:CC$104,13,0),"0"),
IFERROR(VLOOKUP($A99,'Season 4'!AF$4:CC$104,13,0),"0"),IFERROR(VLOOKUP($A99,'Season 5'!AF$4:CC$104,13,0),"0"),
IFERROR(VLOOKUP($A99,'Season 6'!AF$4:CC$104,13,0),"0"),IFERROR(VLOOKUP($A99,'Season 7'!AF$4:CC$104,13,0),"0"),
IFERROR(VLOOKUP($A99,'Season 8'!AF$4:CC$104,13,0),"0"),IFERROR(VLOOKUP($A99,'Season 9'!AF$4:CC$104,13,0),"0"),
IFERROR(VLOOKUP($A99,'Season 10'!AF$4:CC$104,13,0),"0"),IFERROR(VLOOKUP($A99,'Season 11'!AF$4:CC$104,13,0),"0"),
IFERROR(VLOOKUP($A99,'Season 12'!AF$4:CC$104,13,0),"0"),IFERROR(VLOOKUP($A99,'Season 13'!AF$4:CC$104,13,0),"0"),
IFERROR(VLOOKUP($A99,'Season 14'!AF$4:CC$104,13,0),"0"),IFERROR(VLOOKUP($A99,'Season 15'!AF$4:CC$104,13,0),"0"),)</f>
        <v>0</v>
      </c>
      <c r="N99" s="1023">
        <f>SUM(IFERROR(VLOOKUP($A99,'Season 1'!AF$4:CC$104,14,0),"0"),
IFERROR(VLOOKUP($A99,'Season 2'!AF$4:CC$104,14,0),"0"),IFERROR(VLOOKUP($A99,'Season 3'!AF$4:CC$104,14,0),"0"),
IFERROR(VLOOKUP($A99,'Season 4'!AF$4:CC$104,14,0),"0"),IFERROR(VLOOKUP($A99,'Season 5'!AF$4:CC$104,14,0),"0"),
IFERROR(VLOOKUP($A99,'Season 6'!AF$4:CC$104,14,0),"0"),IFERROR(VLOOKUP($A99,'Season 7'!AF$4:CC$104,14,0),"0"),
IFERROR(VLOOKUP($A99,'Season 8'!AF$4:CC$104,14,0),"0"),IFERROR(VLOOKUP($A99,'Season 9'!AF$4:CC$104,14,0),"0"),
IFERROR(VLOOKUP($A99,'Season 10'!AF$4:CC$104,14,0),"0"),IFERROR(VLOOKUP($A99,'Season 11'!AF$4:CC$104,14,0),"0"),
IFERROR(VLOOKUP($A99,'Season 12'!AF$4:CC$104,14,0),"0"),IFERROR(VLOOKUP($A99,'Season 13'!AF$4:CC$104,14,0),"0"),
IFERROR(VLOOKUP($A99,'Season 14'!AF$4:CC$104,14,0),"0"),IFERROR(VLOOKUP($A99,'Season 15'!AF$4:CC$104,14,0),"0"),)</f>
        <v>0</v>
      </c>
      <c r="O99" s="26">
        <f>SUM(IFERROR(VLOOKUP($A99,'Season 1'!AF$4:CC$104,15,0),"0"),
IFERROR(VLOOKUP($A99,'Season 2'!AF$4:CC$104,15,0),"0"),IFERROR(VLOOKUP($A99,'Season 3'!AF$4:CC$104,15,0),"0"),
IFERROR(VLOOKUP($A99,'Season 4'!AF$4:CC$104,15,0),"0"),IFERROR(VLOOKUP($A99,'Season 5'!AF$4:CC$104,15,0),"0"),
IFERROR(VLOOKUP($A99,'Season 6'!AF$4:CC$104,15,0),"0"),IFERROR(VLOOKUP($A99,'Season 7'!AF$4:CC$104,15,0),"0"),
IFERROR(VLOOKUP($A99,'Season 8'!AF$4:CC$104,15,0),"0"),IFERROR(VLOOKUP($A99,'Season 9'!AF$4:CC$104,15,0),"0"),
IFERROR(VLOOKUP($A99,'Season 10'!AF$4:CC$104,15,0),"0"),IFERROR(VLOOKUP($A99,'Season 11'!AF$4:CC$104,15,0),"0"),
IFERROR(VLOOKUP($A99,'Season 12'!AF$4:CC$104,15,0),"0"),IFERROR(VLOOKUP($A99,'Season 13'!AF$4:CC$104,15,0),"0"),
IFERROR(VLOOKUP($A99,'Season 14'!AF$4:CC$104,15,0),"0"),IFERROR(VLOOKUP($A99,'Season 15'!AF$4:CC$104,15,0),"0"),)</f>
        <v>0</v>
      </c>
      <c r="P99" s="699">
        <f>SUM(IFERROR(VLOOKUP($A99,'Season 1'!AF$4:CC$104,16,0),"0"),
IFERROR(VLOOKUP($A99,'Season 2'!AF$4:CC$104,16,0),"0"),IFERROR(VLOOKUP($A99,'Season 3'!AF$4:CC$104,16,0),"0"),
IFERROR(VLOOKUP($A99,'Season 4'!AF$4:CC$104,16,0),"0"),IFERROR(VLOOKUP($A99,'Season 5'!AF$4:CC$104,16,0),"0"),
IFERROR(VLOOKUP($A99,'Season 6'!AF$4:CC$104,16,0),"0"),IFERROR(VLOOKUP($A99,'Season 7'!AF$4:CC$104,16,0),"0"),
IFERROR(VLOOKUP($A99,'Season 8'!AF$4:CC$104,16,0),"0"),IFERROR(VLOOKUP($A99,'Season 9'!AF$4:CC$104,16,0),"0"),
IFERROR(VLOOKUP($A99,'Season 10'!AF$4:CC$104,16,0),"0"),IFERROR(VLOOKUP($A99,'Season 11'!AF$4:CC$104,16,0),"0"),
IFERROR(VLOOKUP($A99,'Season 12'!AF$4:CC$104,16,0),"0"),IFERROR(VLOOKUP($A99,'Season 13'!AF$4:CC$104,16,0),"0"),
IFERROR(VLOOKUP($A99,'Season 14'!AF$4:CC$104,16,0),"0"),IFERROR(VLOOKUP($A99,'Season 15'!AF$4:CC$104,16,0),"0"),)</f>
        <v>0</v>
      </c>
      <c r="Q99" s="700">
        <f>SUM(IFERROR(VLOOKUP($A99,'Season 1'!AF$4:CC$104,17,0),"0"),
IFERROR(VLOOKUP($A99,'Season 2'!AF$4:CC$104,17,0),"0"),IFERROR(VLOOKUP($A99,'Season 3'!AF$4:CC$104,17,0),"0"),
IFERROR(VLOOKUP($A99,'Season 4'!AF$4:CC$104,17,0),"0"),IFERROR(VLOOKUP($A99,'Season 5'!AF$4:CC$104,17,0),"0"),
IFERROR(VLOOKUP($A99,'Season 6'!AF$4:CC$104,17,0),"0"),IFERROR(VLOOKUP($A99,'Season 7'!AF$4:CC$104,17,0),"0"),
IFERROR(VLOOKUP($A99,'Season 8'!AF$4:CC$104,17,0),"0"),IFERROR(VLOOKUP($A99,'Season 9'!AF$4:CC$104,17,0),"0"),
IFERROR(VLOOKUP($A99,'Season 10'!AF$4:CC$104,17,0),"0"),IFERROR(VLOOKUP($A99,'Season 11'!AF$4:CC$104,17,0),"0"),
IFERROR(VLOOKUP($A99,'Season 12'!AF$4:CC$104,17,0),"0"),IFERROR(VLOOKUP($A99,'Season 13'!AF$4:CC$104,17,0),"0"),
IFERROR(VLOOKUP($A99,'Season 14'!AF$4:CC$104,17,0),"0"),IFERROR(VLOOKUP($A99,'Season 15'!AF$4:CC$104,17,0),"0"),)</f>
        <v>0</v>
      </c>
      <c r="R99" s="692">
        <f>SUM(IFERROR(VLOOKUP($A99,'Season 1'!AF$4:CC$104,18,0),"0"),
IFERROR(VLOOKUP($A99,'Season 2'!AF$4:CC$104,18,0),"0"),IFERROR(VLOOKUP($A99,'Season 3'!AF$4:CC$104,18,0),"0"),
IFERROR(VLOOKUP($A99,'Season 4'!AF$4:CC$104,18,0),"0"),IFERROR(VLOOKUP($A99,'Season 5'!AF$4:CC$104,18,0),"0"),
IFERROR(VLOOKUP($A99,'Season 6'!AF$4:CC$104,18,0),"0"),IFERROR(VLOOKUP($A99,'Season 7'!AF$4:CC$104,18,0),"0"),
IFERROR(VLOOKUP($A99,'Season 8'!AF$4:CC$104,18,0),"0"),IFERROR(VLOOKUP($A99,'Season 9'!AF$4:CC$104,18,0),"0"),
IFERROR(VLOOKUP($A99,'Season 10'!AF$4:CC$104,18,0),"0"),IFERROR(VLOOKUP($A99,'Season 11'!AF$4:CC$104,18,0),"0"),
IFERROR(VLOOKUP($A99,'Season 12'!AF$4:CC$104,18,0),"0"),IFERROR(VLOOKUP($A99,'Season 13'!AF$4:CC$104,18,0),"0"),
IFERROR(VLOOKUP($A99,'Season 14'!AF$4:CC$104,18,0),"0"),IFERROR(VLOOKUP($A99,'Season 15'!AF$4:CC$104,18,0),"0"),)</f>
        <v>0</v>
      </c>
      <c r="S99" s="1023">
        <f>SUM(IFERROR(VLOOKUP($A99,'Season 1'!AF$4:CC$104,19,0),"0"),
IFERROR(VLOOKUP($A99,'Season 2'!AF$4:CC$104,19,0),"0"),IFERROR(VLOOKUP($A99,'Season 3'!AF$4:CC$104,19,0),"0"),
IFERROR(VLOOKUP($A99,'Season 4'!AF$4:CC$104,19,0),"0"),IFERROR(VLOOKUP($A99,'Season 5'!AF$4:CC$104,19,0),"0"),
IFERROR(VLOOKUP($A99,'Season 6'!AF$4:CC$104,19,0),"0"),IFERROR(VLOOKUP($A99,'Season 7'!AF$4:CC$104,19,0),"0"),
IFERROR(VLOOKUP($A99,'Season 8'!AF$4:CC$104,19,0),"0"),IFERROR(VLOOKUP($A99,'Season 9'!AF$4:CC$104,19,0),"0"),
IFERROR(VLOOKUP($A99,'Season 10'!AF$4:CC$104,19,0),"0"),IFERROR(VLOOKUP($A99,'Season 11'!AF$4:CC$104,19,0),"0"),
IFERROR(VLOOKUP($A99,'Season 12'!AF$4:CC$104,19,0),"0"),IFERROR(VLOOKUP($A99,'Season 13'!AF$4:CC$104,19,0),"0"),
IFERROR(VLOOKUP($A99,'Season 14'!AF$4:CC$104,19,0),"0"),IFERROR(VLOOKUP($A99,'Season 15'!AF$4:CC$104,19,0),"0"),)</f>
        <v>0</v>
      </c>
      <c r="T99" s="26">
        <f>SUM(IFERROR(VLOOKUP($A99,'Season 1'!AF$4:CC$104,20,0),"0"),
IFERROR(VLOOKUP($A99,'Season 2'!AF$4:CC$104,20,0),"0"),IFERROR(VLOOKUP($A99,'Season 3'!AF$4:CC$104,20,0),"0"),
IFERROR(VLOOKUP($A99,'Season 4'!AF$4:CC$104,20,0),"0"),IFERROR(VLOOKUP($A99,'Season 5'!AF$4:CC$104,20,0),"0"),
IFERROR(VLOOKUP($A99,'Season 6'!AF$4:CC$104,20,0),"0"),IFERROR(VLOOKUP($A99,'Season 7'!AF$4:CC$104,20,0),"0"),
IFERROR(VLOOKUP($A99,'Season 8'!AF$4:CC$104,20,0),"0"),IFERROR(VLOOKUP($A99,'Season 9'!AF$4:CC$104,20,0),"0"),
IFERROR(VLOOKUP($A99,'Season 10'!AF$4:CC$104,20,0),"0"),IFERROR(VLOOKUP($A99,'Season 11'!AF$4:CC$104,20,0),"0"),
IFERROR(VLOOKUP($A99,'Season 12'!AF$4:CC$104,20,0),"0"),IFERROR(VLOOKUP($A99,'Season 13'!AF$4:CC$104,20,0),"0"),
IFERROR(VLOOKUP($A99,'Season 14'!AF$4:CC$104,20,0),"0"),IFERROR(VLOOKUP($A99,'Season 15'!AF$4:CC$104,20,0),"0"),)</f>
        <v>0</v>
      </c>
      <c r="U99" s="699">
        <f>SUM(IFERROR(VLOOKUP($A99,'Season 1'!AF$4:CC$104,21,0),"0"),
IFERROR(VLOOKUP($A99,'Season 2'!AF$4:CC$104,21,0),"0"),IFERROR(VLOOKUP($A99,'Season 3'!AF$4:CC$104,21,0),"0"),
IFERROR(VLOOKUP($A99,'Season 4'!AF$4:CC$104,21,0),"0"),IFERROR(VLOOKUP($A99,'Season 5'!AF$4:CC$104,21,0),"0"),
IFERROR(VLOOKUP($A99,'Season 6'!AF$4:CC$104,21,0),"0"),IFERROR(VLOOKUP($A99,'Season 7'!AF$4:CC$104,21,0),"0"),
IFERROR(VLOOKUP($A99,'Season 8'!AF$4:CC$104,21,0),"0"),IFERROR(VLOOKUP($A99,'Season 9'!AF$4:CC$104,21,0),"0"),
IFERROR(VLOOKUP($A99,'Season 10'!AF$4:CC$104,21,0),"0"),IFERROR(VLOOKUP($A99,'Season 11'!AF$4:CC$104,21,0),"0"),
IFERROR(VLOOKUP($A99,'Season 12'!AF$4:CC$104,21,0),"0"),IFERROR(VLOOKUP($A99,'Season 13'!AF$4:CC$104,21,0),"0"),
IFERROR(VLOOKUP($A99,'Season 14'!AF$4:CC$104,21,0),"0"),IFERROR(VLOOKUP($A99,'Season 15'!AF$4:CC$104,21,0),"0"),)</f>
        <v>0</v>
      </c>
      <c r="V99" s="700">
        <f>SUM(IFERROR(VLOOKUP($A99,'Season 1'!AF$4:CC$104,22,0),"0"),
IFERROR(VLOOKUP($A99,'Season 2'!AF$4:CC$104,22,0),"0"),IFERROR(VLOOKUP($A99,'Season 3'!AF$4:CC$104,22,0),"0"),
IFERROR(VLOOKUP($A99,'Season 4'!AF$4:CC$104,22,0),"0"),IFERROR(VLOOKUP($A99,'Season 5'!AF$4:CC$104,22,0),"0"),
IFERROR(VLOOKUP($A99,'Season 6'!AF$4:CC$104,22,0),"0"),IFERROR(VLOOKUP($A99,'Season 7'!AF$4:CC$104,22,0),"0"),
IFERROR(VLOOKUP($A99,'Season 8'!AF$4:CC$104,22,0),"0"),IFERROR(VLOOKUP($A99,'Season 9'!AF$4:CC$104,22,0),"0"),
IFERROR(VLOOKUP($A99,'Season 10'!AF$4:CC$104,22,0),"0"),IFERROR(VLOOKUP($A99,'Season 11'!AF$4:CC$104,22,0),"0"),
IFERROR(VLOOKUP($A99,'Season 12'!AF$4:CC$104,22,0),"0"),IFERROR(VLOOKUP($A99,'Season 13'!AF$4:CC$104,22,0),"0"),
IFERROR(VLOOKUP($A99,'Season 14'!AF$4:CC$104,22,0),"0"),IFERROR(VLOOKUP($A99,'Season 15'!AF$4:CC$104,22,0),"0"),)</f>
        <v>0</v>
      </c>
      <c r="W99" s="692">
        <f>SUM(IFERROR(VLOOKUP($A99,'Season 1'!AF$4:CC$104,23,0),"0"),
IFERROR(VLOOKUP($A99,'Season 2'!AF$4:CC$104,23,0),"0"),IFERROR(VLOOKUP($A99,'Season 3'!AF$4:CC$104,23,0),"0"),
IFERROR(VLOOKUP($A99,'Season 4'!AF$4:CC$104,23,0),"0"),IFERROR(VLOOKUP($A99,'Season 5'!AF$4:CC$104,23,0),"0"),
IFERROR(VLOOKUP($A99,'Season 6'!AF$4:CC$104,23,0),"0"),IFERROR(VLOOKUP($A99,'Season 7'!AF$4:CC$104,23,0),"0"),
IFERROR(VLOOKUP($A99,'Season 8'!AF$4:CC$104,23,0),"0"),IFERROR(VLOOKUP($A99,'Season 9'!AF$4:CC$104,23,0),"0"),
IFERROR(VLOOKUP($A99,'Season 10'!AF$4:CC$104,23,0),"0"),IFERROR(VLOOKUP($A99,'Season 11'!AF$4:CC$104,23,0),"0"),
IFERROR(VLOOKUP($A99,'Season 12'!AF$4:CC$104,23,0),"0"),IFERROR(VLOOKUP($A99,'Season 13'!AF$4:CC$104,23,0),"0"),
IFERROR(VLOOKUP($A99,'Season 14'!AF$4:CC$104,23,0),"0"),IFERROR(VLOOKUP($A99,'Season 15'!AF$4:CC$104,23,0),"0"),)</f>
        <v>0</v>
      </c>
      <c r="X99" s="1023">
        <f>SUM(IFERROR(VLOOKUP($A99,'Season 1'!AF$4:CC$104,24,0),"0"),
IFERROR(VLOOKUP($A99,'Season 2'!AF$4:CC$104,24,0),"0"),IFERROR(VLOOKUP($A99,'Season 3'!AF$4:CC$104,24,0),"0"),
IFERROR(VLOOKUP($A99,'Season 4'!AF$4:CC$104,24,0),"0"),IFERROR(VLOOKUP($A99,'Season 5'!AF$4:CC$104,24,0),"0"),
IFERROR(VLOOKUP($A99,'Season 6'!AF$4:CC$104,24,0),"0"),IFERROR(VLOOKUP($A99,'Season 7'!AF$4:CC$104,24,0),"0"),
IFERROR(VLOOKUP($A99,'Season 8'!AF$4:CC$104,24,0),"0"),IFERROR(VLOOKUP($A99,'Season 9'!AF$4:CC$104,24,0),"0"),
IFERROR(VLOOKUP($A99,'Season 10'!AF$4:CC$104,24,0),"0"),IFERROR(VLOOKUP($A99,'Season 11'!AF$4:CC$104,24,0),"0"),
IFERROR(VLOOKUP($A99,'Season 12'!AF$4:CC$104,24,0),"0"),IFERROR(VLOOKUP($A99,'Season 13'!AF$4:CC$104,24,0),"0"),
IFERROR(VLOOKUP($A99,'Season 14'!AF$4:CC$104,24,0),"0"),IFERROR(VLOOKUP($A99,'Season 15'!AF$4:CC$104,24,0),"0"),)</f>
        <v>0</v>
      </c>
      <c r="Y99" s="26">
        <f>SUM(IFERROR(VLOOKUP($A99,'Season 1'!AF$4:CC$104,25,0),"0"),
IFERROR(VLOOKUP($A99,'Season 2'!AF$4:CC$104,25,0),"0"),IFERROR(VLOOKUP($A99,'Season 3'!AF$4:CC$104,25,0),"0"),
IFERROR(VLOOKUP($A99,'Season 4'!AF$4:CC$104,25,0),"0"),IFERROR(VLOOKUP($A99,'Season 5'!AF$4:CC$104,25,0),"0"),
IFERROR(VLOOKUP($A99,'Season 6'!AF$4:CC$104,25,0),"0"),IFERROR(VLOOKUP($A99,'Season 7'!AF$4:CC$104,25,0),"0"),
IFERROR(VLOOKUP($A99,'Season 8'!AF$4:CC$104,25,0),"0"),IFERROR(VLOOKUP($A99,'Season 9'!AF$4:CC$104,25,0),"0"),
IFERROR(VLOOKUP($A99,'Season 10'!AF$4:CC$104,25,0),"0"),IFERROR(VLOOKUP($A99,'Season 11'!AF$4:CC$104,25,0),"0"),
IFERROR(VLOOKUP($A99,'Season 12'!AF$4:CC$104,25,0),"0"),IFERROR(VLOOKUP($A99,'Season 13'!AF$4:CC$104,25,0),"0"),
IFERROR(VLOOKUP($A99,'Season 14'!AF$4:CC$104,25,0),"0"),IFERROR(VLOOKUP($A99,'Season 15'!AF$4:CC$104,25,0),"0"),)</f>
        <v>0</v>
      </c>
      <c r="Z99" s="699">
        <f>SUM(IFERROR(VLOOKUP($A99,'Season 1'!AF$4:CC$104,26,0),"0"),
IFERROR(VLOOKUP($A99,'Season 2'!AF$4:CC$104,26,0),"0"),IFERROR(VLOOKUP($A99,'Season 3'!AF$4:CC$104,26,0),"0"),
IFERROR(VLOOKUP($A99,'Season 4'!AF$4:CC$104,26,0),"0"),IFERROR(VLOOKUP($A99,'Season 5'!AF$4:CC$104,26,0),"0"),
IFERROR(VLOOKUP($A99,'Season 6'!AF$4:CC$104,26,0),"0"),IFERROR(VLOOKUP($A99,'Season 7'!AF$4:CC$104,26,0),"0"),
IFERROR(VLOOKUP($A99,'Season 8'!AF$4:CC$104,26,0),"0"),IFERROR(VLOOKUP($A99,'Season 9'!AF$4:CC$104,26,0),"0"),
IFERROR(VLOOKUP($A99,'Season 10'!AF$4:CC$104,26,0),"0"),IFERROR(VLOOKUP($A99,'Season 11'!AF$4:CC$104,26,0),"0"),
IFERROR(VLOOKUP($A99,'Season 12'!AF$4:CC$104,26,0),"0"),IFERROR(VLOOKUP($A99,'Season 13'!AF$4:CC$104,26,0),"0"),
IFERROR(VLOOKUP($A99,'Season 14'!AF$4:CC$104,26,0),"0"),IFERROR(VLOOKUP($A99,'Season 15'!AF$4:CC$104,26,0),"0"),)</f>
        <v>0</v>
      </c>
      <c r="AA99" s="700">
        <f>SUM(IFERROR(VLOOKUP($A99,'Season 1'!AF$4:CC$104,27,0),"0"),
IFERROR(VLOOKUP($A99,'Season 2'!AF$4:CC$104,27,0),"0"),IFERROR(VLOOKUP($A99,'Season 3'!AF$4:CC$104,27,0),"0"),
IFERROR(VLOOKUP($A99,'Season 4'!AF$4:CC$104,27,0),"0"),IFERROR(VLOOKUP($A99,'Season 5'!AF$4:CC$104,27,0),"0"),
IFERROR(VLOOKUP($A99,'Season 6'!AF$4:CC$104,27,0),"0"),IFERROR(VLOOKUP($A99,'Season 7'!AF$4:CC$104,27,0),"0"),
IFERROR(VLOOKUP($A99,'Season 8'!AF$4:CC$104,27,0),"0"),IFERROR(VLOOKUP($A99,'Season 9'!AF$4:CC$104,27,0),"0"),
IFERROR(VLOOKUP($A99,'Season 10'!AF$4:CC$104,27,0),"0"),IFERROR(VLOOKUP($A99,'Season 11'!AF$4:CC$104,27,0),"0"),
IFERROR(VLOOKUP($A99,'Season 12'!AF$4:CC$104,27,0),"0"),IFERROR(VLOOKUP($A99,'Season 13'!AF$4:CC$104,27,0),"0"),
IFERROR(VLOOKUP($A99,'Season 14'!AF$4:CC$104,27,0),"0"),IFERROR(VLOOKUP($A99,'Season 15'!AF$4:CC$104,27,0),"0"),)</f>
        <v>0</v>
      </c>
      <c r="AB99" s="692">
        <f>SUM(IFERROR(VLOOKUP($A99,'Season 1'!AF$4:CC$104,28,0),"0"),
IFERROR(VLOOKUP($A99,'Season 2'!AF$4:CC$104,28,0),"0"),IFERROR(VLOOKUP($A99,'Season 3'!AF$4:CC$104,28,0),"0"),
IFERROR(VLOOKUP($A99,'Season 4'!AF$4:CC$104,28,0),"0"),IFERROR(VLOOKUP($A99,'Season 5'!AF$4:CC$104,28,0),"0"),
IFERROR(VLOOKUP($A99,'Season 6'!AF$4:CC$104,28,0),"0"),IFERROR(VLOOKUP($A99,'Season 7'!AF$4:CC$104,28,0),"0"),
IFERROR(VLOOKUP($A99,'Season 8'!AF$4:CC$104,28,0),"0"),IFERROR(VLOOKUP($A99,'Season 9'!AF$4:CC$104,28,0),"0"),
IFERROR(VLOOKUP($A99,'Season 10'!AF$4:CC$104,28,0),"0"),IFERROR(VLOOKUP($A99,'Season 11'!AF$4:CC$104,28,0),"0"),
IFERROR(VLOOKUP($A99,'Season 12'!AF$4:CC$104,28,0),"0"),IFERROR(VLOOKUP($A99,'Season 13'!AF$4:CC$104,28,0),"0"),
IFERROR(VLOOKUP($A99,'Season 14'!AF$4:CC$104,28,0),"0"),IFERROR(VLOOKUP($A99,'Season 15'!AF$4:CC$104,28,0),"0"),)</f>
        <v>0</v>
      </c>
      <c r="AC99" s="1023">
        <f>SUM(IFERROR(VLOOKUP($A99,'Season 1'!AF$4:CC$104,29,0),"0"),
IFERROR(VLOOKUP($A99,'Season 2'!AF$4:CC$104,29,0),"0"),IFERROR(VLOOKUP($A99,'Season 3'!AF$4:CC$104,29,0),"0"),
IFERROR(VLOOKUP($A99,'Season 4'!AF$4:CC$104,29,0),"0"),IFERROR(VLOOKUP($A99,'Season 5'!AF$4:CC$104,29,0),"0"),
IFERROR(VLOOKUP($A99,'Season 6'!AF$4:CC$104,29,0),"0"),IFERROR(VLOOKUP($A99,'Season 7'!AF$4:CC$104,29,0),"0"),
IFERROR(VLOOKUP($A99,'Season 8'!AF$4:CC$104,29,0),"0"),IFERROR(VLOOKUP($A99,'Season 9'!AF$4:CC$104,29,0),"0"),
IFERROR(VLOOKUP($A99,'Season 10'!AF$4:CC$104,29,0),"0"),IFERROR(VLOOKUP($A99,'Season 11'!AF$4:CC$104,29,0),"0"),
IFERROR(VLOOKUP($A99,'Season 12'!AF$4:CC$104,29,0),"0"),IFERROR(VLOOKUP($A99,'Season 13'!AF$4:CC$104,29,0),"0"),
IFERROR(VLOOKUP($A99,'Season 14'!AF$4:CC$104,29,0),"0"),IFERROR(VLOOKUP($A99,'Season 15'!AF$4:CC$104,29,0),"0"),)</f>
        <v>0</v>
      </c>
      <c r="AD99" s="26">
        <f>SUM(IFERROR(VLOOKUP($A99,'Season 1'!AF$4:CC$104,30,0),"0"),
IFERROR(VLOOKUP($A99,'Season 2'!AF$4:CC$104,30,0),"0"),IFERROR(VLOOKUP($A99,'Season 3'!AF$4:CC$104,30,0),"0"),
IFERROR(VLOOKUP($A99,'Season 4'!AF$4:CC$104,30,0),"0"),IFERROR(VLOOKUP($A99,'Season 5'!AF$4:CC$104,30,0),"0"),
IFERROR(VLOOKUP($A99,'Season 6'!AF$4:CC$104,30,0),"0"),IFERROR(VLOOKUP($A99,'Season 7'!AF$4:CC$104,30,0),"0"),
IFERROR(VLOOKUP($A99,'Season 8'!AF$4:CC$104,30,0),"0"),IFERROR(VLOOKUP($A99,'Season 9'!AF$4:CC$104,30,0),"0"),
IFERROR(VLOOKUP($A99,'Season 10'!AF$4:CC$104,30,0),"0"),IFERROR(VLOOKUP($A99,'Season 11'!AF$4:CC$104,30,0),"0"),
IFERROR(VLOOKUP($A99,'Season 12'!AF$4:CC$104,30,0),"0"),IFERROR(VLOOKUP($A99,'Season 13'!AF$4:CC$104,30,0),"0"),
IFERROR(VLOOKUP($A99,'Season 14'!AF$4:CC$104,30,0),"0"),IFERROR(VLOOKUP($A99,'Season 15'!AF$4:CC$104,30,0),"0"),)</f>
        <v>0</v>
      </c>
      <c r="AE99" s="699">
        <f>SUM(IFERROR(VLOOKUP($A99,'Season 1'!AF$4:CC$104,31,0),"0"),
IFERROR(VLOOKUP($A99,'Season 2'!AF$4:CC$104,31,0),"0"),IFERROR(VLOOKUP($A99,'Season 3'!AF$4:CC$104,31,0),"0"),
IFERROR(VLOOKUP($A99,'Season 4'!AF$4:CC$104,31,0),"0"),IFERROR(VLOOKUP($A99,'Season 5'!AF$4:CC$104,31,0),"0"),
IFERROR(VLOOKUP($A99,'Season 6'!AF$4:CC$104,31,0),"0"),IFERROR(VLOOKUP($A99,'Season 7'!AF$4:CC$104,31,0),"0"),
IFERROR(VLOOKUP($A99,'Season 8'!AF$4:CC$104,31,0),"0"),IFERROR(VLOOKUP($A99,'Season 9'!AF$4:CC$104,31,0),"0"),
IFERROR(VLOOKUP($A99,'Season 10'!AF$4:CC$104,31,0),"0"),IFERROR(VLOOKUP($A99,'Season 11'!AF$4:CC$104,31,0),"0"),
IFERROR(VLOOKUP($A99,'Season 12'!AF$4:CC$104,31,0),"0"),IFERROR(VLOOKUP($A99,'Season 13'!AF$4:CC$104,31,0),"0"),
IFERROR(VLOOKUP($A99,'Season 14'!AF$4:CC$104,31,0),"0"),IFERROR(VLOOKUP($A99,'Season 15'!AF$4:CC$104,31,0),"0"),)</f>
        <v>0</v>
      </c>
      <c r="AF99" s="700">
        <f>SUM(IFERROR(VLOOKUP($A99,'Season 3'!AF$4:CC$104,32,0),"0"),
IFERROR(VLOOKUP($A99,'Season 4'!AF$4:CC$104,32,0),"0"),IFERROR(VLOOKUP($A99,'Season 5'!AF$4:CC$104,32,0),"0"),
IFERROR(VLOOKUP($A99,'Season 6'!AF$4:CC$104,32,0),"0"),IFERROR(VLOOKUP($A99,'Season 7'!AF$4:CC$104,32,0),"0"),
IFERROR(VLOOKUP($A99,'Season 8'!AF$4:CC$104,32,0),"0"),IFERROR(VLOOKUP($A99,'Season 9'!AF$4:CC$104,32,0),"0"),
IFERROR(VLOOKUP($A99,'Season 10'!AF$4:CC$104,32,0),"0"),IFERROR(VLOOKUP($A99,'Season 11'!AF$4:CC$104,32,0),"0"),
IFERROR(VLOOKUP($A99,'Season 12'!AF$4:CC$104,32,0),"0"),IFERROR(VLOOKUP($A99,'Season 13'!AF$4:CC$104,32,0),"0"),
IFERROR(VLOOKUP($A99,'Season 14'!AF$4:CC$104,32,0),"0"),IFERROR(VLOOKUP($A99,'Season 15'!AF$4:CC$104,32,0),"0"),)</f>
        <v>0</v>
      </c>
      <c r="AG99" s="692">
        <f>SUM(IFERROR(VLOOKUP($A99,'Season 3'!AF$4:CC$104,33,0),"0"),
IFERROR(VLOOKUP($A99,'Season 4'!AF$4:CC$104,33,0),"0"),IFERROR(VLOOKUP($A99,'Season 5'!AF$4:CC$104,33,0),"0"),
IFERROR(VLOOKUP($A99,'Season 6'!AF$4:CC$104,33,0),"0"),IFERROR(VLOOKUP($A99,'Season 7'!AF$4:CC$104,33,0),"0"),
IFERROR(VLOOKUP($A99,'Season 8'!AF$4:CC$104,33,0),"0"),IFERROR(VLOOKUP($A99,'Season 9'!AF$4:CC$104,33,0),"0"),
IFERROR(VLOOKUP($A99,'Season 10'!AF$4:CC$104,33,0),"0"),IFERROR(VLOOKUP($A99,'Season 11'!AF$4:CC$104,33,0),"0"),
IFERROR(VLOOKUP($A99,'Season 12'!AF$4:CC$104,33,0),"0"),IFERROR(VLOOKUP($A99,'Season 13'!AF$4:CC$104,33,0),"0"),
IFERROR(VLOOKUP($A99,'Season 14'!AF$4:CC$104,33,0),"0"),IFERROR(VLOOKUP($A99,'Season 15'!AF$4:CC$104,33,0),"0"),)</f>
        <v>0</v>
      </c>
      <c r="AH99" s="1023">
        <f>SUM(IFERROR(VLOOKUP($A99,'Season 3'!AF$4:CC$104,34,0),"0"),
IFERROR(VLOOKUP($A99,'Season 4'!AF$4:CC$104,34,0),"0"),IFERROR(VLOOKUP($A99,'Season 5'!AF$4:CC$104,34,0),"0"),
IFERROR(VLOOKUP($A99,'Season 6'!AF$4:CC$104,34,0),"0"),IFERROR(VLOOKUP($A99,'Season 7'!AF$4:CC$104,34,0),"0"),
IFERROR(VLOOKUP($A99,'Season 8'!AF$4:CC$104,34,0),"0"),IFERROR(VLOOKUP($A99,'Season 9'!AF$4:CC$104,34,0),"0"),
IFERROR(VLOOKUP($A99,'Season 10'!AF$4:CC$104,34,0),"0"),IFERROR(VLOOKUP($A99,'Season 11'!AF$4:CC$104,34,0),"0"),
IFERROR(VLOOKUP($A99,'Season 12'!AF$4:CC$104,34,0),"0"),IFERROR(VLOOKUP($A99,'Season 13'!AF$4:CC$104,34,0),"0"),
IFERROR(VLOOKUP($A99,'Season 14'!AF$4:CC$104,34,0),"0"),IFERROR(VLOOKUP($A99,'Season 15'!AF$4:CC$104,34,0),"0"),)</f>
        <v>0</v>
      </c>
      <c r="AI99" s="26">
        <f>SUM(IFERROR(VLOOKUP($A99,'Season 3'!AF$4:CC$104,35,0),"0"),
IFERROR(VLOOKUP($A99,'Season 4'!AF$4:CC$104,35,0),"0"),IFERROR(VLOOKUP($A99,'Season 5'!AF$4:CC$104,35,0),"0"),
IFERROR(VLOOKUP($A99,'Season 6'!AF$4:CC$104,35,0),"0"),IFERROR(VLOOKUP($A99,'Season 7'!AF$4:CC$104,35,0),"0"),
IFERROR(VLOOKUP($A99,'Season 8'!AF$4:CC$104,35,0),"0"),IFERROR(VLOOKUP($A99,'Season 9'!AF$4:CC$104,35,0),"0"),
IFERROR(VLOOKUP($A99,'Season 10'!AF$4:CC$104,35,0),"0"),IFERROR(VLOOKUP($A99,'Season 11'!AF$4:CC$104,35,0),"0"),
IFERROR(VLOOKUP($A99,'Season 12'!AF$4:CC$104,35,0),"0"),IFERROR(VLOOKUP($A99,'Season 13'!AF$4:CC$104,35,0),"0"),
IFERROR(VLOOKUP($A99,'Season 14'!AF$4:CC$104,35,0),"0"),IFERROR(VLOOKUP($A99,'Season 15'!AF$4:CC$104,35,0),"0"),)</f>
        <v>0</v>
      </c>
      <c r="AJ99" s="699">
        <f>SUM(IFERROR(VLOOKUP($A99,'Season 3'!AF$4:CC$104,36,0),"0"),
IFERROR(VLOOKUP($A99,'Season 4'!AF$4:CC$104,36,0),"0"),IFERROR(VLOOKUP($A99,'Season 5'!AF$4:CC$104,36,0),"0"),
IFERROR(VLOOKUP($A99,'Season 6'!AF$4:CC$104,36,0),"0"),IFERROR(VLOOKUP($A99,'Season 7'!AF$4:CC$104,36,0),"0"),
IFERROR(VLOOKUP($A99,'Season 8'!AF$4:CC$104,36,0),"0"),IFERROR(VLOOKUP($A99,'Season 9'!AF$4:CC$104,36,0),"0"),
IFERROR(VLOOKUP($A99,'Season 10'!AF$4:CC$104,36,0),"0"),IFERROR(VLOOKUP($A99,'Season 11'!AF$4:CC$104,36,0),"0"),
IFERROR(VLOOKUP($A99,'Season 12'!AF$4:CC$104,36,0),"0"),IFERROR(VLOOKUP($A99,'Season 13'!AF$4:CC$104,36,0),"0"),
IFERROR(VLOOKUP($A99,'Season 14'!AF$4:CC$104,36,0),"0"),IFERROR(VLOOKUP($A99,'Season 15'!AF$4:CC$104,36,0),"0"),)</f>
        <v>0</v>
      </c>
      <c r="AK99" s="700">
        <f>SUM(IFERROR(VLOOKUP($A99,'Season 2'!AF$4:CC$104,32,0),"0"),IFERROR(VLOOKUP($A99,'Season 3'!AF$4:CC$104,37,0),"0"),
IFERROR(VLOOKUP($A99,'Season 4'!AF$4:CC$104,37,0),"0"),IFERROR(VLOOKUP($A99,'Season 5'!AF$4:CC$104,37,0),"0"),
IFERROR(VLOOKUP($A99,'Season 6'!AF$4:CC$104,37,0),"0"),IFERROR(VLOOKUP($A99,'Season 7'!AF$4:CC$104,37,0),"0"),
IFERROR(VLOOKUP($A99,'Season 8'!AF$4:CC$104,37,0),"0"),IFERROR(VLOOKUP($A99,'Season 9'!AF$4:CC$104,37,0),"0"),
IFERROR(VLOOKUP($A99,'Season 10'!AF$4:CC$104,37,0),"0"),IFERROR(VLOOKUP($A99,'Season 11'!AF$4:CC$104,37,0),"0"),
IFERROR(VLOOKUP($A99,'Season 12'!AF$4:CC$104,37,0),"0"),IFERROR(VLOOKUP($A99,'Season 13'!AF$4:CC$104,37,0),"0"),
IFERROR(VLOOKUP($A99,'Season 14'!AF$4:CC$104,37,0),"0"),IFERROR(VLOOKUP($A99,'Season 15'!AF$4:CC$104,37,0),"0"),)</f>
        <v>0</v>
      </c>
      <c r="AL99" s="692">
        <f>SUM(IFERROR(VLOOKUP($A99,'Season 2'!AF$4:CC$104,33,0),"0"),IFERROR(VLOOKUP($A99,'Season 3'!AF$4:CC$104,38,0),"0"),
IFERROR(VLOOKUP($A99,'Season 4'!AF$4:CC$104,38,0),"0"),IFERROR(VLOOKUP($A99,'Season 5'!AF$4:CC$104,38,0),"0"),
IFERROR(VLOOKUP($A99,'Season 6'!AF$4:CC$104,38,0),"0"),IFERROR(VLOOKUP($A99,'Season 7'!AF$4:CC$104,38,0),"0"),
IFERROR(VLOOKUP($A99,'Season 8'!AF$4:CC$104,38,0),"0"),IFERROR(VLOOKUP($A99,'Season 9'!AF$4:CC$104,38,0),"0"),
IFERROR(VLOOKUP($A99,'Season 10'!AF$4:CC$104,38,0),"0"),IFERROR(VLOOKUP($A99,'Season 11'!AF$4:CC$104,38,0),"0"),
IFERROR(VLOOKUP($A99,'Season 12'!AF$4:CC$104,38,0),"0"),IFERROR(VLOOKUP($A99,'Season 13'!AF$4:CC$104,38,0),"0"),
IFERROR(VLOOKUP($A99,'Season 14'!AF$4:CC$104,38,0),"0"),IFERROR(VLOOKUP($A99,'Season 15'!AF$4:CC$104,38,0),"0"),)</f>
        <v>0</v>
      </c>
      <c r="AM99" s="1023">
        <f>SUM(IFERROR(VLOOKUP($A99,'Season 2'!AF$4:CC$104,34,0),"0"),IFERROR(VLOOKUP($A99,'Season 3'!AF$4:CC$104,39,0),"0"),
IFERROR(VLOOKUP($A99,'Season 4'!AF$4:CC$104,39,0),"0"),IFERROR(VLOOKUP($A99,'Season 5'!AF$4:CC$104,39,0),"0"),
IFERROR(VLOOKUP($A99,'Season 6'!AF$4:CC$104,39,0),"0"),IFERROR(VLOOKUP($A99,'Season 7'!AF$4:CC$104,39,0),"0"),
IFERROR(VLOOKUP($A99,'Season 8'!AF$4:CC$104,39,0),"0"),IFERROR(VLOOKUP($A99,'Season 9'!AF$4:CC$104,39,0),"0"),
IFERROR(VLOOKUP($A99,'Season 10'!AF$4:CC$104,39,0),"0"),IFERROR(VLOOKUP($A99,'Season 11'!AF$4:CC$104,39,0),"0"),
IFERROR(VLOOKUP($A99,'Season 12'!AF$4:CC$104,39,0),"0"),IFERROR(VLOOKUP($A99,'Season 13'!AF$4:CC$104,39,0),"0"),
IFERROR(VLOOKUP($A99,'Season 14'!AF$4:CC$104,39,0),"0"),IFERROR(VLOOKUP($A99,'Season 15'!AF$4:CC$104,39,0),"0"),)</f>
        <v>0</v>
      </c>
      <c r="AN99" s="26">
        <f>SUM(IFERROR(VLOOKUP($A99,'Season 2'!AF$4:CC$104,35,0),"0"),IFERROR(VLOOKUP($A99,'Season 3'!AF$4:CC$104,40,0),"0"),
IFERROR(VLOOKUP($A99,'Season 4'!AF$4:CC$104,40,0),"0"),IFERROR(VLOOKUP($A99,'Season 5'!AF$4:CC$104,40,0),"0"),
IFERROR(VLOOKUP($A99,'Season 6'!AF$4:CC$104,40,0),"0"),IFERROR(VLOOKUP($A99,'Season 7'!AF$4:CC$104,40,0),"0"),
IFERROR(VLOOKUP($A99,'Season 8'!AF$4:CC$104,40,0),"0"),IFERROR(VLOOKUP($A99,'Season 9'!AF$4:CC$104,40,0),"0"),
IFERROR(VLOOKUP($A99,'Season 10'!AF$4:CC$104,40,0),"0"),IFERROR(VLOOKUP($A99,'Season 11'!AF$4:CC$104,40,0),"0"),
IFERROR(VLOOKUP($A99,'Season 12'!AF$4:CC$104,40,0),"0"),IFERROR(VLOOKUP($A99,'Season 13'!AF$4:CC$104,40,0),"0"),
IFERROR(VLOOKUP($A99,'Season 14'!AF$4:CC$104,40,0),"0"),IFERROR(VLOOKUP($A99,'Season 15'!AF$4:CC$104,40,0),"0"),)</f>
        <v>0</v>
      </c>
      <c r="AO99" s="699">
        <f>SUM(IFERROR(VLOOKUP($A99,'Season 2'!AF$4:CC$104,36,0),"0"),IFERROR(VLOOKUP($A99,'Season 3'!AF$4:CC$104,41,0),"0"),
IFERROR(VLOOKUP($A99,'Season 4'!AF$4:CC$104,41,0),"0"),IFERROR(VLOOKUP($A99,'Season 5'!AF$4:CC$104,41,0),"0"),
IFERROR(VLOOKUP($A99,'Season 6'!AF$4:CC$104,41,0),"0"),IFERROR(VLOOKUP($A99,'Season 7'!AF$4:CC$104,41,0),"0"),
IFERROR(VLOOKUP($A99,'Season 8'!AF$4:CC$104,41,0),"0"),IFERROR(VLOOKUP($A99,'Season 9'!AF$4:CC$104,41,0),"0"),
IFERROR(VLOOKUP($A99,'Season 10'!AF$4:CC$104,41,0),"0"),IFERROR(VLOOKUP($A99,'Season 11'!AF$4:CC$104,41,0),"0"),
IFERROR(VLOOKUP($A99,'Season 12'!AF$4:CC$104,41,0),"0"),IFERROR(VLOOKUP($A99,'Season 13'!AF$4:CC$104,41,0),"0"),
IFERROR(VLOOKUP($A99,'Season 14'!AF$4:CC$104,41,0),"0"),IFERROR(VLOOKUP($A99,'Season 15'!AF$4:CC$104,41,0),"0"),)</f>
        <v>0</v>
      </c>
      <c r="AP99" s="700">
        <f>SUM(IFERROR(VLOOKUP($A99,'Season 2'!AF$4:CC$104,37,0),"0"),IFERROR(VLOOKUP($A99,'Season 3'!AF$4:CC$104,42,0),"0"),
IFERROR(VLOOKUP($A99,'Season 4'!AF$4:CC$104,42,0),"0"),IFERROR(VLOOKUP($A99,'Season 5'!AF$4:CC$104,42,0),"0"),
IFERROR(VLOOKUP($A99,'Season 6'!AF$4:CC$104,42,0),"0"),IFERROR(VLOOKUP($A99,'Season 7'!AF$4:CC$104,42,0),"0"),
IFERROR(VLOOKUP($A99,'Season 8'!AF$4:CC$104,42,0),"0"),IFERROR(VLOOKUP($A99,'Season 9'!AF$4:CC$104,42,0),"0"),
IFERROR(VLOOKUP($A99,'Season 10'!AF$4:CC$104,42,0),"0"),IFERROR(VLOOKUP($A99,'Season 11'!AF$4:CC$104,42,0),"0"),
IFERROR(VLOOKUP($A99,'Season 12'!AF$4:CC$104,42,0),"0"),IFERROR(VLOOKUP($A99,'Season 13'!AF$4:CC$104,42,0),"0"),
IFERROR(VLOOKUP($A99,'Season 14'!AF$4:CC$104,42,0),"0"),IFERROR(VLOOKUP($A99,'Season 15'!AF$4:CC$104,42,0),"0"),)</f>
        <v>0</v>
      </c>
      <c r="AQ99" s="692">
        <f>SUM(IFERROR(VLOOKUP($A99,'Season 2'!AF$4:CC$104,38,0),"0"),IFERROR(VLOOKUP($A99,'Season 3'!AF$4:CC$104,43,0),"0"),
IFERROR(VLOOKUP($A99,'Season 4'!AF$4:CC$104,43,0),"0"),IFERROR(VLOOKUP($A99,'Season 5'!AF$4:CC$104,43,0),"0"),
IFERROR(VLOOKUP($A99,'Season 6'!AF$4:CC$104,43,0),"0"),IFERROR(VLOOKUP($A99,'Season 7'!AF$4:CC$104,43,0),"0"),
IFERROR(VLOOKUP($A99,'Season 8'!AF$4:CC$104,43,0),"0"),IFERROR(VLOOKUP($A99,'Season 9'!AF$4:CC$104,43,0),"0"),
IFERROR(VLOOKUP($A99,'Season 10'!AF$4:CC$104,43,0),"0"),IFERROR(VLOOKUP($A99,'Season 11'!AF$4:CC$104,43,0),"0"),
IFERROR(VLOOKUP($A99,'Season 12'!AF$4:CC$104,43,0),"0"),IFERROR(VLOOKUP($A99,'Season 13'!AF$4:CC$104,43,0),"0"),
IFERROR(VLOOKUP($A99,'Season 14'!AF$4:CC$104,43,0),"0"),IFERROR(VLOOKUP($A99,'Season 15'!AF$4:CC$104,43,0),"0"),)</f>
        <v>0</v>
      </c>
      <c r="AR99" s="1023">
        <f>SUM(IFERROR(VLOOKUP($A99,'Season 2'!AF$4:CC$104,39,0),"0"),IFERROR(VLOOKUP($A99,'Season 3'!AF$4:CC$104,44,0),"0"),
IFERROR(VLOOKUP($A99,'Season 4'!AF$4:CC$104,44,0),"0"),IFERROR(VLOOKUP($A99,'Season 5'!AF$4:CC$104,44,0),"0"),
IFERROR(VLOOKUP($A99,'Season 6'!AF$4:CC$104,44,0),"0"),IFERROR(VLOOKUP($A99,'Season 7'!AF$4:CC$104,44,0),"0"),
IFERROR(VLOOKUP($A99,'Season 8'!AF$4:CC$104,44,0),"0"),IFERROR(VLOOKUP($A99,'Season 9'!AF$4:CC$104,44,0),"0"),
IFERROR(VLOOKUP($A99,'Season 10'!AF$4:CC$104,44,0),"0"),IFERROR(VLOOKUP($A99,'Season 11'!AF$4:CC$104,44,0),"0"),
IFERROR(VLOOKUP($A99,'Season 12'!AF$4:CC$104,44,0),"0"),IFERROR(VLOOKUP($A99,'Season 13'!AF$4:CC$104,44,0),"0"),
IFERROR(VLOOKUP($A99,'Season 14'!AF$4:CC$104,44,0),"0"),IFERROR(VLOOKUP($A99,'Season 15'!AF$4:CC$104,44,0),"0"),)</f>
        <v>0</v>
      </c>
      <c r="AS99" s="26">
        <f>SUM(IFERROR(VLOOKUP($A99,'Season 2'!AF$4:CC$104,40,0),"0"),IFERROR(VLOOKUP($A99,'Season 3'!AF$4:CC$104,45,0),"0"),
IFERROR(VLOOKUP($A99,'Season 4'!AF$4:CC$104,45,0),"0"),IFERROR(VLOOKUP($A99,'Season 5'!AF$4:CC$104,45,0),"0"),
IFERROR(VLOOKUP($A99,'Season 6'!AF$4:CC$104,45,0),"0"),IFERROR(VLOOKUP($A99,'Season 7'!AF$4:CC$104,45,0),"0"),
IFERROR(VLOOKUP($A99,'Season 8'!AF$4:CC$104,45,0),"0"),IFERROR(VLOOKUP($A99,'Season 9'!AF$4:CC$104,45,0),"0"),
IFERROR(VLOOKUP($A99,'Season 10'!AF$4:CC$104,45,0),"0"),IFERROR(VLOOKUP($A99,'Season 11'!AF$4:CC$104,45,0),"0"),
IFERROR(VLOOKUP($A99,'Season 12'!AF$4:CC$104,45,0),"0"),IFERROR(VLOOKUP($A99,'Season 13'!AF$4:CC$104,45,0),"0"),
IFERROR(VLOOKUP($A99,'Season 14'!AF$4:CC$104,45,0),"0"),IFERROR(VLOOKUP($A99,'Season 15'!AF$4:CC$104,45,0),"0"),)</f>
        <v>0</v>
      </c>
      <c r="AT99" s="699">
        <f>SUM(IFERROR(VLOOKUP($A99,'Season 2'!AF$4:CC$104,41,0),"0"),IFERROR(VLOOKUP($A99,'Season 3'!AF$4:CC$104,46,0),"0"),
IFERROR(VLOOKUP($A99,'Season 4'!AF$4:CC$104,46,0),"0"),IFERROR(VLOOKUP($A99,'Season 5'!AF$4:CC$104,46,0),"0"),
IFERROR(VLOOKUP($A99,'Season 6'!AF$4:CC$104,46,0),"0"),IFERROR(VLOOKUP($A99,'Season 7'!AF$4:CC$104,46,0),"0"),
IFERROR(VLOOKUP($A99,'Season 8'!AF$4:CC$104,46,0),"0"),IFERROR(VLOOKUP($A99,'Season 9'!AF$4:CC$104,46,0),"0"),
IFERROR(VLOOKUP($A99,'Season 10'!AF$4:CC$104,46,0),"0"),IFERROR(VLOOKUP($A99,'Season 11'!AF$4:CC$104,46,0),"0"),
IFERROR(VLOOKUP($A99,'Season 12'!AF$4:CC$104,46,0),"0"),IFERROR(VLOOKUP($A99,'Season 13'!AF$4:CC$104,46,0),"0"),
IFERROR(VLOOKUP($A99,'Season 14'!AF$4:CC$104,46,0),"0"),IFERROR(VLOOKUP($A99,'Season 15'!AF$4:CC$104,46,0),"0"),)</f>
        <v>0</v>
      </c>
      <c r="AU99" s="700">
        <f>SUM(IFERROR(VLOOKUP($A99,'Season 3'!AF$4:CH$104,47,0),"0"),
IFERROR(VLOOKUP($A99,'Season 4'!AF$4:CH$104,47,0),"0"),IFERROR(VLOOKUP($A99,'Season 5'!AF$4:CH$104,47,0),"0"),
IFERROR(VLOOKUP($A99,'Season 6'!AF$4:CH$104,47,0),"0"),IFERROR(VLOOKUP($A99,'Season 7'!AF$4:CH$104,47,0),"0"),
IFERROR(VLOOKUP($A99,'Season 8'!AF$4:CH$104,47,0),"0"),IFERROR(VLOOKUP($A99,'Season 9'!AF$4:CH$104,47,0),"0"),
IFERROR(VLOOKUP($A99,'Season 10'!AF$4:CH$104,47,0),"0"),IFERROR(VLOOKUP($A99,'Season 11'!AF$4:CH$104,47,0),"0"),
IFERROR(VLOOKUP($A99,'Season 12'!AF$4:CH$104,47,0),"0"),IFERROR(VLOOKUP($A99,'Season 13'!AF$4:CH$104,47,0),"0"),
IFERROR(VLOOKUP($A99,'Season 14'!AF$4:CH$104,47,0),"0"),IFERROR(VLOOKUP($A99,'Season 15'!AF$4:CH$104,47,0),"0"),)</f>
        <v>0</v>
      </c>
      <c r="AV99" s="692">
        <f>SUM(IFERROR(VLOOKUP($A99,'Season 3'!AF$4:CH$104,48,0),"0"),
IFERROR(VLOOKUP($A99,'Season 4'!AF$4:CH$104,48,0),"0"),IFERROR(VLOOKUP($A99,'Season 5'!AF$4:CH$104,48,0),"0"),
IFERROR(VLOOKUP($A99,'Season 6'!AF$4:CH$104,48,0),"0"),IFERROR(VLOOKUP($A99,'Season 7'!AF$4:CH$104,48,0),"0"),
IFERROR(VLOOKUP($A99,'Season 8'!AF$4:CH$104,48,0),"0"),IFERROR(VLOOKUP($A99,'Season 9'!AF$4:CH$104,48,0),"0"),
IFERROR(VLOOKUP($A99,'Season 10'!AF$4:CH$104,48,0),"0"),IFERROR(VLOOKUP($A99,'Season 11'!AF$4:CH$104,48,0),"0"),
IFERROR(VLOOKUP($A99,'Season 12'!AF$4:CH$104,48,0),"0"),IFERROR(VLOOKUP($A99,'Season 13'!AF$4:CH$104,48,0),"0"),
IFERROR(VLOOKUP($A99,'Season 14'!AF$4:CH$104,48,0),"0"),IFERROR(VLOOKUP($A99,'Season 15'!AF$4:CH$104,48,0),"0"),)</f>
        <v>0</v>
      </c>
      <c r="AW99" s="1023">
        <f>SUM(IFERROR(VLOOKUP($A99,'Season 3'!AF$4:CH$104,49,0),"0"),
IFERROR(VLOOKUP($A99,'Season 4'!AF$4:CH$104,49,0),"0"),IFERROR(VLOOKUP($A99,'Season 5'!AF$4:CH$104,49,0),"0"),
IFERROR(VLOOKUP($A99,'Season 6'!AF$4:CH$104,49,0),"0"),IFERROR(VLOOKUP($A99,'Season 7'!AF$4:CH$104,49,0),"0"),
IFERROR(VLOOKUP($A99,'Season 8'!AF$4:CH$104,49,0),"0"),IFERROR(VLOOKUP($A99,'Season 9'!AF$4:CH$104,49,0),"0"),
IFERROR(VLOOKUP($A99,'Season 10'!AF$4:CH$104,49,0),"0"),IFERROR(VLOOKUP($A99,'Season 11'!AF$4:CH$104,49,0),"0"),
IFERROR(VLOOKUP($A99,'Season 12'!AF$4:CH$104,49,0),"0"),IFERROR(VLOOKUP($A99,'Season 13'!AF$4:CH$104,49,0),"0"),
IFERROR(VLOOKUP($A99,'Season 14'!AF$4:CH$104,49,0),"0"),IFERROR(VLOOKUP($A99,'Season 15'!AF$4:CH$104,49,0),"0"),)</f>
        <v>0</v>
      </c>
      <c r="AX99" s="26">
        <f>SUM(IFERROR(VLOOKUP($A99,'Season 3'!AF$4:CH$104,50,0),"0"),
IFERROR(VLOOKUP($A99,'Season 4'!AF$4:CH$104,50,0),"0"),IFERROR(VLOOKUP($A99,'Season 5'!AF$4:CH$104,50,0),"0"),
IFERROR(VLOOKUP($A99,'Season 6'!AF$4:CH$104,50,0),"0"),IFERROR(VLOOKUP($A99,'Season 7'!AF$4:CH$104,50,0),"0"),
IFERROR(VLOOKUP($A99,'Season 8'!AF$4:CH$104,50,0),"0"),IFERROR(VLOOKUP($A99,'Season 9'!AF$4:CH$104,50,0),"0"),
IFERROR(VLOOKUP($A99,'Season 10'!AF$4:CH$104,50,0),"0"),IFERROR(VLOOKUP($A99,'Season 11'!AF$4:CH$104,50,0),"0"),
IFERROR(VLOOKUP($A99,'Season 12'!AF$4:CH$104,50,0),"0"),IFERROR(VLOOKUP($A99,'Season 13'!AF$4:CH$104,50,0),"0"),
IFERROR(VLOOKUP($A99,'Season 14'!AF$4:CH$104,50,0),"0"),IFERROR(VLOOKUP($A99,'Season 15'!AF$4:CH$104,50,0),"0"),)</f>
        <v>0</v>
      </c>
      <c r="AY99" s="699">
        <f>SUM(IFERROR(VLOOKUP($A99,'Season 3'!AF$4:CH$104,51,0),"0"),
IFERROR(VLOOKUP($A99,'Season 4'!AF$4:CH$104,51,0),"0"),IFERROR(VLOOKUP($A99,'Season 5'!AF$4:CH$104,51,0),"0"),
IFERROR(VLOOKUP($A99,'Season 6'!AF$4:CH$104,51,0),"0"),IFERROR(VLOOKUP($A99,'Season 7'!AF$4:CH$104,51,0),"0"),
IFERROR(VLOOKUP($A99,'Season 8'!AF$4:CH$104,51,0),"0"),IFERROR(VLOOKUP($A99,'Season 9'!AF$4:CH$104,51,0),"0"),
IFERROR(VLOOKUP($A99,'Season 10'!AF$4:CH$104,51,0),"0"),IFERROR(VLOOKUP($A99,'Season 11'!AF$4:CH$104,51,0),"0"),
IFERROR(VLOOKUP($A99,'Season 12'!AF$4:CH$104,51,0),"0"),IFERROR(VLOOKUP($A99,'Season 13'!AF$4:CH$104,51,0),"0"),
IFERROR(VLOOKUP($A99,'Season 14'!AF$4:CH$104,51,0),"0"),IFERROR(VLOOKUP($A99,'Season 15'!AF$4:CH$104,51,0),"0"),)</f>
        <v>0</v>
      </c>
      <c r="AZ99" s="700">
        <f>SUM(IFERROR(VLOOKUP($A99,'Season 1'!AF$4:CC$104,32,0),"0"),IFERROR(VLOOKUP($A99,'Season 2'!AF$4:CC$104,37,0),"0"),)</f>
        <v>0</v>
      </c>
      <c r="BA99" s="692">
        <f>SUM(IFERROR(VLOOKUP($A99,'Season 1'!AF$4:CC$104,33,0),"0"),IFERROR(VLOOKUP($A99,'Season 2'!AF$4:CC$104,38,0),"0"),)</f>
        <v>0</v>
      </c>
      <c r="BB99" s="1023">
        <f>SUM(IFERROR(VLOOKUP($A99,'Season 1'!AF$4:CC$104,34,0),"0"),IFERROR(VLOOKUP($A99,'Season 2'!AF$4:CC$104,39,0),"0"),)</f>
        <v>0</v>
      </c>
      <c r="BC99" s="26">
        <f>SUM(IFERROR(VLOOKUP($A99,'Season 1'!AF$4:CC$104,35,0),"0"),IFERROR(VLOOKUP($A99,'Season 2'!AF$4:CC$104,40,0),"0"),)</f>
        <v>0</v>
      </c>
      <c r="BD99" s="699">
        <f>SUM(IFERROR(VLOOKUP($A99,'Season 1'!AF$4:CC$104,36,0),"0"),IFERROR(VLOOKUP($A99,'Season 2'!AF$4:CC$104,41,0),"0"),)</f>
        <v>0</v>
      </c>
      <c r="BE99" s="1111">
        <f>SUM(IFERROR(VLOOKUP($A99,'Season 1'!AF$4:CC$104,37,0),"0"),
IFERROR(VLOOKUP($A99,'Season 2'!AF$4:CC$104,47,0),"0"),IFERROR(VLOOKUP($A99,'Season 3'!AF$4:CH$104,52,0),"0"),
IFERROR(VLOOKUP($A99,'Season 4'!AF$4:CH$104,52,0),"0"),IFERROR(VLOOKUP($A99,'Season 5'!AF$4:CH$104,52,0),"0"),
IFERROR(VLOOKUP($A99,'Season 6'!AF$4:CH$104,52,0),"0"),IFERROR(VLOOKUP($A99,'Season 7'!AF$4:CH$104,52,0),"0"),
IFERROR(VLOOKUP($A99,'Season 8'!AF$4:CH$104,52,0),"0"),IFERROR(VLOOKUP($A99,'Season 9'!AF$4:CH$104,52,0),"0"),
IFERROR(VLOOKUP($A99,'Season 10'!AF$4:CH$104,52,0),"0"),IFERROR(VLOOKUP($A99,'Season 11'!AF$4:CH$104,52,0),"0"),
IFERROR(VLOOKUP($A99,'Season 12'!AF$4:CH$104,52,0),"0"),IFERROR(VLOOKUP($A99,'Season 13'!AF$4:CH$104,52,0),"0"),
IFERROR(VLOOKUP($A99,'Season 14'!AF$4:CH$104,52,0),"0"),IFERROR(VLOOKUP($A99,'Season 15'!AF$4:CH$104,52,0),"0"),)</f>
        <v>0</v>
      </c>
      <c r="BF99" s="1112">
        <f>SUM(IFERROR(VLOOKUP($A99,'Season 1'!AF$4:CC$104,38,0),"0"),
IFERROR(VLOOKUP($A99,'Season 2'!AF$4:CC$104,48,0),"0"),IFERROR(VLOOKUP($A99,'Season 3'!AF$4:CH$104,53,0),"0"),
IFERROR(VLOOKUP($A99,'Season 4'!AF$4:CH$104,53,0),"0"),IFERROR(VLOOKUP($A99,'Season 5'!AF$4:CH$104,53,0),"0"),
IFERROR(VLOOKUP($A99,'Season 6'!AF$4:CH$104,53,0),"0"),IFERROR(VLOOKUP($A99,'Season 7'!AF$4:CH$104,53,0),"0"),
IFERROR(VLOOKUP($A99,'Season 8'!AF$4:CH$104,53,0),"0"),IFERROR(VLOOKUP($A99,'Season 9'!AF$4:CH$104,53,0),"0"),
IFERROR(VLOOKUP($A99,'Season 10'!AF$4:CH$104,53,0),"0"),IFERROR(VLOOKUP($A99,'Season 11'!AF$4:CH$104,53,0),"0"),
IFERROR(VLOOKUP($A99,'Season 12'!AF$4:CH$104,53,0),"0"),IFERROR(VLOOKUP($A99,'Season 13'!AF$4:CH$104,53,0),"0"),
IFERROR(VLOOKUP($A99,'Season 14'!AF$4:CH$104,53,0),"0"),IFERROR(VLOOKUP($A99,'Season 15'!AF$4:CH$104,53,0),"0"),)</f>
        <v>0</v>
      </c>
      <c r="BG99" s="1061" t="e">
        <f t="shared" si="4"/>
        <v>#DIV/0!</v>
      </c>
      <c r="BI99" s="1100"/>
      <c r="BJ99" s="1100"/>
      <c r="BK99" s="1100"/>
      <c r="BL99" s="1100"/>
      <c r="BM99" s="1100"/>
      <c r="BN99" s="1100"/>
      <c r="BS99" s="15">
        <f>IFERROR(VLOOKUP($A99,'Season 1'!$AF$4:$CH$104,39,0),"0")</f>
        <v>0</v>
      </c>
      <c r="BT99" s="15">
        <f>IFERROR(VLOOKUP($A99,'Season 1'!$AF$4:$CH$104,40,0),"0")</f>
        <v>0</v>
      </c>
      <c r="BU99" s="15">
        <f>IFERROR(VLOOKUP($A99,'Season 2'!$AF$4:$CH$104,49,0),"0")</f>
        <v>0</v>
      </c>
      <c r="BV99" s="15">
        <f>IFERROR(VLOOKUP($A99,'Season 2'!$AF$4:$CH$104,50,0),"0")</f>
        <v>0</v>
      </c>
      <c r="BW99" s="15">
        <f>IFERROR(VLOOKUP($A99,'Season 3'!$AF$4:$CH$104,54,0),"0")</f>
        <v>0</v>
      </c>
      <c r="BX99" s="15">
        <f>IFERROR(VLOOKUP($A99,'Season 3'!$AF$4:$CH$104,55,0),"0")</f>
        <v>0</v>
      </c>
      <c r="BY99" s="15" t="str">
        <f>IFERROR(VLOOKUP($A99,'Season 4'!$AF$4:$CH$104,54,0),"0")</f>
        <v>0</v>
      </c>
      <c r="BZ99" s="15" t="str">
        <f>IFERROR(VLOOKUP($A99,'Season 4'!$AF$4:$CH$104,55,0),"0")</f>
        <v>0</v>
      </c>
      <c r="CA99" s="15" t="str">
        <f>IFERROR(VLOOKUP($A99,'Season 5'!$AF$4:$CH$104,54,0),"0")</f>
        <v>0</v>
      </c>
      <c r="CB99" s="15" t="str">
        <f>IFERROR(VLOOKUP($A99,'Season 5'!$AF$4:$CH$104,55,0),"0")</f>
        <v>0</v>
      </c>
      <c r="CC99" s="15" t="str">
        <f>IFERROR(VLOOKUP($A99,'Season 6'!$AF$4:$CH$104,54,0),"0")</f>
        <v>0</v>
      </c>
      <c r="CD99" s="15" t="str">
        <f>IFERROR(VLOOKUP($A99,'Season 6'!$AF$4:$CH$104,55,0),"0")</f>
        <v>0</v>
      </c>
      <c r="CE99" s="15" t="str">
        <f>IFERROR(VLOOKUP($A99,'Season 7'!$AF$4:$CH$104,54,0),"0")</f>
        <v>0</v>
      </c>
      <c r="CF99" s="15" t="str">
        <f>IFERROR(VLOOKUP($A99,'Season 7'!$AF$4:$CH$104,55,0),"0")</f>
        <v>0</v>
      </c>
      <c r="CG99" s="15" t="str">
        <f>IFERROR(VLOOKUP($A99,'Season 8'!$AF$4:$CH$104,54,0),"0")</f>
        <v>0</v>
      </c>
      <c r="CH99" s="15" t="str">
        <f>IFERROR(VLOOKUP($A99,'Season 8'!$AF$4:$CH$104,55,0),"0")</f>
        <v>0</v>
      </c>
      <c r="CI99" s="15" t="str">
        <f>IFERROR(VLOOKUP($A99,'Season 9'!$AF$4:$CH$104,54,0),"0")</f>
        <v>0</v>
      </c>
      <c r="CJ99" s="15" t="str">
        <f>IFERROR(VLOOKUP($A99,'Season 9'!$AF$4:$CH$104,55,0),"0")</f>
        <v>0</v>
      </c>
      <c r="CK99" s="15" t="str">
        <f>IFERROR(VLOOKUP($A99,'Season 10'!$AF$4:$CH$104,54,0),"0")</f>
        <v>0</v>
      </c>
      <c r="CL99" s="15" t="str">
        <f>IFERROR(VLOOKUP($A99,'Season 10'!$AF$4:$CH$104,55,0),"0")</f>
        <v>0</v>
      </c>
      <c r="CM99" s="15" t="str">
        <f>IFERROR(VLOOKUP($A99,'Season 11'!$AF$4:$CH$104,54,0),"0")</f>
        <v>0</v>
      </c>
      <c r="CN99" s="15" t="str">
        <f>IFERROR(VLOOKUP($A99,'Season 11'!$AF$4:$CH$104,55,0),"0")</f>
        <v>0</v>
      </c>
      <c r="CO99" s="15" t="str">
        <f>IFERROR(VLOOKUP($A99,'Season 12'!$AF$4:$CH$104,54,0),"0")</f>
        <v>0</v>
      </c>
      <c r="CP99" s="15" t="str">
        <f>IFERROR(VLOOKUP($A99,'Season 12'!$AF$4:$CH$104,55,0),"0")</f>
        <v>0</v>
      </c>
      <c r="CQ99" s="15" t="str">
        <f>IFERROR(VLOOKUP($A99,'Season 13'!$AF$4:$CH$104,54,0),"0")</f>
        <v>0</v>
      </c>
      <c r="CR99" s="15" t="str">
        <f>IFERROR(VLOOKUP($A99,'Season 13'!$AF$4:$CH$104,55,0),"0")</f>
        <v>0</v>
      </c>
      <c r="CS99" s="15" t="str">
        <f>IFERROR(VLOOKUP($A99,'Season 14'!$AF$4:$CH$104,54,0),"0")</f>
        <v>0</v>
      </c>
      <c r="CT99" s="15" t="str">
        <f>IFERROR(VLOOKUP($A99,'Season 14'!$AF$4:$CH$104,55,0),"0")</f>
        <v>0</v>
      </c>
      <c r="CU99" s="15" t="str">
        <f>IFERROR(VLOOKUP($A99,'Season 15'!$AF$4:$CH$104,54,0),"0")</f>
        <v>0</v>
      </c>
      <c r="CV99" s="15" t="str">
        <f>IFERROR(VLOOKUP($A99,'Season 15'!$AF$4:$CH$104,55,0),"0")</f>
        <v>0</v>
      </c>
    </row>
    <row r="100" spans="1:100" x14ac:dyDescent="0.25">
      <c r="A100" s="2" t="s">
        <v>140</v>
      </c>
      <c r="B100" s="1021">
        <f>IFERROR(VLOOKUP('Data Totals'!A100,'Season 1'!AF$4:CC$104,2,FALSE),IFERROR(VLOOKUP('Data Totals'!A100,'Season 2'!AF$4:CC$104,2,FALSE),IFERROR(VLOOKUP('Data Totals'!A100,'Season 3'!AF$4:CC$104,2,FALSE),IFERROR(VLOOKUP('Data Totals'!A100,'Season 4'!AF$4:CC$104,2,FALSE),IFERROR(VLOOKUP('Data Totals'!A100,'Season 5'!AF$4:CC$104,2,FALSE),IFERROR(VLOOKUP('Data Totals'!A100,'Season 6'!AF$4:CC$104,2,FALSE),IFERROR(VLOOKUP('Data Totals'!A100,'Season 7'!AF$4:CC$104,2,FALSE),IFERROR(VLOOKUP('Data Totals'!A100,'Season 8'!AF$4:CC$104,2,FALSE),IFERROR(VLOOKUP('Data Totals'!A100,'Season 9'!AF$4:CC$104,2,FALSE),IFERROR(VLOOKUP('Data Totals'!A100,'Season 10'!AF$4:CC$104,2,FALSE),IFERROR(VLOOKUP('Data Totals'!A100,'Season 11'!AF$4:CC$104,2,FALSE),IFERROR(VLOOKUP('Data Totals'!A100,'Season 12'!AF$4:CC$104,2,FALSE),IFERROR(VLOOKUP('Data Totals'!A100,'Season 13'!AF$4:CC$104,2,FALSE),IFERROR(VLOOKUP('Data Totals'!A100,'Season 14'!AF$4:CC$104,2,FALSE),IFERROR(VLOOKUP('Data Totals'!A100,'Season 15'!AF$4:CC$104,2,FALSE),"N/A")))))))))))))))</f>
        <v>0</v>
      </c>
      <c r="C100" s="1022">
        <f>IFERROR(VLOOKUP('Data Totals'!A100,'Season 1'!AF$4:CC$104,3,FALSE),IFERROR(VLOOKUP('Data Totals'!A100,'Season 2'!AF$4:CC$104,3,FALSE),IFERROR(VLOOKUP('Data Totals'!A100,'Season 3'!AF$4:CC$104,3,FALSE),IFERROR(VLOOKUP('Data Totals'!A100,'Season 4'!AF$4:CC$104,3,FALSE),IFERROR(VLOOKUP('Data Totals'!A100,'Season 5'!AF$4:CC$104,3,FALSE),IFERROR(VLOOKUP('Data Totals'!A100,'Season 6'!AF$4:CC$104,3,FALSE),IFERROR(VLOOKUP('Data Totals'!A100,'Season 7'!AF$4:CC$104,3,FALSE),IFERROR(VLOOKUP('Data Totals'!A100,'Season 8'!AF$4:CC$104,3,FALSE),IFERROR(VLOOKUP('Data Totals'!A100,'Season 9'!AF$4:CC$104,3,FALSE),IFERROR(VLOOKUP('Data Totals'!A100,'Season 10'!AF$4:CC$104,3,FALSE),IFERROR(VLOOKUP('Data Totals'!A100,'Season 11'!AF$4:CC$104,3,FALSE),IFERROR(VLOOKUP('Data Totals'!A100,'Season 12'!AF$4:CC$104,3,FALSE),IFERROR(VLOOKUP('Data Totals'!A100,'Season 13'!AF$4:CC$104,3,FALSE),IFERROR(VLOOKUP('Data Totals'!A100,'Season 14'!AF$4:CC$104,3,FALSE),IFERROR(VLOOKUP('Data Totals'!A100,'Season 15'!AF$4:CC$104,3,FALSE),"N/A")))))))))))))))</f>
        <v>0</v>
      </c>
      <c r="D100" s="1022">
        <f>IFERROR(VLOOKUP('Data Totals'!A100,'Season 1'!AF$4:CC$104,4,FALSE),IFERROR(VLOOKUP('Data Totals'!A100,'Season 2'!AF$4:CC$104,4,FALSE),IFERROR(VLOOKUP('Data Totals'!A100,'Season 3'!AF$4:CC$104,4,FALSE),IFERROR(VLOOKUP('Data Totals'!A100,'Season 4'!AF$4:CC$104,4,FALSE),IFERROR(VLOOKUP('Data Totals'!A100,'Season 5'!AF$4:CC$104,4,FALSE),IFERROR(VLOOKUP('Data Totals'!A100,'Season 6'!AF$4:CC$104,4,FALSE),IFERROR(VLOOKUP('Data Totals'!A100,'Season 7'!AF$4:CC$104,4,FALSE),IFERROR(VLOOKUP('Data Totals'!A100,'Season 8'!AF$4:CC$104,4,FALSE),IFERROR(VLOOKUP('Data Totals'!A100,'Season 9'!AF$4:CC$104,4,FALSE),IFERROR(VLOOKUP('Data Totals'!A100,'Season 10'!AF$4:CC$104,4,FALSE),IFERROR(VLOOKUP('Data Totals'!A100,'Season 11'!AF$4:CC$104,4,FALSE),IFERROR(VLOOKUP('Data Totals'!A100,'Season 12'!AF$4:CC$104,4,FALSE),IFERROR(VLOOKUP('Data Totals'!A100,'Season 13'!AF$4:CC$104,4,FALSE),IFERROR(VLOOKUP('Data Totals'!A100,'Season 14'!AF$4:CC$104,4,FALSE),IFERROR(VLOOKUP('Data Totals'!A100,'Season 15'!AF$4:CC$104,4,FALSE),"N/A")))))))))))))))</f>
        <v>0</v>
      </c>
      <c r="E100" s="1022">
        <f t="shared" si="2"/>
        <v>0</v>
      </c>
      <c r="F100" s="692">
        <f>SUM(IFERROR(VLOOKUP(A100,BI$3:BN$152,2,0),"0"),IFERROR(VLOOKUP(A100,'Season 1'!AF$4:CC$104,6,0),"0"),
IFERROR(VLOOKUP(A100,'Season 2'!AF$4:CC$104,6,0),"0"),IFERROR(VLOOKUP(A100,'Season 3'!AF$4:CC$104,6,0),"0"),
IFERROR(VLOOKUP(A100,'Season 4'!AF$4:CC$104,6,0),"0"),IFERROR(VLOOKUP(A100,'Season 5'!AF$4:CC$104,6,0),"0"),
IFERROR(VLOOKUP(A100,'Season 6'!AF$4:CC$104,6,0),"0"),IFERROR(VLOOKUP(A100,'Season 7'!AF$4:CC$104,6,0),"0"),
IFERROR(VLOOKUP(A100,'Season 8'!AF$4:CC$104,6,0),"0"),IFERROR(VLOOKUP(A100,'Season 9'!AF$4:CC$104,6,0),"0"),
IFERROR(VLOOKUP(A100,'Season 10'!AF$4:CC$104,6,0),"0"),IFERROR(VLOOKUP(A100,'Season 11'!AF$4:CC$104,6,0),"0"),
IFERROR(VLOOKUP(A100,'Season 12'!AF$4:CC$104,6,0),"0"),IFERROR(VLOOKUP(A100,'Season 13'!AF$4:CC$104,6,0),"0"),
IFERROR(VLOOKUP(A100,'Season 14'!AF$4:CC$104,6,0),"0"),IFERROR(VLOOKUP(A100,'Season 15'!AF$4:CC$104,6,0),"0"),)</f>
        <v>0</v>
      </c>
      <c r="G100" s="692">
        <f>SUM(IFERROR(VLOOKUP(A100,'Season 1'!AF$4:CC$104,7,0),"0"),
IFERROR(VLOOKUP(A100,'Season 2'!AF$4:CC$104,7,0),"0"),IFERROR(VLOOKUP(A100,'Season 3'!AF$4:CC$104,7,0),"0"),
IFERROR(VLOOKUP(A100,'Season 4'!AF$4:CC$104,7,0),"0"),IFERROR(VLOOKUP(A100,'Season 5'!AF$4:CC$104,7,0),"0"),
IFERROR(VLOOKUP(A100,'Season 6'!AF$4:CC$104,7,0),"0"),IFERROR(VLOOKUP(A100,'Season 7'!AF$4:CC$104,7,0),"0"),
IFERROR(VLOOKUP(A100,'Season 8'!AF$4:CC$104,7,0),"0"),IFERROR(VLOOKUP(A100,'Season 9'!AF$4:CC$104,7,0),"0"),
IFERROR(VLOOKUP(A100,'Season 10'!AF$4:CC$104,7,0),"0"),IFERROR(VLOOKUP(A100,'Season 11'!AF$4:CC$104,7,0),"0"),
IFERROR(VLOOKUP(A100,'Season 12'!AF$4:CC$104,7,0),"0"),IFERROR(VLOOKUP(A100,'Season 13'!AF$4:CC$104,7,0),"0"),
IFERROR(VLOOKUP(A100,'Season 14'!AF$4:CC$104,7,0),"0"),IFERROR(VLOOKUP(A100,'Season 15'!AF$4:CC$104,7,0),"0"),)</f>
        <v>0</v>
      </c>
      <c r="H100" s="556">
        <f>SUM(IFERROR(VLOOKUP(A100,'Season 1'!AF$4:CC$104,8,0),"0"),
IFERROR(VLOOKUP(A100,'Season 2'!AF$4:CC$104,8,0),"0"),IFERROR(VLOOKUP(A100,'Season 3'!AF$4:CC$104,8,0),"0"),
IFERROR(VLOOKUP(A100,'Season 4'!AF$4:CC$104,8,0),"0"),IFERROR(VLOOKUP(A100,'Season 5'!AF$4:CC$104,8,0),"0"),
IFERROR(VLOOKUP(A100,'Season 6'!AF$4:CC$104,8,0),"0"),IFERROR(VLOOKUP(A100,'Season 7'!AF$4:CC$104,8,0),"0"),
IFERROR(VLOOKUP(A100,'Season 8'!AF$4:CC$104,8,0),"0"),IFERROR(VLOOKUP(A100,'Season 9'!AF$4:CC$104,8,0),"0"),
IFERROR(VLOOKUP(A100,'Season 10'!AF$4:CC$104,8,0),"0"),IFERROR(VLOOKUP(A100,'Season 11'!AF$4:CC$104,8,0),"0"),
IFERROR(VLOOKUP(A100,'Season 12'!AF$4:CC$104,8,0),"0"),IFERROR(VLOOKUP(A100,'Season 13'!AF$4:CC$104,8,0),"0"),
IFERROR(VLOOKUP(A100,'Season 14'!AF$4:CC$104,8,0),"0"),IFERROR(VLOOKUP(A100,'Season 15'!AF$4:CC$104,8,0),"0"),)</f>
        <v>0</v>
      </c>
      <c r="I100" s="1023">
        <f>SUM(IFERROR(VLOOKUP(A100,'Season 1'!AF$4:CC$104,9,0),"0"),
IFERROR(VLOOKUP(A100,'Season 2'!AF$4:CC$104,9,0),"0"),IFERROR(VLOOKUP(A100,'Season 3'!AF$4:CC$104,9,0),"0"),
IFERROR(VLOOKUP(A100,'Season 4'!AF$4:CC$104,9,0),"0"),IFERROR(VLOOKUP(A100,'Season 5'!AF$4:CC$104,9,0),"0"),
IFERROR(VLOOKUP(A100,'Season 6'!AF$4:CC$104,9,0),"0"),IFERROR(VLOOKUP(A100,'Season 7'!AF$4:CC$104,9,0),"0"),
IFERROR(VLOOKUP(A100,'Season 8'!AF$4:CC$104,9,0),"0"),IFERROR(VLOOKUP(A100,'Season 9'!AF$4:CC$104,9,0),"0"),
IFERROR(VLOOKUP(A100,'Season 10'!AF$4:CC$104,9,0),"0"),IFERROR(VLOOKUP(A100,'Season 11'!AF$4:CC$104,9,0),"0"),
IFERROR(VLOOKUP(A100,'Season 12'!AF$4:CC$104,9,0),"0"),IFERROR(VLOOKUP(A100,'Season 13'!AF$4:CC$104,9,0),"0"),
IFERROR(VLOOKUP(A100,'Season 14'!AF$4:CC$104,9,0),"0"),IFERROR(VLOOKUP(A100,'Season 15'!AF$4:CC$104,9,0),"0"),)</f>
        <v>0</v>
      </c>
      <c r="J100" s="26">
        <f>SUM(IFERROR(VLOOKUP(A100,BI$3:BN$152,3,0),"0"),IFERROR(VLOOKUP(A100,'Season 1'!AF$4:CC$104,10,0),"0"),
IFERROR(VLOOKUP(A100,'Season 2'!AF$4:CC$104,10,0),"0"),IFERROR(VLOOKUP(A100,'Season 3'!AF$4:CC$104,10,0),"0"),
IFERROR(VLOOKUP(A100,'Season 4'!AF$4:CC$104,10,0),"0"),IFERROR(VLOOKUP(A100,'Season 5'!AF$4:CC$104,10,0),"0"),
IFERROR(VLOOKUP(A100,'Season 6'!AF$4:CC$104,10,0),"0"),IFERROR(VLOOKUP(A100,'Season 7'!AF$4:CC$104,10,0),"0"),
IFERROR(VLOOKUP(A100,'Season 8'!AF$4:CC$104,10,0),"0"),IFERROR(VLOOKUP(A100,'Season 9'!AF$4:CC$104,10,0),"0"),
IFERROR(VLOOKUP(A100,'Season 10'!AF$4:CC$104,10,0),"0"),IFERROR(VLOOKUP(A100,'Season 11'!AF$4:CC$104,10,0),"0"),
IFERROR(VLOOKUP(A100,'Season 12'!AF$4:CC$104,10,0),"0"),IFERROR(VLOOKUP(A100,'Season 13'!AF$4:CC$104,10,0),"0"),
IFERROR(VLOOKUP(A100,'Season 14'!AF$4:CC$104,10,0),"0"),IFERROR(VLOOKUP(A100,'Season 15'!AF$4:CC$104,10,0),"0"),)</f>
        <v>0</v>
      </c>
      <c r="K100" s="699">
        <f>SUM(IFERROR(VLOOKUP(A100,BI$3:BN$152,4,0),"0"),IFERROR(VLOOKUP(A100,'Season 1'!AF$4:CC$104,11,0),"0"),
IFERROR(VLOOKUP(A100,'Season 2'!AF$4:CC$104,11,0),"0"),IFERROR(VLOOKUP(A100,'Season 3'!AF$4:CC$104,11,0),"0"),
IFERROR(VLOOKUP(A100,'Season 4'!AF$4:CC$104,11,0),"0"),IFERROR(VLOOKUP(A100,'Season 5'!AF$4:CC$104,11,0),"0"),
IFERROR(VLOOKUP(A100,'Season 6'!AF$4:CC$104,11,0),"0"),IFERROR(VLOOKUP(A100,'Season 7'!AF$4:CC$104,11,0),"0"),
IFERROR(VLOOKUP(A100,'Season 8'!AF$4:CC$104,11,0),"0"),IFERROR(VLOOKUP(A100,'Season 9'!AF$4:CC$104,11,0),"0"),
IFERROR(VLOOKUP(A100,'Season 10'!AF$4:CC$104,11,0),"0"),IFERROR(VLOOKUP(A100,'Season 11'!AF$4:CC$104,11,0),"0"),
IFERROR(VLOOKUP(A100,'Season 12'!AF$4:CC$104,11,0),"0"),IFERROR(VLOOKUP(A100,'Season 13'!AF$4:CC$104,11,0),"0"),
IFERROR(VLOOKUP(A100,'Season 14'!AF$4:CC$104,11,0),"0"),IFERROR(VLOOKUP(A100,'Season 15'!AF$4:CC$104,11,0),"0"),)</f>
        <v>0</v>
      </c>
      <c r="L100" s="700">
        <f>SUM(IFERROR(VLOOKUP($A100,'Season 1'!AF$4:CC$104,12,0),"0"),
IFERROR(VLOOKUP($A100,'Season 2'!AF$4:CC$104,12,0),"0"),IFERROR(VLOOKUP($A100,'Season 3'!AF$4:CC$104,12,0),"0"),
IFERROR(VLOOKUP($A100,'Season 4'!AF$4:CC$104,12,0),"0"),IFERROR(VLOOKUP($A100,'Season 5'!AF$4:CC$104,12,0),"0"),
IFERROR(VLOOKUP($A100,'Season 6'!AF$4:CC$104,12,0),"0"),IFERROR(VLOOKUP($A100,'Season 7'!AF$4:CC$104,12,0),"0"),
IFERROR(VLOOKUP($A100,'Season 8'!AF$4:CC$104,12,0),"0"),IFERROR(VLOOKUP($A100,'Season 9'!AF$4:CC$104,12,0),"0"),
IFERROR(VLOOKUP($A100,'Season 10'!AF$4:CC$104,12,0),"0"),IFERROR(VLOOKUP($A100,'Season 11'!AF$4:CC$104,12,0),"0"),
IFERROR(VLOOKUP($A100,'Season 12'!AF$4:CC$104,12,0),"0"),IFERROR(VLOOKUP($A100,'Season 13'!AF$4:CC$104,12,0),"0"),
IFERROR(VLOOKUP($A100,'Season 14'!AF$4:CC$104,12,0),"0"),IFERROR(VLOOKUP($A100,'Season 15'!AF$4:CC$104,12,0),"0"),)</f>
        <v>0</v>
      </c>
      <c r="M100" s="692">
        <f>SUM(IFERROR(VLOOKUP($A100,'Season 1'!AF$4:CC$104,13,0),"0"),
IFERROR(VLOOKUP($A100,'Season 2'!AF$4:CC$104,13,0),"0"),IFERROR(VLOOKUP($A100,'Season 3'!AF$4:CC$104,13,0),"0"),
IFERROR(VLOOKUP($A100,'Season 4'!AF$4:CC$104,13,0),"0"),IFERROR(VLOOKUP($A100,'Season 5'!AF$4:CC$104,13,0),"0"),
IFERROR(VLOOKUP($A100,'Season 6'!AF$4:CC$104,13,0),"0"),IFERROR(VLOOKUP($A100,'Season 7'!AF$4:CC$104,13,0),"0"),
IFERROR(VLOOKUP($A100,'Season 8'!AF$4:CC$104,13,0),"0"),IFERROR(VLOOKUP($A100,'Season 9'!AF$4:CC$104,13,0),"0"),
IFERROR(VLOOKUP($A100,'Season 10'!AF$4:CC$104,13,0),"0"),IFERROR(VLOOKUP($A100,'Season 11'!AF$4:CC$104,13,0),"0"),
IFERROR(VLOOKUP($A100,'Season 12'!AF$4:CC$104,13,0),"0"),IFERROR(VLOOKUP($A100,'Season 13'!AF$4:CC$104,13,0),"0"),
IFERROR(VLOOKUP($A100,'Season 14'!AF$4:CC$104,13,0),"0"),IFERROR(VLOOKUP($A100,'Season 15'!AF$4:CC$104,13,0),"0"),)</f>
        <v>0</v>
      </c>
      <c r="N100" s="1023">
        <f>SUM(IFERROR(VLOOKUP($A100,'Season 1'!AF$4:CC$104,14,0),"0"),
IFERROR(VLOOKUP($A100,'Season 2'!AF$4:CC$104,14,0),"0"),IFERROR(VLOOKUP($A100,'Season 3'!AF$4:CC$104,14,0),"0"),
IFERROR(VLOOKUP($A100,'Season 4'!AF$4:CC$104,14,0),"0"),IFERROR(VLOOKUP($A100,'Season 5'!AF$4:CC$104,14,0),"0"),
IFERROR(VLOOKUP($A100,'Season 6'!AF$4:CC$104,14,0),"0"),IFERROR(VLOOKUP($A100,'Season 7'!AF$4:CC$104,14,0),"0"),
IFERROR(VLOOKUP($A100,'Season 8'!AF$4:CC$104,14,0),"0"),IFERROR(VLOOKUP($A100,'Season 9'!AF$4:CC$104,14,0),"0"),
IFERROR(VLOOKUP($A100,'Season 10'!AF$4:CC$104,14,0),"0"),IFERROR(VLOOKUP($A100,'Season 11'!AF$4:CC$104,14,0),"0"),
IFERROR(VLOOKUP($A100,'Season 12'!AF$4:CC$104,14,0),"0"),IFERROR(VLOOKUP($A100,'Season 13'!AF$4:CC$104,14,0),"0"),
IFERROR(VLOOKUP($A100,'Season 14'!AF$4:CC$104,14,0),"0"),IFERROR(VLOOKUP($A100,'Season 15'!AF$4:CC$104,14,0),"0"),)</f>
        <v>0</v>
      </c>
      <c r="O100" s="26">
        <f>SUM(IFERROR(VLOOKUP($A100,'Season 1'!AF$4:CC$104,15,0),"0"),
IFERROR(VLOOKUP($A100,'Season 2'!AF$4:CC$104,15,0),"0"),IFERROR(VLOOKUP($A100,'Season 3'!AF$4:CC$104,15,0),"0"),
IFERROR(VLOOKUP($A100,'Season 4'!AF$4:CC$104,15,0),"0"),IFERROR(VLOOKUP($A100,'Season 5'!AF$4:CC$104,15,0),"0"),
IFERROR(VLOOKUP($A100,'Season 6'!AF$4:CC$104,15,0),"0"),IFERROR(VLOOKUP($A100,'Season 7'!AF$4:CC$104,15,0),"0"),
IFERROR(VLOOKUP($A100,'Season 8'!AF$4:CC$104,15,0),"0"),IFERROR(VLOOKUP($A100,'Season 9'!AF$4:CC$104,15,0),"0"),
IFERROR(VLOOKUP($A100,'Season 10'!AF$4:CC$104,15,0),"0"),IFERROR(VLOOKUP($A100,'Season 11'!AF$4:CC$104,15,0),"0"),
IFERROR(VLOOKUP($A100,'Season 12'!AF$4:CC$104,15,0),"0"),IFERROR(VLOOKUP($A100,'Season 13'!AF$4:CC$104,15,0),"0"),
IFERROR(VLOOKUP($A100,'Season 14'!AF$4:CC$104,15,0),"0"),IFERROR(VLOOKUP($A100,'Season 15'!AF$4:CC$104,15,0),"0"),)</f>
        <v>0</v>
      </c>
      <c r="P100" s="699">
        <f>SUM(IFERROR(VLOOKUP($A100,'Season 1'!AF$4:CC$104,16,0),"0"),
IFERROR(VLOOKUP($A100,'Season 2'!AF$4:CC$104,16,0),"0"),IFERROR(VLOOKUP($A100,'Season 3'!AF$4:CC$104,16,0),"0"),
IFERROR(VLOOKUP($A100,'Season 4'!AF$4:CC$104,16,0),"0"),IFERROR(VLOOKUP($A100,'Season 5'!AF$4:CC$104,16,0),"0"),
IFERROR(VLOOKUP($A100,'Season 6'!AF$4:CC$104,16,0),"0"),IFERROR(VLOOKUP($A100,'Season 7'!AF$4:CC$104,16,0),"0"),
IFERROR(VLOOKUP($A100,'Season 8'!AF$4:CC$104,16,0),"0"),IFERROR(VLOOKUP($A100,'Season 9'!AF$4:CC$104,16,0),"0"),
IFERROR(VLOOKUP($A100,'Season 10'!AF$4:CC$104,16,0),"0"),IFERROR(VLOOKUP($A100,'Season 11'!AF$4:CC$104,16,0),"0"),
IFERROR(VLOOKUP($A100,'Season 12'!AF$4:CC$104,16,0),"0"),IFERROR(VLOOKUP($A100,'Season 13'!AF$4:CC$104,16,0),"0"),
IFERROR(VLOOKUP($A100,'Season 14'!AF$4:CC$104,16,0),"0"),IFERROR(VLOOKUP($A100,'Season 15'!AF$4:CC$104,16,0),"0"),)</f>
        <v>0</v>
      </c>
      <c r="Q100" s="700">
        <f>SUM(IFERROR(VLOOKUP($A100,'Season 1'!AF$4:CC$104,17,0),"0"),
IFERROR(VLOOKUP($A100,'Season 2'!AF$4:CC$104,17,0),"0"),IFERROR(VLOOKUP($A100,'Season 3'!AF$4:CC$104,17,0),"0"),
IFERROR(VLOOKUP($A100,'Season 4'!AF$4:CC$104,17,0),"0"),IFERROR(VLOOKUP($A100,'Season 5'!AF$4:CC$104,17,0),"0"),
IFERROR(VLOOKUP($A100,'Season 6'!AF$4:CC$104,17,0),"0"),IFERROR(VLOOKUP($A100,'Season 7'!AF$4:CC$104,17,0),"0"),
IFERROR(VLOOKUP($A100,'Season 8'!AF$4:CC$104,17,0),"0"),IFERROR(VLOOKUP($A100,'Season 9'!AF$4:CC$104,17,0),"0"),
IFERROR(VLOOKUP($A100,'Season 10'!AF$4:CC$104,17,0),"0"),IFERROR(VLOOKUP($A100,'Season 11'!AF$4:CC$104,17,0),"0"),
IFERROR(VLOOKUP($A100,'Season 12'!AF$4:CC$104,17,0),"0"),IFERROR(VLOOKUP($A100,'Season 13'!AF$4:CC$104,17,0),"0"),
IFERROR(VLOOKUP($A100,'Season 14'!AF$4:CC$104,17,0),"0"),IFERROR(VLOOKUP($A100,'Season 15'!AF$4:CC$104,17,0),"0"),)</f>
        <v>0</v>
      </c>
      <c r="R100" s="692">
        <f>SUM(IFERROR(VLOOKUP($A100,'Season 1'!AF$4:CC$104,18,0),"0"),
IFERROR(VLOOKUP($A100,'Season 2'!AF$4:CC$104,18,0),"0"),IFERROR(VLOOKUP($A100,'Season 3'!AF$4:CC$104,18,0),"0"),
IFERROR(VLOOKUP($A100,'Season 4'!AF$4:CC$104,18,0),"0"),IFERROR(VLOOKUP($A100,'Season 5'!AF$4:CC$104,18,0),"0"),
IFERROR(VLOOKUP($A100,'Season 6'!AF$4:CC$104,18,0),"0"),IFERROR(VLOOKUP($A100,'Season 7'!AF$4:CC$104,18,0),"0"),
IFERROR(VLOOKUP($A100,'Season 8'!AF$4:CC$104,18,0),"0"),IFERROR(VLOOKUP($A100,'Season 9'!AF$4:CC$104,18,0),"0"),
IFERROR(VLOOKUP($A100,'Season 10'!AF$4:CC$104,18,0),"0"),IFERROR(VLOOKUP($A100,'Season 11'!AF$4:CC$104,18,0),"0"),
IFERROR(VLOOKUP($A100,'Season 12'!AF$4:CC$104,18,0),"0"),IFERROR(VLOOKUP($A100,'Season 13'!AF$4:CC$104,18,0),"0"),
IFERROR(VLOOKUP($A100,'Season 14'!AF$4:CC$104,18,0),"0"),IFERROR(VLOOKUP($A100,'Season 15'!AF$4:CC$104,18,0),"0"),)</f>
        <v>0</v>
      </c>
      <c r="S100" s="1023">
        <f>SUM(IFERROR(VLOOKUP($A100,'Season 1'!AF$4:CC$104,19,0),"0"),
IFERROR(VLOOKUP($A100,'Season 2'!AF$4:CC$104,19,0),"0"),IFERROR(VLOOKUP($A100,'Season 3'!AF$4:CC$104,19,0),"0"),
IFERROR(VLOOKUP($A100,'Season 4'!AF$4:CC$104,19,0),"0"),IFERROR(VLOOKUP($A100,'Season 5'!AF$4:CC$104,19,0),"0"),
IFERROR(VLOOKUP($A100,'Season 6'!AF$4:CC$104,19,0),"0"),IFERROR(VLOOKUP($A100,'Season 7'!AF$4:CC$104,19,0),"0"),
IFERROR(VLOOKUP($A100,'Season 8'!AF$4:CC$104,19,0),"0"),IFERROR(VLOOKUP($A100,'Season 9'!AF$4:CC$104,19,0),"0"),
IFERROR(VLOOKUP($A100,'Season 10'!AF$4:CC$104,19,0),"0"),IFERROR(VLOOKUP($A100,'Season 11'!AF$4:CC$104,19,0),"0"),
IFERROR(VLOOKUP($A100,'Season 12'!AF$4:CC$104,19,0),"0"),IFERROR(VLOOKUP($A100,'Season 13'!AF$4:CC$104,19,0),"0"),
IFERROR(VLOOKUP($A100,'Season 14'!AF$4:CC$104,19,0),"0"),IFERROR(VLOOKUP($A100,'Season 15'!AF$4:CC$104,19,0),"0"),)</f>
        <v>0</v>
      </c>
      <c r="T100" s="26">
        <f>SUM(IFERROR(VLOOKUP($A100,'Season 1'!AF$4:CC$104,20,0),"0"),
IFERROR(VLOOKUP($A100,'Season 2'!AF$4:CC$104,20,0),"0"),IFERROR(VLOOKUP($A100,'Season 3'!AF$4:CC$104,20,0),"0"),
IFERROR(VLOOKUP($A100,'Season 4'!AF$4:CC$104,20,0),"0"),IFERROR(VLOOKUP($A100,'Season 5'!AF$4:CC$104,20,0),"0"),
IFERROR(VLOOKUP($A100,'Season 6'!AF$4:CC$104,20,0),"0"),IFERROR(VLOOKUP($A100,'Season 7'!AF$4:CC$104,20,0),"0"),
IFERROR(VLOOKUP($A100,'Season 8'!AF$4:CC$104,20,0),"0"),IFERROR(VLOOKUP($A100,'Season 9'!AF$4:CC$104,20,0),"0"),
IFERROR(VLOOKUP($A100,'Season 10'!AF$4:CC$104,20,0),"0"),IFERROR(VLOOKUP($A100,'Season 11'!AF$4:CC$104,20,0),"0"),
IFERROR(VLOOKUP($A100,'Season 12'!AF$4:CC$104,20,0),"0"),IFERROR(VLOOKUP($A100,'Season 13'!AF$4:CC$104,20,0),"0"),
IFERROR(VLOOKUP($A100,'Season 14'!AF$4:CC$104,20,0),"0"),IFERROR(VLOOKUP($A100,'Season 15'!AF$4:CC$104,20,0),"0"),)</f>
        <v>0</v>
      </c>
      <c r="U100" s="699">
        <f>SUM(IFERROR(VLOOKUP($A100,'Season 1'!AF$4:CC$104,21,0),"0"),
IFERROR(VLOOKUP($A100,'Season 2'!AF$4:CC$104,21,0),"0"),IFERROR(VLOOKUP($A100,'Season 3'!AF$4:CC$104,21,0),"0"),
IFERROR(VLOOKUP($A100,'Season 4'!AF$4:CC$104,21,0),"0"),IFERROR(VLOOKUP($A100,'Season 5'!AF$4:CC$104,21,0),"0"),
IFERROR(VLOOKUP($A100,'Season 6'!AF$4:CC$104,21,0),"0"),IFERROR(VLOOKUP($A100,'Season 7'!AF$4:CC$104,21,0),"0"),
IFERROR(VLOOKUP($A100,'Season 8'!AF$4:CC$104,21,0),"0"),IFERROR(VLOOKUP($A100,'Season 9'!AF$4:CC$104,21,0),"0"),
IFERROR(VLOOKUP($A100,'Season 10'!AF$4:CC$104,21,0),"0"),IFERROR(VLOOKUP($A100,'Season 11'!AF$4:CC$104,21,0),"0"),
IFERROR(VLOOKUP($A100,'Season 12'!AF$4:CC$104,21,0),"0"),IFERROR(VLOOKUP($A100,'Season 13'!AF$4:CC$104,21,0),"0"),
IFERROR(VLOOKUP($A100,'Season 14'!AF$4:CC$104,21,0),"0"),IFERROR(VLOOKUP($A100,'Season 15'!AF$4:CC$104,21,0),"0"),)</f>
        <v>0</v>
      </c>
      <c r="V100" s="700">
        <f>SUM(IFERROR(VLOOKUP($A100,'Season 1'!AF$4:CC$104,22,0),"0"),
IFERROR(VLOOKUP($A100,'Season 2'!AF$4:CC$104,22,0),"0"),IFERROR(VLOOKUP($A100,'Season 3'!AF$4:CC$104,22,0),"0"),
IFERROR(VLOOKUP($A100,'Season 4'!AF$4:CC$104,22,0),"0"),IFERROR(VLOOKUP($A100,'Season 5'!AF$4:CC$104,22,0),"0"),
IFERROR(VLOOKUP($A100,'Season 6'!AF$4:CC$104,22,0),"0"),IFERROR(VLOOKUP($A100,'Season 7'!AF$4:CC$104,22,0),"0"),
IFERROR(VLOOKUP($A100,'Season 8'!AF$4:CC$104,22,0),"0"),IFERROR(VLOOKUP($A100,'Season 9'!AF$4:CC$104,22,0),"0"),
IFERROR(VLOOKUP($A100,'Season 10'!AF$4:CC$104,22,0),"0"),IFERROR(VLOOKUP($A100,'Season 11'!AF$4:CC$104,22,0),"0"),
IFERROR(VLOOKUP($A100,'Season 12'!AF$4:CC$104,22,0),"0"),IFERROR(VLOOKUP($A100,'Season 13'!AF$4:CC$104,22,0),"0"),
IFERROR(VLOOKUP($A100,'Season 14'!AF$4:CC$104,22,0),"0"),IFERROR(VLOOKUP($A100,'Season 15'!AF$4:CC$104,22,0),"0"),)</f>
        <v>0</v>
      </c>
      <c r="W100" s="692">
        <f>SUM(IFERROR(VLOOKUP($A100,'Season 1'!AF$4:CC$104,23,0),"0"),
IFERROR(VLOOKUP($A100,'Season 2'!AF$4:CC$104,23,0),"0"),IFERROR(VLOOKUP($A100,'Season 3'!AF$4:CC$104,23,0),"0"),
IFERROR(VLOOKUP($A100,'Season 4'!AF$4:CC$104,23,0),"0"),IFERROR(VLOOKUP($A100,'Season 5'!AF$4:CC$104,23,0),"0"),
IFERROR(VLOOKUP($A100,'Season 6'!AF$4:CC$104,23,0),"0"),IFERROR(VLOOKUP($A100,'Season 7'!AF$4:CC$104,23,0),"0"),
IFERROR(VLOOKUP($A100,'Season 8'!AF$4:CC$104,23,0),"0"),IFERROR(VLOOKUP($A100,'Season 9'!AF$4:CC$104,23,0),"0"),
IFERROR(VLOOKUP($A100,'Season 10'!AF$4:CC$104,23,0),"0"),IFERROR(VLOOKUP($A100,'Season 11'!AF$4:CC$104,23,0),"0"),
IFERROR(VLOOKUP($A100,'Season 12'!AF$4:CC$104,23,0),"0"),IFERROR(VLOOKUP($A100,'Season 13'!AF$4:CC$104,23,0),"0"),
IFERROR(VLOOKUP($A100,'Season 14'!AF$4:CC$104,23,0),"0"),IFERROR(VLOOKUP($A100,'Season 15'!AF$4:CC$104,23,0),"0"),)</f>
        <v>0</v>
      </c>
      <c r="X100" s="1023">
        <f>SUM(IFERROR(VLOOKUP($A100,'Season 1'!AF$4:CC$104,24,0),"0"),
IFERROR(VLOOKUP($A100,'Season 2'!AF$4:CC$104,24,0),"0"),IFERROR(VLOOKUP($A100,'Season 3'!AF$4:CC$104,24,0),"0"),
IFERROR(VLOOKUP($A100,'Season 4'!AF$4:CC$104,24,0),"0"),IFERROR(VLOOKUP($A100,'Season 5'!AF$4:CC$104,24,0),"0"),
IFERROR(VLOOKUP($A100,'Season 6'!AF$4:CC$104,24,0),"0"),IFERROR(VLOOKUP($A100,'Season 7'!AF$4:CC$104,24,0),"0"),
IFERROR(VLOOKUP($A100,'Season 8'!AF$4:CC$104,24,0),"0"),IFERROR(VLOOKUP($A100,'Season 9'!AF$4:CC$104,24,0),"0"),
IFERROR(VLOOKUP($A100,'Season 10'!AF$4:CC$104,24,0),"0"),IFERROR(VLOOKUP($A100,'Season 11'!AF$4:CC$104,24,0),"0"),
IFERROR(VLOOKUP($A100,'Season 12'!AF$4:CC$104,24,0),"0"),IFERROR(VLOOKUP($A100,'Season 13'!AF$4:CC$104,24,0),"0"),
IFERROR(VLOOKUP($A100,'Season 14'!AF$4:CC$104,24,0),"0"),IFERROR(VLOOKUP($A100,'Season 15'!AF$4:CC$104,24,0),"0"),)</f>
        <v>0</v>
      </c>
      <c r="Y100" s="26">
        <f>SUM(IFERROR(VLOOKUP($A100,'Season 1'!AF$4:CC$104,25,0),"0"),
IFERROR(VLOOKUP($A100,'Season 2'!AF$4:CC$104,25,0),"0"),IFERROR(VLOOKUP($A100,'Season 3'!AF$4:CC$104,25,0),"0"),
IFERROR(VLOOKUP($A100,'Season 4'!AF$4:CC$104,25,0),"0"),IFERROR(VLOOKUP($A100,'Season 5'!AF$4:CC$104,25,0),"0"),
IFERROR(VLOOKUP($A100,'Season 6'!AF$4:CC$104,25,0),"0"),IFERROR(VLOOKUP($A100,'Season 7'!AF$4:CC$104,25,0),"0"),
IFERROR(VLOOKUP($A100,'Season 8'!AF$4:CC$104,25,0),"0"),IFERROR(VLOOKUP($A100,'Season 9'!AF$4:CC$104,25,0),"0"),
IFERROR(VLOOKUP($A100,'Season 10'!AF$4:CC$104,25,0),"0"),IFERROR(VLOOKUP($A100,'Season 11'!AF$4:CC$104,25,0),"0"),
IFERROR(VLOOKUP($A100,'Season 12'!AF$4:CC$104,25,0),"0"),IFERROR(VLOOKUP($A100,'Season 13'!AF$4:CC$104,25,0),"0"),
IFERROR(VLOOKUP($A100,'Season 14'!AF$4:CC$104,25,0),"0"),IFERROR(VLOOKUP($A100,'Season 15'!AF$4:CC$104,25,0),"0"),)</f>
        <v>0</v>
      </c>
      <c r="Z100" s="699">
        <f>SUM(IFERROR(VLOOKUP($A100,'Season 1'!AF$4:CC$104,26,0),"0"),
IFERROR(VLOOKUP($A100,'Season 2'!AF$4:CC$104,26,0),"0"),IFERROR(VLOOKUP($A100,'Season 3'!AF$4:CC$104,26,0),"0"),
IFERROR(VLOOKUP($A100,'Season 4'!AF$4:CC$104,26,0),"0"),IFERROR(VLOOKUP($A100,'Season 5'!AF$4:CC$104,26,0),"0"),
IFERROR(VLOOKUP($A100,'Season 6'!AF$4:CC$104,26,0),"0"),IFERROR(VLOOKUP($A100,'Season 7'!AF$4:CC$104,26,0),"0"),
IFERROR(VLOOKUP($A100,'Season 8'!AF$4:CC$104,26,0),"0"),IFERROR(VLOOKUP($A100,'Season 9'!AF$4:CC$104,26,0),"0"),
IFERROR(VLOOKUP($A100,'Season 10'!AF$4:CC$104,26,0),"0"),IFERROR(VLOOKUP($A100,'Season 11'!AF$4:CC$104,26,0),"0"),
IFERROR(VLOOKUP($A100,'Season 12'!AF$4:CC$104,26,0),"0"),IFERROR(VLOOKUP($A100,'Season 13'!AF$4:CC$104,26,0),"0"),
IFERROR(VLOOKUP($A100,'Season 14'!AF$4:CC$104,26,0),"0"),IFERROR(VLOOKUP($A100,'Season 15'!AF$4:CC$104,26,0),"0"),)</f>
        <v>0</v>
      </c>
      <c r="AA100" s="700">
        <f>SUM(IFERROR(VLOOKUP($A100,'Season 1'!AF$4:CC$104,27,0),"0"),
IFERROR(VLOOKUP($A100,'Season 2'!AF$4:CC$104,27,0),"0"),IFERROR(VLOOKUP($A100,'Season 3'!AF$4:CC$104,27,0),"0"),
IFERROR(VLOOKUP($A100,'Season 4'!AF$4:CC$104,27,0),"0"),IFERROR(VLOOKUP($A100,'Season 5'!AF$4:CC$104,27,0),"0"),
IFERROR(VLOOKUP($A100,'Season 6'!AF$4:CC$104,27,0),"0"),IFERROR(VLOOKUP($A100,'Season 7'!AF$4:CC$104,27,0),"0"),
IFERROR(VLOOKUP($A100,'Season 8'!AF$4:CC$104,27,0),"0"),IFERROR(VLOOKUP($A100,'Season 9'!AF$4:CC$104,27,0),"0"),
IFERROR(VLOOKUP($A100,'Season 10'!AF$4:CC$104,27,0),"0"),IFERROR(VLOOKUP($A100,'Season 11'!AF$4:CC$104,27,0),"0"),
IFERROR(VLOOKUP($A100,'Season 12'!AF$4:CC$104,27,0),"0"),IFERROR(VLOOKUP($A100,'Season 13'!AF$4:CC$104,27,0),"0"),
IFERROR(VLOOKUP($A100,'Season 14'!AF$4:CC$104,27,0),"0"),IFERROR(VLOOKUP($A100,'Season 15'!AF$4:CC$104,27,0),"0"),)</f>
        <v>0</v>
      </c>
      <c r="AB100" s="692">
        <f>SUM(IFERROR(VLOOKUP($A100,'Season 1'!AF$4:CC$104,28,0),"0"),
IFERROR(VLOOKUP($A100,'Season 2'!AF$4:CC$104,28,0),"0"),IFERROR(VLOOKUP($A100,'Season 3'!AF$4:CC$104,28,0),"0"),
IFERROR(VLOOKUP($A100,'Season 4'!AF$4:CC$104,28,0),"0"),IFERROR(VLOOKUP($A100,'Season 5'!AF$4:CC$104,28,0),"0"),
IFERROR(VLOOKUP($A100,'Season 6'!AF$4:CC$104,28,0),"0"),IFERROR(VLOOKUP($A100,'Season 7'!AF$4:CC$104,28,0),"0"),
IFERROR(VLOOKUP($A100,'Season 8'!AF$4:CC$104,28,0),"0"),IFERROR(VLOOKUP($A100,'Season 9'!AF$4:CC$104,28,0),"0"),
IFERROR(VLOOKUP($A100,'Season 10'!AF$4:CC$104,28,0),"0"),IFERROR(VLOOKUP($A100,'Season 11'!AF$4:CC$104,28,0),"0"),
IFERROR(VLOOKUP($A100,'Season 12'!AF$4:CC$104,28,0),"0"),IFERROR(VLOOKUP($A100,'Season 13'!AF$4:CC$104,28,0),"0"),
IFERROR(VLOOKUP($A100,'Season 14'!AF$4:CC$104,28,0),"0"),IFERROR(VLOOKUP($A100,'Season 15'!AF$4:CC$104,28,0),"0"),)</f>
        <v>0</v>
      </c>
      <c r="AC100" s="1023">
        <f>SUM(IFERROR(VLOOKUP($A100,'Season 1'!AF$4:CC$104,29,0),"0"),
IFERROR(VLOOKUP($A100,'Season 2'!AF$4:CC$104,29,0),"0"),IFERROR(VLOOKUP($A100,'Season 3'!AF$4:CC$104,29,0),"0"),
IFERROR(VLOOKUP($A100,'Season 4'!AF$4:CC$104,29,0),"0"),IFERROR(VLOOKUP($A100,'Season 5'!AF$4:CC$104,29,0),"0"),
IFERROR(VLOOKUP($A100,'Season 6'!AF$4:CC$104,29,0),"0"),IFERROR(VLOOKUP($A100,'Season 7'!AF$4:CC$104,29,0),"0"),
IFERROR(VLOOKUP($A100,'Season 8'!AF$4:CC$104,29,0),"0"),IFERROR(VLOOKUP($A100,'Season 9'!AF$4:CC$104,29,0),"0"),
IFERROR(VLOOKUP($A100,'Season 10'!AF$4:CC$104,29,0),"0"),IFERROR(VLOOKUP($A100,'Season 11'!AF$4:CC$104,29,0),"0"),
IFERROR(VLOOKUP($A100,'Season 12'!AF$4:CC$104,29,0),"0"),IFERROR(VLOOKUP($A100,'Season 13'!AF$4:CC$104,29,0),"0"),
IFERROR(VLOOKUP($A100,'Season 14'!AF$4:CC$104,29,0),"0"),IFERROR(VLOOKUP($A100,'Season 15'!AF$4:CC$104,29,0),"0"),)</f>
        <v>0</v>
      </c>
      <c r="AD100" s="26">
        <f>SUM(IFERROR(VLOOKUP($A100,'Season 1'!AF$4:CC$104,30,0),"0"),
IFERROR(VLOOKUP($A100,'Season 2'!AF$4:CC$104,30,0),"0"),IFERROR(VLOOKUP($A100,'Season 3'!AF$4:CC$104,30,0),"0"),
IFERROR(VLOOKUP($A100,'Season 4'!AF$4:CC$104,30,0),"0"),IFERROR(VLOOKUP($A100,'Season 5'!AF$4:CC$104,30,0),"0"),
IFERROR(VLOOKUP($A100,'Season 6'!AF$4:CC$104,30,0),"0"),IFERROR(VLOOKUP($A100,'Season 7'!AF$4:CC$104,30,0),"0"),
IFERROR(VLOOKUP($A100,'Season 8'!AF$4:CC$104,30,0),"0"),IFERROR(VLOOKUP($A100,'Season 9'!AF$4:CC$104,30,0),"0"),
IFERROR(VLOOKUP($A100,'Season 10'!AF$4:CC$104,30,0),"0"),IFERROR(VLOOKUP($A100,'Season 11'!AF$4:CC$104,30,0),"0"),
IFERROR(VLOOKUP($A100,'Season 12'!AF$4:CC$104,30,0),"0"),IFERROR(VLOOKUP($A100,'Season 13'!AF$4:CC$104,30,0),"0"),
IFERROR(VLOOKUP($A100,'Season 14'!AF$4:CC$104,30,0),"0"),IFERROR(VLOOKUP($A100,'Season 15'!AF$4:CC$104,30,0),"0"),)</f>
        <v>0</v>
      </c>
      <c r="AE100" s="699">
        <f>SUM(IFERROR(VLOOKUP($A100,'Season 1'!AF$4:CC$104,31,0),"0"),
IFERROR(VLOOKUP($A100,'Season 2'!AF$4:CC$104,31,0),"0"),IFERROR(VLOOKUP($A100,'Season 3'!AF$4:CC$104,31,0),"0"),
IFERROR(VLOOKUP($A100,'Season 4'!AF$4:CC$104,31,0),"0"),IFERROR(VLOOKUP($A100,'Season 5'!AF$4:CC$104,31,0),"0"),
IFERROR(VLOOKUP($A100,'Season 6'!AF$4:CC$104,31,0),"0"),IFERROR(VLOOKUP($A100,'Season 7'!AF$4:CC$104,31,0),"0"),
IFERROR(VLOOKUP($A100,'Season 8'!AF$4:CC$104,31,0),"0"),IFERROR(VLOOKUP($A100,'Season 9'!AF$4:CC$104,31,0),"0"),
IFERROR(VLOOKUP($A100,'Season 10'!AF$4:CC$104,31,0),"0"),IFERROR(VLOOKUP($A100,'Season 11'!AF$4:CC$104,31,0),"0"),
IFERROR(VLOOKUP($A100,'Season 12'!AF$4:CC$104,31,0),"0"),IFERROR(VLOOKUP($A100,'Season 13'!AF$4:CC$104,31,0),"0"),
IFERROR(VLOOKUP($A100,'Season 14'!AF$4:CC$104,31,0),"0"),IFERROR(VLOOKUP($A100,'Season 15'!AF$4:CC$104,31,0),"0"),)</f>
        <v>0</v>
      </c>
      <c r="AF100" s="700">
        <f>SUM(IFERROR(VLOOKUP($A100,'Season 3'!AF$4:CC$104,32,0),"0"),
IFERROR(VLOOKUP($A100,'Season 4'!AF$4:CC$104,32,0),"0"),IFERROR(VLOOKUP($A100,'Season 5'!AF$4:CC$104,32,0),"0"),
IFERROR(VLOOKUP($A100,'Season 6'!AF$4:CC$104,32,0),"0"),IFERROR(VLOOKUP($A100,'Season 7'!AF$4:CC$104,32,0),"0"),
IFERROR(VLOOKUP($A100,'Season 8'!AF$4:CC$104,32,0),"0"),IFERROR(VLOOKUP($A100,'Season 9'!AF$4:CC$104,32,0),"0"),
IFERROR(VLOOKUP($A100,'Season 10'!AF$4:CC$104,32,0),"0"),IFERROR(VLOOKUP($A100,'Season 11'!AF$4:CC$104,32,0),"0"),
IFERROR(VLOOKUP($A100,'Season 12'!AF$4:CC$104,32,0),"0"),IFERROR(VLOOKUP($A100,'Season 13'!AF$4:CC$104,32,0),"0"),
IFERROR(VLOOKUP($A100,'Season 14'!AF$4:CC$104,32,0),"0"),IFERROR(VLOOKUP($A100,'Season 15'!AF$4:CC$104,32,0),"0"),)</f>
        <v>0</v>
      </c>
      <c r="AG100" s="692">
        <f>SUM(IFERROR(VLOOKUP($A100,'Season 3'!AF$4:CC$104,33,0),"0"),
IFERROR(VLOOKUP($A100,'Season 4'!AF$4:CC$104,33,0),"0"),IFERROR(VLOOKUP($A100,'Season 5'!AF$4:CC$104,33,0),"0"),
IFERROR(VLOOKUP($A100,'Season 6'!AF$4:CC$104,33,0),"0"),IFERROR(VLOOKUP($A100,'Season 7'!AF$4:CC$104,33,0),"0"),
IFERROR(VLOOKUP($A100,'Season 8'!AF$4:CC$104,33,0),"0"),IFERROR(VLOOKUP($A100,'Season 9'!AF$4:CC$104,33,0),"0"),
IFERROR(VLOOKUP($A100,'Season 10'!AF$4:CC$104,33,0),"0"),IFERROR(VLOOKUP($A100,'Season 11'!AF$4:CC$104,33,0),"0"),
IFERROR(VLOOKUP($A100,'Season 12'!AF$4:CC$104,33,0),"0"),IFERROR(VLOOKUP($A100,'Season 13'!AF$4:CC$104,33,0),"0"),
IFERROR(VLOOKUP($A100,'Season 14'!AF$4:CC$104,33,0),"0"),IFERROR(VLOOKUP($A100,'Season 15'!AF$4:CC$104,33,0),"0"),)</f>
        <v>0</v>
      </c>
      <c r="AH100" s="1023">
        <f>SUM(IFERROR(VLOOKUP($A100,'Season 3'!AF$4:CC$104,34,0),"0"),
IFERROR(VLOOKUP($A100,'Season 4'!AF$4:CC$104,34,0),"0"),IFERROR(VLOOKUP($A100,'Season 5'!AF$4:CC$104,34,0),"0"),
IFERROR(VLOOKUP($A100,'Season 6'!AF$4:CC$104,34,0),"0"),IFERROR(VLOOKUP($A100,'Season 7'!AF$4:CC$104,34,0),"0"),
IFERROR(VLOOKUP($A100,'Season 8'!AF$4:CC$104,34,0),"0"),IFERROR(VLOOKUP($A100,'Season 9'!AF$4:CC$104,34,0),"0"),
IFERROR(VLOOKUP($A100,'Season 10'!AF$4:CC$104,34,0),"0"),IFERROR(VLOOKUP($A100,'Season 11'!AF$4:CC$104,34,0),"0"),
IFERROR(VLOOKUP($A100,'Season 12'!AF$4:CC$104,34,0),"0"),IFERROR(VLOOKUP($A100,'Season 13'!AF$4:CC$104,34,0),"0"),
IFERROR(VLOOKUP($A100,'Season 14'!AF$4:CC$104,34,0),"0"),IFERROR(VLOOKUP($A100,'Season 15'!AF$4:CC$104,34,0),"0"),)</f>
        <v>0</v>
      </c>
      <c r="AI100" s="26">
        <f>SUM(IFERROR(VLOOKUP($A100,'Season 3'!AF$4:CC$104,35,0),"0"),
IFERROR(VLOOKUP($A100,'Season 4'!AF$4:CC$104,35,0),"0"),IFERROR(VLOOKUP($A100,'Season 5'!AF$4:CC$104,35,0),"0"),
IFERROR(VLOOKUP($A100,'Season 6'!AF$4:CC$104,35,0),"0"),IFERROR(VLOOKUP($A100,'Season 7'!AF$4:CC$104,35,0),"0"),
IFERROR(VLOOKUP($A100,'Season 8'!AF$4:CC$104,35,0),"0"),IFERROR(VLOOKUP($A100,'Season 9'!AF$4:CC$104,35,0),"0"),
IFERROR(VLOOKUP($A100,'Season 10'!AF$4:CC$104,35,0),"0"),IFERROR(VLOOKUP($A100,'Season 11'!AF$4:CC$104,35,0),"0"),
IFERROR(VLOOKUP($A100,'Season 12'!AF$4:CC$104,35,0),"0"),IFERROR(VLOOKUP($A100,'Season 13'!AF$4:CC$104,35,0),"0"),
IFERROR(VLOOKUP($A100,'Season 14'!AF$4:CC$104,35,0),"0"),IFERROR(VLOOKUP($A100,'Season 15'!AF$4:CC$104,35,0),"0"),)</f>
        <v>0</v>
      </c>
      <c r="AJ100" s="699">
        <f>SUM(IFERROR(VLOOKUP($A100,'Season 3'!AF$4:CC$104,36,0),"0"),
IFERROR(VLOOKUP($A100,'Season 4'!AF$4:CC$104,36,0),"0"),IFERROR(VLOOKUP($A100,'Season 5'!AF$4:CC$104,36,0),"0"),
IFERROR(VLOOKUP($A100,'Season 6'!AF$4:CC$104,36,0),"0"),IFERROR(VLOOKUP($A100,'Season 7'!AF$4:CC$104,36,0),"0"),
IFERROR(VLOOKUP($A100,'Season 8'!AF$4:CC$104,36,0),"0"),IFERROR(VLOOKUP($A100,'Season 9'!AF$4:CC$104,36,0),"0"),
IFERROR(VLOOKUP($A100,'Season 10'!AF$4:CC$104,36,0),"0"),IFERROR(VLOOKUP($A100,'Season 11'!AF$4:CC$104,36,0),"0"),
IFERROR(VLOOKUP($A100,'Season 12'!AF$4:CC$104,36,0),"0"),IFERROR(VLOOKUP($A100,'Season 13'!AF$4:CC$104,36,0),"0"),
IFERROR(VLOOKUP($A100,'Season 14'!AF$4:CC$104,36,0),"0"),IFERROR(VLOOKUP($A100,'Season 15'!AF$4:CC$104,36,0),"0"),)</f>
        <v>0</v>
      </c>
      <c r="AK100" s="700">
        <f>SUM(IFERROR(VLOOKUP($A100,'Season 2'!AF$4:CC$104,32,0),"0"),IFERROR(VLOOKUP($A100,'Season 3'!AF$4:CC$104,37,0),"0"),
IFERROR(VLOOKUP($A100,'Season 4'!AF$4:CC$104,37,0),"0"),IFERROR(VLOOKUP($A100,'Season 5'!AF$4:CC$104,37,0),"0"),
IFERROR(VLOOKUP($A100,'Season 6'!AF$4:CC$104,37,0),"0"),IFERROR(VLOOKUP($A100,'Season 7'!AF$4:CC$104,37,0),"0"),
IFERROR(VLOOKUP($A100,'Season 8'!AF$4:CC$104,37,0),"0"),IFERROR(VLOOKUP($A100,'Season 9'!AF$4:CC$104,37,0),"0"),
IFERROR(VLOOKUP($A100,'Season 10'!AF$4:CC$104,37,0),"0"),IFERROR(VLOOKUP($A100,'Season 11'!AF$4:CC$104,37,0),"0"),
IFERROR(VLOOKUP($A100,'Season 12'!AF$4:CC$104,37,0),"0"),IFERROR(VLOOKUP($A100,'Season 13'!AF$4:CC$104,37,0),"0"),
IFERROR(VLOOKUP($A100,'Season 14'!AF$4:CC$104,37,0),"0"),IFERROR(VLOOKUP($A100,'Season 15'!AF$4:CC$104,37,0),"0"),)</f>
        <v>0</v>
      </c>
      <c r="AL100" s="692">
        <f>SUM(IFERROR(VLOOKUP($A100,'Season 2'!AF$4:CC$104,33,0),"0"),IFERROR(VLOOKUP($A100,'Season 3'!AF$4:CC$104,38,0),"0"),
IFERROR(VLOOKUP($A100,'Season 4'!AF$4:CC$104,38,0),"0"),IFERROR(VLOOKUP($A100,'Season 5'!AF$4:CC$104,38,0),"0"),
IFERROR(VLOOKUP($A100,'Season 6'!AF$4:CC$104,38,0),"0"),IFERROR(VLOOKUP($A100,'Season 7'!AF$4:CC$104,38,0),"0"),
IFERROR(VLOOKUP($A100,'Season 8'!AF$4:CC$104,38,0),"0"),IFERROR(VLOOKUP($A100,'Season 9'!AF$4:CC$104,38,0),"0"),
IFERROR(VLOOKUP($A100,'Season 10'!AF$4:CC$104,38,0),"0"),IFERROR(VLOOKUP($A100,'Season 11'!AF$4:CC$104,38,0),"0"),
IFERROR(VLOOKUP($A100,'Season 12'!AF$4:CC$104,38,0),"0"),IFERROR(VLOOKUP($A100,'Season 13'!AF$4:CC$104,38,0),"0"),
IFERROR(VLOOKUP($A100,'Season 14'!AF$4:CC$104,38,0),"0"),IFERROR(VLOOKUP($A100,'Season 15'!AF$4:CC$104,38,0),"0"),)</f>
        <v>0</v>
      </c>
      <c r="AM100" s="1023">
        <f>SUM(IFERROR(VLOOKUP($A100,'Season 2'!AF$4:CC$104,34,0),"0"),IFERROR(VLOOKUP($A100,'Season 3'!AF$4:CC$104,39,0),"0"),
IFERROR(VLOOKUP($A100,'Season 4'!AF$4:CC$104,39,0),"0"),IFERROR(VLOOKUP($A100,'Season 5'!AF$4:CC$104,39,0),"0"),
IFERROR(VLOOKUP($A100,'Season 6'!AF$4:CC$104,39,0),"0"),IFERROR(VLOOKUP($A100,'Season 7'!AF$4:CC$104,39,0),"0"),
IFERROR(VLOOKUP($A100,'Season 8'!AF$4:CC$104,39,0),"0"),IFERROR(VLOOKUP($A100,'Season 9'!AF$4:CC$104,39,0),"0"),
IFERROR(VLOOKUP($A100,'Season 10'!AF$4:CC$104,39,0),"0"),IFERROR(VLOOKUP($A100,'Season 11'!AF$4:CC$104,39,0),"0"),
IFERROR(VLOOKUP($A100,'Season 12'!AF$4:CC$104,39,0),"0"),IFERROR(VLOOKUP($A100,'Season 13'!AF$4:CC$104,39,0),"0"),
IFERROR(VLOOKUP($A100,'Season 14'!AF$4:CC$104,39,0),"0"),IFERROR(VLOOKUP($A100,'Season 15'!AF$4:CC$104,39,0),"0"),)</f>
        <v>0</v>
      </c>
      <c r="AN100" s="26">
        <f>SUM(IFERROR(VLOOKUP($A100,'Season 2'!AF$4:CC$104,35,0),"0"),IFERROR(VLOOKUP($A100,'Season 3'!AF$4:CC$104,40,0),"0"),
IFERROR(VLOOKUP($A100,'Season 4'!AF$4:CC$104,40,0),"0"),IFERROR(VLOOKUP($A100,'Season 5'!AF$4:CC$104,40,0),"0"),
IFERROR(VLOOKUP($A100,'Season 6'!AF$4:CC$104,40,0),"0"),IFERROR(VLOOKUP($A100,'Season 7'!AF$4:CC$104,40,0),"0"),
IFERROR(VLOOKUP($A100,'Season 8'!AF$4:CC$104,40,0),"0"),IFERROR(VLOOKUP($A100,'Season 9'!AF$4:CC$104,40,0),"0"),
IFERROR(VLOOKUP($A100,'Season 10'!AF$4:CC$104,40,0),"0"),IFERROR(VLOOKUP($A100,'Season 11'!AF$4:CC$104,40,0),"0"),
IFERROR(VLOOKUP($A100,'Season 12'!AF$4:CC$104,40,0),"0"),IFERROR(VLOOKUP($A100,'Season 13'!AF$4:CC$104,40,0),"0"),
IFERROR(VLOOKUP($A100,'Season 14'!AF$4:CC$104,40,0),"0"),IFERROR(VLOOKUP($A100,'Season 15'!AF$4:CC$104,40,0),"0"),)</f>
        <v>0</v>
      </c>
      <c r="AO100" s="699">
        <f>SUM(IFERROR(VLOOKUP($A100,'Season 2'!AF$4:CC$104,36,0),"0"),IFERROR(VLOOKUP($A100,'Season 3'!AF$4:CC$104,41,0),"0"),
IFERROR(VLOOKUP($A100,'Season 4'!AF$4:CC$104,41,0),"0"),IFERROR(VLOOKUP($A100,'Season 5'!AF$4:CC$104,41,0),"0"),
IFERROR(VLOOKUP($A100,'Season 6'!AF$4:CC$104,41,0),"0"),IFERROR(VLOOKUP($A100,'Season 7'!AF$4:CC$104,41,0),"0"),
IFERROR(VLOOKUP($A100,'Season 8'!AF$4:CC$104,41,0),"0"),IFERROR(VLOOKUP($A100,'Season 9'!AF$4:CC$104,41,0),"0"),
IFERROR(VLOOKUP($A100,'Season 10'!AF$4:CC$104,41,0),"0"),IFERROR(VLOOKUP($A100,'Season 11'!AF$4:CC$104,41,0),"0"),
IFERROR(VLOOKUP($A100,'Season 12'!AF$4:CC$104,41,0),"0"),IFERROR(VLOOKUP($A100,'Season 13'!AF$4:CC$104,41,0),"0"),
IFERROR(VLOOKUP($A100,'Season 14'!AF$4:CC$104,41,0),"0"),IFERROR(VLOOKUP($A100,'Season 15'!AF$4:CC$104,41,0),"0"),)</f>
        <v>0</v>
      </c>
      <c r="AP100" s="700">
        <f>SUM(IFERROR(VLOOKUP($A100,'Season 2'!AF$4:CC$104,37,0),"0"),IFERROR(VLOOKUP($A100,'Season 3'!AF$4:CC$104,42,0),"0"),
IFERROR(VLOOKUP($A100,'Season 4'!AF$4:CC$104,42,0),"0"),IFERROR(VLOOKUP($A100,'Season 5'!AF$4:CC$104,42,0),"0"),
IFERROR(VLOOKUP($A100,'Season 6'!AF$4:CC$104,42,0),"0"),IFERROR(VLOOKUP($A100,'Season 7'!AF$4:CC$104,42,0),"0"),
IFERROR(VLOOKUP($A100,'Season 8'!AF$4:CC$104,42,0),"0"),IFERROR(VLOOKUP($A100,'Season 9'!AF$4:CC$104,42,0),"0"),
IFERROR(VLOOKUP($A100,'Season 10'!AF$4:CC$104,42,0),"0"),IFERROR(VLOOKUP($A100,'Season 11'!AF$4:CC$104,42,0),"0"),
IFERROR(VLOOKUP($A100,'Season 12'!AF$4:CC$104,42,0),"0"),IFERROR(VLOOKUP($A100,'Season 13'!AF$4:CC$104,42,0),"0"),
IFERROR(VLOOKUP($A100,'Season 14'!AF$4:CC$104,42,0),"0"),IFERROR(VLOOKUP($A100,'Season 15'!AF$4:CC$104,42,0),"0"),)</f>
        <v>0</v>
      </c>
      <c r="AQ100" s="692">
        <f>SUM(IFERROR(VLOOKUP($A100,'Season 2'!AF$4:CC$104,38,0),"0"),IFERROR(VLOOKUP($A100,'Season 3'!AF$4:CC$104,43,0),"0"),
IFERROR(VLOOKUP($A100,'Season 4'!AF$4:CC$104,43,0),"0"),IFERROR(VLOOKUP($A100,'Season 5'!AF$4:CC$104,43,0),"0"),
IFERROR(VLOOKUP($A100,'Season 6'!AF$4:CC$104,43,0),"0"),IFERROR(VLOOKUP($A100,'Season 7'!AF$4:CC$104,43,0),"0"),
IFERROR(VLOOKUP($A100,'Season 8'!AF$4:CC$104,43,0),"0"),IFERROR(VLOOKUP($A100,'Season 9'!AF$4:CC$104,43,0),"0"),
IFERROR(VLOOKUP($A100,'Season 10'!AF$4:CC$104,43,0),"0"),IFERROR(VLOOKUP($A100,'Season 11'!AF$4:CC$104,43,0),"0"),
IFERROR(VLOOKUP($A100,'Season 12'!AF$4:CC$104,43,0),"0"),IFERROR(VLOOKUP($A100,'Season 13'!AF$4:CC$104,43,0),"0"),
IFERROR(VLOOKUP($A100,'Season 14'!AF$4:CC$104,43,0),"0"),IFERROR(VLOOKUP($A100,'Season 15'!AF$4:CC$104,43,0),"0"),)</f>
        <v>0</v>
      </c>
      <c r="AR100" s="1023">
        <f>SUM(IFERROR(VLOOKUP($A100,'Season 2'!AF$4:CC$104,39,0),"0"),IFERROR(VLOOKUP($A100,'Season 3'!AF$4:CC$104,44,0),"0"),
IFERROR(VLOOKUP($A100,'Season 4'!AF$4:CC$104,44,0),"0"),IFERROR(VLOOKUP($A100,'Season 5'!AF$4:CC$104,44,0),"0"),
IFERROR(VLOOKUP($A100,'Season 6'!AF$4:CC$104,44,0),"0"),IFERROR(VLOOKUP($A100,'Season 7'!AF$4:CC$104,44,0),"0"),
IFERROR(VLOOKUP($A100,'Season 8'!AF$4:CC$104,44,0),"0"),IFERROR(VLOOKUP($A100,'Season 9'!AF$4:CC$104,44,0),"0"),
IFERROR(VLOOKUP($A100,'Season 10'!AF$4:CC$104,44,0),"0"),IFERROR(VLOOKUP($A100,'Season 11'!AF$4:CC$104,44,0),"0"),
IFERROR(VLOOKUP($A100,'Season 12'!AF$4:CC$104,44,0),"0"),IFERROR(VLOOKUP($A100,'Season 13'!AF$4:CC$104,44,0),"0"),
IFERROR(VLOOKUP($A100,'Season 14'!AF$4:CC$104,44,0),"0"),IFERROR(VLOOKUP($A100,'Season 15'!AF$4:CC$104,44,0),"0"),)</f>
        <v>0</v>
      </c>
      <c r="AS100" s="26">
        <f>SUM(IFERROR(VLOOKUP($A100,'Season 2'!AF$4:CC$104,40,0),"0"),IFERROR(VLOOKUP($A100,'Season 3'!AF$4:CC$104,45,0),"0"),
IFERROR(VLOOKUP($A100,'Season 4'!AF$4:CC$104,45,0),"0"),IFERROR(VLOOKUP($A100,'Season 5'!AF$4:CC$104,45,0),"0"),
IFERROR(VLOOKUP($A100,'Season 6'!AF$4:CC$104,45,0),"0"),IFERROR(VLOOKUP($A100,'Season 7'!AF$4:CC$104,45,0),"0"),
IFERROR(VLOOKUP($A100,'Season 8'!AF$4:CC$104,45,0),"0"),IFERROR(VLOOKUP($A100,'Season 9'!AF$4:CC$104,45,0),"0"),
IFERROR(VLOOKUP($A100,'Season 10'!AF$4:CC$104,45,0),"0"),IFERROR(VLOOKUP($A100,'Season 11'!AF$4:CC$104,45,0),"0"),
IFERROR(VLOOKUP($A100,'Season 12'!AF$4:CC$104,45,0),"0"),IFERROR(VLOOKUP($A100,'Season 13'!AF$4:CC$104,45,0),"0"),
IFERROR(VLOOKUP($A100,'Season 14'!AF$4:CC$104,45,0),"0"),IFERROR(VLOOKUP($A100,'Season 15'!AF$4:CC$104,45,0),"0"),)</f>
        <v>0</v>
      </c>
      <c r="AT100" s="699">
        <f>SUM(IFERROR(VLOOKUP($A100,'Season 2'!AF$4:CC$104,41,0),"0"),IFERROR(VLOOKUP($A100,'Season 3'!AF$4:CC$104,46,0),"0"),
IFERROR(VLOOKUP($A100,'Season 4'!AF$4:CC$104,46,0),"0"),IFERROR(VLOOKUP($A100,'Season 5'!AF$4:CC$104,46,0),"0"),
IFERROR(VLOOKUP($A100,'Season 6'!AF$4:CC$104,46,0),"0"),IFERROR(VLOOKUP($A100,'Season 7'!AF$4:CC$104,46,0),"0"),
IFERROR(VLOOKUP($A100,'Season 8'!AF$4:CC$104,46,0),"0"),IFERROR(VLOOKUP($A100,'Season 9'!AF$4:CC$104,46,0),"0"),
IFERROR(VLOOKUP($A100,'Season 10'!AF$4:CC$104,46,0),"0"),IFERROR(VLOOKUP($A100,'Season 11'!AF$4:CC$104,46,0),"0"),
IFERROR(VLOOKUP($A100,'Season 12'!AF$4:CC$104,46,0),"0"),IFERROR(VLOOKUP($A100,'Season 13'!AF$4:CC$104,46,0),"0"),
IFERROR(VLOOKUP($A100,'Season 14'!AF$4:CC$104,46,0),"0"),IFERROR(VLOOKUP($A100,'Season 15'!AF$4:CC$104,46,0),"0"),)</f>
        <v>0</v>
      </c>
      <c r="AU100" s="700">
        <f>SUM(IFERROR(VLOOKUP($A100,'Season 3'!AF$4:CH$104,47,0),"0"),
IFERROR(VLOOKUP($A100,'Season 4'!AF$4:CH$104,47,0),"0"),IFERROR(VLOOKUP($A100,'Season 5'!AF$4:CH$104,47,0),"0"),
IFERROR(VLOOKUP($A100,'Season 6'!AF$4:CH$104,47,0),"0"),IFERROR(VLOOKUP($A100,'Season 7'!AF$4:CH$104,47,0),"0"),
IFERROR(VLOOKUP($A100,'Season 8'!AF$4:CH$104,47,0),"0"),IFERROR(VLOOKUP($A100,'Season 9'!AF$4:CH$104,47,0),"0"),
IFERROR(VLOOKUP($A100,'Season 10'!AF$4:CH$104,47,0),"0"),IFERROR(VLOOKUP($A100,'Season 11'!AF$4:CH$104,47,0),"0"),
IFERROR(VLOOKUP($A100,'Season 12'!AF$4:CH$104,47,0),"0"),IFERROR(VLOOKUP($A100,'Season 13'!AF$4:CH$104,47,0),"0"),
IFERROR(VLOOKUP($A100,'Season 14'!AF$4:CH$104,47,0),"0"),IFERROR(VLOOKUP($A100,'Season 15'!AF$4:CH$104,47,0),"0"),)</f>
        <v>0</v>
      </c>
      <c r="AV100" s="692">
        <f>SUM(IFERROR(VLOOKUP($A100,'Season 3'!AF$4:CH$104,48,0),"0"),
IFERROR(VLOOKUP($A100,'Season 4'!AF$4:CH$104,48,0),"0"),IFERROR(VLOOKUP($A100,'Season 5'!AF$4:CH$104,48,0),"0"),
IFERROR(VLOOKUP($A100,'Season 6'!AF$4:CH$104,48,0),"0"),IFERROR(VLOOKUP($A100,'Season 7'!AF$4:CH$104,48,0),"0"),
IFERROR(VLOOKUP($A100,'Season 8'!AF$4:CH$104,48,0),"0"),IFERROR(VLOOKUP($A100,'Season 9'!AF$4:CH$104,48,0),"0"),
IFERROR(VLOOKUP($A100,'Season 10'!AF$4:CH$104,48,0),"0"),IFERROR(VLOOKUP($A100,'Season 11'!AF$4:CH$104,48,0),"0"),
IFERROR(VLOOKUP($A100,'Season 12'!AF$4:CH$104,48,0),"0"),IFERROR(VLOOKUP($A100,'Season 13'!AF$4:CH$104,48,0),"0"),
IFERROR(VLOOKUP($A100,'Season 14'!AF$4:CH$104,48,0),"0"),IFERROR(VLOOKUP($A100,'Season 15'!AF$4:CH$104,48,0),"0"),)</f>
        <v>0</v>
      </c>
      <c r="AW100" s="1023">
        <f>SUM(IFERROR(VLOOKUP($A100,'Season 3'!AF$4:CH$104,49,0),"0"),
IFERROR(VLOOKUP($A100,'Season 4'!AF$4:CH$104,49,0),"0"),IFERROR(VLOOKUP($A100,'Season 5'!AF$4:CH$104,49,0),"0"),
IFERROR(VLOOKUP($A100,'Season 6'!AF$4:CH$104,49,0),"0"),IFERROR(VLOOKUP($A100,'Season 7'!AF$4:CH$104,49,0),"0"),
IFERROR(VLOOKUP($A100,'Season 8'!AF$4:CH$104,49,0),"0"),IFERROR(VLOOKUP($A100,'Season 9'!AF$4:CH$104,49,0),"0"),
IFERROR(VLOOKUP($A100,'Season 10'!AF$4:CH$104,49,0),"0"),IFERROR(VLOOKUP($A100,'Season 11'!AF$4:CH$104,49,0),"0"),
IFERROR(VLOOKUP($A100,'Season 12'!AF$4:CH$104,49,0),"0"),IFERROR(VLOOKUP($A100,'Season 13'!AF$4:CH$104,49,0),"0"),
IFERROR(VLOOKUP($A100,'Season 14'!AF$4:CH$104,49,0),"0"),IFERROR(VLOOKUP($A100,'Season 15'!AF$4:CH$104,49,0),"0"),)</f>
        <v>0</v>
      </c>
      <c r="AX100" s="26">
        <f>SUM(IFERROR(VLOOKUP($A100,'Season 3'!AF$4:CH$104,50,0),"0"),
IFERROR(VLOOKUP($A100,'Season 4'!AF$4:CH$104,50,0),"0"),IFERROR(VLOOKUP($A100,'Season 5'!AF$4:CH$104,50,0),"0"),
IFERROR(VLOOKUP($A100,'Season 6'!AF$4:CH$104,50,0),"0"),IFERROR(VLOOKUP($A100,'Season 7'!AF$4:CH$104,50,0),"0"),
IFERROR(VLOOKUP($A100,'Season 8'!AF$4:CH$104,50,0),"0"),IFERROR(VLOOKUP($A100,'Season 9'!AF$4:CH$104,50,0),"0"),
IFERROR(VLOOKUP($A100,'Season 10'!AF$4:CH$104,50,0),"0"),IFERROR(VLOOKUP($A100,'Season 11'!AF$4:CH$104,50,0),"0"),
IFERROR(VLOOKUP($A100,'Season 12'!AF$4:CH$104,50,0),"0"),IFERROR(VLOOKUP($A100,'Season 13'!AF$4:CH$104,50,0),"0"),
IFERROR(VLOOKUP($A100,'Season 14'!AF$4:CH$104,50,0),"0"),IFERROR(VLOOKUP($A100,'Season 15'!AF$4:CH$104,50,0),"0"),)</f>
        <v>0</v>
      </c>
      <c r="AY100" s="699">
        <f>SUM(IFERROR(VLOOKUP($A100,'Season 3'!AF$4:CH$104,51,0),"0"),
IFERROR(VLOOKUP($A100,'Season 4'!AF$4:CH$104,51,0),"0"),IFERROR(VLOOKUP($A100,'Season 5'!AF$4:CH$104,51,0),"0"),
IFERROR(VLOOKUP($A100,'Season 6'!AF$4:CH$104,51,0),"0"),IFERROR(VLOOKUP($A100,'Season 7'!AF$4:CH$104,51,0),"0"),
IFERROR(VLOOKUP($A100,'Season 8'!AF$4:CH$104,51,0),"0"),IFERROR(VLOOKUP($A100,'Season 9'!AF$4:CH$104,51,0),"0"),
IFERROR(VLOOKUP($A100,'Season 10'!AF$4:CH$104,51,0),"0"),IFERROR(VLOOKUP($A100,'Season 11'!AF$4:CH$104,51,0),"0"),
IFERROR(VLOOKUP($A100,'Season 12'!AF$4:CH$104,51,0),"0"),IFERROR(VLOOKUP($A100,'Season 13'!AF$4:CH$104,51,0),"0"),
IFERROR(VLOOKUP($A100,'Season 14'!AF$4:CH$104,51,0),"0"),IFERROR(VLOOKUP($A100,'Season 15'!AF$4:CH$104,51,0),"0"),)</f>
        <v>0</v>
      </c>
      <c r="AZ100" s="700">
        <f>SUM(IFERROR(VLOOKUP($A100,'Season 1'!AF$4:CC$104,32,0),"0"),IFERROR(VLOOKUP($A100,'Season 2'!AF$4:CC$104,37,0),"0"),)</f>
        <v>0</v>
      </c>
      <c r="BA100" s="692">
        <f>SUM(IFERROR(VLOOKUP($A100,'Season 1'!AF$4:CC$104,33,0),"0"),IFERROR(VLOOKUP($A100,'Season 2'!AF$4:CC$104,38,0),"0"),)</f>
        <v>0</v>
      </c>
      <c r="BB100" s="1023">
        <f>SUM(IFERROR(VLOOKUP($A100,'Season 1'!AF$4:CC$104,34,0),"0"),IFERROR(VLOOKUP($A100,'Season 2'!AF$4:CC$104,39,0),"0"),)</f>
        <v>0</v>
      </c>
      <c r="BC100" s="26">
        <f>SUM(IFERROR(VLOOKUP($A100,'Season 1'!AF$4:CC$104,35,0),"0"),IFERROR(VLOOKUP($A100,'Season 2'!AF$4:CC$104,40,0),"0"),)</f>
        <v>0</v>
      </c>
      <c r="BD100" s="699">
        <f>SUM(IFERROR(VLOOKUP($A100,'Season 1'!AF$4:CC$104,36,0),"0"),IFERROR(VLOOKUP($A100,'Season 2'!AF$4:CC$104,41,0),"0"),)</f>
        <v>0</v>
      </c>
      <c r="BE100" s="1111">
        <f>SUM(IFERROR(VLOOKUP($A100,'Season 1'!AF$4:CC$104,37,0),"0"),
IFERROR(VLOOKUP($A100,'Season 2'!AF$4:CC$104,47,0),"0"),IFERROR(VLOOKUP($A100,'Season 3'!AF$4:CH$104,52,0),"0"),
IFERROR(VLOOKUP($A100,'Season 4'!AF$4:CH$104,52,0),"0"),IFERROR(VLOOKUP($A100,'Season 5'!AF$4:CH$104,52,0),"0"),
IFERROR(VLOOKUP($A100,'Season 6'!AF$4:CH$104,52,0),"0"),IFERROR(VLOOKUP($A100,'Season 7'!AF$4:CH$104,52,0),"0"),
IFERROR(VLOOKUP($A100,'Season 8'!AF$4:CH$104,52,0),"0"),IFERROR(VLOOKUP($A100,'Season 9'!AF$4:CH$104,52,0),"0"),
IFERROR(VLOOKUP($A100,'Season 10'!AF$4:CH$104,52,0),"0"),IFERROR(VLOOKUP($A100,'Season 11'!AF$4:CH$104,52,0),"0"),
IFERROR(VLOOKUP($A100,'Season 12'!AF$4:CH$104,52,0),"0"),IFERROR(VLOOKUP($A100,'Season 13'!AF$4:CH$104,52,0),"0"),
IFERROR(VLOOKUP($A100,'Season 14'!AF$4:CH$104,52,0),"0"),IFERROR(VLOOKUP($A100,'Season 15'!AF$4:CH$104,52,0),"0"),)</f>
        <v>0</v>
      </c>
      <c r="BF100" s="1112">
        <f>SUM(IFERROR(VLOOKUP($A100,'Season 1'!AF$4:CC$104,38,0),"0"),
IFERROR(VLOOKUP($A100,'Season 2'!AF$4:CC$104,48,0),"0"),IFERROR(VLOOKUP($A100,'Season 3'!AF$4:CH$104,53,0),"0"),
IFERROR(VLOOKUP($A100,'Season 4'!AF$4:CH$104,53,0),"0"),IFERROR(VLOOKUP($A100,'Season 5'!AF$4:CH$104,53,0),"0"),
IFERROR(VLOOKUP($A100,'Season 6'!AF$4:CH$104,53,0),"0"),IFERROR(VLOOKUP($A100,'Season 7'!AF$4:CH$104,53,0),"0"),
IFERROR(VLOOKUP($A100,'Season 8'!AF$4:CH$104,53,0),"0"),IFERROR(VLOOKUP($A100,'Season 9'!AF$4:CH$104,53,0),"0"),
IFERROR(VLOOKUP($A100,'Season 10'!AF$4:CH$104,53,0),"0"),IFERROR(VLOOKUP($A100,'Season 11'!AF$4:CH$104,53,0),"0"),
IFERROR(VLOOKUP($A100,'Season 12'!AF$4:CH$104,53,0),"0"),IFERROR(VLOOKUP($A100,'Season 13'!AF$4:CH$104,53,0),"0"),
IFERROR(VLOOKUP($A100,'Season 14'!AF$4:CH$104,53,0),"0"),IFERROR(VLOOKUP($A100,'Season 15'!AF$4:CH$104,53,0),"0"),)</f>
        <v>0</v>
      </c>
      <c r="BG100" s="1061" t="e">
        <f t="shared" si="4"/>
        <v>#DIV/0!</v>
      </c>
      <c r="BI100" s="1100"/>
      <c r="BJ100" s="1100"/>
      <c r="BK100" s="1100"/>
      <c r="BL100" s="1100"/>
      <c r="BM100" s="1100"/>
      <c r="BN100" s="1100"/>
      <c r="BS100" s="15">
        <f>IFERROR(VLOOKUP($A100,'Season 1'!$AF$4:$CH$104,39,0),"0")</f>
        <v>0</v>
      </c>
      <c r="BT100" s="15">
        <f>IFERROR(VLOOKUP($A100,'Season 1'!$AF$4:$CH$104,40,0),"0")</f>
        <v>0</v>
      </c>
      <c r="BU100" s="15">
        <f>IFERROR(VLOOKUP($A100,'Season 2'!$AF$4:$CH$104,49,0),"0")</f>
        <v>0</v>
      </c>
      <c r="BV100" s="15">
        <f>IFERROR(VLOOKUP($A100,'Season 2'!$AF$4:$CH$104,50,0),"0")</f>
        <v>0</v>
      </c>
      <c r="BW100" s="15">
        <f>IFERROR(VLOOKUP($A100,'Season 3'!$AF$4:$CH$104,54,0),"0")</f>
        <v>0</v>
      </c>
      <c r="BX100" s="15">
        <f>IFERROR(VLOOKUP($A100,'Season 3'!$AF$4:$CH$104,55,0),"0")</f>
        <v>0</v>
      </c>
      <c r="BY100" s="15" t="str">
        <f>IFERROR(VLOOKUP($A100,'Season 4'!$AF$4:$CH$104,54,0),"0")</f>
        <v>0</v>
      </c>
      <c r="BZ100" s="15" t="str">
        <f>IFERROR(VLOOKUP($A100,'Season 4'!$AF$4:$CH$104,55,0),"0")</f>
        <v>0</v>
      </c>
      <c r="CA100" s="15" t="str">
        <f>IFERROR(VLOOKUP($A100,'Season 5'!$AF$4:$CH$104,54,0),"0")</f>
        <v>0</v>
      </c>
      <c r="CB100" s="15" t="str">
        <f>IFERROR(VLOOKUP($A100,'Season 5'!$AF$4:$CH$104,55,0),"0")</f>
        <v>0</v>
      </c>
      <c r="CC100" s="15" t="str">
        <f>IFERROR(VLOOKUP($A100,'Season 6'!$AF$4:$CH$104,54,0),"0")</f>
        <v>0</v>
      </c>
      <c r="CD100" s="15" t="str">
        <f>IFERROR(VLOOKUP($A100,'Season 6'!$AF$4:$CH$104,55,0),"0")</f>
        <v>0</v>
      </c>
      <c r="CE100" s="15" t="str">
        <f>IFERROR(VLOOKUP($A100,'Season 7'!$AF$4:$CH$104,54,0),"0")</f>
        <v>0</v>
      </c>
      <c r="CF100" s="15" t="str">
        <f>IFERROR(VLOOKUP($A100,'Season 7'!$AF$4:$CH$104,55,0),"0")</f>
        <v>0</v>
      </c>
      <c r="CG100" s="15" t="str">
        <f>IFERROR(VLOOKUP($A100,'Season 8'!$AF$4:$CH$104,54,0),"0")</f>
        <v>0</v>
      </c>
      <c r="CH100" s="15" t="str">
        <f>IFERROR(VLOOKUP($A100,'Season 8'!$AF$4:$CH$104,55,0),"0")</f>
        <v>0</v>
      </c>
      <c r="CI100" s="15" t="str">
        <f>IFERROR(VLOOKUP($A100,'Season 9'!$AF$4:$CH$104,54,0),"0")</f>
        <v>0</v>
      </c>
      <c r="CJ100" s="15" t="str">
        <f>IFERROR(VLOOKUP($A100,'Season 9'!$AF$4:$CH$104,55,0),"0")</f>
        <v>0</v>
      </c>
      <c r="CK100" s="15" t="str">
        <f>IFERROR(VLOOKUP($A100,'Season 10'!$AF$4:$CH$104,54,0),"0")</f>
        <v>0</v>
      </c>
      <c r="CL100" s="15" t="str">
        <f>IFERROR(VLOOKUP($A100,'Season 10'!$AF$4:$CH$104,55,0),"0")</f>
        <v>0</v>
      </c>
      <c r="CM100" s="15" t="str">
        <f>IFERROR(VLOOKUP($A100,'Season 11'!$AF$4:$CH$104,54,0),"0")</f>
        <v>0</v>
      </c>
      <c r="CN100" s="15" t="str">
        <f>IFERROR(VLOOKUP($A100,'Season 11'!$AF$4:$CH$104,55,0),"0")</f>
        <v>0</v>
      </c>
      <c r="CO100" s="15" t="str">
        <f>IFERROR(VLOOKUP($A100,'Season 12'!$AF$4:$CH$104,54,0),"0")</f>
        <v>0</v>
      </c>
      <c r="CP100" s="15" t="str">
        <f>IFERROR(VLOOKUP($A100,'Season 12'!$AF$4:$CH$104,55,0),"0")</f>
        <v>0</v>
      </c>
      <c r="CQ100" s="15" t="str">
        <f>IFERROR(VLOOKUP($A100,'Season 13'!$AF$4:$CH$104,54,0),"0")</f>
        <v>0</v>
      </c>
      <c r="CR100" s="15" t="str">
        <f>IFERROR(VLOOKUP($A100,'Season 13'!$AF$4:$CH$104,55,0),"0")</f>
        <v>0</v>
      </c>
      <c r="CS100" s="15" t="str">
        <f>IFERROR(VLOOKUP($A100,'Season 14'!$AF$4:$CH$104,54,0),"0")</f>
        <v>0</v>
      </c>
      <c r="CT100" s="15" t="str">
        <f>IFERROR(VLOOKUP($A100,'Season 14'!$AF$4:$CH$104,55,0),"0")</f>
        <v>0</v>
      </c>
      <c r="CU100" s="15" t="str">
        <f>IFERROR(VLOOKUP($A100,'Season 15'!$AF$4:$CH$104,54,0),"0")</f>
        <v>0</v>
      </c>
      <c r="CV100" s="15" t="str">
        <f>IFERROR(VLOOKUP($A100,'Season 15'!$AF$4:$CH$104,55,0),"0")</f>
        <v>0</v>
      </c>
    </row>
    <row r="101" spans="1:100" x14ac:dyDescent="0.25">
      <c r="A101" s="2" t="s">
        <v>140</v>
      </c>
      <c r="B101" s="1021">
        <f>IFERROR(VLOOKUP('Data Totals'!A101,'Season 1'!AF$4:CC$104,2,FALSE),IFERROR(VLOOKUP('Data Totals'!A101,'Season 2'!AF$4:CC$104,2,FALSE),IFERROR(VLOOKUP('Data Totals'!A101,'Season 3'!AF$4:CC$104,2,FALSE),IFERROR(VLOOKUP('Data Totals'!A101,'Season 4'!AF$4:CC$104,2,FALSE),IFERROR(VLOOKUP('Data Totals'!A101,'Season 5'!AF$4:CC$104,2,FALSE),IFERROR(VLOOKUP('Data Totals'!A101,'Season 6'!AF$4:CC$104,2,FALSE),IFERROR(VLOOKUP('Data Totals'!A101,'Season 7'!AF$4:CC$104,2,FALSE),IFERROR(VLOOKUP('Data Totals'!A101,'Season 8'!AF$4:CC$104,2,FALSE),IFERROR(VLOOKUP('Data Totals'!A101,'Season 9'!AF$4:CC$104,2,FALSE),IFERROR(VLOOKUP('Data Totals'!A101,'Season 10'!AF$4:CC$104,2,FALSE),IFERROR(VLOOKUP('Data Totals'!A101,'Season 11'!AF$4:CC$104,2,FALSE),IFERROR(VLOOKUP('Data Totals'!A101,'Season 12'!AF$4:CC$104,2,FALSE),IFERROR(VLOOKUP('Data Totals'!A101,'Season 13'!AF$4:CC$104,2,FALSE),IFERROR(VLOOKUP('Data Totals'!A101,'Season 14'!AF$4:CC$104,2,FALSE),IFERROR(VLOOKUP('Data Totals'!A101,'Season 15'!AF$4:CC$104,2,FALSE),"N/A")))))))))))))))</f>
        <v>0</v>
      </c>
      <c r="C101" s="1022">
        <f>IFERROR(VLOOKUP('Data Totals'!A101,'Season 1'!AF$4:CC$104,3,FALSE),IFERROR(VLOOKUP('Data Totals'!A101,'Season 2'!AF$4:CC$104,3,FALSE),IFERROR(VLOOKUP('Data Totals'!A101,'Season 3'!AF$4:CC$104,3,FALSE),IFERROR(VLOOKUP('Data Totals'!A101,'Season 4'!AF$4:CC$104,3,FALSE),IFERROR(VLOOKUP('Data Totals'!A101,'Season 5'!AF$4:CC$104,3,FALSE),IFERROR(VLOOKUP('Data Totals'!A101,'Season 6'!AF$4:CC$104,3,FALSE),IFERROR(VLOOKUP('Data Totals'!A101,'Season 7'!AF$4:CC$104,3,FALSE),IFERROR(VLOOKUP('Data Totals'!A101,'Season 8'!AF$4:CC$104,3,FALSE),IFERROR(VLOOKUP('Data Totals'!A101,'Season 9'!AF$4:CC$104,3,FALSE),IFERROR(VLOOKUP('Data Totals'!A101,'Season 10'!AF$4:CC$104,3,FALSE),IFERROR(VLOOKUP('Data Totals'!A101,'Season 11'!AF$4:CC$104,3,FALSE),IFERROR(VLOOKUP('Data Totals'!A101,'Season 12'!AF$4:CC$104,3,FALSE),IFERROR(VLOOKUP('Data Totals'!A101,'Season 13'!AF$4:CC$104,3,FALSE),IFERROR(VLOOKUP('Data Totals'!A101,'Season 14'!AF$4:CC$104,3,FALSE),IFERROR(VLOOKUP('Data Totals'!A101,'Season 15'!AF$4:CC$104,3,FALSE),"N/A")))))))))))))))</f>
        <v>0</v>
      </c>
      <c r="D101" s="1022">
        <f>IFERROR(VLOOKUP('Data Totals'!A101,'Season 1'!AF$4:CC$104,4,FALSE),IFERROR(VLOOKUP('Data Totals'!A101,'Season 2'!AF$4:CC$104,4,FALSE),IFERROR(VLOOKUP('Data Totals'!A101,'Season 3'!AF$4:CC$104,4,FALSE),IFERROR(VLOOKUP('Data Totals'!A101,'Season 4'!AF$4:CC$104,4,FALSE),IFERROR(VLOOKUP('Data Totals'!A101,'Season 5'!AF$4:CC$104,4,FALSE),IFERROR(VLOOKUP('Data Totals'!A101,'Season 6'!AF$4:CC$104,4,FALSE),IFERROR(VLOOKUP('Data Totals'!A101,'Season 7'!AF$4:CC$104,4,FALSE),IFERROR(VLOOKUP('Data Totals'!A101,'Season 8'!AF$4:CC$104,4,FALSE),IFERROR(VLOOKUP('Data Totals'!A101,'Season 9'!AF$4:CC$104,4,FALSE),IFERROR(VLOOKUP('Data Totals'!A101,'Season 10'!AF$4:CC$104,4,FALSE),IFERROR(VLOOKUP('Data Totals'!A101,'Season 11'!AF$4:CC$104,4,FALSE),IFERROR(VLOOKUP('Data Totals'!A101,'Season 12'!AF$4:CC$104,4,FALSE),IFERROR(VLOOKUP('Data Totals'!A101,'Season 13'!AF$4:CC$104,4,FALSE),IFERROR(VLOOKUP('Data Totals'!A101,'Season 14'!AF$4:CC$104,4,FALSE),IFERROR(VLOOKUP('Data Totals'!A101,'Season 15'!AF$4:CC$104,4,FALSE),"N/A")))))))))))))))</f>
        <v>0</v>
      </c>
      <c r="E101" s="1022">
        <f t="shared" si="2"/>
        <v>0</v>
      </c>
      <c r="F101" s="692">
        <f>SUM(IFERROR(VLOOKUP(A101,BI$3:BN$152,2,0),"0"),IFERROR(VLOOKUP(A101,'Season 1'!AF$4:CC$104,6,0),"0"),
IFERROR(VLOOKUP(A101,'Season 2'!AF$4:CC$104,6,0),"0"),IFERROR(VLOOKUP(A101,'Season 3'!AF$4:CC$104,6,0),"0"),
IFERROR(VLOOKUP(A101,'Season 4'!AF$4:CC$104,6,0),"0"),IFERROR(VLOOKUP(A101,'Season 5'!AF$4:CC$104,6,0),"0"),
IFERROR(VLOOKUP(A101,'Season 6'!AF$4:CC$104,6,0),"0"),IFERROR(VLOOKUP(A101,'Season 7'!AF$4:CC$104,6,0),"0"),
IFERROR(VLOOKUP(A101,'Season 8'!AF$4:CC$104,6,0),"0"),IFERROR(VLOOKUP(A101,'Season 9'!AF$4:CC$104,6,0),"0"),
IFERROR(VLOOKUP(A101,'Season 10'!AF$4:CC$104,6,0),"0"),IFERROR(VLOOKUP(A101,'Season 11'!AF$4:CC$104,6,0),"0"),
IFERROR(VLOOKUP(A101,'Season 12'!AF$4:CC$104,6,0),"0"),IFERROR(VLOOKUP(A101,'Season 13'!AF$4:CC$104,6,0),"0"),
IFERROR(VLOOKUP(A101,'Season 14'!AF$4:CC$104,6,0),"0"),IFERROR(VLOOKUP(A101,'Season 15'!AF$4:CC$104,6,0),"0"),)</f>
        <v>0</v>
      </c>
      <c r="G101" s="692">
        <f>SUM(IFERROR(VLOOKUP(A101,'Season 1'!AF$4:CC$104,7,0),"0"),
IFERROR(VLOOKUP(A101,'Season 2'!AF$4:CC$104,7,0),"0"),IFERROR(VLOOKUP(A101,'Season 3'!AF$4:CC$104,7,0),"0"),
IFERROR(VLOOKUP(A101,'Season 4'!AF$4:CC$104,7,0),"0"),IFERROR(VLOOKUP(A101,'Season 5'!AF$4:CC$104,7,0),"0"),
IFERROR(VLOOKUP(A101,'Season 6'!AF$4:CC$104,7,0),"0"),IFERROR(VLOOKUP(A101,'Season 7'!AF$4:CC$104,7,0),"0"),
IFERROR(VLOOKUP(A101,'Season 8'!AF$4:CC$104,7,0),"0"),IFERROR(VLOOKUP(A101,'Season 9'!AF$4:CC$104,7,0),"0"),
IFERROR(VLOOKUP(A101,'Season 10'!AF$4:CC$104,7,0),"0"),IFERROR(VLOOKUP(A101,'Season 11'!AF$4:CC$104,7,0),"0"),
IFERROR(VLOOKUP(A101,'Season 12'!AF$4:CC$104,7,0),"0"),IFERROR(VLOOKUP(A101,'Season 13'!AF$4:CC$104,7,0),"0"),
IFERROR(VLOOKUP(A101,'Season 14'!AF$4:CC$104,7,0),"0"),IFERROR(VLOOKUP(A101,'Season 15'!AF$4:CC$104,7,0),"0"),)</f>
        <v>0</v>
      </c>
      <c r="H101" s="556">
        <f>SUM(IFERROR(VLOOKUP(A101,'Season 1'!AF$4:CC$104,8,0),"0"),
IFERROR(VLOOKUP(A101,'Season 2'!AF$4:CC$104,8,0),"0"),IFERROR(VLOOKUP(A101,'Season 3'!AF$4:CC$104,8,0),"0"),
IFERROR(VLOOKUP(A101,'Season 4'!AF$4:CC$104,8,0),"0"),IFERROR(VLOOKUP(A101,'Season 5'!AF$4:CC$104,8,0),"0"),
IFERROR(VLOOKUP(A101,'Season 6'!AF$4:CC$104,8,0),"0"),IFERROR(VLOOKUP(A101,'Season 7'!AF$4:CC$104,8,0),"0"),
IFERROR(VLOOKUP(A101,'Season 8'!AF$4:CC$104,8,0),"0"),IFERROR(VLOOKUP(A101,'Season 9'!AF$4:CC$104,8,0),"0"),
IFERROR(VLOOKUP(A101,'Season 10'!AF$4:CC$104,8,0),"0"),IFERROR(VLOOKUP(A101,'Season 11'!AF$4:CC$104,8,0),"0"),
IFERROR(VLOOKUP(A101,'Season 12'!AF$4:CC$104,8,0),"0"),IFERROR(VLOOKUP(A101,'Season 13'!AF$4:CC$104,8,0),"0"),
IFERROR(VLOOKUP(A101,'Season 14'!AF$4:CC$104,8,0),"0"),IFERROR(VLOOKUP(A101,'Season 15'!AF$4:CC$104,8,0),"0"),)</f>
        <v>0</v>
      </c>
      <c r="I101" s="1023">
        <f>SUM(IFERROR(VLOOKUP(A101,'Season 1'!AF$4:CC$104,9,0),"0"),
IFERROR(VLOOKUP(A101,'Season 2'!AF$4:CC$104,9,0),"0"),IFERROR(VLOOKUP(A101,'Season 3'!AF$4:CC$104,9,0),"0"),
IFERROR(VLOOKUP(A101,'Season 4'!AF$4:CC$104,9,0),"0"),IFERROR(VLOOKUP(A101,'Season 5'!AF$4:CC$104,9,0),"0"),
IFERROR(VLOOKUP(A101,'Season 6'!AF$4:CC$104,9,0),"0"),IFERROR(VLOOKUP(A101,'Season 7'!AF$4:CC$104,9,0),"0"),
IFERROR(VLOOKUP(A101,'Season 8'!AF$4:CC$104,9,0),"0"),IFERROR(VLOOKUP(A101,'Season 9'!AF$4:CC$104,9,0),"0"),
IFERROR(VLOOKUP(A101,'Season 10'!AF$4:CC$104,9,0),"0"),IFERROR(VLOOKUP(A101,'Season 11'!AF$4:CC$104,9,0),"0"),
IFERROR(VLOOKUP(A101,'Season 12'!AF$4:CC$104,9,0),"0"),IFERROR(VLOOKUP(A101,'Season 13'!AF$4:CC$104,9,0),"0"),
IFERROR(VLOOKUP(A101,'Season 14'!AF$4:CC$104,9,0),"0"),IFERROR(VLOOKUP(A101,'Season 15'!AF$4:CC$104,9,0),"0"),)</f>
        <v>0</v>
      </c>
      <c r="J101" s="26">
        <f>SUM(IFERROR(VLOOKUP(A101,BI$3:BN$152,3,0),"0"),IFERROR(VLOOKUP(A101,'Season 1'!AF$4:CC$104,10,0),"0"),
IFERROR(VLOOKUP(A101,'Season 2'!AF$4:CC$104,10,0),"0"),IFERROR(VLOOKUP(A101,'Season 3'!AF$4:CC$104,10,0),"0"),
IFERROR(VLOOKUP(A101,'Season 4'!AF$4:CC$104,10,0),"0"),IFERROR(VLOOKUP(A101,'Season 5'!AF$4:CC$104,10,0),"0"),
IFERROR(VLOOKUP(A101,'Season 6'!AF$4:CC$104,10,0),"0"),IFERROR(VLOOKUP(A101,'Season 7'!AF$4:CC$104,10,0),"0"),
IFERROR(VLOOKUP(A101,'Season 8'!AF$4:CC$104,10,0),"0"),IFERROR(VLOOKUP(A101,'Season 9'!AF$4:CC$104,10,0),"0"),
IFERROR(VLOOKUP(A101,'Season 10'!AF$4:CC$104,10,0),"0"),IFERROR(VLOOKUP(A101,'Season 11'!AF$4:CC$104,10,0),"0"),
IFERROR(VLOOKUP(A101,'Season 12'!AF$4:CC$104,10,0),"0"),IFERROR(VLOOKUP(A101,'Season 13'!AF$4:CC$104,10,0),"0"),
IFERROR(VLOOKUP(A101,'Season 14'!AF$4:CC$104,10,0),"0"),IFERROR(VLOOKUP(A101,'Season 15'!AF$4:CC$104,10,0),"0"),)</f>
        <v>0</v>
      </c>
      <c r="K101" s="699">
        <f>SUM(IFERROR(VLOOKUP(A101,BI$3:BN$152,4,0),"0"),IFERROR(VLOOKUP(A101,'Season 1'!AF$4:CC$104,11,0),"0"),
IFERROR(VLOOKUP(A101,'Season 2'!AF$4:CC$104,11,0),"0"),IFERROR(VLOOKUP(A101,'Season 3'!AF$4:CC$104,11,0),"0"),
IFERROR(VLOOKUP(A101,'Season 4'!AF$4:CC$104,11,0),"0"),IFERROR(VLOOKUP(A101,'Season 5'!AF$4:CC$104,11,0),"0"),
IFERROR(VLOOKUP(A101,'Season 6'!AF$4:CC$104,11,0),"0"),IFERROR(VLOOKUP(A101,'Season 7'!AF$4:CC$104,11,0),"0"),
IFERROR(VLOOKUP(A101,'Season 8'!AF$4:CC$104,11,0),"0"),IFERROR(VLOOKUP(A101,'Season 9'!AF$4:CC$104,11,0),"0"),
IFERROR(VLOOKUP(A101,'Season 10'!AF$4:CC$104,11,0),"0"),IFERROR(VLOOKUP(A101,'Season 11'!AF$4:CC$104,11,0),"0"),
IFERROR(VLOOKUP(A101,'Season 12'!AF$4:CC$104,11,0),"0"),IFERROR(VLOOKUP(A101,'Season 13'!AF$4:CC$104,11,0),"0"),
IFERROR(VLOOKUP(A101,'Season 14'!AF$4:CC$104,11,0),"0"),IFERROR(VLOOKUP(A101,'Season 15'!AF$4:CC$104,11,0),"0"),)</f>
        <v>0</v>
      </c>
      <c r="L101" s="700">
        <f>SUM(IFERROR(VLOOKUP($A101,'Season 1'!AF$4:CC$104,12,0),"0"),
IFERROR(VLOOKUP($A101,'Season 2'!AF$4:CC$104,12,0),"0"),IFERROR(VLOOKUP($A101,'Season 3'!AF$4:CC$104,12,0),"0"),
IFERROR(VLOOKUP($A101,'Season 4'!AF$4:CC$104,12,0),"0"),IFERROR(VLOOKUP($A101,'Season 5'!AF$4:CC$104,12,0),"0"),
IFERROR(VLOOKUP($A101,'Season 6'!AF$4:CC$104,12,0),"0"),IFERROR(VLOOKUP($A101,'Season 7'!AF$4:CC$104,12,0),"0"),
IFERROR(VLOOKUP($A101,'Season 8'!AF$4:CC$104,12,0),"0"),IFERROR(VLOOKUP($A101,'Season 9'!AF$4:CC$104,12,0),"0"),
IFERROR(VLOOKUP($A101,'Season 10'!AF$4:CC$104,12,0),"0"),IFERROR(VLOOKUP($A101,'Season 11'!AF$4:CC$104,12,0),"0"),
IFERROR(VLOOKUP($A101,'Season 12'!AF$4:CC$104,12,0),"0"),IFERROR(VLOOKUP($A101,'Season 13'!AF$4:CC$104,12,0),"0"),
IFERROR(VLOOKUP($A101,'Season 14'!AF$4:CC$104,12,0),"0"),IFERROR(VLOOKUP($A101,'Season 15'!AF$4:CC$104,12,0),"0"),)</f>
        <v>0</v>
      </c>
      <c r="M101" s="692">
        <f>SUM(IFERROR(VLOOKUP($A101,'Season 1'!AF$4:CC$104,13,0),"0"),
IFERROR(VLOOKUP($A101,'Season 2'!AF$4:CC$104,13,0),"0"),IFERROR(VLOOKUP($A101,'Season 3'!AF$4:CC$104,13,0),"0"),
IFERROR(VLOOKUP($A101,'Season 4'!AF$4:CC$104,13,0),"0"),IFERROR(VLOOKUP($A101,'Season 5'!AF$4:CC$104,13,0),"0"),
IFERROR(VLOOKUP($A101,'Season 6'!AF$4:CC$104,13,0),"0"),IFERROR(VLOOKUP($A101,'Season 7'!AF$4:CC$104,13,0),"0"),
IFERROR(VLOOKUP($A101,'Season 8'!AF$4:CC$104,13,0),"0"),IFERROR(VLOOKUP($A101,'Season 9'!AF$4:CC$104,13,0),"0"),
IFERROR(VLOOKUP($A101,'Season 10'!AF$4:CC$104,13,0),"0"),IFERROR(VLOOKUP($A101,'Season 11'!AF$4:CC$104,13,0),"0"),
IFERROR(VLOOKUP($A101,'Season 12'!AF$4:CC$104,13,0),"0"),IFERROR(VLOOKUP($A101,'Season 13'!AF$4:CC$104,13,0),"0"),
IFERROR(VLOOKUP($A101,'Season 14'!AF$4:CC$104,13,0),"0"),IFERROR(VLOOKUP($A101,'Season 15'!AF$4:CC$104,13,0),"0"),)</f>
        <v>0</v>
      </c>
      <c r="N101" s="1023">
        <f>SUM(IFERROR(VLOOKUP($A101,'Season 1'!AF$4:CC$104,14,0),"0"),
IFERROR(VLOOKUP($A101,'Season 2'!AF$4:CC$104,14,0),"0"),IFERROR(VLOOKUP($A101,'Season 3'!AF$4:CC$104,14,0),"0"),
IFERROR(VLOOKUP($A101,'Season 4'!AF$4:CC$104,14,0),"0"),IFERROR(VLOOKUP($A101,'Season 5'!AF$4:CC$104,14,0),"0"),
IFERROR(VLOOKUP($A101,'Season 6'!AF$4:CC$104,14,0),"0"),IFERROR(VLOOKUP($A101,'Season 7'!AF$4:CC$104,14,0),"0"),
IFERROR(VLOOKUP($A101,'Season 8'!AF$4:CC$104,14,0),"0"),IFERROR(VLOOKUP($A101,'Season 9'!AF$4:CC$104,14,0),"0"),
IFERROR(VLOOKUP($A101,'Season 10'!AF$4:CC$104,14,0),"0"),IFERROR(VLOOKUP($A101,'Season 11'!AF$4:CC$104,14,0),"0"),
IFERROR(VLOOKUP($A101,'Season 12'!AF$4:CC$104,14,0),"0"),IFERROR(VLOOKUP($A101,'Season 13'!AF$4:CC$104,14,0),"0"),
IFERROR(VLOOKUP($A101,'Season 14'!AF$4:CC$104,14,0),"0"),IFERROR(VLOOKUP($A101,'Season 15'!AF$4:CC$104,14,0),"0"),)</f>
        <v>0</v>
      </c>
      <c r="O101" s="26">
        <f>SUM(IFERROR(VLOOKUP($A101,'Season 1'!AF$4:CC$104,15,0),"0"),
IFERROR(VLOOKUP($A101,'Season 2'!AF$4:CC$104,15,0),"0"),IFERROR(VLOOKUP($A101,'Season 3'!AF$4:CC$104,15,0),"0"),
IFERROR(VLOOKUP($A101,'Season 4'!AF$4:CC$104,15,0),"0"),IFERROR(VLOOKUP($A101,'Season 5'!AF$4:CC$104,15,0),"0"),
IFERROR(VLOOKUP($A101,'Season 6'!AF$4:CC$104,15,0),"0"),IFERROR(VLOOKUP($A101,'Season 7'!AF$4:CC$104,15,0),"0"),
IFERROR(VLOOKUP($A101,'Season 8'!AF$4:CC$104,15,0),"0"),IFERROR(VLOOKUP($A101,'Season 9'!AF$4:CC$104,15,0),"0"),
IFERROR(VLOOKUP($A101,'Season 10'!AF$4:CC$104,15,0),"0"),IFERROR(VLOOKUP($A101,'Season 11'!AF$4:CC$104,15,0),"0"),
IFERROR(VLOOKUP($A101,'Season 12'!AF$4:CC$104,15,0),"0"),IFERROR(VLOOKUP($A101,'Season 13'!AF$4:CC$104,15,0),"0"),
IFERROR(VLOOKUP($A101,'Season 14'!AF$4:CC$104,15,0),"0"),IFERROR(VLOOKUP($A101,'Season 15'!AF$4:CC$104,15,0),"0"),)</f>
        <v>0</v>
      </c>
      <c r="P101" s="699">
        <f>SUM(IFERROR(VLOOKUP($A101,'Season 1'!AF$4:CC$104,16,0),"0"),
IFERROR(VLOOKUP($A101,'Season 2'!AF$4:CC$104,16,0),"0"),IFERROR(VLOOKUP($A101,'Season 3'!AF$4:CC$104,16,0),"0"),
IFERROR(VLOOKUP($A101,'Season 4'!AF$4:CC$104,16,0),"0"),IFERROR(VLOOKUP($A101,'Season 5'!AF$4:CC$104,16,0),"0"),
IFERROR(VLOOKUP($A101,'Season 6'!AF$4:CC$104,16,0),"0"),IFERROR(VLOOKUP($A101,'Season 7'!AF$4:CC$104,16,0),"0"),
IFERROR(VLOOKUP($A101,'Season 8'!AF$4:CC$104,16,0),"0"),IFERROR(VLOOKUP($A101,'Season 9'!AF$4:CC$104,16,0),"0"),
IFERROR(VLOOKUP($A101,'Season 10'!AF$4:CC$104,16,0),"0"),IFERROR(VLOOKUP($A101,'Season 11'!AF$4:CC$104,16,0),"0"),
IFERROR(VLOOKUP($A101,'Season 12'!AF$4:CC$104,16,0),"0"),IFERROR(VLOOKUP($A101,'Season 13'!AF$4:CC$104,16,0),"0"),
IFERROR(VLOOKUP($A101,'Season 14'!AF$4:CC$104,16,0),"0"),IFERROR(VLOOKUP($A101,'Season 15'!AF$4:CC$104,16,0),"0"),)</f>
        <v>0</v>
      </c>
      <c r="Q101" s="700">
        <f>SUM(IFERROR(VLOOKUP($A101,'Season 1'!AF$4:CC$104,17,0),"0"),
IFERROR(VLOOKUP($A101,'Season 2'!AF$4:CC$104,17,0),"0"),IFERROR(VLOOKUP($A101,'Season 3'!AF$4:CC$104,17,0),"0"),
IFERROR(VLOOKUP($A101,'Season 4'!AF$4:CC$104,17,0),"0"),IFERROR(VLOOKUP($A101,'Season 5'!AF$4:CC$104,17,0),"0"),
IFERROR(VLOOKUP($A101,'Season 6'!AF$4:CC$104,17,0),"0"),IFERROR(VLOOKUP($A101,'Season 7'!AF$4:CC$104,17,0),"0"),
IFERROR(VLOOKUP($A101,'Season 8'!AF$4:CC$104,17,0),"0"),IFERROR(VLOOKUP($A101,'Season 9'!AF$4:CC$104,17,0),"0"),
IFERROR(VLOOKUP($A101,'Season 10'!AF$4:CC$104,17,0),"0"),IFERROR(VLOOKUP($A101,'Season 11'!AF$4:CC$104,17,0),"0"),
IFERROR(VLOOKUP($A101,'Season 12'!AF$4:CC$104,17,0),"0"),IFERROR(VLOOKUP($A101,'Season 13'!AF$4:CC$104,17,0),"0"),
IFERROR(VLOOKUP($A101,'Season 14'!AF$4:CC$104,17,0),"0"),IFERROR(VLOOKUP($A101,'Season 15'!AF$4:CC$104,17,0),"0"),)</f>
        <v>0</v>
      </c>
      <c r="R101" s="692">
        <f>SUM(IFERROR(VLOOKUP($A101,'Season 1'!AF$4:CC$104,18,0),"0"),
IFERROR(VLOOKUP($A101,'Season 2'!AF$4:CC$104,18,0),"0"),IFERROR(VLOOKUP($A101,'Season 3'!AF$4:CC$104,18,0),"0"),
IFERROR(VLOOKUP($A101,'Season 4'!AF$4:CC$104,18,0),"0"),IFERROR(VLOOKUP($A101,'Season 5'!AF$4:CC$104,18,0),"0"),
IFERROR(VLOOKUP($A101,'Season 6'!AF$4:CC$104,18,0),"0"),IFERROR(VLOOKUP($A101,'Season 7'!AF$4:CC$104,18,0),"0"),
IFERROR(VLOOKUP($A101,'Season 8'!AF$4:CC$104,18,0),"0"),IFERROR(VLOOKUP($A101,'Season 9'!AF$4:CC$104,18,0),"0"),
IFERROR(VLOOKUP($A101,'Season 10'!AF$4:CC$104,18,0),"0"),IFERROR(VLOOKUP($A101,'Season 11'!AF$4:CC$104,18,0),"0"),
IFERROR(VLOOKUP($A101,'Season 12'!AF$4:CC$104,18,0),"0"),IFERROR(VLOOKUP($A101,'Season 13'!AF$4:CC$104,18,0),"0"),
IFERROR(VLOOKUP($A101,'Season 14'!AF$4:CC$104,18,0),"0"),IFERROR(VLOOKUP($A101,'Season 15'!AF$4:CC$104,18,0),"0"),)</f>
        <v>0</v>
      </c>
      <c r="S101" s="1023">
        <f>SUM(IFERROR(VLOOKUP($A101,'Season 1'!AF$4:CC$104,19,0),"0"),
IFERROR(VLOOKUP($A101,'Season 2'!AF$4:CC$104,19,0),"0"),IFERROR(VLOOKUP($A101,'Season 3'!AF$4:CC$104,19,0),"0"),
IFERROR(VLOOKUP($A101,'Season 4'!AF$4:CC$104,19,0),"0"),IFERROR(VLOOKUP($A101,'Season 5'!AF$4:CC$104,19,0),"0"),
IFERROR(VLOOKUP($A101,'Season 6'!AF$4:CC$104,19,0),"0"),IFERROR(VLOOKUP($A101,'Season 7'!AF$4:CC$104,19,0),"0"),
IFERROR(VLOOKUP($A101,'Season 8'!AF$4:CC$104,19,0),"0"),IFERROR(VLOOKUP($A101,'Season 9'!AF$4:CC$104,19,0),"0"),
IFERROR(VLOOKUP($A101,'Season 10'!AF$4:CC$104,19,0),"0"),IFERROR(VLOOKUP($A101,'Season 11'!AF$4:CC$104,19,0),"0"),
IFERROR(VLOOKUP($A101,'Season 12'!AF$4:CC$104,19,0),"0"),IFERROR(VLOOKUP($A101,'Season 13'!AF$4:CC$104,19,0),"0"),
IFERROR(VLOOKUP($A101,'Season 14'!AF$4:CC$104,19,0),"0"),IFERROR(VLOOKUP($A101,'Season 15'!AF$4:CC$104,19,0),"0"),)</f>
        <v>0</v>
      </c>
      <c r="T101" s="26">
        <f>SUM(IFERROR(VLOOKUP($A101,'Season 1'!AF$4:CC$104,20,0),"0"),
IFERROR(VLOOKUP($A101,'Season 2'!AF$4:CC$104,20,0),"0"),IFERROR(VLOOKUP($A101,'Season 3'!AF$4:CC$104,20,0),"0"),
IFERROR(VLOOKUP($A101,'Season 4'!AF$4:CC$104,20,0),"0"),IFERROR(VLOOKUP($A101,'Season 5'!AF$4:CC$104,20,0),"0"),
IFERROR(VLOOKUP($A101,'Season 6'!AF$4:CC$104,20,0),"0"),IFERROR(VLOOKUP($A101,'Season 7'!AF$4:CC$104,20,0),"0"),
IFERROR(VLOOKUP($A101,'Season 8'!AF$4:CC$104,20,0),"0"),IFERROR(VLOOKUP($A101,'Season 9'!AF$4:CC$104,20,0),"0"),
IFERROR(VLOOKUP($A101,'Season 10'!AF$4:CC$104,20,0),"0"),IFERROR(VLOOKUP($A101,'Season 11'!AF$4:CC$104,20,0),"0"),
IFERROR(VLOOKUP($A101,'Season 12'!AF$4:CC$104,20,0),"0"),IFERROR(VLOOKUP($A101,'Season 13'!AF$4:CC$104,20,0),"0"),
IFERROR(VLOOKUP($A101,'Season 14'!AF$4:CC$104,20,0),"0"),IFERROR(VLOOKUP($A101,'Season 15'!AF$4:CC$104,20,0),"0"),)</f>
        <v>0</v>
      </c>
      <c r="U101" s="699">
        <f>SUM(IFERROR(VLOOKUP($A101,'Season 1'!AF$4:CC$104,21,0),"0"),
IFERROR(VLOOKUP($A101,'Season 2'!AF$4:CC$104,21,0),"0"),IFERROR(VLOOKUP($A101,'Season 3'!AF$4:CC$104,21,0),"0"),
IFERROR(VLOOKUP($A101,'Season 4'!AF$4:CC$104,21,0),"0"),IFERROR(VLOOKUP($A101,'Season 5'!AF$4:CC$104,21,0),"0"),
IFERROR(VLOOKUP($A101,'Season 6'!AF$4:CC$104,21,0),"0"),IFERROR(VLOOKUP($A101,'Season 7'!AF$4:CC$104,21,0),"0"),
IFERROR(VLOOKUP($A101,'Season 8'!AF$4:CC$104,21,0),"0"),IFERROR(VLOOKUP($A101,'Season 9'!AF$4:CC$104,21,0),"0"),
IFERROR(VLOOKUP($A101,'Season 10'!AF$4:CC$104,21,0),"0"),IFERROR(VLOOKUP($A101,'Season 11'!AF$4:CC$104,21,0),"0"),
IFERROR(VLOOKUP($A101,'Season 12'!AF$4:CC$104,21,0),"0"),IFERROR(VLOOKUP($A101,'Season 13'!AF$4:CC$104,21,0),"0"),
IFERROR(VLOOKUP($A101,'Season 14'!AF$4:CC$104,21,0),"0"),IFERROR(VLOOKUP($A101,'Season 15'!AF$4:CC$104,21,0),"0"),)</f>
        <v>0</v>
      </c>
      <c r="V101" s="700">
        <f>SUM(IFERROR(VLOOKUP($A101,'Season 1'!AF$4:CC$104,22,0),"0"),
IFERROR(VLOOKUP($A101,'Season 2'!AF$4:CC$104,22,0),"0"),IFERROR(VLOOKUP($A101,'Season 3'!AF$4:CC$104,22,0),"0"),
IFERROR(VLOOKUP($A101,'Season 4'!AF$4:CC$104,22,0),"0"),IFERROR(VLOOKUP($A101,'Season 5'!AF$4:CC$104,22,0),"0"),
IFERROR(VLOOKUP($A101,'Season 6'!AF$4:CC$104,22,0),"0"),IFERROR(VLOOKUP($A101,'Season 7'!AF$4:CC$104,22,0),"0"),
IFERROR(VLOOKUP($A101,'Season 8'!AF$4:CC$104,22,0),"0"),IFERROR(VLOOKUP($A101,'Season 9'!AF$4:CC$104,22,0),"0"),
IFERROR(VLOOKUP($A101,'Season 10'!AF$4:CC$104,22,0),"0"),IFERROR(VLOOKUP($A101,'Season 11'!AF$4:CC$104,22,0),"0"),
IFERROR(VLOOKUP($A101,'Season 12'!AF$4:CC$104,22,0),"0"),IFERROR(VLOOKUP($A101,'Season 13'!AF$4:CC$104,22,0),"0"),
IFERROR(VLOOKUP($A101,'Season 14'!AF$4:CC$104,22,0),"0"),IFERROR(VLOOKUP($A101,'Season 15'!AF$4:CC$104,22,0),"0"),)</f>
        <v>0</v>
      </c>
      <c r="W101" s="692">
        <f>SUM(IFERROR(VLOOKUP($A101,'Season 1'!AF$4:CC$104,23,0),"0"),
IFERROR(VLOOKUP($A101,'Season 2'!AF$4:CC$104,23,0),"0"),IFERROR(VLOOKUP($A101,'Season 3'!AF$4:CC$104,23,0),"0"),
IFERROR(VLOOKUP($A101,'Season 4'!AF$4:CC$104,23,0),"0"),IFERROR(VLOOKUP($A101,'Season 5'!AF$4:CC$104,23,0),"0"),
IFERROR(VLOOKUP($A101,'Season 6'!AF$4:CC$104,23,0),"0"),IFERROR(VLOOKUP($A101,'Season 7'!AF$4:CC$104,23,0),"0"),
IFERROR(VLOOKUP($A101,'Season 8'!AF$4:CC$104,23,0),"0"),IFERROR(VLOOKUP($A101,'Season 9'!AF$4:CC$104,23,0),"0"),
IFERROR(VLOOKUP($A101,'Season 10'!AF$4:CC$104,23,0),"0"),IFERROR(VLOOKUP($A101,'Season 11'!AF$4:CC$104,23,0),"0"),
IFERROR(VLOOKUP($A101,'Season 12'!AF$4:CC$104,23,0),"0"),IFERROR(VLOOKUP($A101,'Season 13'!AF$4:CC$104,23,0),"0"),
IFERROR(VLOOKUP($A101,'Season 14'!AF$4:CC$104,23,0),"0"),IFERROR(VLOOKUP($A101,'Season 15'!AF$4:CC$104,23,0),"0"),)</f>
        <v>0</v>
      </c>
      <c r="X101" s="1023">
        <f>SUM(IFERROR(VLOOKUP($A101,'Season 1'!AF$4:CC$104,24,0),"0"),
IFERROR(VLOOKUP($A101,'Season 2'!AF$4:CC$104,24,0),"0"),IFERROR(VLOOKUP($A101,'Season 3'!AF$4:CC$104,24,0),"0"),
IFERROR(VLOOKUP($A101,'Season 4'!AF$4:CC$104,24,0),"0"),IFERROR(VLOOKUP($A101,'Season 5'!AF$4:CC$104,24,0),"0"),
IFERROR(VLOOKUP($A101,'Season 6'!AF$4:CC$104,24,0),"0"),IFERROR(VLOOKUP($A101,'Season 7'!AF$4:CC$104,24,0),"0"),
IFERROR(VLOOKUP($A101,'Season 8'!AF$4:CC$104,24,0),"0"),IFERROR(VLOOKUP($A101,'Season 9'!AF$4:CC$104,24,0),"0"),
IFERROR(VLOOKUP($A101,'Season 10'!AF$4:CC$104,24,0),"0"),IFERROR(VLOOKUP($A101,'Season 11'!AF$4:CC$104,24,0),"0"),
IFERROR(VLOOKUP($A101,'Season 12'!AF$4:CC$104,24,0),"0"),IFERROR(VLOOKUP($A101,'Season 13'!AF$4:CC$104,24,0),"0"),
IFERROR(VLOOKUP($A101,'Season 14'!AF$4:CC$104,24,0),"0"),IFERROR(VLOOKUP($A101,'Season 15'!AF$4:CC$104,24,0),"0"),)</f>
        <v>0</v>
      </c>
      <c r="Y101" s="26">
        <f>SUM(IFERROR(VLOOKUP($A101,'Season 1'!AF$4:CC$104,25,0),"0"),
IFERROR(VLOOKUP($A101,'Season 2'!AF$4:CC$104,25,0),"0"),IFERROR(VLOOKUP($A101,'Season 3'!AF$4:CC$104,25,0),"0"),
IFERROR(VLOOKUP($A101,'Season 4'!AF$4:CC$104,25,0),"0"),IFERROR(VLOOKUP($A101,'Season 5'!AF$4:CC$104,25,0),"0"),
IFERROR(VLOOKUP($A101,'Season 6'!AF$4:CC$104,25,0),"0"),IFERROR(VLOOKUP($A101,'Season 7'!AF$4:CC$104,25,0),"0"),
IFERROR(VLOOKUP($A101,'Season 8'!AF$4:CC$104,25,0),"0"),IFERROR(VLOOKUP($A101,'Season 9'!AF$4:CC$104,25,0),"0"),
IFERROR(VLOOKUP($A101,'Season 10'!AF$4:CC$104,25,0),"0"),IFERROR(VLOOKUP($A101,'Season 11'!AF$4:CC$104,25,0),"0"),
IFERROR(VLOOKUP($A101,'Season 12'!AF$4:CC$104,25,0),"0"),IFERROR(VLOOKUP($A101,'Season 13'!AF$4:CC$104,25,0),"0"),
IFERROR(VLOOKUP($A101,'Season 14'!AF$4:CC$104,25,0),"0"),IFERROR(VLOOKUP($A101,'Season 15'!AF$4:CC$104,25,0),"0"),)</f>
        <v>0</v>
      </c>
      <c r="Z101" s="699">
        <f>SUM(IFERROR(VLOOKUP($A101,'Season 1'!AF$4:CC$104,26,0),"0"),
IFERROR(VLOOKUP($A101,'Season 2'!AF$4:CC$104,26,0),"0"),IFERROR(VLOOKUP($A101,'Season 3'!AF$4:CC$104,26,0),"0"),
IFERROR(VLOOKUP($A101,'Season 4'!AF$4:CC$104,26,0),"0"),IFERROR(VLOOKUP($A101,'Season 5'!AF$4:CC$104,26,0),"0"),
IFERROR(VLOOKUP($A101,'Season 6'!AF$4:CC$104,26,0),"0"),IFERROR(VLOOKUP($A101,'Season 7'!AF$4:CC$104,26,0),"0"),
IFERROR(VLOOKUP($A101,'Season 8'!AF$4:CC$104,26,0),"0"),IFERROR(VLOOKUP($A101,'Season 9'!AF$4:CC$104,26,0),"0"),
IFERROR(VLOOKUP($A101,'Season 10'!AF$4:CC$104,26,0),"0"),IFERROR(VLOOKUP($A101,'Season 11'!AF$4:CC$104,26,0),"0"),
IFERROR(VLOOKUP($A101,'Season 12'!AF$4:CC$104,26,0),"0"),IFERROR(VLOOKUP($A101,'Season 13'!AF$4:CC$104,26,0),"0"),
IFERROR(VLOOKUP($A101,'Season 14'!AF$4:CC$104,26,0),"0"),IFERROR(VLOOKUP($A101,'Season 15'!AF$4:CC$104,26,0),"0"),)</f>
        <v>0</v>
      </c>
      <c r="AA101" s="700">
        <f>SUM(IFERROR(VLOOKUP($A101,'Season 1'!AF$4:CC$104,27,0),"0"),
IFERROR(VLOOKUP($A101,'Season 2'!AF$4:CC$104,27,0),"0"),IFERROR(VLOOKUP($A101,'Season 3'!AF$4:CC$104,27,0),"0"),
IFERROR(VLOOKUP($A101,'Season 4'!AF$4:CC$104,27,0),"0"),IFERROR(VLOOKUP($A101,'Season 5'!AF$4:CC$104,27,0),"0"),
IFERROR(VLOOKUP($A101,'Season 6'!AF$4:CC$104,27,0),"0"),IFERROR(VLOOKUP($A101,'Season 7'!AF$4:CC$104,27,0),"0"),
IFERROR(VLOOKUP($A101,'Season 8'!AF$4:CC$104,27,0),"0"),IFERROR(VLOOKUP($A101,'Season 9'!AF$4:CC$104,27,0),"0"),
IFERROR(VLOOKUP($A101,'Season 10'!AF$4:CC$104,27,0),"0"),IFERROR(VLOOKUP($A101,'Season 11'!AF$4:CC$104,27,0),"0"),
IFERROR(VLOOKUP($A101,'Season 12'!AF$4:CC$104,27,0),"0"),IFERROR(VLOOKUP($A101,'Season 13'!AF$4:CC$104,27,0),"0"),
IFERROR(VLOOKUP($A101,'Season 14'!AF$4:CC$104,27,0),"0"),IFERROR(VLOOKUP($A101,'Season 15'!AF$4:CC$104,27,0),"0"),)</f>
        <v>0</v>
      </c>
      <c r="AB101" s="692">
        <f>SUM(IFERROR(VLOOKUP($A101,'Season 1'!AF$4:CC$104,28,0),"0"),
IFERROR(VLOOKUP($A101,'Season 2'!AF$4:CC$104,28,0),"0"),IFERROR(VLOOKUP($A101,'Season 3'!AF$4:CC$104,28,0),"0"),
IFERROR(VLOOKUP($A101,'Season 4'!AF$4:CC$104,28,0),"0"),IFERROR(VLOOKUP($A101,'Season 5'!AF$4:CC$104,28,0),"0"),
IFERROR(VLOOKUP($A101,'Season 6'!AF$4:CC$104,28,0),"0"),IFERROR(VLOOKUP($A101,'Season 7'!AF$4:CC$104,28,0),"0"),
IFERROR(VLOOKUP($A101,'Season 8'!AF$4:CC$104,28,0),"0"),IFERROR(VLOOKUP($A101,'Season 9'!AF$4:CC$104,28,0),"0"),
IFERROR(VLOOKUP($A101,'Season 10'!AF$4:CC$104,28,0),"0"),IFERROR(VLOOKUP($A101,'Season 11'!AF$4:CC$104,28,0),"0"),
IFERROR(VLOOKUP($A101,'Season 12'!AF$4:CC$104,28,0),"0"),IFERROR(VLOOKUP($A101,'Season 13'!AF$4:CC$104,28,0),"0"),
IFERROR(VLOOKUP($A101,'Season 14'!AF$4:CC$104,28,0),"0"),IFERROR(VLOOKUP($A101,'Season 15'!AF$4:CC$104,28,0),"0"),)</f>
        <v>0</v>
      </c>
      <c r="AC101" s="1023">
        <f>SUM(IFERROR(VLOOKUP($A101,'Season 1'!AF$4:CC$104,29,0),"0"),
IFERROR(VLOOKUP($A101,'Season 2'!AF$4:CC$104,29,0),"0"),IFERROR(VLOOKUP($A101,'Season 3'!AF$4:CC$104,29,0),"0"),
IFERROR(VLOOKUP($A101,'Season 4'!AF$4:CC$104,29,0),"0"),IFERROR(VLOOKUP($A101,'Season 5'!AF$4:CC$104,29,0),"0"),
IFERROR(VLOOKUP($A101,'Season 6'!AF$4:CC$104,29,0),"0"),IFERROR(VLOOKUP($A101,'Season 7'!AF$4:CC$104,29,0),"0"),
IFERROR(VLOOKUP($A101,'Season 8'!AF$4:CC$104,29,0),"0"),IFERROR(VLOOKUP($A101,'Season 9'!AF$4:CC$104,29,0),"0"),
IFERROR(VLOOKUP($A101,'Season 10'!AF$4:CC$104,29,0),"0"),IFERROR(VLOOKUP($A101,'Season 11'!AF$4:CC$104,29,0),"0"),
IFERROR(VLOOKUP($A101,'Season 12'!AF$4:CC$104,29,0),"0"),IFERROR(VLOOKUP($A101,'Season 13'!AF$4:CC$104,29,0),"0"),
IFERROR(VLOOKUP($A101,'Season 14'!AF$4:CC$104,29,0),"0"),IFERROR(VLOOKUP($A101,'Season 15'!AF$4:CC$104,29,0),"0"),)</f>
        <v>0</v>
      </c>
      <c r="AD101" s="26">
        <f>SUM(IFERROR(VLOOKUP($A101,'Season 1'!AF$4:CC$104,30,0),"0"),
IFERROR(VLOOKUP($A101,'Season 2'!AF$4:CC$104,30,0),"0"),IFERROR(VLOOKUP($A101,'Season 3'!AF$4:CC$104,30,0),"0"),
IFERROR(VLOOKUP($A101,'Season 4'!AF$4:CC$104,30,0),"0"),IFERROR(VLOOKUP($A101,'Season 5'!AF$4:CC$104,30,0),"0"),
IFERROR(VLOOKUP($A101,'Season 6'!AF$4:CC$104,30,0),"0"),IFERROR(VLOOKUP($A101,'Season 7'!AF$4:CC$104,30,0),"0"),
IFERROR(VLOOKUP($A101,'Season 8'!AF$4:CC$104,30,0),"0"),IFERROR(VLOOKUP($A101,'Season 9'!AF$4:CC$104,30,0),"0"),
IFERROR(VLOOKUP($A101,'Season 10'!AF$4:CC$104,30,0),"0"),IFERROR(VLOOKUP($A101,'Season 11'!AF$4:CC$104,30,0),"0"),
IFERROR(VLOOKUP($A101,'Season 12'!AF$4:CC$104,30,0),"0"),IFERROR(VLOOKUP($A101,'Season 13'!AF$4:CC$104,30,0),"0"),
IFERROR(VLOOKUP($A101,'Season 14'!AF$4:CC$104,30,0),"0"),IFERROR(VLOOKUP($A101,'Season 15'!AF$4:CC$104,30,0),"0"),)</f>
        <v>0</v>
      </c>
      <c r="AE101" s="699">
        <f>SUM(IFERROR(VLOOKUP($A101,'Season 1'!AF$4:CC$104,31,0),"0"),
IFERROR(VLOOKUP($A101,'Season 2'!AF$4:CC$104,31,0),"0"),IFERROR(VLOOKUP($A101,'Season 3'!AF$4:CC$104,31,0),"0"),
IFERROR(VLOOKUP($A101,'Season 4'!AF$4:CC$104,31,0),"0"),IFERROR(VLOOKUP($A101,'Season 5'!AF$4:CC$104,31,0),"0"),
IFERROR(VLOOKUP($A101,'Season 6'!AF$4:CC$104,31,0),"0"),IFERROR(VLOOKUP($A101,'Season 7'!AF$4:CC$104,31,0),"0"),
IFERROR(VLOOKUP($A101,'Season 8'!AF$4:CC$104,31,0),"0"),IFERROR(VLOOKUP($A101,'Season 9'!AF$4:CC$104,31,0),"0"),
IFERROR(VLOOKUP($A101,'Season 10'!AF$4:CC$104,31,0),"0"),IFERROR(VLOOKUP($A101,'Season 11'!AF$4:CC$104,31,0),"0"),
IFERROR(VLOOKUP($A101,'Season 12'!AF$4:CC$104,31,0),"0"),IFERROR(VLOOKUP($A101,'Season 13'!AF$4:CC$104,31,0),"0"),
IFERROR(VLOOKUP($A101,'Season 14'!AF$4:CC$104,31,0),"0"),IFERROR(VLOOKUP($A101,'Season 15'!AF$4:CC$104,31,0),"0"),)</f>
        <v>0</v>
      </c>
      <c r="AF101" s="700">
        <f>SUM(IFERROR(VLOOKUP($A101,'Season 3'!AF$4:CC$104,32,0),"0"),
IFERROR(VLOOKUP($A101,'Season 4'!AF$4:CC$104,32,0),"0"),IFERROR(VLOOKUP($A101,'Season 5'!AF$4:CC$104,32,0),"0"),
IFERROR(VLOOKUP($A101,'Season 6'!AF$4:CC$104,32,0),"0"),IFERROR(VLOOKUP($A101,'Season 7'!AF$4:CC$104,32,0),"0"),
IFERROR(VLOOKUP($A101,'Season 8'!AF$4:CC$104,32,0),"0"),IFERROR(VLOOKUP($A101,'Season 9'!AF$4:CC$104,32,0),"0"),
IFERROR(VLOOKUP($A101,'Season 10'!AF$4:CC$104,32,0),"0"),IFERROR(VLOOKUP($A101,'Season 11'!AF$4:CC$104,32,0),"0"),
IFERROR(VLOOKUP($A101,'Season 12'!AF$4:CC$104,32,0),"0"),IFERROR(VLOOKUP($A101,'Season 13'!AF$4:CC$104,32,0),"0"),
IFERROR(VLOOKUP($A101,'Season 14'!AF$4:CC$104,32,0),"0"),IFERROR(VLOOKUP($A101,'Season 15'!AF$4:CC$104,32,0),"0"),)</f>
        <v>0</v>
      </c>
      <c r="AG101" s="692">
        <f>SUM(IFERROR(VLOOKUP($A101,'Season 3'!AF$4:CC$104,33,0),"0"),
IFERROR(VLOOKUP($A101,'Season 4'!AF$4:CC$104,33,0),"0"),IFERROR(VLOOKUP($A101,'Season 5'!AF$4:CC$104,33,0),"0"),
IFERROR(VLOOKUP($A101,'Season 6'!AF$4:CC$104,33,0),"0"),IFERROR(VLOOKUP($A101,'Season 7'!AF$4:CC$104,33,0),"0"),
IFERROR(VLOOKUP($A101,'Season 8'!AF$4:CC$104,33,0),"0"),IFERROR(VLOOKUP($A101,'Season 9'!AF$4:CC$104,33,0),"0"),
IFERROR(VLOOKUP($A101,'Season 10'!AF$4:CC$104,33,0),"0"),IFERROR(VLOOKUP($A101,'Season 11'!AF$4:CC$104,33,0),"0"),
IFERROR(VLOOKUP($A101,'Season 12'!AF$4:CC$104,33,0),"0"),IFERROR(VLOOKUP($A101,'Season 13'!AF$4:CC$104,33,0),"0"),
IFERROR(VLOOKUP($A101,'Season 14'!AF$4:CC$104,33,0),"0"),IFERROR(VLOOKUP($A101,'Season 15'!AF$4:CC$104,33,0),"0"),)</f>
        <v>0</v>
      </c>
      <c r="AH101" s="1023">
        <f>SUM(IFERROR(VLOOKUP($A101,'Season 3'!AF$4:CC$104,34,0),"0"),
IFERROR(VLOOKUP($A101,'Season 4'!AF$4:CC$104,34,0),"0"),IFERROR(VLOOKUP($A101,'Season 5'!AF$4:CC$104,34,0),"0"),
IFERROR(VLOOKUP($A101,'Season 6'!AF$4:CC$104,34,0),"0"),IFERROR(VLOOKUP($A101,'Season 7'!AF$4:CC$104,34,0),"0"),
IFERROR(VLOOKUP($A101,'Season 8'!AF$4:CC$104,34,0),"0"),IFERROR(VLOOKUP($A101,'Season 9'!AF$4:CC$104,34,0),"0"),
IFERROR(VLOOKUP($A101,'Season 10'!AF$4:CC$104,34,0),"0"),IFERROR(VLOOKUP($A101,'Season 11'!AF$4:CC$104,34,0),"0"),
IFERROR(VLOOKUP($A101,'Season 12'!AF$4:CC$104,34,0),"0"),IFERROR(VLOOKUP($A101,'Season 13'!AF$4:CC$104,34,0),"0"),
IFERROR(VLOOKUP($A101,'Season 14'!AF$4:CC$104,34,0),"0"),IFERROR(VLOOKUP($A101,'Season 15'!AF$4:CC$104,34,0),"0"),)</f>
        <v>0</v>
      </c>
      <c r="AI101" s="26">
        <f>SUM(IFERROR(VLOOKUP($A101,'Season 3'!AF$4:CC$104,35,0),"0"),
IFERROR(VLOOKUP($A101,'Season 4'!AF$4:CC$104,35,0),"0"),IFERROR(VLOOKUP($A101,'Season 5'!AF$4:CC$104,35,0),"0"),
IFERROR(VLOOKUP($A101,'Season 6'!AF$4:CC$104,35,0),"0"),IFERROR(VLOOKUP($A101,'Season 7'!AF$4:CC$104,35,0),"0"),
IFERROR(VLOOKUP($A101,'Season 8'!AF$4:CC$104,35,0),"0"),IFERROR(VLOOKUP($A101,'Season 9'!AF$4:CC$104,35,0),"0"),
IFERROR(VLOOKUP($A101,'Season 10'!AF$4:CC$104,35,0),"0"),IFERROR(VLOOKUP($A101,'Season 11'!AF$4:CC$104,35,0),"0"),
IFERROR(VLOOKUP($A101,'Season 12'!AF$4:CC$104,35,0),"0"),IFERROR(VLOOKUP($A101,'Season 13'!AF$4:CC$104,35,0),"0"),
IFERROR(VLOOKUP($A101,'Season 14'!AF$4:CC$104,35,0),"0"),IFERROR(VLOOKUP($A101,'Season 15'!AF$4:CC$104,35,0),"0"),)</f>
        <v>0</v>
      </c>
      <c r="AJ101" s="699">
        <f>SUM(IFERROR(VLOOKUP($A101,'Season 3'!AF$4:CC$104,36,0),"0"),
IFERROR(VLOOKUP($A101,'Season 4'!AF$4:CC$104,36,0),"0"),IFERROR(VLOOKUP($A101,'Season 5'!AF$4:CC$104,36,0),"0"),
IFERROR(VLOOKUP($A101,'Season 6'!AF$4:CC$104,36,0),"0"),IFERROR(VLOOKUP($A101,'Season 7'!AF$4:CC$104,36,0),"0"),
IFERROR(VLOOKUP($A101,'Season 8'!AF$4:CC$104,36,0),"0"),IFERROR(VLOOKUP($A101,'Season 9'!AF$4:CC$104,36,0),"0"),
IFERROR(VLOOKUP($A101,'Season 10'!AF$4:CC$104,36,0),"0"),IFERROR(VLOOKUP($A101,'Season 11'!AF$4:CC$104,36,0),"0"),
IFERROR(VLOOKUP($A101,'Season 12'!AF$4:CC$104,36,0),"0"),IFERROR(VLOOKUP($A101,'Season 13'!AF$4:CC$104,36,0),"0"),
IFERROR(VLOOKUP($A101,'Season 14'!AF$4:CC$104,36,0),"0"),IFERROR(VLOOKUP($A101,'Season 15'!AF$4:CC$104,36,0),"0"),)</f>
        <v>0</v>
      </c>
      <c r="AK101" s="700">
        <f>SUM(IFERROR(VLOOKUP($A101,'Season 2'!AF$4:CC$104,32,0),"0"),IFERROR(VLOOKUP($A101,'Season 3'!AF$4:CC$104,37,0),"0"),
IFERROR(VLOOKUP($A101,'Season 4'!AF$4:CC$104,37,0),"0"),IFERROR(VLOOKUP($A101,'Season 5'!AF$4:CC$104,37,0),"0"),
IFERROR(VLOOKUP($A101,'Season 6'!AF$4:CC$104,37,0),"0"),IFERROR(VLOOKUP($A101,'Season 7'!AF$4:CC$104,37,0),"0"),
IFERROR(VLOOKUP($A101,'Season 8'!AF$4:CC$104,37,0),"0"),IFERROR(VLOOKUP($A101,'Season 9'!AF$4:CC$104,37,0),"0"),
IFERROR(VLOOKUP($A101,'Season 10'!AF$4:CC$104,37,0),"0"),IFERROR(VLOOKUP($A101,'Season 11'!AF$4:CC$104,37,0),"0"),
IFERROR(VLOOKUP($A101,'Season 12'!AF$4:CC$104,37,0),"0"),IFERROR(VLOOKUP($A101,'Season 13'!AF$4:CC$104,37,0),"0"),
IFERROR(VLOOKUP($A101,'Season 14'!AF$4:CC$104,37,0),"0"),IFERROR(VLOOKUP($A101,'Season 15'!AF$4:CC$104,37,0),"0"),)</f>
        <v>0</v>
      </c>
      <c r="AL101" s="692">
        <f>SUM(IFERROR(VLOOKUP($A101,'Season 2'!AF$4:CC$104,33,0),"0"),IFERROR(VLOOKUP($A101,'Season 3'!AF$4:CC$104,38,0),"0"),
IFERROR(VLOOKUP($A101,'Season 4'!AF$4:CC$104,38,0),"0"),IFERROR(VLOOKUP($A101,'Season 5'!AF$4:CC$104,38,0),"0"),
IFERROR(VLOOKUP($A101,'Season 6'!AF$4:CC$104,38,0),"0"),IFERROR(VLOOKUP($A101,'Season 7'!AF$4:CC$104,38,0),"0"),
IFERROR(VLOOKUP($A101,'Season 8'!AF$4:CC$104,38,0),"0"),IFERROR(VLOOKUP($A101,'Season 9'!AF$4:CC$104,38,0),"0"),
IFERROR(VLOOKUP($A101,'Season 10'!AF$4:CC$104,38,0),"0"),IFERROR(VLOOKUP($A101,'Season 11'!AF$4:CC$104,38,0),"0"),
IFERROR(VLOOKUP($A101,'Season 12'!AF$4:CC$104,38,0),"0"),IFERROR(VLOOKUP($A101,'Season 13'!AF$4:CC$104,38,0),"0"),
IFERROR(VLOOKUP($A101,'Season 14'!AF$4:CC$104,38,0),"0"),IFERROR(VLOOKUP($A101,'Season 15'!AF$4:CC$104,38,0),"0"),)</f>
        <v>0</v>
      </c>
      <c r="AM101" s="1023">
        <f>SUM(IFERROR(VLOOKUP($A101,'Season 2'!AF$4:CC$104,34,0),"0"),IFERROR(VLOOKUP($A101,'Season 3'!AF$4:CC$104,39,0),"0"),
IFERROR(VLOOKUP($A101,'Season 4'!AF$4:CC$104,39,0),"0"),IFERROR(VLOOKUP($A101,'Season 5'!AF$4:CC$104,39,0),"0"),
IFERROR(VLOOKUP($A101,'Season 6'!AF$4:CC$104,39,0),"0"),IFERROR(VLOOKUP($A101,'Season 7'!AF$4:CC$104,39,0),"0"),
IFERROR(VLOOKUP($A101,'Season 8'!AF$4:CC$104,39,0),"0"),IFERROR(VLOOKUP($A101,'Season 9'!AF$4:CC$104,39,0),"0"),
IFERROR(VLOOKUP($A101,'Season 10'!AF$4:CC$104,39,0),"0"),IFERROR(VLOOKUP($A101,'Season 11'!AF$4:CC$104,39,0),"0"),
IFERROR(VLOOKUP($A101,'Season 12'!AF$4:CC$104,39,0),"0"),IFERROR(VLOOKUP($A101,'Season 13'!AF$4:CC$104,39,0),"0"),
IFERROR(VLOOKUP($A101,'Season 14'!AF$4:CC$104,39,0),"0"),IFERROR(VLOOKUP($A101,'Season 15'!AF$4:CC$104,39,0),"0"),)</f>
        <v>0</v>
      </c>
      <c r="AN101" s="26">
        <f>SUM(IFERROR(VLOOKUP($A101,'Season 2'!AF$4:CC$104,35,0),"0"),IFERROR(VLOOKUP($A101,'Season 3'!AF$4:CC$104,40,0),"0"),
IFERROR(VLOOKUP($A101,'Season 4'!AF$4:CC$104,40,0),"0"),IFERROR(VLOOKUP($A101,'Season 5'!AF$4:CC$104,40,0),"0"),
IFERROR(VLOOKUP($A101,'Season 6'!AF$4:CC$104,40,0),"0"),IFERROR(VLOOKUP($A101,'Season 7'!AF$4:CC$104,40,0),"0"),
IFERROR(VLOOKUP($A101,'Season 8'!AF$4:CC$104,40,0),"0"),IFERROR(VLOOKUP($A101,'Season 9'!AF$4:CC$104,40,0),"0"),
IFERROR(VLOOKUP($A101,'Season 10'!AF$4:CC$104,40,0),"0"),IFERROR(VLOOKUP($A101,'Season 11'!AF$4:CC$104,40,0),"0"),
IFERROR(VLOOKUP($A101,'Season 12'!AF$4:CC$104,40,0),"0"),IFERROR(VLOOKUP($A101,'Season 13'!AF$4:CC$104,40,0),"0"),
IFERROR(VLOOKUP($A101,'Season 14'!AF$4:CC$104,40,0),"0"),IFERROR(VLOOKUP($A101,'Season 15'!AF$4:CC$104,40,0),"0"),)</f>
        <v>0</v>
      </c>
      <c r="AO101" s="699">
        <f>SUM(IFERROR(VLOOKUP($A101,'Season 2'!AF$4:CC$104,36,0),"0"),IFERROR(VLOOKUP($A101,'Season 3'!AF$4:CC$104,41,0),"0"),
IFERROR(VLOOKUP($A101,'Season 4'!AF$4:CC$104,41,0),"0"),IFERROR(VLOOKUP($A101,'Season 5'!AF$4:CC$104,41,0),"0"),
IFERROR(VLOOKUP($A101,'Season 6'!AF$4:CC$104,41,0),"0"),IFERROR(VLOOKUP($A101,'Season 7'!AF$4:CC$104,41,0),"0"),
IFERROR(VLOOKUP($A101,'Season 8'!AF$4:CC$104,41,0),"0"),IFERROR(VLOOKUP($A101,'Season 9'!AF$4:CC$104,41,0),"0"),
IFERROR(VLOOKUP($A101,'Season 10'!AF$4:CC$104,41,0),"0"),IFERROR(VLOOKUP($A101,'Season 11'!AF$4:CC$104,41,0),"0"),
IFERROR(VLOOKUP($A101,'Season 12'!AF$4:CC$104,41,0),"0"),IFERROR(VLOOKUP($A101,'Season 13'!AF$4:CC$104,41,0),"0"),
IFERROR(VLOOKUP($A101,'Season 14'!AF$4:CC$104,41,0),"0"),IFERROR(VLOOKUP($A101,'Season 15'!AF$4:CC$104,41,0),"0"),)</f>
        <v>0</v>
      </c>
      <c r="AP101" s="700">
        <f>SUM(IFERROR(VLOOKUP($A101,'Season 2'!AF$4:CC$104,37,0),"0"),IFERROR(VLOOKUP($A101,'Season 3'!AF$4:CC$104,42,0),"0"),
IFERROR(VLOOKUP($A101,'Season 4'!AF$4:CC$104,42,0),"0"),IFERROR(VLOOKUP($A101,'Season 5'!AF$4:CC$104,42,0),"0"),
IFERROR(VLOOKUP($A101,'Season 6'!AF$4:CC$104,42,0),"0"),IFERROR(VLOOKUP($A101,'Season 7'!AF$4:CC$104,42,0),"0"),
IFERROR(VLOOKUP($A101,'Season 8'!AF$4:CC$104,42,0),"0"),IFERROR(VLOOKUP($A101,'Season 9'!AF$4:CC$104,42,0),"0"),
IFERROR(VLOOKUP($A101,'Season 10'!AF$4:CC$104,42,0),"0"),IFERROR(VLOOKUP($A101,'Season 11'!AF$4:CC$104,42,0),"0"),
IFERROR(VLOOKUP($A101,'Season 12'!AF$4:CC$104,42,0),"0"),IFERROR(VLOOKUP($A101,'Season 13'!AF$4:CC$104,42,0),"0"),
IFERROR(VLOOKUP($A101,'Season 14'!AF$4:CC$104,42,0),"0"),IFERROR(VLOOKUP($A101,'Season 15'!AF$4:CC$104,42,0),"0"),)</f>
        <v>0</v>
      </c>
      <c r="AQ101" s="692">
        <f>SUM(IFERROR(VLOOKUP($A101,'Season 2'!AF$4:CC$104,38,0),"0"),IFERROR(VLOOKUP($A101,'Season 3'!AF$4:CC$104,43,0),"0"),
IFERROR(VLOOKUP($A101,'Season 4'!AF$4:CC$104,43,0),"0"),IFERROR(VLOOKUP($A101,'Season 5'!AF$4:CC$104,43,0),"0"),
IFERROR(VLOOKUP($A101,'Season 6'!AF$4:CC$104,43,0),"0"),IFERROR(VLOOKUP($A101,'Season 7'!AF$4:CC$104,43,0),"0"),
IFERROR(VLOOKUP($A101,'Season 8'!AF$4:CC$104,43,0),"0"),IFERROR(VLOOKUP($A101,'Season 9'!AF$4:CC$104,43,0),"0"),
IFERROR(VLOOKUP($A101,'Season 10'!AF$4:CC$104,43,0),"0"),IFERROR(VLOOKUP($A101,'Season 11'!AF$4:CC$104,43,0),"0"),
IFERROR(VLOOKUP($A101,'Season 12'!AF$4:CC$104,43,0),"0"),IFERROR(VLOOKUP($A101,'Season 13'!AF$4:CC$104,43,0),"0"),
IFERROR(VLOOKUP($A101,'Season 14'!AF$4:CC$104,43,0),"0"),IFERROR(VLOOKUP($A101,'Season 15'!AF$4:CC$104,43,0),"0"),)</f>
        <v>0</v>
      </c>
      <c r="AR101" s="1023">
        <f>SUM(IFERROR(VLOOKUP($A101,'Season 2'!AF$4:CC$104,39,0),"0"),IFERROR(VLOOKUP($A101,'Season 3'!AF$4:CC$104,44,0),"0"),
IFERROR(VLOOKUP($A101,'Season 4'!AF$4:CC$104,44,0),"0"),IFERROR(VLOOKUP($A101,'Season 5'!AF$4:CC$104,44,0),"0"),
IFERROR(VLOOKUP($A101,'Season 6'!AF$4:CC$104,44,0),"0"),IFERROR(VLOOKUP($A101,'Season 7'!AF$4:CC$104,44,0),"0"),
IFERROR(VLOOKUP($A101,'Season 8'!AF$4:CC$104,44,0),"0"),IFERROR(VLOOKUP($A101,'Season 9'!AF$4:CC$104,44,0),"0"),
IFERROR(VLOOKUP($A101,'Season 10'!AF$4:CC$104,44,0),"0"),IFERROR(VLOOKUP($A101,'Season 11'!AF$4:CC$104,44,0),"0"),
IFERROR(VLOOKUP($A101,'Season 12'!AF$4:CC$104,44,0),"0"),IFERROR(VLOOKUP($A101,'Season 13'!AF$4:CC$104,44,0),"0"),
IFERROR(VLOOKUP($A101,'Season 14'!AF$4:CC$104,44,0),"0"),IFERROR(VLOOKUP($A101,'Season 15'!AF$4:CC$104,44,0),"0"),)</f>
        <v>0</v>
      </c>
      <c r="AS101" s="26">
        <f>SUM(IFERROR(VLOOKUP($A101,'Season 2'!AF$4:CC$104,40,0),"0"),IFERROR(VLOOKUP($A101,'Season 3'!AF$4:CC$104,45,0),"0"),
IFERROR(VLOOKUP($A101,'Season 4'!AF$4:CC$104,45,0),"0"),IFERROR(VLOOKUP($A101,'Season 5'!AF$4:CC$104,45,0),"0"),
IFERROR(VLOOKUP($A101,'Season 6'!AF$4:CC$104,45,0),"0"),IFERROR(VLOOKUP($A101,'Season 7'!AF$4:CC$104,45,0),"0"),
IFERROR(VLOOKUP($A101,'Season 8'!AF$4:CC$104,45,0),"0"),IFERROR(VLOOKUP($A101,'Season 9'!AF$4:CC$104,45,0),"0"),
IFERROR(VLOOKUP($A101,'Season 10'!AF$4:CC$104,45,0),"0"),IFERROR(VLOOKUP($A101,'Season 11'!AF$4:CC$104,45,0),"0"),
IFERROR(VLOOKUP($A101,'Season 12'!AF$4:CC$104,45,0),"0"),IFERROR(VLOOKUP($A101,'Season 13'!AF$4:CC$104,45,0),"0"),
IFERROR(VLOOKUP($A101,'Season 14'!AF$4:CC$104,45,0),"0"),IFERROR(VLOOKUP($A101,'Season 15'!AF$4:CC$104,45,0),"0"),)</f>
        <v>0</v>
      </c>
      <c r="AT101" s="699">
        <f>SUM(IFERROR(VLOOKUP($A101,'Season 2'!AF$4:CC$104,41,0),"0"),IFERROR(VLOOKUP($A101,'Season 3'!AF$4:CC$104,46,0),"0"),
IFERROR(VLOOKUP($A101,'Season 4'!AF$4:CC$104,46,0),"0"),IFERROR(VLOOKUP($A101,'Season 5'!AF$4:CC$104,46,0),"0"),
IFERROR(VLOOKUP($A101,'Season 6'!AF$4:CC$104,46,0),"0"),IFERROR(VLOOKUP($A101,'Season 7'!AF$4:CC$104,46,0),"0"),
IFERROR(VLOOKUP($A101,'Season 8'!AF$4:CC$104,46,0),"0"),IFERROR(VLOOKUP($A101,'Season 9'!AF$4:CC$104,46,0),"0"),
IFERROR(VLOOKUP($A101,'Season 10'!AF$4:CC$104,46,0),"0"),IFERROR(VLOOKUP($A101,'Season 11'!AF$4:CC$104,46,0),"0"),
IFERROR(VLOOKUP($A101,'Season 12'!AF$4:CC$104,46,0),"0"),IFERROR(VLOOKUP($A101,'Season 13'!AF$4:CC$104,46,0),"0"),
IFERROR(VLOOKUP($A101,'Season 14'!AF$4:CC$104,46,0),"0"),IFERROR(VLOOKUP($A101,'Season 15'!AF$4:CC$104,46,0),"0"),)</f>
        <v>0</v>
      </c>
      <c r="AU101" s="700">
        <f>SUM(IFERROR(VLOOKUP($A101,'Season 3'!AF$4:CH$104,47,0),"0"),
IFERROR(VLOOKUP($A101,'Season 4'!AF$4:CH$104,47,0),"0"),IFERROR(VLOOKUP($A101,'Season 5'!AF$4:CH$104,47,0),"0"),
IFERROR(VLOOKUP($A101,'Season 6'!AF$4:CH$104,47,0),"0"),IFERROR(VLOOKUP($A101,'Season 7'!AF$4:CH$104,47,0),"0"),
IFERROR(VLOOKUP($A101,'Season 8'!AF$4:CH$104,47,0),"0"),IFERROR(VLOOKUP($A101,'Season 9'!AF$4:CH$104,47,0),"0"),
IFERROR(VLOOKUP($A101,'Season 10'!AF$4:CH$104,47,0),"0"),IFERROR(VLOOKUP($A101,'Season 11'!AF$4:CH$104,47,0),"0"),
IFERROR(VLOOKUP($A101,'Season 12'!AF$4:CH$104,47,0),"0"),IFERROR(VLOOKUP($A101,'Season 13'!AF$4:CH$104,47,0),"0"),
IFERROR(VLOOKUP($A101,'Season 14'!AF$4:CH$104,47,0),"0"),IFERROR(VLOOKUP($A101,'Season 15'!AF$4:CH$104,47,0),"0"),)</f>
        <v>0</v>
      </c>
      <c r="AV101" s="692">
        <f>SUM(IFERROR(VLOOKUP($A101,'Season 3'!AF$4:CH$104,48,0),"0"),
IFERROR(VLOOKUP($A101,'Season 4'!AF$4:CH$104,48,0),"0"),IFERROR(VLOOKUP($A101,'Season 5'!AF$4:CH$104,48,0),"0"),
IFERROR(VLOOKUP($A101,'Season 6'!AF$4:CH$104,48,0),"0"),IFERROR(VLOOKUP($A101,'Season 7'!AF$4:CH$104,48,0),"0"),
IFERROR(VLOOKUP($A101,'Season 8'!AF$4:CH$104,48,0),"0"),IFERROR(VLOOKUP($A101,'Season 9'!AF$4:CH$104,48,0),"0"),
IFERROR(VLOOKUP($A101,'Season 10'!AF$4:CH$104,48,0),"0"),IFERROR(VLOOKUP($A101,'Season 11'!AF$4:CH$104,48,0),"0"),
IFERROR(VLOOKUP($A101,'Season 12'!AF$4:CH$104,48,0),"0"),IFERROR(VLOOKUP($A101,'Season 13'!AF$4:CH$104,48,0),"0"),
IFERROR(VLOOKUP($A101,'Season 14'!AF$4:CH$104,48,0),"0"),IFERROR(VLOOKUP($A101,'Season 15'!AF$4:CH$104,48,0),"0"),)</f>
        <v>0</v>
      </c>
      <c r="AW101" s="1023">
        <f>SUM(IFERROR(VLOOKUP($A101,'Season 3'!AF$4:CH$104,49,0),"0"),
IFERROR(VLOOKUP($A101,'Season 4'!AF$4:CH$104,49,0),"0"),IFERROR(VLOOKUP($A101,'Season 5'!AF$4:CH$104,49,0),"0"),
IFERROR(VLOOKUP($A101,'Season 6'!AF$4:CH$104,49,0),"0"),IFERROR(VLOOKUP($A101,'Season 7'!AF$4:CH$104,49,0),"0"),
IFERROR(VLOOKUP($A101,'Season 8'!AF$4:CH$104,49,0),"0"),IFERROR(VLOOKUP($A101,'Season 9'!AF$4:CH$104,49,0),"0"),
IFERROR(VLOOKUP($A101,'Season 10'!AF$4:CH$104,49,0),"0"),IFERROR(VLOOKUP($A101,'Season 11'!AF$4:CH$104,49,0),"0"),
IFERROR(VLOOKUP($A101,'Season 12'!AF$4:CH$104,49,0),"0"),IFERROR(VLOOKUP($A101,'Season 13'!AF$4:CH$104,49,0),"0"),
IFERROR(VLOOKUP($A101,'Season 14'!AF$4:CH$104,49,0),"0"),IFERROR(VLOOKUP($A101,'Season 15'!AF$4:CH$104,49,0),"0"),)</f>
        <v>0</v>
      </c>
      <c r="AX101" s="26">
        <f>SUM(IFERROR(VLOOKUP($A101,'Season 3'!AF$4:CH$104,50,0),"0"),
IFERROR(VLOOKUP($A101,'Season 4'!AF$4:CH$104,50,0),"0"),IFERROR(VLOOKUP($A101,'Season 5'!AF$4:CH$104,50,0),"0"),
IFERROR(VLOOKUP($A101,'Season 6'!AF$4:CH$104,50,0),"0"),IFERROR(VLOOKUP($A101,'Season 7'!AF$4:CH$104,50,0),"0"),
IFERROR(VLOOKUP($A101,'Season 8'!AF$4:CH$104,50,0),"0"),IFERROR(VLOOKUP($A101,'Season 9'!AF$4:CH$104,50,0),"0"),
IFERROR(VLOOKUP($A101,'Season 10'!AF$4:CH$104,50,0),"0"),IFERROR(VLOOKUP($A101,'Season 11'!AF$4:CH$104,50,0),"0"),
IFERROR(VLOOKUP($A101,'Season 12'!AF$4:CH$104,50,0),"0"),IFERROR(VLOOKUP($A101,'Season 13'!AF$4:CH$104,50,0),"0"),
IFERROR(VLOOKUP($A101,'Season 14'!AF$4:CH$104,50,0),"0"),IFERROR(VLOOKUP($A101,'Season 15'!AF$4:CH$104,50,0),"0"),)</f>
        <v>0</v>
      </c>
      <c r="AY101" s="699">
        <f>SUM(IFERROR(VLOOKUP($A101,'Season 3'!AF$4:CH$104,51,0),"0"),
IFERROR(VLOOKUP($A101,'Season 4'!AF$4:CH$104,51,0),"0"),IFERROR(VLOOKUP($A101,'Season 5'!AF$4:CH$104,51,0),"0"),
IFERROR(VLOOKUP($A101,'Season 6'!AF$4:CH$104,51,0),"0"),IFERROR(VLOOKUP($A101,'Season 7'!AF$4:CH$104,51,0),"0"),
IFERROR(VLOOKUP($A101,'Season 8'!AF$4:CH$104,51,0),"0"),IFERROR(VLOOKUP($A101,'Season 9'!AF$4:CH$104,51,0),"0"),
IFERROR(VLOOKUP($A101,'Season 10'!AF$4:CH$104,51,0),"0"),IFERROR(VLOOKUP($A101,'Season 11'!AF$4:CH$104,51,0),"0"),
IFERROR(VLOOKUP($A101,'Season 12'!AF$4:CH$104,51,0),"0"),IFERROR(VLOOKUP($A101,'Season 13'!AF$4:CH$104,51,0),"0"),
IFERROR(VLOOKUP($A101,'Season 14'!AF$4:CH$104,51,0),"0"),IFERROR(VLOOKUP($A101,'Season 15'!AF$4:CH$104,51,0),"0"),)</f>
        <v>0</v>
      </c>
      <c r="AZ101" s="700">
        <f>SUM(IFERROR(VLOOKUP($A101,'Season 1'!AF$4:CC$104,32,0),"0"),IFERROR(VLOOKUP($A101,'Season 2'!AF$4:CC$104,37,0),"0"),)</f>
        <v>0</v>
      </c>
      <c r="BA101" s="692">
        <f>SUM(IFERROR(VLOOKUP($A101,'Season 1'!AF$4:CC$104,33,0),"0"),IFERROR(VLOOKUP($A101,'Season 2'!AF$4:CC$104,38,0),"0"),)</f>
        <v>0</v>
      </c>
      <c r="BB101" s="1023">
        <f>SUM(IFERROR(VLOOKUP($A101,'Season 1'!AF$4:CC$104,34,0),"0"),IFERROR(VLOOKUP($A101,'Season 2'!AF$4:CC$104,39,0),"0"),)</f>
        <v>0</v>
      </c>
      <c r="BC101" s="26">
        <f>SUM(IFERROR(VLOOKUP($A101,'Season 1'!AF$4:CC$104,35,0),"0"),IFERROR(VLOOKUP($A101,'Season 2'!AF$4:CC$104,40,0),"0"),)</f>
        <v>0</v>
      </c>
      <c r="BD101" s="699">
        <f>SUM(IFERROR(VLOOKUP($A101,'Season 1'!AF$4:CC$104,36,0),"0"),IFERROR(VLOOKUP($A101,'Season 2'!AF$4:CC$104,41,0),"0"),)</f>
        <v>0</v>
      </c>
      <c r="BE101" s="1111">
        <f>SUM(IFERROR(VLOOKUP($A101,'Season 1'!AF$4:CC$104,37,0),"0"),
IFERROR(VLOOKUP($A101,'Season 2'!AF$4:CC$104,47,0),"0"),IFERROR(VLOOKUP($A101,'Season 3'!AF$4:CH$104,52,0),"0"),
IFERROR(VLOOKUP($A101,'Season 4'!AF$4:CH$104,52,0),"0"),IFERROR(VLOOKUP($A101,'Season 5'!AF$4:CH$104,52,0),"0"),
IFERROR(VLOOKUP($A101,'Season 6'!AF$4:CH$104,52,0),"0"),IFERROR(VLOOKUP($A101,'Season 7'!AF$4:CH$104,52,0),"0"),
IFERROR(VLOOKUP($A101,'Season 8'!AF$4:CH$104,52,0),"0"),IFERROR(VLOOKUP($A101,'Season 9'!AF$4:CH$104,52,0),"0"),
IFERROR(VLOOKUP($A101,'Season 10'!AF$4:CH$104,52,0),"0"),IFERROR(VLOOKUP($A101,'Season 11'!AF$4:CH$104,52,0),"0"),
IFERROR(VLOOKUP($A101,'Season 12'!AF$4:CH$104,52,0),"0"),IFERROR(VLOOKUP($A101,'Season 13'!AF$4:CH$104,52,0),"0"),
IFERROR(VLOOKUP($A101,'Season 14'!AF$4:CH$104,52,0),"0"),IFERROR(VLOOKUP($A101,'Season 15'!AF$4:CH$104,52,0),"0"),)</f>
        <v>0</v>
      </c>
      <c r="BF101" s="1112">
        <f>SUM(IFERROR(VLOOKUP($A101,'Season 1'!AF$4:CC$104,38,0),"0"),
IFERROR(VLOOKUP($A101,'Season 2'!AF$4:CC$104,48,0),"0"),IFERROR(VLOOKUP($A101,'Season 3'!AF$4:CH$104,53,0),"0"),
IFERROR(VLOOKUP($A101,'Season 4'!AF$4:CH$104,53,0),"0"),IFERROR(VLOOKUP($A101,'Season 5'!AF$4:CH$104,53,0),"0"),
IFERROR(VLOOKUP($A101,'Season 6'!AF$4:CH$104,53,0),"0"),IFERROR(VLOOKUP($A101,'Season 7'!AF$4:CH$104,53,0),"0"),
IFERROR(VLOOKUP($A101,'Season 8'!AF$4:CH$104,53,0),"0"),IFERROR(VLOOKUP($A101,'Season 9'!AF$4:CH$104,53,0),"0"),
IFERROR(VLOOKUP($A101,'Season 10'!AF$4:CH$104,53,0),"0"),IFERROR(VLOOKUP($A101,'Season 11'!AF$4:CH$104,53,0),"0"),
IFERROR(VLOOKUP($A101,'Season 12'!AF$4:CH$104,53,0),"0"),IFERROR(VLOOKUP($A101,'Season 13'!AF$4:CH$104,53,0),"0"),
IFERROR(VLOOKUP($A101,'Season 14'!AF$4:CH$104,53,0),"0"),IFERROR(VLOOKUP($A101,'Season 15'!AF$4:CH$104,53,0),"0"),)</f>
        <v>0</v>
      </c>
      <c r="BG101" s="1061" t="e">
        <f t="shared" si="4"/>
        <v>#DIV/0!</v>
      </c>
      <c r="BI101" s="1100"/>
      <c r="BJ101" s="1100"/>
      <c r="BK101" s="1100"/>
      <c r="BL101" s="1100"/>
      <c r="BM101" s="1100"/>
      <c r="BN101" s="1100"/>
      <c r="BS101" s="15">
        <f>IFERROR(VLOOKUP($A101,'Season 1'!$AF$4:$CH$104,39,0),"0")</f>
        <v>0</v>
      </c>
      <c r="BT101" s="15">
        <f>IFERROR(VLOOKUP($A101,'Season 1'!$AF$4:$CH$104,40,0),"0")</f>
        <v>0</v>
      </c>
      <c r="BU101" s="15">
        <f>IFERROR(VLOOKUP($A101,'Season 2'!$AF$4:$CH$104,49,0),"0")</f>
        <v>0</v>
      </c>
      <c r="BV101" s="15">
        <f>IFERROR(VLOOKUP($A101,'Season 2'!$AF$4:$CH$104,50,0),"0")</f>
        <v>0</v>
      </c>
      <c r="BW101" s="15">
        <f>IFERROR(VLOOKUP($A101,'Season 3'!$AF$4:$CH$104,54,0),"0")</f>
        <v>0</v>
      </c>
      <c r="BX101" s="15">
        <f>IFERROR(VLOOKUP($A101,'Season 3'!$AF$4:$CH$104,55,0),"0")</f>
        <v>0</v>
      </c>
      <c r="BY101" s="15" t="str">
        <f>IFERROR(VLOOKUP($A101,'Season 4'!$AF$4:$CH$104,54,0),"0")</f>
        <v>0</v>
      </c>
      <c r="BZ101" s="15" t="str">
        <f>IFERROR(VLOOKUP($A101,'Season 4'!$AF$4:$CH$104,55,0),"0")</f>
        <v>0</v>
      </c>
      <c r="CA101" s="15" t="str">
        <f>IFERROR(VLOOKUP($A101,'Season 5'!$AF$4:$CH$104,54,0),"0")</f>
        <v>0</v>
      </c>
      <c r="CB101" s="15" t="str">
        <f>IFERROR(VLOOKUP($A101,'Season 5'!$AF$4:$CH$104,55,0),"0")</f>
        <v>0</v>
      </c>
      <c r="CC101" s="15" t="str">
        <f>IFERROR(VLOOKUP($A101,'Season 6'!$AF$4:$CH$104,54,0),"0")</f>
        <v>0</v>
      </c>
      <c r="CD101" s="15" t="str">
        <f>IFERROR(VLOOKUP($A101,'Season 6'!$AF$4:$CH$104,55,0),"0")</f>
        <v>0</v>
      </c>
      <c r="CE101" s="15" t="str">
        <f>IFERROR(VLOOKUP($A101,'Season 7'!$AF$4:$CH$104,54,0),"0")</f>
        <v>0</v>
      </c>
      <c r="CF101" s="15" t="str">
        <f>IFERROR(VLOOKUP($A101,'Season 7'!$AF$4:$CH$104,55,0),"0")</f>
        <v>0</v>
      </c>
      <c r="CG101" s="15" t="str">
        <f>IFERROR(VLOOKUP($A101,'Season 8'!$AF$4:$CH$104,54,0),"0")</f>
        <v>0</v>
      </c>
      <c r="CH101" s="15" t="str">
        <f>IFERROR(VLOOKUP($A101,'Season 8'!$AF$4:$CH$104,55,0),"0")</f>
        <v>0</v>
      </c>
      <c r="CI101" s="15" t="str">
        <f>IFERROR(VLOOKUP($A101,'Season 9'!$AF$4:$CH$104,54,0),"0")</f>
        <v>0</v>
      </c>
      <c r="CJ101" s="15" t="str">
        <f>IFERROR(VLOOKUP($A101,'Season 9'!$AF$4:$CH$104,55,0),"0")</f>
        <v>0</v>
      </c>
      <c r="CK101" s="15" t="str">
        <f>IFERROR(VLOOKUP($A101,'Season 10'!$AF$4:$CH$104,54,0),"0")</f>
        <v>0</v>
      </c>
      <c r="CL101" s="15" t="str">
        <f>IFERROR(VLOOKUP($A101,'Season 10'!$AF$4:$CH$104,55,0),"0")</f>
        <v>0</v>
      </c>
      <c r="CM101" s="15" t="str">
        <f>IFERROR(VLOOKUP($A101,'Season 11'!$AF$4:$CH$104,54,0),"0")</f>
        <v>0</v>
      </c>
      <c r="CN101" s="15" t="str">
        <f>IFERROR(VLOOKUP($A101,'Season 11'!$AF$4:$CH$104,55,0),"0")</f>
        <v>0</v>
      </c>
      <c r="CO101" s="15" t="str">
        <f>IFERROR(VLOOKUP($A101,'Season 12'!$AF$4:$CH$104,54,0),"0")</f>
        <v>0</v>
      </c>
      <c r="CP101" s="15" t="str">
        <f>IFERROR(VLOOKUP($A101,'Season 12'!$AF$4:$CH$104,55,0),"0")</f>
        <v>0</v>
      </c>
      <c r="CQ101" s="15" t="str">
        <f>IFERROR(VLOOKUP($A101,'Season 13'!$AF$4:$CH$104,54,0),"0")</f>
        <v>0</v>
      </c>
      <c r="CR101" s="15" t="str">
        <f>IFERROR(VLOOKUP($A101,'Season 13'!$AF$4:$CH$104,55,0),"0")</f>
        <v>0</v>
      </c>
      <c r="CS101" s="15" t="str">
        <f>IFERROR(VLOOKUP($A101,'Season 14'!$AF$4:$CH$104,54,0),"0")</f>
        <v>0</v>
      </c>
      <c r="CT101" s="15" t="str">
        <f>IFERROR(VLOOKUP($A101,'Season 14'!$AF$4:$CH$104,55,0),"0")</f>
        <v>0</v>
      </c>
      <c r="CU101" s="15" t="str">
        <f>IFERROR(VLOOKUP($A101,'Season 15'!$AF$4:$CH$104,54,0),"0")</f>
        <v>0</v>
      </c>
      <c r="CV101" s="15" t="str">
        <f>IFERROR(VLOOKUP($A101,'Season 15'!$AF$4:$CH$104,55,0),"0")</f>
        <v>0</v>
      </c>
    </row>
    <row r="102" spans="1:100" x14ac:dyDescent="0.25">
      <c r="A102" s="2" t="s">
        <v>140</v>
      </c>
      <c r="B102" s="1021">
        <f>IFERROR(VLOOKUP('Data Totals'!A102,'Season 1'!AF$4:CC$104,2,FALSE),IFERROR(VLOOKUP('Data Totals'!A102,'Season 2'!AF$4:CC$104,2,FALSE),IFERROR(VLOOKUP('Data Totals'!A102,'Season 3'!AF$4:CC$104,2,FALSE),IFERROR(VLOOKUP('Data Totals'!A102,'Season 4'!AF$4:CC$104,2,FALSE),IFERROR(VLOOKUP('Data Totals'!A102,'Season 5'!AF$4:CC$104,2,FALSE),IFERROR(VLOOKUP('Data Totals'!A102,'Season 6'!AF$4:CC$104,2,FALSE),IFERROR(VLOOKUP('Data Totals'!A102,'Season 7'!AF$4:CC$104,2,FALSE),IFERROR(VLOOKUP('Data Totals'!A102,'Season 8'!AF$4:CC$104,2,FALSE),IFERROR(VLOOKUP('Data Totals'!A102,'Season 9'!AF$4:CC$104,2,FALSE),IFERROR(VLOOKUP('Data Totals'!A102,'Season 10'!AF$4:CC$104,2,FALSE),IFERROR(VLOOKUP('Data Totals'!A102,'Season 11'!AF$4:CC$104,2,FALSE),IFERROR(VLOOKUP('Data Totals'!A102,'Season 12'!AF$4:CC$104,2,FALSE),IFERROR(VLOOKUP('Data Totals'!A102,'Season 13'!AF$4:CC$104,2,FALSE),IFERROR(VLOOKUP('Data Totals'!A102,'Season 14'!AF$4:CC$104,2,FALSE),IFERROR(VLOOKUP('Data Totals'!A102,'Season 15'!AF$4:CC$104,2,FALSE),"N/A")))))))))))))))</f>
        <v>0</v>
      </c>
      <c r="C102" s="1022">
        <f>IFERROR(VLOOKUP('Data Totals'!A102,'Season 1'!AF$4:CC$104,3,FALSE),IFERROR(VLOOKUP('Data Totals'!A102,'Season 2'!AF$4:CC$104,3,FALSE),IFERROR(VLOOKUP('Data Totals'!A102,'Season 3'!AF$4:CC$104,3,FALSE),IFERROR(VLOOKUP('Data Totals'!A102,'Season 4'!AF$4:CC$104,3,FALSE),IFERROR(VLOOKUP('Data Totals'!A102,'Season 5'!AF$4:CC$104,3,FALSE),IFERROR(VLOOKUP('Data Totals'!A102,'Season 6'!AF$4:CC$104,3,FALSE),IFERROR(VLOOKUP('Data Totals'!A102,'Season 7'!AF$4:CC$104,3,FALSE),IFERROR(VLOOKUP('Data Totals'!A102,'Season 8'!AF$4:CC$104,3,FALSE),IFERROR(VLOOKUP('Data Totals'!A102,'Season 9'!AF$4:CC$104,3,FALSE),IFERROR(VLOOKUP('Data Totals'!A102,'Season 10'!AF$4:CC$104,3,FALSE),IFERROR(VLOOKUP('Data Totals'!A102,'Season 11'!AF$4:CC$104,3,FALSE),IFERROR(VLOOKUP('Data Totals'!A102,'Season 12'!AF$4:CC$104,3,FALSE),IFERROR(VLOOKUP('Data Totals'!A102,'Season 13'!AF$4:CC$104,3,FALSE),IFERROR(VLOOKUP('Data Totals'!A102,'Season 14'!AF$4:CC$104,3,FALSE),IFERROR(VLOOKUP('Data Totals'!A102,'Season 15'!AF$4:CC$104,3,FALSE),"N/A")))))))))))))))</f>
        <v>0</v>
      </c>
      <c r="D102" s="1022">
        <f>IFERROR(VLOOKUP('Data Totals'!A102,'Season 1'!AF$4:CC$104,4,FALSE),IFERROR(VLOOKUP('Data Totals'!A102,'Season 2'!AF$4:CC$104,4,FALSE),IFERROR(VLOOKUP('Data Totals'!A102,'Season 3'!AF$4:CC$104,4,FALSE),IFERROR(VLOOKUP('Data Totals'!A102,'Season 4'!AF$4:CC$104,4,FALSE),IFERROR(VLOOKUP('Data Totals'!A102,'Season 5'!AF$4:CC$104,4,FALSE),IFERROR(VLOOKUP('Data Totals'!A102,'Season 6'!AF$4:CC$104,4,FALSE),IFERROR(VLOOKUP('Data Totals'!A102,'Season 7'!AF$4:CC$104,4,FALSE),IFERROR(VLOOKUP('Data Totals'!A102,'Season 8'!AF$4:CC$104,4,FALSE),IFERROR(VLOOKUP('Data Totals'!A102,'Season 9'!AF$4:CC$104,4,FALSE),IFERROR(VLOOKUP('Data Totals'!A102,'Season 10'!AF$4:CC$104,4,FALSE),IFERROR(VLOOKUP('Data Totals'!A102,'Season 11'!AF$4:CC$104,4,FALSE),IFERROR(VLOOKUP('Data Totals'!A102,'Season 12'!AF$4:CC$104,4,FALSE),IFERROR(VLOOKUP('Data Totals'!A102,'Season 13'!AF$4:CC$104,4,FALSE),IFERROR(VLOOKUP('Data Totals'!A102,'Season 14'!AF$4:CC$104,4,FALSE),IFERROR(VLOOKUP('Data Totals'!A102,'Season 15'!AF$4:CC$104,4,FALSE),"N/A")))))))))))))))</f>
        <v>0</v>
      </c>
      <c r="E102" s="1022">
        <f t="shared" si="2"/>
        <v>0</v>
      </c>
      <c r="F102" s="692">
        <f>SUM(IFERROR(VLOOKUP(A102,BI$3:BN$152,2,0),"0"),IFERROR(VLOOKUP(A102,'Season 1'!AF$4:CC$104,6,0),"0"),
IFERROR(VLOOKUP(A102,'Season 2'!AF$4:CC$104,6,0),"0"),IFERROR(VLOOKUP(A102,'Season 3'!AF$4:CC$104,6,0),"0"),
IFERROR(VLOOKUP(A102,'Season 4'!AF$4:CC$104,6,0),"0"),IFERROR(VLOOKUP(A102,'Season 5'!AF$4:CC$104,6,0),"0"),
IFERROR(VLOOKUP(A102,'Season 6'!AF$4:CC$104,6,0),"0"),IFERROR(VLOOKUP(A102,'Season 7'!AF$4:CC$104,6,0),"0"),
IFERROR(VLOOKUP(A102,'Season 8'!AF$4:CC$104,6,0),"0"),IFERROR(VLOOKUP(A102,'Season 9'!AF$4:CC$104,6,0),"0"),
IFERROR(VLOOKUP(A102,'Season 10'!AF$4:CC$104,6,0),"0"),IFERROR(VLOOKUP(A102,'Season 11'!AF$4:CC$104,6,0),"0"),
IFERROR(VLOOKUP(A102,'Season 12'!AF$4:CC$104,6,0),"0"),IFERROR(VLOOKUP(A102,'Season 13'!AF$4:CC$104,6,0),"0"),
IFERROR(VLOOKUP(A102,'Season 14'!AF$4:CC$104,6,0),"0"),IFERROR(VLOOKUP(A102,'Season 15'!AF$4:CC$104,6,0),"0"),)</f>
        <v>0</v>
      </c>
      <c r="G102" s="692">
        <f>SUM(IFERROR(VLOOKUP(A102,'Season 1'!AF$4:CC$104,7,0),"0"),
IFERROR(VLOOKUP(A102,'Season 2'!AF$4:CC$104,7,0),"0"),IFERROR(VLOOKUP(A102,'Season 3'!AF$4:CC$104,7,0),"0"),
IFERROR(VLOOKUP(A102,'Season 4'!AF$4:CC$104,7,0),"0"),IFERROR(VLOOKUP(A102,'Season 5'!AF$4:CC$104,7,0),"0"),
IFERROR(VLOOKUP(A102,'Season 6'!AF$4:CC$104,7,0),"0"),IFERROR(VLOOKUP(A102,'Season 7'!AF$4:CC$104,7,0),"0"),
IFERROR(VLOOKUP(A102,'Season 8'!AF$4:CC$104,7,0),"0"),IFERROR(VLOOKUP(A102,'Season 9'!AF$4:CC$104,7,0),"0"),
IFERROR(VLOOKUP(A102,'Season 10'!AF$4:CC$104,7,0),"0"),IFERROR(VLOOKUP(A102,'Season 11'!AF$4:CC$104,7,0),"0"),
IFERROR(VLOOKUP(A102,'Season 12'!AF$4:CC$104,7,0),"0"),IFERROR(VLOOKUP(A102,'Season 13'!AF$4:CC$104,7,0),"0"),
IFERROR(VLOOKUP(A102,'Season 14'!AF$4:CC$104,7,0),"0"),IFERROR(VLOOKUP(A102,'Season 15'!AF$4:CC$104,7,0),"0"),)</f>
        <v>0</v>
      </c>
      <c r="H102" s="556">
        <f>SUM(IFERROR(VLOOKUP(A102,'Season 1'!AF$4:CC$104,8,0),"0"),
IFERROR(VLOOKUP(A102,'Season 2'!AF$4:CC$104,8,0),"0"),IFERROR(VLOOKUP(A102,'Season 3'!AF$4:CC$104,8,0),"0"),
IFERROR(VLOOKUP(A102,'Season 4'!AF$4:CC$104,8,0),"0"),IFERROR(VLOOKUP(A102,'Season 5'!AF$4:CC$104,8,0),"0"),
IFERROR(VLOOKUP(A102,'Season 6'!AF$4:CC$104,8,0),"0"),IFERROR(VLOOKUP(A102,'Season 7'!AF$4:CC$104,8,0),"0"),
IFERROR(VLOOKUP(A102,'Season 8'!AF$4:CC$104,8,0),"0"),IFERROR(VLOOKUP(A102,'Season 9'!AF$4:CC$104,8,0),"0"),
IFERROR(VLOOKUP(A102,'Season 10'!AF$4:CC$104,8,0),"0"),IFERROR(VLOOKUP(A102,'Season 11'!AF$4:CC$104,8,0),"0"),
IFERROR(VLOOKUP(A102,'Season 12'!AF$4:CC$104,8,0),"0"),IFERROR(VLOOKUP(A102,'Season 13'!AF$4:CC$104,8,0),"0"),
IFERROR(VLOOKUP(A102,'Season 14'!AF$4:CC$104,8,0),"0"),IFERROR(VLOOKUP(A102,'Season 15'!AF$4:CC$104,8,0),"0"),)</f>
        <v>0</v>
      </c>
      <c r="I102" s="1023">
        <f>SUM(IFERROR(VLOOKUP(A102,'Season 1'!AF$4:CC$104,9,0),"0"),
IFERROR(VLOOKUP(A102,'Season 2'!AF$4:CC$104,9,0),"0"),IFERROR(VLOOKUP(A102,'Season 3'!AF$4:CC$104,9,0),"0"),
IFERROR(VLOOKUP(A102,'Season 4'!AF$4:CC$104,9,0),"0"),IFERROR(VLOOKUP(A102,'Season 5'!AF$4:CC$104,9,0),"0"),
IFERROR(VLOOKUP(A102,'Season 6'!AF$4:CC$104,9,0),"0"),IFERROR(VLOOKUP(A102,'Season 7'!AF$4:CC$104,9,0),"0"),
IFERROR(VLOOKUP(A102,'Season 8'!AF$4:CC$104,9,0),"0"),IFERROR(VLOOKUP(A102,'Season 9'!AF$4:CC$104,9,0),"0"),
IFERROR(VLOOKUP(A102,'Season 10'!AF$4:CC$104,9,0),"0"),IFERROR(VLOOKUP(A102,'Season 11'!AF$4:CC$104,9,0),"0"),
IFERROR(VLOOKUP(A102,'Season 12'!AF$4:CC$104,9,0),"0"),IFERROR(VLOOKUP(A102,'Season 13'!AF$4:CC$104,9,0),"0"),
IFERROR(VLOOKUP(A102,'Season 14'!AF$4:CC$104,9,0),"0"),IFERROR(VLOOKUP(A102,'Season 15'!AF$4:CC$104,9,0),"0"),)</f>
        <v>0</v>
      </c>
      <c r="J102" s="26">
        <f>SUM(IFERROR(VLOOKUP(A102,BI$3:BN$152,3,0),"0"),IFERROR(VLOOKUP(A102,'Season 1'!AF$4:CC$104,10,0),"0"),
IFERROR(VLOOKUP(A102,'Season 2'!AF$4:CC$104,10,0),"0"),IFERROR(VLOOKUP(A102,'Season 3'!AF$4:CC$104,10,0),"0"),
IFERROR(VLOOKUP(A102,'Season 4'!AF$4:CC$104,10,0),"0"),IFERROR(VLOOKUP(A102,'Season 5'!AF$4:CC$104,10,0),"0"),
IFERROR(VLOOKUP(A102,'Season 6'!AF$4:CC$104,10,0),"0"),IFERROR(VLOOKUP(A102,'Season 7'!AF$4:CC$104,10,0),"0"),
IFERROR(VLOOKUP(A102,'Season 8'!AF$4:CC$104,10,0),"0"),IFERROR(VLOOKUP(A102,'Season 9'!AF$4:CC$104,10,0),"0"),
IFERROR(VLOOKUP(A102,'Season 10'!AF$4:CC$104,10,0),"0"),IFERROR(VLOOKUP(A102,'Season 11'!AF$4:CC$104,10,0),"0"),
IFERROR(VLOOKUP(A102,'Season 12'!AF$4:CC$104,10,0),"0"),IFERROR(VLOOKUP(A102,'Season 13'!AF$4:CC$104,10,0),"0"),
IFERROR(VLOOKUP(A102,'Season 14'!AF$4:CC$104,10,0),"0"),IFERROR(VLOOKUP(A102,'Season 15'!AF$4:CC$104,10,0),"0"),)</f>
        <v>0</v>
      </c>
      <c r="K102" s="699">
        <f>SUM(IFERROR(VLOOKUP(A102,BI$3:BN$152,4,0),"0"),IFERROR(VLOOKUP(A102,'Season 1'!AF$4:CC$104,11,0),"0"),
IFERROR(VLOOKUP(A102,'Season 2'!AF$4:CC$104,11,0),"0"),IFERROR(VLOOKUP(A102,'Season 3'!AF$4:CC$104,11,0),"0"),
IFERROR(VLOOKUP(A102,'Season 4'!AF$4:CC$104,11,0),"0"),IFERROR(VLOOKUP(A102,'Season 5'!AF$4:CC$104,11,0),"0"),
IFERROR(VLOOKUP(A102,'Season 6'!AF$4:CC$104,11,0),"0"),IFERROR(VLOOKUP(A102,'Season 7'!AF$4:CC$104,11,0),"0"),
IFERROR(VLOOKUP(A102,'Season 8'!AF$4:CC$104,11,0),"0"),IFERROR(VLOOKUP(A102,'Season 9'!AF$4:CC$104,11,0),"0"),
IFERROR(VLOOKUP(A102,'Season 10'!AF$4:CC$104,11,0),"0"),IFERROR(VLOOKUP(A102,'Season 11'!AF$4:CC$104,11,0),"0"),
IFERROR(VLOOKUP(A102,'Season 12'!AF$4:CC$104,11,0),"0"),IFERROR(VLOOKUP(A102,'Season 13'!AF$4:CC$104,11,0),"0"),
IFERROR(VLOOKUP(A102,'Season 14'!AF$4:CC$104,11,0),"0"),IFERROR(VLOOKUP(A102,'Season 15'!AF$4:CC$104,11,0),"0"),)</f>
        <v>0</v>
      </c>
      <c r="L102" s="700">
        <f>SUM(IFERROR(VLOOKUP($A102,'Season 1'!AF$4:CC$104,12,0),"0"),
IFERROR(VLOOKUP($A102,'Season 2'!AF$4:CC$104,12,0),"0"),IFERROR(VLOOKUP($A102,'Season 3'!AF$4:CC$104,12,0),"0"),
IFERROR(VLOOKUP($A102,'Season 4'!AF$4:CC$104,12,0),"0"),IFERROR(VLOOKUP($A102,'Season 5'!AF$4:CC$104,12,0),"0"),
IFERROR(VLOOKUP($A102,'Season 6'!AF$4:CC$104,12,0),"0"),IFERROR(VLOOKUP($A102,'Season 7'!AF$4:CC$104,12,0),"0"),
IFERROR(VLOOKUP($A102,'Season 8'!AF$4:CC$104,12,0),"0"),IFERROR(VLOOKUP($A102,'Season 9'!AF$4:CC$104,12,0),"0"),
IFERROR(VLOOKUP($A102,'Season 10'!AF$4:CC$104,12,0),"0"),IFERROR(VLOOKUP($A102,'Season 11'!AF$4:CC$104,12,0),"0"),
IFERROR(VLOOKUP($A102,'Season 12'!AF$4:CC$104,12,0),"0"),IFERROR(VLOOKUP($A102,'Season 13'!AF$4:CC$104,12,0),"0"),
IFERROR(VLOOKUP($A102,'Season 14'!AF$4:CC$104,12,0),"0"),IFERROR(VLOOKUP($A102,'Season 15'!AF$4:CC$104,12,0),"0"),)</f>
        <v>0</v>
      </c>
      <c r="M102" s="692">
        <f>SUM(IFERROR(VLOOKUP($A102,'Season 1'!AF$4:CC$104,13,0),"0"),
IFERROR(VLOOKUP($A102,'Season 2'!AF$4:CC$104,13,0),"0"),IFERROR(VLOOKUP($A102,'Season 3'!AF$4:CC$104,13,0),"0"),
IFERROR(VLOOKUP($A102,'Season 4'!AF$4:CC$104,13,0),"0"),IFERROR(VLOOKUP($A102,'Season 5'!AF$4:CC$104,13,0),"0"),
IFERROR(VLOOKUP($A102,'Season 6'!AF$4:CC$104,13,0),"0"),IFERROR(VLOOKUP($A102,'Season 7'!AF$4:CC$104,13,0),"0"),
IFERROR(VLOOKUP($A102,'Season 8'!AF$4:CC$104,13,0),"0"),IFERROR(VLOOKUP($A102,'Season 9'!AF$4:CC$104,13,0),"0"),
IFERROR(VLOOKUP($A102,'Season 10'!AF$4:CC$104,13,0),"0"),IFERROR(VLOOKUP($A102,'Season 11'!AF$4:CC$104,13,0),"0"),
IFERROR(VLOOKUP($A102,'Season 12'!AF$4:CC$104,13,0),"0"),IFERROR(VLOOKUP($A102,'Season 13'!AF$4:CC$104,13,0),"0"),
IFERROR(VLOOKUP($A102,'Season 14'!AF$4:CC$104,13,0),"0"),IFERROR(VLOOKUP($A102,'Season 15'!AF$4:CC$104,13,0),"0"),)</f>
        <v>0</v>
      </c>
      <c r="N102" s="1023">
        <f>SUM(IFERROR(VLOOKUP($A102,'Season 1'!AF$4:CC$104,14,0),"0"),
IFERROR(VLOOKUP($A102,'Season 2'!AF$4:CC$104,14,0),"0"),IFERROR(VLOOKUP($A102,'Season 3'!AF$4:CC$104,14,0),"0"),
IFERROR(VLOOKUP($A102,'Season 4'!AF$4:CC$104,14,0),"0"),IFERROR(VLOOKUP($A102,'Season 5'!AF$4:CC$104,14,0),"0"),
IFERROR(VLOOKUP($A102,'Season 6'!AF$4:CC$104,14,0),"0"),IFERROR(VLOOKUP($A102,'Season 7'!AF$4:CC$104,14,0),"0"),
IFERROR(VLOOKUP($A102,'Season 8'!AF$4:CC$104,14,0),"0"),IFERROR(VLOOKUP($A102,'Season 9'!AF$4:CC$104,14,0),"0"),
IFERROR(VLOOKUP($A102,'Season 10'!AF$4:CC$104,14,0),"0"),IFERROR(VLOOKUP($A102,'Season 11'!AF$4:CC$104,14,0),"0"),
IFERROR(VLOOKUP($A102,'Season 12'!AF$4:CC$104,14,0),"0"),IFERROR(VLOOKUP($A102,'Season 13'!AF$4:CC$104,14,0),"0"),
IFERROR(VLOOKUP($A102,'Season 14'!AF$4:CC$104,14,0),"0"),IFERROR(VLOOKUP($A102,'Season 15'!AF$4:CC$104,14,0),"0"),)</f>
        <v>0</v>
      </c>
      <c r="O102" s="26">
        <f>SUM(IFERROR(VLOOKUP($A102,'Season 1'!AF$4:CC$104,15,0),"0"),
IFERROR(VLOOKUP($A102,'Season 2'!AF$4:CC$104,15,0),"0"),IFERROR(VLOOKUP($A102,'Season 3'!AF$4:CC$104,15,0),"0"),
IFERROR(VLOOKUP($A102,'Season 4'!AF$4:CC$104,15,0),"0"),IFERROR(VLOOKUP($A102,'Season 5'!AF$4:CC$104,15,0),"0"),
IFERROR(VLOOKUP($A102,'Season 6'!AF$4:CC$104,15,0),"0"),IFERROR(VLOOKUP($A102,'Season 7'!AF$4:CC$104,15,0),"0"),
IFERROR(VLOOKUP($A102,'Season 8'!AF$4:CC$104,15,0),"0"),IFERROR(VLOOKUP($A102,'Season 9'!AF$4:CC$104,15,0),"0"),
IFERROR(VLOOKUP($A102,'Season 10'!AF$4:CC$104,15,0),"0"),IFERROR(VLOOKUP($A102,'Season 11'!AF$4:CC$104,15,0),"0"),
IFERROR(VLOOKUP($A102,'Season 12'!AF$4:CC$104,15,0),"0"),IFERROR(VLOOKUP($A102,'Season 13'!AF$4:CC$104,15,0),"0"),
IFERROR(VLOOKUP($A102,'Season 14'!AF$4:CC$104,15,0),"0"),IFERROR(VLOOKUP($A102,'Season 15'!AF$4:CC$104,15,0),"0"),)</f>
        <v>0</v>
      </c>
      <c r="P102" s="699">
        <f>SUM(IFERROR(VLOOKUP($A102,'Season 1'!AF$4:CC$104,16,0),"0"),
IFERROR(VLOOKUP($A102,'Season 2'!AF$4:CC$104,16,0),"0"),IFERROR(VLOOKUP($A102,'Season 3'!AF$4:CC$104,16,0),"0"),
IFERROR(VLOOKUP($A102,'Season 4'!AF$4:CC$104,16,0),"0"),IFERROR(VLOOKUP($A102,'Season 5'!AF$4:CC$104,16,0),"0"),
IFERROR(VLOOKUP($A102,'Season 6'!AF$4:CC$104,16,0),"0"),IFERROR(VLOOKUP($A102,'Season 7'!AF$4:CC$104,16,0),"0"),
IFERROR(VLOOKUP($A102,'Season 8'!AF$4:CC$104,16,0),"0"),IFERROR(VLOOKUP($A102,'Season 9'!AF$4:CC$104,16,0),"0"),
IFERROR(VLOOKUP($A102,'Season 10'!AF$4:CC$104,16,0),"0"),IFERROR(VLOOKUP($A102,'Season 11'!AF$4:CC$104,16,0),"0"),
IFERROR(VLOOKUP($A102,'Season 12'!AF$4:CC$104,16,0),"0"),IFERROR(VLOOKUP($A102,'Season 13'!AF$4:CC$104,16,0),"0"),
IFERROR(VLOOKUP($A102,'Season 14'!AF$4:CC$104,16,0),"0"),IFERROR(VLOOKUP($A102,'Season 15'!AF$4:CC$104,16,0),"0"),)</f>
        <v>0</v>
      </c>
      <c r="Q102" s="700">
        <f>SUM(IFERROR(VLOOKUP($A102,'Season 1'!AF$4:CC$104,17,0),"0"),
IFERROR(VLOOKUP($A102,'Season 2'!AF$4:CC$104,17,0),"0"),IFERROR(VLOOKUP($A102,'Season 3'!AF$4:CC$104,17,0),"0"),
IFERROR(VLOOKUP($A102,'Season 4'!AF$4:CC$104,17,0),"0"),IFERROR(VLOOKUP($A102,'Season 5'!AF$4:CC$104,17,0),"0"),
IFERROR(VLOOKUP($A102,'Season 6'!AF$4:CC$104,17,0),"0"),IFERROR(VLOOKUP($A102,'Season 7'!AF$4:CC$104,17,0),"0"),
IFERROR(VLOOKUP($A102,'Season 8'!AF$4:CC$104,17,0),"0"),IFERROR(VLOOKUP($A102,'Season 9'!AF$4:CC$104,17,0),"0"),
IFERROR(VLOOKUP($A102,'Season 10'!AF$4:CC$104,17,0),"0"),IFERROR(VLOOKUP($A102,'Season 11'!AF$4:CC$104,17,0),"0"),
IFERROR(VLOOKUP($A102,'Season 12'!AF$4:CC$104,17,0),"0"),IFERROR(VLOOKUP($A102,'Season 13'!AF$4:CC$104,17,0),"0"),
IFERROR(VLOOKUP($A102,'Season 14'!AF$4:CC$104,17,0),"0"),IFERROR(VLOOKUP($A102,'Season 15'!AF$4:CC$104,17,0),"0"),)</f>
        <v>0</v>
      </c>
      <c r="R102" s="692">
        <f>SUM(IFERROR(VLOOKUP($A102,'Season 1'!AF$4:CC$104,18,0),"0"),
IFERROR(VLOOKUP($A102,'Season 2'!AF$4:CC$104,18,0),"0"),IFERROR(VLOOKUP($A102,'Season 3'!AF$4:CC$104,18,0),"0"),
IFERROR(VLOOKUP($A102,'Season 4'!AF$4:CC$104,18,0),"0"),IFERROR(VLOOKUP($A102,'Season 5'!AF$4:CC$104,18,0),"0"),
IFERROR(VLOOKUP($A102,'Season 6'!AF$4:CC$104,18,0),"0"),IFERROR(VLOOKUP($A102,'Season 7'!AF$4:CC$104,18,0),"0"),
IFERROR(VLOOKUP($A102,'Season 8'!AF$4:CC$104,18,0),"0"),IFERROR(VLOOKUP($A102,'Season 9'!AF$4:CC$104,18,0),"0"),
IFERROR(VLOOKUP($A102,'Season 10'!AF$4:CC$104,18,0),"0"),IFERROR(VLOOKUP($A102,'Season 11'!AF$4:CC$104,18,0),"0"),
IFERROR(VLOOKUP($A102,'Season 12'!AF$4:CC$104,18,0),"0"),IFERROR(VLOOKUP($A102,'Season 13'!AF$4:CC$104,18,0),"0"),
IFERROR(VLOOKUP($A102,'Season 14'!AF$4:CC$104,18,0),"0"),IFERROR(VLOOKUP($A102,'Season 15'!AF$4:CC$104,18,0),"0"),)</f>
        <v>0</v>
      </c>
      <c r="S102" s="1023">
        <f>SUM(IFERROR(VLOOKUP($A102,'Season 1'!AF$4:CC$104,19,0),"0"),
IFERROR(VLOOKUP($A102,'Season 2'!AF$4:CC$104,19,0),"0"),IFERROR(VLOOKUP($A102,'Season 3'!AF$4:CC$104,19,0),"0"),
IFERROR(VLOOKUP($A102,'Season 4'!AF$4:CC$104,19,0),"0"),IFERROR(VLOOKUP($A102,'Season 5'!AF$4:CC$104,19,0),"0"),
IFERROR(VLOOKUP($A102,'Season 6'!AF$4:CC$104,19,0),"0"),IFERROR(VLOOKUP($A102,'Season 7'!AF$4:CC$104,19,0),"0"),
IFERROR(VLOOKUP($A102,'Season 8'!AF$4:CC$104,19,0),"0"),IFERROR(VLOOKUP($A102,'Season 9'!AF$4:CC$104,19,0),"0"),
IFERROR(VLOOKUP($A102,'Season 10'!AF$4:CC$104,19,0),"0"),IFERROR(VLOOKUP($A102,'Season 11'!AF$4:CC$104,19,0),"0"),
IFERROR(VLOOKUP($A102,'Season 12'!AF$4:CC$104,19,0),"0"),IFERROR(VLOOKUP($A102,'Season 13'!AF$4:CC$104,19,0),"0"),
IFERROR(VLOOKUP($A102,'Season 14'!AF$4:CC$104,19,0),"0"),IFERROR(VLOOKUP($A102,'Season 15'!AF$4:CC$104,19,0),"0"),)</f>
        <v>0</v>
      </c>
      <c r="T102" s="26">
        <f>SUM(IFERROR(VLOOKUP($A102,'Season 1'!AF$4:CC$104,20,0),"0"),
IFERROR(VLOOKUP($A102,'Season 2'!AF$4:CC$104,20,0),"0"),IFERROR(VLOOKUP($A102,'Season 3'!AF$4:CC$104,20,0),"0"),
IFERROR(VLOOKUP($A102,'Season 4'!AF$4:CC$104,20,0),"0"),IFERROR(VLOOKUP($A102,'Season 5'!AF$4:CC$104,20,0),"0"),
IFERROR(VLOOKUP($A102,'Season 6'!AF$4:CC$104,20,0),"0"),IFERROR(VLOOKUP($A102,'Season 7'!AF$4:CC$104,20,0),"0"),
IFERROR(VLOOKUP($A102,'Season 8'!AF$4:CC$104,20,0),"0"),IFERROR(VLOOKUP($A102,'Season 9'!AF$4:CC$104,20,0),"0"),
IFERROR(VLOOKUP($A102,'Season 10'!AF$4:CC$104,20,0),"0"),IFERROR(VLOOKUP($A102,'Season 11'!AF$4:CC$104,20,0),"0"),
IFERROR(VLOOKUP($A102,'Season 12'!AF$4:CC$104,20,0),"0"),IFERROR(VLOOKUP($A102,'Season 13'!AF$4:CC$104,20,0),"0"),
IFERROR(VLOOKUP($A102,'Season 14'!AF$4:CC$104,20,0),"0"),IFERROR(VLOOKUP($A102,'Season 15'!AF$4:CC$104,20,0),"0"),)</f>
        <v>0</v>
      </c>
      <c r="U102" s="699">
        <f>SUM(IFERROR(VLOOKUP($A102,'Season 1'!AF$4:CC$104,21,0),"0"),
IFERROR(VLOOKUP($A102,'Season 2'!AF$4:CC$104,21,0),"0"),IFERROR(VLOOKUP($A102,'Season 3'!AF$4:CC$104,21,0),"0"),
IFERROR(VLOOKUP($A102,'Season 4'!AF$4:CC$104,21,0),"0"),IFERROR(VLOOKUP($A102,'Season 5'!AF$4:CC$104,21,0),"0"),
IFERROR(VLOOKUP($A102,'Season 6'!AF$4:CC$104,21,0),"0"),IFERROR(VLOOKUP($A102,'Season 7'!AF$4:CC$104,21,0),"0"),
IFERROR(VLOOKUP($A102,'Season 8'!AF$4:CC$104,21,0),"0"),IFERROR(VLOOKUP($A102,'Season 9'!AF$4:CC$104,21,0),"0"),
IFERROR(VLOOKUP($A102,'Season 10'!AF$4:CC$104,21,0),"0"),IFERROR(VLOOKUP($A102,'Season 11'!AF$4:CC$104,21,0),"0"),
IFERROR(VLOOKUP($A102,'Season 12'!AF$4:CC$104,21,0),"0"),IFERROR(VLOOKUP($A102,'Season 13'!AF$4:CC$104,21,0),"0"),
IFERROR(VLOOKUP($A102,'Season 14'!AF$4:CC$104,21,0),"0"),IFERROR(VLOOKUP($A102,'Season 15'!AF$4:CC$104,21,0),"0"),)</f>
        <v>0</v>
      </c>
      <c r="V102" s="700">
        <f>SUM(IFERROR(VLOOKUP($A102,'Season 1'!AF$4:CC$104,22,0),"0"),
IFERROR(VLOOKUP($A102,'Season 2'!AF$4:CC$104,22,0),"0"),IFERROR(VLOOKUP($A102,'Season 3'!AF$4:CC$104,22,0),"0"),
IFERROR(VLOOKUP($A102,'Season 4'!AF$4:CC$104,22,0),"0"),IFERROR(VLOOKUP($A102,'Season 5'!AF$4:CC$104,22,0),"0"),
IFERROR(VLOOKUP($A102,'Season 6'!AF$4:CC$104,22,0),"0"),IFERROR(VLOOKUP($A102,'Season 7'!AF$4:CC$104,22,0),"0"),
IFERROR(VLOOKUP($A102,'Season 8'!AF$4:CC$104,22,0),"0"),IFERROR(VLOOKUP($A102,'Season 9'!AF$4:CC$104,22,0),"0"),
IFERROR(VLOOKUP($A102,'Season 10'!AF$4:CC$104,22,0),"0"),IFERROR(VLOOKUP($A102,'Season 11'!AF$4:CC$104,22,0),"0"),
IFERROR(VLOOKUP($A102,'Season 12'!AF$4:CC$104,22,0),"0"),IFERROR(VLOOKUP($A102,'Season 13'!AF$4:CC$104,22,0),"0"),
IFERROR(VLOOKUP($A102,'Season 14'!AF$4:CC$104,22,0),"0"),IFERROR(VLOOKUP($A102,'Season 15'!AF$4:CC$104,22,0),"0"),)</f>
        <v>0</v>
      </c>
      <c r="W102" s="692">
        <f>SUM(IFERROR(VLOOKUP($A102,'Season 1'!AF$4:CC$104,23,0),"0"),
IFERROR(VLOOKUP($A102,'Season 2'!AF$4:CC$104,23,0),"0"),IFERROR(VLOOKUP($A102,'Season 3'!AF$4:CC$104,23,0),"0"),
IFERROR(VLOOKUP($A102,'Season 4'!AF$4:CC$104,23,0),"0"),IFERROR(VLOOKUP($A102,'Season 5'!AF$4:CC$104,23,0),"0"),
IFERROR(VLOOKUP($A102,'Season 6'!AF$4:CC$104,23,0),"0"),IFERROR(VLOOKUP($A102,'Season 7'!AF$4:CC$104,23,0),"0"),
IFERROR(VLOOKUP($A102,'Season 8'!AF$4:CC$104,23,0),"0"),IFERROR(VLOOKUP($A102,'Season 9'!AF$4:CC$104,23,0),"0"),
IFERROR(VLOOKUP($A102,'Season 10'!AF$4:CC$104,23,0),"0"),IFERROR(VLOOKUP($A102,'Season 11'!AF$4:CC$104,23,0),"0"),
IFERROR(VLOOKUP($A102,'Season 12'!AF$4:CC$104,23,0),"0"),IFERROR(VLOOKUP($A102,'Season 13'!AF$4:CC$104,23,0),"0"),
IFERROR(VLOOKUP($A102,'Season 14'!AF$4:CC$104,23,0),"0"),IFERROR(VLOOKUP($A102,'Season 15'!AF$4:CC$104,23,0),"0"),)</f>
        <v>0</v>
      </c>
      <c r="X102" s="1023">
        <f>SUM(IFERROR(VLOOKUP($A102,'Season 1'!AF$4:CC$104,24,0),"0"),
IFERROR(VLOOKUP($A102,'Season 2'!AF$4:CC$104,24,0),"0"),IFERROR(VLOOKUP($A102,'Season 3'!AF$4:CC$104,24,0),"0"),
IFERROR(VLOOKUP($A102,'Season 4'!AF$4:CC$104,24,0),"0"),IFERROR(VLOOKUP($A102,'Season 5'!AF$4:CC$104,24,0),"0"),
IFERROR(VLOOKUP($A102,'Season 6'!AF$4:CC$104,24,0),"0"),IFERROR(VLOOKUP($A102,'Season 7'!AF$4:CC$104,24,0),"0"),
IFERROR(VLOOKUP($A102,'Season 8'!AF$4:CC$104,24,0),"0"),IFERROR(VLOOKUP($A102,'Season 9'!AF$4:CC$104,24,0),"0"),
IFERROR(VLOOKUP($A102,'Season 10'!AF$4:CC$104,24,0),"0"),IFERROR(VLOOKUP($A102,'Season 11'!AF$4:CC$104,24,0),"0"),
IFERROR(VLOOKUP($A102,'Season 12'!AF$4:CC$104,24,0),"0"),IFERROR(VLOOKUP($A102,'Season 13'!AF$4:CC$104,24,0),"0"),
IFERROR(VLOOKUP($A102,'Season 14'!AF$4:CC$104,24,0),"0"),IFERROR(VLOOKUP($A102,'Season 15'!AF$4:CC$104,24,0),"0"),)</f>
        <v>0</v>
      </c>
      <c r="Y102" s="26">
        <f>SUM(IFERROR(VLOOKUP($A102,'Season 1'!AF$4:CC$104,25,0),"0"),
IFERROR(VLOOKUP($A102,'Season 2'!AF$4:CC$104,25,0),"0"),IFERROR(VLOOKUP($A102,'Season 3'!AF$4:CC$104,25,0),"0"),
IFERROR(VLOOKUP($A102,'Season 4'!AF$4:CC$104,25,0),"0"),IFERROR(VLOOKUP($A102,'Season 5'!AF$4:CC$104,25,0),"0"),
IFERROR(VLOOKUP($A102,'Season 6'!AF$4:CC$104,25,0),"0"),IFERROR(VLOOKUP($A102,'Season 7'!AF$4:CC$104,25,0),"0"),
IFERROR(VLOOKUP($A102,'Season 8'!AF$4:CC$104,25,0),"0"),IFERROR(VLOOKUP($A102,'Season 9'!AF$4:CC$104,25,0),"0"),
IFERROR(VLOOKUP($A102,'Season 10'!AF$4:CC$104,25,0),"0"),IFERROR(VLOOKUP($A102,'Season 11'!AF$4:CC$104,25,0),"0"),
IFERROR(VLOOKUP($A102,'Season 12'!AF$4:CC$104,25,0),"0"),IFERROR(VLOOKUP($A102,'Season 13'!AF$4:CC$104,25,0),"0"),
IFERROR(VLOOKUP($A102,'Season 14'!AF$4:CC$104,25,0),"0"),IFERROR(VLOOKUP($A102,'Season 15'!AF$4:CC$104,25,0),"0"),)</f>
        <v>0</v>
      </c>
      <c r="Z102" s="699">
        <f>SUM(IFERROR(VLOOKUP($A102,'Season 1'!AF$4:CC$104,26,0),"0"),
IFERROR(VLOOKUP($A102,'Season 2'!AF$4:CC$104,26,0),"0"),IFERROR(VLOOKUP($A102,'Season 3'!AF$4:CC$104,26,0),"0"),
IFERROR(VLOOKUP($A102,'Season 4'!AF$4:CC$104,26,0),"0"),IFERROR(VLOOKUP($A102,'Season 5'!AF$4:CC$104,26,0),"0"),
IFERROR(VLOOKUP($A102,'Season 6'!AF$4:CC$104,26,0),"0"),IFERROR(VLOOKUP($A102,'Season 7'!AF$4:CC$104,26,0),"0"),
IFERROR(VLOOKUP($A102,'Season 8'!AF$4:CC$104,26,0),"0"),IFERROR(VLOOKUP($A102,'Season 9'!AF$4:CC$104,26,0),"0"),
IFERROR(VLOOKUP($A102,'Season 10'!AF$4:CC$104,26,0),"0"),IFERROR(VLOOKUP($A102,'Season 11'!AF$4:CC$104,26,0),"0"),
IFERROR(VLOOKUP($A102,'Season 12'!AF$4:CC$104,26,0),"0"),IFERROR(VLOOKUP($A102,'Season 13'!AF$4:CC$104,26,0),"0"),
IFERROR(VLOOKUP($A102,'Season 14'!AF$4:CC$104,26,0),"0"),IFERROR(VLOOKUP($A102,'Season 15'!AF$4:CC$104,26,0),"0"),)</f>
        <v>0</v>
      </c>
      <c r="AA102" s="700">
        <f>SUM(IFERROR(VLOOKUP($A102,'Season 1'!AF$4:CC$104,27,0),"0"),
IFERROR(VLOOKUP($A102,'Season 2'!AF$4:CC$104,27,0),"0"),IFERROR(VLOOKUP($A102,'Season 3'!AF$4:CC$104,27,0),"0"),
IFERROR(VLOOKUP($A102,'Season 4'!AF$4:CC$104,27,0),"0"),IFERROR(VLOOKUP($A102,'Season 5'!AF$4:CC$104,27,0),"0"),
IFERROR(VLOOKUP($A102,'Season 6'!AF$4:CC$104,27,0),"0"),IFERROR(VLOOKUP($A102,'Season 7'!AF$4:CC$104,27,0),"0"),
IFERROR(VLOOKUP($A102,'Season 8'!AF$4:CC$104,27,0),"0"),IFERROR(VLOOKUP($A102,'Season 9'!AF$4:CC$104,27,0),"0"),
IFERROR(VLOOKUP($A102,'Season 10'!AF$4:CC$104,27,0),"0"),IFERROR(VLOOKUP($A102,'Season 11'!AF$4:CC$104,27,0),"0"),
IFERROR(VLOOKUP($A102,'Season 12'!AF$4:CC$104,27,0),"0"),IFERROR(VLOOKUP($A102,'Season 13'!AF$4:CC$104,27,0),"0"),
IFERROR(VLOOKUP($A102,'Season 14'!AF$4:CC$104,27,0),"0"),IFERROR(VLOOKUP($A102,'Season 15'!AF$4:CC$104,27,0),"0"),)</f>
        <v>0</v>
      </c>
      <c r="AB102" s="692">
        <f>SUM(IFERROR(VLOOKUP($A102,'Season 1'!AF$4:CC$104,28,0),"0"),
IFERROR(VLOOKUP($A102,'Season 2'!AF$4:CC$104,28,0),"0"),IFERROR(VLOOKUP($A102,'Season 3'!AF$4:CC$104,28,0),"0"),
IFERROR(VLOOKUP($A102,'Season 4'!AF$4:CC$104,28,0),"0"),IFERROR(VLOOKUP($A102,'Season 5'!AF$4:CC$104,28,0),"0"),
IFERROR(VLOOKUP($A102,'Season 6'!AF$4:CC$104,28,0),"0"),IFERROR(VLOOKUP($A102,'Season 7'!AF$4:CC$104,28,0),"0"),
IFERROR(VLOOKUP($A102,'Season 8'!AF$4:CC$104,28,0),"0"),IFERROR(VLOOKUP($A102,'Season 9'!AF$4:CC$104,28,0),"0"),
IFERROR(VLOOKUP($A102,'Season 10'!AF$4:CC$104,28,0),"0"),IFERROR(VLOOKUP($A102,'Season 11'!AF$4:CC$104,28,0),"0"),
IFERROR(VLOOKUP($A102,'Season 12'!AF$4:CC$104,28,0),"0"),IFERROR(VLOOKUP($A102,'Season 13'!AF$4:CC$104,28,0),"0"),
IFERROR(VLOOKUP($A102,'Season 14'!AF$4:CC$104,28,0),"0"),IFERROR(VLOOKUP($A102,'Season 15'!AF$4:CC$104,28,0),"0"),)</f>
        <v>0</v>
      </c>
      <c r="AC102" s="1023">
        <f>SUM(IFERROR(VLOOKUP($A102,'Season 1'!AF$4:CC$104,29,0),"0"),
IFERROR(VLOOKUP($A102,'Season 2'!AF$4:CC$104,29,0),"0"),IFERROR(VLOOKUP($A102,'Season 3'!AF$4:CC$104,29,0),"0"),
IFERROR(VLOOKUP($A102,'Season 4'!AF$4:CC$104,29,0),"0"),IFERROR(VLOOKUP($A102,'Season 5'!AF$4:CC$104,29,0),"0"),
IFERROR(VLOOKUP($A102,'Season 6'!AF$4:CC$104,29,0),"0"),IFERROR(VLOOKUP($A102,'Season 7'!AF$4:CC$104,29,0),"0"),
IFERROR(VLOOKUP($A102,'Season 8'!AF$4:CC$104,29,0),"0"),IFERROR(VLOOKUP($A102,'Season 9'!AF$4:CC$104,29,0),"0"),
IFERROR(VLOOKUP($A102,'Season 10'!AF$4:CC$104,29,0),"0"),IFERROR(VLOOKUP($A102,'Season 11'!AF$4:CC$104,29,0),"0"),
IFERROR(VLOOKUP($A102,'Season 12'!AF$4:CC$104,29,0),"0"),IFERROR(VLOOKUP($A102,'Season 13'!AF$4:CC$104,29,0),"0"),
IFERROR(VLOOKUP($A102,'Season 14'!AF$4:CC$104,29,0),"0"),IFERROR(VLOOKUP($A102,'Season 15'!AF$4:CC$104,29,0),"0"),)</f>
        <v>0</v>
      </c>
      <c r="AD102" s="26">
        <f>SUM(IFERROR(VLOOKUP($A102,'Season 1'!AF$4:CC$104,30,0),"0"),
IFERROR(VLOOKUP($A102,'Season 2'!AF$4:CC$104,30,0),"0"),IFERROR(VLOOKUP($A102,'Season 3'!AF$4:CC$104,30,0),"0"),
IFERROR(VLOOKUP($A102,'Season 4'!AF$4:CC$104,30,0),"0"),IFERROR(VLOOKUP($A102,'Season 5'!AF$4:CC$104,30,0),"0"),
IFERROR(VLOOKUP($A102,'Season 6'!AF$4:CC$104,30,0),"0"),IFERROR(VLOOKUP($A102,'Season 7'!AF$4:CC$104,30,0),"0"),
IFERROR(VLOOKUP($A102,'Season 8'!AF$4:CC$104,30,0),"0"),IFERROR(VLOOKUP($A102,'Season 9'!AF$4:CC$104,30,0),"0"),
IFERROR(VLOOKUP($A102,'Season 10'!AF$4:CC$104,30,0),"0"),IFERROR(VLOOKUP($A102,'Season 11'!AF$4:CC$104,30,0),"0"),
IFERROR(VLOOKUP($A102,'Season 12'!AF$4:CC$104,30,0),"0"),IFERROR(VLOOKUP($A102,'Season 13'!AF$4:CC$104,30,0),"0"),
IFERROR(VLOOKUP($A102,'Season 14'!AF$4:CC$104,30,0),"0"),IFERROR(VLOOKUP($A102,'Season 15'!AF$4:CC$104,30,0),"0"),)</f>
        <v>0</v>
      </c>
      <c r="AE102" s="699">
        <f>SUM(IFERROR(VLOOKUP($A102,'Season 1'!AF$4:CC$104,31,0),"0"),
IFERROR(VLOOKUP($A102,'Season 2'!AF$4:CC$104,31,0),"0"),IFERROR(VLOOKUP($A102,'Season 3'!AF$4:CC$104,31,0),"0"),
IFERROR(VLOOKUP($A102,'Season 4'!AF$4:CC$104,31,0),"0"),IFERROR(VLOOKUP($A102,'Season 5'!AF$4:CC$104,31,0),"0"),
IFERROR(VLOOKUP($A102,'Season 6'!AF$4:CC$104,31,0),"0"),IFERROR(VLOOKUP($A102,'Season 7'!AF$4:CC$104,31,0),"0"),
IFERROR(VLOOKUP($A102,'Season 8'!AF$4:CC$104,31,0),"0"),IFERROR(VLOOKUP($A102,'Season 9'!AF$4:CC$104,31,0),"0"),
IFERROR(VLOOKUP($A102,'Season 10'!AF$4:CC$104,31,0),"0"),IFERROR(VLOOKUP($A102,'Season 11'!AF$4:CC$104,31,0),"0"),
IFERROR(VLOOKUP($A102,'Season 12'!AF$4:CC$104,31,0),"0"),IFERROR(VLOOKUP($A102,'Season 13'!AF$4:CC$104,31,0),"0"),
IFERROR(VLOOKUP($A102,'Season 14'!AF$4:CC$104,31,0),"0"),IFERROR(VLOOKUP($A102,'Season 15'!AF$4:CC$104,31,0),"0"),)</f>
        <v>0</v>
      </c>
      <c r="AF102" s="700">
        <f>SUM(IFERROR(VLOOKUP($A102,'Season 3'!AF$4:CC$104,32,0),"0"),
IFERROR(VLOOKUP($A102,'Season 4'!AF$4:CC$104,32,0),"0"),IFERROR(VLOOKUP($A102,'Season 5'!AF$4:CC$104,32,0),"0"),
IFERROR(VLOOKUP($A102,'Season 6'!AF$4:CC$104,32,0),"0"),IFERROR(VLOOKUP($A102,'Season 7'!AF$4:CC$104,32,0),"0"),
IFERROR(VLOOKUP($A102,'Season 8'!AF$4:CC$104,32,0),"0"),IFERROR(VLOOKUP($A102,'Season 9'!AF$4:CC$104,32,0),"0"),
IFERROR(VLOOKUP($A102,'Season 10'!AF$4:CC$104,32,0),"0"),IFERROR(VLOOKUP($A102,'Season 11'!AF$4:CC$104,32,0),"0"),
IFERROR(VLOOKUP($A102,'Season 12'!AF$4:CC$104,32,0),"0"),IFERROR(VLOOKUP($A102,'Season 13'!AF$4:CC$104,32,0),"0"),
IFERROR(VLOOKUP($A102,'Season 14'!AF$4:CC$104,32,0),"0"),IFERROR(VLOOKUP($A102,'Season 15'!AF$4:CC$104,32,0),"0"),)</f>
        <v>0</v>
      </c>
      <c r="AG102" s="692">
        <f>SUM(IFERROR(VLOOKUP($A102,'Season 3'!AF$4:CC$104,33,0),"0"),
IFERROR(VLOOKUP($A102,'Season 4'!AF$4:CC$104,33,0),"0"),IFERROR(VLOOKUP($A102,'Season 5'!AF$4:CC$104,33,0),"0"),
IFERROR(VLOOKUP($A102,'Season 6'!AF$4:CC$104,33,0),"0"),IFERROR(VLOOKUP($A102,'Season 7'!AF$4:CC$104,33,0),"0"),
IFERROR(VLOOKUP($A102,'Season 8'!AF$4:CC$104,33,0),"0"),IFERROR(VLOOKUP($A102,'Season 9'!AF$4:CC$104,33,0),"0"),
IFERROR(VLOOKUP($A102,'Season 10'!AF$4:CC$104,33,0),"0"),IFERROR(VLOOKUP($A102,'Season 11'!AF$4:CC$104,33,0),"0"),
IFERROR(VLOOKUP($A102,'Season 12'!AF$4:CC$104,33,0),"0"),IFERROR(VLOOKUP($A102,'Season 13'!AF$4:CC$104,33,0),"0"),
IFERROR(VLOOKUP($A102,'Season 14'!AF$4:CC$104,33,0),"0"),IFERROR(VLOOKUP($A102,'Season 15'!AF$4:CC$104,33,0),"0"),)</f>
        <v>0</v>
      </c>
      <c r="AH102" s="1023">
        <f>SUM(IFERROR(VLOOKUP($A102,'Season 3'!AF$4:CC$104,34,0),"0"),
IFERROR(VLOOKUP($A102,'Season 4'!AF$4:CC$104,34,0),"0"),IFERROR(VLOOKUP($A102,'Season 5'!AF$4:CC$104,34,0),"0"),
IFERROR(VLOOKUP($A102,'Season 6'!AF$4:CC$104,34,0),"0"),IFERROR(VLOOKUP($A102,'Season 7'!AF$4:CC$104,34,0),"0"),
IFERROR(VLOOKUP($A102,'Season 8'!AF$4:CC$104,34,0),"0"),IFERROR(VLOOKUP($A102,'Season 9'!AF$4:CC$104,34,0),"0"),
IFERROR(VLOOKUP($A102,'Season 10'!AF$4:CC$104,34,0),"0"),IFERROR(VLOOKUP($A102,'Season 11'!AF$4:CC$104,34,0),"0"),
IFERROR(VLOOKUP($A102,'Season 12'!AF$4:CC$104,34,0),"0"),IFERROR(VLOOKUP($A102,'Season 13'!AF$4:CC$104,34,0),"0"),
IFERROR(VLOOKUP($A102,'Season 14'!AF$4:CC$104,34,0),"0"),IFERROR(VLOOKUP($A102,'Season 15'!AF$4:CC$104,34,0),"0"),)</f>
        <v>0</v>
      </c>
      <c r="AI102" s="26">
        <f>SUM(IFERROR(VLOOKUP($A102,'Season 3'!AF$4:CC$104,35,0),"0"),
IFERROR(VLOOKUP($A102,'Season 4'!AF$4:CC$104,35,0),"0"),IFERROR(VLOOKUP($A102,'Season 5'!AF$4:CC$104,35,0),"0"),
IFERROR(VLOOKUP($A102,'Season 6'!AF$4:CC$104,35,0),"0"),IFERROR(VLOOKUP($A102,'Season 7'!AF$4:CC$104,35,0),"0"),
IFERROR(VLOOKUP($A102,'Season 8'!AF$4:CC$104,35,0),"0"),IFERROR(VLOOKUP($A102,'Season 9'!AF$4:CC$104,35,0),"0"),
IFERROR(VLOOKUP($A102,'Season 10'!AF$4:CC$104,35,0),"0"),IFERROR(VLOOKUP($A102,'Season 11'!AF$4:CC$104,35,0),"0"),
IFERROR(VLOOKUP($A102,'Season 12'!AF$4:CC$104,35,0),"0"),IFERROR(VLOOKUP($A102,'Season 13'!AF$4:CC$104,35,0),"0"),
IFERROR(VLOOKUP($A102,'Season 14'!AF$4:CC$104,35,0),"0"),IFERROR(VLOOKUP($A102,'Season 15'!AF$4:CC$104,35,0),"0"),)</f>
        <v>0</v>
      </c>
      <c r="AJ102" s="699">
        <f>SUM(IFERROR(VLOOKUP($A102,'Season 3'!AF$4:CC$104,36,0),"0"),
IFERROR(VLOOKUP($A102,'Season 4'!AF$4:CC$104,36,0),"0"),IFERROR(VLOOKUP($A102,'Season 5'!AF$4:CC$104,36,0),"0"),
IFERROR(VLOOKUP($A102,'Season 6'!AF$4:CC$104,36,0),"0"),IFERROR(VLOOKUP($A102,'Season 7'!AF$4:CC$104,36,0),"0"),
IFERROR(VLOOKUP($A102,'Season 8'!AF$4:CC$104,36,0),"0"),IFERROR(VLOOKUP($A102,'Season 9'!AF$4:CC$104,36,0),"0"),
IFERROR(VLOOKUP($A102,'Season 10'!AF$4:CC$104,36,0),"0"),IFERROR(VLOOKUP($A102,'Season 11'!AF$4:CC$104,36,0),"0"),
IFERROR(VLOOKUP($A102,'Season 12'!AF$4:CC$104,36,0),"0"),IFERROR(VLOOKUP($A102,'Season 13'!AF$4:CC$104,36,0),"0"),
IFERROR(VLOOKUP($A102,'Season 14'!AF$4:CC$104,36,0),"0"),IFERROR(VLOOKUP($A102,'Season 15'!AF$4:CC$104,36,0),"0"),)</f>
        <v>0</v>
      </c>
      <c r="AK102" s="700">
        <f>SUM(IFERROR(VLOOKUP($A102,'Season 2'!AF$4:CC$104,32,0),"0"),IFERROR(VLOOKUP($A102,'Season 3'!AF$4:CC$104,37,0),"0"),
IFERROR(VLOOKUP($A102,'Season 4'!AF$4:CC$104,37,0),"0"),IFERROR(VLOOKUP($A102,'Season 5'!AF$4:CC$104,37,0),"0"),
IFERROR(VLOOKUP($A102,'Season 6'!AF$4:CC$104,37,0),"0"),IFERROR(VLOOKUP($A102,'Season 7'!AF$4:CC$104,37,0),"0"),
IFERROR(VLOOKUP($A102,'Season 8'!AF$4:CC$104,37,0),"0"),IFERROR(VLOOKUP($A102,'Season 9'!AF$4:CC$104,37,0),"0"),
IFERROR(VLOOKUP($A102,'Season 10'!AF$4:CC$104,37,0),"0"),IFERROR(VLOOKUP($A102,'Season 11'!AF$4:CC$104,37,0),"0"),
IFERROR(VLOOKUP($A102,'Season 12'!AF$4:CC$104,37,0),"0"),IFERROR(VLOOKUP($A102,'Season 13'!AF$4:CC$104,37,0),"0"),
IFERROR(VLOOKUP($A102,'Season 14'!AF$4:CC$104,37,0),"0"),IFERROR(VLOOKUP($A102,'Season 15'!AF$4:CC$104,37,0),"0"),)</f>
        <v>0</v>
      </c>
      <c r="AL102" s="692">
        <f>SUM(IFERROR(VLOOKUP($A102,'Season 2'!AF$4:CC$104,33,0),"0"),IFERROR(VLOOKUP($A102,'Season 3'!AF$4:CC$104,38,0),"0"),
IFERROR(VLOOKUP($A102,'Season 4'!AF$4:CC$104,38,0),"0"),IFERROR(VLOOKUP($A102,'Season 5'!AF$4:CC$104,38,0),"0"),
IFERROR(VLOOKUP($A102,'Season 6'!AF$4:CC$104,38,0),"0"),IFERROR(VLOOKUP($A102,'Season 7'!AF$4:CC$104,38,0),"0"),
IFERROR(VLOOKUP($A102,'Season 8'!AF$4:CC$104,38,0),"0"),IFERROR(VLOOKUP($A102,'Season 9'!AF$4:CC$104,38,0),"0"),
IFERROR(VLOOKUP($A102,'Season 10'!AF$4:CC$104,38,0),"0"),IFERROR(VLOOKUP($A102,'Season 11'!AF$4:CC$104,38,0),"0"),
IFERROR(VLOOKUP($A102,'Season 12'!AF$4:CC$104,38,0),"0"),IFERROR(VLOOKUP($A102,'Season 13'!AF$4:CC$104,38,0),"0"),
IFERROR(VLOOKUP($A102,'Season 14'!AF$4:CC$104,38,0),"0"),IFERROR(VLOOKUP($A102,'Season 15'!AF$4:CC$104,38,0),"0"),)</f>
        <v>0</v>
      </c>
      <c r="AM102" s="1023">
        <f>SUM(IFERROR(VLOOKUP($A102,'Season 2'!AF$4:CC$104,34,0),"0"),IFERROR(VLOOKUP($A102,'Season 3'!AF$4:CC$104,39,0),"0"),
IFERROR(VLOOKUP($A102,'Season 4'!AF$4:CC$104,39,0),"0"),IFERROR(VLOOKUP($A102,'Season 5'!AF$4:CC$104,39,0),"0"),
IFERROR(VLOOKUP($A102,'Season 6'!AF$4:CC$104,39,0),"0"),IFERROR(VLOOKUP($A102,'Season 7'!AF$4:CC$104,39,0),"0"),
IFERROR(VLOOKUP($A102,'Season 8'!AF$4:CC$104,39,0),"0"),IFERROR(VLOOKUP($A102,'Season 9'!AF$4:CC$104,39,0),"0"),
IFERROR(VLOOKUP($A102,'Season 10'!AF$4:CC$104,39,0),"0"),IFERROR(VLOOKUP($A102,'Season 11'!AF$4:CC$104,39,0),"0"),
IFERROR(VLOOKUP($A102,'Season 12'!AF$4:CC$104,39,0),"0"),IFERROR(VLOOKUP($A102,'Season 13'!AF$4:CC$104,39,0),"0"),
IFERROR(VLOOKUP($A102,'Season 14'!AF$4:CC$104,39,0),"0"),IFERROR(VLOOKUP($A102,'Season 15'!AF$4:CC$104,39,0),"0"),)</f>
        <v>0</v>
      </c>
      <c r="AN102" s="26">
        <f>SUM(IFERROR(VLOOKUP($A102,'Season 2'!AF$4:CC$104,35,0),"0"),IFERROR(VLOOKUP($A102,'Season 3'!AF$4:CC$104,40,0),"0"),
IFERROR(VLOOKUP($A102,'Season 4'!AF$4:CC$104,40,0),"0"),IFERROR(VLOOKUP($A102,'Season 5'!AF$4:CC$104,40,0),"0"),
IFERROR(VLOOKUP($A102,'Season 6'!AF$4:CC$104,40,0),"0"),IFERROR(VLOOKUP($A102,'Season 7'!AF$4:CC$104,40,0),"0"),
IFERROR(VLOOKUP($A102,'Season 8'!AF$4:CC$104,40,0),"0"),IFERROR(VLOOKUP($A102,'Season 9'!AF$4:CC$104,40,0),"0"),
IFERROR(VLOOKUP($A102,'Season 10'!AF$4:CC$104,40,0),"0"),IFERROR(VLOOKUP($A102,'Season 11'!AF$4:CC$104,40,0),"0"),
IFERROR(VLOOKUP($A102,'Season 12'!AF$4:CC$104,40,0),"0"),IFERROR(VLOOKUP($A102,'Season 13'!AF$4:CC$104,40,0),"0"),
IFERROR(VLOOKUP($A102,'Season 14'!AF$4:CC$104,40,0),"0"),IFERROR(VLOOKUP($A102,'Season 15'!AF$4:CC$104,40,0),"0"),)</f>
        <v>0</v>
      </c>
      <c r="AO102" s="699">
        <f>SUM(IFERROR(VLOOKUP($A102,'Season 2'!AF$4:CC$104,36,0),"0"),IFERROR(VLOOKUP($A102,'Season 3'!AF$4:CC$104,41,0),"0"),
IFERROR(VLOOKUP($A102,'Season 4'!AF$4:CC$104,41,0),"0"),IFERROR(VLOOKUP($A102,'Season 5'!AF$4:CC$104,41,0),"0"),
IFERROR(VLOOKUP($A102,'Season 6'!AF$4:CC$104,41,0),"0"),IFERROR(VLOOKUP($A102,'Season 7'!AF$4:CC$104,41,0),"0"),
IFERROR(VLOOKUP($A102,'Season 8'!AF$4:CC$104,41,0),"0"),IFERROR(VLOOKUP($A102,'Season 9'!AF$4:CC$104,41,0),"0"),
IFERROR(VLOOKUP($A102,'Season 10'!AF$4:CC$104,41,0),"0"),IFERROR(VLOOKUP($A102,'Season 11'!AF$4:CC$104,41,0),"0"),
IFERROR(VLOOKUP($A102,'Season 12'!AF$4:CC$104,41,0),"0"),IFERROR(VLOOKUP($A102,'Season 13'!AF$4:CC$104,41,0),"0"),
IFERROR(VLOOKUP($A102,'Season 14'!AF$4:CC$104,41,0),"0"),IFERROR(VLOOKUP($A102,'Season 15'!AF$4:CC$104,41,0),"0"),)</f>
        <v>0</v>
      </c>
      <c r="AP102" s="700">
        <f>SUM(IFERROR(VLOOKUP($A102,'Season 2'!AF$4:CC$104,37,0),"0"),IFERROR(VLOOKUP($A102,'Season 3'!AF$4:CC$104,42,0),"0"),
IFERROR(VLOOKUP($A102,'Season 4'!AF$4:CC$104,42,0),"0"),IFERROR(VLOOKUP($A102,'Season 5'!AF$4:CC$104,42,0),"0"),
IFERROR(VLOOKUP($A102,'Season 6'!AF$4:CC$104,42,0),"0"),IFERROR(VLOOKUP($A102,'Season 7'!AF$4:CC$104,42,0),"0"),
IFERROR(VLOOKUP($A102,'Season 8'!AF$4:CC$104,42,0),"0"),IFERROR(VLOOKUP($A102,'Season 9'!AF$4:CC$104,42,0),"0"),
IFERROR(VLOOKUP($A102,'Season 10'!AF$4:CC$104,42,0),"0"),IFERROR(VLOOKUP($A102,'Season 11'!AF$4:CC$104,42,0),"0"),
IFERROR(VLOOKUP($A102,'Season 12'!AF$4:CC$104,42,0),"0"),IFERROR(VLOOKUP($A102,'Season 13'!AF$4:CC$104,42,0),"0"),
IFERROR(VLOOKUP($A102,'Season 14'!AF$4:CC$104,42,0),"0"),IFERROR(VLOOKUP($A102,'Season 15'!AF$4:CC$104,42,0),"0"),)</f>
        <v>0</v>
      </c>
      <c r="AQ102" s="692">
        <f>SUM(IFERROR(VLOOKUP($A102,'Season 2'!AF$4:CC$104,38,0),"0"),IFERROR(VLOOKUP($A102,'Season 3'!AF$4:CC$104,43,0),"0"),
IFERROR(VLOOKUP($A102,'Season 4'!AF$4:CC$104,43,0),"0"),IFERROR(VLOOKUP($A102,'Season 5'!AF$4:CC$104,43,0),"0"),
IFERROR(VLOOKUP($A102,'Season 6'!AF$4:CC$104,43,0),"0"),IFERROR(VLOOKUP($A102,'Season 7'!AF$4:CC$104,43,0),"0"),
IFERROR(VLOOKUP($A102,'Season 8'!AF$4:CC$104,43,0),"0"),IFERROR(VLOOKUP($A102,'Season 9'!AF$4:CC$104,43,0),"0"),
IFERROR(VLOOKUP($A102,'Season 10'!AF$4:CC$104,43,0),"0"),IFERROR(VLOOKUP($A102,'Season 11'!AF$4:CC$104,43,0),"0"),
IFERROR(VLOOKUP($A102,'Season 12'!AF$4:CC$104,43,0),"0"),IFERROR(VLOOKUP($A102,'Season 13'!AF$4:CC$104,43,0),"0"),
IFERROR(VLOOKUP($A102,'Season 14'!AF$4:CC$104,43,0),"0"),IFERROR(VLOOKUP($A102,'Season 15'!AF$4:CC$104,43,0),"0"),)</f>
        <v>0</v>
      </c>
      <c r="AR102" s="1023">
        <f>SUM(IFERROR(VLOOKUP($A102,'Season 2'!AF$4:CC$104,39,0),"0"),IFERROR(VLOOKUP($A102,'Season 3'!AF$4:CC$104,44,0),"0"),
IFERROR(VLOOKUP($A102,'Season 4'!AF$4:CC$104,44,0),"0"),IFERROR(VLOOKUP($A102,'Season 5'!AF$4:CC$104,44,0),"0"),
IFERROR(VLOOKUP($A102,'Season 6'!AF$4:CC$104,44,0),"0"),IFERROR(VLOOKUP($A102,'Season 7'!AF$4:CC$104,44,0),"0"),
IFERROR(VLOOKUP($A102,'Season 8'!AF$4:CC$104,44,0),"0"),IFERROR(VLOOKUP($A102,'Season 9'!AF$4:CC$104,44,0),"0"),
IFERROR(VLOOKUP($A102,'Season 10'!AF$4:CC$104,44,0),"0"),IFERROR(VLOOKUP($A102,'Season 11'!AF$4:CC$104,44,0),"0"),
IFERROR(VLOOKUP($A102,'Season 12'!AF$4:CC$104,44,0),"0"),IFERROR(VLOOKUP($A102,'Season 13'!AF$4:CC$104,44,0),"0"),
IFERROR(VLOOKUP($A102,'Season 14'!AF$4:CC$104,44,0),"0"),IFERROR(VLOOKUP($A102,'Season 15'!AF$4:CC$104,44,0),"0"),)</f>
        <v>0</v>
      </c>
      <c r="AS102" s="26">
        <f>SUM(IFERROR(VLOOKUP($A102,'Season 2'!AF$4:CC$104,40,0),"0"),IFERROR(VLOOKUP($A102,'Season 3'!AF$4:CC$104,45,0),"0"),
IFERROR(VLOOKUP($A102,'Season 4'!AF$4:CC$104,45,0),"0"),IFERROR(VLOOKUP($A102,'Season 5'!AF$4:CC$104,45,0),"0"),
IFERROR(VLOOKUP($A102,'Season 6'!AF$4:CC$104,45,0),"0"),IFERROR(VLOOKUP($A102,'Season 7'!AF$4:CC$104,45,0),"0"),
IFERROR(VLOOKUP($A102,'Season 8'!AF$4:CC$104,45,0),"0"),IFERROR(VLOOKUP($A102,'Season 9'!AF$4:CC$104,45,0),"0"),
IFERROR(VLOOKUP($A102,'Season 10'!AF$4:CC$104,45,0),"0"),IFERROR(VLOOKUP($A102,'Season 11'!AF$4:CC$104,45,0),"0"),
IFERROR(VLOOKUP($A102,'Season 12'!AF$4:CC$104,45,0),"0"),IFERROR(VLOOKUP($A102,'Season 13'!AF$4:CC$104,45,0),"0"),
IFERROR(VLOOKUP($A102,'Season 14'!AF$4:CC$104,45,0),"0"),IFERROR(VLOOKUP($A102,'Season 15'!AF$4:CC$104,45,0),"0"),)</f>
        <v>0</v>
      </c>
      <c r="AT102" s="699">
        <f>SUM(IFERROR(VLOOKUP($A102,'Season 2'!AF$4:CC$104,41,0),"0"),IFERROR(VLOOKUP($A102,'Season 3'!AF$4:CC$104,46,0),"0"),
IFERROR(VLOOKUP($A102,'Season 4'!AF$4:CC$104,46,0),"0"),IFERROR(VLOOKUP($A102,'Season 5'!AF$4:CC$104,46,0),"0"),
IFERROR(VLOOKUP($A102,'Season 6'!AF$4:CC$104,46,0),"0"),IFERROR(VLOOKUP($A102,'Season 7'!AF$4:CC$104,46,0),"0"),
IFERROR(VLOOKUP($A102,'Season 8'!AF$4:CC$104,46,0),"0"),IFERROR(VLOOKUP($A102,'Season 9'!AF$4:CC$104,46,0),"0"),
IFERROR(VLOOKUP($A102,'Season 10'!AF$4:CC$104,46,0),"0"),IFERROR(VLOOKUP($A102,'Season 11'!AF$4:CC$104,46,0),"0"),
IFERROR(VLOOKUP($A102,'Season 12'!AF$4:CC$104,46,0),"0"),IFERROR(VLOOKUP($A102,'Season 13'!AF$4:CC$104,46,0),"0"),
IFERROR(VLOOKUP($A102,'Season 14'!AF$4:CC$104,46,0),"0"),IFERROR(VLOOKUP($A102,'Season 15'!AF$4:CC$104,46,0),"0"),)</f>
        <v>0</v>
      </c>
      <c r="AU102" s="700">
        <f>SUM(IFERROR(VLOOKUP($A102,'Season 3'!AF$4:CH$104,47,0),"0"),
IFERROR(VLOOKUP($A102,'Season 4'!AF$4:CH$104,47,0),"0"),IFERROR(VLOOKUP($A102,'Season 5'!AF$4:CH$104,47,0),"0"),
IFERROR(VLOOKUP($A102,'Season 6'!AF$4:CH$104,47,0),"0"),IFERROR(VLOOKUP($A102,'Season 7'!AF$4:CH$104,47,0),"0"),
IFERROR(VLOOKUP($A102,'Season 8'!AF$4:CH$104,47,0),"0"),IFERROR(VLOOKUP($A102,'Season 9'!AF$4:CH$104,47,0),"0"),
IFERROR(VLOOKUP($A102,'Season 10'!AF$4:CH$104,47,0),"0"),IFERROR(VLOOKUP($A102,'Season 11'!AF$4:CH$104,47,0),"0"),
IFERROR(VLOOKUP($A102,'Season 12'!AF$4:CH$104,47,0),"0"),IFERROR(VLOOKUP($A102,'Season 13'!AF$4:CH$104,47,0),"0"),
IFERROR(VLOOKUP($A102,'Season 14'!AF$4:CH$104,47,0),"0"),IFERROR(VLOOKUP($A102,'Season 15'!AF$4:CH$104,47,0),"0"),)</f>
        <v>0</v>
      </c>
      <c r="AV102" s="692">
        <f>SUM(IFERROR(VLOOKUP($A102,'Season 3'!AF$4:CH$104,48,0),"0"),
IFERROR(VLOOKUP($A102,'Season 4'!AF$4:CH$104,48,0),"0"),IFERROR(VLOOKUP($A102,'Season 5'!AF$4:CH$104,48,0),"0"),
IFERROR(VLOOKUP($A102,'Season 6'!AF$4:CH$104,48,0),"0"),IFERROR(VLOOKUP($A102,'Season 7'!AF$4:CH$104,48,0),"0"),
IFERROR(VLOOKUP($A102,'Season 8'!AF$4:CH$104,48,0),"0"),IFERROR(VLOOKUP($A102,'Season 9'!AF$4:CH$104,48,0),"0"),
IFERROR(VLOOKUP($A102,'Season 10'!AF$4:CH$104,48,0),"0"),IFERROR(VLOOKUP($A102,'Season 11'!AF$4:CH$104,48,0),"0"),
IFERROR(VLOOKUP($A102,'Season 12'!AF$4:CH$104,48,0),"0"),IFERROR(VLOOKUP($A102,'Season 13'!AF$4:CH$104,48,0),"0"),
IFERROR(VLOOKUP($A102,'Season 14'!AF$4:CH$104,48,0),"0"),IFERROR(VLOOKUP($A102,'Season 15'!AF$4:CH$104,48,0),"0"),)</f>
        <v>0</v>
      </c>
      <c r="AW102" s="1023">
        <f>SUM(IFERROR(VLOOKUP($A102,'Season 3'!AF$4:CH$104,49,0),"0"),
IFERROR(VLOOKUP($A102,'Season 4'!AF$4:CH$104,49,0),"0"),IFERROR(VLOOKUP($A102,'Season 5'!AF$4:CH$104,49,0),"0"),
IFERROR(VLOOKUP($A102,'Season 6'!AF$4:CH$104,49,0),"0"),IFERROR(VLOOKUP($A102,'Season 7'!AF$4:CH$104,49,0),"0"),
IFERROR(VLOOKUP($A102,'Season 8'!AF$4:CH$104,49,0),"0"),IFERROR(VLOOKUP($A102,'Season 9'!AF$4:CH$104,49,0),"0"),
IFERROR(VLOOKUP($A102,'Season 10'!AF$4:CH$104,49,0),"0"),IFERROR(VLOOKUP($A102,'Season 11'!AF$4:CH$104,49,0),"0"),
IFERROR(VLOOKUP($A102,'Season 12'!AF$4:CH$104,49,0),"0"),IFERROR(VLOOKUP($A102,'Season 13'!AF$4:CH$104,49,0),"0"),
IFERROR(VLOOKUP($A102,'Season 14'!AF$4:CH$104,49,0),"0"),IFERROR(VLOOKUP($A102,'Season 15'!AF$4:CH$104,49,0),"0"),)</f>
        <v>0</v>
      </c>
      <c r="AX102" s="26">
        <f>SUM(IFERROR(VLOOKUP($A102,'Season 3'!AF$4:CH$104,50,0),"0"),
IFERROR(VLOOKUP($A102,'Season 4'!AF$4:CH$104,50,0),"0"),IFERROR(VLOOKUP($A102,'Season 5'!AF$4:CH$104,50,0),"0"),
IFERROR(VLOOKUP($A102,'Season 6'!AF$4:CH$104,50,0),"0"),IFERROR(VLOOKUP($A102,'Season 7'!AF$4:CH$104,50,0),"0"),
IFERROR(VLOOKUP($A102,'Season 8'!AF$4:CH$104,50,0),"0"),IFERROR(VLOOKUP($A102,'Season 9'!AF$4:CH$104,50,0),"0"),
IFERROR(VLOOKUP($A102,'Season 10'!AF$4:CH$104,50,0),"0"),IFERROR(VLOOKUP($A102,'Season 11'!AF$4:CH$104,50,0),"0"),
IFERROR(VLOOKUP($A102,'Season 12'!AF$4:CH$104,50,0),"0"),IFERROR(VLOOKUP($A102,'Season 13'!AF$4:CH$104,50,0),"0"),
IFERROR(VLOOKUP($A102,'Season 14'!AF$4:CH$104,50,0),"0"),IFERROR(VLOOKUP($A102,'Season 15'!AF$4:CH$104,50,0),"0"),)</f>
        <v>0</v>
      </c>
      <c r="AY102" s="699">
        <f>SUM(IFERROR(VLOOKUP($A102,'Season 3'!AF$4:CH$104,51,0),"0"),
IFERROR(VLOOKUP($A102,'Season 4'!AF$4:CH$104,51,0),"0"),IFERROR(VLOOKUP($A102,'Season 5'!AF$4:CH$104,51,0),"0"),
IFERROR(VLOOKUP($A102,'Season 6'!AF$4:CH$104,51,0),"0"),IFERROR(VLOOKUP($A102,'Season 7'!AF$4:CH$104,51,0),"0"),
IFERROR(VLOOKUP($A102,'Season 8'!AF$4:CH$104,51,0),"0"),IFERROR(VLOOKUP($A102,'Season 9'!AF$4:CH$104,51,0),"0"),
IFERROR(VLOOKUP($A102,'Season 10'!AF$4:CH$104,51,0),"0"),IFERROR(VLOOKUP($A102,'Season 11'!AF$4:CH$104,51,0),"0"),
IFERROR(VLOOKUP($A102,'Season 12'!AF$4:CH$104,51,0),"0"),IFERROR(VLOOKUP($A102,'Season 13'!AF$4:CH$104,51,0),"0"),
IFERROR(VLOOKUP($A102,'Season 14'!AF$4:CH$104,51,0),"0"),IFERROR(VLOOKUP($A102,'Season 15'!AF$4:CH$104,51,0),"0"),)</f>
        <v>0</v>
      </c>
      <c r="AZ102" s="700">
        <f>SUM(IFERROR(VLOOKUP($A102,'Season 1'!AF$4:CC$104,32,0),"0"),IFERROR(VLOOKUP($A102,'Season 2'!AF$4:CC$104,37,0),"0"),)</f>
        <v>0</v>
      </c>
      <c r="BA102" s="692">
        <f>SUM(IFERROR(VLOOKUP($A102,'Season 1'!AF$4:CC$104,33,0),"0"),IFERROR(VLOOKUP($A102,'Season 2'!AF$4:CC$104,38,0),"0"),)</f>
        <v>0</v>
      </c>
      <c r="BB102" s="1023">
        <f>SUM(IFERROR(VLOOKUP($A102,'Season 1'!AF$4:CC$104,34,0),"0"),IFERROR(VLOOKUP($A102,'Season 2'!AF$4:CC$104,39,0),"0"),)</f>
        <v>0</v>
      </c>
      <c r="BC102" s="26">
        <f>SUM(IFERROR(VLOOKUP($A102,'Season 1'!AF$4:CC$104,35,0),"0"),IFERROR(VLOOKUP($A102,'Season 2'!AF$4:CC$104,40,0),"0"),)</f>
        <v>0</v>
      </c>
      <c r="BD102" s="699">
        <f>SUM(IFERROR(VLOOKUP($A102,'Season 1'!AF$4:CC$104,36,0),"0"),IFERROR(VLOOKUP($A102,'Season 2'!AF$4:CC$104,41,0),"0"),)</f>
        <v>0</v>
      </c>
      <c r="BE102" s="1111">
        <f>SUM(IFERROR(VLOOKUP($A102,'Season 1'!AF$4:CC$104,37,0),"0"),
IFERROR(VLOOKUP($A102,'Season 2'!AF$4:CC$104,47,0),"0"),IFERROR(VLOOKUP($A102,'Season 3'!AF$4:CH$104,52,0),"0"),
IFERROR(VLOOKUP($A102,'Season 4'!AF$4:CH$104,52,0),"0"),IFERROR(VLOOKUP($A102,'Season 5'!AF$4:CH$104,52,0),"0"),
IFERROR(VLOOKUP($A102,'Season 6'!AF$4:CH$104,52,0),"0"),IFERROR(VLOOKUP($A102,'Season 7'!AF$4:CH$104,52,0),"0"),
IFERROR(VLOOKUP($A102,'Season 8'!AF$4:CH$104,52,0),"0"),IFERROR(VLOOKUP($A102,'Season 9'!AF$4:CH$104,52,0),"0"),
IFERROR(VLOOKUP($A102,'Season 10'!AF$4:CH$104,52,0),"0"),IFERROR(VLOOKUP($A102,'Season 11'!AF$4:CH$104,52,0),"0"),
IFERROR(VLOOKUP($A102,'Season 12'!AF$4:CH$104,52,0),"0"),IFERROR(VLOOKUP($A102,'Season 13'!AF$4:CH$104,52,0),"0"),
IFERROR(VLOOKUP($A102,'Season 14'!AF$4:CH$104,52,0),"0"),IFERROR(VLOOKUP($A102,'Season 15'!AF$4:CH$104,52,0),"0"),)</f>
        <v>0</v>
      </c>
      <c r="BF102" s="1112">
        <f>SUM(IFERROR(VLOOKUP($A102,'Season 1'!AF$4:CC$104,38,0),"0"),
IFERROR(VLOOKUP($A102,'Season 2'!AF$4:CC$104,48,0),"0"),IFERROR(VLOOKUP($A102,'Season 3'!AF$4:CH$104,53,0),"0"),
IFERROR(VLOOKUP($A102,'Season 4'!AF$4:CH$104,53,0),"0"),IFERROR(VLOOKUP($A102,'Season 5'!AF$4:CH$104,53,0),"0"),
IFERROR(VLOOKUP($A102,'Season 6'!AF$4:CH$104,53,0),"0"),IFERROR(VLOOKUP($A102,'Season 7'!AF$4:CH$104,53,0),"0"),
IFERROR(VLOOKUP($A102,'Season 8'!AF$4:CH$104,53,0),"0"),IFERROR(VLOOKUP($A102,'Season 9'!AF$4:CH$104,53,0),"0"),
IFERROR(VLOOKUP($A102,'Season 10'!AF$4:CH$104,53,0),"0"),IFERROR(VLOOKUP($A102,'Season 11'!AF$4:CH$104,53,0),"0"),
IFERROR(VLOOKUP($A102,'Season 12'!AF$4:CH$104,53,0),"0"),IFERROR(VLOOKUP($A102,'Season 13'!AF$4:CH$104,53,0),"0"),
IFERROR(VLOOKUP($A102,'Season 14'!AF$4:CH$104,53,0),"0"),IFERROR(VLOOKUP($A102,'Season 15'!AF$4:CH$104,53,0),"0"),)</f>
        <v>0</v>
      </c>
      <c r="BG102" s="1061" t="e">
        <f t="shared" si="4"/>
        <v>#DIV/0!</v>
      </c>
      <c r="BI102" s="1100"/>
      <c r="BJ102" s="1100"/>
      <c r="BK102" s="1100"/>
      <c r="BL102" s="1100"/>
      <c r="BM102" s="1100"/>
      <c r="BN102" s="1100"/>
      <c r="BS102" s="15">
        <f>IFERROR(VLOOKUP($A102,'Season 1'!$AF$4:$CH$104,39,0),"0")</f>
        <v>0</v>
      </c>
      <c r="BT102" s="15">
        <f>IFERROR(VLOOKUP($A102,'Season 1'!$AF$4:$CH$104,40,0),"0")</f>
        <v>0</v>
      </c>
      <c r="BU102" s="15">
        <f>IFERROR(VLOOKUP($A102,'Season 2'!$AF$4:$CH$104,49,0),"0")</f>
        <v>0</v>
      </c>
      <c r="BV102" s="15">
        <f>IFERROR(VLOOKUP($A102,'Season 2'!$AF$4:$CH$104,50,0),"0")</f>
        <v>0</v>
      </c>
      <c r="BW102" s="15">
        <f>IFERROR(VLOOKUP($A102,'Season 3'!$AF$4:$CH$104,54,0),"0")</f>
        <v>0</v>
      </c>
      <c r="BX102" s="15">
        <f>IFERROR(VLOOKUP($A102,'Season 3'!$AF$4:$CH$104,55,0),"0")</f>
        <v>0</v>
      </c>
      <c r="BY102" s="15" t="str">
        <f>IFERROR(VLOOKUP($A102,'Season 4'!$AF$4:$CH$104,54,0),"0")</f>
        <v>0</v>
      </c>
      <c r="BZ102" s="15" t="str">
        <f>IFERROR(VLOOKUP($A102,'Season 4'!$AF$4:$CH$104,55,0),"0")</f>
        <v>0</v>
      </c>
      <c r="CA102" s="15" t="str">
        <f>IFERROR(VLOOKUP($A102,'Season 5'!$AF$4:$CH$104,54,0),"0")</f>
        <v>0</v>
      </c>
      <c r="CB102" s="15" t="str">
        <f>IFERROR(VLOOKUP($A102,'Season 5'!$AF$4:$CH$104,55,0),"0")</f>
        <v>0</v>
      </c>
      <c r="CC102" s="15" t="str">
        <f>IFERROR(VLOOKUP($A102,'Season 6'!$AF$4:$CH$104,54,0),"0")</f>
        <v>0</v>
      </c>
      <c r="CD102" s="15" t="str">
        <f>IFERROR(VLOOKUP($A102,'Season 6'!$AF$4:$CH$104,55,0),"0")</f>
        <v>0</v>
      </c>
      <c r="CE102" s="15" t="str">
        <f>IFERROR(VLOOKUP($A102,'Season 7'!$AF$4:$CH$104,54,0),"0")</f>
        <v>0</v>
      </c>
      <c r="CF102" s="15" t="str">
        <f>IFERROR(VLOOKUP($A102,'Season 7'!$AF$4:$CH$104,55,0),"0")</f>
        <v>0</v>
      </c>
      <c r="CG102" s="15" t="str">
        <f>IFERROR(VLOOKUP($A102,'Season 8'!$AF$4:$CH$104,54,0),"0")</f>
        <v>0</v>
      </c>
      <c r="CH102" s="15" t="str">
        <f>IFERROR(VLOOKUP($A102,'Season 8'!$AF$4:$CH$104,55,0),"0")</f>
        <v>0</v>
      </c>
      <c r="CI102" s="15" t="str">
        <f>IFERROR(VLOOKUP($A102,'Season 9'!$AF$4:$CH$104,54,0),"0")</f>
        <v>0</v>
      </c>
      <c r="CJ102" s="15" t="str">
        <f>IFERROR(VLOOKUP($A102,'Season 9'!$AF$4:$CH$104,55,0),"0")</f>
        <v>0</v>
      </c>
      <c r="CK102" s="15" t="str">
        <f>IFERROR(VLOOKUP($A102,'Season 10'!$AF$4:$CH$104,54,0),"0")</f>
        <v>0</v>
      </c>
      <c r="CL102" s="15" t="str">
        <f>IFERROR(VLOOKUP($A102,'Season 10'!$AF$4:$CH$104,55,0),"0")</f>
        <v>0</v>
      </c>
      <c r="CM102" s="15" t="str">
        <f>IFERROR(VLOOKUP($A102,'Season 11'!$AF$4:$CH$104,54,0),"0")</f>
        <v>0</v>
      </c>
      <c r="CN102" s="15" t="str">
        <f>IFERROR(VLOOKUP($A102,'Season 11'!$AF$4:$CH$104,55,0),"0")</f>
        <v>0</v>
      </c>
      <c r="CO102" s="15" t="str">
        <f>IFERROR(VLOOKUP($A102,'Season 12'!$AF$4:$CH$104,54,0),"0")</f>
        <v>0</v>
      </c>
      <c r="CP102" s="15" t="str">
        <f>IFERROR(VLOOKUP($A102,'Season 12'!$AF$4:$CH$104,55,0),"0")</f>
        <v>0</v>
      </c>
      <c r="CQ102" s="15" t="str">
        <f>IFERROR(VLOOKUP($A102,'Season 13'!$AF$4:$CH$104,54,0),"0")</f>
        <v>0</v>
      </c>
      <c r="CR102" s="15" t="str">
        <f>IFERROR(VLOOKUP($A102,'Season 13'!$AF$4:$CH$104,55,0),"0")</f>
        <v>0</v>
      </c>
      <c r="CS102" s="15" t="str">
        <f>IFERROR(VLOOKUP($A102,'Season 14'!$AF$4:$CH$104,54,0),"0")</f>
        <v>0</v>
      </c>
      <c r="CT102" s="15" t="str">
        <f>IFERROR(VLOOKUP($A102,'Season 14'!$AF$4:$CH$104,55,0),"0")</f>
        <v>0</v>
      </c>
      <c r="CU102" s="15" t="str">
        <f>IFERROR(VLOOKUP($A102,'Season 15'!$AF$4:$CH$104,54,0),"0")</f>
        <v>0</v>
      </c>
      <c r="CV102" s="15" t="str">
        <f>IFERROR(VLOOKUP($A102,'Season 15'!$AF$4:$CH$104,55,0),"0")</f>
        <v>0</v>
      </c>
    </row>
    <row r="103" spans="1:100" x14ac:dyDescent="0.25">
      <c r="A103" s="2" t="s">
        <v>140</v>
      </c>
      <c r="B103" s="1021">
        <f>IFERROR(VLOOKUP('Data Totals'!A103,'Season 1'!AF$4:CC$104,2,FALSE),IFERROR(VLOOKUP('Data Totals'!A103,'Season 2'!AF$4:CC$104,2,FALSE),IFERROR(VLOOKUP('Data Totals'!A103,'Season 3'!AF$4:CC$104,2,FALSE),IFERROR(VLOOKUP('Data Totals'!A103,'Season 4'!AF$4:CC$104,2,FALSE),IFERROR(VLOOKUP('Data Totals'!A103,'Season 5'!AF$4:CC$104,2,FALSE),IFERROR(VLOOKUP('Data Totals'!A103,'Season 6'!AF$4:CC$104,2,FALSE),IFERROR(VLOOKUP('Data Totals'!A103,'Season 7'!AF$4:CC$104,2,FALSE),IFERROR(VLOOKUP('Data Totals'!A103,'Season 8'!AF$4:CC$104,2,FALSE),IFERROR(VLOOKUP('Data Totals'!A103,'Season 9'!AF$4:CC$104,2,FALSE),IFERROR(VLOOKUP('Data Totals'!A103,'Season 10'!AF$4:CC$104,2,FALSE),IFERROR(VLOOKUP('Data Totals'!A103,'Season 11'!AF$4:CC$104,2,FALSE),IFERROR(VLOOKUP('Data Totals'!A103,'Season 12'!AF$4:CC$104,2,FALSE),IFERROR(VLOOKUP('Data Totals'!A103,'Season 13'!AF$4:CC$104,2,FALSE),IFERROR(VLOOKUP('Data Totals'!A103,'Season 14'!AF$4:CC$104,2,FALSE),IFERROR(VLOOKUP('Data Totals'!A103,'Season 15'!AF$4:CC$104,2,FALSE),"N/A")))))))))))))))</f>
        <v>0</v>
      </c>
      <c r="C103" s="1022">
        <f>IFERROR(VLOOKUP('Data Totals'!A103,'Season 1'!AF$4:CC$104,3,FALSE),IFERROR(VLOOKUP('Data Totals'!A103,'Season 2'!AF$4:CC$104,3,FALSE),IFERROR(VLOOKUP('Data Totals'!A103,'Season 3'!AF$4:CC$104,3,FALSE),IFERROR(VLOOKUP('Data Totals'!A103,'Season 4'!AF$4:CC$104,3,FALSE),IFERROR(VLOOKUP('Data Totals'!A103,'Season 5'!AF$4:CC$104,3,FALSE),IFERROR(VLOOKUP('Data Totals'!A103,'Season 6'!AF$4:CC$104,3,FALSE),IFERROR(VLOOKUP('Data Totals'!A103,'Season 7'!AF$4:CC$104,3,FALSE),IFERROR(VLOOKUP('Data Totals'!A103,'Season 8'!AF$4:CC$104,3,FALSE),IFERROR(VLOOKUP('Data Totals'!A103,'Season 9'!AF$4:CC$104,3,FALSE),IFERROR(VLOOKUP('Data Totals'!A103,'Season 10'!AF$4:CC$104,3,FALSE),IFERROR(VLOOKUP('Data Totals'!A103,'Season 11'!AF$4:CC$104,3,FALSE),IFERROR(VLOOKUP('Data Totals'!A103,'Season 12'!AF$4:CC$104,3,FALSE),IFERROR(VLOOKUP('Data Totals'!A103,'Season 13'!AF$4:CC$104,3,FALSE),IFERROR(VLOOKUP('Data Totals'!A103,'Season 14'!AF$4:CC$104,3,FALSE),IFERROR(VLOOKUP('Data Totals'!A103,'Season 15'!AF$4:CC$104,3,FALSE),"N/A")))))))))))))))</f>
        <v>0</v>
      </c>
      <c r="D103" s="1022">
        <f>IFERROR(VLOOKUP('Data Totals'!A103,'Season 1'!AF$4:CC$104,4,FALSE),IFERROR(VLOOKUP('Data Totals'!A103,'Season 2'!AF$4:CC$104,4,FALSE),IFERROR(VLOOKUP('Data Totals'!A103,'Season 3'!AF$4:CC$104,4,FALSE),IFERROR(VLOOKUP('Data Totals'!A103,'Season 4'!AF$4:CC$104,4,FALSE),IFERROR(VLOOKUP('Data Totals'!A103,'Season 5'!AF$4:CC$104,4,FALSE),IFERROR(VLOOKUP('Data Totals'!A103,'Season 6'!AF$4:CC$104,4,FALSE),IFERROR(VLOOKUP('Data Totals'!A103,'Season 7'!AF$4:CC$104,4,FALSE),IFERROR(VLOOKUP('Data Totals'!A103,'Season 8'!AF$4:CC$104,4,FALSE),IFERROR(VLOOKUP('Data Totals'!A103,'Season 9'!AF$4:CC$104,4,FALSE),IFERROR(VLOOKUP('Data Totals'!A103,'Season 10'!AF$4:CC$104,4,FALSE),IFERROR(VLOOKUP('Data Totals'!A103,'Season 11'!AF$4:CC$104,4,FALSE),IFERROR(VLOOKUP('Data Totals'!A103,'Season 12'!AF$4:CC$104,4,FALSE),IFERROR(VLOOKUP('Data Totals'!A103,'Season 13'!AF$4:CC$104,4,FALSE),IFERROR(VLOOKUP('Data Totals'!A103,'Season 14'!AF$4:CC$104,4,FALSE),IFERROR(VLOOKUP('Data Totals'!A103,'Season 15'!AF$4:CC$104,4,FALSE),"N/A")))))))))))))))</f>
        <v>0</v>
      </c>
      <c r="E103" s="1022">
        <f t="shared" si="2"/>
        <v>0</v>
      </c>
      <c r="F103" s="692">
        <f>SUM(IFERROR(VLOOKUP(A103,BI$3:BN$152,2,0),"0"),IFERROR(VLOOKUP(A103,'Season 1'!AF$4:CC$104,6,0),"0"),
IFERROR(VLOOKUP(A103,'Season 2'!AF$4:CC$104,6,0),"0"),IFERROR(VLOOKUP(A103,'Season 3'!AF$4:CC$104,6,0),"0"),
IFERROR(VLOOKUP(A103,'Season 4'!AF$4:CC$104,6,0),"0"),IFERROR(VLOOKUP(A103,'Season 5'!AF$4:CC$104,6,0),"0"),
IFERROR(VLOOKUP(A103,'Season 6'!AF$4:CC$104,6,0),"0"),IFERROR(VLOOKUP(A103,'Season 7'!AF$4:CC$104,6,0),"0"),
IFERROR(VLOOKUP(A103,'Season 8'!AF$4:CC$104,6,0),"0"),IFERROR(VLOOKUP(A103,'Season 9'!AF$4:CC$104,6,0),"0"),
IFERROR(VLOOKUP(A103,'Season 10'!AF$4:CC$104,6,0),"0"),IFERROR(VLOOKUP(A103,'Season 11'!AF$4:CC$104,6,0),"0"),
IFERROR(VLOOKUP(A103,'Season 12'!AF$4:CC$104,6,0),"0"),IFERROR(VLOOKUP(A103,'Season 13'!AF$4:CC$104,6,0),"0"),
IFERROR(VLOOKUP(A103,'Season 14'!AF$4:CC$104,6,0),"0"),IFERROR(VLOOKUP(A103,'Season 15'!AF$4:CC$104,6,0),"0"),)</f>
        <v>0</v>
      </c>
      <c r="G103" s="692">
        <f>SUM(IFERROR(VLOOKUP(A103,'Season 1'!AF$4:CC$104,7,0),"0"),
IFERROR(VLOOKUP(A103,'Season 2'!AF$4:CC$104,7,0),"0"),IFERROR(VLOOKUP(A103,'Season 3'!AF$4:CC$104,7,0),"0"),
IFERROR(VLOOKUP(A103,'Season 4'!AF$4:CC$104,7,0),"0"),IFERROR(VLOOKUP(A103,'Season 5'!AF$4:CC$104,7,0),"0"),
IFERROR(VLOOKUP(A103,'Season 6'!AF$4:CC$104,7,0),"0"),IFERROR(VLOOKUP(A103,'Season 7'!AF$4:CC$104,7,0),"0"),
IFERROR(VLOOKUP(A103,'Season 8'!AF$4:CC$104,7,0),"0"),IFERROR(VLOOKUP(A103,'Season 9'!AF$4:CC$104,7,0),"0"),
IFERROR(VLOOKUP(A103,'Season 10'!AF$4:CC$104,7,0),"0"),IFERROR(VLOOKUP(A103,'Season 11'!AF$4:CC$104,7,0),"0"),
IFERROR(VLOOKUP(A103,'Season 12'!AF$4:CC$104,7,0),"0"),IFERROR(VLOOKUP(A103,'Season 13'!AF$4:CC$104,7,0),"0"),
IFERROR(VLOOKUP(A103,'Season 14'!AF$4:CC$104,7,0),"0"),IFERROR(VLOOKUP(A103,'Season 15'!AF$4:CC$104,7,0),"0"),)</f>
        <v>0</v>
      </c>
      <c r="H103" s="556">
        <f>SUM(IFERROR(VLOOKUP(A103,'Season 1'!AF$4:CC$104,8,0),"0"),
IFERROR(VLOOKUP(A103,'Season 2'!AF$4:CC$104,8,0),"0"),IFERROR(VLOOKUP(A103,'Season 3'!AF$4:CC$104,8,0),"0"),
IFERROR(VLOOKUP(A103,'Season 4'!AF$4:CC$104,8,0),"0"),IFERROR(VLOOKUP(A103,'Season 5'!AF$4:CC$104,8,0),"0"),
IFERROR(VLOOKUP(A103,'Season 6'!AF$4:CC$104,8,0),"0"),IFERROR(VLOOKUP(A103,'Season 7'!AF$4:CC$104,8,0),"0"),
IFERROR(VLOOKUP(A103,'Season 8'!AF$4:CC$104,8,0),"0"),IFERROR(VLOOKUP(A103,'Season 9'!AF$4:CC$104,8,0),"0"),
IFERROR(VLOOKUP(A103,'Season 10'!AF$4:CC$104,8,0),"0"),IFERROR(VLOOKUP(A103,'Season 11'!AF$4:CC$104,8,0),"0"),
IFERROR(VLOOKUP(A103,'Season 12'!AF$4:CC$104,8,0),"0"),IFERROR(VLOOKUP(A103,'Season 13'!AF$4:CC$104,8,0),"0"),
IFERROR(VLOOKUP(A103,'Season 14'!AF$4:CC$104,8,0),"0"),IFERROR(VLOOKUP(A103,'Season 15'!AF$4:CC$104,8,0),"0"),)</f>
        <v>0</v>
      </c>
      <c r="I103" s="1023">
        <f>SUM(IFERROR(VLOOKUP(A103,'Season 1'!AF$4:CC$104,9,0),"0"),
IFERROR(VLOOKUP(A103,'Season 2'!AF$4:CC$104,9,0),"0"),IFERROR(VLOOKUP(A103,'Season 3'!AF$4:CC$104,9,0),"0"),
IFERROR(VLOOKUP(A103,'Season 4'!AF$4:CC$104,9,0),"0"),IFERROR(VLOOKUP(A103,'Season 5'!AF$4:CC$104,9,0),"0"),
IFERROR(VLOOKUP(A103,'Season 6'!AF$4:CC$104,9,0),"0"),IFERROR(VLOOKUP(A103,'Season 7'!AF$4:CC$104,9,0),"0"),
IFERROR(VLOOKUP(A103,'Season 8'!AF$4:CC$104,9,0),"0"),IFERROR(VLOOKUP(A103,'Season 9'!AF$4:CC$104,9,0),"0"),
IFERROR(VLOOKUP(A103,'Season 10'!AF$4:CC$104,9,0),"0"),IFERROR(VLOOKUP(A103,'Season 11'!AF$4:CC$104,9,0),"0"),
IFERROR(VLOOKUP(A103,'Season 12'!AF$4:CC$104,9,0),"0"),IFERROR(VLOOKUP(A103,'Season 13'!AF$4:CC$104,9,0),"0"),
IFERROR(VLOOKUP(A103,'Season 14'!AF$4:CC$104,9,0),"0"),IFERROR(VLOOKUP(A103,'Season 15'!AF$4:CC$104,9,0),"0"),)</f>
        <v>0</v>
      </c>
      <c r="J103" s="26">
        <f>SUM(IFERROR(VLOOKUP(A103,BI$3:BN$152,3,0),"0"),IFERROR(VLOOKUP(A103,'Season 1'!AF$4:CC$104,10,0),"0"),
IFERROR(VLOOKUP(A103,'Season 2'!AF$4:CC$104,10,0),"0"),IFERROR(VLOOKUP(A103,'Season 3'!AF$4:CC$104,10,0),"0"),
IFERROR(VLOOKUP(A103,'Season 4'!AF$4:CC$104,10,0),"0"),IFERROR(VLOOKUP(A103,'Season 5'!AF$4:CC$104,10,0),"0"),
IFERROR(VLOOKUP(A103,'Season 6'!AF$4:CC$104,10,0),"0"),IFERROR(VLOOKUP(A103,'Season 7'!AF$4:CC$104,10,0),"0"),
IFERROR(VLOOKUP(A103,'Season 8'!AF$4:CC$104,10,0),"0"),IFERROR(VLOOKUP(A103,'Season 9'!AF$4:CC$104,10,0),"0"),
IFERROR(VLOOKUP(A103,'Season 10'!AF$4:CC$104,10,0),"0"),IFERROR(VLOOKUP(A103,'Season 11'!AF$4:CC$104,10,0),"0"),
IFERROR(VLOOKUP(A103,'Season 12'!AF$4:CC$104,10,0),"0"),IFERROR(VLOOKUP(A103,'Season 13'!AF$4:CC$104,10,0),"0"),
IFERROR(VLOOKUP(A103,'Season 14'!AF$4:CC$104,10,0),"0"),IFERROR(VLOOKUP(A103,'Season 15'!AF$4:CC$104,10,0),"0"),)</f>
        <v>0</v>
      </c>
      <c r="K103" s="699">
        <f>SUM(IFERROR(VLOOKUP(A103,BI$3:BN$152,4,0),"0"),IFERROR(VLOOKUP(A103,'Season 1'!AF$4:CC$104,11,0),"0"),
IFERROR(VLOOKUP(A103,'Season 2'!AF$4:CC$104,11,0),"0"),IFERROR(VLOOKUP(A103,'Season 3'!AF$4:CC$104,11,0),"0"),
IFERROR(VLOOKUP(A103,'Season 4'!AF$4:CC$104,11,0),"0"),IFERROR(VLOOKUP(A103,'Season 5'!AF$4:CC$104,11,0),"0"),
IFERROR(VLOOKUP(A103,'Season 6'!AF$4:CC$104,11,0),"0"),IFERROR(VLOOKUP(A103,'Season 7'!AF$4:CC$104,11,0),"0"),
IFERROR(VLOOKUP(A103,'Season 8'!AF$4:CC$104,11,0),"0"),IFERROR(VLOOKUP(A103,'Season 9'!AF$4:CC$104,11,0),"0"),
IFERROR(VLOOKUP(A103,'Season 10'!AF$4:CC$104,11,0),"0"),IFERROR(VLOOKUP(A103,'Season 11'!AF$4:CC$104,11,0),"0"),
IFERROR(VLOOKUP(A103,'Season 12'!AF$4:CC$104,11,0),"0"),IFERROR(VLOOKUP(A103,'Season 13'!AF$4:CC$104,11,0),"0"),
IFERROR(VLOOKUP(A103,'Season 14'!AF$4:CC$104,11,0),"0"),IFERROR(VLOOKUP(A103,'Season 15'!AF$4:CC$104,11,0),"0"),)</f>
        <v>0</v>
      </c>
      <c r="L103" s="700">
        <f>SUM(IFERROR(VLOOKUP($A103,'Season 1'!AF$4:CC$104,12,0),"0"),
IFERROR(VLOOKUP($A103,'Season 2'!AF$4:CC$104,12,0),"0"),IFERROR(VLOOKUP($A103,'Season 3'!AF$4:CC$104,12,0),"0"),
IFERROR(VLOOKUP($A103,'Season 4'!AF$4:CC$104,12,0),"0"),IFERROR(VLOOKUP($A103,'Season 5'!AF$4:CC$104,12,0),"0"),
IFERROR(VLOOKUP($A103,'Season 6'!AF$4:CC$104,12,0),"0"),IFERROR(VLOOKUP($A103,'Season 7'!AF$4:CC$104,12,0),"0"),
IFERROR(VLOOKUP($A103,'Season 8'!AF$4:CC$104,12,0),"0"),IFERROR(VLOOKUP($A103,'Season 9'!AF$4:CC$104,12,0),"0"),
IFERROR(VLOOKUP($A103,'Season 10'!AF$4:CC$104,12,0),"0"),IFERROR(VLOOKUP($A103,'Season 11'!AF$4:CC$104,12,0),"0"),
IFERROR(VLOOKUP($A103,'Season 12'!AF$4:CC$104,12,0),"0"),IFERROR(VLOOKUP($A103,'Season 13'!AF$4:CC$104,12,0),"0"),
IFERROR(VLOOKUP($A103,'Season 14'!AF$4:CC$104,12,0),"0"),IFERROR(VLOOKUP($A103,'Season 15'!AF$4:CC$104,12,0),"0"),)</f>
        <v>0</v>
      </c>
      <c r="M103" s="692">
        <f>SUM(IFERROR(VLOOKUP($A103,'Season 1'!AF$4:CC$104,13,0),"0"),
IFERROR(VLOOKUP($A103,'Season 2'!AF$4:CC$104,13,0),"0"),IFERROR(VLOOKUP($A103,'Season 3'!AF$4:CC$104,13,0),"0"),
IFERROR(VLOOKUP($A103,'Season 4'!AF$4:CC$104,13,0),"0"),IFERROR(VLOOKUP($A103,'Season 5'!AF$4:CC$104,13,0),"0"),
IFERROR(VLOOKUP($A103,'Season 6'!AF$4:CC$104,13,0),"0"),IFERROR(VLOOKUP($A103,'Season 7'!AF$4:CC$104,13,0),"0"),
IFERROR(VLOOKUP($A103,'Season 8'!AF$4:CC$104,13,0),"0"),IFERROR(VLOOKUP($A103,'Season 9'!AF$4:CC$104,13,0),"0"),
IFERROR(VLOOKUP($A103,'Season 10'!AF$4:CC$104,13,0),"0"),IFERROR(VLOOKUP($A103,'Season 11'!AF$4:CC$104,13,0),"0"),
IFERROR(VLOOKUP($A103,'Season 12'!AF$4:CC$104,13,0),"0"),IFERROR(VLOOKUP($A103,'Season 13'!AF$4:CC$104,13,0),"0"),
IFERROR(VLOOKUP($A103,'Season 14'!AF$4:CC$104,13,0),"0"),IFERROR(VLOOKUP($A103,'Season 15'!AF$4:CC$104,13,0),"0"),)</f>
        <v>0</v>
      </c>
      <c r="N103" s="1023">
        <f>SUM(IFERROR(VLOOKUP($A103,'Season 1'!AF$4:CC$104,14,0),"0"),
IFERROR(VLOOKUP($A103,'Season 2'!AF$4:CC$104,14,0),"0"),IFERROR(VLOOKUP($A103,'Season 3'!AF$4:CC$104,14,0),"0"),
IFERROR(VLOOKUP($A103,'Season 4'!AF$4:CC$104,14,0),"0"),IFERROR(VLOOKUP($A103,'Season 5'!AF$4:CC$104,14,0),"0"),
IFERROR(VLOOKUP($A103,'Season 6'!AF$4:CC$104,14,0),"0"),IFERROR(VLOOKUP($A103,'Season 7'!AF$4:CC$104,14,0),"0"),
IFERROR(VLOOKUP($A103,'Season 8'!AF$4:CC$104,14,0),"0"),IFERROR(VLOOKUP($A103,'Season 9'!AF$4:CC$104,14,0),"0"),
IFERROR(VLOOKUP($A103,'Season 10'!AF$4:CC$104,14,0),"0"),IFERROR(VLOOKUP($A103,'Season 11'!AF$4:CC$104,14,0),"0"),
IFERROR(VLOOKUP($A103,'Season 12'!AF$4:CC$104,14,0),"0"),IFERROR(VLOOKUP($A103,'Season 13'!AF$4:CC$104,14,0),"0"),
IFERROR(VLOOKUP($A103,'Season 14'!AF$4:CC$104,14,0),"0"),IFERROR(VLOOKUP($A103,'Season 15'!AF$4:CC$104,14,0),"0"),)</f>
        <v>0</v>
      </c>
      <c r="O103" s="26">
        <f>SUM(IFERROR(VLOOKUP($A103,'Season 1'!AF$4:CC$104,15,0),"0"),
IFERROR(VLOOKUP($A103,'Season 2'!AF$4:CC$104,15,0),"0"),IFERROR(VLOOKUP($A103,'Season 3'!AF$4:CC$104,15,0),"0"),
IFERROR(VLOOKUP($A103,'Season 4'!AF$4:CC$104,15,0),"0"),IFERROR(VLOOKUP($A103,'Season 5'!AF$4:CC$104,15,0),"0"),
IFERROR(VLOOKUP($A103,'Season 6'!AF$4:CC$104,15,0),"0"),IFERROR(VLOOKUP($A103,'Season 7'!AF$4:CC$104,15,0),"0"),
IFERROR(VLOOKUP($A103,'Season 8'!AF$4:CC$104,15,0),"0"),IFERROR(VLOOKUP($A103,'Season 9'!AF$4:CC$104,15,0),"0"),
IFERROR(VLOOKUP($A103,'Season 10'!AF$4:CC$104,15,0),"0"),IFERROR(VLOOKUP($A103,'Season 11'!AF$4:CC$104,15,0),"0"),
IFERROR(VLOOKUP($A103,'Season 12'!AF$4:CC$104,15,0),"0"),IFERROR(VLOOKUP($A103,'Season 13'!AF$4:CC$104,15,0),"0"),
IFERROR(VLOOKUP($A103,'Season 14'!AF$4:CC$104,15,0),"0"),IFERROR(VLOOKUP($A103,'Season 15'!AF$4:CC$104,15,0),"0"),)</f>
        <v>0</v>
      </c>
      <c r="P103" s="699">
        <f>SUM(IFERROR(VLOOKUP($A103,'Season 1'!AF$4:CC$104,16,0),"0"),
IFERROR(VLOOKUP($A103,'Season 2'!AF$4:CC$104,16,0),"0"),IFERROR(VLOOKUP($A103,'Season 3'!AF$4:CC$104,16,0),"0"),
IFERROR(VLOOKUP($A103,'Season 4'!AF$4:CC$104,16,0),"0"),IFERROR(VLOOKUP($A103,'Season 5'!AF$4:CC$104,16,0),"0"),
IFERROR(VLOOKUP($A103,'Season 6'!AF$4:CC$104,16,0),"0"),IFERROR(VLOOKUP($A103,'Season 7'!AF$4:CC$104,16,0),"0"),
IFERROR(VLOOKUP($A103,'Season 8'!AF$4:CC$104,16,0),"0"),IFERROR(VLOOKUP($A103,'Season 9'!AF$4:CC$104,16,0),"0"),
IFERROR(VLOOKUP($A103,'Season 10'!AF$4:CC$104,16,0),"0"),IFERROR(VLOOKUP($A103,'Season 11'!AF$4:CC$104,16,0),"0"),
IFERROR(VLOOKUP($A103,'Season 12'!AF$4:CC$104,16,0),"0"),IFERROR(VLOOKUP($A103,'Season 13'!AF$4:CC$104,16,0),"0"),
IFERROR(VLOOKUP($A103,'Season 14'!AF$4:CC$104,16,0),"0"),IFERROR(VLOOKUP($A103,'Season 15'!AF$4:CC$104,16,0),"0"),)</f>
        <v>0</v>
      </c>
      <c r="Q103" s="700">
        <f>SUM(IFERROR(VLOOKUP($A103,'Season 1'!AF$4:CC$104,17,0),"0"),
IFERROR(VLOOKUP($A103,'Season 2'!AF$4:CC$104,17,0),"0"),IFERROR(VLOOKUP($A103,'Season 3'!AF$4:CC$104,17,0),"0"),
IFERROR(VLOOKUP($A103,'Season 4'!AF$4:CC$104,17,0),"0"),IFERROR(VLOOKUP($A103,'Season 5'!AF$4:CC$104,17,0),"0"),
IFERROR(VLOOKUP($A103,'Season 6'!AF$4:CC$104,17,0),"0"),IFERROR(VLOOKUP($A103,'Season 7'!AF$4:CC$104,17,0),"0"),
IFERROR(VLOOKUP($A103,'Season 8'!AF$4:CC$104,17,0),"0"),IFERROR(VLOOKUP($A103,'Season 9'!AF$4:CC$104,17,0),"0"),
IFERROR(VLOOKUP($A103,'Season 10'!AF$4:CC$104,17,0),"0"),IFERROR(VLOOKUP($A103,'Season 11'!AF$4:CC$104,17,0),"0"),
IFERROR(VLOOKUP($A103,'Season 12'!AF$4:CC$104,17,0),"0"),IFERROR(VLOOKUP($A103,'Season 13'!AF$4:CC$104,17,0),"0"),
IFERROR(VLOOKUP($A103,'Season 14'!AF$4:CC$104,17,0),"0"),IFERROR(VLOOKUP($A103,'Season 15'!AF$4:CC$104,17,0),"0"),)</f>
        <v>0</v>
      </c>
      <c r="R103" s="692">
        <f>SUM(IFERROR(VLOOKUP($A103,'Season 1'!AF$4:CC$104,18,0),"0"),
IFERROR(VLOOKUP($A103,'Season 2'!AF$4:CC$104,18,0),"0"),IFERROR(VLOOKUP($A103,'Season 3'!AF$4:CC$104,18,0),"0"),
IFERROR(VLOOKUP($A103,'Season 4'!AF$4:CC$104,18,0),"0"),IFERROR(VLOOKUP($A103,'Season 5'!AF$4:CC$104,18,0),"0"),
IFERROR(VLOOKUP($A103,'Season 6'!AF$4:CC$104,18,0),"0"),IFERROR(VLOOKUP($A103,'Season 7'!AF$4:CC$104,18,0),"0"),
IFERROR(VLOOKUP($A103,'Season 8'!AF$4:CC$104,18,0),"0"),IFERROR(VLOOKUP($A103,'Season 9'!AF$4:CC$104,18,0),"0"),
IFERROR(VLOOKUP($A103,'Season 10'!AF$4:CC$104,18,0),"0"),IFERROR(VLOOKUP($A103,'Season 11'!AF$4:CC$104,18,0),"0"),
IFERROR(VLOOKUP($A103,'Season 12'!AF$4:CC$104,18,0),"0"),IFERROR(VLOOKUP($A103,'Season 13'!AF$4:CC$104,18,0),"0"),
IFERROR(VLOOKUP($A103,'Season 14'!AF$4:CC$104,18,0),"0"),IFERROR(VLOOKUP($A103,'Season 15'!AF$4:CC$104,18,0),"0"),)</f>
        <v>0</v>
      </c>
      <c r="S103" s="1023">
        <f>SUM(IFERROR(VLOOKUP($A103,'Season 1'!AF$4:CC$104,19,0),"0"),
IFERROR(VLOOKUP($A103,'Season 2'!AF$4:CC$104,19,0),"0"),IFERROR(VLOOKUP($A103,'Season 3'!AF$4:CC$104,19,0),"0"),
IFERROR(VLOOKUP($A103,'Season 4'!AF$4:CC$104,19,0),"0"),IFERROR(VLOOKUP($A103,'Season 5'!AF$4:CC$104,19,0),"0"),
IFERROR(VLOOKUP($A103,'Season 6'!AF$4:CC$104,19,0),"0"),IFERROR(VLOOKUP($A103,'Season 7'!AF$4:CC$104,19,0),"0"),
IFERROR(VLOOKUP($A103,'Season 8'!AF$4:CC$104,19,0),"0"),IFERROR(VLOOKUP($A103,'Season 9'!AF$4:CC$104,19,0),"0"),
IFERROR(VLOOKUP($A103,'Season 10'!AF$4:CC$104,19,0),"0"),IFERROR(VLOOKUP($A103,'Season 11'!AF$4:CC$104,19,0),"0"),
IFERROR(VLOOKUP($A103,'Season 12'!AF$4:CC$104,19,0),"0"),IFERROR(VLOOKUP($A103,'Season 13'!AF$4:CC$104,19,0),"0"),
IFERROR(VLOOKUP($A103,'Season 14'!AF$4:CC$104,19,0),"0"),IFERROR(VLOOKUP($A103,'Season 15'!AF$4:CC$104,19,0),"0"),)</f>
        <v>0</v>
      </c>
      <c r="T103" s="26">
        <f>SUM(IFERROR(VLOOKUP($A103,'Season 1'!AF$4:CC$104,20,0),"0"),
IFERROR(VLOOKUP($A103,'Season 2'!AF$4:CC$104,20,0),"0"),IFERROR(VLOOKUP($A103,'Season 3'!AF$4:CC$104,20,0),"0"),
IFERROR(VLOOKUP($A103,'Season 4'!AF$4:CC$104,20,0),"0"),IFERROR(VLOOKUP($A103,'Season 5'!AF$4:CC$104,20,0),"0"),
IFERROR(VLOOKUP($A103,'Season 6'!AF$4:CC$104,20,0),"0"),IFERROR(VLOOKUP($A103,'Season 7'!AF$4:CC$104,20,0),"0"),
IFERROR(VLOOKUP($A103,'Season 8'!AF$4:CC$104,20,0),"0"),IFERROR(VLOOKUP($A103,'Season 9'!AF$4:CC$104,20,0),"0"),
IFERROR(VLOOKUP($A103,'Season 10'!AF$4:CC$104,20,0),"0"),IFERROR(VLOOKUP($A103,'Season 11'!AF$4:CC$104,20,0),"0"),
IFERROR(VLOOKUP($A103,'Season 12'!AF$4:CC$104,20,0),"0"),IFERROR(VLOOKUP($A103,'Season 13'!AF$4:CC$104,20,0),"0"),
IFERROR(VLOOKUP($A103,'Season 14'!AF$4:CC$104,20,0),"0"),IFERROR(VLOOKUP($A103,'Season 15'!AF$4:CC$104,20,0),"0"),)</f>
        <v>0</v>
      </c>
      <c r="U103" s="699">
        <f>SUM(IFERROR(VLOOKUP($A103,'Season 1'!AF$4:CC$104,21,0),"0"),
IFERROR(VLOOKUP($A103,'Season 2'!AF$4:CC$104,21,0),"0"),IFERROR(VLOOKUP($A103,'Season 3'!AF$4:CC$104,21,0),"0"),
IFERROR(VLOOKUP($A103,'Season 4'!AF$4:CC$104,21,0),"0"),IFERROR(VLOOKUP($A103,'Season 5'!AF$4:CC$104,21,0),"0"),
IFERROR(VLOOKUP($A103,'Season 6'!AF$4:CC$104,21,0),"0"),IFERROR(VLOOKUP($A103,'Season 7'!AF$4:CC$104,21,0),"0"),
IFERROR(VLOOKUP($A103,'Season 8'!AF$4:CC$104,21,0),"0"),IFERROR(VLOOKUP($A103,'Season 9'!AF$4:CC$104,21,0),"0"),
IFERROR(VLOOKUP($A103,'Season 10'!AF$4:CC$104,21,0),"0"),IFERROR(VLOOKUP($A103,'Season 11'!AF$4:CC$104,21,0),"0"),
IFERROR(VLOOKUP($A103,'Season 12'!AF$4:CC$104,21,0),"0"),IFERROR(VLOOKUP($A103,'Season 13'!AF$4:CC$104,21,0),"0"),
IFERROR(VLOOKUP($A103,'Season 14'!AF$4:CC$104,21,0),"0"),IFERROR(VLOOKUP($A103,'Season 15'!AF$4:CC$104,21,0),"0"),)</f>
        <v>0</v>
      </c>
      <c r="V103" s="700">
        <f>SUM(IFERROR(VLOOKUP($A103,'Season 1'!AF$4:CC$104,22,0),"0"),
IFERROR(VLOOKUP($A103,'Season 2'!AF$4:CC$104,22,0),"0"),IFERROR(VLOOKUP($A103,'Season 3'!AF$4:CC$104,22,0),"0"),
IFERROR(VLOOKUP($A103,'Season 4'!AF$4:CC$104,22,0),"0"),IFERROR(VLOOKUP($A103,'Season 5'!AF$4:CC$104,22,0),"0"),
IFERROR(VLOOKUP($A103,'Season 6'!AF$4:CC$104,22,0),"0"),IFERROR(VLOOKUP($A103,'Season 7'!AF$4:CC$104,22,0),"0"),
IFERROR(VLOOKUP($A103,'Season 8'!AF$4:CC$104,22,0),"0"),IFERROR(VLOOKUP($A103,'Season 9'!AF$4:CC$104,22,0),"0"),
IFERROR(VLOOKUP($A103,'Season 10'!AF$4:CC$104,22,0),"0"),IFERROR(VLOOKUP($A103,'Season 11'!AF$4:CC$104,22,0),"0"),
IFERROR(VLOOKUP($A103,'Season 12'!AF$4:CC$104,22,0),"0"),IFERROR(VLOOKUP($A103,'Season 13'!AF$4:CC$104,22,0),"0"),
IFERROR(VLOOKUP($A103,'Season 14'!AF$4:CC$104,22,0),"0"),IFERROR(VLOOKUP($A103,'Season 15'!AF$4:CC$104,22,0),"0"),)</f>
        <v>0</v>
      </c>
      <c r="W103" s="692">
        <f>SUM(IFERROR(VLOOKUP($A103,'Season 1'!AF$4:CC$104,23,0),"0"),
IFERROR(VLOOKUP($A103,'Season 2'!AF$4:CC$104,23,0),"0"),IFERROR(VLOOKUP($A103,'Season 3'!AF$4:CC$104,23,0),"0"),
IFERROR(VLOOKUP($A103,'Season 4'!AF$4:CC$104,23,0),"0"),IFERROR(VLOOKUP($A103,'Season 5'!AF$4:CC$104,23,0),"0"),
IFERROR(VLOOKUP($A103,'Season 6'!AF$4:CC$104,23,0),"0"),IFERROR(VLOOKUP($A103,'Season 7'!AF$4:CC$104,23,0),"0"),
IFERROR(VLOOKUP($A103,'Season 8'!AF$4:CC$104,23,0),"0"),IFERROR(VLOOKUP($A103,'Season 9'!AF$4:CC$104,23,0),"0"),
IFERROR(VLOOKUP($A103,'Season 10'!AF$4:CC$104,23,0),"0"),IFERROR(VLOOKUP($A103,'Season 11'!AF$4:CC$104,23,0),"0"),
IFERROR(VLOOKUP($A103,'Season 12'!AF$4:CC$104,23,0),"0"),IFERROR(VLOOKUP($A103,'Season 13'!AF$4:CC$104,23,0),"0"),
IFERROR(VLOOKUP($A103,'Season 14'!AF$4:CC$104,23,0),"0"),IFERROR(VLOOKUP($A103,'Season 15'!AF$4:CC$104,23,0),"0"),)</f>
        <v>0</v>
      </c>
      <c r="X103" s="1023">
        <f>SUM(IFERROR(VLOOKUP($A103,'Season 1'!AF$4:CC$104,24,0),"0"),
IFERROR(VLOOKUP($A103,'Season 2'!AF$4:CC$104,24,0),"0"),IFERROR(VLOOKUP($A103,'Season 3'!AF$4:CC$104,24,0),"0"),
IFERROR(VLOOKUP($A103,'Season 4'!AF$4:CC$104,24,0),"0"),IFERROR(VLOOKUP($A103,'Season 5'!AF$4:CC$104,24,0),"0"),
IFERROR(VLOOKUP($A103,'Season 6'!AF$4:CC$104,24,0),"0"),IFERROR(VLOOKUP($A103,'Season 7'!AF$4:CC$104,24,0),"0"),
IFERROR(VLOOKUP($A103,'Season 8'!AF$4:CC$104,24,0),"0"),IFERROR(VLOOKUP($A103,'Season 9'!AF$4:CC$104,24,0),"0"),
IFERROR(VLOOKUP($A103,'Season 10'!AF$4:CC$104,24,0),"0"),IFERROR(VLOOKUP($A103,'Season 11'!AF$4:CC$104,24,0),"0"),
IFERROR(VLOOKUP($A103,'Season 12'!AF$4:CC$104,24,0),"0"),IFERROR(VLOOKUP($A103,'Season 13'!AF$4:CC$104,24,0),"0"),
IFERROR(VLOOKUP($A103,'Season 14'!AF$4:CC$104,24,0),"0"),IFERROR(VLOOKUP($A103,'Season 15'!AF$4:CC$104,24,0),"0"),)</f>
        <v>0</v>
      </c>
      <c r="Y103" s="26">
        <f>SUM(IFERROR(VLOOKUP($A103,'Season 1'!AF$4:CC$104,25,0),"0"),
IFERROR(VLOOKUP($A103,'Season 2'!AF$4:CC$104,25,0),"0"),IFERROR(VLOOKUP($A103,'Season 3'!AF$4:CC$104,25,0),"0"),
IFERROR(VLOOKUP($A103,'Season 4'!AF$4:CC$104,25,0),"0"),IFERROR(VLOOKUP($A103,'Season 5'!AF$4:CC$104,25,0),"0"),
IFERROR(VLOOKUP($A103,'Season 6'!AF$4:CC$104,25,0),"0"),IFERROR(VLOOKUP($A103,'Season 7'!AF$4:CC$104,25,0),"0"),
IFERROR(VLOOKUP($A103,'Season 8'!AF$4:CC$104,25,0),"0"),IFERROR(VLOOKUP($A103,'Season 9'!AF$4:CC$104,25,0),"0"),
IFERROR(VLOOKUP($A103,'Season 10'!AF$4:CC$104,25,0),"0"),IFERROR(VLOOKUP($A103,'Season 11'!AF$4:CC$104,25,0),"0"),
IFERROR(VLOOKUP($A103,'Season 12'!AF$4:CC$104,25,0),"0"),IFERROR(VLOOKUP($A103,'Season 13'!AF$4:CC$104,25,0),"0"),
IFERROR(VLOOKUP($A103,'Season 14'!AF$4:CC$104,25,0),"0"),IFERROR(VLOOKUP($A103,'Season 15'!AF$4:CC$104,25,0),"0"),)</f>
        <v>0</v>
      </c>
      <c r="Z103" s="699">
        <f>SUM(IFERROR(VLOOKUP($A103,'Season 1'!AF$4:CC$104,26,0),"0"),
IFERROR(VLOOKUP($A103,'Season 2'!AF$4:CC$104,26,0),"0"),IFERROR(VLOOKUP($A103,'Season 3'!AF$4:CC$104,26,0),"0"),
IFERROR(VLOOKUP($A103,'Season 4'!AF$4:CC$104,26,0),"0"),IFERROR(VLOOKUP($A103,'Season 5'!AF$4:CC$104,26,0),"0"),
IFERROR(VLOOKUP($A103,'Season 6'!AF$4:CC$104,26,0),"0"),IFERROR(VLOOKUP($A103,'Season 7'!AF$4:CC$104,26,0),"0"),
IFERROR(VLOOKUP($A103,'Season 8'!AF$4:CC$104,26,0),"0"),IFERROR(VLOOKUP($A103,'Season 9'!AF$4:CC$104,26,0),"0"),
IFERROR(VLOOKUP($A103,'Season 10'!AF$4:CC$104,26,0),"0"),IFERROR(VLOOKUP($A103,'Season 11'!AF$4:CC$104,26,0),"0"),
IFERROR(VLOOKUP($A103,'Season 12'!AF$4:CC$104,26,0),"0"),IFERROR(VLOOKUP($A103,'Season 13'!AF$4:CC$104,26,0),"0"),
IFERROR(VLOOKUP($A103,'Season 14'!AF$4:CC$104,26,0),"0"),IFERROR(VLOOKUP($A103,'Season 15'!AF$4:CC$104,26,0),"0"),)</f>
        <v>0</v>
      </c>
      <c r="AA103" s="700">
        <f>SUM(IFERROR(VLOOKUP($A103,'Season 1'!AF$4:CC$104,27,0),"0"),
IFERROR(VLOOKUP($A103,'Season 2'!AF$4:CC$104,27,0),"0"),IFERROR(VLOOKUP($A103,'Season 3'!AF$4:CC$104,27,0),"0"),
IFERROR(VLOOKUP($A103,'Season 4'!AF$4:CC$104,27,0),"0"),IFERROR(VLOOKUP($A103,'Season 5'!AF$4:CC$104,27,0),"0"),
IFERROR(VLOOKUP($A103,'Season 6'!AF$4:CC$104,27,0),"0"),IFERROR(VLOOKUP($A103,'Season 7'!AF$4:CC$104,27,0),"0"),
IFERROR(VLOOKUP($A103,'Season 8'!AF$4:CC$104,27,0),"0"),IFERROR(VLOOKUP($A103,'Season 9'!AF$4:CC$104,27,0),"0"),
IFERROR(VLOOKUP($A103,'Season 10'!AF$4:CC$104,27,0),"0"),IFERROR(VLOOKUP($A103,'Season 11'!AF$4:CC$104,27,0),"0"),
IFERROR(VLOOKUP($A103,'Season 12'!AF$4:CC$104,27,0),"0"),IFERROR(VLOOKUP($A103,'Season 13'!AF$4:CC$104,27,0),"0"),
IFERROR(VLOOKUP($A103,'Season 14'!AF$4:CC$104,27,0),"0"),IFERROR(VLOOKUP($A103,'Season 15'!AF$4:CC$104,27,0),"0"),)</f>
        <v>0</v>
      </c>
      <c r="AB103" s="692">
        <f>SUM(IFERROR(VLOOKUP($A103,'Season 1'!AF$4:CC$104,28,0),"0"),
IFERROR(VLOOKUP($A103,'Season 2'!AF$4:CC$104,28,0),"0"),IFERROR(VLOOKUP($A103,'Season 3'!AF$4:CC$104,28,0),"0"),
IFERROR(VLOOKUP($A103,'Season 4'!AF$4:CC$104,28,0),"0"),IFERROR(VLOOKUP($A103,'Season 5'!AF$4:CC$104,28,0),"0"),
IFERROR(VLOOKUP($A103,'Season 6'!AF$4:CC$104,28,0),"0"),IFERROR(VLOOKUP($A103,'Season 7'!AF$4:CC$104,28,0),"0"),
IFERROR(VLOOKUP($A103,'Season 8'!AF$4:CC$104,28,0),"0"),IFERROR(VLOOKUP($A103,'Season 9'!AF$4:CC$104,28,0),"0"),
IFERROR(VLOOKUP($A103,'Season 10'!AF$4:CC$104,28,0),"0"),IFERROR(VLOOKUP($A103,'Season 11'!AF$4:CC$104,28,0),"0"),
IFERROR(VLOOKUP($A103,'Season 12'!AF$4:CC$104,28,0),"0"),IFERROR(VLOOKUP($A103,'Season 13'!AF$4:CC$104,28,0),"0"),
IFERROR(VLOOKUP($A103,'Season 14'!AF$4:CC$104,28,0),"0"),IFERROR(VLOOKUP($A103,'Season 15'!AF$4:CC$104,28,0),"0"),)</f>
        <v>0</v>
      </c>
      <c r="AC103" s="1023">
        <f>SUM(IFERROR(VLOOKUP($A103,'Season 1'!AF$4:CC$104,29,0),"0"),
IFERROR(VLOOKUP($A103,'Season 2'!AF$4:CC$104,29,0),"0"),IFERROR(VLOOKUP($A103,'Season 3'!AF$4:CC$104,29,0),"0"),
IFERROR(VLOOKUP($A103,'Season 4'!AF$4:CC$104,29,0),"0"),IFERROR(VLOOKUP($A103,'Season 5'!AF$4:CC$104,29,0),"0"),
IFERROR(VLOOKUP($A103,'Season 6'!AF$4:CC$104,29,0),"0"),IFERROR(VLOOKUP($A103,'Season 7'!AF$4:CC$104,29,0),"0"),
IFERROR(VLOOKUP($A103,'Season 8'!AF$4:CC$104,29,0),"0"),IFERROR(VLOOKUP($A103,'Season 9'!AF$4:CC$104,29,0),"0"),
IFERROR(VLOOKUP($A103,'Season 10'!AF$4:CC$104,29,0),"0"),IFERROR(VLOOKUP($A103,'Season 11'!AF$4:CC$104,29,0),"0"),
IFERROR(VLOOKUP($A103,'Season 12'!AF$4:CC$104,29,0),"0"),IFERROR(VLOOKUP($A103,'Season 13'!AF$4:CC$104,29,0),"0"),
IFERROR(VLOOKUP($A103,'Season 14'!AF$4:CC$104,29,0),"0"),IFERROR(VLOOKUP($A103,'Season 15'!AF$4:CC$104,29,0),"0"),)</f>
        <v>0</v>
      </c>
      <c r="AD103" s="26">
        <f>SUM(IFERROR(VLOOKUP($A103,'Season 1'!AF$4:CC$104,30,0),"0"),
IFERROR(VLOOKUP($A103,'Season 2'!AF$4:CC$104,30,0),"0"),IFERROR(VLOOKUP($A103,'Season 3'!AF$4:CC$104,30,0),"0"),
IFERROR(VLOOKUP($A103,'Season 4'!AF$4:CC$104,30,0),"0"),IFERROR(VLOOKUP($A103,'Season 5'!AF$4:CC$104,30,0),"0"),
IFERROR(VLOOKUP($A103,'Season 6'!AF$4:CC$104,30,0),"0"),IFERROR(VLOOKUP($A103,'Season 7'!AF$4:CC$104,30,0),"0"),
IFERROR(VLOOKUP($A103,'Season 8'!AF$4:CC$104,30,0),"0"),IFERROR(VLOOKUP($A103,'Season 9'!AF$4:CC$104,30,0),"0"),
IFERROR(VLOOKUP($A103,'Season 10'!AF$4:CC$104,30,0),"0"),IFERROR(VLOOKUP($A103,'Season 11'!AF$4:CC$104,30,0),"0"),
IFERROR(VLOOKUP($A103,'Season 12'!AF$4:CC$104,30,0),"0"),IFERROR(VLOOKUP($A103,'Season 13'!AF$4:CC$104,30,0),"0"),
IFERROR(VLOOKUP($A103,'Season 14'!AF$4:CC$104,30,0),"0"),IFERROR(VLOOKUP($A103,'Season 15'!AF$4:CC$104,30,0),"0"),)</f>
        <v>0</v>
      </c>
      <c r="AE103" s="699">
        <f>SUM(IFERROR(VLOOKUP($A103,'Season 1'!AF$4:CC$104,31,0),"0"),
IFERROR(VLOOKUP($A103,'Season 2'!AF$4:CC$104,31,0),"0"),IFERROR(VLOOKUP($A103,'Season 3'!AF$4:CC$104,31,0),"0"),
IFERROR(VLOOKUP($A103,'Season 4'!AF$4:CC$104,31,0),"0"),IFERROR(VLOOKUP($A103,'Season 5'!AF$4:CC$104,31,0),"0"),
IFERROR(VLOOKUP($A103,'Season 6'!AF$4:CC$104,31,0),"0"),IFERROR(VLOOKUP($A103,'Season 7'!AF$4:CC$104,31,0),"0"),
IFERROR(VLOOKUP($A103,'Season 8'!AF$4:CC$104,31,0),"0"),IFERROR(VLOOKUP($A103,'Season 9'!AF$4:CC$104,31,0),"0"),
IFERROR(VLOOKUP($A103,'Season 10'!AF$4:CC$104,31,0),"0"),IFERROR(VLOOKUP($A103,'Season 11'!AF$4:CC$104,31,0),"0"),
IFERROR(VLOOKUP($A103,'Season 12'!AF$4:CC$104,31,0),"0"),IFERROR(VLOOKUP($A103,'Season 13'!AF$4:CC$104,31,0),"0"),
IFERROR(VLOOKUP($A103,'Season 14'!AF$4:CC$104,31,0),"0"),IFERROR(VLOOKUP($A103,'Season 15'!AF$4:CC$104,31,0),"0"),)</f>
        <v>0</v>
      </c>
      <c r="AF103" s="700">
        <f>SUM(IFERROR(VLOOKUP($A103,'Season 3'!AF$4:CC$104,32,0),"0"),
IFERROR(VLOOKUP($A103,'Season 4'!AF$4:CC$104,32,0),"0"),IFERROR(VLOOKUP($A103,'Season 5'!AF$4:CC$104,32,0),"0"),
IFERROR(VLOOKUP($A103,'Season 6'!AF$4:CC$104,32,0),"0"),IFERROR(VLOOKUP($A103,'Season 7'!AF$4:CC$104,32,0),"0"),
IFERROR(VLOOKUP($A103,'Season 8'!AF$4:CC$104,32,0),"0"),IFERROR(VLOOKUP($A103,'Season 9'!AF$4:CC$104,32,0),"0"),
IFERROR(VLOOKUP($A103,'Season 10'!AF$4:CC$104,32,0),"0"),IFERROR(VLOOKUP($A103,'Season 11'!AF$4:CC$104,32,0),"0"),
IFERROR(VLOOKUP($A103,'Season 12'!AF$4:CC$104,32,0),"0"),IFERROR(VLOOKUP($A103,'Season 13'!AF$4:CC$104,32,0),"0"),
IFERROR(VLOOKUP($A103,'Season 14'!AF$4:CC$104,32,0),"0"),IFERROR(VLOOKUP($A103,'Season 15'!AF$4:CC$104,32,0),"0"),)</f>
        <v>0</v>
      </c>
      <c r="AG103" s="692">
        <f>SUM(IFERROR(VLOOKUP($A103,'Season 3'!AF$4:CC$104,33,0),"0"),
IFERROR(VLOOKUP($A103,'Season 4'!AF$4:CC$104,33,0),"0"),IFERROR(VLOOKUP($A103,'Season 5'!AF$4:CC$104,33,0),"0"),
IFERROR(VLOOKUP($A103,'Season 6'!AF$4:CC$104,33,0),"0"),IFERROR(VLOOKUP($A103,'Season 7'!AF$4:CC$104,33,0),"0"),
IFERROR(VLOOKUP($A103,'Season 8'!AF$4:CC$104,33,0),"0"),IFERROR(VLOOKUP($A103,'Season 9'!AF$4:CC$104,33,0),"0"),
IFERROR(VLOOKUP($A103,'Season 10'!AF$4:CC$104,33,0),"0"),IFERROR(VLOOKUP($A103,'Season 11'!AF$4:CC$104,33,0),"0"),
IFERROR(VLOOKUP($A103,'Season 12'!AF$4:CC$104,33,0),"0"),IFERROR(VLOOKUP($A103,'Season 13'!AF$4:CC$104,33,0),"0"),
IFERROR(VLOOKUP($A103,'Season 14'!AF$4:CC$104,33,0),"0"),IFERROR(VLOOKUP($A103,'Season 15'!AF$4:CC$104,33,0),"0"),)</f>
        <v>0</v>
      </c>
      <c r="AH103" s="1023">
        <f>SUM(IFERROR(VLOOKUP($A103,'Season 3'!AF$4:CC$104,34,0),"0"),
IFERROR(VLOOKUP($A103,'Season 4'!AF$4:CC$104,34,0),"0"),IFERROR(VLOOKUP($A103,'Season 5'!AF$4:CC$104,34,0),"0"),
IFERROR(VLOOKUP($A103,'Season 6'!AF$4:CC$104,34,0),"0"),IFERROR(VLOOKUP($A103,'Season 7'!AF$4:CC$104,34,0),"0"),
IFERROR(VLOOKUP($A103,'Season 8'!AF$4:CC$104,34,0),"0"),IFERROR(VLOOKUP($A103,'Season 9'!AF$4:CC$104,34,0),"0"),
IFERROR(VLOOKUP($A103,'Season 10'!AF$4:CC$104,34,0),"0"),IFERROR(VLOOKUP($A103,'Season 11'!AF$4:CC$104,34,0),"0"),
IFERROR(VLOOKUP($A103,'Season 12'!AF$4:CC$104,34,0),"0"),IFERROR(VLOOKUP($A103,'Season 13'!AF$4:CC$104,34,0),"0"),
IFERROR(VLOOKUP($A103,'Season 14'!AF$4:CC$104,34,0),"0"),IFERROR(VLOOKUP($A103,'Season 15'!AF$4:CC$104,34,0),"0"),)</f>
        <v>0</v>
      </c>
      <c r="AI103" s="26">
        <f>SUM(IFERROR(VLOOKUP($A103,'Season 3'!AF$4:CC$104,35,0),"0"),
IFERROR(VLOOKUP($A103,'Season 4'!AF$4:CC$104,35,0),"0"),IFERROR(VLOOKUP($A103,'Season 5'!AF$4:CC$104,35,0),"0"),
IFERROR(VLOOKUP($A103,'Season 6'!AF$4:CC$104,35,0),"0"),IFERROR(VLOOKUP($A103,'Season 7'!AF$4:CC$104,35,0),"0"),
IFERROR(VLOOKUP($A103,'Season 8'!AF$4:CC$104,35,0),"0"),IFERROR(VLOOKUP($A103,'Season 9'!AF$4:CC$104,35,0),"0"),
IFERROR(VLOOKUP($A103,'Season 10'!AF$4:CC$104,35,0),"0"),IFERROR(VLOOKUP($A103,'Season 11'!AF$4:CC$104,35,0),"0"),
IFERROR(VLOOKUP($A103,'Season 12'!AF$4:CC$104,35,0),"0"),IFERROR(VLOOKUP($A103,'Season 13'!AF$4:CC$104,35,0),"0"),
IFERROR(VLOOKUP($A103,'Season 14'!AF$4:CC$104,35,0),"0"),IFERROR(VLOOKUP($A103,'Season 15'!AF$4:CC$104,35,0),"0"),)</f>
        <v>0</v>
      </c>
      <c r="AJ103" s="699">
        <f>SUM(IFERROR(VLOOKUP($A103,'Season 3'!AF$4:CC$104,36,0),"0"),
IFERROR(VLOOKUP($A103,'Season 4'!AF$4:CC$104,36,0),"0"),IFERROR(VLOOKUP($A103,'Season 5'!AF$4:CC$104,36,0),"0"),
IFERROR(VLOOKUP($A103,'Season 6'!AF$4:CC$104,36,0),"0"),IFERROR(VLOOKUP($A103,'Season 7'!AF$4:CC$104,36,0),"0"),
IFERROR(VLOOKUP($A103,'Season 8'!AF$4:CC$104,36,0),"0"),IFERROR(VLOOKUP($A103,'Season 9'!AF$4:CC$104,36,0),"0"),
IFERROR(VLOOKUP($A103,'Season 10'!AF$4:CC$104,36,0),"0"),IFERROR(VLOOKUP($A103,'Season 11'!AF$4:CC$104,36,0),"0"),
IFERROR(VLOOKUP($A103,'Season 12'!AF$4:CC$104,36,0),"0"),IFERROR(VLOOKUP($A103,'Season 13'!AF$4:CC$104,36,0),"0"),
IFERROR(VLOOKUP($A103,'Season 14'!AF$4:CC$104,36,0),"0"),IFERROR(VLOOKUP($A103,'Season 15'!AF$4:CC$104,36,0),"0"),)</f>
        <v>0</v>
      </c>
      <c r="AK103" s="700">
        <f>SUM(IFERROR(VLOOKUP($A103,'Season 2'!AF$4:CC$104,32,0),"0"),IFERROR(VLOOKUP($A103,'Season 3'!AF$4:CC$104,37,0),"0"),
IFERROR(VLOOKUP($A103,'Season 4'!AF$4:CC$104,37,0),"0"),IFERROR(VLOOKUP($A103,'Season 5'!AF$4:CC$104,37,0),"0"),
IFERROR(VLOOKUP($A103,'Season 6'!AF$4:CC$104,37,0),"0"),IFERROR(VLOOKUP($A103,'Season 7'!AF$4:CC$104,37,0),"0"),
IFERROR(VLOOKUP($A103,'Season 8'!AF$4:CC$104,37,0),"0"),IFERROR(VLOOKUP($A103,'Season 9'!AF$4:CC$104,37,0),"0"),
IFERROR(VLOOKUP($A103,'Season 10'!AF$4:CC$104,37,0),"0"),IFERROR(VLOOKUP($A103,'Season 11'!AF$4:CC$104,37,0),"0"),
IFERROR(VLOOKUP($A103,'Season 12'!AF$4:CC$104,37,0),"0"),IFERROR(VLOOKUP($A103,'Season 13'!AF$4:CC$104,37,0),"0"),
IFERROR(VLOOKUP($A103,'Season 14'!AF$4:CC$104,37,0),"0"),IFERROR(VLOOKUP($A103,'Season 15'!AF$4:CC$104,37,0),"0"),)</f>
        <v>0</v>
      </c>
      <c r="AL103" s="692">
        <f>SUM(IFERROR(VLOOKUP($A103,'Season 2'!AF$4:CC$104,33,0),"0"),IFERROR(VLOOKUP($A103,'Season 3'!AF$4:CC$104,38,0),"0"),
IFERROR(VLOOKUP($A103,'Season 4'!AF$4:CC$104,38,0),"0"),IFERROR(VLOOKUP($A103,'Season 5'!AF$4:CC$104,38,0),"0"),
IFERROR(VLOOKUP($A103,'Season 6'!AF$4:CC$104,38,0),"0"),IFERROR(VLOOKUP($A103,'Season 7'!AF$4:CC$104,38,0),"0"),
IFERROR(VLOOKUP($A103,'Season 8'!AF$4:CC$104,38,0),"0"),IFERROR(VLOOKUP($A103,'Season 9'!AF$4:CC$104,38,0),"0"),
IFERROR(VLOOKUP($A103,'Season 10'!AF$4:CC$104,38,0),"0"),IFERROR(VLOOKUP($A103,'Season 11'!AF$4:CC$104,38,0),"0"),
IFERROR(VLOOKUP($A103,'Season 12'!AF$4:CC$104,38,0),"0"),IFERROR(VLOOKUP($A103,'Season 13'!AF$4:CC$104,38,0),"0"),
IFERROR(VLOOKUP($A103,'Season 14'!AF$4:CC$104,38,0),"0"),IFERROR(VLOOKUP($A103,'Season 15'!AF$4:CC$104,38,0),"0"),)</f>
        <v>0</v>
      </c>
      <c r="AM103" s="1023">
        <f>SUM(IFERROR(VLOOKUP($A103,'Season 2'!AF$4:CC$104,34,0),"0"),IFERROR(VLOOKUP($A103,'Season 3'!AF$4:CC$104,39,0),"0"),
IFERROR(VLOOKUP($A103,'Season 4'!AF$4:CC$104,39,0),"0"),IFERROR(VLOOKUP($A103,'Season 5'!AF$4:CC$104,39,0),"0"),
IFERROR(VLOOKUP($A103,'Season 6'!AF$4:CC$104,39,0),"0"),IFERROR(VLOOKUP($A103,'Season 7'!AF$4:CC$104,39,0),"0"),
IFERROR(VLOOKUP($A103,'Season 8'!AF$4:CC$104,39,0),"0"),IFERROR(VLOOKUP($A103,'Season 9'!AF$4:CC$104,39,0),"0"),
IFERROR(VLOOKUP($A103,'Season 10'!AF$4:CC$104,39,0),"0"),IFERROR(VLOOKUP($A103,'Season 11'!AF$4:CC$104,39,0),"0"),
IFERROR(VLOOKUP($A103,'Season 12'!AF$4:CC$104,39,0),"0"),IFERROR(VLOOKUP($A103,'Season 13'!AF$4:CC$104,39,0),"0"),
IFERROR(VLOOKUP($A103,'Season 14'!AF$4:CC$104,39,0),"0"),IFERROR(VLOOKUP($A103,'Season 15'!AF$4:CC$104,39,0),"0"),)</f>
        <v>0</v>
      </c>
      <c r="AN103" s="26">
        <f>SUM(IFERROR(VLOOKUP($A103,'Season 2'!AF$4:CC$104,35,0),"0"),IFERROR(VLOOKUP($A103,'Season 3'!AF$4:CC$104,40,0),"0"),
IFERROR(VLOOKUP($A103,'Season 4'!AF$4:CC$104,40,0),"0"),IFERROR(VLOOKUP($A103,'Season 5'!AF$4:CC$104,40,0),"0"),
IFERROR(VLOOKUP($A103,'Season 6'!AF$4:CC$104,40,0),"0"),IFERROR(VLOOKUP($A103,'Season 7'!AF$4:CC$104,40,0),"0"),
IFERROR(VLOOKUP($A103,'Season 8'!AF$4:CC$104,40,0),"0"),IFERROR(VLOOKUP($A103,'Season 9'!AF$4:CC$104,40,0),"0"),
IFERROR(VLOOKUP($A103,'Season 10'!AF$4:CC$104,40,0),"0"),IFERROR(VLOOKUP($A103,'Season 11'!AF$4:CC$104,40,0),"0"),
IFERROR(VLOOKUP($A103,'Season 12'!AF$4:CC$104,40,0),"0"),IFERROR(VLOOKUP($A103,'Season 13'!AF$4:CC$104,40,0),"0"),
IFERROR(VLOOKUP($A103,'Season 14'!AF$4:CC$104,40,0),"0"),IFERROR(VLOOKUP($A103,'Season 15'!AF$4:CC$104,40,0),"0"),)</f>
        <v>0</v>
      </c>
      <c r="AO103" s="699">
        <f>SUM(IFERROR(VLOOKUP($A103,'Season 2'!AF$4:CC$104,36,0),"0"),IFERROR(VLOOKUP($A103,'Season 3'!AF$4:CC$104,41,0),"0"),
IFERROR(VLOOKUP($A103,'Season 4'!AF$4:CC$104,41,0),"0"),IFERROR(VLOOKUP($A103,'Season 5'!AF$4:CC$104,41,0),"0"),
IFERROR(VLOOKUP($A103,'Season 6'!AF$4:CC$104,41,0),"0"),IFERROR(VLOOKUP($A103,'Season 7'!AF$4:CC$104,41,0),"0"),
IFERROR(VLOOKUP($A103,'Season 8'!AF$4:CC$104,41,0),"0"),IFERROR(VLOOKUP($A103,'Season 9'!AF$4:CC$104,41,0),"0"),
IFERROR(VLOOKUP($A103,'Season 10'!AF$4:CC$104,41,0),"0"),IFERROR(VLOOKUP($A103,'Season 11'!AF$4:CC$104,41,0),"0"),
IFERROR(VLOOKUP($A103,'Season 12'!AF$4:CC$104,41,0),"0"),IFERROR(VLOOKUP($A103,'Season 13'!AF$4:CC$104,41,0),"0"),
IFERROR(VLOOKUP($A103,'Season 14'!AF$4:CC$104,41,0),"0"),IFERROR(VLOOKUP($A103,'Season 15'!AF$4:CC$104,41,0),"0"),)</f>
        <v>0</v>
      </c>
      <c r="AP103" s="700">
        <f>SUM(IFERROR(VLOOKUP($A103,'Season 2'!AF$4:CC$104,37,0),"0"),IFERROR(VLOOKUP($A103,'Season 3'!AF$4:CC$104,42,0),"0"),
IFERROR(VLOOKUP($A103,'Season 4'!AF$4:CC$104,42,0),"0"),IFERROR(VLOOKUP($A103,'Season 5'!AF$4:CC$104,42,0),"0"),
IFERROR(VLOOKUP($A103,'Season 6'!AF$4:CC$104,42,0),"0"),IFERROR(VLOOKUP($A103,'Season 7'!AF$4:CC$104,42,0),"0"),
IFERROR(VLOOKUP($A103,'Season 8'!AF$4:CC$104,42,0),"0"),IFERROR(VLOOKUP($A103,'Season 9'!AF$4:CC$104,42,0),"0"),
IFERROR(VLOOKUP($A103,'Season 10'!AF$4:CC$104,42,0),"0"),IFERROR(VLOOKUP($A103,'Season 11'!AF$4:CC$104,42,0),"0"),
IFERROR(VLOOKUP($A103,'Season 12'!AF$4:CC$104,42,0),"0"),IFERROR(VLOOKUP($A103,'Season 13'!AF$4:CC$104,42,0),"0"),
IFERROR(VLOOKUP($A103,'Season 14'!AF$4:CC$104,42,0),"0"),IFERROR(VLOOKUP($A103,'Season 15'!AF$4:CC$104,42,0),"0"),)</f>
        <v>0</v>
      </c>
      <c r="AQ103" s="692">
        <f>SUM(IFERROR(VLOOKUP($A103,'Season 2'!AF$4:CC$104,38,0),"0"),IFERROR(VLOOKUP($A103,'Season 3'!AF$4:CC$104,43,0),"0"),
IFERROR(VLOOKUP($A103,'Season 4'!AF$4:CC$104,43,0),"0"),IFERROR(VLOOKUP($A103,'Season 5'!AF$4:CC$104,43,0),"0"),
IFERROR(VLOOKUP($A103,'Season 6'!AF$4:CC$104,43,0),"0"),IFERROR(VLOOKUP($A103,'Season 7'!AF$4:CC$104,43,0),"0"),
IFERROR(VLOOKUP($A103,'Season 8'!AF$4:CC$104,43,0),"0"),IFERROR(VLOOKUP($A103,'Season 9'!AF$4:CC$104,43,0),"0"),
IFERROR(VLOOKUP($A103,'Season 10'!AF$4:CC$104,43,0),"0"),IFERROR(VLOOKUP($A103,'Season 11'!AF$4:CC$104,43,0),"0"),
IFERROR(VLOOKUP($A103,'Season 12'!AF$4:CC$104,43,0),"0"),IFERROR(VLOOKUP($A103,'Season 13'!AF$4:CC$104,43,0),"0"),
IFERROR(VLOOKUP($A103,'Season 14'!AF$4:CC$104,43,0),"0"),IFERROR(VLOOKUP($A103,'Season 15'!AF$4:CC$104,43,0),"0"),)</f>
        <v>0</v>
      </c>
      <c r="AR103" s="1023">
        <f>SUM(IFERROR(VLOOKUP($A103,'Season 2'!AF$4:CC$104,39,0),"0"),IFERROR(VLOOKUP($A103,'Season 3'!AF$4:CC$104,44,0),"0"),
IFERROR(VLOOKUP($A103,'Season 4'!AF$4:CC$104,44,0),"0"),IFERROR(VLOOKUP($A103,'Season 5'!AF$4:CC$104,44,0),"0"),
IFERROR(VLOOKUP($A103,'Season 6'!AF$4:CC$104,44,0),"0"),IFERROR(VLOOKUP($A103,'Season 7'!AF$4:CC$104,44,0),"0"),
IFERROR(VLOOKUP($A103,'Season 8'!AF$4:CC$104,44,0),"0"),IFERROR(VLOOKUP($A103,'Season 9'!AF$4:CC$104,44,0),"0"),
IFERROR(VLOOKUP($A103,'Season 10'!AF$4:CC$104,44,0),"0"),IFERROR(VLOOKUP($A103,'Season 11'!AF$4:CC$104,44,0),"0"),
IFERROR(VLOOKUP($A103,'Season 12'!AF$4:CC$104,44,0),"0"),IFERROR(VLOOKUP($A103,'Season 13'!AF$4:CC$104,44,0),"0"),
IFERROR(VLOOKUP($A103,'Season 14'!AF$4:CC$104,44,0),"0"),IFERROR(VLOOKUP($A103,'Season 15'!AF$4:CC$104,44,0),"0"),)</f>
        <v>0</v>
      </c>
      <c r="AS103" s="26">
        <f>SUM(IFERROR(VLOOKUP($A103,'Season 2'!AF$4:CC$104,40,0),"0"),IFERROR(VLOOKUP($A103,'Season 3'!AF$4:CC$104,45,0),"0"),
IFERROR(VLOOKUP($A103,'Season 4'!AF$4:CC$104,45,0),"0"),IFERROR(VLOOKUP($A103,'Season 5'!AF$4:CC$104,45,0),"0"),
IFERROR(VLOOKUP($A103,'Season 6'!AF$4:CC$104,45,0),"0"),IFERROR(VLOOKUP($A103,'Season 7'!AF$4:CC$104,45,0),"0"),
IFERROR(VLOOKUP($A103,'Season 8'!AF$4:CC$104,45,0),"0"),IFERROR(VLOOKUP($A103,'Season 9'!AF$4:CC$104,45,0),"0"),
IFERROR(VLOOKUP($A103,'Season 10'!AF$4:CC$104,45,0),"0"),IFERROR(VLOOKUP($A103,'Season 11'!AF$4:CC$104,45,0),"0"),
IFERROR(VLOOKUP($A103,'Season 12'!AF$4:CC$104,45,0),"0"),IFERROR(VLOOKUP($A103,'Season 13'!AF$4:CC$104,45,0),"0"),
IFERROR(VLOOKUP($A103,'Season 14'!AF$4:CC$104,45,0),"0"),IFERROR(VLOOKUP($A103,'Season 15'!AF$4:CC$104,45,0),"0"),)</f>
        <v>0</v>
      </c>
      <c r="AT103" s="699">
        <f>SUM(IFERROR(VLOOKUP($A103,'Season 2'!AF$4:CC$104,41,0),"0"),IFERROR(VLOOKUP($A103,'Season 3'!AF$4:CC$104,46,0),"0"),
IFERROR(VLOOKUP($A103,'Season 4'!AF$4:CC$104,46,0),"0"),IFERROR(VLOOKUP($A103,'Season 5'!AF$4:CC$104,46,0),"0"),
IFERROR(VLOOKUP($A103,'Season 6'!AF$4:CC$104,46,0),"0"),IFERROR(VLOOKUP($A103,'Season 7'!AF$4:CC$104,46,0),"0"),
IFERROR(VLOOKUP($A103,'Season 8'!AF$4:CC$104,46,0),"0"),IFERROR(VLOOKUP($A103,'Season 9'!AF$4:CC$104,46,0),"0"),
IFERROR(VLOOKUP($A103,'Season 10'!AF$4:CC$104,46,0),"0"),IFERROR(VLOOKUP($A103,'Season 11'!AF$4:CC$104,46,0),"0"),
IFERROR(VLOOKUP($A103,'Season 12'!AF$4:CC$104,46,0),"0"),IFERROR(VLOOKUP($A103,'Season 13'!AF$4:CC$104,46,0),"0"),
IFERROR(VLOOKUP($A103,'Season 14'!AF$4:CC$104,46,0),"0"),IFERROR(VLOOKUP($A103,'Season 15'!AF$4:CC$104,46,0),"0"),)</f>
        <v>0</v>
      </c>
      <c r="AU103" s="700">
        <f>SUM(IFERROR(VLOOKUP($A103,'Season 3'!AF$4:CH$104,47,0),"0"),
IFERROR(VLOOKUP($A103,'Season 4'!AF$4:CH$104,47,0),"0"),IFERROR(VLOOKUP($A103,'Season 5'!AF$4:CH$104,47,0),"0"),
IFERROR(VLOOKUP($A103,'Season 6'!AF$4:CH$104,47,0),"0"),IFERROR(VLOOKUP($A103,'Season 7'!AF$4:CH$104,47,0),"0"),
IFERROR(VLOOKUP($A103,'Season 8'!AF$4:CH$104,47,0),"0"),IFERROR(VLOOKUP($A103,'Season 9'!AF$4:CH$104,47,0),"0"),
IFERROR(VLOOKUP($A103,'Season 10'!AF$4:CH$104,47,0),"0"),IFERROR(VLOOKUP($A103,'Season 11'!AF$4:CH$104,47,0),"0"),
IFERROR(VLOOKUP($A103,'Season 12'!AF$4:CH$104,47,0),"0"),IFERROR(VLOOKUP($A103,'Season 13'!AF$4:CH$104,47,0),"0"),
IFERROR(VLOOKUP($A103,'Season 14'!AF$4:CH$104,47,0),"0"),IFERROR(VLOOKUP($A103,'Season 15'!AF$4:CH$104,47,0),"0"),)</f>
        <v>0</v>
      </c>
      <c r="AV103" s="692">
        <f>SUM(IFERROR(VLOOKUP($A103,'Season 3'!AF$4:CH$104,48,0),"0"),
IFERROR(VLOOKUP($A103,'Season 4'!AF$4:CH$104,48,0),"0"),IFERROR(VLOOKUP($A103,'Season 5'!AF$4:CH$104,48,0),"0"),
IFERROR(VLOOKUP($A103,'Season 6'!AF$4:CH$104,48,0),"0"),IFERROR(VLOOKUP($A103,'Season 7'!AF$4:CH$104,48,0),"0"),
IFERROR(VLOOKUP($A103,'Season 8'!AF$4:CH$104,48,0),"0"),IFERROR(VLOOKUP($A103,'Season 9'!AF$4:CH$104,48,0),"0"),
IFERROR(VLOOKUP($A103,'Season 10'!AF$4:CH$104,48,0),"0"),IFERROR(VLOOKUP($A103,'Season 11'!AF$4:CH$104,48,0),"0"),
IFERROR(VLOOKUP($A103,'Season 12'!AF$4:CH$104,48,0),"0"),IFERROR(VLOOKUP($A103,'Season 13'!AF$4:CH$104,48,0),"0"),
IFERROR(VLOOKUP($A103,'Season 14'!AF$4:CH$104,48,0),"0"),IFERROR(VLOOKUP($A103,'Season 15'!AF$4:CH$104,48,0),"0"),)</f>
        <v>0</v>
      </c>
      <c r="AW103" s="1023">
        <f>SUM(IFERROR(VLOOKUP($A103,'Season 3'!AF$4:CH$104,49,0),"0"),
IFERROR(VLOOKUP($A103,'Season 4'!AF$4:CH$104,49,0),"0"),IFERROR(VLOOKUP($A103,'Season 5'!AF$4:CH$104,49,0),"0"),
IFERROR(VLOOKUP($A103,'Season 6'!AF$4:CH$104,49,0),"0"),IFERROR(VLOOKUP($A103,'Season 7'!AF$4:CH$104,49,0),"0"),
IFERROR(VLOOKUP($A103,'Season 8'!AF$4:CH$104,49,0),"0"),IFERROR(VLOOKUP($A103,'Season 9'!AF$4:CH$104,49,0),"0"),
IFERROR(VLOOKUP($A103,'Season 10'!AF$4:CH$104,49,0),"0"),IFERROR(VLOOKUP($A103,'Season 11'!AF$4:CH$104,49,0),"0"),
IFERROR(VLOOKUP($A103,'Season 12'!AF$4:CH$104,49,0),"0"),IFERROR(VLOOKUP($A103,'Season 13'!AF$4:CH$104,49,0),"0"),
IFERROR(VLOOKUP($A103,'Season 14'!AF$4:CH$104,49,0),"0"),IFERROR(VLOOKUP($A103,'Season 15'!AF$4:CH$104,49,0),"0"),)</f>
        <v>0</v>
      </c>
      <c r="AX103" s="26">
        <f>SUM(IFERROR(VLOOKUP($A103,'Season 3'!AF$4:CH$104,50,0),"0"),
IFERROR(VLOOKUP($A103,'Season 4'!AF$4:CH$104,50,0),"0"),IFERROR(VLOOKUP($A103,'Season 5'!AF$4:CH$104,50,0),"0"),
IFERROR(VLOOKUP($A103,'Season 6'!AF$4:CH$104,50,0),"0"),IFERROR(VLOOKUP($A103,'Season 7'!AF$4:CH$104,50,0),"0"),
IFERROR(VLOOKUP($A103,'Season 8'!AF$4:CH$104,50,0),"0"),IFERROR(VLOOKUP($A103,'Season 9'!AF$4:CH$104,50,0),"0"),
IFERROR(VLOOKUP($A103,'Season 10'!AF$4:CH$104,50,0),"0"),IFERROR(VLOOKUP($A103,'Season 11'!AF$4:CH$104,50,0),"0"),
IFERROR(VLOOKUP($A103,'Season 12'!AF$4:CH$104,50,0),"0"),IFERROR(VLOOKUP($A103,'Season 13'!AF$4:CH$104,50,0),"0"),
IFERROR(VLOOKUP($A103,'Season 14'!AF$4:CH$104,50,0),"0"),IFERROR(VLOOKUP($A103,'Season 15'!AF$4:CH$104,50,0),"0"),)</f>
        <v>0</v>
      </c>
      <c r="AY103" s="699">
        <f>SUM(IFERROR(VLOOKUP($A103,'Season 3'!AF$4:CH$104,51,0),"0"),
IFERROR(VLOOKUP($A103,'Season 4'!AF$4:CH$104,51,0),"0"),IFERROR(VLOOKUP($A103,'Season 5'!AF$4:CH$104,51,0),"0"),
IFERROR(VLOOKUP($A103,'Season 6'!AF$4:CH$104,51,0),"0"),IFERROR(VLOOKUP($A103,'Season 7'!AF$4:CH$104,51,0),"0"),
IFERROR(VLOOKUP($A103,'Season 8'!AF$4:CH$104,51,0),"0"),IFERROR(VLOOKUP($A103,'Season 9'!AF$4:CH$104,51,0),"0"),
IFERROR(VLOOKUP($A103,'Season 10'!AF$4:CH$104,51,0),"0"),IFERROR(VLOOKUP($A103,'Season 11'!AF$4:CH$104,51,0),"0"),
IFERROR(VLOOKUP($A103,'Season 12'!AF$4:CH$104,51,0),"0"),IFERROR(VLOOKUP($A103,'Season 13'!AF$4:CH$104,51,0),"0"),
IFERROR(VLOOKUP($A103,'Season 14'!AF$4:CH$104,51,0),"0"),IFERROR(VLOOKUP($A103,'Season 15'!AF$4:CH$104,51,0),"0"),)</f>
        <v>0</v>
      </c>
      <c r="AZ103" s="700">
        <f>SUM(IFERROR(VLOOKUP($A103,'Season 1'!AF$4:CC$104,32,0),"0"),IFERROR(VLOOKUP($A103,'Season 2'!AF$4:CC$104,37,0),"0"),)</f>
        <v>0</v>
      </c>
      <c r="BA103" s="692">
        <f>SUM(IFERROR(VLOOKUP($A103,'Season 1'!AF$4:CC$104,33,0),"0"),IFERROR(VLOOKUP($A103,'Season 2'!AF$4:CC$104,38,0),"0"),)</f>
        <v>0</v>
      </c>
      <c r="BB103" s="1023">
        <f>SUM(IFERROR(VLOOKUP($A103,'Season 1'!AF$4:CC$104,34,0),"0"),IFERROR(VLOOKUP($A103,'Season 2'!AF$4:CC$104,39,0),"0"),)</f>
        <v>0</v>
      </c>
      <c r="BC103" s="26">
        <f>SUM(IFERROR(VLOOKUP($A103,'Season 1'!AF$4:CC$104,35,0),"0"),IFERROR(VLOOKUP($A103,'Season 2'!AF$4:CC$104,40,0),"0"),)</f>
        <v>0</v>
      </c>
      <c r="BD103" s="699">
        <f>SUM(IFERROR(VLOOKUP($A103,'Season 1'!AF$4:CC$104,36,0),"0"),IFERROR(VLOOKUP($A103,'Season 2'!AF$4:CC$104,41,0),"0"),)</f>
        <v>0</v>
      </c>
      <c r="BE103" s="1111">
        <f>SUM(IFERROR(VLOOKUP($A103,'Season 1'!AF$4:CC$104,37,0),"0"),
IFERROR(VLOOKUP($A103,'Season 2'!AF$4:CC$104,47,0),"0"),IFERROR(VLOOKUP($A103,'Season 3'!AF$4:CH$104,52,0),"0"),
IFERROR(VLOOKUP($A103,'Season 4'!AF$4:CH$104,52,0),"0"),IFERROR(VLOOKUP($A103,'Season 5'!AF$4:CH$104,52,0),"0"),
IFERROR(VLOOKUP($A103,'Season 6'!AF$4:CH$104,52,0),"0"),IFERROR(VLOOKUP($A103,'Season 7'!AF$4:CH$104,52,0),"0"),
IFERROR(VLOOKUP($A103,'Season 8'!AF$4:CH$104,52,0),"0"),IFERROR(VLOOKUP($A103,'Season 9'!AF$4:CH$104,52,0),"0"),
IFERROR(VLOOKUP($A103,'Season 10'!AF$4:CH$104,52,0),"0"),IFERROR(VLOOKUP($A103,'Season 11'!AF$4:CH$104,52,0),"0"),
IFERROR(VLOOKUP($A103,'Season 12'!AF$4:CH$104,52,0),"0"),IFERROR(VLOOKUP($A103,'Season 13'!AF$4:CH$104,52,0),"0"),
IFERROR(VLOOKUP($A103,'Season 14'!AF$4:CH$104,52,0),"0"),IFERROR(VLOOKUP($A103,'Season 15'!AF$4:CH$104,52,0),"0"),)</f>
        <v>0</v>
      </c>
      <c r="BF103" s="1112">
        <f>SUM(IFERROR(VLOOKUP($A103,'Season 1'!AF$4:CC$104,38,0),"0"),
IFERROR(VLOOKUP($A103,'Season 2'!AF$4:CC$104,48,0),"0"),IFERROR(VLOOKUP($A103,'Season 3'!AF$4:CH$104,53,0),"0"),
IFERROR(VLOOKUP($A103,'Season 4'!AF$4:CH$104,53,0),"0"),IFERROR(VLOOKUP($A103,'Season 5'!AF$4:CH$104,53,0),"0"),
IFERROR(VLOOKUP($A103,'Season 6'!AF$4:CH$104,53,0),"0"),IFERROR(VLOOKUP($A103,'Season 7'!AF$4:CH$104,53,0),"0"),
IFERROR(VLOOKUP($A103,'Season 8'!AF$4:CH$104,53,0),"0"),IFERROR(VLOOKUP($A103,'Season 9'!AF$4:CH$104,53,0),"0"),
IFERROR(VLOOKUP($A103,'Season 10'!AF$4:CH$104,53,0),"0"),IFERROR(VLOOKUP($A103,'Season 11'!AF$4:CH$104,53,0),"0"),
IFERROR(VLOOKUP($A103,'Season 12'!AF$4:CH$104,53,0),"0"),IFERROR(VLOOKUP($A103,'Season 13'!AF$4:CH$104,53,0),"0"),
IFERROR(VLOOKUP($A103,'Season 14'!AF$4:CH$104,53,0),"0"),IFERROR(VLOOKUP($A103,'Season 15'!AF$4:CH$104,53,0),"0"),)</f>
        <v>0</v>
      </c>
      <c r="BG103" s="1061" t="e">
        <f t="shared" si="4"/>
        <v>#DIV/0!</v>
      </c>
      <c r="BI103" s="1100"/>
      <c r="BJ103" s="1100"/>
      <c r="BK103" s="1100"/>
      <c r="BL103" s="1100"/>
      <c r="BM103" s="1100"/>
      <c r="BN103" s="1100"/>
      <c r="BS103" s="15">
        <f>IFERROR(VLOOKUP($A103,'Season 1'!$AF$4:$CH$104,39,0),"0")</f>
        <v>0</v>
      </c>
      <c r="BT103" s="15">
        <f>IFERROR(VLOOKUP($A103,'Season 1'!$AF$4:$CH$104,40,0),"0")</f>
        <v>0</v>
      </c>
      <c r="BU103" s="15">
        <f>IFERROR(VLOOKUP($A103,'Season 2'!$AF$4:$CH$104,49,0),"0")</f>
        <v>0</v>
      </c>
      <c r="BV103" s="15">
        <f>IFERROR(VLOOKUP($A103,'Season 2'!$AF$4:$CH$104,50,0),"0")</f>
        <v>0</v>
      </c>
      <c r="BW103" s="15">
        <f>IFERROR(VLOOKUP($A103,'Season 3'!$AF$4:$CH$104,54,0),"0")</f>
        <v>0</v>
      </c>
      <c r="BX103" s="15">
        <f>IFERROR(VLOOKUP($A103,'Season 3'!$AF$4:$CH$104,55,0),"0")</f>
        <v>0</v>
      </c>
      <c r="BY103" s="15" t="str">
        <f>IFERROR(VLOOKUP($A103,'Season 4'!$AF$4:$CH$104,54,0),"0")</f>
        <v>0</v>
      </c>
      <c r="BZ103" s="15" t="str">
        <f>IFERROR(VLOOKUP($A103,'Season 4'!$AF$4:$CH$104,55,0),"0")</f>
        <v>0</v>
      </c>
      <c r="CA103" s="15" t="str">
        <f>IFERROR(VLOOKUP($A103,'Season 5'!$AF$4:$CH$104,54,0),"0")</f>
        <v>0</v>
      </c>
      <c r="CB103" s="15" t="str">
        <f>IFERROR(VLOOKUP($A103,'Season 5'!$AF$4:$CH$104,55,0),"0")</f>
        <v>0</v>
      </c>
      <c r="CC103" s="15" t="str">
        <f>IFERROR(VLOOKUP($A103,'Season 6'!$AF$4:$CH$104,54,0),"0")</f>
        <v>0</v>
      </c>
      <c r="CD103" s="15" t="str">
        <f>IFERROR(VLOOKUP($A103,'Season 6'!$AF$4:$CH$104,55,0),"0")</f>
        <v>0</v>
      </c>
      <c r="CE103" s="15" t="str">
        <f>IFERROR(VLOOKUP($A103,'Season 7'!$AF$4:$CH$104,54,0),"0")</f>
        <v>0</v>
      </c>
      <c r="CF103" s="15" t="str">
        <f>IFERROR(VLOOKUP($A103,'Season 7'!$AF$4:$CH$104,55,0),"0")</f>
        <v>0</v>
      </c>
      <c r="CG103" s="15" t="str">
        <f>IFERROR(VLOOKUP($A103,'Season 8'!$AF$4:$CH$104,54,0),"0")</f>
        <v>0</v>
      </c>
      <c r="CH103" s="15" t="str">
        <f>IFERROR(VLOOKUP($A103,'Season 8'!$AF$4:$CH$104,55,0),"0")</f>
        <v>0</v>
      </c>
      <c r="CI103" s="15" t="str">
        <f>IFERROR(VLOOKUP($A103,'Season 9'!$AF$4:$CH$104,54,0),"0")</f>
        <v>0</v>
      </c>
      <c r="CJ103" s="15" t="str">
        <f>IFERROR(VLOOKUP($A103,'Season 9'!$AF$4:$CH$104,55,0),"0")</f>
        <v>0</v>
      </c>
      <c r="CK103" s="15" t="str">
        <f>IFERROR(VLOOKUP($A103,'Season 10'!$AF$4:$CH$104,54,0),"0")</f>
        <v>0</v>
      </c>
      <c r="CL103" s="15" t="str">
        <f>IFERROR(VLOOKUP($A103,'Season 10'!$AF$4:$CH$104,55,0),"0")</f>
        <v>0</v>
      </c>
      <c r="CM103" s="15" t="str">
        <f>IFERROR(VLOOKUP($A103,'Season 11'!$AF$4:$CH$104,54,0),"0")</f>
        <v>0</v>
      </c>
      <c r="CN103" s="15" t="str">
        <f>IFERROR(VLOOKUP($A103,'Season 11'!$AF$4:$CH$104,55,0),"0")</f>
        <v>0</v>
      </c>
      <c r="CO103" s="15" t="str">
        <f>IFERROR(VLOOKUP($A103,'Season 12'!$AF$4:$CH$104,54,0),"0")</f>
        <v>0</v>
      </c>
      <c r="CP103" s="15" t="str">
        <f>IFERROR(VLOOKUP($A103,'Season 12'!$AF$4:$CH$104,55,0),"0")</f>
        <v>0</v>
      </c>
      <c r="CQ103" s="15" t="str">
        <f>IFERROR(VLOOKUP($A103,'Season 13'!$AF$4:$CH$104,54,0),"0")</f>
        <v>0</v>
      </c>
      <c r="CR103" s="15" t="str">
        <f>IFERROR(VLOOKUP($A103,'Season 13'!$AF$4:$CH$104,55,0),"0")</f>
        <v>0</v>
      </c>
      <c r="CS103" s="15" t="str">
        <f>IFERROR(VLOOKUP($A103,'Season 14'!$AF$4:$CH$104,54,0),"0")</f>
        <v>0</v>
      </c>
      <c r="CT103" s="15" t="str">
        <f>IFERROR(VLOOKUP($A103,'Season 14'!$AF$4:$CH$104,55,0),"0")</f>
        <v>0</v>
      </c>
      <c r="CU103" s="15" t="str">
        <f>IFERROR(VLOOKUP($A103,'Season 15'!$AF$4:$CH$104,54,0),"0")</f>
        <v>0</v>
      </c>
      <c r="CV103" s="15" t="str">
        <f>IFERROR(VLOOKUP($A103,'Season 15'!$AF$4:$CH$104,55,0),"0")</f>
        <v>0</v>
      </c>
    </row>
    <row r="104" spans="1:100" x14ac:dyDescent="0.25">
      <c r="A104" s="2" t="s">
        <v>140</v>
      </c>
      <c r="B104" s="1021">
        <f>IFERROR(VLOOKUP('Data Totals'!A104,'Season 1'!AF$4:CC$104,2,FALSE),IFERROR(VLOOKUP('Data Totals'!A104,'Season 2'!AF$4:CC$104,2,FALSE),IFERROR(VLOOKUP('Data Totals'!A104,'Season 3'!AF$4:CC$104,2,FALSE),IFERROR(VLOOKUP('Data Totals'!A104,'Season 4'!AF$4:CC$104,2,FALSE),IFERROR(VLOOKUP('Data Totals'!A104,'Season 5'!AF$4:CC$104,2,FALSE),IFERROR(VLOOKUP('Data Totals'!A104,'Season 6'!AF$4:CC$104,2,FALSE),IFERROR(VLOOKUP('Data Totals'!A104,'Season 7'!AF$4:CC$104,2,FALSE),IFERROR(VLOOKUP('Data Totals'!A104,'Season 8'!AF$4:CC$104,2,FALSE),IFERROR(VLOOKUP('Data Totals'!A104,'Season 9'!AF$4:CC$104,2,FALSE),IFERROR(VLOOKUP('Data Totals'!A104,'Season 10'!AF$4:CC$104,2,FALSE),IFERROR(VLOOKUP('Data Totals'!A104,'Season 11'!AF$4:CC$104,2,FALSE),IFERROR(VLOOKUP('Data Totals'!A104,'Season 12'!AF$4:CC$104,2,FALSE),IFERROR(VLOOKUP('Data Totals'!A104,'Season 13'!AF$4:CC$104,2,FALSE),IFERROR(VLOOKUP('Data Totals'!A104,'Season 14'!AF$4:CC$104,2,FALSE),IFERROR(VLOOKUP('Data Totals'!A104,'Season 15'!AF$4:CC$104,2,FALSE),"N/A")))))))))))))))</f>
        <v>0</v>
      </c>
      <c r="C104" s="1022">
        <f>IFERROR(VLOOKUP('Data Totals'!A104,'Season 1'!AF$4:CC$104,3,FALSE),IFERROR(VLOOKUP('Data Totals'!A104,'Season 2'!AF$4:CC$104,3,FALSE),IFERROR(VLOOKUP('Data Totals'!A104,'Season 3'!AF$4:CC$104,3,FALSE),IFERROR(VLOOKUP('Data Totals'!A104,'Season 4'!AF$4:CC$104,3,FALSE),IFERROR(VLOOKUP('Data Totals'!A104,'Season 5'!AF$4:CC$104,3,FALSE),IFERROR(VLOOKUP('Data Totals'!A104,'Season 6'!AF$4:CC$104,3,FALSE),IFERROR(VLOOKUP('Data Totals'!A104,'Season 7'!AF$4:CC$104,3,FALSE),IFERROR(VLOOKUP('Data Totals'!A104,'Season 8'!AF$4:CC$104,3,FALSE),IFERROR(VLOOKUP('Data Totals'!A104,'Season 9'!AF$4:CC$104,3,FALSE),IFERROR(VLOOKUP('Data Totals'!A104,'Season 10'!AF$4:CC$104,3,FALSE),IFERROR(VLOOKUP('Data Totals'!A104,'Season 11'!AF$4:CC$104,3,FALSE),IFERROR(VLOOKUP('Data Totals'!A104,'Season 12'!AF$4:CC$104,3,FALSE),IFERROR(VLOOKUP('Data Totals'!A104,'Season 13'!AF$4:CC$104,3,FALSE),IFERROR(VLOOKUP('Data Totals'!A104,'Season 14'!AF$4:CC$104,3,FALSE),IFERROR(VLOOKUP('Data Totals'!A104,'Season 15'!AF$4:CC$104,3,FALSE),"N/A")))))))))))))))</f>
        <v>0</v>
      </c>
      <c r="D104" s="1022">
        <f>IFERROR(VLOOKUP('Data Totals'!A104,'Season 1'!AF$4:CC$104,4,FALSE),IFERROR(VLOOKUP('Data Totals'!A104,'Season 2'!AF$4:CC$104,4,FALSE),IFERROR(VLOOKUP('Data Totals'!A104,'Season 3'!AF$4:CC$104,4,FALSE),IFERROR(VLOOKUP('Data Totals'!A104,'Season 4'!AF$4:CC$104,4,FALSE),IFERROR(VLOOKUP('Data Totals'!A104,'Season 5'!AF$4:CC$104,4,FALSE),IFERROR(VLOOKUP('Data Totals'!A104,'Season 6'!AF$4:CC$104,4,FALSE),IFERROR(VLOOKUP('Data Totals'!A104,'Season 7'!AF$4:CC$104,4,FALSE),IFERROR(VLOOKUP('Data Totals'!A104,'Season 8'!AF$4:CC$104,4,FALSE),IFERROR(VLOOKUP('Data Totals'!A104,'Season 9'!AF$4:CC$104,4,FALSE),IFERROR(VLOOKUP('Data Totals'!A104,'Season 10'!AF$4:CC$104,4,FALSE),IFERROR(VLOOKUP('Data Totals'!A104,'Season 11'!AF$4:CC$104,4,FALSE),IFERROR(VLOOKUP('Data Totals'!A104,'Season 12'!AF$4:CC$104,4,FALSE),IFERROR(VLOOKUP('Data Totals'!A104,'Season 13'!AF$4:CC$104,4,FALSE),IFERROR(VLOOKUP('Data Totals'!A104,'Season 14'!AF$4:CC$104,4,FALSE),IFERROR(VLOOKUP('Data Totals'!A104,'Season 15'!AF$4:CC$104,4,FALSE),"N/A")))))))))))))))</f>
        <v>0</v>
      </c>
      <c r="E104" s="1022">
        <f t="shared" si="2"/>
        <v>0</v>
      </c>
      <c r="F104" s="692">
        <f>SUM(IFERROR(VLOOKUP(A104,BI$3:BN$152,2,0),"0"),IFERROR(VLOOKUP(A104,'Season 1'!AF$4:CC$104,6,0),"0"),
IFERROR(VLOOKUP(A104,'Season 2'!AF$4:CC$104,6,0),"0"),IFERROR(VLOOKUP(A104,'Season 3'!AF$4:CC$104,6,0),"0"),
IFERROR(VLOOKUP(A104,'Season 4'!AF$4:CC$104,6,0),"0"),IFERROR(VLOOKUP(A104,'Season 5'!AF$4:CC$104,6,0),"0"),
IFERROR(VLOOKUP(A104,'Season 6'!AF$4:CC$104,6,0),"0"),IFERROR(VLOOKUP(A104,'Season 7'!AF$4:CC$104,6,0),"0"),
IFERROR(VLOOKUP(A104,'Season 8'!AF$4:CC$104,6,0),"0"),IFERROR(VLOOKUP(A104,'Season 9'!AF$4:CC$104,6,0),"0"),
IFERROR(VLOOKUP(A104,'Season 10'!AF$4:CC$104,6,0),"0"),IFERROR(VLOOKUP(A104,'Season 11'!AF$4:CC$104,6,0),"0"),
IFERROR(VLOOKUP(A104,'Season 12'!AF$4:CC$104,6,0),"0"),IFERROR(VLOOKUP(A104,'Season 13'!AF$4:CC$104,6,0),"0"),
IFERROR(VLOOKUP(A104,'Season 14'!AF$4:CC$104,6,0),"0"),IFERROR(VLOOKUP(A104,'Season 15'!AF$4:CC$104,6,0),"0"),)</f>
        <v>0</v>
      </c>
      <c r="G104" s="692">
        <f>SUM(IFERROR(VLOOKUP(A104,'Season 1'!AF$4:CC$104,7,0),"0"),
IFERROR(VLOOKUP(A104,'Season 2'!AF$4:CC$104,7,0),"0"),IFERROR(VLOOKUP(A104,'Season 3'!AF$4:CC$104,7,0),"0"),
IFERROR(VLOOKUP(A104,'Season 4'!AF$4:CC$104,7,0),"0"),IFERROR(VLOOKUP(A104,'Season 5'!AF$4:CC$104,7,0),"0"),
IFERROR(VLOOKUP(A104,'Season 6'!AF$4:CC$104,7,0),"0"),IFERROR(VLOOKUP(A104,'Season 7'!AF$4:CC$104,7,0),"0"),
IFERROR(VLOOKUP(A104,'Season 8'!AF$4:CC$104,7,0),"0"),IFERROR(VLOOKUP(A104,'Season 9'!AF$4:CC$104,7,0),"0"),
IFERROR(VLOOKUP(A104,'Season 10'!AF$4:CC$104,7,0),"0"),IFERROR(VLOOKUP(A104,'Season 11'!AF$4:CC$104,7,0),"0"),
IFERROR(VLOOKUP(A104,'Season 12'!AF$4:CC$104,7,0),"0"),IFERROR(VLOOKUP(A104,'Season 13'!AF$4:CC$104,7,0),"0"),
IFERROR(VLOOKUP(A104,'Season 14'!AF$4:CC$104,7,0),"0"),IFERROR(VLOOKUP(A104,'Season 15'!AF$4:CC$104,7,0),"0"),)</f>
        <v>0</v>
      </c>
      <c r="H104" s="556">
        <f>SUM(IFERROR(VLOOKUP(A104,'Season 1'!AF$4:CC$104,8,0),"0"),
IFERROR(VLOOKUP(A104,'Season 2'!AF$4:CC$104,8,0),"0"),IFERROR(VLOOKUP(A104,'Season 3'!AF$4:CC$104,8,0),"0"),
IFERROR(VLOOKUP(A104,'Season 4'!AF$4:CC$104,8,0),"0"),IFERROR(VLOOKUP(A104,'Season 5'!AF$4:CC$104,8,0),"0"),
IFERROR(VLOOKUP(A104,'Season 6'!AF$4:CC$104,8,0),"0"),IFERROR(VLOOKUP(A104,'Season 7'!AF$4:CC$104,8,0),"0"),
IFERROR(VLOOKUP(A104,'Season 8'!AF$4:CC$104,8,0),"0"),IFERROR(VLOOKUP(A104,'Season 9'!AF$4:CC$104,8,0),"0"),
IFERROR(VLOOKUP(A104,'Season 10'!AF$4:CC$104,8,0),"0"),IFERROR(VLOOKUP(A104,'Season 11'!AF$4:CC$104,8,0),"0"),
IFERROR(VLOOKUP(A104,'Season 12'!AF$4:CC$104,8,0),"0"),IFERROR(VLOOKUP(A104,'Season 13'!AF$4:CC$104,8,0),"0"),
IFERROR(VLOOKUP(A104,'Season 14'!AF$4:CC$104,8,0),"0"),IFERROR(VLOOKUP(A104,'Season 15'!AF$4:CC$104,8,0),"0"),)</f>
        <v>0</v>
      </c>
      <c r="I104" s="1023">
        <f>SUM(IFERROR(VLOOKUP(A104,'Season 1'!AF$4:CC$104,9,0),"0"),
IFERROR(VLOOKUP(A104,'Season 2'!AF$4:CC$104,9,0),"0"),IFERROR(VLOOKUP(A104,'Season 3'!AF$4:CC$104,9,0),"0"),
IFERROR(VLOOKUP(A104,'Season 4'!AF$4:CC$104,9,0),"0"),IFERROR(VLOOKUP(A104,'Season 5'!AF$4:CC$104,9,0),"0"),
IFERROR(VLOOKUP(A104,'Season 6'!AF$4:CC$104,9,0),"0"),IFERROR(VLOOKUP(A104,'Season 7'!AF$4:CC$104,9,0),"0"),
IFERROR(VLOOKUP(A104,'Season 8'!AF$4:CC$104,9,0),"0"),IFERROR(VLOOKUP(A104,'Season 9'!AF$4:CC$104,9,0),"0"),
IFERROR(VLOOKUP(A104,'Season 10'!AF$4:CC$104,9,0),"0"),IFERROR(VLOOKUP(A104,'Season 11'!AF$4:CC$104,9,0),"0"),
IFERROR(VLOOKUP(A104,'Season 12'!AF$4:CC$104,9,0),"0"),IFERROR(VLOOKUP(A104,'Season 13'!AF$4:CC$104,9,0),"0"),
IFERROR(VLOOKUP(A104,'Season 14'!AF$4:CC$104,9,0),"0"),IFERROR(VLOOKUP(A104,'Season 15'!AF$4:CC$104,9,0),"0"),)</f>
        <v>0</v>
      </c>
      <c r="J104" s="26">
        <f>SUM(IFERROR(VLOOKUP(A104,BI$3:BN$152,3,0),"0"),IFERROR(VLOOKUP(A104,'Season 1'!AF$4:CC$104,10,0),"0"),
IFERROR(VLOOKUP(A104,'Season 2'!AF$4:CC$104,10,0),"0"),IFERROR(VLOOKUP(A104,'Season 3'!AF$4:CC$104,10,0),"0"),
IFERROR(VLOOKUP(A104,'Season 4'!AF$4:CC$104,10,0),"0"),IFERROR(VLOOKUP(A104,'Season 5'!AF$4:CC$104,10,0),"0"),
IFERROR(VLOOKUP(A104,'Season 6'!AF$4:CC$104,10,0),"0"),IFERROR(VLOOKUP(A104,'Season 7'!AF$4:CC$104,10,0),"0"),
IFERROR(VLOOKUP(A104,'Season 8'!AF$4:CC$104,10,0),"0"),IFERROR(VLOOKUP(A104,'Season 9'!AF$4:CC$104,10,0),"0"),
IFERROR(VLOOKUP(A104,'Season 10'!AF$4:CC$104,10,0),"0"),IFERROR(VLOOKUP(A104,'Season 11'!AF$4:CC$104,10,0),"0"),
IFERROR(VLOOKUP(A104,'Season 12'!AF$4:CC$104,10,0),"0"),IFERROR(VLOOKUP(A104,'Season 13'!AF$4:CC$104,10,0),"0"),
IFERROR(VLOOKUP(A104,'Season 14'!AF$4:CC$104,10,0),"0"),IFERROR(VLOOKUP(A104,'Season 15'!AF$4:CC$104,10,0),"0"),)</f>
        <v>0</v>
      </c>
      <c r="K104" s="699">
        <f>SUM(IFERROR(VLOOKUP(A104,BI$3:BN$152,4,0),"0"),IFERROR(VLOOKUP(A104,'Season 1'!AF$4:CC$104,11,0),"0"),
IFERROR(VLOOKUP(A104,'Season 2'!AF$4:CC$104,11,0),"0"),IFERROR(VLOOKUP(A104,'Season 3'!AF$4:CC$104,11,0),"0"),
IFERROR(VLOOKUP(A104,'Season 4'!AF$4:CC$104,11,0),"0"),IFERROR(VLOOKUP(A104,'Season 5'!AF$4:CC$104,11,0),"0"),
IFERROR(VLOOKUP(A104,'Season 6'!AF$4:CC$104,11,0),"0"),IFERROR(VLOOKUP(A104,'Season 7'!AF$4:CC$104,11,0),"0"),
IFERROR(VLOOKUP(A104,'Season 8'!AF$4:CC$104,11,0),"0"),IFERROR(VLOOKUP(A104,'Season 9'!AF$4:CC$104,11,0),"0"),
IFERROR(VLOOKUP(A104,'Season 10'!AF$4:CC$104,11,0),"0"),IFERROR(VLOOKUP(A104,'Season 11'!AF$4:CC$104,11,0),"0"),
IFERROR(VLOOKUP(A104,'Season 12'!AF$4:CC$104,11,0),"0"),IFERROR(VLOOKUP(A104,'Season 13'!AF$4:CC$104,11,0),"0"),
IFERROR(VLOOKUP(A104,'Season 14'!AF$4:CC$104,11,0),"0"),IFERROR(VLOOKUP(A104,'Season 15'!AF$4:CC$104,11,0),"0"),)</f>
        <v>0</v>
      </c>
      <c r="L104" s="700">
        <f>SUM(IFERROR(VLOOKUP($A104,'Season 1'!AF$4:CC$104,12,0),"0"),
IFERROR(VLOOKUP($A104,'Season 2'!AF$4:CC$104,12,0),"0"),IFERROR(VLOOKUP($A104,'Season 3'!AF$4:CC$104,12,0),"0"),
IFERROR(VLOOKUP($A104,'Season 4'!AF$4:CC$104,12,0),"0"),IFERROR(VLOOKUP($A104,'Season 5'!AF$4:CC$104,12,0),"0"),
IFERROR(VLOOKUP($A104,'Season 6'!AF$4:CC$104,12,0),"0"),IFERROR(VLOOKUP($A104,'Season 7'!AF$4:CC$104,12,0),"0"),
IFERROR(VLOOKUP($A104,'Season 8'!AF$4:CC$104,12,0),"0"),IFERROR(VLOOKUP($A104,'Season 9'!AF$4:CC$104,12,0),"0"),
IFERROR(VLOOKUP($A104,'Season 10'!AF$4:CC$104,12,0),"0"),IFERROR(VLOOKUP($A104,'Season 11'!AF$4:CC$104,12,0),"0"),
IFERROR(VLOOKUP($A104,'Season 12'!AF$4:CC$104,12,0),"0"),IFERROR(VLOOKUP($A104,'Season 13'!AF$4:CC$104,12,0),"0"),
IFERROR(VLOOKUP($A104,'Season 14'!AF$4:CC$104,12,0),"0"),IFERROR(VLOOKUP($A104,'Season 15'!AF$4:CC$104,12,0),"0"),)</f>
        <v>0</v>
      </c>
      <c r="M104" s="692">
        <f>SUM(IFERROR(VLOOKUP($A104,'Season 1'!AF$4:CC$104,13,0),"0"),
IFERROR(VLOOKUP($A104,'Season 2'!AF$4:CC$104,13,0),"0"),IFERROR(VLOOKUP($A104,'Season 3'!AF$4:CC$104,13,0),"0"),
IFERROR(VLOOKUP($A104,'Season 4'!AF$4:CC$104,13,0),"0"),IFERROR(VLOOKUP($A104,'Season 5'!AF$4:CC$104,13,0),"0"),
IFERROR(VLOOKUP($A104,'Season 6'!AF$4:CC$104,13,0),"0"),IFERROR(VLOOKUP($A104,'Season 7'!AF$4:CC$104,13,0),"0"),
IFERROR(VLOOKUP($A104,'Season 8'!AF$4:CC$104,13,0),"0"),IFERROR(VLOOKUP($A104,'Season 9'!AF$4:CC$104,13,0),"0"),
IFERROR(VLOOKUP($A104,'Season 10'!AF$4:CC$104,13,0),"0"),IFERROR(VLOOKUP($A104,'Season 11'!AF$4:CC$104,13,0),"0"),
IFERROR(VLOOKUP($A104,'Season 12'!AF$4:CC$104,13,0),"0"),IFERROR(VLOOKUP($A104,'Season 13'!AF$4:CC$104,13,0),"0"),
IFERROR(VLOOKUP($A104,'Season 14'!AF$4:CC$104,13,0),"0"),IFERROR(VLOOKUP($A104,'Season 15'!AF$4:CC$104,13,0),"0"),)</f>
        <v>0</v>
      </c>
      <c r="N104" s="1023">
        <f>SUM(IFERROR(VLOOKUP($A104,'Season 1'!AF$4:CC$104,14,0),"0"),
IFERROR(VLOOKUP($A104,'Season 2'!AF$4:CC$104,14,0),"0"),IFERROR(VLOOKUP($A104,'Season 3'!AF$4:CC$104,14,0),"0"),
IFERROR(VLOOKUP($A104,'Season 4'!AF$4:CC$104,14,0),"0"),IFERROR(VLOOKUP($A104,'Season 5'!AF$4:CC$104,14,0),"0"),
IFERROR(VLOOKUP($A104,'Season 6'!AF$4:CC$104,14,0),"0"),IFERROR(VLOOKUP($A104,'Season 7'!AF$4:CC$104,14,0),"0"),
IFERROR(VLOOKUP($A104,'Season 8'!AF$4:CC$104,14,0),"0"),IFERROR(VLOOKUP($A104,'Season 9'!AF$4:CC$104,14,0),"0"),
IFERROR(VLOOKUP($A104,'Season 10'!AF$4:CC$104,14,0),"0"),IFERROR(VLOOKUP($A104,'Season 11'!AF$4:CC$104,14,0),"0"),
IFERROR(VLOOKUP($A104,'Season 12'!AF$4:CC$104,14,0),"0"),IFERROR(VLOOKUP($A104,'Season 13'!AF$4:CC$104,14,0),"0"),
IFERROR(VLOOKUP($A104,'Season 14'!AF$4:CC$104,14,0),"0"),IFERROR(VLOOKUP($A104,'Season 15'!AF$4:CC$104,14,0),"0"),)</f>
        <v>0</v>
      </c>
      <c r="O104" s="26">
        <f>SUM(IFERROR(VLOOKUP($A104,'Season 1'!AF$4:CC$104,15,0),"0"),
IFERROR(VLOOKUP($A104,'Season 2'!AF$4:CC$104,15,0),"0"),IFERROR(VLOOKUP($A104,'Season 3'!AF$4:CC$104,15,0),"0"),
IFERROR(VLOOKUP($A104,'Season 4'!AF$4:CC$104,15,0),"0"),IFERROR(VLOOKUP($A104,'Season 5'!AF$4:CC$104,15,0),"0"),
IFERROR(VLOOKUP($A104,'Season 6'!AF$4:CC$104,15,0),"0"),IFERROR(VLOOKUP($A104,'Season 7'!AF$4:CC$104,15,0),"0"),
IFERROR(VLOOKUP($A104,'Season 8'!AF$4:CC$104,15,0),"0"),IFERROR(VLOOKUP($A104,'Season 9'!AF$4:CC$104,15,0),"0"),
IFERROR(VLOOKUP($A104,'Season 10'!AF$4:CC$104,15,0),"0"),IFERROR(VLOOKUP($A104,'Season 11'!AF$4:CC$104,15,0),"0"),
IFERROR(VLOOKUP($A104,'Season 12'!AF$4:CC$104,15,0),"0"),IFERROR(VLOOKUP($A104,'Season 13'!AF$4:CC$104,15,0),"0"),
IFERROR(VLOOKUP($A104,'Season 14'!AF$4:CC$104,15,0),"0"),IFERROR(VLOOKUP($A104,'Season 15'!AF$4:CC$104,15,0),"0"),)</f>
        <v>0</v>
      </c>
      <c r="P104" s="699">
        <f>SUM(IFERROR(VLOOKUP($A104,'Season 1'!AF$4:CC$104,16,0),"0"),
IFERROR(VLOOKUP($A104,'Season 2'!AF$4:CC$104,16,0),"0"),IFERROR(VLOOKUP($A104,'Season 3'!AF$4:CC$104,16,0),"0"),
IFERROR(VLOOKUP($A104,'Season 4'!AF$4:CC$104,16,0),"0"),IFERROR(VLOOKUP($A104,'Season 5'!AF$4:CC$104,16,0),"0"),
IFERROR(VLOOKUP($A104,'Season 6'!AF$4:CC$104,16,0),"0"),IFERROR(VLOOKUP($A104,'Season 7'!AF$4:CC$104,16,0),"0"),
IFERROR(VLOOKUP($A104,'Season 8'!AF$4:CC$104,16,0),"0"),IFERROR(VLOOKUP($A104,'Season 9'!AF$4:CC$104,16,0),"0"),
IFERROR(VLOOKUP($A104,'Season 10'!AF$4:CC$104,16,0),"0"),IFERROR(VLOOKUP($A104,'Season 11'!AF$4:CC$104,16,0),"0"),
IFERROR(VLOOKUP($A104,'Season 12'!AF$4:CC$104,16,0),"0"),IFERROR(VLOOKUP($A104,'Season 13'!AF$4:CC$104,16,0),"0"),
IFERROR(VLOOKUP($A104,'Season 14'!AF$4:CC$104,16,0),"0"),IFERROR(VLOOKUP($A104,'Season 15'!AF$4:CC$104,16,0),"0"),)</f>
        <v>0</v>
      </c>
      <c r="Q104" s="700">
        <f>SUM(IFERROR(VLOOKUP($A104,'Season 1'!AF$4:CC$104,17,0),"0"),
IFERROR(VLOOKUP($A104,'Season 2'!AF$4:CC$104,17,0),"0"),IFERROR(VLOOKUP($A104,'Season 3'!AF$4:CC$104,17,0),"0"),
IFERROR(VLOOKUP($A104,'Season 4'!AF$4:CC$104,17,0),"0"),IFERROR(VLOOKUP($A104,'Season 5'!AF$4:CC$104,17,0),"0"),
IFERROR(VLOOKUP($A104,'Season 6'!AF$4:CC$104,17,0),"0"),IFERROR(VLOOKUP($A104,'Season 7'!AF$4:CC$104,17,0),"0"),
IFERROR(VLOOKUP($A104,'Season 8'!AF$4:CC$104,17,0),"0"),IFERROR(VLOOKUP($A104,'Season 9'!AF$4:CC$104,17,0),"0"),
IFERROR(VLOOKUP($A104,'Season 10'!AF$4:CC$104,17,0),"0"),IFERROR(VLOOKUP($A104,'Season 11'!AF$4:CC$104,17,0),"0"),
IFERROR(VLOOKUP($A104,'Season 12'!AF$4:CC$104,17,0),"0"),IFERROR(VLOOKUP($A104,'Season 13'!AF$4:CC$104,17,0),"0"),
IFERROR(VLOOKUP($A104,'Season 14'!AF$4:CC$104,17,0),"0"),IFERROR(VLOOKUP($A104,'Season 15'!AF$4:CC$104,17,0),"0"),)</f>
        <v>0</v>
      </c>
      <c r="R104" s="692">
        <f>SUM(IFERROR(VLOOKUP($A104,'Season 1'!AF$4:CC$104,18,0),"0"),
IFERROR(VLOOKUP($A104,'Season 2'!AF$4:CC$104,18,0),"0"),IFERROR(VLOOKUP($A104,'Season 3'!AF$4:CC$104,18,0),"0"),
IFERROR(VLOOKUP($A104,'Season 4'!AF$4:CC$104,18,0),"0"),IFERROR(VLOOKUP($A104,'Season 5'!AF$4:CC$104,18,0),"0"),
IFERROR(VLOOKUP($A104,'Season 6'!AF$4:CC$104,18,0),"0"),IFERROR(VLOOKUP($A104,'Season 7'!AF$4:CC$104,18,0),"0"),
IFERROR(VLOOKUP($A104,'Season 8'!AF$4:CC$104,18,0),"0"),IFERROR(VLOOKUP($A104,'Season 9'!AF$4:CC$104,18,0),"0"),
IFERROR(VLOOKUP($A104,'Season 10'!AF$4:CC$104,18,0),"0"),IFERROR(VLOOKUP($A104,'Season 11'!AF$4:CC$104,18,0),"0"),
IFERROR(VLOOKUP($A104,'Season 12'!AF$4:CC$104,18,0),"0"),IFERROR(VLOOKUP($A104,'Season 13'!AF$4:CC$104,18,0),"0"),
IFERROR(VLOOKUP($A104,'Season 14'!AF$4:CC$104,18,0),"0"),IFERROR(VLOOKUP($A104,'Season 15'!AF$4:CC$104,18,0),"0"),)</f>
        <v>0</v>
      </c>
      <c r="S104" s="1023">
        <f>SUM(IFERROR(VLOOKUP($A104,'Season 1'!AF$4:CC$104,19,0),"0"),
IFERROR(VLOOKUP($A104,'Season 2'!AF$4:CC$104,19,0),"0"),IFERROR(VLOOKUP($A104,'Season 3'!AF$4:CC$104,19,0),"0"),
IFERROR(VLOOKUP($A104,'Season 4'!AF$4:CC$104,19,0),"0"),IFERROR(VLOOKUP($A104,'Season 5'!AF$4:CC$104,19,0),"0"),
IFERROR(VLOOKUP($A104,'Season 6'!AF$4:CC$104,19,0),"0"),IFERROR(VLOOKUP($A104,'Season 7'!AF$4:CC$104,19,0),"0"),
IFERROR(VLOOKUP($A104,'Season 8'!AF$4:CC$104,19,0),"0"),IFERROR(VLOOKUP($A104,'Season 9'!AF$4:CC$104,19,0),"0"),
IFERROR(VLOOKUP($A104,'Season 10'!AF$4:CC$104,19,0),"0"),IFERROR(VLOOKUP($A104,'Season 11'!AF$4:CC$104,19,0),"0"),
IFERROR(VLOOKUP($A104,'Season 12'!AF$4:CC$104,19,0),"0"),IFERROR(VLOOKUP($A104,'Season 13'!AF$4:CC$104,19,0),"0"),
IFERROR(VLOOKUP($A104,'Season 14'!AF$4:CC$104,19,0),"0"),IFERROR(VLOOKUP($A104,'Season 15'!AF$4:CC$104,19,0),"0"),)</f>
        <v>0</v>
      </c>
      <c r="T104" s="26">
        <f>SUM(IFERROR(VLOOKUP($A104,'Season 1'!AF$4:CC$104,20,0),"0"),
IFERROR(VLOOKUP($A104,'Season 2'!AF$4:CC$104,20,0),"0"),IFERROR(VLOOKUP($A104,'Season 3'!AF$4:CC$104,20,0),"0"),
IFERROR(VLOOKUP($A104,'Season 4'!AF$4:CC$104,20,0),"0"),IFERROR(VLOOKUP($A104,'Season 5'!AF$4:CC$104,20,0),"0"),
IFERROR(VLOOKUP($A104,'Season 6'!AF$4:CC$104,20,0),"0"),IFERROR(VLOOKUP($A104,'Season 7'!AF$4:CC$104,20,0),"0"),
IFERROR(VLOOKUP($A104,'Season 8'!AF$4:CC$104,20,0),"0"),IFERROR(VLOOKUP($A104,'Season 9'!AF$4:CC$104,20,0),"0"),
IFERROR(VLOOKUP($A104,'Season 10'!AF$4:CC$104,20,0),"0"),IFERROR(VLOOKUP($A104,'Season 11'!AF$4:CC$104,20,0),"0"),
IFERROR(VLOOKUP($A104,'Season 12'!AF$4:CC$104,20,0),"0"),IFERROR(VLOOKUP($A104,'Season 13'!AF$4:CC$104,20,0),"0"),
IFERROR(VLOOKUP($A104,'Season 14'!AF$4:CC$104,20,0),"0"),IFERROR(VLOOKUP($A104,'Season 15'!AF$4:CC$104,20,0),"0"),)</f>
        <v>0</v>
      </c>
      <c r="U104" s="699">
        <f>SUM(IFERROR(VLOOKUP($A104,'Season 1'!AF$4:CC$104,21,0),"0"),
IFERROR(VLOOKUP($A104,'Season 2'!AF$4:CC$104,21,0),"0"),IFERROR(VLOOKUP($A104,'Season 3'!AF$4:CC$104,21,0),"0"),
IFERROR(VLOOKUP($A104,'Season 4'!AF$4:CC$104,21,0),"0"),IFERROR(VLOOKUP($A104,'Season 5'!AF$4:CC$104,21,0),"0"),
IFERROR(VLOOKUP($A104,'Season 6'!AF$4:CC$104,21,0),"0"),IFERROR(VLOOKUP($A104,'Season 7'!AF$4:CC$104,21,0),"0"),
IFERROR(VLOOKUP($A104,'Season 8'!AF$4:CC$104,21,0),"0"),IFERROR(VLOOKUP($A104,'Season 9'!AF$4:CC$104,21,0),"0"),
IFERROR(VLOOKUP($A104,'Season 10'!AF$4:CC$104,21,0),"0"),IFERROR(VLOOKUP($A104,'Season 11'!AF$4:CC$104,21,0),"0"),
IFERROR(VLOOKUP($A104,'Season 12'!AF$4:CC$104,21,0),"0"),IFERROR(VLOOKUP($A104,'Season 13'!AF$4:CC$104,21,0),"0"),
IFERROR(VLOOKUP($A104,'Season 14'!AF$4:CC$104,21,0),"0"),IFERROR(VLOOKUP($A104,'Season 15'!AF$4:CC$104,21,0),"0"),)</f>
        <v>0</v>
      </c>
      <c r="V104" s="700">
        <f>SUM(IFERROR(VLOOKUP($A104,'Season 1'!AF$4:CC$104,22,0),"0"),
IFERROR(VLOOKUP($A104,'Season 2'!AF$4:CC$104,22,0),"0"),IFERROR(VLOOKUP($A104,'Season 3'!AF$4:CC$104,22,0),"0"),
IFERROR(VLOOKUP($A104,'Season 4'!AF$4:CC$104,22,0),"0"),IFERROR(VLOOKUP($A104,'Season 5'!AF$4:CC$104,22,0),"0"),
IFERROR(VLOOKUP($A104,'Season 6'!AF$4:CC$104,22,0),"0"),IFERROR(VLOOKUP($A104,'Season 7'!AF$4:CC$104,22,0),"0"),
IFERROR(VLOOKUP($A104,'Season 8'!AF$4:CC$104,22,0),"0"),IFERROR(VLOOKUP($A104,'Season 9'!AF$4:CC$104,22,0),"0"),
IFERROR(VLOOKUP($A104,'Season 10'!AF$4:CC$104,22,0),"0"),IFERROR(VLOOKUP($A104,'Season 11'!AF$4:CC$104,22,0),"0"),
IFERROR(VLOOKUP($A104,'Season 12'!AF$4:CC$104,22,0),"0"),IFERROR(VLOOKUP($A104,'Season 13'!AF$4:CC$104,22,0),"0"),
IFERROR(VLOOKUP($A104,'Season 14'!AF$4:CC$104,22,0),"0"),IFERROR(VLOOKUP($A104,'Season 15'!AF$4:CC$104,22,0),"0"),)</f>
        <v>0</v>
      </c>
      <c r="W104" s="692">
        <f>SUM(IFERROR(VLOOKUP($A104,'Season 1'!AF$4:CC$104,23,0),"0"),
IFERROR(VLOOKUP($A104,'Season 2'!AF$4:CC$104,23,0),"0"),IFERROR(VLOOKUP($A104,'Season 3'!AF$4:CC$104,23,0),"0"),
IFERROR(VLOOKUP($A104,'Season 4'!AF$4:CC$104,23,0),"0"),IFERROR(VLOOKUP($A104,'Season 5'!AF$4:CC$104,23,0),"0"),
IFERROR(VLOOKUP($A104,'Season 6'!AF$4:CC$104,23,0),"0"),IFERROR(VLOOKUP($A104,'Season 7'!AF$4:CC$104,23,0),"0"),
IFERROR(VLOOKUP($A104,'Season 8'!AF$4:CC$104,23,0),"0"),IFERROR(VLOOKUP($A104,'Season 9'!AF$4:CC$104,23,0),"0"),
IFERROR(VLOOKUP($A104,'Season 10'!AF$4:CC$104,23,0),"0"),IFERROR(VLOOKUP($A104,'Season 11'!AF$4:CC$104,23,0),"0"),
IFERROR(VLOOKUP($A104,'Season 12'!AF$4:CC$104,23,0),"0"),IFERROR(VLOOKUP($A104,'Season 13'!AF$4:CC$104,23,0),"0"),
IFERROR(VLOOKUP($A104,'Season 14'!AF$4:CC$104,23,0),"0"),IFERROR(VLOOKUP($A104,'Season 15'!AF$4:CC$104,23,0),"0"),)</f>
        <v>0</v>
      </c>
      <c r="X104" s="1023">
        <f>SUM(IFERROR(VLOOKUP($A104,'Season 1'!AF$4:CC$104,24,0),"0"),
IFERROR(VLOOKUP($A104,'Season 2'!AF$4:CC$104,24,0),"0"),IFERROR(VLOOKUP($A104,'Season 3'!AF$4:CC$104,24,0),"0"),
IFERROR(VLOOKUP($A104,'Season 4'!AF$4:CC$104,24,0),"0"),IFERROR(VLOOKUP($A104,'Season 5'!AF$4:CC$104,24,0),"0"),
IFERROR(VLOOKUP($A104,'Season 6'!AF$4:CC$104,24,0),"0"),IFERROR(VLOOKUP($A104,'Season 7'!AF$4:CC$104,24,0),"0"),
IFERROR(VLOOKUP($A104,'Season 8'!AF$4:CC$104,24,0),"0"),IFERROR(VLOOKUP($A104,'Season 9'!AF$4:CC$104,24,0),"0"),
IFERROR(VLOOKUP($A104,'Season 10'!AF$4:CC$104,24,0),"0"),IFERROR(VLOOKUP($A104,'Season 11'!AF$4:CC$104,24,0),"0"),
IFERROR(VLOOKUP($A104,'Season 12'!AF$4:CC$104,24,0),"0"),IFERROR(VLOOKUP($A104,'Season 13'!AF$4:CC$104,24,0),"0"),
IFERROR(VLOOKUP($A104,'Season 14'!AF$4:CC$104,24,0),"0"),IFERROR(VLOOKUP($A104,'Season 15'!AF$4:CC$104,24,0),"0"),)</f>
        <v>0</v>
      </c>
      <c r="Y104" s="26">
        <f>SUM(IFERROR(VLOOKUP($A104,'Season 1'!AF$4:CC$104,25,0),"0"),
IFERROR(VLOOKUP($A104,'Season 2'!AF$4:CC$104,25,0),"0"),IFERROR(VLOOKUP($A104,'Season 3'!AF$4:CC$104,25,0),"0"),
IFERROR(VLOOKUP($A104,'Season 4'!AF$4:CC$104,25,0),"0"),IFERROR(VLOOKUP($A104,'Season 5'!AF$4:CC$104,25,0),"0"),
IFERROR(VLOOKUP($A104,'Season 6'!AF$4:CC$104,25,0),"0"),IFERROR(VLOOKUP($A104,'Season 7'!AF$4:CC$104,25,0),"0"),
IFERROR(VLOOKUP($A104,'Season 8'!AF$4:CC$104,25,0),"0"),IFERROR(VLOOKUP($A104,'Season 9'!AF$4:CC$104,25,0),"0"),
IFERROR(VLOOKUP($A104,'Season 10'!AF$4:CC$104,25,0),"0"),IFERROR(VLOOKUP($A104,'Season 11'!AF$4:CC$104,25,0),"0"),
IFERROR(VLOOKUP($A104,'Season 12'!AF$4:CC$104,25,0),"0"),IFERROR(VLOOKUP($A104,'Season 13'!AF$4:CC$104,25,0),"0"),
IFERROR(VLOOKUP($A104,'Season 14'!AF$4:CC$104,25,0),"0"),IFERROR(VLOOKUP($A104,'Season 15'!AF$4:CC$104,25,0),"0"),)</f>
        <v>0</v>
      </c>
      <c r="Z104" s="699">
        <f>SUM(IFERROR(VLOOKUP($A104,'Season 1'!AF$4:CC$104,26,0),"0"),
IFERROR(VLOOKUP($A104,'Season 2'!AF$4:CC$104,26,0),"0"),IFERROR(VLOOKUP($A104,'Season 3'!AF$4:CC$104,26,0),"0"),
IFERROR(VLOOKUP($A104,'Season 4'!AF$4:CC$104,26,0),"0"),IFERROR(VLOOKUP($A104,'Season 5'!AF$4:CC$104,26,0),"0"),
IFERROR(VLOOKUP($A104,'Season 6'!AF$4:CC$104,26,0),"0"),IFERROR(VLOOKUP($A104,'Season 7'!AF$4:CC$104,26,0),"0"),
IFERROR(VLOOKUP($A104,'Season 8'!AF$4:CC$104,26,0),"0"),IFERROR(VLOOKUP($A104,'Season 9'!AF$4:CC$104,26,0),"0"),
IFERROR(VLOOKUP($A104,'Season 10'!AF$4:CC$104,26,0),"0"),IFERROR(VLOOKUP($A104,'Season 11'!AF$4:CC$104,26,0),"0"),
IFERROR(VLOOKUP($A104,'Season 12'!AF$4:CC$104,26,0),"0"),IFERROR(VLOOKUP($A104,'Season 13'!AF$4:CC$104,26,0),"0"),
IFERROR(VLOOKUP($A104,'Season 14'!AF$4:CC$104,26,0),"0"),IFERROR(VLOOKUP($A104,'Season 15'!AF$4:CC$104,26,0),"0"),)</f>
        <v>0</v>
      </c>
      <c r="AA104" s="700">
        <f>SUM(IFERROR(VLOOKUP($A104,'Season 1'!AF$4:CC$104,27,0),"0"),
IFERROR(VLOOKUP($A104,'Season 2'!AF$4:CC$104,27,0),"0"),IFERROR(VLOOKUP($A104,'Season 3'!AF$4:CC$104,27,0),"0"),
IFERROR(VLOOKUP($A104,'Season 4'!AF$4:CC$104,27,0),"0"),IFERROR(VLOOKUP($A104,'Season 5'!AF$4:CC$104,27,0),"0"),
IFERROR(VLOOKUP($A104,'Season 6'!AF$4:CC$104,27,0),"0"),IFERROR(VLOOKUP($A104,'Season 7'!AF$4:CC$104,27,0),"0"),
IFERROR(VLOOKUP($A104,'Season 8'!AF$4:CC$104,27,0),"0"),IFERROR(VLOOKUP($A104,'Season 9'!AF$4:CC$104,27,0),"0"),
IFERROR(VLOOKUP($A104,'Season 10'!AF$4:CC$104,27,0),"0"),IFERROR(VLOOKUP($A104,'Season 11'!AF$4:CC$104,27,0),"0"),
IFERROR(VLOOKUP($A104,'Season 12'!AF$4:CC$104,27,0),"0"),IFERROR(VLOOKUP($A104,'Season 13'!AF$4:CC$104,27,0),"0"),
IFERROR(VLOOKUP($A104,'Season 14'!AF$4:CC$104,27,0),"0"),IFERROR(VLOOKUP($A104,'Season 15'!AF$4:CC$104,27,0),"0"),)</f>
        <v>0</v>
      </c>
      <c r="AB104" s="692">
        <f>SUM(IFERROR(VLOOKUP($A104,'Season 1'!AF$4:CC$104,28,0),"0"),
IFERROR(VLOOKUP($A104,'Season 2'!AF$4:CC$104,28,0),"0"),IFERROR(VLOOKUP($A104,'Season 3'!AF$4:CC$104,28,0),"0"),
IFERROR(VLOOKUP($A104,'Season 4'!AF$4:CC$104,28,0),"0"),IFERROR(VLOOKUP($A104,'Season 5'!AF$4:CC$104,28,0),"0"),
IFERROR(VLOOKUP($A104,'Season 6'!AF$4:CC$104,28,0),"0"),IFERROR(VLOOKUP($A104,'Season 7'!AF$4:CC$104,28,0),"0"),
IFERROR(VLOOKUP($A104,'Season 8'!AF$4:CC$104,28,0),"0"),IFERROR(VLOOKUP($A104,'Season 9'!AF$4:CC$104,28,0),"0"),
IFERROR(VLOOKUP($A104,'Season 10'!AF$4:CC$104,28,0),"0"),IFERROR(VLOOKUP($A104,'Season 11'!AF$4:CC$104,28,0),"0"),
IFERROR(VLOOKUP($A104,'Season 12'!AF$4:CC$104,28,0),"0"),IFERROR(VLOOKUP($A104,'Season 13'!AF$4:CC$104,28,0),"0"),
IFERROR(VLOOKUP($A104,'Season 14'!AF$4:CC$104,28,0),"0"),IFERROR(VLOOKUP($A104,'Season 15'!AF$4:CC$104,28,0),"0"),)</f>
        <v>0</v>
      </c>
      <c r="AC104" s="1023">
        <f>SUM(IFERROR(VLOOKUP($A104,'Season 1'!AF$4:CC$104,29,0),"0"),
IFERROR(VLOOKUP($A104,'Season 2'!AF$4:CC$104,29,0),"0"),IFERROR(VLOOKUP($A104,'Season 3'!AF$4:CC$104,29,0),"0"),
IFERROR(VLOOKUP($A104,'Season 4'!AF$4:CC$104,29,0),"0"),IFERROR(VLOOKUP($A104,'Season 5'!AF$4:CC$104,29,0),"0"),
IFERROR(VLOOKUP($A104,'Season 6'!AF$4:CC$104,29,0),"0"),IFERROR(VLOOKUP($A104,'Season 7'!AF$4:CC$104,29,0),"0"),
IFERROR(VLOOKUP($A104,'Season 8'!AF$4:CC$104,29,0),"0"),IFERROR(VLOOKUP($A104,'Season 9'!AF$4:CC$104,29,0),"0"),
IFERROR(VLOOKUP($A104,'Season 10'!AF$4:CC$104,29,0),"0"),IFERROR(VLOOKUP($A104,'Season 11'!AF$4:CC$104,29,0),"0"),
IFERROR(VLOOKUP($A104,'Season 12'!AF$4:CC$104,29,0),"0"),IFERROR(VLOOKUP($A104,'Season 13'!AF$4:CC$104,29,0),"0"),
IFERROR(VLOOKUP($A104,'Season 14'!AF$4:CC$104,29,0),"0"),IFERROR(VLOOKUP($A104,'Season 15'!AF$4:CC$104,29,0),"0"),)</f>
        <v>0</v>
      </c>
      <c r="AD104" s="26">
        <f>SUM(IFERROR(VLOOKUP($A104,'Season 1'!AF$4:CC$104,30,0),"0"),
IFERROR(VLOOKUP($A104,'Season 2'!AF$4:CC$104,30,0),"0"),IFERROR(VLOOKUP($A104,'Season 3'!AF$4:CC$104,30,0),"0"),
IFERROR(VLOOKUP($A104,'Season 4'!AF$4:CC$104,30,0),"0"),IFERROR(VLOOKUP($A104,'Season 5'!AF$4:CC$104,30,0),"0"),
IFERROR(VLOOKUP($A104,'Season 6'!AF$4:CC$104,30,0),"0"),IFERROR(VLOOKUP($A104,'Season 7'!AF$4:CC$104,30,0),"0"),
IFERROR(VLOOKUP($A104,'Season 8'!AF$4:CC$104,30,0),"0"),IFERROR(VLOOKUP($A104,'Season 9'!AF$4:CC$104,30,0),"0"),
IFERROR(VLOOKUP($A104,'Season 10'!AF$4:CC$104,30,0),"0"),IFERROR(VLOOKUP($A104,'Season 11'!AF$4:CC$104,30,0),"0"),
IFERROR(VLOOKUP($A104,'Season 12'!AF$4:CC$104,30,0),"0"),IFERROR(VLOOKUP($A104,'Season 13'!AF$4:CC$104,30,0),"0"),
IFERROR(VLOOKUP($A104,'Season 14'!AF$4:CC$104,30,0),"0"),IFERROR(VLOOKUP($A104,'Season 15'!AF$4:CC$104,30,0),"0"),)</f>
        <v>0</v>
      </c>
      <c r="AE104" s="699">
        <f>SUM(IFERROR(VLOOKUP($A104,'Season 1'!AF$4:CC$104,31,0),"0"),
IFERROR(VLOOKUP($A104,'Season 2'!AF$4:CC$104,31,0),"0"),IFERROR(VLOOKUP($A104,'Season 3'!AF$4:CC$104,31,0),"0"),
IFERROR(VLOOKUP($A104,'Season 4'!AF$4:CC$104,31,0),"0"),IFERROR(VLOOKUP($A104,'Season 5'!AF$4:CC$104,31,0),"0"),
IFERROR(VLOOKUP($A104,'Season 6'!AF$4:CC$104,31,0),"0"),IFERROR(VLOOKUP($A104,'Season 7'!AF$4:CC$104,31,0),"0"),
IFERROR(VLOOKUP($A104,'Season 8'!AF$4:CC$104,31,0),"0"),IFERROR(VLOOKUP($A104,'Season 9'!AF$4:CC$104,31,0),"0"),
IFERROR(VLOOKUP($A104,'Season 10'!AF$4:CC$104,31,0),"0"),IFERROR(VLOOKUP($A104,'Season 11'!AF$4:CC$104,31,0),"0"),
IFERROR(VLOOKUP($A104,'Season 12'!AF$4:CC$104,31,0),"0"),IFERROR(VLOOKUP($A104,'Season 13'!AF$4:CC$104,31,0),"0"),
IFERROR(VLOOKUP($A104,'Season 14'!AF$4:CC$104,31,0),"0"),IFERROR(VLOOKUP($A104,'Season 15'!AF$4:CC$104,31,0),"0"),)</f>
        <v>0</v>
      </c>
      <c r="AF104" s="700">
        <f>SUM(IFERROR(VLOOKUP($A104,'Season 3'!AF$4:CC$104,32,0),"0"),
IFERROR(VLOOKUP($A104,'Season 4'!AF$4:CC$104,32,0),"0"),IFERROR(VLOOKUP($A104,'Season 5'!AF$4:CC$104,32,0),"0"),
IFERROR(VLOOKUP($A104,'Season 6'!AF$4:CC$104,32,0),"0"),IFERROR(VLOOKUP($A104,'Season 7'!AF$4:CC$104,32,0),"0"),
IFERROR(VLOOKUP($A104,'Season 8'!AF$4:CC$104,32,0),"0"),IFERROR(VLOOKUP($A104,'Season 9'!AF$4:CC$104,32,0),"0"),
IFERROR(VLOOKUP($A104,'Season 10'!AF$4:CC$104,32,0),"0"),IFERROR(VLOOKUP($A104,'Season 11'!AF$4:CC$104,32,0),"0"),
IFERROR(VLOOKUP($A104,'Season 12'!AF$4:CC$104,32,0),"0"),IFERROR(VLOOKUP($A104,'Season 13'!AF$4:CC$104,32,0),"0"),
IFERROR(VLOOKUP($A104,'Season 14'!AF$4:CC$104,32,0),"0"),IFERROR(VLOOKUP($A104,'Season 15'!AF$4:CC$104,32,0),"0"),)</f>
        <v>0</v>
      </c>
      <c r="AG104" s="692">
        <f>SUM(IFERROR(VLOOKUP($A104,'Season 3'!AF$4:CC$104,33,0),"0"),
IFERROR(VLOOKUP($A104,'Season 4'!AF$4:CC$104,33,0),"0"),IFERROR(VLOOKUP($A104,'Season 5'!AF$4:CC$104,33,0),"0"),
IFERROR(VLOOKUP($A104,'Season 6'!AF$4:CC$104,33,0),"0"),IFERROR(VLOOKUP($A104,'Season 7'!AF$4:CC$104,33,0),"0"),
IFERROR(VLOOKUP($A104,'Season 8'!AF$4:CC$104,33,0),"0"),IFERROR(VLOOKUP($A104,'Season 9'!AF$4:CC$104,33,0),"0"),
IFERROR(VLOOKUP($A104,'Season 10'!AF$4:CC$104,33,0),"0"),IFERROR(VLOOKUP($A104,'Season 11'!AF$4:CC$104,33,0),"0"),
IFERROR(VLOOKUP($A104,'Season 12'!AF$4:CC$104,33,0),"0"),IFERROR(VLOOKUP($A104,'Season 13'!AF$4:CC$104,33,0),"0"),
IFERROR(VLOOKUP($A104,'Season 14'!AF$4:CC$104,33,0),"0"),IFERROR(VLOOKUP($A104,'Season 15'!AF$4:CC$104,33,0),"0"),)</f>
        <v>0</v>
      </c>
      <c r="AH104" s="1023">
        <f>SUM(IFERROR(VLOOKUP($A104,'Season 3'!AF$4:CC$104,34,0),"0"),
IFERROR(VLOOKUP($A104,'Season 4'!AF$4:CC$104,34,0),"0"),IFERROR(VLOOKUP($A104,'Season 5'!AF$4:CC$104,34,0),"0"),
IFERROR(VLOOKUP($A104,'Season 6'!AF$4:CC$104,34,0),"0"),IFERROR(VLOOKUP($A104,'Season 7'!AF$4:CC$104,34,0),"0"),
IFERROR(VLOOKUP($A104,'Season 8'!AF$4:CC$104,34,0),"0"),IFERROR(VLOOKUP($A104,'Season 9'!AF$4:CC$104,34,0),"0"),
IFERROR(VLOOKUP($A104,'Season 10'!AF$4:CC$104,34,0),"0"),IFERROR(VLOOKUP($A104,'Season 11'!AF$4:CC$104,34,0),"0"),
IFERROR(VLOOKUP($A104,'Season 12'!AF$4:CC$104,34,0),"0"),IFERROR(VLOOKUP($A104,'Season 13'!AF$4:CC$104,34,0),"0"),
IFERROR(VLOOKUP($A104,'Season 14'!AF$4:CC$104,34,0),"0"),IFERROR(VLOOKUP($A104,'Season 15'!AF$4:CC$104,34,0),"0"),)</f>
        <v>0</v>
      </c>
      <c r="AI104" s="26">
        <f>SUM(IFERROR(VLOOKUP($A104,'Season 3'!AF$4:CC$104,35,0),"0"),
IFERROR(VLOOKUP($A104,'Season 4'!AF$4:CC$104,35,0),"0"),IFERROR(VLOOKUP($A104,'Season 5'!AF$4:CC$104,35,0),"0"),
IFERROR(VLOOKUP($A104,'Season 6'!AF$4:CC$104,35,0),"0"),IFERROR(VLOOKUP($A104,'Season 7'!AF$4:CC$104,35,0),"0"),
IFERROR(VLOOKUP($A104,'Season 8'!AF$4:CC$104,35,0),"0"),IFERROR(VLOOKUP($A104,'Season 9'!AF$4:CC$104,35,0),"0"),
IFERROR(VLOOKUP($A104,'Season 10'!AF$4:CC$104,35,0),"0"),IFERROR(VLOOKUP($A104,'Season 11'!AF$4:CC$104,35,0),"0"),
IFERROR(VLOOKUP($A104,'Season 12'!AF$4:CC$104,35,0),"0"),IFERROR(VLOOKUP($A104,'Season 13'!AF$4:CC$104,35,0),"0"),
IFERROR(VLOOKUP($A104,'Season 14'!AF$4:CC$104,35,0),"0"),IFERROR(VLOOKUP($A104,'Season 15'!AF$4:CC$104,35,0),"0"),)</f>
        <v>0</v>
      </c>
      <c r="AJ104" s="699">
        <f>SUM(IFERROR(VLOOKUP($A104,'Season 3'!AF$4:CC$104,36,0),"0"),
IFERROR(VLOOKUP($A104,'Season 4'!AF$4:CC$104,36,0),"0"),IFERROR(VLOOKUP($A104,'Season 5'!AF$4:CC$104,36,0),"0"),
IFERROR(VLOOKUP($A104,'Season 6'!AF$4:CC$104,36,0),"0"),IFERROR(VLOOKUP($A104,'Season 7'!AF$4:CC$104,36,0),"0"),
IFERROR(VLOOKUP($A104,'Season 8'!AF$4:CC$104,36,0),"0"),IFERROR(VLOOKUP($A104,'Season 9'!AF$4:CC$104,36,0),"0"),
IFERROR(VLOOKUP($A104,'Season 10'!AF$4:CC$104,36,0),"0"),IFERROR(VLOOKUP($A104,'Season 11'!AF$4:CC$104,36,0),"0"),
IFERROR(VLOOKUP($A104,'Season 12'!AF$4:CC$104,36,0),"0"),IFERROR(VLOOKUP($A104,'Season 13'!AF$4:CC$104,36,0),"0"),
IFERROR(VLOOKUP($A104,'Season 14'!AF$4:CC$104,36,0),"0"),IFERROR(VLOOKUP($A104,'Season 15'!AF$4:CC$104,36,0),"0"),)</f>
        <v>0</v>
      </c>
      <c r="AK104" s="700">
        <f>SUM(IFERROR(VLOOKUP($A104,'Season 2'!AF$4:CC$104,32,0),"0"),IFERROR(VLOOKUP($A104,'Season 3'!AF$4:CC$104,37,0),"0"),
IFERROR(VLOOKUP($A104,'Season 4'!AF$4:CC$104,37,0),"0"),IFERROR(VLOOKUP($A104,'Season 5'!AF$4:CC$104,37,0),"0"),
IFERROR(VLOOKUP($A104,'Season 6'!AF$4:CC$104,37,0),"0"),IFERROR(VLOOKUP($A104,'Season 7'!AF$4:CC$104,37,0),"0"),
IFERROR(VLOOKUP($A104,'Season 8'!AF$4:CC$104,37,0),"0"),IFERROR(VLOOKUP($A104,'Season 9'!AF$4:CC$104,37,0),"0"),
IFERROR(VLOOKUP($A104,'Season 10'!AF$4:CC$104,37,0),"0"),IFERROR(VLOOKUP($A104,'Season 11'!AF$4:CC$104,37,0),"0"),
IFERROR(VLOOKUP($A104,'Season 12'!AF$4:CC$104,37,0),"0"),IFERROR(VLOOKUP($A104,'Season 13'!AF$4:CC$104,37,0),"0"),
IFERROR(VLOOKUP($A104,'Season 14'!AF$4:CC$104,37,0),"0"),IFERROR(VLOOKUP($A104,'Season 15'!AF$4:CC$104,37,0),"0"),)</f>
        <v>0</v>
      </c>
      <c r="AL104" s="692">
        <f>SUM(IFERROR(VLOOKUP($A104,'Season 2'!AF$4:CC$104,33,0),"0"),IFERROR(VLOOKUP($A104,'Season 3'!AF$4:CC$104,38,0),"0"),
IFERROR(VLOOKUP($A104,'Season 4'!AF$4:CC$104,38,0),"0"),IFERROR(VLOOKUP($A104,'Season 5'!AF$4:CC$104,38,0),"0"),
IFERROR(VLOOKUP($A104,'Season 6'!AF$4:CC$104,38,0),"0"),IFERROR(VLOOKUP($A104,'Season 7'!AF$4:CC$104,38,0),"0"),
IFERROR(VLOOKUP($A104,'Season 8'!AF$4:CC$104,38,0),"0"),IFERROR(VLOOKUP($A104,'Season 9'!AF$4:CC$104,38,0),"0"),
IFERROR(VLOOKUP($A104,'Season 10'!AF$4:CC$104,38,0),"0"),IFERROR(VLOOKUP($A104,'Season 11'!AF$4:CC$104,38,0),"0"),
IFERROR(VLOOKUP($A104,'Season 12'!AF$4:CC$104,38,0),"0"),IFERROR(VLOOKUP($A104,'Season 13'!AF$4:CC$104,38,0),"0"),
IFERROR(VLOOKUP($A104,'Season 14'!AF$4:CC$104,38,0),"0"),IFERROR(VLOOKUP($A104,'Season 15'!AF$4:CC$104,38,0),"0"),)</f>
        <v>0</v>
      </c>
      <c r="AM104" s="1023">
        <f>SUM(IFERROR(VLOOKUP($A104,'Season 2'!AF$4:CC$104,34,0),"0"),IFERROR(VLOOKUP($A104,'Season 3'!AF$4:CC$104,39,0),"0"),
IFERROR(VLOOKUP($A104,'Season 4'!AF$4:CC$104,39,0),"0"),IFERROR(VLOOKUP($A104,'Season 5'!AF$4:CC$104,39,0),"0"),
IFERROR(VLOOKUP($A104,'Season 6'!AF$4:CC$104,39,0),"0"),IFERROR(VLOOKUP($A104,'Season 7'!AF$4:CC$104,39,0),"0"),
IFERROR(VLOOKUP($A104,'Season 8'!AF$4:CC$104,39,0),"0"),IFERROR(VLOOKUP($A104,'Season 9'!AF$4:CC$104,39,0),"0"),
IFERROR(VLOOKUP($A104,'Season 10'!AF$4:CC$104,39,0),"0"),IFERROR(VLOOKUP($A104,'Season 11'!AF$4:CC$104,39,0),"0"),
IFERROR(VLOOKUP($A104,'Season 12'!AF$4:CC$104,39,0),"0"),IFERROR(VLOOKUP($A104,'Season 13'!AF$4:CC$104,39,0),"0"),
IFERROR(VLOOKUP($A104,'Season 14'!AF$4:CC$104,39,0),"0"),IFERROR(VLOOKUP($A104,'Season 15'!AF$4:CC$104,39,0),"0"),)</f>
        <v>0</v>
      </c>
      <c r="AN104" s="26">
        <f>SUM(IFERROR(VLOOKUP($A104,'Season 2'!AF$4:CC$104,35,0),"0"),IFERROR(VLOOKUP($A104,'Season 3'!AF$4:CC$104,40,0),"0"),
IFERROR(VLOOKUP($A104,'Season 4'!AF$4:CC$104,40,0),"0"),IFERROR(VLOOKUP($A104,'Season 5'!AF$4:CC$104,40,0),"0"),
IFERROR(VLOOKUP($A104,'Season 6'!AF$4:CC$104,40,0),"0"),IFERROR(VLOOKUP($A104,'Season 7'!AF$4:CC$104,40,0),"0"),
IFERROR(VLOOKUP($A104,'Season 8'!AF$4:CC$104,40,0),"0"),IFERROR(VLOOKUP($A104,'Season 9'!AF$4:CC$104,40,0),"0"),
IFERROR(VLOOKUP($A104,'Season 10'!AF$4:CC$104,40,0),"0"),IFERROR(VLOOKUP($A104,'Season 11'!AF$4:CC$104,40,0),"0"),
IFERROR(VLOOKUP($A104,'Season 12'!AF$4:CC$104,40,0),"0"),IFERROR(VLOOKUP($A104,'Season 13'!AF$4:CC$104,40,0),"0"),
IFERROR(VLOOKUP($A104,'Season 14'!AF$4:CC$104,40,0),"0"),IFERROR(VLOOKUP($A104,'Season 15'!AF$4:CC$104,40,0),"0"),)</f>
        <v>0</v>
      </c>
      <c r="AO104" s="699">
        <f>SUM(IFERROR(VLOOKUP($A104,'Season 2'!AF$4:CC$104,36,0),"0"),IFERROR(VLOOKUP($A104,'Season 3'!AF$4:CC$104,41,0),"0"),
IFERROR(VLOOKUP($A104,'Season 4'!AF$4:CC$104,41,0),"0"),IFERROR(VLOOKUP($A104,'Season 5'!AF$4:CC$104,41,0),"0"),
IFERROR(VLOOKUP($A104,'Season 6'!AF$4:CC$104,41,0),"0"),IFERROR(VLOOKUP($A104,'Season 7'!AF$4:CC$104,41,0),"0"),
IFERROR(VLOOKUP($A104,'Season 8'!AF$4:CC$104,41,0),"0"),IFERROR(VLOOKUP($A104,'Season 9'!AF$4:CC$104,41,0),"0"),
IFERROR(VLOOKUP($A104,'Season 10'!AF$4:CC$104,41,0),"0"),IFERROR(VLOOKUP($A104,'Season 11'!AF$4:CC$104,41,0),"0"),
IFERROR(VLOOKUP($A104,'Season 12'!AF$4:CC$104,41,0),"0"),IFERROR(VLOOKUP($A104,'Season 13'!AF$4:CC$104,41,0),"0"),
IFERROR(VLOOKUP($A104,'Season 14'!AF$4:CC$104,41,0),"0"),IFERROR(VLOOKUP($A104,'Season 15'!AF$4:CC$104,41,0),"0"),)</f>
        <v>0</v>
      </c>
      <c r="AP104" s="700">
        <f>SUM(IFERROR(VLOOKUP($A104,'Season 2'!AF$4:CC$104,37,0),"0"),IFERROR(VLOOKUP($A104,'Season 3'!AF$4:CC$104,42,0),"0"),
IFERROR(VLOOKUP($A104,'Season 4'!AF$4:CC$104,42,0),"0"),IFERROR(VLOOKUP($A104,'Season 5'!AF$4:CC$104,42,0),"0"),
IFERROR(VLOOKUP($A104,'Season 6'!AF$4:CC$104,42,0),"0"),IFERROR(VLOOKUP($A104,'Season 7'!AF$4:CC$104,42,0),"0"),
IFERROR(VLOOKUP($A104,'Season 8'!AF$4:CC$104,42,0),"0"),IFERROR(VLOOKUP($A104,'Season 9'!AF$4:CC$104,42,0),"0"),
IFERROR(VLOOKUP($A104,'Season 10'!AF$4:CC$104,42,0),"0"),IFERROR(VLOOKUP($A104,'Season 11'!AF$4:CC$104,42,0),"0"),
IFERROR(VLOOKUP($A104,'Season 12'!AF$4:CC$104,42,0),"0"),IFERROR(VLOOKUP($A104,'Season 13'!AF$4:CC$104,42,0),"0"),
IFERROR(VLOOKUP($A104,'Season 14'!AF$4:CC$104,42,0),"0"),IFERROR(VLOOKUP($A104,'Season 15'!AF$4:CC$104,42,0),"0"),)</f>
        <v>0</v>
      </c>
      <c r="AQ104" s="692">
        <f>SUM(IFERROR(VLOOKUP($A104,'Season 2'!AF$4:CC$104,38,0),"0"),IFERROR(VLOOKUP($A104,'Season 3'!AF$4:CC$104,43,0),"0"),
IFERROR(VLOOKUP($A104,'Season 4'!AF$4:CC$104,43,0),"0"),IFERROR(VLOOKUP($A104,'Season 5'!AF$4:CC$104,43,0),"0"),
IFERROR(VLOOKUP($A104,'Season 6'!AF$4:CC$104,43,0),"0"),IFERROR(VLOOKUP($A104,'Season 7'!AF$4:CC$104,43,0),"0"),
IFERROR(VLOOKUP($A104,'Season 8'!AF$4:CC$104,43,0),"0"),IFERROR(VLOOKUP($A104,'Season 9'!AF$4:CC$104,43,0),"0"),
IFERROR(VLOOKUP($A104,'Season 10'!AF$4:CC$104,43,0),"0"),IFERROR(VLOOKUP($A104,'Season 11'!AF$4:CC$104,43,0),"0"),
IFERROR(VLOOKUP($A104,'Season 12'!AF$4:CC$104,43,0),"0"),IFERROR(VLOOKUP($A104,'Season 13'!AF$4:CC$104,43,0),"0"),
IFERROR(VLOOKUP($A104,'Season 14'!AF$4:CC$104,43,0),"0"),IFERROR(VLOOKUP($A104,'Season 15'!AF$4:CC$104,43,0),"0"),)</f>
        <v>0</v>
      </c>
      <c r="AR104" s="1023">
        <f>SUM(IFERROR(VLOOKUP($A104,'Season 2'!AF$4:CC$104,39,0),"0"),IFERROR(VLOOKUP($A104,'Season 3'!AF$4:CC$104,44,0),"0"),
IFERROR(VLOOKUP($A104,'Season 4'!AF$4:CC$104,44,0),"0"),IFERROR(VLOOKUP($A104,'Season 5'!AF$4:CC$104,44,0),"0"),
IFERROR(VLOOKUP($A104,'Season 6'!AF$4:CC$104,44,0),"0"),IFERROR(VLOOKUP($A104,'Season 7'!AF$4:CC$104,44,0),"0"),
IFERROR(VLOOKUP($A104,'Season 8'!AF$4:CC$104,44,0),"0"),IFERROR(VLOOKUP($A104,'Season 9'!AF$4:CC$104,44,0),"0"),
IFERROR(VLOOKUP($A104,'Season 10'!AF$4:CC$104,44,0),"0"),IFERROR(VLOOKUP($A104,'Season 11'!AF$4:CC$104,44,0),"0"),
IFERROR(VLOOKUP($A104,'Season 12'!AF$4:CC$104,44,0),"0"),IFERROR(VLOOKUP($A104,'Season 13'!AF$4:CC$104,44,0),"0"),
IFERROR(VLOOKUP($A104,'Season 14'!AF$4:CC$104,44,0),"0"),IFERROR(VLOOKUP($A104,'Season 15'!AF$4:CC$104,44,0),"0"),)</f>
        <v>0</v>
      </c>
      <c r="AS104" s="26">
        <f>SUM(IFERROR(VLOOKUP($A104,'Season 2'!AF$4:CC$104,40,0),"0"),IFERROR(VLOOKUP($A104,'Season 3'!AF$4:CC$104,45,0),"0"),
IFERROR(VLOOKUP($A104,'Season 4'!AF$4:CC$104,45,0),"0"),IFERROR(VLOOKUP($A104,'Season 5'!AF$4:CC$104,45,0),"0"),
IFERROR(VLOOKUP($A104,'Season 6'!AF$4:CC$104,45,0),"0"),IFERROR(VLOOKUP($A104,'Season 7'!AF$4:CC$104,45,0),"0"),
IFERROR(VLOOKUP($A104,'Season 8'!AF$4:CC$104,45,0),"0"),IFERROR(VLOOKUP($A104,'Season 9'!AF$4:CC$104,45,0),"0"),
IFERROR(VLOOKUP($A104,'Season 10'!AF$4:CC$104,45,0),"0"),IFERROR(VLOOKUP($A104,'Season 11'!AF$4:CC$104,45,0),"0"),
IFERROR(VLOOKUP($A104,'Season 12'!AF$4:CC$104,45,0),"0"),IFERROR(VLOOKUP($A104,'Season 13'!AF$4:CC$104,45,0),"0"),
IFERROR(VLOOKUP($A104,'Season 14'!AF$4:CC$104,45,0),"0"),IFERROR(VLOOKUP($A104,'Season 15'!AF$4:CC$104,45,0),"0"),)</f>
        <v>0</v>
      </c>
      <c r="AT104" s="699">
        <f>SUM(IFERROR(VLOOKUP($A104,'Season 2'!AF$4:CC$104,41,0),"0"),IFERROR(VLOOKUP($A104,'Season 3'!AF$4:CC$104,46,0),"0"),
IFERROR(VLOOKUP($A104,'Season 4'!AF$4:CC$104,46,0),"0"),IFERROR(VLOOKUP($A104,'Season 5'!AF$4:CC$104,46,0),"0"),
IFERROR(VLOOKUP($A104,'Season 6'!AF$4:CC$104,46,0),"0"),IFERROR(VLOOKUP($A104,'Season 7'!AF$4:CC$104,46,0),"0"),
IFERROR(VLOOKUP($A104,'Season 8'!AF$4:CC$104,46,0),"0"),IFERROR(VLOOKUP($A104,'Season 9'!AF$4:CC$104,46,0),"0"),
IFERROR(VLOOKUP($A104,'Season 10'!AF$4:CC$104,46,0),"0"),IFERROR(VLOOKUP($A104,'Season 11'!AF$4:CC$104,46,0),"0"),
IFERROR(VLOOKUP($A104,'Season 12'!AF$4:CC$104,46,0),"0"),IFERROR(VLOOKUP($A104,'Season 13'!AF$4:CC$104,46,0),"0"),
IFERROR(VLOOKUP($A104,'Season 14'!AF$4:CC$104,46,0),"0"),IFERROR(VLOOKUP($A104,'Season 15'!AF$4:CC$104,46,0),"0"),)</f>
        <v>0</v>
      </c>
      <c r="AU104" s="700">
        <f>SUM(IFERROR(VLOOKUP($A104,'Season 3'!AF$4:CH$104,47,0),"0"),
IFERROR(VLOOKUP($A104,'Season 4'!AF$4:CH$104,47,0),"0"),IFERROR(VLOOKUP($A104,'Season 5'!AF$4:CH$104,47,0),"0"),
IFERROR(VLOOKUP($A104,'Season 6'!AF$4:CH$104,47,0),"0"),IFERROR(VLOOKUP($A104,'Season 7'!AF$4:CH$104,47,0),"0"),
IFERROR(VLOOKUP($A104,'Season 8'!AF$4:CH$104,47,0),"0"),IFERROR(VLOOKUP($A104,'Season 9'!AF$4:CH$104,47,0),"0"),
IFERROR(VLOOKUP($A104,'Season 10'!AF$4:CH$104,47,0),"0"),IFERROR(VLOOKUP($A104,'Season 11'!AF$4:CH$104,47,0),"0"),
IFERROR(VLOOKUP($A104,'Season 12'!AF$4:CH$104,47,0),"0"),IFERROR(VLOOKUP($A104,'Season 13'!AF$4:CH$104,47,0),"0"),
IFERROR(VLOOKUP($A104,'Season 14'!AF$4:CH$104,47,0),"0"),IFERROR(VLOOKUP($A104,'Season 15'!AF$4:CH$104,47,0),"0"),)</f>
        <v>0</v>
      </c>
      <c r="AV104" s="692">
        <f>SUM(IFERROR(VLOOKUP($A104,'Season 3'!AF$4:CH$104,48,0),"0"),
IFERROR(VLOOKUP($A104,'Season 4'!AF$4:CH$104,48,0),"0"),IFERROR(VLOOKUP($A104,'Season 5'!AF$4:CH$104,48,0),"0"),
IFERROR(VLOOKUP($A104,'Season 6'!AF$4:CH$104,48,0),"0"),IFERROR(VLOOKUP($A104,'Season 7'!AF$4:CH$104,48,0),"0"),
IFERROR(VLOOKUP($A104,'Season 8'!AF$4:CH$104,48,0),"0"),IFERROR(VLOOKUP($A104,'Season 9'!AF$4:CH$104,48,0),"0"),
IFERROR(VLOOKUP($A104,'Season 10'!AF$4:CH$104,48,0),"0"),IFERROR(VLOOKUP($A104,'Season 11'!AF$4:CH$104,48,0),"0"),
IFERROR(VLOOKUP($A104,'Season 12'!AF$4:CH$104,48,0),"0"),IFERROR(VLOOKUP($A104,'Season 13'!AF$4:CH$104,48,0),"0"),
IFERROR(VLOOKUP($A104,'Season 14'!AF$4:CH$104,48,0),"0"),IFERROR(VLOOKUP($A104,'Season 15'!AF$4:CH$104,48,0),"0"),)</f>
        <v>0</v>
      </c>
      <c r="AW104" s="1023">
        <f>SUM(IFERROR(VLOOKUP($A104,'Season 3'!AF$4:CH$104,49,0),"0"),
IFERROR(VLOOKUP($A104,'Season 4'!AF$4:CH$104,49,0),"0"),IFERROR(VLOOKUP($A104,'Season 5'!AF$4:CH$104,49,0),"0"),
IFERROR(VLOOKUP($A104,'Season 6'!AF$4:CH$104,49,0),"0"),IFERROR(VLOOKUP($A104,'Season 7'!AF$4:CH$104,49,0),"0"),
IFERROR(VLOOKUP($A104,'Season 8'!AF$4:CH$104,49,0),"0"),IFERROR(VLOOKUP($A104,'Season 9'!AF$4:CH$104,49,0),"0"),
IFERROR(VLOOKUP($A104,'Season 10'!AF$4:CH$104,49,0),"0"),IFERROR(VLOOKUP($A104,'Season 11'!AF$4:CH$104,49,0),"0"),
IFERROR(VLOOKUP($A104,'Season 12'!AF$4:CH$104,49,0),"0"),IFERROR(VLOOKUP($A104,'Season 13'!AF$4:CH$104,49,0),"0"),
IFERROR(VLOOKUP($A104,'Season 14'!AF$4:CH$104,49,0),"0"),IFERROR(VLOOKUP($A104,'Season 15'!AF$4:CH$104,49,0),"0"),)</f>
        <v>0</v>
      </c>
      <c r="AX104" s="26">
        <f>SUM(IFERROR(VLOOKUP($A104,'Season 3'!AF$4:CH$104,50,0),"0"),
IFERROR(VLOOKUP($A104,'Season 4'!AF$4:CH$104,50,0),"0"),IFERROR(VLOOKUP($A104,'Season 5'!AF$4:CH$104,50,0),"0"),
IFERROR(VLOOKUP($A104,'Season 6'!AF$4:CH$104,50,0),"0"),IFERROR(VLOOKUP($A104,'Season 7'!AF$4:CH$104,50,0),"0"),
IFERROR(VLOOKUP($A104,'Season 8'!AF$4:CH$104,50,0),"0"),IFERROR(VLOOKUP($A104,'Season 9'!AF$4:CH$104,50,0),"0"),
IFERROR(VLOOKUP($A104,'Season 10'!AF$4:CH$104,50,0),"0"),IFERROR(VLOOKUP($A104,'Season 11'!AF$4:CH$104,50,0),"0"),
IFERROR(VLOOKUP($A104,'Season 12'!AF$4:CH$104,50,0),"0"),IFERROR(VLOOKUP($A104,'Season 13'!AF$4:CH$104,50,0),"0"),
IFERROR(VLOOKUP($A104,'Season 14'!AF$4:CH$104,50,0),"0"),IFERROR(VLOOKUP($A104,'Season 15'!AF$4:CH$104,50,0),"0"),)</f>
        <v>0</v>
      </c>
      <c r="AY104" s="699">
        <f>SUM(IFERROR(VLOOKUP($A104,'Season 3'!AF$4:CH$104,51,0),"0"),
IFERROR(VLOOKUP($A104,'Season 4'!AF$4:CH$104,51,0),"0"),IFERROR(VLOOKUP($A104,'Season 5'!AF$4:CH$104,51,0),"0"),
IFERROR(VLOOKUP($A104,'Season 6'!AF$4:CH$104,51,0),"0"),IFERROR(VLOOKUP($A104,'Season 7'!AF$4:CH$104,51,0),"0"),
IFERROR(VLOOKUP($A104,'Season 8'!AF$4:CH$104,51,0),"0"),IFERROR(VLOOKUP($A104,'Season 9'!AF$4:CH$104,51,0),"0"),
IFERROR(VLOOKUP($A104,'Season 10'!AF$4:CH$104,51,0),"0"),IFERROR(VLOOKUP($A104,'Season 11'!AF$4:CH$104,51,0),"0"),
IFERROR(VLOOKUP($A104,'Season 12'!AF$4:CH$104,51,0),"0"),IFERROR(VLOOKUP($A104,'Season 13'!AF$4:CH$104,51,0),"0"),
IFERROR(VLOOKUP($A104,'Season 14'!AF$4:CH$104,51,0),"0"),IFERROR(VLOOKUP($A104,'Season 15'!AF$4:CH$104,51,0),"0"),)</f>
        <v>0</v>
      </c>
      <c r="AZ104" s="700">
        <f>SUM(IFERROR(VLOOKUP($A104,'Season 1'!AF$4:CC$104,32,0),"0"),IFERROR(VLOOKUP($A104,'Season 2'!AF$4:CC$104,37,0),"0"),)</f>
        <v>0</v>
      </c>
      <c r="BA104" s="692">
        <f>SUM(IFERROR(VLOOKUP($A104,'Season 1'!AF$4:CC$104,33,0),"0"),IFERROR(VLOOKUP($A104,'Season 2'!AF$4:CC$104,38,0),"0"),)</f>
        <v>0</v>
      </c>
      <c r="BB104" s="1023">
        <f>SUM(IFERROR(VLOOKUP($A104,'Season 1'!AF$4:CC$104,34,0),"0"),IFERROR(VLOOKUP($A104,'Season 2'!AF$4:CC$104,39,0),"0"),)</f>
        <v>0</v>
      </c>
      <c r="BC104" s="26">
        <f>SUM(IFERROR(VLOOKUP($A104,'Season 1'!AF$4:CC$104,35,0),"0"),IFERROR(VLOOKUP($A104,'Season 2'!AF$4:CC$104,40,0),"0"),)</f>
        <v>0</v>
      </c>
      <c r="BD104" s="699">
        <f>SUM(IFERROR(VLOOKUP($A104,'Season 1'!AF$4:CC$104,36,0),"0"),IFERROR(VLOOKUP($A104,'Season 2'!AF$4:CC$104,41,0),"0"),)</f>
        <v>0</v>
      </c>
      <c r="BE104" s="1111">
        <f>SUM(IFERROR(VLOOKUP($A104,'Season 1'!AF$4:CC$104,37,0),"0"),
IFERROR(VLOOKUP($A104,'Season 2'!AF$4:CC$104,47,0),"0"),IFERROR(VLOOKUP($A104,'Season 3'!AF$4:CH$104,52,0),"0"),
IFERROR(VLOOKUP($A104,'Season 4'!AF$4:CH$104,52,0),"0"),IFERROR(VLOOKUP($A104,'Season 5'!AF$4:CH$104,52,0),"0"),
IFERROR(VLOOKUP($A104,'Season 6'!AF$4:CH$104,52,0),"0"),IFERROR(VLOOKUP($A104,'Season 7'!AF$4:CH$104,52,0),"0"),
IFERROR(VLOOKUP($A104,'Season 8'!AF$4:CH$104,52,0),"0"),IFERROR(VLOOKUP($A104,'Season 9'!AF$4:CH$104,52,0),"0"),
IFERROR(VLOOKUP($A104,'Season 10'!AF$4:CH$104,52,0),"0"),IFERROR(VLOOKUP($A104,'Season 11'!AF$4:CH$104,52,0),"0"),
IFERROR(VLOOKUP($A104,'Season 12'!AF$4:CH$104,52,0),"0"),IFERROR(VLOOKUP($A104,'Season 13'!AF$4:CH$104,52,0),"0"),
IFERROR(VLOOKUP($A104,'Season 14'!AF$4:CH$104,52,0),"0"),IFERROR(VLOOKUP($A104,'Season 15'!AF$4:CH$104,52,0),"0"),)</f>
        <v>0</v>
      </c>
      <c r="BF104" s="1112">
        <f>SUM(IFERROR(VLOOKUP($A104,'Season 1'!AF$4:CC$104,38,0),"0"),
IFERROR(VLOOKUP($A104,'Season 2'!AF$4:CC$104,48,0),"0"),IFERROR(VLOOKUP($A104,'Season 3'!AF$4:CH$104,53,0),"0"),
IFERROR(VLOOKUP($A104,'Season 4'!AF$4:CH$104,53,0),"0"),IFERROR(VLOOKUP($A104,'Season 5'!AF$4:CH$104,53,0),"0"),
IFERROR(VLOOKUP($A104,'Season 6'!AF$4:CH$104,53,0),"0"),IFERROR(VLOOKUP($A104,'Season 7'!AF$4:CH$104,53,0),"0"),
IFERROR(VLOOKUP($A104,'Season 8'!AF$4:CH$104,53,0),"0"),IFERROR(VLOOKUP($A104,'Season 9'!AF$4:CH$104,53,0),"0"),
IFERROR(VLOOKUP($A104,'Season 10'!AF$4:CH$104,53,0),"0"),IFERROR(VLOOKUP($A104,'Season 11'!AF$4:CH$104,53,0),"0"),
IFERROR(VLOOKUP($A104,'Season 12'!AF$4:CH$104,53,0),"0"),IFERROR(VLOOKUP($A104,'Season 13'!AF$4:CH$104,53,0),"0"),
IFERROR(VLOOKUP($A104,'Season 14'!AF$4:CH$104,53,0),"0"),IFERROR(VLOOKUP($A104,'Season 15'!AF$4:CH$104,53,0),"0"),)</f>
        <v>0</v>
      </c>
      <c r="BG104" s="1061" t="e">
        <f t="shared" si="4"/>
        <v>#DIV/0!</v>
      </c>
      <c r="BI104" s="1100"/>
      <c r="BJ104" s="1100"/>
      <c r="BK104" s="1100"/>
      <c r="BL104" s="1100"/>
      <c r="BM104" s="1100"/>
      <c r="BN104" s="1100"/>
      <c r="BS104" s="15">
        <f>IFERROR(VLOOKUP($A104,'Season 1'!$AF$4:$CH$104,39,0),"0")</f>
        <v>0</v>
      </c>
      <c r="BT104" s="15">
        <f>IFERROR(VLOOKUP($A104,'Season 1'!$AF$4:$CH$104,40,0),"0")</f>
        <v>0</v>
      </c>
      <c r="BU104" s="15">
        <f>IFERROR(VLOOKUP($A104,'Season 2'!$AF$4:$CH$104,49,0),"0")</f>
        <v>0</v>
      </c>
      <c r="BV104" s="15">
        <f>IFERROR(VLOOKUP($A104,'Season 2'!$AF$4:$CH$104,50,0),"0")</f>
        <v>0</v>
      </c>
      <c r="BW104" s="15">
        <f>IFERROR(VLOOKUP($A104,'Season 3'!$AF$4:$CH$104,54,0),"0")</f>
        <v>0</v>
      </c>
      <c r="BX104" s="15">
        <f>IFERROR(VLOOKUP($A104,'Season 3'!$AF$4:$CH$104,55,0),"0")</f>
        <v>0</v>
      </c>
      <c r="BY104" s="15" t="str">
        <f>IFERROR(VLOOKUP($A104,'Season 4'!$AF$4:$CH$104,54,0),"0")</f>
        <v>0</v>
      </c>
      <c r="BZ104" s="15" t="str">
        <f>IFERROR(VLOOKUP($A104,'Season 4'!$AF$4:$CH$104,55,0),"0")</f>
        <v>0</v>
      </c>
      <c r="CA104" s="15" t="str">
        <f>IFERROR(VLOOKUP($A104,'Season 5'!$AF$4:$CH$104,54,0),"0")</f>
        <v>0</v>
      </c>
      <c r="CB104" s="15" t="str">
        <f>IFERROR(VLOOKUP($A104,'Season 5'!$AF$4:$CH$104,55,0),"0")</f>
        <v>0</v>
      </c>
      <c r="CC104" s="15" t="str">
        <f>IFERROR(VLOOKUP($A104,'Season 6'!$AF$4:$CH$104,54,0),"0")</f>
        <v>0</v>
      </c>
      <c r="CD104" s="15" t="str">
        <f>IFERROR(VLOOKUP($A104,'Season 6'!$AF$4:$CH$104,55,0),"0")</f>
        <v>0</v>
      </c>
      <c r="CE104" s="15" t="str">
        <f>IFERROR(VLOOKUP($A104,'Season 7'!$AF$4:$CH$104,54,0),"0")</f>
        <v>0</v>
      </c>
      <c r="CF104" s="15" t="str">
        <f>IFERROR(VLOOKUP($A104,'Season 7'!$AF$4:$CH$104,55,0),"0")</f>
        <v>0</v>
      </c>
      <c r="CG104" s="15" t="str">
        <f>IFERROR(VLOOKUP($A104,'Season 8'!$AF$4:$CH$104,54,0),"0")</f>
        <v>0</v>
      </c>
      <c r="CH104" s="15" t="str">
        <f>IFERROR(VLOOKUP($A104,'Season 8'!$AF$4:$CH$104,55,0),"0")</f>
        <v>0</v>
      </c>
      <c r="CI104" s="15" t="str">
        <f>IFERROR(VLOOKUP($A104,'Season 9'!$AF$4:$CH$104,54,0),"0")</f>
        <v>0</v>
      </c>
      <c r="CJ104" s="15" t="str">
        <f>IFERROR(VLOOKUP($A104,'Season 9'!$AF$4:$CH$104,55,0),"0")</f>
        <v>0</v>
      </c>
      <c r="CK104" s="15" t="str">
        <f>IFERROR(VLOOKUP($A104,'Season 10'!$AF$4:$CH$104,54,0),"0")</f>
        <v>0</v>
      </c>
      <c r="CL104" s="15" t="str">
        <f>IFERROR(VLOOKUP($A104,'Season 10'!$AF$4:$CH$104,55,0),"0")</f>
        <v>0</v>
      </c>
      <c r="CM104" s="15" t="str">
        <f>IFERROR(VLOOKUP($A104,'Season 11'!$AF$4:$CH$104,54,0),"0")</f>
        <v>0</v>
      </c>
      <c r="CN104" s="15" t="str">
        <f>IFERROR(VLOOKUP($A104,'Season 11'!$AF$4:$CH$104,55,0),"0")</f>
        <v>0</v>
      </c>
      <c r="CO104" s="15" t="str">
        <f>IFERROR(VLOOKUP($A104,'Season 12'!$AF$4:$CH$104,54,0),"0")</f>
        <v>0</v>
      </c>
      <c r="CP104" s="15" t="str">
        <f>IFERROR(VLOOKUP($A104,'Season 12'!$AF$4:$CH$104,55,0),"0")</f>
        <v>0</v>
      </c>
      <c r="CQ104" s="15" t="str">
        <f>IFERROR(VLOOKUP($A104,'Season 13'!$AF$4:$CH$104,54,0),"0")</f>
        <v>0</v>
      </c>
      <c r="CR104" s="15" t="str">
        <f>IFERROR(VLOOKUP($A104,'Season 13'!$AF$4:$CH$104,55,0),"0")</f>
        <v>0</v>
      </c>
      <c r="CS104" s="15" t="str">
        <f>IFERROR(VLOOKUP($A104,'Season 14'!$AF$4:$CH$104,54,0),"0")</f>
        <v>0</v>
      </c>
      <c r="CT104" s="15" t="str">
        <f>IFERROR(VLOOKUP($A104,'Season 14'!$AF$4:$CH$104,55,0),"0")</f>
        <v>0</v>
      </c>
      <c r="CU104" s="15" t="str">
        <f>IFERROR(VLOOKUP($A104,'Season 15'!$AF$4:$CH$104,54,0),"0")</f>
        <v>0</v>
      </c>
      <c r="CV104" s="15" t="str">
        <f>IFERROR(VLOOKUP($A104,'Season 15'!$AF$4:$CH$104,55,0),"0")</f>
        <v>0</v>
      </c>
    </row>
    <row r="105" spans="1:100" x14ac:dyDescent="0.25">
      <c r="A105" s="2" t="s">
        <v>140</v>
      </c>
      <c r="B105" s="1021">
        <f>IFERROR(VLOOKUP('Data Totals'!A105,'Season 1'!AF$4:CC$104,2,FALSE),IFERROR(VLOOKUP('Data Totals'!A105,'Season 2'!AF$4:CC$104,2,FALSE),IFERROR(VLOOKUP('Data Totals'!A105,'Season 3'!AF$4:CC$104,2,FALSE),IFERROR(VLOOKUP('Data Totals'!A105,'Season 4'!AF$4:CC$104,2,FALSE),IFERROR(VLOOKUP('Data Totals'!A105,'Season 5'!AF$4:CC$104,2,FALSE),IFERROR(VLOOKUP('Data Totals'!A105,'Season 6'!AF$4:CC$104,2,FALSE),IFERROR(VLOOKUP('Data Totals'!A105,'Season 7'!AF$4:CC$104,2,FALSE),IFERROR(VLOOKUP('Data Totals'!A105,'Season 8'!AF$4:CC$104,2,FALSE),IFERROR(VLOOKUP('Data Totals'!A105,'Season 9'!AF$4:CC$104,2,FALSE),IFERROR(VLOOKUP('Data Totals'!A105,'Season 10'!AF$4:CC$104,2,FALSE),IFERROR(VLOOKUP('Data Totals'!A105,'Season 11'!AF$4:CC$104,2,FALSE),IFERROR(VLOOKUP('Data Totals'!A105,'Season 12'!AF$4:CC$104,2,FALSE),IFERROR(VLOOKUP('Data Totals'!A105,'Season 13'!AF$4:CC$104,2,FALSE),IFERROR(VLOOKUP('Data Totals'!A105,'Season 14'!AF$4:CC$104,2,FALSE),IFERROR(VLOOKUP('Data Totals'!A105,'Season 15'!AF$4:CC$104,2,FALSE),"N/A")))))))))))))))</f>
        <v>0</v>
      </c>
      <c r="C105" s="1022">
        <f>IFERROR(VLOOKUP('Data Totals'!A105,'Season 1'!AF$4:CC$104,3,FALSE),IFERROR(VLOOKUP('Data Totals'!A105,'Season 2'!AF$4:CC$104,3,FALSE),IFERROR(VLOOKUP('Data Totals'!A105,'Season 3'!AF$4:CC$104,3,FALSE),IFERROR(VLOOKUP('Data Totals'!A105,'Season 4'!AF$4:CC$104,3,FALSE),IFERROR(VLOOKUP('Data Totals'!A105,'Season 5'!AF$4:CC$104,3,FALSE),IFERROR(VLOOKUP('Data Totals'!A105,'Season 6'!AF$4:CC$104,3,FALSE),IFERROR(VLOOKUP('Data Totals'!A105,'Season 7'!AF$4:CC$104,3,FALSE),IFERROR(VLOOKUP('Data Totals'!A105,'Season 8'!AF$4:CC$104,3,FALSE),IFERROR(VLOOKUP('Data Totals'!A105,'Season 9'!AF$4:CC$104,3,FALSE),IFERROR(VLOOKUP('Data Totals'!A105,'Season 10'!AF$4:CC$104,3,FALSE),IFERROR(VLOOKUP('Data Totals'!A105,'Season 11'!AF$4:CC$104,3,FALSE),IFERROR(VLOOKUP('Data Totals'!A105,'Season 12'!AF$4:CC$104,3,FALSE),IFERROR(VLOOKUP('Data Totals'!A105,'Season 13'!AF$4:CC$104,3,FALSE),IFERROR(VLOOKUP('Data Totals'!A105,'Season 14'!AF$4:CC$104,3,FALSE),IFERROR(VLOOKUP('Data Totals'!A105,'Season 15'!AF$4:CC$104,3,FALSE),"N/A")))))))))))))))</f>
        <v>0</v>
      </c>
      <c r="D105" s="1022">
        <f>IFERROR(VLOOKUP('Data Totals'!A105,'Season 1'!AF$4:CC$104,4,FALSE),IFERROR(VLOOKUP('Data Totals'!A105,'Season 2'!AF$4:CC$104,4,FALSE),IFERROR(VLOOKUP('Data Totals'!A105,'Season 3'!AF$4:CC$104,4,FALSE),IFERROR(VLOOKUP('Data Totals'!A105,'Season 4'!AF$4:CC$104,4,FALSE),IFERROR(VLOOKUP('Data Totals'!A105,'Season 5'!AF$4:CC$104,4,FALSE),IFERROR(VLOOKUP('Data Totals'!A105,'Season 6'!AF$4:CC$104,4,FALSE),IFERROR(VLOOKUP('Data Totals'!A105,'Season 7'!AF$4:CC$104,4,FALSE),IFERROR(VLOOKUP('Data Totals'!A105,'Season 8'!AF$4:CC$104,4,FALSE),IFERROR(VLOOKUP('Data Totals'!A105,'Season 9'!AF$4:CC$104,4,FALSE),IFERROR(VLOOKUP('Data Totals'!A105,'Season 10'!AF$4:CC$104,4,FALSE),IFERROR(VLOOKUP('Data Totals'!A105,'Season 11'!AF$4:CC$104,4,FALSE),IFERROR(VLOOKUP('Data Totals'!A105,'Season 12'!AF$4:CC$104,4,FALSE),IFERROR(VLOOKUP('Data Totals'!A105,'Season 13'!AF$4:CC$104,4,FALSE),IFERROR(VLOOKUP('Data Totals'!A105,'Season 14'!AF$4:CC$104,4,FALSE),IFERROR(VLOOKUP('Data Totals'!A105,'Season 15'!AF$4:CC$104,4,FALSE),"N/A")))))))))))))))</f>
        <v>0</v>
      </c>
      <c r="E105" s="1022">
        <f t="shared" si="2"/>
        <v>0</v>
      </c>
      <c r="F105" s="692">
        <f>SUM(IFERROR(VLOOKUP(A105,BI$3:BN$152,2,0),"0"),IFERROR(VLOOKUP(A105,'Season 1'!AF$4:CC$104,6,0),"0"),
IFERROR(VLOOKUP(A105,'Season 2'!AF$4:CC$104,6,0),"0"),IFERROR(VLOOKUP(A105,'Season 3'!AF$4:CC$104,6,0),"0"),
IFERROR(VLOOKUP(A105,'Season 4'!AF$4:CC$104,6,0),"0"),IFERROR(VLOOKUP(A105,'Season 5'!AF$4:CC$104,6,0),"0"),
IFERROR(VLOOKUP(A105,'Season 6'!AF$4:CC$104,6,0),"0"),IFERROR(VLOOKUP(A105,'Season 7'!AF$4:CC$104,6,0),"0"),
IFERROR(VLOOKUP(A105,'Season 8'!AF$4:CC$104,6,0),"0"),IFERROR(VLOOKUP(A105,'Season 9'!AF$4:CC$104,6,0),"0"),
IFERROR(VLOOKUP(A105,'Season 10'!AF$4:CC$104,6,0),"0"),IFERROR(VLOOKUP(A105,'Season 11'!AF$4:CC$104,6,0),"0"),
IFERROR(VLOOKUP(A105,'Season 12'!AF$4:CC$104,6,0),"0"),IFERROR(VLOOKUP(A105,'Season 13'!AF$4:CC$104,6,0),"0"),
IFERROR(VLOOKUP(A105,'Season 14'!AF$4:CC$104,6,0),"0"),IFERROR(VLOOKUP(A105,'Season 15'!AF$4:CC$104,6,0),"0"),)</f>
        <v>0</v>
      </c>
      <c r="G105" s="692">
        <f>SUM(IFERROR(VLOOKUP(A105,'Season 1'!AF$4:CC$104,7,0),"0"),
IFERROR(VLOOKUP(A105,'Season 2'!AF$4:CC$104,7,0),"0"),IFERROR(VLOOKUP(A105,'Season 3'!AF$4:CC$104,7,0),"0"),
IFERROR(VLOOKUP(A105,'Season 4'!AF$4:CC$104,7,0),"0"),IFERROR(VLOOKUP(A105,'Season 5'!AF$4:CC$104,7,0),"0"),
IFERROR(VLOOKUP(A105,'Season 6'!AF$4:CC$104,7,0),"0"),IFERROR(VLOOKUP(A105,'Season 7'!AF$4:CC$104,7,0),"0"),
IFERROR(VLOOKUP(A105,'Season 8'!AF$4:CC$104,7,0),"0"),IFERROR(VLOOKUP(A105,'Season 9'!AF$4:CC$104,7,0),"0"),
IFERROR(VLOOKUP(A105,'Season 10'!AF$4:CC$104,7,0),"0"),IFERROR(VLOOKUP(A105,'Season 11'!AF$4:CC$104,7,0),"0"),
IFERROR(VLOOKUP(A105,'Season 12'!AF$4:CC$104,7,0),"0"),IFERROR(VLOOKUP(A105,'Season 13'!AF$4:CC$104,7,0),"0"),
IFERROR(VLOOKUP(A105,'Season 14'!AF$4:CC$104,7,0),"0"),IFERROR(VLOOKUP(A105,'Season 15'!AF$4:CC$104,7,0),"0"),)</f>
        <v>0</v>
      </c>
      <c r="H105" s="556">
        <f>SUM(IFERROR(VLOOKUP(A105,'Season 1'!AF$4:CC$104,8,0),"0"),
IFERROR(VLOOKUP(A105,'Season 2'!AF$4:CC$104,8,0),"0"),IFERROR(VLOOKUP(A105,'Season 3'!AF$4:CC$104,8,0),"0"),
IFERROR(VLOOKUP(A105,'Season 4'!AF$4:CC$104,8,0),"0"),IFERROR(VLOOKUP(A105,'Season 5'!AF$4:CC$104,8,0),"0"),
IFERROR(VLOOKUP(A105,'Season 6'!AF$4:CC$104,8,0),"0"),IFERROR(VLOOKUP(A105,'Season 7'!AF$4:CC$104,8,0),"0"),
IFERROR(VLOOKUP(A105,'Season 8'!AF$4:CC$104,8,0),"0"),IFERROR(VLOOKUP(A105,'Season 9'!AF$4:CC$104,8,0),"0"),
IFERROR(VLOOKUP(A105,'Season 10'!AF$4:CC$104,8,0),"0"),IFERROR(VLOOKUP(A105,'Season 11'!AF$4:CC$104,8,0),"0"),
IFERROR(VLOOKUP(A105,'Season 12'!AF$4:CC$104,8,0),"0"),IFERROR(VLOOKUP(A105,'Season 13'!AF$4:CC$104,8,0),"0"),
IFERROR(VLOOKUP(A105,'Season 14'!AF$4:CC$104,8,0),"0"),IFERROR(VLOOKUP(A105,'Season 15'!AF$4:CC$104,8,0),"0"),)</f>
        <v>0</v>
      </c>
      <c r="I105" s="1023">
        <f>SUM(IFERROR(VLOOKUP(A105,'Season 1'!AF$4:CC$104,9,0),"0"),
IFERROR(VLOOKUP(A105,'Season 2'!AF$4:CC$104,9,0),"0"),IFERROR(VLOOKUP(A105,'Season 3'!AF$4:CC$104,9,0),"0"),
IFERROR(VLOOKUP(A105,'Season 4'!AF$4:CC$104,9,0),"0"),IFERROR(VLOOKUP(A105,'Season 5'!AF$4:CC$104,9,0),"0"),
IFERROR(VLOOKUP(A105,'Season 6'!AF$4:CC$104,9,0),"0"),IFERROR(VLOOKUP(A105,'Season 7'!AF$4:CC$104,9,0),"0"),
IFERROR(VLOOKUP(A105,'Season 8'!AF$4:CC$104,9,0),"0"),IFERROR(VLOOKUP(A105,'Season 9'!AF$4:CC$104,9,0),"0"),
IFERROR(VLOOKUP(A105,'Season 10'!AF$4:CC$104,9,0),"0"),IFERROR(VLOOKUP(A105,'Season 11'!AF$4:CC$104,9,0),"0"),
IFERROR(VLOOKUP(A105,'Season 12'!AF$4:CC$104,9,0),"0"),IFERROR(VLOOKUP(A105,'Season 13'!AF$4:CC$104,9,0),"0"),
IFERROR(VLOOKUP(A105,'Season 14'!AF$4:CC$104,9,0),"0"),IFERROR(VLOOKUP(A105,'Season 15'!AF$4:CC$104,9,0),"0"),)</f>
        <v>0</v>
      </c>
      <c r="J105" s="26">
        <f>SUM(IFERROR(VLOOKUP(A105,BI$3:BN$152,3,0),"0"),IFERROR(VLOOKUP(A105,'Season 1'!AF$4:CC$104,10,0),"0"),
IFERROR(VLOOKUP(A105,'Season 2'!AF$4:CC$104,10,0),"0"),IFERROR(VLOOKUP(A105,'Season 3'!AF$4:CC$104,10,0),"0"),
IFERROR(VLOOKUP(A105,'Season 4'!AF$4:CC$104,10,0),"0"),IFERROR(VLOOKUP(A105,'Season 5'!AF$4:CC$104,10,0),"0"),
IFERROR(VLOOKUP(A105,'Season 6'!AF$4:CC$104,10,0),"0"),IFERROR(VLOOKUP(A105,'Season 7'!AF$4:CC$104,10,0),"0"),
IFERROR(VLOOKUP(A105,'Season 8'!AF$4:CC$104,10,0),"0"),IFERROR(VLOOKUP(A105,'Season 9'!AF$4:CC$104,10,0),"0"),
IFERROR(VLOOKUP(A105,'Season 10'!AF$4:CC$104,10,0),"0"),IFERROR(VLOOKUP(A105,'Season 11'!AF$4:CC$104,10,0),"0"),
IFERROR(VLOOKUP(A105,'Season 12'!AF$4:CC$104,10,0),"0"),IFERROR(VLOOKUP(A105,'Season 13'!AF$4:CC$104,10,0),"0"),
IFERROR(VLOOKUP(A105,'Season 14'!AF$4:CC$104,10,0),"0"),IFERROR(VLOOKUP(A105,'Season 15'!AF$4:CC$104,10,0),"0"),)</f>
        <v>0</v>
      </c>
      <c r="K105" s="699">
        <f>SUM(IFERROR(VLOOKUP(A105,BI$3:BN$152,4,0),"0"),IFERROR(VLOOKUP(A105,'Season 1'!AF$4:CC$104,11,0),"0"),
IFERROR(VLOOKUP(A105,'Season 2'!AF$4:CC$104,11,0),"0"),IFERROR(VLOOKUP(A105,'Season 3'!AF$4:CC$104,11,0),"0"),
IFERROR(VLOOKUP(A105,'Season 4'!AF$4:CC$104,11,0),"0"),IFERROR(VLOOKUP(A105,'Season 5'!AF$4:CC$104,11,0),"0"),
IFERROR(VLOOKUP(A105,'Season 6'!AF$4:CC$104,11,0),"0"),IFERROR(VLOOKUP(A105,'Season 7'!AF$4:CC$104,11,0),"0"),
IFERROR(VLOOKUP(A105,'Season 8'!AF$4:CC$104,11,0),"0"),IFERROR(VLOOKUP(A105,'Season 9'!AF$4:CC$104,11,0),"0"),
IFERROR(VLOOKUP(A105,'Season 10'!AF$4:CC$104,11,0),"0"),IFERROR(VLOOKUP(A105,'Season 11'!AF$4:CC$104,11,0),"0"),
IFERROR(VLOOKUP(A105,'Season 12'!AF$4:CC$104,11,0),"0"),IFERROR(VLOOKUP(A105,'Season 13'!AF$4:CC$104,11,0),"0"),
IFERROR(VLOOKUP(A105,'Season 14'!AF$4:CC$104,11,0),"0"),IFERROR(VLOOKUP(A105,'Season 15'!AF$4:CC$104,11,0),"0"),)</f>
        <v>0</v>
      </c>
      <c r="L105" s="700">
        <f>SUM(IFERROR(VLOOKUP($A105,'Season 1'!AF$4:CC$104,12,0),"0"),
IFERROR(VLOOKUP($A105,'Season 2'!AF$4:CC$104,12,0),"0"),IFERROR(VLOOKUP($A105,'Season 3'!AF$4:CC$104,12,0),"0"),
IFERROR(VLOOKUP($A105,'Season 4'!AF$4:CC$104,12,0),"0"),IFERROR(VLOOKUP($A105,'Season 5'!AF$4:CC$104,12,0),"0"),
IFERROR(VLOOKUP($A105,'Season 6'!AF$4:CC$104,12,0),"0"),IFERROR(VLOOKUP($A105,'Season 7'!AF$4:CC$104,12,0),"0"),
IFERROR(VLOOKUP($A105,'Season 8'!AF$4:CC$104,12,0),"0"),IFERROR(VLOOKUP($A105,'Season 9'!AF$4:CC$104,12,0),"0"),
IFERROR(VLOOKUP($A105,'Season 10'!AF$4:CC$104,12,0),"0"),IFERROR(VLOOKUP($A105,'Season 11'!AF$4:CC$104,12,0),"0"),
IFERROR(VLOOKUP($A105,'Season 12'!AF$4:CC$104,12,0),"0"),IFERROR(VLOOKUP($A105,'Season 13'!AF$4:CC$104,12,0),"0"),
IFERROR(VLOOKUP($A105,'Season 14'!AF$4:CC$104,12,0),"0"),IFERROR(VLOOKUP($A105,'Season 15'!AF$4:CC$104,12,0),"0"),)</f>
        <v>0</v>
      </c>
      <c r="M105" s="692">
        <f>SUM(IFERROR(VLOOKUP($A105,'Season 1'!AF$4:CC$104,13,0),"0"),
IFERROR(VLOOKUP($A105,'Season 2'!AF$4:CC$104,13,0),"0"),IFERROR(VLOOKUP($A105,'Season 3'!AF$4:CC$104,13,0),"0"),
IFERROR(VLOOKUP($A105,'Season 4'!AF$4:CC$104,13,0),"0"),IFERROR(VLOOKUP($A105,'Season 5'!AF$4:CC$104,13,0),"0"),
IFERROR(VLOOKUP($A105,'Season 6'!AF$4:CC$104,13,0),"0"),IFERROR(VLOOKUP($A105,'Season 7'!AF$4:CC$104,13,0),"0"),
IFERROR(VLOOKUP($A105,'Season 8'!AF$4:CC$104,13,0),"0"),IFERROR(VLOOKUP($A105,'Season 9'!AF$4:CC$104,13,0),"0"),
IFERROR(VLOOKUP($A105,'Season 10'!AF$4:CC$104,13,0),"0"),IFERROR(VLOOKUP($A105,'Season 11'!AF$4:CC$104,13,0),"0"),
IFERROR(VLOOKUP($A105,'Season 12'!AF$4:CC$104,13,0),"0"),IFERROR(VLOOKUP($A105,'Season 13'!AF$4:CC$104,13,0),"0"),
IFERROR(VLOOKUP($A105,'Season 14'!AF$4:CC$104,13,0),"0"),IFERROR(VLOOKUP($A105,'Season 15'!AF$4:CC$104,13,0),"0"),)</f>
        <v>0</v>
      </c>
      <c r="N105" s="1023">
        <f>SUM(IFERROR(VLOOKUP($A105,'Season 1'!AF$4:CC$104,14,0),"0"),
IFERROR(VLOOKUP($A105,'Season 2'!AF$4:CC$104,14,0),"0"),IFERROR(VLOOKUP($A105,'Season 3'!AF$4:CC$104,14,0),"0"),
IFERROR(VLOOKUP($A105,'Season 4'!AF$4:CC$104,14,0),"0"),IFERROR(VLOOKUP($A105,'Season 5'!AF$4:CC$104,14,0),"0"),
IFERROR(VLOOKUP($A105,'Season 6'!AF$4:CC$104,14,0),"0"),IFERROR(VLOOKUP($A105,'Season 7'!AF$4:CC$104,14,0),"0"),
IFERROR(VLOOKUP($A105,'Season 8'!AF$4:CC$104,14,0),"0"),IFERROR(VLOOKUP($A105,'Season 9'!AF$4:CC$104,14,0),"0"),
IFERROR(VLOOKUP($A105,'Season 10'!AF$4:CC$104,14,0),"0"),IFERROR(VLOOKUP($A105,'Season 11'!AF$4:CC$104,14,0),"0"),
IFERROR(VLOOKUP($A105,'Season 12'!AF$4:CC$104,14,0),"0"),IFERROR(VLOOKUP($A105,'Season 13'!AF$4:CC$104,14,0),"0"),
IFERROR(VLOOKUP($A105,'Season 14'!AF$4:CC$104,14,0),"0"),IFERROR(VLOOKUP($A105,'Season 15'!AF$4:CC$104,14,0),"0"),)</f>
        <v>0</v>
      </c>
      <c r="O105" s="26">
        <f>SUM(IFERROR(VLOOKUP($A105,'Season 1'!AF$4:CC$104,15,0),"0"),
IFERROR(VLOOKUP($A105,'Season 2'!AF$4:CC$104,15,0),"0"),IFERROR(VLOOKUP($A105,'Season 3'!AF$4:CC$104,15,0),"0"),
IFERROR(VLOOKUP($A105,'Season 4'!AF$4:CC$104,15,0),"0"),IFERROR(VLOOKUP($A105,'Season 5'!AF$4:CC$104,15,0),"0"),
IFERROR(VLOOKUP($A105,'Season 6'!AF$4:CC$104,15,0),"0"),IFERROR(VLOOKUP($A105,'Season 7'!AF$4:CC$104,15,0),"0"),
IFERROR(VLOOKUP($A105,'Season 8'!AF$4:CC$104,15,0),"0"),IFERROR(VLOOKUP($A105,'Season 9'!AF$4:CC$104,15,0),"0"),
IFERROR(VLOOKUP($A105,'Season 10'!AF$4:CC$104,15,0),"0"),IFERROR(VLOOKUP($A105,'Season 11'!AF$4:CC$104,15,0),"0"),
IFERROR(VLOOKUP($A105,'Season 12'!AF$4:CC$104,15,0),"0"),IFERROR(VLOOKUP($A105,'Season 13'!AF$4:CC$104,15,0),"0"),
IFERROR(VLOOKUP($A105,'Season 14'!AF$4:CC$104,15,0),"0"),IFERROR(VLOOKUP($A105,'Season 15'!AF$4:CC$104,15,0),"0"),)</f>
        <v>0</v>
      </c>
      <c r="P105" s="699">
        <f>SUM(IFERROR(VLOOKUP($A105,'Season 1'!AF$4:CC$104,16,0),"0"),
IFERROR(VLOOKUP($A105,'Season 2'!AF$4:CC$104,16,0),"0"),IFERROR(VLOOKUP($A105,'Season 3'!AF$4:CC$104,16,0),"0"),
IFERROR(VLOOKUP($A105,'Season 4'!AF$4:CC$104,16,0),"0"),IFERROR(VLOOKUP($A105,'Season 5'!AF$4:CC$104,16,0),"0"),
IFERROR(VLOOKUP($A105,'Season 6'!AF$4:CC$104,16,0),"0"),IFERROR(VLOOKUP($A105,'Season 7'!AF$4:CC$104,16,0),"0"),
IFERROR(VLOOKUP($A105,'Season 8'!AF$4:CC$104,16,0),"0"),IFERROR(VLOOKUP($A105,'Season 9'!AF$4:CC$104,16,0),"0"),
IFERROR(VLOOKUP($A105,'Season 10'!AF$4:CC$104,16,0),"0"),IFERROR(VLOOKUP($A105,'Season 11'!AF$4:CC$104,16,0),"0"),
IFERROR(VLOOKUP($A105,'Season 12'!AF$4:CC$104,16,0),"0"),IFERROR(VLOOKUP($A105,'Season 13'!AF$4:CC$104,16,0),"0"),
IFERROR(VLOOKUP($A105,'Season 14'!AF$4:CC$104,16,0),"0"),IFERROR(VLOOKUP($A105,'Season 15'!AF$4:CC$104,16,0),"0"),)</f>
        <v>0</v>
      </c>
      <c r="Q105" s="700">
        <f>SUM(IFERROR(VLOOKUP($A105,'Season 1'!AF$4:CC$104,17,0),"0"),
IFERROR(VLOOKUP($A105,'Season 2'!AF$4:CC$104,17,0),"0"),IFERROR(VLOOKUP($A105,'Season 3'!AF$4:CC$104,17,0),"0"),
IFERROR(VLOOKUP($A105,'Season 4'!AF$4:CC$104,17,0),"0"),IFERROR(VLOOKUP($A105,'Season 5'!AF$4:CC$104,17,0),"0"),
IFERROR(VLOOKUP($A105,'Season 6'!AF$4:CC$104,17,0),"0"),IFERROR(VLOOKUP($A105,'Season 7'!AF$4:CC$104,17,0),"0"),
IFERROR(VLOOKUP($A105,'Season 8'!AF$4:CC$104,17,0),"0"),IFERROR(VLOOKUP($A105,'Season 9'!AF$4:CC$104,17,0),"0"),
IFERROR(VLOOKUP($A105,'Season 10'!AF$4:CC$104,17,0),"0"),IFERROR(VLOOKUP($A105,'Season 11'!AF$4:CC$104,17,0),"0"),
IFERROR(VLOOKUP($A105,'Season 12'!AF$4:CC$104,17,0),"0"),IFERROR(VLOOKUP($A105,'Season 13'!AF$4:CC$104,17,0),"0"),
IFERROR(VLOOKUP($A105,'Season 14'!AF$4:CC$104,17,0),"0"),IFERROR(VLOOKUP($A105,'Season 15'!AF$4:CC$104,17,0),"0"),)</f>
        <v>0</v>
      </c>
      <c r="R105" s="692">
        <f>SUM(IFERROR(VLOOKUP($A105,'Season 1'!AF$4:CC$104,18,0),"0"),
IFERROR(VLOOKUP($A105,'Season 2'!AF$4:CC$104,18,0),"0"),IFERROR(VLOOKUP($A105,'Season 3'!AF$4:CC$104,18,0),"0"),
IFERROR(VLOOKUP($A105,'Season 4'!AF$4:CC$104,18,0),"0"),IFERROR(VLOOKUP($A105,'Season 5'!AF$4:CC$104,18,0),"0"),
IFERROR(VLOOKUP($A105,'Season 6'!AF$4:CC$104,18,0),"0"),IFERROR(VLOOKUP($A105,'Season 7'!AF$4:CC$104,18,0),"0"),
IFERROR(VLOOKUP($A105,'Season 8'!AF$4:CC$104,18,0),"0"),IFERROR(VLOOKUP($A105,'Season 9'!AF$4:CC$104,18,0),"0"),
IFERROR(VLOOKUP($A105,'Season 10'!AF$4:CC$104,18,0),"0"),IFERROR(VLOOKUP($A105,'Season 11'!AF$4:CC$104,18,0),"0"),
IFERROR(VLOOKUP($A105,'Season 12'!AF$4:CC$104,18,0),"0"),IFERROR(VLOOKUP($A105,'Season 13'!AF$4:CC$104,18,0),"0"),
IFERROR(VLOOKUP($A105,'Season 14'!AF$4:CC$104,18,0),"0"),IFERROR(VLOOKUP($A105,'Season 15'!AF$4:CC$104,18,0),"0"),)</f>
        <v>0</v>
      </c>
      <c r="S105" s="1023">
        <f>SUM(IFERROR(VLOOKUP($A105,'Season 1'!AF$4:CC$104,19,0),"0"),
IFERROR(VLOOKUP($A105,'Season 2'!AF$4:CC$104,19,0),"0"),IFERROR(VLOOKUP($A105,'Season 3'!AF$4:CC$104,19,0),"0"),
IFERROR(VLOOKUP($A105,'Season 4'!AF$4:CC$104,19,0),"0"),IFERROR(VLOOKUP($A105,'Season 5'!AF$4:CC$104,19,0),"0"),
IFERROR(VLOOKUP($A105,'Season 6'!AF$4:CC$104,19,0),"0"),IFERROR(VLOOKUP($A105,'Season 7'!AF$4:CC$104,19,0),"0"),
IFERROR(VLOOKUP($A105,'Season 8'!AF$4:CC$104,19,0),"0"),IFERROR(VLOOKUP($A105,'Season 9'!AF$4:CC$104,19,0),"0"),
IFERROR(VLOOKUP($A105,'Season 10'!AF$4:CC$104,19,0),"0"),IFERROR(VLOOKUP($A105,'Season 11'!AF$4:CC$104,19,0),"0"),
IFERROR(VLOOKUP($A105,'Season 12'!AF$4:CC$104,19,0),"0"),IFERROR(VLOOKUP($A105,'Season 13'!AF$4:CC$104,19,0),"0"),
IFERROR(VLOOKUP($A105,'Season 14'!AF$4:CC$104,19,0),"0"),IFERROR(VLOOKUP($A105,'Season 15'!AF$4:CC$104,19,0),"0"),)</f>
        <v>0</v>
      </c>
      <c r="T105" s="26">
        <f>SUM(IFERROR(VLOOKUP($A105,'Season 1'!AF$4:CC$104,20,0),"0"),
IFERROR(VLOOKUP($A105,'Season 2'!AF$4:CC$104,20,0),"0"),IFERROR(VLOOKUP($A105,'Season 3'!AF$4:CC$104,20,0),"0"),
IFERROR(VLOOKUP($A105,'Season 4'!AF$4:CC$104,20,0),"0"),IFERROR(VLOOKUP($A105,'Season 5'!AF$4:CC$104,20,0),"0"),
IFERROR(VLOOKUP($A105,'Season 6'!AF$4:CC$104,20,0),"0"),IFERROR(VLOOKUP($A105,'Season 7'!AF$4:CC$104,20,0),"0"),
IFERROR(VLOOKUP($A105,'Season 8'!AF$4:CC$104,20,0),"0"),IFERROR(VLOOKUP($A105,'Season 9'!AF$4:CC$104,20,0),"0"),
IFERROR(VLOOKUP($A105,'Season 10'!AF$4:CC$104,20,0),"0"),IFERROR(VLOOKUP($A105,'Season 11'!AF$4:CC$104,20,0),"0"),
IFERROR(VLOOKUP($A105,'Season 12'!AF$4:CC$104,20,0),"0"),IFERROR(VLOOKUP($A105,'Season 13'!AF$4:CC$104,20,0),"0"),
IFERROR(VLOOKUP($A105,'Season 14'!AF$4:CC$104,20,0),"0"),IFERROR(VLOOKUP($A105,'Season 15'!AF$4:CC$104,20,0),"0"),)</f>
        <v>0</v>
      </c>
      <c r="U105" s="699">
        <f>SUM(IFERROR(VLOOKUP($A105,'Season 1'!AF$4:CC$104,21,0),"0"),
IFERROR(VLOOKUP($A105,'Season 2'!AF$4:CC$104,21,0),"0"),IFERROR(VLOOKUP($A105,'Season 3'!AF$4:CC$104,21,0),"0"),
IFERROR(VLOOKUP($A105,'Season 4'!AF$4:CC$104,21,0),"0"),IFERROR(VLOOKUP($A105,'Season 5'!AF$4:CC$104,21,0),"0"),
IFERROR(VLOOKUP($A105,'Season 6'!AF$4:CC$104,21,0),"0"),IFERROR(VLOOKUP($A105,'Season 7'!AF$4:CC$104,21,0),"0"),
IFERROR(VLOOKUP($A105,'Season 8'!AF$4:CC$104,21,0),"0"),IFERROR(VLOOKUP($A105,'Season 9'!AF$4:CC$104,21,0),"0"),
IFERROR(VLOOKUP($A105,'Season 10'!AF$4:CC$104,21,0),"0"),IFERROR(VLOOKUP($A105,'Season 11'!AF$4:CC$104,21,0),"0"),
IFERROR(VLOOKUP($A105,'Season 12'!AF$4:CC$104,21,0),"0"),IFERROR(VLOOKUP($A105,'Season 13'!AF$4:CC$104,21,0),"0"),
IFERROR(VLOOKUP($A105,'Season 14'!AF$4:CC$104,21,0),"0"),IFERROR(VLOOKUP($A105,'Season 15'!AF$4:CC$104,21,0),"0"),)</f>
        <v>0</v>
      </c>
      <c r="V105" s="700">
        <f>SUM(IFERROR(VLOOKUP($A105,'Season 1'!AF$4:CC$104,22,0),"0"),
IFERROR(VLOOKUP($A105,'Season 2'!AF$4:CC$104,22,0),"0"),IFERROR(VLOOKUP($A105,'Season 3'!AF$4:CC$104,22,0),"0"),
IFERROR(VLOOKUP($A105,'Season 4'!AF$4:CC$104,22,0),"0"),IFERROR(VLOOKUP($A105,'Season 5'!AF$4:CC$104,22,0),"0"),
IFERROR(VLOOKUP($A105,'Season 6'!AF$4:CC$104,22,0),"0"),IFERROR(VLOOKUP($A105,'Season 7'!AF$4:CC$104,22,0),"0"),
IFERROR(VLOOKUP($A105,'Season 8'!AF$4:CC$104,22,0),"0"),IFERROR(VLOOKUP($A105,'Season 9'!AF$4:CC$104,22,0),"0"),
IFERROR(VLOOKUP($A105,'Season 10'!AF$4:CC$104,22,0),"0"),IFERROR(VLOOKUP($A105,'Season 11'!AF$4:CC$104,22,0),"0"),
IFERROR(VLOOKUP($A105,'Season 12'!AF$4:CC$104,22,0),"0"),IFERROR(VLOOKUP($A105,'Season 13'!AF$4:CC$104,22,0),"0"),
IFERROR(VLOOKUP($A105,'Season 14'!AF$4:CC$104,22,0),"0"),IFERROR(VLOOKUP($A105,'Season 15'!AF$4:CC$104,22,0),"0"),)</f>
        <v>0</v>
      </c>
      <c r="W105" s="692">
        <f>SUM(IFERROR(VLOOKUP($A105,'Season 1'!AF$4:CC$104,23,0),"0"),
IFERROR(VLOOKUP($A105,'Season 2'!AF$4:CC$104,23,0),"0"),IFERROR(VLOOKUP($A105,'Season 3'!AF$4:CC$104,23,0),"0"),
IFERROR(VLOOKUP($A105,'Season 4'!AF$4:CC$104,23,0),"0"),IFERROR(VLOOKUP($A105,'Season 5'!AF$4:CC$104,23,0),"0"),
IFERROR(VLOOKUP($A105,'Season 6'!AF$4:CC$104,23,0),"0"),IFERROR(VLOOKUP($A105,'Season 7'!AF$4:CC$104,23,0),"0"),
IFERROR(VLOOKUP($A105,'Season 8'!AF$4:CC$104,23,0),"0"),IFERROR(VLOOKUP($A105,'Season 9'!AF$4:CC$104,23,0),"0"),
IFERROR(VLOOKUP($A105,'Season 10'!AF$4:CC$104,23,0),"0"),IFERROR(VLOOKUP($A105,'Season 11'!AF$4:CC$104,23,0),"0"),
IFERROR(VLOOKUP($A105,'Season 12'!AF$4:CC$104,23,0),"0"),IFERROR(VLOOKUP($A105,'Season 13'!AF$4:CC$104,23,0),"0"),
IFERROR(VLOOKUP($A105,'Season 14'!AF$4:CC$104,23,0),"0"),IFERROR(VLOOKUP($A105,'Season 15'!AF$4:CC$104,23,0),"0"),)</f>
        <v>0</v>
      </c>
      <c r="X105" s="1023">
        <f>SUM(IFERROR(VLOOKUP($A105,'Season 1'!AF$4:CC$104,24,0),"0"),
IFERROR(VLOOKUP($A105,'Season 2'!AF$4:CC$104,24,0),"0"),IFERROR(VLOOKUP($A105,'Season 3'!AF$4:CC$104,24,0),"0"),
IFERROR(VLOOKUP($A105,'Season 4'!AF$4:CC$104,24,0),"0"),IFERROR(VLOOKUP($A105,'Season 5'!AF$4:CC$104,24,0),"0"),
IFERROR(VLOOKUP($A105,'Season 6'!AF$4:CC$104,24,0),"0"),IFERROR(VLOOKUP($A105,'Season 7'!AF$4:CC$104,24,0),"0"),
IFERROR(VLOOKUP($A105,'Season 8'!AF$4:CC$104,24,0),"0"),IFERROR(VLOOKUP($A105,'Season 9'!AF$4:CC$104,24,0),"0"),
IFERROR(VLOOKUP($A105,'Season 10'!AF$4:CC$104,24,0),"0"),IFERROR(VLOOKUP($A105,'Season 11'!AF$4:CC$104,24,0),"0"),
IFERROR(VLOOKUP($A105,'Season 12'!AF$4:CC$104,24,0),"0"),IFERROR(VLOOKUP($A105,'Season 13'!AF$4:CC$104,24,0),"0"),
IFERROR(VLOOKUP($A105,'Season 14'!AF$4:CC$104,24,0),"0"),IFERROR(VLOOKUP($A105,'Season 15'!AF$4:CC$104,24,0),"0"),)</f>
        <v>0</v>
      </c>
      <c r="Y105" s="26">
        <f>SUM(IFERROR(VLOOKUP($A105,'Season 1'!AF$4:CC$104,25,0),"0"),
IFERROR(VLOOKUP($A105,'Season 2'!AF$4:CC$104,25,0),"0"),IFERROR(VLOOKUP($A105,'Season 3'!AF$4:CC$104,25,0),"0"),
IFERROR(VLOOKUP($A105,'Season 4'!AF$4:CC$104,25,0),"0"),IFERROR(VLOOKUP($A105,'Season 5'!AF$4:CC$104,25,0),"0"),
IFERROR(VLOOKUP($A105,'Season 6'!AF$4:CC$104,25,0),"0"),IFERROR(VLOOKUP($A105,'Season 7'!AF$4:CC$104,25,0),"0"),
IFERROR(VLOOKUP($A105,'Season 8'!AF$4:CC$104,25,0),"0"),IFERROR(VLOOKUP($A105,'Season 9'!AF$4:CC$104,25,0),"0"),
IFERROR(VLOOKUP($A105,'Season 10'!AF$4:CC$104,25,0),"0"),IFERROR(VLOOKUP($A105,'Season 11'!AF$4:CC$104,25,0),"0"),
IFERROR(VLOOKUP($A105,'Season 12'!AF$4:CC$104,25,0),"0"),IFERROR(VLOOKUP($A105,'Season 13'!AF$4:CC$104,25,0),"0"),
IFERROR(VLOOKUP($A105,'Season 14'!AF$4:CC$104,25,0),"0"),IFERROR(VLOOKUP($A105,'Season 15'!AF$4:CC$104,25,0),"0"),)</f>
        <v>0</v>
      </c>
      <c r="Z105" s="699">
        <f>SUM(IFERROR(VLOOKUP($A105,'Season 1'!AF$4:CC$104,26,0),"0"),
IFERROR(VLOOKUP($A105,'Season 2'!AF$4:CC$104,26,0),"0"),IFERROR(VLOOKUP($A105,'Season 3'!AF$4:CC$104,26,0),"0"),
IFERROR(VLOOKUP($A105,'Season 4'!AF$4:CC$104,26,0),"0"),IFERROR(VLOOKUP($A105,'Season 5'!AF$4:CC$104,26,0),"0"),
IFERROR(VLOOKUP($A105,'Season 6'!AF$4:CC$104,26,0),"0"),IFERROR(VLOOKUP($A105,'Season 7'!AF$4:CC$104,26,0),"0"),
IFERROR(VLOOKUP($A105,'Season 8'!AF$4:CC$104,26,0),"0"),IFERROR(VLOOKUP($A105,'Season 9'!AF$4:CC$104,26,0),"0"),
IFERROR(VLOOKUP($A105,'Season 10'!AF$4:CC$104,26,0),"0"),IFERROR(VLOOKUP($A105,'Season 11'!AF$4:CC$104,26,0),"0"),
IFERROR(VLOOKUP($A105,'Season 12'!AF$4:CC$104,26,0),"0"),IFERROR(VLOOKUP($A105,'Season 13'!AF$4:CC$104,26,0),"0"),
IFERROR(VLOOKUP($A105,'Season 14'!AF$4:CC$104,26,0),"0"),IFERROR(VLOOKUP($A105,'Season 15'!AF$4:CC$104,26,0),"0"),)</f>
        <v>0</v>
      </c>
      <c r="AA105" s="700">
        <f>SUM(IFERROR(VLOOKUP($A105,'Season 1'!AF$4:CC$104,27,0),"0"),
IFERROR(VLOOKUP($A105,'Season 2'!AF$4:CC$104,27,0),"0"),IFERROR(VLOOKUP($A105,'Season 3'!AF$4:CC$104,27,0),"0"),
IFERROR(VLOOKUP($A105,'Season 4'!AF$4:CC$104,27,0),"0"),IFERROR(VLOOKUP($A105,'Season 5'!AF$4:CC$104,27,0),"0"),
IFERROR(VLOOKUP($A105,'Season 6'!AF$4:CC$104,27,0),"0"),IFERROR(VLOOKUP($A105,'Season 7'!AF$4:CC$104,27,0),"0"),
IFERROR(VLOOKUP($A105,'Season 8'!AF$4:CC$104,27,0),"0"),IFERROR(VLOOKUP($A105,'Season 9'!AF$4:CC$104,27,0),"0"),
IFERROR(VLOOKUP($A105,'Season 10'!AF$4:CC$104,27,0),"0"),IFERROR(VLOOKUP($A105,'Season 11'!AF$4:CC$104,27,0),"0"),
IFERROR(VLOOKUP($A105,'Season 12'!AF$4:CC$104,27,0),"0"),IFERROR(VLOOKUP($A105,'Season 13'!AF$4:CC$104,27,0),"0"),
IFERROR(VLOOKUP($A105,'Season 14'!AF$4:CC$104,27,0),"0"),IFERROR(VLOOKUP($A105,'Season 15'!AF$4:CC$104,27,0),"0"),)</f>
        <v>0</v>
      </c>
      <c r="AB105" s="692">
        <f>SUM(IFERROR(VLOOKUP($A105,'Season 1'!AF$4:CC$104,28,0),"0"),
IFERROR(VLOOKUP($A105,'Season 2'!AF$4:CC$104,28,0),"0"),IFERROR(VLOOKUP($A105,'Season 3'!AF$4:CC$104,28,0),"0"),
IFERROR(VLOOKUP($A105,'Season 4'!AF$4:CC$104,28,0),"0"),IFERROR(VLOOKUP($A105,'Season 5'!AF$4:CC$104,28,0),"0"),
IFERROR(VLOOKUP($A105,'Season 6'!AF$4:CC$104,28,0),"0"),IFERROR(VLOOKUP($A105,'Season 7'!AF$4:CC$104,28,0),"0"),
IFERROR(VLOOKUP($A105,'Season 8'!AF$4:CC$104,28,0),"0"),IFERROR(VLOOKUP($A105,'Season 9'!AF$4:CC$104,28,0),"0"),
IFERROR(VLOOKUP($A105,'Season 10'!AF$4:CC$104,28,0),"0"),IFERROR(VLOOKUP($A105,'Season 11'!AF$4:CC$104,28,0),"0"),
IFERROR(VLOOKUP($A105,'Season 12'!AF$4:CC$104,28,0),"0"),IFERROR(VLOOKUP($A105,'Season 13'!AF$4:CC$104,28,0),"0"),
IFERROR(VLOOKUP($A105,'Season 14'!AF$4:CC$104,28,0),"0"),IFERROR(VLOOKUP($A105,'Season 15'!AF$4:CC$104,28,0),"0"),)</f>
        <v>0</v>
      </c>
      <c r="AC105" s="1023">
        <f>SUM(IFERROR(VLOOKUP($A105,'Season 1'!AF$4:CC$104,29,0),"0"),
IFERROR(VLOOKUP($A105,'Season 2'!AF$4:CC$104,29,0),"0"),IFERROR(VLOOKUP($A105,'Season 3'!AF$4:CC$104,29,0),"0"),
IFERROR(VLOOKUP($A105,'Season 4'!AF$4:CC$104,29,0),"0"),IFERROR(VLOOKUP($A105,'Season 5'!AF$4:CC$104,29,0),"0"),
IFERROR(VLOOKUP($A105,'Season 6'!AF$4:CC$104,29,0),"0"),IFERROR(VLOOKUP($A105,'Season 7'!AF$4:CC$104,29,0),"0"),
IFERROR(VLOOKUP($A105,'Season 8'!AF$4:CC$104,29,0),"0"),IFERROR(VLOOKUP($A105,'Season 9'!AF$4:CC$104,29,0),"0"),
IFERROR(VLOOKUP($A105,'Season 10'!AF$4:CC$104,29,0),"0"),IFERROR(VLOOKUP($A105,'Season 11'!AF$4:CC$104,29,0),"0"),
IFERROR(VLOOKUP($A105,'Season 12'!AF$4:CC$104,29,0),"0"),IFERROR(VLOOKUP($A105,'Season 13'!AF$4:CC$104,29,0),"0"),
IFERROR(VLOOKUP($A105,'Season 14'!AF$4:CC$104,29,0),"0"),IFERROR(VLOOKUP($A105,'Season 15'!AF$4:CC$104,29,0),"0"),)</f>
        <v>0</v>
      </c>
      <c r="AD105" s="26">
        <f>SUM(IFERROR(VLOOKUP($A105,'Season 1'!AF$4:CC$104,30,0),"0"),
IFERROR(VLOOKUP($A105,'Season 2'!AF$4:CC$104,30,0),"0"),IFERROR(VLOOKUP($A105,'Season 3'!AF$4:CC$104,30,0),"0"),
IFERROR(VLOOKUP($A105,'Season 4'!AF$4:CC$104,30,0),"0"),IFERROR(VLOOKUP($A105,'Season 5'!AF$4:CC$104,30,0),"0"),
IFERROR(VLOOKUP($A105,'Season 6'!AF$4:CC$104,30,0),"0"),IFERROR(VLOOKUP($A105,'Season 7'!AF$4:CC$104,30,0),"0"),
IFERROR(VLOOKUP($A105,'Season 8'!AF$4:CC$104,30,0),"0"),IFERROR(VLOOKUP($A105,'Season 9'!AF$4:CC$104,30,0),"0"),
IFERROR(VLOOKUP($A105,'Season 10'!AF$4:CC$104,30,0),"0"),IFERROR(VLOOKUP($A105,'Season 11'!AF$4:CC$104,30,0),"0"),
IFERROR(VLOOKUP($A105,'Season 12'!AF$4:CC$104,30,0),"0"),IFERROR(VLOOKUP($A105,'Season 13'!AF$4:CC$104,30,0),"0"),
IFERROR(VLOOKUP($A105,'Season 14'!AF$4:CC$104,30,0),"0"),IFERROR(VLOOKUP($A105,'Season 15'!AF$4:CC$104,30,0),"0"),)</f>
        <v>0</v>
      </c>
      <c r="AE105" s="699">
        <f>SUM(IFERROR(VLOOKUP($A105,'Season 1'!AF$4:CC$104,31,0),"0"),
IFERROR(VLOOKUP($A105,'Season 2'!AF$4:CC$104,31,0),"0"),IFERROR(VLOOKUP($A105,'Season 3'!AF$4:CC$104,31,0),"0"),
IFERROR(VLOOKUP($A105,'Season 4'!AF$4:CC$104,31,0),"0"),IFERROR(VLOOKUP($A105,'Season 5'!AF$4:CC$104,31,0),"0"),
IFERROR(VLOOKUP($A105,'Season 6'!AF$4:CC$104,31,0),"0"),IFERROR(VLOOKUP($A105,'Season 7'!AF$4:CC$104,31,0),"0"),
IFERROR(VLOOKUP($A105,'Season 8'!AF$4:CC$104,31,0),"0"),IFERROR(VLOOKUP($A105,'Season 9'!AF$4:CC$104,31,0),"0"),
IFERROR(VLOOKUP($A105,'Season 10'!AF$4:CC$104,31,0),"0"),IFERROR(VLOOKUP($A105,'Season 11'!AF$4:CC$104,31,0),"0"),
IFERROR(VLOOKUP($A105,'Season 12'!AF$4:CC$104,31,0),"0"),IFERROR(VLOOKUP($A105,'Season 13'!AF$4:CC$104,31,0),"0"),
IFERROR(VLOOKUP($A105,'Season 14'!AF$4:CC$104,31,0),"0"),IFERROR(VLOOKUP($A105,'Season 15'!AF$4:CC$104,31,0),"0"),)</f>
        <v>0</v>
      </c>
      <c r="AF105" s="700">
        <f>SUM(IFERROR(VLOOKUP($A105,'Season 3'!AF$4:CC$104,32,0),"0"),
IFERROR(VLOOKUP($A105,'Season 4'!AF$4:CC$104,32,0),"0"),IFERROR(VLOOKUP($A105,'Season 5'!AF$4:CC$104,32,0),"0"),
IFERROR(VLOOKUP($A105,'Season 6'!AF$4:CC$104,32,0),"0"),IFERROR(VLOOKUP($A105,'Season 7'!AF$4:CC$104,32,0),"0"),
IFERROR(VLOOKUP($A105,'Season 8'!AF$4:CC$104,32,0),"0"),IFERROR(VLOOKUP($A105,'Season 9'!AF$4:CC$104,32,0),"0"),
IFERROR(VLOOKUP($A105,'Season 10'!AF$4:CC$104,32,0),"0"),IFERROR(VLOOKUP($A105,'Season 11'!AF$4:CC$104,32,0),"0"),
IFERROR(VLOOKUP($A105,'Season 12'!AF$4:CC$104,32,0),"0"),IFERROR(VLOOKUP($A105,'Season 13'!AF$4:CC$104,32,0),"0"),
IFERROR(VLOOKUP($A105,'Season 14'!AF$4:CC$104,32,0),"0"),IFERROR(VLOOKUP($A105,'Season 15'!AF$4:CC$104,32,0),"0"),)</f>
        <v>0</v>
      </c>
      <c r="AG105" s="692">
        <f>SUM(IFERROR(VLOOKUP($A105,'Season 3'!AF$4:CC$104,33,0),"0"),
IFERROR(VLOOKUP($A105,'Season 4'!AF$4:CC$104,33,0),"0"),IFERROR(VLOOKUP($A105,'Season 5'!AF$4:CC$104,33,0),"0"),
IFERROR(VLOOKUP($A105,'Season 6'!AF$4:CC$104,33,0),"0"),IFERROR(VLOOKUP($A105,'Season 7'!AF$4:CC$104,33,0),"0"),
IFERROR(VLOOKUP($A105,'Season 8'!AF$4:CC$104,33,0),"0"),IFERROR(VLOOKUP($A105,'Season 9'!AF$4:CC$104,33,0),"0"),
IFERROR(VLOOKUP($A105,'Season 10'!AF$4:CC$104,33,0),"0"),IFERROR(VLOOKUP($A105,'Season 11'!AF$4:CC$104,33,0),"0"),
IFERROR(VLOOKUP($A105,'Season 12'!AF$4:CC$104,33,0),"0"),IFERROR(VLOOKUP($A105,'Season 13'!AF$4:CC$104,33,0),"0"),
IFERROR(VLOOKUP($A105,'Season 14'!AF$4:CC$104,33,0),"0"),IFERROR(VLOOKUP($A105,'Season 15'!AF$4:CC$104,33,0),"0"),)</f>
        <v>0</v>
      </c>
      <c r="AH105" s="1023">
        <f>SUM(IFERROR(VLOOKUP($A105,'Season 3'!AF$4:CC$104,34,0),"0"),
IFERROR(VLOOKUP($A105,'Season 4'!AF$4:CC$104,34,0),"0"),IFERROR(VLOOKUP($A105,'Season 5'!AF$4:CC$104,34,0),"0"),
IFERROR(VLOOKUP($A105,'Season 6'!AF$4:CC$104,34,0),"0"),IFERROR(VLOOKUP($A105,'Season 7'!AF$4:CC$104,34,0),"0"),
IFERROR(VLOOKUP($A105,'Season 8'!AF$4:CC$104,34,0),"0"),IFERROR(VLOOKUP($A105,'Season 9'!AF$4:CC$104,34,0),"0"),
IFERROR(VLOOKUP($A105,'Season 10'!AF$4:CC$104,34,0),"0"),IFERROR(VLOOKUP($A105,'Season 11'!AF$4:CC$104,34,0),"0"),
IFERROR(VLOOKUP($A105,'Season 12'!AF$4:CC$104,34,0),"0"),IFERROR(VLOOKUP($A105,'Season 13'!AF$4:CC$104,34,0),"0"),
IFERROR(VLOOKUP($A105,'Season 14'!AF$4:CC$104,34,0),"0"),IFERROR(VLOOKUP($A105,'Season 15'!AF$4:CC$104,34,0),"0"),)</f>
        <v>0</v>
      </c>
      <c r="AI105" s="26">
        <f>SUM(IFERROR(VLOOKUP($A105,'Season 3'!AF$4:CC$104,35,0),"0"),
IFERROR(VLOOKUP($A105,'Season 4'!AF$4:CC$104,35,0),"0"),IFERROR(VLOOKUP($A105,'Season 5'!AF$4:CC$104,35,0),"0"),
IFERROR(VLOOKUP($A105,'Season 6'!AF$4:CC$104,35,0),"0"),IFERROR(VLOOKUP($A105,'Season 7'!AF$4:CC$104,35,0),"0"),
IFERROR(VLOOKUP($A105,'Season 8'!AF$4:CC$104,35,0),"0"),IFERROR(VLOOKUP($A105,'Season 9'!AF$4:CC$104,35,0),"0"),
IFERROR(VLOOKUP($A105,'Season 10'!AF$4:CC$104,35,0),"0"),IFERROR(VLOOKUP($A105,'Season 11'!AF$4:CC$104,35,0),"0"),
IFERROR(VLOOKUP($A105,'Season 12'!AF$4:CC$104,35,0),"0"),IFERROR(VLOOKUP($A105,'Season 13'!AF$4:CC$104,35,0),"0"),
IFERROR(VLOOKUP($A105,'Season 14'!AF$4:CC$104,35,0),"0"),IFERROR(VLOOKUP($A105,'Season 15'!AF$4:CC$104,35,0),"0"),)</f>
        <v>0</v>
      </c>
      <c r="AJ105" s="699">
        <f>SUM(IFERROR(VLOOKUP($A105,'Season 3'!AF$4:CC$104,36,0),"0"),
IFERROR(VLOOKUP($A105,'Season 4'!AF$4:CC$104,36,0),"0"),IFERROR(VLOOKUP($A105,'Season 5'!AF$4:CC$104,36,0),"0"),
IFERROR(VLOOKUP($A105,'Season 6'!AF$4:CC$104,36,0),"0"),IFERROR(VLOOKUP($A105,'Season 7'!AF$4:CC$104,36,0),"0"),
IFERROR(VLOOKUP($A105,'Season 8'!AF$4:CC$104,36,0),"0"),IFERROR(VLOOKUP($A105,'Season 9'!AF$4:CC$104,36,0),"0"),
IFERROR(VLOOKUP($A105,'Season 10'!AF$4:CC$104,36,0),"0"),IFERROR(VLOOKUP($A105,'Season 11'!AF$4:CC$104,36,0),"0"),
IFERROR(VLOOKUP($A105,'Season 12'!AF$4:CC$104,36,0),"0"),IFERROR(VLOOKUP($A105,'Season 13'!AF$4:CC$104,36,0),"0"),
IFERROR(VLOOKUP($A105,'Season 14'!AF$4:CC$104,36,0),"0"),IFERROR(VLOOKUP($A105,'Season 15'!AF$4:CC$104,36,0),"0"),)</f>
        <v>0</v>
      </c>
      <c r="AK105" s="700">
        <f>SUM(IFERROR(VLOOKUP($A105,'Season 2'!AF$4:CC$104,32,0),"0"),IFERROR(VLOOKUP($A105,'Season 3'!AF$4:CC$104,37,0),"0"),
IFERROR(VLOOKUP($A105,'Season 4'!AF$4:CC$104,37,0),"0"),IFERROR(VLOOKUP($A105,'Season 5'!AF$4:CC$104,37,0),"0"),
IFERROR(VLOOKUP($A105,'Season 6'!AF$4:CC$104,37,0),"0"),IFERROR(VLOOKUP($A105,'Season 7'!AF$4:CC$104,37,0),"0"),
IFERROR(VLOOKUP($A105,'Season 8'!AF$4:CC$104,37,0),"0"),IFERROR(VLOOKUP($A105,'Season 9'!AF$4:CC$104,37,0),"0"),
IFERROR(VLOOKUP($A105,'Season 10'!AF$4:CC$104,37,0),"0"),IFERROR(VLOOKUP($A105,'Season 11'!AF$4:CC$104,37,0),"0"),
IFERROR(VLOOKUP($A105,'Season 12'!AF$4:CC$104,37,0),"0"),IFERROR(VLOOKUP($A105,'Season 13'!AF$4:CC$104,37,0),"0"),
IFERROR(VLOOKUP($A105,'Season 14'!AF$4:CC$104,37,0),"0"),IFERROR(VLOOKUP($A105,'Season 15'!AF$4:CC$104,37,0),"0"),)</f>
        <v>0</v>
      </c>
      <c r="AL105" s="692">
        <f>SUM(IFERROR(VLOOKUP($A105,'Season 2'!AF$4:CC$104,33,0),"0"),IFERROR(VLOOKUP($A105,'Season 3'!AF$4:CC$104,38,0),"0"),
IFERROR(VLOOKUP($A105,'Season 4'!AF$4:CC$104,38,0),"0"),IFERROR(VLOOKUP($A105,'Season 5'!AF$4:CC$104,38,0),"0"),
IFERROR(VLOOKUP($A105,'Season 6'!AF$4:CC$104,38,0),"0"),IFERROR(VLOOKUP($A105,'Season 7'!AF$4:CC$104,38,0),"0"),
IFERROR(VLOOKUP($A105,'Season 8'!AF$4:CC$104,38,0),"0"),IFERROR(VLOOKUP($A105,'Season 9'!AF$4:CC$104,38,0),"0"),
IFERROR(VLOOKUP($A105,'Season 10'!AF$4:CC$104,38,0),"0"),IFERROR(VLOOKUP($A105,'Season 11'!AF$4:CC$104,38,0),"0"),
IFERROR(VLOOKUP($A105,'Season 12'!AF$4:CC$104,38,0),"0"),IFERROR(VLOOKUP($A105,'Season 13'!AF$4:CC$104,38,0),"0"),
IFERROR(VLOOKUP($A105,'Season 14'!AF$4:CC$104,38,0),"0"),IFERROR(VLOOKUP($A105,'Season 15'!AF$4:CC$104,38,0),"0"),)</f>
        <v>0</v>
      </c>
      <c r="AM105" s="1023">
        <f>SUM(IFERROR(VLOOKUP($A105,'Season 2'!AF$4:CC$104,34,0),"0"),IFERROR(VLOOKUP($A105,'Season 3'!AF$4:CC$104,39,0),"0"),
IFERROR(VLOOKUP($A105,'Season 4'!AF$4:CC$104,39,0),"0"),IFERROR(VLOOKUP($A105,'Season 5'!AF$4:CC$104,39,0),"0"),
IFERROR(VLOOKUP($A105,'Season 6'!AF$4:CC$104,39,0),"0"),IFERROR(VLOOKUP($A105,'Season 7'!AF$4:CC$104,39,0),"0"),
IFERROR(VLOOKUP($A105,'Season 8'!AF$4:CC$104,39,0),"0"),IFERROR(VLOOKUP($A105,'Season 9'!AF$4:CC$104,39,0),"0"),
IFERROR(VLOOKUP($A105,'Season 10'!AF$4:CC$104,39,0),"0"),IFERROR(VLOOKUP($A105,'Season 11'!AF$4:CC$104,39,0),"0"),
IFERROR(VLOOKUP($A105,'Season 12'!AF$4:CC$104,39,0),"0"),IFERROR(VLOOKUP($A105,'Season 13'!AF$4:CC$104,39,0),"0"),
IFERROR(VLOOKUP($A105,'Season 14'!AF$4:CC$104,39,0),"0"),IFERROR(VLOOKUP($A105,'Season 15'!AF$4:CC$104,39,0),"0"),)</f>
        <v>0</v>
      </c>
      <c r="AN105" s="26">
        <f>SUM(IFERROR(VLOOKUP($A105,'Season 2'!AF$4:CC$104,35,0),"0"),IFERROR(VLOOKUP($A105,'Season 3'!AF$4:CC$104,40,0),"0"),
IFERROR(VLOOKUP($A105,'Season 4'!AF$4:CC$104,40,0),"0"),IFERROR(VLOOKUP($A105,'Season 5'!AF$4:CC$104,40,0),"0"),
IFERROR(VLOOKUP($A105,'Season 6'!AF$4:CC$104,40,0),"0"),IFERROR(VLOOKUP($A105,'Season 7'!AF$4:CC$104,40,0),"0"),
IFERROR(VLOOKUP($A105,'Season 8'!AF$4:CC$104,40,0),"0"),IFERROR(VLOOKUP($A105,'Season 9'!AF$4:CC$104,40,0),"0"),
IFERROR(VLOOKUP($A105,'Season 10'!AF$4:CC$104,40,0),"0"),IFERROR(VLOOKUP($A105,'Season 11'!AF$4:CC$104,40,0),"0"),
IFERROR(VLOOKUP($A105,'Season 12'!AF$4:CC$104,40,0),"0"),IFERROR(VLOOKUP($A105,'Season 13'!AF$4:CC$104,40,0),"0"),
IFERROR(VLOOKUP($A105,'Season 14'!AF$4:CC$104,40,0),"0"),IFERROR(VLOOKUP($A105,'Season 15'!AF$4:CC$104,40,0),"0"),)</f>
        <v>0</v>
      </c>
      <c r="AO105" s="699">
        <f>SUM(IFERROR(VLOOKUP($A105,'Season 2'!AF$4:CC$104,36,0),"0"),IFERROR(VLOOKUP($A105,'Season 3'!AF$4:CC$104,41,0),"0"),
IFERROR(VLOOKUP($A105,'Season 4'!AF$4:CC$104,41,0),"0"),IFERROR(VLOOKUP($A105,'Season 5'!AF$4:CC$104,41,0),"0"),
IFERROR(VLOOKUP($A105,'Season 6'!AF$4:CC$104,41,0),"0"),IFERROR(VLOOKUP($A105,'Season 7'!AF$4:CC$104,41,0),"0"),
IFERROR(VLOOKUP($A105,'Season 8'!AF$4:CC$104,41,0),"0"),IFERROR(VLOOKUP($A105,'Season 9'!AF$4:CC$104,41,0),"0"),
IFERROR(VLOOKUP($A105,'Season 10'!AF$4:CC$104,41,0),"0"),IFERROR(VLOOKUP($A105,'Season 11'!AF$4:CC$104,41,0),"0"),
IFERROR(VLOOKUP($A105,'Season 12'!AF$4:CC$104,41,0),"0"),IFERROR(VLOOKUP($A105,'Season 13'!AF$4:CC$104,41,0),"0"),
IFERROR(VLOOKUP($A105,'Season 14'!AF$4:CC$104,41,0),"0"),IFERROR(VLOOKUP($A105,'Season 15'!AF$4:CC$104,41,0),"0"),)</f>
        <v>0</v>
      </c>
      <c r="AP105" s="700">
        <f>SUM(IFERROR(VLOOKUP($A105,'Season 2'!AF$4:CC$104,37,0),"0"),IFERROR(VLOOKUP($A105,'Season 3'!AF$4:CC$104,42,0),"0"),
IFERROR(VLOOKUP($A105,'Season 4'!AF$4:CC$104,42,0),"0"),IFERROR(VLOOKUP($A105,'Season 5'!AF$4:CC$104,42,0),"0"),
IFERROR(VLOOKUP($A105,'Season 6'!AF$4:CC$104,42,0),"0"),IFERROR(VLOOKUP($A105,'Season 7'!AF$4:CC$104,42,0),"0"),
IFERROR(VLOOKUP($A105,'Season 8'!AF$4:CC$104,42,0),"0"),IFERROR(VLOOKUP($A105,'Season 9'!AF$4:CC$104,42,0),"0"),
IFERROR(VLOOKUP($A105,'Season 10'!AF$4:CC$104,42,0),"0"),IFERROR(VLOOKUP($A105,'Season 11'!AF$4:CC$104,42,0),"0"),
IFERROR(VLOOKUP($A105,'Season 12'!AF$4:CC$104,42,0),"0"),IFERROR(VLOOKUP($A105,'Season 13'!AF$4:CC$104,42,0),"0"),
IFERROR(VLOOKUP($A105,'Season 14'!AF$4:CC$104,42,0),"0"),IFERROR(VLOOKUP($A105,'Season 15'!AF$4:CC$104,42,0),"0"),)</f>
        <v>0</v>
      </c>
      <c r="AQ105" s="692">
        <f>SUM(IFERROR(VLOOKUP($A105,'Season 2'!AF$4:CC$104,38,0),"0"),IFERROR(VLOOKUP($A105,'Season 3'!AF$4:CC$104,43,0),"0"),
IFERROR(VLOOKUP($A105,'Season 4'!AF$4:CC$104,43,0),"0"),IFERROR(VLOOKUP($A105,'Season 5'!AF$4:CC$104,43,0),"0"),
IFERROR(VLOOKUP($A105,'Season 6'!AF$4:CC$104,43,0),"0"),IFERROR(VLOOKUP($A105,'Season 7'!AF$4:CC$104,43,0),"0"),
IFERROR(VLOOKUP($A105,'Season 8'!AF$4:CC$104,43,0),"0"),IFERROR(VLOOKUP($A105,'Season 9'!AF$4:CC$104,43,0),"0"),
IFERROR(VLOOKUP($A105,'Season 10'!AF$4:CC$104,43,0),"0"),IFERROR(VLOOKUP($A105,'Season 11'!AF$4:CC$104,43,0),"0"),
IFERROR(VLOOKUP($A105,'Season 12'!AF$4:CC$104,43,0),"0"),IFERROR(VLOOKUP($A105,'Season 13'!AF$4:CC$104,43,0),"0"),
IFERROR(VLOOKUP($A105,'Season 14'!AF$4:CC$104,43,0),"0"),IFERROR(VLOOKUP($A105,'Season 15'!AF$4:CC$104,43,0),"0"),)</f>
        <v>0</v>
      </c>
      <c r="AR105" s="1023">
        <f>SUM(IFERROR(VLOOKUP($A105,'Season 2'!AF$4:CC$104,39,0),"0"),IFERROR(VLOOKUP($A105,'Season 3'!AF$4:CC$104,44,0),"0"),
IFERROR(VLOOKUP($A105,'Season 4'!AF$4:CC$104,44,0),"0"),IFERROR(VLOOKUP($A105,'Season 5'!AF$4:CC$104,44,0),"0"),
IFERROR(VLOOKUP($A105,'Season 6'!AF$4:CC$104,44,0),"0"),IFERROR(VLOOKUP($A105,'Season 7'!AF$4:CC$104,44,0),"0"),
IFERROR(VLOOKUP($A105,'Season 8'!AF$4:CC$104,44,0),"0"),IFERROR(VLOOKUP($A105,'Season 9'!AF$4:CC$104,44,0),"0"),
IFERROR(VLOOKUP($A105,'Season 10'!AF$4:CC$104,44,0),"0"),IFERROR(VLOOKUP($A105,'Season 11'!AF$4:CC$104,44,0),"0"),
IFERROR(VLOOKUP($A105,'Season 12'!AF$4:CC$104,44,0),"0"),IFERROR(VLOOKUP($A105,'Season 13'!AF$4:CC$104,44,0),"0"),
IFERROR(VLOOKUP($A105,'Season 14'!AF$4:CC$104,44,0),"0"),IFERROR(VLOOKUP($A105,'Season 15'!AF$4:CC$104,44,0),"0"),)</f>
        <v>0</v>
      </c>
      <c r="AS105" s="26">
        <f>SUM(IFERROR(VLOOKUP($A105,'Season 2'!AF$4:CC$104,40,0),"0"),IFERROR(VLOOKUP($A105,'Season 3'!AF$4:CC$104,45,0),"0"),
IFERROR(VLOOKUP($A105,'Season 4'!AF$4:CC$104,45,0),"0"),IFERROR(VLOOKUP($A105,'Season 5'!AF$4:CC$104,45,0),"0"),
IFERROR(VLOOKUP($A105,'Season 6'!AF$4:CC$104,45,0),"0"),IFERROR(VLOOKUP($A105,'Season 7'!AF$4:CC$104,45,0),"0"),
IFERROR(VLOOKUP($A105,'Season 8'!AF$4:CC$104,45,0),"0"),IFERROR(VLOOKUP($A105,'Season 9'!AF$4:CC$104,45,0),"0"),
IFERROR(VLOOKUP($A105,'Season 10'!AF$4:CC$104,45,0),"0"),IFERROR(VLOOKUP($A105,'Season 11'!AF$4:CC$104,45,0),"0"),
IFERROR(VLOOKUP($A105,'Season 12'!AF$4:CC$104,45,0),"0"),IFERROR(VLOOKUP($A105,'Season 13'!AF$4:CC$104,45,0),"0"),
IFERROR(VLOOKUP($A105,'Season 14'!AF$4:CC$104,45,0),"0"),IFERROR(VLOOKUP($A105,'Season 15'!AF$4:CC$104,45,0),"0"),)</f>
        <v>0</v>
      </c>
      <c r="AT105" s="699">
        <f>SUM(IFERROR(VLOOKUP($A105,'Season 2'!AF$4:CC$104,41,0),"0"),IFERROR(VLOOKUP($A105,'Season 3'!AF$4:CC$104,46,0),"0"),
IFERROR(VLOOKUP($A105,'Season 4'!AF$4:CC$104,46,0),"0"),IFERROR(VLOOKUP($A105,'Season 5'!AF$4:CC$104,46,0),"0"),
IFERROR(VLOOKUP($A105,'Season 6'!AF$4:CC$104,46,0),"0"),IFERROR(VLOOKUP($A105,'Season 7'!AF$4:CC$104,46,0),"0"),
IFERROR(VLOOKUP($A105,'Season 8'!AF$4:CC$104,46,0),"0"),IFERROR(VLOOKUP($A105,'Season 9'!AF$4:CC$104,46,0),"0"),
IFERROR(VLOOKUP($A105,'Season 10'!AF$4:CC$104,46,0),"0"),IFERROR(VLOOKUP($A105,'Season 11'!AF$4:CC$104,46,0),"0"),
IFERROR(VLOOKUP($A105,'Season 12'!AF$4:CC$104,46,0),"0"),IFERROR(VLOOKUP($A105,'Season 13'!AF$4:CC$104,46,0),"0"),
IFERROR(VLOOKUP($A105,'Season 14'!AF$4:CC$104,46,0),"0"),IFERROR(VLOOKUP($A105,'Season 15'!AF$4:CC$104,46,0),"0"),)</f>
        <v>0</v>
      </c>
      <c r="AU105" s="700">
        <f>SUM(IFERROR(VLOOKUP($A105,'Season 3'!AF$4:CH$104,47,0),"0"),
IFERROR(VLOOKUP($A105,'Season 4'!AF$4:CH$104,47,0),"0"),IFERROR(VLOOKUP($A105,'Season 5'!AF$4:CH$104,47,0),"0"),
IFERROR(VLOOKUP($A105,'Season 6'!AF$4:CH$104,47,0),"0"),IFERROR(VLOOKUP($A105,'Season 7'!AF$4:CH$104,47,0),"0"),
IFERROR(VLOOKUP($A105,'Season 8'!AF$4:CH$104,47,0),"0"),IFERROR(VLOOKUP($A105,'Season 9'!AF$4:CH$104,47,0),"0"),
IFERROR(VLOOKUP($A105,'Season 10'!AF$4:CH$104,47,0),"0"),IFERROR(VLOOKUP($A105,'Season 11'!AF$4:CH$104,47,0),"0"),
IFERROR(VLOOKUP($A105,'Season 12'!AF$4:CH$104,47,0),"0"),IFERROR(VLOOKUP($A105,'Season 13'!AF$4:CH$104,47,0),"0"),
IFERROR(VLOOKUP($A105,'Season 14'!AF$4:CH$104,47,0),"0"),IFERROR(VLOOKUP($A105,'Season 15'!AF$4:CH$104,47,0),"0"),)</f>
        <v>0</v>
      </c>
      <c r="AV105" s="692">
        <f>SUM(IFERROR(VLOOKUP($A105,'Season 3'!AF$4:CH$104,48,0),"0"),
IFERROR(VLOOKUP($A105,'Season 4'!AF$4:CH$104,48,0),"0"),IFERROR(VLOOKUP($A105,'Season 5'!AF$4:CH$104,48,0),"0"),
IFERROR(VLOOKUP($A105,'Season 6'!AF$4:CH$104,48,0),"0"),IFERROR(VLOOKUP($A105,'Season 7'!AF$4:CH$104,48,0),"0"),
IFERROR(VLOOKUP($A105,'Season 8'!AF$4:CH$104,48,0),"0"),IFERROR(VLOOKUP($A105,'Season 9'!AF$4:CH$104,48,0),"0"),
IFERROR(VLOOKUP($A105,'Season 10'!AF$4:CH$104,48,0),"0"),IFERROR(VLOOKUP($A105,'Season 11'!AF$4:CH$104,48,0),"0"),
IFERROR(VLOOKUP($A105,'Season 12'!AF$4:CH$104,48,0),"0"),IFERROR(VLOOKUP($A105,'Season 13'!AF$4:CH$104,48,0),"0"),
IFERROR(VLOOKUP($A105,'Season 14'!AF$4:CH$104,48,0),"0"),IFERROR(VLOOKUP($A105,'Season 15'!AF$4:CH$104,48,0),"0"),)</f>
        <v>0</v>
      </c>
      <c r="AW105" s="1023">
        <f>SUM(IFERROR(VLOOKUP($A105,'Season 3'!AF$4:CH$104,49,0),"0"),
IFERROR(VLOOKUP($A105,'Season 4'!AF$4:CH$104,49,0),"0"),IFERROR(VLOOKUP($A105,'Season 5'!AF$4:CH$104,49,0),"0"),
IFERROR(VLOOKUP($A105,'Season 6'!AF$4:CH$104,49,0),"0"),IFERROR(VLOOKUP($A105,'Season 7'!AF$4:CH$104,49,0),"0"),
IFERROR(VLOOKUP($A105,'Season 8'!AF$4:CH$104,49,0),"0"),IFERROR(VLOOKUP($A105,'Season 9'!AF$4:CH$104,49,0),"0"),
IFERROR(VLOOKUP($A105,'Season 10'!AF$4:CH$104,49,0),"0"),IFERROR(VLOOKUP($A105,'Season 11'!AF$4:CH$104,49,0),"0"),
IFERROR(VLOOKUP($A105,'Season 12'!AF$4:CH$104,49,0),"0"),IFERROR(VLOOKUP($A105,'Season 13'!AF$4:CH$104,49,0),"0"),
IFERROR(VLOOKUP($A105,'Season 14'!AF$4:CH$104,49,0),"0"),IFERROR(VLOOKUP($A105,'Season 15'!AF$4:CH$104,49,0),"0"),)</f>
        <v>0</v>
      </c>
      <c r="AX105" s="26">
        <f>SUM(IFERROR(VLOOKUP($A105,'Season 3'!AF$4:CH$104,50,0),"0"),
IFERROR(VLOOKUP($A105,'Season 4'!AF$4:CH$104,50,0),"0"),IFERROR(VLOOKUP($A105,'Season 5'!AF$4:CH$104,50,0),"0"),
IFERROR(VLOOKUP($A105,'Season 6'!AF$4:CH$104,50,0),"0"),IFERROR(VLOOKUP($A105,'Season 7'!AF$4:CH$104,50,0),"0"),
IFERROR(VLOOKUP($A105,'Season 8'!AF$4:CH$104,50,0),"0"),IFERROR(VLOOKUP($A105,'Season 9'!AF$4:CH$104,50,0),"0"),
IFERROR(VLOOKUP($A105,'Season 10'!AF$4:CH$104,50,0),"0"),IFERROR(VLOOKUP($A105,'Season 11'!AF$4:CH$104,50,0),"0"),
IFERROR(VLOOKUP($A105,'Season 12'!AF$4:CH$104,50,0),"0"),IFERROR(VLOOKUP($A105,'Season 13'!AF$4:CH$104,50,0),"0"),
IFERROR(VLOOKUP($A105,'Season 14'!AF$4:CH$104,50,0),"0"),IFERROR(VLOOKUP($A105,'Season 15'!AF$4:CH$104,50,0),"0"),)</f>
        <v>0</v>
      </c>
      <c r="AY105" s="699">
        <f>SUM(IFERROR(VLOOKUP($A105,'Season 3'!AF$4:CH$104,51,0),"0"),
IFERROR(VLOOKUP($A105,'Season 4'!AF$4:CH$104,51,0),"0"),IFERROR(VLOOKUP($A105,'Season 5'!AF$4:CH$104,51,0),"0"),
IFERROR(VLOOKUP($A105,'Season 6'!AF$4:CH$104,51,0),"0"),IFERROR(VLOOKUP($A105,'Season 7'!AF$4:CH$104,51,0),"0"),
IFERROR(VLOOKUP($A105,'Season 8'!AF$4:CH$104,51,0),"0"),IFERROR(VLOOKUP($A105,'Season 9'!AF$4:CH$104,51,0),"0"),
IFERROR(VLOOKUP($A105,'Season 10'!AF$4:CH$104,51,0),"0"),IFERROR(VLOOKUP($A105,'Season 11'!AF$4:CH$104,51,0),"0"),
IFERROR(VLOOKUP($A105,'Season 12'!AF$4:CH$104,51,0),"0"),IFERROR(VLOOKUP($A105,'Season 13'!AF$4:CH$104,51,0),"0"),
IFERROR(VLOOKUP($A105,'Season 14'!AF$4:CH$104,51,0),"0"),IFERROR(VLOOKUP($A105,'Season 15'!AF$4:CH$104,51,0),"0"),)</f>
        <v>0</v>
      </c>
      <c r="AZ105" s="700">
        <f>SUM(IFERROR(VLOOKUP($A105,'Season 1'!AF$4:CC$104,32,0),"0"),IFERROR(VLOOKUP($A105,'Season 2'!AF$4:CC$104,37,0),"0"),)</f>
        <v>0</v>
      </c>
      <c r="BA105" s="692">
        <f>SUM(IFERROR(VLOOKUP($A105,'Season 1'!AF$4:CC$104,33,0),"0"),IFERROR(VLOOKUP($A105,'Season 2'!AF$4:CC$104,38,0),"0"),)</f>
        <v>0</v>
      </c>
      <c r="BB105" s="1023">
        <f>SUM(IFERROR(VLOOKUP($A105,'Season 1'!AF$4:CC$104,34,0),"0"),IFERROR(VLOOKUP($A105,'Season 2'!AF$4:CC$104,39,0),"0"),)</f>
        <v>0</v>
      </c>
      <c r="BC105" s="26">
        <f>SUM(IFERROR(VLOOKUP($A105,'Season 1'!AF$4:CC$104,35,0),"0"),IFERROR(VLOOKUP($A105,'Season 2'!AF$4:CC$104,40,0),"0"),)</f>
        <v>0</v>
      </c>
      <c r="BD105" s="699">
        <f>SUM(IFERROR(VLOOKUP($A105,'Season 1'!AF$4:CC$104,36,0),"0"),IFERROR(VLOOKUP($A105,'Season 2'!AF$4:CC$104,41,0),"0"),)</f>
        <v>0</v>
      </c>
      <c r="BE105" s="1111">
        <f>SUM(IFERROR(VLOOKUP($A105,'Season 1'!AF$4:CC$104,37,0),"0"),
IFERROR(VLOOKUP($A105,'Season 2'!AF$4:CC$104,47,0),"0"),IFERROR(VLOOKUP($A105,'Season 3'!AF$4:CH$104,52,0),"0"),
IFERROR(VLOOKUP($A105,'Season 4'!AF$4:CH$104,52,0),"0"),IFERROR(VLOOKUP($A105,'Season 5'!AF$4:CH$104,52,0),"0"),
IFERROR(VLOOKUP($A105,'Season 6'!AF$4:CH$104,52,0),"0"),IFERROR(VLOOKUP($A105,'Season 7'!AF$4:CH$104,52,0),"0"),
IFERROR(VLOOKUP($A105,'Season 8'!AF$4:CH$104,52,0),"0"),IFERROR(VLOOKUP($A105,'Season 9'!AF$4:CH$104,52,0),"0"),
IFERROR(VLOOKUP($A105,'Season 10'!AF$4:CH$104,52,0),"0"),IFERROR(VLOOKUP($A105,'Season 11'!AF$4:CH$104,52,0),"0"),
IFERROR(VLOOKUP($A105,'Season 12'!AF$4:CH$104,52,0),"0"),IFERROR(VLOOKUP($A105,'Season 13'!AF$4:CH$104,52,0),"0"),
IFERROR(VLOOKUP($A105,'Season 14'!AF$4:CH$104,52,0),"0"),IFERROR(VLOOKUP($A105,'Season 15'!AF$4:CH$104,52,0),"0"),)</f>
        <v>0</v>
      </c>
      <c r="BF105" s="1112">
        <f>SUM(IFERROR(VLOOKUP($A105,'Season 1'!AF$4:CC$104,38,0),"0"),
IFERROR(VLOOKUP($A105,'Season 2'!AF$4:CC$104,48,0),"0"),IFERROR(VLOOKUP($A105,'Season 3'!AF$4:CH$104,53,0),"0"),
IFERROR(VLOOKUP($A105,'Season 4'!AF$4:CH$104,53,0),"0"),IFERROR(VLOOKUP($A105,'Season 5'!AF$4:CH$104,53,0),"0"),
IFERROR(VLOOKUP($A105,'Season 6'!AF$4:CH$104,53,0),"0"),IFERROR(VLOOKUP($A105,'Season 7'!AF$4:CH$104,53,0),"0"),
IFERROR(VLOOKUP($A105,'Season 8'!AF$4:CH$104,53,0),"0"),IFERROR(VLOOKUP($A105,'Season 9'!AF$4:CH$104,53,0),"0"),
IFERROR(VLOOKUP($A105,'Season 10'!AF$4:CH$104,53,0),"0"),IFERROR(VLOOKUP($A105,'Season 11'!AF$4:CH$104,53,0),"0"),
IFERROR(VLOOKUP($A105,'Season 12'!AF$4:CH$104,53,0),"0"),IFERROR(VLOOKUP($A105,'Season 13'!AF$4:CH$104,53,0),"0"),
IFERROR(VLOOKUP($A105,'Season 14'!AF$4:CH$104,53,0),"0"),IFERROR(VLOOKUP($A105,'Season 15'!AF$4:CH$104,53,0),"0"),)</f>
        <v>0</v>
      </c>
      <c r="BG105" s="1061" t="e">
        <f t="shared" si="4"/>
        <v>#DIV/0!</v>
      </c>
      <c r="BI105" s="1100"/>
      <c r="BJ105" s="1100"/>
      <c r="BK105" s="1100"/>
      <c r="BL105" s="1100"/>
      <c r="BM105" s="1100"/>
      <c r="BN105" s="1100"/>
      <c r="BS105" s="15">
        <f>IFERROR(VLOOKUP($A105,'Season 1'!$AF$4:$CH$104,39,0),"0")</f>
        <v>0</v>
      </c>
      <c r="BT105" s="15">
        <f>IFERROR(VLOOKUP($A105,'Season 1'!$AF$4:$CH$104,40,0),"0")</f>
        <v>0</v>
      </c>
      <c r="BU105" s="15">
        <f>IFERROR(VLOOKUP($A105,'Season 2'!$AF$4:$CH$104,49,0),"0")</f>
        <v>0</v>
      </c>
      <c r="BV105" s="15">
        <f>IFERROR(VLOOKUP($A105,'Season 2'!$AF$4:$CH$104,50,0),"0")</f>
        <v>0</v>
      </c>
      <c r="BW105" s="15">
        <f>IFERROR(VLOOKUP($A105,'Season 3'!$AF$4:$CH$104,54,0),"0")</f>
        <v>0</v>
      </c>
      <c r="BX105" s="15">
        <f>IFERROR(VLOOKUP($A105,'Season 3'!$AF$4:$CH$104,55,0),"0")</f>
        <v>0</v>
      </c>
      <c r="BY105" s="15" t="str">
        <f>IFERROR(VLOOKUP($A105,'Season 4'!$AF$4:$CH$104,54,0),"0")</f>
        <v>0</v>
      </c>
      <c r="BZ105" s="15" t="str">
        <f>IFERROR(VLOOKUP($A105,'Season 4'!$AF$4:$CH$104,55,0),"0")</f>
        <v>0</v>
      </c>
      <c r="CA105" s="15" t="str">
        <f>IFERROR(VLOOKUP($A105,'Season 5'!$AF$4:$CH$104,54,0),"0")</f>
        <v>0</v>
      </c>
      <c r="CB105" s="15" t="str">
        <f>IFERROR(VLOOKUP($A105,'Season 5'!$AF$4:$CH$104,55,0),"0")</f>
        <v>0</v>
      </c>
      <c r="CC105" s="15" t="str">
        <f>IFERROR(VLOOKUP($A105,'Season 6'!$AF$4:$CH$104,54,0),"0")</f>
        <v>0</v>
      </c>
      <c r="CD105" s="15" t="str">
        <f>IFERROR(VLOOKUP($A105,'Season 6'!$AF$4:$CH$104,55,0),"0")</f>
        <v>0</v>
      </c>
      <c r="CE105" s="15" t="str">
        <f>IFERROR(VLOOKUP($A105,'Season 7'!$AF$4:$CH$104,54,0),"0")</f>
        <v>0</v>
      </c>
      <c r="CF105" s="15" t="str">
        <f>IFERROR(VLOOKUP($A105,'Season 7'!$AF$4:$CH$104,55,0),"0")</f>
        <v>0</v>
      </c>
      <c r="CG105" s="15" t="str">
        <f>IFERROR(VLOOKUP($A105,'Season 8'!$AF$4:$CH$104,54,0),"0")</f>
        <v>0</v>
      </c>
      <c r="CH105" s="15" t="str">
        <f>IFERROR(VLOOKUP($A105,'Season 8'!$AF$4:$CH$104,55,0),"0")</f>
        <v>0</v>
      </c>
      <c r="CI105" s="15" t="str">
        <f>IFERROR(VLOOKUP($A105,'Season 9'!$AF$4:$CH$104,54,0),"0")</f>
        <v>0</v>
      </c>
      <c r="CJ105" s="15" t="str">
        <f>IFERROR(VLOOKUP($A105,'Season 9'!$AF$4:$CH$104,55,0),"0")</f>
        <v>0</v>
      </c>
      <c r="CK105" s="15" t="str">
        <f>IFERROR(VLOOKUP($A105,'Season 10'!$AF$4:$CH$104,54,0),"0")</f>
        <v>0</v>
      </c>
      <c r="CL105" s="15" t="str">
        <f>IFERROR(VLOOKUP($A105,'Season 10'!$AF$4:$CH$104,55,0),"0")</f>
        <v>0</v>
      </c>
      <c r="CM105" s="15" t="str">
        <f>IFERROR(VLOOKUP($A105,'Season 11'!$AF$4:$CH$104,54,0),"0")</f>
        <v>0</v>
      </c>
      <c r="CN105" s="15" t="str">
        <f>IFERROR(VLOOKUP($A105,'Season 11'!$AF$4:$CH$104,55,0),"0")</f>
        <v>0</v>
      </c>
      <c r="CO105" s="15" t="str">
        <f>IFERROR(VLOOKUP($A105,'Season 12'!$AF$4:$CH$104,54,0),"0")</f>
        <v>0</v>
      </c>
      <c r="CP105" s="15" t="str">
        <f>IFERROR(VLOOKUP($A105,'Season 12'!$AF$4:$CH$104,55,0),"0")</f>
        <v>0</v>
      </c>
      <c r="CQ105" s="15" t="str">
        <f>IFERROR(VLOOKUP($A105,'Season 13'!$AF$4:$CH$104,54,0),"0")</f>
        <v>0</v>
      </c>
      <c r="CR105" s="15" t="str">
        <f>IFERROR(VLOOKUP($A105,'Season 13'!$AF$4:$CH$104,55,0),"0")</f>
        <v>0</v>
      </c>
      <c r="CS105" s="15" t="str">
        <f>IFERROR(VLOOKUP($A105,'Season 14'!$AF$4:$CH$104,54,0),"0")</f>
        <v>0</v>
      </c>
      <c r="CT105" s="15" t="str">
        <f>IFERROR(VLOOKUP($A105,'Season 14'!$AF$4:$CH$104,55,0),"0")</f>
        <v>0</v>
      </c>
      <c r="CU105" s="15" t="str">
        <f>IFERROR(VLOOKUP($A105,'Season 15'!$AF$4:$CH$104,54,0),"0")</f>
        <v>0</v>
      </c>
      <c r="CV105" s="15" t="str">
        <f>IFERROR(VLOOKUP($A105,'Season 15'!$AF$4:$CH$104,55,0),"0")</f>
        <v>0</v>
      </c>
    </row>
    <row r="106" spans="1:100" x14ac:dyDescent="0.25">
      <c r="A106" s="2" t="s">
        <v>140</v>
      </c>
      <c r="B106" s="1021">
        <f>IFERROR(VLOOKUP('Data Totals'!A106,'Season 1'!AF$4:CC$104,2,FALSE),IFERROR(VLOOKUP('Data Totals'!A106,'Season 2'!AF$4:CC$104,2,FALSE),IFERROR(VLOOKUP('Data Totals'!A106,'Season 3'!AF$4:CC$104,2,FALSE),IFERROR(VLOOKUP('Data Totals'!A106,'Season 4'!AF$4:CC$104,2,FALSE),IFERROR(VLOOKUP('Data Totals'!A106,'Season 5'!AF$4:CC$104,2,FALSE),IFERROR(VLOOKUP('Data Totals'!A106,'Season 6'!AF$4:CC$104,2,FALSE),IFERROR(VLOOKUP('Data Totals'!A106,'Season 7'!AF$4:CC$104,2,FALSE),IFERROR(VLOOKUP('Data Totals'!A106,'Season 8'!AF$4:CC$104,2,FALSE),IFERROR(VLOOKUP('Data Totals'!A106,'Season 9'!AF$4:CC$104,2,FALSE),IFERROR(VLOOKUP('Data Totals'!A106,'Season 10'!AF$4:CC$104,2,FALSE),IFERROR(VLOOKUP('Data Totals'!A106,'Season 11'!AF$4:CC$104,2,FALSE),IFERROR(VLOOKUP('Data Totals'!A106,'Season 12'!AF$4:CC$104,2,FALSE),IFERROR(VLOOKUP('Data Totals'!A106,'Season 13'!AF$4:CC$104,2,FALSE),IFERROR(VLOOKUP('Data Totals'!A106,'Season 14'!AF$4:CC$104,2,FALSE),IFERROR(VLOOKUP('Data Totals'!A106,'Season 15'!AF$4:CC$104,2,FALSE),"N/A")))))))))))))))</f>
        <v>0</v>
      </c>
      <c r="C106" s="1022">
        <f>IFERROR(VLOOKUP('Data Totals'!A106,'Season 1'!AF$4:CC$104,3,FALSE),IFERROR(VLOOKUP('Data Totals'!A106,'Season 2'!AF$4:CC$104,3,FALSE),IFERROR(VLOOKUP('Data Totals'!A106,'Season 3'!AF$4:CC$104,3,FALSE),IFERROR(VLOOKUP('Data Totals'!A106,'Season 4'!AF$4:CC$104,3,FALSE),IFERROR(VLOOKUP('Data Totals'!A106,'Season 5'!AF$4:CC$104,3,FALSE),IFERROR(VLOOKUP('Data Totals'!A106,'Season 6'!AF$4:CC$104,3,FALSE),IFERROR(VLOOKUP('Data Totals'!A106,'Season 7'!AF$4:CC$104,3,FALSE),IFERROR(VLOOKUP('Data Totals'!A106,'Season 8'!AF$4:CC$104,3,FALSE),IFERROR(VLOOKUP('Data Totals'!A106,'Season 9'!AF$4:CC$104,3,FALSE),IFERROR(VLOOKUP('Data Totals'!A106,'Season 10'!AF$4:CC$104,3,FALSE),IFERROR(VLOOKUP('Data Totals'!A106,'Season 11'!AF$4:CC$104,3,FALSE),IFERROR(VLOOKUP('Data Totals'!A106,'Season 12'!AF$4:CC$104,3,FALSE),IFERROR(VLOOKUP('Data Totals'!A106,'Season 13'!AF$4:CC$104,3,FALSE),IFERROR(VLOOKUP('Data Totals'!A106,'Season 14'!AF$4:CC$104,3,FALSE),IFERROR(VLOOKUP('Data Totals'!A106,'Season 15'!AF$4:CC$104,3,FALSE),"N/A")))))))))))))))</f>
        <v>0</v>
      </c>
      <c r="D106" s="1022">
        <f>IFERROR(VLOOKUP('Data Totals'!A106,'Season 1'!AF$4:CC$104,4,FALSE),IFERROR(VLOOKUP('Data Totals'!A106,'Season 2'!AF$4:CC$104,4,FALSE),IFERROR(VLOOKUP('Data Totals'!A106,'Season 3'!AF$4:CC$104,4,FALSE),IFERROR(VLOOKUP('Data Totals'!A106,'Season 4'!AF$4:CC$104,4,FALSE),IFERROR(VLOOKUP('Data Totals'!A106,'Season 5'!AF$4:CC$104,4,FALSE),IFERROR(VLOOKUP('Data Totals'!A106,'Season 6'!AF$4:CC$104,4,FALSE),IFERROR(VLOOKUP('Data Totals'!A106,'Season 7'!AF$4:CC$104,4,FALSE),IFERROR(VLOOKUP('Data Totals'!A106,'Season 8'!AF$4:CC$104,4,FALSE),IFERROR(VLOOKUP('Data Totals'!A106,'Season 9'!AF$4:CC$104,4,FALSE),IFERROR(VLOOKUP('Data Totals'!A106,'Season 10'!AF$4:CC$104,4,FALSE),IFERROR(VLOOKUP('Data Totals'!A106,'Season 11'!AF$4:CC$104,4,FALSE),IFERROR(VLOOKUP('Data Totals'!A106,'Season 12'!AF$4:CC$104,4,FALSE),IFERROR(VLOOKUP('Data Totals'!A106,'Season 13'!AF$4:CC$104,4,FALSE),IFERROR(VLOOKUP('Data Totals'!A106,'Season 14'!AF$4:CC$104,4,FALSE),IFERROR(VLOOKUP('Data Totals'!A106,'Season 15'!AF$4:CC$104,4,FALSE),"N/A")))))))))))))))</f>
        <v>0</v>
      </c>
      <c r="E106" s="1022">
        <f t="shared" si="2"/>
        <v>0</v>
      </c>
      <c r="F106" s="692">
        <f>SUM(IFERROR(VLOOKUP(A106,BI$3:BN$152,2,0),"0"),IFERROR(VLOOKUP(A106,'Season 1'!AF$4:CC$104,6,0),"0"),
IFERROR(VLOOKUP(A106,'Season 2'!AF$4:CC$104,6,0),"0"),IFERROR(VLOOKUP(A106,'Season 3'!AF$4:CC$104,6,0),"0"),
IFERROR(VLOOKUP(A106,'Season 4'!AF$4:CC$104,6,0),"0"),IFERROR(VLOOKUP(A106,'Season 5'!AF$4:CC$104,6,0),"0"),
IFERROR(VLOOKUP(A106,'Season 6'!AF$4:CC$104,6,0),"0"),IFERROR(VLOOKUP(A106,'Season 7'!AF$4:CC$104,6,0),"0"),
IFERROR(VLOOKUP(A106,'Season 8'!AF$4:CC$104,6,0),"0"),IFERROR(VLOOKUP(A106,'Season 9'!AF$4:CC$104,6,0),"0"),
IFERROR(VLOOKUP(A106,'Season 10'!AF$4:CC$104,6,0),"0"),IFERROR(VLOOKUP(A106,'Season 11'!AF$4:CC$104,6,0),"0"),
IFERROR(VLOOKUP(A106,'Season 12'!AF$4:CC$104,6,0),"0"),IFERROR(VLOOKUP(A106,'Season 13'!AF$4:CC$104,6,0),"0"),
IFERROR(VLOOKUP(A106,'Season 14'!AF$4:CC$104,6,0),"0"),IFERROR(VLOOKUP(A106,'Season 15'!AF$4:CC$104,6,0),"0"),)</f>
        <v>0</v>
      </c>
      <c r="G106" s="692">
        <f>SUM(IFERROR(VLOOKUP(A106,'Season 1'!AF$4:CC$104,7,0),"0"),
IFERROR(VLOOKUP(A106,'Season 2'!AF$4:CC$104,7,0),"0"),IFERROR(VLOOKUP(A106,'Season 3'!AF$4:CC$104,7,0),"0"),
IFERROR(VLOOKUP(A106,'Season 4'!AF$4:CC$104,7,0),"0"),IFERROR(VLOOKUP(A106,'Season 5'!AF$4:CC$104,7,0),"0"),
IFERROR(VLOOKUP(A106,'Season 6'!AF$4:CC$104,7,0),"0"),IFERROR(VLOOKUP(A106,'Season 7'!AF$4:CC$104,7,0),"0"),
IFERROR(VLOOKUP(A106,'Season 8'!AF$4:CC$104,7,0),"0"),IFERROR(VLOOKUP(A106,'Season 9'!AF$4:CC$104,7,0),"0"),
IFERROR(VLOOKUP(A106,'Season 10'!AF$4:CC$104,7,0),"0"),IFERROR(VLOOKUP(A106,'Season 11'!AF$4:CC$104,7,0),"0"),
IFERROR(VLOOKUP(A106,'Season 12'!AF$4:CC$104,7,0),"0"),IFERROR(VLOOKUP(A106,'Season 13'!AF$4:CC$104,7,0),"0"),
IFERROR(VLOOKUP(A106,'Season 14'!AF$4:CC$104,7,0),"0"),IFERROR(VLOOKUP(A106,'Season 15'!AF$4:CC$104,7,0),"0"),)</f>
        <v>0</v>
      </c>
      <c r="H106" s="556">
        <f>SUM(IFERROR(VLOOKUP(A106,'Season 1'!AF$4:CC$104,8,0),"0"),
IFERROR(VLOOKUP(A106,'Season 2'!AF$4:CC$104,8,0),"0"),IFERROR(VLOOKUP(A106,'Season 3'!AF$4:CC$104,8,0),"0"),
IFERROR(VLOOKUP(A106,'Season 4'!AF$4:CC$104,8,0),"0"),IFERROR(VLOOKUP(A106,'Season 5'!AF$4:CC$104,8,0),"0"),
IFERROR(VLOOKUP(A106,'Season 6'!AF$4:CC$104,8,0),"0"),IFERROR(VLOOKUP(A106,'Season 7'!AF$4:CC$104,8,0),"0"),
IFERROR(VLOOKUP(A106,'Season 8'!AF$4:CC$104,8,0),"0"),IFERROR(VLOOKUP(A106,'Season 9'!AF$4:CC$104,8,0),"0"),
IFERROR(VLOOKUP(A106,'Season 10'!AF$4:CC$104,8,0),"0"),IFERROR(VLOOKUP(A106,'Season 11'!AF$4:CC$104,8,0),"0"),
IFERROR(VLOOKUP(A106,'Season 12'!AF$4:CC$104,8,0),"0"),IFERROR(VLOOKUP(A106,'Season 13'!AF$4:CC$104,8,0),"0"),
IFERROR(VLOOKUP(A106,'Season 14'!AF$4:CC$104,8,0),"0"),IFERROR(VLOOKUP(A106,'Season 15'!AF$4:CC$104,8,0),"0"),)</f>
        <v>0</v>
      </c>
      <c r="I106" s="1023">
        <f>SUM(IFERROR(VLOOKUP(A106,'Season 1'!AF$4:CC$104,9,0),"0"),
IFERROR(VLOOKUP(A106,'Season 2'!AF$4:CC$104,9,0),"0"),IFERROR(VLOOKUP(A106,'Season 3'!AF$4:CC$104,9,0),"0"),
IFERROR(VLOOKUP(A106,'Season 4'!AF$4:CC$104,9,0),"0"),IFERROR(VLOOKUP(A106,'Season 5'!AF$4:CC$104,9,0),"0"),
IFERROR(VLOOKUP(A106,'Season 6'!AF$4:CC$104,9,0),"0"),IFERROR(VLOOKUP(A106,'Season 7'!AF$4:CC$104,9,0),"0"),
IFERROR(VLOOKUP(A106,'Season 8'!AF$4:CC$104,9,0),"0"),IFERROR(VLOOKUP(A106,'Season 9'!AF$4:CC$104,9,0),"0"),
IFERROR(VLOOKUP(A106,'Season 10'!AF$4:CC$104,9,0),"0"),IFERROR(VLOOKUP(A106,'Season 11'!AF$4:CC$104,9,0),"0"),
IFERROR(VLOOKUP(A106,'Season 12'!AF$4:CC$104,9,0),"0"),IFERROR(VLOOKUP(A106,'Season 13'!AF$4:CC$104,9,0),"0"),
IFERROR(VLOOKUP(A106,'Season 14'!AF$4:CC$104,9,0),"0"),IFERROR(VLOOKUP(A106,'Season 15'!AF$4:CC$104,9,0),"0"),)</f>
        <v>0</v>
      </c>
      <c r="J106" s="26">
        <f>SUM(IFERROR(VLOOKUP(A106,BI$3:BN$152,3,0),"0"),IFERROR(VLOOKUP(A106,'Season 1'!AF$4:CC$104,10,0),"0"),
IFERROR(VLOOKUP(A106,'Season 2'!AF$4:CC$104,10,0),"0"),IFERROR(VLOOKUP(A106,'Season 3'!AF$4:CC$104,10,0),"0"),
IFERROR(VLOOKUP(A106,'Season 4'!AF$4:CC$104,10,0),"0"),IFERROR(VLOOKUP(A106,'Season 5'!AF$4:CC$104,10,0),"0"),
IFERROR(VLOOKUP(A106,'Season 6'!AF$4:CC$104,10,0),"0"),IFERROR(VLOOKUP(A106,'Season 7'!AF$4:CC$104,10,0),"0"),
IFERROR(VLOOKUP(A106,'Season 8'!AF$4:CC$104,10,0),"0"),IFERROR(VLOOKUP(A106,'Season 9'!AF$4:CC$104,10,0),"0"),
IFERROR(VLOOKUP(A106,'Season 10'!AF$4:CC$104,10,0),"0"),IFERROR(VLOOKUP(A106,'Season 11'!AF$4:CC$104,10,0),"0"),
IFERROR(VLOOKUP(A106,'Season 12'!AF$4:CC$104,10,0),"0"),IFERROR(VLOOKUP(A106,'Season 13'!AF$4:CC$104,10,0),"0"),
IFERROR(VLOOKUP(A106,'Season 14'!AF$4:CC$104,10,0),"0"),IFERROR(VLOOKUP(A106,'Season 15'!AF$4:CC$104,10,0),"0"),)</f>
        <v>0</v>
      </c>
      <c r="K106" s="699">
        <f>SUM(IFERROR(VLOOKUP(A106,BI$3:BN$152,4,0),"0"),IFERROR(VLOOKUP(A106,'Season 1'!AF$4:CC$104,11,0),"0"),
IFERROR(VLOOKUP(A106,'Season 2'!AF$4:CC$104,11,0),"0"),IFERROR(VLOOKUP(A106,'Season 3'!AF$4:CC$104,11,0),"0"),
IFERROR(VLOOKUP(A106,'Season 4'!AF$4:CC$104,11,0),"0"),IFERROR(VLOOKUP(A106,'Season 5'!AF$4:CC$104,11,0),"0"),
IFERROR(VLOOKUP(A106,'Season 6'!AF$4:CC$104,11,0),"0"),IFERROR(VLOOKUP(A106,'Season 7'!AF$4:CC$104,11,0),"0"),
IFERROR(VLOOKUP(A106,'Season 8'!AF$4:CC$104,11,0),"0"),IFERROR(VLOOKUP(A106,'Season 9'!AF$4:CC$104,11,0),"0"),
IFERROR(VLOOKUP(A106,'Season 10'!AF$4:CC$104,11,0),"0"),IFERROR(VLOOKUP(A106,'Season 11'!AF$4:CC$104,11,0),"0"),
IFERROR(VLOOKUP(A106,'Season 12'!AF$4:CC$104,11,0),"0"),IFERROR(VLOOKUP(A106,'Season 13'!AF$4:CC$104,11,0),"0"),
IFERROR(VLOOKUP(A106,'Season 14'!AF$4:CC$104,11,0),"0"),IFERROR(VLOOKUP(A106,'Season 15'!AF$4:CC$104,11,0),"0"),)</f>
        <v>0</v>
      </c>
      <c r="L106" s="700">
        <f>SUM(IFERROR(VLOOKUP($A106,'Season 1'!AF$4:CC$104,12,0),"0"),
IFERROR(VLOOKUP($A106,'Season 2'!AF$4:CC$104,12,0),"0"),IFERROR(VLOOKUP($A106,'Season 3'!AF$4:CC$104,12,0),"0"),
IFERROR(VLOOKUP($A106,'Season 4'!AF$4:CC$104,12,0),"0"),IFERROR(VLOOKUP($A106,'Season 5'!AF$4:CC$104,12,0),"0"),
IFERROR(VLOOKUP($A106,'Season 6'!AF$4:CC$104,12,0),"0"),IFERROR(VLOOKUP($A106,'Season 7'!AF$4:CC$104,12,0),"0"),
IFERROR(VLOOKUP($A106,'Season 8'!AF$4:CC$104,12,0),"0"),IFERROR(VLOOKUP($A106,'Season 9'!AF$4:CC$104,12,0),"0"),
IFERROR(VLOOKUP($A106,'Season 10'!AF$4:CC$104,12,0),"0"),IFERROR(VLOOKUP($A106,'Season 11'!AF$4:CC$104,12,0),"0"),
IFERROR(VLOOKUP($A106,'Season 12'!AF$4:CC$104,12,0),"0"),IFERROR(VLOOKUP($A106,'Season 13'!AF$4:CC$104,12,0),"0"),
IFERROR(VLOOKUP($A106,'Season 14'!AF$4:CC$104,12,0),"0"),IFERROR(VLOOKUP($A106,'Season 15'!AF$4:CC$104,12,0),"0"),)</f>
        <v>0</v>
      </c>
      <c r="M106" s="692">
        <f>SUM(IFERROR(VLOOKUP($A106,'Season 1'!AF$4:CC$104,13,0),"0"),
IFERROR(VLOOKUP($A106,'Season 2'!AF$4:CC$104,13,0),"0"),IFERROR(VLOOKUP($A106,'Season 3'!AF$4:CC$104,13,0),"0"),
IFERROR(VLOOKUP($A106,'Season 4'!AF$4:CC$104,13,0),"0"),IFERROR(VLOOKUP($A106,'Season 5'!AF$4:CC$104,13,0),"0"),
IFERROR(VLOOKUP($A106,'Season 6'!AF$4:CC$104,13,0),"0"),IFERROR(VLOOKUP($A106,'Season 7'!AF$4:CC$104,13,0),"0"),
IFERROR(VLOOKUP($A106,'Season 8'!AF$4:CC$104,13,0),"0"),IFERROR(VLOOKUP($A106,'Season 9'!AF$4:CC$104,13,0),"0"),
IFERROR(VLOOKUP($A106,'Season 10'!AF$4:CC$104,13,0),"0"),IFERROR(VLOOKUP($A106,'Season 11'!AF$4:CC$104,13,0),"0"),
IFERROR(VLOOKUP($A106,'Season 12'!AF$4:CC$104,13,0),"0"),IFERROR(VLOOKUP($A106,'Season 13'!AF$4:CC$104,13,0),"0"),
IFERROR(VLOOKUP($A106,'Season 14'!AF$4:CC$104,13,0),"0"),IFERROR(VLOOKUP($A106,'Season 15'!AF$4:CC$104,13,0),"0"),)</f>
        <v>0</v>
      </c>
      <c r="N106" s="1023">
        <f>SUM(IFERROR(VLOOKUP($A106,'Season 1'!AF$4:CC$104,14,0),"0"),
IFERROR(VLOOKUP($A106,'Season 2'!AF$4:CC$104,14,0),"0"),IFERROR(VLOOKUP($A106,'Season 3'!AF$4:CC$104,14,0),"0"),
IFERROR(VLOOKUP($A106,'Season 4'!AF$4:CC$104,14,0),"0"),IFERROR(VLOOKUP($A106,'Season 5'!AF$4:CC$104,14,0),"0"),
IFERROR(VLOOKUP($A106,'Season 6'!AF$4:CC$104,14,0),"0"),IFERROR(VLOOKUP($A106,'Season 7'!AF$4:CC$104,14,0),"0"),
IFERROR(VLOOKUP($A106,'Season 8'!AF$4:CC$104,14,0),"0"),IFERROR(VLOOKUP($A106,'Season 9'!AF$4:CC$104,14,0),"0"),
IFERROR(VLOOKUP($A106,'Season 10'!AF$4:CC$104,14,0),"0"),IFERROR(VLOOKUP($A106,'Season 11'!AF$4:CC$104,14,0),"0"),
IFERROR(VLOOKUP($A106,'Season 12'!AF$4:CC$104,14,0),"0"),IFERROR(VLOOKUP($A106,'Season 13'!AF$4:CC$104,14,0),"0"),
IFERROR(VLOOKUP($A106,'Season 14'!AF$4:CC$104,14,0),"0"),IFERROR(VLOOKUP($A106,'Season 15'!AF$4:CC$104,14,0),"0"),)</f>
        <v>0</v>
      </c>
      <c r="O106" s="26">
        <f>SUM(IFERROR(VLOOKUP($A106,'Season 1'!AF$4:CC$104,15,0),"0"),
IFERROR(VLOOKUP($A106,'Season 2'!AF$4:CC$104,15,0),"0"),IFERROR(VLOOKUP($A106,'Season 3'!AF$4:CC$104,15,0),"0"),
IFERROR(VLOOKUP($A106,'Season 4'!AF$4:CC$104,15,0),"0"),IFERROR(VLOOKUP($A106,'Season 5'!AF$4:CC$104,15,0),"0"),
IFERROR(VLOOKUP($A106,'Season 6'!AF$4:CC$104,15,0),"0"),IFERROR(VLOOKUP($A106,'Season 7'!AF$4:CC$104,15,0),"0"),
IFERROR(VLOOKUP($A106,'Season 8'!AF$4:CC$104,15,0),"0"),IFERROR(VLOOKUP($A106,'Season 9'!AF$4:CC$104,15,0),"0"),
IFERROR(VLOOKUP($A106,'Season 10'!AF$4:CC$104,15,0),"0"),IFERROR(VLOOKUP($A106,'Season 11'!AF$4:CC$104,15,0),"0"),
IFERROR(VLOOKUP($A106,'Season 12'!AF$4:CC$104,15,0),"0"),IFERROR(VLOOKUP($A106,'Season 13'!AF$4:CC$104,15,0),"0"),
IFERROR(VLOOKUP($A106,'Season 14'!AF$4:CC$104,15,0),"0"),IFERROR(VLOOKUP($A106,'Season 15'!AF$4:CC$104,15,0),"0"),)</f>
        <v>0</v>
      </c>
      <c r="P106" s="699">
        <f>SUM(IFERROR(VLOOKUP($A106,'Season 1'!AF$4:CC$104,16,0),"0"),
IFERROR(VLOOKUP($A106,'Season 2'!AF$4:CC$104,16,0),"0"),IFERROR(VLOOKUP($A106,'Season 3'!AF$4:CC$104,16,0),"0"),
IFERROR(VLOOKUP($A106,'Season 4'!AF$4:CC$104,16,0),"0"),IFERROR(VLOOKUP($A106,'Season 5'!AF$4:CC$104,16,0),"0"),
IFERROR(VLOOKUP($A106,'Season 6'!AF$4:CC$104,16,0),"0"),IFERROR(VLOOKUP($A106,'Season 7'!AF$4:CC$104,16,0),"0"),
IFERROR(VLOOKUP($A106,'Season 8'!AF$4:CC$104,16,0),"0"),IFERROR(VLOOKUP($A106,'Season 9'!AF$4:CC$104,16,0),"0"),
IFERROR(VLOOKUP($A106,'Season 10'!AF$4:CC$104,16,0),"0"),IFERROR(VLOOKUP($A106,'Season 11'!AF$4:CC$104,16,0),"0"),
IFERROR(VLOOKUP($A106,'Season 12'!AF$4:CC$104,16,0),"0"),IFERROR(VLOOKUP($A106,'Season 13'!AF$4:CC$104,16,0),"0"),
IFERROR(VLOOKUP($A106,'Season 14'!AF$4:CC$104,16,0),"0"),IFERROR(VLOOKUP($A106,'Season 15'!AF$4:CC$104,16,0),"0"),)</f>
        <v>0</v>
      </c>
      <c r="Q106" s="700">
        <f>SUM(IFERROR(VLOOKUP($A106,'Season 1'!AF$4:CC$104,17,0),"0"),
IFERROR(VLOOKUP($A106,'Season 2'!AF$4:CC$104,17,0),"0"),IFERROR(VLOOKUP($A106,'Season 3'!AF$4:CC$104,17,0),"0"),
IFERROR(VLOOKUP($A106,'Season 4'!AF$4:CC$104,17,0),"0"),IFERROR(VLOOKUP($A106,'Season 5'!AF$4:CC$104,17,0),"0"),
IFERROR(VLOOKUP($A106,'Season 6'!AF$4:CC$104,17,0),"0"),IFERROR(VLOOKUP($A106,'Season 7'!AF$4:CC$104,17,0),"0"),
IFERROR(VLOOKUP($A106,'Season 8'!AF$4:CC$104,17,0),"0"),IFERROR(VLOOKUP($A106,'Season 9'!AF$4:CC$104,17,0),"0"),
IFERROR(VLOOKUP($A106,'Season 10'!AF$4:CC$104,17,0),"0"),IFERROR(VLOOKUP($A106,'Season 11'!AF$4:CC$104,17,0),"0"),
IFERROR(VLOOKUP($A106,'Season 12'!AF$4:CC$104,17,0),"0"),IFERROR(VLOOKUP($A106,'Season 13'!AF$4:CC$104,17,0),"0"),
IFERROR(VLOOKUP($A106,'Season 14'!AF$4:CC$104,17,0),"0"),IFERROR(VLOOKUP($A106,'Season 15'!AF$4:CC$104,17,0),"0"),)</f>
        <v>0</v>
      </c>
      <c r="R106" s="692">
        <f>SUM(IFERROR(VLOOKUP($A106,'Season 1'!AF$4:CC$104,18,0),"0"),
IFERROR(VLOOKUP($A106,'Season 2'!AF$4:CC$104,18,0),"0"),IFERROR(VLOOKUP($A106,'Season 3'!AF$4:CC$104,18,0),"0"),
IFERROR(VLOOKUP($A106,'Season 4'!AF$4:CC$104,18,0),"0"),IFERROR(VLOOKUP($A106,'Season 5'!AF$4:CC$104,18,0),"0"),
IFERROR(VLOOKUP($A106,'Season 6'!AF$4:CC$104,18,0),"0"),IFERROR(VLOOKUP($A106,'Season 7'!AF$4:CC$104,18,0),"0"),
IFERROR(VLOOKUP($A106,'Season 8'!AF$4:CC$104,18,0),"0"),IFERROR(VLOOKUP($A106,'Season 9'!AF$4:CC$104,18,0),"0"),
IFERROR(VLOOKUP($A106,'Season 10'!AF$4:CC$104,18,0),"0"),IFERROR(VLOOKUP($A106,'Season 11'!AF$4:CC$104,18,0),"0"),
IFERROR(VLOOKUP($A106,'Season 12'!AF$4:CC$104,18,0),"0"),IFERROR(VLOOKUP($A106,'Season 13'!AF$4:CC$104,18,0),"0"),
IFERROR(VLOOKUP($A106,'Season 14'!AF$4:CC$104,18,0),"0"),IFERROR(VLOOKUP($A106,'Season 15'!AF$4:CC$104,18,0),"0"),)</f>
        <v>0</v>
      </c>
      <c r="S106" s="1023">
        <f>SUM(IFERROR(VLOOKUP($A106,'Season 1'!AF$4:CC$104,19,0),"0"),
IFERROR(VLOOKUP($A106,'Season 2'!AF$4:CC$104,19,0),"0"),IFERROR(VLOOKUP($A106,'Season 3'!AF$4:CC$104,19,0),"0"),
IFERROR(VLOOKUP($A106,'Season 4'!AF$4:CC$104,19,0),"0"),IFERROR(VLOOKUP($A106,'Season 5'!AF$4:CC$104,19,0),"0"),
IFERROR(VLOOKUP($A106,'Season 6'!AF$4:CC$104,19,0),"0"),IFERROR(VLOOKUP($A106,'Season 7'!AF$4:CC$104,19,0),"0"),
IFERROR(VLOOKUP($A106,'Season 8'!AF$4:CC$104,19,0),"0"),IFERROR(VLOOKUP($A106,'Season 9'!AF$4:CC$104,19,0),"0"),
IFERROR(VLOOKUP($A106,'Season 10'!AF$4:CC$104,19,0),"0"),IFERROR(VLOOKUP($A106,'Season 11'!AF$4:CC$104,19,0),"0"),
IFERROR(VLOOKUP($A106,'Season 12'!AF$4:CC$104,19,0),"0"),IFERROR(VLOOKUP($A106,'Season 13'!AF$4:CC$104,19,0),"0"),
IFERROR(VLOOKUP($A106,'Season 14'!AF$4:CC$104,19,0),"0"),IFERROR(VLOOKUP($A106,'Season 15'!AF$4:CC$104,19,0),"0"),)</f>
        <v>0</v>
      </c>
      <c r="T106" s="26">
        <f>SUM(IFERROR(VLOOKUP($A106,'Season 1'!AF$4:CC$104,20,0),"0"),
IFERROR(VLOOKUP($A106,'Season 2'!AF$4:CC$104,20,0),"0"),IFERROR(VLOOKUP($A106,'Season 3'!AF$4:CC$104,20,0),"0"),
IFERROR(VLOOKUP($A106,'Season 4'!AF$4:CC$104,20,0),"0"),IFERROR(VLOOKUP($A106,'Season 5'!AF$4:CC$104,20,0),"0"),
IFERROR(VLOOKUP($A106,'Season 6'!AF$4:CC$104,20,0),"0"),IFERROR(VLOOKUP($A106,'Season 7'!AF$4:CC$104,20,0),"0"),
IFERROR(VLOOKUP($A106,'Season 8'!AF$4:CC$104,20,0),"0"),IFERROR(VLOOKUP($A106,'Season 9'!AF$4:CC$104,20,0),"0"),
IFERROR(VLOOKUP($A106,'Season 10'!AF$4:CC$104,20,0),"0"),IFERROR(VLOOKUP($A106,'Season 11'!AF$4:CC$104,20,0),"0"),
IFERROR(VLOOKUP($A106,'Season 12'!AF$4:CC$104,20,0),"0"),IFERROR(VLOOKUP($A106,'Season 13'!AF$4:CC$104,20,0),"0"),
IFERROR(VLOOKUP($A106,'Season 14'!AF$4:CC$104,20,0),"0"),IFERROR(VLOOKUP($A106,'Season 15'!AF$4:CC$104,20,0),"0"),)</f>
        <v>0</v>
      </c>
      <c r="U106" s="699">
        <f>SUM(IFERROR(VLOOKUP($A106,'Season 1'!AF$4:CC$104,21,0),"0"),
IFERROR(VLOOKUP($A106,'Season 2'!AF$4:CC$104,21,0),"0"),IFERROR(VLOOKUP($A106,'Season 3'!AF$4:CC$104,21,0),"0"),
IFERROR(VLOOKUP($A106,'Season 4'!AF$4:CC$104,21,0),"0"),IFERROR(VLOOKUP($A106,'Season 5'!AF$4:CC$104,21,0),"0"),
IFERROR(VLOOKUP($A106,'Season 6'!AF$4:CC$104,21,0),"0"),IFERROR(VLOOKUP($A106,'Season 7'!AF$4:CC$104,21,0),"0"),
IFERROR(VLOOKUP($A106,'Season 8'!AF$4:CC$104,21,0),"0"),IFERROR(VLOOKUP($A106,'Season 9'!AF$4:CC$104,21,0),"0"),
IFERROR(VLOOKUP($A106,'Season 10'!AF$4:CC$104,21,0),"0"),IFERROR(VLOOKUP($A106,'Season 11'!AF$4:CC$104,21,0),"0"),
IFERROR(VLOOKUP($A106,'Season 12'!AF$4:CC$104,21,0),"0"),IFERROR(VLOOKUP($A106,'Season 13'!AF$4:CC$104,21,0),"0"),
IFERROR(VLOOKUP($A106,'Season 14'!AF$4:CC$104,21,0),"0"),IFERROR(VLOOKUP($A106,'Season 15'!AF$4:CC$104,21,0),"0"),)</f>
        <v>0</v>
      </c>
      <c r="V106" s="700">
        <f>SUM(IFERROR(VLOOKUP($A106,'Season 1'!AF$4:CC$104,22,0),"0"),
IFERROR(VLOOKUP($A106,'Season 2'!AF$4:CC$104,22,0),"0"),IFERROR(VLOOKUP($A106,'Season 3'!AF$4:CC$104,22,0),"0"),
IFERROR(VLOOKUP($A106,'Season 4'!AF$4:CC$104,22,0),"0"),IFERROR(VLOOKUP($A106,'Season 5'!AF$4:CC$104,22,0),"0"),
IFERROR(VLOOKUP($A106,'Season 6'!AF$4:CC$104,22,0),"0"),IFERROR(VLOOKUP($A106,'Season 7'!AF$4:CC$104,22,0),"0"),
IFERROR(VLOOKUP($A106,'Season 8'!AF$4:CC$104,22,0),"0"),IFERROR(VLOOKUP($A106,'Season 9'!AF$4:CC$104,22,0),"0"),
IFERROR(VLOOKUP($A106,'Season 10'!AF$4:CC$104,22,0),"0"),IFERROR(VLOOKUP($A106,'Season 11'!AF$4:CC$104,22,0),"0"),
IFERROR(VLOOKUP($A106,'Season 12'!AF$4:CC$104,22,0),"0"),IFERROR(VLOOKUP($A106,'Season 13'!AF$4:CC$104,22,0),"0"),
IFERROR(VLOOKUP($A106,'Season 14'!AF$4:CC$104,22,0),"0"),IFERROR(VLOOKUP($A106,'Season 15'!AF$4:CC$104,22,0),"0"),)</f>
        <v>0</v>
      </c>
      <c r="W106" s="692">
        <f>SUM(IFERROR(VLOOKUP($A106,'Season 1'!AF$4:CC$104,23,0),"0"),
IFERROR(VLOOKUP($A106,'Season 2'!AF$4:CC$104,23,0),"0"),IFERROR(VLOOKUP($A106,'Season 3'!AF$4:CC$104,23,0),"0"),
IFERROR(VLOOKUP($A106,'Season 4'!AF$4:CC$104,23,0),"0"),IFERROR(VLOOKUP($A106,'Season 5'!AF$4:CC$104,23,0),"0"),
IFERROR(VLOOKUP($A106,'Season 6'!AF$4:CC$104,23,0),"0"),IFERROR(VLOOKUP($A106,'Season 7'!AF$4:CC$104,23,0),"0"),
IFERROR(VLOOKUP($A106,'Season 8'!AF$4:CC$104,23,0),"0"),IFERROR(VLOOKUP($A106,'Season 9'!AF$4:CC$104,23,0),"0"),
IFERROR(VLOOKUP($A106,'Season 10'!AF$4:CC$104,23,0),"0"),IFERROR(VLOOKUP($A106,'Season 11'!AF$4:CC$104,23,0),"0"),
IFERROR(VLOOKUP($A106,'Season 12'!AF$4:CC$104,23,0),"0"),IFERROR(VLOOKUP($A106,'Season 13'!AF$4:CC$104,23,0),"0"),
IFERROR(VLOOKUP($A106,'Season 14'!AF$4:CC$104,23,0),"0"),IFERROR(VLOOKUP($A106,'Season 15'!AF$4:CC$104,23,0),"0"),)</f>
        <v>0</v>
      </c>
      <c r="X106" s="1023">
        <f>SUM(IFERROR(VLOOKUP($A106,'Season 1'!AF$4:CC$104,24,0),"0"),
IFERROR(VLOOKUP($A106,'Season 2'!AF$4:CC$104,24,0),"0"),IFERROR(VLOOKUP($A106,'Season 3'!AF$4:CC$104,24,0),"0"),
IFERROR(VLOOKUP($A106,'Season 4'!AF$4:CC$104,24,0),"0"),IFERROR(VLOOKUP($A106,'Season 5'!AF$4:CC$104,24,0),"0"),
IFERROR(VLOOKUP($A106,'Season 6'!AF$4:CC$104,24,0),"0"),IFERROR(VLOOKUP($A106,'Season 7'!AF$4:CC$104,24,0),"0"),
IFERROR(VLOOKUP($A106,'Season 8'!AF$4:CC$104,24,0),"0"),IFERROR(VLOOKUP($A106,'Season 9'!AF$4:CC$104,24,0),"0"),
IFERROR(VLOOKUP($A106,'Season 10'!AF$4:CC$104,24,0),"0"),IFERROR(VLOOKUP($A106,'Season 11'!AF$4:CC$104,24,0),"0"),
IFERROR(VLOOKUP($A106,'Season 12'!AF$4:CC$104,24,0),"0"),IFERROR(VLOOKUP($A106,'Season 13'!AF$4:CC$104,24,0),"0"),
IFERROR(VLOOKUP($A106,'Season 14'!AF$4:CC$104,24,0),"0"),IFERROR(VLOOKUP($A106,'Season 15'!AF$4:CC$104,24,0),"0"),)</f>
        <v>0</v>
      </c>
      <c r="Y106" s="26">
        <f>SUM(IFERROR(VLOOKUP($A106,'Season 1'!AF$4:CC$104,25,0),"0"),
IFERROR(VLOOKUP($A106,'Season 2'!AF$4:CC$104,25,0),"0"),IFERROR(VLOOKUP($A106,'Season 3'!AF$4:CC$104,25,0),"0"),
IFERROR(VLOOKUP($A106,'Season 4'!AF$4:CC$104,25,0),"0"),IFERROR(VLOOKUP($A106,'Season 5'!AF$4:CC$104,25,0),"0"),
IFERROR(VLOOKUP($A106,'Season 6'!AF$4:CC$104,25,0),"0"),IFERROR(VLOOKUP($A106,'Season 7'!AF$4:CC$104,25,0),"0"),
IFERROR(VLOOKUP($A106,'Season 8'!AF$4:CC$104,25,0),"0"),IFERROR(VLOOKUP($A106,'Season 9'!AF$4:CC$104,25,0),"0"),
IFERROR(VLOOKUP($A106,'Season 10'!AF$4:CC$104,25,0),"0"),IFERROR(VLOOKUP($A106,'Season 11'!AF$4:CC$104,25,0),"0"),
IFERROR(VLOOKUP($A106,'Season 12'!AF$4:CC$104,25,0),"0"),IFERROR(VLOOKUP($A106,'Season 13'!AF$4:CC$104,25,0),"0"),
IFERROR(VLOOKUP($A106,'Season 14'!AF$4:CC$104,25,0),"0"),IFERROR(VLOOKUP($A106,'Season 15'!AF$4:CC$104,25,0),"0"),)</f>
        <v>0</v>
      </c>
      <c r="Z106" s="699">
        <f>SUM(IFERROR(VLOOKUP($A106,'Season 1'!AF$4:CC$104,26,0),"0"),
IFERROR(VLOOKUP($A106,'Season 2'!AF$4:CC$104,26,0),"0"),IFERROR(VLOOKUP($A106,'Season 3'!AF$4:CC$104,26,0),"0"),
IFERROR(VLOOKUP($A106,'Season 4'!AF$4:CC$104,26,0),"0"),IFERROR(VLOOKUP($A106,'Season 5'!AF$4:CC$104,26,0),"0"),
IFERROR(VLOOKUP($A106,'Season 6'!AF$4:CC$104,26,0),"0"),IFERROR(VLOOKUP($A106,'Season 7'!AF$4:CC$104,26,0),"0"),
IFERROR(VLOOKUP($A106,'Season 8'!AF$4:CC$104,26,0),"0"),IFERROR(VLOOKUP($A106,'Season 9'!AF$4:CC$104,26,0),"0"),
IFERROR(VLOOKUP($A106,'Season 10'!AF$4:CC$104,26,0),"0"),IFERROR(VLOOKUP($A106,'Season 11'!AF$4:CC$104,26,0),"0"),
IFERROR(VLOOKUP($A106,'Season 12'!AF$4:CC$104,26,0),"0"),IFERROR(VLOOKUP($A106,'Season 13'!AF$4:CC$104,26,0),"0"),
IFERROR(VLOOKUP($A106,'Season 14'!AF$4:CC$104,26,0),"0"),IFERROR(VLOOKUP($A106,'Season 15'!AF$4:CC$104,26,0),"0"),)</f>
        <v>0</v>
      </c>
      <c r="AA106" s="700">
        <f>SUM(IFERROR(VLOOKUP($A106,'Season 1'!AF$4:CC$104,27,0),"0"),
IFERROR(VLOOKUP($A106,'Season 2'!AF$4:CC$104,27,0),"0"),IFERROR(VLOOKUP($A106,'Season 3'!AF$4:CC$104,27,0),"0"),
IFERROR(VLOOKUP($A106,'Season 4'!AF$4:CC$104,27,0),"0"),IFERROR(VLOOKUP($A106,'Season 5'!AF$4:CC$104,27,0),"0"),
IFERROR(VLOOKUP($A106,'Season 6'!AF$4:CC$104,27,0),"0"),IFERROR(VLOOKUP($A106,'Season 7'!AF$4:CC$104,27,0),"0"),
IFERROR(VLOOKUP($A106,'Season 8'!AF$4:CC$104,27,0),"0"),IFERROR(VLOOKUP($A106,'Season 9'!AF$4:CC$104,27,0),"0"),
IFERROR(VLOOKUP($A106,'Season 10'!AF$4:CC$104,27,0),"0"),IFERROR(VLOOKUP($A106,'Season 11'!AF$4:CC$104,27,0),"0"),
IFERROR(VLOOKUP($A106,'Season 12'!AF$4:CC$104,27,0),"0"),IFERROR(VLOOKUP($A106,'Season 13'!AF$4:CC$104,27,0),"0"),
IFERROR(VLOOKUP($A106,'Season 14'!AF$4:CC$104,27,0),"0"),IFERROR(VLOOKUP($A106,'Season 15'!AF$4:CC$104,27,0),"0"),)</f>
        <v>0</v>
      </c>
      <c r="AB106" s="692">
        <f>SUM(IFERROR(VLOOKUP($A106,'Season 1'!AF$4:CC$104,28,0),"0"),
IFERROR(VLOOKUP($A106,'Season 2'!AF$4:CC$104,28,0),"0"),IFERROR(VLOOKUP($A106,'Season 3'!AF$4:CC$104,28,0),"0"),
IFERROR(VLOOKUP($A106,'Season 4'!AF$4:CC$104,28,0),"0"),IFERROR(VLOOKUP($A106,'Season 5'!AF$4:CC$104,28,0),"0"),
IFERROR(VLOOKUP($A106,'Season 6'!AF$4:CC$104,28,0),"0"),IFERROR(VLOOKUP($A106,'Season 7'!AF$4:CC$104,28,0),"0"),
IFERROR(VLOOKUP($A106,'Season 8'!AF$4:CC$104,28,0),"0"),IFERROR(VLOOKUP($A106,'Season 9'!AF$4:CC$104,28,0),"0"),
IFERROR(VLOOKUP($A106,'Season 10'!AF$4:CC$104,28,0),"0"),IFERROR(VLOOKUP($A106,'Season 11'!AF$4:CC$104,28,0),"0"),
IFERROR(VLOOKUP($A106,'Season 12'!AF$4:CC$104,28,0),"0"),IFERROR(VLOOKUP($A106,'Season 13'!AF$4:CC$104,28,0),"0"),
IFERROR(VLOOKUP($A106,'Season 14'!AF$4:CC$104,28,0),"0"),IFERROR(VLOOKUP($A106,'Season 15'!AF$4:CC$104,28,0),"0"),)</f>
        <v>0</v>
      </c>
      <c r="AC106" s="1023">
        <f>SUM(IFERROR(VLOOKUP($A106,'Season 1'!AF$4:CC$104,29,0),"0"),
IFERROR(VLOOKUP($A106,'Season 2'!AF$4:CC$104,29,0),"0"),IFERROR(VLOOKUP($A106,'Season 3'!AF$4:CC$104,29,0),"0"),
IFERROR(VLOOKUP($A106,'Season 4'!AF$4:CC$104,29,0),"0"),IFERROR(VLOOKUP($A106,'Season 5'!AF$4:CC$104,29,0),"0"),
IFERROR(VLOOKUP($A106,'Season 6'!AF$4:CC$104,29,0),"0"),IFERROR(VLOOKUP($A106,'Season 7'!AF$4:CC$104,29,0),"0"),
IFERROR(VLOOKUP($A106,'Season 8'!AF$4:CC$104,29,0),"0"),IFERROR(VLOOKUP($A106,'Season 9'!AF$4:CC$104,29,0),"0"),
IFERROR(VLOOKUP($A106,'Season 10'!AF$4:CC$104,29,0),"0"),IFERROR(VLOOKUP($A106,'Season 11'!AF$4:CC$104,29,0),"0"),
IFERROR(VLOOKUP($A106,'Season 12'!AF$4:CC$104,29,0),"0"),IFERROR(VLOOKUP($A106,'Season 13'!AF$4:CC$104,29,0),"0"),
IFERROR(VLOOKUP($A106,'Season 14'!AF$4:CC$104,29,0),"0"),IFERROR(VLOOKUP($A106,'Season 15'!AF$4:CC$104,29,0),"0"),)</f>
        <v>0</v>
      </c>
      <c r="AD106" s="26">
        <f>SUM(IFERROR(VLOOKUP($A106,'Season 1'!AF$4:CC$104,30,0),"0"),
IFERROR(VLOOKUP($A106,'Season 2'!AF$4:CC$104,30,0),"0"),IFERROR(VLOOKUP($A106,'Season 3'!AF$4:CC$104,30,0),"0"),
IFERROR(VLOOKUP($A106,'Season 4'!AF$4:CC$104,30,0),"0"),IFERROR(VLOOKUP($A106,'Season 5'!AF$4:CC$104,30,0),"0"),
IFERROR(VLOOKUP($A106,'Season 6'!AF$4:CC$104,30,0),"0"),IFERROR(VLOOKUP($A106,'Season 7'!AF$4:CC$104,30,0),"0"),
IFERROR(VLOOKUP($A106,'Season 8'!AF$4:CC$104,30,0),"0"),IFERROR(VLOOKUP($A106,'Season 9'!AF$4:CC$104,30,0),"0"),
IFERROR(VLOOKUP($A106,'Season 10'!AF$4:CC$104,30,0),"0"),IFERROR(VLOOKUP($A106,'Season 11'!AF$4:CC$104,30,0),"0"),
IFERROR(VLOOKUP($A106,'Season 12'!AF$4:CC$104,30,0),"0"),IFERROR(VLOOKUP($A106,'Season 13'!AF$4:CC$104,30,0),"0"),
IFERROR(VLOOKUP($A106,'Season 14'!AF$4:CC$104,30,0),"0"),IFERROR(VLOOKUP($A106,'Season 15'!AF$4:CC$104,30,0),"0"),)</f>
        <v>0</v>
      </c>
      <c r="AE106" s="699">
        <f>SUM(IFERROR(VLOOKUP($A106,'Season 1'!AF$4:CC$104,31,0),"0"),
IFERROR(VLOOKUP($A106,'Season 2'!AF$4:CC$104,31,0),"0"),IFERROR(VLOOKUP($A106,'Season 3'!AF$4:CC$104,31,0),"0"),
IFERROR(VLOOKUP($A106,'Season 4'!AF$4:CC$104,31,0),"0"),IFERROR(VLOOKUP($A106,'Season 5'!AF$4:CC$104,31,0),"0"),
IFERROR(VLOOKUP($A106,'Season 6'!AF$4:CC$104,31,0),"0"),IFERROR(VLOOKUP($A106,'Season 7'!AF$4:CC$104,31,0),"0"),
IFERROR(VLOOKUP($A106,'Season 8'!AF$4:CC$104,31,0),"0"),IFERROR(VLOOKUP($A106,'Season 9'!AF$4:CC$104,31,0),"0"),
IFERROR(VLOOKUP($A106,'Season 10'!AF$4:CC$104,31,0),"0"),IFERROR(VLOOKUP($A106,'Season 11'!AF$4:CC$104,31,0),"0"),
IFERROR(VLOOKUP($A106,'Season 12'!AF$4:CC$104,31,0),"0"),IFERROR(VLOOKUP($A106,'Season 13'!AF$4:CC$104,31,0),"0"),
IFERROR(VLOOKUP($A106,'Season 14'!AF$4:CC$104,31,0),"0"),IFERROR(VLOOKUP($A106,'Season 15'!AF$4:CC$104,31,0),"0"),)</f>
        <v>0</v>
      </c>
      <c r="AF106" s="700">
        <f>SUM(IFERROR(VLOOKUP($A106,'Season 3'!AF$4:CC$104,32,0),"0"),
IFERROR(VLOOKUP($A106,'Season 4'!AF$4:CC$104,32,0),"0"),IFERROR(VLOOKUP($A106,'Season 5'!AF$4:CC$104,32,0),"0"),
IFERROR(VLOOKUP($A106,'Season 6'!AF$4:CC$104,32,0),"0"),IFERROR(VLOOKUP($A106,'Season 7'!AF$4:CC$104,32,0),"0"),
IFERROR(VLOOKUP($A106,'Season 8'!AF$4:CC$104,32,0),"0"),IFERROR(VLOOKUP($A106,'Season 9'!AF$4:CC$104,32,0),"0"),
IFERROR(VLOOKUP($A106,'Season 10'!AF$4:CC$104,32,0),"0"),IFERROR(VLOOKUP($A106,'Season 11'!AF$4:CC$104,32,0),"0"),
IFERROR(VLOOKUP($A106,'Season 12'!AF$4:CC$104,32,0),"0"),IFERROR(VLOOKUP($A106,'Season 13'!AF$4:CC$104,32,0),"0"),
IFERROR(VLOOKUP($A106,'Season 14'!AF$4:CC$104,32,0),"0"),IFERROR(VLOOKUP($A106,'Season 15'!AF$4:CC$104,32,0),"0"),)</f>
        <v>0</v>
      </c>
      <c r="AG106" s="692">
        <f>SUM(IFERROR(VLOOKUP($A106,'Season 3'!AF$4:CC$104,33,0),"0"),
IFERROR(VLOOKUP($A106,'Season 4'!AF$4:CC$104,33,0),"0"),IFERROR(VLOOKUP($A106,'Season 5'!AF$4:CC$104,33,0),"0"),
IFERROR(VLOOKUP($A106,'Season 6'!AF$4:CC$104,33,0),"0"),IFERROR(VLOOKUP($A106,'Season 7'!AF$4:CC$104,33,0),"0"),
IFERROR(VLOOKUP($A106,'Season 8'!AF$4:CC$104,33,0),"0"),IFERROR(VLOOKUP($A106,'Season 9'!AF$4:CC$104,33,0),"0"),
IFERROR(VLOOKUP($A106,'Season 10'!AF$4:CC$104,33,0),"0"),IFERROR(VLOOKUP($A106,'Season 11'!AF$4:CC$104,33,0),"0"),
IFERROR(VLOOKUP($A106,'Season 12'!AF$4:CC$104,33,0),"0"),IFERROR(VLOOKUP($A106,'Season 13'!AF$4:CC$104,33,0),"0"),
IFERROR(VLOOKUP($A106,'Season 14'!AF$4:CC$104,33,0),"0"),IFERROR(VLOOKUP($A106,'Season 15'!AF$4:CC$104,33,0),"0"),)</f>
        <v>0</v>
      </c>
      <c r="AH106" s="1023">
        <f>SUM(IFERROR(VLOOKUP($A106,'Season 3'!AF$4:CC$104,34,0),"0"),
IFERROR(VLOOKUP($A106,'Season 4'!AF$4:CC$104,34,0),"0"),IFERROR(VLOOKUP($A106,'Season 5'!AF$4:CC$104,34,0),"0"),
IFERROR(VLOOKUP($A106,'Season 6'!AF$4:CC$104,34,0),"0"),IFERROR(VLOOKUP($A106,'Season 7'!AF$4:CC$104,34,0),"0"),
IFERROR(VLOOKUP($A106,'Season 8'!AF$4:CC$104,34,0),"0"),IFERROR(VLOOKUP($A106,'Season 9'!AF$4:CC$104,34,0),"0"),
IFERROR(VLOOKUP($A106,'Season 10'!AF$4:CC$104,34,0),"0"),IFERROR(VLOOKUP($A106,'Season 11'!AF$4:CC$104,34,0),"0"),
IFERROR(VLOOKUP($A106,'Season 12'!AF$4:CC$104,34,0),"0"),IFERROR(VLOOKUP($A106,'Season 13'!AF$4:CC$104,34,0),"0"),
IFERROR(VLOOKUP($A106,'Season 14'!AF$4:CC$104,34,0),"0"),IFERROR(VLOOKUP($A106,'Season 15'!AF$4:CC$104,34,0),"0"),)</f>
        <v>0</v>
      </c>
      <c r="AI106" s="26">
        <f>SUM(IFERROR(VLOOKUP($A106,'Season 3'!AF$4:CC$104,35,0),"0"),
IFERROR(VLOOKUP($A106,'Season 4'!AF$4:CC$104,35,0),"0"),IFERROR(VLOOKUP($A106,'Season 5'!AF$4:CC$104,35,0),"0"),
IFERROR(VLOOKUP($A106,'Season 6'!AF$4:CC$104,35,0),"0"),IFERROR(VLOOKUP($A106,'Season 7'!AF$4:CC$104,35,0),"0"),
IFERROR(VLOOKUP($A106,'Season 8'!AF$4:CC$104,35,0),"0"),IFERROR(VLOOKUP($A106,'Season 9'!AF$4:CC$104,35,0),"0"),
IFERROR(VLOOKUP($A106,'Season 10'!AF$4:CC$104,35,0),"0"),IFERROR(VLOOKUP($A106,'Season 11'!AF$4:CC$104,35,0),"0"),
IFERROR(VLOOKUP($A106,'Season 12'!AF$4:CC$104,35,0),"0"),IFERROR(VLOOKUP($A106,'Season 13'!AF$4:CC$104,35,0),"0"),
IFERROR(VLOOKUP($A106,'Season 14'!AF$4:CC$104,35,0),"0"),IFERROR(VLOOKUP($A106,'Season 15'!AF$4:CC$104,35,0),"0"),)</f>
        <v>0</v>
      </c>
      <c r="AJ106" s="699">
        <f>SUM(IFERROR(VLOOKUP($A106,'Season 3'!AF$4:CC$104,36,0),"0"),
IFERROR(VLOOKUP($A106,'Season 4'!AF$4:CC$104,36,0),"0"),IFERROR(VLOOKUP($A106,'Season 5'!AF$4:CC$104,36,0),"0"),
IFERROR(VLOOKUP($A106,'Season 6'!AF$4:CC$104,36,0),"0"),IFERROR(VLOOKUP($A106,'Season 7'!AF$4:CC$104,36,0),"0"),
IFERROR(VLOOKUP($A106,'Season 8'!AF$4:CC$104,36,0),"0"),IFERROR(VLOOKUP($A106,'Season 9'!AF$4:CC$104,36,0),"0"),
IFERROR(VLOOKUP($A106,'Season 10'!AF$4:CC$104,36,0),"0"),IFERROR(VLOOKUP($A106,'Season 11'!AF$4:CC$104,36,0),"0"),
IFERROR(VLOOKUP($A106,'Season 12'!AF$4:CC$104,36,0),"0"),IFERROR(VLOOKUP($A106,'Season 13'!AF$4:CC$104,36,0),"0"),
IFERROR(VLOOKUP($A106,'Season 14'!AF$4:CC$104,36,0),"0"),IFERROR(VLOOKUP($A106,'Season 15'!AF$4:CC$104,36,0),"0"),)</f>
        <v>0</v>
      </c>
      <c r="AK106" s="700">
        <f>SUM(IFERROR(VLOOKUP($A106,'Season 2'!AF$4:CC$104,32,0),"0"),IFERROR(VLOOKUP($A106,'Season 3'!AF$4:CC$104,37,0),"0"),
IFERROR(VLOOKUP($A106,'Season 4'!AF$4:CC$104,37,0),"0"),IFERROR(VLOOKUP($A106,'Season 5'!AF$4:CC$104,37,0),"0"),
IFERROR(VLOOKUP($A106,'Season 6'!AF$4:CC$104,37,0),"0"),IFERROR(VLOOKUP($A106,'Season 7'!AF$4:CC$104,37,0),"0"),
IFERROR(VLOOKUP($A106,'Season 8'!AF$4:CC$104,37,0),"0"),IFERROR(VLOOKUP($A106,'Season 9'!AF$4:CC$104,37,0),"0"),
IFERROR(VLOOKUP($A106,'Season 10'!AF$4:CC$104,37,0),"0"),IFERROR(VLOOKUP($A106,'Season 11'!AF$4:CC$104,37,0),"0"),
IFERROR(VLOOKUP($A106,'Season 12'!AF$4:CC$104,37,0),"0"),IFERROR(VLOOKUP($A106,'Season 13'!AF$4:CC$104,37,0),"0"),
IFERROR(VLOOKUP($A106,'Season 14'!AF$4:CC$104,37,0),"0"),IFERROR(VLOOKUP($A106,'Season 15'!AF$4:CC$104,37,0),"0"),)</f>
        <v>0</v>
      </c>
      <c r="AL106" s="692">
        <f>SUM(IFERROR(VLOOKUP($A106,'Season 2'!AF$4:CC$104,33,0),"0"),IFERROR(VLOOKUP($A106,'Season 3'!AF$4:CC$104,38,0),"0"),
IFERROR(VLOOKUP($A106,'Season 4'!AF$4:CC$104,38,0),"0"),IFERROR(VLOOKUP($A106,'Season 5'!AF$4:CC$104,38,0),"0"),
IFERROR(VLOOKUP($A106,'Season 6'!AF$4:CC$104,38,0),"0"),IFERROR(VLOOKUP($A106,'Season 7'!AF$4:CC$104,38,0),"0"),
IFERROR(VLOOKUP($A106,'Season 8'!AF$4:CC$104,38,0),"0"),IFERROR(VLOOKUP($A106,'Season 9'!AF$4:CC$104,38,0),"0"),
IFERROR(VLOOKUP($A106,'Season 10'!AF$4:CC$104,38,0),"0"),IFERROR(VLOOKUP($A106,'Season 11'!AF$4:CC$104,38,0),"0"),
IFERROR(VLOOKUP($A106,'Season 12'!AF$4:CC$104,38,0),"0"),IFERROR(VLOOKUP($A106,'Season 13'!AF$4:CC$104,38,0),"0"),
IFERROR(VLOOKUP($A106,'Season 14'!AF$4:CC$104,38,0),"0"),IFERROR(VLOOKUP($A106,'Season 15'!AF$4:CC$104,38,0),"0"),)</f>
        <v>0</v>
      </c>
      <c r="AM106" s="1023">
        <f>SUM(IFERROR(VLOOKUP($A106,'Season 2'!AF$4:CC$104,34,0),"0"),IFERROR(VLOOKUP($A106,'Season 3'!AF$4:CC$104,39,0),"0"),
IFERROR(VLOOKUP($A106,'Season 4'!AF$4:CC$104,39,0),"0"),IFERROR(VLOOKUP($A106,'Season 5'!AF$4:CC$104,39,0),"0"),
IFERROR(VLOOKUP($A106,'Season 6'!AF$4:CC$104,39,0),"0"),IFERROR(VLOOKUP($A106,'Season 7'!AF$4:CC$104,39,0),"0"),
IFERROR(VLOOKUP($A106,'Season 8'!AF$4:CC$104,39,0),"0"),IFERROR(VLOOKUP($A106,'Season 9'!AF$4:CC$104,39,0),"0"),
IFERROR(VLOOKUP($A106,'Season 10'!AF$4:CC$104,39,0),"0"),IFERROR(VLOOKUP($A106,'Season 11'!AF$4:CC$104,39,0),"0"),
IFERROR(VLOOKUP($A106,'Season 12'!AF$4:CC$104,39,0),"0"),IFERROR(VLOOKUP($A106,'Season 13'!AF$4:CC$104,39,0),"0"),
IFERROR(VLOOKUP($A106,'Season 14'!AF$4:CC$104,39,0),"0"),IFERROR(VLOOKUP($A106,'Season 15'!AF$4:CC$104,39,0),"0"),)</f>
        <v>0</v>
      </c>
      <c r="AN106" s="26">
        <f>SUM(IFERROR(VLOOKUP($A106,'Season 2'!AF$4:CC$104,35,0),"0"),IFERROR(VLOOKUP($A106,'Season 3'!AF$4:CC$104,40,0),"0"),
IFERROR(VLOOKUP($A106,'Season 4'!AF$4:CC$104,40,0),"0"),IFERROR(VLOOKUP($A106,'Season 5'!AF$4:CC$104,40,0),"0"),
IFERROR(VLOOKUP($A106,'Season 6'!AF$4:CC$104,40,0),"0"),IFERROR(VLOOKUP($A106,'Season 7'!AF$4:CC$104,40,0),"0"),
IFERROR(VLOOKUP($A106,'Season 8'!AF$4:CC$104,40,0),"0"),IFERROR(VLOOKUP($A106,'Season 9'!AF$4:CC$104,40,0),"0"),
IFERROR(VLOOKUP($A106,'Season 10'!AF$4:CC$104,40,0),"0"),IFERROR(VLOOKUP($A106,'Season 11'!AF$4:CC$104,40,0),"0"),
IFERROR(VLOOKUP($A106,'Season 12'!AF$4:CC$104,40,0),"0"),IFERROR(VLOOKUP($A106,'Season 13'!AF$4:CC$104,40,0),"0"),
IFERROR(VLOOKUP($A106,'Season 14'!AF$4:CC$104,40,0),"0"),IFERROR(VLOOKUP($A106,'Season 15'!AF$4:CC$104,40,0),"0"),)</f>
        <v>0</v>
      </c>
      <c r="AO106" s="699">
        <f>SUM(IFERROR(VLOOKUP($A106,'Season 2'!AF$4:CC$104,36,0),"0"),IFERROR(VLOOKUP($A106,'Season 3'!AF$4:CC$104,41,0),"0"),
IFERROR(VLOOKUP($A106,'Season 4'!AF$4:CC$104,41,0),"0"),IFERROR(VLOOKUP($A106,'Season 5'!AF$4:CC$104,41,0),"0"),
IFERROR(VLOOKUP($A106,'Season 6'!AF$4:CC$104,41,0),"0"),IFERROR(VLOOKUP($A106,'Season 7'!AF$4:CC$104,41,0),"0"),
IFERROR(VLOOKUP($A106,'Season 8'!AF$4:CC$104,41,0),"0"),IFERROR(VLOOKUP($A106,'Season 9'!AF$4:CC$104,41,0),"0"),
IFERROR(VLOOKUP($A106,'Season 10'!AF$4:CC$104,41,0),"0"),IFERROR(VLOOKUP($A106,'Season 11'!AF$4:CC$104,41,0),"0"),
IFERROR(VLOOKUP($A106,'Season 12'!AF$4:CC$104,41,0),"0"),IFERROR(VLOOKUP($A106,'Season 13'!AF$4:CC$104,41,0),"0"),
IFERROR(VLOOKUP($A106,'Season 14'!AF$4:CC$104,41,0),"0"),IFERROR(VLOOKUP($A106,'Season 15'!AF$4:CC$104,41,0),"0"),)</f>
        <v>0</v>
      </c>
      <c r="AP106" s="700">
        <f>SUM(IFERROR(VLOOKUP($A106,'Season 2'!AF$4:CC$104,37,0),"0"),IFERROR(VLOOKUP($A106,'Season 3'!AF$4:CC$104,42,0),"0"),
IFERROR(VLOOKUP($A106,'Season 4'!AF$4:CC$104,42,0),"0"),IFERROR(VLOOKUP($A106,'Season 5'!AF$4:CC$104,42,0),"0"),
IFERROR(VLOOKUP($A106,'Season 6'!AF$4:CC$104,42,0),"0"),IFERROR(VLOOKUP($A106,'Season 7'!AF$4:CC$104,42,0),"0"),
IFERROR(VLOOKUP($A106,'Season 8'!AF$4:CC$104,42,0),"0"),IFERROR(VLOOKUP($A106,'Season 9'!AF$4:CC$104,42,0),"0"),
IFERROR(VLOOKUP($A106,'Season 10'!AF$4:CC$104,42,0),"0"),IFERROR(VLOOKUP($A106,'Season 11'!AF$4:CC$104,42,0),"0"),
IFERROR(VLOOKUP($A106,'Season 12'!AF$4:CC$104,42,0),"0"),IFERROR(VLOOKUP($A106,'Season 13'!AF$4:CC$104,42,0),"0"),
IFERROR(VLOOKUP($A106,'Season 14'!AF$4:CC$104,42,0),"0"),IFERROR(VLOOKUP($A106,'Season 15'!AF$4:CC$104,42,0),"0"),)</f>
        <v>0</v>
      </c>
      <c r="AQ106" s="692">
        <f>SUM(IFERROR(VLOOKUP($A106,'Season 2'!AF$4:CC$104,38,0),"0"),IFERROR(VLOOKUP($A106,'Season 3'!AF$4:CC$104,43,0),"0"),
IFERROR(VLOOKUP($A106,'Season 4'!AF$4:CC$104,43,0),"0"),IFERROR(VLOOKUP($A106,'Season 5'!AF$4:CC$104,43,0),"0"),
IFERROR(VLOOKUP($A106,'Season 6'!AF$4:CC$104,43,0),"0"),IFERROR(VLOOKUP($A106,'Season 7'!AF$4:CC$104,43,0),"0"),
IFERROR(VLOOKUP($A106,'Season 8'!AF$4:CC$104,43,0),"0"),IFERROR(VLOOKUP($A106,'Season 9'!AF$4:CC$104,43,0),"0"),
IFERROR(VLOOKUP($A106,'Season 10'!AF$4:CC$104,43,0),"0"),IFERROR(VLOOKUP($A106,'Season 11'!AF$4:CC$104,43,0),"0"),
IFERROR(VLOOKUP($A106,'Season 12'!AF$4:CC$104,43,0),"0"),IFERROR(VLOOKUP($A106,'Season 13'!AF$4:CC$104,43,0),"0"),
IFERROR(VLOOKUP($A106,'Season 14'!AF$4:CC$104,43,0),"0"),IFERROR(VLOOKUP($A106,'Season 15'!AF$4:CC$104,43,0),"0"),)</f>
        <v>0</v>
      </c>
      <c r="AR106" s="1023">
        <f>SUM(IFERROR(VLOOKUP($A106,'Season 2'!AF$4:CC$104,39,0),"0"),IFERROR(VLOOKUP($A106,'Season 3'!AF$4:CC$104,44,0),"0"),
IFERROR(VLOOKUP($A106,'Season 4'!AF$4:CC$104,44,0),"0"),IFERROR(VLOOKUP($A106,'Season 5'!AF$4:CC$104,44,0),"0"),
IFERROR(VLOOKUP($A106,'Season 6'!AF$4:CC$104,44,0),"0"),IFERROR(VLOOKUP($A106,'Season 7'!AF$4:CC$104,44,0),"0"),
IFERROR(VLOOKUP($A106,'Season 8'!AF$4:CC$104,44,0),"0"),IFERROR(VLOOKUP($A106,'Season 9'!AF$4:CC$104,44,0),"0"),
IFERROR(VLOOKUP($A106,'Season 10'!AF$4:CC$104,44,0),"0"),IFERROR(VLOOKUP($A106,'Season 11'!AF$4:CC$104,44,0),"0"),
IFERROR(VLOOKUP($A106,'Season 12'!AF$4:CC$104,44,0),"0"),IFERROR(VLOOKUP($A106,'Season 13'!AF$4:CC$104,44,0),"0"),
IFERROR(VLOOKUP($A106,'Season 14'!AF$4:CC$104,44,0),"0"),IFERROR(VLOOKUP($A106,'Season 15'!AF$4:CC$104,44,0),"0"),)</f>
        <v>0</v>
      </c>
      <c r="AS106" s="26">
        <f>SUM(IFERROR(VLOOKUP($A106,'Season 2'!AF$4:CC$104,40,0),"0"),IFERROR(VLOOKUP($A106,'Season 3'!AF$4:CC$104,45,0),"0"),
IFERROR(VLOOKUP($A106,'Season 4'!AF$4:CC$104,45,0),"0"),IFERROR(VLOOKUP($A106,'Season 5'!AF$4:CC$104,45,0),"0"),
IFERROR(VLOOKUP($A106,'Season 6'!AF$4:CC$104,45,0),"0"),IFERROR(VLOOKUP($A106,'Season 7'!AF$4:CC$104,45,0),"0"),
IFERROR(VLOOKUP($A106,'Season 8'!AF$4:CC$104,45,0),"0"),IFERROR(VLOOKUP($A106,'Season 9'!AF$4:CC$104,45,0),"0"),
IFERROR(VLOOKUP($A106,'Season 10'!AF$4:CC$104,45,0),"0"),IFERROR(VLOOKUP($A106,'Season 11'!AF$4:CC$104,45,0),"0"),
IFERROR(VLOOKUP($A106,'Season 12'!AF$4:CC$104,45,0),"0"),IFERROR(VLOOKUP($A106,'Season 13'!AF$4:CC$104,45,0),"0"),
IFERROR(VLOOKUP($A106,'Season 14'!AF$4:CC$104,45,0),"0"),IFERROR(VLOOKUP($A106,'Season 15'!AF$4:CC$104,45,0),"0"),)</f>
        <v>0</v>
      </c>
      <c r="AT106" s="699">
        <f>SUM(IFERROR(VLOOKUP($A106,'Season 2'!AF$4:CC$104,41,0),"0"),IFERROR(VLOOKUP($A106,'Season 3'!AF$4:CC$104,46,0),"0"),
IFERROR(VLOOKUP($A106,'Season 4'!AF$4:CC$104,46,0),"0"),IFERROR(VLOOKUP($A106,'Season 5'!AF$4:CC$104,46,0),"0"),
IFERROR(VLOOKUP($A106,'Season 6'!AF$4:CC$104,46,0),"0"),IFERROR(VLOOKUP($A106,'Season 7'!AF$4:CC$104,46,0),"0"),
IFERROR(VLOOKUP($A106,'Season 8'!AF$4:CC$104,46,0),"0"),IFERROR(VLOOKUP($A106,'Season 9'!AF$4:CC$104,46,0),"0"),
IFERROR(VLOOKUP($A106,'Season 10'!AF$4:CC$104,46,0),"0"),IFERROR(VLOOKUP($A106,'Season 11'!AF$4:CC$104,46,0),"0"),
IFERROR(VLOOKUP($A106,'Season 12'!AF$4:CC$104,46,0),"0"),IFERROR(VLOOKUP($A106,'Season 13'!AF$4:CC$104,46,0),"0"),
IFERROR(VLOOKUP($A106,'Season 14'!AF$4:CC$104,46,0),"0"),IFERROR(VLOOKUP($A106,'Season 15'!AF$4:CC$104,46,0),"0"),)</f>
        <v>0</v>
      </c>
      <c r="AU106" s="700">
        <f>SUM(IFERROR(VLOOKUP($A106,'Season 3'!AF$4:CH$104,47,0),"0"),
IFERROR(VLOOKUP($A106,'Season 4'!AF$4:CH$104,47,0),"0"),IFERROR(VLOOKUP($A106,'Season 5'!AF$4:CH$104,47,0),"0"),
IFERROR(VLOOKUP($A106,'Season 6'!AF$4:CH$104,47,0),"0"),IFERROR(VLOOKUP($A106,'Season 7'!AF$4:CH$104,47,0),"0"),
IFERROR(VLOOKUP($A106,'Season 8'!AF$4:CH$104,47,0),"0"),IFERROR(VLOOKUP($A106,'Season 9'!AF$4:CH$104,47,0),"0"),
IFERROR(VLOOKUP($A106,'Season 10'!AF$4:CH$104,47,0),"0"),IFERROR(VLOOKUP($A106,'Season 11'!AF$4:CH$104,47,0),"0"),
IFERROR(VLOOKUP($A106,'Season 12'!AF$4:CH$104,47,0),"0"),IFERROR(VLOOKUP($A106,'Season 13'!AF$4:CH$104,47,0),"0"),
IFERROR(VLOOKUP($A106,'Season 14'!AF$4:CH$104,47,0),"0"),IFERROR(VLOOKUP($A106,'Season 15'!AF$4:CH$104,47,0),"0"),)</f>
        <v>0</v>
      </c>
      <c r="AV106" s="692">
        <f>SUM(IFERROR(VLOOKUP($A106,'Season 3'!AF$4:CH$104,48,0),"0"),
IFERROR(VLOOKUP($A106,'Season 4'!AF$4:CH$104,48,0),"0"),IFERROR(VLOOKUP($A106,'Season 5'!AF$4:CH$104,48,0),"0"),
IFERROR(VLOOKUP($A106,'Season 6'!AF$4:CH$104,48,0),"0"),IFERROR(VLOOKUP($A106,'Season 7'!AF$4:CH$104,48,0),"0"),
IFERROR(VLOOKUP($A106,'Season 8'!AF$4:CH$104,48,0),"0"),IFERROR(VLOOKUP($A106,'Season 9'!AF$4:CH$104,48,0),"0"),
IFERROR(VLOOKUP($A106,'Season 10'!AF$4:CH$104,48,0),"0"),IFERROR(VLOOKUP($A106,'Season 11'!AF$4:CH$104,48,0),"0"),
IFERROR(VLOOKUP($A106,'Season 12'!AF$4:CH$104,48,0),"0"),IFERROR(VLOOKUP($A106,'Season 13'!AF$4:CH$104,48,0),"0"),
IFERROR(VLOOKUP($A106,'Season 14'!AF$4:CH$104,48,0),"0"),IFERROR(VLOOKUP($A106,'Season 15'!AF$4:CH$104,48,0),"0"),)</f>
        <v>0</v>
      </c>
      <c r="AW106" s="1023">
        <f>SUM(IFERROR(VLOOKUP($A106,'Season 3'!AF$4:CH$104,49,0),"0"),
IFERROR(VLOOKUP($A106,'Season 4'!AF$4:CH$104,49,0),"0"),IFERROR(VLOOKUP($A106,'Season 5'!AF$4:CH$104,49,0),"0"),
IFERROR(VLOOKUP($A106,'Season 6'!AF$4:CH$104,49,0),"0"),IFERROR(VLOOKUP($A106,'Season 7'!AF$4:CH$104,49,0),"0"),
IFERROR(VLOOKUP($A106,'Season 8'!AF$4:CH$104,49,0),"0"),IFERROR(VLOOKUP($A106,'Season 9'!AF$4:CH$104,49,0),"0"),
IFERROR(VLOOKUP($A106,'Season 10'!AF$4:CH$104,49,0),"0"),IFERROR(VLOOKUP($A106,'Season 11'!AF$4:CH$104,49,0),"0"),
IFERROR(VLOOKUP($A106,'Season 12'!AF$4:CH$104,49,0),"0"),IFERROR(VLOOKUP($A106,'Season 13'!AF$4:CH$104,49,0),"0"),
IFERROR(VLOOKUP($A106,'Season 14'!AF$4:CH$104,49,0),"0"),IFERROR(VLOOKUP($A106,'Season 15'!AF$4:CH$104,49,0),"0"),)</f>
        <v>0</v>
      </c>
      <c r="AX106" s="26">
        <f>SUM(IFERROR(VLOOKUP($A106,'Season 3'!AF$4:CH$104,50,0),"0"),
IFERROR(VLOOKUP($A106,'Season 4'!AF$4:CH$104,50,0),"0"),IFERROR(VLOOKUP($A106,'Season 5'!AF$4:CH$104,50,0),"0"),
IFERROR(VLOOKUP($A106,'Season 6'!AF$4:CH$104,50,0),"0"),IFERROR(VLOOKUP($A106,'Season 7'!AF$4:CH$104,50,0),"0"),
IFERROR(VLOOKUP($A106,'Season 8'!AF$4:CH$104,50,0),"0"),IFERROR(VLOOKUP($A106,'Season 9'!AF$4:CH$104,50,0),"0"),
IFERROR(VLOOKUP($A106,'Season 10'!AF$4:CH$104,50,0),"0"),IFERROR(VLOOKUP($A106,'Season 11'!AF$4:CH$104,50,0),"0"),
IFERROR(VLOOKUP($A106,'Season 12'!AF$4:CH$104,50,0),"0"),IFERROR(VLOOKUP($A106,'Season 13'!AF$4:CH$104,50,0),"0"),
IFERROR(VLOOKUP($A106,'Season 14'!AF$4:CH$104,50,0),"0"),IFERROR(VLOOKUP($A106,'Season 15'!AF$4:CH$104,50,0),"0"),)</f>
        <v>0</v>
      </c>
      <c r="AY106" s="699">
        <f>SUM(IFERROR(VLOOKUP($A106,'Season 3'!AF$4:CH$104,51,0),"0"),
IFERROR(VLOOKUP($A106,'Season 4'!AF$4:CH$104,51,0),"0"),IFERROR(VLOOKUP($A106,'Season 5'!AF$4:CH$104,51,0),"0"),
IFERROR(VLOOKUP($A106,'Season 6'!AF$4:CH$104,51,0),"0"),IFERROR(VLOOKUP($A106,'Season 7'!AF$4:CH$104,51,0),"0"),
IFERROR(VLOOKUP($A106,'Season 8'!AF$4:CH$104,51,0),"0"),IFERROR(VLOOKUP($A106,'Season 9'!AF$4:CH$104,51,0),"0"),
IFERROR(VLOOKUP($A106,'Season 10'!AF$4:CH$104,51,0),"0"),IFERROR(VLOOKUP($A106,'Season 11'!AF$4:CH$104,51,0),"0"),
IFERROR(VLOOKUP($A106,'Season 12'!AF$4:CH$104,51,0),"0"),IFERROR(VLOOKUP($A106,'Season 13'!AF$4:CH$104,51,0),"0"),
IFERROR(VLOOKUP($A106,'Season 14'!AF$4:CH$104,51,0),"0"),IFERROR(VLOOKUP($A106,'Season 15'!AF$4:CH$104,51,0),"0"),)</f>
        <v>0</v>
      </c>
      <c r="AZ106" s="700">
        <f>SUM(IFERROR(VLOOKUP($A106,'Season 1'!AF$4:CC$104,32,0),"0"),IFERROR(VLOOKUP($A106,'Season 2'!AF$4:CC$104,37,0),"0"),)</f>
        <v>0</v>
      </c>
      <c r="BA106" s="692">
        <f>SUM(IFERROR(VLOOKUP($A106,'Season 1'!AF$4:CC$104,33,0),"0"),IFERROR(VLOOKUP($A106,'Season 2'!AF$4:CC$104,38,0),"0"),)</f>
        <v>0</v>
      </c>
      <c r="BB106" s="1023">
        <f>SUM(IFERROR(VLOOKUP($A106,'Season 1'!AF$4:CC$104,34,0),"0"),IFERROR(VLOOKUP($A106,'Season 2'!AF$4:CC$104,39,0),"0"),)</f>
        <v>0</v>
      </c>
      <c r="BC106" s="26">
        <f>SUM(IFERROR(VLOOKUP($A106,'Season 1'!AF$4:CC$104,35,0),"0"),IFERROR(VLOOKUP($A106,'Season 2'!AF$4:CC$104,40,0),"0"),)</f>
        <v>0</v>
      </c>
      <c r="BD106" s="699">
        <f>SUM(IFERROR(VLOOKUP($A106,'Season 1'!AF$4:CC$104,36,0),"0"),IFERROR(VLOOKUP($A106,'Season 2'!AF$4:CC$104,41,0),"0"),)</f>
        <v>0</v>
      </c>
      <c r="BE106" s="1111">
        <f>SUM(IFERROR(VLOOKUP($A106,'Season 1'!AF$4:CC$104,37,0),"0"),
IFERROR(VLOOKUP($A106,'Season 2'!AF$4:CC$104,47,0),"0"),IFERROR(VLOOKUP($A106,'Season 3'!AF$4:CH$104,52,0),"0"),
IFERROR(VLOOKUP($A106,'Season 4'!AF$4:CH$104,52,0),"0"),IFERROR(VLOOKUP($A106,'Season 5'!AF$4:CH$104,52,0),"0"),
IFERROR(VLOOKUP($A106,'Season 6'!AF$4:CH$104,52,0),"0"),IFERROR(VLOOKUP($A106,'Season 7'!AF$4:CH$104,52,0),"0"),
IFERROR(VLOOKUP($A106,'Season 8'!AF$4:CH$104,52,0),"0"),IFERROR(VLOOKUP($A106,'Season 9'!AF$4:CH$104,52,0),"0"),
IFERROR(VLOOKUP($A106,'Season 10'!AF$4:CH$104,52,0),"0"),IFERROR(VLOOKUP($A106,'Season 11'!AF$4:CH$104,52,0),"0"),
IFERROR(VLOOKUP($A106,'Season 12'!AF$4:CH$104,52,0),"0"),IFERROR(VLOOKUP($A106,'Season 13'!AF$4:CH$104,52,0),"0"),
IFERROR(VLOOKUP($A106,'Season 14'!AF$4:CH$104,52,0),"0"),IFERROR(VLOOKUP($A106,'Season 15'!AF$4:CH$104,52,0),"0"),)</f>
        <v>0</v>
      </c>
      <c r="BF106" s="1112">
        <f>SUM(IFERROR(VLOOKUP($A106,'Season 1'!AF$4:CC$104,38,0),"0"),
IFERROR(VLOOKUP($A106,'Season 2'!AF$4:CC$104,48,0),"0"),IFERROR(VLOOKUP($A106,'Season 3'!AF$4:CH$104,53,0),"0"),
IFERROR(VLOOKUP($A106,'Season 4'!AF$4:CH$104,53,0),"0"),IFERROR(VLOOKUP($A106,'Season 5'!AF$4:CH$104,53,0),"0"),
IFERROR(VLOOKUP($A106,'Season 6'!AF$4:CH$104,53,0),"0"),IFERROR(VLOOKUP($A106,'Season 7'!AF$4:CH$104,53,0),"0"),
IFERROR(VLOOKUP($A106,'Season 8'!AF$4:CH$104,53,0),"0"),IFERROR(VLOOKUP($A106,'Season 9'!AF$4:CH$104,53,0),"0"),
IFERROR(VLOOKUP($A106,'Season 10'!AF$4:CH$104,53,0),"0"),IFERROR(VLOOKUP($A106,'Season 11'!AF$4:CH$104,53,0),"0"),
IFERROR(VLOOKUP($A106,'Season 12'!AF$4:CH$104,53,0),"0"),IFERROR(VLOOKUP($A106,'Season 13'!AF$4:CH$104,53,0),"0"),
IFERROR(VLOOKUP($A106,'Season 14'!AF$4:CH$104,53,0),"0"),IFERROR(VLOOKUP($A106,'Season 15'!AF$4:CH$104,53,0),"0"),)</f>
        <v>0</v>
      </c>
      <c r="BG106" s="1061" t="e">
        <f t="shared" si="4"/>
        <v>#DIV/0!</v>
      </c>
      <c r="BI106" s="1100"/>
      <c r="BJ106" s="1100"/>
      <c r="BK106" s="1100"/>
      <c r="BL106" s="1100"/>
      <c r="BM106" s="1100"/>
      <c r="BN106" s="1100"/>
      <c r="BS106" s="15">
        <f>IFERROR(VLOOKUP($A106,'Season 1'!$AF$4:$CH$104,39,0),"0")</f>
        <v>0</v>
      </c>
      <c r="BT106" s="15">
        <f>IFERROR(VLOOKUP($A106,'Season 1'!$AF$4:$CH$104,40,0),"0")</f>
        <v>0</v>
      </c>
      <c r="BU106" s="15">
        <f>IFERROR(VLOOKUP($A106,'Season 2'!$AF$4:$CH$104,49,0),"0")</f>
        <v>0</v>
      </c>
      <c r="BV106" s="15">
        <f>IFERROR(VLOOKUP($A106,'Season 2'!$AF$4:$CH$104,50,0),"0")</f>
        <v>0</v>
      </c>
      <c r="BW106" s="15">
        <f>IFERROR(VLOOKUP($A106,'Season 3'!$AF$4:$CH$104,54,0),"0")</f>
        <v>0</v>
      </c>
      <c r="BX106" s="15">
        <f>IFERROR(VLOOKUP($A106,'Season 3'!$AF$4:$CH$104,55,0),"0")</f>
        <v>0</v>
      </c>
      <c r="BY106" s="15" t="str">
        <f>IFERROR(VLOOKUP($A106,'Season 4'!$AF$4:$CH$104,54,0),"0")</f>
        <v>0</v>
      </c>
      <c r="BZ106" s="15" t="str">
        <f>IFERROR(VLOOKUP($A106,'Season 4'!$AF$4:$CH$104,55,0),"0")</f>
        <v>0</v>
      </c>
      <c r="CA106" s="15" t="str">
        <f>IFERROR(VLOOKUP($A106,'Season 5'!$AF$4:$CH$104,54,0),"0")</f>
        <v>0</v>
      </c>
      <c r="CB106" s="15" t="str">
        <f>IFERROR(VLOOKUP($A106,'Season 5'!$AF$4:$CH$104,55,0),"0")</f>
        <v>0</v>
      </c>
      <c r="CC106" s="15" t="str">
        <f>IFERROR(VLOOKUP($A106,'Season 6'!$AF$4:$CH$104,54,0),"0")</f>
        <v>0</v>
      </c>
      <c r="CD106" s="15" t="str">
        <f>IFERROR(VLOOKUP($A106,'Season 6'!$AF$4:$CH$104,55,0),"0")</f>
        <v>0</v>
      </c>
      <c r="CE106" s="15" t="str">
        <f>IFERROR(VLOOKUP($A106,'Season 7'!$AF$4:$CH$104,54,0),"0")</f>
        <v>0</v>
      </c>
      <c r="CF106" s="15" t="str">
        <f>IFERROR(VLOOKUP($A106,'Season 7'!$AF$4:$CH$104,55,0),"0")</f>
        <v>0</v>
      </c>
      <c r="CG106" s="15" t="str">
        <f>IFERROR(VLOOKUP($A106,'Season 8'!$AF$4:$CH$104,54,0),"0")</f>
        <v>0</v>
      </c>
      <c r="CH106" s="15" t="str">
        <f>IFERROR(VLOOKUP($A106,'Season 8'!$AF$4:$CH$104,55,0),"0")</f>
        <v>0</v>
      </c>
      <c r="CI106" s="15" t="str">
        <f>IFERROR(VLOOKUP($A106,'Season 9'!$AF$4:$CH$104,54,0),"0")</f>
        <v>0</v>
      </c>
      <c r="CJ106" s="15" t="str">
        <f>IFERROR(VLOOKUP($A106,'Season 9'!$AF$4:$CH$104,55,0),"0")</f>
        <v>0</v>
      </c>
      <c r="CK106" s="15" t="str">
        <f>IFERROR(VLOOKUP($A106,'Season 10'!$AF$4:$CH$104,54,0),"0")</f>
        <v>0</v>
      </c>
      <c r="CL106" s="15" t="str">
        <f>IFERROR(VLOOKUP($A106,'Season 10'!$AF$4:$CH$104,55,0),"0")</f>
        <v>0</v>
      </c>
      <c r="CM106" s="15" t="str">
        <f>IFERROR(VLOOKUP($A106,'Season 11'!$AF$4:$CH$104,54,0),"0")</f>
        <v>0</v>
      </c>
      <c r="CN106" s="15" t="str">
        <f>IFERROR(VLOOKUP($A106,'Season 11'!$AF$4:$CH$104,55,0),"0")</f>
        <v>0</v>
      </c>
      <c r="CO106" s="15" t="str">
        <f>IFERROR(VLOOKUP($A106,'Season 12'!$AF$4:$CH$104,54,0),"0")</f>
        <v>0</v>
      </c>
      <c r="CP106" s="15" t="str">
        <f>IFERROR(VLOOKUP($A106,'Season 12'!$AF$4:$CH$104,55,0),"0")</f>
        <v>0</v>
      </c>
      <c r="CQ106" s="15" t="str">
        <f>IFERROR(VLOOKUP($A106,'Season 13'!$AF$4:$CH$104,54,0),"0")</f>
        <v>0</v>
      </c>
      <c r="CR106" s="15" t="str">
        <f>IFERROR(VLOOKUP($A106,'Season 13'!$AF$4:$CH$104,55,0),"0")</f>
        <v>0</v>
      </c>
      <c r="CS106" s="15" t="str">
        <f>IFERROR(VLOOKUP($A106,'Season 14'!$AF$4:$CH$104,54,0),"0")</f>
        <v>0</v>
      </c>
      <c r="CT106" s="15" t="str">
        <f>IFERROR(VLOOKUP($A106,'Season 14'!$AF$4:$CH$104,55,0),"0")</f>
        <v>0</v>
      </c>
      <c r="CU106" s="15" t="str">
        <f>IFERROR(VLOOKUP($A106,'Season 15'!$AF$4:$CH$104,54,0),"0")</f>
        <v>0</v>
      </c>
      <c r="CV106" s="15" t="str">
        <f>IFERROR(VLOOKUP($A106,'Season 15'!$AF$4:$CH$104,55,0),"0")</f>
        <v>0</v>
      </c>
    </row>
    <row r="107" spans="1:100" x14ac:dyDescent="0.25">
      <c r="A107" s="2" t="s">
        <v>140</v>
      </c>
      <c r="B107" s="1021">
        <f>IFERROR(VLOOKUP('Data Totals'!A107,'Season 1'!AF$4:CC$104,2,FALSE),IFERROR(VLOOKUP('Data Totals'!A107,'Season 2'!AF$4:CC$104,2,FALSE),IFERROR(VLOOKUP('Data Totals'!A107,'Season 3'!AF$4:CC$104,2,FALSE),IFERROR(VLOOKUP('Data Totals'!A107,'Season 4'!AF$4:CC$104,2,FALSE),IFERROR(VLOOKUP('Data Totals'!A107,'Season 5'!AF$4:CC$104,2,FALSE),IFERROR(VLOOKUP('Data Totals'!A107,'Season 6'!AF$4:CC$104,2,FALSE),IFERROR(VLOOKUP('Data Totals'!A107,'Season 7'!AF$4:CC$104,2,FALSE),IFERROR(VLOOKUP('Data Totals'!A107,'Season 8'!AF$4:CC$104,2,FALSE),IFERROR(VLOOKUP('Data Totals'!A107,'Season 9'!AF$4:CC$104,2,FALSE),IFERROR(VLOOKUP('Data Totals'!A107,'Season 10'!AF$4:CC$104,2,FALSE),IFERROR(VLOOKUP('Data Totals'!A107,'Season 11'!AF$4:CC$104,2,FALSE),IFERROR(VLOOKUP('Data Totals'!A107,'Season 12'!AF$4:CC$104,2,FALSE),IFERROR(VLOOKUP('Data Totals'!A107,'Season 13'!AF$4:CC$104,2,FALSE),IFERROR(VLOOKUP('Data Totals'!A107,'Season 14'!AF$4:CC$104,2,FALSE),IFERROR(VLOOKUP('Data Totals'!A107,'Season 15'!AF$4:CC$104,2,FALSE),"N/A")))))))))))))))</f>
        <v>0</v>
      </c>
      <c r="C107" s="1022">
        <f>IFERROR(VLOOKUP('Data Totals'!A107,'Season 1'!AF$4:CC$104,3,FALSE),IFERROR(VLOOKUP('Data Totals'!A107,'Season 2'!AF$4:CC$104,3,FALSE),IFERROR(VLOOKUP('Data Totals'!A107,'Season 3'!AF$4:CC$104,3,FALSE),IFERROR(VLOOKUP('Data Totals'!A107,'Season 4'!AF$4:CC$104,3,FALSE),IFERROR(VLOOKUP('Data Totals'!A107,'Season 5'!AF$4:CC$104,3,FALSE),IFERROR(VLOOKUP('Data Totals'!A107,'Season 6'!AF$4:CC$104,3,FALSE),IFERROR(VLOOKUP('Data Totals'!A107,'Season 7'!AF$4:CC$104,3,FALSE),IFERROR(VLOOKUP('Data Totals'!A107,'Season 8'!AF$4:CC$104,3,FALSE),IFERROR(VLOOKUP('Data Totals'!A107,'Season 9'!AF$4:CC$104,3,FALSE),IFERROR(VLOOKUP('Data Totals'!A107,'Season 10'!AF$4:CC$104,3,FALSE),IFERROR(VLOOKUP('Data Totals'!A107,'Season 11'!AF$4:CC$104,3,FALSE),IFERROR(VLOOKUP('Data Totals'!A107,'Season 12'!AF$4:CC$104,3,FALSE),IFERROR(VLOOKUP('Data Totals'!A107,'Season 13'!AF$4:CC$104,3,FALSE),IFERROR(VLOOKUP('Data Totals'!A107,'Season 14'!AF$4:CC$104,3,FALSE),IFERROR(VLOOKUP('Data Totals'!A107,'Season 15'!AF$4:CC$104,3,FALSE),"N/A")))))))))))))))</f>
        <v>0</v>
      </c>
      <c r="D107" s="1022">
        <f>IFERROR(VLOOKUP('Data Totals'!A107,'Season 1'!AF$4:CC$104,4,FALSE),IFERROR(VLOOKUP('Data Totals'!A107,'Season 2'!AF$4:CC$104,4,FALSE),IFERROR(VLOOKUP('Data Totals'!A107,'Season 3'!AF$4:CC$104,4,FALSE),IFERROR(VLOOKUP('Data Totals'!A107,'Season 4'!AF$4:CC$104,4,FALSE),IFERROR(VLOOKUP('Data Totals'!A107,'Season 5'!AF$4:CC$104,4,FALSE),IFERROR(VLOOKUP('Data Totals'!A107,'Season 6'!AF$4:CC$104,4,FALSE),IFERROR(VLOOKUP('Data Totals'!A107,'Season 7'!AF$4:CC$104,4,FALSE),IFERROR(VLOOKUP('Data Totals'!A107,'Season 8'!AF$4:CC$104,4,FALSE),IFERROR(VLOOKUP('Data Totals'!A107,'Season 9'!AF$4:CC$104,4,FALSE),IFERROR(VLOOKUP('Data Totals'!A107,'Season 10'!AF$4:CC$104,4,FALSE),IFERROR(VLOOKUP('Data Totals'!A107,'Season 11'!AF$4:CC$104,4,FALSE),IFERROR(VLOOKUP('Data Totals'!A107,'Season 12'!AF$4:CC$104,4,FALSE),IFERROR(VLOOKUP('Data Totals'!A107,'Season 13'!AF$4:CC$104,4,FALSE),IFERROR(VLOOKUP('Data Totals'!A107,'Season 14'!AF$4:CC$104,4,FALSE),IFERROR(VLOOKUP('Data Totals'!A107,'Season 15'!AF$4:CC$104,4,FALSE),"N/A")))))))))))))))</f>
        <v>0</v>
      </c>
      <c r="E107" s="1022">
        <f t="shared" si="2"/>
        <v>0</v>
      </c>
      <c r="F107" s="692">
        <f>SUM(IFERROR(VLOOKUP(A107,BI$3:BN$152,2,0),"0"),IFERROR(VLOOKUP(A107,'Season 1'!AF$4:CC$104,6,0),"0"),
IFERROR(VLOOKUP(A107,'Season 2'!AF$4:CC$104,6,0),"0"),IFERROR(VLOOKUP(A107,'Season 3'!AF$4:CC$104,6,0),"0"),
IFERROR(VLOOKUP(A107,'Season 4'!AF$4:CC$104,6,0),"0"),IFERROR(VLOOKUP(A107,'Season 5'!AF$4:CC$104,6,0),"0"),
IFERROR(VLOOKUP(A107,'Season 6'!AF$4:CC$104,6,0),"0"),IFERROR(VLOOKUP(A107,'Season 7'!AF$4:CC$104,6,0),"0"),
IFERROR(VLOOKUP(A107,'Season 8'!AF$4:CC$104,6,0),"0"),IFERROR(VLOOKUP(A107,'Season 9'!AF$4:CC$104,6,0),"0"),
IFERROR(VLOOKUP(A107,'Season 10'!AF$4:CC$104,6,0),"0"),IFERROR(VLOOKUP(A107,'Season 11'!AF$4:CC$104,6,0),"0"),
IFERROR(VLOOKUP(A107,'Season 12'!AF$4:CC$104,6,0),"0"),IFERROR(VLOOKUP(A107,'Season 13'!AF$4:CC$104,6,0),"0"),
IFERROR(VLOOKUP(A107,'Season 14'!AF$4:CC$104,6,0),"0"),IFERROR(VLOOKUP(A107,'Season 15'!AF$4:CC$104,6,0),"0"),)</f>
        <v>0</v>
      </c>
      <c r="G107" s="692">
        <f>SUM(IFERROR(VLOOKUP(A107,'Season 1'!AF$4:CC$104,7,0),"0"),
IFERROR(VLOOKUP(A107,'Season 2'!AF$4:CC$104,7,0),"0"),IFERROR(VLOOKUP(A107,'Season 3'!AF$4:CC$104,7,0),"0"),
IFERROR(VLOOKUP(A107,'Season 4'!AF$4:CC$104,7,0),"0"),IFERROR(VLOOKUP(A107,'Season 5'!AF$4:CC$104,7,0),"0"),
IFERROR(VLOOKUP(A107,'Season 6'!AF$4:CC$104,7,0),"0"),IFERROR(VLOOKUP(A107,'Season 7'!AF$4:CC$104,7,0),"0"),
IFERROR(VLOOKUP(A107,'Season 8'!AF$4:CC$104,7,0),"0"),IFERROR(VLOOKUP(A107,'Season 9'!AF$4:CC$104,7,0),"0"),
IFERROR(VLOOKUP(A107,'Season 10'!AF$4:CC$104,7,0),"0"),IFERROR(VLOOKUP(A107,'Season 11'!AF$4:CC$104,7,0),"0"),
IFERROR(VLOOKUP(A107,'Season 12'!AF$4:CC$104,7,0),"0"),IFERROR(VLOOKUP(A107,'Season 13'!AF$4:CC$104,7,0),"0"),
IFERROR(VLOOKUP(A107,'Season 14'!AF$4:CC$104,7,0),"0"),IFERROR(VLOOKUP(A107,'Season 15'!AF$4:CC$104,7,0),"0"),)</f>
        <v>0</v>
      </c>
      <c r="H107" s="556">
        <f>SUM(IFERROR(VLOOKUP(A107,'Season 1'!AF$4:CC$104,8,0),"0"),
IFERROR(VLOOKUP(A107,'Season 2'!AF$4:CC$104,8,0),"0"),IFERROR(VLOOKUP(A107,'Season 3'!AF$4:CC$104,8,0),"0"),
IFERROR(VLOOKUP(A107,'Season 4'!AF$4:CC$104,8,0),"0"),IFERROR(VLOOKUP(A107,'Season 5'!AF$4:CC$104,8,0),"0"),
IFERROR(VLOOKUP(A107,'Season 6'!AF$4:CC$104,8,0),"0"),IFERROR(VLOOKUP(A107,'Season 7'!AF$4:CC$104,8,0),"0"),
IFERROR(VLOOKUP(A107,'Season 8'!AF$4:CC$104,8,0),"0"),IFERROR(VLOOKUP(A107,'Season 9'!AF$4:CC$104,8,0),"0"),
IFERROR(VLOOKUP(A107,'Season 10'!AF$4:CC$104,8,0),"0"),IFERROR(VLOOKUP(A107,'Season 11'!AF$4:CC$104,8,0),"0"),
IFERROR(VLOOKUP(A107,'Season 12'!AF$4:CC$104,8,0),"0"),IFERROR(VLOOKUP(A107,'Season 13'!AF$4:CC$104,8,0),"0"),
IFERROR(VLOOKUP(A107,'Season 14'!AF$4:CC$104,8,0),"0"),IFERROR(VLOOKUP(A107,'Season 15'!AF$4:CC$104,8,0),"0"),)</f>
        <v>0</v>
      </c>
      <c r="I107" s="1023">
        <f>SUM(IFERROR(VLOOKUP(A107,'Season 1'!AF$4:CC$104,9,0),"0"),
IFERROR(VLOOKUP(A107,'Season 2'!AF$4:CC$104,9,0),"0"),IFERROR(VLOOKUP(A107,'Season 3'!AF$4:CC$104,9,0),"0"),
IFERROR(VLOOKUP(A107,'Season 4'!AF$4:CC$104,9,0),"0"),IFERROR(VLOOKUP(A107,'Season 5'!AF$4:CC$104,9,0),"0"),
IFERROR(VLOOKUP(A107,'Season 6'!AF$4:CC$104,9,0),"0"),IFERROR(VLOOKUP(A107,'Season 7'!AF$4:CC$104,9,0),"0"),
IFERROR(VLOOKUP(A107,'Season 8'!AF$4:CC$104,9,0),"0"),IFERROR(VLOOKUP(A107,'Season 9'!AF$4:CC$104,9,0),"0"),
IFERROR(VLOOKUP(A107,'Season 10'!AF$4:CC$104,9,0),"0"),IFERROR(VLOOKUP(A107,'Season 11'!AF$4:CC$104,9,0),"0"),
IFERROR(VLOOKUP(A107,'Season 12'!AF$4:CC$104,9,0),"0"),IFERROR(VLOOKUP(A107,'Season 13'!AF$4:CC$104,9,0),"0"),
IFERROR(VLOOKUP(A107,'Season 14'!AF$4:CC$104,9,0),"0"),IFERROR(VLOOKUP(A107,'Season 15'!AF$4:CC$104,9,0),"0"),)</f>
        <v>0</v>
      </c>
      <c r="J107" s="26">
        <f>SUM(IFERROR(VLOOKUP(A107,BI$3:BN$152,3,0),"0"),IFERROR(VLOOKUP(A107,'Season 1'!AF$4:CC$104,10,0),"0"),
IFERROR(VLOOKUP(A107,'Season 2'!AF$4:CC$104,10,0),"0"),IFERROR(VLOOKUP(A107,'Season 3'!AF$4:CC$104,10,0),"0"),
IFERROR(VLOOKUP(A107,'Season 4'!AF$4:CC$104,10,0),"0"),IFERROR(VLOOKUP(A107,'Season 5'!AF$4:CC$104,10,0),"0"),
IFERROR(VLOOKUP(A107,'Season 6'!AF$4:CC$104,10,0),"0"),IFERROR(VLOOKUP(A107,'Season 7'!AF$4:CC$104,10,0),"0"),
IFERROR(VLOOKUP(A107,'Season 8'!AF$4:CC$104,10,0),"0"),IFERROR(VLOOKUP(A107,'Season 9'!AF$4:CC$104,10,0),"0"),
IFERROR(VLOOKUP(A107,'Season 10'!AF$4:CC$104,10,0),"0"),IFERROR(VLOOKUP(A107,'Season 11'!AF$4:CC$104,10,0),"0"),
IFERROR(VLOOKUP(A107,'Season 12'!AF$4:CC$104,10,0),"0"),IFERROR(VLOOKUP(A107,'Season 13'!AF$4:CC$104,10,0),"0"),
IFERROR(VLOOKUP(A107,'Season 14'!AF$4:CC$104,10,0),"0"),IFERROR(VLOOKUP(A107,'Season 15'!AF$4:CC$104,10,0),"0"),)</f>
        <v>0</v>
      </c>
      <c r="K107" s="699">
        <f>SUM(IFERROR(VLOOKUP(A107,BI$3:BN$152,4,0),"0"),IFERROR(VLOOKUP(A107,'Season 1'!AF$4:CC$104,11,0),"0"),
IFERROR(VLOOKUP(A107,'Season 2'!AF$4:CC$104,11,0),"0"),IFERROR(VLOOKUP(A107,'Season 3'!AF$4:CC$104,11,0),"0"),
IFERROR(VLOOKUP(A107,'Season 4'!AF$4:CC$104,11,0),"0"),IFERROR(VLOOKUP(A107,'Season 5'!AF$4:CC$104,11,0),"0"),
IFERROR(VLOOKUP(A107,'Season 6'!AF$4:CC$104,11,0),"0"),IFERROR(VLOOKUP(A107,'Season 7'!AF$4:CC$104,11,0),"0"),
IFERROR(VLOOKUP(A107,'Season 8'!AF$4:CC$104,11,0),"0"),IFERROR(VLOOKUP(A107,'Season 9'!AF$4:CC$104,11,0),"0"),
IFERROR(VLOOKUP(A107,'Season 10'!AF$4:CC$104,11,0),"0"),IFERROR(VLOOKUP(A107,'Season 11'!AF$4:CC$104,11,0),"0"),
IFERROR(VLOOKUP(A107,'Season 12'!AF$4:CC$104,11,0),"0"),IFERROR(VLOOKUP(A107,'Season 13'!AF$4:CC$104,11,0),"0"),
IFERROR(VLOOKUP(A107,'Season 14'!AF$4:CC$104,11,0),"0"),IFERROR(VLOOKUP(A107,'Season 15'!AF$4:CC$104,11,0),"0"),)</f>
        <v>0</v>
      </c>
      <c r="L107" s="700">
        <f>SUM(IFERROR(VLOOKUP($A107,'Season 1'!AF$4:CC$104,12,0),"0"),
IFERROR(VLOOKUP($A107,'Season 2'!AF$4:CC$104,12,0),"0"),IFERROR(VLOOKUP($A107,'Season 3'!AF$4:CC$104,12,0),"0"),
IFERROR(VLOOKUP($A107,'Season 4'!AF$4:CC$104,12,0),"0"),IFERROR(VLOOKUP($A107,'Season 5'!AF$4:CC$104,12,0),"0"),
IFERROR(VLOOKUP($A107,'Season 6'!AF$4:CC$104,12,0),"0"),IFERROR(VLOOKUP($A107,'Season 7'!AF$4:CC$104,12,0),"0"),
IFERROR(VLOOKUP($A107,'Season 8'!AF$4:CC$104,12,0),"0"),IFERROR(VLOOKUP($A107,'Season 9'!AF$4:CC$104,12,0),"0"),
IFERROR(VLOOKUP($A107,'Season 10'!AF$4:CC$104,12,0),"0"),IFERROR(VLOOKUP($A107,'Season 11'!AF$4:CC$104,12,0),"0"),
IFERROR(VLOOKUP($A107,'Season 12'!AF$4:CC$104,12,0),"0"),IFERROR(VLOOKUP($A107,'Season 13'!AF$4:CC$104,12,0),"0"),
IFERROR(VLOOKUP($A107,'Season 14'!AF$4:CC$104,12,0),"0"),IFERROR(VLOOKUP($A107,'Season 15'!AF$4:CC$104,12,0),"0"),)</f>
        <v>0</v>
      </c>
      <c r="M107" s="692">
        <f>SUM(IFERROR(VLOOKUP($A107,'Season 1'!AF$4:CC$104,13,0),"0"),
IFERROR(VLOOKUP($A107,'Season 2'!AF$4:CC$104,13,0),"0"),IFERROR(VLOOKUP($A107,'Season 3'!AF$4:CC$104,13,0),"0"),
IFERROR(VLOOKUP($A107,'Season 4'!AF$4:CC$104,13,0),"0"),IFERROR(VLOOKUP($A107,'Season 5'!AF$4:CC$104,13,0),"0"),
IFERROR(VLOOKUP($A107,'Season 6'!AF$4:CC$104,13,0),"0"),IFERROR(VLOOKUP($A107,'Season 7'!AF$4:CC$104,13,0),"0"),
IFERROR(VLOOKUP($A107,'Season 8'!AF$4:CC$104,13,0),"0"),IFERROR(VLOOKUP($A107,'Season 9'!AF$4:CC$104,13,0),"0"),
IFERROR(VLOOKUP($A107,'Season 10'!AF$4:CC$104,13,0),"0"),IFERROR(VLOOKUP($A107,'Season 11'!AF$4:CC$104,13,0),"0"),
IFERROR(VLOOKUP($A107,'Season 12'!AF$4:CC$104,13,0),"0"),IFERROR(VLOOKUP($A107,'Season 13'!AF$4:CC$104,13,0),"0"),
IFERROR(VLOOKUP($A107,'Season 14'!AF$4:CC$104,13,0),"0"),IFERROR(VLOOKUP($A107,'Season 15'!AF$4:CC$104,13,0),"0"),)</f>
        <v>0</v>
      </c>
      <c r="N107" s="1023">
        <f>SUM(IFERROR(VLOOKUP($A107,'Season 1'!AF$4:CC$104,14,0),"0"),
IFERROR(VLOOKUP($A107,'Season 2'!AF$4:CC$104,14,0),"0"),IFERROR(VLOOKUP($A107,'Season 3'!AF$4:CC$104,14,0),"0"),
IFERROR(VLOOKUP($A107,'Season 4'!AF$4:CC$104,14,0),"0"),IFERROR(VLOOKUP($A107,'Season 5'!AF$4:CC$104,14,0),"0"),
IFERROR(VLOOKUP($A107,'Season 6'!AF$4:CC$104,14,0),"0"),IFERROR(VLOOKUP($A107,'Season 7'!AF$4:CC$104,14,0),"0"),
IFERROR(VLOOKUP($A107,'Season 8'!AF$4:CC$104,14,0),"0"),IFERROR(VLOOKUP($A107,'Season 9'!AF$4:CC$104,14,0),"0"),
IFERROR(VLOOKUP($A107,'Season 10'!AF$4:CC$104,14,0),"0"),IFERROR(VLOOKUP($A107,'Season 11'!AF$4:CC$104,14,0),"0"),
IFERROR(VLOOKUP($A107,'Season 12'!AF$4:CC$104,14,0),"0"),IFERROR(VLOOKUP($A107,'Season 13'!AF$4:CC$104,14,0),"0"),
IFERROR(VLOOKUP($A107,'Season 14'!AF$4:CC$104,14,0),"0"),IFERROR(VLOOKUP($A107,'Season 15'!AF$4:CC$104,14,0),"0"),)</f>
        <v>0</v>
      </c>
      <c r="O107" s="26">
        <f>SUM(IFERROR(VLOOKUP($A107,'Season 1'!AF$4:CC$104,15,0),"0"),
IFERROR(VLOOKUP($A107,'Season 2'!AF$4:CC$104,15,0),"0"),IFERROR(VLOOKUP($A107,'Season 3'!AF$4:CC$104,15,0),"0"),
IFERROR(VLOOKUP($A107,'Season 4'!AF$4:CC$104,15,0),"0"),IFERROR(VLOOKUP($A107,'Season 5'!AF$4:CC$104,15,0),"0"),
IFERROR(VLOOKUP($A107,'Season 6'!AF$4:CC$104,15,0),"0"),IFERROR(VLOOKUP($A107,'Season 7'!AF$4:CC$104,15,0),"0"),
IFERROR(VLOOKUP($A107,'Season 8'!AF$4:CC$104,15,0),"0"),IFERROR(VLOOKUP($A107,'Season 9'!AF$4:CC$104,15,0),"0"),
IFERROR(VLOOKUP($A107,'Season 10'!AF$4:CC$104,15,0),"0"),IFERROR(VLOOKUP($A107,'Season 11'!AF$4:CC$104,15,0),"0"),
IFERROR(VLOOKUP($A107,'Season 12'!AF$4:CC$104,15,0),"0"),IFERROR(VLOOKUP($A107,'Season 13'!AF$4:CC$104,15,0),"0"),
IFERROR(VLOOKUP($A107,'Season 14'!AF$4:CC$104,15,0),"0"),IFERROR(VLOOKUP($A107,'Season 15'!AF$4:CC$104,15,0),"0"),)</f>
        <v>0</v>
      </c>
      <c r="P107" s="699">
        <f>SUM(IFERROR(VLOOKUP($A107,'Season 1'!AF$4:CC$104,16,0),"0"),
IFERROR(VLOOKUP($A107,'Season 2'!AF$4:CC$104,16,0),"0"),IFERROR(VLOOKUP($A107,'Season 3'!AF$4:CC$104,16,0),"0"),
IFERROR(VLOOKUP($A107,'Season 4'!AF$4:CC$104,16,0),"0"),IFERROR(VLOOKUP($A107,'Season 5'!AF$4:CC$104,16,0),"0"),
IFERROR(VLOOKUP($A107,'Season 6'!AF$4:CC$104,16,0),"0"),IFERROR(VLOOKUP($A107,'Season 7'!AF$4:CC$104,16,0),"0"),
IFERROR(VLOOKUP($A107,'Season 8'!AF$4:CC$104,16,0),"0"),IFERROR(VLOOKUP($A107,'Season 9'!AF$4:CC$104,16,0),"0"),
IFERROR(VLOOKUP($A107,'Season 10'!AF$4:CC$104,16,0),"0"),IFERROR(VLOOKUP($A107,'Season 11'!AF$4:CC$104,16,0),"0"),
IFERROR(VLOOKUP($A107,'Season 12'!AF$4:CC$104,16,0),"0"),IFERROR(VLOOKUP($A107,'Season 13'!AF$4:CC$104,16,0),"0"),
IFERROR(VLOOKUP($A107,'Season 14'!AF$4:CC$104,16,0),"0"),IFERROR(VLOOKUP($A107,'Season 15'!AF$4:CC$104,16,0),"0"),)</f>
        <v>0</v>
      </c>
      <c r="Q107" s="700">
        <f>SUM(IFERROR(VLOOKUP($A107,'Season 1'!AF$4:CC$104,17,0),"0"),
IFERROR(VLOOKUP($A107,'Season 2'!AF$4:CC$104,17,0),"0"),IFERROR(VLOOKUP($A107,'Season 3'!AF$4:CC$104,17,0),"0"),
IFERROR(VLOOKUP($A107,'Season 4'!AF$4:CC$104,17,0),"0"),IFERROR(VLOOKUP($A107,'Season 5'!AF$4:CC$104,17,0),"0"),
IFERROR(VLOOKUP($A107,'Season 6'!AF$4:CC$104,17,0),"0"),IFERROR(VLOOKUP($A107,'Season 7'!AF$4:CC$104,17,0),"0"),
IFERROR(VLOOKUP($A107,'Season 8'!AF$4:CC$104,17,0),"0"),IFERROR(VLOOKUP($A107,'Season 9'!AF$4:CC$104,17,0),"0"),
IFERROR(VLOOKUP($A107,'Season 10'!AF$4:CC$104,17,0),"0"),IFERROR(VLOOKUP($A107,'Season 11'!AF$4:CC$104,17,0),"0"),
IFERROR(VLOOKUP($A107,'Season 12'!AF$4:CC$104,17,0),"0"),IFERROR(VLOOKUP($A107,'Season 13'!AF$4:CC$104,17,0),"0"),
IFERROR(VLOOKUP($A107,'Season 14'!AF$4:CC$104,17,0),"0"),IFERROR(VLOOKUP($A107,'Season 15'!AF$4:CC$104,17,0),"0"),)</f>
        <v>0</v>
      </c>
      <c r="R107" s="692">
        <f>SUM(IFERROR(VLOOKUP($A107,'Season 1'!AF$4:CC$104,18,0),"0"),
IFERROR(VLOOKUP($A107,'Season 2'!AF$4:CC$104,18,0),"0"),IFERROR(VLOOKUP($A107,'Season 3'!AF$4:CC$104,18,0),"0"),
IFERROR(VLOOKUP($A107,'Season 4'!AF$4:CC$104,18,0),"0"),IFERROR(VLOOKUP($A107,'Season 5'!AF$4:CC$104,18,0),"0"),
IFERROR(VLOOKUP($A107,'Season 6'!AF$4:CC$104,18,0),"0"),IFERROR(VLOOKUP($A107,'Season 7'!AF$4:CC$104,18,0),"0"),
IFERROR(VLOOKUP($A107,'Season 8'!AF$4:CC$104,18,0),"0"),IFERROR(VLOOKUP($A107,'Season 9'!AF$4:CC$104,18,0),"0"),
IFERROR(VLOOKUP($A107,'Season 10'!AF$4:CC$104,18,0),"0"),IFERROR(VLOOKUP($A107,'Season 11'!AF$4:CC$104,18,0),"0"),
IFERROR(VLOOKUP($A107,'Season 12'!AF$4:CC$104,18,0),"0"),IFERROR(VLOOKUP($A107,'Season 13'!AF$4:CC$104,18,0),"0"),
IFERROR(VLOOKUP($A107,'Season 14'!AF$4:CC$104,18,0),"0"),IFERROR(VLOOKUP($A107,'Season 15'!AF$4:CC$104,18,0),"0"),)</f>
        <v>0</v>
      </c>
      <c r="S107" s="1023">
        <f>SUM(IFERROR(VLOOKUP($A107,'Season 1'!AF$4:CC$104,19,0),"0"),
IFERROR(VLOOKUP($A107,'Season 2'!AF$4:CC$104,19,0),"0"),IFERROR(VLOOKUP($A107,'Season 3'!AF$4:CC$104,19,0),"0"),
IFERROR(VLOOKUP($A107,'Season 4'!AF$4:CC$104,19,0),"0"),IFERROR(VLOOKUP($A107,'Season 5'!AF$4:CC$104,19,0),"0"),
IFERROR(VLOOKUP($A107,'Season 6'!AF$4:CC$104,19,0),"0"),IFERROR(VLOOKUP($A107,'Season 7'!AF$4:CC$104,19,0),"0"),
IFERROR(VLOOKUP($A107,'Season 8'!AF$4:CC$104,19,0),"0"),IFERROR(VLOOKUP($A107,'Season 9'!AF$4:CC$104,19,0),"0"),
IFERROR(VLOOKUP($A107,'Season 10'!AF$4:CC$104,19,0),"0"),IFERROR(VLOOKUP($A107,'Season 11'!AF$4:CC$104,19,0),"0"),
IFERROR(VLOOKUP($A107,'Season 12'!AF$4:CC$104,19,0),"0"),IFERROR(VLOOKUP($A107,'Season 13'!AF$4:CC$104,19,0),"0"),
IFERROR(VLOOKUP($A107,'Season 14'!AF$4:CC$104,19,0),"0"),IFERROR(VLOOKUP($A107,'Season 15'!AF$4:CC$104,19,0),"0"),)</f>
        <v>0</v>
      </c>
      <c r="T107" s="26">
        <f>SUM(IFERROR(VLOOKUP($A107,'Season 1'!AF$4:CC$104,20,0),"0"),
IFERROR(VLOOKUP($A107,'Season 2'!AF$4:CC$104,20,0),"0"),IFERROR(VLOOKUP($A107,'Season 3'!AF$4:CC$104,20,0),"0"),
IFERROR(VLOOKUP($A107,'Season 4'!AF$4:CC$104,20,0),"0"),IFERROR(VLOOKUP($A107,'Season 5'!AF$4:CC$104,20,0),"0"),
IFERROR(VLOOKUP($A107,'Season 6'!AF$4:CC$104,20,0),"0"),IFERROR(VLOOKUP($A107,'Season 7'!AF$4:CC$104,20,0),"0"),
IFERROR(VLOOKUP($A107,'Season 8'!AF$4:CC$104,20,0),"0"),IFERROR(VLOOKUP($A107,'Season 9'!AF$4:CC$104,20,0),"0"),
IFERROR(VLOOKUP($A107,'Season 10'!AF$4:CC$104,20,0),"0"),IFERROR(VLOOKUP($A107,'Season 11'!AF$4:CC$104,20,0),"0"),
IFERROR(VLOOKUP($A107,'Season 12'!AF$4:CC$104,20,0),"0"),IFERROR(VLOOKUP($A107,'Season 13'!AF$4:CC$104,20,0),"0"),
IFERROR(VLOOKUP($A107,'Season 14'!AF$4:CC$104,20,0),"0"),IFERROR(VLOOKUP($A107,'Season 15'!AF$4:CC$104,20,0),"0"),)</f>
        <v>0</v>
      </c>
      <c r="U107" s="699">
        <f>SUM(IFERROR(VLOOKUP($A107,'Season 1'!AF$4:CC$104,21,0),"0"),
IFERROR(VLOOKUP($A107,'Season 2'!AF$4:CC$104,21,0),"0"),IFERROR(VLOOKUP($A107,'Season 3'!AF$4:CC$104,21,0),"0"),
IFERROR(VLOOKUP($A107,'Season 4'!AF$4:CC$104,21,0),"0"),IFERROR(VLOOKUP($A107,'Season 5'!AF$4:CC$104,21,0),"0"),
IFERROR(VLOOKUP($A107,'Season 6'!AF$4:CC$104,21,0),"0"),IFERROR(VLOOKUP($A107,'Season 7'!AF$4:CC$104,21,0),"0"),
IFERROR(VLOOKUP($A107,'Season 8'!AF$4:CC$104,21,0),"0"),IFERROR(VLOOKUP($A107,'Season 9'!AF$4:CC$104,21,0),"0"),
IFERROR(VLOOKUP($A107,'Season 10'!AF$4:CC$104,21,0),"0"),IFERROR(VLOOKUP($A107,'Season 11'!AF$4:CC$104,21,0),"0"),
IFERROR(VLOOKUP($A107,'Season 12'!AF$4:CC$104,21,0),"0"),IFERROR(VLOOKUP($A107,'Season 13'!AF$4:CC$104,21,0),"0"),
IFERROR(VLOOKUP($A107,'Season 14'!AF$4:CC$104,21,0),"0"),IFERROR(VLOOKUP($A107,'Season 15'!AF$4:CC$104,21,0),"0"),)</f>
        <v>0</v>
      </c>
      <c r="V107" s="700">
        <f>SUM(IFERROR(VLOOKUP($A107,'Season 1'!AF$4:CC$104,22,0),"0"),
IFERROR(VLOOKUP($A107,'Season 2'!AF$4:CC$104,22,0),"0"),IFERROR(VLOOKUP($A107,'Season 3'!AF$4:CC$104,22,0),"0"),
IFERROR(VLOOKUP($A107,'Season 4'!AF$4:CC$104,22,0),"0"),IFERROR(VLOOKUP($A107,'Season 5'!AF$4:CC$104,22,0),"0"),
IFERROR(VLOOKUP($A107,'Season 6'!AF$4:CC$104,22,0),"0"),IFERROR(VLOOKUP($A107,'Season 7'!AF$4:CC$104,22,0),"0"),
IFERROR(VLOOKUP($A107,'Season 8'!AF$4:CC$104,22,0),"0"),IFERROR(VLOOKUP($A107,'Season 9'!AF$4:CC$104,22,0),"0"),
IFERROR(VLOOKUP($A107,'Season 10'!AF$4:CC$104,22,0),"0"),IFERROR(VLOOKUP($A107,'Season 11'!AF$4:CC$104,22,0),"0"),
IFERROR(VLOOKUP($A107,'Season 12'!AF$4:CC$104,22,0),"0"),IFERROR(VLOOKUP($A107,'Season 13'!AF$4:CC$104,22,0),"0"),
IFERROR(VLOOKUP($A107,'Season 14'!AF$4:CC$104,22,0),"0"),IFERROR(VLOOKUP($A107,'Season 15'!AF$4:CC$104,22,0),"0"),)</f>
        <v>0</v>
      </c>
      <c r="W107" s="692">
        <f>SUM(IFERROR(VLOOKUP($A107,'Season 1'!AF$4:CC$104,23,0),"0"),
IFERROR(VLOOKUP($A107,'Season 2'!AF$4:CC$104,23,0),"0"),IFERROR(VLOOKUP($A107,'Season 3'!AF$4:CC$104,23,0),"0"),
IFERROR(VLOOKUP($A107,'Season 4'!AF$4:CC$104,23,0),"0"),IFERROR(VLOOKUP($A107,'Season 5'!AF$4:CC$104,23,0),"0"),
IFERROR(VLOOKUP($A107,'Season 6'!AF$4:CC$104,23,0),"0"),IFERROR(VLOOKUP($A107,'Season 7'!AF$4:CC$104,23,0),"0"),
IFERROR(VLOOKUP($A107,'Season 8'!AF$4:CC$104,23,0),"0"),IFERROR(VLOOKUP($A107,'Season 9'!AF$4:CC$104,23,0),"0"),
IFERROR(VLOOKUP($A107,'Season 10'!AF$4:CC$104,23,0),"0"),IFERROR(VLOOKUP($A107,'Season 11'!AF$4:CC$104,23,0),"0"),
IFERROR(VLOOKUP($A107,'Season 12'!AF$4:CC$104,23,0),"0"),IFERROR(VLOOKUP($A107,'Season 13'!AF$4:CC$104,23,0),"0"),
IFERROR(VLOOKUP($A107,'Season 14'!AF$4:CC$104,23,0),"0"),IFERROR(VLOOKUP($A107,'Season 15'!AF$4:CC$104,23,0),"0"),)</f>
        <v>0</v>
      </c>
      <c r="X107" s="1023">
        <f>SUM(IFERROR(VLOOKUP($A107,'Season 1'!AF$4:CC$104,24,0),"0"),
IFERROR(VLOOKUP($A107,'Season 2'!AF$4:CC$104,24,0),"0"),IFERROR(VLOOKUP($A107,'Season 3'!AF$4:CC$104,24,0),"0"),
IFERROR(VLOOKUP($A107,'Season 4'!AF$4:CC$104,24,0),"0"),IFERROR(VLOOKUP($A107,'Season 5'!AF$4:CC$104,24,0),"0"),
IFERROR(VLOOKUP($A107,'Season 6'!AF$4:CC$104,24,0),"0"),IFERROR(VLOOKUP($A107,'Season 7'!AF$4:CC$104,24,0),"0"),
IFERROR(VLOOKUP($A107,'Season 8'!AF$4:CC$104,24,0),"0"),IFERROR(VLOOKUP($A107,'Season 9'!AF$4:CC$104,24,0),"0"),
IFERROR(VLOOKUP($A107,'Season 10'!AF$4:CC$104,24,0),"0"),IFERROR(VLOOKUP($A107,'Season 11'!AF$4:CC$104,24,0),"0"),
IFERROR(VLOOKUP($A107,'Season 12'!AF$4:CC$104,24,0),"0"),IFERROR(VLOOKUP($A107,'Season 13'!AF$4:CC$104,24,0),"0"),
IFERROR(VLOOKUP($A107,'Season 14'!AF$4:CC$104,24,0),"0"),IFERROR(VLOOKUP($A107,'Season 15'!AF$4:CC$104,24,0),"0"),)</f>
        <v>0</v>
      </c>
      <c r="Y107" s="26">
        <f>SUM(IFERROR(VLOOKUP($A107,'Season 1'!AF$4:CC$104,25,0),"0"),
IFERROR(VLOOKUP($A107,'Season 2'!AF$4:CC$104,25,0),"0"),IFERROR(VLOOKUP($A107,'Season 3'!AF$4:CC$104,25,0),"0"),
IFERROR(VLOOKUP($A107,'Season 4'!AF$4:CC$104,25,0),"0"),IFERROR(VLOOKUP($A107,'Season 5'!AF$4:CC$104,25,0),"0"),
IFERROR(VLOOKUP($A107,'Season 6'!AF$4:CC$104,25,0),"0"),IFERROR(VLOOKUP($A107,'Season 7'!AF$4:CC$104,25,0),"0"),
IFERROR(VLOOKUP($A107,'Season 8'!AF$4:CC$104,25,0),"0"),IFERROR(VLOOKUP($A107,'Season 9'!AF$4:CC$104,25,0),"0"),
IFERROR(VLOOKUP($A107,'Season 10'!AF$4:CC$104,25,0),"0"),IFERROR(VLOOKUP($A107,'Season 11'!AF$4:CC$104,25,0),"0"),
IFERROR(VLOOKUP($A107,'Season 12'!AF$4:CC$104,25,0),"0"),IFERROR(VLOOKUP($A107,'Season 13'!AF$4:CC$104,25,0),"0"),
IFERROR(VLOOKUP($A107,'Season 14'!AF$4:CC$104,25,0),"0"),IFERROR(VLOOKUP($A107,'Season 15'!AF$4:CC$104,25,0),"0"),)</f>
        <v>0</v>
      </c>
      <c r="Z107" s="699">
        <f>SUM(IFERROR(VLOOKUP($A107,'Season 1'!AF$4:CC$104,26,0),"0"),
IFERROR(VLOOKUP($A107,'Season 2'!AF$4:CC$104,26,0),"0"),IFERROR(VLOOKUP($A107,'Season 3'!AF$4:CC$104,26,0),"0"),
IFERROR(VLOOKUP($A107,'Season 4'!AF$4:CC$104,26,0),"0"),IFERROR(VLOOKUP($A107,'Season 5'!AF$4:CC$104,26,0),"0"),
IFERROR(VLOOKUP($A107,'Season 6'!AF$4:CC$104,26,0),"0"),IFERROR(VLOOKUP($A107,'Season 7'!AF$4:CC$104,26,0),"0"),
IFERROR(VLOOKUP($A107,'Season 8'!AF$4:CC$104,26,0),"0"),IFERROR(VLOOKUP($A107,'Season 9'!AF$4:CC$104,26,0),"0"),
IFERROR(VLOOKUP($A107,'Season 10'!AF$4:CC$104,26,0),"0"),IFERROR(VLOOKUP($A107,'Season 11'!AF$4:CC$104,26,0),"0"),
IFERROR(VLOOKUP($A107,'Season 12'!AF$4:CC$104,26,0),"0"),IFERROR(VLOOKUP($A107,'Season 13'!AF$4:CC$104,26,0),"0"),
IFERROR(VLOOKUP($A107,'Season 14'!AF$4:CC$104,26,0),"0"),IFERROR(VLOOKUP($A107,'Season 15'!AF$4:CC$104,26,0),"0"),)</f>
        <v>0</v>
      </c>
      <c r="AA107" s="700">
        <f>SUM(IFERROR(VLOOKUP($A107,'Season 1'!AF$4:CC$104,27,0),"0"),
IFERROR(VLOOKUP($A107,'Season 2'!AF$4:CC$104,27,0),"0"),IFERROR(VLOOKUP($A107,'Season 3'!AF$4:CC$104,27,0),"0"),
IFERROR(VLOOKUP($A107,'Season 4'!AF$4:CC$104,27,0),"0"),IFERROR(VLOOKUP($A107,'Season 5'!AF$4:CC$104,27,0),"0"),
IFERROR(VLOOKUP($A107,'Season 6'!AF$4:CC$104,27,0),"0"),IFERROR(VLOOKUP($A107,'Season 7'!AF$4:CC$104,27,0),"0"),
IFERROR(VLOOKUP($A107,'Season 8'!AF$4:CC$104,27,0),"0"),IFERROR(VLOOKUP($A107,'Season 9'!AF$4:CC$104,27,0),"0"),
IFERROR(VLOOKUP($A107,'Season 10'!AF$4:CC$104,27,0),"0"),IFERROR(VLOOKUP($A107,'Season 11'!AF$4:CC$104,27,0),"0"),
IFERROR(VLOOKUP($A107,'Season 12'!AF$4:CC$104,27,0),"0"),IFERROR(VLOOKUP($A107,'Season 13'!AF$4:CC$104,27,0),"0"),
IFERROR(VLOOKUP($A107,'Season 14'!AF$4:CC$104,27,0),"0"),IFERROR(VLOOKUP($A107,'Season 15'!AF$4:CC$104,27,0),"0"),)</f>
        <v>0</v>
      </c>
      <c r="AB107" s="692">
        <f>SUM(IFERROR(VLOOKUP($A107,'Season 1'!AF$4:CC$104,28,0),"0"),
IFERROR(VLOOKUP($A107,'Season 2'!AF$4:CC$104,28,0),"0"),IFERROR(VLOOKUP($A107,'Season 3'!AF$4:CC$104,28,0),"0"),
IFERROR(VLOOKUP($A107,'Season 4'!AF$4:CC$104,28,0),"0"),IFERROR(VLOOKUP($A107,'Season 5'!AF$4:CC$104,28,0),"0"),
IFERROR(VLOOKUP($A107,'Season 6'!AF$4:CC$104,28,0),"0"),IFERROR(VLOOKUP($A107,'Season 7'!AF$4:CC$104,28,0),"0"),
IFERROR(VLOOKUP($A107,'Season 8'!AF$4:CC$104,28,0),"0"),IFERROR(VLOOKUP($A107,'Season 9'!AF$4:CC$104,28,0),"0"),
IFERROR(VLOOKUP($A107,'Season 10'!AF$4:CC$104,28,0),"0"),IFERROR(VLOOKUP($A107,'Season 11'!AF$4:CC$104,28,0),"0"),
IFERROR(VLOOKUP($A107,'Season 12'!AF$4:CC$104,28,0),"0"),IFERROR(VLOOKUP($A107,'Season 13'!AF$4:CC$104,28,0),"0"),
IFERROR(VLOOKUP($A107,'Season 14'!AF$4:CC$104,28,0),"0"),IFERROR(VLOOKUP($A107,'Season 15'!AF$4:CC$104,28,0),"0"),)</f>
        <v>0</v>
      </c>
      <c r="AC107" s="1023">
        <f>SUM(IFERROR(VLOOKUP($A107,'Season 1'!AF$4:CC$104,29,0),"0"),
IFERROR(VLOOKUP($A107,'Season 2'!AF$4:CC$104,29,0),"0"),IFERROR(VLOOKUP($A107,'Season 3'!AF$4:CC$104,29,0),"0"),
IFERROR(VLOOKUP($A107,'Season 4'!AF$4:CC$104,29,0),"0"),IFERROR(VLOOKUP($A107,'Season 5'!AF$4:CC$104,29,0),"0"),
IFERROR(VLOOKUP($A107,'Season 6'!AF$4:CC$104,29,0),"0"),IFERROR(VLOOKUP($A107,'Season 7'!AF$4:CC$104,29,0),"0"),
IFERROR(VLOOKUP($A107,'Season 8'!AF$4:CC$104,29,0),"0"),IFERROR(VLOOKUP($A107,'Season 9'!AF$4:CC$104,29,0),"0"),
IFERROR(VLOOKUP($A107,'Season 10'!AF$4:CC$104,29,0),"0"),IFERROR(VLOOKUP($A107,'Season 11'!AF$4:CC$104,29,0),"0"),
IFERROR(VLOOKUP($A107,'Season 12'!AF$4:CC$104,29,0),"0"),IFERROR(VLOOKUP($A107,'Season 13'!AF$4:CC$104,29,0),"0"),
IFERROR(VLOOKUP($A107,'Season 14'!AF$4:CC$104,29,0),"0"),IFERROR(VLOOKUP($A107,'Season 15'!AF$4:CC$104,29,0),"0"),)</f>
        <v>0</v>
      </c>
      <c r="AD107" s="26">
        <f>SUM(IFERROR(VLOOKUP($A107,'Season 1'!AF$4:CC$104,30,0),"0"),
IFERROR(VLOOKUP($A107,'Season 2'!AF$4:CC$104,30,0),"0"),IFERROR(VLOOKUP($A107,'Season 3'!AF$4:CC$104,30,0),"0"),
IFERROR(VLOOKUP($A107,'Season 4'!AF$4:CC$104,30,0),"0"),IFERROR(VLOOKUP($A107,'Season 5'!AF$4:CC$104,30,0),"0"),
IFERROR(VLOOKUP($A107,'Season 6'!AF$4:CC$104,30,0),"0"),IFERROR(VLOOKUP($A107,'Season 7'!AF$4:CC$104,30,0),"0"),
IFERROR(VLOOKUP($A107,'Season 8'!AF$4:CC$104,30,0),"0"),IFERROR(VLOOKUP($A107,'Season 9'!AF$4:CC$104,30,0),"0"),
IFERROR(VLOOKUP($A107,'Season 10'!AF$4:CC$104,30,0),"0"),IFERROR(VLOOKUP($A107,'Season 11'!AF$4:CC$104,30,0),"0"),
IFERROR(VLOOKUP($A107,'Season 12'!AF$4:CC$104,30,0),"0"),IFERROR(VLOOKUP($A107,'Season 13'!AF$4:CC$104,30,0),"0"),
IFERROR(VLOOKUP($A107,'Season 14'!AF$4:CC$104,30,0),"0"),IFERROR(VLOOKUP($A107,'Season 15'!AF$4:CC$104,30,0),"0"),)</f>
        <v>0</v>
      </c>
      <c r="AE107" s="699">
        <f>SUM(IFERROR(VLOOKUP($A107,'Season 1'!AF$4:CC$104,31,0),"0"),
IFERROR(VLOOKUP($A107,'Season 2'!AF$4:CC$104,31,0),"0"),IFERROR(VLOOKUP($A107,'Season 3'!AF$4:CC$104,31,0),"0"),
IFERROR(VLOOKUP($A107,'Season 4'!AF$4:CC$104,31,0),"0"),IFERROR(VLOOKUP($A107,'Season 5'!AF$4:CC$104,31,0),"0"),
IFERROR(VLOOKUP($A107,'Season 6'!AF$4:CC$104,31,0),"0"),IFERROR(VLOOKUP($A107,'Season 7'!AF$4:CC$104,31,0),"0"),
IFERROR(VLOOKUP($A107,'Season 8'!AF$4:CC$104,31,0),"0"),IFERROR(VLOOKUP($A107,'Season 9'!AF$4:CC$104,31,0),"0"),
IFERROR(VLOOKUP($A107,'Season 10'!AF$4:CC$104,31,0),"0"),IFERROR(VLOOKUP($A107,'Season 11'!AF$4:CC$104,31,0),"0"),
IFERROR(VLOOKUP($A107,'Season 12'!AF$4:CC$104,31,0),"0"),IFERROR(VLOOKUP($A107,'Season 13'!AF$4:CC$104,31,0),"0"),
IFERROR(VLOOKUP($A107,'Season 14'!AF$4:CC$104,31,0),"0"),IFERROR(VLOOKUP($A107,'Season 15'!AF$4:CC$104,31,0),"0"),)</f>
        <v>0</v>
      </c>
      <c r="AF107" s="700">
        <f>SUM(IFERROR(VLOOKUP($A107,'Season 3'!AF$4:CC$104,32,0),"0"),
IFERROR(VLOOKUP($A107,'Season 4'!AF$4:CC$104,32,0),"0"),IFERROR(VLOOKUP($A107,'Season 5'!AF$4:CC$104,32,0),"0"),
IFERROR(VLOOKUP($A107,'Season 6'!AF$4:CC$104,32,0),"0"),IFERROR(VLOOKUP($A107,'Season 7'!AF$4:CC$104,32,0),"0"),
IFERROR(VLOOKUP($A107,'Season 8'!AF$4:CC$104,32,0),"0"),IFERROR(VLOOKUP($A107,'Season 9'!AF$4:CC$104,32,0),"0"),
IFERROR(VLOOKUP($A107,'Season 10'!AF$4:CC$104,32,0),"0"),IFERROR(VLOOKUP($A107,'Season 11'!AF$4:CC$104,32,0),"0"),
IFERROR(VLOOKUP($A107,'Season 12'!AF$4:CC$104,32,0),"0"),IFERROR(VLOOKUP($A107,'Season 13'!AF$4:CC$104,32,0),"0"),
IFERROR(VLOOKUP($A107,'Season 14'!AF$4:CC$104,32,0),"0"),IFERROR(VLOOKUP($A107,'Season 15'!AF$4:CC$104,32,0),"0"),)</f>
        <v>0</v>
      </c>
      <c r="AG107" s="692">
        <f>SUM(IFERROR(VLOOKUP($A107,'Season 3'!AF$4:CC$104,33,0),"0"),
IFERROR(VLOOKUP($A107,'Season 4'!AF$4:CC$104,33,0),"0"),IFERROR(VLOOKUP($A107,'Season 5'!AF$4:CC$104,33,0),"0"),
IFERROR(VLOOKUP($A107,'Season 6'!AF$4:CC$104,33,0),"0"),IFERROR(VLOOKUP($A107,'Season 7'!AF$4:CC$104,33,0),"0"),
IFERROR(VLOOKUP($A107,'Season 8'!AF$4:CC$104,33,0),"0"),IFERROR(VLOOKUP($A107,'Season 9'!AF$4:CC$104,33,0),"0"),
IFERROR(VLOOKUP($A107,'Season 10'!AF$4:CC$104,33,0),"0"),IFERROR(VLOOKUP($A107,'Season 11'!AF$4:CC$104,33,0),"0"),
IFERROR(VLOOKUP($A107,'Season 12'!AF$4:CC$104,33,0),"0"),IFERROR(VLOOKUP($A107,'Season 13'!AF$4:CC$104,33,0),"0"),
IFERROR(VLOOKUP($A107,'Season 14'!AF$4:CC$104,33,0),"0"),IFERROR(VLOOKUP($A107,'Season 15'!AF$4:CC$104,33,0),"0"),)</f>
        <v>0</v>
      </c>
      <c r="AH107" s="1023">
        <f>SUM(IFERROR(VLOOKUP($A107,'Season 3'!AF$4:CC$104,34,0),"0"),
IFERROR(VLOOKUP($A107,'Season 4'!AF$4:CC$104,34,0),"0"),IFERROR(VLOOKUP($A107,'Season 5'!AF$4:CC$104,34,0),"0"),
IFERROR(VLOOKUP($A107,'Season 6'!AF$4:CC$104,34,0),"0"),IFERROR(VLOOKUP($A107,'Season 7'!AF$4:CC$104,34,0),"0"),
IFERROR(VLOOKUP($A107,'Season 8'!AF$4:CC$104,34,0),"0"),IFERROR(VLOOKUP($A107,'Season 9'!AF$4:CC$104,34,0),"0"),
IFERROR(VLOOKUP($A107,'Season 10'!AF$4:CC$104,34,0),"0"),IFERROR(VLOOKUP($A107,'Season 11'!AF$4:CC$104,34,0),"0"),
IFERROR(VLOOKUP($A107,'Season 12'!AF$4:CC$104,34,0),"0"),IFERROR(VLOOKUP($A107,'Season 13'!AF$4:CC$104,34,0),"0"),
IFERROR(VLOOKUP($A107,'Season 14'!AF$4:CC$104,34,0),"0"),IFERROR(VLOOKUP($A107,'Season 15'!AF$4:CC$104,34,0),"0"),)</f>
        <v>0</v>
      </c>
      <c r="AI107" s="26">
        <f>SUM(IFERROR(VLOOKUP($A107,'Season 3'!AF$4:CC$104,35,0),"0"),
IFERROR(VLOOKUP($A107,'Season 4'!AF$4:CC$104,35,0),"0"),IFERROR(VLOOKUP($A107,'Season 5'!AF$4:CC$104,35,0),"0"),
IFERROR(VLOOKUP($A107,'Season 6'!AF$4:CC$104,35,0),"0"),IFERROR(VLOOKUP($A107,'Season 7'!AF$4:CC$104,35,0),"0"),
IFERROR(VLOOKUP($A107,'Season 8'!AF$4:CC$104,35,0),"0"),IFERROR(VLOOKUP($A107,'Season 9'!AF$4:CC$104,35,0),"0"),
IFERROR(VLOOKUP($A107,'Season 10'!AF$4:CC$104,35,0),"0"),IFERROR(VLOOKUP($A107,'Season 11'!AF$4:CC$104,35,0),"0"),
IFERROR(VLOOKUP($A107,'Season 12'!AF$4:CC$104,35,0),"0"),IFERROR(VLOOKUP($A107,'Season 13'!AF$4:CC$104,35,0),"0"),
IFERROR(VLOOKUP($A107,'Season 14'!AF$4:CC$104,35,0),"0"),IFERROR(VLOOKUP($A107,'Season 15'!AF$4:CC$104,35,0),"0"),)</f>
        <v>0</v>
      </c>
      <c r="AJ107" s="699">
        <f>SUM(IFERROR(VLOOKUP($A107,'Season 3'!AF$4:CC$104,36,0),"0"),
IFERROR(VLOOKUP($A107,'Season 4'!AF$4:CC$104,36,0),"0"),IFERROR(VLOOKUP($A107,'Season 5'!AF$4:CC$104,36,0),"0"),
IFERROR(VLOOKUP($A107,'Season 6'!AF$4:CC$104,36,0),"0"),IFERROR(VLOOKUP($A107,'Season 7'!AF$4:CC$104,36,0),"0"),
IFERROR(VLOOKUP($A107,'Season 8'!AF$4:CC$104,36,0),"0"),IFERROR(VLOOKUP($A107,'Season 9'!AF$4:CC$104,36,0),"0"),
IFERROR(VLOOKUP($A107,'Season 10'!AF$4:CC$104,36,0),"0"),IFERROR(VLOOKUP($A107,'Season 11'!AF$4:CC$104,36,0),"0"),
IFERROR(VLOOKUP($A107,'Season 12'!AF$4:CC$104,36,0),"0"),IFERROR(VLOOKUP($A107,'Season 13'!AF$4:CC$104,36,0),"0"),
IFERROR(VLOOKUP($A107,'Season 14'!AF$4:CC$104,36,0),"0"),IFERROR(VLOOKUP($A107,'Season 15'!AF$4:CC$104,36,0),"0"),)</f>
        <v>0</v>
      </c>
      <c r="AK107" s="700">
        <f>SUM(IFERROR(VLOOKUP($A107,'Season 2'!AF$4:CC$104,32,0),"0"),IFERROR(VLOOKUP($A107,'Season 3'!AF$4:CC$104,37,0),"0"),
IFERROR(VLOOKUP($A107,'Season 4'!AF$4:CC$104,37,0),"0"),IFERROR(VLOOKUP($A107,'Season 5'!AF$4:CC$104,37,0),"0"),
IFERROR(VLOOKUP($A107,'Season 6'!AF$4:CC$104,37,0),"0"),IFERROR(VLOOKUP($A107,'Season 7'!AF$4:CC$104,37,0),"0"),
IFERROR(VLOOKUP($A107,'Season 8'!AF$4:CC$104,37,0),"0"),IFERROR(VLOOKUP($A107,'Season 9'!AF$4:CC$104,37,0),"0"),
IFERROR(VLOOKUP($A107,'Season 10'!AF$4:CC$104,37,0),"0"),IFERROR(VLOOKUP($A107,'Season 11'!AF$4:CC$104,37,0),"0"),
IFERROR(VLOOKUP($A107,'Season 12'!AF$4:CC$104,37,0),"0"),IFERROR(VLOOKUP($A107,'Season 13'!AF$4:CC$104,37,0),"0"),
IFERROR(VLOOKUP($A107,'Season 14'!AF$4:CC$104,37,0),"0"),IFERROR(VLOOKUP($A107,'Season 15'!AF$4:CC$104,37,0),"0"),)</f>
        <v>0</v>
      </c>
      <c r="AL107" s="692">
        <f>SUM(IFERROR(VLOOKUP($A107,'Season 2'!AF$4:CC$104,33,0),"0"),IFERROR(VLOOKUP($A107,'Season 3'!AF$4:CC$104,38,0),"0"),
IFERROR(VLOOKUP($A107,'Season 4'!AF$4:CC$104,38,0),"0"),IFERROR(VLOOKUP($A107,'Season 5'!AF$4:CC$104,38,0),"0"),
IFERROR(VLOOKUP($A107,'Season 6'!AF$4:CC$104,38,0),"0"),IFERROR(VLOOKUP($A107,'Season 7'!AF$4:CC$104,38,0),"0"),
IFERROR(VLOOKUP($A107,'Season 8'!AF$4:CC$104,38,0),"0"),IFERROR(VLOOKUP($A107,'Season 9'!AF$4:CC$104,38,0),"0"),
IFERROR(VLOOKUP($A107,'Season 10'!AF$4:CC$104,38,0),"0"),IFERROR(VLOOKUP($A107,'Season 11'!AF$4:CC$104,38,0),"0"),
IFERROR(VLOOKUP($A107,'Season 12'!AF$4:CC$104,38,0),"0"),IFERROR(VLOOKUP($A107,'Season 13'!AF$4:CC$104,38,0),"0"),
IFERROR(VLOOKUP($A107,'Season 14'!AF$4:CC$104,38,0),"0"),IFERROR(VLOOKUP($A107,'Season 15'!AF$4:CC$104,38,0),"0"),)</f>
        <v>0</v>
      </c>
      <c r="AM107" s="1023">
        <f>SUM(IFERROR(VLOOKUP($A107,'Season 2'!AF$4:CC$104,34,0),"0"),IFERROR(VLOOKUP($A107,'Season 3'!AF$4:CC$104,39,0),"0"),
IFERROR(VLOOKUP($A107,'Season 4'!AF$4:CC$104,39,0),"0"),IFERROR(VLOOKUP($A107,'Season 5'!AF$4:CC$104,39,0),"0"),
IFERROR(VLOOKUP($A107,'Season 6'!AF$4:CC$104,39,0),"0"),IFERROR(VLOOKUP($A107,'Season 7'!AF$4:CC$104,39,0),"0"),
IFERROR(VLOOKUP($A107,'Season 8'!AF$4:CC$104,39,0),"0"),IFERROR(VLOOKUP($A107,'Season 9'!AF$4:CC$104,39,0),"0"),
IFERROR(VLOOKUP($A107,'Season 10'!AF$4:CC$104,39,0),"0"),IFERROR(VLOOKUP($A107,'Season 11'!AF$4:CC$104,39,0),"0"),
IFERROR(VLOOKUP($A107,'Season 12'!AF$4:CC$104,39,0),"0"),IFERROR(VLOOKUP($A107,'Season 13'!AF$4:CC$104,39,0),"0"),
IFERROR(VLOOKUP($A107,'Season 14'!AF$4:CC$104,39,0),"0"),IFERROR(VLOOKUP($A107,'Season 15'!AF$4:CC$104,39,0),"0"),)</f>
        <v>0</v>
      </c>
      <c r="AN107" s="26">
        <f>SUM(IFERROR(VLOOKUP($A107,'Season 2'!AF$4:CC$104,35,0),"0"),IFERROR(VLOOKUP($A107,'Season 3'!AF$4:CC$104,40,0),"0"),
IFERROR(VLOOKUP($A107,'Season 4'!AF$4:CC$104,40,0),"0"),IFERROR(VLOOKUP($A107,'Season 5'!AF$4:CC$104,40,0),"0"),
IFERROR(VLOOKUP($A107,'Season 6'!AF$4:CC$104,40,0),"0"),IFERROR(VLOOKUP($A107,'Season 7'!AF$4:CC$104,40,0),"0"),
IFERROR(VLOOKUP($A107,'Season 8'!AF$4:CC$104,40,0),"0"),IFERROR(VLOOKUP($A107,'Season 9'!AF$4:CC$104,40,0),"0"),
IFERROR(VLOOKUP($A107,'Season 10'!AF$4:CC$104,40,0),"0"),IFERROR(VLOOKUP($A107,'Season 11'!AF$4:CC$104,40,0),"0"),
IFERROR(VLOOKUP($A107,'Season 12'!AF$4:CC$104,40,0),"0"),IFERROR(VLOOKUP($A107,'Season 13'!AF$4:CC$104,40,0),"0"),
IFERROR(VLOOKUP($A107,'Season 14'!AF$4:CC$104,40,0),"0"),IFERROR(VLOOKUP($A107,'Season 15'!AF$4:CC$104,40,0),"0"),)</f>
        <v>0</v>
      </c>
      <c r="AO107" s="699">
        <f>SUM(IFERROR(VLOOKUP($A107,'Season 2'!AF$4:CC$104,36,0),"0"),IFERROR(VLOOKUP($A107,'Season 3'!AF$4:CC$104,41,0),"0"),
IFERROR(VLOOKUP($A107,'Season 4'!AF$4:CC$104,41,0),"0"),IFERROR(VLOOKUP($A107,'Season 5'!AF$4:CC$104,41,0),"0"),
IFERROR(VLOOKUP($A107,'Season 6'!AF$4:CC$104,41,0),"0"),IFERROR(VLOOKUP($A107,'Season 7'!AF$4:CC$104,41,0),"0"),
IFERROR(VLOOKUP($A107,'Season 8'!AF$4:CC$104,41,0),"0"),IFERROR(VLOOKUP($A107,'Season 9'!AF$4:CC$104,41,0),"0"),
IFERROR(VLOOKUP($A107,'Season 10'!AF$4:CC$104,41,0),"0"),IFERROR(VLOOKUP($A107,'Season 11'!AF$4:CC$104,41,0),"0"),
IFERROR(VLOOKUP($A107,'Season 12'!AF$4:CC$104,41,0),"0"),IFERROR(VLOOKUP($A107,'Season 13'!AF$4:CC$104,41,0),"0"),
IFERROR(VLOOKUP($A107,'Season 14'!AF$4:CC$104,41,0),"0"),IFERROR(VLOOKUP($A107,'Season 15'!AF$4:CC$104,41,0),"0"),)</f>
        <v>0</v>
      </c>
      <c r="AP107" s="700">
        <f>SUM(IFERROR(VLOOKUP($A107,'Season 2'!AF$4:CC$104,37,0),"0"),IFERROR(VLOOKUP($A107,'Season 3'!AF$4:CC$104,42,0),"0"),
IFERROR(VLOOKUP($A107,'Season 4'!AF$4:CC$104,42,0),"0"),IFERROR(VLOOKUP($A107,'Season 5'!AF$4:CC$104,42,0),"0"),
IFERROR(VLOOKUP($A107,'Season 6'!AF$4:CC$104,42,0),"0"),IFERROR(VLOOKUP($A107,'Season 7'!AF$4:CC$104,42,0),"0"),
IFERROR(VLOOKUP($A107,'Season 8'!AF$4:CC$104,42,0),"0"),IFERROR(VLOOKUP($A107,'Season 9'!AF$4:CC$104,42,0),"0"),
IFERROR(VLOOKUP($A107,'Season 10'!AF$4:CC$104,42,0),"0"),IFERROR(VLOOKUP($A107,'Season 11'!AF$4:CC$104,42,0),"0"),
IFERROR(VLOOKUP($A107,'Season 12'!AF$4:CC$104,42,0),"0"),IFERROR(VLOOKUP($A107,'Season 13'!AF$4:CC$104,42,0),"0"),
IFERROR(VLOOKUP($A107,'Season 14'!AF$4:CC$104,42,0),"0"),IFERROR(VLOOKUP($A107,'Season 15'!AF$4:CC$104,42,0),"0"),)</f>
        <v>0</v>
      </c>
      <c r="AQ107" s="692">
        <f>SUM(IFERROR(VLOOKUP($A107,'Season 2'!AF$4:CC$104,38,0),"0"),IFERROR(VLOOKUP($A107,'Season 3'!AF$4:CC$104,43,0),"0"),
IFERROR(VLOOKUP($A107,'Season 4'!AF$4:CC$104,43,0),"0"),IFERROR(VLOOKUP($A107,'Season 5'!AF$4:CC$104,43,0),"0"),
IFERROR(VLOOKUP($A107,'Season 6'!AF$4:CC$104,43,0),"0"),IFERROR(VLOOKUP($A107,'Season 7'!AF$4:CC$104,43,0),"0"),
IFERROR(VLOOKUP($A107,'Season 8'!AF$4:CC$104,43,0),"0"),IFERROR(VLOOKUP($A107,'Season 9'!AF$4:CC$104,43,0),"0"),
IFERROR(VLOOKUP($A107,'Season 10'!AF$4:CC$104,43,0),"0"),IFERROR(VLOOKUP($A107,'Season 11'!AF$4:CC$104,43,0),"0"),
IFERROR(VLOOKUP($A107,'Season 12'!AF$4:CC$104,43,0),"0"),IFERROR(VLOOKUP($A107,'Season 13'!AF$4:CC$104,43,0),"0"),
IFERROR(VLOOKUP($A107,'Season 14'!AF$4:CC$104,43,0),"0"),IFERROR(VLOOKUP($A107,'Season 15'!AF$4:CC$104,43,0),"0"),)</f>
        <v>0</v>
      </c>
      <c r="AR107" s="1023">
        <f>SUM(IFERROR(VLOOKUP($A107,'Season 2'!AF$4:CC$104,39,0),"0"),IFERROR(VLOOKUP($A107,'Season 3'!AF$4:CC$104,44,0),"0"),
IFERROR(VLOOKUP($A107,'Season 4'!AF$4:CC$104,44,0),"0"),IFERROR(VLOOKUP($A107,'Season 5'!AF$4:CC$104,44,0),"0"),
IFERROR(VLOOKUP($A107,'Season 6'!AF$4:CC$104,44,0),"0"),IFERROR(VLOOKUP($A107,'Season 7'!AF$4:CC$104,44,0),"0"),
IFERROR(VLOOKUP($A107,'Season 8'!AF$4:CC$104,44,0),"0"),IFERROR(VLOOKUP($A107,'Season 9'!AF$4:CC$104,44,0),"0"),
IFERROR(VLOOKUP($A107,'Season 10'!AF$4:CC$104,44,0),"0"),IFERROR(VLOOKUP($A107,'Season 11'!AF$4:CC$104,44,0),"0"),
IFERROR(VLOOKUP($A107,'Season 12'!AF$4:CC$104,44,0),"0"),IFERROR(VLOOKUP($A107,'Season 13'!AF$4:CC$104,44,0),"0"),
IFERROR(VLOOKUP($A107,'Season 14'!AF$4:CC$104,44,0),"0"),IFERROR(VLOOKUP($A107,'Season 15'!AF$4:CC$104,44,0),"0"),)</f>
        <v>0</v>
      </c>
      <c r="AS107" s="26">
        <f>SUM(IFERROR(VLOOKUP($A107,'Season 2'!AF$4:CC$104,40,0),"0"),IFERROR(VLOOKUP($A107,'Season 3'!AF$4:CC$104,45,0),"0"),
IFERROR(VLOOKUP($A107,'Season 4'!AF$4:CC$104,45,0),"0"),IFERROR(VLOOKUP($A107,'Season 5'!AF$4:CC$104,45,0),"0"),
IFERROR(VLOOKUP($A107,'Season 6'!AF$4:CC$104,45,0),"0"),IFERROR(VLOOKUP($A107,'Season 7'!AF$4:CC$104,45,0),"0"),
IFERROR(VLOOKUP($A107,'Season 8'!AF$4:CC$104,45,0),"0"),IFERROR(VLOOKUP($A107,'Season 9'!AF$4:CC$104,45,0),"0"),
IFERROR(VLOOKUP($A107,'Season 10'!AF$4:CC$104,45,0),"0"),IFERROR(VLOOKUP($A107,'Season 11'!AF$4:CC$104,45,0),"0"),
IFERROR(VLOOKUP($A107,'Season 12'!AF$4:CC$104,45,0),"0"),IFERROR(VLOOKUP($A107,'Season 13'!AF$4:CC$104,45,0),"0"),
IFERROR(VLOOKUP($A107,'Season 14'!AF$4:CC$104,45,0),"0"),IFERROR(VLOOKUP($A107,'Season 15'!AF$4:CC$104,45,0),"0"),)</f>
        <v>0</v>
      </c>
      <c r="AT107" s="699">
        <f>SUM(IFERROR(VLOOKUP($A107,'Season 2'!AF$4:CC$104,41,0),"0"),IFERROR(VLOOKUP($A107,'Season 3'!AF$4:CC$104,46,0),"0"),
IFERROR(VLOOKUP($A107,'Season 4'!AF$4:CC$104,46,0),"0"),IFERROR(VLOOKUP($A107,'Season 5'!AF$4:CC$104,46,0),"0"),
IFERROR(VLOOKUP($A107,'Season 6'!AF$4:CC$104,46,0),"0"),IFERROR(VLOOKUP($A107,'Season 7'!AF$4:CC$104,46,0),"0"),
IFERROR(VLOOKUP($A107,'Season 8'!AF$4:CC$104,46,0),"0"),IFERROR(VLOOKUP($A107,'Season 9'!AF$4:CC$104,46,0),"0"),
IFERROR(VLOOKUP($A107,'Season 10'!AF$4:CC$104,46,0),"0"),IFERROR(VLOOKUP($A107,'Season 11'!AF$4:CC$104,46,0),"0"),
IFERROR(VLOOKUP($A107,'Season 12'!AF$4:CC$104,46,0),"0"),IFERROR(VLOOKUP($A107,'Season 13'!AF$4:CC$104,46,0),"0"),
IFERROR(VLOOKUP($A107,'Season 14'!AF$4:CC$104,46,0),"0"),IFERROR(VLOOKUP($A107,'Season 15'!AF$4:CC$104,46,0),"0"),)</f>
        <v>0</v>
      </c>
      <c r="AU107" s="700">
        <f>SUM(IFERROR(VLOOKUP($A107,'Season 3'!AF$4:CH$104,47,0),"0"),
IFERROR(VLOOKUP($A107,'Season 4'!AF$4:CH$104,47,0),"0"),IFERROR(VLOOKUP($A107,'Season 5'!AF$4:CH$104,47,0),"0"),
IFERROR(VLOOKUP($A107,'Season 6'!AF$4:CH$104,47,0),"0"),IFERROR(VLOOKUP($A107,'Season 7'!AF$4:CH$104,47,0),"0"),
IFERROR(VLOOKUP($A107,'Season 8'!AF$4:CH$104,47,0),"0"),IFERROR(VLOOKUP($A107,'Season 9'!AF$4:CH$104,47,0),"0"),
IFERROR(VLOOKUP($A107,'Season 10'!AF$4:CH$104,47,0),"0"),IFERROR(VLOOKUP($A107,'Season 11'!AF$4:CH$104,47,0),"0"),
IFERROR(VLOOKUP($A107,'Season 12'!AF$4:CH$104,47,0),"0"),IFERROR(VLOOKUP($A107,'Season 13'!AF$4:CH$104,47,0),"0"),
IFERROR(VLOOKUP($A107,'Season 14'!AF$4:CH$104,47,0),"0"),IFERROR(VLOOKUP($A107,'Season 15'!AF$4:CH$104,47,0),"0"),)</f>
        <v>0</v>
      </c>
      <c r="AV107" s="692">
        <f>SUM(IFERROR(VLOOKUP($A107,'Season 3'!AF$4:CH$104,48,0),"0"),
IFERROR(VLOOKUP($A107,'Season 4'!AF$4:CH$104,48,0),"0"),IFERROR(VLOOKUP($A107,'Season 5'!AF$4:CH$104,48,0),"0"),
IFERROR(VLOOKUP($A107,'Season 6'!AF$4:CH$104,48,0),"0"),IFERROR(VLOOKUP($A107,'Season 7'!AF$4:CH$104,48,0),"0"),
IFERROR(VLOOKUP($A107,'Season 8'!AF$4:CH$104,48,0),"0"),IFERROR(VLOOKUP($A107,'Season 9'!AF$4:CH$104,48,0),"0"),
IFERROR(VLOOKUP($A107,'Season 10'!AF$4:CH$104,48,0),"0"),IFERROR(VLOOKUP($A107,'Season 11'!AF$4:CH$104,48,0),"0"),
IFERROR(VLOOKUP($A107,'Season 12'!AF$4:CH$104,48,0),"0"),IFERROR(VLOOKUP($A107,'Season 13'!AF$4:CH$104,48,0),"0"),
IFERROR(VLOOKUP($A107,'Season 14'!AF$4:CH$104,48,0),"0"),IFERROR(VLOOKUP($A107,'Season 15'!AF$4:CH$104,48,0),"0"),)</f>
        <v>0</v>
      </c>
      <c r="AW107" s="1023">
        <f>SUM(IFERROR(VLOOKUP($A107,'Season 3'!AF$4:CH$104,49,0),"0"),
IFERROR(VLOOKUP($A107,'Season 4'!AF$4:CH$104,49,0),"0"),IFERROR(VLOOKUP($A107,'Season 5'!AF$4:CH$104,49,0),"0"),
IFERROR(VLOOKUP($A107,'Season 6'!AF$4:CH$104,49,0),"0"),IFERROR(VLOOKUP($A107,'Season 7'!AF$4:CH$104,49,0),"0"),
IFERROR(VLOOKUP($A107,'Season 8'!AF$4:CH$104,49,0),"0"),IFERROR(VLOOKUP($A107,'Season 9'!AF$4:CH$104,49,0),"0"),
IFERROR(VLOOKUP($A107,'Season 10'!AF$4:CH$104,49,0),"0"),IFERROR(VLOOKUP($A107,'Season 11'!AF$4:CH$104,49,0),"0"),
IFERROR(VLOOKUP($A107,'Season 12'!AF$4:CH$104,49,0),"0"),IFERROR(VLOOKUP($A107,'Season 13'!AF$4:CH$104,49,0),"0"),
IFERROR(VLOOKUP($A107,'Season 14'!AF$4:CH$104,49,0),"0"),IFERROR(VLOOKUP($A107,'Season 15'!AF$4:CH$104,49,0),"0"),)</f>
        <v>0</v>
      </c>
      <c r="AX107" s="26">
        <f>SUM(IFERROR(VLOOKUP($A107,'Season 3'!AF$4:CH$104,50,0),"0"),
IFERROR(VLOOKUP($A107,'Season 4'!AF$4:CH$104,50,0),"0"),IFERROR(VLOOKUP($A107,'Season 5'!AF$4:CH$104,50,0),"0"),
IFERROR(VLOOKUP($A107,'Season 6'!AF$4:CH$104,50,0),"0"),IFERROR(VLOOKUP($A107,'Season 7'!AF$4:CH$104,50,0),"0"),
IFERROR(VLOOKUP($A107,'Season 8'!AF$4:CH$104,50,0),"0"),IFERROR(VLOOKUP($A107,'Season 9'!AF$4:CH$104,50,0),"0"),
IFERROR(VLOOKUP($A107,'Season 10'!AF$4:CH$104,50,0),"0"),IFERROR(VLOOKUP($A107,'Season 11'!AF$4:CH$104,50,0),"0"),
IFERROR(VLOOKUP($A107,'Season 12'!AF$4:CH$104,50,0),"0"),IFERROR(VLOOKUP($A107,'Season 13'!AF$4:CH$104,50,0),"0"),
IFERROR(VLOOKUP($A107,'Season 14'!AF$4:CH$104,50,0),"0"),IFERROR(VLOOKUP($A107,'Season 15'!AF$4:CH$104,50,0),"0"),)</f>
        <v>0</v>
      </c>
      <c r="AY107" s="699">
        <f>SUM(IFERROR(VLOOKUP($A107,'Season 3'!AF$4:CH$104,51,0),"0"),
IFERROR(VLOOKUP($A107,'Season 4'!AF$4:CH$104,51,0),"0"),IFERROR(VLOOKUP($A107,'Season 5'!AF$4:CH$104,51,0),"0"),
IFERROR(VLOOKUP($A107,'Season 6'!AF$4:CH$104,51,0),"0"),IFERROR(VLOOKUP($A107,'Season 7'!AF$4:CH$104,51,0),"0"),
IFERROR(VLOOKUP($A107,'Season 8'!AF$4:CH$104,51,0),"0"),IFERROR(VLOOKUP($A107,'Season 9'!AF$4:CH$104,51,0),"0"),
IFERROR(VLOOKUP($A107,'Season 10'!AF$4:CH$104,51,0),"0"),IFERROR(VLOOKUP($A107,'Season 11'!AF$4:CH$104,51,0),"0"),
IFERROR(VLOOKUP($A107,'Season 12'!AF$4:CH$104,51,0),"0"),IFERROR(VLOOKUP($A107,'Season 13'!AF$4:CH$104,51,0),"0"),
IFERROR(VLOOKUP($A107,'Season 14'!AF$4:CH$104,51,0),"0"),IFERROR(VLOOKUP($A107,'Season 15'!AF$4:CH$104,51,0),"0"),)</f>
        <v>0</v>
      </c>
      <c r="AZ107" s="700">
        <f>SUM(IFERROR(VLOOKUP($A107,'Season 1'!AF$4:CC$104,32,0),"0"),IFERROR(VLOOKUP($A107,'Season 2'!AF$4:CC$104,37,0),"0"),)</f>
        <v>0</v>
      </c>
      <c r="BA107" s="692">
        <f>SUM(IFERROR(VLOOKUP($A107,'Season 1'!AF$4:CC$104,33,0),"0"),IFERROR(VLOOKUP($A107,'Season 2'!AF$4:CC$104,38,0),"0"),)</f>
        <v>0</v>
      </c>
      <c r="BB107" s="1023">
        <f>SUM(IFERROR(VLOOKUP($A107,'Season 1'!AF$4:CC$104,34,0),"0"),IFERROR(VLOOKUP($A107,'Season 2'!AF$4:CC$104,39,0),"0"),)</f>
        <v>0</v>
      </c>
      <c r="BC107" s="26">
        <f>SUM(IFERROR(VLOOKUP($A107,'Season 1'!AF$4:CC$104,35,0),"0"),IFERROR(VLOOKUP($A107,'Season 2'!AF$4:CC$104,40,0),"0"),)</f>
        <v>0</v>
      </c>
      <c r="BD107" s="699">
        <f>SUM(IFERROR(VLOOKUP($A107,'Season 1'!AF$4:CC$104,36,0),"0"),IFERROR(VLOOKUP($A107,'Season 2'!AF$4:CC$104,41,0),"0"),)</f>
        <v>0</v>
      </c>
      <c r="BE107" s="1111">
        <f>SUM(IFERROR(VLOOKUP($A107,'Season 1'!AF$4:CC$104,37,0),"0"),
IFERROR(VLOOKUP($A107,'Season 2'!AF$4:CC$104,47,0),"0"),IFERROR(VLOOKUP($A107,'Season 3'!AF$4:CH$104,52,0),"0"),
IFERROR(VLOOKUP($A107,'Season 4'!AF$4:CH$104,52,0),"0"),IFERROR(VLOOKUP($A107,'Season 5'!AF$4:CH$104,52,0),"0"),
IFERROR(VLOOKUP($A107,'Season 6'!AF$4:CH$104,52,0),"0"),IFERROR(VLOOKUP($A107,'Season 7'!AF$4:CH$104,52,0),"0"),
IFERROR(VLOOKUP($A107,'Season 8'!AF$4:CH$104,52,0),"0"),IFERROR(VLOOKUP($A107,'Season 9'!AF$4:CH$104,52,0),"0"),
IFERROR(VLOOKUP($A107,'Season 10'!AF$4:CH$104,52,0),"0"),IFERROR(VLOOKUP($A107,'Season 11'!AF$4:CH$104,52,0),"0"),
IFERROR(VLOOKUP($A107,'Season 12'!AF$4:CH$104,52,0),"0"),IFERROR(VLOOKUP($A107,'Season 13'!AF$4:CH$104,52,0),"0"),
IFERROR(VLOOKUP($A107,'Season 14'!AF$4:CH$104,52,0),"0"),IFERROR(VLOOKUP($A107,'Season 15'!AF$4:CH$104,52,0),"0"),)</f>
        <v>0</v>
      </c>
      <c r="BF107" s="1112">
        <f>SUM(IFERROR(VLOOKUP($A107,'Season 1'!AF$4:CC$104,38,0),"0"),
IFERROR(VLOOKUP($A107,'Season 2'!AF$4:CC$104,48,0),"0"),IFERROR(VLOOKUP($A107,'Season 3'!AF$4:CH$104,53,0),"0"),
IFERROR(VLOOKUP($A107,'Season 4'!AF$4:CH$104,53,0),"0"),IFERROR(VLOOKUP($A107,'Season 5'!AF$4:CH$104,53,0),"0"),
IFERROR(VLOOKUP($A107,'Season 6'!AF$4:CH$104,53,0),"0"),IFERROR(VLOOKUP($A107,'Season 7'!AF$4:CH$104,53,0),"0"),
IFERROR(VLOOKUP($A107,'Season 8'!AF$4:CH$104,53,0),"0"),IFERROR(VLOOKUP($A107,'Season 9'!AF$4:CH$104,53,0),"0"),
IFERROR(VLOOKUP($A107,'Season 10'!AF$4:CH$104,53,0),"0"),IFERROR(VLOOKUP($A107,'Season 11'!AF$4:CH$104,53,0),"0"),
IFERROR(VLOOKUP($A107,'Season 12'!AF$4:CH$104,53,0),"0"),IFERROR(VLOOKUP($A107,'Season 13'!AF$4:CH$104,53,0),"0"),
IFERROR(VLOOKUP($A107,'Season 14'!AF$4:CH$104,53,0),"0"),IFERROR(VLOOKUP($A107,'Season 15'!AF$4:CH$104,53,0),"0"),)</f>
        <v>0</v>
      </c>
      <c r="BG107" s="1061" t="e">
        <f t="shared" si="4"/>
        <v>#DIV/0!</v>
      </c>
      <c r="BI107" s="1100"/>
      <c r="BJ107" s="1100"/>
      <c r="BK107" s="1100"/>
      <c r="BL107" s="1100"/>
      <c r="BM107" s="1100"/>
      <c r="BN107" s="1100"/>
      <c r="BS107" s="15">
        <f>IFERROR(VLOOKUP($A107,'Season 1'!$AF$4:$CH$104,39,0),"0")</f>
        <v>0</v>
      </c>
      <c r="BT107" s="15">
        <f>IFERROR(VLOOKUP($A107,'Season 1'!$AF$4:$CH$104,40,0),"0")</f>
        <v>0</v>
      </c>
      <c r="BU107" s="15">
        <f>IFERROR(VLOOKUP($A107,'Season 2'!$AF$4:$CH$104,49,0),"0")</f>
        <v>0</v>
      </c>
      <c r="BV107" s="15">
        <f>IFERROR(VLOOKUP($A107,'Season 2'!$AF$4:$CH$104,50,0),"0")</f>
        <v>0</v>
      </c>
      <c r="BW107" s="15">
        <f>IFERROR(VLOOKUP($A107,'Season 3'!$AF$4:$CH$104,54,0),"0")</f>
        <v>0</v>
      </c>
      <c r="BX107" s="15">
        <f>IFERROR(VLOOKUP($A107,'Season 3'!$AF$4:$CH$104,55,0),"0")</f>
        <v>0</v>
      </c>
      <c r="BY107" s="15" t="str">
        <f>IFERROR(VLOOKUP($A107,'Season 4'!$AF$4:$CH$104,54,0),"0")</f>
        <v>0</v>
      </c>
      <c r="BZ107" s="15" t="str">
        <f>IFERROR(VLOOKUP($A107,'Season 4'!$AF$4:$CH$104,55,0),"0")</f>
        <v>0</v>
      </c>
      <c r="CA107" s="15" t="str">
        <f>IFERROR(VLOOKUP($A107,'Season 5'!$AF$4:$CH$104,54,0),"0")</f>
        <v>0</v>
      </c>
      <c r="CB107" s="15" t="str">
        <f>IFERROR(VLOOKUP($A107,'Season 5'!$AF$4:$CH$104,55,0),"0")</f>
        <v>0</v>
      </c>
      <c r="CC107" s="15" t="str">
        <f>IFERROR(VLOOKUP($A107,'Season 6'!$AF$4:$CH$104,54,0),"0")</f>
        <v>0</v>
      </c>
      <c r="CD107" s="15" t="str">
        <f>IFERROR(VLOOKUP($A107,'Season 6'!$AF$4:$CH$104,55,0),"0")</f>
        <v>0</v>
      </c>
      <c r="CE107" s="15" t="str">
        <f>IFERROR(VLOOKUP($A107,'Season 7'!$AF$4:$CH$104,54,0),"0")</f>
        <v>0</v>
      </c>
      <c r="CF107" s="15" t="str">
        <f>IFERROR(VLOOKUP($A107,'Season 7'!$AF$4:$CH$104,55,0),"0")</f>
        <v>0</v>
      </c>
      <c r="CG107" s="15" t="str">
        <f>IFERROR(VLOOKUP($A107,'Season 8'!$AF$4:$CH$104,54,0),"0")</f>
        <v>0</v>
      </c>
      <c r="CH107" s="15" t="str">
        <f>IFERROR(VLOOKUP($A107,'Season 8'!$AF$4:$CH$104,55,0),"0")</f>
        <v>0</v>
      </c>
      <c r="CI107" s="15" t="str">
        <f>IFERROR(VLOOKUP($A107,'Season 9'!$AF$4:$CH$104,54,0),"0")</f>
        <v>0</v>
      </c>
      <c r="CJ107" s="15" t="str">
        <f>IFERROR(VLOOKUP($A107,'Season 9'!$AF$4:$CH$104,55,0),"0")</f>
        <v>0</v>
      </c>
      <c r="CK107" s="15" t="str">
        <f>IFERROR(VLOOKUP($A107,'Season 10'!$AF$4:$CH$104,54,0),"0")</f>
        <v>0</v>
      </c>
      <c r="CL107" s="15" t="str">
        <f>IFERROR(VLOOKUP($A107,'Season 10'!$AF$4:$CH$104,55,0),"0")</f>
        <v>0</v>
      </c>
      <c r="CM107" s="15" t="str">
        <f>IFERROR(VLOOKUP($A107,'Season 11'!$AF$4:$CH$104,54,0),"0")</f>
        <v>0</v>
      </c>
      <c r="CN107" s="15" t="str">
        <f>IFERROR(VLOOKUP($A107,'Season 11'!$AF$4:$CH$104,55,0),"0")</f>
        <v>0</v>
      </c>
      <c r="CO107" s="15" t="str">
        <f>IFERROR(VLOOKUP($A107,'Season 12'!$AF$4:$CH$104,54,0),"0")</f>
        <v>0</v>
      </c>
      <c r="CP107" s="15" t="str">
        <f>IFERROR(VLOOKUP($A107,'Season 12'!$AF$4:$CH$104,55,0),"0")</f>
        <v>0</v>
      </c>
      <c r="CQ107" s="15" t="str">
        <f>IFERROR(VLOOKUP($A107,'Season 13'!$AF$4:$CH$104,54,0),"0")</f>
        <v>0</v>
      </c>
      <c r="CR107" s="15" t="str">
        <f>IFERROR(VLOOKUP($A107,'Season 13'!$AF$4:$CH$104,55,0),"0")</f>
        <v>0</v>
      </c>
      <c r="CS107" s="15" t="str">
        <f>IFERROR(VLOOKUP($A107,'Season 14'!$AF$4:$CH$104,54,0),"0")</f>
        <v>0</v>
      </c>
      <c r="CT107" s="15" t="str">
        <f>IFERROR(VLOOKUP($A107,'Season 14'!$AF$4:$CH$104,55,0),"0")</f>
        <v>0</v>
      </c>
      <c r="CU107" s="15" t="str">
        <f>IFERROR(VLOOKUP($A107,'Season 15'!$AF$4:$CH$104,54,0),"0")</f>
        <v>0</v>
      </c>
      <c r="CV107" s="15" t="str">
        <f>IFERROR(VLOOKUP($A107,'Season 15'!$AF$4:$CH$104,55,0),"0")</f>
        <v>0</v>
      </c>
    </row>
    <row r="108" spans="1:100" x14ac:dyDescent="0.25">
      <c r="A108" s="2" t="s">
        <v>140</v>
      </c>
      <c r="B108" s="1021">
        <f>IFERROR(VLOOKUP('Data Totals'!A108,'Season 1'!AF$4:CC$104,2,FALSE),IFERROR(VLOOKUP('Data Totals'!A108,'Season 2'!AF$4:CC$104,2,FALSE),IFERROR(VLOOKUP('Data Totals'!A108,'Season 3'!AF$4:CC$104,2,FALSE),IFERROR(VLOOKUP('Data Totals'!A108,'Season 4'!AF$4:CC$104,2,FALSE),IFERROR(VLOOKUP('Data Totals'!A108,'Season 5'!AF$4:CC$104,2,FALSE),IFERROR(VLOOKUP('Data Totals'!A108,'Season 6'!AF$4:CC$104,2,FALSE),IFERROR(VLOOKUP('Data Totals'!A108,'Season 7'!AF$4:CC$104,2,FALSE),IFERROR(VLOOKUP('Data Totals'!A108,'Season 8'!AF$4:CC$104,2,FALSE),IFERROR(VLOOKUP('Data Totals'!A108,'Season 9'!AF$4:CC$104,2,FALSE),IFERROR(VLOOKUP('Data Totals'!A108,'Season 10'!AF$4:CC$104,2,FALSE),IFERROR(VLOOKUP('Data Totals'!A108,'Season 11'!AF$4:CC$104,2,FALSE),IFERROR(VLOOKUP('Data Totals'!A108,'Season 12'!AF$4:CC$104,2,FALSE),IFERROR(VLOOKUP('Data Totals'!A108,'Season 13'!AF$4:CC$104,2,FALSE),IFERROR(VLOOKUP('Data Totals'!A108,'Season 14'!AF$4:CC$104,2,FALSE),IFERROR(VLOOKUP('Data Totals'!A108,'Season 15'!AF$4:CC$104,2,FALSE),"N/A")))))))))))))))</f>
        <v>0</v>
      </c>
      <c r="C108" s="1022">
        <f>IFERROR(VLOOKUP('Data Totals'!A108,'Season 1'!AF$4:CC$104,3,FALSE),IFERROR(VLOOKUP('Data Totals'!A108,'Season 2'!AF$4:CC$104,3,FALSE),IFERROR(VLOOKUP('Data Totals'!A108,'Season 3'!AF$4:CC$104,3,FALSE),IFERROR(VLOOKUP('Data Totals'!A108,'Season 4'!AF$4:CC$104,3,FALSE),IFERROR(VLOOKUP('Data Totals'!A108,'Season 5'!AF$4:CC$104,3,FALSE),IFERROR(VLOOKUP('Data Totals'!A108,'Season 6'!AF$4:CC$104,3,FALSE),IFERROR(VLOOKUP('Data Totals'!A108,'Season 7'!AF$4:CC$104,3,FALSE),IFERROR(VLOOKUP('Data Totals'!A108,'Season 8'!AF$4:CC$104,3,FALSE),IFERROR(VLOOKUP('Data Totals'!A108,'Season 9'!AF$4:CC$104,3,FALSE),IFERROR(VLOOKUP('Data Totals'!A108,'Season 10'!AF$4:CC$104,3,FALSE),IFERROR(VLOOKUP('Data Totals'!A108,'Season 11'!AF$4:CC$104,3,FALSE),IFERROR(VLOOKUP('Data Totals'!A108,'Season 12'!AF$4:CC$104,3,FALSE),IFERROR(VLOOKUP('Data Totals'!A108,'Season 13'!AF$4:CC$104,3,FALSE),IFERROR(VLOOKUP('Data Totals'!A108,'Season 14'!AF$4:CC$104,3,FALSE),IFERROR(VLOOKUP('Data Totals'!A108,'Season 15'!AF$4:CC$104,3,FALSE),"N/A")))))))))))))))</f>
        <v>0</v>
      </c>
      <c r="D108" s="1022">
        <f>IFERROR(VLOOKUP('Data Totals'!A108,'Season 1'!AF$4:CC$104,4,FALSE),IFERROR(VLOOKUP('Data Totals'!A108,'Season 2'!AF$4:CC$104,4,FALSE),IFERROR(VLOOKUP('Data Totals'!A108,'Season 3'!AF$4:CC$104,4,FALSE),IFERROR(VLOOKUP('Data Totals'!A108,'Season 4'!AF$4:CC$104,4,FALSE),IFERROR(VLOOKUP('Data Totals'!A108,'Season 5'!AF$4:CC$104,4,FALSE),IFERROR(VLOOKUP('Data Totals'!A108,'Season 6'!AF$4:CC$104,4,FALSE),IFERROR(VLOOKUP('Data Totals'!A108,'Season 7'!AF$4:CC$104,4,FALSE),IFERROR(VLOOKUP('Data Totals'!A108,'Season 8'!AF$4:CC$104,4,FALSE),IFERROR(VLOOKUP('Data Totals'!A108,'Season 9'!AF$4:CC$104,4,FALSE),IFERROR(VLOOKUP('Data Totals'!A108,'Season 10'!AF$4:CC$104,4,FALSE),IFERROR(VLOOKUP('Data Totals'!A108,'Season 11'!AF$4:CC$104,4,FALSE),IFERROR(VLOOKUP('Data Totals'!A108,'Season 12'!AF$4:CC$104,4,FALSE),IFERROR(VLOOKUP('Data Totals'!A108,'Season 13'!AF$4:CC$104,4,FALSE),IFERROR(VLOOKUP('Data Totals'!A108,'Season 14'!AF$4:CC$104,4,FALSE),IFERROR(VLOOKUP('Data Totals'!A108,'Season 15'!AF$4:CC$104,4,FALSE),"N/A")))))))))))))))</f>
        <v>0</v>
      </c>
      <c r="E108" s="1022">
        <f t="shared" si="2"/>
        <v>0</v>
      </c>
      <c r="F108" s="692">
        <f>SUM(IFERROR(VLOOKUP(A108,BI$3:BN$152,2,0),"0"),IFERROR(VLOOKUP(A108,'Season 1'!AF$4:CC$104,6,0),"0"),
IFERROR(VLOOKUP(A108,'Season 2'!AF$4:CC$104,6,0),"0"),IFERROR(VLOOKUP(A108,'Season 3'!AF$4:CC$104,6,0),"0"),
IFERROR(VLOOKUP(A108,'Season 4'!AF$4:CC$104,6,0),"0"),IFERROR(VLOOKUP(A108,'Season 5'!AF$4:CC$104,6,0),"0"),
IFERROR(VLOOKUP(A108,'Season 6'!AF$4:CC$104,6,0),"0"),IFERROR(VLOOKUP(A108,'Season 7'!AF$4:CC$104,6,0),"0"),
IFERROR(VLOOKUP(A108,'Season 8'!AF$4:CC$104,6,0),"0"),IFERROR(VLOOKUP(A108,'Season 9'!AF$4:CC$104,6,0),"0"),
IFERROR(VLOOKUP(A108,'Season 10'!AF$4:CC$104,6,0),"0"),IFERROR(VLOOKUP(A108,'Season 11'!AF$4:CC$104,6,0),"0"),
IFERROR(VLOOKUP(A108,'Season 12'!AF$4:CC$104,6,0),"0"),IFERROR(VLOOKUP(A108,'Season 13'!AF$4:CC$104,6,0),"0"),
IFERROR(VLOOKUP(A108,'Season 14'!AF$4:CC$104,6,0),"0"),IFERROR(VLOOKUP(A108,'Season 15'!AF$4:CC$104,6,0),"0"),)</f>
        <v>0</v>
      </c>
      <c r="G108" s="692">
        <f>SUM(IFERROR(VLOOKUP(A108,'Season 1'!AF$4:CC$104,7,0),"0"),
IFERROR(VLOOKUP(A108,'Season 2'!AF$4:CC$104,7,0),"0"),IFERROR(VLOOKUP(A108,'Season 3'!AF$4:CC$104,7,0),"0"),
IFERROR(VLOOKUP(A108,'Season 4'!AF$4:CC$104,7,0),"0"),IFERROR(VLOOKUP(A108,'Season 5'!AF$4:CC$104,7,0),"0"),
IFERROR(VLOOKUP(A108,'Season 6'!AF$4:CC$104,7,0),"0"),IFERROR(VLOOKUP(A108,'Season 7'!AF$4:CC$104,7,0),"0"),
IFERROR(VLOOKUP(A108,'Season 8'!AF$4:CC$104,7,0),"0"),IFERROR(VLOOKUP(A108,'Season 9'!AF$4:CC$104,7,0),"0"),
IFERROR(VLOOKUP(A108,'Season 10'!AF$4:CC$104,7,0),"0"),IFERROR(VLOOKUP(A108,'Season 11'!AF$4:CC$104,7,0),"0"),
IFERROR(VLOOKUP(A108,'Season 12'!AF$4:CC$104,7,0),"0"),IFERROR(VLOOKUP(A108,'Season 13'!AF$4:CC$104,7,0),"0"),
IFERROR(VLOOKUP(A108,'Season 14'!AF$4:CC$104,7,0),"0"),IFERROR(VLOOKUP(A108,'Season 15'!AF$4:CC$104,7,0),"0"),)</f>
        <v>0</v>
      </c>
      <c r="H108" s="556">
        <f>SUM(IFERROR(VLOOKUP(A108,'Season 1'!AF$4:CC$104,8,0),"0"),
IFERROR(VLOOKUP(A108,'Season 2'!AF$4:CC$104,8,0),"0"),IFERROR(VLOOKUP(A108,'Season 3'!AF$4:CC$104,8,0),"0"),
IFERROR(VLOOKUP(A108,'Season 4'!AF$4:CC$104,8,0),"0"),IFERROR(VLOOKUP(A108,'Season 5'!AF$4:CC$104,8,0),"0"),
IFERROR(VLOOKUP(A108,'Season 6'!AF$4:CC$104,8,0),"0"),IFERROR(VLOOKUP(A108,'Season 7'!AF$4:CC$104,8,0),"0"),
IFERROR(VLOOKUP(A108,'Season 8'!AF$4:CC$104,8,0),"0"),IFERROR(VLOOKUP(A108,'Season 9'!AF$4:CC$104,8,0),"0"),
IFERROR(VLOOKUP(A108,'Season 10'!AF$4:CC$104,8,0),"0"),IFERROR(VLOOKUP(A108,'Season 11'!AF$4:CC$104,8,0),"0"),
IFERROR(VLOOKUP(A108,'Season 12'!AF$4:CC$104,8,0),"0"),IFERROR(VLOOKUP(A108,'Season 13'!AF$4:CC$104,8,0),"0"),
IFERROR(VLOOKUP(A108,'Season 14'!AF$4:CC$104,8,0),"0"),IFERROR(VLOOKUP(A108,'Season 15'!AF$4:CC$104,8,0),"0"),)</f>
        <v>0</v>
      </c>
      <c r="I108" s="1023">
        <f>SUM(IFERROR(VLOOKUP(A108,'Season 1'!AF$4:CC$104,9,0),"0"),
IFERROR(VLOOKUP(A108,'Season 2'!AF$4:CC$104,9,0),"0"),IFERROR(VLOOKUP(A108,'Season 3'!AF$4:CC$104,9,0),"0"),
IFERROR(VLOOKUP(A108,'Season 4'!AF$4:CC$104,9,0),"0"),IFERROR(VLOOKUP(A108,'Season 5'!AF$4:CC$104,9,0),"0"),
IFERROR(VLOOKUP(A108,'Season 6'!AF$4:CC$104,9,0),"0"),IFERROR(VLOOKUP(A108,'Season 7'!AF$4:CC$104,9,0),"0"),
IFERROR(VLOOKUP(A108,'Season 8'!AF$4:CC$104,9,0),"0"),IFERROR(VLOOKUP(A108,'Season 9'!AF$4:CC$104,9,0),"0"),
IFERROR(VLOOKUP(A108,'Season 10'!AF$4:CC$104,9,0),"0"),IFERROR(VLOOKUP(A108,'Season 11'!AF$4:CC$104,9,0),"0"),
IFERROR(VLOOKUP(A108,'Season 12'!AF$4:CC$104,9,0),"0"),IFERROR(VLOOKUP(A108,'Season 13'!AF$4:CC$104,9,0),"0"),
IFERROR(VLOOKUP(A108,'Season 14'!AF$4:CC$104,9,0),"0"),IFERROR(VLOOKUP(A108,'Season 15'!AF$4:CC$104,9,0),"0"),)</f>
        <v>0</v>
      </c>
      <c r="J108" s="26">
        <f>SUM(IFERROR(VLOOKUP(A108,BI$3:BN$152,3,0),"0"),IFERROR(VLOOKUP(A108,'Season 1'!AF$4:CC$104,10,0),"0"),
IFERROR(VLOOKUP(A108,'Season 2'!AF$4:CC$104,10,0),"0"),IFERROR(VLOOKUP(A108,'Season 3'!AF$4:CC$104,10,0),"0"),
IFERROR(VLOOKUP(A108,'Season 4'!AF$4:CC$104,10,0),"0"),IFERROR(VLOOKUP(A108,'Season 5'!AF$4:CC$104,10,0),"0"),
IFERROR(VLOOKUP(A108,'Season 6'!AF$4:CC$104,10,0),"0"),IFERROR(VLOOKUP(A108,'Season 7'!AF$4:CC$104,10,0),"0"),
IFERROR(VLOOKUP(A108,'Season 8'!AF$4:CC$104,10,0),"0"),IFERROR(VLOOKUP(A108,'Season 9'!AF$4:CC$104,10,0),"0"),
IFERROR(VLOOKUP(A108,'Season 10'!AF$4:CC$104,10,0),"0"),IFERROR(VLOOKUP(A108,'Season 11'!AF$4:CC$104,10,0),"0"),
IFERROR(VLOOKUP(A108,'Season 12'!AF$4:CC$104,10,0),"0"),IFERROR(VLOOKUP(A108,'Season 13'!AF$4:CC$104,10,0),"0"),
IFERROR(VLOOKUP(A108,'Season 14'!AF$4:CC$104,10,0),"0"),IFERROR(VLOOKUP(A108,'Season 15'!AF$4:CC$104,10,0),"0"),)</f>
        <v>0</v>
      </c>
      <c r="K108" s="699">
        <f>SUM(IFERROR(VLOOKUP(A108,BI$3:BN$152,4,0),"0"),IFERROR(VLOOKUP(A108,'Season 1'!AF$4:CC$104,11,0),"0"),
IFERROR(VLOOKUP(A108,'Season 2'!AF$4:CC$104,11,0),"0"),IFERROR(VLOOKUP(A108,'Season 3'!AF$4:CC$104,11,0),"0"),
IFERROR(VLOOKUP(A108,'Season 4'!AF$4:CC$104,11,0),"0"),IFERROR(VLOOKUP(A108,'Season 5'!AF$4:CC$104,11,0),"0"),
IFERROR(VLOOKUP(A108,'Season 6'!AF$4:CC$104,11,0),"0"),IFERROR(VLOOKUP(A108,'Season 7'!AF$4:CC$104,11,0),"0"),
IFERROR(VLOOKUP(A108,'Season 8'!AF$4:CC$104,11,0),"0"),IFERROR(VLOOKUP(A108,'Season 9'!AF$4:CC$104,11,0),"0"),
IFERROR(VLOOKUP(A108,'Season 10'!AF$4:CC$104,11,0),"0"),IFERROR(VLOOKUP(A108,'Season 11'!AF$4:CC$104,11,0),"0"),
IFERROR(VLOOKUP(A108,'Season 12'!AF$4:CC$104,11,0),"0"),IFERROR(VLOOKUP(A108,'Season 13'!AF$4:CC$104,11,0),"0"),
IFERROR(VLOOKUP(A108,'Season 14'!AF$4:CC$104,11,0),"0"),IFERROR(VLOOKUP(A108,'Season 15'!AF$4:CC$104,11,0),"0"),)</f>
        <v>0</v>
      </c>
      <c r="L108" s="700">
        <f>SUM(IFERROR(VLOOKUP($A108,'Season 1'!AF$4:CC$104,12,0),"0"),
IFERROR(VLOOKUP($A108,'Season 2'!AF$4:CC$104,12,0),"0"),IFERROR(VLOOKUP($A108,'Season 3'!AF$4:CC$104,12,0),"0"),
IFERROR(VLOOKUP($A108,'Season 4'!AF$4:CC$104,12,0),"0"),IFERROR(VLOOKUP($A108,'Season 5'!AF$4:CC$104,12,0),"0"),
IFERROR(VLOOKUP($A108,'Season 6'!AF$4:CC$104,12,0),"0"),IFERROR(VLOOKUP($A108,'Season 7'!AF$4:CC$104,12,0),"0"),
IFERROR(VLOOKUP($A108,'Season 8'!AF$4:CC$104,12,0),"0"),IFERROR(VLOOKUP($A108,'Season 9'!AF$4:CC$104,12,0),"0"),
IFERROR(VLOOKUP($A108,'Season 10'!AF$4:CC$104,12,0),"0"),IFERROR(VLOOKUP($A108,'Season 11'!AF$4:CC$104,12,0),"0"),
IFERROR(VLOOKUP($A108,'Season 12'!AF$4:CC$104,12,0),"0"),IFERROR(VLOOKUP($A108,'Season 13'!AF$4:CC$104,12,0),"0"),
IFERROR(VLOOKUP($A108,'Season 14'!AF$4:CC$104,12,0),"0"),IFERROR(VLOOKUP($A108,'Season 15'!AF$4:CC$104,12,0),"0"),)</f>
        <v>0</v>
      </c>
      <c r="M108" s="692">
        <f>SUM(IFERROR(VLOOKUP($A108,'Season 1'!AF$4:CC$104,13,0),"0"),
IFERROR(VLOOKUP($A108,'Season 2'!AF$4:CC$104,13,0),"0"),IFERROR(VLOOKUP($A108,'Season 3'!AF$4:CC$104,13,0),"0"),
IFERROR(VLOOKUP($A108,'Season 4'!AF$4:CC$104,13,0),"0"),IFERROR(VLOOKUP($A108,'Season 5'!AF$4:CC$104,13,0),"0"),
IFERROR(VLOOKUP($A108,'Season 6'!AF$4:CC$104,13,0),"0"),IFERROR(VLOOKUP($A108,'Season 7'!AF$4:CC$104,13,0),"0"),
IFERROR(VLOOKUP($A108,'Season 8'!AF$4:CC$104,13,0),"0"),IFERROR(VLOOKUP($A108,'Season 9'!AF$4:CC$104,13,0),"0"),
IFERROR(VLOOKUP($A108,'Season 10'!AF$4:CC$104,13,0),"0"),IFERROR(VLOOKUP($A108,'Season 11'!AF$4:CC$104,13,0),"0"),
IFERROR(VLOOKUP($A108,'Season 12'!AF$4:CC$104,13,0),"0"),IFERROR(VLOOKUP($A108,'Season 13'!AF$4:CC$104,13,0),"0"),
IFERROR(VLOOKUP($A108,'Season 14'!AF$4:CC$104,13,0),"0"),IFERROR(VLOOKUP($A108,'Season 15'!AF$4:CC$104,13,0),"0"),)</f>
        <v>0</v>
      </c>
      <c r="N108" s="1023">
        <f>SUM(IFERROR(VLOOKUP($A108,'Season 1'!AF$4:CC$104,14,0),"0"),
IFERROR(VLOOKUP($A108,'Season 2'!AF$4:CC$104,14,0),"0"),IFERROR(VLOOKUP($A108,'Season 3'!AF$4:CC$104,14,0),"0"),
IFERROR(VLOOKUP($A108,'Season 4'!AF$4:CC$104,14,0),"0"),IFERROR(VLOOKUP($A108,'Season 5'!AF$4:CC$104,14,0),"0"),
IFERROR(VLOOKUP($A108,'Season 6'!AF$4:CC$104,14,0),"0"),IFERROR(VLOOKUP($A108,'Season 7'!AF$4:CC$104,14,0),"0"),
IFERROR(VLOOKUP($A108,'Season 8'!AF$4:CC$104,14,0),"0"),IFERROR(VLOOKUP($A108,'Season 9'!AF$4:CC$104,14,0),"0"),
IFERROR(VLOOKUP($A108,'Season 10'!AF$4:CC$104,14,0),"0"),IFERROR(VLOOKUP($A108,'Season 11'!AF$4:CC$104,14,0),"0"),
IFERROR(VLOOKUP($A108,'Season 12'!AF$4:CC$104,14,0),"0"),IFERROR(VLOOKUP($A108,'Season 13'!AF$4:CC$104,14,0),"0"),
IFERROR(VLOOKUP($A108,'Season 14'!AF$4:CC$104,14,0),"0"),IFERROR(VLOOKUP($A108,'Season 15'!AF$4:CC$104,14,0),"0"),)</f>
        <v>0</v>
      </c>
      <c r="O108" s="26">
        <f>SUM(IFERROR(VLOOKUP($A108,'Season 1'!AF$4:CC$104,15,0),"0"),
IFERROR(VLOOKUP($A108,'Season 2'!AF$4:CC$104,15,0),"0"),IFERROR(VLOOKUP($A108,'Season 3'!AF$4:CC$104,15,0),"0"),
IFERROR(VLOOKUP($A108,'Season 4'!AF$4:CC$104,15,0),"0"),IFERROR(VLOOKUP($A108,'Season 5'!AF$4:CC$104,15,0),"0"),
IFERROR(VLOOKUP($A108,'Season 6'!AF$4:CC$104,15,0),"0"),IFERROR(VLOOKUP($A108,'Season 7'!AF$4:CC$104,15,0),"0"),
IFERROR(VLOOKUP($A108,'Season 8'!AF$4:CC$104,15,0),"0"),IFERROR(VLOOKUP($A108,'Season 9'!AF$4:CC$104,15,0),"0"),
IFERROR(VLOOKUP($A108,'Season 10'!AF$4:CC$104,15,0),"0"),IFERROR(VLOOKUP($A108,'Season 11'!AF$4:CC$104,15,0),"0"),
IFERROR(VLOOKUP($A108,'Season 12'!AF$4:CC$104,15,0),"0"),IFERROR(VLOOKUP($A108,'Season 13'!AF$4:CC$104,15,0),"0"),
IFERROR(VLOOKUP($A108,'Season 14'!AF$4:CC$104,15,0),"0"),IFERROR(VLOOKUP($A108,'Season 15'!AF$4:CC$104,15,0),"0"),)</f>
        <v>0</v>
      </c>
      <c r="P108" s="699">
        <f>SUM(IFERROR(VLOOKUP($A108,'Season 1'!AF$4:CC$104,16,0),"0"),
IFERROR(VLOOKUP($A108,'Season 2'!AF$4:CC$104,16,0),"0"),IFERROR(VLOOKUP($A108,'Season 3'!AF$4:CC$104,16,0),"0"),
IFERROR(VLOOKUP($A108,'Season 4'!AF$4:CC$104,16,0),"0"),IFERROR(VLOOKUP($A108,'Season 5'!AF$4:CC$104,16,0),"0"),
IFERROR(VLOOKUP($A108,'Season 6'!AF$4:CC$104,16,0),"0"),IFERROR(VLOOKUP($A108,'Season 7'!AF$4:CC$104,16,0),"0"),
IFERROR(VLOOKUP($A108,'Season 8'!AF$4:CC$104,16,0),"0"),IFERROR(VLOOKUP($A108,'Season 9'!AF$4:CC$104,16,0),"0"),
IFERROR(VLOOKUP($A108,'Season 10'!AF$4:CC$104,16,0),"0"),IFERROR(VLOOKUP($A108,'Season 11'!AF$4:CC$104,16,0),"0"),
IFERROR(VLOOKUP($A108,'Season 12'!AF$4:CC$104,16,0),"0"),IFERROR(VLOOKUP($A108,'Season 13'!AF$4:CC$104,16,0),"0"),
IFERROR(VLOOKUP($A108,'Season 14'!AF$4:CC$104,16,0),"0"),IFERROR(VLOOKUP($A108,'Season 15'!AF$4:CC$104,16,0),"0"),)</f>
        <v>0</v>
      </c>
      <c r="Q108" s="700">
        <f>SUM(IFERROR(VLOOKUP($A108,'Season 1'!AF$4:CC$104,17,0),"0"),
IFERROR(VLOOKUP($A108,'Season 2'!AF$4:CC$104,17,0),"0"),IFERROR(VLOOKUP($A108,'Season 3'!AF$4:CC$104,17,0),"0"),
IFERROR(VLOOKUP($A108,'Season 4'!AF$4:CC$104,17,0),"0"),IFERROR(VLOOKUP($A108,'Season 5'!AF$4:CC$104,17,0),"0"),
IFERROR(VLOOKUP($A108,'Season 6'!AF$4:CC$104,17,0),"0"),IFERROR(VLOOKUP($A108,'Season 7'!AF$4:CC$104,17,0),"0"),
IFERROR(VLOOKUP($A108,'Season 8'!AF$4:CC$104,17,0),"0"),IFERROR(VLOOKUP($A108,'Season 9'!AF$4:CC$104,17,0),"0"),
IFERROR(VLOOKUP($A108,'Season 10'!AF$4:CC$104,17,0),"0"),IFERROR(VLOOKUP($A108,'Season 11'!AF$4:CC$104,17,0),"0"),
IFERROR(VLOOKUP($A108,'Season 12'!AF$4:CC$104,17,0),"0"),IFERROR(VLOOKUP($A108,'Season 13'!AF$4:CC$104,17,0),"0"),
IFERROR(VLOOKUP($A108,'Season 14'!AF$4:CC$104,17,0),"0"),IFERROR(VLOOKUP($A108,'Season 15'!AF$4:CC$104,17,0),"0"),)</f>
        <v>0</v>
      </c>
      <c r="R108" s="692">
        <f>SUM(IFERROR(VLOOKUP($A108,'Season 1'!AF$4:CC$104,18,0),"0"),
IFERROR(VLOOKUP($A108,'Season 2'!AF$4:CC$104,18,0),"0"),IFERROR(VLOOKUP($A108,'Season 3'!AF$4:CC$104,18,0),"0"),
IFERROR(VLOOKUP($A108,'Season 4'!AF$4:CC$104,18,0),"0"),IFERROR(VLOOKUP($A108,'Season 5'!AF$4:CC$104,18,0),"0"),
IFERROR(VLOOKUP($A108,'Season 6'!AF$4:CC$104,18,0),"0"),IFERROR(VLOOKUP($A108,'Season 7'!AF$4:CC$104,18,0),"0"),
IFERROR(VLOOKUP($A108,'Season 8'!AF$4:CC$104,18,0),"0"),IFERROR(VLOOKUP($A108,'Season 9'!AF$4:CC$104,18,0),"0"),
IFERROR(VLOOKUP($A108,'Season 10'!AF$4:CC$104,18,0),"0"),IFERROR(VLOOKUP($A108,'Season 11'!AF$4:CC$104,18,0),"0"),
IFERROR(VLOOKUP($A108,'Season 12'!AF$4:CC$104,18,0),"0"),IFERROR(VLOOKUP($A108,'Season 13'!AF$4:CC$104,18,0),"0"),
IFERROR(VLOOKUP($A108,'Season 14'!AF$4:CC$104,18,0),"0"),IFERROR(VLOOKUP($A108,'Season 15'!AF$4:CC$104,18,0),"0"),)</f>
        <v>0</v>
      </c>
      <c r="S108" s="1023">
        <f>SUM(IFERROR(VLOOKUP($A108,'Season 1'!AF$4:CC$104,19,0),"0"),
IFERROR(VLOOKUP($A108,'Season 2'!AF$4:CC$104,19,0),"0"),IFERROR(VLOOKUP($A108,'Season 3'!AF$4:CC$104,19,0),"0"),
IFERROR(VLOOKUP($A108,'Season 4'!AF$4:CC$104,19,0),"0"),IFERROR(VLOOKUP($A108,'Season 5'!AF$4:CC$104,19,0),"0"),
IFERROR(VLOOKUP($A108,'Season 6'!AF$4:CC$104,19,0),"0"),IFERROR(VLOOKUP($A108,'Season 7'!AF$4:CC$104,19,0),"0"),
IFERROR(VLOOKUP($A108,'Season 8'!AF$4:CC$104,19,0),"0"),IFERROR(VLOOKUP($A108,'Season 9'!AF$4:CC$104,19,0),"0"),
IFERROR(VLOOKUP($A108,'Season 10'!AF$4:CC$104,19,0),"0"),IFERROR(VLOOKUP($A108,'Season 11'!AF$4:CC$104,19,0),"0"),
IFERROR(VLOOKUP($A108,'Season 12'!AF$4:CC$104,19,0),"0"),IFERROR(VLOOKUP($A108,'Season 13'!AF$4:CC$104,19,0),"0"),
IFERROR(VLOOKUP($A108,'Season 14'!AF$4:CC$104,19,0),"0"),IFERROR(VLOOKUP($A108,'Season 15'!AF$4:CC$104,19,0),"0"),)</f>
        <v>0</v>
      </c>
      <c r="T108" s="26">
        <f>SUM(IFERROR(VLOOKUP($A108,'Season 1'!AF$4:CC$104,20,0),"0"),
IFERROR(VLOOKUP($A108,'Season 2'!AF$4:CC$104,20,0),"0"),IFERROR(VLOOKUP($A108,'Season 3'!AF$4:CC$104,20,0),"0"),
IFERROR(VLOOKUP($A108,'Season 4'!AF$4:CC$104,20,0),"0"),IFERROR(VLOOKUP($A108,'Season 5'!AF$4:CC$104,20,0),"0"),
IFERROR(VLOOKUP($A108,'Season 6'!AF$4:CC$104,20,0),"0"),IFERROR(VLOOKUP($A108,'Season 7'!AF$4:CC$104,20,0),"0"),
IFERROR(VLOOKUP($A108,'Season 8'!AF$4:CC$104,20,0),"0"),IFERROR(VLOOKUP($A108,'Season 9'!AF$4:CC$104,20,0),"0"),
IFERROR(VLOOKUP($A108,'Season 10'!AF$4:CC$104,20,0),"0"),IFERROR(VLOOKUP($A108,'Season 11'!AF$4:CC$104,20,0),"0"),
IFERROR(VLOOKUP($A108,'Season 12'!AF$4:CC$104,20,0),"0"),IFERROR(VLOOKUP($A108,'Season 13'!AF$4:CC$104,20,0),"0"),
IFERROR(VLOOKUP($A108,'Season 14'!AF$4:CC$104,20,0),"0"),IFERROR(VLOOKUP($A108,'Season 15'!AF$4:CC$104,20,0),"0"),)</f>
        <v>0</v>
      </c>
      <c r="U108" s="699">
        <f>SUM(IFERROR(VLOOKUP($A108,'Season 1'!AF$4:CC$104,21,0),"0"),
IFERROR(VLOOKUP($A108,'Season 2'!AF$4:CC$104,21,0),"0"),IFERROR(VLOOKUP($A108,'Season 3'!AF$4:CC$104,21,0),"0"),
IFERROR(VLOOKUP($A108,'Season 4'!AF$4:CC$104,21,0),"0"),IFERROR(VLOOKUP($A108,'Season 5'!AF$4:CC$104,21,0),"0"),
IFERROR(VLOOKUP($A108,'Season 6'!AF$4:CC$104,21,0),"0"),IFERROR(VLOOKUP($A108,'Season 7'!AF$4:CC$104,21,0),"0"),
IFERROR(VLOOKUP($A108,'Season 8'!AF$4:CC$104,21,0),"0"),IFERROR(VLOOKUP($A108,'Season 9'!AF$4:CC$104,21,0),"0"),
IFERROR(VLOOKUP($A108,'Season 10'!AF$4:CC$104,21,0),"0"),IFERROR(VLOOKUP($A108,'Season 11'!AF$4:CC$104,21,0),"0"),
IFERROR(VLOOKUP($A108,'Season 12'!AF$4:CC$104,21,0),"0"),IFERROR(VLOOKUP($A108,'Season 13'!AF$4:CC$104,21,0),"0"),
IFERROR(VLOOKUP($A108,'Season 14'!AF$4:CC$104,21,0),"0"),IFERROR(VLOOKUP($A108,'Season 15'!AF$4:CC$104,21,0),"0"),)</f>
        <v>0</v>
      </c>
      <c r="V108" s="700">
        <f>SUM(IFERROR(VLOOKUP($A108,'Season 1'!AF$4:CC$104,22,0),"0"),
IFERROR(VLOOKUP($A108,'Season 2'!AF$4:CC$104,22,0),"0"),IFERROR(VLOOKUP($A108,'Season 3'!AF$4:CC$104,22,0),"0"),
IFERROR(VLOOKUP($A108,'Season 4'!AF$4:CC$104,22,0),"0"),IFERROR(VLOOKUP($A108,'Season 5'!AF$4:CC$104,22,0),"0"),
IFERROR(VLOOKUP($A108,'Season 6'!AF$4:CC$104,22,0),"0"),IFERROR(VLOOKUP($A108,'Season 7'!AF$4:CC$104,22,0),"0"),
IFERROR(VLOOKUP($A108,'Season 8'!AF$4:CC$104,22,0),"0"),IFERROR(VLOOKUP($A108,'Season 9'!AF$4:CC$104,22,0),"0"),
IFERROR(VLOOKUP($A108,'Season 10'!AF$4:CC$104,22,0),"0"),IFERROR(VLOOKUP($A108,'Season 11'!AF$4:CC$104,22,0),"0"),
IFERROR(VLOOKUP($A108,'Season 12'!AF$4:CC$104,22,0),"0"),IFERROR(VLOOKUP($A108,'Season 13'!AF$4:CC$104,22,0),"0"),
IFERROR(VLOOKUP($A108,'Season 14'!AF$4:CC$104,22,0),"0"),IFERROR(VLOOKUP($A108,'Season 15'!AF$4:CC$104,22,0),"0"),)</f>
        <v>0</v>
      </c>
      <c r="W108" s="692">
        <f>SUM(IFERROR(VLOOKUP($A108,'Season 1'!AF$4:CC$104,23,0),"0"),
IFERROR(VLOOKUP($A108,'Season 2'!AF$4:CC$104,23,0),"0"),IFERROR(VLOOKUP($A108,'Season 3'!AF$4:CC$104,23,0),"0"),
IFERROR(VLOOKUP($A108,'Season 4'!AF$4:CC$104,23,0),"0"),IFERROR(VLOOKUP($A108,'Season 5'!AF$4:CC$104,23,0),"0"),
IFERROR(VLOOKUP($A108,'Season 6'!AF$4:CC$104,23,0),"0"),IFERROR(VLOOKUP($A108,'Season 7'!AF$4:CC$104,23,0),"0"),
IFERROR(VLOOKUP($A108,'Season 8'!AF$4:CC$104,23,0),"0"),IFERROR(VLOOKUP($A108,'Season 9'!AF$4:CC$104,23,0),"0"),
IFERROR(VLOOKUP($A108,'Season 10'!AF$4:CC$104,23,0),"0"),IFERROR(VLOOKUP($A108,'Season 11'!AF$4:CC$104,23,0),"0"),
IFERROR(VLOOKUP($A108,'Season 12'!AF$4:CC$104,23,0),"0"),IFERROR(VLOOKUP($A108,'Season 13'!AF$4:CC$104,23,0),"0"),
IFERROR(VLOOKUP($A108,'Season 14'!AF$4:CC$104,23,0),"0"),IFERROR(VLOOKUP($A108,'Season 15'!AF$4:CC$104,23,0),"0"),)</f>
        <v>0</v>
      </c>
      <c r="X108" s="1023">
        <f>SUM(IFERROR(VLOOKUP($A108,'Season 1'!AF$4:CC$104,24,0),"0"),
IFERROR(VLOOKUP($A108,'Season 2'!AF$4:CC$104,24,0),"0"),IFERROR(VLOOKUP($A108,'Season 3'!AF$4:CC$104,24,0),"0"),
IFERROR(VLOOKUP($A108,'Season 4'!AF$4:CC$104,24,0),"0"),IFERROR(VLOOKUP($A108,'Season 5'!AF$4:CC$104,24,0),"0"),
IFERROR(VLOOKUP($A108,'Season 6'!AF$4:CC$104,24,0),"0"),IFERROR(VLOOKUP($A108,'Season 7'!AF$4:CC$104,24,0),"0"),
IFERROR(VLOOKUP($A108,'Season 8'!AF$4:CC$104,24,0),"0"),IFERROR(VLOOKUP($A108,'Season 9'!AF$4:CC$104,24,0),"0"),
IFERROR(VLOOKUP($A108,'Season 10'!AF$4:CC$104,24,0),"0"),IFERROR(VLOOKUP($A108,'Season 11'!AF$4:CC$104,24,0),"0"),
IFERROR(VLOOKUP($A108,'Season 12'!AF$4:CC$104,24,0),"0"),IFERROR(VLOOKUP($A108,'Season 13'!AF$4:CC$104,24,0),"0"),
IFERROR(VLOOKUP($A108,'Season 14'!AF$4:CC$104,24,0),"0"),IFERROR(VLOOKUP($A108,'Season 15'!AF$4:CC$104,24,0),"0"),)</f>
        <v>0</v>
      </c>
      <c r="Y108" s="26">
        <f>SUM(IFERROR(VLOOKUP($A108,'Season 1'!AF$4:CC$104,25,0),"0"),
IFERROR(VLOOKUP($A108,'Season 2'!AF$4:CC$104,25,0),"0"),IFERROR(VLOOKUP($A108,'Season 3'!AF$4:CC$104,25,0),"0"),
IFERROR(VLOOKUP($A108,'Season 4'!AF$4:CC$104,25,0),"0"),IFERROR(VLOOKUP($A108,'Season 5'!AF$4:CC$104,25,0),"0"),
IFERROR(VLOOKUP($A108,'Season 6'!AF$4:CC$104,25,0),"0"),IFERROR(VLOOKUP($A108,'Season 7'!AF$4:CC$104,25,0),"0"),
IFERROR(VLOOKUP($A108,'Season 8'!AF$4:CC$104,25,0),"0"),IFERROR(VLOOKUP($A108,'Season 9'!AF$4:CC$104,25,0),"0"),
IFERROR(VLOOKUP($A108,'Season 10'!AF$4:CC$104,25,0),"0"),IFERROR(VLOOKUP($A108,'Season 11'!AF$4:CC$104,25,0),"0"),
IFERROR(VLOOKUP($A108,'Season 12'!AF$4:CC$104,25,0),"0"),IFERROR(VLOOKUP($A108,'Season 13'!AF$4:CC$104,25,0),"0"),
IFERROR(VLOOKUP($A108,'Season 14'!AF$4:CC$104,25,0),"0"),IFERROR(VLOOKUP($A108,'Season 15'!AF$4:CC$104,25,0),"0"),)</f>
        <v>0</v>
      </c>
      <c r="Z108" s="699">
        <f>SUM(IFERROR(VLOOKUP($A108,'Season 1'!AF$4:CC$104,26,0),"0"),
IFERROR(VLOOKUP($A108,'Season 2'!AF$4:CC$104,26,0),"0"),IFERROR(VLOOKUP($A108,'Season 3'!AF$4:CC$104,26,0),"0"),
IFERROR(VLOOKUP($A108,'Season 4'!AF$4:CC$104,26,0),"0"),IFERROR(VLOOKUP($A108,'Season 5'!AF$4:CC$104,26,0),"0"),
IFERROR(VLOOKUP($A108,'Season 6'!AF$4:CC$104,26,0),"0"),IFERROR(VLOOKUP($A108,'Season 7'!AF$4:CC$104,26,0),"0"),
IFERROR(VLOOKUP($A108,'Season 8'!AF$4:CC$104,26,0),"0"),IFERROR(VLOOKUP($A108,'Season 9'!AF$4:CC$104,26,0),"0"),
IFERROR(VLOOKUP($A108,'Season 10'!AF$4:CC$104,26,0),"0"),IFERROR(VLOOKUP($A108,'Season 11'!AF$4:CC$104,26,0),"0"),
IFERROR(VLOOKUP($A108,'Season 12'!AF$4:CC$104,26,0),"0"),IFERROR(VLOOKUP($A108,'Season 13'!AF$4:CC$104,26,0),"0"),
IFERROR(VLOOKUP($A108,'Season 14'!AF$4:CC$104,26,0),"0"),IFERROR(VLOOKUP($A108,'Season 15'!AF$4:CC$104,26,0),"0"),)</f>
        <v>0</v>
      </c>
      <c r="AA108" s="700">
        <f>SUM(IFERROR(VLOOKUP($A108,'Season 1'!AF$4:CC$104,27,0),"0"),
IFERROR(VLOOKUP($A108,'Season 2'!AF$4:CC$104,27,0),"0"),IFERROR(VLOOKUP($A108,'Season 3'!AF$4:CC$104,27,0),"0"),
IFERROR(VLOOKUP($A108,'Season 4'!AF$4:CC$104,27,0),"0"),IFERROR(VLOOKUP($A108,'Season 5'!AF$4:CC$104,27,0),"0"),
IFERROR(VLOOKUP($A108,'Season 6'!AF$4:CC$104,27,0),"0"),IFERROR(VLOOKUP($A108,'Season 7'!AF$4:CC$104,27,0),"0"),
IFERROR(VLOOKUP($A108,'Season 8'!AF$4:CC$104,27,0),"0"),IFERROR(VLOOKUP($A108,'Season 9'!AF$4:CC$104,27,0),"0"),
IFERROR(VLOOKUP($A108,'Season 10'!AF$4:CC$104,27,0),"0"),IFERROR(VLOOKUP($A108,'Season 11'!AF$4:CC$104,27,0),"0"),
IFERROR(VLOOKUP($A108,'Season 12'!AF$4:CC$104,27,0),"0"),IFERROR(VLOOKUP($A108,'Season 13'!AF$4:CC$104,27,0),"0"),
IFERROR(VLOOKUP($A108,'Season 14'!AF$4:CC$104,27,0),"0"),IFERROR(VLOOKUP($A108,'Season 15'!AF$4:CC$104,27,0),"0"),)</f>
        <v>0</v>
      </c>
      <c r="AB108" s="692">
        <f>SUM(IFERROR(VLOOKUP($A108,'Season 1'!AF$4:CC$104,28,0),"0"),
IFERROR(VLOOKUP($A108,'Season 2'!AF$4:CC$104,28,0),"0"),IFERROR(VLOOKUP($A108,'Season 3'!AF$4:CC$104,28,0),"0"),
IFERROR(VLOOKUP($A108,'Season 4'!AF$4:CC$104,28,0),"0"),IFERROR(VLOOKUP($A108,'Season 5'!AF$4:CC$104,28,0),"0"),
IFERROR(VLOOKUP($A108,'Season 6'!AF$4:CC$104,28,0),"0"),IFERROR(VLOOKUP($A108,'Season 7'!AF$4:CC$104,28,0),"0"),
IFERROR(VLOOKUP($A108,'Season 8'!AF$4:CC$104,28,0),"0"),IFERROR(VLOOKUP($A108,'Season 9'!AF$4:CC$104,28,0),"0"),
IFERROR(VLOOKUP($A108,'Season 10'!AF$4:CC$104,28,0),"0"),IFERROR(VLOOKUP($A108,'Season 11'!AF$4:CC$104,28,0),"0"),
IFERROR(VLOOKUP($A108,'Season 12'!AF$4:CC$104,28,0),"0"),IFERROR(VLOOKUP($A108,'Season 13'!AF$4:CC$104,28,0),"0"),
IFERROR(VLOOKUP($A108,'Season 14'!AF$4:CC$104,28,0),"0"),IFERROR(VLOOKUP($A108,'Season 15'!AF$4:CC$104,28,0),"0"),)</f>
        <v>0</v>
      </c>
      <c r="AC108" s="1023">
        <f>SUM(IFERROR(VLOOKUP($A108,'Season 1'!AF$4:CC$104,29,0),"0"),
IFERROR(VLOOKUP($A108,'Season 2'!AF$4:CC$104,29,0),"0"),IFERROR(VLOOKUP($A108,'Season 3'!AF$4:CC$104,29,0),"0"),
IFERROR(VLOOKUP($A108,'Season 4'!AF$4:CC$104,29,0),"0"),IFERROR(VLOOKUP($A108,'Season 5'!AF$4:CC$104,29,0),"0"),
IFERROR(VLOOKUP($A108,'Season 6'!AF$4:CC$104,29,0),"0"),IFERROR(VLOOKUP($A108,'Season 7'!AF$4:CC$104,29,0),"0"),
IFERROR(VLOOKUP($A108,'Season 8'!AF$4:CC$104,29,0),"0"),IFERROR(VLOOKUP($A108,'Season 9'!AF$4:CC$104,29,0),"0"),
IFERROR(VLOOKUP($A108,'Season 10'!AF$4:CC$104,29,0),"0"),IFERROR(VLOOKUP($A108,'Season 11'!AF$4:CC$104,29,0),"0"),
IFERROR(VLOOKUP($A108,'Season 12'!AF$4:CC$104,29,0),"0"),IFERROR(VLOOKUP($A108,'Season 13'!AF$4:CC$104,29,0),"0"),
IFERROR(VLOOKUP($A108,'Season 14'!AF$4:CC$104,29,0),"0"),IFERROR(VLOOKUP($A108,'Season 15'!AF$4:CC$104,29,0),"0"),)</f>
        <v>0</v>
      </c>
      <c r="AD108" s="26">
        <f>SUM(IFERROR(VLOOKUP($A108,'Season 1'!AF$4:CC$104,30,0),"0"),
IFERROR(VLOOKUP($A108,'Season 2'!AF$4:CC$104,30,0),"0"),IFERROR(VLOOKUP($A108,'Season 3'!AF$4:CC$104,30,0),"0"),
IFERROR(VLOOKUP($A108,'Season 4'!AF$4:CC$104,30,0),"0"),IFERROR(VLOOKUP($A108,'Season 5'!AF$4:CC$104,30,0),"0"),
IFERROR(VLOOKUP($A108,'Season 6'!AF$4:CC$104,30,0),"0"),IFERROR(VLOOKUP($A108,'Season 7'!AF$4:CC$104,30,0),"0"),
IFERROR(VLOOKUP($A108,'Season 8'!AF$4:CC$104,30,0),"0"),IFERROR(VLOOKUP($A108,'Season 9'!AF$4:CC$104,30,0),"0"),
IFERROR(VLOOKUP($A108,'Season 10'!AF$4:CC$104,30,0),"0"),IFERROR(VLOOKUP($A108,'Season 11'!AF$4:CC$104,30,0),"0"),
IFERROR(VLOOKUP($A108,'Season 12'!AF$4:CC$104,30,0),"0"),IFERROR(VLOOKUP($A108,'Season 13'!AF$4:CC$104,30,0),"0"),
IFERROR(VLOOKUP($A108,'Season 14'!AF$4:CC$104,30,0),"0"),IFERROR(VLOOKUP($A108,'Season 15'!AF$4:CC$104,30,0),"0"),)</f>
        <v>0</v>
      </c>
      <c r="AE108" s="699">
        <f>SUM(IFERROR(VLOOKUP($A108,'Season 1'!AF$4:CC$104,31,0),"0"),
IFERROR(VLOOKUP($A108,'Season 2'!AF$4:CC$104,31,0),"0"),IFERROR(VLOOKUP($A108,'Season 3'!AF$4:CC$104,31,0),"0"),
IFERROR(VLOOKUP($A108,'Season 4'!AF$4:CC$104,31,0),"0"),IFERROR(VLOOKUP($A108,'Season 5'!AF$4:CC$104,31,0),"0"),
IFERROR(VLOOKUP($A108,'Season 6'!AF$4:CC$104,31,0),"0"),IFERROR(VLOOKUP($A108,'Season 7'!AF$4:CC$104,31,0),"0"),
IFERROR(VLOOKUP($A108,'Season 8'!AF$4:CC$104,31,0),"0"),IFERROR(VLOOKUP($A108,'Season 9'!AF$4:CC$104,31,0),"0"),
IFERROR(VLOOKUP($A108,'Season 10'!AF$4:CC$104,31,0),"0"),IFERROR(VLOOKUP($A108,'Season 11'!AF$4:CC$104,31,0),"0"),
IFERROR(VLOOKUP($A108,'Season 12'!AF$4:CC$104,31,0),"0"),IFERROR(VLOOKUP($A108,'Season 13'!AF$4:CC$104,31,0),"0"),
IFERROR(VLOOKUP($A108,'Season 14'!AF$4:CC$104,31,0),"0"),IFERROR(VLOOKUP($A108,'Season 15'!AF$4:CC$104,31,0),"0"),)</f>
        <v>0</v>
      </c>
      <c r="AF108" s="700">
        <f>SUM(IFERROR(VLOOKUP($A108,'Season 3'!AF$4:CC$104,32,0),"0"),
IFERROR(VLOOKUP($A108,'Season 4'!AF$4:CC$104,32,0),"0"),IFERROR(VLOOKUP($A108,'Season 5'!AF$4:CC$104,32,0),"0"),
IFERROR(VLOOKUP($A108,'Season 6'!AF$4:CC$104,32,0),"0"),IFERROR(VLOOKUP($A108,'Season 7'!AF$4:CC$104,32,0),"0"),
IFERROR(VLOOKUP($A108,'Season 8'!AF$4:CC$104,32,0),"0"),IFERROR(VLOOKUP($A108,'Season 9'!AF$4:CC$104,32,0),"0"),
IFERROR(VLOOKUP($A108,'Season 10'!AF$4:CC$104,32,0),"0"),IFERROR(VLOOKUP($A108,'Season 11'!AF$4:CC$104,32,0),"0"),
IFERROR(VLOOKUP($A108,'Season 12'!AF$4:CC$104,32,0),"0"),IFERROR(VLOOKUP($A108,'Season 13'!AF$4:CC$104,32,0),"0"),
IFERROR(VLOOKUP($A108,'Season 14'!AF$4:CC$104,32,0),"0"),IFERROR(VLOOKUP($A108,'Season 15'!AF$4:CC$104,32,0),"0"),)</f>
        <v>0</v>
      </c>
      <c r="AG108" s="692">
        <f>SUM(IFERROR(VLOOKUP($A108,'Season 3'!AF$4:CC$104,33,0),"0"),
IFERROR(VLOOKUP($A108,'Season 4'!AF$4:CC$104,33,0),"0"),IFERROR(VLOOKUP($A108,'Season 5'!AF$4:CC$104,33,0),"0"),
IFERROR(VLOOKUP($A108,'Season 6'!AF$4:CC$104,33,0),"0"),IFERROR(VLOOKUP($A108,'Season 7'!AF$4:CC$104,33,0),"0"),
IFERROR(VLOOKUP($A108,'Season 8'!AF$4:CC$104,33,0),"0"),IFERROR(VLOOKUP($A108,'Season 9'!AF$4:CC$104,33,0),"0"),
IFERROR(VLOOKUP($A108,'Season 10'!AF$4:CC$104,33,0),"0"),IFERROR(VLOOKUP($A108,'Season 11'!AF$4:CC$104,33,0),"0"),
IFERROR(VLOOKUP($A108,'Season 12'!AF$4:CC$104,33,0),"0"),IFERROR(VLOOKUP($A108,'Season 13'!AF$4:CC$104,33,0),"0"),
IFERROR(VLOOKUP($A108,'Season 14'!AF$4:CC$104,33,0),"0"),IFERROR(VLOOKUP($A108,'Season 15'!AF$4:CC$104,33,0),"0"),)</f>
        <v>0</v>
      </c>
      <c r="AH108" s="1023">
        <f>SUM(IFERROR(VLOOKUP($A108,'Season 3'!AF$4:CC$104,34,0),"0"),
IFERROR(VLOOKUP($A108,'Season 4'!AF$4:CC$104,34,0),"0"),IFERROR(VLOOKUP($A108,'Season 5'!AF$4:CC$104,34,0),"0"),
IFERROR(VLOOKUP($A108,'Season 6'!AF$4:CC$104,34,0),"0"),IFERROR(VLOOKUP($A108,'Season 7'!AF$4:CC$104,34,0),"0"),
IFERROR(VLOOKUP($A108,'Season 8'!AF$4:CC$104,34,0),"0"),IFERROR(VLOOKUP($A108,'Season 9'!AF$4:CC$104,34,0),"0"),
IFERROR(VLOOKUP($A108,'Season 10'!AF$4:CC$104,34,0),"0"),IFERROR(VLOOKUP($A108,'Season 11'!AF$4:CC$104,34,0),"0"),
IFERROR(VLOOKUP($A108,'Season 12'!AF$4:CC$104,34,0),"0"),IFERROR(VLOOKUP($A108,'Season 13'!AF$4:CC$104,34,0),"0"),
IFERROR(VLOOKUP($A108,'Season 14'!AF$4:CC$104,34,0),"0"),IFERROR(VLOOKUP($A108,'Season 15'!AF$4:CC$104,34,0),"0"),)</f>
        <v>0</v>
      </c>
      <c r="AI108" s="26">
        <f>SUM(IFERROR(VLOOKUP($A108,'Season 3'!AF$4:CC$104,35,0),"0"),
IFERROR(VLOOKUP($A108,'Season 4'!AF$4:CC$104,35,0),"0"),IFERROR(VLOOKUP($A108,'Season 5'!AF$4:CC$104,35,0),"0"),
IFERROR(VLOOKUP($A108,'Season 6'!AF$4:CC$104,35,0),"0"),IFERROR(VLOOKUP($A108,'Season 7'!AF$4:CC$104,35,0),"0"),
IFERROR(VLOOKUP($A108,'Season 8'!AF$4:CC$104,35,0),"0"),IFERROR(VLOOKUP($A108,'Season 9'!AF$4:CC$104,35,0),"0"),
IFERROR(VLOOKUP($A108,'Season 10'!AF$4:CC$104,35,0),"0"),IFERROR(VLOOKUP($A108,'Season 11'!AF$4:CC$104,35,0),"0"),
IFERROR(VLOOKUP($A108,'Season 12'!AF$4:CC$104,35,0),"0"),IFERROR(VLOOKUP($A108,'Season 13'!AF$4:CC$104,35,0),"0"),
IFERROR(VLOOKUP($A108,'Season 14'!AF$4:CC$104,35,0),"0"),IFERROR(VLOOKUP($A108,'Season 15'!AF$4:CC$104,35,0),"0"),)</f>
        <v>0</v>
      </c>
      <c r="AJ108" s="699">
        <f>SUM(IFERROR(VLOOKUP($A108,'Season 3'!AF$4:CC$104,36,0),"0"),
IFERROR(VLOOKUP($A108,'Season 4'!AF$4:CC$104,36,0),"0"),IFERROR(VLOOKUP($A108,'Season 5'!AF$4:CC$104,36,0),"0"),
IFERROR(VLOOKUP($A108,'Season 6'!AF$4:CC$104,36,0),"0"),IFERROR(VLOOKUP($A108,'Season 7'!AF$4:CC$104,36,0),"0"),
IFERROR(VLOOKUP($A108,'Season 8'!AF$4:CC$104,36,0),"0"),IFERROR(VLOOKUP($A108,'Season 9'!AF$4:CC$104,36,0),"0"),
IFERROR(VLOOKUP($A108,'Season 10'!AF$4:CC$104,36,0),"0"),IFERROR(VLOOKUP($A108,'Season 11'!AF$4:CC$104,36,0),"0"),
IFERROR(VLOOKUP($A108,'Season 12'!AF$4:CC$104,36,0),"0"),IFERROR(VLOOKUP($A108,'Season 13'!AF$4:CC$104,36,0),"0"),
IFERROR(VLOOKUP($A108,'Season 14'!AF$4:CC$104,36,0),"0"),IFERROR(VLOOKUP($A108,'Season 15'!AF$4:CC$104,36,0),"0"),)</f>
        <v>0</v>
      </c>
      <c r="AK108" s="700">
        <f>SUM(IFERROR(VLOOKUP($A108,'Season 2'!AF$4:CC$104,32,0),"0"),IFERROR(VLOOKUP($A108,'Season 3'!AF$4:CC$104,37,0),"0"),
IFERROR(VLOOKUP($A108,'Season 4'!AF$4:CC$104,37,0),"0"),IFERROR(VLOOKUP($A108,'Season 5'!AF$4:CC$104,37,0),"0"),
IFERROR(VLOOKUP($A108,'Season 6'!AF$4:CC$104,37,0),"0"),IFERROR(VLOOKUP($A108,'Season 7'!AF$4:CC$104,37,0),"0"),
IFERROR(VLOOKUP($A108,'Season 8'!AF$4:CC$104,37,0),"0"),IFERROR(VLOOKUP($A108,'Season 9'!AF$4:CC$104,37,0),"0"),
IFERROR(VLOOKUP($A108,'Season 10'!AF$4:CC$104,37,0),"0"),IFERROR(VLOOKUP($A108,'Season 11'!AF$4:CC$104,37,0),"0"),
IFERROR(VLOOKUP($A108,'Season 12'!AF$4:CC$104,37,0),"0"),IFERROR(VLOOKUP($A108,'Season 13'!AF$4:CC$104,37,0),"0"),
IFERROR(VLOOKUP($A108,'Season 14'!AF$4:CC$104,37,0),"0"),IFERROR(VLOOKUP($A108,'Season 15'!AF$4:CC$104,37,0),"0"),)</f>
        <v>0</v>
      </c>
      <c r="AL108" s="692">
        <f>SUM(IFERROR(VLOOKUP($A108,'Season 2'!AF$4:CC$104,33,0),"0"),IFERROR(VLOOKUP($A108,'Season 3'!AF$4:CC$104,38,0),"0"),
IFERROR(VLOOKUP($A108,'Season 4'!AF$4:CC$104,38,0),"0"),IFERROR(VLOOKUP($A108,'Season 5'!AF$4:CC$104,38,0),"0"),
IFERROR(VLOOKUP($A108,'Season 6'!AF$4:CC$104,38,0),"0"),IFERROR(VLOOKUP($A108,'Season 7'!AF$4:CC$104,38,0),"0"),
IFERROR(VLOOKUP($A108,'Season 8'!AF$4:CC$104,38,0),"0"),IFERROR(VLOOKUP($A108,'Season 9'!AF$4:CC$104,38,0),"0"),
IFERROR(VLOOKUP($A108,'Season 10'!AF$4:CC$104,38,0),"0"),IFERROR(VLOOKUP($A108,'Season 11'!AF$4:CC$104,38,0),"0"),
IFERROR(VLOOKUP($A108,'Season 12'!AF$4:CC$104,38,0),"0"),IFERROR(VLOOKUP($A108,'Season 13'!AF$4:CC$104,38,0),"0"),
IFERROR(VLOOKUP($A108,'Season 14'!AF$4:CC$104,38,0),"0"),IFERROR(VLOOKUP($A108,'Season 15'!AF$4:CC$104,38,0),"0"),)</f>
        <v>0</v>
      </c>
      <c r="AM108" s="1023">
        <f>SUM(IFERROR(VLOOKUP($A108,'Season 2'!AF$4:CC$104,34,0),"0"),IFERROR(VLOOKUP($A108,'Season 3'!AF$4:CC$104,39,0),"0"),
IFERROR(VLOOKUP($A108,'Season 4'!AF$4:CC$104,39,0),"0"),IFERROR(VLOOKUP($A108,'Season 5'!AF$4:CC$104,39,0),"0"),
IFERROR(VLOOKUP($A108,'Season 6'!AF$4:CC$104,39,0),"0"),IFERROR(VLOOKUP($A108,'Season 7'!AF$4:CC$104,39,0),"0"),
IFERROR(VLOOKUP($A108,'Season 8'!AF$4:CC$104,39,0),"0"),IFERROR(VLOOKUP($A108,'Season 9'!AF$4:CC$104,39,0),"0"),
IFERROR(VLOOKUP($A108,'Season 10'!AF$4:CC$104,39,0),"0"),IFERROR(VLOOKUP($A108,'Season 11'!AF$4:CC$104,39,0),"0"),
IFERROR(VLOOKUP($A108,'Season 12'!AF$4:CC$104,39,0),"0"),IFERROR(VLOOKUP($A108,'Season 13'!AF$4:CC$104,39,0),"0"),
IFERROR(VLOOKUP($A108,'Season 14'!AF$4:CC$104,39,0),"0"),IFERROR(VLOOKUP($A108,'Season 15'!AF$4:CC$104,39,0),"0"),)</f>
        <v>0</v>
      </c>
      <c r="AN108" s="26">
        <f>SUM(IFERROR(VLOOKUP($A108,'Season 2'!AF$4:CC$104,35,0),"0"),IFERROR(VLOOKUP($A108,'Season 3'!AF$4:CC$104,40,0),"0"),
IFERROR(VLOOKUP($A108,'Season 4'!AF$4:CC$104,40,0),"0"),IFERROR(VLOOKUP($A108,'Season 5'!AF$4:CC$104,40,0),"0"),
IFERROR(VLOOKUP($A108,'Season 6'!AF$4:CC$104,40,0),"0"),IFERROR(VLOOKUP($A108,'Season 7'!AF$4:CC$104,40,0),"0"),
IFERROR(VLOOKUP($A108,'Season 8'!AF$4:CC$104,40,0),"0"),IFERROR(VLOOKUP($A108,'Season 9'!AF$4:CC$104,40,0),"0"),
IFERROR(VLOOKUP($A108,'Season 10'!AF$4:CC$104,40,0),"0"),IFERROR(VLOOKUP($A108,'Season 11'!AF$4:CC$104,40,0),"0"),
IFERROR(VLOOKUP($A108,'Season 12'!AF$4:CC$104,40,0),"0"),IFERROR(VLOOKUP($A108,'Season 13'!AF$4:CC$104,40,0),"0"),
IFERROR(VLOOKUP($A108,'Season 14'!AF$4:CC$104,40,0),"0"),IFERROR(VLOOKUP($A108,'Season 15'!AF$4:CC$104,40,0),"0"),)</f>
        <v>0</v>
      </c>
      <c r="AO108" s="699">
        <f>SUM(IFERROR(VLOOKUP($A108,'Season 2'!AF$4:CC$104,36,0),"0"),IFERROR(VLOOKUP($A108,'Season 3'!AF$4:CC$104,41,0),"0"),
IFERROR(VLOOKUP($A108,'Season 4'!AF$4:CC$104,41,0),"0"),IFERROR(VLOOKUP($A108,'Season 5'!AF$4:CC$104,41,0),"0"),
IFERROR(VLOOKUP($A108,'Season 6'!AF$4:CC$104,41,0),"0"),IFERROR(VLOOKUP($A108,'Season 7'!AF$4:CC$104,41,0),"0"),
IFERROR(VLOOKUP($A108,'Season 8'!AF$4:CC$104,41,0),"0"),IFERROR(VLOOKUP($A108,'Season 9'!AF$4:CC$104,41,0),"0"),
IFERROR(VLOOKUP($A108,'Season 10'!AF$4:CC$104,41,0),"0"),IFERROR(VLOOKUP($A108,'Season 11'!AF$4:CC$104,41,0),"0"),
IFERROR(VLOOKUP($A108,'Season 12'!AF$4:CC$104,41,0),"0"),IFERROR(VLOOKUP($A108,'Season 13'!AF$4:CC$104,41,0),"0"),
IFERROR(VLOOKUP($A108,'Season 14'!AF$4:CC$104,41,0),"0"),IFERROR(VLOOKUP($A108,'Season 15'!AF$4:CC$104,41,0),"0"),)</f>
        <v>0</v>
      </c>
      <c r="AP108" s="700">
        <f>SUM(IFERROR(VLOOKUP($A108,'Season 2'!AF$4:CC$104,37,0),"0"),IFERROR(VLOOKUP($A108,'Season 3'!AF$4:CC$104,42,0),"0"),
IFERROR(VLOOKUP($A108,'Season 4'!AF$4:CC$104,42,0),"0"),IFERROR(VLOOKUP($A108,'Season 5'!AF$4:CC$104,42,0),"0"),
IFERROR(VLOOKUP($A108,'Season 6'!AF$4:CC$104,42,0),"0"),IFERROR(VLOOKUP($A108,'Season 7'!AF$4:CC$104,42,0),"0"),
IFERROR(VLOOKUP($A108,'Season 8'!AF$4:CC$104,42,0),"0"),IFERROR(VLOOKUP($A108,'Season 9'!AF$4:CC$104,42,0),"0"),
IFERROR(VLOOKUP($A108,'Season 10'!AF$4:CC$104,42,0),"0"),IFERROR(VLOOKUP($A108,'Season 11'!AF$4:CC$104,42,0),"0"),
IFERROR(VLOOKUP($A108,'Season 12'!AF$4:CC$104,42,0),"0"),IFERROR(VLOOKUP($A108,'Season 13'!AF$4:CC$104,42,0),"0"),
IFERROR(VLOOKUP($A108,'Season 14'!AF$4:CC$104,42,0),"0"),IFERROR(VLOOKUP($A108,'Season 15'!AF$4:CC$104,42,0),"0"),)</f>
        <v>0</v>
      </c>
      <c r="AQ108" s="692">
        <f>SUM(IFERROR(VLOOKUP($A108,'Season 2'!AF$4:CC$104,38,0),"0"),IFERROR(VLOOKUP($A108,'Season 3'!AF$4:CC$104,43,0),"0"),
IFERROR(VLOOKUP($A108,'Season 4'!AF$4:CC$104,43,0),"0"),IFERROR(VLOOKUP($A108,'Season 5'!AF$4:CC$104,43,0),"0"),
IFERROR(VLOOKUP($A108,'Season 6'!AF$4:CC$104,43,0),"0"),IFERROR(VLOOKUP($A108,'Season 7'!AF$4:CC$104,43,0),"0"),
IFERROR(VLOOKUP($A108,'Season 8'!AF$4:CC$104,43,0),"0"),IFERROR(VLOOKUP($A108,'Season 9'!AF$4:CC$104,43,0),"0"),
IFERROR(VLOOKUP($A108,'Season 10'!AF$4:CC$104,43,0),"0"),IFERROR(VLOOKUP($A108,'Season 11'!AF$4:CC$104,43,0),"0"),
IFERROR(VLOOKUP($A108,'Season 12'!AF$4:CC$104,43,0),"0"),IFERROR(VLOOKUP($A108,'Season 13'!AF$4:CC$104,43,0),"0"),
IFERROR(VLOOKUP($A108,'Season 14'!AF$4:CC$104,43,0),"0"),IFERROR(VLOOKUP($A108,'Season 15'!AF$4:CC$104,43,0),"0"),)</f>
        <v>0</v>
      </c>
      <c r="AR108" s="1023">
        <f>SUM(IFERROR(VLOOKUP($A108,'Season 2'!AF$4:CC$104,39,0),"0"),IFERROR(VLOOKUP($A108,'Season 3'!AF$4:CC$104,44,0),"0"),
IFERROR(VLOOKUP($A108,'Season 4'!AF$4:CC$104,44,0),"0"),IFERROR(VLOOKUP($A108,'Season 5'!AF$4:CC$104,44,0),"0"),
IFERROR(VLOOKUP($A108,'Season 6'!AF$4:CC$104,44,0),"0"),IFERROR(VLOOKUP($A108,'Season 7'!AF$4:CC$104,44,0),"0"),
IFERROR(VLOOKUP($A108,'Season 8'!AF$4:CC$104,44,0),"0"),IFERROR(VLOOKUP($A108,'Season 9'!AF$4:CC$104,44,0),"0"),
IFERROR(VLOOKUP($A108,'Season 10'!AF$4:CC$104,44,0),"0"),IFERROR(VLOOKUP($A108,'Season 11'!AF$4:CC$104,44,0),"0"),
IFERROR(VLOOKUP($A108,'Season 12'!AF$4:CC$104,44,0),"0"),IFERROR(VLOOKUP($A108,'Season 13'!AF$4:CC$104,44,0),"0"),
IFERROR(VLOOKUP($A108,'Season 14'!AF$4:CC$104,44,0),"0"),IFERROR(VLOOKUP($A108,'Season 15'!AF$4:CC$104,44,0),"0"),)</f>
        <v>0</v>
      </c>
      <c r="AS108" s="26">
        <f>SUM(IFERROR(VLOOKUP($A108,'Season 2'!AF$4:CC$104,40,0),"0"),IFERROR(VLOOKUP($A108,'Season 3'!AF$4:CC$104,45,0),"0"),
IFERROR(VLOOKUP($A108,'Season 4'!AF$4:CC$104,45,0),"0"),IFERROR(VLOOKUP($A108,'Season 5'!AF$4:CC$104,45,0),"0"),
IFERROR(VLOOKUP($A108,'Season 6'!AF$4:CC$104,45,0),"0"),IFERROR(VLOOKUP($A108,'Season 7'!AF$4:CC$104,45,0),"0"),
IFERROR(VLOOKUP($A108,'Season 8'!AF$4:CC$104,45,0),"0"),IFERROR(VLOOKUP($A108,'Season 9'!AF$4:CC$104,45,0),"0"),
IFERROR(VLOOKUP($A108,'Season 10'!AF$4:CC$104,45,0),"0"),IFERROR(VLOOKUP($A108,'Season 11'!AF$4:CC$104,45,0),"0"),
IFERROR(VLOOKUP($A108,'Season 12'!AF$4:CC$104,45,0),"0"),IFERROR(VLOOKUP($A108,'Season 13'!AF$4:CC$104,45,0),"0"),
IFERROR(VLOOKUP($A108,'Season 14'!AF$4:CC$104,45,0),"0"),IFERROR(VLOOKUP($A108,'Season 15'!AF$4:CC$104,45,0),"0"),)</f>
        <v>0</v>
      </c>
      <c r="AT108" s="699">
        <f>SUM(IFERROR(VLOOKUP($A108,'Season 2'!AF$4:CC$104,41,0),"0"),IFERROR(VLOOKUP($A108,'Season 3'!AF$4:CC$104,46,0),"0"),
IFERROR(VLOOKUP($A108,'Season 4'!AF$4:CC$104,46,0),"0"),IFERROR(VLOOKUP($A108,'Season 5'!AF$4:CC$104,46,0),"0"),
IFERROR(VLOOKUP($A108,'Season 6'!AF$4:CC$104,46,0),"0"),IFERROR(VLOOKUP($A108,'Season 7'!AF$4:CC$104,46,0),"0"),
IFERROR(VLOOKUP($A108,'Season 8'!AF$4:CC$104,46,0),"0"),IFERROR(VLOOKUP($A108,'Season 9'!AF$4:CC$104,46,0),"0"),
IFERROR(VLOOKUP($A108,'Season 10'!AF$4:CC$104,46,0),"0"),IFERROR(VLOOKUP($A108,'Season 11'!AF$4:CC$104,46,0),"0"),
IFERROR(VLOOKUP($A108,'Season 12'!AF$4:CC$104,46,0),"0"),IFERROR(VLOOKUP($A108,'Season 13'!AF$4:CC$104,46,0),"0"),
IFERROR(VLOOKUP($A108,'Season 14'!AF$4:CC$104,46,0),"0"),IFERROR(VLOOKUP($A108,'Season 15'!AF$4:CC$104,46,0),"0"),)</f>
        <v>0</v>
      </c>
      <c r="AU108" s="700">
        <f>SUM(IFERROR(VLOOKUP($A108,'Season 3'!AF$4:CH$104,47,0),"0"),
IFERROR(VLOOKUP($A108,'Season 4'!AF$4:CH$104,47,0),"0"),IFERROR(VLOOKUP($A108,'Season 5'!AF$4:CH$104,47,0),"0"),
IFERROR(VLOOKUP($A108,'Season 6'!AF$4:CH$104,47,0),"0"),IFERROR(VLOOKUP($A108,'Season 7'!AF$4:CH$104,47,0),"0"),
IFERROR(VLOOKUP($A108,'Season 8'!AF$4:CH$104,47,0),"0"),IFERROR(VLOOKUP($A108,'Season 9'!AF$4:CH$104,47,0),"0"),
IFERROR(VLOOKUP($A108,'Season 10'!AF$4:CH$104,47,0),"0"),IFERROR(VLOOKUP($A108,'Season 11'!AF$4:CH$104,47,0),"0"),
IFERROR(VLOOKUP($A108,'Season 12'!AF$4:CH$104,47,0),"0"),IFERROR(VLOOKUP($A108,'Season 13'!AF$4:CH$104,47,0),"0"),
IFERROR(VLOOKUP($A108,'Season 14'!AF$4:CH$104,47,0),"0"),IFERROR(VLOOKUP($A108,'Season 15'!AF$4:CH$104,47,0),"0"),)</f>
        <v>0</v>
      </c>
      <c r="AV108" s="692">
        <f>SUM(IFERROR(VLOOKUP($A108,'Season 3'!AF$4:CH$104,48,0),"0"),
IFERROR(VLOOKUP($A108,'Season 4'!AF$4:CH$104,48,0),"0"),IFERROR(VLOOKUP($A108,'Season 5'!AF$4:CH$104,48,0),"0"),
IFERROR(VLOOKUP($A108,'Season 6'!AF$4:CH$104,48,0),"0"),IFERROR(VLOOKUP($A108,'Season 7'!AF$4:CH$104,48,0),"0"),
IFERROR(VLOOKUP($A108,'Season 8'!AF$4:CH$104,48,0),"0"),IFERROR(VLOOKUP($A108,'Season 9'!AF$4:CH$104,48,0),"0"),
IFERROR(VLOOKUP($A108,'Season 10'!AF$4:CH$104,48,0),"0"),IFERROR(VLOOKUP($A108,'Season 11'!AF$4:CH$104,48,0),"0"),
IFERROR(VLOOKUP($A108,'Season 12'!AF$4:CH$104,48,0),"0"),IFERROR(VLOOKUP($A108,'Season 13'!AF$4:CH$104,48,0),"0"),
IFERROR(VLOOKUP($A108,'Season 14'!AF$4:CH$104,48,0),"0"),IFERROR(VLOOKUP($A108,'Season 15'!AF$4:CH$104,48,0),"0"),)</f>
        <v>0</v>
      </c>
      <c r="AW108" s="1023">
        <f>SUM(IFERROR(VLOOKUP($A108,'Season 3'!AF$4:CH$104,49,0),"0"),
IFERROR(VLOOKUP($A108,'Season 4'!AF$4:CH$104,49,0),"0"),IFERROR(VLOOKUP($A108,'Season 5'!AF$4:CH$104,49,0),"0"),
IFERROR(VLOOKUP($A108,'Season 6'!AF$4:CH$104,49,0),"0"),IFERROR(VLOOKUP($A108,'Season 7'!AF$4:CH$104,49,0),"0"),
IFERROR(VLOOKUP($A108,'Season 8'!AF$4:CH$104,49,0),"0"),IFERROR(VLOOKUP($A108,'Season 9'!AF$4:CH$104,49,0),"0"),
IFERROR(VLOOKUP($A108,'Season 10'!AF$4:CH$104,49,0),"0"),IFERROR(VLOOKUP($A108,'Season 11'!AF$4:CH$104,49,0),"0"),
IFERROR(VLOOKUP($A108,'Season 12'!AF$4:CH$104,49,0),"0"),IFERROR(VLOOKUP($A108,'Season 13'!AF$4:CH$104,49,0),"0"),
IFERROR(VLOOKUP($A108,'Season 14'!AF$4:CH$104,49,0),"0"),IFERROR(VLOOKUP($A108,'Season 15'!AF$4:CH$104,49,0),"0"),)</f>
        <v>0</v>
      </c>
      <c r="AX108" s="26">
        <f>SUM(IFERROR(VLOOKUP($A108,'Season 3'!AF$4:CH$104,50,0),"0"),
IFERROR(VLOOKUP($A108,'Season 4'!AF$4:CH$104,50,0),"0"),IFERROR(VLOOKUP($A108,'Season 5'!AF$4:CH$104,50,0),"0"),
IFERROR(VLOOKUP($A108,'Season 6'!AF$4:CH$104,50,0),"0"),IFERROR(VLOOKUP($A108,'Season 7'!AF$4:CH$104,50,0),"0"),
IFERROR(VLOOKUP($A108,'Season 8'!AF$4:CH$104,50,0),"0"),IFERROR(VLOOKUP($A108,'Season 9'!AF$4:CH$104,50,0),"0"),
IFERROR(VLOOKUP($A108,'Season 10'!AF$4:CH$104,50,0),"0"),IFERROR(VLOOKUP($A108,'Season 11'!AF$4:CH$104,50,0),"0"),
IFERROR(VLOOKUP($A108,'Season 12'!AF$4:CH$104,50,0),"0"),IFERROR(VLOOKUP($A108,'Season 13'!AF$4:CH$104,50,0),"0"),
IFERROR(VLOOKUP($A108,'Season 14'!AF$4:CH$104,50,0),"0"),IFERROR(VLOOKUP($A108,'Season 15'!AF$4:CH$104,50,0),"0"),)</f>
        <v>0</v>
      </c>
      <c r="AY108" s="699">
        <f>SUM(IFERROR(VLOOKUP($A108,'Season 3'!AF$4:CH$104,51,0),"0"),
IFERROR(VLOOKUP($A108,'Season 4'!AF$4:CH$104,51,0),"0"),IFERROR(VLOOKUP($A108,'Season 5'!AF$4:CH$104,51,0),"0"),
IFERROR(VLOOKUP($A108,'Season 6'!AF$4:CH$104,51,0),"0"),IFERROR(VLOOKUP($A108,'Season 7'!AF$4:CH$104,51,0),"0"),
IFERROR(VLOOKUP($A108,'Season 8'!AF$4:CH$104,51,0),"0"),IFERROR(VLOOKUP($A108,'Season 9'!AF$4:CH$104,51,0),"0"),
IFERROR(VLOOKUP($A108,'Season 10'!AF$4:CH$104,51,0),"0"),IFERROR(VLOOKUP($A108,'Season 11'!AF$4:CH$104,51,0),"0"),
IFERROR(VLOOKUP($A108,'Season 12'!AF$4:CH$104,51,0),"0"),IFERROR(VLOOKUP($A108,'Season 13'!AF$4:CH$104,51,0),"0"),
IFERROR(VLOOKUP($A108,'Season 14'!AF$4:CH$104,51,0),"0"),IFERROR(VLOOKUP($A108,'Season 15'!AF$4:CH$104,51,0),"0"),)</f>
        <v>0</v>
      </c>
      <c r="AZ108" s="700">
        <f>SUM(IFERROR(VLOOKUP($A108,'Season 1'!AF$4:CC$104,32,0),"0"),IFERROR(VLOOKUP($A108,'Season 2'!AF$4:CC$104,37,0),"0"),)</f>
        <v>0</v>
      </c>
      <c r="BA108" s="692">
        <f>SUM(IFERROR(VLOOKUP($A108,'Season 1'!AF$4:CC$104,33,0),"0"),IFERROR(VLOOKUP($A108,'Season 2'!AF$4:CC$104,38,0),"0"),)</f>
        <v>0</v>
      </c>
      <c r="BB108" s="1023">
        <f>SUM(IFERROR(VLOOKUP($A108,'Season 1'!AF$4:CC$104,34,0),"0"),IFERROR(VLOOKUP($A108,'Season 2'!AF$4:CC$104,39,0),"0"),)</f>
        <v>0</v>
      </c>
      <c r="BC108" s="26">
        <f>SUM(IFERROR(VLOOKUP($A108,'Season 1'!AF$4:CC$104,35,0),"0"),IFERROR(VLOOKUP($A108,'Season 2'!AF$4:CC$104,40,0),"0"),)</f>
        <v>0</v>
      </c>
      <c r="BD108" s="699">
        <f>SUM(IFERROR(VLOOKUP($A108,'Season 1'!AF$4:CC$104,36,0),"0"),IFERROR(VLOOKUP($A108,'Season 2'!AF$4:CC$104,41,0),"0"),)</f>
        <v>0</v>
      </c>
      <c r="BE108" s="1111">
        <f>SUM(IFERROR(VLOOKUP($A108,'Season 1'!AF$4:CC$104,37,0),"0"),
IFERROR(VLOOKUP($A108,'Season 2'!AF$4:CC$104,47,0),"0"),IFERROR(VLOOKUP($A108,'Season 3'!AF$4:CH$104,52,0),"0"),
IFERROR(VLOOKUP($A108,'Season 4'!AF$4:CH$104,52,0),"0"),IFERROR(VLOOKUP($A108,'Season 5'!AF$4:CH$104,52,0),"0"),
IFERROR(VLOOKUP($A108,'Season 6'!AF$4:CH$104,52,0),"0"),IFERROR(VLOOKUP($A108,'Season 7'!AF$4:CH$104,52,0),"0"),
IFERROR(VLOOKUP($A108,'Season 8'!AF$4:CH$104,52,0),"0"),IFERROR(VLOOKUP($A108,'Season 9'!AF$4:CH$104,52,0),"0"),
IFERROR(VLOOKUP($A108,'Season 10'!AF$4:CH$104,52,0),"0"),IFERROR(VLOOKUP($A108,'Season 11'!AF$4:CH$104,52,0),"0"),
IFERROR(VLOOKUP($A108,'Season 12'!AF$4:CH$104,52,0),"0"),IFERROR(VLOOKUP($A108,'Season 13'!AF$4:CH$104,52,0),"0"),
IFERROR(VLOOKUP($A108,'Season 14'!AF$4:CH$104,52,0),"0"),IFERROR(VLOOKUP($A108,'Season 15'!AF$4:CH$104,52,0),"0"),)</f>
        <v>0</v>
      </c>
      <c r="BF108" s="1112">
        <f>SUM(IFERROR(VLOOKUP($A108,'Season 1'!AF$4:CC$104,38,0),"0"),
IFERROR(VLOOKUP($A108,'Season 2'!AF$4:CC$104,48,0),"0"),IFERROR(VLOOKUP($A108,'Season 3'!AF$4:CH$104,53,0),"0"),
IFERROR(VLOOKUP($A108,'Season 4'!AF$4:CH$104,53,0),"0"),IFERROR(VLOOKUP($A108,'Season 5'!AF$4:CH$104,53,0),"0"),
IFERROR(VLOOKUP($A108,'Season 6'!AF$4:CH$104,53,0),"0"),IFERROR(VLOOKUP($A108,'Season 7'!AF$4:CH$104,53,0),"0"),
IFERROR(VLOOKUP($A108,'Season 8'!AF$4:CH$104,53,0),"0"),IFERROR(VLOOKUP($A108,'Season 9'!AF$4:CH$104,53,0),"0"),
IFERROR(VLOOKUP($A108,'Season 10'!AF$4:CH$104,53,0),"0"),IFERROR(VLOOKUP($A108,'Season 11'!AF$4:CH$104,53,0),"0"),
IFERROR(VLOOKUP($A108,'Season 12'!AF$4:CH$104,53,0),"0"),IFERROR(VLOOKUP($A108,'Season 13'!AF$4:CH$104,53,0),"0"),
IFERROR(VLOOKUP($A108,'Season 14'!AF$4:CH$104,53,0),"0"),IFERROR(VLOOKUP($A108,'Season 15'!AF$4:CH$104,53,0),"0"),)</f>
        <v>0</v>
      </c>
      <c r="BG108" s="1061" t="e">
        <f t="shared" si="4"/>
        <v>#DIV/0!</v>
      </c>
      <c r="BI108" s="1100"/>
      <c r="BJ108" s="1100"/>
      <c r="BK108" s="1100"/>
      <c r="BL108" s="1100"/>
      <c r="BM108" s="1100"/>
      <c r="BN108" s="1100"/>
      <c r="BS108" s="15">
        <f>IFERROR(VLOOKUP($A108,'Season 1'!$AF$4:$CH$104,39,0),"0")</f>
        <v>0</v>
      </c>
      <c r="BT108" s="15">
        <f>IFERROR(VLOOKUP($A108,'Season 1'!$AF$4:$CH$104,40,0),"0")</f>
        <v>0</v>
      </c>
      <c r="BU108" s="15">
        <f>IFERROR(VLOOKUP($A108,'Season 2'!$AF$4:$CH$104,49,0),"0")</f>
        <v>0</v>
      </c>
      <c r="BV108" s="15">
        <f>IFERROR(VLOOKUP($A108,'Season 2'!$AF$4:$CH$104,50,0),"0")</f>
        <v>0</v>
      </c>
      <c r="BW108" s="15">
        <f>IFERROR(VLOOKUP($A108,'Season 3'!$AF$4:$CH$104,54,0),"0")</f>
        <v>0</v>
      </c>
      <c r="BX108" s="15">
        <f>IFERROR(VLOOKUP($A108,'Season 3'!$AF$4:$CH$104,55,0),"0")</f>
        <v>0</v>
      </c>
      <c r="BY108" s="15" t="str">
        <f>IFERROR(VLOOKUP($A108,'Season 4'!$AF$4:$CH$104,54,0),"0")</f>
        <v>0</v>
      </c>
      <c r="BZ108" s="15" t="str">
        <f>IFERROR(VLOOKUP($A108,'Season 4'!$AF$4:$CH$104,55,0),"0")</f>
        <v>0</v>
      </c>
      <c r="CA108" s="15" t="str">
        <f>IFERROR(VLOOKUP($A108,'Season 5'!$AF$4:$CH$104,54,0),"0")</f>
        <v>0</v>
      </c>
      <c r="CB108" s="15" t="str">
        <f>IFERROR(VLOOKUP($A108,'Season 5'!$AF$4:$CH$104,55,0),"0")</f>
        <v>0</v>
      </c>
      <c r="CC108" s="15" t="str">
        <f>IFERROR(VLOOKUP($A108,'Season 6'!$AF$4:$CH$104,54,0),"0")</f>
        <v>0</v>
      </c>
      <c r="CD108" s="15" t="str">
        <f>IFERROR(VLOOKUP($A108,'Season 6'!$AF$4:$CH$104,55,0),"0")</f>
        <v>0</v>
      </c>
      <c r="CE108" s="15" t="str">
        <f>IFERROR(VLOOKUP($A108,'Season 7'!$AF$4:$CH$104,54,0),"0")</f>
        <v>0</v>
      </c>
      <c r="CF108" s="15" t="str">
        <f>IFERROR(VLOOKUP($A108,'Season 7'!$AF$4:$CH$104,55,0),"0")</f>
        <v>0</v>
      </c>
      <c r="CG108" s="15" t="str">
        <f>IFERROR(VLOOKUP($A108,'Season 8'!$AF$4:$CH$104,54,0),"0")</f>
        <v>0</v>
      </c>
      <c r="CH108" s="15" t="str">
        <f>IFERROR(VLOOKUP($A108,'Season 8'!$AF$4:$CH$104,55,0),"0")</f>
        <v>0</v>
      </c>
      <c r="CI108" s="15" t="str">
        <f>IFERROR(VLOOKUP($A108,'Season 9'!$AF$4:$CH$104,54,0),"0")</f>
        <v>0</v>
      </c>
      <c r="CJ108" s="15" t="str">
        <f>IFERROR(VLOOKUP($A108,'Season 9'!$AF$4:$CH$104,55,0),"0")</f>
        <v>0</v>
      </c>
      <c r="CK108" s="15" t="str">
        <f>IFERROR(VLOOKUP($A108,'Season 10'!$AF$4:$CH$104,54,0),"0")</f>
        <v>0</v>
      </c>
      <c r="CL108" s="15" t="str">
        <f>IFERROR(VLOOKUP($A108,'Season 10'!$AF$4:$CH$104,55,0),"0")</f>
        <v>0</v>
      </c>
      <c r="CM108" s="15" t="str">
        <f>IFERROR(VLOOKUP($A108,'Season 11'!$AF$4:$CH$104,54,0),"0")</f>
        <v>0</v>
      </c>
      <c r="CN108" s="15" t="str">
        <f>IFERROR(VLOOKUP($A108,'Season 11'!$AF$4:$CH$104,55,0),"0")</f>
        <v>0</v>
      </c>
      <c r="CO108" s="15" t="str">
        <f>IFERROR(VLOOKUP($A108,'Season 12'!$AF$4:$CH$104,54,0),"0")</f>
        <v>0</v>
      </c>
      <c r="CP108" s="15" t="str">
        <f>IFERROR(VLOOKUP($A108,'Season 12'!$AF$4:$CH$104,55,0),"0")</f>
        <v>0</v>
      </c>
      <c r="CQ108" s="15" t="str">
        <f>IFERROR(VLOOKUP($A108,'Season 13'!$AF$4:$CH$104,54,0),"0")</f>
        <v>0</v>
      </c>
      <c r="CR108" s="15" t="str">
        <f>IFERROR(VLOOKUP($A108,'Season 13'!$AF$4:$CH$104,55,0),"0")</f>
        <v>0</v>
      </c>
      <c r="CS108" s="15" t="str">
        <f>IFERROR(VLOOKUP($A108,'Season 14'!$AF$4:$CH$104,54,0),"0")</f>
        <v>0</v>
      </c>
      <c r="CT108" s="15" t="str">
        <f>IFERROR(VLOOKUP($A108,'Season 14'!$AF$4:$CH$104,55,0),"0")</f>
        <v>0</v>
      </c>
      <c r="CU108" s="15" t="str">
        <f>IFERROR(VLOOKUP($A108,'Season 15'!$AF$4:$CH$104,54,0),"0")</f>
        <v>0</v>
      </c>
      <c r="CV108" s="15" t="str">
        <f>IFERROR(VLOOKUP($A108,'Season 15'!$AF$4:$CH$104,55,0),"0")</f>
        <v>0</v>
      </c>
    </row>
    <row r="109" spans="1:100" x14ac:dyDescent="0.25">
      <c r="A109" s="2" t="s">
        <v>140</v>
      </c>
      <c r="B109" s="1021">
        <f>IFERROR(VLOOKUP('Data Totals'!A109,'Season 1'!AF$4:CC$104,2,FALSE),IFERROR(VLOOKUP('Data Totals'!A109,'Season 2'!AF$4:CC$104,2,FALSE),IFERROR(VLOOKUP('Data Totals'!A109,'Season 3'!AF$4:CC$104,2,FALSE),IFERROR(VLOOKUP('Data Totals'!A109,'Season 4'!AF$4:CC$104,2,FALSE),IFERROR(VLOOKUP('Data Totals'!A109,'Season 5'!AF$4:CC$104,2,FALSE),IFERROR(VLOOKUP('Data Totals'!A109,'Season 6'!AF$4:CC$104,2,FALSE),IFERROR(VLOOKUP('Data Totals'!A109,'Season 7'!AF$4:CC$104,2,FALSE),IFERROR(VLOOKUP('Data Totals'!A109,'Season 8'!AF$4:CC$104,2,FALSE),IFERROR(VLOOKUP('Data Totals'!A109,'Season 9'!AF$4:CC$104,2,FALSE),IFERROR(VLOOKUP('Data Totals'!A109,'Season 10'!AF$4:CC$104,2,FALSE),IFERROR(VLOOKUP('Data Totals'!A109,'Season 11'!AF$4:CC$104,2,FALSE),IFERROR(VLOOKUP('Data Totals'!A109,'Season 12'!AF$4:CC$104,2,FALSE),IFERROR(VLOOKUP('Data Totals'!A109,'Season 13'!AF$4:CC$104,2,FALSE),IFERROR(VLOOKUP('Data Totals'!A109,'Season 14'!AF$4:CC$104,2,FALSE),IFERROR(VLOOKUP('Data Totals'!A109,'Season 15'!AF$4:CC$104,2,FALSE),"N/A")))))))))))))))</f>
        <v>0</v>
      </c>
      <c r="C109" s="1022">
        <f>IFERROR(VLOOKUP('Data Totals'!A109,'Season 1'!AF$4:CC$104,3,FALSE),IFERROR(VLOOKUP('Data Totals'!A109,'Season 2'!AF$4:CC$104,3,FALSE),IFERROR(VLOOKUP('Data Totals'!A109,'Season 3'!AF$4:CC$104,3,FALSE),IFERROR(VLOOKUP('Data Totals'!A109,'Season 4'!AF$4:CC$104,3,FALSE),IFERROR(VLOOKUP('Data Totals'!A109,'Season 5'!AF$4:CC$104,3,FALSE),IFERROR(VLOOKUP('Data Totals'!A109,'Season 6'!AF$4:CC$104,3,FALSE),IFERROR(VLOOKUP('Data Totals'!A109,'Season 7'!AF$4:CC$104,3,FALSE),IFERROR(VLOOKUP('Data Totals'!A109,'Season 8'!AF$4:CC$104,3,FALSE),IFERROR(VLOOKUP('Data Totals'!A109,'Season 9'!AF$4:CC$104,3,FALSE),IFERROR(VLOOKUP('Data Totals'!A109,'Season 10'!AF$4:CC$104,3,FALSE),IFERROR(VLOOKUP('Data Totals'!A109,'Season 11'!AF$4:CC$104,3,FALSE),IFERROR(VLOOKUP('Data Totals'!A109,'Season 12'!AF$4:CC$104,3,FALSE),IFERROR(VLOOKUP('Data Totals'!A109,'Season 13'!AF$4:CC$104,3,FALSE),IFERROR(VLOOKUP('Data Totals'!A109,'Season 14'!AF$4:CC$104,3,FALSE),IFERROR(VLOOKUP('Data Totals'!A109,'Season 15'!AF$4:CC$104,3,FALSE),"N/A")))))))))))))))</f>
        <v>0</v>
      </c>
      <c r="D109" s="1022">
        <f>IFERROR(VLOOKUP('Data Totals'!A109,'Season 1'!AF$4:CC$104,4,FALSE),IFERROR(VLOOKUP('Data Totals'!A109,'Season 2'!AF$4:CC$104,4,FALSE),IFERROR(VLOOKUP('Data Totals'!A109,'Season 3'!AF$4:CC$104,4,FALSE),IFERROR(VLOOKUP('Data Totals'!A109,'Season 4'!AF$4:CC$104,4,FALSE),IFERROR(VLOOKUP('Data Totals'!A109,'Season 5'!AF$4:CC$104,4,FALSE),IFERROR(VLOOKUP('Data Totals'!A109,'Season 6'!AF$4:CC$104,4,FALSE),IFERROR(VLOOKUP('Data Totals'!A109,'Season 7'!AF$4:CC$104,4,FALSE),IFERROR(VLOOKUP('Data Totals'!A109,'Season 8'!AF$4:CC$104,4,FALSE),IFERROR(VLOOKUP('Data Totals'!A109,'Season 9'!AF$4:CC$104,4,FALSE),IFERROR(VLOOKUP('Data Totals'!A109,'Season 10'!AF$4:CC$104,4,FALSE),IFERROR(VLOOKUP('Data Totals'!A109,'Season 11'!AF$4:CC$104,4,FALSE),IFERROR(VLOOKUP('Data Totals'!A109,'Season 12'!AF$4:CC$104,4,FALSE),IFERROR(VLOOKUP('Data Totals'!A109,'Season 13'!AF$4:CC$104,4,FALSE),IFERROR(VLOOKUP('Data Totals'!A109,'Season 14'!AF$4:CC$104,4,FALSE),IFERROR(VLOOKUP('Data Totals'!A109,'Season 15'!AF$4:CC$104,4,FALSE),"N/A")))))))))))))))</f>
        <v>0</v>
      </c>
      <c r="E109" s="1022">
        <f t="shared" si="2"/>
        <v>0</v>
      </c>
      <c r="F109" s="692">
        <f>SUM(IFERROR(VLOOKUP(A109,BI$3:BN$152,2,0),"0"),IFERROR(VLOOKUP(A109,'Season 1'!AF$4:CC$104,6,0),"0"),
IFERROR(VLOOKUP(A109,'Season 2'!AF$4:CC$104,6,0),"0"),IFERROR(VLOOKUP(A109,'Season 3'!AF$4:CC$104,6,0),"0"),
IFERROR(VLOOKUP(A109,'Season 4'!AF$4:CC$104,6,0),"0"),IFERROR(VLOOKUP(A109,'Season 5'!AF$4:CC$104,6,0),"0"),
IFERROR(VLOOKUP(A109,'Season 6'!AF$4:CC$104,6,0),"0"),IFERROR(VLOOKUP(A109,'Season 7'!AF$4:CC$104,6,0),"0"),
IFERROR(VLOOKUP(A109,'Season 8'!AF$4:CC$104,6,0),"0"),IFERROR(VLOOKUP(A109,'Season 9'!AF$4:CC$104,6,0),"0"),
IFERROR(VLOOKUP(A109,'Season 10'!AF$4:CC$104,6,0),"0"),IFERROR(VLOOKUP(A109,'Season 11'!AF$4:CC$104,6,0),"0"),
IFERROR(VLOOKUP(A109,'Season 12'!AF$4:CC$104,6,0),"0"),IFERROR(VLOOKUP(A109,'Season 13'!AF$4:CC$104,6,0),"0"),
IFERROR(VLOOKUP(A109,'Season 14'!AF$4:CC$104,6,0),"0"),IFERROR(VLOOKUP(A109,'Season 15'!AF$4:CC$104,6,0),"0"),)</f>
        <v>0</v>
      </c>
      <c r="G109" s="692">
        <f>SUM(IFERROR(VLOOKUP(A109,'Season 1'!AF$4:CC$104,7,0),"0"),
IFERROR(VLOOKUP(A109,'Season 2'!AF$4:CC$104,7,0),"0"),IFERROR(VLOOKUP(A109,'Season 3'!AF$4:CC$104,7,0),"0"),
IFERROR(VLOOKUP(A109,'Season 4'!AF$4:CC$104,7,0),"0"),IFERROR(VLOOKUP(A109,'Season 5'!AF$4:CC$104,7,0),"0"),
IFERROR(VLOOKUP(A109,'Season 6'!AF$4:CC$104,7,0),"0"),IFERROR(VLOOKUP(A109,'Season 7'!AF$4:CC$104,7,0),"0"),
IFERROR(VLOOKUP(A109,'Season 8'!AF$4:CC$104,7,0),"0"),IFERROR(VLOOKUP(A109,'Season 9'!AF$4:CC$104,7,0),"0"),
IFERROR(VLOOKUP(A109,'Season 10'!AF$4:CC$104,7,0),"0"),IFERROR(VLOOKUP(A109,'Season 11'!AF$4:CC$104,7,0),"0"),
IFERROR(VLOOKUP(A109,'Season 12'!AF$4:CC$104,7,0),"0"),IFERROR(VLOOKUP(A109,'Season 13'!AF$4:CC$104,7,0),"0"),
IFERROR(VLOOKUP(A109,'Season 14'!AF$4:CC$104,7,0),"0"),IFERROR(VLOOKUP(A109,'Season 15'!AF$4:CC$104,7,0),"0"),)</f>
        <v>0</v>
      </c>
      <c r="H109" s="556">
        <f>SUM(IFERROR(VLOOKUP(A109,'Season 1'!AF$4:CC$104,8,0),"0"),
IFERROR(VLOOKUP(A109,'Season 2'!AF$4:CC$104,8,0),"0"),IFERROR(VLOOKUP(A109,'Season 3'!AF$4:CC$104,8,0),"0"),
IFERROR(VLOOKUP(A109,'Season 4'!AF$4:CC$104,8,0),"0"),IFERROR(VLOOKUP(A109,'Season 5'!AF$4:CC$104,8,0),"0"),
IFERROR(VLOOKUP(A109,'Season 6'!AF$4:CC$104,8,0),"0"),IFERROR(VLOOKUP(A109,'Season 7'!AF$4:CC$104,8,0),"0"),
IFERROR(VLOOKUP(A109,'Season 8'!AF$4:CC$104,8,0),"0"),IFERROR(VLOOKUP(A109,'Season 9'!AF$4:CC$104,8,0),"0"),
IFERROR(VLOOKUP(A109,'Season 10'!AF$4:CC$104,8,0),"0"),IFERROR(VLOOKUP(A109,'Season 11'!AF$4:CC$104,8,0),"0"),
IFERROR(VLOOKUP(A109,'Season 12'!AF$4:CC$104,8,0),"0"),IFERROR(VLOOKUP(A109,'Season 13'!AF$4:CC$104,8,0),"0"),
IFERROR(VLOOKUP(A109,'Season 14'!AF$4:CC$104,8,0),"0"),IFERROR(VLOOKUP(A109,'Season 15'!AF$4:CC$104,8,0),"0"),)</f>
        <v>0</v>
      </c>
      <c r="I109" s="1023">
        <f>SUM(IFERROR(VLOOKUP(A109,'Season 1'!AF$4:CC$104,9,0),"0"),
IFERROR(VLOOKUP(A109,'Season 2'!AF$4:CC$104,9,0),"0"),IFERROR(VLOOKUP(A109,'Season 3'!AF$4:CC$104,9,0),"0"),
IFERROR(VLOOKUP(A109,'Season 4'!AF$4:CC$104,9,0),"0"),IFERROR(VLOOKUP(A109,'Season 5'!AF$4:CC$104,9,0),"0"),
IFERROR(VLOOKUP(A109,'Season 6'!AF$4:CC$104,9,0),"0"),IFERROR(VLOOKUP(A109,'Season 7'!AF$4:CC$104,9,0),"0"),
IFERROR(VLOOKUP(A109,'Season 8'!AF$4:CC$104,9,0),"0"),IFERROR(VLOOKUP(A109,'Season 9'!AF$4:CC$104,9,0),"0"),
IFERROR(VLOOKUP(A109,'Season 10'!AF$4:CC$104,9,0),"0"),IFERROR(VLOOKUP(A109,'Season 11'!AF$4:CC$104,9,0),"0"),
IFERROR(VLOOKUP(A109,'Season 12'!AF$4:CC$104,9,0),"0"),IFERROR(VLOOKUP(A109,'Season 13'!AF$4:CC$104,9,0),"0"),
IFERROR(VLOOKUP(A109,'Season 14'!AF$4:CC$104,9,0),"0"),IFERROR(VLOOKUP(A109,'Season 15'!AF$4:CC$104,9,0),"0"),)</f>
        <v>0</v>
      </c>
      <c r="J109" s="26">
        <f>SUM(IFERROR(VLOOKUP(A109,BI$3:BN$152,3,0),"0"),IFERROR(VLOOKUP(A109,'Season 1'!AF$4:CC$104,10,0),"0"),
IFERROR(VLOOKUP(A109,'Season 2'!AF$4:CC$104,10,0),"0"),IFERROR(VLOOKUP(A109,'Season 3'!AF$4:CC$104,10,0),"0"),
IFERROR(VLOOKUP(A109,'Season 4'!AF$4:CC$104,10,0),"0"),IFERROR(VLOOKUP(A109,'Season 5'!AF$4:CC$104,10,0),"0"),
IFERROR(VLOOKUP(A109,'Season 6'!AF$4:CC$104,10,0),"0"),IFERROR(VLOOKUP(A109,'Season 7'!AF$4:CC$104,10,0),"0"),
IFERROR(VLOOKUP(A109,'Season 8'!AF$4:CC$104,10,0),"0"),IFERROR(VLOOKUP(A109,'Season 9'!AF$4:CC$104,10,0),"0"),
IFERROR(VLOOKUP(A109,'Season 10'!AF$4:CC$104,10,0),"0"),IFERROR(VLOOKUP(A109,'Season 11'!AF$4:CC$104,10,0),"0"),
IFERROR(VLOOKUP(A109,'Season 12'!AF$4:CC$104,10,0),"0"),IFERROR(VLOOKUP(A109,'Season 13'!AF$4:CC$104,10,0),"0"),
IFERROR(VLOOKUP(A109,'Season 14'!AF$4:CC$104,10,0),"0"),IFERROR(VLOOKUP(A109,'Season 15'!AF$4:CC$104,10,0),"0"),)</f>
        <v>0</v>
      </c>
      <c r="K109" s="699">
        <f>SUM(IFERROR(VLOOKUP(A109,BI$3:BN$152,4,0),"0"),IFERROR(VLOOKUP(A109,'Season 1'!AF$4:CC$104,11,0),"0"),
IFERROR(VLOOKUP(A109,'Season 2'!AF$4:CC$104,11,0),"0"),IFERROR(VLOOKUP(A109,'Season 3'!AF$4:CC$104,11,0),"0"),
IFERROR(VLOOKUP(A109,'Season 4'!AF$4:CC$104,11,0),"0"),IFERROR(VLOOKUP(A109,'Season 5'!AF$4:CC$104,11,0),"0"),
IFERROR(VLOOKUP(A109,'Season 6'!AF$4:CC$104,11,0),"0"),IFERROR(VLOOKUP(A109,'Season 7'!AF$4:CC$104,11,0),"0"),
IFERROR(VLOOKUP(A109,'Season 8'!AF$4:CC$104,11,0),"0"),IFERROR(VLOOKUP(A109,'Season 9'!AF$4:CC$104,11,0),"0"),
IFERROR(VLOOKUP(A109,'Season 10'!AF$4:CC$104,11,0),"0"),IFERROR(VLOOKUP(A109,'Season 11'!AF$4:CC$104,11,0),"0"),
IFERROR(VLOOKUP(A109,'Season 12'!AF$4:CC$104,11,0),"0"),IFERROR(VLOOKUP(A109,'Season 13'!AF$4:CC$104,11,0),"0"),
IFERROR(VLOOKUP(A109,'Season 14'!AF$4:CC$104,11,0),"0"),IFERROR(VLOOKUP(A109,'Season 15'!AF$4:CC$104,11,0),"0"),)</f>
        <v>0</v>
      </c>
      <c r="L109" s="700">
        <f>SUM(IFERROR(VLOOKUP($A109,'Season 1'!AF$4:CC$104,12,0),"0"),
IFERROR(VLOOKUP($A109,'Season 2'!AF$4:CC$104,12,0),"0"),IFERROR(VLOOKUP($A109,'Season 3'!AF$4:CC$104,12,0),"0"),
IFERROR(VLOOKUP($A109,'Season 4'!AF$4:CC$104,12,0),"0"),IFERROR(VLOOKUP($A109,'Season 5'!AF$4:CC$104,12,0),"0"),
IFERROR(VLOOKUP($A109,'Season 6'!AF$4:CC$104,12,0),"0"),IFERROR(VLOOKUP($A109,'Season 7'!AF$4:CC$104,12,0),"0"),
IFERROR(VLOOKUP($A109,'Season 8'!AF$4:CC$104,12,0),"0"),IFERROR(VLOOKUP($A109,'Season 9'!AF$4:CC$104,12,0),"0"),
IFERROR(VLOOKUP($A109,'Season 10'!AF$4:CC$104,12,0),"0"),IFERROR(VLOOKUP($A109,'Season 11'!AF$4:CC$104,12,0),"0"),
IFERROR(VLOOKUP($A109,'Season 12'!AF$4:CC$104,12,0),"0"),IFERROR(VLOOKUP($A109,'Season 13'!AF$4:CC$104,12,0),"0"),
IFERROR(VLOOKUP($A109,'Season 14'!AF$4:CC$104,12,0),"0"),IFERROR(VLOOKUP($A109,'Season 15'!AF$4:CC$104,12,0),"0"),)</f>
        <v>0</v>
      </c>
      <c r="M109" s="692">
        <f>SUM(IFERROR(VLOOKUP($A109,'Season 1'!AF$4:CC$104,13,0),"0"),
IFERROR(VLOOKUP($A109,'Season 2'!AF$4:CC$104,13,0),"0"),IFERROR(VLOOKUP($A109,'Season 3'!AF$4:CC$104,13,0),"0"),
IFERROR(VLOOKUP($A109,'Season 4'!AF$4:CC$104,13,0),"0"),IFERROR(VLOOKUP($A109,'Season 5'!AF$4:CC$104,13,0),"0"),
IFERROR(VLOOKUP($A109,'Season 6'!AF$4:CC$104,13,0),"0"),IFERROR(VLOOKUP($A109,'Season 7'!AF$4:CC$104,13,0),"0"),
IFERROR(VLOOKUP($A109,'Season 8'!AF$4:CC$104,13,0),"0"),IFERROR(VLOOKUP($A109,'Season 9'!AF$4:CC$104,13,0),"0"),
IFERROR(VLOOKUP($A109,'Season 10'!AF$4:CC$104,13,0),"0"),IFERROR(VLOOKUP($A109,'Season 11'!AF$4:CC$104,13,0),"0"),
IFERROR(VLOOKUP($A109,'Season 12'!AF$4:CC$104,13,0),"0"),IFERROR(VLOOKUP($A109,'Season 13'!AF$4:CC$104,13,0),"0"),
IFERROR(VLOOKUP($A109,'Season 14'!AF$4:CC$104,13,0),"0"),IFERROR(VLOOKUP($A109,'Season 15'!AF$4:CC$104,13,0),"0"),)</f>
        <v>0</v>
      </c>
      <c r="N109" s="1023">
        <f>SUM(IFERROR(VLOOKUP($A109,'Season 1'!AF$4:CC$104,14,0),"0"),
IFERROR(VLOOKUP($A109,'Season 2'!AF$4:CC$104,14,0),"0"),IFERROR(VLOOKUP($A109,'Season 3'!AF$4:CC$104,14,0),"0"),
IFERROR(VLOOKUP($A109,'Season 4'!AF$4:CC$104,14,0),"0"),IFERROR(VLOOKUP($A109,'Season 5'!AF$4:CC$104,14,0),"0"),
IFERROR(VLOOKUP($A109,'Season 6'!AF$4:CC$104,14,0),"0"),IFERROR(VLOOKUP($A109,'Season 7'!AF$4:CC$104,14,0),"0"),
IFERROR(VLOOKUP($A109,'Season 8'!AF$4:CC$104,14,0),"0"),IFERROR(VLOOKUP($A109,'Season 9'!AF$4:CC$104,14,0),"0"),
IFERROR(VLOOKUP($A109,'Season 10'!AF$4:CC$104,14,0),"0"),IFERROR(VLOOKUP($A109,'Season 11'!AF$4:CC$104,14,0),"0"),
IFERROR(VLOOKUP($A109,'Season 12'!AF$4:CC$104,14,0),"0"),IFERROR(VLOOKUP($A109,'Season 13'!AF$4:CC$104,14,0),"0"),
IFERROR(VLOOKUP($A109,'Season 14'!AF$4:CC$104,14,0),"0"),IFERROR(VLOOKUP($A109,'Season 15'!AF$4:CC$104,14,0),"0"),)</f>
        <v>0</v>
      </c>
      <c r="O109" s="26">
        <f>SUM(IFERROR(VLOOKUP($A109,'Season 1'!AF$4:CC$104,15,0),"0"),
IFERROR(VLOOKUP($A109,'Season 2'!AF$4:CC$104,15,0),"0"),IFERROR(VLOOKUP($A109,'Season 3'!AF$4:CC$104,15,0),"0"),
IFERROR(VLOOKUP($A109,'Season 4'!AF$4:CC$104,15,0),"0"),IFERROR(VLOOKUP($A109,'Season 5'!AF$4:CC$104,15,0),"0"),
IFERROR(VLOOKUP($A109,'Season 6'!AF$4:CC$104,15,0),"0"),IFERROR(VLOOKUP($A109,'Season 7'!AF$4:CC$104,15,0),"0"),
IFERROR(VLOOKUP($A109,'Season 8'!AF$4:CC$104,15,0),"0"),IFERROR(VLOOKUP($A109,'Season 9'!AF$4:CC$104,15,0),"0"),
IFERROR(VLOOKUP($A109,'Season 10'!AF$4:CC$104,15,0),"0"),IFERROR(VLOOKUP($A109,'Season 11'!AF$4:CC$104,15,0),"0"),
IFERROR(VLOOKUP($A109,'Season 12'!AF$4:CC$104,15,0),"0"),IFERROR(VLOOKUP($A109,'Season 13'!AF$4:CC$104,15,0),"0"),
IFERROR(VLOOKUP($A109,'Season 14'!AF$4:CC$104,15,0),"0"),IFERROR(VLOOKUP($A109,'Season 15'!AF$4:CC$104,15,0),"0"),)</f>
        <v>0</v>
      </c>
      <c r="P109" s="699">
        <f>SUM(IFERROR(VLOOKUP($A109,'Season 1'!AF$4:CC$104,16,0),"0"),
IFERROR(VLOOKUP($A109,'Season 2'!AF$4:CC$104,16,0),"0"),IFERROR(VLOOKUP($A109,'Season 3'!AF$4:CC$104,16,0),"0"),
IFERROR(VLOOKUP($A109,'Season 4'!AF$4:CC$104,16,0),"0"),IFERROR(VLOOKUP($A109,'Season 5'!AF$4:CC$104,16,0),"0"),
IFERROR(VLOOKUP($A109,'Season 6'!AF$4:CC$104,16,0),"0"),IFERROR(VLOOKUP($A109,'Season 7'!AF$4:CC$104,16,0),"0"),
IFERROR(VLOOKUP($A109,'Season 8'!AF$4:CC$104,16,0),"0"),IFERROR(VLOOKUP($A109,'Season 9'!AF$4:CC$104,16,0),"0"),
IFERROR(VLOOKUP($A109,'Season 10'!AF$4:CC$104,16,0),"0"),IFERROR(VLOOKUP($A109,'Season 11'!AF$4:CC$104,16,0),"0"),
IFERROR(VLOOKUP($A109,'Season 12'!AF$4:CC$104,16,0),"0"),IFERROR(VLOOKUP($A109,'Season 13'!AF$4:CC$104,16,0),"0"),
IFERROR(VLOOKUP($A109,'Season 14'!AF$4:CC$104,16,0),"0"),IFERROR(VLOOKUP($A109,'Season 15'!AF$4:CC$104,16,0),"0"),)</f>
        <v>0</v>
      </c>
      <c r="Q109" s="700">
        <f>SUM(IFERROR(VLOOKUP($A109,'Season 1'!AF$4:CC$104,17,0),"0"),
IFERROR(VLOOKUP($A109,'Season 2'!AF$4:CC$104,17,0),"0"),IFERROR(VLOOKUP($A109,'Season 3'!AF$4:CC$104,17,0),"0"),
IFERROR(VLOOKUP($A109,'Season 4'!AF$4:CC$104,17,0),"0"),IFERROR(VLOOKUP($A109,'Season 5'!AF$4:CC$104,17,0),"0"),
IFERROR(VLOOKUP($A109,'Season 6'!AF$4:CC$104,17,0),"0"),IFERROR(VLOOKUP($A109,'Season 7'!AF$4:CC$104,17,0),"0"),
IFERROR(VLOOKUP($A109,'Season 8'!AF$4:CC$104,17,0),"0"),IFERROR(VLOOKUP($A109,'Season 9'!AF$4:CC$104,17,0),"0"),
IFERROR(VLOOKUP($A109,'Season 10'!AF$4:CC$104,17,0),"0"),IFERROR(VLOOKUP($A109,'Season 11'!AF$4:CC$104,17,0),"0"),
IFERROR(VLOOKUP($A109,'Season 12'!AF$4:CC$104,17,0),"0"),IFERROR(VLOOKUP($A109,'Season 13'!AF$4:CC$104,17,0),"0"),
IFERROR(VLOOKUP($A109,'Season 14'!AF$4:CC$104,17,0),"0"),IFERROR(VLOOKUP($A109,'Season 15'!AF$4:CC$104,17,0),"0"),)</f>
        <v>0</v>
      </c>
      <c r="R109" s="692">
        <f>SUM(IFERROR(VLOOKUP($A109,'Season 1'!AF$4:CC$104,18,0),"0"),
IFERROR(VLOOKUP($A109,'Season 2'!AF$4:CC$104,18,0),"0"),IFERROR(VLOOKUP($A109,'Season 3'!AF$4:CC$104,18,0),"0"),
IFERROR(VLOOKUP($A109,'Season 4'!AF$4:CC$104,18,0),"0"),IFERROR(VLOOKUP($A109,'Season 5'!AF$4:CC$104,18,0),"0"),
IFERROR(VLOOKUP($A109,'Season 6'!AF$4:CC$104,18,0),"0"),IFERROR(VLOOKUP($A109,'Season 7'!AF$4:CC$104,18,0),"0"),
IFERROR(VLOOKUP($A109,'Season 8'!AF$4:CC$104,18,0),"0"),IFERROR(VLOOKUP($A109,'Season 9'!AF$4:CC$104,18,0),"0"),
IFERROR(VLOOKUP($A109,'Season 10'!AF$4:CC$104,18,0),"0"),IFERROR(VLOOKUP($A109,'Season 11'!AF$4:CC$104,18,0),"0"),
IFERROR(VLOOKUP($A109,'Season 12'!AF$4:CC$104,18,0),"0"),IFERROR(VLOOKUP($A109,'Season 13'!AF$4:CC$104,18,0),"0"),
IFERROR(VLOOKUP($A109,'Season 14'!AF$4:CC$104,18,0),"0"),IFERROR(VLOOKUP($A109,'Season 15'!AF$4:CC$104,18,0),"0"),)</f>
        <v>0</v>
      </c>
      <c r="S109" s="1023">
        <f>SUM(IFERROR(VLOOKUP($A109,'Season 1'!AF$4:CC$104,19,0),"0"),
IFERROR(VLOOKUP($A109,'Season 2'!AF$4:CC$104,19,0),"0"),IFERROR(VLOOKUP($A109,'Season 3'!AF$4:CC$104,19,0),"0"),
IFERROR(VLOOKUP($A109,'Season 4'!AF$4:CC$104,19,0),"0"),IFERROR(VLOOKUP($A109,'Season 5'!AF$4:CC$104,19,0),"0"),
IFERROR(VLOOKUP($A109,'Season 6'!AF$4:CC$104,19,0),"0"),IFERROR(VLOOKUP($A109,'Season 7'!AF$4:CC$104,19,0),"0"),
IFERROR(VLOOKUP($A109,'Season 8'!AF$4:CC$104,19,0),"0"),IFERROR(VLOOKUP($A109,'Season 9'!AF$4:CC$104,19,0),"0"),
IFERROR(VLOOKUP($A109,'Season 10'!AF$4:CC$104,19,0),"0"),IFERROR(VLOOKUP($A109,'Season 11'!AF$4:CC$104,19,0),"0"),
IFERROR(VLOOKUP($A109,'Season 12'!AF$4:CC$104,19,0),"0"),IFERROR(VLOOKUP($A109,'Season 13'!AF$4:CC$104,19,0),"0"),
IFERROR(VLOOKUP($A109,'Season 14'!AF$4:CC$104,19,0),"0"),IFERROR(VLOOKUP($A109,'Season 15'!AF$4:CC$104,19,0),"0"),)</f>
        <v>0</v>
      </c>
      <c r="T109" s="26">
        <f>SUM(IFERROR(VLOOKUP($A109,'Season 1'!AF$4:CC$104,20,0),"0"),
IFERROR(VLOOKUP($A109,'Season 2'!AF$4:CC$104,20,0),"0"),IFERROR(VLOOKUP($A109,'Season 3'!AF$4:CC$104,20,0),"0"),
IFERROR(VLOOKUP($A109,'Season 4'!AF$4:CC$104,20,0),"0"),IFERROR(VLOOKUP($A109,'Season 5'!AF$4:CC$104,20,0),"0"),
IFERROR(VLOOKUP($A109,'Season 6'!AF$4:CC$104,20,0),"0"),IFERROR(VLOOKUP($A109,'Season 7'!AF$4:CC$104,20,0),"0"),
IFERROR(VLOOKUP($A109,'Season 8'!AF$4:CC$104,20,0),"0"),IFERROR(VLOOKUP($A109,'Season 9'!AF$4:CC$104,20,0),"0"),
IFERROR(VLOOKUP($A109,'Season 10'!AF$4:CC$104,20,0),"0"),IFERROR(VLOOKUP($A109,'Season 11'!AF$4:CC$104,20,0),"0"),
IFERROR(VLOOKUP($A109,'Season 12'!AF$4:CC$104,20,0),"0"),IFERROR(VLOOKUP($A109,'Season 13'!AF$4:CC$104,20,0),"0"),
IFERROR(VLOOKUP($A109,'Season 14'!AF$4:CC$104,20,0),"0"),IFERROR(VLOOKUP($A109,'Season 15'!AF$4:CC$104,20,0),"0"),)</f>
        <v>0</v>
      </c>
      <c r="U109" s="699">
        <f>SUM(IFERROR(VLOOKUP($A109,'Season 1'!AF$4:CC$104,21,0),"0"),
IFERROR(VLOOKUP($A109,'Season 2'!AF$4:CC$104,21,0),"0"),IFERROR(VLOOKUP($A109,'Season 3'!AF$4:CC$104,21,0),"0"),
IFERROR(VLOOKUP($A109,'Season 4'!AF$4:CC$104,21,0),"0"),IFERROR(VLOOKUP($A109,'Season 5'!AF$4:CC$104,21,0),"0"),
IFERROR(VLOOKUP($A109,'Season 6'!AF$4:CC$104,21,0),"0"),IFERROR(VLOOKUP($A109,'Season 7'!AF$4:CC$104,21,0),"0"),
IFERROR(VLOOKUP($A109,'Season 8'!AF$4:CC$104,21,0),"0"),IFERROR(VLOOKUP($A109,'Season 9'!AF$4:CC$104,21,0),"0"),
IFERROR(VLOOKUP($A109,'Season 10'!AF$4:CC$104,21,0),"0"),IFERROR(VLOOKUP($A109,'Season 11'!AF$4:CC$104,21,0),"0"),
IFERROR(VLOOKUP($A109,'Season 12'!AF$4:CC$104,21,0),"0"),IFERROR(VLOOKUP($A109,'Season 13'!AF$4:CC$104,21,0),"0"),
IFERROR(VLOOKUP($A109,'Season 14'!AF$4:CC$104,21,0),"0"),IFERROR(VLOOKUP($A109,'Season 15'!AF$4:CC$104,21,0),"0"),)</f>
        <v>0</v>
      </c>
      <c r="V109" s="700">
        <f>SUM(IFERROR(VLOOKUP($A109,'Season 1'!AF$4:CC$104,22,0),"0"),
IFERROR(VLOOKUP($A109,'Season 2'!AF$4:CC$104,22,0),"0"),IFERROR(VLOOKUP($A109,'Season 3'!AF$4:CC$104,22,0),"0"),
IFERROR(VLOOKUP($A109,'Season 4'!AF$4:CC$104,22,0),"0"),IFERROR(VLOOKUP($A109,'Season 5'!AF$4:CC$104,22,0),"0"),
IFERROR(VLOOKUP($A109,'Season 6'!AF$4:CC$104,22,0),"0"),IFERROR(VLOOKUP($A109,'Season 7'!AF$4:CC$104,22,0),"0"),
IFERROR(VLOOKUP($A109,'Season 8'!AF$4:CC$104,22,0),"0"),IFERROR(VLOOKUP($A109,'Season 9'!AF$4:CC$104,22,0),"0"),
IFERROR(VLOOKUP($A109,'Season 10'!AF$4:CC$104,22,0),"0"),IFERROR(VLOOKUP($A109,'Season 11'!AF$4:CC$104,22,0),"0"),
IFERROR(VLOOKUP($A109,'Season 12'!AF$4:CC$104,22,0),"0"),IFERROR(VLOOKUP($A109,'Season 13'!AF$4:CC$104,22,0),"0"),
IFERROR(VLOOKUP($A109,'Season 14'!AF$4:CC$104,22,0),"0"),IFERROR(VLOOKUP($A109,'Season 15'!AF$4:CC$104,22,0),"0"),)</f>
        <v>0</v>
      </c>
      <c r="W109" s="692">
        <f>SUM(IFERROR(VLOOKUP($A109,'Season 1'!AF$4:CC$104,23,0),"0"),
IFERROR(VLOOKUP($A109,'Season 2'!AF$4:CC$104,23,0),"0"),IFERROR(VLOOKUP($A109,'Season 3'!AF$4:CC$104,23,0),"0"),
IFERROR(VLOOKUP($A109,'Season 4'!AF$4:CC$104,23,0),"0"),IFERROR(VLOOKUP($A109,'Season 5'!AF$4:CC$104,23,0),"0"),
IFERROR(VLOOKUP($A109,'Season 6'!AF$4:CC$104,23,0),"0"),IFERROR(VLOOKUP($A109,'Season 7'!AF$4:CC$104,23,0),"0"),
IFERROR(VLOOKUP($A109,'Season 8'!AF$4:CC$104,23,0),"0"),IFERROR(VLOOKUP($A109,'Season 9'!AF$4:CC$104,23,0),"0"),
IFERROR(VLOOKUP($A109,'Season 10'!AF$4:CC$104,23,0),"0"),IFERROR(VLOOKUP($A109,'Season 11'!AF$4:CC$104,23,0),"0"),
IFERROR(VLOOKUP($A109,'Season 12'!AF$4:CC$104,23,0),"0"),IFERROR(VLOOKUP($A109,'Season 13'!AF$4:CC$104,23,0),"0"),
IFERROR(VLOOKUP($A109,'Season 14'!AF$4:CC$104,23,0),"0"),IFERROR(VLOOKUP($A109,'Season 15'!AF$4:CC$104,23,0),"0"),)</f>
        <v>0</v>
      </c>
      <c r="X109" s="1023">
        <f>SUM(IFERROR(VLOOKUP($A109,'Season 1'!AF$4:CC$104,24,0),"0"),
IFERROR(VLOOKUP($A109,'Season 2'!AF$4:CC$104,24,0),"0"),IFERROR(VLOOKUP($A109,'Season 3'!AF$4:CC$104,24,0),"0"),
IFERROR(VLOOKUP($A109,'Season 4'!AF$4:CC$104,24,0),"0"),IFERROR(VLOOKUP($A109,'Season 5'!AF$4:CC$104,24,0),"0"),
IFERROR(VLOOKUP($A109,'Season 6'!AF$4:CC$104,24,0),"0"),IFERROR(VLOOKUP($A109,'Season 7'!AF$4:CC$104,24,0),"0"),
IFERROR(VLOOKUP($A109,'Season 8'!AF$4:CC$104,24,0),"0"),IFERROR(VLOOKUP($A109,'Season 9'!AF$4:CC$104,24,0),"0"),
IFERROR(VLOOKUP($A109,'Season 10'!AF$4:CC$104,24,0),"0"),IFERROR(VLOOKUP($A109,'Season 11'!AF$4:CC$104,24,0),"0"),
IFERROR(VLOOKUP($A109,'Season 12'!AF$4:CC$104,24,0),"0"),IFERROR(VLOOKUP($A109,'Season 13'!AF$4:CC$104,24,0),"0"),
IFERROR(VLOOKUP($A109,'Season 14'!AF$4:CC$104,24,0),"0"),IFERROR(VLOOKUP($A109,'Season 15'!AF$4:CC$104,24,0),"0"),)</f>
        <v>0</v>
      </c>
      <c r="Y109" s="26">
        <f>SUM(IFERROR(VLOOKUP($A109,'Season 1'!AF$4:CC$104,25,0),"0"),
IFERROR(VLOOKUP($A109,'Season 2'!AF$4:CC$104,25,0),"0"),IFERROR(VLOOKUP($A109,'Season 3'!AF$4:CC$104,25,0),"0"),
IFERROR(VLOOKUP($A109,'Season 4'!AF$4:CC$104,25,0),"0"),IFERROR(VLOOKUP($A109,'Season 5'!AF$4:CC$104,25,0),"0"),
IFERROR(VLOOKUP($A109,'Season 6'!AF$4:CC$104,25,0),"0"),IFERROR(VLOOKUP($A109,'Season 7'!AF$4:CC$104,25,0),"0"),
IFERROR(VLOOKUP($A109,'Season 8'!AF$4:CC$104,25,0),"0"),IFERROR(VLOOKUP($A109,'Season 9'!AF$4:CC$104,25,0),"0"),
IFERROR(VLOOKUP($A109,'Season 10'!AF$4:CC$104,25,0),"0"),IFERROR(VLOOKUP($A109,'Season 11'!AF$4:CC$104,25,0),"0"),
IFERROR(VLOOKUP($A109,'Season 12'!AF$4:CC$104,25,0),"0"),IFERROR(VLOOKUP($A109,'Season 13'!AF$4:CC$104,25,0),"0"),
IFERROR(VLOOKUP($A109,'Season 14'!AF$4:CC$104,25,0),"0"),IFERROR(VLOOKUP($A109,'Season 15'!AF$4:CC$104,25,0),"0"),)</f>
        <v>0</v>
      </c>
      <c r="Z109" s="699">
        <f>SUM(IFERROR(VLOOKUP($A109,'Season 1'!AF$4:CC$104,26,0),"0"),
IFERROR(VLOOKUP($A109,'Season 2'!AF$4:CC$104,26,0),"0"),IFERROR(VLOOKUP($A109,'Season 3'!AF$4:CC$104,26,0),"0"),
IFERROR(VLOOKUP($A109,'Season 4'!AF$4:CC$104,26,0),"0"),IFERROR(VLOOKUP($A109,'Season 5'!AF$4:CC$104,26,0),"0"),
IFERROR(VLOOKUP($A109,'Season 6'!AF$4:CC$104,26,0),"0"),IFERROR(VLOOKUP($A109,'Season 7'!AF$4:CC$104,26,0),"0"),
IFERROR(VLOOKUP($A109,'Season 8'!AF$4:CC$104,26,0),"0"),IFERROR(VLOOKUP($A109,'Season 9'!AF$4:CC$104,26,0),"0"),
IFERROR(VLOOKUP($A109,'Season 10'!AF$4:CC$104,26,0),"0"),IFERROR(VLOOKUP($A109,'Season 11'!AF$4:CC$104,26,0),"0"),
IFERROR(VLOOKUP($A109,'Season 12'!AF$4:CC$104,26,0),"0"),IFERROR(VLOOKUP($A109,'Season 13'!AF$4:CC$104,26,0),"0"),
IFERROR(VLOOKUP($A109,'Season 14'!AF$4:CC$104,26,0),"0"),IFERROR(VLOOKUP($A109,'Season 15'!AF$4:CC$104,26,0),"0"),)</f>
        <v>0</v>
      </c>
      <c r="AA109" s="700">
        <f>SUM(IFERROR(VLOOKUP($A109,'Season 1'!AF$4:CC$104,27,0),"0"),
IFERROR(VLOOKUP($A109,'Season 2'!AF$4:CC$104,27,0),"0"),IFERROR(VLOOKUP($A109,'Season 3'!AF$4:CC$104,27,0),"0"),
IFERROR(VLOOKUP($A109,'Season 4'!AF$4:CC$104,27,0),"0"),IFERROR(VLOOKUP($A109,'Season 5'!AF$4:CC$104,27,0),"0"),
IFERROR(VLOOKUP($A109,'Season 6'!AF$4:CC$104,27,0),"0"),IFERROR(VLOOKUP($A109,'Season 7'!AF$4:CC$104,27,0),"0"),
IFERROR(VLOOKUP($A109,'Season 8'!AF$4:CC$104,27,0),"0"),IFERROR(VLOOKUP($A109,'Season 9'!AF$4:CC$104,27,0),"0"),
IFERROR(VLOOKUP($A109,'Season 10'!AF$4:CC$104,27,0),"0"),IFERROR(VLOOKUP($A109,'Season 11'!AF$4:CC$104,27,0),"0"),
IFERROR(VLOOKUP($A109,'Season 12'!AF$4:CC$104,27,0),"0"),IFERROR(VLOOKUP($A109,'Season 13'!AF$4:CC$104,27,0),"0"),
IFERROR(VLOOKUP($A109,'Season 14'!AF$4:CC$104,27,0),"0"),IFERROR(VLOOKUP($A109,'Season 15'!AF$4:CC$104,27,0),"0"),)</f>
        <v>0</v>
      </c>
      <c r="AB109" s="692">
        <f>SUM(IFERROR(VLOOKUP($A109,'Season 1'!AF$4:CC$104,28,0),"0"),
IFERROR(VLOOKUP($A109,'Season 2'!AF$4:CC$104,28,0),"0"),IFERROR(VLOOKUP($A109,'Season 3'!AF$4:CC$104,28,0),"0"),
IFERROR(VLOOKUP($A109,'Season 4'!AF$4:CC$104,28,0),"0"),IFERROR(VLOOKUP($A109,'Season 5'!AF$4:CC$104,28,0),"0"),
IFERROR(VLOOKUP($A109,'Season 6'!AF$4:CC$104,28,0),"0"),IFERROR(VLOOKUP($A109,'Season 7'!AF$4:CC$104,28,0),"0"),
IFERROR(VLOOKUP($A109,'Season 8'!AF$4:CC$104,28,0),"0"),IFERROR(VLOOKUP($A109,'Season 9'!AF$4:CC$104,28,0),"0"),
IFERROR(VLOOKUP($A109,'Season 10'!AF$4:CC$104,28,0),"0"),IFERROR(VLOOKUP($A109,'Season 11'!AF$4:CC$104,28,0),"0"),
IFERROR(VLOOKUP($A109,'Season 12'!AF$4:CC$104,28,0),"0"),IFERROR(VLOOKUP($A109,'Season 13'!AF$4:CC$104,28,0),"0"),
IFERROR(VLOOKUP($A109,'Season 14'!AF$4:CC$104,28,0),"0"),IFERROR(VLOOKUP($A109,'Season 15'!AF$4:CC$104,28,0),"0"),)</f>
        <v>0</v>
      </c>
      <c r="AC109" s="1023">
        <f>SUM(IFERROR(VLOOKUP($A109,'Season 1'!AF$4:CC$104,29,0),"0"),
IFERROR(VLOOKUP($A109,'Season 2'!AF$4:CC$104,29,0),"0"),IFERROR(VLOOKUP($A109,'Season 3'!AF$4:CC$104,29,0),"0"),
IFERROR(VLOOKUP($A109,'Season 4'!AF$4:CC$104,29,0),"0"),IFERROR(VLOOKUP($A109,'Season 5'!AF$4:CC$104,29,0),"0"),
IFERROR(VLOOKUP($A109,'Season 6'!AF$4:CC$104,29,0),"0"),IFERROR(VLOOKUP($A109,'Season 7'!AF$4:CC$104,29,0),"0"),
IFERROR(VLOOKUP($A109,'Season 8'!AF$4:CC$104,29,0),"0"),IFERROR(VLOOKUP($A109,'Season 9'!AF$4:CC$104,29,0),"0"),
IFERROR(VLOOKUP($A109,'Season 10'!AF$4:CC$104,29,0),"0"),IFERROR(VLOOKUP($A109,'Season 11'!AF$4:CC$104,29,0),"0"),
IFERROR(VLOOKUP($A109,'Season 12'!AF$4:CC$104,29,0),"0"),IFERROR(VLOOKUP($A109,'Season 13'!AF$4:CC$104,29,0),"0"),
IFERROR(VLOOKUP($A109,'Season 14'!AF$4:CC$104,29,0),"0"),IFERROR(VLOOKUP($A109,'Season 15'!AF$4:CC$104,29,0),"0"),)</f>
        <v>0</v>
      </c>
      <c r="AD109" s="26">
        <f>SUM(IFERROR(VLOOKUP($A109,'Season 1'!AF$4:CC$104,30,0),"0"),
IFERROR(VLOOKUP($A109,'Season 2'!AF$4:CC$104,30,0),"0"),IFERROR(VLOOKUP($A109,'Season 3'!AF$4:CC$104,30,0),"0"),
IFERROR(VLOOKUP($A109,'Season 4'!AF$4:CC$104,30,0),"0"),IFERROR(VLOOKUP($A109,'Season 5'!AF$4:CC$104,30,0),"0"),
IFERROR(VLOOKUP($A109,'Season 6'!AF$4:CC$104,30,0),"0"),IFERROR(VLOOKUP($A109,'Season 7'!AF$4:CC$104,30,0),"0"),
IFERROR(VLOOKUP($A109,'Season 8'!AF$4:CC$104,30,0),"0"),IFERROR(VLOOKUP($A109,'Season 9'!AF$4:CC$104,30,0),"0"),
IFERROR(VLOOKUP($A109,'Season 10'!AF$4:CC$104,30,0),"0"),IFERROR(VLOOKUP($A109,'Season 11'!AF$4:CC$104,30,0),"0"),
IFERROR(VLOOKUP($A109,'Season 12'!AF$4:CC$104,30,0),"0"),IFERROR(VLOOKUP($A109,'Season 13'!AF$4:CC$104,30,0),"0"),
IFERROR(VLOOKUP($A109,'Season 14'!AF$4:CC$104,30,0),"0"),IFERROR(VLOOKUP($A109,'Season 15'!AF$4:CC$104,30,0),"0"),)</f>
        <v>0</v>
      </c>
      <c r="AE109" s="699">
        <f>SUM(IFERROR(VLOOKUP($A109,'Season 1'!AF$4:CC$104,31,0),"0"),
IFERROR(VLOOKUP($A109,'Season 2'!AF$4:CC$104,31,0),"0"),IFERROR(VLOOKUP($A109,'Season 3'!AF$4:CC$104,31,0),"0"),
IFERROR(VLOOKUP($A109,'Season 4'!AF$4:CC$104,31,0),"0"),IFERROR(VLOOKUP($A109,'Season 5'!AF$4:CC$104,31,0),"0"),
IFERROR(VLOOKUP($A109,'Season 6'!AF$4:CC$104,31,0),"0"),IFERROR(VLOOKUP($A109,'Season 7'!AF$4:CC$104,31,0),"0"),
IFERROR(VLOOKUP($A109,'Season 8'!AF$4:CC$104,31,0),"0"),IFERROR(VLOOKUP($A109,'Season 9'!AF$4:CC$104,31,0),"0"),
IFERROR(VLOOKUP($A109,'Season 10'!AF$4:CC$104,31,0),"0"),IFERROR(VLOOKUP($A109,'Season 11'!AF$4:CC$104,31,0),"0"),
IFERROR(VLOOKUP($A109,'Season 12'!AF$4:CC$104,31,0),"0"),IFERROR(VLOOKUP($A109,'Season 13'!AF$4:CC$104,31,0),"0"),
IFERROR(VLOOKUP($A109,'Season 14'!AF$4:CC$104,31,0),"0"),IFERROR(VLOOKUP($A109,'Season 15'!AF$4:CC$104,31,0),"0"),)</f>
        <v>0</v>
      </c>
      <c r="AF109" s="700">
        <f>SUM(IFERROR(VLOOKUP($A109,'Season 3'!AF$4:CC$104,32,0),"0"),
IFERROR(VLOOKUP($A109,'Season 4'!AF$4:CC$104,32,0),"0"),IFERROR(VLOOKUP($A109,'Season 5'!AF$4:CC$104,32,0),"0"),
IFERROR(VLOOKUP($A109,'Season 6'!AF$4:CC$104,32,0),"0"),IFERROR(VLOOKUP($A109,'Season 7'!AF$4:CC$104,32,0),"0"),
IFERROR(VLOOKUP($A109,'Season 8'!AF$4:CC$104,32,0),"0"),IFERROR(VLOOKUP($A109,'Season 9'!AF$4:CC$104,32,0),"0"),
IFERROR(VLOOKUP($A109,'Season 10'!AF$4:CC$104,32,0),"0"),IFERROR(VLOOKUP($A109,'Season 11'!AF$4:CC$104,32,0),"0"),
IFERROR(VLOOKUP($A109,'Season 12'!AF$4:CC$104,32,0),"0"),IFERROR(VLOOKUP($A109,'Season 13'!AF$4:CC$104,32,0),"0"),
IFERROR(VLOOKUP($A109,'Season 14'!AF$4:CC$104,32,0),"0"),IFERROR(VLOOKUP($A109,'Season 15'!AF$4:CC$104,32,0),"0"),)</f>
        <v>0</v>
      </c>
      <c r="AG109" s="692">
        <f>SUM(IFERROR(VLOOKUP($A109,'Season 3'!AF$4:CC$104,33,0),"0"),
IFERROR(VLOOKUP($A109,'Season 4'!AF$4:CC$104,33,0),"0"),IFERROR(VLOOKUP($A109,'Season 5'!AF$4:CC$104,33,0),"0"),
IFERROR(VLOOKUP($A109,'Season 6'!AF$4:CC$104,33,0),"0"),IFERROR(VLOOKUP($A109,'Season 7'!AF$4:CC$104,33,0),"0"),
IFERROR(VLOOKUP($A109,'Season 8'!AF$4:CC$104,33,0),"0"),IFERROR(VLOOKUP($A109,'Season 9'!AF$4:CC$104,33,0),"0"),
IFERROR(VLOOKUP($A109,'Season 10'!AF$4:CC$104,33,0),"0"),IFERROR(VLOOKUP($A109,'Season 11'!AF$4:CC$104,33,0),"0"),
IFERROR(VLOOKUP($A109,'Season 12'!AF$4:CC$104,33,0),"0"),IFERROR(VLOOKUP($A109,'Season 13'!AF$4:CC$104,33,0),"0"),
IFERROR(VLOOKUP($A109,'Season 14'!AF$4:CC$104,33,0),"0"),IFERROR(VLOOKUP($A109,'Season 15'!AF$4:CC$104,33,0),"0"),)</f>
        <v>0</v>
      </c>
      <c r="AH109" s="1023">
        <f>SUM(IFERROR(VLOOKUP($A109,'Season 3'!AF$4:CC$104,34,0),"0"),
IFERROR(VLOOKUP($A109,'Season 4'!AF$4:CC$104,34,0),"0"),IFERROR(VLOOKUP($A109,'Season 5'!AF$4:CC$104,34,0),"0"),
IFERROR(VLOOKUP($A109,'Season 6'!AF$4:CC$104,34,0),"0"),IFERROR(VLOOKUP($A109,'Season 7'!AF$4:CC$104,34,0),"0"),
IFERROR(VLOOKUP($A109,'Season 8'!AF$4:CC$104,34,0),"0"),IFERROR(VLOOKUP($A109,'Season 9'!AF$4:CC$104,34,0),"0"),
IFERROR(VLOOKUP($A109,'Season 10'!AF$4:CC$104,34,0),"0"),IFERROR(VLOOKUP($A109,'Season 11'!AF$4:CC$104,34,0),"0"),
IFERROR(VLOOKUP($A109,'Season 12'!AF$4:CC$104,34,0),"0"),IFERROR(VLOOKUP($A109,'Season 13'!AF$4:CC$104,34,0),"0"),
IFERROR(VLOOKUP($A109,'Season 14'!AF$4:CC$104,34,0),"0"),IFERROR(VLOOKUP($A109,'Season 15'!AF$4:CC$104,34,0),"0"),)</f>
        <v>0</v>
      </c>
      <c r="AI109" s="26">
        <f>SUM(IFERROR(VLOOKUP($A109,'Season 3'!AF$4:CC$104,35,0),"0"),
IFERROR(VLOOKUP($A109,'Season 4'!AF$4:CC$104,35,0),"0"),IFERROR(VLOOKUP($A109,'Season 5'!AF$4:CC$104,35,0),"0"),
IFERROR(VLOOKUP($A109,'Season 6'!AF$4:CC$104,35,0),"0"),IFERROR(VLOOKUP($A109,'Season 7'!AF$4:CC$104,35,0),"0"),
IFERROR(VLOOKUP($A109,'Season 8'!AF$4:CC$104,35,0),"0"),IFERROR(VLOOKUP($A109,'Season 9'!AF$4:CC$104,35,0),"0"),
IFERROR(VLOOKUP($A109,'Season 10'!AF$4:CC$104,35,0),"0"),IFERROR(VLOOKUP($A109,'Season 11'!AF$4:CC$104,35,0),"0"),
IFERROR(VLOOKUP($A109,'Season 12'!AF$4:CC$104,35,0),"0"),IFERROR(VLOOKUP($A109,'Season 13'!AF$4:CC$104,35,0),"0"),
IFERROR(VLOOKUP($A109,'Season 14'!AF$4:CC$104,35,0),"0"),IFERROR(VLOOKUP($A109,'Season 15'!AF$4:CC$104,35,0),"0"),)</f>
        <v>0</v>
      </c>
      <c r="AJ109" s="699">
        <f>SUM(IFERROR(VLOOKUP($A109,'Season 3'!AF$4:CC$104,36,0),"0"),
IFERROR(VLOOKUP($A109,'Season 4'!AF$4:CC$104,36,0),"0"),IFERROR(VLOOKUP($A109,'Season 5'!AF$4:CC$104,36,0),"0"),
IFERROR(VLOOKUP($A109,'Season 6'!AF$4:CC$104,36,0),"0"),IFERROR(VLOOKUP($A109,'Season 7'!AF$4:CC$104,36,0),"0"),
IFERROR(VLOOKUP($A109,'Season 8'!AF$4:CC$104,36,0),"0"),IFERROR(VLOOKUP($A109,'Season 9'!AF$4:CC$104,36,0),"0"),
IFERROR(VLOOKUP($A109,'Season 10'!AF$4:CC$104,36,0),"0"),IFERROR(VLOOKUP($A109,'Season 11'!AF$4:CC$104,36,0),"0"),
IFERROR(VLOOKUP($A109,'Season 12'!AF$4:CC$104,36,0),"0"),IFERROR(VLOOKUP($A109,'Season 13'!AF$4:CC$104,36,0),"0"),
IFERROR(VLOOKUP($A109,'Season 14'!AF$4:CC$104,36,0),"0"),IFERROR(VLOOKUP($A109,'Season 15'!AF$4:CC$104,36,0),"0"),)</f>
        <v>0</v>
      </c>
      <c r="AK109" s="700">
        <f>SUM(IFERROR(VLOOKUP($A109,'Season 2'!AF$4:CC$104,32,0),"0"),IFERROR(VLOOKUP($A109,'Season 3'!AF$4:CC$104,37,0),"0"),
IFERROR(VLOOKUP($A109,'Season 4'!AF$4:CC$104,37,0),"0"),IFERROR(VLOOKUP($A109,'Season 5'!AF$4:CC$104,37,0),"0"),
IFERROR(VLOOKUP($A109,'Season 6'!AF$4:CC$104,37,0),"0"),IFERROR(VLOOKUP($A109,'Season 7'!AF$4:CC$104,37,0),"0"),
IFERROR(VLOOKUP($A109,'Season 8'!AF$4:CC$104,37,0),"0"),IFERROR(VLOOKUP($A109,'Season 9'!AF$4:CC$104,37,0),"0"),
IFERROR(VLOOKUP($A109,'Season 10'!AF$4:CC$104,37,0),"0"),IFERROR(VLOOKUP($A109,'Season 11'!AF$4:CC$104,37,0),"0"),
IFERROR(VLOOKUP($A109,'Season 12'!AF$4:CC$104,37,0),"0"),IFERROR(VLOOKUP($A109,'Season 13'!AF$4:CC$104,37,0),"0"),
IFERROR(VLOOKUP($A109,'Season 14'!AF$4:CC$104,37,0),"0"),IFERROR(VLOOKUP($A109,'Season 15'!AF$4:CC$104,37,0),"0"),)</f>
        <v>0</v>
      </c>
      <c r="AL109" s="692">
        <f>SUM(IFERROR(VLOOKUP($A109,'Season 2'!AF$4:CC$104,33,0),"0"),IFERROR(VLOOKUP($A109,'Season 3'!AF$4:CC$104,38,0),"0"),
IFERROR(VLOOKUP($A109,'Season 4'!AF$4:CC$104,38,0),"0"),IFERROR(VLOOKUP($A109,'Season 5'!AF$4:CC$104,38,0),"0"),
IFERROR(VLOOKUP($A109,'Season 6'!AF$4:CC$104,38,0),"0"),IFERROR(VLOOKUP($A109,'Season 7'!AF$4:CC$104,38,0),"0"),
IFERROR(VLOOKUP($A109,'Season 8'!AF$4:CC$104,38,0),"0"),IFERROR(VLOOKUP($A109,'Season 9'!AF$4:CC$104,38,0),"0"),
IFERROR(VLOOKUP($A109,'Season 10'!AF$4:CC$104,38,0),"0"),IFERROR(VLOOKUP($A109,'Season 11'!AF$4:CC$104,38,0),"0"),
IFERROR(VLOOKUP($A109,'Season 12'!AF$4:CC$104,38,0),"0"),IFERROR(VLOOKUP($A109,'Season 13'!AF$4:CC$104,38,0),"0"),
IFERROR(VLOOKUP($A109,'Season 14'!AF$4:CC$104,38,0),"0"),IFERROR(VLOOKUP($A109,'Season 15'!AF$4:CC$104,38,0),"0"),)</f>
        <v>0</v>
      </c>
      <c r="AM109" s="1023">
        <f>SUM(IFERROR(VLOOKUP($A109,'Season 2'!AF$4:CC$104,34,0),"0"),IFERROR(VLOOKUP($A109,'Season 3'!AF$4:CC$104,39,0),"0"),
IFERROR(VLOOKUP($A109,'Season 4'!AF$4:CC$104,39,0),"0"),IFERROR(VLOOKUP($A109,'Season 5'!AF$4:CC$104,39,0),"0"),
IFERROR(VLOOKUP($A109,'Season 6'!AF$4:CC$104,39,0),"0"),IFERROR(VLOOKUP($A109,'Season 7'!AF$4:CC$104,39,0),"0"),
IFERROR(VLOOKUP($A109,'Season 8'!AF$4:CC$104,39,0),"0"),IFERROR(VLOOKUP($A109,'Season 9'!AF$4:CC$104,39,0),"0"),
IFERROR(VLOOKUP($A109,'Season 10'!AF$4:CC$104,39,0),"0"),IFERROR(VLOOKUP($A109,'Season 11'!AF$4:CC$104,39,0),"0"),
IFERROR(VLOOKUP($A109,'Season 12'!AF$4:CC$104,39,0),"0"),IFERROR(VLOOKUP($A109,'Season 13'!AF$4:CC$104,39,0),"0"),
IFERROR(VLOOKUP($A109,'Season 14'!AF$4:CC$104,39,0),"0"),IFERROR(VLOOKUP($A109,'Season 15'!AF$4:CC$104,39,0),"0"),)</f>
        <v>0</v>
      </c>
      <c r="AN109" s="26">
        <f>SUM(IFERROR(VLOOKUP($A109,'Season 2'!AF$4:CC$104,35,0),"0"),IFERROR(VLOOKUP($A109,'Season 3'!AF$4:CC$104,40,0),"0"),
IFERROR(VLOOKUP($A109,'Season 4'!AF$4:CC$104,40,0),"0"),IFERROR(VLOOKUP($A109,'Season 5'!AF$4:CC$104,40,0),"0"),
IFERROR(VLOOKUP($A109,'Season 6'!AF$4:CC$104,40,0),"0"),IFERROR(VLOOKUP($A109,'Season 7'!AF$4:CC$104,40,0),"0"),
IFERROR(VLOOKUP($A109,'Season 8'!AF$4:CC$104,40,0),"0"),IFERROR(VLOOKUP($A109,'Season 9'!AF$4:CC$104,40,0),"0"),
IFERROR(VLOOKUP($A109,'Season 10'!AF$4:CC$104,40,0),"0"),IFERROR(VLOOKUP($A109,'Season 11'!AF$4:CC$104,40,0),"0"),
IFERROR(VLOOKUP($A109,'Season 12'!AF$4:CC$104,40,0),"0"),IFERROR(VLOOKUP($A109,'Season 13'!AF$4:CC$104,40,0),"0"),
IFERROR(VLOOKUP($A109,'Season 14'!AF$4:CC$104,40,0),"0"),IFERROR(VLOOKUP($A109,'Season 15'!AF$4:CC$104,40,0),"0"),)</f>
        <v>0</v>
      </c>
      <c r="AO109" s="699">
        <f>SUM(IFERROR(VLOOKUP($A109,'Season 2'!AF$4:CC$104,36,0),"0"),IFERROR(VLOOKUP($A109,'Season 3'!AF$4:CC$104,41,0),"0"),
IFERROR(VLOOKUP($A109,'Season 4'!AF$4:CC$104,41,0),"0"),IFERROR(VLOOKUP($A109,'Season 5'!AF$4:CC$104,41,0),"0"),
IFERROR(VLOOKUP($A109,'Season 6'!AF$4:CC$104,41,0),"0"),IFERROR(VLOOKUP($A109,'Season 7'!AF$4:CC$104,41,0),"0"),
IFERROR(VLOOKUP($A109,'Season 8'!AF$4:CC$104,41,0),"0"),IFERROR(VLOOKUP($A109,'Season 9'!AF$4:CC$104,41,0),"0"),
IFERROR(VLOOKUP($A109,'Season 10'!AF$4:CC$104,41,0),"0"),IFERROR(VLOOKUP($A109,'Season 11'!AF$4:CC$104,41,0),"0"),
IFERROR(VLOOKUP($A109,'Season 12'!AF$4:CC$104,41,0),"0"),IFERROR(VLOOKUP($A109,'Season 13'!AF$4:CC$104,41,0),"0"),
IFERROR(VLOOKUP($A109,'Season 14'!AF$4:CC$104,41,0),"0"),IFERROR(VLOOKUP($A109,'Season 15'!AF$4:CC$104,41,0),"0"),)</f>
        <v>0</v>
      </c>
      <c r="AP109" s="700">
        <f>SUM(IFERROR(VLOOKUP($A109,'Season 2'!AF$4:CC$104,37,0),"0"),IFERROR(VLOOKUP($A109,'Season 3'!AF$4:CC$104,42,0),"0"),
IFERROR(VLOOKUP($A109,'Season 4'!AF$4:CC$104,42,0),"0"),IFERROR(VLOOKUP($A109,'Season 5'!AF$4:CC$104,42,0),"0"),
IFERROR(VLOOKUP($A109,'Season 6'!AF$4:CC$104,42,0),"0"),IFERROR(VLOOKUP($A109,'Season 7'!AF$4:CC$104,42,0),"0"),
IFERROR(VLOOKUP($A109,'Season 8'!AF$4:CC$104,42,0),"0"),IFERROR(VLOOKUP($A109,'Season 9'!AF$4:CC$104,42,0),"0"),
IFERROR(VLOOKUP($A109,'Season 10'!AF$4:CC$104,42,0),"0"),IFERROR(VLOOKUP($A109,'Season 11'!AF$4:CC$104,42,0),"0"),
IFERROR(VLOOKUP($A109,'Season 12'!AF$4:CC$104,42,0),"0"),IFERROR(VLOOKUP($A109,'Season 13'!AF$4:CC$104,42,0),"0"),
IFERROR(VLOOKUP($A109,'Season 14'!AF$4:CC$104,42,0),"0"),IFERROR(VLOOKUP($A109,'Season 15'!AF$4:CC$104,42,0),"0"),)</f>
        <v>0</v>
      </c>
      <c r="AQ109" s="692">
        <f>SUM(IFERROR(VLOOKUP($A109,'Season 2'!AF$4:CC$104,38,0),"0"),IFERROR(VLOOKUP($A109,'Season 3'!AF$4:CC$104,43,0),"0"),
IFERROR(VLOOKUP($A109,'Season 4'!AF$4:CC$104,43,0),"0"),IFERROR(VLOOKUP($A109,'Season 5'!AF$4:CC$104,43,0),"0"),
IFERROR(VLOOKUP($A109,'Season 6'!AF$4:CC$104,43,0),"0"),IFERROR(VLOOKUP($A109,'Season 7'!AF$4:CC$104,43,0),"0"),
IFERROR(VLOOKUP($A109,'Season 8'!AF$4:CC$104,43,0),"0"),IFERROR(VLOOKUP($A109,'Season 9'!AF$4:CC$104,43,0),"0"),
IFERROR(VLOOKUP($A109,'Season 10'!AF$4:CC$104,43,0),"0"),IFERROR(VLOOKUP($A109,'Season 11'!AF$4:CC$104,43,0),"0"),
IFERROR(VLOOKUP($A109,'Season 12'!AF$4:CC$104,43,0),"0"),IFERROR(VLOOKUP($A109,'Season 13'!AF$4:CC$104,43,0),"0"),
IFERROR(VLOOKUP($A109,'Season 14'!AF$4:CC$104,43,0),"0"),IFERROR(VLOOKUP($A109,'Season 15'!AF$4:CC$104,43,0),"0"),)</f>
        <v>0</v>
      </c>
      <c r="AR109" s="1023">
        <f>SUM(IFERROR(VLOOKUP($A109,'Season 2'!AF$4:CC$104,39,0),"0"),IFERROR(VLOOKUP($A109,'Season 3'!AF$4:CC$104,44,0),"0"),
IFERROR(VLOOKUP($A109,'Season 4'!AF$4:CC$104,44,0),"0"),IFERROR(VLOOKUP($A109,'Season 5'!AF$4:CC$104,44,0),"0"),
IFERROR(VLOOKUP($A109,'Season 6'!AF$4:CC$104,44,0),"0"),IFERROR(VLOOKUP($A109,'Season 7'!AF$4:CC$104,44,0),"0"),
IFERROR(VLOOKUP($A109,'Season 8'!AF$4:CC$104,44,0),"0"),IFERROR(VLOOKUP($A109,'Season 9'!AF$4:CC$104,44,0),"0"),
IFERROR(VLOOKUP($A109,'Season 10'!AF$4:CC$104,44,0),"0"),IFERROR(VLOOKUP($A109,'Season 11'!AF$4:CC$104,44,0),"0"),
IFERROR(VLOOKUP($A109,'Season 12'!AF$4:CC$104,44,0),"0"),IFERROR(VLOOKUP($A109,'Season 13'!AF$4:CC$104,44,0),"0"),
IFERROR(VLOOKUP($A109,'Season 14'!AF$4:CC$104,44,0),"0"),IFERROR(VLOOKUP($A109,'Season 15'!AF$4:CC$104,44,0),"0"),)</f>
        <v>0</v>
      </c>
      <c r="AS109" s="26">
        <f>SUM(IFERROR(VLOOKUP($A109,'Season 2'!AF$4:CC$104,40,0),"0"),IFERROR(VLOOKUP($A109,'Season 3'!AF$4:CC$104,45,0),"0"),
IFERROR(VLOOKUP($A109,'Season 4'!AF$4:CC$104,45,0),"0"),IFERROR(VLOOKUP($A109,'Season 5'!AF$4:CC$104,45,0),"0"),
IFERROR(VLOOKUP($A109,'Season 6'!AF$4:CC$104,45,0),"0"),IFERROR(VLOOKUP($A109,'Season 7'!AF$4:CC$104,45,0),"0"),
IFERROR(VLOOKUP($A109,'Season 8'!AF$4:CC$104,45,0),"0"),IFERROR(VLOOKUP($A109,'Season 9'!AF$4:CC$104,45,0),"0"),
IFERROR(VLOOKUP($A109,'Season 10'!AF$4:CC$104,45,0),"0"),IFERROR(VLOOKUP($A109,'Season 11'!AF$4:CC$104,45,0),"0"),
IFERROR(VLOOKUP($A109,'Season 12'!AF$4:CC$104,45,0),"0"),IFERROR(VLOOKUP($A109,'Season 13'!AF$4:CC$104,45,0),"0"),
IFERROR(VLOOKUP($A109,'Season 14'!AF$4:CC$104,45,0),"0"),IFERROR(VLOOKUP($A109,'Season 15'!AF$4:CC$104,45,0),"0"),)</f>
        <v>0</v>
      </c>
      <c r="AT109" s="699">
        <f>SUM(IFERROR(VLOOKUP($A109,'Season 2'!AF$4:CC$104,41,0),"0"),IFERROR(VLOOKUP($A109,'Season 3'!AF$4:CC$104,46,0),"0"),
IFERROR(VLOOKUP($A109,'Season 4'!AF$4:CC$104,46,0),"0"),IFERROR(VLOOKUP($A109,'Season 5'!AF$4:CC$104,46,0),"0"),
IFERROR(VLOOKUP($A109,'Season 6'!AF$4:CC$104,46,0),"0"),IFERROR(VLOOKUP($A109,'Season 7'!AF$4:CC$104,46,0),"0"),
IFERROR(VLOOKUP($A109,'Season 8'!AF$4:CC$104,46,0),"0"),IFERROR(VLOOKUP($A109,'Season 9'!AF$4:CC$104,46,0),"0"),
IFERROR(VLOOKUP($A109,'Season 10'!AF$4:CC$104,46,0),"0"),IFERROR(VLOOKUP($A109,'Season 11'!AF$4:CC$104,46,0),"0"),
IFERROR(VLOOKUP($A109,'Season 12'!AF$4:CC$104,46,0),"0"),IFERROR(VLOOKUP($A109,'Season 13'!AF$4:CC$104,46,0),"0"),
IFERROR(VLOOKUP($A109,'Season 14'!AF$4:CC$104,46,0),"0"),IFERROR(VLOOKUP($A109,'Season 15'!AF$4:CC$104,46,0),"0"),)</f>
        <v>0</v>
      </c>
      <c r="AU109" s="700">
        <f>SUM(IFERROR(VLOOKUP($A109,'Season 3'!AF$4:CH$104,47,0),"0"),
IFERROR(VLOOKUP($A109,'Season 4'!AF$4:CH$104,47,0),"0"),IFERROR(VLOOKUP($A109,'Season 5'!AF$4:CH$104,47,0),"0"),
IFERROR(VLOOKUP($A109,'Season 6'!AF$4:CH$104,47,0),"0"),IFERROR(VLOOKUP($A109,'Season 7'!AF$4:CH$104,47,0),"0"),
IFERROR(VLOOKUP($A109,'Season 8'!AF$4:CH$104,47,0),"0"),IFERROR(VLOOKUP($A109,'Season 9'!AF$4:CH$104,47,0),"0"),
IFERROR(VLOOKUP($A109,'Season 10'!AF$4:CH$104,47,0),"0"),IFERROR(VLOOKUP($A109,'Season 11'!AF$4:CH$104,47,0),"0"),
IFERROR(VLOOKUP($A109,'Season 12'!AF$4:CH$104,47,0),"0"),IFERROR(VLOOKUP($A109,'Season 13'!AF$4:CH$104,47,0),"0"),
IFERROR(VLOOKUP($A109,'Season 14'!AF$4:CH$104,47,0),"0"),IFERROR(VLOOKUP($A109,'Season 15'!AF$4:CH$104,47,0),"0"),)</f>
        <v>0</v>
      </c>
      <c r="AV109" s="692">
        <f>SUM(IFERROR(VLOOKUP($A109,'Season 3'!AF$4:CH$104,48,0),"0"),
IFERROR(VLOOKUP($A109,'Season 4'!AF$4:CH$104,48,0),"0"),IFERROR(VLOOKUP($A109,'Season 5'!AF$4:CH$104,48,0),"0"),
IFERROR(VLOOKUP($A109,'Season 6'!AF$4:CH$104,48,0),"0"),IFERROR(VLOOKUP($A109,'Season 7'!AF$4:CH$104,48,0),"0"),
IFERROR(VLOOKUP($A109,'Season 8'!AF$4:CH$104,48,0),"0"),IFERROR(VLOOKUP($A109,'Season 9'!AF$4:CH$104,48,0),"0"),
IFERROR(VLOOKUP($A109,'Season 10'!AF$4:CH$104,48,0),"0"),IFERROR(VLOOKUP($A109,'Season 11'!AF$4:CH$104,48,0),"0"),
IFERROR(VLOOKUP($A109,'Season 12'!AF$4:CH$104,48,0),"0"),IFERROR(VLOOKUP($A109,'Season 13'!AF$4:CH$104,48,0),"0"),
IFERROR(VLOOKUP($A109,'Season 14'!AF$4:CH$104,48,0),"0"),IFERROR(VLOOKUP($A109,'Season 15'!AF$4:CH$104,48,0),"0"),)</f>
        <v>0</v>
      </c>
      <c r="AW109" s="1023">
        <f>SUM(IFERROR(VLOOKUP($A109,'Season 3'!AF$4:CH$104,49,0),"0"),
IFERROR(VLOOKUP($A109,'Season 4'!AF$4:CH$104,49,0),"0"),IFERROR(VLOOKUP($A109,'Season 5'!AF$4:CH$104,49,0),"0"),
IFERROR(VLOOKUP($A109,'Season 6'!AF$4:CH$104,49,0),"0"),IFERROR(VLOOKUP($A109,'Season 7'!AF$4:CH$104,49,0),"0"),
IFERROR(VLOOKUP($A109,'Season 8'!AF$4:CH$104,49,0),"0"),IFERROR(VLOOKUP($A109,'Season 9'!AF$4:CH$104,49,0),"0"),
IFERROR(VLOOKUP($A109,'Season 10'!AF$4:CH$104,49,0),"0"),IFERROR(VLOOKUP($A109,'Season 11'!AF$4:CH$104,49,0),"0"),
IFERROR(VLOOKUP($A109,'Season 12'!AF$4:CH$104,49,0),"0"),IFERROR(VLOOKUP($A109,'Season 13'!AF$4:CH$104,49,0),"0"),
IFERROR(VLOOKUP($A109,'Season 14'!AF$4:CH$104,49,0),"0"),IFERROR(VLOOKUP($A109,'Season 15'!AF$4:CH$104,49,0),"0"),)</f>
        <v>0</v>
      </c>
      <c r="AX109" s="26">
        <f>SUM(IFERROR(VLOOKUP($A109,'Season 3'!AF$4:CH$104,50,0),"0"),
IFERROR(VLOOKUP($A109,'Season 4'!AF$4:CH$104,50,0),"0"),IFERROR(VLOOKUP($A109,'Season 5'!AF$4:CH$104,50,0),"0"),
IFERROR(VLOOKUP($A109,'Season 6'!AF$4:CH$104,50,0),"0"),IFERROR(VLOOKUP($A109,'Season 7'!AF$4:CH$104,50,0),"0"),
IFERROR(VLOOKUP($A109,'Season 8'!AF$4:CH$104,50,0),"0"),IFERROR(VLOOKUP($A109,'Season 9'!AF$4:CH$104,50,0),"0"),
IFERROR(VLOOKUP($A109,'Season 10'!AF$4:CH$104,50,0),"0"),IFERROR(VLOOKUP($A109,'Season 11'!AF$4:CH$104,50,0),"0"),
IFERROR(VLOOKUP($A109,'Season 12'!AF$4:CH$104,50,0),"0"),IFERROR(VLOOKUP($A109,'Season 13'!AF$4:CH$104,50,0),"0"),
IFERROR(VLOOKUP($A109,'Season 14'!AF$4:CH$104,50,0),"0"),IFERROR(VLOOKUP($A109,'Season 15'!AF$4:CH$104,50,0),"0"),)</f>
        <v>0</v>
      </c>
      <c r="AY109" s="699">
        <f>SUM(IFERROR(VLOOKUP($A109,'Season 3'!AF$4:CH$104,51,0),"0"),
IFERROR(VLOOKUP($A109,'Season 4'!AF$4:CH$104,51,0),"0"),IFERROR(VLOOKUP($A109,'Season 5'!AF$4:CH$104,51,0),"0"),
IFERROR(VLOOKUP($A109,'Season 6'!AF$4:CH$104,51,0),"0"),IFERROR(VLOOKUP($A109,'Season 7'!AF$4:CH$104,51,0),"0"),
IFERROR(VLOOKUP($A109,'Season 8'!AF$4:CH$104,51,0),"0"),IFERROR(VLOOKUP($A109,'Season 9'!AF$4:CH$104,51,0),"0"),
IFERROR(VLOOKUP($A109,'Season 10'!AF$4:CH$104,51,0),"0"),IFERROR(VLOOKUP($A109,'Season 11'!AF$4:CH$104,51,0),"0"),
IFERROR(VLOOKUP($A109,'Season 12'!AF$4:CH$104,51,0),"0"),IFERROR(VLOOKUP($A109,'Season 13'!AF$4:CH$104,51,0),"0"),
IFERROR(VLOOKUP($A109,'Season 14'!AF$4:CH$104,51,0),"0"),IFERROR(VLOOKUP($A109,'Season 15'!AF$4:CH$104,51,0),"0"),)</f>
        <v>0</v>
      </c>
      <c r="AZ109" s="700">
        <f>SUM(IFERROR(VLOOKUP($A109,'Season 1'!AF$4:CC$104,32,0),"0"),IFERROR(VLOOKUP($A109,'Season 2'!AF$4:CC$104,37,0),"0"),)</f>
        <v>0</v>
      </c>
      <c r="BA109" s="692">
        <f>SUM(IFERROR(VLOOKUP($A109,'Season 1'!AF$4:CC$104,33,0),"0"),IFERROR(VLOOKUP($A109,'Season 2'!AF$4:CC$104,38,0),"0"),)</f>
        <v>0</v>
      </c>
      <c r="BB109" s="1023">
        <f>SUM(IFERROR(VLOOKUP($A109,'Season 1'!AF$4:CC$104,34,0),"0"),IFERROR(VLOOKUP($A109,'Season 2'!AF$4:CC$104,39,0),"0"),)</f>
        <v>0</v>
      </c>
      <c r="BC109" s="26">
        <f>SUM(IFERROR(VLOOKUP($A109,'Season 1'!AF$4:CC$104,35,0),"0"),IFERROR(VLOOKUP($A109,'Season 2'!AF$4:CC$104,40,0),"0"),)</f>
        <v>0</v>
      </c>
      <c r="BD109" s="699">
        <f>SUM(IFERROR(VLOOKUP($A109,'Season 1'!AF$4:CC$104,36,0),"0"),IFERROR(VLOOKUP($A109,'Season 2'!AF$4:CC$104,41,0),"0"),)</f>
        <v>0</v>
      </c>
      <c r="BE109" s="1111">
        <f>SUM(IFERROR(VLOOKUP($A109,'Season 1'!AF$4:CC$104,37,0),"0"),
IFERROR(VLOOKUP($A109,'Season 2'!AF$4:CC$104,47,0),"0"),IFERROR(VLOOKUP($A109,'Season 3'!AF$4:CH$104,52,0),"0"),
IFERROR(VLOOKUP($A109,'Season 4'!AF$4:CH$104,52,0),"0"),IFERROR(VLOOKUP($A109,'Season 5'!AF$4:CH$104,52,0),"0"),
IFERROR(VLOOKUP($A109,'Season 6'!AF$4:CH$104,52,0),"0"),IFERROR(VLOOKUP($A109,'Season 7'!AF$4:CH$104,52,0),"0"),
IFERROR(VLOOKUP($A109,'Season 8'!AF$4:CH$104,52,0),"0"),IFERROR(VLOOKUP($A109,'Season 9'!AF$4:CH$104,52,0),"0"),
IFERROR(VLOOKUP($A109,'Season 10'!AF$4:CH$104,52,0),"0"),IFERROR(VLOOKUP($A109,'Season 11'!AF$4:CH$104,52,0),"0"),
IFERROR(VLOOKUP($A109,'Season 12'!AF$4:CH$104,52,0),"0"),IFERROR(VLOOKUP($A109,'Season 13'!AF$4:CH$104,52,0),"0"),
IFERROR(VLOOKUP($A109,'Season 14'!AF$4:CH$104,52,0),"0"),IFERROR(VLOOKUP($A109,'Season 15'!AF$4:CH$104,52,0),"0"),)</f>
        <v>0</v>
      </c>
      <c r="BF109" s="1112">
        <f>SUM(IFERROR(VLOOKUP($A109,'Season 1'!AF$4:CC$104,38,0),"0"),
IFERROR(VLOOKUP($A109,'Season 2'!AF$4:CC$104,48,0),"0"),IFERROR(VLOOKUP($A109,'Season 3'!AF$4:CH$104,53,0),"0"),
IFERROR(VLOOKUP($A109,'Season 4'!AF$4:CH$104,53,0),"0"),IFERROR(VLOOKUP($A109,'Season 5'!AF$4:CH$104,53,0),"0"),
IFERROR(VLOOKUP($A109,'Season 6'!AF$4:CH$104,53,0),"0"),IFERROR(VLOOKUP($A109,'Season 7'!AF$4:CH$104,53,0),"0"),
IFERROR(VLOOKUP($A109,'Season 8'!AF$4:CH$104,53,0),"0"),IFERROR(VLOOKUP($A109,'Season 9'!AF$4:CH$104,53,0),"0"),
IFERROR(VLOOKUP($A109,'Season 10'!AF$4:CH$104,53,0),"0"),IFERROR(VLOOKUP($A109,'Season 11'!AF$4:CH$104,53,0),"0"),
IFERROR(VLOOKUP($A109,'Season 12'!AF$4:CH$104,53,0),"0"),IFERROR(VLOOKUP($A109,'Season 13'!AF$4:CH$104,53,0),"0"),
IFERROR(VLOOKUP($A109,'Season 14'!AF$4:CH$104,53,0),"0"),IFERROR(VLOOKUP($A109,'Season 15'!AF$4:CH$104,53,0),"0"),)</f>
        <v>0</v>
      </c>
      <c r="BG109" s="1061" t="e">
        <f t="shared" si="4"/>
        <v>#DIV/0!</v>
      </c>
      <c r="BI109" s="1100"/>
      <c r="BJ109" s="1100"/>
      <c r="BK109" s="1100"/>
      <c r="BL109" s="1100"/>
      <c r="BM109" s="1100"/>
      <c r="BN109" s="1100"/>
      <c r="BS109" s="15">
        <f>IFERROR(VLOOKUP($A109,'Season 1'!$AF$4:$CH$104,39,0),"0")</f>
        <v>0</v>
      </c>
      <c r="BT109" s="15">
        <f>IFERROR(VLOOKUP($A109,'Season 1'!$AF$4:$CH$104,40,0),"0")</f>
        <v>0</v>
      </c>
      <c r="BU109" s="15">
        <f>IFERROR(VLOOKUP($A109,'Season 2'!$AF$4:$CH$104,49,0),"0")</f>
        <v>0</v>
      </c>
      <c r="BV109" s="15">
        <f>IFERROR(VLOOKUP($A109,'Season 2'!$AF$4:$CH$104,50,0),"0")</f>
        <v>0</v>
      </c>
      <c r="BW109" s="15">
        <f>IFERROR(VLOOKUP($A109,'Season 3'!$AF$4:$CH$104,54,0),"0")</f>
        <v>0</v>
      </c>
      <c r="BX109" s="15">
        <f>IFERROR(VLOOKUP($A109,'Season 3'!$AF$4:$CH$104,55,0),"0")</f>
        <v>0</v>
      </c>
      <c r="BY109" s="15" t="str">
        <f>IFERROR(VLOOKUP($A109,'Season 4'!$AF$4:$CH$104,54,0),"0")</f>
        <v>0</v>
      </c>
      <c r="BZ109" s="15" t="str">
        <f>IFERROR(VLOOKUP($A109,'Season 4'!$AF$4:$CH$104,55,0),"0")</f>
        <v>0</v>
      </c>
      <c r="CA109" s="15" t="str">
        <f>IFERROR(VLOOKUP($A109,'Season 5'!$AF$4:$CH$104,54,0),"0")</f>
        <v>0</v>
      </c>
      <c r="CB109" s="15" t="str">
        <f>IFERROR(VLOOKUP($A109,'Season 5'!$AF$4:$CH$104,55,0),"0")</f>
        <v>0</v>
      </c>
      <c r="CC109" s="15" t="str">
        <f>IFERROR(VLOOKUP($A109,'Season 6'!$AF$4:$CH$104,54,0),"0")</f>
        <v>0</v>
      </c>
      <c r="CD109" s="15" t="str">
        <f>IFERROR(VLOOKUP($A109,'Season 6'!$AF$4:$CH$104,55,0),"0")</f>
        <v>0</v>
      </c>
      <c r="CE109" s="15" t="str">
        <f>IFERROR(VLOOKUP($A109,'Season 7'!$AF$4:$CH$104,54,0),"0")</f>
        <v>0</v>
      </c>
      <c r="CF109" s="15" t="str">
        <f>IFERROR(VLOOKUP($A109,'Season 7'!$AF$4:$CH$104,55,0),"0")</f>
        <v>0</v>
      </c>
      <c r="CG109" s="15" t="str">
        <f>IFERROR(VLOOKUP($A109,'Season 8'!$AF$4:$CH$104,54,0),"0")</f>
        <v>0</v>
      </c>
      <c r="CH109" s="15" t="str">
        <f>IFERROR(VLOOKUP($A109,'Season 8'!$AF$4:$CH$104,55,0),"0")</f>
        <v>0</v>
      </c>
      <c r="CI109" s="15" t="str">
        <f>IFERROR(VLOOKUP($A109,'Season 9'!$AF$4:$CH$104,54,0),"0")</f>
        <v>0</v>
      </c>
      <c r="CJ109" s="15" t="str">
        <f>IFERROR(VLOOKUP($A109,'Season 9'!$AF$4:$CH$104,55,0),"0")</f>
        <v>0</v>
      </c>
      <c r="CK109" s="15" t="str">
        <f>IFERROR(VLOOKUP($A109,'Season 10'!$AF$4:$CH$104,54,0),"0")</f>
        <v>0</v>
      </c>
      <c r="CL109" s="15" t="str">
        <f>IFERROR(VLOOKUP($A109,'Season 10'!$AF$4:$CH$104,55,0),"0")</f>
        <v>0</v>
      </c>
      <c r="CM109" s="15" t="str">
        <f>IFERROR(VLOOKUP($A109,'Season 11'!$AF$4:$CH$104,54,0),"0")</f>
        <v>0</v>
      </c>
      <c r="CN109" s="15" t="str">
        <f>IFERROR(VLOOKUP($A109,'Season 11'!$AF$4:$CH$104,55,0),"0")</f>
        <v>0</v>
      </c>
      <c r="CO109" s="15" t="str">
        <f>IFERROR(VLOOKUP($A109,'Season 12'!$AF$4:$CH$104,54,0),"0")</f>
        <v>0</v>
      </c>
      <c r="CP109" s="15" t="str">
        <f>IFERROR(VLOOKUP($A109,'Season 12'!$AF$4:$CH$104,55,0),"0")</f>
        <v>0</v>
      </c>
      <c r="CQ109" s="15" t="str">
        <f>IFERROR(VLOOKUP($A109,'Season 13'!$AF$4:$CH$104,54,0),"0")</f>
        <v>0</v>
      </c>
      <c r="CR109" s="15" t="str">
        <f>IFERROR(VLOOKUP($A109,'Season 13'!$AF$4:$CH$104,55,0),"0")</f>
        <v>0</v>
      </c>
      <c r="CS109" s="15" t="str">
        <f>IFERROR(VLOOKUP($A109,'Season 14'!$AF$4:$CH$104,54,0),"0")</f>
        <v>0</v>
      </c>
      <c r="CT109" s="15" t="str">
        <f>IFERROR(VLOOKUP($A109,'Season 14'!$AF$4:$CH$104,55,0),"0")</f>
        <v>0</v>
      </c>
      <c r="CU109" s="15" t="str">
        <f>IFERROR(VLOOKUP($A109,'Season 15'!$AF$4:$CH$104,54,0),"0")</f>
        <v>0</v>
      </c>
      <c r="CV109" s="15" t="str">
        <f>IFERROR(VLOOKUP($A109,'Season 15'!$AF$4:$CH$104,55,0),"0")</f>
        <v>0</v>
      </c>
    </row>
    <row r="110" spans="1:100" x14ac:dyDescent="0.25">
      <c r="A110" s="2" t="s">
        <v>140</v>
      </c>
      <c r="B110" s="1021">
        <f>IFERROR(VLOOKUP('Data Totals'!A110,'Season 1'!AF$4:CC$104,2,FALSE),IFERROR(VLOOKUP('Data Totals'!A110,'Season 2'!AF$4:CC$104,2,FALSE),IFERROR(VLOOKUP('Data Totals'!A110,'Season 3'!AF$4:CC$104,2,FALSE),IFERROR(VLOOKUP('Data Totals'!A110,'Season 4'!AF$4:CC$104,2,FALSE),IFERROR(VLOOKUP('Data Totals'!A110,'Season 5'!AF$4:CC$104,2,FALSE),IFERROR(VLOOKUP('Data Totals'!A110,'Season 6'!AF$4:CC$104,2,FALSE),IFERROR(VLOOKUP('Data Totals'!A110,'Season 7'!AF$4:CC$104,2,FALSE),IFERROR(VLOOKUP('Data Totals'!A110,'Season 8'!AF$4:CC$104,2,FALSE),IFERROR(VLOOKUP('Data Totals'!A110,'Season 9'!AF$4:CC$104,2,FALSE),IFERROR(VLOOKUP('Data Totals'!A110,'Season 10'!AF$4:CC$104,2,FALSE),IFERROR(VLOOKUP('Data Totals'!A110,'Season 11'!AF$4:CC$104,2,FALSE),IFERROR(VLOOKUP('Data Totals'!A110,'Season 12'!AF$4:CC$104,2,FALSE),IFERROR(VLOOKUP('Data Totals'!A110,'Season 13'!AF$4:CC$104,2,FALSE),IFERROR(VLOOKUP('Data Totals'!A110,'Season 14'!AF$4:CC$104,2,FALSE),IFERROR(VLOOKUP('Data Totals'!A110,'Season 15'!AF$4:CC$104,2,FALSE),"N/A")))))))))))))))</f>
        <v>0</v>
      </c>
      <c r="C110" s="1022">
        <f>IFERROR(VLOOKUP('Data Totals'!A110,'Season 1'!AF$4:CC$104,3,FALSE),IFERROR(VLOOKUP('Data Totals'!A110,'Season 2'!AF$4:CC$104,3,FALSE),IFERROR(VLOOKUP('Data Totals'!A110,'Season 3'!AF$4:CC$104,3,FALSE),IFERROR(VLOOKUP('Data Totals'!A110,'Season 4'!AF$4:CC$104,3,FALSE),IFERROR(VLOOKUP('Data Totals'!A110,'Season 5'!AF$4:CC$104,3,FALSE),IFERROR(VLOOKUP('Data Totals'!A110,'Season 6'!AF$4:CC$104,3,FALSE),IFERROR(VLOOKUP('Data Totals'!A110,'Season 7'!AF$4:CC$104,3,FALSE),IFERROR(VLOOKUP('Data Totals'!A110,'Season 8'!AF$4:CC$104,3,FALSE),IFERROR(VLOOKUP('Data Totals'!A110,'Season 9'!AF$4:CC$104,3,FALSE),IFERROR(VLOOKUP('Data Totals'!A110,'Season 10'!AF$4:CC$104,3,FALSE),IFERROR(VLOOKUP('Data Totals'!A110,'Season 11'!AF$4:CC$104,3,FALSE),IFERROR(VLOOKUP('Data Totals'!A110,'Season 12'!AF$4:CC$104,3,FALSE),IFERROR(VLOOKUP('Data Totals'!A110,'Season 13'!AF$4:CC$104,3,FALSE),IFERROR(VLOOKUP('Data Totals'!A110,'Season 14'!AF$4:CC$104,3,FALSE),IFERROR(VLOOKUP('Data Totals'!A110,'Season 15'!AF$4:CC$104,3,FALSE),"N/A")))))))))))))))</f>
        <v>0</v>
      </c>
      <c r="D110" s="1022">
        <f>IFERROR(VLOOKUP('Data Totals'!A110,'Season 1'!AF$4:CC$104,4,FALSE),IFERROR(VLOOKUP('Data Totals'!A110,'Season 2'!AF$4:CC$104,4,FALSE),IFERROR(VLOOKUP('Data Totals'!A110,'Season 3'!AF$4:CC$104,4,FALSE),IFERROR(VLOOKUP('Data Totals'!A110,'Season 4'!AF$4:CC$104,4,FALSE),IFERROR(VLOOKUP('Data Totals'!A110,'Season 5'!AF$4:CC$104,4,FALSE),IFERROR(VLOOKUP('Data Totals'!A110,'Season 6'!AF$4:CC$104,4,FALSE),IFERROR(VLOOKUP('Data Totals'!A110,'Season 7'!AF$4:CC$104,4,FALSE),IFERROR(VLOOKUP('Data Totals'!A110,'Season 8'!AF$4:CC$104,4,FALSE),IFERROR(VLOOKUP('Data Totals'!A110,'Season 9'!AF$4:CC$104,4,FALSE),IFERROR(VLOOKUP('Data Totals'!A110,'Season 10'!AF$4:CC$104,4,FALSE),IFERROR(VLOOKUP('Data Totals'!A110,'Season 11'!AF$4:CC$104,4,FALSE),IFERROR(VLOOKUP('Data Totals'!A110,'Season 12'!AF$4:CC$104,4,FALSE),IFERROR(VLOOKUP('Data Totals'!A110,'Season 13'!AF$4:CC$104,4,FALSE),IFERROR(VLOOKUP('Data Totals'!A110,'Season 14'!AF$4:CC$104,4,FALSE),IFERROR(VLOOKUP('Data Totals'!A110,'Season 15'!AF$4:CC$104,4,FALSE),"N/A")))))))))))))))</f>
        <v>0</v>
      </c>
      <c r="E110" s="1022">
        <f t="shared" si="2"/>
        <v>0</v>
      </c>
      <c r="F110" s="692">
        <f>SUM(IFERROR(VLOOKUP(A110,BI$3:BN$152,2,0),"0"),IFERROR(VLOOKUP(A110,'Season 1'!AF$4:CC$104,6,0),"0"),
IFERROR(VLOOKUP(A110,'Season 2'!AF$4:CC$104,6,0),"0"),IFERROR(VLOOKUP(A110,'Season 3'!AF$4:CC$104,6,0),"0"),
IFERROR(VLOOKUP(A110,'Season 4'!AF$4:CC$104,6,0),"0"),IFERROR(VLOOKUP(A110,'Season 5'!AF$4:CC$104,6,0),"0"),
IFERROR(VLOOKUP(A110,'Season 6'!AF$4:CC$104,6,0),"0"),IFERROR(VLOOKUP(A110,'Season 7'!AF$4:CC$104,6,0),"0"),
IFERROR(VLOOKUP(A110,'Season 8'!AF$4:CC$104,6,0),"0"),IFERROR(VLOOKUP(A110,'Season 9'!AF$4:CC$104,6,0),"0"),
IFERROR(VLOOKUP(A110,'Season 10'!AF$4:CC$104,6,0),"0"),IFERROR(VLOOKUP(A110,'Season 11'!AF$4:CC$104,6,0),"0"),
IFERROR(VLOOKUP(A110,'Season 12'!AF$4:CC$104,6,0),"0"),IFERROR(VLOOKUP(A110,'Season 13'!AF$4:CC$104,6,0),"0"),
IFERROR(VLOOKUP(A110,'Season 14'!AF$4:CC$104,6,0),"0"),IFERROR(VLOOKUP(A110,'Season 15'!AF$4:CC$104,6,0),"0"),)</f>
        <v>0</v>
      </c>
      <c r="G110" s="692">
        <f>SUM(IFERROR(VLOOKUP(A110,'Season 1'!AF$4:CC$104,7,0),"0"),
IFERROR(VLOOKUP(A110,'Season 2'!AF$4:CC$104,7,0),"0"),IFERROR(VLOOKUP(A110,'Season 3'!AF$4:CC$104,7,0),"0"),
IFERROR(VLOOKUP(A110,'Season 4'!AF$4:CC$104,7,0),"0"),IFERROR(VLOOKUP(A110,'Season 5'!AF$4:CC$104,7,0),"0"),
IFERROR(VLOOKUP(A110,'Season 6'!AF$4:CC$104,7,0),"0"),IFERROR(VLOOKUP(A110,'Season 7'!AF$4:CC$104,7,0),"0"),
IFERROR(VLOOKUP(A110,'Season 8'!AF$4:CC$104,7,0),"0"),IFERROR(VLOOKUP(A110,'Season 9'!AF$4:CC$104,7,0),"0"),
IFERROR(VLOOKUP(A110,'Season 10'!AF$4:CC$104,7,0),"0"),IFERROR(VLOOKUP(A110,'Season 11'!AF$4:CC$104,7,0),"0"),
IFERROR(VLOOKUP(A110,'Season 12'!AF$4:CC$104,7,0),"0"),IFERROR(VLOOKUP(A110,'Season 13'!AF$4:CC$104,7,0),"0"),
IFERROR(VLOOKUP(A110,'Season 14'!AF$4:CC$104,7,0),"0"),IFERROR(VLOOKUP(A110,'Season 15'!AF$4:CC$104,7,0),"0"),)</f>
        <v>0</v>
      </c>
      <c r="H110" s="556">
        <f>SUM(IFERROR(VLOOKUP(A110,'Season 1'!AF$4:CC$104,8,0),"0"),
IFERROR(VLOOKUP(A110,'Season 2'!AF$4:CC$104,8,0),"0"),IFERROR(VLOOKUP(A110,'Season 3'!AF$4:CC$104,8,0),"0"),
IFERROR(VLOOKUP(A110,'Season 4'!AF$4:CC$104,8,0),"0"),IFERROR(VLOOKUP(A110,'Season 5'!AF$4:CC$104,8,0),"0"),
IFERROR(VLOOKUP(A110,'Season 6'!AF$4:CC$104,8,0),"0"),IFERROR(VLOOKUP(A110,'Season 7'!AF$4:CC$104,8,0),"0"),
IFERROR(VLOOKUP(A110,'Season 8'!AF$4:CC$104,8,0),"0"),IFERROR(VLOOKUP(A110,'Season 9'!AF$4:CC$104,8,0),"0"),
IFERROR(VLOOKUP(A110,'Season 10'!AF$4:CC$104,8,0),"0"),IFERROR(VLOOKUP(A110,'Season 11'!AF$4:CC$104,8,0),"0"),
IFERROR(VLOOKUP(A110,'Season 12'!AF$4:CC$104,8,0),"0"),IFERROR(VLOOKUP(A110,'Season 13'!AF$4:CC$104,8,0),"0"),
IFERROR(VLOOKUP(A110,'Season 14'!AF$4:CC$104,8,0),"0"),IFERROR(VLOOKUP(A110,'Season 15'!AF$4:CC$104,8,0),"0"),)</f>
        <v>0</v>
      </c>
      <c r="I110" s="1023">
        <f>SUM(IFERROR(VLOOKUP(A110,'Season 1'!AF$4:CC$104,9,0),"0"),
IFERROR(VLOOKUP(A110,'Season 2'!AF$4:CC$104,9,0),"0"),IFERROR(VLOOKUP(A110,'Season 3'!AF$4:CC$104,9,0),"0"),
IFERROR(VLOOKUP(A110,'Season 4'!AF$4:CC$104,9,0),"0"),IFERROR(VLOOKUP(A110,'Season 5'!AF$4:CC$104,9,0),"0"),
IFERROR(VLOOKUP(A110,'Season 6'!AF$4:CC$104,9,0),"0"),IFERROR(VLOOKUP(A110,'Season 7'!AF$4:CC$104,9,0),"0"),
IFERROR(VLOOKUP(A110,'Season 8'!AF$4:CC$104,9,0),"0"),IFERROR(VLOOKUP(A110,'Season 9'!AF$4:CC$104,9,0),"0"),
IFERROR(VLOOKUP(A110,'Season 10'!AF$4:CC$104,9,0),"0"),IFERROR(VLOOKUP(A110,'Season 11'!AF$4:CC$104,9,0),"0"),
IFERROR(VLOOKUP(A110,'Season 12'!AF$4:CC$104,9,0),"0"),IFERROR(VLOOKUP(A110,'Season 13'!AF$4:CC$104,9,0),"0"),
IFERROR(VLOOKUP(A110,'Season 14'!AF$4:CC$104,9,0),"0"),IFERROR(VLOOKUP(A110,'Season 15'!AF$4:CC$104,9,0),"0"),)</f>
        <v>0</v>
      </c>
      <c r="J110" s="26">
        <f>SUM(IFERROR(VLOOKUP(A110,BI$3:BN$152,3,0),"0"),IFERROR(VLOOKUP(A110,'Season 1'!AF$4:CC$104,10,0),"0"),
IFERROR(VLOOKUP(A110,'Season 2'!AF$4:CC$104,10,0),"0"),IFERROR(VLOOKUP(A110,'Season 3'!AF$4:CC$104,10,0),"0"),
IFERROR(VLOOKUP(A110,'Season 4'!AF$4:CC$104,10,0),"0"),IFERROR(VLOOKUP(A110,'Season 5'!AF$4:CC$104,10,0),"0"),
IFERROR(VLOOKUP(A110,'Season 6'!AF$4:CC$104,10,0),"0"),IFERROR(VLOOKUP(A110,'Season 7'!AF$4:CC$104,10,0),"0"),
IFERROR(VLOOKUP(A110,'Season 8'!AF$4:CC$104,10,0),"0"),IFERROR(VLOOKUP(A110,'Season 9'!AF$4:CC$104,10,0),"0"),
IFERROR(VLOOKUP(A110,'Season 10'!AF$4:CC$104,10,0),"0"),IFERROR(VLOOKUP(A110,'Season 11'!AF$4:CC$104,10,0),"0"),
IFERROR(VLOOKUP(A110,'Season 12'!AF$4:CC$104,10,0),"0"),IFERROR(VLOOKUP(A110,'Season 13'!AF$4:CC$104,10,0),"0"),
IFERROR(VLOOKUP(A110,'Season 14'!AF$4:CC$104,10,0),"0"),IFERROR(VLOOKUP(A110,'Season 15'!AF$4:CC$104,10,0),"0"),)</f>
        <v>0</v>
      </c>
      <c r="K110" s="699">
        <f>SUM(IFERROR(VLOOKUP(A110,BI$3:BN$152,4,0),"0"),IFERROR(VLOOKUP(A110,'Season 1'!AF$4:CC$104,11,0),"0"),
IFERROR(VLOOKUP(A110,'Season 2'!AF$4:CC$104,11,0),"0"),IFERROR(VLOOKUP(A110,'Season 3'!AF$4:CC$104,11,0),"0"),
IFERROR(VLOOKUP(A110,'Season 4'!AF$4:CC$104,11,0),"0"),IFERROR(VLOOKUP(A110,'Season 5'!AF$4:CC$104,11,0),"0"),
IFERROR(VLOOKUP(A110,'Season 6'!AF$4:CC$104,11,0),"0"),IFERROR(VLOOKUP(A110,'Season 7'!AF$4:CC$104,11,0),"0"),
IFERROR(VLOOKUP(A110,'Season 8'!AF$4:CC$104,11,0),"0"),IFERROR(VLOOKUP(A110,'Season 9'!AF$4:CC$104,11,0),"0"),
IFERROR(VLOOKUP(A110,'Season 10'!AF$4:CC$104,11,0),"0"),IFERROR(VLOOKUP(A110,'Season 11'!AF$4:CC$104,11,0),"0"),
IFERROR(VLOOKUP(A110,'Season 12'!AF$4:CC$104,11,0),"0"),IFERROR(VLOOKUP(A110,'Season 13'!AF$4:CC$104,11,0),"0"),
IFERROR(VLOOKUP(A110,'Season 14'!AF$4:CC$104,11,0),"0"),IFERROR(VLOOKUP(A110,'Season 15'!AF$4:CC$104,11,0),"0"),)</f>
        <v>0</v>
      </c>
      <c r="L110" s="700">
        <f>SUM(IFERROR(VLOOKUP($A110,'Season 1'!AF$4:CC$104,12,0),"0"),
IFERROR(VLOOKUP($A110,'Season 2'!AF$4:CC$104,12,0),"0"),IFERROR(VLOOKUP($A110,'Season 3'!AF$4:CC$104,12,0),"0"),
IFERROR(VLOOKUP($A110,'Season 4'!AF$4:CC$104,12,0),"0"),IFERROR(VLOOKUP($A110,'Season 5'!AF$4:CC$104,12,0),"0"),
IFERROR(VLOOKUP($A110,'Season 6'!AF$4:CC$104,12,0),"0"),IFERROR(VLOOKUP($A110,'Season 7'!AF$4:CC$104,12,0),"0"),
IFERROR(VLOOKUP($A110,'Season 8'!AF$4:CC$104,12,0),"0"),IFERROR(VLOOKUP($A110,'Season 9'!AF$4:CC$104,12,0),"0"),
IFERROR(VLOOKUP($A110,'Season 10'!AF$4:CC$104,12,0),"0"),IFERROR(VLOOKUP($A110,'Season 11'!AF$4:CC$104,12,0),"0"),
IFERROR(VLOOKUP($A110,'Season 12'!AF$4:CC$104,12,0),"0"),IFERROR(VLOOKUP($A110,'Season 13'!AF$4:CC$104,12,0),"0"),
IFERROR(VLOOKUP($A110,'Season 14'!AF$4:CC$104,12,0),"0"),IFERROR(VLOOKUP($A110,'Season 15'!AF$4:CC$104,12,0),"0"),)</f>
        <v>0</v>
      </c>
      <c r="M110" s="692">
        <f>SUM(IFERROR(VLOOKUP($A110,'Season 1'!AF$4:CC$104,13,0),"0"),
IFERROR(VLOOKUP($A110,'Season 2'!AF$4:CC$104,13,0),"0"),IFERROR(VLOOKUP($A110,'Season 3'!AF$4:CC$104,13,0),"0"),
IFERROR(VLOOKUP($A110,'Season 4'!AF$4:CC$104,13,0),"0"),IFERROR(VLOOKUP($A110,'Season 5'!AF$4:CC$104,13,0),"0"),
IFERROR(VLOOKUP($A110,'Season 6'!AF$4:CC$104,13,0),"0"),IFERROR(VLOOKUP($A110,'Season 7'!AF$4:CC$104,13,0),"0"),
IFERROR(VLOOKUP($A110,'Season 8'!AF$4:CC$104,13,0),"0"),IFERROR(VLOOKUP($A110,'Season 9'!AF$4:CC$104,13,0),"0"),
IFERROR(VLOOKUP($A110,'Season 10'!AF$4:CC$104,13,0),"0"),IFERROR(VLOOKUP($A110,'Season 11'!AF$4:CC$104,13,0),"0"),
IFERROR(VLOOKUP($A110,'Season 12'!AF$4:CC$104,13,0),"0"),IFERROR(VLOOKUP($A110,'Season 13'!AF$4:CC$104,13,0),"0"),
IFERROR(VLOOKUP($A110,'Season 14'!AF$4:CC$104,13,0),"0"),IFERROR(VLOOKUP($A110,'Season 15'!AF$4:CC$104,13,0),"0"),)</f>
        <v>0</v>
      </c>
      <c r="N110" s="1023">
        <f>SUM(IFERROR(VLOOKUP($A110,'Season 1'!AF$4:CC$104,14,0),"0"),
IFERROR(VLOOKUP($A110,'Season 2'!AF$4:CC$104,14,0),"0"),IFERROR(VLOOKUP($A110,'Season 3'!AF$4:CC$104,14,0),"0"),
IFERROR(VLOOKUP($A110,'Season 4'!AF$4:CC$104,14,0),"0"),IFERROR(VLOOKUP($A110,'Season 5'!AF$4:CC$104,14,0),"0"),
IFERROR(VLOOKUP($A110,'Season 6'!AF$4:CC$104,14,0),"0"),IFERROR(VLOOKUP($A110,'Season 7'!AF$4:CC$104,14,0),"0"),
IFERROR(VLOOKUP($A110,'Season 8'!AF$4:CC$104,14,0),"0"),IFERROR(VLOOKUP($A110,'Season 9'!AF$4:CC$104,14,0),"0"),
IFERROR(VLOOKUP($A110,'Season 10'!AF$4:CC$104,14,0),"0"),IFERROR(VLOOKUP($A110,'Season 11'!AF$4:CC$104,14,0),"0"),
IFERROR(VLOOKUP($A110,'Season 12'!AF$4:CC$104,14,0),"0"),IFERROR(VLOOKUP($A110,'Season 13'!AF$4:CC$104,14,0),"0"),
IFERROR(VLOOKUP($A110,'Season 14'!AF$4:CC$104,14,0),"0"),IFERROR(VLOOKUP($A110,'Season 15'!AF$4:CC$104,14,0),"0"),)</f>
        <v>0</v>
      </c>
      <c r="O110" s="26">
        <f>SUM(IFERROR(VLOOKUP($A110,'Season 1'!AF$4:CC$104,15,0),"0"),
IFERROR(VLOOKUP($A110,'Season 2'!AF$4:CC$104,15,0),"0"),IFERROR(VLOOKUP($A110,'Season 3'!AF$4:CC$104,15,0),"0"),
IFERROR(VLOOKUP($A110,'Season 4'!AF$4:CC$104,15,0),"0"),IFERROR(VLOOKUP($A110,'Season 5'!AF$4:CC$104,15,0),"0"),
IFERROR(VLOOKUP($A110,'Season 6'!AF$4:CC$104,15,0),"0"),IFERROR(VLOOKUP($A110,'Season 7'!AF$4:CC$104,15,0),"0"),
IFERROR(VLOOKUP($A110,'Season 8'!AF$4:CC$104,15,0),"0"),IFERROR(VLOOKUP($A110,'Season 9'!AF$4:CC$104,15,0),"0"),
IFERROR(VLOOKUP($A110,'Season 10'!AF$4:CC$104,15,0),"0"),IFERROR(VLOOKUP($A110,'Season 11'!AF$4:CC$104,15,0),"0"),
IFERROR(VLOOKUP($A110,'Season 12'!AF$4:CC$104,15,0),"0"),IFERROR(VLOOKUP($A110,'Season 13'!AF$4:CC$104,15,0),"0"),
IFERROR(VLOOKUP($A110,'Season 14'!AF$4:CC$104,15,0),"0"),IFERROR(VLOOKUP($A110,'Season 15'!AF$4:CC$104,15,0),"0"),)</f>
        <v>0</v>
      </c>
      <c r="P110" s="699">
        <f>SUM(IFERROR(VLOOKUP($A110,'Season 1'!AF$4:CC$104,16,0),"0"),
IFERROR(VLOOKUP($A110,'Season 2'!AF$4:CC$104,16,0),"0"),IFERROR(VLOOKUP($A110,'Season 3'!AF$4:CC$104,16,0),"0"),
IFERROR(VLOOKUP($A110,'Season 4'!AF$4:CC$104,16,0),"0"),IFERROR(VLOOKUP($A110,'Season 5'!AF$4:CC$104,16,0),"0"),
IFERROR(VLOOKUP($A110,'Season 6'!AF$4:CC$104,16,0),"0"),IFERROR(VLOOKUP($A110,'Season 7'!AF$4:CC$104,16,0),"0"),
IFERROR(VLOOKUP($A110,'Season 8'!AF$4:CC$104,16,0),"0"),IFERROR(VLOOKUP($A110,'Season 9'!AF$4:CC$104,16,0),"0"),
IFERROR(VLOOKUP($A110,'Season 10'!AF$4:CC$104,16,0),"0"),IFERROR(VLOOKUP($A110,'Season 11'!AF$4:CC$104,16,0),"0"),
IFERROR(VLOOKUP($A110,'Season 12'!AF$4:CC$104,16,0),"0"),IFERROR(VLOOKUP($A110,'Season 13'!AF$4:CC$104,16,0),"0"),
IFERROR(VLOOKUP($A110,'Season 14'!AF$4:CC$104,16,0),"0"),IFERROR(VLOOKUP($A110,'Season 15'!AF$4:CC$104,16,0),"0"),)</f>
        <v>0</v>
      </c>
      <c r="Q110" s="700">
        <f>SUM(IFERROR(VLOOKUP($A110,'Season 1'!AF$4:CC$104,17,0),"0"),
IFERROR(VLOOKUP($A110,'Season 2'!AF$4:CC$104,17,0),"0"),IFERROR(VLOOKUP($A110,'Season 3'!AF$4:CC$104,17,0),"0"),
IFERROR(VLOOKUP($A110,'Season 4'!AF$4:CC$104,17,0),"0"),IFERROR(VLOOKUP($A110,'Season 5'!AF$4:CC$104,17,0),"0"),
IFERROR(VLOOKUP($A110,'Season 6'!AF$4:CC$104,17,0),"0"),IFERROR(VLOOKUP($A110,'Season 7'!AF$4:CC$104,17,0),"0"),
IFERROR(VLOOKUP($A110,'Season 8'!AF$4:CC$104,17,0),"0"),IFERROR(VLOOKUP($A110,'Season 9'!AF$4:CC$104,17,0),"0"),
IFERROR(VLOOKUP($A110,'Season 10'!AF$4:CC$104,17,0),"0"),IFERROR(VLOOKUP($A110,'Season 11'!AF$4:CC$104,17,0),"0"),
IFERROR(VLOOKUP($A110,'Season 12'!AF$4:CC$104,17,0),"0"),IFERROR(VLOOKUP($A110,'Season 13'!AF$4:CC$104,17,0),"0"),
IFERROR(VLOOKUP($A110,'Season 14'!AF$4:CC$104,17,0),"0"),IFERROR(VLOOKUP($A110,'Season 15'!AF$4:CC$104,17,0),"0"),)</f>
        <v>0</v>
      </c>
      <c r="R110" s="692">
        <f>SUM(IFERROR(VLOOKUP($A110,'Season 1'!AF$4:CC$104,18,0),"0"),
IFERROR(VLOOKUP($A110,'Season 2'!AF$4:CC$104,18,0),"0"),IFERROR(VLOOKUP($A110,'Season 3'!AF$4:CC$104,18,0),"0"),
IFERROR(VLOOKUP($A110,'Season 4'!AF$4:CC$104,18,0),"0"),IFERROR(VLOOKUP($A110,'Season 5'!AF$4:CC$104,18,0),"0"),
IFERROR(VLOOKUP($A110,'Season 6'!AF$4:CC$104,18,0),"0"),IFERROR(VLOOKUP($A110,'Season 7'!AF$4:CC$104,18,0),"0"),
IFERROR(VLOOKUP($A110,'Season 8'!AF$4:CC$104,18,0),"0"),IFERROR(VLOOKUP($A110,'Season 9'!AF$4:CC$104,18,0),"0"),
IFERROR(VLOOKUP($A110,'Season 10'!AF$4:CC$104,18,0),"0"),IFERROR(VLOOKUP($A110,'Season 11'!AF$4:CC$104,18,0),"0"),
IFERROR(VLOOKUP($A110,'Season 12'!AF$4:CC$104,18,0),"0"),IFERROR(VLOOKUP($A110,'Season 13'!AF$4:CC$104,18,0),"0"),
IFERROR(VLOOKUP($A110,'Season 14'!AF$4:CC$104,18,0),"0"),IFERROR(VLOOKUP($A110,'Season 15'!AF$4:CC$104,18,0),"0"),)</f>
        <v>0</v>
      </c>
      <c r="S110" s="1023">
        <f>SUM(IFERROR(VLOOKUP($A110,'Season 1'!AF$4:CC$104,19,0),"0"),
IFERROR(VLOOKUP($A110,'Season 2'!AF$4:CC$104,19,0),"0"),IFERROR(VLOOKUP($A110,'Season 3'!AF$4:CC$104,19,0),"0"),
IFERROR(VLOOKUP($A110,'Season 4'!AF$4:CC$104,19,0),"0"),IFERROR(VLOOKUP($A110,'Season 5'!AF$4:CC$104,19,0),"0"),
IFERROR(VLOOKUP($A110,'Season 6'!AF$4:CC$104,19,0),"0"),IFERROR(VLOOKUP($A110,'Season 7'!AF$4:CC$104,19,0),"0"),
IFERROR(VLOOKUP($A110,'Season 8'!AF$4:CC$104,19,0),"0"),IFERROR(VLOOKUP($A110,'Season 9'!AF$4:CC$104,19,0),"0"),
IFERROR(VLOOKUP($A110,'Season 10'!AF$4:CC$104,19,0),"0"),IFERROR(VLOOKUP($A110,'Season 11'!AF$4:CC$104,19,0),"0"),
IFERROR(VLOOKUP($A110,'Season 12'!AF$4:CC$104,19,0),"0"),IFERROR(VLOOKUP($A110,'Season 13'!AF$4:CC$104,19,0),"0"),
IFERROR(VLOOKUP($A110,'Season 14'!AF$4:CC$104,19,0),"0"),IFERROR(VLOOKUP($A110,'Season 15'!AF$4:CC$104,19,0),"0"),)</f>
        <v>0</v>
      </c>
      <c r="T110" s="26">
        <f>SUM(IFERROR(VLOOKUP($A110,'Season 1'!AF$4:CC$104,20,0),"0"),
IFERROR(VLOOKUP($A110,'Season 2'!AF$4:CC$104,20,0),"0"),IFERROR(VLOOKUP($A110,'Season 3'!AF$4:CC$104,20,0),"0"),
IFERROR(VLOOKUP($A110,'Season 4'!AF$4:CC$104,20,0),"0"),IFERROR(VLOOKUP($A110,'Season 5'!AF$4:CC$104,20,0),"0"),
IFERROR(VLOOKUP($A110,'Season 6'!AF$4:CC$104,20,0),"0"),IFERROR(VLOOKUP($A110,'Season 7'!AF$4:CC$104,20,0),"0"),
IFERROR(VLOOKUP($A110,'Season 8'!AF$4:CC$104,20,0),"0"),IFERROR(VLOOKUP($A110,'Season 9'!AF$4:CC$104,20,0),"0"),
IFERROR(VLOOKUP($A110,'Season 10'!AF$4:CC$104,20,0),"0"),IFERROR(VLOOKUP($A110,'Season 11'!AF$4:CC$104,20,0),"0"),
IFERROR(VLOOKUP($A110,'Season 12'!AF$4:CC$104,20,0),"0"),IFERROR(VLOOKUP($A110,'Season 13'!AF$4:CC$104,20,0),"0"),
IFERROR(VLOOKUP($A110,'Season 14'!AF$4:CC$104,20,0),"0"),IFERROR(VLOOKUP($A110,'Season 15'!AF$4:CC$104,20,0),"0"),)</f>
        <v>0</v>
      </c>
      <c r="U110" s="699">
        <f>SUM(IFERROR(VLOOKUP($A110,'Season 1'!AF$4:CC$104,21,0),"0"),
IFERROR(VLOOKUP($A110,'Season 2'!AF$4:CC$104,21,0),"0"),IFERROR(VLOOKUP($A110,'Season 3'!AF$4:CC$104,21,0),"0"),
IFERROR(VLOOKUP($A110,'Season 4'!AF$4:CC$104,21,0),"0"),IFERROR(VLOOKUP($A110,'Season 5'!AF$4:CC$104,21,0),"0"),
IFERROR(VLOOKUP($A110,'Season 6'!AF$4:CC$104,21,0),"0"),IFERROR(VLOOKUP($A110,'Season 7'!AF$4:CC$104,21,0),"0"),
IFERROR(VLOOKUP($A110,'Season 8'!AF$4:CC$104,21,0),"0"),IFERROR(VLOOKUP($A110,'Season 9'!AF$4:CC$104,21,0),"0"),
IFERROR(VLOOKUP($A110,'Season 10'!AF$4:CC$104,21,0),"0"),IFERROR(VLOOKUP($A110,'Season 11'!AF$4:CC$104,21,0),"0"),
IFERROR(VLOOKUP($A110,'Season 12'!AF$4:CC$104,21,0),"0"),IFERROR(VLOOKUP($A110,'Season 13'!AF$4:CC$104,21,0),"0"),
IFERROR(VLOOKUP($A110,'Season 14'!AF$4:CC$104,21,0),"0"),IFERROR(VLOOKUP($A110,'Season 15'!AF$4:CC$104,21,0),"0"),)</f>
        <v>0</v>
      </c>
      <c r="V110" s="700">
        <f>SUM(IFERROR(VLOOKUP($A110,'Season 1'!AF$4:CC$104,22,0),"0"),
IFERROR(VLOOKUP($A110,'Season 2'!AF$4:CC$104,22,0),"0"),IFERROR(VLOOKUP($A110,'Season 3'!AF$4:CC$104,22,0),"0"),
IFERROR(VLOOKUP($A110,'Season 4'!AF$4:CC$104,22,0),"0"),IFERROR(VLOOKUP($A110,'Season 5'!AF$4:CC$104,22,0),"0"),
IFERROR(VLOOKUP($A110,'Season 6'!AF$4:CC$104,22,0),"0"),IFERROR(VLOOKUP($A110,'Season 7'!AF$4:CC$104,22,0),"0"),
IFERROR(VLOOKUP($A110,'Season 8'!AF$4:CC$104,22,0),"0"),IFERROR(VLOOKUP($A110,'Season 9'!AF$4:CC$104,22,0),"0"),
IFERROR(VLOOKUP($A110,'Season 10'!AF$4:CC$104,22,0),"0"),IFERROR(VLOOKUP($A110,'Season 11'!AF$4:CC$104,22,0),"0"),
IFERROR(VLOOKUP($A110,'Season 12'!AF$4:CC$104,22,0),"0"),IFERROR(VLOOKUP($A110,'Season 13'!AF$4:CC$104,22,0),"0"),
IFERROR(VLOOKUP($A110,'Season 14'!AF$4:CC$104,22,0),"0"),IFERROR(VLOOKUP($A110,'Season 15'!AF$4:CC$104,22,0),"0"),)</f>
        <v>0</v>
      </c>
      <c r="W110" s="692">
        <f>SUM(IFERROR(VLOOKUP($A110,'Season 1'!AF$4:CC$104,23,0),"0"),
IFERROR(VLOOKUP($A110,'Season 2'!AF$4:CC$104,23,0),"0"),IFERROR(VLOOKUP($A110,'Season 3'!AF$4:CC$104,23,0),"0"),
IFERROR(VLOOKUP($A110,'Season 4'!AF$4:CC$104,23,0),"0"),IFERROR(VLOOKUP($A110,'Season 5'!AF$4:CC$104,23,0),"0"),
IFERROR(VLOOKUP($A110,'Season 6'!AF$4:CC$104,23,0),"0"),IFERROR(VLOOKUP($A110,'Season 7'!AF$4:CC$104,23,0),"0"),
IFERROR(VLOOKUP($A110,'Season 8'!AF$4:CC$104,23,0),"0"),IFERROR(VLOOKUP($A110,'Season 9'!AF$4:CC$104,23,0),"0"),
IFERROR(VLOOKUP($A110,'Season 10'!AF$4:CC$104,23,0),"0"),IFERROR(VLOOKUP($A110,'Season 11'!AF$4:CC$104,23,0),"0"),
IFERROR(VLOOKUP($A110,'Season 12'!AF$4:CC$104,23,0),"0"),IFERROR(VLOOKUP($A110,'Season 13'!AF$4:CC$104,23,0),"0"),
IFERROR(VLOOKUP($A110,'Season 14'!AF$4:CC$104,23,0),"0"),IFERROR(VLOOKUP($A110,'Season 15'!AF$4:CC$104,23,0),"0"),)</f>
        <v>0</v>
      </c>
      <c r="X110" s="1023">
        <f>SUM(IFERROR(VLOOKUP($A110,'Season 1'!AF$4:CC$104,24,0),"0"),
IFERROR(VLOOKUP($A110,'Season 2'!AF$4:CC$104,24,0),"0"),IFERROR(VLOOKUP($A110,'Season 3'!AF$4:CC$104,24,0),"0"),
IFERROR(VLOOKUP($A110,'Season 4'!AF$4:CC$104,24,0),"0"),IFERROR(VLOOKUP($A110,'Season 5'!AF$4:CC$104,24,0),"0"),
IFERROR(VLOOKUP($A110,'Season 6'!AF$4:CC$104,24,0),"0"),IFERROR(VLOOKUP($A110,'Season 7'!AF$4:CC$104,24,0),"0"),
IFERROR(VLOOKUP($A110,'Season 8'!AF$4:CC$104,24,0),"0"),IFERROR(VLOOKUP($A110,'Season 9'!AF$4:CC$104,24,0),"0"),
IFERROR(VLOOKUP($A110,'Season 10'!AF$4:CC$104,24,0),"0"),IFERROR(VLOOKUP($A110,'Season 11'!AF$4:CC$104,24,0),"0"),
IFERROR(VLOOKUP($A110,'Season 12'!AF$4:CC$104,24,0),"0"),IFERROR(VLOOKUP($A110,'Season 13'!AF$4:CC$104,24,0),"0"),
IFERROR(VLOOKUP($A110,'Season 14'!AF$4:CC$104,24,0),"0"),IFERROR(VLOOKUP($A110,'Season 15'!AF$4:CC$104,24,0),"0"),)</f>
        <v>0</v>
      </c>
      <c r="Y110" s="26">
        <f>SUM(IFERROR(VLOOKUP($A110,'Season 1'!AF$4:CC$104,25,0),"0"),
IFERROR(VLOOKUP($A110,'Season 2'!AF$4:CC$104,25,0),"0"),IFERROR(VLOOKUP($A110,'Season 3'!AF$4:CC$104,25,0),"0"),
IFERROR(VLOOKUP($A110,'Season 4'!AF$4:CC$104,25,0),"0"),IFERROR(VLOOKUP($A110,'Season 5'!AF$4:CC$104,25,0),"0"),
IFERROR(VLOOKUP($A110,'Season 6'!AF$4:CC$104,25,0),"0"),IFERROR(VLOOKUP($A110,'Season 7'!AF$4:CC$104,25,0),"0"),
IFERROR(VLOOKUP($A110,'Season 8'!AF$4:CC$104,25,0),"0"),IFERROR(VLOOKUP($A110,'Season 9'!AF$4:CC$104,25,0),"0"),
IFERROR(VLOOKUP($A110,'Season 10'!AF$4:CC$104,25,0),"0"),IFERROR(VLOOKUP($A110,'Season 11'!AF$4:CC$104,25,0),"0"),
IFERROR(VLOOKUP($A110,'Season 12'!AF$4:CC$104,25,0),"0"),IFERROR(VLOOKUP($A110,'Season 13'!AF$4:CC$104,25,0),"0"),
IFERROR(VLOOKUP($A110,'Season 14'!AF$4:CC$104,25,0),"0"),IFERROR(VLOOKUP($A110,'Season 15'!AF$4:CC$104,25,0),"0"),)</f>
        <v>0</v>
      </c>
      <c r="Z110" s="699">
        <f>SUM(IFERROR(VLOOKUP($A110,'Season 1'!AF$4:CC$104,26,0),"0"),
IFERROR(VLOOKUP($A110,'Season 2'!AF$4:CC$104,26,0),"0"),IFERROR(VLOOKUP($A110,'Season 3'!AF$4:CC$104,26,0),"0"),
IFERROR(VLOOKUP($A110,'Season 4'!AF$4:CC$104,26,0),"0"),IFERROR(VLOOKUP($A110,'Season 5'!AF$4:CC$104,26,0),"0"),
IFERROR(VLOOKUP($A110,'Season 6'!AF$4:CC$104,26,0),"0"),IFERROR(VLOOKUP($A110,'Season 7'!AF$4:CC$104,26,0),"0"),
IFERROR(VLOOKUP($A110,'Season 8'!AF$4:CC$104,26,0),"0"),IFERROR(VLOOKUP($A110,'Season 9'!AF$4:CC$104,26,0),"0"),
IFERROR(VLOOKUP($A110,'Season 10'!AF$4:CC$104,26,0),"0"),IFERROR(VLOOKUP($A110,'Season 11'!AF$4:CC$104,26,0),"0"),
IFERROR(VLOOKUP($A110,'Season 12'!AF$4:CC$104,26,0),"0"),IFERROR(VLOOKUP($A110,'Season 13'!AF$4:CC$104,26,0),"0"),
IFERROR(VLOOKUP($A110,'Season 14'!AF$4:CC$104,26,0),"0"),IFERROR(VLOOKUP($A110,'Season 15'!AF$4:CC$104,26,0),"0"),)</f>
        <v>0</v>
      </c>
      <c r="AA110" s="700">
        <f>SUM(IFERROR(VLOOKUP($A110,'Season 1'!AF$4:CC$104,27,0),"0"),
IFERROR(VLOOKUP($A110,'Season 2'!AF$4:CC$104,27,0),"0"),IFERROR(VLOOKUP($A110,'Season 3'!AF$4:CC$104,27,0),"0"),
IFERROR(VLOOKUP($A110,'Season 4'!AF$4:CC$104,27,0),"0"),IFERROR(VLOOKUP($A110,'Season 5'!AF$4:CC$104,27,0),"0"),
IFERROR(VLOOKUP($A110,'Season 6'!AF$4:CC$104,27,0),"0"),IFERROR(VLOOKUP($A110,'Season 7'!AF$4:CC$104,27,0),"0"),
IFERROR(VLOOKUP($A110,'Season 8'!AF$4:CC$104,27,0),"0"),IFERROR(VLOOKUP($A110,'Season 9'!AF$4:CC$104,27,0),"0"),
IFERROR(VLOOKUP($A110,'Season 10'!AF$4:CC$104,27,0),"0"),IFERROR(VLOOKUP($A110,'Season 11'!AF$4:CC$104,27,0),"0"),
IFERROR(VLOOKUP($A110,'Season 12'!AF$4:CC$104,27,0),"0"),IFERROR(VLOOKUP($A110,'Season 13'!AF$4:CC$104,27,0),"0"),
IFERROR(VLOOKUP($A110,'Season 14'!AF$4:CC$104,27,0),"0"),IFERROR(VLOOKUP($A110,'Season 15'!AF$4:CC$104,27,0),"0"),)</f>
        <v>0</v>
      </c>
      <c r="AB110" s="692">
        <f>SUM(IFERROR(VLOOKUP($A110,'Season 1'!AF$4:CC$104,28,0),"0"),
IFERROR(VLOOKUP($A110,'Season 2'!AF$4:CC$104,28,0),"0"),IFERROR(VLOOKUP($A110,'Season 3'!AF$4:CC$104,28,0),"0"),
IFERROR(VLOOKUP($A110,'Season 4'!AF$4:CC$104,28,0),"0"),IFERROR(VLOOKUP($A110,'Season 5'!AF$4:CC$104,28,0),"0"),
IFERROR(VLOOKUP($A110,'Season 6'!AF$4:CC$104,28,0),"0"),IFERROR(VLOOKUP($A110,'Season 7'!AF$4:CC$104,28,0),"0"),
IFERROR(VLOOKUP($A110,'Season 8'!AF$4:CC$104,28,0),"0"),IFERROR(VLOOKUP($A110,'Season 9'!AF$4:CC$104,28,0),"0"),
IFERROR(VLOOKUP($A110,'Season 10'!AF$4:CC$104,28,0),"0"),IFERROR(VLOOKUP($A110,'Season 11'!AF$4:CC$104,28,0),"0"),
IFERROR(VLOOKUP($A110,'Season 12'!AF$4:CC$104,28,0),"0"),IFERROR(VLOOKUP($A110,'Season 13'!AF$4:CC$104,28,0),"0"),
IFERROR(VLOOKUP($A110,'Season 14'!AF$4:CC$104,28,0),"0"),IFERROR(VLOOKUP($A110,'Season 15'!AF$4:CC$104,28,0),"0"),)</f>
        <v>0</v>
      </c>
      <c r="AC110" s="1023">
        <f>SUM(IFERROR(VLOOKUP($A110,'Season 1'!AF$4:CC$104,29,0),"0"),
IFERROR(VLOOKUP($A110,'Season 2'!AF$4:CC$104,29,0),"0"),IFERROR(VLOOKUP($A110,'Season 3'!AF$4:CC$104,29,0),"0"),
IFERROR(VLOOKUP($A110,'Season 4'!AF$4:CC$104,29,0),"0"),IFERROR(VLOOKUP($A110,'Season 5'!AF$4:CC$104,29,0),"0"),
IFERROR(VLOOKUP($A110,'Season 6'!AF$4:CC$104,29,0),"0"),IFERROR(VLOOKUP($A110,'Season 7'!AF$4:CC$104,29,0),"0"),
IFERROR(VLOOKUP($A110,'Season 8'!AF$4:CC$104,29,0),"0"),IFERROR(VLOOKUP($A110,'Season 9'!AF$4:CC$104,29,0),"0"),
IFERROR(VLOOKUP($A110,'Season 10'!AF$4:CC$104,29,0),"0"),IFERROR(VLOOKUP($A110,'Season 11'!AF$4:CC$104,29,0),"0"),
IFERROR(VLOOKUP($A110,'Season 12'!AF$4:CC$104,29,0),"0"),IFERROR(VLOOKUP($A110,'Season 13'!AF$4:CC$104,29,0),"0"),
IFERROR(VLOOKUP($A110,'Season 14'!AF$4:CC$104,29,0),"0"),IFERROR(VLOOKUP($A110,'Season 15'!AF$4:CC$104,29,0),"0"),)</f>
        <v>0</v>
      </c>
      <c r="AD110" s="26">
        <f>SUM(IFERROR(VLOOKUP($A110,'Season 1'!AF$4:CC$104,30,0),"0"),
IFERROR(VLOOKUP($A110,'Season 2'!AF$4:CC$104,30,0),"0"),IFERROR(VLOOKUP($A110,'Season 3'!AF$4:CC$104,30,0),"0"),
IFERROR(VLOOKUP($A110,'Season 4'!AF$4:CC$104,30,0),"0"),IFERROR(VLOOKUP($A110,'Season 5'!AF$4:CC$104,30,0),"0"),
IFERROR(VLOOKUP($A110,'Season 6'!AF$4:CC$104,30,0),"0"),IFERROR(VLOOKUP($A110,'Season 7'!AF$4:CC$104,30,0),"0"),
IFERROR(VLOOKUP($A110,'Season 8'!AF$4:CC$104,30,0),"0"),IFERROR(VLOOKUP($A110,'Season 9'!AF$4:CC$104,30,0),"0"),
IFERROR(VLOOKUP($A110,'Season 10'!AF$4:CC$104,30,0),"0"),IFERROR(VLOOKUP($A110,'Season 11'!AF$4:CC$104,30,0),"0"),
IFERROR(VLOOKUP($A110,'Season 12'!AF$4:CC$104,30,0),"0"),IFERROR(VLOOKUP($A110,'Season 13'!AF$4:CC$104,30,0),"0"),
IFERROR(VLOOKUP($A110,'Season 14'!AF$4:CC$104,30,0),"0"),IFERROR(VLOOKUP($A110,'Season 15'!AF$4:CC$104,30,0),"0"),)</f>
        <v>0</v>
      </c>
      <c r="AE110" s="699">
        <f>SUM(IFERROR(VLOOKUP($A110,'Season 1'!AF$4:CC$104,31,0),"0"),
IFERROR(VLOOKUP($A110,'Season 2'!AF$4:CC$104,31,0),"0"),IFERROR(VLOOKUP($A110,'Season 3'!AF$4:CC$104,31,0),"0"),
IFERROR(VLOOKUP($A110,'Season 4'!AF$4:CC$104,31,0),"0"),IFERROR(VLOOKUP($A110,'Season 5'!AF$4:CC$104,31,0),"0"),
IFERROR(VLOOKUP($A110,'Season 6'!AF$4:CC$104,31,0),"0"),IFERROR(VLOOKUP($A110,'Season 7'!AF$4:CC$104,31,0),"0"),
IFERROR(VLOOKUP($A110,'Season 8'!AF$4:CC$104,31,0),"0"),IFERROR(VLOOKUP($A110,'Season 9'!AF$4:CC$104,31,0),"0"),
IFERROR(VLOOKUP($A110,'Season 10'!AF$4:CC$104,31,0),"0"),IFERROR(VLOOKUP($A110,'Season 11'!AF$4:CC$104,31,0),"0"),
IFERROR(VLOOKUP($A110,'Season 12'!AF$4:CC$104,31,0),"0"),IFERROR(VLOOKUP($A110,'Season 13'!AF$4:CC$104,31,0),"0"),
IFERROR(VLOOKUP($A110,'Season 14'!AF$4:CC$104,31,0),"0"),IFERROR(VLOOKUP($A110,'Season 15'!AF$4:CC$104,31,0),"0"),)</f>
        <v>0</v>
      </c>
      <c r="AF110" s="700">
        <f>SUM(IFERROR(VLOOKUP($A110,'Season 3'!AF$4:CC$104,32,0),"0"),
IFERROR(VLOOKUP($A110,'Season 4'!AF$4:CC$104,32,0),"0"),IFERROR(VLOOKUP($A110,'Season 5'!AF$4:CC$104,32,0),"0"),
IFERROR(VLOOKUP($A110,'Season 6'!AF$4:CC$104,32,0),"0"),IFERROR(VLOOKUP($A110,'Season 7'!AF$4:CC$104,32,0),"0"),
IFERROR(VLOOKUP($A110,'Season 8'!AF$4:CC$104,32,0),"0"),IFERROR(VLOOKUP($A110,'Season 9'!AF$4:CC$104,32,0),"0"),
IFERROR(VLOOKUP($A110,'Season 10'!AF$4:CC$104,32,0),"0"),IFERROR(VLOOKUP($A110,'Season 11'!AF$4:CC$104,32,0),"0"),
IFERROR(VLOOKUP($A110,'Season 12'!AF$4:CC$104,32,0),"0"),IFERROR(VLOOKUP($A110,'Season 13'!AF$4:CC$104,32,0),"0"),
IFERROR(VLOOKUP($A110,'Season 14'!AF$4:CC$104,32,0),"0"),IFERROR(VLOOKUP($A110,'Season 15'!AF$4:CC$104,32,0),"0"),)</f>
        <v>0</v>
      </c>
      <c r="AG110" s="692">
        <f>SUM(IFERROR(VLOOKUP($A110,'Season 3'!AF$4:CC$104,33,0),"0"),
IFERROR(VLOOKUP($A110,'Season 4'!AF$4:CC$104,33,0),"0"),IFERROR(VLOOKUP($A110,'Season 5'!AF$4:CC$104,33,0),"0"),
IFERROR(VLOOKUP($A110,'Season 6'!AF$4:CC$104,33,0),"0"),IFERROR(VLOOKUP($A110,'Season 7'!AF$4:CC$104,33,0),"0"),
IFERROR(VLOOKUP($A110,'Season 8'!AF$4:CC$104,33,0),"0"),IFERROR(VLOOKUP($A110,'Season 9'!AF$4:CC$104,33,0),"0"),
IFERROR(VLOOKUP($A110,'Season 10'!AF$4:CC$104,33,0),"0"),IFERROR(VLOOKUP($A110,'Season 11'!AF$4:CC$104,33,0),"0"),
IFERROR(VLOOKUP($A110,'Season 12'!AF$4:CC$104,33,0),"0"),IFERROR(VLOOKUP($A110,'Season 13'!AF$4:CC$104,33,0),"0"),
IFERROR(VLOOKUP($A110,'Season 14'!AF$4:CC$104,33,0),"0"),IFERROR(VLOOKUP($A110,'Season 15'!AF$4:CC$104,33,0),"0"),)</f>
        <v>0</v>
      </c>
      <c r="AH110" s="1023">
        <f>SUM(IFERROR(VLOOKUP($A110,'Season 3'!AF$4:CC$104,34,0),"0"),
IFERROR(VLOOKUP($A110,'Season 4'!AF$4:CC$104,34,0),"0"),IFERROR(VLOOKUP($A110,'Season 5'!AF$4:CC$104,34,0),"0"),
IFERROR(VLOOKUP($A110,'Season 6'!AF$4:CC$104,34,0),"0"),IFERROR(VLOOKUP($A110,'Season 7'!AF$4:CC$104,34,0),"0"),
IFERROR(VLOOKUP($A110,'Season 8'!AF$4:CC$104,34,0),"0"),IFERROR(VLOOKUP($A110,'Season 9'!AF$4:CC$104,34,0),"0"),
IFERROR(VLOOKUP($A110,'Season 10'!AF$4:CC$104,34,0),"0"),IFERROR(VLOOKUP($A110,'Season 11'!AF$4:CC$104,34,0),"0"),
IFERROR(VLOOKUP($A110,'Season 12'!AF$4:CC$104,34,0),"0"),IFERROR(VLOOKUP($A110,'Season 13'!AF$4:CC$104,34,0),"0"),
IFERROR(VLOOKUP($A110,'Season 14'!AF$4:CC$104,34,0),"0"),IFERROR(VLOOKUP($A110,'Season 15'!AF$4:CC$104,34,0),"0"),)</f>
        <v>0</v>
      </c>
      <c r="AI110" s="26">
        <f>SUM(IFERROR(VLOOKUP($A110,'Season 3'!AF$4:CC$104,35,0),"0"),
IFERROR(VLOOKUP($A110,'Season 4'!AF$4:CC$104,35,0),"0"),IFERROR(VLOOKUP($A110,'Season 5'!AF$4:CC$104,35,0),"0"),
IFERROR(VLOOKUP($A110,'Season 6'!AF$4:CC$104,35,0),"0"),IFERROR(VLOOKUP($A110,'Season 7'!AF$4:CC$104,35,0),"0"),
IFERROR(VLOOKUP($A110,'Season 8'!AF$4:CC$104,35,0),"0"),IFERROR(VLOOKUP($A110,'Season 9'!AF$4:CC$104,35,0),"0"),
IFERROR(VLOOKUP($A110,'Season 10'!AF$4:CC$104,35,0),"0"),IFERROR(VLOOKUP($A110,'Season 11'!AF$4:CC$104,35,0),"0"),
IFERROR(VLOOKUP($A110,'Season 12'!AF$4:CC$104,35,0),"0"),IFERROR(VLOOKUP($A110,'Season 13'!AF$4:CC$104,35,0),"0"),
IFERROR(VLOOKUP($A110,'Season 14'!AF$4:CC$104,35,0),"0"),IFERROR(VLOOKUP($A110,'Season 15'!AF$4:CC$104,35,0),"0"),)</f>
        <v>0</v>
      </c>
      <c r="AJ110" s="699">
        <f>SUM(IFERROR(VLOOKUP($A110,'Season 3'!AF$4:CC$104,36,0),"0"),
IFERROR(VLOOKUP($A110,'Season 4'!AF$4:CC$104,36,0),"0"),IFERROR(VLOOKUP($A110,'Season 5'!AF$4:CC$104,36,0),"0"),
IFERROR(VLOOKUP($A110,'Season 6'!AF$4:CC$104,36,0),"0"),IFERROR(VLOOKUP($A110,'Season 7'!AF$4:CC$104,36,0),"0"),
IFERROR(VLOOKUP($A110,'Season 8'!AF$4:CC$104,36,0),"0"),IFERROR(VLOOKUP($A110,'Season 9'!AF$4:CC$104,36,0),"0"),
IFERROR(VLOOKUP($A110,'Season 10'!AF$4:CC$104,36,0),"0"),IFERROR(VLOOKUP($A110,'Season 11'!AF$4:CC$104,36,0),"0"),
IFERROR(VLOOKUP($A110,'Season 12'!AF$4:CC$104,36,0),"0"),IFERROR(VLOOKUP($A110,'Season 13'!AF$4:CC$104,36,0),"0"),
IFERROR(VLOOKUP($A110,'Season 14'!AF$4:CC$104,36,0),"0"),IFERROR(VLOOKUP($A110,'Season 15'!AF$4:CC$104,36,0),"0"),)</f>
        <v>0</v>
      </c>
      <c r="AK110" s="700">
        <f>SUM(IFERROR(VLOOKUP($A110,'Season 2'!AF$4:CC$104,32,0),"0"),IFERROR(VLOOKUP($A110,'Season 3'!AF$4:CC$104,37,0),"0"),
IFERROR(VLOOKUP($A110,'Season 4'!AF$4:CC$104,37,0),"0"),IFERROR(VLOOKUP($A110,'Season 5'!AF$4:CC$104,37,0),"0"),
IFERROR(VLOOKUP($A110,'Season 6'!AF$4:CC$104,37,0),"0"),IFERROR(VLOOKUP($A110,'Season 7'!AF$4:CC$104,37,0),"0"),
IFERROR(VLOOKUP($A110,'Season 8'!AF$4:CC$104,37,0),"0"),IFERROR(VLOOKUP($A110,'Season 9'!AF$4:CC$104,37,0),"0"),
IFERROR(VLOOKUP($A110,'Season 10'!AF$4:CC$104,37,0),"0"),IFERROR(VLOOKUP($A110,'Season 11'!AF$4:CC$104,37,0),"0"),
IFERROR(VLOOKUP($A110,'Season 12'!AF$4:CC$104,37,0),"0"),IFERROR(VLOOKUP($A110,'Season 13'!AF$4:CC$104,37,0),"0"),
IFERROR(VLOOKUP($A110,'Season 14'!AF$4:CC$104,37,0),"0"),IFERROR(VLOOKUP($A110,'Season 15'!AF$4:CC$104,37,0),"0"),)</f>
        <v>0</v>
      </c>
      <c r="AL110" s="692">
        <f>SUM(IFERROR(VLOOKUP($A110,'Season 2'!AF$4:CC$104,33,0),"0"),IFERROR(VLOOKUP($A110,'Season 3'!AF$4:CC$104,38,0),"0"),
IFERROR(VLOOKUP($A110,'Season 4'!AF$4:CC$104,38,0),"0"),IFERROR(VLOOKUP($A110,'Season 5'!AF$4:CC$104,38,0),"0"),
IFERROR(VLOOKUP($A110,'Season 6'!AF$4:CC$104,38,0),"0"),IFERROR(VLOOKUP($A110,'Season 7'!AF$4:CC$104,38,0),"0"),
IFERROR(VLOOKUP($A110,'Season 8'!AF$4:CC$104,38,0),"0"),IFERROR(VLOOKUP($A110,'Season 9'!AF$4:CC$104,38,0),"0"),
IFERROR(VLOOKUP($A110,'Season 10'!AF$4:CC$104,38,0),"0"),IFERROR(VLOOKUP($A110,'Season 11'!AF$4:CC$104,38,0),"0"),
IFERROR(VLOOKUP($A110,'Season 12'!AF$4:CC$104,38,0),"0"),IFERROR(VLOOKUP($A110,'Season 13'!AF$4:CC$104,38,0),"0"),
IFERROR(VLOOKUP($A110,'Season 14'!AF$4:CC$104,38,0),"0"),IFERROR(VLOOKUP($A110,'Season 15'!AF$4:CC$104,38,0),"0"),)</f>
        <v>0</v>
      </c>
      <c r="AM110" s="1023">
        <f>SUM(IFERROR(VLOOKUP($A110,'Season 2'!AF$4:CC$104,34,0),"0"),IFERROR(VLOOKUP($A110,'Season 3'!AF$4:CC$104,39,0),"0"),
IFERROR(VLOOKUP($A110,'Season 4'!AF$4:CC$104,39,0),"0"),IFERROR(VLOOKUP($A110,'Season 5'!AF$4:CC$104,39,0),"0"),
IFERROR(VLOOKUP($A110,'Season 6'!AF$4:CC$104,39,0),"0"),IFERROR(VLOOKUP($A110,'Season 7'!AF$4:CC$104,39,0),"0"),
IFERROR(VLOOKUP($A110,'Season 8'!AF$4:CC$104,39,0),"0"),IFERROR(VLOOKUP($A110,'Season 9'!AF$4:CC$104,39,0),"0"),
IFERROR(VLOOKUP($A110,'Season 10'!AF$4:CC$104,39,0),"0"),IFERROR(VLOOKUP($A110,'Season 11'!AF$4:CC$104,39,0),"0"),
IFERROR(VLOOKUP($A110,'Season 12'!AF$4:CC$104,39,0),"0"),IFERROR(VLOOKUP($A110,'Season 13'!AF$4:CC$104,39,0),"0"),
IFERROR(VLOOKUP($A110,'Season 14'!AF$4:CC$104,39,0),"0"),IFERROR(VLOOKUP($A110,'Season 15'!AF$4:CC$104,39,0),"0"),)</f>
        <v>0</v>
      </c>
      <c r="AN110" s="26">
        <f>SUM(IFERROR(VLOOKUP($A110,'Season 2'!AF$4:CC$104,35,0),"0"),IFERROR(VLOOKUP($A110,'Season 3'!AF$4:CC$104,40,0),"0"),
IFERROR(VLOOKUP($A110,'Season 4'!AF$4:CC$104,40,0),"0"),IFERROR(VLOOKUP($A110,'Season 5'!AF$4:CC$104,40,0),"0"),
IFERROR(VLOOKUP($A110,'Season 6'!AF$4:CC$104,40,0),"0"),IFERROR(VLOOKUP($A110,'Season 7'!AF$4:CC$104,40,0),"0"),
IFERROR(VLOOKUP($A110,'Season 8'!AF$4:CC$104,40,0),"0"),IFERROR(VLOOKUP($A110,'Season 9'!AF$4:CC$104,40,0),"0"),
IFERROR(VLOOKUP($A110,'Season 10'!AF$4:CC$104,40,0),"0"),IFERROR(VLOOKUP($A110,'Season 11'!AF$4:CC$104,40,0),"0"),
IFERROR(VLOOKUP($A110,'Season 12'!AF$4:CC$104,40,0),"0"),IFERROR(VLOOKUP($A110,'Season 13'!AF$4:CC$104,40,0),"0"),
IFERROR(VLOOKUP($A110,'Season 14'!AF$4:CC$104,40,0),"0"),IFERROR(VLOOKUP($A110,'Season 15'!AF$4:CC$104,40,0),"0"),)</f>
        <v>0</v>
      </c>
      <c r="AO110" s="699">
        <f>SUM(IFERROR(VLOOKUP($A110,'Season 2'!AF$4:CC$104,36,0),"0"),IFERROR(VLOOKUP($A110,'Season 3'!AF$4:CC$104,41,0),"0"),
IFERROR(VLOOKUP($A110,'Season 4'!AF$4:CC$104,41,0),"0"),IFERROR(VLOOKUP($A110,'Season 5'!AF$4:CC$104,41,0),"0"),
IFERROR(VLOOKUP($A110,'Season 6'!AF$4:CC$104,41,0),"0"),IFERROR(VLOOKUP($A110,'Season 7'!AF$4:CC$104,41,0),"0"),
IFERROR(VLOOKUP($A110,'Season 8'!AF$4:CC$104,41,0),"0"),IFERROR(VLOOKUP($A110,'Season 9'!AF$4:CC$104,41,0),"0"),
IFERROR(VLOOKUP($A110,'Season 10'!AF$4:CC$104,41,0),"0"),IFERROR(VLOOKUP($A110,'Season 11'!AF$4:CC$104,41,0),"0"),
IFERROR(VLOOKUP($A110,'Season 12'!AF$4:CC$104,41,0),"0"),IFERROR(VLOOKUP($A110,'Season 13'!AF$4:CC$104,41,0),"0"),
IFERROR(VLOOKUP($A110,'Season 14'!AF$4:CC$104,41,0),"0"),IFERROR(VLOOKUP($A110,'Season 15'!AF$4:CC$104,41,0),"0"),)</f>
        <v>0</v>
      </c>
      <c r="AP110" s="700">
        <f>SUM(IFERROR(VLOOKUP($A110,'Season 2'!AF$4:CC$104,37,0),"0"),IFERROR(VLOOKUP($A110,'Season 3'!AF$4:CC$104,42,0),"0"),
IFERROR(VLOOKUP($A110,'Season 4'!AF$4:CC$104,42,0),"0"),IFERROR(VLOOKUP($A110,'Season 5'!AF$4:CC$104,42,0),"0"),
IFERROR(VLOOKUP($A110,'Season 6'!AF$4:CC$104,42,0),"0"),IFERROR(VLOOKUP($A110,'Season 7'!AF$4:CC$104,42,0),"0"),
IFERROR(VLOOKUP($A110,'Season 8'!AF$4:CC$104,42,0),"0"),IFERROR(VLOOKUP($A110,'Season 9'!AF$4:CC$104,42,0),"0"),
IFERROR(VLOOKUP($A110,'Season 10'!AF$4:CC$104,42,0),"0"),IFERROR(VLOOKUP($A110,'Season 11'!AF$4:CC$104,42,0),"0"),
IFERROR(VLOOKUP($A110,'Season 12'!AF$4:CC$104,42,0),"0"),IFERROR(VLOOKUP($A110,'Season 13'!AF$4:CC$104,42,0),"0"),
IFERROR(VLOOKUP($A110,'Season 14'!AF$4:CC$104,42,0),"0"),IFERROR(VLOOKUP($A110,'Season 15'!AF$4:CC$104,42,0),"0"),)</f>
        <v>0</v>
      </c>
      <c r="AQ110" s="692">
        <f>SUM(IFERROR(VLOOKUP($A110,'Season 2'!AF$4:CC$104,38,0),"0"),IFERROR(VLOOKUP($A110,'Season 3'!AF$4:CC$104,43,0),"0"),
IFERROR(VLOOKUP($A110,'Season 4'!AF$4:CC$104,43,0),"0"),IFERROR(VLOOKUP($A110,'Season 5'!AF$4:CC$104,43,0),"0"),
IFERROR(VLOOKUP($A110,'Season 6'!AF$4:CC$104,43,0),"0"),IFERROR(VLOOKUP($A110,'Season 7'!AF$4:CC$104,43,0),"0"),
IFERROR(VLOOKUP($A110,'Season 8'!AF$4:CC$104,43,0),"0"),IFERROR(VLOOKUP($A110,'Season 9'!AF$4:CC$104,43,0),"0"),
IFERROR(VLOOKUP($A110,'Season 10'!AF$4:CC$104,43,0),"0"),IFERROR(VLOOKUP($A110,'Season 11'!AF$4:CC$104,43,0),"0"),
IFERROR(VLOOKUP($A110,'Season 12'!AF$4:CC$104,43,0),"0"),IFERROR(VLOOKUP($A110,'Season 13'!AF$4:CC$104,43,0),"0"),
IFERROR(VLOOKUP($A110,'Season 14'!AF$4:CC$104,43,0),"0"),IFERROR(VLOOKUP($A110,'Season 15'!AF$4:CC$104,43,0),"0"),)</f>
        <v>0</v>
      </c>
      <c r="AR110" s="1023">
        <f>SUM(IFERROR(VLOOKUP($A110,'Season 2'!AF$4:CC$104,39,0),"0"),IFERROR(VLOOKUP($A110,'Season 3'!AF$4:CC$104,44,0),"0"),
IFERROR(VLOOKUP($A110,'Season 4'!AF$4:CC$104,44,0),"0"),IFERROR(VLOOKUP($A110,'Season 5'!AF$4:CC$104,44,0),"0"),
IFERROR(VLOOKUP($A110,'Season 6'!AF$4:CC$104,44,0),"0"),IFERROR(VLOOKUP($A110,'Season 7'!AF$4:CC$104,44,0),"0"),
IFERROR(VLOOKUP($A110,'Season 8'!AF$4:CC$104,44,0),"0"),IFERROR(VLOOKUP($A110,'Season 9'!AF$4:CC$104,44,0),"0"),
IFERROR(VLOOKUP($A110,'Season 10'!AF$4:CC$104,44,0),"0"),IFERROR(VLOOKUP($A110,'Season 11'!AF$4:CC$104,44,0),"0"),
IFERROR(VLOOKUP($A110,'Season 12'!AF$4:CC$104,44,0),"0"),IFERROR(VLOOKUP($A110,'Season 13'!AF$4:CC$104,44,0),"0"),
IFERROR(VLOOKUP($A110,'Season 14'!AF$4:CC$104,44,0),"0"),IFERROR(VLOOKUP($A110,'Season 15'!AF$4:CC$104,44,0),"0"),)</f>
        <v>0</v>
      </c>
      <c r="AS110" s="26">
        <f>SUM(IFERROR(VLOOKUP($A110,'Season 2'!AF$4:CC$104,40,0),"0"),IFERROR(VLOOKUP($A110,'Season 3'!AF$4:CC$104,45,0),"0"),
IFERROR(VLOOKUP($A110,'Season 4'!AF$4:CC$104,45,0),"0"),IFERROR(VLOOKUP($A110,'Season 5'!AF$4:CC$104,45,0),"0"),
IFERROR(VLOOKUP($A110,'Season 6'!AF$4:CC$104,45,0),"0"),IFERROR(VLOOKUP($A110,'Season 7'!AF$4:CC$104,45,0),"0"),
IFERROR(VLOOKUP($A110,'Season 8'!AF$4:CC$104,45,0),"0"),IFERROR(VLOOKUP($A110,'Season 9'!AF$4:CC$104,45,0),"0"),
IFERROR(VLOOKUP($A110,'Season 10'!AF$4:CC$104,45,0),"0"),IFERROR(VLOOKUP($A110,'Season 11'!AF$4:CC$104,45,0),"0"),
IFERROR(VLOOKUP($A110,'Season 12'!AF$4:CC$104,45,0),"0"),IFERROR(VLOOKUP($A110,'Season 13'!AF$4:CC$104,45,0),"0"),
IFERROR(VLOOKUP($A110,'Season 14'!AF$4:CC$104,45,0),"0"),IFERROR(VLOOKUP($A110,'Season 15'!AF$4:CC$104,45,0),"0"),)</f>
        <v>0</v>
      </c>
      <c r="AT110" s="699">
        <f>SUM(IFERROR(VLOOKUP($A110,'Season 2'!AF$4:CC$104,41,0),"0"),IFERROR(VLOOKUP($A110,'Season 3'!AF$4:CC$104,46,0),"0"),
IFERROR(VLOOKUP($A110,'Season 4'!AF$4:CC$104,46,0),"0"),IFERROR(VLOOKUP($A110,'Season 5'!AF$4:CC$104,46,0),"0"),
IFERROR(VLOOKUP($A110,'Season 6'!AF$4:CC$104,46,0),"0"),IFERROR(VLOOKUP($A110,'Season 7'!AF$4:CC$104,46,0),"0"),
IFERROR(VLOOKUP($A110,'Season 8'!AF$4:CC$104,46,0),"0"),IFERROR(VLOOKUP($A110,'Season 9'!AF$4:CC$104,46,0),"0"),
IFERROR(VLOOKUP($A110,'Season 10'!AF$4:CC$104,46,0),"0"),IFERROR(VLOOKUP($A110,'Season 11'!AF$4:CC$104,46,0),"0"),
IFERROR(VLOOKUP($A110,'Season 12'!AF$4:CC$104,46,0),"0"),IFERROR(VLOOKUP($A110,'Season 13'!AF$4:CC$104,46,0),"0"),
IFERROR(VLOOKUP($A110,'Season 14'!AF$4:CC$104,46,0),"0"),IFERROR(VLOOKUP($A110,'Season 15'!AF$4:CC$104,46,0),"0"),)</f>
        <v>0</v>
      </c>
      <c r="AU110" s="700">
        <f>SUM(IFERROR(VLOOKUP($A110,'Season 3'!AF$4:CH$104,47,0),"0"),
IFERROR(VLOOKUP($A110,'Season 4'!AF$4:CH$104,47,0),"0"),IFERROR(VLOOKUP($A110,'Season 5'!AF$4:CH$104,47,0),"0"),
IFERROR(VLOOKUP($A110,'Season 6'!AF$4:CH$104,47,0),"0"),IFERROR(VLOOKUP($A110,'Season 7'!AF$4:CH$104,47,0),"0"),
IFERROR(VLOOKUP($A110,'Season 8'!AF$4:CH$104,47,0),"0"),IFERROR(VLOOKUP($A110,'Season 9'!AF$4:CH$104,47,0),"0"),
IFERROR(VLOOKUP($A110,'Season 10'!AF$4:CH$104,47,0),"0"),IFERROR(VLOOKUP($A110,'Season 11'!AF$4:CH$104,47,0),"0"),
IFERROR(VLOOKUP($A110,'Season 12'!AF$4:CH$104,47,0),"0"),IFERROR(VLOOKUP($A110,'Season 13'!AF$4:CH$104,47,0),"0"),
IFERROR(VLOOKUP($A110,'Season 14'!AF$4:CH$104,47,0),"0"),IFERROR(VLOOKUP($A110,'Season 15'!AF$4:CH$104,47,0),"0"),)</f>
        <v>0</v>
      </c>
      <c r="AV110" s="692">
        <f>SUM(IFERROR(VLOOKUP($A110,'Season 3'!AF$4:CH$104,48,0),"0"),
IFERROR(VLOOKUP($A110,'Season 4'!AF$4:CH$104,48,0),"0"),IFERROR(VLOOKUP($A110,'Season 5'!AF$4:CH$104,48,0),"0"),
IFERROR(VLOOKUP($A110,'Season 6'!AF$4:CH$104,48,0),"0"),IFERROR(VLOOKUP($A110,'Season 7'!AF$4:CH$104,48,0),"0"),
IFERROR(VLOOKUP($A110,'Season 8'!AF$4:CH$104,48,0),"0"),IFERROR(VLOOKUP($A110,'Season 9'!AF$4:CH$104,48,0),"0"),
IFERROR(VLOOKUP($A110,'Season 10'!AF$4:CH$104,48,0),"0"),IFERROR(VLOOKUP($A110,'Season 11'!AF$4:CH$104,48,0),"0"),
IFERROR(VLOOKUP($A110,'Season 12'!AF$4:CH$104,48,0),"0"),IFERROR(VLOOKUP($A110,'Season 13'!AF$4:CH$104,48,0),"0"),
IFERROR(VLOOKUP($A110,'Season 14'!AF$4:CH$104,48,0),"0"),IFERROR(VLOOKUP($A110,'Season 15'!AF$4:CH$104,48,0),"0"),)</f>
        <v>0</v>
      </c>
      <c r="AW110" s="1023">
        <f>SUM(IFERROR(VLOOKUP($A110,'Season 3'!AF$4:CH$104,49,0),"0"),
IFERROR(VLOOKUP($A110,'Season 4'!AF$4:CH$104,49,0),"0"),IFERROR(VLOOKUP($A110,'Season 5'!AF$4:CH$104,49,0),"0"),
IFERROR(VLOOKUP($A110,'Season 6'!AF$4:CH$104,49,0),"0"),IFERROR(VLOOKUP($A110,'Season 7'!AF$4:CH$104,49,0),"0"),
IFERROR(VLOOKUP($A110,'Season 8'!AF$4:CH$104,49,0),"0"),IFERROR(VLOOKUP($A110,'Season 9'!AF$4:CH$104,49,0),"0"),
IFERROR(VLOOKUP($A110,'Season 10'!AF$4:CH$104,49,0),"0"),IFERROR(VLOOKUP($A110,'Season 11'!AF$4:CH$104,49,0),"0"),
IFERROR(VLOOKUP($A110,'Season 12'!AF$4:CH$104,49,0),"0"),IFERROR(VLOOKUP($A110,'Season 13'!AF$4:CH$104,49,0),"0"),
IFERROR(VLOOKUP($A110,'Season 14'!AF$4:CH$104,49,0),"0"),IFERROR(VLOOKUP($A110,'Season 15'!AF$4:CH$104,49,0),"0"),)</f>
        <v>0</v>
      </c>
      <c r="AX110" s="26">
        <f>SUM(IFERROR(VLOOKUP($A110,'Season 3'!AF$4:CH$104,50,0),"0"),
IFERROR(VLOOKUP($A110,'Season 4'!AF$4:CH$104,50,0),"0"),IFERROR(VLOOKUP($A110,'Season 5'!AF$4:CH$104,50,0),"0"),
IFERROR(VLOOKUP($A110,'Season 6'!AF$4:CH$104,50,0),"0"),IFERROR(VLOOKUP($A110,'Season 7'!AF$4:CH$104,50,0),"0"),
IFERROR(VLOOKUP($A110,'Season 8'!AF$4:CH$104,50,0),"0"),IFERROR(VLOOKUP($A110,'Season 9'!AF$4:CH$104,50,0),"0"),
IFERROR(VLOOKUP($A110,'Season 10'!AF$4:CH$104,50,0),"0"),IFERROR(VLOOKUP($A110,'Season 11'!AF$4:CH$104,50,0),"0"),
IFERROR(VLOOKUP($A110,'Season 12'!AF$4:CH$104,50,0),"0"),IFERROR(VLOOKUP($A110,'Season 13'!AF$4:CH$104,50,0),"0"),
IFERROR(VLOOKUP($A110,'Season 14'!AF$4:CH$104,50,0),"0"),IFERROR(VLOOKUP($A110,'Season 15'!AF$4:CH$104,50,0),"0"),)</f>
        <v>0</v>
      </c>
      <c r="AY110" s="699">
        <f>SUM(IFERROR(VLOOKUP($A110,'Season 3'!AF$4:CH$104,51,0),"0"),
IFERROR(VLOOKUP($A110,'Season 4'!AF$4:CH$104,51,0),"0"),IFERROR(VLOOKUP($A110,'Season 5'!AF$4:CH$104,51,0),"0"),
IFERROR(VLOOKUP($A110,'Season 6'!AF$4:CH$104,51,0),"0"),IFERROR(VLOOKUP($A110,'Season 7'!AF$4:CH$104,51,0),"0"),
IFERROR(VLOOKUP($A110,'Season 8'!AF$4:CH$104,51,0),"0"),IFERROR(VLOOKUP($A110,'Season 9'!AF$4:CH$104,51,0),"0"),
IFERROR(VLOOKUP($A110,'Season 10'!AF$4:CH$104,51,0),"0"),IFERROR(VLOOKUP($A110,'Season 11'!AF$4:CH$104,51,0),"0"),
IFERROR(VLOOKUP($A110,'Season 12'!AF$4:CH$104,51,0),"0"),IFERROR(VLOOKUP($A110,'Season 13'!AF$4:CH$104,51,0),"0"),
IFERROR(VLOOKUP($A110,'Season 14'!AF$4:CH$104,51,0),"0"),IFERROR(VLOOKUP($A110,'Season 15'!AF$4:CH$104,51,0),"0"),)</f>
        <v>0</v>
      </c>
      <c r="AZ110" s="700">
        <f>SUM(IFERROR(VLOOKUP($A110,'Season 1'!AF$4:CC$104,32,0),"0"),IFERROR(VLOOKUP($A110,'Season 2'!AF$4:CC$104,37,0),"0"),)</f>
        <v>0</v>
      </c>
      <c r="BA110" s="692">
        <f>SUM(IFERROR(VLOOKUP($A110,'Season 1'!AF$4:CC$104,33,0),"0"),IFERROR(VLOOKUP($A110,'Season 2'!AF$4:CC$104,38,0),"0"),)</f>
        <v>0</v>
      </c>
      <c r="BB110" s="1023">
        <f>SUM(IFERROR(VLOOKUP($A110,'Season 1'!AF$4:CC$104,34,0),"0"),IFERROR(VLOOKUP($A110,'Season 2'!AF$4:CC$104,39,0),"0"),)</f>
        <v>0</v>
      </c>
      <c r="BC110" s="26">
        <f>SUM(IFERROR(VLOOKUP($A110,'Season 1'!AF$4:CC$104,35,0),"0"),IFERROR(VLOOKUP($A110,'Season 2'!AF$4:CC$104,40,0),"0"),)</f>
        <v>0</v>
      </c>
      <c r="BD110" s="699">
        <f>SUM(IFERROR(VLOOKUP($A110,'Season 1'!AF$4:CC$104,36,0),"0"),IFERROR(VLOOKUP($A110,'Season 2'!AF$4:CC$104,41,0),"0"),)</f>
        <v>0</v>
      </c>
      <c r="BE110" s="1111">
        <f>SUM(IFERROR(VLOOKUP($A110,'Season 1'!AF$4:CC$104,37,0),"0"),
IFERROR(VLOOKUP($A110,'Season 2'!AF$4:CC$104,47,0),"0"),IFERROR(VLOOKUP($A110,'Season 3'!AF$4:CH$104,52,0),"0"),
IFERROR(VLOOKUP($A110,'Season 4'!AF$4:CH$104,52,0),"0"),IFERROR(VLOOKUP($A110,'Season 5'!AF$4:CH$104,52,0),"0"),
IFERROR(VLOOKUP($A110,'Season 6'!AF$4:CH$104,52,0),"0"),IFERROR(VLOOKUP($A110,'Season 7'!AF$4:CH$104,52,0),"0"),
IFERROR(VLOOKUP($A110,'Season 8'!AF$4:CH$104,52,0),"0"),IFERROR(VLOOKUP($A110,'Season 9'!AF$4:CH$104,52,0),"0"),
IFERROR(VLOOKUP($A110,'Season 10'!AF$4:CH$104,52,0),"0"),IFERROR(VLOOKUP($A110,'Season 11'!AF$4:CH$104,52,0),"0"),
IFERROR(VLOOKUP($A110,'Season 12'!AF$4:CH$104,52,0),"0"),IFERROR(VLOOKUP($A110,'Season 13'!AF$4:CH$104,52,0),"0"),
IFERROR(VLOOKUP($A110,'Season 14'!AF$4:CH$104,52,0),"0"),IFERROR(VLOOKUP($A110,'Season 15'!AF$4:CH$104,52,0),"0"),)</f>
        <v>0</v>
      </c>
      <c r="BF110" s="1112">
        <f>SUM(IFERROR(VLOOKUP($A110,'Season 1'!AF$4:CC$104,38,0),"0"),
IFERROR(VLOOKUP($A110,'Season 2'!AF$4:CC$104,48,0),"0"),IFERROR(VLOOKUP($A110,'Season 3'!AF$4:CH$104,53,0),"0"),
IFERROR(VLOOKUP($A110,'Season 4'!AF$4:CH$104,53,0),"0"),IFERROR(VLOOKUP($A110,'Season 5'!AF$4:CH$104,53,0),"0"),
IFERROR(VLOOKUP($A110,'Season 6'!AF$4:CH$104,53,0),"0"),IFERROR(VLOOKUP($A110,'Season 7'!AF$4:CH$104,53,0),"0"),
IFERROR(VLOOKUP($A110,'Season 8'!AF$4:CH$104,53,0),"0"),IFERROR(VLOOKUP($A110,'Season 9'!AF$4:CH$104,53,0),"0"),
IFERROR(VLOOKUP($A110,'Season 10'!AF$4:CH$104,53,0),"0"),IFERROR(VLOOKUP($A110,'Season 11'!AF$4:CH$104,53,0),"0"),
IFERROR(VLOOKUP($A110,'Season 12'!AF$4:CH$104,53,0),"0"),IFERROR(VLOOKUP($A110,'Season 13'!AF$4:CH$104,53,0),"0"),
IFERROR(VLOOKUP($A110,'Season 14'!AF$4:CH$104,53,0),"0"),IFERROR(VLOOKUP($A110,'Season 15'!AF$4:CH$104,53,0),"0"),)</f>
        <v>0</v>
      </c>
      <c r="BG110" s="1061" t="e">
        <f t="shared" si="4"/>
        <v>#DIV/0!</v>
      </c>
      <c r="BI110" s="1100"/>
      <c r="BJ110" s="1100"/>
      <c r="BK110" s="1100"/>
      <c r="BL110" s="1100"/>
      <c r="BM110" s="1100"/>
      <c r="BN110" s="1100"/>
      <c r="BS110" s="15">
        <f>IFERROR(VLOOKUP($A110,'Season 1'!$AF$4:$CH$104,39,0),"0")</f>
        <v>0</v>
      </c>
      <c r="BT110" s="15">
        <f>IFERROR(VLOOKUP($A110,'Season 1'!$AF$4:$CH$104,40,0),"0")</f>
        <v>0</v>
      </c>
      <c r="BU110" s="15">
        <f>IFERROR(VLOOKUP($A110,'Season 2'!$AF$4:$CH$104,49,0),"0")</f>
        <v>0</v>
      </c>
      <c r="BV110" s="15">
        <f>IFERROR(VLOOKUP($A110,'Season 2'!$AF$4:$CH$104,50,0),"0")</f>
        <v>0</v>
      </c>
      <c r="BW110" s="15">
        <f>IFERROR(VLOOKUP($A110,'Season 3'!$AF$4:$CH$104,54,0),"0")</f>
        <v>0</v>
      </c>
      <c r="BX110" s="15">
        <f>IFERROR(VLOOKUP($A110,'Season 3'!$AF$4:$CH$104,55,0),"0")</f>
        <v>0</v>
      </c>
      <c r="BY110" s="15" t="str">
        <f>IFERROR(VLOOKUP($A110,'Season 4'!$AF$4:$CH$104,54,0),"0")</f>
        <v>0</v>
      </c>
      <c r="BZ110" s="15" t="str">
        <f>IFERROR(VLOOKUP($A110,'Season 4'!$AF$4:$CH$104,55,0),"0")</f>
        <v>0</v>
      </c>
      <c r="CA110" s="15" t="str">
        <f>IFERROR(VLOOKUP($A110,'Season 5'!$AF$4:$CH$104,54,0),"0")</f>
        <v>0</v>
      </c>
      <c r="CB110" s="15" t="str">
        <f>IFERROR(VLOOKUP($A110,'Season 5'!$AF$4:$CH$104,55,0),"0")</f>
        <v>0</v>
      </c>
      <c r="CC110" s="15" t="str">
        <f>IFERROR(VLOOKUP($A110,'Season 6'!$AF$4:$CH$104,54,0),"0")</f>
        <v>0</v>
      </c>
      <c r="CD110" s="15" t="str">
        <f>IFERROR(VLOOKUP($A110,'Season 6'!$AF$4:$CH$104,55,0),"0")</f>
        <v>0</v>
      </c>
      <c r="CE110" s="15" t="str">
        <f>IFERROR(VLOOKUP($A110,'Season 7'!$AF$4:$CH$104,54,0),"0")</f>
        <v>0</v>
      </c>
      <c r="CF110" s="15" t="str">
        <f>IFERROR(VLOOKUP($A110,'Season 7'!$AF$4:$CH$104,55,0),"0")</f>
        <v>0</v>
      </c>
      <c r="CG110" s="15" t="str">
        <f>IFERROR(VLOOKUP($A110,'Season 8'!$AF$4:$CH$104,54,0),"0")</f>
        <v>0</v>
      </c>
      <c r="CH110" s="15" t="str">
        <f>IFERROR(VLOOKUP($A110,'Season 8'!$AF$4:$CH$104,55,0),"0")</f>
        <v>0</v>
      </c>
      <c r="CI110" s="15" t="str">
        <f>IFERROR(VLOOKUP($A110,'Season 9'!$AF$4:$CH$104,54,0),"0")</f>
        <v>0</v>
      </c>
      <c r="CJ110" s="15" t="str">
        <f>IFERROR(VLOOKUP($A110,'Season 9'!$AF$4:$CH$104,55,0),"0")</f>
        <v>0</v>
      </c>
      <c r="CK110" s="15" t="str">
        <f>IFERROR(VLOOKUP($A110,'Season 10'!$AF$4:$CH$104,54,0),"0")</f>
        <v>0</v>
      </c>
      <c r="CL110" s="15" t="str">
        <f>IFERROR(VLOOKUP($A110,'Season 10'!$AF$4:$CH$104,55,0),"0")</f>
        <v>0</v>
      </c>
      <c r="CM110" s="15" t="str">
        <f>IFERROR(VLOOKUP($A110,'Season 11'!$AF$4:$CH$104,54,0),"0")</f>
        <v>0</v>
      </c>
      <c r="CN110" s="15" t="str">
        <f>IFERROR(VLOOKUP($A110,'Season 11'!$AF$4:$CH$104,55,0),"0")</f>
        <v>0</v>
      </c>
      <c r="CO110" s="15" t="str">
        <f>IFERROR(VLOOKUP($A110,'Season 12'!$AF$4:$CH$104,54,0),"0")</f>
        <v>0</v>
      </c>
      <c r="CP110" s="15" t="str">
        <f>IFERROR(VLOOKUP($A110,'Season 12'!$AF$4:$CH$104,55,0),"0")</f>
        <v>0</v>
      </c>
      <c r="CQ110" s="15" t="str">
        <f>IFERROR(VLOOKUP($A110,'Season 13'!$AF$4:$CH$104,54,0),"0")</f>
        <v>0</v>
      </c>
      <c r="CR110" s="15" t="str">
        <f>IFERROR(VLOOKUP($A110,'Season 13'!$AF$4:$CH$104,55,0),"0")</f>
        <v>0</v>
      </c>
      <c r="CS110" s="15" t="str">
        <f>IFERROR(VLOOKUP($A110,'Season 14'!$AF$4:$CH$104,54,0),"0")</f>
        <v>0</v>
      </c>
      <c r="CT110" s="15" t="str">
        <f>IFERROR(VLOOKUP($A110,'Season 14'!$AF$4:$CH$104,55,0),"0")</f>
        <v>0</v>
      </c>
      <c r="CU110" s="15" t="str">
        <f>IFERROR(VLOOKUP($A110,'Season 15'!$AF$4:$CH$104,54,0),"0")</f>
        <v>0</v>
      </c>
      <c r="CV110" s="15" t="str">
        <f>IFERROR(VLOOKUP($A110,'Season 15'!$AF$4:$CH$104,55,0),"0")</f>
        <v>0</v>
      </c>
    </row>
    <row r="111" spans="1:100" x14ac:dyDescent="0.25">
      <c r="A111" s="2" t="s">
        <v>140</v>
      </c>
      <c r="B111" s="1021">
        <f>IFERROR(VLOOKUP('Data Totals'!A111,'Season 1'!AF$4:CC$104,2,FALSE),IFERROR(VLOOKUP('Data Totals'!A111,'Season 2'!AF$4:CC$104,2,FALSE),IFERROR(VLOOKUP('Data Totals'!A111,'Season 3'!AF$4:CC$104,2,FALSE),IFERROR(VLOOKUP('Data Totals'!A111,'Season 4'!AF$4:CC$104,2,FALSE),IFERROR(VLOOKUP('Data Totals'!A111,'Season 5'!AF$4:CC$104,2,FALSE),IFERROR(VLOOKUP('Data Totals'!A111,'Season 6'!AF$4:CC$104,2,FALSE),IFERROR(VLOOKUP('Data Totals'!A111,'Season 7'!AF$4:CC$104,2,FALSE),IFERROR(VLOOKUP('Data Totals'!A111,'Season 8'!AF$4:CC$104,2,FALSE),IFERROR(VLOOKUP('Data Totals'!A111,'Season 9'!AF$4:CC$104,2,FALSE),IFERROR(VLOOKUP('Data Totals'!A111,'Season 10'!AF$4:CC$104,2,FALSE),IFERROR(VLOOKUP('Data Totals'!A111,'Season 11'!AF$4:CC$104,2,FALSE),IFERROR(VLOOKUP('Data Totals'!A111,'Season 12'!AF$4:CC$104,2,FALSE),IFERROR(VLOOKUP('Data Totals'!A111,'Season 13'!AF$4:CC$104,2,FALSE),IFERROR(VLOOKUP('Data Totals'!A111,'Season 14'!AF$4:CC$104,2,FALSE),IFERROR(VLOOKUP('Data Totals'!A111,'Season 15'!AF$4:CC$104,2,FALSE),"N/A")))))))))))))))</f>
        <v>0</v>
      </c>
      <c r="C111" s="1022">
        <f>IFERROR(VLOOKUP('Data Totals'!A111,'Season 1'!AF$4:CC$104,3,FALSE),IFERROR(VLOOKUP('Data Totals'!A111,'Season 2'!AF$4:CC$104,3,FALSE),IFERROR(VLOOKUP('Data Totals'!A111,'Season 3'!AF$4:CC$104,3,FALSE),IFERROR(VLOOKUP('Data Totals'!A111,'Season 4'!AF$4:CC$104,3,FALSE),IFERROR(VLOOKUP('Data Totals'!A111,'Season 5'!AF$4:CC$104,3,FALSE),IFERROR(VLOOKUP('Data Totals'!A111,'Season 6'!AF$4:CC$104,3,FALSE),IFERROR(VLOOKUP('Data Totals'!A111,'Season 7'!AF$4:CC$104,3,FALSE),IFERROR(VLOOKUP('Data Totals'!A111,'Season 8'!AF$4:CC$104,3,FALSE),IFERROR(VLOOKUP('Data Totals'!A111,'Season 9'!AF$4:CC$104,3,FALSE),IFERROR(VLOOKUP('Data Totals'!A111,'Season 10'!AF$4:CC$104,3,FALSE),IFERROR(VLOOKUP('Data Totals'!A111,'Season 11'!AF$4:CC$104,3,FALSE),IFERROR(VLOOKUP('Data Totals'!A111,'Season 12'!AF$4:CC$104,3,FALSE),IFERROR(VLOOKUP('Data Totals'!A111,'Season 13'!AF$4:CC$104,3,FALSE),IFERROR(VLOOKUP('Data Totals'!A111,'Season 14'!AF$4:CC$104,3,FALSE),IFERROR(VLOOKUP('Data Totals'!A111,'Season 15'!AF$4:CC$104,3,FALSE),"N/A")))))))))))))))</f>
        <v>0</v>
      </c>
      <c r="D111" s="1022">
        <f>IFERROR(VLOOKUP('Data Totals'!A111,'Season 1'!AF$4:CC$104,4,FALSE),IFERROR(VLOOKUP('Data Totals'!A111,'Season 2'!AF$4:CC$104,4,FALSE),IFERROR(VLOOKUP('Data Totals'!A111,'Season 3'!AF$4:CC$104,4,FALSE),IFERROR(VLOOKUP('Data Totals'!A111,'Season 4'!AF$4:CC$104,4,FALSE),IFERROR(VLOOKUP('Data Totals'!A111,'Season 5'!AF$4:CC$104,4,FALSE),IFERROR(VLOOKUP('Data Totals'!A111,'Season 6'!AF$4:CC$104,4,FALSE),IFERROR(VLOOKUP('Data Totals'!A111,'Season 7'!AF$4:CC$104,4,FALSE),IFERROR(VLOOKUP('Data Totals'!A111,'Season 8'!AF$4:CC$104,4,FALSE),IFERROR(VLOOKUP('Data Totals'!A111,'Season 9'!AF$4:CC$104,4,FALSE),IFERROR(VLOOKUP('Data Totals'!A111,'Season 10'!AF$4:CC$104,4,FALSE),IFERROR(VLOOKUP('Data Totals'!A111,'Season 11'!AF$4:CC$104,4,FALSE),IFERROR(VLOOKUP('Data Totals'!A111,'Season 12'!AF$4:CC$104,4,FALSE),IFERROR(VLOOKUP('Data Totals'!A111,'Season 13'!AF$4:CC$104,4,FALSE),IFERROR(VLOOKUP('Data Totals'!A111,'Season 14'!AF$4:CC$104,4,FALSE),IFERROR(VLOOKUP('Data Totals'!A111,'Season 15'!AF$4:CC$104,4,FALSE),"N/A")))))))))))))))</f>
        <v>0</v>
      </c>
      <c r="E111" s="1022">
        <f t="shared" si="2"/>
        <v>0</v>
      </c>
      <c r="F111" s="692">
        <f>SUM(IFERROR(VLOOKUP(A111,BI$3:BN$152,2,0),"0"),IFERROR(VLOOKUP(A111,'Season 1'!AF$4:CC$104,6,0),"0"),
IFERROR(VLOOKUP(A111,'Season 2'!AF$4:CC$104,6,0),"0"),IFERROR(VLOOKUP(A111,'Season 3'!AF$4:CC$104,6,0),"0"),
IFERROR(VLOOKUP(A111,'Season 4'!AF$4:CC$104,6,0),"0"),IFERROR(VLOOKUP(A111,'Season 5'!AF$4:CC$104,6,0),"0"),
IFERROR(VLOOKUP(A111,'Season 6'!AF$4:CC$104,6,0),"0"),IFERROR(VLOOKUP(A111,'Season 7'!AF$4:CC$104,6,0),"0"),
IFERROR(VLOOKUP(A111,'Season 8'!AF$4:CC$104,6,0),"0"),IFERROR(VLOOKUP(A111,'Season 9'!AF$4:CC$104,6,0),"0"),
IFERROR(VLOOKUP(A111,'Season 10'!AF$4:CC$104,6,0),"0"),IFERROR(VLOOKUP(A111,'Season 11'!AF$4:CC$104,6,0),"0"),
IFERROR(VLOOKUP(A111,'Season 12'!AF$4:CC$104,6,0),"0"),IFERROR(VLOOKUP(A111,'Season 13'!AF$4:CC$104,6,0),"0"),
IFERROR(VLOOKUP(A111,'Season 14'!AF$4:CC$104,6,0),"0"),IFERROR(VLOOKUP(A111,'Season 15'!AF$4:CC$104,6,0),"0"),)</f>
        <v>0</v>
      </c>
      <c r="G111" s="692">
        <f>SUM(IFERROR(VLOOKUP(A111,'Season 1'!AF$4:CC$104,7,0),"0"),
IFERROR(VLOOKUP(A111,'Season 2'!AF$4:CC$104,7,0),"0"),IFERROR(VLOOKUP(A111,'Season 3'!AF$4:CC$104,7,0),"0"),
IFERROR(VLOOKUP(A111,'Season 4'!AF$4:CC$104,7,0),"0"),IFERROR(VLOOKUP(A111,'Season 5'!AF$4:CC$104,7,0),"0"),
IFERROR(VLOOKUP(A111,'Season 6'!AF$4:CC$104,7,0),"0"),IFERROR(VLOOKUP(A111,'Season 7'!AF$4:CC$104,7,0),"0"),
IFERROR(VLOOKUP(A111,'Season 8'!AF$4:CC$104,7,0),"0"),IFERROR(VLOOKUP(A111,'Season 9'!AF$4:CC$104,7,0),"0"),
IFERROR(VLOOKUP(A111,'Season 10'!AF$4:CC$104,7,0),"0"),IFERROR(VLOOKUP(A111,'Season 11'!AF$4:CC$104,7,0),"0"),
IFERROR(VLOOKUP(A111,'Season 12'!AF$4:CC$104,7,0),"0"),IFERROR(VLOOKUP(A111,'Season 13'!AF$4:CC$104,7,0),"0"),
IFERROR(VLOOKUP(A111,'Season 14'!AF$4:CC$104,7,0),"0"),IFERROR(VLOOKUP(A111,'Season 15'!AF$4:CC$104,7,0),"0"),)</f>
        <v>0</v>
      </c>
      <c r="H111" s="556">
        <f>SUM(IFERROR(VLOOKUP(A111,'Season 1'!AF$4:CC$104,8,0),"0"),
IFERROR(VLOOKUP(A111,'Season 2'!AF$4:CC$104,8,0),"0"),IFERROR(VLOOKUP(A111,'Season 3'!AF$4:CC$104,8,0),"0"),
IFERROR(VLOOKUP(A111,'Season 4'!AF$4:CC$104,8,0),"0"),IFERROR(VLOOKUP(A111,'Season 5'!AF$4:CC$104,8,0),"0"),
IFERROR(VLOOKUP(A111,'Season 6'!AF$4:CC$104,8,0),"0"),IFERROR(VLOOKUP(A111,'Season 7'!AF$4:CC$104,8,0),"0"),
IFERROR(VLOOKUP(A111,'Season 8'!AF$4:CC$104,8,0),"0"),IFERROR(VLOOKUP(A111,'Season 9'!AF$4:CC$104,8,0),"0"),
IFERROR(VLOOKUP(A111,'Season 10'!AF$4:CC$104,8,0),"0"),IFERROR(VLOOKUP(A111,'Season 11'!AF$4:CC$104,8,0),"0"),
IFERROR(VLOOKUP(A111,'Season 12'!AF$4:CC$104,8,0),"0"),IFERROR(VLOOKUP(A111,'Season 13'!AF$4:CC$104,8,0),"0"),
IFERROR(VLOOKUP(A111,'Season 14'!AF$4:CC$104,8,0),"0"),IFERROR(VLOOKUP(A111,'Season 15'!AF$4:CC$104,8,0),"0"),)</f>
        <v>0</v>
      </c>
      <c r="I111" s="1023">
        <f>SUM(IFERROR(VLOOKUP(A111,'Season 1'!AF$4:CC$104,9,0),"0"),
IFERROR(VLOOKUP(A111,'Season 2'!AF$4:CC$104,9,0),"0"),IFERROR(VLOOKUP(A111,'Season 3'!AF$4:CC$104,9,0),"0"),
IFERROR(VLOOKUP(A111,'Season 4'!AF$4:CC$104,9,0),"0"),IFERROR(VLOOKUP(A111,'Season 5'!AF$4:CC$104,9,0),"0"),
IFERROR(VLOOKUP(A111,'Season 6'!AF$4:CC$104,9,0),"0"),IFERROR(VLOOKUP(A111,'Season 7'!AF$4:CC$104,9,0),"0"),
IFERROR(VLOOKUP(A111,'Season 8'!AF$4:CC$104,9,0),"0"),IFERROR(VLOOKUP(A111,'Season 9'!AF$4:CC$104,9,0),"0"),
IFERROR(VLOOKUP(A111,'Season 10'!AF$4:CC$104,9,0),"0"),IFERROR(VLOOKUP(A111,'Season 11'!AF$4:CC$104,9,0),"0"),
IFERROR(VLOOKUP(A111,'Season 12'!AF$4:CC$104,9,0),"0"),IFERROR(VLOOKUP(A111,'Season 13'!AF$4:CC$104,9,0),"0"),
IFERROR(VLOOKUP(A111,'Season 14'!AF$4:CC$104,9,0),"0"),IFERROR(VLOOKUP(A111,'Season 15'!AF$4:CC$104,9,0),"0"),)</f>
        <v>0</v>
      </c>
      <c r="J111" s="26">
        <f>SUM(IFERROR(VLOOKUP(A111,BI$3:BN$152,3,0),"0"),IFERROR(VLOOKUP(A111,'Season 1'!AF$4:CC$104,10,0),"0"),
IFERROR(VLOOKUP(A111,'Season 2'!AF$4:CC$104,10,0),"0"),IFERROR(VLOOKUP(A111,'Season 3'!AF$4:CC$104,10,0),"0"),
IFERROR(VLOOKUP(A111,'Season 4'!AF$4:CC$104,10,0),"0"),IFERROR(VLOOKUP(A111,'Season 5'!AF$4:CC$104,10,0),"0"),
IFERROR(VLOOKUP(A111,'Season 6'!AF$4:CC$104,10,0),"0"),IFERROR(VLOOKUP(A111,'Season 7'!AF$4:CC$104,10,0),"0"),
IFERROR(VLOOKUP(A111,'Season 8'!AF$4:CC$104,10,0),"0"),IFERROR(VLOOKUP(A111,'Season 9'!AF$4:CC$104,10,0),"0"),
IFERROR(VLOOKUP(A111,'Season 10'!AF$4:CC$104,10,0),"0"),IFERROR(VLOOKUP(A111,'Season 11'!AF$4:CC$104,10,0),"0"),
IFERROR(VLOOKUP(A111,'Season 12'!AF$4:CC$104,10,0),"0"),IFERROR(VLOOKUP(A111,'Season 13'!AF$4:CC$104,10,0),"0"),
IFERROR(VLOOKUP(A111,'Season 14'!AF$4:CC$104,10,0),"0"),IFERROR(VLOOKUP(A111,'Season 15'!AF$4:CC$104,10,0),"0"),)</f>
        <v>0</v>
      </c>
      <c r="K111" s="699">
        <f>SUM(IFERROR(VLOOKUP(A111,BI$3:BN$152,4,0),"0"),IFERROR(VLOOKUP(A111,'Season 1'!AF$4:CC$104,11,0),"0"),
IFERROR(VLOOKUP(A111,'Season 2'!AF$4:CC$104,11,0),"0"),IFERROR(VLOOKUP(A111,'Season 3'!AF$4:CC$104,11,0),"0"),
IFERROR(VLOOKUP(A111,'Season 4'!AF$4:CC$104,11,0),"0"),IFERROR(VLOOKUP(A111,'Season 5'!AF$4:CC$104,11,0),"0"),
IFERROR(VLOOKUP(A111,'Season 6'!AF$4:CC$104,11,0),"0"),IFERROR(VLOOKUP(A111,'Season 7'!AF$4:CC$104,11,0),"0"),
IFERROR(VLOOKUP(A111,'Season 8'!AF$4:CC$104,11,0),"0"),IFERROR(VLOOKUP(A111,'Season 9'!AF$4:CC$104,11,0),"0"),
IFERROR(VLOOKUP(A111,'Season 10'!AF$4:CC$104,11,0),"0"),IFERROR(VLOOKUP(A111,'Season 11'!AF$4:CC$104,11,0),"0"),
IFERROR(VLOOKUP(A111,'Season 12'!AF$4:CC$104,11,0),"0"),IFERROR(VLOOKUP(A111,'Season 13'!AF$4:CC$104,11,0),"0"),
IFERROR(VLOOKUP(A111,'Season 14'!AF$4:CC$104,11,0),"0"),IFERROR(VLOOKUP(A111,'Season 15'!AF$4:CC$104,11,0),"0"),)</f>
        <v>0</v>
      </c>
      <c r="L111" s="700">
        <f>SUM(IFERROR(VLOOKUP($A111,'Season 1'!AF$4:CC$104,12,0),"0"),
IFERROR(VLOOKUP($A111,'Season 2'!AF$4:CC$104,12,0),"0"),IFERROR(VLOOKUP($A111,'Season 3'!AF$4:CC$104,12,0),"0"),
IFERROR(VLOOKUP($A111,'Season 4'!AF$4:CC$104,12,0),"0"),IFERROR(VLOOKUP($A111,'Season 5'!AF$4:CC$104,12,0),"0"),
IFERROR(VLOOKUP($A111,'Season 6'!AF$4:CC$104,12,0),"0"),IFERROR(VLOOKUP($A111,'Season 7'!AF$4:CC$104,12,0),"0"),
IFERROR(VLOOKUP($A111,'Season 8'!AF$4:CC$104,12,0),"0"),IFERROR(VLOOKUP($A111,'Season 9'!AF$4:CC$104,12,0),"0"),
IFERROR(VLOOKUP($A111,'Season 10'!AF$4:CC$104,12,0),"0"),IFERROR(VLOOKUP($A111,'Season 11'!AF$4:CC$104,12,0),"0"),
IFERROR(VLOOKUP($A111,'Season 12'!AF$4:CC$104,12,0),"0"),IFERROR(VLOOKUP($A111,'Season 13'!AF$4:CC$104,12,0),"0"),
IFERROR(VLOOKUP($A111,'Season 14'!AF$4:CC$104,12,0),"0"),IFERROR(VLOOKUP($A111,'Season 15'!AF$4:CC$104,12,0),"0"),)</f>
        <v>0</v>
      </c>
      <c r="M111" s="692">
        <f>SUM(IFERROR(VLOOKUP($A111,'Season 1'!AF$4:CC$104,13,0),"0"),
IFERROR(VLOOKUP($A111,'Season 2'!AF$4:CC$104,13,0),"0"),IFERROR(VLOOKUP($A111,'Season 3'!AF$4:CC$104,13,0),"0"),
IFERROR(VLOOKUP($A111,'Season 4'!AF$4:CC$104,13,0),"0"),IFERROR(VLOOKUP($A111,'Season 5'!AF$4:CC$104,13,0),"0"),
IFERROR(VLOOKUP($A111,'Season 6'!AF$4:CC$104,13,0),"0"),IFERROR(VLOOKUP($A111,'Season 7'!AF$4:CC$104,13,0),"0"),
IFERROR(VLOOKUP($A111,'Season 8'!AF$4:CC$104,13,0),"0"),IFERROR(VLOOKUP($A111,'Season 9'!AF$4:CC$104,13,0),"0"),
IFERROR(VLOOKUP($A111,'Season 10'!AF$4:CC$104,13,0),"0"),IFERROR(VLOOKUP($A111,'Season 11'!AF$4:CC$104,13,0),"0"),
IFERROR(VLOOKUP($A111,'Season 12'!AF$4:CC$104,13,0),"0"),IFERROR(VLOOKUP($A111,'Season 13'!AF$4:CC$104,13,0),"0"),
IFERROR(VLOOKUP($A111,'Season 14'!AF$4:CC$104,13,0),"0"),IFERROR(VLOOKUP($A111,'Season 15'!AF$4:CC$104,13,0),"0"),)</f>
        <v>0</v>
      </c>
      <c r="N111" s="1023">
        <f>SUM(IFERROR(VLOOKUP($A111,'Season 1'!AF$4:CC$104,14,0),"0"),
IFERROR(VLOOKUP($A111,'Season 2'!AF$4:CC$104,14,0),"0"),IFERROR(VLOOKUP($A111,'Season 3'!AF$4:CC$104,14,0),"0"),
IFERROR(VLOOKUP($A111,'Season 4'!AF$4:CC$104,14,0),"0"),IFERROR(VLOOKUP($A111,'Season 5'!AF$4:CC$104,14,0),"0"),
IFERROR(VLOOKUP($A111,'Season 6'!AF$4:CC$104,14,0),"0"),IFERROR(VLOOKUP($A111,'Season 7'!AF$4:CC$104,14,0),"0"),
IFERROR(VLOOKUP($A111,'Season 8'!AF$4:CC$104,14,0),"0"),IFERROR(VLOOKUP($A111,'Season 9'!AF$4:CC$104,14,0),"0"),
IFERROR(VLOOKUP($A111,'Season 10'!AF$4:CC$104,14,0),"0"),IFERROR(VLOOKUP($A111,'Season 11'!AF$4:CC$104,14,0),"0"),
IFERROR(VLOOKUP($A111,'Season 12'!AF$4:CC$104,14,0),"0"),IFERROR(VLOOKUP($A111,'Season 13'!AF$4:CC$104,14,0),"0"),
IFERROR(VLOOKUP($A111,'Season 14'!AF$4:CC$104,14,0),"0"),IFERROR(VLOOKUP($A111,'Season 15'!AF$4:CC$104,14,0),"0"),)</f>
        <v>0</v>
      </c>
      <c r="O111" s="26">
        <f>SUM(IFERROR(VLOOKUP($A111,'Season 1'!AF$4:CC$104,15,0),"0"),
IFERROR(VLOOKUP($A111,'Season 2'!AF$4:CC$104,15,0),"0"),IFERROR(VLOOKUP($A111,'Season 3'!AF$4:CC$104,15,0),"0"),
IFERROR(VLOOKUP($A111,'Season 4'!AF$4:CC$104,15,0),"0"),IFERROR(VLOOKUP($A111,'Season 5'!AF$4:CC$104,15,0),"0"),
IFERROR(VLOOKUP($A111,'Season 6'!AF$4:CC$104,15,0),"0"),IFERROR(VLOOKUP($A111,'Season 7'!AF$4:CC$104,15,0),"0"),
IFERROR(VLOOKUP($A111,'Season 8'!AF$4:CC$104,15,0),"0"),IFERROR(VLOOKUP($A111,'Season 9'!AF$4:CC$104,15,0),"0"),
IFERROR(VLOOKUP($A111,'Season 10'!AF$4:CC$104,15,0),"0"),IFERROR(VLOOKUP($A111,'Season 11'!AF$4:CC$104,15,0),"0"),
IFERROR(VLOOKUP($A111,'Season 12'!AF$4:CC$104,15,0),"0"),IFERROR(VLOOKUP($A111,'Season 13'!AF$4:CC$104,15,0),"0"),
IFERROR(VLOOKUP($A111,'Season 14'!AF$4:CC$104,15,0),"0"),IFERROR(VLOOKUP($A111,'Season 15'!AF$4:CC$104,15,0),"0"),)</f>
        <v>0</v>
      </c>
      <c r="P111" s="699">
        <f>SUM(IFERROR(VLOOKUP($A111,'Season 1'!AF$4:CC$104,16,0),"0"),
IFERROR(VLOOKUP($A111,'Season 2'!AF$4:CC$104,16,0),"0"),IFERROR(VLOOKUP($A111,'Season 3'!AF$4:CC$104,16,0),"0"),
IFERROR(VLOOKUP($A111,'Season 4'!AF$4:CC$104,16,0),"0"),IFERROR(VLOOKUP($A111,'Season 5'!AF$4:CC$104,16,0),"0"),
IFERROR(VLOOKUP($A111,'Season 6'!AF$4:CC$104,16,0),"0"),IFERROR(VLOOKUP($A111,'Season 7'!AF$4:CC$104,16,0),"0"),
IFERROR(VLOOKUP($A111,'Season 8'!AF$4:CC$104,16,0),"0"),IFERROR(VLOOKUP($A111,'Season 9'!AF$4:CC$104,16,0),"0"),
IFERROR(VLOOKUP($A111,'Season 10'!AF$4:CC$104,16,0),"0"),IFERROR(VLOOKUP($A111,'Season 11'!AF$4:CC$104,16,0),"0"),
IFERROR(VLOOKUP($A111,'Season 12'!AF$4:CC$104,16,0),"0"),IFERROR(VLOOKUP($A111,'Season 13'!AF$4:CC$104,16,0),"0"),
IFERROR(VLOOKUP($A111,'Season 14'!AF$4:CC$104,16,0),"0"),IFERROR(VLOOKUP($A111,'Season 15'!AF$4:CC$104,16,0),"0"),)</f>
        <v>0</v>
      </c>
      <c r="Q111" s="700">
        <f>SUM(IFERROR(VLOOKUP($A111,'Season 1'!AF$4:CC$104,17,0),"0"),
IFERROR(VLOOKUP($A111,'Season 2'!AF$4:CC$104,17,0),"0"),IFERROR(VLOOKUP($A111,'Season 3'!AF$4:CC$104,17,0),"0"),
IFERROR(VLOOKUP($A111,'Season 4'!AF$4:CC$104,17,0),"0"),IFERROR(VLOOKUP($A111,'Season 5'!AF$4:CC$104,17,0),"0"),
IFERROR(VLOOKUP($A111,'Season 6'!AF$4:CC$104,17,0),"0"),IFERROR(VLOOKUP($A111,'Season 7'!AF$4:CC$104,17,0),"0"),
IFERROR(VLOOKUP($A111,'Season 8'!AF$4:CC$104,17,0),"0"),IFERROR(VLOOKUP($A111,'Season 9'!AF$4:CC$104,17,0),"0"),
IFERROR(VLOOKUP($A111,'Season 10'!AF$4:CC$104,17,0),"0"),IFERROR(VLOOKUP($A111,'Season 11'!AF$4:CC$104,17,0),"0"),
IFERROR(VLOOKUP($A111,'Season 12'!AF$4:CC$104,17,0),"0"),IFERROR(VLOOKUP($A111,'Season 13'!AF$4:CC$104,17,0),"0"),
IFERROR(VLOOKUP($A111,'Season 14'!AF$4:CC$104,17,0),"0"),IFERROR(VLOOKUP($A111,'Season 15'!AF$4:CC$104,17,0),"0"),)</f>
        <v>0</v>
      </c>
      <c r="R111" s="692">
        <f>SUM(IFERROR(VLOOKUP($A111,'Season 1'!AF$4:CC$104,18,0),"0"),
IFERROR(VLOOKUP($A111,'Season 2'!AF$4:CC$104,18,0),"0"),IFERROR(VLOOKUP($A111,'Season 3'!AF$4:CC$104,18,0),"0"),
IFERROR(VLOOKUP($A111,'Season 4'!AF$4:CC$104,18,0),"0"),IFERROR(VLOOKUP($A111,'Season 5'!AF$4:CC$104,18,0),"0"),
IFERROR(VLOOKUP($A111,'Season 6'!AF$4:CC$104,18,0),"0"),IFERROR(VLOOKUP($A111,'Season 7'!AF$4:CC$104,18,0),"0"),
IFERROR(VLOOKUP($A111,'Season 8'!AF$4:CC$104,18,0),"0"),IFERROR(VLOOKUP($A111,'Season 9'!AF$4:CC$104,18,0),"0"),
IFERROR(VLOOKUP($A111,'Season 10'!AF$4:CC$104,18,0),"0"),IFERROR(VLOOKUP($A111,'Season 11'!AF$4:CC$104,18,0),"0"),
IFERROR(VLOOKUP($A111,'Season 12'!AF$4:CC$104,18,0),"0"),IFERROR(VLOOKUP($A111,'Season 13'!AF$4:CC$104,18,0),"0"),
IFERROR(VLOOKUP($A111,'Season 14'!AF$4:CC$104,18,0),"0"),IFERROR(VLOOKUP($A111,'Season 15'!AF$4:CC$104,18,0),"0"),)</f>
        <v>0</v>
      </c>
      <c r="S111" s="1023">
        <f>SUM(IFERROR(VLOOKUP($A111,'Season 1'!AF$4:CC$104,19,0),"0"),
IFERROR(VLOOKUP($A111,'Season 2'!AF$4:CC$104,19,0),"0"),IFERROR(VLOOKUP($A111,'Season 3'!AF$4:CC$104,19,0),"0"),
IFERROR(VLOOKUP($A111,'Season 4'!AF$4:CC$104,19,0),"0"),IFERROR(VLOOKUP($A111,'Season 5'!AF$4:CC$104,19,0),"0"),
IFERROR(VLOOKUP($A111,'Season 6'!AF$4:CC$104,19,0),"0"),IFERROR(VLOOKUP($A111,'Season 7'!AF$4:CC$104,19,0),"0"),
IFERROR(VLOOKUP($A111,'Season 8'!AF$4:CC$104,19,0),"0"),IFERROR(VLOOKUP($A111,'Season 9'!AF$4:CC$104,19,0),"0"),
IFERROR(VLOOKUP($A111,'Season 10'!AF$4:CC$104,19,0),"0"),IFERROR(VLOOKUP($A111,'Season 11'!AF$4:CC$104,19,0),"0"),
IFERROR(VLOOKUP($A111,'Season 12'!AF$4:CC$104,19,0),"0"),IFERROR(VLOOKUP($A111,'Season 13'!AF$4:CC$104,19,0),"0"),
IFERROR(VLOOKUP($A111,'Season 14'!AF$4:CC$104,19,0),"0"),IFERROR(VLOOKUP($A111,'Season 15'!AF$4:CC$104,19,0),"0"),)</f>
        <v>0</v>
      </c>
      <c r="T111" s="26">
        <f>SUM(IFERROR(VLOOKUP($A111,'Season 1'!AF$4:CC$104,20,0),"0"),
IFERROR(VLOOKUP($A111,'Season 2'!AF$4:CC$104,20,0),"0"),IFERROR(VLOOKUP($A111,'Season 3'!AF$4:CC$104,20,0),"0"),
IFERROR(VLOOKUP($A111,'Season 4'!AF$4:CC$104,20,0),"0"),IFERROR(VLOOKUP($A111,'Season 5'!AF$4:CC$104,20,0),"0"),
IFERROR(VLOOKUP($A111,'Season 6'!AF$4:CC$104,20,0),"0"),IFERROR(VLOOKUP($A111,'Season 7'!AF$4:CC$104,20,0),"0"),
IFERROR(VLOOKUP($A111,'Season 8'!AF$4:CC$104,20,0),"0"),IFERROR(VLOOKUP($A111,'Season 9'!AF$4:CC$104,20,0),"0"),
IFERROR(VLOOKUP($A111,'Season 10'!AF$4:CC$104,20,0),"0"),IFERROR(VLOOKUP($A111,'Season 11'!AF$4:CC$104,20,0),"0"),
IFERROR(VLOOKUP($A111,'Season 12'!AF$4:CC$104,20,0),"0"),IFERROR(VLOOKUP($A111,'Season 13'!AF$4:CC$104,20,0),"0"),
IFERROR(VLOOKUP($A111,'Season 14'!AF$4:CC$104,20,0),"0"),IFERROR(VLOOKUP($A111,'Season 15'!AF$4:CC$104,20,0),"0"),)</f>
        <v>0</v>
      </c>
      <c r="U111" s="699">
        <f>SUM(IFERROR(VLOOKUP($A111,'Season 1'!AF$4:CC$104,21,0),"0"),
IFERROR(VLOOKUP($A111,'Season 2'!AF$4:CC$104,21,0),"0"),IFERROR(VLOOKUP($A111,'Season 3'!AF$4:CC$104,21,0),"0"),
IFERROR(VLOOKUP($A111,'Season 4'!AF$4:CC$104,21,0),"0"),IFERROR(VLOOKUP($A111,'Season 5'!AF$4:CC$104,21,0),"0"),
IFERROR(VLOOKUP($A111,'Season 6'!AF$4:CC$104,21,0),"0"),IFERROR(VLOOKUP($A111,'Season 7'!AF$4:CC$104,21,0),"0"),
IFERROR(VLOOKUP($A111,'Season 8'!AF$4:CC$104,21,0),"0"),IFERROR(VLOOKUP($A111,'Season 9'!AF$4:CC$104,21,0),"0"),
IFERROR(VLOOKUP($A111,'Season 10'!AF$4:CC$104,21,0),"0"),IFERROR(VLOOKUP($A111,'Season 11'!AF$4:CC$104,21,0),"0"),
IFERROR(VLOOKUP($A111,'Season 12'!AF$4:CC$104,21,0),"0"),IFERROR(VLOOKUP($A111,'Season 13'!AF$4:CC$104,21,0),"0"),
IFERROR(VLOOKUP($A111,'Season 14'!AF$4:CC$104,21,0),"0"),IFERROR(VLOOKUP($A111,'Season 15'!AF$4:CC$104,21,0),"0"),)</f>
        <v>0</v>
      </c>
      <c r="V111" s="700">
        <f>SUM(IFERROR(VLOOKUP($A111,'Season 1'!AF$4:CC$104,22,0),"0"),
IFERROR(VLOOKUP($A111,'Season 2'!AF$4:CC$104,22,0),"0"),IFERROR(VLOOKUP($A111,'Season 3'!AF$4:CC$104,22,0),"0"),
IFERROR(VLOOKUP($A111,'Season 4'!AF$4:CC$104,22,0),"0"),IFERROR(VLOOKUP($A111,'Season 5'!AF$4:CC$104,22,0),"0"),
IFERROR(VLOOKUP($A111,'Season 6'!AF$4:CC$104,22,0),"0"),IFERROR(VLOOKUP($A111,'Season 7'!AF$4:CC$104,22,0),"0"),
IFERROR(VLOOKUP($A111,'Season 8'!AF$4:CC$104,22,0),"0"),IFERROR(VLOOKUP($A111,'Season 9'!AF$4:CC$104,22,0),"0"),
IFERROR(VLOOKUP($A111,'Season 10'!AF$4:CC$104,22,0),"0"),IFERROR(VLOOKUP($A111,'Season 11'!AF$4:CC$104,22,0),"0"),
IFERROR(VLOOKUP($A111,'Season 12'!AF$4:CC$104,22,0),"0"),IFERROR(VLOOKUP($A111,'Season 13'!AF$4:CC$104,22,0),"0"),
IFERROR(VLOOKUP($A111,'Season 14'!AF$4:CC$104,22,0),"0"),IFERROR(VLOOKUP($A111,'Season 15'!AF$4:CC$104,22,0),"0"),)</f>
        <v>0</v>
      </c>
      <c r="W111" s="692">
        <f>SUM(IFERROR(VLOOKUP($A111,'Season 1'!AF$4:CC$104,23,0),"0"),
IFERROR(VLOOKUP($A111,'Season 2'!AF$4:CC$104,23,0),"0"),IFERROR(VLOOKUP($A111,'Season 3'!AF$4:CC$104,23,0),"0"),
IFERROR(VLOOKUP($A111,'Season 4'!AF$4:CC$104,23,0),"0"),IFERROR(VLOOKUP($A111,'Season 5'!AF$4:CC$104,23,0),"0"),
IFERROR(VLOOKUP($A111,'Season 6'!AF$4:CC$104,23,0),"0"),IFERROR(VLOOKUP($A111,'Season 7'!AF$4:CC$104,23,0),"0"),
IFERROR(VLOOKUP($A111,'Season 8'!AF$4:CC$104,23,0),"0"),IFERROR(VLOOKUP($A111,'Season 9'!AF$4:CC$104,23,0),"0"),
IFERROR(VLOOKUP($A111,'Season 10'!AF$4:CC$104,23,0),"0"),IFERROR(VLOOKUP($A111,'Season 11'!AF$4:CC$104,23,0),"0"),
IFERROR(VLOOKUP($A111,'Season 12'!AF$4:CC$104,23,0),"0"),IFERROR(VLOOKUP($A111,'Season 13'!AF$4:CC$104,23,0),"0"),
IFERROR(VLOOKUP($A111,'Season 14'!AF$4:CC$104,23,0),"0"),IFERROR(VLOOKUP($A111,'Season 15'!AF$4:CC$104,23,0),"0"),)</f>
        <v>0</v>
      </c>
      <c r="X111" s="1023">
        <f>SUM(IFERROR(VLOOKUP($A111,'Season 1'!AF$4:CC$104,24,0),"0"),
IFERROR(VLOOKUP($A111,'Season 2'!AF$4:CC$104,24,0),"0"),IFERROR(VLOOKUP($A111,'Season 3'!AF$4:CC$104,24,0),"0"),
IFERROR(VLOOKUP($A111,'Season 4'!AF$4:CC$104,24,0),"0"),IFERROR(VLOOKUP($A111,'Season 5'!AF$4:CC$104,24,0),"0"),
IFERROR(VLOOKUP($A111,'Season 6'!AF$4:CC$104,24,0),"0"),IFERROR(VLOOKUP($A111,'Season 7'!AF$4:CC$104,24,0),"0"),
IFERROR(VLOOKUP($A111,'Season 8'!AF$4:CC$104,24,0),"0"),IFERROR(VLOOKUP($A111,'Season 9'!AF$4:CC$104,24,0),"0"),
IFERROR(VLOOKUP($A111,'Season 10'!AF$4:CC$104,24,0),"0"),IFERROR(VLOOKUP($A111,'Season 11'!AF$4:CC$104,24,0),"0"),
IFERROR(VLOOKUP($A111,'Season 12'!AF$4:CC$104,24,0),"0"),IFERROR(VLOOKUP($A111,'Season 13'!AF$4:CC$104,24,0),"0"),
IFERROR(VLOOKUP($A111,'Season 14'!AF$4:CC$104,24,0),"0"),IFERROR(VLOOKUP($A111,'Season 15'!AF$4:CC$104,24,0),"0"),)</f>
        <v>0</v>
      </c>
      <c r="Y111" s="26">
        <f>SUM(IFERROR(VLOOKUP($A111,'Season 1'!AF$4:CC$104,25,0),"0"),
IFERROR(VLOOKUP($A111,'Season 2'!AF$4:CC$104,25,0),"0"),IFERROR(VLOOKUP($A111,'Season 3'!AF$4:CC$104,25,0),"0"),
IFERROR(VLOOKUP($A111,'Season 4'!AF$4:CC$104,25,0),"0"),IFERROR(VLOOKUP($A111,'Season 5'!AF$4:CC$104,25,0),"0"),
IFERROR(VLOOKUP($A111,'Season 6'!AF$4:CC$104,25,0),"0"),IFERROR(VLOOKUP($A111,'Season 7'!AF$4:CC$104,25,0),"0"),
IFERROR(VLOOKUP($A111,'Season 8'!AF$4:CC$104,25,0),"0"),IFERROR(VLOOKUP($A111,'Season 9'!AF$4:CC$104,25,0),"0"),
IFERROR(VLOOKUP($A111,'Season 10'!AF$4:CC$104,25,0),"0"),IFERROR(VLOOKUP($A111,'Season 11'!AF$4:CC$104,25,0),"0"),
IFERROR(VLOOKUP($A111,'Season 12'!AF$4:CC$104,25,0),"0"),IFERROR(VLOOKUP($A111,'Season 13'!AF$4:CC$104,25,0),"0"),
IFERROR(VLOOKUP($A111,'Season 14'!AF$4:CC$104,25,0),"0"),IFERROR(VLOOKUP($A111,'Season 15'!AF$4:CC$104,25,0),"0"),)</f>
        <v>0</v>
      </c>
      <c r="Z111" s="699">
        <f>SUM(IFERROR(VLOOKUP($A111,'Season 1'!AF$4:CC$104,26,0),"0"),
IFERROR(VLOOKUP($A111,'Season 2'!AF$4:CC$104,26,0),"0"),IFERROR(VLOOKUP($A111,'Season 3'!AF$4:CC$104,26,0),"0"),
IFERROR(VLOOKUP($A111,'Season 4'!AF$4:CC$104,26,0),"0"),IFERROR(VLOOKUP($A111,'Season 5'!AF$4:CC$104,26,0),"0"),
IFERROR(VLOOKUP($A111,'Season 6'!AF$4:CC$104,26,0),"0"),IFERROR(VLOOKUP($A111,'Season 7'!AF$4:CC$104,26,0),"0"),
IFERROR(VLOOKUP($A111,'Season 8'!AF$4:CC$104,26,0),"0"),IFERROR(VLOOKUP($A111,'Season 9'!AF$4:CC$104,26,0),"0"),
IFERROR(VLOOKUP($A111,'Season 10'!AF$4:CC$104,26,0),"0"),IFERROR(VLOOKUP($A111,'Season 11'!AF$4:CC$104,26,0),"0"),
IFERROR(VLOOKUP($A111,'Season 12'!AF$4:CC$104,26,0),"0"),IFERROR(VLOOKUP($A111,'Season 13'!AF$4:CC$104,26,0),"0"),
IFERROR(VLOOKUP($A111,'Season 14'!AF$4:CC$104,26,0),"0"),IFERROR(VLOOKUP($A111,'Season 15'!AF$4:CC$104,26,0),"0"),)</f>
        <v>0</v>
      </c>
      <c r="AA111" s="700">
        <f>SUM(IFERROR(VLOOKUP($A111,'Season 1'!AF$4:CC$104,27,0),"0"),
IFERROR(VLOOKUP($A111,'Season 2'!AF$4:CC$104,27,0),"0"),IFERROR(VLOOKUP($A111,'Season 3'!AF$4:CC$104,27,0),"0"),
IFERROR(VLOOKUP($A111,'Season 4'!AF$4:CC$104,27,0),"0"),IFERROR(VLOOKUP($A111,'Season 5'!AF$4:CC$104,27,0),"0"),
IFERROR(VLOOKUP($A111,'Season 6'!AF$4:CC$104,27,0),"0"),IFERROR(VLOOKUP($A111,'Season 7'!AF$4:CC$104,27,0),"0"),
IFERROR(VLOOKUP($A111,'Season 8'!AF$4:CC$104,27,0),"0"),IFERROR(VLOOKUP($A111,'Season 9'!AF$4:CC$104,27,0),"0"),
IFERROR(VLOOKUP($A111,'Season 10'!AF$4:CC$104,27,0),"0"),IFERROR(VLOOKUP($A111,'Season 11'!AF$4:CC$104,27,0),"0"),
IFERROR(VLOOKUP($A111,'Season 12'!AF$4:CC$104,27,0),"0"),IFERROR(VLOOKUP($A111,'Season 13'!AF$4:CC$104,27,0),"0"),
IFERROR(VLOOKUP($A111,'Season 14'!AF$4:CC$104,27,0),"0"),IFERROR(VLOOKUP($A111,'Season 15'!AF$4:CC$104,27,0),"0"),)</f>
        <v>0</v>
      </c>
      <c r="AB111" s="692">
        <f>SUM(IFERROR(VLOOKUP($A111,'Season 1'!AF$4:CC$104,28,0),"0"),
IFERROR(VLOOKUP($A111,'Season 2'!AF$4:CC$104,28,0),"0"),IFERROR(VLOOKUP($A111,'Season 3'!AF$4:CC$104,28,0),"0"),
IFERROR(VLOOKUP($A111,'Season 4'!AF$4:CC$104,28,0),"0"),IFERROR(VLOOKUP($A111,'Season 5'!AF$4:CC$104,28,0),"0"),
IFERROR(VLOOKUP($A111,'Season 6'!AF$4:CC$104,28,0),"0"),IFERROR(VLOOKUP($A111,'Season 7'!AF$4:CC$104,28,0),"0"),
IFERROR(VLOOKUP($A111,'Season 8'!AF$4:CC$104,28,0),"0"),IFERROR(VLOOKUP($A111,'Season 9'!AF$4:CC$104,28,0),"0"),
IFERROR(VLOOKUP($A111,'Season 10'!AF$4:CC$104,28,0),"0"),IFERROR(VLOOKUP($A111,'Season 11'!AF$4:CC$104,28,0),"0"),
IFERROR(VLOOKUP($A111,'Season 12'!AF$4:CC$104,28,0),"0"),IFERROR(VLOOKUP($A111,'Season 13'!AF$4:CC$104,28,0),"0"),
IFERROR(VLOOKUP($A111,'Season 14'!AF$4:CC$104,28,0),"0"),IFERROR(VLOOKUP($A111,'Season 15'!AF$4:CC$104,28,0),"0"),)</f>
        <v>0</v>
      </c>
      <c r="AC111" s="1023">
        <f>SUM(IFERROR(VLOOKUP($A111,'Season 1'!AF$4:CC$104,29,0),"0"),
IFERROR(VLOOKUP($A111,'Season 2'!AF$4:CC$104,29,0),"0"),IFERROR(VLOOKUP($A111,'Season 3'!AF$4:CC$104,29,0),"0"),
IFERROR(VLOOKUP($A111,'Season 4'!AF$4:CC$104,29,0),"0"),IFERROR(VLOOKUP($A111,'Season 5'!AF$4:CC$104,29,0),"0"),
IFERROR(VLOOKUP($A111,'Season 6'!AF$4:CC$104,29,0),"0"),IFERROR(VLOOKUP($A111,'Season 7'!AF$4:CC$104,29,0),"0"),
IFERROR(VLOOKUP($A111,'Season 8'!AF$4:CC$104,29,0),"0"),IFERROR(VLOOKUP($A111,'Season 9'!AF$4:CC$104,29,0),"0"),
IFERROR(VLOOKUP($A111,'Season 10'!AF$4:CC$104,29,0),"0"),IFERROR(VLOOKUP($A111,'Season 11'!AF$4:CC$104,29,0),"0"),
IFERROR(VLOOKUP($A111,'Season 12'!AF$4:CC$104,29,0),"0"),IFERROR(VLOOKUP($A111,'Season 13'!AF$4:CC$104,29,0),"0"),
IFERROR(VLOOKUP($A111,'Season 14'!AF$4:CC$104,29,0),"0"),IFERROR(VLOOKUP($A111,'Season 15'!AF$4:CC$104,29,0),"0"),)</f>
        <v>0</v>
      </c>
      <c r="AD111" s="26">
        <f>SUM(IFERROR(VLOOKUP($A111,'Season 1'!AF$4:CC$104,30,0),"0"),
IFERROR(VLOOKUP($A111,'Season 2'!AF$4:CC$104,30,0),"0"),IFERROR(VLOOKUP($A111,'Season 3'!AF$4:CC$104,30,0),"0"),
IFERROR(VLOOKUP($A111,'Season 4'!AF$4:CC$104,30,0),"0"),IFERROR(VLOOKUP($A111,'Season 5'!AF$4:CC$104,30,0),"0"),
IFERROR(VLOOKUP($A111,'Season 6'!AF$4:CC$104,30,0),"0"),IFERROR(VLOOKUP($A111,'Season 7'!AF$4:CC$104,30,0),"0"),
IFERROR(VLOOKUP($A111,'Season 8'!AF$4:CC$104,30,0),"0"),IFERROR(VLOOKUP($A111,'Season 9'!AF$4:CC$104,30,0),"0"),
IFERROR(VLOOKUP($A111,'Season 10'!AF$4:CC$104,30,0),"0"),IFERROR(VLOOKUP($A111,'Season 11'!AF$4:CC$104,30,0),"0"),
IFERROR(VLOOKUP($A111,'Season 12'!AF$4:CC$104,30,0),"0"),IFERROR(VLOOKUP($A111,'Season 13'!AF$4:CC$104,30,0),"0"),
IFERROR(VLOOKUP($A111,'Season 14'!AF$4:CC$104,30,0),"0"),IFERROR(VLOOKUP($A111,'Season 15'!AF$4:CC$104,30,0),"0"),)</f>
        <v>0</v>
      </c>
      <c r="AE111" s="699">
        <f>SUM(IFERROR(VLOOKUP($A111,'Season 1'!AF$4:CC$104,31,0),"0"),
IFERROR(VLOOKUP($A111,'Season 2'!AF$4:CC$104,31,0),"0"),IFERROR(VLOOKUP($A111,'Season 3'!AF$4:CC$104,31,0),"0"),
IFERROR(VLOOKUP($A111,'Season 4'!AF$4:CC$104,31,0),"0"),IFERROR(VLOOKUP($A111,'Season 5'!AF$4:CC$104,31,0),"0"),
IFERROR(VLOOKUP($A111,'Season 6'!AF$4:CC$104,31,0),"0"),IFERROR(VLOOKUP($A111,'Season 7'!AF$4:CC$104,31,0),"0"),
IFERROR(VLOOKUP($A111,'Season 8'!AF$4:CC$104,31,0),"0"),IFERROR(VLOOKUP($A111,'Season 9'!AF$4:CC$104,31,0),"0"),
IFERROR(VLOOKUP($A111,'Season 10'!AF$4:CC$104,31,0),"0"),IFERROR(VLOOKUP($A111,'Season 11'!AF$4:CC$104,31,0),"0"),
IFERROR(VLOOKUP($A111,'Season 12'!AF$4:CC$104,31,0),"0"),IFERROR(VLOOKUP($A111,'Season 13'!AF$4:CC$104,31,0),"0"),
IFERROR(VLOOKUP($A111,'Season 14'!AF$4:CC$104,31,0),"0"),IFERROR(VLOOKUP($A111,'Season 15'!AF$4:CC$104,31,0),"0"),)</f>
        <v>0</v>
      </c>
      <c r="AF111" s="700">
        <f>SUM(IFERROR(VLOOKUP($A111,'Season 3'!AF$4:CC$104,32,0),"0"),
IFERROR(VLOOKUP($A111,'Season 4'!AF$4:CC$104,32,0),"0"),IFERROR(VLOOKUP($A111,'Season 5'!AF$4:CC$104,32,0),"0"),
IFERROR(VLOOKUP($A111,'Season 6'!AF$4:CC$104,32,0),"0"),IFERROR(VLOOKUP($A111,'Season 7'!AF$4:CC$104,32,0),"0"),
IFERROR(VLOOKUP($A111,'Season 8'!AF$4:CC$104,32,0),"0"),IFERROR(VLOOKUP($A111,'Season 9'!AF$4:CC$104,32,0),"0"),
IFERROR(VLOOKUP($A111,'Season 10'!AF$4:CC$104,32,0),"0"),IFERROR(VLOOKUP($A111,'Season 11'!AF$4:CC$104,32,0),"0"),
IFERROR(VLOOKUP($A111,'Season 12'!AF$4:CC$104,32,0),"0"),IFERROR(VLOOKUP($A111,'Season 13'!AF$4:CC$104,32,0),"0"),
IFERROR(VLOOKUP($A111,'Season 14'!AF$4:CC$104,32,0),"0"),IFERROR(VLOOKUP($A111,'Season 15'!AF$4:CC$104,32,0),"0"),)</f>
        <v>0</v>
      </c>
      <c r="AG111" s="692">
        <f>SUM(IFERROR(VLOOKUP($A111,'Season 3'!AF$4:CC$104,33,0),"0"),
IFERROR(VLOOKUP($A111,'Season 4'!AF$4:CC$104,33,0),"0"),IFERROR(VLOOKUP($A111,'Season 5'!AF$4:CC$104,33,0),"0"),
IFERROR(VLOOKUP($A111,'Season 6'!AF$4:CC$104,33,0),"0"),IFERROR(VLOOKUP($A111,'Season 7'!AF$4:CC$104,33,0),"0"),
IFERROR(VLOOKUP($A111,'Season 8'!AF$4:CC$104,33,0),"0"),IFERROR(VLOOKUP($A111,'Season 9'!AF$4:CC$104,33,0),"0"),
IFERROR(VLOOKUP($A111,'Season 10'!AF$4:CC$104,33,0),"0"),IFERROR(VLOOKUP($A111,'Season 11'!AF$4:CC$104,33,0),"0"),
IFERROR(VLOOKUP($A111,'Season 12'!AF$4:CC$104,33,0),"0"),IFERROR(VLOOKUP($A111,'Season 13'!AF$4:CC$104,33,0),"0"),
IFERROR(VLOOKUP($A111,'Season 14'!AF$4:CC$104,33,0),"0"),IFERROR(VLOOKUP($A111,'Season 15'!AF$4:CC$104,33,0),"0"),)</f>
        <v>0</v>
      </c>
      <c r="AH111" s="1023">
        <f>SUM(IFERROR(VLOOKUP($A111,'Season 3'!AF$4:CC$104,34,0),"0"),
IFERROR(VLOOKUP($A111,'Season 4'!AF$4:CC$104,34,0),"0"),IFERROR(VLOOKUP($A111,'Season 5'!AF$4:CC$104,34,0),"0"),
IFERROR(VLOOKUP($A111,'Season 6'!AF$4:CC$104,34,0),"0"),IFERROR(VLOOKUP($A111,'Season 7'!AF$4:CC$104,34,0),"0"),
IFERROR(VLOOKUP($A111,'Season 8'!AF$4:CC$104,34,0),"0"),IFERROR(VLOOKUP($A111,'Season 9'!AF$4:CC$104,34,0),"0"),
IFERROR(VLOOKUP($A111,'Season 10'!AF$4:CC$104,34,0),"0"),IFERROR(VLOOKUP($A111,'Season 11'!AF$4:CC$104,34,0),"0"),
IFERROR(VLOOKUP($A111,'Season 12'!AF$4:CC$104,34,0),"0"),IFERROR(VLOOKUP($A111,'Season 13'!AF$4:CC$104,34,0),"0"),
IFERROR(VLOOKUP($A111,'Season 14'!AF$4:CC$104,34,0),"0"),IFERROR(VLOOKUP($A111,'Season 15'!AF$4:CC$104,34,0),"0"),)</f>
        <v>0</v>
      </c>
      <c r="AI111" s="26">
        <f>SUM(IFERROR(VLOOKUP($A111,'Season 3'!AF$4:CC$104,35,0),"0"),
IFERROR(VLOOKUP($A111,'Season 4'!AF$4:CC$104,35,0),"0"),IFERROR(VLOOKUP($A111,'Season 5'!AF$4:CC$104,35,0),"0"),
IFERROR(VLOOKUP($A111,'Season 6'!AF$4:CC$104,35,0),"0"),IFERROR(VLOOKUP($A111,'Season 7'!AF$4:CC$104,35,0),"0"),
IFERROR(VLOOKUP($A111,'Season 8'!AF$4:CC$104,35,0),"0"),IFERROR(VLOOKUP($A111,'Season 9'!AF$4:CC$104,35,0),"0"),
IFERROR(VLOOKUP($A111,'Season 10'!AF$4:CC$104,35,0),"0"),IFERROR(VLOOKUP($A111,'Season 11'!AF$4:CC$104,35,0),"0"),
IFERROR(VLOOKUP($A111,'Season 12'!AF$4:CC$104,35,0),"0"),IFERROR(VLOOKUP($A111,'Season 13'!AF$4:CC$104,35,0),"0"),
IFERROR(VLOOKUP($A111,'Season 14'!AF$4:CC$104,35,0),"0"),IFERROR(VLOOKUP($A111,'Season 15'!AF$4:CC$104,35,0),"0"),)</f>
        <v>0</v>
      </c>
      <c r="AJ111" s="699">
        <f>SUM(IFERROR(VLOOKUP($A111,'Season 3'!AF$4:CC$104,36,0),"0"),
IFERROR(VLOOKUP($A111,'Season 4'!AF$4:CC$104,36,0),"0"),IFERROR(VLOOKUP($A111,'Season 5'!AF$4:CC$104,36,0),"0"),
IFERROR(VLOOKUP($A111,'Season 6'!AF$4:CC$104,36,0),"0"),IFERROR(VLOOKUP($A111,'Season 7'!AF$4:CC$104,36,0),"0"),
IFERROR(VLOOKUP($A111,'Season 8'!AF$4:CC$104,36,0),"0"),IFERROR(VLOOKUP($A111,'Season 9'!AF$4:CC$104,36,0),"0"),
IFERROR(VLOOKUP($A111,'Season 10'!AF$4:CC$104,36,0),"0"),IFERROR(VLOOKUP($A111,'Season 11'!AF$4:CC$104,36,0),"0"),
IFERROR(VLOOKUP($A111,'Season 12'!AF$4:CC$104,36,0),"0"),IFERROR(VLOOKUP($A111,'Season 13'!AF$4:CC$104,36,0),"0"),
IFERROR(VLOOKUP($A111,'Season 14'!AF$4:CC$104,36,0),"0"),IFERROR(VLOOKUP($A111,'Season 15'!AF$4:CC$104,36,0),"0"),)</f>
        <v>0</v>
      </c>
      <c r="AK111" s="700">
        <f>SUM(IFERROR(VLOOKUP($A111,'Season 2'!AF$4:CC$104,32,0),"0"),IFERROR(VLOOKUP($A111,'Season 3'!AF$4:CC$104,37,0),"0"),
IFERROR(VLOOKUP($A111,'Season 4'!AF$4:CC$104,37,0),"0"),IFERROR(VLOOKUP($A111,'Season 5'!AF$4:CC$104,37,0),"0"),
IFERROR(VLOOKUP($A111,'Season 6'!AF$4:CC$104,37,0),"0"),IFERROR(VLOOKUP($A111,'Season 7'!AF$4:CC$104,37,0),"0"),
IFERROR(VLOOKUP($A111,'Season 8'!AF$4:CC$104,37,0),"0"),IFERROR(VLOOKUP($A111,'Season 9'!AF$4:CC$104,37,0),"0"),
IFERROR(VLOOKUP($A111,'Season 10'!AF$4:CC$104,37,0),"0"),IFERROR(VLOOKUP($A111,'Season 11'!AF$4:CC$104,37,0),"0"),
IFERROR(VLOOKUP($A111,'Season 12'!AF$4:CC$104,37,0),"0"),IFERROR(VLOOKUP($A111,'Season 13'!AF$4:CC$104,37,0),"0"),
IFERROR(VLOOKUP($A111,'Season 14'!AF$4:CC$104,37,0),"0"),IFERROR(VLOOKUP($A111,'Season 15'!AF$4:CC$104,37,0),"0"),)</f>
        <v>0</v>
      </c>
      <c r="AL111" s="692">
        <f>SUM(IFERROR(VLOOKUP($A111,'Season 2'!AF$4:CC$104,33,0),"0"),IFERROR(VLOOKUP($A111,'Season 3'!AF$4:CC$104,38,0),"0"),
IFERROR(VLOOKUP($A111,'Season 4'!AF$4:CC$104,38,0),"0"),IFERROR(VLOOKUP($A111,'Season 5'!AF$4:CC$104,38,0),"0"),
IFERROR(VLOOKUP($A111,'Season 6'!AF$4:CC$104,38,0),"0"),IFERROR(VLOOKUP($A111,'Season 7'!AF$4:CC$104,38,0),"0"),
IFERROR(VLOOKUP($A111,'Season 8'!AF$4:CC$104,38,0),"0"),IFERROR(VLOOKUP($A111,'Season 9'!AF$4:CC$104,38,0),"0"),
IFERROR(VLOOKUP($A111,'Season 10'!AF$4:CC$104,38,0),"0"),IFERROR(VLOOKUP($A111,'Season 11'!AF$4:CC$104,38,0),"0"),
IFERROR(VLOOKUP($A111,'Season 12'!AF$4:CC$104,38,0),"0"),IFERROR(VLOOKUP($A111,'Season 13'!AF$4:CC$104,38,0),"0"),
IFERROR(VLOOKUP($A111,'Season 14'!AF$4:CC$104,38,0),"0"),IFERROR(VLOOKUP($A111,'Season 15'!AF$4:CC$104,38,0),"0"),)</f>
        <v>0</v>
      </c>
      <c r="AM111" s="1023">
        <f>SUM(IFERROR(VLOOKUP($A111,'Season 2'!AF$4:CC$104,34,0),"0"),IFERROR(VLOOKUP($A111,'Season 3'!AF$4:CC$104,39,0),"0"),
IFERROR(VLOOKUP($A111,'Season 4'!AF$4:CC$104,39,0),"0"),IFERROR(VLOOKUP($A111,'Season 5'!AF$4:CC$104,39,0),"0"),
IFERROR(VLOOKUP($A111,'Season 6'!AF$4:CC$104,39,0),"0"),IFERROR(VLOOKUP($A111,'Season 7'!AF$4:CC$104,39,0),"0"),
IFERROR(VLOOKUP($A111,'Season 8'!AF$4:CC$104,39,0),"0"),IFERROR(VLOOKUP($A111,'Season 9'!AF$4:CC$104,39,0),"0"),
IFERROR(VLOOKUP($A111,'Season 10'!AF$4:CC$104,39,0),"0"),IFERROR(VLOOKUP($A111,'Season 11'!AF$4:CC$104,39,0),"0"),
IFERROR(VLOOKUP($A111,'Season 12'!AF$4:CC$104,39,0),"0"),IFERROR(VLOOKUP($A111,'Season 13'!AF$4:CC$104,39,0),"0"),
IFERROR(VLOOKUP($A111,'Season 14'!AF$4:CC$104,39,0),"0"),IFERROR(VLOOKUP($A111,'Season 15'!AF$4:CC$104,39,0),"0"),)</f>
        <v>0</v>
      </c>
      <c r="AN111" s="26">
        <f>SUM(IFERROR(VLOOKUP($A111,'Season 2'!AF$4:CC$104,35,0),"0"),IFERROR(VLOOKUP($A111,'Season 3'!AF$4:CC$104,40,0),"0"),
IFERROR(VLOOKUP($A111,'Season 4'!AF$4:CC$104,40,0),"0"),IFERROR(VLOOKUP($A111,'Season 5'!AF$4:CC$104,40,0),"0"),
IFERROR(VLOOKUP($A111,'Season 6'!AF$4:CC$104,40,0),"0"),IFERROR(VLOOKUP($A111,'Season 7'!AF$4:CC$104,40,0),"0"),
IFERROR(VLOOKUP($A111,'Season 8'!AF$4:CC$104,40,0),"0"),IFERROR(VLOOKUP($A111,'Season 9'!AF$4:CC$104,40,0),"0"),
IFERROR(VLOOKUP($A111,'Season 10'!AF$4:CC$104,40,0),"0"),IFERROR(VLOOKUP($A111,'Season 11'!AF$4:CC$104,40,0),"0"),
IFERROR(VLOOKUP($A111,'Season 12'!AF$4:CC$104,40,0),"0"),IFERROR(VLOOKUP($A111,'Season 13'!AF$4:CC$104,40,0),"0"),
IFERROR(VLOOKUP($A111,'Season 14'!AF$4:CC$104,40,0),"0"),IFERROR(VLOOKUP($A111,'Season 15'!AF$4:CC$104,40,0),"0"),)</f>
        <v>0</v>
      </c>
      <c r="AO111" s="699">
        <f>SUM(IFERROR(VLOOKUP($A111,'Season 2'!AF$4:CC$104,36,0),"0"),IFERROR(VLOOKUP($A111,'Season 3'!AF$4:CC$104,41,0),"0"),
IFERROR(VLOOKUP($A111,'Season 4'!AF$4:CC$104,41,0),"0"),IFERROR(VLOOKUP($A111,'Season 5'!AF$4:CC$104,41,0),"0"),
IFERROR(VLOOKUP($A111,'Season 6'!AF$4:CC$104,41,0),"0"),IFERROR(VLOOKUP($A111,'Season 7'!AF$4:CC$104,41,0),"0"),
IFERROR(VLOOKUP($A111,'Season 8'!AF$4:CC$104,41,0),"0"),IFERROR(VLOOKUP($A111,'Season 9'!AF$4:CC$104,41,0),"0"),
IFERROR(VLOOKUP($A111,'Season 10'!AF$4:CC$104,41,0),"0"),IFERROR(VLOOKUP($A111,'Season 11'!AF$4:CC$104,41,0),"0"),
IFERROR(VLOOKUP($A111,'Season 12'!AF$4:CC$104,41,0),"0"),IFERROR(VLOOKUP($A111,'Season 13'!AF$4:CC$104,41,0),"0"),
IFERROR(VLOOKUP($A111,'Season 14'!AF$4:CC$104,41,0),"0"),IFERROR(VLOOKUP($A111,'Season 15'!AF$4:CC$104,41,0),"0"),)</f>
        <v>0</v>
      </c>
      <c r="AP111" s="700">
        <f>SUM(IFERROR(VLOOKUP($A111,'Season 2'!AF$4:CC$104,37,0),"0"),IFERROR(VLOOKUP($A111,'Season 3'!AF$4:CC$104,42,0),"0"),
IFERROR(VLOOKUP($A111,'Season 4'!AF$4:CC$104,42,0),"0"),IFERROR(VLOOKUP($A111,'Season 5'!AF$4:CC$104,42,0),"0"),
IFERROR(VLOOKUP($A111,'Season 6'!AF$4:CC$104,42,0),"0"),IFERROR(VLOOKUP($A111,'Season 7'!AF$4:CC$104,42,0),"0"),
IFERROR(VLOOKUP($A111,'Season 8'!AF$4:CC$104,42,0),"0"),IFERROR(VLOOKUP($A111,'Season 9'!AF$4:CC$104,42,0),"0"),
IFERROR(VLOOKUP($A111,'Season 10'!AF$4:CC$104,42,0),"0"),IFERROR(VLOOKUP($A111,'Season 11'!AF$4:CC$104,42,0),"0"),
IFERROR(VLOOKUP($A111,'Season 12'!AF$4:CC$104,42,0),"0"),IFERROR(VLOOKUP($A111,'Season 13'!AF$4:CC$104,42,0),"0"),
IFERROR(VLOOKUP($A111,'Season 14'!AF$4:CC$104,42,0),"0"),IFERROR(VLOOKUP($A111,'Season 15'!AF$4:CC$104,42,0),"0"),)</f>
        <v>0</v>
      </c>
      <c r="AQ111" s="692">
        <f>SUM(IFERROR(VLOOKUP($A111,'Season 2'!AF$4:CC$104,38,0),"0"),IFERROR(VLOOKUP($A111,'Season 3'!AF$4:CC$104,43,0),"0"),
IFERROR(VLOOKUP($A111,'Season 4'!AF$4:CC$104,43,0),"0"),IFERROR(VLOOKUP($A111,'Season 5'!AF$4:CC$104,43,0),"0"),
IFERROR(VLOOKUP($A111,'Season 6'!AF$4:CC$104,43,0),"0"),IFERROR(VLOOKUP($A111,'Season 7'!AF$4:CC$104,43,0),"0"),
IFERROR(VLOOKUP($A111,'Season 8'!AF$4:CC$104,43,0),"0"),IFERROR(VLOOKUP($A111,'Season 9'!AF$4:CC$104,43,0),"0"),
IFERROR(VLOOKUP($A111,'Season 10'!AF$4:CC$104,43,0),"0"),IFERROR(VLOOKUP($A111,'Season 11'!AF$4:CC$104,43,0),"0"),
IFERROR(VLOOKUP($A111,'Season 12'!AF$4:CC$104,43,0),"0"),IFERROR(VLOOKUP($A111,'Season 13'!AF$4:CC$104,43,0),"0"),
IFERROR(VLOOKUP($A111,'Season 14'!AF$4:CC$104,43,0),"0"),IFERROR(VLOOKUP($A111,'Season 15'!AF$4:CC$104,43,0),"0"),)</f>
        <v>0</v>
      </c>
      <c r="AR111" s="1023">
        <f>SUM(IFERROR(VLOOKUP($A111,'Season 2'!AF$4:CC$104,39,0),"0"),IFERROR(VLOOKUP($A111,'Season 3'!AF$4:CC$104,44,0),"0"),
IFERROR(VLOOKUP($A111,'Season 4'!AF$4:CC$104,44,0),"0"),IFERROR(VLOOKUP($A111,'Season 5'!AF$4:CC$104,44,0),"0"),
IFERROR(VLOOKUP($A111,'Season 6'!AF$4:CC$104,44,0),"0"),IFERROR(VLOOKUP($A111,'Season 7'!AF$4:CC$104,44,0),"0"),
IFERROR(VLOOKUP($A111,'Season 8'!AF$4:CC$104,44,0),"0"),IFERROR(VLOOKUP($A111,'Season 9'!AF$4:CC$104,44,0),"0"),
IFERROR(VLOOKUP($A111,'Season 10'!AF$4:CC$104,44,0),"0"),IFERROR(VLOOKUP($A111,'Season 11'!AF$4:CC$104,44,0),"0"),
IFERROR(VLOOKUP($A111,'Season 12'!AF$4:CC$104,44,0),"0"),IFERROR(VLOOKUP($A111,'Season 13'!AF$4:CC$104,44,0),"0"),
IFERROR(VLOOKUP($A111,'Season 14'!AF$4:CC$104,44,0),"0"),IFERROR(VLOOKUP($A111,'Season 15'!AF$4:CC$104,44,0),"0"),)</f>
        <v>0</v>
      </c>
      <c r="AS111" s="26">
        <f>SUM(IFERROR(VLOOKUP($A111,'Season 2'!AF$4:CC$104,40,0),"0"),IFERROR(VLOOKUP($A111,'Season 3'!AF$4:CC$104,45,0),"0"),
IFERROR(VLOOKUP($A111,'Season 4'!AF$4:CC$104,45,0),"0"),IFERROR(VLOOKUP($A111,'Season 5'!AF$4:CC$104,45,0),"0"),
IFERROR(VLOOKUP($A111,'Season 6'!AF$4:CC$104,45,0),"0"),IFERROR(VLOOKUP($A111,'Season 7'!AF$4:CC$104,45,0),"0"),
IFERROR(VLOOKUP($A111,'Season 8'!AF$4:CC$104,45,0),"0"),IFERROR(VLOOKUP($A111,'Season 9'!AF$4:CC$104,45,0),"0"),
IFERROR(VLOOKUP($A111,'Season 10'!AF$4:CC$104,45,0),"0"),IFERROR(VLOOKUP($A111,'Season 11'!AF$4:CC$104,45,0),"0"),
IFERROR(VLOOKUP($A111,'Season 12'!AF$4:CC$104,45,0),"0"),IFERROR(VLOOKUP($A111,'Season 13'!AF$4:CC$104,45,0),"0"),
IFERROR(VLOOKUP($A111,'Season 14'!AF$4:CC$104,45,0),"0"),IFERROR(VLOOKUP($A111,'Season 15'!AF$4:CC$104,45,0),"0"),)</f>
        <v>0</v>
      </c>
      <c r="AT111" s="699">
        <f>SUM(IFERROR(VLOOKUP($A111,'Season 2'!AF$4:CC$104,41,0),"0"),IFERROR(VLOOKUP($A111,'Season 3'!AF$4:CC$104,46,0),"0"),
IFERROR(VLOOKUP($A111,'Season 4'!AF$4:CC$104,46,0),"0"),IFERROR(VLOOKUP($A111,'Season 5'!AF$4:CC$104,46,0),"0"),
IFERROR(VLOOKUP($A111,'Season 6'!AF$4:CC$104,46,0),"0"),IFERROR(VLOOKUP($A111,'Season 7'!AF$4:CC$104,46,0),"0"),
IFERROR(VLOOKUP($A111,'Season 8'!AF$4:CC$104,46,0),"0"),IFERROR(VLOOKUP($A111,'Season 9'!AF$4:CC$104,46,0),"0"),
IFERROR(VLOOKUP($A111,'Season 10'!AF$4:CC$104,46,0),"0"),IFERROR(VLOOKUP($A111,'Season 11'!AF$4:CC$104,46,0),"0"),
IFERROR(VLOOKUP($A111,'Season 12'!AF$4:CC$104,46,0),"0"),IFERROR(VLOOKUP($A111,'Season 13'!AF$4:CC$104,46,0),"0"),
IFERROR(VLOOKUP($A111,'Season 14'!AF$4:CC$104,46,0),"0"),IFERROR(VLOOKUP($A111,'Season 15'!AF$4:CC$104,46,0),"0"),)</f>
        <v>0</v>
      </c>
      <c r="AU111" s="700">
        <f>SUM(IFERROR(VLOOKUP($A111,'Season 3'!AF$4:CH$104,47,0),"0"),
IFERROR(VLOOKUP($A111,'Season 4'!AF$4:CH$104,47,0),"0"),IFERROR(VLOOKUP($A111,'Season 5'!AF$4:CH$104,47,0),"0"),
IFERROR(VLOOKUP($A111,'Season 6'!AF$4:CH$104,47,0),"0"),IFERROR(VLOOKUP($A111,'Season 7'!AF$4:CH$104,47,0),"0"),
IFERROR(VLOOKUP($A111,'Season 8'!AF$4:CH$104,47,0),"0"),IFERROR(VLOOKUP($A111,'Season 9'!AF$4:CH$104,47,0),"0"),
IFERROR(VLOOKUP($A111,'Season 10'!AF$4:CH$104,47,0),"0"),IFERROR(VLOOKUP($A111,'Season 11'!AF$4:CH$104,47,0),"0"),
IFERROR(VLOOKUP($A111,'Season 12'!AF$4:CH$104,47,0),"0"),IFERROR(VLOOKUP($A111,'Season 13'!AF$4:CH$104,47,0),"0"),
IFERROR(VLOOKUP($A111,'Season 14'!AF$4:CH$104,47,0),"0"),IFERROR(VLOOKUP($A111,'Season 15'!AF$4:CH$104,47,0),"0"),)</f>
        <v>0</v>
      </c>
      <c r="AV111" s="692">
        <f>SUM(IFERROR(VLOOKUP($A111,'Season 3'!AF$4:CH$104,48,0),"0"),
IFERROR(VLOOKUP($A111,'Season 4'!AF$4:CH$104,48,0),"0"),IFERROR(VLOOKUP($A111,'Season 5'!AF$4:CH$104,48,0),"0"),
IFERROR(VLOOKUP($A111,'Season 6'!AF$4:CH$104,48,0),"0"),IFERROR(VLOOKUP($A111,'Season 7'!AF$4:CH$104,48,0),"0"),
IFERROR(VLOOKUP($A111,'Season 8'!AF$4:CH$104,48,0),"0"),IFERROR(VLOOKUP($A111,'Season 9'!AF$4:CH$104,48,0),"0"),
IFERROR(VLOOKUP($A111,'Season 10'!AF$4:CH$104,48,0),"0"),IFERROR(VLOOKUP($A111,'Season 11'!AF$4:CH$104,48,0),"0"),
IFERROR(VLOOKUP($A111,'Season 12'!AF$4:CH$104,48,0),"0"),IFERROR(VLOOKUP($A111,'Season 13'!AF$4:CH$104,48,0),"0"),
IFERROR(VLOOKUP($A111,'Season 14'!AF$4:CH$104,48,0),"0"),IFERROR(VLOOKUP($A111,'Season 15'!AF$4:CH$104,48,0),"0"),)</f>
        <v>0</v>
      </c>
      <c r="AW111" s="1023">
        <f>SUM(IFERROR(VLOOKUP($A111,'Season 3'!AF$4:CH$104,49,0),"0"),
IFERROR(VLOOKUP($A111,'Season 4'!AF$4:CH$104,49,0),"0"),IFERROR(VLOOKUP($A111,'Season 5'!AF$4:CH$104,49,0),"0"),
IFERROR(VLOOKUP($A111,'Season 6'!AF$4:CH$104,49,0),"0"),IFERROR(VLOOKUP($A111,'Season 7'!AF$4:CH$104,49,0),"0"),
IFERROR(VLOOKUP($A111,'Season 8'!AF$4:CH$104,49,0),"0"),IFERROR(VLOOKUP($A111,'Season 9'!AF$4:CH$104,49,0),"0"),
IFERROR(VLOOKUP($A111,'Season 10'!AF$4:CH$104,49,0),"0"),IFERROR(VLOOKUP($A111,'Season 11'!AF$4:CH$104,49,0),"0"),
IFERROR(VLOOKUP($A111,'Season 12'!AF$4:CH$104,49,0),"0"),IFERROR(VLOOKUP($A111,'Season 13'!AF$4:CH$104,49,0),"0"),
IFERROR(VLOOKUP($A111,'Season 14'!AF$4:CH$104,49,0),"0"),IFERROR(VLOOKUP($A111,'Season 15'!AF$4:CH$104,49,0),"0"),)</f>
        <v>0</v>
      </c>
      <c r="AX111" s="26">
        <f>SUM(IFERROR(VLOOKUP($A111,'Season 3'!AF$4:CH$104,50,0),"0"),
IFERROR(VLOOKUP($A111,'Season 4'!AF$4:CH$104,50,0),"0"),IFERROR(VLOOKUP($A111,'Season 5'!AF$4:CH$104,50,0),"0"),
IFERROR(VLOOKUP($A111,'Season 6'!AF$4:CH$104,50,0),"0"),IFERROR(VLOOKUP($A111,'Season 7'!AF$4:CH$104,50,0),"0"),
IFERROR(VLOOKUP($A111,'Season 8'!AF$4:CH$104,50,0),"0"),IFERROR(VLOOKUP($A111,'Season 9'!AF$4:CH$104,50,0),"0"),
IFERROR(VLOOKUP($A111,'Season 10'!AF$4:CH$104,50,0),"0"),IFERROR(VLOOKUP($A111,'Season 11'!AF$4:CH$104,50,0),"0"),
IFERROR(VLOOKUP($A111,'Season 12'!AF$4:CH$104,50,0),"0"),IFERROR(VLOOKUP($A111,'Season 13'!AF$4:CH$104,50,0),"0"),
IFERROR(VLOOKUP($A111,'Season 14'!AF$4:CH$104,50,0),"0"),IFERROR(VLOOKUP($A111,'Season 15'!AF$4:CH$104,50,0),"0"),)</f>
        <v>0</v>
      </c>
      <c r="AY111" s="699">
        <f>SUM(IFERROR(VLOOKUP($A111,'Season 3'!AF$4:CH$104,51,0),"0"),
IFERROR(VLOOKUP($A111,'Season 4'!AF$4:CH$104,51,0),"0"),IFERROR(VLOOKUP($A111,'Season 5'!AF$4:CH$104,51,0),"0"),
IFERROR(VLOOKUP($A111,'Season 6'!AF$4:CH$104,51,0),"0"),IFERROR(VLOOKUP($A111,'Season 7'!AF$4:CH$104,51,0),"0"),
IFERROR(VLOOKUP($A111,'Season 8'!AF$4:CH$104,51,0),"0"),IFERROR(VLOOKUP($A111,'Season 9'!AF$4:CH$104,51,0),"0"),
IFERROR(VLOOKUP($A111,'Season 10'!AF$4:CH$104,51,0),"0"),IFERROR(VLOOKUP($A111,'Season 11'!AF$4:CH$104,51,0),"0"),
IFERROR(VLOOKUP($A111,'Season 12'!AF$4:CH$104,51,0),"0"),IFERROR(VLOOKUP($A111,'Season 13'!AF$4:CH$104,51,0),"0"),
IFERROR(VLOOKUP($A111,'Season 14'!AF$4:CH$104,51,0),"0"),IFERROR(VLOOKUP($A111,'Season 15'!AF$4:CH$104,51,0),"0"),)</f>
        <v>0</v>
      </c>
      <c r="AZ111" s="700">
        <f>SUM(IFERROR(VLOOKUP($A111,'Season 1'!AF$4:CC$104,32,0),"0"),IFERROR(VLOOKUP($A111,'Season 2'!AF$4:CC$104,37,0),"0"),)</f>
        <v>0</v>
      </c>
      <c r="BA111" s="692">
        <f>SUM(IFERROR(VLOOKUP($A111,'Season 1'!AF$4:CC$104,33,0),"0"),IFERROR(VLOOKUP($A111,'Season 2'!AF$4:CC$104,38,0),"0"),)</f>
        <v>0</v>
      </c>
      <c r="BB111" s="1023">
        <f>SUM(IFERROR(VLOOKUP($A111,'Season 1'!AF$4:CC$104,34,0),"0"),IFERROR(VLOOKUP($A111,'Season 2'!AF$4:CC$104,39,0),"0"),)</f>
        <v>0</v>
      </c>
      <c r="BC111" s="26">
        <f>SUM(IFERROR(VLOOKUP($A111,'Season 1'!AF$4:CC$104,35,0),"0"),IFERROR(VLOOKUP($A111,'Season 2'!AF$4:CC$104,40,0),"0"),)</f>
        <v>0</v>
      </c>
      <c r="BD111" s="699">
        <f>SUM(IFERROR(VLOOKUP($A111,'Season 1'!AF$4:CC$104,36,0),"0"),IFERROR(VLOOKUP($A111,'Season 2'!AF$4:CC$104,41,0),"0"),)</f>
        <v>0</v>
      </c>
      <c r="BE111" s="1111">
        <f>SUM(IFERROR(VLOOKUP($A111,'Season 1'!AF$4:CC$104,37,0),"0"),
IFERROR(VLOOKUP($A111,'Season 2'!AF$4:CC$104,47,0),"0"),IFERROR(VLOOKUP($A111,'Season 3'!AF$4:CH$104,52,0),"0"),
IFERROR(VLOOKUP($A111,'Season 4'!AF$4:CH$104,52,0),"0"),IFERROR(VLOOKUP($A111,'Season 5'!AF$4:CH$104,52,0),"0"),
IFERROR(VLOOKUP($A111,'Season 6'!AF$4:CH$104,52,0),"0"),IFERROR(VLOOKUP($A111,'Season 7'!AF$4:CH$104,52,0),"0"),
IFERROR(VLOOKUP($A111,'Season 8'!AF$4:CH$104,52,0),"0"),IFERROR(VLOOKUP($A111,'Season 9'!AF$4:CH$104,52,0),"0"),
IFERROR(VLOOKUP($A111,'Season 10'!AF$4:CH$104,52,0),"0"),IFERROR(VLOOKUP($A111,'Season 11'!AF$4:CH$104,52,0),"0"),
IFERROR(VLOOKUP($A111,'Season 12'!AF$4:CH$104,52,0),"0"),IFERROR(VLOOKUP($A111,'Season 13'!AF$4:CH$104,52,0),"0"),
IFERROR(VLOOKUP($A111,'Season 14'!AF$4:CH$104,52,0),"0"),IFERROR(VLOOKUP($A111,'Season 15'!AF$4:CH$104,52,0),"0"),)</f>
        <v>0</v>
      </c>
      <c r="BF111" s="1112">
        <f>SUM(IFERROR(VLOOKUP($A111,'Season 1'!AF$4:CC$104,38,0),"0"),
IFERROR(VLOOKUP($A111,'Season 2'!AF$4:CC$104,48,0),"0"),IFERROR(VLOOKUP($A111,'Season 3'!AF$4:CH$104,53,0),"0"),
IFERROR(VLOOKUP($A111,'Season 4'!AF$4:CH$104,53,0),"0"),IFERROR(VLOOKUP($A111,'Season 5'!AF$4:CH$104,53,0),"0"),
IFERROR(VLOOKUP($A111,'Season 6'!AF$4:CH$104,53,0),"0"),IFERROR(VLOOKUP($A111,'Season 7'!AF$4:CH$104,53,0),"0"),
IFERROR(VLOOKUP($A111,'Season 8'!AF$4:CH$104,53,0),"0"),IFERROR(VLOOKUP($A111,'Season 9'!AF$4:CH$104,53,0),"0"),
IFERROR(VLOOKUP($A111,'Season 10'!AF$4:CH$104,53,0),"0"),IFERROR(VLOOKUP($A111,'Season 11'!AF$4:CH$104,53,0),"0"),
IFERROR(VLOOKUP($A111,'Season 12'!AF$4:CH$104,53,0),"0"),IFERROR(VLOOKUP($A111,'Season 13'!AF$4:CH$104,53,0),"0"),
IFERROR(VLOOKUP($A111,'Season 14'!AF$4:CH$104,53,0),"0"),IFERROR(VLOOKUP($A111,'Season 15'!AF$4:CH$104,53,0),"0"),)</f>
        <v>0</v>
      </c>
      <c r="BG111" s="1061" t="e">
        <f t="shared" si="4"/>
        <v>#DIV/0!</v>
      </c>
      <c r="BI111" s="1100"/>
      <c r="BJ111" s="1100"/>
      <c r="BK111" s="1100"/>
      <c r="BL111" s="1100"/>
      <c r="BM111" s="1100"/>
      <c r="BN111" s="1100"/>
      <c r="BS111" s="15">
        <f>IFERROR(VLOOKUP($A111,'Season 1'!$AF$4:$CH$104,39,0),"0")</f>
        <v>0</v>
      </c>
      <c r="BT111" s="15">
        <f>IFERROR(VLOOKUP($A111,'Season 1'!$AF$4:$CH$104,40,0),"0")</f>
        <v>0</v>
      </c>
      <c r="BU111" s="15">
        <f>IFERROR(VLOOKUP($A111,'Season 2'!$AF$4:$CH$104,49,0),"0")</f>
        <v>0</v>
      </c>
      <c r="BV111" s="15">
        <f>IFERROR(VLOOKUP($A111,'Season 2'!$AF$4:$CH$104,50,0),"0")</f>
        <v>0</v>
      </c>
      <c r="BW111" s="15">
        <f>IFERROR(VLOOKUP($A111,'Season 3'!$AF$4:$CH$104,54,0),"0")</f>
        <v>0</v>
      </c>
      <c r="BX111" s="15">
        <f>IFERROR(VLOOKUP($A111,'Season 3'!$AF$4:$CH$104,55,0),"0")</f>
        <v>0</v>
      </c>
      <c r="BY111" s="15" t="str">
        <f>IFERROR(VLOOKUP($A111,'Season 4'!$AF$4:$CH$104,54,0),"0")</f>
        <v>0</v>
      </c>
      <c r="BZ111" s="15" t="str">
        <f>IFERROR(VLOOKUP($A111,'Season 4'!$AF$4:$CH$104,55,0),"0")</f>
        <v>0</v>
      </c>
      <c r="CA111" s="15" t="str">
        <f>IFERROR(VLOOKUP($A111,'Season 5'!$AF$4:$CH$104,54,0),"0")</f>
        <v>0</v>
      </c>
      <c r="CB111" s="15" t="str">
        <f>IFERROR(VLOOKUP($A111,'Season 5'!$AF$4:$CH$104,55,0),"0")</f>
        <v>0</v>
      </c>
      <c r="CC111" s="15" t="str">
        <f>IFERROR(VLOOKUP($A111,'Season 6'!$AF$4:$CH$104,54,0),"0")</f>
        <v>0</v>
      </c>
      <c r="CD111" s="15" t="str">
        <f>IFERROR(VLOOKUP($A111,'Season 6'!$AF$4:$CH$104,55,0),"0")</f>
        <v>0</v>
      </c>
      <c r="CE111" s="15" t="str">
        <f>IFERROR(VLOOKUP($A111,'Season 7'!$AF$4:$CH$104,54,0),"0")</f>
        <v>0</v>
      </c>
      <c r="CF111" s="15" t="str">
        <f>IFERROR(VLOOKUP($A111,'Season 7'!$AF$4:$CH$104,55,0),"0")</f>
        <v>0</v>
      </c>
      <c r="CG111" s="15" t="str">
        <f>IFERROR(VLOOKUP($A111,'Season 8'!$AF$4:$CH$104,54,0),"0")</f>
        <v>0</v>
      </c>
      <c r="CH111" s="15" t="str">
        <f>IFERROR(VLOOKUP($A111,'Season 8'!$AF$4:$CH$104,55,0),"0")</f>
        <v>0</v>
      </c>
      <c r="CI111" s="15" t="str">
        <f>IFERROR(VLOOKUP($A111,'Season 9'!$AF$4:$CH$104,54,0),"0")</f>
        <v>0</v>
      </c>
      <c r="CJ111" s="15" t="str">
        <f>IFERROR(VLOOKUP($A111,'Season 9'!$AF$4:$CH$104,55,0),"0")</f>
        <v>0</v>
      </c>
      <c r="CK111" s="15" t="str">
        <f>IFERROR(VLOOKUP($A111,'Season 10'!$AF$4:$CH$104,54,0),"0")</f>
        <v>0</v>
      </c>
      <c r="CL111" s="15" t="str">
        <f>IFERROR(VLOOKUP($A111,'Season 10'!$AF$4:$CH$104,55,0),"0")</f>
        <v>0</v>
      </c>
      <c r="CM111" s="15" t="str">
        <f>IFERROR(VLOOKUP($A111,'Season 11'!$AF$4:$CH$104,54,0),"0")</f>
        <v>0</v>
      </c>
      <c r="CN111" s="15" t="str">
        <f>IFERROR(VLOOKUP($A111,'Season 11'!$AF$4:$CH$104,55,0),"0")</f>
        <v>0</v>
      </c>
      <c r="CO111" s="15" t="str">
        <f>IFERROR(VLOOKUP($A111,'Season 12'!$AF$4:$CH$104,54,0),"0")</f>
        <v>0</v>
      </c>
      <c r="CP111" s="15" t="str">
        <f>IFERROR(VLOOKUP($A111,'Season 12'!$AF$4:$CH$104,55,0),"0")</f>
        <v>0</v>
      </c>
      <c r="CQ111" s="15" t="str">
        <f>IFERROR(VLOOKUP($A111,'Season 13'!$AF$4:$CH$104,54,0),"0")</f>
        <v>0</v>
      </c>
      <c r="CR111" s="15" t="str">
        <f>IFERROR(VLOOKUP($A111,'Season 13'!$AF$4:$CH$104,55,0),"0")</f>
        <v>0</v>
      </c>
      <c r="CS111" s="15" t="str">
        <f>IFERROR(VLOOKUP($A111,'Season 14'!$AF$4:$CH$104,54,0),"0")</f>
        <v>0</v>
      </c>
      <c r="CT111" s="15" t="str">
        <f>IFERROR(VLOOKUP($A111,'Season 14'!$AF$4:$CH$104,55,0),"0")</f>
        <v>0</v>
      </c>
      <c r="CU111" s="15" t="str">
        <f>IFERROR(VLOOKUP($A111,'Season 15'!$AF$4:$CH$104,54,0),"0")</f>
        <v>0</v>
      </c>
      <c r="CV111" s="15" t="str">
        <f>IFERROR(VLOOKUP($A111,'Season 15'!$AF$4:$CH$104,55,0),"0")</f>
        <v>0</v>
      </c>
    </row>
    <row r="112" spans="1:100" x14ac:dyDescent="0.25">
      <c r="A112" s="2" t="s">
        <v>140</v>
      </c>
      <c r="B112" s="1021">
        <f>IFERROR(VLOOKUP('Data Totals'!A112,'Season 1'!AF$4:CC$104,2,FALSE),IFERROR(VLOOKUP('Data Totals'!A112,'Season 2'!AF$4:CC$104,2,FALSE),IFERROR(VLOOKUP('Data Totals'!A112,'Season 3'!AF$4:CC$104,2,FALSE),IFERROR(VLOOKUP('Data Totals'!A112,'Season 4'!AF$4:CC$104,2,FALSE),IFERROR(VLOOKUP('Data Totals'!A112,'Season 5'!AF$4:CC$104,2,FALSE),IFERROR(VLOOKUP('Data Totals'!A112,'Season 6'!AF$4:CC$104,2,FALSE),IFERROR(VLOOKUP('Data Totals'!A112,'Season 7'!AF$4:CC$104,2,FALSE),IFERROR(VLOOKUP('Data Totals'!A112,'Season 8'!AF$4:CC$104,2,FALSE),IFERROR(VLOOKUP('Data Totals'!A112,'Season 9'!AF$4:CC$104,2,FALSE),IFERROR(VLOOKUP('Data Totals'!A112,'Season 10'!AF$4:CC$104,2,FALSE),IFERROR(VLOOKUP('Data Totals'!A112,'Season 11'!AF$4:CC$104,2,FALSE),IFERROR(VLOOKUP('Data Totals'!A112,'Season 12'!AF$4:CC$104,2,FALSE),IFERROR(VLOOKUP('Data Totals'!A112,'Season 13'!AF$4:CC$104,2,FALSE),IFERROR(VLOOKUP('Data Totals'!A112,'Season 14'!AF$4:CC$104,2,FALSE),IFERROR(VLOOKUP('Data Totals'!A112,'Season 15'!AF$4:CC$104,2,FALSE),"N/A")))))))))))))))</f>
        <v>0</v>
      </c>
      <c r="C112" s="1022">
        <f>IFERROR(VLOOKUP('Data Totals'!A112,'Season 1'!AF$4:CC$104,3,FALSE),IFERROR(VLOOKUP('Data Totals'!A112,'Season 2'!AF$4:CC$104,3,FALSE),IFERROR(VLOOKUP('Data Totals'!A112,'Season 3'!AF$4:CC$104,3,FALSE),IFERROR(VLOOKUP('Data Totals'!A112,'Season 4'!AF$4:CC$104,3,FALSE),IFERROR(VLOOKUP('Data Totals'!A112,'Season 5'!AF$4:CC$104,3,FALSE),IFERROR(VLOOKUP('Data Totals'!A112,'Season 6'!AF$4:CC$104,3,FALSE),IFERROR(VLOOKUP('Data Totals'!A112,'Season 7'!AF$4:CC$104,3,FALSE),IFERROR(VLOOKUP('Data Totals'!A112,'Season 8'!AF$4:CC$104,3,FALSE),IFERROR(VLOOKUP('Data Totals'!A112,'Season 9'!AF$4:CC$104,3,FALSE),IFERROR(VLOOKUP('Data Totals'!A112,'Season 10'!AF$4:CC$104,3,FALSE),IFERROR(VLOOKUP('Data Totals'!A112,'Season 11'!AF$4:CC$104,3,FALSE),IFERROR(VLOOKUP('Data Totals'!A112,'Season 12'!AF$4:CC$104,3,FALSE),IFERROR(VLOOKUP('Data Totals'!A112,'Season 13'!AF$4:CC$104,3,FALSE),IFERROR(VLOOKUP('Data Totals'!A112,'Season 14'!AF$4:CC$104,3,FALSE),IFERROR(VLOOKUP('Data Totals'!A112,'Season 15'!AF$4:CC$104,3,FALSE),"N/A")))))))))))))))</f>
        <v>0</v>
      </c>
      <c r="D112" s="1022">
        <f>IFERROR(VLOOKUP('Data Totals'!A112,'Season 1'!AF$4:CC$104,4,FALSE),IFERROR(VLOOKUP('Data Totals'!A112,'Season 2'!AF$4:CC$104,4,FALSE),IFERROR(VLOOKUP('Data Totals'!A112,'Season 3'!AF$4:CC$104,4,FALSE),IFERROR(VLOOKUP('Data Totals'!A112,'Season 4'!AF$4:CC$104,4,FALSE),IFERROR(VLOOKUP('Data Totals'!A112,'Season 5'!AF$4:CC$104,4,FALSE),IFERROR(VLOOKUP('Data Totals'!A112,'Season 6'!AF$4:CC$104,4,FALSE),IFERROR(VLOOKUP('Data Totals'!A112,'Season 7'!AF$4:CC$104,4,FALSE),IFERROR(VLOOKUP('Data Totals'!A112,'Season 8'!AF$4:CC$104,4,FALSE),IFERROR(VLOOKUP('Data Totals'!A112,'Season 9'!AF$4:CC$104,4,FALSE),IFERROR(VLOOKUP('Data Totals'!A112,'Season 10'!AF$4:CC$104,4,FALSE),IFERROR(VLOOKUP('Data Totals'!A112,'Season 11'!AF$4:CC$104,4,FALSE),IFERROR(VLOOKUP('Data Totals'!A112,'Season 12'!AF$4:CC$104,4,FALSE),IFERROR(VLOOKUP('Data Totals'!A112,'Season 13'!AF$4:CC$104,4,FALSE),IFERROR(VLOOKUP('Data Totals'!A112,'Season 14'!AF$4:CC$104,4,FALSE),IFERROR(VLOOKUP('Data Totals'!A112,'Season 15'!AF$4:CC$104,4,FALSE),"N/A")))))))))))))))</f>
        <v>0</v>
      </c>
      <c r="E112" s="1022">
        <f t="shared" si="2"/>
        <v>0</v>
      </c>
      <c r="F112" s="692">
        <f>SUM(IFERROR(VLOOKUP(A112,BI$3:BN$152,2,0),"0"),IFERROR(VLOOKUP(A112,'Season 1'!AF$4:CC$104,6,0),"0"),
IFERROR(VLOOKUP(A112,'Season 2'!AF$4:CC$104,6,0),"0"),IFERROR(VLOOKUP(A112,'Season 3'!AF$4:CC$104,6,0),"0"),
IFERROR(VLOOKUP(A112,'Season 4'!AF$4:CC$104,6,0),"0"),IFERROR(VLOOKUP(A112,'Season 5'!AF$4:CC$104,6,0),"0"),
IFERROR(VLOOKUP(A112,'Season 6'!AF$4:CC$104,6,0),"0"),IFERROR(VLOOKUP(A112,'Season 7'!AF$4:CC$104,6,0),"0"),
IFERROR(VLOOKUP(A112,'Season 8'!AF$4:CC$104,6,0),"0"),IFERROR(VLOOKUP(A112,'Season 9'!AF$4:CC$104,6,0),"0"),
IFERROR(VLOOKUP(A112,'Season 10'!AF$4:CC$104,6,0),"0"),IFERROR(VLOOKUP(A112,'Season 11'!AF$4:CC$104,6,0),"0"),
IFERROR(VLOOKUP(A112,'Season 12'!AF$4:CC$104,6,0),"0"),IFERROR(VLOOKUP(A112,'Season 13'!AF$4:CC$104,6,0),"0"),
IFERROR(VLOOKUP(A112,'Season 14'!AF$4:CC$104,6,0),"0"),IFERROR(VLOOKUP(A112,'Season 15'!AF$4:CC$104,6,0),"0"),)</f>
        <v>0</v>
      </c>
      <c r="G112" s="692">
        <f>SUM(IFERROR(VLOOKUP(A112,'Season 1'!AF$4:CC$104,7,0),"0"),
IFERROR(VLOOKUP(A112,'Season 2'!AF$4:CC$104,7,0),"0"),IFERROR(VLOOKUP(A112,'Season 3'!AF$4:CC$104,7,0),"0"),
IFERROR(VLOOKUP(A112,'Season 4'!AF$4:CC$104,7,0),"0"),IFERROR(VLOOKUP(A112,'Season 5'!AF$4:CC$104,7,0),"0"),
IFERROR(VLOOKUP(A112,'Season 6'!AF$4:CC$104,7,0),"0"),IFERROR(VLOOKUP(A112,'Season 7'!AF$4:CC$104,7,0),"0"),
IFERROR(VLOOKUP(A112,'Season 8'!AF$4:CC$104,7,0),"0"),IFERROR(VLOOKUP(A112,'Season 9'!AF$4:CC$104,7,0),"0"),
IFERROR(VLOOKUP(A112,'Season 10'!AF$4:CC$104,7,0),"0"),IFERROR(VLOOKUP(A112,'Season 11'!AF$4:CC$104,7,0),"0"),
IFERROR(VLOOKUP(A112,'Season 12'!AF$4:CC$104,7,0),"0"),IFERROR(VLOOKUP(A112,'Season 13'!AF$4:CC$104,7,0),"0"),
IFERROR(VLOOKUP(A112,'Season 14'!AF$4:CC$104,7,0),"0"),IFERROR(VLOOKUP(A112,'Season 15'!AF$4:CC$104,7,0),"0"),)</f>
        <v>0</v>
      </c>
      <c r="H112" s="556">
        <f>SUM(IFERROR(VLOOKUP(A112,'Season 1'!AF$4:CC$104,8,0),"0"),
IFERROR(VLOOKUP(A112,'Season 2'!AF$4:CC$104,8,0),"0"),IFERROR(VLOOKUP(A112,'Season 3'!AF$4:CC$104,8,0),"0"),
IFERROR(VLOOKUP(A112,'Season 4'!AF$4:CC$104,8,0),"0"),IFERROR(VLOOKUP(A112,'Season 5'!AF$4:CC$104,8,0),"0"),
IFERROR(VLOOKUP(A112,'Season 6'!AF$4:CC$104,8,0),"0"),IFERROR(VLOOKUP(A112,'Season 7'!AF$4:CC$104,8,0),"0"),
IFERROR(VLOOKUP(A112,'Season 8'!AF$4:CC$104,8,0),"0"),IFERROR(VLOOKUP(A112,'Season 9'!AF$4:CC$104,8,0),"0"),
IFERROR(VLOOKUP(A112,'Season 10'!AF$4:CC$104,8,0),"0"),IFERROR(VLOOKUP(A112,'Season 11'!AF$4:CC$104,8,0),"0"),
IFERROR(VLOOKUP(A112,'Season 12'!AF$4:CC$104,8,0),"0"),IFERROR(VLOOKUP(A112,'Season 13'!AF$4:CC$104,8,0),"0"),
IFERROR(VLOOKUP(A112,'Season 14'!AF$4:CC$104,8,0),"0"),IFERROR(VLOOKUP(A112,'Season 15'!AF$4:CC$104,8,0),"0"),)</f>
        <v>0</v>
      </c>
      <c r="I112" s="1023">
        <f>SUM(IFERROR(VLOOKUP(A112,'Season 1'!AF$4:CC$104,9,0),"0"),
IFERROR(VLOOKUP(A112,'Season 2'!AF$4:CC$104,9,0),"0"),IFERROR(VLOOKUP(A112,'Season 3'!AF$4:CC$104,9,0),"0"),
IFERROR(VLOOKUP(A112,'Season 4'!AF$4:CC$104,9,0),"0"),IFERROR(VLOOKUP(A112,'Season 5'!AF$4:CC$104,9,0),"0"),
IFERROR(VLOOKUP(A112,'Season 6'!AF$4:CC$104,9,0),"0"),IFERROR(VLOOKUP(A112,'Season 7'!AF$4:CC$104,9,0),"0"),
IFERROR(VLOOKUP(A112,'Season 8'!AF$4:CC$104,9,0),"0"),IFERROR(VLOOKUP(A112,'Season 9'!AF$4:CC$104,9,0),"0"),
IFERROR(VLOOKUP(A112,'Season 10'!AF$4:CC$104,9,0),"0"),IFERROR(VLOOKUP(A112,'Season 11'!AF$4:CC$104,9,0),"0"),
IFERROR(VLOOKUP(A112,'Season 12'!AF$4:CC$104,9,0),"0"),IFERROR(VLOOKUP(A112,'Season 13'!AF$4:CC$104,9,0),"0"),
IFERROR(VLOOKUP(A112,'Season 14'!AF$4:CC$104,9,0),"0"),IFERROR(VLOOKUP(A112,'Season 15'!AF$4:CC$104,9,0),"0"),)</f>
        <v>0</v>
      </c>
      <c r="J112" s="26">
        <f>SUM(IFERROR(VLOOKUP(A112,BI$3:BN$152,3,0),"0"),IFERROR(VLOOKUP(A112,'Season 1'!AF$4:CC$104,10,0),"0"),
IFERROR(VLOOKUP(A112,'Season 2'!AF$4:CC$104,10,0),"0"),IFERROR(VLOOKUP(A112,'Season 3'!AF$4:CC$104,10,0),"0"),
IFERROR(VLOOKUP(A112,'Season 4'!AF$4:CC$104,10,0),"0"),IFERROR(VLOOKUP(A112,'Season 5'!AF$4:CC$104,10,0),"0"),
IFERROR(VLOOKUP(A112,'Season 6'!AF$4:CC$104,10,0),"0"),IFERROR(VLOOKUP(A112,'Season 7'!AF$4:CC$104,10,0),"0"),
IFERROR(VLOOKUP(A112,'Season 8'!AF$4:CC$104,10,0),"0"),IFERROR(VLOOKUP(A112,'Season 9'!AF$4:CC$104,10,0),"0"),
IFERROR(VLOOKUP(A112,'Season 10'!AF$4:CC$104,10,0),"0"),IFERROR(VLOOKUP(A112,'Season 11'!AF$4:CC$104,10,0),"0"),
IFERROR(VLOOKUP(A112,'Season 12'!AF$4:CC$104,10,0),"0"),IFERROR(VLOOKUP(A112,'Season 13'!AF$4:CC$104,10,0),"0"),
IFERROR(VLOOKUP(A112,'Season 14'!AF$4:CC$104,10,0),"0"),IFERROR(VLOOKUP(A112,'Season 15'!AF$4:CC$104,10,0),"0"),)</f>
        <v>0</v>
      </c>
      <c r="K112" s="699">
        <f>SUM(IFERROR(VLOOKUP(A112,BI$3:BN$152,4,0),"0"),IFERROR(VLOOKUP(A112,'Season 1'!AF$4:CC$104,11,0),"0"),
IFERROR(VLOOKUP(A112,'Season 2'!AF$4:CC$104,11,0),"0"),IFERROR(VLOOKUP(A112,'Season 3'!AF$4:CC$104,11,0),"0"),
IFERROR(VLOOKUP(A112,'Season 4'!AF$4:CC$104,11,0),"0"),IFERROR(VLOOKUP(A112,'Season 5'!AF$4:CC$104,11,0),"0"),
IFERROR(VLOOKUP(A112,'Season 6'!AF$4:CC$104,11,0),"0"),IFERROR(VLOOKUP(A112,'Season 7'!AF$4:CC$104,11,0),"0"),
IFERROR(VLOOKUP(A112,'Season 8'!AF$4:CC$104,11,0),"0"),IFERROR(VLOOKUP(A112,'Season 9'!AF$4:CC$104,11,0),"0"),
IFERROR(VLOOKUP(A112,'Season 10'!AF$4:CC$104,11,0),"0"),IFERROR(VLOOKUP(A112,'Season 11'!AF$4:CC$104,11,0),"0"),
IFERROR(VLOOKUP(A112,'Season 12'!AF$4:CC$104,11,0),"0"),IFERROR(VLOOKUP(A112,'Season 13'!AF$4:CC$104,11,0),"0"),
IFERROR(VLOOKUP(A112,'Season 14'!AF$4:CC$104,11,0),"0"),IFERROR(VLOOKUP(A112,'Season 15'!AF$4:CC$104,11,0),"0"),)</f>
        <v>0</v>
      </c>
      <c r="L112" s="700">
        <f>SUM(IFERROR(VLOOKUP($A112,'Season 1'!AF$4:CC$104,12,0),"0"),
IFERROR(VLOOKUP($A112,'Season 2'!AF$4:CC$104,12,0),"0"),IFERROR(VLOOKUP($A112,'Season 3'!AF$4:CC$104,12,0),"0"),
IFERROR(VLOOKUP($A112,'Season 4'!AF$4:CC$104,12,0),"0"),IFERROR(VLOOKUP($A112,'Season 5'!AF$4:CC$104,12,0),"0"),
IFERROR(VLOOKUP($A112,'Season 6'!AF$4:CC$104,12,0),"0"),IFERROR(VLOOKUP($A112,'Season 7'!AF$4:CC$104,12,0),"0"),
IFERROR(VLOOKUP($A112,'Season 8'!AF$4:CC$104,12,0),"0"),IFERROR(VLOOKUP($A112,'Season 9'!AF$4:CC$104,12,0),"0"),
IFERROR(VLOOKUP($A112,'Season 10'!AF$4:CC$104,12,0),"0"),IFERROR(VLOOKUP($A112,'Season 11'!AF$4:CC$104,12,0),"0"),
IFERROR(VLOOKUP($A112,'Season 12'!AF$4:CC$104,12,0),"0"),IFERROR(VLOOKUP($A112,'Season 13'!AF$4:CC$104,12,0),"0"),
IFERROR(VLOOKUP($A112,'Season 14'!AF$4:CC$104,12,0),"0"),IFERROR(VLOOKUP($A112,'Season 15'!AF$4:CC$104,12,0),"0"),)</f>
        <v>0</v>
      </c>
      <c r="M112" s="692">
        <f>SUM(IFERROR(VLOOKUP($A112,'Season 1'!AF$4:CC$104,13,0),"0"),
IFERROR(VLOOKUP($A112,'Season 2'!AF$4:CC$104,13,0),"0"),IFERROR(VLOOKUP($A112,'Season 3'!AF$4:CC$104,13,0),"0"),
IFERROR(VLOOKUP($A112,'Season 4'!AF$4:CC$104,13,0),"0"),IFERROR(VLOOKUP($A112,'Season 5'!AF$4:CC$104,13,0),"0"),
IFERROR(VLOOKUP($A112,'Season 6'!AF$4:CC$104,13,0),"0"),IFERROR(VLOOKUP($A112,'Season 7'!AF$4:CC$104,13,0),"0"),
IFERROR(VLOOKUP($A112,'Season 8'!AF$4:CC$104,13,0),"0"),IFERROR(VLOOKUP($A112,'Season 9'!AF$4:CC$104,13,0),"0"),
IFERROR(VLOOKUP($A112,'Season 10'!AF$4:CC$104,13,0),"0"),IFERROR(VLOOKUP($A112,'Season 11'!AF$4:CC$104,13,0),"0"),
IFERROR(VLOOKUP($A112,'Season 12'!AF$4:CC$104,13,0),"0"),IFERROR(VLOOKUP($A112,'Season 13'!AF$4:CC$104,13,0),"0"),
IFERROR(VLOOKUP($A112,'Season 14'!AF$4:CC$104,13,0),"0"),IFERROR(VLOOKUP($A112,'Season 15'!AF$4:CC$104,13,0),"0"),)</f>
        <v>0</v>
      </c>
      <c r="N112" s="1023">
        <f>SUM(IFERROR(VLOOKUP($A112,'Season 1'!AF$4:CC$104,14,0),"0"),
IFERROR(VLOOKUP($A112,'Season 2'!AF$4:CC$104,14,0),"0"),IFERROR(VLOOKUP($A112,'Season 3'!AF$4:CC$104,14,0),"0"),
IFERROR(VLOOKUP($A112,'Season 4'!AF$4:CC$104,14,0),"0"),IFERROR(VLOOKUP($A112,'Season 5'!AF$4:CC$104,14,0),"0"),
IFERROR(VLOOKUP($A112,'Season 6'!AF$4:CC$104,14,0),"0"),IFERROR(VLOOKUP($A112,'Season 7'!AF$4:CC$104,14,0),"0"),
IFERROR(VLOOKUP($A112,'Season 8'!AF$4:CC$104,14,0),"0"),IFERROR(VLOOKUP($A112,'Season 9'!AF$4:CC$104,14,0),"0"),
IFERROR(VLOOKUP($A112,'Season 10'!AF$4:CC$104,14,0),"0"),IFERROR(VLOOKUP($A112,'Season 11'!AF$4:CC$104,14,0),"0"),
IFERROR(VLOOKUP($A112,'Season 12'!AF$4:CC$104,14,0),"0"),IFERROR(VLOOKUP($A112,'Season 13'!AF$4:CC$104,14,0),"0"),
IFERROR(VLOOKUP($A112,'Season 14'!AF$4:CC$104,14,0),"0"),IFERROR(VLOOKUP($A112,'Season 15'!AF$4:CC$104,14,0),"0"),)</f>
        <v>0</v>
      </c>
      <c r="O112" s="26">
        <f>SUM(IFERROR(VLOOKUP($A112,'Season 1'!AF$4:CC$104,15,0),"0"),
IFERROR(VLOOKUP($A112,'Season 2'!AF$4:CC$104,15,0),"0"),IFERROR(VLOOKUP($A112,'Season 3'!AF$4:CC$104,15,0),"0"),
IFERROR(VLOOKUP($A112,'Season 4'!AF$4:CC$104,15,0),"0"),IFERROR(VLOOKUP($A112,'Season 5'!AF$4:CC$104,15,0),"0"),
IFERROR(VLOOKUP($A112,'Season 6'!AF$4:CC$104,15,0),"0"),IFERROR(VLOOKUP($A112,'Season 7'!AF$4:CC$104,15,0),"0"),
IFERROR(VLOOKUP($A112,'Season 8'!AF$4:CC$104,15,0),"0"),IFERROR(VLOOKUP($A112,'Season 9'!AF$4:CC$104,15,0),"0"),
IFERROR(VLOOKUP($A112,'Season 10'!AF$4:CC$104,15,0),"0"),IFERROR(VLOOKUP($A112,'Season 11'!AF$4:CC$104,15,0),"0"),
IFERROR(VLOOKUP($A112,'Season 12'!AF$4:CC$104,15,0),"0"),IFERROR(VLOOKUP($A112,'Season 13'!AF$4:CC$104,15,0),"0"),
IFERROR(VLOOKUP($A112,'Season 14'!AF$4:CC$104,15,0),"0"),IFERROR(VLOOKUP($A112,'Season 15'!AF$4:CC$104,15,0),"0"),)</f>
        <v>0</v>
      </c>
      <c r="P112" s="699">
        <f>SUM(IFERROR(VLOOKUP($A112,'Season 1'!AF$4:CC$104,16,0),"0"),
IFERROR(VLOOKUP($A112,'Season 2'!AF$4:CC$104,16,0),"0"),IFERROR(VLOOKUP($A112,'Season 3'!AF$4:CC$104,16,0),"0"),
IFERROR(VLOOKUP($A112,'Season 4'!AF$4:CC$104,16,0),"0"),IFERROR(VLOOKUP($A112,'Season 5'!AF$4:CC$104,16,0),"0"),
IFERROR(VLOOKUP($A112,'Season 6'!AF$4:CC$104,16,0),"0"),IFERROR(VLOOKUP($A112,'Season 7'!AF$4:CC$104,16,0),"0"),
IFERROR(VLOOKUP($A112,'Season 8'!AF$4:CC$104,16,0),"0"),IFERROR(VLOOKUP($A112,'Season 9'!AF$4:CC$104,16,0),"0"),
IFERROR(VLOOKUP($A112,'Season 10'!AF$4:CC$104,16,0),"0"),IFERROR(VLOOKUP($A112,'Season 11'!AF$4:CC$104,16,0),"0"),
IFERROR(VLOOKUP($A112,'Season 12'!AF$4:CC$104,16,0),"0"),IFERROR(VLOOKUP($A112,'Season 13'!AF$4:CC$104,16,0),"0"),
IFERROR(VLOOKUP($A112,'Season 14'!AF$4:CC$104,16,0),"0"),IFERROR(VLOOKUP($A112,'Season 15'!AF$4:CC$104,16,0),"0"),)</f>
        <v>0</v>
      </c>
      <c r="Q112" s="700">
        <f>SUM(IFERROR(VLOOKUP($A112,'Season 1'!AF$4:CC$104,17,0),"0"),
IFERROR(VLOOKUP($A112,'Season 2'!AF$4:CC$104,17,0),"0"),IFERROR(VLOOKUP($A112,'Season 3'!AF$4:CC$104,17,0),"0"),
IFERROR(VLOOKUP($A112,'Season 4'!AF$4:CC$104,17,0),"0"),IFERROR(VLOOKUP($A112,'Season 5'!AF$4:CC$104,17,0),"0"),
IFERROR(VLOOKUP($A112,'Season 6'!AF$4:CC$104,17,0),"0"),IFERROR(VLOOKUP($A112,'Season 7'!AF$4:CC$104,17,0),"0"),
IFERROR(VLOOKUP($A112,'Season 8'!AF$4:CC$104,17,0),"0"),IFERROR(VLOOKUP($A112,'Season 9'!AF$4:CC$104,17,0),"0"),
IFERROR(VLOOKUP($A112,'Season 10'!AF$4:CC$104,17,0),"0"),IFERROR(VLOOKUP($A112,'Season 11'!AF$4:CC$104,17,0),"0"),
IFERROR(VLOOKUP($A112,'Season 12'!AF$4:CC$104,17,0),"0"),IFERROR(VLOOKUP($A112,'Season 13'!AF$4:CC$104,17,0),"0"),
IFERROR(VLOOKUP($A112,'Season 14'!AF$4:CC$104,17,0),"0"),IFERROR(VLOOKUP($A112,'Season 15'!AF$4:CC$104,17,0),"0"),)</f>
        <v>0</v>
      </c>
      <c r="R112" s="692">
        <f>SUM(IFERROR(VLOOKUP($A112,'Season 1'!AF$4:CC$104,18,0),"0"),
IFERROR(VLOOKUP($A112,'Season 2'!AF$4:CC$104,18,0),"0"),IFERROR(VLOOKUP($A112,'Season 3'!AF$4:CC$104,18,0),"0"),
IFERROR(VLOOKUP($A112,'Season 4'!AF$4:CC$104,18,0),"0"),IFERROR(VLOOKUP($A112,'Season 5'!AF$4:CC$104,18,0),"0"),
IFERROR(VLOOKUP($A112,'Season 6'!AF$4:CC$104,18,0),"0"),IFERROR(VLOOKUP($A112,'Season 7'!AF$4:CC$104,18,0),"0"),
IFERROR(VLOOKUP($A112,'Season 8'!AF$4:CC$104,18,0),"0"),IFERROR(VLOOKUP($A112,'Season 9'!AF$4:CC$104,18,0),"0"),
IFERROR(VLOOKUP($A112,'Season 10'!AF$4:CC$104,18,0),"0"),IFERROR(VLOOKUP($A112,'Season 11'!AF$4:CC$104,18,0),"0"),
IFERROR(VLOOKUP($A112,'Season 12'!AF$4:CC$104,18,0),"0"),IFERROR(VLOOKUP($A112,'Season 13'!AF$4:CC$104,18,0),"0"),
IFERROR(VLOOKUP($A112,'Season 14'!AF$4:CC$104,18,0),"0"),IFERROR(VLOOKUP($A112,'Season 15'!AF$4:CC$104,18,0),"0"),)</f>
        <v>0</v>
      </c>
      <c r="S112" s="1023">
        <f>SUM(IFERROR(VLOOKUP($A112,'Season 1'!AF$4:CC$104,19,0),"0"),
IFERROR(VLOOKUP($A112,'Season 2'!AF$4:CC$104,19,0),"0"),IFERROR(VLOOKUP($A112,'Season 3'!AF$4:CC$104,19,0),"0"),
IFERROR(VLOOKUP($A112,'Season 4'!AF$4:CC$104,19,0),"0"),IFERROR(VLOOKUP($A112,'Season 5'!AF$4:CC$104,19,0),"0"),
IFERROR(VLOOKUP($A112,'Season 6'!AF$4:CC$104,19,0),"0"),IFERROR(VLOOKUP($A112,'Season 7'!AF$4:CC$104,19,0),"0"),
IFERROR(VLOOKUP($A112,'Season 8'!AF$4:CC$104,19,0),"0"),IFERROR(VLOOKUP($A112,'Season 9'!AF$4:CC$104,19,0),"0"),
IFERROR(VLOOKUP($A112,'Season 10'!AF$4:CC$104,19,0),"0"),IFERROR(VLOOKUP($A112,'Season 11'!AF$4:CC$104,19,0),"0"),
IFERROR(VLOOKUP($A112,'Season 12'!AF$4:CC$104,19,0),"0"),IFERROR(VLOOKUP($A112,'Season 13'!AF$4:CC$104,19,0),"0"),
IFERROR(VLOOKUP($A112,'Season 14'!AF$4:CC$104,19,0),"0"),IFERROR(VLOOKUP($A112,'Season 15'!AF$4:CC$104,19,0),"0"),)</f>
        <v>0</v>
      </c>
      <c r="T112" s="26">
        <f>SUM(IFERROR(VLOOKUP($A112,'Season 1'!AF$4:CC$104,20,0),"0"),
IFERROR(VLOOKUP($A112,'Season 2'!AF$4:CC$104,20,0),"0"),IFERROR(VLOOKUP($A112,'Season 3'!AF$4:CC$104,20,0),"0"),
IFERROR(VLOOKUP($A112,'Season 4'!AF$4:CC$104,20,0),"0"),IFERROR(VLOOKUP($A112,'Season 5'!AF$4:CC$104,20,0),"0"),
IFERROR(VLOOKUP($A112,'Season 6'!AF$4:CC$104,20,0),"0"),IFERROR(VLOOKUP($A112,'Season 7'!AF$4:CC$104,20,0),"0"),
IFERROR(VLOOKUP($A112,'Season 8'!AF$4:CC$104,20,0),"0"),IFERROR(VLOOKUP($A112,'Season 9'!AF$4:CC$104,20,0),"0"),
IFERROR(VLOOKUP($A112,'Season 10'!AF$4:CC$104,20,0),"0"),IFERROR(VLOOKUP($A112,'Season 11'!AF$4:CC$104,20,0),"0"),
IFERROR(VLOOKUP($A112,'Season 12'!AF$4:CC$104,20,0),"0"),IFERROR(VLOOKUP($A112,'Season 13'!AF$4:CC$104,20,0),"0"),
IFERROR(VLOOKUP($A112,'Season 14'!AF$4:CC$104,20,0),"0"),IFERROR(VLOOKUP($A112,'Season 15'!AF$4:CC$104,20,0),"0"),)</f>
        <v>0</v>
      </c>
      <c r="U112" s="699">
        <f>SUM(IFERROR(VLOOKUP($A112,'Season 1'!AF$4:CC$104,21,0),"0"),
IFERROR(VLOOKUP($A112,'Season 2'!AF$4:CC$104,21,0),"0"),IFERROR(VLOOKUP($A112,'Season 3'!AF$4:CC$104,21,0),"0"),
IFERROR(VLOOKUP($A112,'Season 4'!AF$4:CC$104,21,0),"0"),IFERROR(VLOOKUP($A112,'Season 5'!AF$4:CC$104,21,0),"0"),
IFERROR(VLOOKUP($A112,'Season 6'!AF$4:CC$104,21,0),"0"),IFERROR(VLOOKUP($A112,'Season 7'!AF$4:CC$104,21,0),"0"),
IFERROR(VLOOKUP($A112,'Season 8'!AF$4:CC$104,21,0),"0"),IFERROR(VLOOKUP($A112,'Season 9'!AF$4:CC$104,21,0),"0"),
IFERROR(VLOOKUP($A112,'Season 10'!AF$4:CC$104,21,0),"0"),IFERROR(VLOOKUP($A112,'Season 11'!AF$4:CC$104,21,0),"0"),
IFERROR(VLOOKUP($A112,'Season 12'!AF$4:CC$104,21,0),"0"),IFERROR(VLOOKUP($A112,'Season 13'!AF$4:CC$104,21,0),"0"),
IFERROR(VLOOKUP($A112,'Season 14'!AF$4:CC$104,21,0),"0"),IFERROR(VLOOKUP($A112,'Season 15'!AF$4:CC$104,21,0),"0"),)</f>
        <v>0</v>
      </c>
      <c r="V112" s="700">
        <f>SUM(IFERROR(VLOOKUP($A112,'Season 1'!AF$4:CC$104,22,0),"0"),
IFERROR(VLOOKUP($A112,'Season 2'!AF$4:CC$104,22,0),"0"),IFERROR(VLOOKUP($A112,'Season 3'!AF$4:CC$104,22,0),"0"),
IFERROR(VLOOKUP($A112,'Season 4'!AF$4:CC$104,22,0),"0"),IFERROR(VLOOKUP($A112,'Season 5'!AF$4:CC$104,22,0),"0"),
IFERROR(VLOOKUP($A112,'Season 6'!AF$4:CC$104,22,0),"0"),IFERROR(VLOOKUP($A112,'Season 7'!AF$4:CC$104,22,0),"0"),
IFERROR(VLOOKUP($A112,'Season 8'!AF$4:CC$104,22,0),"0"),IFERROR(VLOOKUP($A112,'Season 9'!AF$4:CC$104,22,0),"0"),
IFERROR(VLOOKUP($A112,'Season 10'!AF$4:CC$104,22,0),"0"),IFERROR(VLOOKUP($A112,'Season 11'!AF$4:CC$104,22,0),"0"),
IFERROR(VLOOKUP($A112,'Season 12'!AF$4:CC$104,22,0),"0"),IFERROR(VLOOKUP($A112,'Season 13'!AF$4:CC$104,22,0),"0"),
IFERROR(VLOOKUP($A112,'Season 14'!AF$4:CC$104,22,0),"0"),IFERROR(VLOOKUP($A112,'Season 15'!AF$4:CC$104,22,0),"0"),)</f>
        <v>0</v>
      </c>
      <c r="W112" s="692">
        <f>SUM(IFERROR(VLOOKUP($A112,'Season 1'!AF$4:CC$104,23,0),"0"),
IFERROR(VLOOKUP($A112,'Season 2'!AF$4:CC$104,23,0),"0"),IFERROR(VLOOKUP($A112,'Season 3'!AF$4:CC$104,23,0),"0"),
IFERROR(VLOOKUP($A112,'Season 4'!AF$4:CC$104,23,0),"0"),IFERROR(VLOOKUP($A112,'Season 5'!AF$4:CC$104,23,0),"0"),
IFERROR(VLOOKUP($A112,'Season 6'!AF$4:CC$104,23,0),"0"),IFERROR(VLOOKUP($A112,'Season 7'!AF$4:CC$104,23,0),"0"),
IFERROR(VLOOKUP($A112,'Season 8'!AF$4:CC$104,23,0),"0"),IFERROR(VLOOKUP($A112,'Season 9'!AF$4:CC$104,23,0),"0"),
IFERROR(VLOOKUP($A112,'Season 10'!AF$4:CC$104,23,0),"0"),IFERROR(VLOOKUP($A112,'Season 11'!AF$4:CC$104,23,0),"0"),
IFERROR(VLOOKUP($A112,'Season 12'!AF$4:CC$104,23,0),"0"),IFERROR(VLOOKUP($A112,'Season 13'!AF$4:CC$104,23,0),"0"),
IFERROR(VLOOKUP($A112,'Season 14'!AF$4:CC$104,23,0),"0"),IFERROR(VLOOKUP($A112,'Season 15'!AF$4:CC$104,23,0),"0"),)</f>
        <v>0</v>
      </c>
      <c r="X112" s="1023">
        <f>SUM(IFERROR(VLOOKUP($A112,'Season 1'!AF$4:CC$104,24,0),"0"),
IFERROR(VLOOKUP($A112,'Season 2'!AF$4:CC$104,24,0),"0"),IFERROR(VLOOKUP($A112,'Season 3'!AF$4:CC$104,24,0),"0"),
IFERROR(VLOOKUP($A112,'Season 4'!AF$4:CC$104,24,0),"0"),IFERROR(VLOOKUP($A112,'Season 5'!AF$4:CC$104,24,0),"0"),
IFERROR(VLOOKUP($A112,'Season 6'!AF$4:CC$104,24,0),"0"),IFERROR(VLOOKUP($A112,'Season 7'!AF$4:CC$104,24,0),"0"),
IFERROR(VLOOKUP($A112,'Season 8'!AF$4:CC$104,24,0),"0"),IFERROR(VLOOKUP($A112,'Season 9'!AF$4:CC$104,24,0),"0"),
IFERROR(VLOOKUP($A112,'Season 10'!AF$4:CC$104,24,0),"0"),IFERROR(VLOOKUP($A112,'Season 11'!AF$4:CC$104,24,0),"0"),
IFERROR(VLOOKUP($A112,'Season 12'!AF$4:CC$104,24,0),"0"),IFERROR(VLOOKUP($A112,'Season 13'!AF$4:CC$104,24,0),"0"),
IFERROR(VLOOKUP($A112,'Season 14'!AF$4:CC$104,24,0),"0"),IFERROR(VLOOKUP($A112,'Season 15'!AF$4:CC$104,24,0),"0"),)</f>
        <v>0</v>
      </c>
      <c r="Y112" s="26">
        <f>SUM(IFERROR(VLOOKUP($A112,'Season 1'!AF$4:CC$104,25,0),"0"),
IFERROR(VLOOKUP($A112,'Season 2'!AF$4:CC$104,25,0),"0"),IFERROR(VLOOKUP($A112,'Season 3'!AF$4:CC$104,25,0),"0"),
IFERROR(VLOOKUP($A112,'Season 4'!AF$4:CC$104,25,0),"0"),IFERROR(VLOOKUP($A112,'Season 5'!AF$4:CC$104,25,0),"0"),
IFERROR(VLOOKUP($A112,'Season 6'!AF$4:CC$104,25,0),"0"),IFERROR(VLOOKUP($A112,'Season 7'!AF$4:CC$104,25,0),"0"),
IFERROR(VLOOKUP($A112,'Season 8'!AF$4:CC$104,25,0),"0"),IFERROR(VLOOKUP($A112,'Season 9'!AF$4:CC$104,25,0),"0"),
IFERROR(VLOOKUP($A112,'Season 10'!AF$4:CC$104,25,0),"0"),IFERROR(VLOOKUP($A112,'Season 11'!AF$4:CC$104,25,0),"0"),
IFERROR(VLOOKUP($A112,'Season 12'!AF$4:CC$104,25,0),"0"),IFERROR(VLOOKUP($A112,'Season 13'!AF$4:CC$104,25,0),"0"),
IFERROR(VLOOKUP($A112,'Season 14'!AF$4:CC$104,25,0),"0"),IFERROR(VLOOKUP($A112,'Season 15'!AF$4:CC$104,25,0),"0"),)</f>
        <v>0</v>
      </c>
      <c r="Z112" s="699">
        <f>SUM(IFERROR(VLOOKUP($A112,'Season 1'!AF$4:CC$104,26,0),"0"),
IFERROR(VLOOKUP($A112,'Season 2'!AF$4:CC$104,26,0),"0"),IFERROR(VLOOKUP($A112,'Season 3'!AF$4:CC$104,26,0),"0"),
IFERROR(VLOOKUP($A112,'Season 4'!AF$4:CC$104,26,0),"0"),IFERROR(VLOOKUP($A112,'Season 5'!AF$4:CC$104,26,0),"0"),
IFERROR(VLOOKUP($A112,'Season 6'!AF$4:CC$104,26,0),"0"),IFERROR(VLOOKUP($A112,'Season 7'!AF$4:CC$104,26,0),"0"),
IFERROR(VLOOKUP($A112,'Season 8'!AF$4:CC$104,26,0),"0"),IFERROR(VLOOKUP($A112,'Season 9'!AF$4:CC$104,26,0),"0"),
IFERROR(VLOOKUP($A112,'Season 10'!AF$4:CC$104,26,0),"0"),IFERROR(VLOOKUP($A112,'Season 11'!AF$4:CC$104,26,0),"0"),
IFERROR(VLOOKUP($A112,'Season 12'!AF$4:CC$104,26,0),"0"),IFERROR(VLOOKUP($A112,'Season 13'!AF$4:CC$104,26,0),"0"),
IFERROR(VLOOKUP($A112,'Season 14'!AF$4:CC$104,26,0),"0"),IFERROR(VLOOKUP($A112,'Season 15'!AF$4:CC$104,26,0),"0"),)</f>
        <v>0</v>
      </c>
      <c r="AA112" s="700">
        <f>SUM(IFERROR(VLOOKUP($A112,'Season 1'!AF$4:CC$104,27,0),"0"),
IFERROR(VLOOKUP($A112,'Season 2'!AF$4:CC$104,27,0),"0"),IFERROR(VLOOKUP($A112,'Season 3'!AF$4:CC$104,27,0),"0"),
IFERROR(VLOOKUP($A112,'Season 4'!AF$4:CC$104,27,0),"0"),IFERROR(VLOOKUP($A112,'Season 5'!AF$4:CC$104,27,0),"0"),
IFERROR(VLOOKUP($A112,'Season 6'!AF$4:CC$104,27,0),"0"),IFERROR(VLOOKUP($A112,'Season 7'!AF$4:CC$104,27,0),"0"),
IFERROR(VLOOKUP($A112,'Season 8'!AF$4:CC$104,27,0),"0"),IFERROR(VLOOKUP($A112,'Season 9'!AF$4:CC$104,27,0),"0"),
IFERROR(VLOOKUP($A112,'Season 10'!AF$4:CC$104,27,0),"0"),IFERROR(VLOOKUP($A112,'Season 11'!AF$4:CC$104,27,0),"0"),
IFERROR(VLOOKUP($A112,'Season 12'!AF$4:CC$104,27,0),"0"),IFERROR(VLOOKUP($A112,'Season 13'!AF$4:CC$104,27,0),"0"),
IFERROR(VLOOKUP($A112,'Season 14'!AF$4:CC$104,27,0),"0"),IFERROR(VLOOKUP($A112,'Season 15'!AF$4:CC$104,27,0),"0"),)</f>
        <v>0</v>
      </c>
      <c r="AB112" s="692">
        <f>SUM(IFERROR(VLOOKUP($A112,'Season 1'!AF$4:CC$104,28,0),"0"),
IFERROR(VLOOKUP($A112,'Season 2'!AF$4:CC$104,28,0),"0"),IFERROR(VLOOKUP($A112,'Season 3'!AF$4:CC$104,28,0),"0"),
IFERROR(VLOOKUP($A112,'Season 4'!AF$4:CC$104,28,0),"0"),IFERROR(VLOOKUP($A112,'Season 5'!AF$4:CC$104,28,0),"0"),
IFERROR(VLOOKUP($A112,'Season 6'!AF$4:CC$104,28,0),"0"),IFERROR(VLOOKUP($A112,'Season 7'!AF$4:CC$104,28,0),"0"),
IFERROR(VLOOKUP($A112,'Season 8'!AF$4:CC$104,28,0),"0"),IFERROR(VLOOKUP($A112,'Season 9'!AF$4:CC$104,28,0),"0"),
IFERROR(VLOOKUP($A112,'Season 10'!AF$4:CC$104,28,0),"0"),IFERROR(VLOOKUP($A112,'Season 11'!AF$4:CC$104,28,0),"0"),
IFERROR(VLOOKUP($A112,'Season 12'!AF$4:CC$104,28,0),"0"),IFERROR(VLOOKUP($A112,'Season 13'!AF$4:CC$104,28,0),"0"),
IFERROR(VLOOKUP($A112,'Season 14'!AF$4:CC$104,28,0),"0"),IFERROR(VLOOKUP($A112,'Season 15'!AF$4:CC$104,28,0),"0"),)</f>
        <v>0</v>
      </c>
      <c r="AC112" s="1023">
        <f>SUM(IFERROR(VLOOKUP($A112,'Season 1'!AF$4:CC$104,29,0),"0"),
IFERROR(VLOOKUP($A112,'Season 2'!AF$4:CC$104,29,0),"0"),IFERROR(VLOOKUP($A112,'Season 3'!AF$4:CC$104,29,0),"0"),
IFERROR(VLOOKUP($A112,'Season 4'!AF$4:CC$104,29,0),"0"),IFERROR(VLOOKUP($A112,'Season 5'!AF$4:CC$104,29,0),"0"),
IFERROR(VLOOKUP($A112,'Season 6'!AF$4:CC$104,29,0),"0"),IFERROR(VLOOKUP($A112,'Season 7'!AF$4:CC$104,29,0),"0"),
IFERROR(VLOOKUP($A112,'Season 8'!AF$4:CC$104,29,0),"0"),IFERROR(VLOOKUP($A112,'Season 9'!AF$4:CC$104,29,0),"0"),
IFERROR(VLOOKUP($A112,'Season 10'!AF$4:CC$104,29,0),"0"),IFERROR(VLOOKUP($A112,'Season 11'!AF$4:CC$104,29,0),"0"),
IFERROR(VLOOKUP($A112,'Season 12'!AF$4:CC$104,29,0),"0"),IFERROR(VLOOKUP($A112,'Season 13'!AF$4:CC$104,29,0),"0"),
IFERROR(VLOOKUP($A112,'Season 14'!AF$4:CC$104,29,0),"0"),IFERROR(VLOOKUP($A112,'Season 15'!AF$4:CC$104,29,0),"0"),)</f>
        <v>0</v>
      </c>
      <c r="AD112" s="26">
        <f>SUM(IFERROR(VLOOKUP($A112,'Season 1'!AF$4:CC$104,30,0),"0"),
IFERROR(VLOOKUP($A112,'Season 2'!AF$4:CC$104,30,0),"0"),IFERROR(VLOOKUP($A112,'Season 3'!AF$4:CC$104,30,0),"0"),
IFERROR(VLOOKUP($A112,'Season 4'!AF$4:CC$104,30,0),"0"),IFERROR(VLOOKUP($A112,'Season 5'!AF$4:CC$104,30,0),"0"),
IFERROR(VLOOKUP($A112,'Season 6'!AF$4:CC$104,30,0),"0"),IFERROR(VLOOKUP($A112,'Season 7'!AF$4:CC$104,30,0),"0"),
IFERROR(VLOOKUP($A112,'Season 8'!AF$4:CC$104,30,0),"0"),IFERROR(VLOOKUP($A112,'Season 9'!AF$4:CC$104,30,0),"0"),
IFERROR(VLOOKUP($A112,'Season 10'!AF$4:CC$104,30,0),"0"),IFERROR(VLOOKUP($A112,'Season 11'!AF$4:CC$104,30,0),"0"),
IFERROR(VLOOKUP($A112,'Season 12'!AF$4:CC$104,30,0),"0"),IFERROR(VLOOKUP($A112,'Season 13'!AF$4:CC$104,30,0),"0"),
IFERROR(VLOOKUP($A112,'Season 14'!AF$4:CC$104,30,0),"0"),IFERROR(VLOOKUP($A112,'Season 15'!AF$4:CC$104,30,0),"0"),)</f>
        <v>0</v>
      </c>
      <c r="AE112" s="699">
        <f>SUM(IFERROR(VLOOKUP($A112,'Season 1'!AF$4:CC$104,31,0),"0"),
IFERROR(VLOOKUP($A112,'Season 2'!AF$4:CC$104,31,0),"0"),IFERROR(VLOOKUP($A112,'Season 3'!AF$4:CC$104,31,0),"0"),
IFERROR(VLOOKUP($A112,'Season 4'!AF$4:CC$104,31,0),"0"),IFERROR(VLOOKUP($A112,'Season 5'!AF$4:CC$104,31,0),"0"),
IFERROR(VLOOKUP($A112,'Season 6'!AF$4:CC$104,31,0),"0"),IFERROR(VLOOKUP($A112,'Season 7'!AF$4:CC$104,31,0),"0"),
IFERROR(VLOOKUP($A112,'Season 8'!AF$4:CC$104,31,0),"0"),IFERROR(VLOOKUP($A112,'Season 9'!AF$4:CC$104,31,0),"0"),
IFERROR(VLOOKUP($A112,'Season 10'!AF$4:CC$104,31,0),"0"),IFERROR(VLOOKUP($A112,'Season 11'!AF$4:CC$104,31,0),"0"),
IFERROR(VLOOKUP($A112,'Season 12'!AF$4:CC$104,31,0),"0"),IFERROR(VLOOKUP($A112,'Season 13'!AF$4:CC$104,31,0),"0"),
IFERROR(VLOOKUP($A112,'Season 14'!AF$4:CC$104,31,0),"0"),IFERROR(VLOOKUP($A112,'Season 15'!AF$4:CC$104,31,0),"0"),)</f>
        <v>0</v>
      </c>
      <c r="AF112" s="700">
        <f>SUM(IFERROR(VLOOKUP($A112,'Season 3'!AF$4:CC$104,32,0),"0"),
IFERROR(VLOOKUP($A112,'Season 4'!AF$4:CC$104,32,0),"0"),IFERROR(VLOOKUP($A112,'Season 5'!AF$4:CC$104,32,0),"0"),
IFERROR(VLOOKUP($A112,'Season 6'!AF$4:CC$104,32,0),"0"),IFERROR(VLOOKUP($A112,'Season 7'!AF$4:CC$104,32,0),"0"),
IFERROR(VLOOKUP($A112,'Season 8'!AF$4:CC$104,32,0),"0"),IFERROR(VLOOKUP($A112,'Season 9'!AF$4:CC$104,32,0),"0"),
IFERROR(VLOOKUP($A112,'Season 10'!AF$4:CC$104,32,0),"0"),IFERROR(VLOOKUP($A112,'Season 11'!AF$4:CC$104,32,0),"0"),
IFERROR(VLOOKUP($A112,'Season 12'!AF$4:CC$104,32,0),"0"),IFERROR(VLOOKUP($A112,'Season 13'!AF$4:CC$104,32,0),"0"),
IFERROR(VLOOKUP($A112,'Season 14'!AF$4:CC$104,32,0),"0"),IFERROR(VLOOKUP($A112,'Season 15'!AF$4:CC$104,32,0),"0"),)</f>
        <v>0</v>
      </c>
      <c r="AG112" s="692">
        <f>SUM(IFERROR(VLOOKUP($A112,'Season 3'!AF$4:CC$104,33,0),"0"),
IFERROR(VLOOKUP($A112,'Season 4'!AF$4:CC$104,33,0),"0"),IFERROR(VLOOKUP($A112,'Season 5'!AF$4:CC$104,33,0),"0"),
IFERROR(VLOOKUP($A112,'Season 6'!AF$4:CC$104,33,0),"0"),IFERROR(VLOOKUP($A112,'Season 7'!AF$4:CC$104,33,0),"0"),
IFERROR(VLOOKUP($A112,'Season 8'!AF$4:CC$104,33,0),"0"),IFERROR(VLOOKUP($A112,'Season 9'!AF$4:CC$104,33,0),"0"),
IFERROR(VLOOKUP($A112,'Season 10'!AF$4:CC$104,33,0),"0"),IFERROR(VLOOKUP($A112,'Season 11'!AF$4:CC$104,33,0),"0"),
IFERROR(VLOOKUP($A112,'Season 12'!AF$4:CC$104,33,0),"0"),IFERROR(VLOOKUP($A112,'Season 13'!AF$4:CC$104,33,0),"0"),
IFERROR(VLOOKUP($A112,'Season 14'!AF$4:CC$104,33,0),"0"),IFERROR(VLOOKUP($A112,'Season 15'!AF$4:CC$104,33,0),"0"),)</f>
        <v>0</v>
      </c>
      <c r="AH112" s="1023">
        <f>SUM(IFERROR(VLOOKUP($A112,'Season 3'!AF$4:CC$104,34,0),"0"),
IFERROR(VLOOKUP($A112,'Season 4'!AF$4:CC$104,34,0),"0"),IFERROR(VLOOKUP($A112,'Season 5'!AF$4:CC$104,34,0),"0"),
IFERROR(VLOOKUP($A112,'Season 6'!AF$4:CC$104,34,0),"0"),IFERROR(VLOOKUP($A112,'Season 7'!AF$4:CC$104,34,0),"0"),
IFERROR(VLOOKUP($A112,'Season 8'!AF$4:CC$104,34,0),"0"),IFERROR(VLOOKUP($A112,'Season 9'!AF$4:CC$104,34,0),"0"),
IFERROR(VLOOKUP($A112,'Season 10'!AF$4:CC$104,34,0),"0"),IFERROR(VLOOKUP($A112,'Season 11'!AF$4:CC$104,34,0),"0"),
IFERROR(VLOOKUP($A112,'Season 12'!AF$4:CC$104,34,0),"0"),IFERROR(VLOOKUP($A112,'Season 13'!AF$4:CC$104,34,0),"0"),
IFERROR(VLOOKUP($A112,'Season 14'!AF$4:CC$104,34,0),"0"),IFERROR(VLOOKUP($A112,'Season 15'!AF$4:CC$104,34,0),"0"),)</f>
        <v>0</v>
      </c>
      <c r="AI112" s="26">
        <f>SUM(IFERROR(VLOOKUP($A112,'Season 3'!AF$4:CC$104,35,0),"0"),
IFERROR(VLOOKUP($A112,'Season 4'!AF$4:CC$104,35,0),"0"),IFERROR(VLOOKUP($A112,'Season 5'!AF$4:CC$104,35,0),"0"),
IFERROR(VLOOKUP($A112,'Season 6'!AF$4:CC$104,35,0),"0"),IFERROR(VLOOKUP($A112,'Season 7'!AF$4:CC$104,35,0),"0"),
IFERROR(VLOOKUP($A112,'Season 8'!AF$4:CC$104,35,0),"0"),IFERROR(VLOOKUP($A112,'Season 9'!AF$4:CC$104,35,0),"0"),
IFERROR(VLOOKUP($A112,'Season 10'!AF$4:CC$104,35,0),"0"),IFERROR(VLOOKUP($A112,'Season 11'!AF$4:CC$104,35,0),"0"),
IFERROR(VLOOKUP($A112,'Season 12'!AF$4:CC$104,35,0),"0"),IFERROR(VLOOKUP($A112,'Season 13'!AF$4:CC$104,35,0),"0"),
IFERROR(VLOOKUP($A112,'Season 14'!AF$4:CC$104,35,0),"0"),IFERROR(VLOOKUP($A112,'Season 15'!AF$4:CC$104,35,0),"0"),)</f>
        <v>0</v>
      </c>
      <c r="AJ112" s="699">
        <f>SUM(IFERROR(VLOOKUP($A112,'Season 3'!AF$4:CC$104,36,0),"0"),
IFERROR(VLOOKUP($A112,'Season 4'!AF$4:CC$104,36,0),"0"),IFERROR(VLOOKUP($A112,'Season 5'!AF$4:CC$104,36,0),"0"),
IFERROR(VLOOKUP($A112,'Season 6'!AF$4:CC$104,36,0),"0"),IFERROR(VLOOKUP($A112,'Season 7'!AF$4:CC$104,36,0),"0"),
IFERROR(VLOOKUP($A112,'Season 8'!AF$4:CC$104,36,0),"0"),IFERROR(VLOOKUP($A112,'Season 9'!AF$4:CC$104,36,0),"0"),
IFERROR(VLOOKUP($A112,'Season 10'!AF$4:CC$104,36,0),"0"),IFERROR(VLOOKUP($A112,'Season 11'!AF$4:CC$104,36,0),"0"),
IFERROR(VLOOKUP($A112,'Season 12'!AF$4:CC$104,36,0),"0"),IFERROR(VLOOKUP($A112,'Season 13'!AF$4:CC$104,36,0),"0"),
IFERROR(VLOOKUP($A112,'Season 14'!AF$4:CC$104,36,0),"0"),IFERROR(VLOOKUP($A112,'Season 15'!AF$4:CC$104,36,0),"0"),)</f>
        <v>0</v>
      </c>
      <c r="AK112" s="700">
        <f>SUM(IFERROR(VLOOKUP($A112,'Season 2'!AF$4:CC$104,32,0),"0"),IFERROR(VLOOKUP($A112,'Season 3'!AF$4:CC$104,37,0),"0"),
IFERROR(VLOOKUP($A112,'Season 4'!AF$4:CC$104,37,0),"0"),IFERROR(VLOOKUP($A112,'Season 5'!AF$4:CC$104,37,0),"0"),
IFERROR(VLOOKUP($A112,'Season 6'!AF$4:CC$104,37,0),"0"),IFERROR(VLOOKUP($A112,'Season 7'!AF$4:CC$104,37,0),"0"),
IFERROR(VLOOKUP($A112,'Season 8'!AF$4:CC$104,37,0),"0"),IFERROR(VLOOKUP($A112,'Season 9'!AF$4:CC$104,37,0),"0"),
IFERROR(VLOOKUP($A112,'Season 10'!AF$4:CC$104,37,0),"0"),IFERROR(VLOOKUP($A112,'Season 11'!AF$4:CC$104,37,0),"0"),
IFERROR(VLOOKUP($A112,'Season 12'!AF$4:CC$104,37,0),"0"),IFERROR(VLOOKUP($A112,'Season 13'!AF$4:CC$104,37,0),"0"),
IFERROR(VLOOKUP($A112,'Season 14'!AF$4:CC$104,37,0),"0"),IFERROR(VLOOKUP($A112,'Season 15'!AF$4:CC$104,37,0),"0"),)</f>
        <v>0</v>
      </c>
      <c r="AL112" s="692">
        <f>SUM(IFERROR(VLOOKUP($A112,'Season 2'!AF$4:CC$104,33,0),"0"),IFERROR(VLOOKUP($A112,'Season 3'!AF$4:CC$104,38,0),"0"),
IFERROR(VLOOKUP($A112,'Season 4'!AF$4:CC$104,38,0),"0"),IFERROR(VLOOKUP($A112,'Season 5'!AF$4:CC$104,38,0),"0"),
IFERROR(VLOOKUP($A112,'Season 6'!AF$4:CC$104,38,0),"0"),IFERROR(VLOOKUP($A112,'Season 7'!AF$4:CC$104,38,0),"0"),
IFERROR(VLOOKUP($A112,'Season 8'!AF$4:CC$104,38,0),"0"),IFERROR(VLOOKUP($A112,'Season 9'!AF$4:CC$104,38,0),"0"),
IFERROR(VLOOKUP($A112,'Season 10'!AF$4:CC$104,38,0),"0"),IFERROR(VLOOKUP($A112,'Season 11'!AF$4:CC$104,38,0),"0"),
IFERROR(VLOOKUP($A112,'Season 12'!AF$4:CC$104,38,0),"0"),IFERROR(VLOOKUP($A112,'Season 13'!AF$4:CC$104,38,0),"0"),
IFERROR(VLOOKUP($A112,'Season 14'!AF$4:CC$104,38,0),"0"),IFERROR(VLOOKUP($A112,'Season 15'!AF$4:CC$104,38,0),"0"),)</f>
        <v>0</v>
      </c>
      <c r="AM112" s="1023">
        <f>SUM(IFERROR(VLOOKUP($A112,'Season 2'!AF$4:CC$104,34,0),"0"),IFERROR(VLOOKUP($A112,'Season 3'!AF$4:CC$104,39,0),"0"),
IFERROR(VLOOKUP($A112,'Season 4'!AF$4:CC$104,39,0),"0"),IFERROR(VLOOKUP($A112,'Season 5'!AF$4:CC$104,39,0),"0"),
IFERROR(VLOOKUP($A112,'Season 6'!AF$4:CC$104,39,0),"0"),IFERROR(VLOOKUP($A112,'Season 7'!AF$4:CC$104,39,0),"0"),
IFERROR(VLOOKUP($A112,'Season 8'!AF$4:CC$104,39,0),"0"),IFERROR(VLOOKUP($A112,'Season 9'!AF$4:CC$104,39,0),"0"),
IFERROR(VLOOKUP($A112,'Season 10'!AF$4:CC$104,39,0),"0"),IFERROR(VLOOKUP($A112,'Season 11'!AF$4:CC$104,39,0),"0"),
IFERROR(VLOOKUP($A112,'Season 12'!AF$4:CC$104,39,0),"0"),IFERROR(VLOOKUP($A112,'Season 13'!AF$4:CC$104,39,0),"0"),
IFERROR(VLOOKUP($A112,'Season 14'!AF$4:CC$104,39,0),"0"),IFERROR(VLOOKUP($A112,'Season 15'!AF$4:CC$104,39,0),"0"),)</f>
        <v>0</v>
      </c>
      <c r="AN112" s="26">
        <f>SUM(IFERROR(VLOOKUP($A112,'Season 2'!AF$4:CC$104,35,0),"0"),IFERROR(VLOOKUP($A112,'Season 3'!AF$4:CC$104,40,0),"0"),
IFERROR(VLOOKUP($A112,'Season 4'!AF$4:CC$104,40,0),"0"),IFERROR(VLOOKUP($A112,'Season 5'!AF$4:CC$104,40,0),"0"),
IFERROR(VLOOKUP($A112,'Season 6'!AF$4:CC$104,40,0),"0"),IFERROR(VLOOKUP($A112,'Season 7'!AF$4:CC$104,40,0),"0"),
IFERROR(VLOOKUP($A112,'Season 8'!AF$4:CC$104,40,0),"0"),IFERROR(VLOOKUP($A112,'Season 9'!AF$4:CC$104,40,0),"0"),
IFERROR(VLOOKUP($A112,'Season 10'!AF$4:CC$104,40,0),"0"),IFERROR(VLOOKUP($A112,'Season 11'!AF$4:CC$104,40,0),"0"),
IFERROR(VLOOKUP($A112,'Season 12'!AF$4:CC$104,40,0),"0"),IFERROR(VLOOKUP($A112,'Season 13'!AF$4:CC$104,40,0),"0"),
IFERROR(VLOOKUP($A112,'Season 14'!AF$4:CC$104,40,0),"0"),IFERROR(VLOOKUP($A112,'Season 15'!AF$4:CC$104,40,0),"0"),)</f>
        <v>0</v>
      </c>
      <c r="AO112" s="699">
        <f>SUM(IFERROR(VLOOKUP($A112,'Season 2'!AF$4:CC$104,36,0),"0"),IFERROR(VLOOKUP($A112,'Season 3'!AF$4:CC$104,41,0),"0"),
IFERROR(VLOOKUP($A112,'Season 4'!AF$4:CC$104,41,0),"0"),IFERROR(VLOOKUP($A112,'Season 5'!AF$4:CC$104,41,0),"0"),
IFERROR(VLOOKUP($A112,'Season 6'!AF$4:CC$104,41,0),"0"),IFERROR(VLOOKUP($A112,'Season 7'!AF$4:CC$104,41,0),"0"),
IFERROR(VLOOKUP($A112,'Season 8'!AF$4:CC$104,41,0),"0"),IFERROR(VLOOKUP($A112,'Season 9'!AF$4:CC$104,41,0),"0"),
IFERROR(VLOOKUP($A112,'Season 10'!AF$4:CC$104,41,0),"0"),IFERROR(VLOOKUP($A112,'Season 11'!AF$4:CC$104,41,0),"0"),
IFERROR(VLOOKUP($A112,'Season 12'!AF$4:CC$104,41,0),"0"),IFERROR(VLOOKUP($A112,'Season 13'!AF$4:CC$104,41,0),"0"),
IFERROR(VLOOKUP($A112,'Season 14'!AF$4:CC$104,41,0),"0"),IFERROR(VLOOKUP($A112,'Season 15'!AF$4:CC$104,41,0),"0"),)</f>
        <v>0</v>
      </c>
      <c r="AP112" s="700">
        <f>SUM(IFERROR(VLOOKUP($A112,'Season 2'!AF$4:CC$104,37,0),"0"),IFERROR(VLOOKUP($A112,'Season 3'!AF$4:CC$104,42,0),"0"),
IFERROR(VLOOKUP($A112,'Season 4'!AF$4:CC$104,42,0),"0"),IFERROR(VLOOKUP($A112,'Season 5'!AF$4:CC$104,42,0),"0"),
IFERROR(VLOOKUP($A112,'Season 6'!AF$4:CC$104,42,0),"0"),IFERROR(VLOOKUP($A112,'Season 7'!AF$4:CC$104,42,0),"0"),
IFERROR(VLOOKUP($A112,'Season 8'!AF$4:CC$104,42,0),"0"),IFERROR(VLOOKUP($A112,'Season 9'!AF$4:CC$104,42,0),"0"),
IFERROR(VLOOKUP($A112,'Season 10'!AF$4:CC$104,42,0),"0"),IFERROR(VLOOKUP($A112,'Season 11'!AF$4:CC$104,42,0),"0"),
IFERROR(VLOOKUP($A112,'Season 12'!AF$4:CC$104,42,0),"0"),IFERROR(VLOOKUP($A112,'Season 13'!AF$4:CC$104,42,0),"0"),
IFERROR(VLOOKUP($A112,'Season 14'!AF$4:CC$104,42,0),"0"),IFERROR(VLOOKUP($A112,'Season 15'!AF$4:CC$104,42,0),"0"),)</f>
        <v>0</v>
      </c>
      <c r="AQ112" s="692">
        <f>SUM(IFERROR(VLOOKUP($A112,'Season 2'!AF$4:CC$104,38,0),"0"),IFERROR(VLOOKUP($A112,'Season 3'!AF$4:CC$104,43,0),"0"),
IFERROR(VLOOKUP($A112,'Season 4'!AF$4:CC$104,43,0),"0"),IFERROR(VLOOKUP($A112,'Season 5'!AF$4:CC$104,43,0),"0"),
IFERROR(VLOOKUP($A112,'Season 6'!AF$4:CC$104,43,0),"0"),IFERROR(VLOOKUP($A112,'Season 7'!AF$4:CC$104,43,0),"0"),
IFERROR(VLOOKUP($A112,'Season 8'!AF$4:CC$104,43,0),"0"),IFERROR(VLOOKUP($A112,'Season 9'!AF$4:CC$104,43,0),"0"),
IFERROR(VLOOKUP($A112,'Season 10'!AF$4:CC$104,43,0),"0"),IFERROR(VLOOKUP($A112,'Season 11'!AF$4:CC$104,43,0),"0"),
IFERROR(VLOOKUP($A112,'Season 12'!AF$4:CC$104,43,0),"0"),IFERROR(VLOOKUP($A112,'Season 13'!AF$4:CC$104,43,0),"0"),
IFERROR(VLOOKUP($A112,'Season 14'!AF$4:CC$104,43,0),"0"),IFERROR(VLOOKUP($A112,'Season 15'!AF$4:CC$104,43,0),"0"),)</f>
        <v>0</v>
      </c>
      <c r="AR112" s="1023">
        <f>SUM(IFERROR(VLOOKUP($A112,'Season 2'!AF$4:CC$104,39,0),"0"),IFERROR(VLOOKUP($A112,'Season 3'!AF$4:CC$104,44,0),"0"),
IFERROR(VLOOKUP($A112,'Season 4'!AF$4:CC$104,44,0),"0"),IFERROR(VLOOKUP($A112,'Season 5'!AF$4:CC$104,44,0),"0"),
IFERROR(VLOOKUP($A112,'Season 6'!AF$4:CC$104,44,0),"0"),IFERROR(VLOOKUP($A112,'Season 7'!AF$4:CC$104,44,0),"0"),
IFERROR(VLOOKUP($A112,'Season 8'!AF$4:CC$104,44,0),"0"),IFERROR(VLOOKUP($A112,'Season 9'!AF$4:CC$104,44,0),"0"),
IFERROR(VLOOKUP($A112,'Season 10'!AF$4:CC$104,44,0),"0"),IFERROR(VLOOKUP($A112,'Season 11'!AF$4:CC$104,44,0),"0"),
IFERROR(VLOOKUP($A112,'Season 12'!AF$4:CC$104,44,0),"0"),IFERROR(VLOOKUP($A112,'Season 13'!AF$4:CC$104,44,0),"0"),
IFERROR(VLOOKUP($A112,'Season 14'!AF$4:CC$104,44,0),"0"),IFERROR(VLOOKUP($A112,'Season 15'!AF$4:CC$104,44,0),"0"),)</f>
        <v>0</v>
      </c>
      <c r="AS112" s="26">
        <f>SUM(IFERROR(VLOOKUP($A112,'Season 2'!AF$4:CC$104,40,0),"0"),IFERROR(VLOOKUP($A112,'Season 3'!AF$4:CC$104,45,0),"0"),
IFERROR(VLOOKUP($A112,'Season 4'!AF$4:CC$104,45,0),"0"),IFERROR(VLOOKUP($A112,'Season 5'!AF$4:CC$104,45,0),"0"),
IFERROR(VLOOKUP($A112,'Season 6'!AF$4:CC$104,45,0),"0"),IFERROR(VLOOKUP($A112,'Season 7'!AF$4:CC$104,45,0),"0"),
IFERROR(VLOOKUP($A112,'Season 8'!AF$4:CC$104,45,0),"0"),IFERROR(VLOOKUP($A112,'Season 9'!AF$4:CC$104,45,0),"0"),
IFERROR(VLOOKUP($A112,'Season 10'!AF$4:CC$104,45,0),"0"),IFERROR(VLOOKUP($A112,'Season 11'!AF$4:CC$104,45,0),"0"),
IFERROR(VLOOKUP($A112,'Season 12'!AF$4:CC$104,45,0),"0"),IFERROR(VLOOKUP($A112,'Season 13'!AF$4:CC$104,45,0),"0"),
IFERROR(VLOOKUP($A112,'Season 14'!AF$4:CC$104,45,0),"0"),IFERROR(VLOOKUP($A112,'Season 15'!AF$4:CC$104,45,0),"0"),)</f>
        <v>0</v>
      </c>
      <c r="AT112" s="699">
        <f>SUM(IFERROR(VLOOKUP($A112,'Season 2'!AF$4:CC$104,41,0),"0"),IFERROR(VLOOKUP($A112,'Season 3'!AF$4:CC$104,46,0),"0"),
IFERROR(VLOOKUP($A112,'Season 4'!AF$4:CC$104,46,0),"0"),IFERROR(VLOOKUP($A112,'Season 5'!AF$4:CC$104,46,0),"0"),
IFERROR(VLOOKUP($A112,'Season 6'!AF$4:CC$104,46,0),"0"),IFERROR(VLOOKUP($A112,'Season 7'!AF$4:CC$104,46,0),"0"),
IFERROR(VLOOKUP($A112,'Season 8'!AF$4:CC$104,46,0),"0"),IFERROR(VLOOKUP($A112,'Season 9'!AF$4:CC$104,46,0),"0"),
IFERROR(VLOOKUP($A112,'Season 10'!AF$4:CC$104,46,0),"0"),IFERROR(VLOOKUP($A112,'Season 11'!AF$4:CC$104,46,0),"0"),
IFERROR(VLOOKUP($A112,'Season 12'!AF$4:CC$104,46,0),"0"),IFERROR(VLOOKUP($A112,'Season 13'!AF$4:CC$104,46,0),"0"),
IFERROR(VLOOKUP($A112,'Season 14'!AF$4:CC$104,46,0),"0"),IFERROR(VLOOKUP($A112,'Season 15'!AF$4:CC$104,46,0),"0"),)</f>
        <v>0</v>
      </c>
      <c r="AU112" s="700">
        <f>SUM(IFERROR(VLOOKUP($A112,'Season 3'!AF$4:CH$104,47,0),"0"),
IFERROR(VLOOKUP($A112,'Season 4'!AF$4:CH$104,47,0),"0"),IFERROR(VLOOKUP($A112,'Season 5'!AF$4:CH$104,47,0),"0"),
IFERROR(VLOOKUP($A112,'Season 6'!AF$4:CH$104,47,0),"0"),IFERROR(VLOOKUP($A112,'Season 7'!AF$4:CH$104,47,0),"0"),
IFERROR(VLOOKUP($A112,'Season 8'!AF$4:CH$104,47,0),"0"),IFERROR(VLOOKUP($A112,'Season 9'!AF$4:CH$104,47,0),"0"),
IFERROR(VLOOKUP($A112,'Season 10'!AF$4:CH$104,47,0),"0"),IFERROR(VLOOKUP($A112,'Season 11'!AF$4:CH$104,47,0),"0"),
IFERROR(VLOOKUP($A112,'Season 12'!AF$4:CH$104,47,0),"0"),IFERROR(VLOOKUP($A112,'Season 13'!AF$4:CH$104,47,0),"0"),
IFERROR(VLOOKUP($A112,'Season 14'!AF$4:CH$104,47,0),"0"),IFERROR(VLOOKUP($A112,'Season 15'!AF$4:CH$104,47,0),"0"),)</f>
        <v>0</v>
      </c>
      <c r="AV112" s="692">
        <f>SUM(IFERROR(VLOOKUP($A112,'Season 3'!AF$4:CH$104,48,0),"0"),
IFERROR(VLOOKUP($A112,'Season 4'!AF$4:CH$104,48,0),"0"),IFERROR(VLOOKUP($A112,'Season 5'!AF$4:CH$104,48,0),"0"),
IFERROR(VLOOKUP($A112,'Season 6'!AF$4:CH$104,48,0),"0"),IFERROR(VLOOKUP($A112,'Season 7'!AF$4:CH$104,48,0),"0"),
IFERROR(VLOOKUP($A112,'Season 8'!AF$4:CH$104,48,0),"0"),IFERROR(VLOOKUP($A112,'Season 9'!AF$4:CH$104,48,0),"0"),
IFERROR(VLOOKUP($A112,'Season 10'!AF$4:CH$104,48,0),"0"),IFERROR(VLOOKUP($A112,'Season 11'!AF$4:CH$104,48,0),"0"),
IFERROR(VLOOKUP($A112,'Season 12'!AF$4:CH$104,48,0),"0"),IFERROR(VLOOKUP($A112,'Season 13'!AF$4:CH$104,48,0),"0"),
IFERROR(VLOOKUP($A112,'Season 14'!AF$4:CH$104,48,0),"0"),IFERROR(VLOOKUP($A112,'Season 15'!AF$4:CH$104,48,0),"0"),)</f>
        <v>0</v>
      </c>
      <c r="AW112" s="1023">
        <f>SUM(IFERROR(VLOOKUP($A112,'Season 3'!AF$4:CH$104,49,0),"0"),
IFERROR(VLOOKUP($A112,'Season 4'!AF$4:CH$104,49,0),"0"),IFERROR(VLOOKUP($A112,'Season 5'!AF$4:CH$104,49,0),"0"),
IFERROR(VLOOKUP($A112,'Season 6'!AF$4:CH$104,49,0),"0"),IFERROR(VLOOKUP($A112,'Season 7'!AF$4:CH$104,49,0),"0"),
IFERROR(VLOOKUP($A112,'Season 8'!AF$4:CH$104,49,0),"0"),IFERROR(VLOOKUP($A112,'Season 9'!AF$4:CH$104,49,0),"0"),
IFERROR(VLOOKUP($A112,'Season 10'!AF$4:CH$104,49,0),"0"),IFERROR(VLOOKUP($A112,'Season 11'!AF$4:CH$104,49,0),"0"),
IFERROR(VLOOKUP($A112,'Season 12'!AF$4:CH$104,49,0),"0"),IFERROR(VLOOKUP($A112,'Season 13'!AF$4:CH$104,49,0),"0"),
IFERROR(VLOOKUP($A112,'Season 14'!AF$4:CH$104,49,0),"0"),IFERROR(VLOOKUP($A112,'Season 15'!AF$4:CH$104,49,0),"0"),)</f>
        <v>0</v>
      </c>
      <c r="AX112" s="26">
        <f>SUM(IFERROR(VLOOKUP($A112,'Season 3'!AF$4:CH$104,50,0),"0"),
IFERROR(VLOOKUP($A112,'Season 4'!AF$4:CH$104,50,0),"0"),IFERROR(VLOOKUP($A112,'Season 5'!AF$4:CH$104,50,0),"0"),
IFERROR(VLOOKUP($A112,'Season 6'!AF$4:CH$104,50,0),"0"),IFERROR(VLOOKUP($A112,'Season 7'!AF$4:CH$104,50,0),"0"),
IFERROR(VLOOKUP($A112,'Season 8'!AF$4:CH$104,50,0),"0"),IFERROR(VLOOKUP($A112,'Season 9'!AF$4:CH$104,50,0),"0"),
IFERROR(VLOOKUP($A112,'Season 10'!AF$4:CH$104,50,0),"0"),IFERROR(VLOOKUP($A112,'Season 11'!AF$4:CH$104,50,0),"0"),
IFERROR(VLOOKUP($A112,'Season 12'!AF$4:CH$104,50,0),"0"),IFERROR(VLOOKUP($A112,'Season 13'!AF$4:CH$104,50,0),"0"),
IFERROR(VLOOKUP($A112,'Season 14'!AF$4:CH$104,50,0),"0"),IFERROR(VLOOKUP($A112,'Season 15'!AF$4:CH$104,50,0),"0"),)</f>
        <v>0</v>
      </c>
      <c r="AY112" s="699">
        <f>SUM(IFERROR(VLOOKUP($A112,'Season 3'!AF$4:CH$104,51,0),"0"),
IFERROR(VLOOKUP($A112,'Season 4'!AF$4:CH$104,51,0),"0"),IFERROR(VLOOKUP($A112,'Season 5'!AF$4:CH$104,51,0),"0"),
IFERROR(VLOOKUP($A112,'Season 6'!AF$4:CH$104,51,0),"0"),IFERROR(VLOOKUP($A112,'Season 7'!AF$4:CH$104,51,0),"0"),
IFERROR(VLOOKUP($A112,'Season 8'!AF$4:CH$104,51,0),"0"),IFERROR(VLOOKUP($A112,'Season 9'!AF$4:CH$104,51,0),"0"),
IFERROR(VLOOKUP($A112,'Season 10'!AF$4:CH$104,51,0),"0"),IFERROR(VLOOKUP($A112,'Season 11'!AF$4:CH$104,51,0),"0"),
IFERROR(VLOOKUP($A112,'Season 12'!AF$4:CH$104,51,0),"0"),IFERROR(VLOOKUP($A112,'Season 13'!AF$4:CH$104,51,0),"0"),
IFERROR(VLOOKUP($A112,'Season 14'!AF$4:CH$104,51,0),"0"),IFERROR(VLOOKUP($A112,'Season 15'!AF$4:CH$104,51,0),"0"),)</f>
        <v>0</v>
      </c>
      <c r="AZ112" s="700">
        <f>SUM(IFERROR(VLOOKUP($A112,'Season 1'!AF$4:CC$104,32,0),"0"),IFERROR(VLOOKUP($A112,'Season 2'!AF$4:CC$104,37,0),"0"),)</f>
        <v>0</v>
      </c>
      <c r="BA112" s="692">
        <f>SUM(IFERROR(VLOOKUP($A112,'Season 1'!AF$4:CC$104,33,0),"0"),IFERROR(VLOOKUP($A112,'Season 2'!AF$4:CC$104,38,0),"0"),)</f>
        <v>0</v>
      </c>
      <c r="BB112" s="1023">
        <f>SUM(IFERROR(VLOOKUP($A112,'Season 1'!AF$4:CC$104,34,0),"0"),IFERROR(VLOOKUP($A112,'Season 2'!AF$4:CC$104,39,0),"0"),)</f>
        <v>0</v>
      </c>
      <c r="BC112" s="26">
        <f>SUM(IFERROR(VLOOKUP($A112,'Season 1'!AF$4:CC$104,35,0),"0"),IFERROR(VLOOKUP($A112,'Season 2'!AF$4:CC$104,40,0),"0"),)</f>
        <v>0</v>
      </c>
      <c r="BD112" s="699">
        <f>SUM(IFERROR(VLOOKUP($A112,'Season 1'!AF$4:CC$104,36,0),"0"),IFERROR(VLOOKUP($A112,'Season 2'!AF$4:CC$104,41,0),"0"),)</f>
        <v>0</v>
      </c>
      <c r="BE112" s="1111">
        <f>SUM(IFERROR(VLOOKUP($A112,'Season 1'!AF$4:CC$104,37,0),"0"),
IFERROR(VLOOKUP($A112,'Season 2'!AF$4:CC$104,47,0),"0"),IFERROR(VLOOKUP($A112,'Season 3'!AF$4:CH$104,52,0),"0"),
IFERROR(VLOOKUP($A112,'Season 4'!AF$4:CH$104,52,0),"0"),IFERROR(VLOOKUP($A112,'Season 5'!AF$4:CH$104,52,0),"0"),
IFERROR(VLOOKUP($A112,'Season 6'!AF$4:CH$104,52,0),"0"),IFERROR(VLOOKUP($A112,'Season 7'!AF$4:CH$104,52,0),"0"),
IFERROR(VLOOKUP($A112,'Season 8'!AF$4:CH$104,52,0),"0"),IFERROR(VLOOKUP($A112,'Season 9'!AF$4:CH$104,52,0),"0"),
IFERROR(VLOOKUP($A112,'Season 10'!AF$4:CH$104,52,0),"0"),IFERROR(VLOOKUP($A112,'Season 11'!AF$4:CH$104,52,0),"0"),
IFERROR(VLOOKUP($A112,'Season 12'!AF$4:CH$104,52,0),"0"),IFERROR(VLOOKUP($A112,'Season 13'!AF$4:CH$104,52,0),"0"),
IFERROR(VLOOKUP($A112,'Season 14'!AF$4:CH$104,52,0),"0"),IFERROR(VLOOKUP($A112,'Season 15'!AF$4:CH$104,52,0),"0"),)</f>
        <v>0</v>
      </c>
      <c r="BF112" s="1112">
        <f>SUM(IFERROR(VLOOKUP($A112,'Season 1'!AF$4:CC$104,38,0),"0"),
IFERROR(VLOOKUP($A112,'Season 2'!AF$4:CC$104,48,0),"0"),IFERROR(VLOOKUP($A112,'Season 3'!AF$4:CH$104,53,0),"0"),
IFERROR(VLOOKUP($A112,'Season 4'!AF$4:CH$104,53,0),"0"),IFERROR(VLOOKUP($A112,'Season 5'!AF$4:CH$104,53,0),"0"),
IFERROR(VLOOKUP($A112,'Season 6'!AF$4:CH$104,53,0),"0"),IFERROR(VLOOKUP($A112,'Season 7'!AF$4:CH$104,53,0),"0"),
IFERROR(VLOOKUP($A112,'Season 8'!AF$4:CH$104,53,0),"0"),IFERROR(VLOOKUP($A112,'Season 9'!AF$4:CH$104,53,0),"0"),
IFERROR(VLOOKUP($A112,'Season 10'!AF$4:CH$104,53,0),"0"),IFERROR(VLOOKUP($A112,'Season 11'!AF$4:CH$104,53,0),"0"),
IFERROR(VLOOKUP($A112,'Season 12'!AF$4:CH$104,53,0),"0"),IFERROR(VLOOKUP($A112,'Season 13'!AF$4:CH$104,53,0),"0"),
IFERROR(VLOOKUP($A112,'Season 14'!AF$4:CH$104,53,0),"0"),IFERROR(VLOOKUP($A112,'Season 15'!AF$4:CH$104,53,0),"0"),)</f>
        <v>0</v>
      </c>
      <c r="BG112" s="1061" t="e">
        <f t="shared" si="4"/>
        <v>#DIV/0!</v>
      </c>
      <c r="BI112" s="1100"/>
      <c r="BJ112" s="1100"/>
      <c r="BK112" s="1100"/>
      <c r="BL112" s="1100"/>
      <c r="BM112" s="1100"/>
      <c r="BN112" s="1100"/>
      <c r="BS112" s="15">
        <f>IFERROR(VLOOKUP($A112,'Season 1'!$AF$4:$CH$104,39,0),"0")</f>
        <v>0</v>
      </c>
      <c r="BT112" s="15">
        <f>IFERROR(VLOOKUP($A112,'Season 1'!$AF$4:$CH$104,40,0),"0")</f>
        <v>0</v>
      </c>
      <c r="BU112" s="15">
        <f>IFERROR(VLOOKUP($A112,'Season 2'!$AF$4:$CH$104,49,0),"0")</f>
        <v>0</v>
      </c>
      <c r="BV112" s="15">
        <f>IFERROR(VLOOKUP($A112,'Season 2'!$AF$4:$CH$104,50,0),"0")</f>
        <v>0</v>
      </c>
      <c r="BW112" s="15">
        <f>IFERROR(VLOOKUP($A112,'Season 3'!$AF$4:$CH$104,54,0),"0")</f>
        <v>0</v>
      </c>
      <c r="BX112" s="15">
        <f>IFERROR(VLOOKUP($A112,'Season 3'!$AF$4:$CH$104,55,0),"0")</f>
        <v>0</v>
      </c>
      <c r="BY112" s="15" t="str">
        <f>IFERROR(VLOOKUP($A112,'Season 4'!$AF$4:$CH$104,54,0),"0")</f>
        <v>0</v>
      </c>
      <c r="BZ112" s="15" t="str">
        <f>IFERROR(VLOOKUP($A112,'Season 4'!$AF$4:$CH$104,55,0),"0")</f>
        <v>0</v>
      </c>
      <c r="CA112" s="15" t="str">
        <f>IFERROR(VLOOKUP($A112,'Season 5'!$AF$4:$CH$104,54,0),"0")</f>
        <v>0</v>
      </c>
      <c r="CB112" s="15" t="str">
        <f>IFERROR(VLOOKUP($A112,'Season 5'!$AF$4:$CH$104,55,0),"0")</f>
        <v>0</v>
      </c>
      <c r="CC112" s="15" t="str">
        <f>IFERROR(VLOOKUP($A112,'Season 6'!$AF$4:$CH$104,54,0),"0")</f>
        <v>0</v>
      </c>
      <c r="CD112" s="15" t="str">
        <f>IFERROR(VLOOKUP($A112,'Season 6'!$AF$4:$CH$104,55,0),"0")</f>
        <v>0</v>
      </c>
      <c r="CE112" s="15" t="str">
        <f>IFERROR(VLOOKUP($A112,'Season 7'!$AF$4:$CH$104,54,0),"0")</f>
        <v>0</v>
      </c>
      <c r="CF112" s="15" t="str">
        <f>IFERROR(VLOOKUP($A112,'Season 7'!$AF$4:$CH$104,55,0),"0")</f>
        <v>0</v>
      </c>
      <c r="CG112" s="15" t="str">
        <f>IFERROR(VLOOKUP($A112,'Season 8'!$AF$4:$CH$104,54,0),"0")</f>
        <v>0</v>
      </c>
      <c r="CH112" s="15" t="str">
        <f>IFERROR(VLOOKUP($A112,'Season 8'!$AF$4:$CH$104,55,0),"0")</f>
        <v>0</v>
      </c>
      <c r="CI112" s="15" t="str">
        <f>IFERROR(VLOOKUP($A112,'Season 9'!$AF$4:$CH$104,54,0),"0")</f>
        <v>0</v>
      </c>
      <c r="CJ112" s="15" t="str">
        <f>IFERROR(VLOOKUP($A112,'Season 9'!$AF$4:$CH$104,55,0),"0")</f>
        <v>0</v>
      </c>
      <c r="CK112" s="15" t="str">
        <f>IFERROR(VLOOKUP($A112,'Season 10'!$AF$4:$CH$104,54,0),"0")</f>
        <v>0</v>
      </c>
      <c r="CL112" s="15" t="str">
        <f>IFERROR(VLOOKUP($A112,'Season 10'!$AF$4:$CH$104,55,0),"0")</f>
        <v>0</v>
      </c>
      <c r="CM112" s="15" t="str">
        <f>IFERROR(VLOOKUP($A112,'Season 11'!$AF$4:$CH$104,54,0),"0")</f>
        <v>0</v>
      </c>
      <c r="CN112" s="15" t="str">
        <f>IFERROR(VLOOKUP($A112,'Season 11'!$AF$4:$CH$104,55,0),"0")</f>
        <v>0</v>
      </c>
      <c r="CO112" s="15" t="str">
        <f>IFERROR(VLOOKUP($A112,'Season 12'!$AF$4:$CH$104,54,0),"0")</f>
        <v>0</v>
      </c>
      <c r="CP112" s="15" t="str">
        <f>IFERROR(VLOOKUP($A112,'Season 12'!$AF$4:$CH$104,55,0),"0")</f>
        <v>0</v>
      </c>
      <c r="CQ112" s="15" t="str">
        <f>IFERROR(VLOOKUP($A112,'Season 13'!$AF$4:$CH$104,54,0),"0")</f>
        <v>0</v>
      </c>
      <c r="CR112" s="15" t="str">
        <f>IFERROR(VLOOKUP($A112,'Season 13'!$AF$4:$CH$104,55,0),"0")</f>
        <v>0</v>
      </c>
      <c r="CS112" s="15" t="str">
        <f>IFERROR(VLOOKUP($A112,'Season 14'!$AF$4:$CH$104,54,0),"0")</f>
        <v>0</v>
      </c>
      <c r="CT112" s="15" t="str">
        <f>IFERROR(VLOOKUP($A112,'Season 14'!$AF$4:$CH$104,55,0),"0")</f>
        <v>0</v>
      </c>
      <c r="CU112" s="15" t="str">
        <f>IFERROR(VLOOKUP($A112,'Season 15'!$AF$4:$CH$104,54,0),"0")</f>
        <v>0</v>
      </c>
      <c r="CV112" s="15" t="str">
        <f>IFERROR(VLOOKUP($A112,'Season 15'!$AF$4:$CH$104,55,0),"0")</f>
        <v>0</v>
      </c>
    </row>
    <row r="113" spans="1:100" x14ac:dyDescent="0.25">
      <c r="A113" s="2" t="s">
        <v>140</v>
      </c>
      <c r="B113" s="1021">
        <f>IFERROR(VLOOKUP('Data Totals'!A113,'Season 1'!AF$4:CC$104,2,FALSE),IFERROR(VLOOKUP('Data Totals'!A113,'Season 2'!AF$4:CC$104,2,FALSE),IFERROR(VLOOKUP('Data Totals'!A113,'Season 3'!AF$4:CC$104,2,FALSE),IFERROR(VLOOKUP('Data Totals'!A113,'Season 4'!AF$4:CC$104,2,FALSE),IFERROR(VLOOKUP('Data Totals'!A113,'Season 5'!AF$4:CC$104,2,FALSE),IFERROR(VLOOKUP('Data Totals'!A113,'Season 6'!AF$4:CC$104,2,FALSE),IFERROR(VLOOKUP('Data Totals'!A113,'Season 7'!AF$4:CC$104,2,FALSE),IFERROR(VLOOKUP('Data Totals'!A113,'Season 8'!AF$4:CC$104,2,FALSE),IFERROR(VLOOKUP('Data Totals'!A113,'Season 9'!AF$4:CC$104,2,FALSE),IFERROR(VLOOKUP('Data Totals'!A113,'Season 10'!AF$4:CC$104,2,FALSE),IFERROR(VLOOKUP('Data Totals'!A113,'Season 11'!AF$4:CC$104,2,FALSE),IFERROR(VLOOKUP('Data Totals'!A113,'Season 12'!AF$4:CC$104,2,FALSE),IFERROR(VLOOKUP('Data Totals'!A113,'Season 13'!AF$4:CC$104,2,FALSE),IFERROR(VLOOKUP('Data Totals'!A113,'Season 14'!AF$4:CC$104,2,FALSE),IFERROR(VLOOKUP('Data Totals'!A113,'Season 15'!AF$4:CC$104,2,FALSE),"N/A")))))))))))))))</f>
        <v>0</v>
      </c>
      <c r="C113" s="1022">
        <f>IFERROR(VLOOKUP('Data Totals'!A113,'Season 1'!AF$4:CC$104,3,FALSE),IFERROR(VLOOKUP('Data Totals'!A113,'Season 2'!AF$4:CC$104,3,FALSE),IFERROR(VLOOKUP('Data Totals'!A113,'Season 3'!AF$4:CC$104,3,FALSE),IFERROR(VLOOKUP('Data Totals'!A113,'Season 4'!AF$4:CC$104,3,FALSE),IFERROR(VLOOKUP('Data Totals'!A113,'Season 5'!AF$4:CC$104,3,FALSE),IFERROR(VLOOKUP('Data Totals'!A113,'Season 6'!AF$4:CC$104,3,FALSE),IFERROR(VLOOKUP('Data Totals'!A113,'Season 7'!AF$4:CC$104,3,FALSE),IFERROR(VLOOKUP('Data Totals'!A113,'Season 8'!AF$4:CC$104,3,FALSE),IFERROR(VLOOKUP('Data Totals'!A113,'Season 9'!AF$4:CC$104,3,FALSE),IFERROR(VLOOKUP('Data Totals'!A113,'Season 10'!AF$4:CC$104,3,FALSE),IFERROR(VLOOKUP('Data Totals'!A113,'Season 11'!AF$4:CC$104,3,FALSE),IFERROR(VLOOKUP('Data Totals'!A113,'Season 12'!AF$4:CC$104,3,FALSE),IFERROR(VLOOKUP('Data Totals'!A113,'Season 13'!AF$4:CC$104,3,FALSE),IFERROR(VLOOKUP('Data Totals'!A113,'Season 14'!AF$4:CC$104,3,FALSE),IFERROR(VLOOKUP('Data Totals'!A113,'Season 15'!AF$4:CC$104,3,FALSE),"N/A")))))))))))))))</f>
        <v>0</v>
      </c>
      <c r="D113" s="1022">
        <f>IFERROR(VLOOKUP('Data Totals'!A113,'Season 1'!AF$4:CC$104,4,FALSE),IFERROR(VLOOKUP('Data Totals'!A113,'Season 2'!AF$4:CC$104,4,FALSE),IFERROR(VLOOKUP('Data Totals'!A113,'Season 3'!AF$4:CC$104,4,FALSE),IFERROR(VLOOKUP('Data Totals'!A113,'Season 4'!AF$4:CC$104,4,FALSE),IFERROR(VLOOKUP('Data Totals'!A113,'Season 5'!AF$4:CC$104,4,FALSE),IFERROR(VLOOKUP('Data Totals'!A113,'Season 6'!AF$4:CC$104,4,FALSE),IFERROR(VLOOKUP('Data Totals'!A113,'Season 7'!AF$4:CC$104,4,FALSE),IFERROR(VLOOKUP('Data Totals'!A113,'Season 8'!AF$4:CC$104,4,FALSE),IFERROR(VLOOKUP('Data Totals'!A113,'Season 9'!AF$4:CC$104,4,FALSE),IFERROR(VLOOKUP('Data Totals'!A113,'Season 10'!AF$4:CC$104,4,FALSE),IFERROR(VLOOKUP('Data Totals'!A113,'Season 11'!AF$4:CC$104,4,FALSE),IFERROR(VLOOKUP('Data Totals'!A113,'Season 12'!AF$4:CC$104,4,FALSE),IFERROR(VLOOKUP('Data Totals'!A113,'Season 13'!AF$4:CC$104,4,FALSE),IFERROR(VLOOKUP('Data Totals'!A113,'Season 14'!AF$4:CC$104,4,FALSE),IFERROR(VLOOKUP('Data Totals'!A113,'Season 15'!AF$4:CC$104,4,FALSE),"N/A")))))))))))))))</f>
        <v>0</v>
      </c>
      <c r="E113" s="1022">
        <f t="shared" si="2"/>
        <v>0</v>
      </c>
      <c r="F113" s="692">
        <f>SUM(IFERROR(VLOOKUP(A113,BI$3:BN$152,2,0),"0"),IFERROR(VLOOKUP(A113,'Season 1'!AF$4:CC$104,6,0),"0"),
IFERROR(VLOOKUP(A113,'Season 2'!AF$4:CC$104,6,0),"0"),IFERROR(VLOOKUP(A113,'Season 3'!AF$4:CC$104,6,0),"0"),
IFERROR(VLOOKUP(A113,'Season 4'!AF$4:CC$104,6,0),"0"),IFERROR(VLOOKUP(A113,'Season 5'!AF$4:CC$104,6,0),"0"),
IFERROR(VLOOKUP(A113,'Season 6'!AF$4:CC$104,6,0),"0"),IFERROR(VLOOKUP(A113,'Season 7'!AF$4:CC$104,6,0),"0"),
IFERROR(VLOOKUP(A113,'Season 8'!AF$4:CC$104,6,0),"0"),IFERROR(VLOOKUP(A113,'Season 9'!AF$4:CC$104,6,0),"0"),
IFERROR(VLOOKUP(A113,'Season 10'!AF$4:CC$104,6,0),"0"),IFERROR(VLOOKUP(A113,'Season 11'!AF$4:CC$104,6,0),"0"),
IFERROR(VLOOKUP(A113,'Season 12'!AF$4:CC$104,6,0),"0"),IFERROR(VLOOKUP(A113,'Season 13'!AF$4:CC$104,6,0),"0"),
IFERROR(VLOOKUP(A113,'Season 14'!AF$4:CC$104,6,0),"0"),IFERROR(VLOOKUP(A113,'Season 15'!AF$4:CC$104,6,0),"0"),)</f>
        <v>0</v>
      </c>
      <c r="G113" s="692">
        <f>SUM(IFERROR(VLOOKUP(A113,'Season 1'!AF$4:CC$104,7,0),"0"),
IFERROR(VLOOKUP(A113,'Season 2'!AF$4:CC$104,7,0),"0"),IFERROR(VLOOKUP(A113,'Season 3'!AF$4:CC$104,7,0),"0"),
IFERROR(VLOOKUP(A113,'Season 4'!AF$4:CC$104,7,0),"0"),IFERROR(VLOOKUP(A113,'Season 5'!AF$4:CC$104,7,0),"0"),
IFERROR(VLOOKUP(A113,'Season 6'!AF$4:CC$104,7,0),"0"),IFERROR(VLOOKUP(A113,'Season 7'!AF$4:CC$104,7,0),"0"),
IFERROR(VLOOKUP(A113,'Season 8'!AF$4:CC$104,7,0),"0"),IFERROR(VLOOKUP(A113,'Season 9'!AF$4:CC$104,7,0),"0"),
IFERROR(VLOOKUP(A113,'Season 10'!AF$4:CC$104,7,0),"0"),IFERROR(VLOOKUP(A113,'Season 11'!AF$4:CC$104,7,0),"0"),
IFERROR(VLOOKUP(A113,'Season 12'!AF$4:CC$104,7,0),"0"),IFERROR(VLOOKUP(A113,'Season 13'!AF$4:CC$104,7,0),"0"),
IFERROR(VLOOKUP(A113,'Season 14'!AF$4:CC$104,7,0),"0"),IFERROR(VLOOKUP(A113,'Season 15'!AF$4:CC$104,7,0),"0"),)</f>
        <v>0</v>
      </c>
      <c r="H113" s="556">
        <f>SUM(IFERROR(VLOOKUP(A113,'Season 1'!AF$4:CC$104,8,0),"0"),
IFERROR(VLOOKUP(A113,'Season 2'!AF$4:CC$104,8,0),"0"),IFERROR(VLOOKUP(A113,'Season 3'!AF$4:CC$104,8,0),"0"),
IFERROR(VLOOKUP(A113,'Season 4'!AF$4:CC$104,8,0),"0"),IFERROR(VLOOKUP(A113,'Season 5'!AF$4:CC$104,8,0),"0"),
IFERROR(VLOOKUP(A113,'Season 6'!AF$4:CC$104,8,0),"0"),IFERROR(VLOOKUP(A113,'Season 7'!AF$4:CC$104,8,0),"0"),
IFERROR(VLOOKUP(A113,'Season 8'!AF$4:CC$104,8,0),"0"),IFERROR(VLOOKUP(A113,'Season 9'!AF$4:CC$104,8,0),"0"),
IFERROR(VLOOKUP(A113,'Season 10'!AF$4:CC$104,8,0),"0"),IFERROR(VLOOKUP(A113,'Season 11'!AF$4:CC$104,8,0),"0"),
IFERROR(VLOOKUP(A113,'Season 12'!AF$4:CC$104,8,0),"0"),IFERROR(VLOOKUP(A113,'Season 13'!AF$4:CC$104,8,0),"0"),
IFERROR(VLOOKUP(A113,'Season 14'!AF$4:CC$104,8,0),"0"),IFERROR(VLOOKUP(A113,'Season 15'!AF$4:CC$104,8,0),"0"),)</f>
        <v>0</v>
      </c>
      <c r="I113" s="1023">
        <f>SUM(IFERROR(VLOOKUP(A113,'Season 1'!AF$4:CC$104,9,0),"0"),
IFERROR(VLOOKUP(A113,'Season 2'!AF$4:CC$104,9,0),"0"),IFERROR(VLOOKUP(A113,'Season 3'!AF$4:CC$104,9,0),"0"),
IFERROR(VLOOKUP(A113,'Season 4'!AF$4:CC$104,9,0),"0"),IFERROR(VLOOKUP(A113,'Season 5'!AF$4:CC$104,9,0),"0"),
IFERROR(VLOOKUP(A113,'Season 6'!AF$4:CC$104,9,0),"0"),IFERROR(VLOOKUP(A113,'Season 7'!AF$4:CC$104,9,0),"0"),
IFERROR(VLOOKUP(A113,'Season 8'!AF$4:CC$104,9,0),"0"),IFERROR(VLOOKUP(A113,'Season 9'!AF$4:CC$104,9,0),"0"),
IFERROR(VLOOKUP(A113,'Season 10'!AF$4:CC$104,9,0),"0"),IFERROR(VLOOKUP(A113,'Season 11'!AF$4:CC$104,9,0),"0"),
IFERROR(VLOOKUP(A113,'Season 12'!AF$4:CC$104,9,0),"0"),IFERROR(VLOOKUP(A113,'Season 13'!AF$4:CC$104,9,0),"0"),
IFERROR(VLOOKUP(A113,'Season 14'!AF$4:CC$104,9,0),"0"),IFERROR(VLOOKUP(A113,'Season 15'!AF$4:CC$104,9,0),"0"),)</f>
        <v>0</v>
      </c>
      <c r="J113" s="26">
        <f>SUM(IFERROR(VLOOKUP(A113,BI$3:BN$152,3,0),"0"),IFERROR(VLOOKUP(A113,'Season 1'!AF$4:CC$104,10,0),"0"),
IFERROR(VLOOKUP(A113,'Season 2'!AF$4:CC$104,10,0),"0"),IFERROR(VLOOKUP(A113,'Season 3'!AF$4:CC$104,10,0),"0"),
IFERROR(VLOOKUP(A113,'Season 4'!AF$4:CC$104,10,0),"0"),IFERROR(VLOOKUP(A113,'Season 5'!AF$4:CC$104,10,0),"0"),
IFERROR(VLOOKUP(A113,'Season 6'!AF$4:CC$104,10,0),"0"),IFERROR(VLOOKUP(A113,'Season 7'!AF$4:CC$104,10,0),"0"),
IFERROR(VLOOKUP(A113,'Season 8'!AF$4:CC$104,10,0),"0"),IFERROR(VLOOKUP(A113,'Season 9'!AF$4:CC$104,10,0),"0"),
IFERROR(VLOOKUP(A113,'Season 10'!AF$4:CC$104,10,0),"0"),IFERROR(VLOOKUP(A113,'Season 11'!AF$4:CC$104,10,0),"0"),
IFERROR(VLOOKUP(A113,'Season 12'!AF$4:CC$104,10,0),"0"),IFERROR(VLOOKUP(A113,'Season 13'!AF$4:CC$104,10,0),"0"),
IFERROR(VLOOKUP(A113,'Season 14'!AF$4:CC$104,10,0),"0"),IFERROR(VLOOKUP(A113,'Season 15'!AF$4:CC$104,10,0),"0"),)</f>
        <v>0</v>
      </c>
      <c r="K113" s="699">
        <f>SUM(IFERROR(VLOOKUP(A113,BI$3:BN$152,4,0),"0"),IFERROR(VLOOKUP(A113,'Season 1'!AF$4:CC$104,11,0),"0"),
IFERROR(VLOOKUP(A113,'Season 2'!AF$4:CC$104,11,0),"0"),IFERROR(VLOOKUP(A113,'Season 3'!AF$4:CC$104,11,0),"0"),
IFERROR(VLOOKUP(A113,'Season 4'!AF$4:CC$104,11,0),"0"),IFERROR(VLOOKUP(A113,'Season 5'!AF$4:CC$104,11,0),"0"),
IFERROR(VLOOKUP(A113,'Season 6'!AF$4:CC$104,11,0),"0"),IFERROR(VLOOKUP(A113,'Season 7'!AF$4:CC$104,11,0),"0"),
IFERROR(VLOOKUP(A113,'Season 8'!AF$4:CC$104,11,0),"0"),IFERROR(VLOOKUP(A113,'Season 9'!AF$4:CC$104,11,0),"0"),
IFERROR(VLOOKUP(A113,'Season 10'!AF$4:CC$104,11,0),"0"),IFERROR(VLOOKUP(A113,'Season 11'!AF$4:CC$104,11,0),"0"),
IFERROR(VLOOKUP(A113,'Season 12'!AF$4:CC$104,11,0),"0"),IFERROR(VLOOKUP(A113,'Season 13'!AF$4:CC$104,11,0),"0"),
IFERROR(VLOOKUP(A113,'Season 14'!AF$4:CC$104,11,0),"0"),IFERROR(VLOOKUP(A113,'Season 15'!AF$4:CC$104,11,0),"0"),)</f>
        <v>0</v>
      </c>
      <c r="L113" s="700">
        <f>SUM(IFERROR(VLOOKUP($A113,'Season 1'!AF$4:CC$104,12,0),"0"),
IFERROR(VLOOKUP($A113,'Season 2'!AF$4:CC$104,12,0),"0"),IFERROR(VLOOKUP($A113,'Season 3'!AF$4:CC$104,12,0),"0"),
IFERROR(VLOOKUP($A113,'Season 4'!AF$4:CC$104,12,0),"0"),IFERROR(VLOOKUP($A113,'Season 5'!AF$4:CC$104,12,0),"0"),
IFERROR(VLOOKUP($A113,'Season 6'!AF$4:CC$104,12,0),"0"),IFERROR(VLOOKUP($A113,'Season 7'!AF$4:CC$104,12,0),"0"),
IFERROR(VLOOKUP($A113,'Season 8'!AF$4:CC$104,12,0),"0"),IFERROR(VLOOKUP($A113,'Season 9'!AF$4:CC$104,12,0),"0"),
IFERROR(VLOOKUP($A113,'Season 10'!AF$4:CC$104,12,0),"0"),IFERROR(VLOOKUP($A113,'Season 11'!AF$4:CC$104,12,0),"0"),
IFERROR(VLOOKUP($A113,'Season 12'!AF$4:CC$104,12,0),"0"),IFERROR(VLOOKUP($A113,'Season 13'!AF$4:CC$104,12,0),"0"),
IFERROR(VLOOKUP($A113,'Season 14'!AF$4:CC$104,12,0),"0"),IFERROR(VLOOKUP($A113,'Season 15'!AF$4:CC$104,12,0),"0"),)</f>
        <v>0</v>
      </c>
      <c r="M113" s="692">
        <f>SUM(IFERROR(VLOOKUP($A113,'Season 1'!AF$4:CC$104,13,0),"0"),
IFERROR(VLOOKUP($A113,'Season 2'!AF$4:CC$104,13,0),"0"),IFERROR(VLOOKUP($A113,'Season 3'!AF$4:CC$104,13,0),"0"),
IFERROR(VLOOKUP($A113,'Season 4'!AF$4:CC$104,13,0),"0"),IFERROR(VLOOKUP($A113,'Season 5'!AF$4:CC$104,13,0),"0"),
IFERROR(VLOOKUP($A113,'Season 6'!AF$4:CC$104,13,0),"0"),IFERROR(VLOOKUP($A113,'Season 7'!AF$4:CC$104,13,0),"0"),
IFERROR(VLOOKUP($A113,'Season 8'!AF$4:CC$104,13,0),"0"),IFERROR(VLOOKUP($A113,'Season 9'!AF$4:CC$104,13,0),"0"),
IFERROR(VLOOKUP($A113,'Season 10'!AF$4:CC$104,13,0),"0"),IFERROR(VLOOKUP($A113,'Season 11'!AF$4:CC$104,13,0),"0"),
IFERROR(VLOOKUP($A113,'Season 12'!AF$4:CC$104,13,0),"0"),IFERROR(VLOOKUP($A113,'Season 13'!AF$4:CC$104,13,0),"0"),
IFERROR(VLOOKUP($A113,'Season 14'!AF$4:CC$104,13,0),"0"),IFERROR(VLOOKUP($A113,'Season 15'!AF$4:CC$104,13,0),"0"),)</f>
        <v>0</v>
      </c>
      <c r="N113" s="1023">
        <f>SUM(IFERROR(VLOOKUP($A113,'Season 1'!AF$4:CC$104,14,0),"0"),
IFERROR(VLOOKUP($A113,'Season 2'!AF$4:CC$104,14,0),"0"),IFERROR(VLOOKUP($A113,'Season 3'!AF$4:CC$104,14,0),"0"),
IFERROR(VLOOKUP($A113,'Season 4'!AF$4:CC$104,14,0),"0"),IFERROR(VLOOKUP($A113,'Season 5'!AF$4:CC$104,14,0),"0"),
IFERROR(VLOOKUP($A113,'Season 6'!AF$4:CC$104,14,0),"0"),IFERROR(VLOOKUP($A113,'Season 7'!AF$4:CC$104,14,0),"0"),
IFERROR(VLOOKUP($A113,'Season 8'!AF$4:CC$104,14,0),"0"),IFERROR(VLOOKUP($A113,'Season 9'!AF$4:CC$104,14,0),"0"),
IFERROR(VLOOKUP($A113,'Season 10'!AF$4:CC$104,14,0),"0"),IFERROR(VLOOKUP($A113,'Season 11'!AF$4:CC$104,14,0),"0"),
IFERROR(VLOOKUP($A113,'Season 12'!AF$4:CC$104,14,0),"0"),IFERROR(VLOOKUP($A113,'Season 13'!AF$4:CC$104,14,0),"0"),
IFERROR(VLOOKUP($A113,'Season 14'!AF$4:CC$104,14,0),"0"),IFERROR(VLOOKUP($A113,'Season 15'!AF$4:CC$104,14,0),"0"),)</f>
        <v>0</v>
      </c>
      <c r="O113" s="26">
        <f>SUM(IFERROR(VLOOKUP($A113,'Season 1'!AF$4:CC$104,15,0),"0"),
IFERROR(VLOOKUP($A113,'Season 2'!AF$4:CC$104,15,0),"0"),IFERROR(VLOOKUP($A113,'Season 3'!AF$4:CC$104,15,0),"0"),
IFERROR(VLOOKUP($A113,'Season 4'!AF$4:CC$104,15,0),"0"),IFERROR(VLOOKUP($A113,'Season 5'!AF$4:CC$104,15,0),"0"),
IFERROR(VLOOKUP($A113,'Season 6'!AF$4:CC$104,15,0),"0"),IFERROR(VLOOKUP($A113,'Season 7'!AF$4:CC$104,15,0),"0"),
IFERROR(VLOOKUP($A113,'Season 8'!AF$4:CC$104,15,0),"0"),IFERROR(VLOOKUP($A113,'Season 9'!AF$4:CC$104,15,0),"0"),
IFERROR(VLOOKUP($A113,'Season 10'!AF$4:CC$104,15,0),"0"),IFERROR(VLOOKUP($A113,'Season 11'!AF$4:CC$104,15,0),"0"),
IFERROR(VLOOKUP($A113,'Season 12'!AF$4:CC$104,15,0),"0"),IFERROR(VLOOKUP($A113,'Season 13'!AF$4:CC$104,15,0),"0"),
IFERROR(VLOOKUP($A113,'Season 14'!AF$4:CC$104,15,0),"0"),IFERROR(VLOOKUP($A113,'Season 15'!AF$4:CC$104,15,0),"0"),)</f>
        <v>0</v>
      </c>
      <c r="P113" s="699">
        <f>SUM(IFERROR(VLOOKUP($A113,'Season 1'!AF$4:CC$104,16,0),"0"),
IFERROR(VLOOKUP($A113,'Season 2'!AF$4:CC$104,16,0),"0"),IFERROR(VLOOKUP($A113,'Season 3'!AF$4:CC$104,16,0),"0"),
IFERROR(VLOOKUP($A113,'Season 4'!AF$4:CC$104,16,0),"0"),IFERROR(VLOOKUP($A113,'Season 5'!AF$4:CC$104,16,0),"0"),
IFERROR(VLOOKUP($A113,'Season 6'!AF$4:CC$104,16,0),"0"),IFERROR(VLOOKUP($A113,'Season 7'!AF$4:CC$104,16,0),"0"),
IFERROR(VLOOKUP($A113,'Season 8'!AF$4:CC$104,16,0),"0"),IFERROR(VLOOKUP($A113,'Season 9'!AF$4:CC$104,16,0),"0"),
IFERROR(VLOOKUP($A113,'Season 10'!AF$4:CC$104,16,0),"0"),IFERROR(VLOOKUP($A113,'Season 11'!AF$4:CC$104,16,0),"0"),
IFERROR(VLOOKUP($A113,'Season 12'!AF$4:CC$104,16,0),"0"),IFERROR(VLOOKUP($A113,'Season 13'!AF$4:CC$104,16,0),"0"),
IFERROR(VLOOKUP($A113,'Season 14'!AF$4:CC$104,16,0),"0"),IFERROR(VLOOKUP($A113,'Season 15'!AF$4:CC$104,16,0),"0"),)</f>
        <v>0</v>
      </c>
      <c r="Q113" s="700">
        <f>SUM(IFERROR(VLOOKUP($A113,'Season 1'!AF$4:CC$104,17,0),"0"),
IFERROR(VLOOKUP($A113,'Season 2'!AF$4:CC$104,17,0),"0"),IFERROR(VLOOKUP($A113,'Season 3'!AF$4:CC$104,17,0),"0"),
IFERROR(VLOOKUP($A113,'Season 4'!AF$4:CC$104,17,0),"0"),IFERROR(VLOOKUP($A113,'Season 5'!AF$4:CC$104,17,0),"0"),
IFERROR(VLOOKUP($A113,'Season 6'!AF$4:CC$104,17,0),"0"),IFERROR(VLOOKUP($A113,'Season 7'!AF$4:CC$104,17,0),"0"),
IFERROR(VLOOKUP($A113,'Season 8'!AF$4:CC$104,17,0),"0"),IFERROR(VLOOKUP($A113,'Season 9'!AF$4:CC$104,17,0),"0"),
IFERROR(VLOOKUP($A113,'Season 10'!AF$4:CC$104,17,0),"0"),IFERROR(VLOOKUP($A113,'Season 11'!AF$4:CC$104,17,0),"0"),
IFERROR(VLOOKUP($A113,'Season 12'!AF$4:CC$104,17,0),"0"),IFERROR(VLOOKUP($A113,'Season 13'!AF$4:CC$104,17,0),"0"),
IFERROR(VLOOKUP($A113,'Season 14'!AF$4:CC$104,17,0),"0"),IFERROR(VLOOKUP($A113,'Season 15'!AF$4:CC$104,17,0),"0"),)</f>
        <v>0</v>
      </c>
      <c r="R113" s="692">
        <f>SUM(IFERROR(VLOOKUP($A113,'Season 1'!AF$4:CC$104,18,0),"0"),
IFERROR(VLOOKUP($A113,'Season 2'!AF$4:CC$104,18,0),"0"),IFERROR(VLOOKUP($A113,'Season 3'!AF$4:CC$104,18,0),"0"),
IFERROR(VLOOKUP($A113,'Season 4'!AF$4:CC$104,18,0),"0"),IFERROR(VLOOKUP($A113,'Season 5'!AF$4:CC$104,18,0),"0"),
IFERROR(VLOOKUP($A113,'Season 6'!AF$4:CC$104,18,0),"0"),IFERROR(VLOOKUP($A113,'Season 7'!AF$4:CC$104,18,0),"0"),
IFERROR(VLOOKUP($A113,'Season 8'!AF$4:CC$104,18,0),"0"),IFERROR(VLOOKUP($A113,'Season 9'!AF$4:CC$104,18,0),"0"),
IFERROR(VLOOKUP($A113,'Season 10'!AF$4:CC$104,18,0),"0"),IFERROR(VLOOKUP($A113,'Season 11'!AF$4:CC$104,18,0),"0"),
IFERROR(VLOOKUP($A113,'Season 12'!AF$4:CC$104,18,0),"0"),IFERROR(VLOOKUP($A113,'Season 13'!AF$4:CC$104,18,0),"0"),
IFERROR(VLOOKUP($A113,'Season 14'!AF$4:CC$104,18,0),"0"),IFERROR(VLOOKUP($A113,'Season 15'!AF$4:CC$104,18,0),"0"),)</f>
        <v>0</v>
      </c>
      <c r="S113" s="1023">
        <f>SUM(IFERROR(VLOOKUP($A113,'Season 1'!AF$4:CC$104,19,0),"0"),
IFERROR(VLOOKUP($A113,'Season 2'!AF$4:CC$104,19,0),"0"),IFERROR(VLOOKUP($A113,'Season 3'!AF$4:CC$104,19,0),"0"),
IFERROR(VLOOKUP($A113,'Season 4'!AF$4:CC$104,19,0),"0"),IFERROR(VLOOKUP($A113,'Season 5'!AF$4:CC$104,19,0),"0"),
IFERROR(VLOOKUP($A113,'Season 6'!AF$4:CC$104,19,0),"0"),IFERROR(VLOOKUP($A113,'Season 7'!AF$4:CC$104,19,0),"0"),
IFERROR(VLOOKUP($A113,'Season 8'!AF$4:CC$104,19,0),"0"),IFERROR(VLOOKUP($A113,'Season 9'!AF$4:CC$104,19,0),"0"),
IFERROR(VLOOKUP($A113,'Season 10'!AF$4:CC$104,19,0),"0"),IFERROR(VLOOKUP($A113,'Season 11'!AF$4:CC$104,19,0),"0"),
IFERROR(VLOOKUP($A113,'Season 12'!AF$4:CC$104,19,0),"0"),IFERROR(VLOOKUP($A113,'Season 13'!AF$4:CC$104,19,0),"0"),
IFERROR(VLOOKUP($A113,'Season 14'!AF$4:CC$104,19,0),"0"),IFERROR(VLOOKUP($A113,'Season 15'!AF$4:CC$104,19,0),"0"),)</f>
        <v>0</v>
      </c>
      <c r="T113" s="26">
        <f>SUM(IFERROR(VLOOKUP($A113,'Season 1'!AF$4:CC$104,20,0),"0"),
IFERROR(VLOOKUP($A113,'Season 2'!AF$4:CC$104,20,0),"0"),IFERROR(VLOOKUP($A113,'Season 3'!AF$4:CC$104,20,0),"0"),
IFERROR(VLOOKUP($A113,'Season 4'!AF$4:CC$104,20,0),"0"),IFERROR(VLOOKUP($A113,'Season 5'!AF$4:CC$104,20,0),"0"),
IFERROR(VLOOKUP($A113,'Season 6'!AF$4:CC$104,20,0),"0"),IFERROR(VLOOKUP($A113,'Season 7'!AF$4:CC$104,20,0),"0"),
IFERROR(VLOOKUP($A113,'Season 8'!AF$4:CC$104,20,0),"0"),IFERROR(VLOOKUP($A113,'Season 9'!AF$4:CC$104,20,0),"0"),
IFERROR(VLOOKUP($A113,'Season 10'!AF$4:CC$104,20,0),"0"),IFERROR(VLOOKUP($A113,'Season 11'!AF$4:CC$104,20,0),"0"),
IFERROR(VLOOKUP($A113,'Season 12'!AF$4:CC$104,20,0),"0"),IFERROR(VLOOKUP($A113,'Season 13'!AF$4:CC$104,20,0),"0"),
IFERROR(VLOOKUP($A113,'Season 14'!AF$4:CC$104,20,0),"0"),IFERROR(VLOOKUP($A113,'Season 15'!AF$4:CC$104,20,0),"0"),)</f>
        <v>0</v>
      </c>
      <c r="U113" s="699">
        <f>SUM(IFERROR(VLOOKUP($A113,'Season 1'!AF$4:CC$104,21,0),"0"),
IFERROR(VLOOKUP($A113,'Season 2'!AF$4:CC$104,21,0),"0"),IFERROR(VLOOKUP($A113,'Season 3'!AF$4:CC$104,21,0),"0"),
IFERROR(VLOOKUP($A113,'Season 4'!AF$4:CC$104,21,0),"0"),IFERROR(VLOOKUP($A113,'Season 5'!AF$4:CC$104,21,0),"0"),
IFERROR(VLOOKUP($A113,'Season 6'!AF$4:CC$104,21,0),"0"),IFERROR(VLOOKUP($A113,'Season 7'!AF$4:CC$104,21,0),"0"),
IFERROR(VLOOKUP($A113,'Season 8'!AF$4:CC$104,21,0),"0"),IFERROR(VLOOKUP($A113,'Season 9'!AF$4:CC$104,21,0),"0"),
IFERROR(VLOOKUP($A113,'Season 10'!AF$4:CC$104,21,0),"0"),IFERROR(VLOOKUP($A113,'Season 11'!AF$4:CC$104,21,0),"0"),
IFERROR(VLOOKUP($A113,'Season 12'!AF$4:CC$104,21,0),"0"),IFERROR(VLOOKUP($A113,'Season 13'!AF$4:CC$104,21,0),"0"),
IFERROR(VLOOKUP($A113,'Season 14'!AF$4:CC$104,21,0),"0"),IFERROR(VLOOKUP($A113,'Season 15'!AF$4:CC$104,21,0),"0"),)</f>
        <v>0</v>
      </c>
      <c r="V113" s="700">
        <f>SUM(IFERROR(VLOOKUP($A113,'Season 1'!AF$4:CC$104,22,0),"0"),
IFERROR(VLOOKUP($A113,'Season 2'!AF$4:CC$104,22,0),"0"),IFERROR(VLOOKUP($A113,'Season 3'!AF$4:CC$104,22,0),"0"),
IFERROR(VLOOKUP($A113,'Season 4'!AF$4:CC$104,22,0),"0"),IFERROR(VLOOKUP($A113,'Season 5'!AF$4:CC$104,22,0),"0"),
IFERROR(VLOOKUP($A113,'Season 6'!AF$4:CC$104,22,0),"0"),IFERROR(VLOOKUP($A113,'Season 7'!AF$4:CC$104,22,0),"0"),
IFERROR(VLOOKUP($A113,'Season 8'!AF$4:CC$104,22,0),"0"),IFERROR(VLOOKUP($A113,'Season 9'!AF$4:CC$104,22,0),"0"),
IFERROR(VLOOKUP($A113,'Season 10'!AF$4:CC$104,22,0),"0"),IFERROR(VLOOKUP($A113,'Season 11'!AF$4:CC$104,22,0),"0"),
IFERROR(VLOOKUP($A113,'Season 12'!AF$4:CC$104,22,0),"0"),IFERROR(VLOOKUP($A113,'Season 13'!AF$4:CC$104,22,0),"0"),
IFERROR(VLOOKUP($A113,'Season 14'!AF$4:CC$104,22,0),"0"),IFERROR(VLOOKUP($A113,'Season 15'!AF$4:CC$104,22,0),"0"),)</f>
        <v>0</v>
      </c>
      <c r="W113" s="692">
        <f>SUM(IFERROR(VLOOKUP($A113,'Season 1'!AF$4:CC$104,23,0),"0"),
IFERROR(VLOOKUP($A113,'Season 2'!AF$4:CC$104,23,0),"0"),IFERROR(VLOOKUP($A113,'Season 3'!AF$4:CC$104,23,0),"0"),
IFERROR(VLOOKUP($A113,'Season 4'!AF$4:CC$104,23,0),"0"),IFERROR(VLOOKUP($A113,'Season 5'!AF$4:CC$104,23,0),"0"),
IFERROR(VLOOKUP($A113,'Season 6'!AF$4:CC$104,23,0),"0"),IFERROR(VLOOKUP($A113,'Season 7'!AF$4:CC$104,23,0),"0"),
IFERROR(VLOOKUP($A113,'Season 8'!AF$4:CC$104,23,0),"0"),IFERROR(VLOOKUP($A113,'Season 9'!AF$4:CC$104,23,0),"0"),
IFERROR(VLOOKUP($A113,'Season 10'!AF$4:CC$104,23,0),"0"),IFERROR(VLOOKUP($A113,'Season 11'!AF$4:CC$104,23,0),"0"),
IFERROR(VLOOKUP($A113,'Season 12'!AF$4:CC$104,23,0),"0"),IFERROR(VLOOKUP($A113,'Season 13'!AF$4:CC$104,23,0),"0"),
IFERROR(VLOOKUP($A113,'Season 14'!AF$4:CC$104,23,0),"0"),IFERROR(VLOOKUP($A113,'Season 15'!AF$4:CC$104,23,0),"0"),)</f>
        <v>0</v>
      </c>
      <c r="X113" s="1023">
        <f>SUM(IFERROR(VLOOKUP($A113,'Season 1'!AF$4:CC$104,24,0),"0"),
IFERROR(VLOOKUP($A113,'Season 2'!AF$4:CC$104,24,0),"0"),IFERROR(VLOOKUP($A113,'Season 3'!AF$4:CC$104,24,0),"0"),
IFERROR(VLOOKUP($A113,'Season 4'!AF$4:CC$104,24,0),"0"),IFERROR(VLOOKUP($A113,'Season 5'!AF$4:CC$104,24,0),"0"),
IFERROR(VLOOKUP($A113,'Season 6'!AF$4:CC$104,24,0),"0"),IFERROR(VLOOKUP($A113,'Season 7'!AF$4:CC$104,24,0),"0"),
IFERROR(VLOOKUP($A113,'Season 8'!AF$4:CC$104,24,0),"0"),IFERROR(VLOOKUP($A113,'Season 9'!AF$4:CC$104,24,0),"0"),
IFERROR(VLOOKUP($A113,'Season 10'!AF$4:CC$104,24,0),"0"),IFERROR(VLOOKUP($A113,'Season 11'!AF$4:CC$104,24,0),"0"),
IFERROR(VLOOKUP($A113,'Season 12'!AF$4:CC$104,24,0),"0"),IFERROR(VLOOKUP($A113,'Season 13'!AF$4:CC$104,24,0),"0"),
IFERROR(VLOOKUP($A113,'Season 14'!AF$4:CC$104,24,0),"0"),IFERROR(VLOOKUP($A113,'Season 15'!AF$4:CC$104,24,0),"0"),)</f>
        <v>0</v>
      </c>
      <c r="Y113" s="26">
        <f>SUM(IFERROR(VLOOKUP($A113,'Season 1'!AF$4:CC$104,25,0),"0"),
IFERROR(VLOOKUP($A113,'Season 2'!AF$4:CC$104,25,0),"0"),IFERROR(VLOOKUP($A113,'Season 3'!AF$4:CC$104,25,0),"0"),
IFERROR(VLOOKUP($A113,'Season 4'!AF$4:CC$104,25,0),"0"),IFERROR(VLOOKUP($A113,'Season 5'!AF$4:CC$104,25,0),"0"),
IFERROR(VLOOKUP($A113,'Season 6'!AF$4:CC$104,25,0),"0"),IFERROR(VLOOKUP($A113,'Season 7'!AF$4:CC$104,25,0),"0"),
IFERROR(VLOOKUP($A113,'Season 8'!AF$4:CC$104,25,0),"0"),IFERROR(VLOOKUP($A113,'Season 9'!AF$4:CC$104,25,0),"0"),
IFERROR(VLOOKUP($A113,'Season 10'!AF$4:CC$104,25,0),"0"),IFERROR(VLOOKUP($A113,'Season 11'!AF$4:CC$104,25,0),"0"),
IFERROR(VLOOKUP($A113,'Season 12'!AF$4:CC$104,25,0),"0"),IFERROR(VLOOKUP($A113,'Season 13'!AF$4:CC$104,25,0),"0"),
IFERROR(VLOOKUP($A113,'Season 14'!AF$4:CC$104,25,0),"0"),IFERROR(VLOOKUP($A113,'Season 15'!AF$4:CC$104,25,0),"0"),)</f>
        <v>0</v>
      </c>
      <c r="Z113" s="699">
        <f>SUM(IFERROR(VLOOKUP($A113,'Season 1'!AF$4:CC$104,26,0),"0"),
IFERROR(VLOOKUP($A113,'Season 2'!AF$4:CC$104,26,0),"0"),IFERROR(VLOOKUP($A113,'Season 3'!AF$4:CC$104,26,0),"0"),
IFERROR(VLOOKUP($A113,'Season 4'!AF$4:CC$104,26,0),"0"),IFERROR(VLOOKUP($A113,'Season 5'!AF$4:CC$104,26,0),"0"),
IFERROR(VLOOKUP($A113,'Season 6'!AF$4:CC$104,26,0),"0"),IFERROR(VLOOKUP($A113,'Season 7'!AF$4:CC$104,26,0),"0"),
IFERROR(VLOOKUP($A113,'Season 8'!AF$4:CC$104,26,0),"0"),IFERROR(VLOOKUP($A113,'Season 9'!AF$4:CC$104,26,0),"0"),
IFERROR(VLOOKUP($A113,'Season 10'!AF$4:CC$104,26,0),"0"),IFERROR(VLOOKUP($A113,'Season 11'!AF$4:CC$104,26,0),"0"),
IFERROR(VLOOKUP($A113,'Season 12'!AF$4:CC$104,26,0),"0"),IFERROR(VLOOKUP($A113,'Season 13'!AF$4:CC$104,26,0),"0"),
IFERROR(VLOOKUP($A113,'Season 14'!AF$4:CC$104,26,0),"0"),IFERROR(VLOOKUP($A113,'Season 15'!AF$4:CC$104,26,0),"0"),)</f>
        <v>0</v>
      </c>
      <c r="AA113" s="700">
        <f>SUM(IFERROR(VLOOKUP($A113,'Season 1'!AF$4:CC$104,27,0),"0"),
IFERROR(VLOOKUP($A113,'Season 2'!AF$4:CC$104,27,0),"0"),IFERROR(VLOOKUP($A113,'Season 3'!AF$4:CC$104,27,0),"0"),
IFERROR(VLOOKUP($A113,'Season 4'!AF$4:CC$104,27,0),"0"),IFERROR(VLOOKUP($A113,'Season 5'!AF$4:CC$104,27,0),"0"),
IFERROR(VLOOKUP($A113,'Season 6'!AF$4:CC$104,27,0),"0"),IFERROR(VLOOKUP($A113,'Season 7'!AF$4:CC$104,27,0),"0"),
IFERROR(VLOOKUP($A113,'Season 8'!AF$4:CC$104,27,0),"0"),IFERROR(VLOOKUP($A113,'Season 9'!AF$4:CC$104,27,0),"0"),
IFERROR(VLOOKUP($A113,'Season 10'!AF$4:CC$104,27,0),"0"),IFERROR(VLOOKUP($A113,'Season 11'!AF$4:CC$104,27,0),"0"),
IFERROR(VLOOKUP($A113,'Season 12'!AF$4:CC$104,27,0),"0"),IFERROR(VLOOKUP($A113,'Season 13'!AF$4:CC$104,27,0),"0"),
IFERROR(VLOOKUP($A113,'Season 14'!AF$4:CC$104,27,0),"0"),IFERROR(VLOOKUP($A113,'Season 15'!AF$4:CC$104,27,0),"0"),)</f>
        <v>0</v>
      </c>
      <c r="AB113" s="692">
        <f>SUM(IFERROR(VLOOKUP($A113,'Season 1'!AF$4:CC$104,28,0),"0"),
IFERROR(VLOOKUP($A113,'Season 2'!AF$4:CC$104,28,0),"0"),IFERROR(VLOOKUP($A113,'Season 3'!AF$4:CC$104,28,0),"0"),
IFERROR(VLOOKUP($A113,'Season 4'!AF$4:CC$104,28,0),"0"),IFERROR(VLOOKUP($A113,'Season 5'!AF$4:CC$104,28,0),"0"),
IFERROR(VLOOKUP($A113,'Season 6'!AF$4:CC$104,28,0),"0"),IFERROR(VLOOKUP($A113,'Season 7'!AF$4:CC$104,28,0),"0"),
IFERROR(VLOOKUP($A113,'Season 8'!AF$4:CC$104,28,0),"0"),IFERROR(VLOOKUP($A113,'Season 9'!AF$4:CC$104,28,0),"0"),
IFERROR(VLOOKUP($A113,'Season 10'!AF$4:CC$104,28,0),"0"),IFERROR(VLOOKUP($A113,'Season 11'!AF$4:CC$104,28,0),"0"),
IFERROR(VLOOKUP($A113,'Season 12'!AF$4:CC$104,28,0),"0"),IFERROR(VLOOKUP($A113,'Season 13'!AF$4:CC$104,28,0),"0"),
IFERROR(VLOOKUP($A113,'Season 14'!AF$4:CC$104,28,0),"0"),IFERROR(VLOOKUP($A113,'Season 15'!AF$4:CC$104,28,0),"0"),)</f>
        <v>0</v>
      </c>
      <c r="AC113" s="1023">
        <f>SUM(IFERROR(VLOOKUP($A113,'Season 1'!AF$4:CC$104,29,0),"0"),
IFERROR(VLOOKUP($A113,'Season 2'!AF$4:CC$104,29,0),"0"),IFERROR(VLOOKUP($A113,'Season 3'!AF$4:CC$104,29,0),"0"),
IFERROR(VLOOKUP($A113,'Season 4'!AF$4:CC$104,29,0),"0"),IFERROR(VLOOKUP($A113,'Season 5'!AF$4:CC$104,29,0),"0"),
IFERROR(VLOOKUP($A113,'Season 6'!AF$4:CC$104,29,0),"0"),IFERROR(VLOOKUP($A113,'Season 7'!AF$4:CC$104,29,0),"0"),
IFERROR(VLOOKUP($A113,'Season 8'!AF$4:CC$104,29,0),"0"),IFERROR(VLOOKUP($A113,'Season 9'!AF$4:CC$104,29,0),"0"),
IFERROR(VLOOKUP($A113,'Season 10'!AF$4:CC$104,29,0),"0"),IFERROR(VLOOKUP($A113,'Season 11'!AF$4:CC$104,29,0),"0"),
IFERROR(VLOOKUP($A113,'Season 12'!AF$4:CC$104,29,0),"0"),IFERROR(VLOOKUP($A113,'Season 13'!AF$4:CC$104,29,0),"0"),
IFERROR(VLOOKUP($A113,'Season 14'!AF$4:CC$104,29,0),"0"),IFERROR(VLOOKUP($A113,'Season 15'!AF$4:CC$104,29,0),"0"),)</f>
        <v>0</v>
      </c>
      <c r="AD113" s="26">
        <f>SUM(IFERROR(VLOOKUP($A113,'Season 1'!AF$4:CC$104,30,0),"0"),
IFERROR(VLOOKUP($A113,'Season 2'!AF$4:CC$104,30,0),"0"),IFERROR(VLOOKUP($A113,'Season 3'!AF$4:CC$104,30,0),"0"),
IFERROR(VLOOKUP($A113,'Season 4'!AF$4:CC$104,30,0),"0"),IFERROR(VLOOKUP($A113,'Season 5'!AF$4:CC$104,30,0),"0"),
IFERROR(VLOOKUP($A113,'Season 6'!AF$4:CC$104,30,0),"0"),IFERROR(VLOOKUP($A113,'Season 7'!AF$4:CC$104,30,0),"0"),
IFERROR(VLOOKUP($A113,'Season 8'!AF$4:CC$104,30,0),"0"),IFERROR(VLOOKUP($A113,'Season 9'!AF$4:CC$104,30,0),"0"),
IFERROR(VLOOKUP($A113,'Season 10'!AF$4:CC$104,30,0),"0"),IFERROR(VLOOKUP($A113,'Season 11'!AF$4:CC$104,30,0),"0"),
IFERROR(VLOOKUP($A113,'Season 12'!AF$4:CC$104,30,0),"0"),IFERROR(VLOOKUP($A113,'Season 13'!AF$4:CC$104,30,0),"0"),
IFERROR(VLOOKUP($A113,'Season 14'!AF$4:CC$104,30,0),"0"),IFERROR(VLOOKUP($A113,'Season 15'!AF$4:CC$104,30,0),"0"),)</f>
        <v>0</v>
      </c>
      <c r="AE113" s="699">
        <f>SUM(IFERROR(VLOOKUP($A113,'Season 1'!AF$4:CC$104,31,0),"0"),
IFERROR(VLOOKUP($A113,'Season 2'!AF$4:CC$104,31,0),"0"),IFERROR(VLOOKUP($A113,'Season 3'!AF$4:CC$104,31,0),"0"),
IFERROR(VLOOKUP($A113,'Season 4'!AF$4:CC$104,31,0),"0"),IFERROR(VLOOKUP($A113,'Season 5'!AF$4:CC$104,31,0),"0"),
IFERROR(VLOOKUP($A113,'Season 6'!AF$4:CC$104,31,0),"0"),IFERROR(VLOOKUP($A113,'Season 7'!AF$4:CC$104,31,0),"0"),
IFERROR(VLOOKUP($A113,'Season 8'!AF$4:CC$104,31,0),"0"),IFERROR(VLOOKUP($A113,'Season 9'!AF$4:CC$104,31,0),"0"),
IFERROR(VLOOKUP($A113,'Season 10'!AF$4:CC$104,31,0),"0"),IFERROR(VLOOKUP($A113,'Season 11'!AF$4:CC$104,31,0),"0"),
IFERROR(VLOOKUP($A113,'Season 12'!AF$4:CC$104,31,0),"0"),IFERROR(VLOOKUP($A113,'Season 13'!AF$4:CC$104,31,0),"0"),
IFERROR(VLOOKUP($A113,'Season 14'!AF$4:CC$104,31,0),"0"),IFERROR(VLOOKUP($A113,'Season 15'!AF$4:CC$104,31,0),"0"),)</f>
        <v>0</v>
      </c>
      <c r="AF113" s="700">
        <f>SUM(IFERROR(VLOOKUP($A113,'Season 3'!AF$4:CC$104,32,0),"0"),
IFERROR(VLOOKUP($A113,'Season 4'!AF$4:CC$104,32,0),"0"),IFERROR(VLOOKUP($A113,'Season 5'!AF$4:CC$104,32,0),"0"),
IFERROR(VLOOKUP($A113,'Season 6'!AF$4:CC$104,32,0),"0"),IFERROR(VLOOKUP($A113,'Season 7'!AF$4:CC$104,32,0),"0"),
IFERROR(VLOOKUP($A113,'Season 8'!AF$4:CC$104,32,0),"0"),IFERROR(VLOOKUP($A113,'Season 9'!AF$4:CC$104,32,0),"0"),
IFERROR(VLOOKUP($A113,'Season 10'!AF$4:CC$104,32,0),"0"),IFERROR(VLOOKUP($A113,'Season 11'!AF$4:CC$104,32,0),"0"),
IFERROR(VLOOKUP($A113,'Season 12'!AF$4:CC$104,32,0),"0"),IFERROR(VLOOKUP($A113,'Season 13'!AF$4:CC$104,32,0),"0"),
IFERROR(VLOOKUP($A113,'Season 14'!AF$4:CC$104,32,0),"0"),IFERROR(VLOOKUP($A113,'Season 15'!AF$4:CC$104,32,0),"0"),)</f>
        <v>0</v>
      </c>
      <c r="AG113" s="692">
        <f>SUM(IFERROR(VLOOKUP($A113,'Season 3'!AF$4:CC$104,33,0),"0"),
IFERROR(VLOOKUP($A113,'Season 4'!AF$4:CC$104,33,0),"0"),IFERROR(VLOOKUP($A113,'Season 5'!AF$4:CC$104,33,0),"0"),
IFERROR(VLOOKUP($A113,'Season 6'!AF$4:CC$104,33,0),"0"),IFERROR(VLOOKUP($A113,'Season 7'!AF$4:CC$104,33,0),"0"),
IFERROR(VLOOKUP($A113,'Season 8'!AF$4:CC$104,33,0),"0"),IFERROR(VLOOKUP($A113,'Season 9'!AF$4:CC$104,33,0),"0"),
IFERROR(VLOOKUP($A113,'Season 10'!AF$4:CC$104,33,0),"0"),IFERROR(VLOOKUP($A113,'Season 11'!AF$4:CC$104,33,0),"0"),
IFERROR(VLOOKUP($A113,'Season 12'!AF$4:CC$104,33,0),"0"),IFERROR(VLOOKUP($A113,'Season 13'!AF$4:CC$104,33,0),"0"),
IFERROR(VLOOKUP($A113,'Season 14'!AF$4:CC$104,33,0),"0"),IFERROR(VLOOKUP($A113,'Season 15'!AF$4:CC$104,33,0),"0"),)</f>
        <v>0</v>
      </c>
      <c r="AH113" s="1023">
        <f>SUM(IFERROR(VLOOKUP($A113,'Season 3'!AF$4:CC$104,34,0),"0"),
IFERROR(VLOOKUP($A113,'Season 4'!AF$4:CC$104,34,0),"0"),IFERROR(VLOOKUP($A113,'Season 5'!AF$4:CC$104,34,0),"0"),
IFERROR(VLOOKUP($A113,'Season 6'!AF$4:CC$104,34,0),"0"),IFERROR(VLOOKUP($A113,'Season 7'!AF$4:CC$104,34,0),"0"),
IFERROR(VLOOKUP($A113,'Season 8'!AF$4:CC$104,34,0),"0"),IFERROR(VLOOKUP($A113,'Season 9'!AF$4:CC$104,34,0),"0"),
IFERROR(VLOOKUP($A113,'Season 10'!AF$4:CC$104,34,0),"0"),IFERROR(VLOOKUP($A113,'Season 11'!AF$4:CC$104,34,0),"0"),
IFERROR(VLOOKUP($A113,'Season 12'!AF$4:CC$104,34,0),"0"),IFERROR(VLOOKUP($A113,'Season 13'!AF$4:CC$104,34,0),"0"),
IFERROR(VLOOKUP($A113,'Season 14'!AF$4:CC$104,34,0),"0"),IFERROR(VLOOKUP($A113,'Season 15'!AF$4:CC$104,34,0),"0"),)</f>
        <v>0</v>
      </c>
      <c r="AI113" s="26">
        <f>SUM(IFERROR(VLOOKUP($A113,'Season 3'!AF$4:CC$104,35,0),"0"),
IFERROR(VLOOKUP($A113,'Season 4'!AF$4:CC$104,35,0),"0"),IFERROR(VLOOKUP($A113,'Season 5'!AF$4:CC$104,35,0),"0"),
IFERROR(VLOOKUP($A113,'Season 6'!AF$4:CC$104,35,0),"0"),IFERROR(VLOOKUP($A113,'Season 7'!AF$4:CC$104,35,0),"0"),
IFERROR(VLOOKUP($A113,'Season 8'!AF$4:CC$104,35,0),"0"),IFERROR(VLOOKUP($A113,'Season 9'!AF$4:CC$104,35,0),"0"),
IFERROR(VLOOKUP($A113,'Season 10'!AF$4:CC$104,35,0),"0"),IFERROR(VLOOKUP($A113,'Season 11'!AF$4:CC$104,35,0),"0"),
IFERROR(VLOOKUP($A113,'Season 12'!AF$4:CC$104,35,0),"0"),IFERROR(VLOOKUP($A113,'Season 13'!AF$4:CC$104,35,0),"0"),
IFERROR(VLOOKUP($A113,'Season 14'!AF$4:CC$104,35,0),"0"),IFERROR(VLOOKUP($A113,'Season 15'!AF$4:CC$104,35,0),"0"),)</f>
        <v>0</v>
      </c>
      <c r="AJ113" s="699">
        <f>SUM(IFERROR(VLOOKUP($A113,'Season 3'!AF$4:CC$104,36,0),"0"),
IFERROR(VLOOKUP($A113,'Season 4'!AF$4:CC$104,36,0),"0"),IFERROR(VLOOKUP($A113,'Season 5'!AF$4:CC$104,36,0),"0"),
IFERROR(VLOOKUP($A113,'Season 6'!AF$4:CC$104,36,0),"0"),IFERROR(VLOOKUP($A113,'Season 7'!AF$4:CC$104,36,0),"0"),
IFERROR(VLOOKUP($A113,'Season 8'!AF$4:CC$104,36,0),"0"),IFERROR(VLOOKUP($A113,'Season 9'!AF$4:CC$104,36,0),"0"),
IFERROR(VLOOKUP($A113,'Season 10'!AF$4:CC$104,36,0),"0"),IFERROR(VLOOKUP($A113,'Season 11'!AF$4:CC$104,36,0),"0"),
IFERROR(VLOOKUP($A113,'Season 12'!AF$4:CC$104,36,0),"0"),IFERROR(VLOOKUP($A113,'Season 13'!AF$4:CC$104,36,0),"0"),
IFERROR(VLOOKUP($A113,'Season 14'!AF$4:CC$104,36,0),"0"),IFERROR(VLOOKUP($A113,'Season 15'!AF$4:CC$104,36,0),"0"),)</f>
        <v>0</v>
      </c>
      <c r="AK113" s="700">
        <f>SUM(IFERROR(VLOOKUP($A113,'Season 2'!AF$4:CC$104,32,0),"0"),IFERROR(VLOOKUP($A113,'Season 3'!AF$4:CC$104,37,0),"0"),
IFERROR(VLOOKUP($A113,'Season 4'!AF$4:CC$104,37,0),"0"),IFERROR(VLOOKUP($A113,'Season 5'!AF$4:CC$104,37,0),"0"),
IFERROR(VLOOKUP($A113,'Season 6'!AF$4:CC$104,37,0),"0"),IFERROR(VLOOKUP($A113,'Season 7'!AF$4:CC$104,37,0),"0"),
IFERROR(VLOOKUP($A113,'Season 8'!AF$4:CC$104,37,0),"0"),IFERROR(VLOOKUP($A113,'Season 9'!AF$4:CC$104,37,0),"0"),
IFERROR(VLOOKUP($A113,'Season 10'!AF$4:CC$104,37,0),"0"),IFERROR(VLOOKUP($A113,'Season 11'!AF$4:CC$104,37,0),"0"),
IFERROR(VLOOKUP($A113,'Season 12'!AF$4:CC$104,37,0),"0"),IFERROR(VLOOKUP($A113,'Season 13'!AF$4:CC$104,37,0),"0"),
IFERROR(VLOOKUP($A113,'Season 14'!AF$4:CC$104,37,0),"0"),IFERROR(VLOOKUP($A113,'Season 15'!AF$4:CC$104,37,0),"0"),)</f>
        <v>0</v>
      </c>
      <c r="AL113" s="692">
        <f>SUM(IFERROR(VLOOKUP($A113,'Season 2'!AF$4:CC$104,33,0),"0"),IFERROR(VLOOKUP($A113,'Season 3'!AF$4:CC$104,38,0),"0"),
IFERROR(VLOOKUP($A113,'Season 4'!AF$4:CC$104,38,0),"0"),IFERROR(VLOOKUP($A113,'Season 5'!AF$4:CC$104,38,0),"0"),
IFERROR(VLOOKUP($A113,'Season 6'!AF$4:CC$104,38,0),"0"),IFERROR(VLOOKUP($A113,'Season 7'!AF$4:CC$104,38,0),"0"),
IFERROR(VLOOKUP($A113,'Season 8'!AF$4:CC$104,38,0),"0"),IFERROR(VLOOKUP($A113,'Season 9'!AF$4:CC$104,38,0),"0"),
IFERROR(VLOOKUP($A113,'Season 10'!AF$4:CC$104,38,0),"0"),IFERROR(VLOOKUP($A113,'Season 11'!AF$4:CC$104,38,0),"0"),
IFERROR(VLOOKUP($A113,'Season 12'!AF$4:CC$104,38,0),"0"),IFERROR(VLOOKUP($A113,'Season 13'!AF$4:CC$104,38,0),"0"),
IFERROR(VLOOKUP($A113,'Season 14'!AF$4:CC$104,38,0),"0"),IFERROR(VLOOKUP($A113,'Season 15'!AF$4:CC$104,38,0),"0"),)</f>
        <v>0</v>
      </c>
      <c r="AM113" s="1023">
        <f>SUM(IFERROR(VLOOKUP($A113,'Season 2'!AF$4:CC$104,34,0),"0"),IFERROR(VLOOKUP($A113,'Season 3'!AF$4:CC$104,39,0),"0"),
IFERROR(VLOOKUP($A113,'Season 4'!AF$4:CC$104,39,0),"0"),IFERROR(VLOOKUP($A113,'Season 5'!AF$4:CC$104,39,0),"0"),
IFERROR(VLOOKUP($A113,'Season 6'!AF$4:CC$104,39,0),"0"),IFERROR(VLOOKUP($A113,'Season 7'!AF$4:CC$104,39,0),"0"),
IFERROR(VLOOKUP($A113,'Season 8'!AF$4:CC$104,39,0),"0"),IFERROR(VLOOKUP($A113,'Season 9'!AF$4:CC$104,39,0),"0"),
IFERROR(VLOOKUP($A113,'Season 10'!AF$4:CC$104,39,0),"0"),IFERROR(VLOOKUP($A113,'Season 11'!AF$4:CC$104,39,0),"0"),
IFERROR(VLOOKUP($A113,'Season 12'!AF$4:CC$104,39,0),"0"),IFERROR(VLOOKUP($A113,'Season 13'!AF$4:CC$104,39,0),"0"),
IFERROR(VLOOKUP($A113,'Season 14'!AF$4:CC$104,39,0),"0"),IFERROR(VLOOKUP($A113,'Season 15'!AF$4:CC$104,39,0),"0"),)</f>
        <v>0</v>
      </c>
      <c r="AN113" s="26">
        <f>SUM(IFERROR(VLOOKUP($A113,'Season 2'!AF$4:CC$104,35,0),"0"),IFERROR(VLOOKUP($A113,'Season 3'!AF$4:CC$104,40,0),"0"),
IFERROR(VLOOKUP($A113,'Season 4'!AF$4:CC$104,40,0),"0"),IFERROR(VLOOKUP($A113,'Season 5'!AF$4:CC$104,40,0),"0"),
IFERROR(VLOOKUP($A113,'Season 6'!AF$4:CC$104,40,0),"0"),IFERROR(VLOOKUP($A113,'Season 7'!AF$4:CC$104,40,0),"0"),
IFERROR(VLOOKUP($A113,'Season 8'!AF$4:CC$104,40,0),"0"),IFERROR(VLOOKUP($A113,'Season 9'!AF$4:CC$104,40,0),"0"),
IFERROR(VLOOKUP($A113,'Season 10'!AF$4:CC$104,40,0),"0"),IFERROR(VLOOKUP($A113,'Season 11'!AF$4:CC$104,40,0),"0"),
IFERROR(VLOOKUP($A113,'Season 12'!AF$4:CC$104,40,0),"0"),IFERROR(VLOOKUP($A113,'Season 13'!AF$4:CC$104,40,0),"0"),
IFERROR(VLOOKUP($A113,'Season 14'!AF$4:CC$104,40,0),"0"),IFERROR(VLOOKUP($A113,'Season 15'!AF$4:CC$104,40,0),"0"),)</f>
        <v>0</v>
      </c>
      <c r="AO113" s="699">
        <f>SUM(IFERROR(VLOOKUP($A113,'Season 2'!AF$4:CC$104,36,0),"0"),IFERROR(VLOOKUP($A113,'Season 3'!AF$4:CC$104,41,0),"0"),
IFERROR(VLOOKUP($A113,'Season 4'!AF$4:CC$104,41,0),"0"),IFERROR(VLOOKUP($A113,'Season 5'!AF$4:CC$104,41,0),"0"),
IFERROR(VLOOKUP($A113,'Season 6'!AF$4:CC$104,41,0),"0"),IFERROR(VLOOKUP($A113,'Season 7'!AF$4:CC$104,41,0),"0"),
IFERROR(VLOOKUP($A113,'Season 8'!AF$4:CC$104,41,0),"0"),IFERROR(VLOOKUP($A113,'Season 9'!AF$4:CC$104,41,0),"0"),
IFERROR(VLOOKUP($A113,'Season 10'!AF$4:CC$104,41,0),"0"),IFERROR(VLOOKUP($A113,'Season 11'!AF$4:CC$104,41,0),"0"),
IFERROR(VLOOKUP($A113,'Season 12'!AF$4:CC$104,41,0),"0"),IFERROR(VLOOKUP($A113,'Season 13'!AF$4:CC$104,41,0),"0"),
IFERROR(VLOOKUP($A113,'Season 14'!AF$4:CC$104,41,0),"0"),IFERROR(VLOOKUP($A113,'Season 15'!AF$4:CC$104,41,0),"0"),)</f>
        <v>0</v>
      </c>
      <c r="AP113" s="700">
        <f>SUM(IFERROR(VLOOKUP($A113,'Season 2'!AF$4:CC$104,37,0),"0"),IFERROR(VLOOKUP($A113,'Season 3'!AF$4:CC$104,42,0),"0"),
IFERROR(VLOOKUP($A113,'Season 4'!AF$4:CC$104,42,0),"0"),IFERROR(VLOOKUP($A113,'Season 5'!AF$4:CC$104,42,0),"0"),
IFERROR(VLOOKUP($A113,'Season 6'!AF$4:CC$104,42,0),"0"),IFERROR(VLOOKUP($A113,'Season 7'!AF$4:CC$104,42,0),"0"),
IFERROR(VLOOKUP($A113,'Season 8'!AF$4:CC$104,42,0),"0"),IFERROR(VLOOKUP($A113,'Season 9'!AF$4:CC$104,42,0),"0"),
IFERROR(VLOOKUP($A113,'Season 10'!AF$4:CC$104,42,0),"0"),IFERROR(VLOOKUP($A113,'Season 11'!AF$4:CC$104,42,0),"0"),
IFERROR(VLOOKUP($A113,'Season 12'!AF$4:CC$104,42,0),"0"),IFERROR(VLOOKUP($A113,'Season 13'!AF$4:CC$104,42,0),"0"),
IFERROR(VLOOKUP($A113,'Season 14'!AF$4:CC$104,42,0),"0"),IFERROR(VLOOKUP($A113,'Season 15'!AF$4:CC$104,42,0),"0"),)</f>
        <v>0</v>
      </c>
      <c r="AQ113" s="692">
        <f>SUM(IFERROR(VLOOKUP($A113,'Season 2'!AF$4:CC$104,38,0),"0"),IFERROR(VLOOKUP($A113,'Season 3'!AF$4:CC$104,43,0),"0"),
IFERROR(VLOOKUP($A113,'Season 4'!AF$4:CC$104,43,0),"0"),IFERROR(VLOOKUP($A113,'Season 5'!AF$4:CC$104,43,0),"0"),
IFERROR(VLOOKUP($A113,'Season 6'!AF$4:CC$104,43,0),"0"),IFERROR(VLOOKUP($A113,'Season 7'!AF$4:CC$104,43,0),"0"),
IFERROR(VLOOKUP($A113,'Season 8'!AF$4:CC$104,43,0),"0"),IFERROR(VLOOKUP($A113,'Season 9'!AF$4:CC$104,43,0),"0"),
IFERROR(VLOOKUP($A113,'Season 10'!AF$4:CC$104,43,0),"0"),IFERROR(VLOOKUP($A113,'Season 11'!AF$4:CC$104,43,0),"0"),
IFERROR(VLOOKUP($A113,'Season 12'!AF$4:CC$104,43,0),"0"),IFERROR(VLOOKUP($A113,'Season 13'!AF$4:CC$104,43,0),"0"),
IFERROR(VLOOKUP($A113,'Season 14'!AF$4:CC$104,43,0),"0"),IFERROR(VLOOKUP($A113,'Season 15'!AF$4:CC$104,43,0),"0"),)</f>
        <v>0</v>
      </c>
      <c r="AR113" s="1023">
        <f>SUM(IFERROR(VLOOKUP($A113,'Season 2'!AF$4:CC$104,39,0),"0"),IFERROR(VLOOKUP($A113,'Season 3'!AF$4:CC$104,44,0),"0"),
IFERROR(VLOOKUP($A113,'Season 4'!AF$4:CC$104,44,0),"0"),IFERROR(VLOOKUP($A113,'Season 5'!AF$4:CC$104,44,0),"0"),
IFERROR(VLOOKUP($A113,'Season 6'!AF$4:CC$104,44,0),"0"),IFERROR(VLOOKUP($A113,'Season 7'!AF$4:CC$104,44,0),"0"),
IFERROR(VLOOKUP($A113,'Season 8'!AF$4:CC$104,44,0),"0"),IFERROR(VLOOKUP($A113,'Season 9'!AF$4:CC$104,44,0),"0"),
IFERROR(VLOOKUP($A113,'Season 10'!AF$4:CC$104,44,0),"0"),IFERROR(VLOOKUP($A113,'Season 11'!AF$4:CC$104,44,0),"0"),
IFERROR(VLOOKUP($A113,'Season 12'!AF$4:CC$104,44,0),"0"),IFERROR(VLOOKUP($A113,'Season 13'!AF$4:CC$104,44,0),"0"),
IFERROR(VLOOKUP($A113,'Season 14'!AF$4:CC$104,44,0),"0"),IFERROR(VLOOKUP($A113,'Season 15'!AF$4:CC$104,44,0),"0"),)</f>
        <v>0</v>
      </c>
      <c r="AS113" s="26">
        <f>SUM(IFERROR(VLOOKUP($A113,'Season 2'!AF$4:CC$104,40,0),"0"),IFERROR(VLOOKUP($A113,'Season 3'!AF$4:CC$104,45,0),"0"),
IFERROR(VLOOKUP($A113,'Season 4'!AF$4:CC$104,45,0),"0"),IFERROR(VLOOKUP($A113,'Season 5'!AF$4:CC$104,45,0),"0"),
IFERROR(VLOOKUP($A113,'Season 6'!AF$4:CC$104,45,0),"0"),IFERROR(VLOOKUP($A113,'Season 7'!AF$4:CC$104,45,0),"0"),
IFERROR(VLOOKUP($A113,'Season 8'!AF$4:CC$104,45,0),"0"),IFERROR(VLOOKUP($A113,'Season 9'!AF$4:CC$104,45,0),"0"),
IFERROR(VLOOKUP($A113,'Season 10'!AF$4:CC$104,45,0),"0"),IFERROR(VLOOKUP($A113,'Season 11'!AF$4:CC$104,45,0),"0"),
IFERROR(VLOOKUP($A113,'Season 12'!AF$4:CC$104,45,0),"0"),IFERROR(VLOOKUP($A113,'Season 13'!AF$4:CC$104,45,0),"0"),
IFERROR(VLOOKUP($A113,'Season 14'!AF$4:CC$104,45,0),"0"),IFERROR(VLOOKUP($A113,'Season 15'!AF$4:CC$104,45,0),"0"),)</f>
        <v>0</v>
      </c>
      <c r="AT113" s="699">
        <f>SUM(IFERROR(VLOOKUP($A113,'Season 2'!AF$4:CC$104,41,0),"0"),IFERROR(VLOOKUP($A113,'Season 3'!AF$4:CC$104,46,0),"0"),
IFERROR(VLOOKUP($A113,'Season 4'!AF$4:CC$104,46,0),"0"),IFERROR(VLOOKUP($A113,'Season 5'!AF$4:CC$104,46,0),"0"),
IFERROR(VLOOKUP($A113,'Season 6'!AF$4:CC$104,46,0),"0"),IFERROR(VLOOKUP($A113,'Season 7'!AF$4:CC$104,46,0),"0"),
IFERROR(VLOOKUP($A113,'Season 8'!AF$4:CC$104,46,0),"0"),IFERROR(VLOOKUP($A113,'Season 9'!AF$4:CC$104,46,0),"0"),
IFERROR(VLOOKUP($A113,'Season 10'!AF$4:CC$104,46,0),"0"),IFERROR(VLOOKUP($A113,'Season 11'!AF$4:CC$104,46,0),"0"),
IFERROR(VLOOKUP($A113,'Season 12'!AF$4:CC$104,46,0),"0"),IFERROR(VLOOKUP($A113,'Season 13'!AF$4:CC$104,46,0),"0"),
IFERROR(VLOOKUP($A113,'Season 14'!AF$4:CC$104,46,0),"0"),IFERROR(VLOOKUP($A113,'Season 15'!AF$4:CC$104,46,0),"0"),)</f>
        <v>0</v>
      </c>
      <c r="AU113" s="700">
        <f>SUM(IFERROR(VLOOKUP($A113,'Season 3'!AF$4:CH$104,47,0),"0"),
IFERROR(VLOOKUP($A113,'Season 4'!AF$4:CH$104,47,0),"0"),IFERROR(VLOOKUP($A113,'Season 5'!AF$4:CH$104,47,0),"0"),
IFERROR(VLOOKUP($A113,'Season 6'!AF$4:CH$104,47,0),"0"),IFERROR(VLOOKUP($A113,'Season 7'!AF$4:CH$104,47,0),"0"),
IFERROR(VLOOKUP($A113,'Season 8'!AF$4:CH$104,47,0),"0"),IFERROR(VLOOKUP($A113,'Season 9'!AF$4:CH$104,47,0),"0"),
IFERROR(VLOOKUP($A113,'Season 10'!AF$4:CH$104,47,0),"0"),IFERROR(VLOOKUP($A113,'Season 11'!AF$4:CH$104,47,0),"0"),
IFERROR(VLOOKUP($A113,'Season 12'!AF$4:CH$104,47,0),"0"),IFERROR(VLOOKUP($A113,'Season 13'!AF$4:CH$104,47,0),"0"),
IFERROR(VLOOKUP($A113,'Season 14'!AF$4:CH$104,47,0),"0"),IFERROR(VLOOKUP($A113,'Season 15'!AF$4:CH$104,47,0),"0"),)</f>
        <v>0</v>
      </c>
      <c r="AV113" s="692">
        <f>SUM(IFERROR(VLOOKUP($A113,'Season 3'!AF$4:CH$104,48,0),"0"),
IFERROR(VLOOKUP($A113,'Season 4'!AF$4:CH$104,48,0),"0"),IFERROR(VLOOKUP($A113,'Season 5'!AF$4:CH$104,48,0),"0"),
IFERROR(VLOOKUP($A113,'Season 6'!AF$4:CH$104,48,0),"0"),IFERROR(VLOOKUP($A113,'Season 7'!AF$4:CH$104,48,0),"0"),
IFERROR(VLOOKUP($A113,'Season 8'!AF$4:CH$104,48,0),"0"),IFERROR(VLOOKUP($A113,'Season 9'!AF$4:CH$104,48,0),"0"),
IFERROR(VLOOKUP($A113,'Season 10'!AF$4:CH$104,48,0),"0"),IFERROR(VLOOKUP($A113,'Season 11'!AF$4:CH$104,48,0),"0"),
IFERROR(VLOOKUP($A113,'Season 12'!AF$4:CH$104,48,0),"0"),IFERROR(VLOOKUP($A113,'Season 13'!AF$4:CH$104,48,0),"0"),
IFERROR(VLOOKUP($A113,'Season 14'!AF$4:CH$104,48,0),"0"),IFERROR(VLOOKUP($A113,'Season 15'!AF$4:CH$104,48,0),"0"),)</f>
        <v>0</v>
      </c>
      <c r="AW113" s="1023">
        <f>SUM(IFERROR(VLOOKUP($A113,'Season 3'!AF$4:CH$104,49,0),"0"),
IFERROR(VLOOKUP($A113,'Season 4'!AF$4:CH$104,49,0),"0"),IFERROR(VLOOKUP($A113,'Season 5'!AF$4:CH$104,49,0),"0"),
IFERROR(VLOOKUP($A113,'Season 6'!AF$4:CH$104,49,0),"0"),IFERROR(VLOOKUP($A113,'Season 7'!AF$4:CH$104,49,0),"0"),
IFERROR(VLOOKUP($A113,'Season 8'!AF$4:CH$104,49,0),"0"),IFERROR(VLOOKUP($A113,'Season 9'!AF$4:CH$104,49,0),"0"),
IFERROR(VLOOKUP($A113,'Season 10'!AF$4:CH$104,49,0),"0"),IFERROR(VLOOKUP($A113,'Season 11'!AF$4:CH$104,49,0),"0"),
IFERROR(VLOOKUP($A113,'Season 12'!AF$4:CH$104,49,0),"0"),IFERROR(VLOOKUP($A113,'Season 13'!AF$4:CH$104,49,0),"0"),
IFERROR(VLOOKUP($A113,'Season 14'!AF$4:CH$104,49,0),"0"),IFERROR(VLOOKUP($A113,'Season 15'!AF$4:CH$104,49,0),"0"),)</f>
        <v>0</v>
      </c>
      <c r="AX113" s="26">
        <f>SUM(IFERROR(VLOOKUP($A113,'Season 3'!AF$4:CH$104,50,0),"0"),
IFERROR(VLOOKUP($A113,'Season 4'!AF$4:CH$104,50,0),"0"),IFERROR(VLOOKUP($A113,'Season 5'!AF$4:CH$104,50,0),"0"),
IFERROR(VLOOKUP($A113,'Season 6'!AF$4:CH$104,50,0),"0"),IFERROR(VLOOKUP($A113,'Season 7'!AF$4:CH$104,50,0),"0"),
IFERROR(VLOOKUP($A113,'Season 8'!AF$4:CH$104,50,0),"0"),IFERROR(VLOOKUP($A113,'Season 9'!AF$4:CH$104,50,0),"0"),
IFERROR(VLOOKUP($A113,'Season 10'!AF$4:CH$104,50,0),"0"),IFERROR(VLOOKUP($A113,'Season 11'!AF$4:CH$104,50,0),"0"),
IFERROR(VLOOKUP($A113,'Season 12'!AF$4:CH$104,50,0),"0"),IFERROR(VLOOKUP($A113,'Season 13'!AF$4:CH$104,50,0),"0"),
IFERROR(VLOOKUP($A113,'Season 14'!AF$4:CH$104,50,0),"0"),IFERROR(VLOOKUP($A113,'Season 15'!AF$4:CH$104,50,0),"0"),)</f>
        <v>0</v>
      </c>
      <c r="AY113" s="699">
        <f>SUM(IFERROR(VLOOKUP($A113,'Season 3'!AF$4:CH$104,51,0),"0"),
IFERROR(VLOOKUP($A113,'Season 4'!AF$4:CH$104,51,0),"0"),IFERROR(VLOOKUP($A113,'Season 5'!AF$4:CH$104,51,0),"0"),
IFERROR(VLOOKUP($A113,'Season 6'!AF$4:CH$104,51,0),"0"),IFERROR(VLOOKUP($A113,'Season 7'!AF$4:CH$104,51,0),"0"),
IFERROR(VLOOKUP($A113,'Season 8'!AF$4:CH$104,51,0),"0"),IFERROR(VLOOKUP($A113,'Season 9'!AF$4:CH$104,51,0),"0"),
IFERROR(VLOOKUP($A113,'Season 10'!AF$4:CH$104,51,0),"0"),IFERROR(VLOOKUP($A113,'Season 11'!AF$4:CH$104,51,0),"0"),
IFERROR(VLOOKUP($A113,'Season 12'!AF$4:CH$104,51,0),"0"),IFERROR(VLOOKUP($A113,'Season 13'!AF$4:CH$104,51,0),"0"),
IFERROR(VLOOKUP($A113,'Season 14'!AF$4:CH$104,51,0),"0"),IFERROR(VLOOKUP($A113,'Season 15'!AF$4:CH$104,51,0),"0"),)</f>
        <v>0</v>
      </c>
      <c r="AZ113" s="700">
        <f>SUM(IFERROR(VLOOKUP($A113,'Season 1'!AF$4:CC$104,32,0),"0"),IFERROR(VLOOKUP($A113,'Season 2'!AF$4:CC$104,37,0),"0"),)</f>
        <v>0</v>
      </c>
      <c r="BA113" s="692">
        <f>SUM(IFERROR(VLOOKUP($A113,'Season 1'!AF$4:CC$104,33,0),"0"),IFERROR(VLOOKUP($A113,'Season 2'!AF$4:CC$104,38,0),"0"),)</f>
        <v>0</v>
      </c>
      <c r="BB113" s="1023">
        <f>SUM(IFERROR(VLOOKUP($A113,'Season 1'!AF$4:CC$104,34,0),"0"),IFERROR(VLOOKUP($A113,'Season 2'!AF$4:CC$104,39,0),"0"),)</f>
        <v>0</v>
      </c>
      <c r="BC113" s="26">
        <f>SUM(IFERROR(VLOOKUP($A113,'Season 1'!AF$4:CC$104,35,0),"0"),IFERROR(VLOOKUP($A113,'Season 2'!AF$4:CC$104,40,0),"0"),)</f>
        <v>0</v>
      </c>
      <c r="BD113" s="699">
        <f>SUM(IFERROR(VLOOKUP($A113,'Season 1'!AF$4:CC$104,36,0),"0"),IFERROR(VLOOKUP($A113,'Season 2'!AF$4:CC$104,41,0),"0"),)</f>
        <v>0</v>
      </c>
      <c r="BE113" s="1111">
        <f>SUM(IFERROR(VLOOKUP($A113,'Season 1'!AF$4:CC$104,37,0),"0"),
IFERROR(VLOOKUP($A113,'Season 2'!AF$4:CC$104,47,0),"0"),IFERROR(VLOOKUP($A113,'Season 3'!AF$4:CH$104,52,0),"0"),
IFERROR(VLOOKUP($A113,'Season 4'!AF$4:CH$104,52,0),"0"),IFERROR(VLOOKUP($A113,'Season 5'!AF$4:CH$104,52,0),"0"),
IFERROR(VLOOKUP($A113,'Season 6'!AF$4:CH$104,52,0),"0"),IFERROR(VLOOKUP($A113,'Season 7'!AF$4:CH$104,52,0),"0"),
IFERROR(VLOOKUP($A113,'Season 8'!AF$4:CH$104,52,0),"0"),IFERROR(VLOOKUP($A113,'Season 9'!AF$4:CH$104,52,0),"0"),
IFERROR(VLOOKUP($A113,'Season 10'!AF$4:CH$104,52,0),"0"),IFERROR(VLOOKUP($A113,'Season 11'!AF$4:CH$104,52,0),"0"),
IFERROR(VLOOKUP($A113,'Season 12'!AF$4:CH$104,52,0),"0"),IFERROR(VLOOKUP($A113,'Season 13'!AF$4:CH$104,52,0),"0"),
IFERROR(VLOOKUP($A113,'Season 14'!AF$4:CH$104,52,0),"0"),IFERROR(VLOOKUP($A113,'Season 15'!AF$4:CH$104,52,0),"0"),)</f>
        <v>0</v>
      </c>
      <c r="BF113" s="1112">
        <f>SUM(IFERROR(VLOOKUP($A113,'Season 1'!AF$4:CC$104,38,0),"0"),
IFERROR(VLOOKUP($A113,'Season 2'!AF$4:CC$104,48,0),"0"),IFERROR(VLOOKUP($A113,'Season 3'!AF$4:CH$104,53,0),"0"),
IFERROR(VLOOKUP($A113,'Season 4'!AF$4:CH$104,53,0),"0"),IFERROR(VLOOKUP($A113,'Season 5'!AF$4:CH$104,53,0),"0"),
IFERROR(VLOOKUP($A113,'Season 6'!AF$4:CH$104,53,0),"0"),IFERROR(VLOOKUP($A113,'Season 7'!AF$4:CH$104,53,0),"0"),
IFERROR(VLOOKUP($A113,'Season 8'!AF$4:CH$104,53,0),"0"),IFERROR(VLOOKUP($A113,'Season 9'!AF$4:CH$104,53,0),"0"),
IFERROR(VLOOKUP($A113,'Season 10'!AF$4:CH$104,53,0),"0"),IFERROR(VLOOKUP($A113,'Season 11'!AF$4:CH$104,53,0),"0"),
IFERROR(VLOOKUP($A113,'Season 12'!AF$4:CH$104,53,0),"0"),IFERROR(VLOOKUP($A113,'Season 13'!AF$4:CH$104,53,0),"0"),
IFERROR(VLOOKUP($A113,'Season 14'!AF$4:CH$104,53,0),"0"),IFERROR(VLOOKUP($A113,'Season 15'!AF$4:CH$104,53,0),"0"),)</f>
        <v>0</v>
      </c>
      <c r="BG113" s="1061" t="e">
        <f t="shared" si="4"/>
        <v>#DIV/0!</v>
      </c>
      <c r="BI113" s="1100"/>
      <c r="BJ113" s="1100"/>
      <c r="BK113" s="1100"/>
      <c r="BL113" s="1100"/>
      <c r="BM113" s="1100"/>
      <c r="BN113" s="1100"/>
      <c r="BS113" s="15">
        <f>IFERROR(VLOOKUP($A113,'Season 1'!$AF$4:$CH$104,39,0),"0")</f>
        <v>0</v>
      </c>
      <c r="BT113" s="15">
        <f>IFERROR(VLOOKUP($A113,'Season 1'!$AF$4:$CH$104,40,0),"0")</f>
        <v>0</v>
      </c>
      <c r="BU113" s="15">
        <f>IFERROR(VLOOKUP($A113,'Season 2'!$AF$4:$CH$104,49,0),"0")</f>
        <v>0</v>
      </c>
      <c r="BV113" s="15">
        <f>IFERROR(VLOOKUP($A113,'Season 2'!$AF$4:$CH$104,50,0),"0")</f>
        <v>0</v>
      </c>
      <c r="BW113" s="15">
        <f>IFERROR(VLOOKUP($A113,'Season 3'!$AF$4:$CH$104,54,0),"0")</f>
        <v>0</v>
      </c>
      <c r="BX113" s="15">
        <f>IFERROR(VLOOKUP($A113,'Season 3'!$AF$4:$CH$104,55,0),"0")</f>
        <v>0</v>
      </c>
      <c r="BY113" s="15" t="str">
        <f>IFERROR(VLOOKUP($A113,'Season 4'!$AF$4:$CH$104,54,0),"0")</f>
        <v>0</v>
      </c>
      <c r="BZ113" s="15" t="str">
        <f>IFERROR(VLOOKUP($A113,'Season 4'!$AF$4:$CH$104,55,0),"0")</f>
        <v>0</v>
      </c>
      <c r="CA113" s="15" t="str">
        <f>IFERROR(VLOOKUP($A113,'Season 5'!$AF$4:$CH$104,54,0),"0")</f>
        <v>0</v>
      </c>
      <c r="CB113" s="15" t="str">
        <f>IFERROR(VLOOKUP($A113,'Season 5'!$AF$4:$CH$104,55,0),"0")</f>
        <v>0</v>
      </c>
      <c r="CC113" s="15" t="str">
        <f>IFERROR(VLOOKUP($A113,'Season 6'!$AF$4:$CH$104,54,0),"0")</f>
        <v>0</v>
      </c>
      <c r="CD113" s="15" t="str">
        <f>IFERROR(VLOOKUP($A113,'Season 6'!$AF$4:$CH$104,55,0),"0")</f>
        <v>0</v>
      </c>
      <c r="CE113" s="15" t="str">
        <f>IFERROR(VLOOKUP($A113,'Season 7'!$AF$4:$CH$104,54,0),"0")</f>
        <v>0</v>
      </c>
      <c r="CF113" s="15" t="str">
        <f>IFERROR(VLOOKUP($A113,'Season 7'!$AF$4:$CH$104,55,0),"0")</f>
        <v>0</v>
      </c>
      <c r="CG113" s="15" t="str">
        <f>IFERROR(VLOOKUP($A113,'Season 8'!$AF$4:$CH$104,54,0),"0")</f>
        <v>0</v>
      </c>
      <c r="CH113" s="15" t="str">
        <f>IFERROR(VLOOKUP($A113,'Season 8'!$AF$4:$CH$104,55,0),"0")</f>
        <v>0</v>
      </c>
      <c r="CI113" s="15" t="str">
        <f>IFERROR(VLOOKUP($A113,'Season 9'!$AF$4:$CH$104,54,0),"0")</f>
        <v>0</v>
      </c>
      <c r="CJ113" s="15" t="str">
        <f>IFERROR(VLOOKUP($A113,'Season 9'!$AF$4:$CH$104,55,0),"0")</f>
        <v>0</v>
      </c>
      <c r="CK113" s="15" t="str">
        <f>IFERROR(VLOOKUP($A113,'Season 10'!$AF$4:$CH$104,54,0),"0")</f>
        <v>0</v>
      </c>
      <c r="CL113" s="15" t="str">
        <f>IFERROR(VLOOKUP($A113,'Season 10'!$AF$4:$CH$104,55,0),"0")</f>
        <v>0</v>
      </c>
      <c r="CM113" s="15" t="str">
        <f>IFERROR(VLOOKUP($A113,'Season 11'!$AF$4:$CH$104,54,0),"0")</f>
        <v>0</v>
      </c>
      <c r="CN113" s="15" t="str">
        <f>IFERROR(VLOOKUP($A113,'Season 11'!$AF$4:$CH$104,55,0),"0")</f>
        <v>0</v>
      </c>
      <c r="CO113" s="15" t="str">
        <f>IFERROR(VLOOKUP($A113,'Season 12'!$AF$4:$CH$104,54,0),"0")</f>
        <v>0</v>
      </c>
      <c r="CP113" s="15" t="str">
        <f>IFERROR(VLOOKUP($A113,'Season 12'!$AF$4:$CH$104,55,0),"0")</f>
        <v>0</v>
      </c>
      <c r="CQ113" s="15" t="str">
        <f>IFERROR(VLOOKUP($A113,'Season 13'!$AF$4:$CH$104,54,0),"0")</f>
        <v>0</v>
      </c>
      <c r="CR113" s="15" t="str">
        <f>IFERROR(VLOOKUP($A113,'Season 13'!$AF$4:$CH$104,55,0),"0")</f>
        <v>0</v>
      </c>
      <c r="CS113" s="15" t="str">
        <f>IFERROR(VLOOKUP($A113,'Season 14'!$AF$4:$CH$104,54,0),"0")</f>
        <v>0</v>
      </c>
      <c r="CT113" s="15" t="str">
        <f>IFERROR(VLOOKUP($A113,'Season 14'!$AF$4:$CH$104,55,0),"0")</f>
        <v>0</v>
      </c>
      <c r="CU113" s="15" t="str">
        <f>IFERROR(VLOOKUP($A113,'Season 15'!$AF$4:$CH$104,54,0),"0")</f>
        <v>0</v>
      </c>
      <c r="CV113" s="15" t="str">
        <f>IFERROR(VLOOKUP($A113,'Season 15'!$AF$4:$CH$104,55,0),"0")</f>
        <v>0</v>
      </c>
    </row>
    <row r="114" spans="1:100" x14ac:dyDescent="0.25">
      <c r="A114" s="2" t="s">
        <v>140</v>
      </c>
      <c r="B114" s="1021">
        <f>IFERROR(VLOOKUP('Data Totals'!A114,'Season 1'!AF$4:CC$104,2,FALSE),IFERROR(VLOOKUP('Data Totals'!A114,'Season 2'!AF$4:CC$104,2,FALSE),IFERROR(VLOOKUP('Data Totals'!A114,'Season 3'!AF$4:CC$104,2,FALSE),IFERROR(VLOOKUP('Data Totals'!A114,'Season 4'!AF$4:CC$104,2,FALSE),IFERROR(VLOOKUP('Data Totals'!A114,'Season 5'!AF$4:CC$104,2,FALSE),IFERROR(VLOOKUP('Data Totals'!A114,'Season 6'!AF$4:CC$104,2,FALSE),IFERROR(VLOOKUP('Data Totals'!A114,'Season 7'!AF$4:CC$104,2,FALSE),IFERROR(VLOOKUP('Data Totals'!A114,'Season 8'!AF$4:CC$104,2,FALSE),IFERROR(VLOOKUP('Data Totals'!A114,'Season 9'!AF$4:CC$104,2,FALSE),IFERROR(VLOOKUP('Data Totals'!A114,'Season 10'!AF$4:CC$104,2,FALSE),IFERROR(VLOOKUP('Data Totals'!A114,'Season 11'!AF$4:CC$104,2,FALSE),IFERROR(VLOOKUP('Data Totals'!A114,'Season 12'!AF$4:CC$104,2,FALSE),IFERROR(VLOOKUP('Data Totals'!A114,'Season 13'!AF$4:CC$104,2,FALSE),IFERROR(VLOOKUP('Data Totals'!A114,'Season 14'!AF$4:CC$104,2,FALSE),IFERROR(VLOOKUP('Data Totals'!A114,'Season 15'!AF$4:CC$104,2,FALSE),"N/A")))))))))))))))</f>
        <v>0</v>
      </c>
      <c r="C114" s="1022">
        <f>IFERROR(VLOOKUP('Data Totals'!A114,'Season 1'!AF$4:CC$104,3,FALSE),IFERROR(VLOOKUP('Data Totals'!A114,'Season 2'!AF$4:CC$104,3,FALSE),IFERROR(VLOOKUP('Data Totals'!A114,'Season 3'!AF$4:CC$104,3,FALSE),IFERROR(VLOOKUP('Data Totals'!A114,'Season 4'!AF$4:CC$104,3,FALSE),IFERROR(VLOOKUP('Data Totals'!A114,'Season 5'!AF$4:CC$104,3,FALSE),IFERROR(VLOOKUP('Data Totals'!A114,'Season 6'!AF$4:CC$104,3,FALSE),IFERROR(VLOOKUP('Data Totals'!A114,'Season 7'!AF$4:CC$104,3,FALSE),IFERROR(VLOOKUP('Data Totals'!A114,'Season 8'!AF$4:CC$104,3,FALSE),IFERROR(VLOOKUP('Data Totals'!A114,'Season 9'!AF$4:CC$104,3,FALSE),IFERROR(VLOOKUP('Data Totals'!A114,'Season 10'!AF$4:CC$104,3,FALSE),IFERROR(VLOOKUP('Data Totals'!A114,'Season 11'!AF$4:CC$104,3,FALSE),IFERROR(VLOOKUP('Data Totals'!A114,'Season 12'!AF$4:CC$104,3,FALSE),IFERROR(VLOOKUP('Data Totals'!A114,'Season 13'!AF$4:CC$104,3,FALSE),IFERROR(VLOOKUP('Data Totals'!A114,'Season 14'!AF$4:CC$104,3,FALSE),IFERROR(VLOOKUP('Data Totals'!A114,'Season 15'!AF$4:CC$104,3,FALSE),"N/A")))))))))))))))</f>
        <v>0</v>
      </c>
      <c r="D114" s="1022">
        <f>IFERROR(VLOOKUP('Data Totals'!A114,'Season 1'!AF$4:CC$104,4,FALSE),IFERROR(VLOOKUP('Data Totals'!A114,'Season 2'!AF$4:CC$104,4,FALSE),IFERROR(VLOOKUP('Data Totals'!A114,'Season 3'!AF$4:CC$104,4,FALSE),IFERROR(VLOOKUP('Data Totals'!A114,'Season 4'!AF$4:CC$104,4,FALSE),IFERROR(VLOOKUP('Data Totals'!A114,'Season 5'!AF$4:CC$104,4,FALSE),IFERROR(VLOOKUP('Data Totals'!A114,'Season 6'!AF$4:CC$104,4,FALSE),IFERROR(VLOOKUP('Data Totals'!A114,'Season 7'!AF$4:CC$104,4,FALSE),IFERROR(VLOOKUP('Data Totals'!A114,'Season 8'!AF$4:CC$104,4,FALSE),IFERROR(VLOOKUP('Data Totals'!A114,'Season 9'!AF$4:CC$104,4,FALSE),IFERROR(VLOOKUP('Data Totals'!A114,'Season 10'!AF$4:CC$104,4,FALSE),IFERROR(VLOOKUP('Data Totals'!A114,'Season 11'!AF$4:CC$104,4,FALSE),IFERROR(VLOOKUP('Data Totals'!A114,'Season 12'!AF$4:CC$104,4,FALSE),IFERROR(VLOOKUP('Data Totals'!A114,'Season 13'!AF$4:CC$104,4,FALSE),IFERROR(VLOOKUP('Data Totals'!A114,'Season 14'!AF$4:CC$104,4,FALSE),IFERROR(VLOOKUP('Data Totals'!A114,'Season 15'!AF$4:CC$104,4,FALSE),"N/A")))))))))))))))</f>
        <v>0</v>
      </c>
      <c r="E114" s="1022">
        <f t="shared" si="2"/>
        <v>0</v>
      </c>
      <c r="F114" s="692">
        <f>SUM(IFERROR(VLOOKUP(A114,BI$3:BN$152,2,0),"0"),IFERROR(VLOOKUP(A114,'Season 1'!AF$4:CC$104,6,0),"0"),
IFERROR(VLOOKUP(A114,'Season 2'!AF$4:CC$104,6,0),"0"),IFERROR(VLOOKUP(A114,'Season 3'!AF$4:CC$104,6,0),"0"),
IFERROR(VLOOKUP(A114,'Season 4'!AF$4:CC$104,6,0),"0"),IFERROR(VLOOKUP(A114,'Season 5'!AF$4:CC$104,6,0),"0"),
IFERROR(VLOOKUP(A114,'Season 6'!AF$4:CC$104,6,0),"0"),IFERROR(VLOOKUP(A114,'Season 7'!AF$4:CC$104,6,0),"0"),
IFERROR(VLOOKUP(A114,'Season 8'!AF$4:CC$104,6,0),"0"),IFERROR(VLOOKUP(A114,'Season 9'!AF$4:CC$104,6,0),"0"),
IFERROR(VLOOKUP(A114,'Season 10'!AF$4:CC$104,6,0),"0"),IFERROR(VLOOKUP(A114,'Season 11'!AF$4:CC$104,6,0),"0"),
IFERROR(VLOOKUP(A114,'Season 12'!AF$4:CC$104,6,0),"0"),IFERROR(VLOOKUP(A114,'Season 13'!AF$4:CC$104,6,0),"0"),
IFERROR(VLOOKUP(A114,'Season 14'!AF$4:CC$104,6,0),"0"),IFERROR(VLOOKUP(A114,'Season 15'!AF$4:CC$104,6,0),"0"),)</f>
        <v>0</v>
      </c>
      <c r="G114" s="692">
        <f>SUM(IFERROR(VLOOKUP(A114,'Season 1'!AF$4:CC$104,7,0),"0"),
IFERROR(VLOOKUP(A114,'Season 2'!AF$4:CC$104,7,0),"0"),IFERROR(VLOOKUP(A114,'Season 3'!AF$4:CC$104,7,0),"0"),
IFERROR(VLOOKUP(A114,'Season 4'!AF$4:CC$104,7,0),"0"),IFERROR(VLOOKUP(A114,'Season 5'!AF$4:CC$104,7,0),"0"),
IFERROR(VLOOKUP(A114,'Season 6'!AF$4:CC$104,7,0),"0"),IFERROR(VLOOKUP(A114,'Season 7'!AF$4:CC$104,7,0),"0"),
IFERROR(VLOOKUP(A114,'Season 8'!AF$4:CC$104,7,0),"0"),IFERROR(VLOOKUP(A114,'Season 9'!AF$4:CC$104,7,0),"0"),
IFERROR(VLOOKUP(A114,'Season 10'!AF$4:CC$104,7,0),"0"),IFERROR(VLOOKUP(A114,'Season 11'!AF$4:CC$104,7,0),"0"),
IFERROR(VLOOKUP(A114,'Season 12'!AF$4:CC$104,7,0),"0"),IFERROR(VLOOKUP(A114,'Season 13'!AF$4:CC$104,7,0),"0"),
IFERROR(VLOOKUP(A114,'Season 14'!AF$4:CC$104,7,0),"0"),IFERROR(VLOOKUP(A114,'Season 15'!AF$4:CC$104,7,0),"0"),)</f>
        <v>0</v>
      </c>
      <c r="H114" s="556">
        <f>SUM(IFERROR(VLOOKUP(A114,'Season 1'!AF$4:CC$104,8,0),"0"),
IFERROR(VLOOKUP(A114,'Season 2'!AF$4:CC$104,8,0),"0"),IFERROR(VLOOKUP(A114,'Season 3'!AF$4:CC$104,8,0),"0"),
IFERROR(VLOOKUP(A114,'Season 4'!AF$4:CC$104,8,0),"0"),IFERROR(VLOOKUP(A114,'Season 5'!AF$4:CC$104,8,0),"0"),
IFERROR(VLOOKUP(A114,'Season 6'!AF$4:CC$104,8,0),"0"),IFERROR(VLOOKUP(A114,'Season 7'!AF$4:CC$104,8,0),"0"),
IFERROR(VLOOKUP(A114,'Season 8'!AF$4:CC$104,8,0),"0"),IFERROR(VLOOKUP(A114,'Season 9'!AF$4:CC$104,8,0),"0"),
IFERROR(VLOOKUP(A114,'Season 10'!AF$4:CC$104,8,0),"0"),IFERROR(VLOOKUP(A114,'Season 11'!AF$4:CC$104,8,0),"0"),
IFERROR(VLOOKUP(A114,'Season 12'!AF$4:CC$104,8,0),"0"),IFERROR(VLOOKUP(A114,'Season 13'!AF$4:CC$104,8,0),"0"),
IFERROR(VLOOKUP(A114,'Season 14'!AF$4:CC$104,8,0),"0"),IFERROR(VLOOKUP(A114,'Season 15'!AF$4:CC$104,8,0),"0"),)</f>
        <v>0</v>
      </c>
      <c r="I114" s="1023">
        <f>SUM(IFERROR(VLOOKUP(A114,'Season 1'!AF$4:CC$104,9,0),"0"),
IFERROR(VLOOKUP(A114,'Season 2'!AF$4:CC$104,9,0),"0"),IFERROR(VLOOKUP(A114,'Season 3'!AF$4:CC$104,9,0),"0"),
IFERROR(VLOOKUP(A114,'Season 4'!AF$4:CC$104,9,0),"0"),IFERROR(VLOOKUP(A114,'Season 5'!AF$4:CC$104,9,0),"0"),
IFERROR(VLOOKUP(A114,'Season 6'!AF$4:CC$104,9,0),"0"),IFERROR(VLOOKUP(A114,'Season 7'!AF$4:CC$104,9,0),"0"),
IFERROR(VLOOKUP(A114,'Season 8'!AF$4:CC$104,9,0),"0"),IFERROR(VLOOKUP(A114,'Season 9'!AF$4:CC$104,9,0),"0"),
IFERROR(VLOOKUP(A114,'Season 10'!AF$4:CC$104,9,0),"0"),IFERROR(VLOOKUP(A114,'Season 11'!AF$4:CC$104,9,0),"0"),
IFERROR(VLOOKUP(A114,'Season 12'!AF$4:CC$104,9,0),"0"),IFERROR(VLOOKUP(A114,'Season 13'!AF$4:CC$104,9,0),"0"),
IFERROR(VLOOKUP(A114,'Season 14'!AF$4:CC$104,9,0),"0"),IFERROR(VLOOKUP(A114,'Season 15'!AF$4:CC$104,9,0),"0"),)</f>
        <v>0</v>
      </c>
      <c r="J114" s="26">
        <f>SUM(IFERROR(VLOOKUP(A114,BI$3:BN$152,3,0),"0"),IFERROR(VLOOKUP(A114,'Season 1'!AF$4:CC$104,10,0),"0"),
IFERROR(VLOOKUP(A114,'Season 2'!AF$4:CC$104,10,0),"0"),IFERROR(VLOOKUP(A114,'Season 3'!AF$4:CC$104,10,0),"0"),
IFERROR(VLOOKUP(A114,'Season 4'!AF$4:CC$104,10,0),"0"),IFERROR(VLOOKUP(A114,'Season 5'!AF$4:CC$104,10,0),"0"),
IFERROR(VLOOKUP(A114,'Season 6'!AF$4:CC$104,10,0),"0"),IFERROR(VLOOKUP(A114,'Season 7'!AF$4:CC$104,10,0),"0"),
IFERROR(VLOOKUP(A114,'Season 8'!AF$4:CC$104,10,0),"0"),IFERROR(VLOOKUP(A114,'Season 9'!AF$4:CC$104,10,0),"0"),
IFERROR(VLOOKUP(A114,'Season 10'!AF$4:CC$104,10,0),"0"),IFERROR(VLOOKUP(A114,'Season 11'!AF$4:CC$104,10,0),"0"),
IFERROR(VLOOKUP(A114,'Season 12'!AF$4:CC$104,10,0),"0"),IFERROR(VLOOKUP(A114,'Season 13'!AF$4:CC$104,10,0),"0"),
IFERROR(VLOOKUP(A114,'Season 14'!AF$4:CC$104,10,0),"0"),IFERROR(VLOOKUP(A114,'Season 15'!AF$4:CC$104,10,0),"0"),)</f>
        <v>0</v>
      </c>
      <c r="K114" s="699">
        <f>SUM(IFERROR(VLOOKUP(A114,BI$3:BN$152,4,0),"0"),IFERROR(VLOOKUP(A114,'Season 1'!AF$4:CC$104,11,0),"0"),
IFERROR(VLOOKUP(A114,'Season 2'!AF$4:CC$104,11,0),"0"),IFERROR(VLOOKUP(A114,'Season 3'!AF$4:CC$104,11,0),"0"),
IFERROR(VLOOKUP(A114,'Season 4'!AF$4:CC$104,11,0),"0"),IFERROR(VLOOKUP(A114,'Season 5'!AF$4:CC$104,11,0),"0"),
IFERROR(VLOOKUP(A114,'Season 6'!AF$4:CC$104,11,0),"0"),IFERROR(VLOOKUP(A114,'Season 7'!AF$4:CC$104,11,0),"0"),
IFERROR(VLOOKUP(A114,'Season 8'!AF$4:CC$104,11,0),"0"),IFERROR(VLOOKUP(A114,'Season 9'!AF$4:CC$104,11,0),"0"),
IFERROR(VLOOKUP(A114,'Season 10'!AF$4:CC$104,11,0),"0"),IFERROR(VLOOKUP(A114,'Season 11'!AF$4:CC$104,11,0),"0"),
IFERROR(VLOOKUP(A114,'Season 12'!AF$4:CC$104,11,0),"0"),IFERROR(VLOOKUP(A114,'Season 13'!AF$4:CC$104,11,0),"0"),
IFERROR(VLOOKUP(A114,'Season 14'!AF$4:CC$104,11,0),"0"),IFERROR(VLOOKUP(A114,'Season 15'!AF$4:CC$104,11,0),"0"),)</f>
        <v>0</v>
      </c>
      <c r="L114" s="700">
        <f>SUM(IFERROR(VLOOKUP($A114,'Season 1'!AF$4:CC$104,12,0),"0"),
IFERROR(VLOOKUP($A114,'Season 2'!AF$4:CC$104,12,0),"0"),IFERROR(VLOOKUP($A114,'Season 3'!AF$4:CC$104,12,0),"0"),
IFERROR(VLOOKUP($A114,'Season 4'!AF$4:CC$104,12,0),"0"),IFERROR(VLOOKUP($A114,'Season 5'!AF$4:CC$104,12,0),"0"),
IFERROR(VLOOKUP($A114,'Season 6'!AF$4:CC$104,12,0),"0"),IFERROR(VLOOKUP($A114,'Season 7'!AF$4:CC$104,12,0),"0"),
IFERROR(VLOOKUP($A114,'Season 8'!AF$4:CC$104,12,0),"0"),IFERROR(VLOOKUP($A114,'Season 9'!AF$4:CC$104,12,0),"0"),
IFERROR(VLOOKUP($A114,'Season 10'!AF$4:CC$104,12,0),"0"),IFERROR(VLOOKUP($A114,'Season 11'!AF$4:CC$104,12,0),"0"),
IFERROR(VLOOKUP($A114,'Season 12'!AF$4:CC$104,12,0),"0"),IFERROR(VLOOKUP($A114,'Season 13'!AF$4:CC$104,12,0),"0"),
IFERROR(VLOOKUP($A114,'Season 14'!AF$4:CC$104,12,0),"0"),IFERROR(VLOOKUP($A114,'Season 15'!AF$4:CC$104,12,0),"0"),)</f>
        <v>0</v>
      </c>
      <c r="M114" s="692">
        <f>SUM(IFERROR(VLOOKUP($A114,'Season 1'!AF$4:CC$104,13,0),"0"),
IFERROR(VLOOKUP($A114,'Season 2'!AF$4:CC$104,13,0),"0"),IFERROR(VLOOKUP($A114,'Season 3'!AF$4:CC$104,13,0),"0"),
IFERROR(VLOOKUP($A114,'Season 4'!AF$4:CC$104,13,0),"0"),IFERROR(VLOOKUP($A114,'Season 5'!AF$4:CC$104,13,0),"0"),
IFERROR(VLOOKUP($A114,'Season 6'!AF$4:CC$104,13,0),"0"),IFERROR(VLOOKUP($A114,'Season 7'!AF$4:CC$104,13,0),"0"),
IFERROR(VLOOKUP($A114,'Season 8'!AF$4:CC$104,13,0),"0"),IFERROR(VLOOKUP($A114,'Season 9'!AF$4:CC$104,13,0),"0"),
IFERROR(VLOOKUP($A114,'Season 10'!AF$4:CC$104,13,0),"0"),IFERROR(VLOOKUP($A114,'Season 11'!AF$4:CC$104,13,0),"0"),
IFERROR(VLOOKUP($A114,'Season 12'!AF$4:CC$104,13,0),"0"),IFERROR(VLOOKUP($A114,'Season 13'!AF$4:CC$104,13,0),"0"),
IFERROR(VLOOKUP($A114,'Season 14'!AF$4:CC$104,13,0),"0"),IFERROR(VLOOKUP($A114,'Season 15'!AF$4:CC$104,13,0),"0"),)</f>
        <v>0</v>
      </c>
      <c r="N114" s="1023">
        <f>SUM(IFERROR(VLOOKUP($A114,'Season 1'!AF$4:CC$104,14,0),"0"),
IFERROR(VLOOKUP($A114,'Season 2'!AF$4:CC$104,14,0),"0"),IFERROR(VLOOKUP($A114,'Season 3'!AF$4:CC$104,14,0),"0"),
IFERROR(VLOOKUP($A114,'Season 4'!AF$4:CC$104,14,0),"0"),IFERROR(VLOOKUP($A114,'Season 5'!AF$4:CC$104,14,0),"0"),
IFERROR(VLOOKUP($A114,'Season 6'!AF$4:CC$104,14,0),"0"),IFERROR(VLOOKUP($A114,'Season 7'!AF$4:CC$104,14,0),"0"),
IFERROR(VLOOKUP($A114,'Season 8'!AF$4:CC$104,14,0),"0"),IFERROR(VLOOKUP($A114,'Season 9'!AF$4:CC$104,14,0),"0"),
IFERROR(VLOOKUP($A114,'Season 10'!AF$4:CC$104,14,0),"0"),IFERROR(VLOOKUP($A114,'Season 11'!AF$4:CC$104,14,0),"0"),
IFERROR(VLOOKUP($A114,'Season 12'!AF$4:CC$104,14,0),"0"),IFERROR(VLOOKUP($A114,'Season 13'!AF$4:CC$104,14,0),"0"),
IFERROR(VLOOKUP($A114,'Season 14'!AF$4:CC$104,14,0),"0"),IFERROR(VLOOKUP($A114,'Season 15'!AF$4:CC$104,14,0),"0"),)</f>
        <v>0</v>
      </c>
      <c r="O114" s="26">
        <f>SUM(IFERROR(VLOOKUP($A114,'Season 1'!AF$4:CC$104,15,0),"0"),
IFERROR(VLOOKUP($A114,'Season 2'!AF$4:CC$104,15,0),"0"),IFERROR(VLOOKUP($A114,'Season 3'!AF$4:CC$104,15,0),"0"),
IFERROR(VLOOKUP($A114,'Season 4'!AF$4:CC$104,15,0),"0"),IFERROR(VLOOKUP($A114,'Season 5'!AF$4:CC$104,15,0),"0"),
IFERROR(VLOOKUP($A114,'Season 6'!AF$4:CC$104,15,0),"0"),IFERROR(VLOOKUP($A114,'Season 7'!AF$4:CC$104,15,0),"0"),
IFERROR(VLOOKUP($A114,'Season 8'!AF$4:CC$104,15,0),"0"),IFERROR(VLOOKUP($A114,'Season 9'!AF$4:CC$104,15,0),"0"),
IFERROR(VLOOKUP($A114,'Season 10'!AF$4:CC$104,15,0),"0"),IFERROR(VLOOKUP($A114,'Season 11'!AF$4:CC$104,15,0),"0"),
IFERROR(VLOOKUP($A114,'Season 12'!AF$4:CC$104,15,0),"0"),IFERROR(VLOOKUP($A114,'Season 13'!AF$4:CC$104,15,0),"0"),
IFERROR(VLOOKUP($A114,'Season 14'!AF$4:CC$104,15,0),"0"),IFERROR(VLOOKUP($A114,'Season 15'!AF$4:CC$104,15,0),"0"),)</f>
        <v>0</v>
      </c>
      <c r="P114" s="699">
        <f>SUM(IFERROR(VLOOKUP($A114,'Season 1'!AF$4:CC$104,16,0),"0"),
IFERROR(VLOOKUP($A114,'Season 2'!AF$4:CC$104,16,0),"0"),IFERROR(VLOOKUP($A114,'Season 3'!AF$4:CC$104,16,0),"0"),
IFERROR(VLOOKUP($A114,'Season 4'!AF$4:CC$104,16,0),"0"),IFERROR(VLOOKUP($A114,'Season 5'!AF$4:CC$104,16,0),"0"),
IFERROR(VLOOKUP($A114,'Season 6'!AF$4:CC$104,16,0),"0"),IFERROR(VLOOKUP($A114,'Season 7'!AF$4:CC$104,16,0),"0"),
IFERROR(VLOOKUP($A114,'Season 8'!AF$4:CC$104,16,0),"0"),IFERROR(VLOOKUP($A114,'Season 9'!AF$4:CC$104,16,0),"0"),
IFERROR(VLOOKUP($A114,'Season 10'!AF$4:CC$104,16,0),"0"),IFERROR(VLOOKUP($A114,'Season 11'!AF$4:CC$104,16,0),"0"),
IFERROR(VLOOKUP($A114,'Season 12'!AF$4:CC$104,16,0),"0"),IFERROR(VLOOKUP($A114,'Season 13'!AF$4:CC$104,16,0),"0"),
IFERROR(VLOOKUP($A114,'Season 14'!AF$4:CC$104,16,0),"0"),IFERROR(VLOOKUP($A114,'Season 15'!AF$4:CC$104,16,0),"0"),)</f>
        <v>0</v>
      </c>
      <c r="Q114" s="700">
        <f>SUM(IFERROR(VLOOKUP($A114,'Season 1'!AF$4:CC$104,17,0),"0"),
IFERROR(VLOOKUP($A114,'Season 2'!AF$4:CC$104,17,0),"0"),IFERROR(VLOOKUP($A114,'Season 3'!AF$4:CC$104,17,0),"0"),
IFERROR(VLOOKUP($A114,'Season 4'!AF$4:CC$104,17,0),"0"),IFERROR(VLOOKUP($A114,'Season 5'!AF$4:CC$104,17,0),"0"),
IFERROR(VLOOKUP($A114,'Season 6'!AF$4:CC$104,17,0),"0"),IFERROR(VLOOKUP($A114,'Season 7'!AF$4:CC$104,17,0),"0"),
IFERROR(VLOOKUP($A114,'Season 8'!AF$4:CC$104,17,0),"0"),IFERROR(VLOOKUP($A114,'Season 9'!AF$4:CC$104,17,0),"0"),
IFERROR(VLOOKUP($A114,'Season 10'!AF$4:CC$104,17,0),"0"),IFERROR(VLOOKUP($A114,'Season 11'!AF$4:CC$104,17,0),"0"),
IFERROR(VLOOKUP($A114,'Season 12'!AF$4:CC$104,17,0),"0"),IFERROR(VLOOKUP($A114,'Season 13'!AF$4:CC$104,17,0),"0"),
IFERROR(VLOOKUP($A114,'Season 14'!AF$4:CC$104,17,0),"0"),IFERROR(VLOOKUP($A114,'Season 15'!AF$4:CC$104,17,0),"0"),)</f>
        <v>0</v>
      </c>
      <c r="R114" s="692">
        <f>SUM(IFERROR(VLOOKUP($A114,'Season 1'!AF$4:CC$104,18,0),"0"),
IFERROR(VLOOKUP($A114,'Season 2'!AF$4:CC$104,18,0),"0"),IFERROR(VLOOKUP($A114,'Season 3'!AF$4:CC$104,18,0),"0"),
IFERROR(VLOOKUP($A114,'Season 4'!AF$4:CC$104,18,0),"0"),IFERROR(VLOOKUP($A114,'Season 5'!AF$4:CC$104,18,0),"0"),
IFERROR(VLOOKUP($A114,'Season 6'!AF$4:CC$104,18,0),"0"),IFERROR(VLOOKUP($A114,'Season 7'!AF$4:CC$104,18,0),"0"),
IFERROR(VLOOKUP($A114,'Season 8'!AF$4:CC$104,18,0),"0"),IFERROR(VLOOKUP($A114,'Season 9'!AF$4:CC$104,18,0),"0"),
IFERROR(VLOOKUP($A114,'Season 10'!AF$4:CC$104,18,0),"0"),IFERROR(VLOOKUP($A114,'Season 11'!AF$4:CC$104,18,0),"0"),
IFERROR(VLOOKUP($A114,'Season 12'!AF$4:CC$104,18,0),"0"),IFERROR(VLOOKUP($A114,'Season 13'!AF$4:CC$104,18,0),"0"),
IFERROR(VLOOKUP($A114,'Season 14'!AF$4:CC$104,18,0),"0"),IFERROR(VLOOKUP($A114,'Season 15'!AF$4:CC$104,18,0),"0"),)</f>
        <v>0</v>
      </c>
      <c r="S114" s="1023">
        <f>SUM(IFERROR(VLOOKUP($A114,'Season 1'!AF$4:CC$104,19,0),"0"),
IFERROR(VLOOKUP($A114,'Season 2'!AF$4:CC$104,19,0),"0"),IFERROR(VLOOKUP($A114,'Season 3'!AF$4:CC$104,19,0),"0"),
IFERROR(VLOOKUP($A114,'Season 4'!AF$4:CC$104,19,0),"0"),IFERROR(VLOOKUP($A114,'Season 5'!AF$4:CC$104,19,0),"0"),
IFERROR(VLOOKUP($A114,'Season 6'!AF$4:CC$104,19,0),"0"),IFERROR(VLOOKUP($A114,'Season 7'!AF$4:CC$104,19,0),"0"),
IFERROR(VLOOKUP($A114,'Season 8'!AF$4:CC$104,19,0),"0"),IFERROR(VLOOKUP($A114,'Season 9'!AF$4:CC$104,19,0),"0"),
IFERROR(VLOOKUP($A114,'Season 10'!AF$4:CC$104,19,0),"0"),IFERROR(VLOOKUP($A114,'Season 11'!AF$4:CC$104,19,0),"0"),
IFERROR(VLOOKUP($A114,'Season 12'!AF$4:CC$104,19,0),"0"),IFERROR(VLOOKUP($A114,'Season 13'!AF$4:CC$104,19,0),"0"),
IFERROR(VLOOKUP($A114,'Season 14'!AF$4:CC$104,19,0),"0"),IFERROR(VLOOKUP($A114,'Season 15'!AF$4:CC$104,19,0),"0"),)</f>
        <v>0</v>
      </c>
      <c r="T114" s="26">
        <f>SUM(IFERROR(VLOOKUP($A114,'Season 1'!AF$4:CC$104,20,0),"0"),
IFERROR(VLOOKUP($A114,'Season 2'!AF$4:CC$104,20,0),"0"),IFERROR(VLOOKUP($A114,'Season 3'!AF$4:CC$104,20,0),"0"),
IFERROR(VLOOKUP($A114,'Season 4'!AF$4:CC$104,20,0),"0"),IFERROR(VLOOKUP($A114,'Season 5'!AF$4:CC$104,20,0),"0"),
IFERROR(VLOOKUP($A114,'Season 6'!AF$4:CC$104,20,0),"0"),IFERROR(VLOOKUP($A114,'Season 7'!AF$4:CC$104,20,0),"0"),
IFERROR(VLOOKUP($A114,'Season 8'!AF$4:CC$104,20,0),"0"),IFERROR(VLOOKUP($A114,'Season 9'!AF$4:CC$104,20,0),"0"),
IFERROR(VLOOKUP($A114,'Season 10'!AF$4:CC$104,20,0),"0"),IFERROR(VLOOKUP($A114,'Season 11'!AF$4:CC$104,20,0),"0"),
IFERROR(VLOOKUP($A114,'Season 12'!AF$4:CC$104,20,0),"0"),IFERROR(VLOOKUP($A114,'Season 13'!AF$4:CC$104,20,0),"0"),
IFERROR(VLOOKUP($A114,'Season 14'!AF$4:CC$104,20,0),"0"),IFERROR(VLOOKUP($A114,'Season 15'!AF$4:CC$104,20,0),"0"),)</f>
        <v>0</v>
      </c>
      <c r="U114" s="699">
        <f>SUM(IFERROR(VLOOKUP($A114,'Season 1'!AF$4:CC$104,21,0),"0"),
IFERROR(VLOOKUP($A114,'Season 2'!AF$4:CC$104,21,0),"0"),IFERROR(VLOOKUP($A114,'Season 3'!AF$4:CC$104,21,0),"0"),
IFERROR(VLOOKUP($A114,'Season 4'!AF$4:CC$104,21,0),"0"),IFERROR(VLOOKUP($A114,'Season 5'!AF$4:CC$104,21,0),"0"),
IFERROR(VLOOKUP($A114,'Season 6'!AF$4:CC$104,21,0),"0"),IFERROR(VLOOKUP($A114,'Season 7'!AF$4:CC$104,21,0),"0"),
IFERROR(VLOOKUP($A114,'Season 8'!AF$4:CC$104,21,0),"0"),IFERROR(VLOOKUP($A114,'Season 9'!AF$4:CC$104,21,0),"0"),
IFERROR(VLOOKUP($A114,'Season 10'!AF$4:CC$104,21,0),"0"),IFERROR(VLOOKUP($A114,'Season 11'!AF$4:CC$104,21,0),"0"),
IFERROR(VLOOKUP($A114,'Season 12'!AF$4:CC$104,21,0),"0"),IFERROR(VLOOKUP($A114,'Season 13'!AF$4:CC$104,21,0),"0"),
IFERROR(VLOOKUP($A114,'Season 14'!AF$4:CC$104,21,0),"0"),IFERROR(VLOOKUP($A114,'Season 15'!AF$4:CC$104,21,0),"0"),)</f>
        <v>0</v>
      </c>
      <c r="V114" s="700">
        <f>SUM(IFERROR(VLOOKUP($A114,'Season 1'!AF$4:CC$104,22,0),"0"),
IFERROR(VLOOKUP($A114,'Season 2'!AF$4:CC$104,22,0),"0"),IFERROR(VLOOKUP($A114,'Season 3'!AF$4:CC$104,22,0),"0"),
IFERROR(VLOOKUP($A114,'Season 4'!AF$4:CC$104,22,0),"0"),IFERROR(VLOOKUP($A114,'Season 5'!AF$4:CC$104,22,0),"0"),
IFERROR(VLOOKUP($A114,'Season 6'!AF$4:CC$104,22,0),"0"),IFERROR(VLOOKUP($A114,'Season 7'!AF$4:CC$104,22,0),"0"),
IFERROR(VLOOKUP($A114,'Season 8'!AF$4:CC$104,22,0),"0"),IFERROR(VLOOKUP($A114,'Season 9'!AF$4:CC$104,22,0),"0"),
IFERROR(VLOOKUP($A114,'Season 10'!AF$4:CC$104,22,0),"0"),IFERROR(VLOOKUP($A114,'Season 11'!AF$4:CC$104,22,0),"0"),
IFERROR(VLOOKUP($A114,'Season 12'!AF$4:CC$104,22,0),"0"),IFERROR(VLOOKUP($A114,'Season 13'!AF$4:CC$104,22,0),"0"),
IFERROR(VLOOKUP($A114,'Season 14'!AF$4:CC$104,22,0),"0"),IFERROR(VLOOKUP($A114,'Season 15'!AF$4:CC$104,22,0),"0"),)</f>
        <v>0</v>
      </c>
      <c r="W114" s="692">
        <f>SUM(IFERROR(VLOOKUP($A114,'Season 1'!AF$4:CC$104,23,0),"0"),
IFERROR(VLOOKUP($A114,'Season 2'!AF$4:CC$104,23,0),"0"),IFERROR(VLOOKUP($A114,'Season 3'!AF$4:CC$104,23,0),"0"),
IFERROR(VLOOKUP($A114,'Season 4'!AF$4:CC$104,23,0),"0"),IFERROR(VLOOKUP($A114,'Season 5'!AF$4:CC$104,23,0),"0"),
IFERROR(VLOOKUP($A114,'Season 6'!AF$4:CC$104,23,0),"0"),IFERROR(VLOOKUP($A114,'Season 7'!AF$4:CC$104,23,0),"0"),
IFERROR(VLOOKUP($A114,'Season 8'!AF$4:CC$104,23,0),"0"),IFERROR(VLOOKUP($A114,'Season 9'!AF$4:CC$104,23,0),"0"),
IFERROR(VLOOKUP($A114,'Season 10'!AF$4:CC$104,23,0),"0"),IFERROR(VLOOKUP($A114,'Season 11'!AF$4:CC$104,23,0),"0"),
IFERROR(VLOOKUP($A114,'Season 12'!AF$4:CC$104,23,0),"0"),IFERROR(VLOOKUP($A114,'Season 13'!AF$4:CC$104,23,0),"0"),
IFERROR(VLOOKUP($A114,'Season 14'!AF$4:CC$104,23,0),"0"),IFERROR(VLOOKUP($A114,'Season 15'!AF$4:CC$104,23,0),"0"),)</f>
        <v>0</v>
      </c>
      <c r="X114" s="1023">
        <f>SUM(IFERROR(VLOOKUP($A114,'Season 1'!AF$4:CC$104,24,0),"0"),
IFERROR(VLOOKUP($A114,'Season 2'!AF$4:CC$104,24,0),"0"),IFERROR(VLOOKUP($A114,'Season 3'!AF$4:CC$104,24,0),"0"),
IFERROR(VLOOKUP($A114,'Season 4'!AF$4:CC$104,24,0),"0"),IFERROR(VLOOKUP($A114,'Season 5'!AF$4:CC$104,24,0),"0"),
IFERROR(VLOOKUP($A114,'Season 6'!AF$4:CC$104,24,0),"0"),IFERROR(VLOOKUP($A114,'Season 7'!AF$4:CC$104,24,0),"0"),
IFERROR(VLOOKUP($A114,'Season 8'!AF$4:CC$104,24,0),"0"),IFERROR(VLOOKUP($A114,'Season 9'!AF$4:CC$104,24,0),"0"),
IFERROR(VLOOKUP($A114,'Season 10'!AF$4:CC$104,24,0),"0"),IFERROR(VLOOKUP($A114,'Season 11'!AF$4:CC$104,24,0),"0"),
IFERROR(VLOOKUP($A114,'Season 12'!AF$4:CC$104,24,0),"0"),IFERROR(VLOOKUP($A114,'Season 13'!AF$4:CC$104,24,0),"0"),
IFERROR(VLOOKUP($A114,'Season 14'!AF$4:CC$104,24,0),"0"),IFERROR(VLOOKUP($A114,'Season 15'!AF$4:CC$104,24,0),"0"),)</f>
        <v>0</v>
      </c>
      <c r="Y114" s="26">
        <f>SUM(IFERROR(VLOOKUP($A114,'Season 1'!AF$4:CC$104,25,0),"0"),
IFERROR(VLOOKUP($A114,'Season 2'!AF$4:CC$104,25,0),"0"),IFERROR(VLOOKUP($A114,'Season 3'!AF$4:CC$104,25,0),"0"),
IFERROR(VLOOKUP($A114,'Season 4'!AF$4:CC$104,25,0),"0"),IFERROR(VLOOKUP($A114,'Season 5'!AF$4:CC$104,25,0),"0"),
IFERROR(VLOOKUP($A114,'Season 6'!AF$4:CC$104,25,0),"0"),IFERROR(VLOOKUP($A114,'Season 7'!AF$4:CC$104,25,0),"0"),
IFERROR(VLOOKUP($A114,'Season 8'!AF$4:CC$104,25,0),"0"),IFERROR(VLOOKUP($A114,'Season 9'!AF$4:CC$104,25,0),"0"),
IFERROR(VLOOKUP($A114,'Season 10'!AF$4:CC$104,25,0),"0"),IFERROR(VLOOKUP($A114,'Season 11'!AF$4:CC$104,25,0),"0"),
IFERROR(VLOOKUP($A114,'Season 12'!AF$4:CC$104,25,0),"0"),IFERROR(VLOOKUP($A114,'Season 13'!AF$4:CC$104,25,0),"0"),
IFERROR(VLOOKUP($A114,'Season 14'!AF$4:CC$104,25,0),"0"),IFERROR(VLOOKUP($A114,'Season 15'!AF$4:CC$104,25,0),"0"),)</f>
        <v>0</v>
      </c>
      <c r="Z114" s="699">
        <f>SUM(IFERROR(VLOOKUP($A114,'Season 1'!AF$4:CC$104,26,0),"0"),
IFERROR(VLOOKUP($A114,'Season 2'!AF$4:CC$104,26,0),"0"),IFERROR(VLOOKUP($A114,'Season 3'!AF$4:CC$104,26,0),"0"),
IFERROR(VLOOKUP($A114,'Season 4'!AF$4:CC$104,26,0),"0"),IFERROR(VLOOKUP($A114,'Season 5'!AF$4:CC$104,26,0),"0"),
IFERROR(VLOOKUP($A114,'Season 6'!AF$4:CC$104,26,0),"0"),IFERROR(VLOOKUP($A114,'Season 7'!AF$4:CC$104,26,0),"0"),
IFERROR(VLOOKUP($A114,'Season 8'!AF$4:CC$104,26,0),"0"),IFERROR(VLOOKUP($A114,'Season 9'!AF$4:CC$104,26,0),"0"),
IFERROR(VLOOKUP($A114,'Season 10'!AF$4:CC$104,26,0),"0"),IFERROR(VLOOKUP($A114,'Season 11'!AF$4:CC$104,26,0),"0"),
IFERROR(VLOOKUP($A114,'Season 12'!AF$4:CC$104,26,0),"0"),IFERROR(VLOOKUP($A114,'Season 13'!AF$4:CC$104,26,0),"0"),
IFERROR(VLOOKUP($A114,'Season 14'!AF$4:CC$104,26,0),"0"),IFERROR(VLOOKUP($A114,'Season 15'!AF$4:CC$104,26,0),"0"),)</f>
        <v>0</v>
      </c>
      <c r="AA114" s="700">
        <f>SUM(IFERROR(VLOOKUP($A114,'Season 1'!AF$4:CC$104,27,0),"0"),
IFERROR(VLOOKUP($A114,'Season 2'!AF$4:CC$104,27,0),"0"),IFERROR(VLOOKUP($A114,'Season 3'!AF$4:CC$104,27,0),"0"),
IFERROR(VLOOKUP($A114,'Season 4'!AF$4:CC$104,27,0),"0"),IFERROR(VLOOKUP($A114,'Season 5'!AF$4:CC$104,27,0),"0"),
IFERROR(VLOOKUP($A114,'Season 6'!AF$4:CC$104,27,0),"0"),IFERROR(VLOOKUP($A114,'Season 7'!AF$4:CC$104,27,0),"0"),
IFERROR(VLOOKUP($A114,'Season 8'!AF$4:CC$104,27,0),"0"),IFERROR(VLOOKUP($A114,'Season 9'!AF$4:CC$104,27,0),"0"),
IFERROR(VLOOKUP($A114,'Season 10'!AF$4:CC$104,27,0),"0"),IFERROR(VLOOKUP($A114,'Season 11'!AF$4:CC$104,27,0),"0"),
IFERROR(VLOOKUP($A114,'Season 12'!AF$4:CC$104,27,0),"0"),IFERROR(VLOOKUP($A114,'Season 13'!AF$4:CC$104,27,0),"0"),
IFERROR(VLOOKUP($A114,'Season 14'!AF$4:CC$104,27,0),"0"),IFERROR(VLOOKUP($A114,'Season 15'!AF$4:CC$104,27,0),"0"),)</f>
        <v>0</v>
      </c>
      <c r="AB114" s="692">
        <f>SUM(IFERROR(VLOOKUP($A114,'Season 1'!AF$4:CC$104,28,0),"0"),
IFERROR(VLOOKUP($A114,'Season 2'!AF$4:CC$104,28,0),"0"),IFERROR(VLOOKUP($A114,'Season 3'!AF$4:CC$104,28,0),"0"),
IFERROR(VLOOKUP($A114,'Season 4'!AF$4:CC$104,28,0),"0"),IFERROR(VLOOKUP($A114,'Season 5'!AF$4:CC$104,28,0),"0"),
IFERROR(VLOOKUP($A114,'Season 6'!AF$4:CC$104,28,0),"0"),IFERROR(VLOOKUP($A114,'Season 7'!AF$4:CC$104,28,0),"0"),
IFERROR(VLOOKUP($A114,'Season 8'!AF$4:CC$104,28,0),"0"),IFERROR(VLOOKUP($A114,'Season 9'!AF$4:CC$104,28,0),"0"),
IFERROR(VLOOKUP($A114,'Season 10'!AF$4:CC$104,28,0),"0"),IFERROR(VLOOKUP($A114,'Season 11'!AF$4:CC$104,28,0),"0"),
IFERROR(VLOOKUP($A114,'Season 12'!AF$4:CC$104,28,0),"0"),IFERROR(VLOOKUP($A114,'Season 13'!AF$4:CC$104,28,0),"0"),
IFERROR(VLOOKUP($A114,'Season 14'!AF$4:CC$104,28,0),"0"),IFERROR(VLOOKUP($A114,'Season 15'!AF$4:CC$104,28,0),"0"),)</f>
        <v>0</v>
      </c>
      <c r="AC114" s="1023">
        <f>SUM(IFERROR(VLOOKUP($A114,'Season 1'!AF$4:CC$104,29,0),"0"),
IFERROR(VLOOKUP($A114,'Season 2'!AF$4:CC$104,29,0),"0"),IFERROR(VLOOKUP($A114,'Season 3'!AF$4:CC$104,29,0),"0"),
IFERROR(VLOOKUP($A114,'Season 4'!AF$4:CC$104,29,0),"0"),IFERROR(VLOOKUP($A114,'Season 5'!AF$4:CC$104,29,0),"0"),
IFERROR(VLOOKUP($A114,'Season 6'!AF$4:CC$104,29,0),"0"),IFERROR(VLOOKUP($A114,'Season 7'!AF$4:CC$104,29,0),"0"),
IFERROR(VLOOKUP($A114,'Season 8'!AF$4:CC$104,29,0),"0"),IFERROR(VLOOKUP($A114,'Season 9'!AF$4:CC$104,29,0),"0"),
IFERROR(VLOOKUP($A114,'Season 10'!AF$4:CC$104,29,0),"0"),IFERROR(VLOOKUP($A114,'Season 11'!AF$4:CC$104,29,0),"0"),
IFERROR(VLOOKUP($A114,'Season 12'!AF$4:CC$104,29,0),"0"),IFERROR(VLOOKUP($A114,'Season 13'!AF$4:CC$104,29,0),"0"),
IFERROR(VLOOKUP($A114,'Season 14'!AF$4:CC$104,29,0),"0"),IFERROR(VLOOKUP($A114,'Season 15'!AF$4:CC$104,29,0),"0"),)</f>
        <v>0</v>
      </c>
      <c r="AD114" s="26">
        <f>SUM(IFERROR(VLOOKUP($A114,'Season 1'!AF$4:CC$104,30,0),"0"),
IFERROR(VLOOKUP($A114,'Season 2'!AF$4:CC$104,30,0),"0"),IFERROR(VLOOKUP($A114,'Season 3'!AF$4:CC$104,30,0),"0"),
IFERROR(VLOOKUP($A114,'Season 4'!AF$4:CC$104,30,0),"0"),IFERROR(VLOOKUP($A114,'Season 5'!AF$4:CC$104,30,0),"0"),
IFERROR(VLOOKUP($A114,'Season 6'!AF$4:CC$104,30,0),"0"),IFERROR(VLOOKUP($A114,'Season 7'!AF$4:CC$104,30,0),"0"),
IFERROR(VLOOKUP($A114,'Season 8'!AF$4:CC$104,30,0),"0"),IFERROR(VLOOKUP($A114,'Season 9'!AF$4:CC$104,30,0),"0"),
IFERROR(VLOOKUP($A114,'Season 10'!AF$4:CC$104,30,0),"0"),IFERROR(VLOOKUP($A114,'Season 11'!AF$4:CC$104,30,0),"0"),
IFERROR(VLOOKUP($A114,'Season 12'!AF$4:CC$104,30,0),"0"),IFERROR(VLOOKUP($A114,'Season 13'!AF$4:CC$104,30,0),"0"),
IFERROR(VLOOKUP($A114,'Season 14'!AF$4:CC$104,30,0),"0"),IFERROR(VLOOKUP($A114,'Season 15'!AF$4:CC$104,30,0),"0"),)</f>
        <v>0</v>
      </c>
      <c r="AE114" s="699">
        <f>SUM(IFERROR(VLOOKUP($A114,'Season 1'!AF$4:CC$104,31,0),"0"),
IFERROR(VLOOKUP($A114,'Season 2'!AF$4:CC$104,31,0),"0"),IFERROR(VLOOKUP($A114,'Season 3'!AF$4:CC$104,31,0),"0"),
IFERROR(VLOOKUP($A114,'Season 4'!AF$4:CC$104,31,0),"0"),IFERROR(VLOOKUP($A114,'Season 5'!AF$4:CC$104,31,0),"0"),
IFERROR(VLOOKUP($A114,'Season 6'!AF$4:CC$104,31,0),"0"),IFERROR(VLOOKUP($A114,'Season 7'!AF$4:CC$104,31,0),"0"),
IFERROR(VLOOKUP($A114,'Season 8'!AF$4:CC$104,31,0),"0"),IFERROR(VLOOKUP($A114,'Season 9'!AF$4:CC$104,31,0),"0"),
IFERROR(VLOOKUP($A114,'Season 10'!AF$4:CC$104,31,0),"0"),IFERROR(VLOOKUP($A114,'Season 11'!AF$4:CC$104,31,0),"0"),
IFERROR(VLOOKUP($A114,'Season 12'!AF$4:CC$104,31,0),"0"),IFERROR(VLOOKUP($A114,'Season 13'!AF$4:CC$104,31,0),"0"),
IFERROR(VLOOKUP($A114,'Season 14'!AF$4:CC$104,31,0),"0"),IFERROR(VLOOKUP($A114,'Season 15'!AF$4:CC$104,31,0),"0"),)</f>
        <v>0</v>
      </c>
      <c r="AF114" s="700">
        <f>SUM(IFERROR(VLOOKUP($A114,'Season 3'!AF$4:CC$104,32,0),"0"),
IFERROR(VLOOKUP($A114,'Season 4'!AF$4:CC$104,32,0),"0"),IFERROR(VLOOKUP($A114,'Season 5'!AF$4:CC$104,32,0),"0"),
IFERROR(VLOOKUP($A114,'Season 6'!AF$4:CC$104,32,0),"0"),IFERROR(VLOOKUP($A114,'Season 7'!AF$4:CC$104,32,0),"0"),
IFERROR(VLOOKUP($A114,'Season 8'!AF$4:CC$104,32,0),"0"),IFERROR(VLOOKUP($A114,'Season 9'!AF$4:CC$104,32,0),"0"),
IFERROR(VLOOKUP($A114,'Season 10'!AF$4:CC$104,32,0),"0"),IFERROR(VLOOKUP($A114,'Season 11'!AF$4:CC$104,32,0),"0"),
IFERROR(VLOOKUP($A114,'Season 12'!AF$4:CC$104,32,0),"0"),IFERROR(VLOOKUP($A114,'Season 13'!AF$4:CC$104,32,0),"0"),
IFERROR(VLOOKUP($A114,'Season 14'!AF$4:CC$104,32,0),"0"),IFERROR(VLOOKUP($A114,'Season 15'!AF$4:CC$104,32,0),"0"),)</f>
        <v>0</v>
      </c>
      <c r="AG114" s="692">
        <f>SUM(IFERROR(VLOOKUP($A114,'Season 3'!AF$4:CC$104,33,0),"0"),
IFERROR(VLOOKUP($A114,'Season 4'!AF$4:CC$104,33,0),"0"),IFERROR(VLOOKUP($A114,'Season 5'!AF$4:CC$104,33,0),"0"),
IFERROR(VLOOKUP($A114,'Season 6'!AF$4:CC$104,33,0),"0"),IFERROR(VLOOKUP($A114,'Season 7'!AF$4:CC$104,33,0),"0"),
IFERROR(VLOOKUP($A114,'Season 8'!AF$4:CC$104,33,0),"0"),IFERROR(VLOOKUP($A114,'Season 9'!AF$4:CC$104,33,0),"0"),
IFERROR(VLOOKUP($A114,'Season 10'!AF$4:CC$104,33,0),"0"),IFERROR(VLOOKUP($A114,'Season 11'!AF$4:CC$104,33,0),"0"),
IFERROR(VLOOKUP($A114,'Season 12'!AF$4:CC$104,33,0),"0"),IFERROR(VLOOKUP($A114,'Season 13'!AF$4:CC$104,33,0),"0"),
IFERROR(VLOOKUP($A114,'Season 14'!AF$4:CC$104,33,0),"0"),IFERROR(VLOOKUP($A114,'Season 15'!AF$4:CC$104,33,0),"0"),)</f>
        <v>0</v>
      </c>
      <c r="AH114" s="1023">
        <f>SUM(IFERROR(VLOOKUP($A114,'Season 3'!AF$4:CC$104,34,0),"0"),
IFERROR(VLOOKUP($A114,'Season 4'!AF$4:CC$104,34,0),"0"),IFERROR(VLOOKUP($A114,'Season 5'!AF$4:CC$104,34,0),"0"),
IFERROR(VLOOKUP($A114,'Season 6'!AF$4:CC$104,34,0),"0"),IFERROR(VLOOKUP($A114,'Season 7'!AF$4:CC$104,34,0),"0"),
IFERROR(VLOOKUP($A114,'Season 8'!AF$4:CC$104,34,0),"0"),IFERROR(VLOOKUP($A114,'Season 9'!AF$4:CC$104,34,0),"0"),
IFERROR(VLOOKUP($A114,'Season 10'!AF$4:CC$104,34,0),"0"),IFERROR(VLOOKUP($A114,'Season 11'!AF$4:CC$104,34,0),"0"),
IFERROR(VLOOKUP($A114,'Season 12'!AF$4:CC$104,34,0),"0"),IFERROR(VLOOKUP($A114,'Season 13'!AF$4:CC$104,34,0),"0"),
IFERROR(VLOOKUP($A114,'Season 14'!AF$4:CC$104,34,0),"0"),IFERROR(VLOOKUP($A114,'Season 15'!AF$4:CC$104,34,0),"0"),)</f>
        <v>0</v>
      </c>
      <c r="AI114" s="26">
        <f>SUM(IFERROR(VLOOKUP($A114,'Season 3'!AF$4:CC$104,35,0),"0"),
IFERROR(VLOOKUP($A114,'Season 4'!AF$4:CC$104,35,0),"0"),IFERROR(VLOOKUP($A114,'Season 5'!AF$4:CC$104,35,0),"0"),
IFERROR(VLOOKUP($A114,'Season 6'!AF$4:CC$104,35,0),"0"),IFERROR(VLOOKUP($A114,'Season 7'!AF$4:CC$104,35,0),"0"),
IFERROR(VLOOKUP($A114,'Season 8'!AF$4:CC$104,35,0),"0"),IFERROR(VLOOKUP($A114,'Season 9'!AF$4:CC$104,35,0),"0"),
IFERROR(VLOOKUP($A114,'Season 10'!AF$4:CC$104,35,0),"0"),IFERROR(VLOOKUP($A114,'Season 11'!AF$4:CC$104,35,0),"0"),
IFERROR(VLOOKUP($A114,'Season 12'!AF$4:CC$104,35,0),"0"),IFERROR(VLOOKUP($A114,'Season 13'!AF$4:CC$104,35,0),"0"),
IFERROR(VLOOKUP($A114,'Season 14'!AF$4:CC$104,35,0),"0"),IFERROR(VLOOKUP($A114,'Season 15'!AF$4:CC$104,35,0),"0"),)</f>
        <v>0</v>
      </c>
      <c r="AJ114" s="699">
        <f>SUM(IFERROR(VLOOKUP($A114,'Season 3'!AF$4:CC$104,36,0),"0"),
IFERROR(VLOOKUP($A114,'Season 4'!AF$4:CC$104,36,0),"0"),IFERROR(VLOOKUP($A114,'Season 5'!AF$4:CC$104,36,0),"0"),
IFERROR(VLOOKUP($A114,'Season 6'!AF$4:CC$104,36,0),"0"),IFERROR(VLOOKUP($A114,'Season 7'!AF$4:CC$104,36,0),"0"),
IFERROR(VLOOKUP($A114,'Season 8'!AF$4:CC$104,36,0),"0"),IFERROR(VLOOKUP($A114,'Season 9'!AF$4:CC$104,36,0),"0"),
IFERROR(VLOOKUP($A114,'Season 10'!AF$4:CC$104,36,0),"0"),IFERROR(VLOOKUP($A114,'Season 11'!AF$4:CC$104,36,0),"0"),
IFERROR(VLOOKUP($A114,'Season 12'!AF$4:CC$104,36,0),"0"),IFERROR(VLOOKUP($A114,'Season 13'!AF$4:CC$104,36,0),"0"),
IFERROR(VLOOKUP($A114,'Season 14'!AF$4:CC$104,36,0),"0"),IFERROR(VLOOKUP($A114,'Season 15'!AF$4:CC$104,36,0),"0"),)</f>
        <v>0</v>
      </c>
      <c r="AK114" s="700">
        <f>SUM(IFERROR(VLOOKUP($A114,'Season 2'!AF$4:CC$104,32,0),"0"),IFERROR(VLOOKUP($A114,'Season 3'!AF$4:CC$104,37,0),"0"),
IFERROR(VLOOKUP($A114,'Season 4'!AF$4:CC$104,37,0),"0"),IFERROR(VLOOKUP($A114,'Season 5'!AF$4:CC$104,37,0),"0"),
IFERROR(VLOOKUP($A114,'Season 6'!AF$4:CC$104,37,0),"0"),IFERROR(VLOOKUP($A114,'Season 7'!AF$4:CC$104,37,0),"0"),
IFERROR(VLOOKUP($A114,'Season 8'!AF$4:CC$104,37,0),"0"),IFERROR(VLOOKUP($A114,'Season 9'!AF$4:CC$104,37,0),"0"),
IFERROR(VLOOKUP($A114,'Season 10'!AF$4:CC$104,37,0),"0"),IFERROR(VLOOKUP($A114,'Season 11'!AF$4:CC$104,37,0),"0"),
IFERROR(VLOOKUP($A114,'Season 12'!AF$4:CC$104,37,0),"0"),IFERROR(VLOOKUP($A114,'Season 13'!AF$4:CC$104,37,0),"0"),
IFERROR(VLOOKUP($A114,'Season 14'!AF$4:CC$104,37,0),"0"),IFERROR(VLOOKUP($A114,'Season 15'!AF$4:CC$104,37,0),"0"),)</f>
        <v>0</v>
      </c>
      <c r="AL114" s="692">
        <f>SUM(IFERROR(VLOOKUP($A114,'Season 2'!AF$4:CC$104,33,0),"0"),IFERROR(VLOOKUP($A114,'Season 3'!AF$4:CC$104,38,0),"0"),
IFERROR(VLOOKUP($A114,'Season 4'!AF$4:CC$104,38,0),"0"),IFERROR(VLOOKUP($A114,'Season 5'!AF$4:CC$104,38,0),"0"),
IFERROR(VLOOKUP($A114,'Season 6'!AF$4:CC$104,38,0),"0"),IFERROR(VLOOKUP($A114,'Season 7'!AF$4:CC$104,38,0),"0"),
IFERROR(VLOOKUP($A114,'Season 8'!AF$4:CC$104,38,0),"0"),IFERROR(VLOOKUP($A114,'Season 9'!AF$4:CC$104,38,0),"0"),
IFERROR(VLOOKUP($A114,'Season 10'!AF$4:CC$104,38,0),"0"),IFERROR(VLOOKUP($A114,'Season 11'!AF$4:CC$104,38,0),"0"),
IFERROR(VLOOKUP($A114,'Season 12'!AF$4:CC$104,38,0),"0"),IFERROR(VLOOKUP($A114,'Season 13'!AF$4:CC$104,38,0),"0"),
IFERROR(VLOOKUP($A114,'Season 14'!AF$4:CC$104,38,0),"0"),IFERROR(VLOOKUP($A114,'Season 15'!AF$4:CC$104,38,0),"0"),)</f>
        <v>0</v>
      </c>
      <c r="AM114" s="1023">
        <f>SUM(IFERROR(VLOOKUP($A114,'Season 2'!AF$4:CC$104,34,0),"0"),IFERROR(VLOOKUP($A114,'Season 3'!AF$4:CC$104,39,0),"0"),
IFERROR(VLOOKUP($A114,'Season 4'!AF$4:CC$104,39,0),"0"),IFERROR(VLOOKUP($A114,'Season 5'!AF$4:CC$104,39,0),"0"),
IFERROR(VLOOKUP($A114,'Season 6'!AF$4:CC$104,39,0),"0"),IFERROR(VLOOKUP($A114,'Season 7'!AF$4:CC$104,39,0),"0"),
IFERROR(VLOOKUP($A114,'Season 8'!AF$4:CC$104,39,0),"0"),IFERROR(VLOOKUP($A114,'Season 9'!AF$4:CC$104,39,0),"0"),
IFERROR(VLOOKUP($A114,'Season 10'!AF$4:CC$104,39,0),"0"),IFERROR(VLOOKUP($A114,'Season 11'!AF$4:CC$104,39,0),"0"),
IFERROR(VLOOKUP($A114,'Season 12'!AF$4:CC$104,39,0),"0"),IFERROR(VLOOKUP($A114,'Season 13'!AF$4:CC$104,39,0),"0"),
IFERROR(VLOOKUP($A114,'Season 14'!AF$4:CC$104,39,0),"0"),IFERROR(VLOOKUP($A114,'Season 15'!AF$4:CC$104,39,0),"0"),)</f>
        <v>0</v>
      </c>
      <c r="AN114" s="26">
        <f>SUM(IFERROR(VLOOKUP($A114,'Season 2'!AF$4:CC$104,35,0),"0"),IFERROR(VLOOKUP($A114,'Season 3'!AF$4:CC$104,40,0),"0"),
IFERROR(VLOOKUP($A114,'Season 4'!AF$4:CC$104,40,0),"0"),IFERROR(VLOOKUP($A114,'Season 5'!AF$4:CC$104,40,0),"0"),
IFERROR(VLOOKUP($A114,'Season 6'!AF$4:CC$104,40,0),"0"),IFERROR(VLOOKUP($A114,'Season 7'!AF$4:CC$104,40,0),"0"),
IFERROR(VLOOKUP($A114,'Season 8'!AF$4:CC$104,40,0),"0"),IFERROR(VLOOKUP($A114,'Season 9'!AF$4:CC$104,40,0),"0"),
IFERROR(VLOOKUP($A114,'Season 10'!AF$4:CC$104,40,0),"0"),IFERROR(VLOOKUP($A114,'Season 11'!AF$4:CC$104,40,0),"0"),
IFERROR(VLOOKUP($A114,'Season 12'!AF$4:CC$104,40,0),"0"),IFERROR(VLOOKUP($A114,'Season 13'!AF$4:CC$104,40,0),"0"),
IFERROR(VLOOKUP($A114,'Season 14'!AF$4:CC$104,40,0),"0"),IFERROR(VLOOKUP($A114,'Season 15'!AF$4:CC$104,40,0),"0"),)</f>
        <v>0</v>
      </c>
      <c r="AO114" s="699">
        <f>SUM(IFERROR(VLOOKUP($A114,'Season 2'!AF$4:CC$104,36,0),"0"),IFERROR(VLOOKUP($A114,'Season 3'!AF$4:CC$104,41,0),"0"),
IFERROR(VLOOKUP($A114,'Season 4'!AF$4:CC$104,41,0),"0"),IFERROR(VLOOKUP($A114,'Season 5'!AF$4:CC$104,41,0),"0"),
IFERROR(VLOOKUP($A114,'Season 6'!AF$4:CC$104,41,0),"0"),IFERROR(VLOOKUP($A114,'Season 7'!AF$4:CC$104,41,0),"0"),
IFERROR(VLOOKUP($A114,'Season 8'!AF$4:CC$104,41,0),"0"),IFERROR(VLOOKUP($A114,'Season 9'!AF$4:CC$104,41,0),"0"),
IFERROR(VLOOKUP($A114,'Season 10'!AF$4:CC$104,41,0),"0"),IFERROR(VLOOKUP($A114,'Season 11'!AF$4:CC$104,41,0),"0"),
IFERROR(VLOOKUP($A114,'Season 12'!AF$4:CC$104,41,0),"0"),IFERROR(VLOOKUP($A114,'Season 13'!AF$4:CC$104,41,0),"0"),
IFERROR(VLOOKUP($A114,'Season 14'!AF$4:CC$104,41,0),"0"),IFERROR(VLOOKUP($A114,'Season 15'!AF$4:CC$104,41,0),"0"),)</f>
        <v>0</v>
      </c>
      <c r="AP114" s="700">
        <f>SUM(IFERROR(VLOOKUP($A114,'Season 2'!AF$4:CC$104,37,0),"0"),IFERROR(VLOOKUP($A114,'Season 3'!AF$4:CC$104,42,0),"0"),
IFERROR(VLOOKUP($A114,'Season 4'!AF$4:CC$104,42,0),"0"),IFERROR(VLOOKUP($A114,'Season 5'!AF$4:CC$104,42,0),"0"),
IFERROR(VLOOKUP($A114,'Season 6'!AF$4:CC$104,42,0),"0"),IFERROR(VLOOKUP($A114,'Season 7'!AF$4:CC$104,42,0),"0"),
IFERROR(VLOOKUP($A114,'Season 8'!AF$4:CC$104,42,0),"0"),IFERROR(VLOOKUP($A114,'Season 9'!AF$4:CC$104,42,0),"0"),
IFERROR(VLOOKUP($A114,'Season 10'!AF$4:CC$104,42,0),"0"),IFERROR(VLOOKUP($A114,'Season 11'!AF$4:CC$104,42,0),"0"),
IFERROR(VLOOKUP($A114,'Season 12'!AF$4:CC$104,42,0),"0"),IFERROR(VLOOKUP($A114,'Season 13'!AF$4:CC$104,42,0),"0"),
IFERROR(VLOOKUP($A114,'Season 14'!AF$4:CC$104,42,0),"0"),IFERROR(VLOOKUP($A114,'Season 15'!AF$4:CC$104,42,0),"0"),)</f>
        <v>0</v>
      </c>
      <c r="AQ114" s="692">
        <f>SUM(IFERROR(VLOOKUP($A114,'Season 2'!AF$4:CC$104,38,0),"0"),IFERROR(VLOOKUP($A114,'Season 3'!AF$4:CC$104,43,0),"0"),
IFERROR(VLOOKUP($A114,'Season 4'!AF$4:CC$104,43,0),"0"),IFERROR(VLOOKUP($A114,'Season 5'!AF$4:CC$104,43,0),"0"),
IFERROR(VLOOKUP($A114,'Season 6'!AF$4:CC$104,43,0),"0"),IFERROR(VLOOKUP($A114,'Season 7'!AF$4:CC$104,43,0),"0"),
IFERROR(VLOOKUP($A114,'Season 8'!AF$4:CC$104,43,0),"0"),IFERROR(VLOOKUP($A114,'Season 9'!AF$4:CC$104,43,0),"0"),
IFERROR(VLOOKUP($A114,'Season 10'!AF$4:CC$104,43,0),"0"),IFERROR(VLOOKUP($A114,'Season 11'!AF$4:CC$104,43,0),"0"),
IFERROR(VLOOKUP($A114,'Season 12'!AF$4:CC$104,43,0),"0"),IFERROR(VLOOKUP($A114,'Season 13'!AF$4:CC$104,43,0),"0"),
IFERROR(VLOOKUP($A114,'Season 14'!AF$4:CC$104,43,0),"0"),IFERROR(VLOOKUP($A114,'Season 15'!AF$4:CC$104,43,0),"0"),)</f>
        <v>0</v>
      </c>
      <c r="AR114" s="1023">
        <f>SUM(IFERROR(VLOOKUP($A114,'Season 2'!AF$4:CC$104,39,0),"0"),IFERROR(VLOOKUP($A114,'Season 3'!AF$4:CC$104,44,0),"0"),
IFERROR(VLOOKUP($A114,'Season 4'!AF$4:CC$104,44,0),"0"),IFERROR(VLOOKUP($A114,'Season 5'!AF$4:CC$104,44,0),"0"),
IFERROR(VLOOKUP($A114,'Season 6'!AF$4:CC$104,44,0),"0"),IFERROR(VLOOKUP($A114,'Season 7'!AF$4:CC$104,44,0),"0"),
IFERROR(VLOOKUP($A114,'Season 8'!AF$4:CC$104,44,0),"0"),IFERROR(VLOOKUP($A114,'Season 9'!AF$4:CC$104,44,0),"0"),
IFERROR(VLOOKUP($A114,'Season 10'!AF$4:CC$104,44,0),"0"),IFERROR(VLOOKUP($A114,'Season 11'!AF$4:CC$104,44,0),"0"),
IFERROR(VLOOKUP($A114,'Season 12'!AF$4:CC$104,44,0),"0"),IFERROR(VLOOKUP($A114,'Season 13'!AF$4:CC$104,44,0),"0"),
IFERROR(VLOOKUP($A114,'Season 14'!AF$4:CC$104,44,0),"0"),IFERROR(VLOOKUP($A114,'Season 15'!AF$4:CC$104,44,0),"0"),)</f>
        <v>0</v>
      </c>
      <c r="AS114" s="26">
        <f>SUM(IFERROR(VLOOKUP($A114,'Season 2'!AF$4:CC$104,40,0),"0"),IFERROR(VLOOKUP($A114,'Season 3'!AF$4:CC$104,45,0),"0"),
IFERROR(VLOOKUP($A114,'Season 4'!AF$4:CC$104,45,0),"0"),IFERROR(VLOOKUP($A114,'Season 5'!AF$4:CC$104,45,0),"0"),
IFERROR(VLOOKUP($A114,'Season 6'!AF$4:CC$104,45,0),"0"),IFERROR(VLOOKUP($A114,'Season 7'!AF$4:CC$104,45,0),"0"),
IFERROR(VLOOKUP($A114,'Season 8'!AF$4:CC$104,45,0),"0"),IFERROR(VLOOKUP($A114,'Season 9'!AF$4:CC$104,45,0),"0"),
IFERROR(VLOOKUP($A114,'Season 10'!AF$4:CC$104,45,0),"0"),IFERROR(VLOOKUP($A114,'Season 11'!AF$4:CC$104,45,0),"0"),
IFERROR(VLOOKUP($A114,'Season 12'!AF$4:CC$104,45,0),"0"),IFERROR(VLOOKUP($A114,'Season 13'!AF$4:CC$104,45,0),"0"),
IFERROR(VLOOKUP($A114,'Season 14'!AF$4:CC$104,45,0),"0"),IFERROR(VLOOKUP($A114,'Season 15'!AF$4:CC$104,45,0),"0"),)</f>
        <v>0</v>
      </c>
      <c r="AT114" s="699">
        <f>SUM(IFERROR(VLOOKUP($A114,'Season 2'!AF$4:CC$104,41,0),"0"),IFERROR(VLOOKUP($A114,'Season 3'!AF$4:CC$104,46,0),"0"),
IFERROR(VLOOKUP($A114,'Season 4'!AF$4:CC$104,46,0),"0"),IFERROR(VLOOKUP($A114,'Season 5'!AF$4:CC$104,46,0),"0"),
IFERROR(VLOOKUP($A114,'Season 6'!AF$4:CC$104,46,0),"0"),IFERROR(VLOOKUP($A114,'Season 7'!AF$4:CC$104,46,0),"0"),
IFERROR(VLOOKUP($A114,'Season 8'!AF$4:CC$104,46,0),"0"),IFERROR(VLOOKUP($A114,'Season 9'!AF$4:CC$104,46,0),"0"),
IFERROR(VLOOKUP($A114,'Season 10'!AF$4:CC$104,46,0),"0"),IFERROR(VLOOKUP($A114,'Season 11'!AF$4:CC$104,46,0),"0"),
IFERROR(VLOOKUP($A114,'Season 12'!AF$4:CC$104,46,0),"0"),IFERROR(VLOOKUP($A114,'Season 13'!AF$4:CC$104,46,0),"0"),
IFERROR(VLOOKUP($A114,'Season 14'!AF$4:CC$104,46,0),"0"),IFERROR(VLOOKUP($A114,'Season 15'!AF$4:CC$104,46,0),"0"),)</f>
        <v>0</v>
      </c>
      <c r="AU114" s="700">
        <f>SUM(IFERROR(VLOOKUP($A114,'Season 3'!AF$4:CH$104,47,0),"0"),
IFERROR(VLOOKUP($A114,'Season 4'!AF$4:CH$104,47,0),"0"),IFERROR(VLOOKUP($A114,'Season 5'!AF$4:CH$104,47,0),"0"),
IFERROR(VLOOKUP($A114,'Season 6'!AF$4:CH$104,47,0),"0"),IFERROR(VLOOKUP($A114,'Season 7'!AF$4:CH$104,47,0),"0"),
IFERROR(VLOOKUP($A114,'Season 8'!AF$4:CH$104,47,0),"0"),IFERROR(VLOOKUP($A114,'Season 9'!AF$4:CH$104,47,0),"0"),
IFERROR(VLOOKUP($A114,'Season 10'!AF$4:CH$104,47,0),"0"),IFERROR(VLOOKUP($A114,'Season 11'!AF$4:CH$104,47,0),"0"),
IFERROR(VLOOKUP($A114,'Season 12'!AF$4:CH$104,47,0),"0"),IFERROR(VLOOKUP($A114,'Season 13'!AF$4:CH$104,47,0),"0"),
IFERROR(VLOOKUP($A114,'Season 14'!AF$4:CH$104,47,0),"0"),IFERROR(VLOOKUP($A114,'Season 15'!AF$4:CH$104,47,0),"0"),)</f>
        <v>0</v>
      </c>
      <c r="AV114" s="692">
        <f>SUM(IFERROR(VLOOKUP($A114,'Season 3'!AF$4:CH$104,48,0),"0"),
IFERROR(VLOOKUP($A114,'Season 4'!AF$4:CH$104,48,0),"0"),IFERROR(VLOOKUP($A114,'Season 5'!AF$4:CH$104,48,0),"0"),
IFERROR(VLOOKUP($A114,'Season 6'!AF$4:CH$104,48,0),"0"),IFERROR(VLOOKUP($A114,'Season 7'!AF$4:CH$104,48,0),"0"),
IFERROR(VLOOKUP($A114,'Season 8'!AF$4:CH$104,48,0),"0"),IFERROR(VLOOKUP($A114,'Season 9'!AF$4:CH$104,48,0),"0"),
IFERROR(VLOOKUP($A114,'Season 10'!AF$4:CH$104,48,0),"0"),IFERROR(VLOOKUP($A114,'Season 11'!AF$4:CH$104,48,0),"0"),
IFERROR(VLOOKUP($A114,'Season 12'!AF$4:CH$104,48,0),"0"),IFERROR(VLOOKUP($A114,'Season 13'!AF$4:CH$104,48,0),"0"),
IFERROR(VLOOKUP($A114,'Season 14'!AF$4:CH$104,48,0),"0"),IFERROR(VLOOKUP($A114,'Season 15'!AF$4:CH$104,48,0),"0"),)</f>
        <v>0</v>
      </c>
      <c r="AW114" s="1023">
        <f>SUM(IFERROR(VLOOKUP($A114,'Season 3'!AF$4:CH$104,49,0),"0"),
IFERROR(VLOOKUP($A114,'Season 4'!AF$4:CH$104,49,0),"0"),IFERROR(VLOOKUP($A114,'Season 5'!AF$4:CH$104,49,0),"0"),
IFERROR(VLOOKUP($A114,'Season 6'!AF$4:CH$104,49,0),"0"),IFERROR(VLOOKUP($A114,'Season 7'!AF$4:CH$104,49,0),"0"),
IFERROR(VLOOKUP($A114,'Season 8'!AF$4:CH$104,49,0),"0"),IFERROR(VLOOKUP($A114,'Season 9'!AF$4:CH$104,49,0),"0"),
IFERROR(VLOOKUP($A114,'Season 10'!AF$4:CH$104,49,0),"0"),IFERROR(VLOOKUP($A114,'Season 11'!AF$4:CH$104,49,0),"0"),
IFERROR(VLOOKUP($A114,'Season 12'!AF$4:CH$104,49,0),"0"),IFERROR(VLOOKUP($A114,'Season 13'!AF$4:CH$104,49,0),"0"),
IFERROR(VLOOKUP($A114,'Season 14'!AF$4:CH$104,49,0),"0"),IFERROR(VLOOKUP($A114,'Season 15'!AF$4:CH$104,49,0),"0"),)</f>
        <v>0</v>
      </c>
      <c r="AX114" s="26">
        <f>SUM(IFERROR(VLOOKUP($A114,'Season 3'!AF$4:CH$104,50,0),"0"),
IFERROR(VLOOKUP($A114,'Season 4'!AF$4:CH$104,50,0),"0"),IFERROR(VLOOKUP($A114,'Season 5'!AF$4:CH$104,50,0),"0"),
IFERROR(VLOOKUP($A114,'Season 6'!AF$4:CH$104,50,0),"0"),IFERROR(VLOOKUP($A114,'Season 7'!AF$4:CH$104,50,0),"0"),
IFERROR(VLOOKUP($A114,'Season 8'!AF$4:CH$104,50,0),"0"),IFERROR(VLOOKUP($A114,'Season 9'!AF$4:CH$104,50,0),"0"),
IFERROR(VLOOKUP($A114,'Season 10'!AF$4:CH$104,50,0),"0"),IFERROR(VLOOKUP($A114,'Season 11'!AF$4:CH$104,50,0),"0"),
IFERROR(VLOOKUP($A114,'Season 12'!AF$4:CH$104,50,0),"0"),IFERROR(VLOOKUP($A114,'Season 13'!AF$4:CH$104,50,0),"0"),
IFERROR(VLOOKUP($A114,'Season 14'!AF$4:CH$104,50,0),"0"),IFERROR(VLOOKUP($A114,'Season 15'!AF$4:CH$104,50,0),"0"),)</f>
        <v>0</v>
      </c>
      <c r="AY114" s="699">
        <f>SUM(IFERROR(VLOOKUP($A114,'Season 3'!AF$4:CH$104,51,0),"0"),
IFERROR(VLOOKUP($A114,'Season 4'!AF$4:CH$104,51,0),"0"),IFERROR(VLOOKUP($A114,'Season 5'!AF$4:CH$104,51,0),"0"),
IFERROR(VLOOKUP($A114,'Season 6'!AF$4:CH$104,51,0),"0"),IFERROR(VLOOKUP($A114,'Season 7'!AF$4:CH$104,51,0),"0"),
IFERROR(VLOOKUP($A114,'Season 8'!AF$4:CH$104,51,0),"0"),IFERROR(VLOOKUP($A114,'Season 9'!AF$4:CH$104,51,0),"0"),
IFERROR(VLOOKUP($A114,'Season 10'!AF$4:CH$104,51,0),"0"),IFERROR(VLOOKUP($A114,'Season 11'!AF$4:CH$104,51,0),"0"),
IFERROR(VLOOKUP($A114,'Season 12'!AF$4:CH$104,51,0),"0"),IFERROR(VLOOKUP($A114,'Season 13'!AF$4:CH$104,51,0),"0"),
IFERROR(VLOOKUP($A114,'Season 14'!AF$4:CH$104,51,0),"0"),IFERROR(VLOOKUP($A114,'Season 15'!AF$4:CH$104,51,0),"0"),)</f>
        <v>0</v>
      </c>
      <c r="AZ114" s="700">
        <f>SUM(IFERROR(VLOOKUP($A114,'Season 1'!AF$4:CC$104,32,0),"0"),IFERROR(VLOOKUP($A114,'Season 2'!AF$4:CC$104,37,0),"0"),)</f>
        <v>0</v>
      </c>
      <c r="BA114" s="692">
        <f>SUM(IFERROR(VLOOKUP($A114,'Season 1'!AF$4:CC$104,33,0),"0"),IFERROR(VLOOKUP($A114,'Season 2'!AF$4:CC$104,38,0),"0"),)</f>
        <v>0</v>
      </c>
      <c r="BB114" s="1023">
        <f>SUM(IFERROR(VLOOKUP($A114,'Season 1'!AF$4:CC$104,34,0),"0"),IFERROR(VLOOKUP($A114,'Season 2'!AF$4:CC$104,39,0),"0"),)</f>
        <v>0</v>
      </c>
      <c r="BC114" s="26">
        <f>SUM(IFERROR(VLOOKUP($A114,'Season 1'!AF$4:CC$104,35,0),"0"),IFERROR(VLOOKUP($A114,'Season 2'!AF$4:CC$104,40,0),"0"),)</f>
        <v>0</v>
      </c>
      <c r="BD114" s="699">
        <f>SUM(IFERROR(VLOOKUP($A114,'Season 1'!AF$4:CC$104,36,0),"0"),IFERROR(VLOOKUP($A114,'Season 2'!AF$4:CC$104,41,0),"0"),)</f>
        <v>0</v>
      </c>
      <c r="BE114" s="1111">
        <f>SUM(IFERROR(VLOOKUP($A114,'Season 1'!AF$4:CC$104,37,0),"0"),
IFERROR(VLOOKUP($A114,'Season 2'!AF$4:CC$104,47,0),"0"),IFERROR(VLOOKUP($A114,'Season 3'!AF$4:CH$104,52,0),"0"),
IFERROR(VLOOKUP($A114,'Season 4'!AF$4:CH$104,52,0),"0"),IFERROR(VLOOKUP($A114,'Season 5'!AF$4:CH$104,52,0),"0"),
IFERROR(VLOOKUP($A114,'Season 6'!AF$4:CH$104,52,0),"0"),IFERROR(VLOOKUP($A114,'Season 7'!AF$4:CH$104,52,0),"0"),
IFERROR(VLOOKUP($A114,'Season 8'!AF$4:CH$104,52,0),"0"),IFERROR(VLOOKUP($A114,'Season 9'!AF$4:CH$104,52,0),"0"),
IFERROR(VLOOKUP($A114,'Season 10'!AF$4:CH$104,52,0),"0"),IFERROR(VLOOKUP($A114,'Season 11'!AF$4:CH$104,52,0),"0"),
IFERROR(VLOOKUP($A114,'Season 12'!AF$4:CH$104,52,0),"0"),IFERROR(VLOOKUP($A114,'Season 13'!AF$4:CH$104,52,0),"0"),
IFERROR(VLOOKUP($A114,'Season 14'!AF$4:CH$104,52,0),"0"),IFERROR(VLOOKUP($A114,'Season 15'!AF$4:CH$104,52,0),"0"),)</f>
        <v>0</v>
      </c>
      <c r="BF114" s="1112">
        <f>SUM(IFERROR(VLOOKUP($A114,'Season 1'!AF$4:CC$104,38,0),"0"),
IFERROR(VLOOKUP($A114,'Season 2'!AF$4:CC$104,48,0),"0"),IFERROR(VLOOKUP($A114,'Season 3'!AF$4:CH$104,53,0),"0"),
IFERROR(VLOOKUP($A114,'Season 4'!AF$4:CH$104,53,0),"0"),IFERROR(VLOOKUP($A114,'Season 5'!AF$4:CH$104,53,0),"0"),
IFERROR(VLOOKUP($A114,'Season 6'!AF$4:CH$104,53,0),"0"),IFERROR(VLOOKUP($A114,'Season 7'!AF$4:CH$104,53,0),"0"),
IFERROR(VLOOKUP($A114,'Season 8'!AF$4:CH$104,53,0),"0"),IFERROR(VLOOKUP($A114,'Season 9'!AF$4:CH$104,53,0),"0"),
IFERROR(VLOOKUP($A114,'Season 10'!AF$4:CH$104,53,0),"0"),IFERROR(VLOOKUP($A114,'Season 11'!AF$4:CH$104,53,0),"0"),
IFERROR(VLOOKUP($A114,'Season 12'!AF$4:CH$104,53,0),"0"),IFERROR(VLOOKUP($A114,'Season 13'!AF$4:CH$104,53,0),"0"),
IFERROR(VLOOKUP($A114,'Season 14'!AF$4:CH$104,53,0),"0"),IFERROR(VLOOKUP($A114,'Season 15'!AF$4:CH$104,53,0),"0"),)</f>
        <v>0</v>
      </c>
      <c r="BG114" s="1061" t="e">
        <f t="shared" si="4"/>
        <v>#DIV/0!</v>
      </c>
      <c r="BI114" s="1100"/>
      <c r="BJ114" s="1100"/>
      <c r="BK114" s="1100"/>
      <c r="BL114" s="1100"/>
      <c r="BM114" s="1100"/>
      <c r="BN114" s="1100"/>
      <c r="BS114" s="15">
        <f>IFERROR(VLOOKUP($A114,'Season 1'!$AF$4:$CH$104,39,0),"0")</f>
        <v>0</v>
      </c>
      <c r="BT114" s="15">
        <f>IFERROR(VLOOKUP($A114,'Season 1'!$AF$4:$CH$104,40,0),"0")</f>
        <v>0</v>
      </c>
      <c r="BU114" s="15">
        <f>IFERROR(VLOOKUP($A114,'Season 2'!$AF$4:$CH$104,49,0),"0")</f>
        <v>0</v>
      </c>
      <c r="BV114" s="15">
        <f>IFERROR(VLOOKUP($A114,'Season 2'!$AF$4:$CH$104,50,0),"0")</f>
        <v>0</v>
      </c>
      <c r="BW114" s="15">
        <f>IFERROR(VLOOKUP($A114,'Season 3'!$AF$4:$CH$104,54,0),"0")</f>
        <v>0</v>
      </c>
      <c r="BX114" s="15">
        <f>IFERROR(VLOOKUP($A114,'Season 3'!$AF$4:$CH$104,55,0),"0")</f>
        <v>0</v>
      </c>
      <c r="BY114" s="15" t="str">
        <f>IFERROR(VLOOKUP($A114,'Season 4'!$AF$4:$CH$104,54,0),"0")</f>
        <v>0</v>
      </c>
      <c r="BZ114" s="15" t="str">
        <f>IFERROR(VLOOKUP($A114,'Season 4'!$AF$4:$CH$104,55,0),"0")</f>
        <v>0</v>
      </c>
      <c r="CA114" s="15" t="str">
        <f>IFERROR(VLOOKUP($A114,'Season 5'!$AF$4:$CH$104,54,0),"0")</f>
        <v>0</v>
      </c>
      <c r="CB114" s="15" t="str">
        <f>IFERROR(VLOOKUP($A114,'Season 5'!$AF$4:$CH$104,55,0),"0")</f>
        <v>0</v>
      </c>
      <c r="CC114" s="15" t="str">
        <f>IFERROR(VLOOKUP($A114,'Season 6'!$AF$4:$CH$104,54,0),"0")</f>
        <v>0</v>
      </c>
      <c r="CD114" s="15" t="str">
        <f>IFERROR(VLOOKUP($A114,'Season 6'!$AF$4:$CH$104,55,0),"0")</f>
        <v>0</v>
      </c>
      <c r="CE114" s="15" t="str">
        <f>IFERROR(VLOOKUP($A114,'Season 7'!$AF$4:$CH$104,54,0),"0")</f>
        <v>0</v>
      </c>
      <c r="CF114" s="15" t="str">
        <f>IFERROR(VLOOKUP($A114,'Season 7'!$AF$4:$CH$104,55,0),"0")</f>
        <v>0</v>
      </c>
      <c r="CG114" s="15" t="str">
        <f>IFERROR(VLOOKUP($A114,'Season 8'!$AF$4:$CH$104,54,0),"0")</f>
        <v>0</v>
      </c>
      <c r="CH114" s="15" t="str">
        <f>IFERROR(VLOOKUP($A114,'Season 8'!$AF$4:$CH$104,55,0),"0")</f>
        <v>0</v>
      </c>
      <c r="CI114" s="15" t="str">
        <f>IFERROR(VLOOKUP($A114,'Season 9'!$AF$4:$CH$104,54,0),"0")</f>
        <v>0</v>
      </c>
      <c r="CJ114" s="15" t="str">
        <f>IFERROR(VLOOKUP($A114,'Season 9'!$AF$4:$CH$104,55,0),"0")</f>
        <v>0</v>
      </c>
      <c r="CK114" s="15" t="str">
        <f>IFERROR(VLOOKUP($A114,'Season 10'!$AF$4:$CH$104,54,0),"0")</f>
        <v>0</v>
      </c>
      <c r="CL114" s="15" t="str">
        <f>IFERROR(VLOOKUP($A114,'Season 10'!$AF$4:$CH$104,55,0),"0")</f>
        <v>0</v>
      </c>
      <c r="CM114" s="15" t="str">
        <f>IFERROR(VLOOKUP($A114,'Season 11'!$AF$4:$CH$104,54,0),"0")</f>
        <v>0</v>
      </c>
      <c r="CN114" s="15" t="str">
        <f>IFERROR(VLOOKUP($A114,'Season 11'!$AF$4:$CH$104,55,0),"0")</f>
        <v>0</v>
      </c>
      <c r="CO114" s="15" t="str">
        <f>IFERROR(VLOOKUP($A114,'Season 12'!$AF$4:$CH$104,54,0),"0")</f>
        <v>0</v>
      </c>
      <c r="CP114" s="15" t="str">
        <f>IFERROR(VLOOKUP($A114,'Season 12'!$AF$4:$CH$104,55,0),"0")</f>
        <v>0</v>
      </c>
      <c r="CQ114" s="15" t="str">
        <f>IFERROR(VLOOKUP($A114,'Season 13'!$AF$4:$CH$104,54,0),"0")</f>
        <v>0</v>
      </c>
      <c r="CR114" s="15" t="str">
        <f>IFERROR(VLOOKUP($A114,'Season 13'!$AF$4:$CH$104,55,0),"0")</f>
        <v>0</v>
      </c>
      <c r="CS114" s="15" t="str">
        <f>IFERROR(VLOOKUP($A114,'Season 14'!$AF$4:$CH$104,54,0),"0")</f>
        <v>0</v>
      </c>
      <c r="CT114" s="15" t="str">
        <f>IFERROR(VLOOKUP($A114,'Season 14'!$AF$4:$CH$104,55,0),"0")</f>
        <v>0</v>
      </c>
      <c r="CU114" s="15" t="str">
        <f>IFERROR(VLOOKUP($A114,'Season 15'!$AF$4:$CH$104,54,0),"0")</f>
        <v>0</v>
      </c>
      <c r="CV114" s="15" t="str">
        <f>IFERROR(VLOOKUP($A114,'Season 15'!$AF$4:$CH$104,55,0),"0")</f>
        <v>0</v>
      </c>
    </row>
    <row r="115" spans="1:100" x14ac:dyDescent="0.25">
      <c r="A115" s="2" t="s">
        <v>140</v>
      </c>
      <c r="B115" s="1021">
        <f>IFERROR(VLOOKUP('Data Totals'!A115,'Season 1'!AF$4:CC$104,2,FALSE),IFERROR(VLOOKUP('Data Totals'!A115,'Season 2'!AF$4:CC$104,2,FALSE),IFERROR(VLOOKUP('Data Totals'!A115,'Season 3'!AF$4:CC$104,2,FALSE),IFERROR(VLOOKUP('Data Totals'!A115,'Season 4'!AF$4:CC$104,2,FALSE),IFERROR(VLOOKUP('Data Totals'!A115,'Season 5'!AF$4:CC$104,2,FALSE),IFERROR(VLOOKUP('Data Totals'!A115,'Season 6'!AF$4:CC$104,2,FALSE),IFERROR(VLOOKUP('Data Totals'!A115,'Season 7'!AF$4:CC$104,2,FALSE),IFERROR(VLOOKUP('Data Totals'!A115,'Season 8'!AF$4:CC$104,2,FALSE),IFERROR(VLOOKUP('Data Totals'!A115,'Season 9'!AF$4:CC$104,2,FALSE),IFERROR(VLOOKUP('Data Totals'!A115,'Season 10'!AF$4:CC$104,2,FALSE),IFERROR(VLOOKUP('Data Totals'!A115,'Season 11'!AF$4:CC$104,2,FALSE),IFERROR(VLOOKUP('Data Totals'!A115,'Season 12'!AF$4:CC$104,2,FALSE),IFERROR(VLOOKUP('Data Totals'!A115,'Season 13'!AF$4:CC$104,2,FALSE),IFERROR(VLOOKUP('Data Totals'!A115,'Season 14'!AF$4:CC$104,2,FALSE),IFERROR(VLOOKUP('Data Totals'!A115,'Season 15'!AF$4:CC$104,2,FALSE),"N/A")))))))))))))))</f>
        <v>0</v>
      </c>
      <c r="C115" s="1022">
        <f>IFERROR(VLOOKUP('Data Totals'!A115,'Season 1'!AF$4:CC$104,3,FALSE),IFERROR(VLOOKUP('Data Totals'!A115,'Season 2'!AF$4:CC$104,3,FALSE),IFERROR(VLOOKUP('Data Totals'!A115,'Season 3'!AF$4:CC$104,3,FALSE),IFERROR(VLOOKUP('Data Totals'!A115,'Season 4'!AF$4:CC$104,3,FALSE),IFERROR(VLOOKUP('Data Totals'!A115,'Season 5'!AF$4:CC$104,3,FALSE),IFERROR(VLOOKUP('Data Totals'!A115,'Season 6'!AF$4:CC$104,3,FALSE),IFERROR(VLOOKUP('Data Totals'!A115,'Season 7'!AF$4:CC$104,3,FALSE),IFERROR(VLOOKUP('Data Totals'!A115,'Season 8'!AF$4:CC$104,3,FALSE),IFERROR(VLOOKUP('Data Totals'!A115,'Season 9'!AF$4:CC$104,3,FALSE),IFERROR(VLOOKUP('Data Totals'!A115,'Season 10'!AF$4:CC$104,3,FALSE),IFERROR(VLOOKUP('Data Totals'!A115,'Season 11'!AF$4:CC$104,3,FALSE),IFERROR(VLOOKUP('Data Totals'!A115,'Season 12'!AF$4:CC$104,3,FALSE),IFERROR(VLOOKUP('Data Totals'!A115,'Season 13'!AF$4:CC$104,3,FALSE),IFERROR(VLOOKUP('Data Totals'!A115,'Season 14'!AF$4:CC$104,3,FALSE),IFERROR(VLOOKUP('Data Totals'!A115,'Season 15'!AF$4:CC$104,3,FALSE),"N/A")))))))))))))))</f>
        <v>0</v>
      </c>
      <c r="D115" s="1022">
        <f>IFERROR(VLOOKUP('Data Totals'!A115,'Season 1'!AF$4:CC$104,4,FALSE),IFERROR(VLOOKUP('Data Totals'!A115,'Season 2'!AF$4:CC$104,4,FALSE),IFERROR(VLOOKUP('Data Totals'!A115,'Season 3'!AF$4:CC$104,4,FALSE),IFERROR(VLOOKUP('Data Totals'!A115,'Season 4'!AF$4:CC$104,4,FALSE),IFERROR(VLOOKUP('Data Totals'!A115,'Season 5'!AF$4:CC$104,4,FALSE),IFERROR(VLOOKUP('Data Totals'!A115,'Season 6'!AF$4:CC$104,4,FALSE),IFERROR(VLOOKUP('Data Totals'!A115,'Season 7'!AF$4:CC$104,4,FALSE),IFERROR(VLOOKUP('Data Totals'!A115,'Season 8'!AF$4:CC$104,4,FALSE),IFERROR(VLOOKUP('Data Totals'!A115,'Season 9'!AF$4:CC$104,4,FALSE),IFERROR(VLOOKUP('Data Totals'!A115,'Season 10'!AF$4:CC$104,4,FALSE),IFERROR(VLOOKUP('Data Totals'!A115,'Season 11'!AF$4:CC$104,4,FALSE),IFERROR(VLOOKUP('Data Totals'!A115,'Season 12'!AF$4:CC$104,4,FALSE),IFERROR(VLOOKUP('Data Totals'!A115,'Season 13'!AF$4:CC$104,4,FALSE),IFERROR(VLOOKUP('Data Totals'!A115,'Season 14'!AF$4:CC$104,4,FALSE),IFERROR(VLOOKUP('Data Totals'!A115,'Season 15'!AF$4:CC$104,4,FALSE),"N/A")))))))))))))))</f>
        <v>0</v>
      </c>
      <c r="E115" s="1022">
        <f t="shared" si="2"/>
        <v>0</v>
      </c>
      <c r="F115" s="692">
        <f>SUM(IFERROR(VLOOKUP(A115,BI$3:BN$152,2,0),"0"),IFERROR(VLOOKUP(A115,'Season 1'!AF$4:CC$104,6,0),"0"),
IFERROR(VLOOKUP(A115,'Season 2'!AF$4:CC$104,6,0),"0"),IFERROR(VLOOKUP(A115,'Season 3'!AF$4:CC$104,6,0),"0"),
IFERROR(VLOOKUP(A115,'Season 4'!AF$4:CC$104,6,0),"0"),IFERROR(VLOOKUP(A115,'Season 5'!AF$4:CC$104,6,0),"0"),
IFERROR(VLOOKUP(A115,'Season 6'!AF$4:CC$104,6,0),"0"),IFERROR(VLOOKUP(A115,'Season 7'!AF$4:CC$104,6,0),"0"),
IFERROR(VLOOKUP(A115,'Season 8'!AF$4:CC$104,6,0),"0"),IFERROR(VLOOKUP(A115,'Season 9'!AF$4:CC$104,6,0),"0"),
IFERROR(VLOOKUP(A115,'Season 10'!AF$4:CC$104,6,0),"0"),IFERROR(VLOOKUP(A115,'Season 11'!AF$4:CC$104,6,0),"0"),
IFERROR(VLOOKUP(A115,'Season 12'!AF$4:CC$104,6,0),"0"),IFERROR(VLOOKUP(A115,'Season 13'!AF$4:CC$104,6,0),"0"),
IFERROR(VLOOKUP(A115,'Season 14'!AF$4:CC$104,6,0),"0"),IFERROR(VLOOKUP(A115,'Season 15'!AF$4:CC$104,6,0),"0"),)</f>
        <v>0</v>
      </c>
      <c r="G115" s="692">
        <f>SUM(IFERROR(VLOOKUP(A115,'Season 1'!AF$4:CC$104,7,0),"0"),
IFERROR(VLOOKUP(A115,'Season 2'!AF$4:CC$104,7,0),"0"),IFERROR(VLOOKUP(A115,'Season 3'!AF$4:CC$104,7,0),"0"),
IFERROR(VLOOKUP(A115,'Season 4'!AF$4:CC$104,7,0),"0"),IFERROR(VLOOKUP(A115,'Season 5'!AF$4:CC$104,7,0),"0"),
IFERROR(VLOOKUP(A115,'Season 6'!AF$4:CC$104,7,0),"0"),IFERROR(VLOOKUP(A115,'Season 7'!AF$4:CC$104,7,0),"0"),
IFERROR(VLOOKUP(A115,'Season 8'!AF$4:CC$104,7,0),"0"),IFERROR(VLOOKUP(A115,'Season 9'!AF$4:CC$104,7,0),"0"),
IFERROR(VLOOKUP(A115,'Season 10'!AF$4:CC$104,7,0),"0"),IFERROR(VLOOKUP(A115,'Season 11'!AF$4:CC$104,7,0),"0"),
IFERROR(VLOOKUP(A115,'Season 12'!AF$4:CC$104,7,0),"0"),IFERROR(VLOOKUP(A115,'Season 13'!AF$4:CC$104,7,0),"0"),
IFERROR(VLOOKUP(A115,'Season 14'!AF$4:CC$104,7,0),"0"),IFERROR(VLOOKUP(A115,'Season 15'!AF$4:CC$104,7,0),"0"),)</f>
        <v>0</v>
      </c>
      <c r="H115" s="556">
        <f>SUM(IFERROR(VLOOKUP(A115,'Season 1'!AF$4:CC$104,8,0),"0"),
IFERROR(VLOOKUP(A115,'Season 2'!AF$4:CC$104,8,0),"0"),IFERROR(VLOOKUP(A115,'Season 3'!AF$4:CC$104,8,0),"0"),
IFERROR(VLOOKUP(A115,'Season 4'!AF$4:CC$104,8,0),"0"),IFERROR(VLOOKUP(A115,'Season 5'!AF$4:CC$104,8,0),"0"),
IFERROR(VLOOKUP(A115,'Season 6'!AF$4:CC$104,8,0),"0"),IFERROR(VLOOKUP(A115,'Season 7'!AF$4:CC$104,8,0),"0"),
IFERROR(VLOOKUP(A115,'Season 8'!AF$4:CC$104,8,0),"0"),IFERROR(VLOOKUP(A115,'Season 9'!AF$4:CC$104,8,0),"0"),
IFERROR(VLOOKUP(A115,'Season 10'!AF$4:CC$104,8,0),"0"),IFERROR(VLOOKUP(A115,'Season 11'!AF$4:CC$104,8,0),"0"),
IFERROR(VLOOKUP(A115,'Season 12'!AF$4:CC$104,8,0),"0"),IFERROR(VLOOKUP(A115,'Season 13'!AF$4:CC$104,8,0),"0"),
IFERROR(VLOOKUP(A115,'Season 14'!AF$4:CC$104,8,0),"0"),IFERROR(VLOOKUP(A115,'Season 15'!AF$4:CC$104,8,0),"0"),)</f>
        <v>0</v>
      </c>
      <c r="I115" s="1023">
        <f>SUM(IFERROR(VLOOKUP(A115,'Season 1'!AF$4:CC$104,9,0),"0"),
IFERROR(VLOOKUP(A115,'Season 2'!AF$4:CC$104,9,0),"0"),IFERROR(VLOOKUP(A115,'Season 3'!AF$4:CC$104,9,0),"0"),
IFERROR(VLOOKUP(A115,'Season 4'!AF$4:CC$104,9,0),"0"),IFERROR(VLOOKUP(A115,'Season 5'!AF$4:CC$104,9,0),"0"),
IFERROR(VLOOKUP(A115,'Season 6'!AF$4:CC$104,9,0),"0"),IFERROR(VLOOKUP(A115,'Season 7'!AF$4:CC$104,9,0),"0"),
IFERROR(VLOOKUP(A115,'Season 8'!AF$4:CC$104,9,0),"0"),IFERROR(VLOOKUP(A115,'Season 9'!AF$4:CC$104,9,0),"0"),
IFERROR(VLOOKUP(A115,'Season 10'!AF$4:CC$104,9,0),"0"),IFERROR(VLOOKUP(A115,'Season 11'!AF$4:CC$104,9,0),"0"),
IFERROR(VLOOKUP(A115,'Season 12'!AF$4:CC$104,9,0),"0"),IFERROR(VLOOKUP(A115,'Season 13'!AF$4:CC$104,9,0),"0"),
IFERROR(VLOOKUP(A115,'Season 14'!AF$4:CC$104,9,0),"0"),IFERROR(VLOOKUP(A115,'Season 15'!AF$4:CC$104,9,0),"0"),)</f>
        <v>0</v>
      </c>
      <c r="J115" s="26">
        <f>SUM(IFERROR(VLOOKUP(A115,BI$3:BN$152,3,0),"0"),IFERROR(VLOOKUP(A115,'Season 1'!AF$4:CC$104,10,0),"0"),
IFERROR(VLOOKUP(A115,'Season 2'!AF$4:CC$104,10,0),"0"),IFERROR(VLOOKUP(A115,'Season 3'!AF$4:CC$104,10,0),"0"),
IFERROR(VLOOKUP(A115,'Season 4'!AF$4:CC$104,10,0),"0"),IFERROR(VLOOKUP(A115,'Season 5'!AF$4:CC$104,10,0),"0"),
IFERROR(VLOOKUP(A115,'Season 6'!AF$4:CC$104,10,0),"0"),IFERROR(VLOOKUP(A115,'Season 7'!AF$4:CC$104,10,0),"0"),
IFERROR(VLOOKUP(A115,'Season 8'!AF$4:CC$104,10,0),"0"),IFERROR(VLOOKUP(A115,'Season 9'!AF$4:CC$104,10,0),"0"),
IFERROR(VLOOKUP(A115,'Season 10'!AF$4:CC$104,10,0),"0"),IFERROR(VLOOKUP(A115,'Season 11'!AF$4:CC$104,10,0),"0"),
IFERROR(VLOOKUP(A115,'Season 12'!AF$4:CC$104,10,0),"0"),IFERROR(VLOOKUP(A115,'Season 13'!AF$4:CC$104,10,0),"0"),
IFERROR(VLOOKUP(A115,'Season 14'!AF$4:CC$104,10,0),"0"),IFERROR(VLOOKUP(A115,'Season 15'!AF$4:CC$104,10,0),"0"),)</f>
        <v>0</v>
      </c>
      <c r="K115" s="699">
        <f>SUM(IFERROR(VLOOKUP(A115,BI$3:BN$152,4,0),"0"),IFERROR(VLOOKUP(A115,'Season 1'!AF$4:CC$104,11,0),"0"),
IFERROR(VLOOKUP(A115,'Season 2'!AF$4:CC$104,11,0),"0"),IFERROR(VLOOKUP(A115,'Season 3'!AF$4:CC$104,11,0),"0"),
IFERROR(VLOOKUP(A115,'Season 4'!AF$4:CC$104,11,0),"0"),IFERROR(VLOOKUP(A115,'Season 5'!AF$4:CC$104,11,0),"0"),
IFERROR(VLOOKUP(A115,'Season 6'!AF$4:CC$104,11,0),"0"),IFERROR(VLOOKUP(A115,'Season 7'!AF$4:CC$104,11,0),"0"),
IFERROR(VLOOKUP(A115,'Season 8'!AF$4:CC$104,11,0),"0"),IFERROR(VLOOKUP(A115,'Season 9'!AF$4:CC$104,11,0),"0"),
IFERROR(VLOOKUP(A115,'Season 10'!AF$4:CC$104,11,0),"0"),IFERROR(VLOOKUP(A115,'Season 11'!AF$4:CC$104,11,0),"0"),
IFERROR(VLOOKUP(A115,'Season 12'!AF$4:CC$104,11,0),"0"),IFERROR(VLOOKUP(A115,'Season 13'!AF$4:CC$104,11,0),"0"),
IFERROR(VLOOKUP(A115,'Season 14'!AF$4:CC$104,11,0),"0"),IFERROR(VLOOKUP(A115,'Season 15'!AF$4:CC$104,11,0),"0"),)</f>
        <v>0</v>
      </c>
      <c r="L115" s="700">
        <f>SUM(IFERROR(VLOOKUP($A115,'Season 1'!AF$4:CC$104,12,0),"0"),
IFERROR(VLOOKUP($A115,'Season 2'!AF$4:CC$104,12,0),"0"),IFERROR(VLOOKUP($A115,'Season 3'!AF$4:CC$104,12,0),"0"),
IFERROR(VLOOKUP($A115,'Season 4'!AF$4:CC$104,12,0),"0"),IFERROR(VLOOKUP($A115,'Season 5'!AF$4:CC$104,12,0),"0"),
IFERROR(VLOOKUP($A115,'Season 6'!AF$4:CC$104,12,0),"0"),IFERROR(VLOOKUP($A115,'Season 7'!AF$4:CC$104,12,0),"0"),
IFERROR(VLOOKUP($A115,'Season 8'!AF$4:CC$104,12,0),"0"),IFERROR(VLOOKUP($A115,'Season 9'!AF$4:CC$104,12,0),"0"),
IFERROR(VLOOKUP($A115,'Season 10'!AF$4:CC$104,12,0),"0"),IFERROR(VLOOKUP($A115,'Season 11'!AF$4:CC$104,12,0),"0"),
IFERROR(VLOOKUP($A115,'Season 12'!AF$4:CC$104,12,0),"0"),IFERROR(VLOOKUP($A115,'Season 13'!AF$4:CC$104,12,0),"0"),
IFERROR(VLOOKUP($A115,'Season 14'!AF$4:CC$104,12,0),"0"),IFERROR(VLOOKUP($A115,'Season 15'!AF$4:CC$104,12,0),"0"),)</f>
        <v>0</v>
      </c>
      <c r="M115" s="692">
        <f>SUM(IFERROR(VLOOKUP($A115,'Season 1'!AF$4:CC$104,13,0),"0"),
IFERROR(VLOOKUP($A115,'Season 2'!AF$4:CC$104,13,0),"0"),IFERROR(VLOOKUP($A115,'Season 3'!AF$4:CC$104,13,0),"0"),
IFERROR(VLOOKUP($A115,'Season 4'!AF$4:CC$104,13,0),"0"),IFERROR(VLOOKUP($A115,'Season 5'!AF$4:CC$104,13,0),"0"),
IFERROR(VLOOKUP($A115,'Season 6'!AF$4:CC$104,13,0),"0"),IFERROR(VLOOKUP($A115,'Season 7'!AF$4:CC$104,13,0),"0"),
IFERROR(VLOOKUP($A115,'Season 8'!AF$4:CC$104,13,0),"0"),IFERROR(VLOOKUP($A115,'Season 9'!AF$4:CC$104,13,0),"0"),
IFERROR(VLOOKUP($A115,'Season 10'!AF$4:CC$104,13,0),"0"),IFERROR(VLOOKUP($A115,'Season 11'!AF$4:CC$104,13,0),"0"),
IFERROR(VLOOKUP($A115,'Season 12'!AF$4:CC$104,13,0),"0"),IFERROR(VLOOKUP($A115,'Season 13'!AF$4:CC$104,13,0),"0"),
IFERROR(VLOOKUP($A115,'Season 14'!AF$4:CC$104,13,0),"0"),IFERROR(VLOOKUP($A115,'Season 15'!AF$4:CC$104,13,0),"0"),)</f>
        <v>0</v>
      </c>
      <c r="N115" s="1023">
        <f>SUM(IFERROR(VLOOKUP($A115,'Season 1'!AF$4:CC$104,14,0),"0"),
IFERROR(VLOOKUP($A115,'Season 2'!AF$4:CC$104,14,0),"0"),IFERROR(VLOOKUP($A115,'Season 3'!AF$4:CC$104,14,0),"0"),
IFERROR(VLOOKUP($A115,'Season 4'!AF$4:CC$104,14,0),"0"),IFERROR(VLOOKUP($A115,'Season 5'!AF$4:CC$104,14,0),"0"),
IFERROR(VLOOKUP($A115,'Season 6'!AF$4:CC$104,14,0),"0"),IFERROR(VLOOKUP($A115,'Season 7'!AF$4:CC$104,14,0),"0"),
IFERROR(VLOOKUP($A115,'Season 8'!AF$4:CC$104,14,0),"0"),IFERROR(VLOOKUP($A115,'Season 9'!AF$4:CC$104,14,0),"0"),
IFERROR(VLOOKUP($A115,'Season 10'!AF$4:CC$104,14,0),"0"),IFERROR(VLOOKUP($A115,'Season 11'!AF$4:CC$104,14,0),"0"),
IFERROR(VLOOKUP($A115,'Season 12'!AF$4:CC$104,14,0),"0"),IFERROR(VLOOKUP($A115,'Season 13'!AF$4:CC$104,14,0),"0"),
IFERROR(VLOOKUP($A115,'Season 14'!AF$4:CC$104,14,0),"0"),IFERROR(VLOOKUP($A115,'Season 15'!AF$4:CC$104,14,0),"0"),)</f>
        <v>0</v>
      </c>
      <c r="O115" s="26">
        <f>SUM(IFERROR(VLOOKUP($A115,'Season 1'!AF$4:CC$104,15,0),"0"),
IFERROR(VLOOKUP($A115,'Season 2'!AF$4:CC$104,15,0),"0"),IFERROR(VLOOKUP($A115,'Season 3'!AF$4:CC$104,15,0),"0"),
IFERROR(VLOOKUP($A115,'Season 4'!AF$4:CC$104,15,0),"0"),IFERROR(VLOOKUP($A115,'Season 5'!AF$4:CC$104,15,0),"0"),
IFERROR(VLOOKUP($A115,'Season 6'!AF$4:CC$104,15,0),"0"),IFERROR(VLOOKUP($A115,'Season 7'!AF$4:CC$104,15,0),"0"),
IFERROR(VLOOKUP($A115,'Season 8'!AF$4:CC$104,15,0),"0"),IFERROR(VLOOKUP($A115,'Season 9'!AF$4:CC$104,15,0),"0"),
IFERROR(VLOOKUP($A115,'Season 10'!AF$4:CC$104,15,0),"0"),IFERROR(VLOOKUP($A115,'Season 11'!AF$4:CC$104,15,0),"0"),
IFERROR(VLOOKUP($A115,'Season 12'!AF$4:CC$104,15,0),"0"),IFERROR(VLOOKUP($A115,'Season 13'!AF$4:CC$104,15,0),"0"),
IFERROR(VLOOKUP($A115,'Season 14'!AF$4:CC$104,15,0),"0"),IFERROR(VLOOKUP($A115,'Season 15'!AF$4:CC$104,15,0),"0"),)</f>
        <v>0</v>
      </c>
      <c r="P115" s="699">
        <f>SUM(IFERROR(VLOOKUP($A115,'Season 1'!AF$4:CC$104,16,0),"0"),
IFERROR(VLOOKUP($A115,'Season 2'!AF$4:CC$104,16,0),"0"),IFERROR(VLOOKUP($A115,'Season 3'!AF$4:CC$104,16,0),"0"),
IFERROR(VLOOKUP($A115,'Season 4'!AF$4:CC$104,16,0),"0"),IFERROR(VLOOKUP($A115,'Season 5'!AF$4:CC$104,16,0),"0"),
IFERROR(VLOOKUP($A115,'Season 6'!AF$4:CC$104,16,0),"0"),IFERROR(VLOOKUP($A115,'Season 7'!AF$4:CC$104,16,0),"0"),
IFERROR(VLOOKUP($A115,'Season 8'!AF$4:CC$104,16,0),"0"),IFERROR(VLOOKUP($A115,'Season 9'!AF$4:CC$104,16,0),"0"),
IFERROR(VLOOKUP($A115,'Season 10'!AF$4:CC$104,16,0),"0"),IFERROR(VLOOKUP($A115,'Season 11'!AF$4:CC$104,16,0),"0"),
IFERROR(VLOOKUP($A115,'Season 12'!AF$4:CC$104,16,0),"0"),IFERROR(VLOOKUP($A115,'Season 13'!AF$4:CC$104,16,0),"0"),
IFERROR(VLOOKUP($A115,'Season 14'!AF$4:CC$104,16,0),"0"),IFERROR(VLOOKUP($A115,'Season 15'!AF$4:CC$104,16,0),"0"),)</f>
        <v>0</v>
      </c>
      <c r="Q115" s="700">
        <f>SUM(IFERROR(VLOOKUP($A115,'Season 1'!AF$4:CC$104,17,0),"0"),
IFERROR(VLOOKUP($A115,'Season 2'!AF$4:CC$104,17,0),"0"),IFERROR(VLOOKUP($A115,'Season 3'!AF$4:CC$104,17,0),"0"),
IFERROR(VLOOKUP($A115,'Season 4'!AF$4:CC$104,17,0),"0"),IFERROR(VLOOKUP($A115,'Season 5'!AF$4:CC$104,17,0),"0"),
IFERROR(VLOOKUP($A115,'Season 6'!AF$4:CC$104,17,0),"0"),IFERROR(VLOOKUP($A115,'Season 7'!AF$4:CC$104,17,0),"0"),
IFERROR(VLOOKUP($A115,'Season 8'!AF$4:CC$104,17,0),"0"),IFERROR(VLOOKUP($A115,'Season 9'!AF$4:CC$104,17,0),"0"),
IFERROR(VLOOKUP($A115,'Season 10'!AF$4:CC$104,17,0),"0"),IFERROR(VLOOKUP($A115,'Season 11'!AF$4:CC$104,17,0),"0"),
IFERROR(VLOOKUP($A115,'Season 12'!AF$4:CC$104,17,0),"0"),IFERROR(VLOOKUP($A115,'Season 13'!AF$4:CC$104,17,0),"0"),
IFERROR(VLOOKUP($A115,'Season 14'!AF$4:CC$104,17,0),"0"),IFERROR(VLOOKUP($A115,'Season 15'!AF$4:CC$104,17,0),"0"),)</f>
        <v>0</v>
      </c>
      <c r="R115" s="692">
        <f>SUM(IFERROR(VLOOKUP($A115,'Season 1'!AF$4:CC$104,18,0),"0"),
IFERROR(VLOOKUP($A115,'Season 2'!AF$4:CC$104,18,0),"0"),IFERROR(VLOOKUP($A115,'Season 3'!AF$4:CC$104,18,0),"0"),
IFERROR(VLOOKUP($A115,'Season 4'!AF$4:CC$104,18,0),"0"),IFERROR(VLOOKUP($A115,'Season 5'!AF$4:CC$104,18,0),"0"),
IFERROR(VLOOKUP($A115,'Season 6'!AF$4:CC$104,18,0),"0"),IFERROR(VLOOKUP($A115,'Season 7'!AF$4:CC$104,18,0),"0"),
IFERROR(VLOOKUP($A115,'Season 8'!AF$4:CC$104,18,0),"0"),IFERROR(VLOOKUP($A115,'Season 9'!AF$4:CC$104,18,0),"0"),
IFERROR(VLOOKUP($A115,'Season 10'!AF$4:CC$104,18,0),"0"),IFERROR(VLOOKUP($A115,'Season 11'!AF$4:CC$104,18,0),"0"),
IFERROR(VLOOKUP($A115,'Season 12'!AF$4:CC$104,18,0),"0"),IFERROR(VLOOKUP($A115,'Season 13'!AF$4:CC$104,18,0),"0"),
IFERROR(VLOOKUP($A115,'Season 14'!AF$4:CC$104,18,0),"0"),IFERROR(VLOOKUP($A115,'Season 15'!AF$4:CC$104,18,0),"0"),)</f>
        <v>0</v>
      </c>
      <c r="S115" s="1023">
        <f>SUM(IFERROR(VLOOKUP($A115,'Season 1'!AF$4:CC$104,19,0),"0"),
IFERROR(VLOOKUP($A115,'Season 2'!AF$4:CC$104,19,0),"0"),IFERROR(VLOOKUP($A115,'Season 3'!AF$4:CC$104,19,0),"0"),
IFERROR(VLOOKUP($A115,'Season 4'!AF$4:CC$104,19,0),"0"),IFERROR(VLOOKUP($A115,'Season 5'!AF$4:CC$104,19,0),"0"),
IFERROR(VLOOKUP($A115,'Season 6'!AF$4:CC$104,19,0),"0"),IFERROR(VLOOKUP($A115,'Season 7'!AF$4:CC$104,19,0),"0"),
IFERROR(VLOOKUP($A115,'Season 8'!AF$4:CC$104,19,0),"0"),IFERROR(VLOOKUP($A115,'Season 9'!AF$4:CC$104,19,0),"0"),
IFERROR(VLOOKUP($A115,'Season 10'!AF$4:CC$104,19,0),"0"),IFERROR(VLOOKUP($A115,'Season 11'!AF$4:CC$104,19,0),"0"),
IFERROR(VLOOKUP($A115,'Season 12'!AF$4:CC$104,19,0),"0"),IFERROR(VLOOKUP($A115,'Season 13'!AF$4:CC$104,19,0),"0"),
IFERROR(VLOOKUP($A115,'Season 14'!AF$4:CC$104,19,0),"0"),IFERROR(VLOOKUP($A115,'Season 15'!AF$4:CC$104,19,0),"0"),)</f>
        <v>0</v>
      </c>
      <c r="T115" s="26">
        <f>SUM(IFERROR(VLOOKUP($A115,'Season 1'!AF$4:CC$104,20,0),"0"),
IFERROR(VLOOKUP($A115,'Season 2'!AF$4:CC$104,20,0),"0"),IFERROR(VLOOKUP($A115,'Season 3'!AF$4:CC$104,20,0),"0"),
IFERROR(VLOOKUP($A115,'Season 4'!AF$4:CC$104,20,0),"0"),IFERROR(VLOOKUP($A115,'Season 5'!AF$4:CC$104,20,0),"0"),
IFERROR(VLOOKUP($A115,'Season 6'!AF$4:CC$104,20,0),"0"),IFERROR(VLOOKUP($A115,'Season 7'!AF$4:CC$104,20,0),"0"),
IFERROR(VLOOKUP($A115,'Season 8'!AF$4:CC$104,20,0),"0"),IFERROR(VLOOKUP($A115,'Season 9'!AF$4:CC$104,20,0),"0"),
IFERROR(VLOOKUP($A115,'Season 10'!AF$4:CC$104,20,0),"0"),IFERROR(VLOOKUP($A115,'Season 11'!AF$4:CC$104,20,0),"0"),
IFERROR(VLOOKUP($A115,'Season 12'!AF$4:CC$104,20,0),"0"),IFERROR(VLOOKUP($A115,'Season 13'!AF$4:CC$104,20,0),"0"),
IFERROR(VLOOKUP($A115,'Season 14'!AF$4:CC$104,20,0),"0"),IFERROR(VLOOKUP($A115,'Season 15'!AF$4:CC$104,20,0),"0"),)</f>
        <v>0</v>
      </c>
      <c r="U115" s="699">
        <f>SUM(IFERROR(VLOOKUP($A115,'Season 1'!AF$4:CC$104,21,0),"0"),
IFERROR(VLOOKUP($A115,'Season 2'!AF$4:CC$104,21,0),"0"),IFERROR(VLOOKUP($A115,'Season 3'!AF$4:CC$104,21,0),"0"),
IFERROR(VLOOKUP($A115,'Season 4'!AF$4:CC$104,21,0),"0"),IFERROR(VLOOKUP($A115,'Season 5'!AF$4:CC$104,21,0),"0"),
IFERROR(VLOOKUP($A115,'Season 6'!AF$4:CC$104,21,0),"0"),IFERROR(VLOOKUP($A115,'Season 7'!AF$4:CC$104,21,0),"0"),
IFERROR(VLOOKUP($A115,'Season 8'!AF$4:CC$104,21,0),"0"),IFERROR(VLOOKUP($A115,'Season 9'!AF$4:CC$104,21,0),"0"),
IFERROR(VLOOKUP($A115,'Season 10'!AF$4:CC$104,21,0),"0"),IFERROR(VLOOKUP($A115,'Season 11'!AF$4:CC$104,21,0),"0"),
IFERROR(VLOOKUP($A115,'Season 12'!AF$4:CC$104,21,0),"0"),IFERROR(VLOOKUP($A115,'Season 13'!AF$4:CC$104,21,0),"0"),
IFERROR(VLOOKUP($A115,'Season 14'!AF$4:CC$104,21,0),"0"),IFERROR(VLOOKUP($A115,'Season 15'!AF$4:CC$104,21,0),"0"),)</f>
        <v>0</v>
      </c>
      <c r="V115" s="700">
        <f>SUM(IFERROR(VLOOKUP($A115,'Season 1'!AF$4:CC$104,22,0),"0"),
IFERROR(VLOOKUP($A115,'Season 2'!AF$4:CC$104,22,0),"0"),IFERROR(VLOOKUP($A115,'Season 3'!AF$4:CC$104,22,0),"0"),
IFERROR(VLOOKUP($A115,'Season 4'!AF$4:CC$104,22,0),"0"),IFERROR(VLOOKUP($A115,'Season 5'!AF$4:CC$104,22,0),"0"),
IFERROR(VLOOKUP($A115,'Season 6'!AF$4:CC$104,22,0),"0"),IFERROR(VLOOKUP($A115,'Season 7'!AF$4:CC$104,22,0),"0"),
IFERROR(VLOOKUP($A115,'Season 8'!AF$4:CC$104,22,0),"0"),IFERROR(VLOOKUP($A115,'Season 9'!AF$4:CC$104,22,0),"0"),
IFERROR(VLOOKUP($A115,'Season 10'!AF$4:CC$104,22,0),"0"),IFERROR(VLOOKUP($A115,'Season 11'!AF$4:CC$104,22,0),"0"),
IFERROR(VLOOKUP($A115,'Season 12'!AF$4:CC$104,22,0),"0"),IFERROR(VLOOKUP($A115,'Season 13'!AF$4:CC$104,22,0),"0"),
IFERROR(VLOOKUP($A115,'Season 14'!AF$4:CC$104,22,0),"0"),IFERROR(VLOOKUP($A115,'Season 15'!AF$4:CC$104,22,0),"0"),)</f>
        <v>0</v>
      </c>
      <c r="W115" s="692">
        <f>SUM(IFERROR(VLOOKUP($A115,'Season 1'!AF$4:CC$104,23,0),"0"),
IFERROR(VLOOKUP($A115,'Season 2'!AF$4:CC$104,23,0),"0"),IFERROR(VLOOKUP($A115,'Season 3'!AF$4:CC$104,23,0),"0"),
IFERROR(VLOOKUP($A115,'Season 4'!AF$4:CC$104,23,0),"0"),IFERROR(VLOOKUP($A115,'Season 5'!AF$4:CC$104,23,0),"0"),
IFERROR(VLOOKUP($A115,'Season 6'!AF$4:CC$104,23,0),"0"),IFERROR(VLOOKUP($A115,'Season 7'!AF$4:CC$104,23,0),"0"),
IFERROR(VLOOKUP($A115,'Season 8'!AF$4:CC$104,23,0),"0"),IFERROR(VLOOKUP($A115,'Season 9'!AF$4:CC$104,23,0),"0"),
IFERROR(VLOOKUP($A115,'Season 10'!AF$4:CC$104,23,0),"0"),IFERROR(VLOOKUP($A115,'Season 11'!AF$4:CC$104,23,0),"0"),
IFERROR(VLOOKUP($A115,'Season 12'!AF$4:CC$104,23,0),"0"),IFERROR(VLOOKUP($A115,'Season 13'!AF$4:CC$104,23,0),"0"),
IFERROR(VLOOKUP($A115,'Season 14'!AF$4:CC$104,23,0),"0"),IFERROR(VLOOKUP($A115,'Season 15'!AF$4:CC$104,23,0),"0"),)</f>
        <v>0</v>
      </c>
      <c r="X115" s="1023">
        <f>SUM(IFERROR(VLOOKUP($A115,'Season 1'!AF$4:CC$104,24,0),"0"),
IFERROR(VLOOKUP($A115,'Season 2'!AF$4:CC$104,24,0),"0"),IFERROR(VLOOKUP($A115,'Season 3'!AF$4:CC$104,24,0),"0"),
IFERROR(VLOOKUP($A115,'Season 4'!AF$4:CC$104,24,0),"0"),IFERROR(VLOOKUP($A115,'Season 5'!AF$4:CC$104,24,0),"0"),
IFERROR(VLOOKUP($A115,'Season 6'!AF$4:CC$104,24,0),"0"),IFERROR(VLOOKUP($A115,'Season 7'!AF$4:CC$104,24,0),"0"),
IFERROR(VLOOKUP($A115,'Season 8'!AF$4:CC$104,24,0),"0"),IFERROR(VLOOKUP($A115,'Season 9'!AF$4:CC$104,24,0),"0"),
IFERROR(VLOOKUP($A115,'Season 10'!AF$4:CC$104,24,0),"0"),IFERROR(VLOOKUP($A115,'Season 11'!AF$4:CC$104,24,0),"0"),
IFERROR(VLOOKUP($A115,'Season 12'!AF$4:CC$104,24,0),"0"),IFERROR(VLOOKUP($A115,'Season 13'!AF$4:CC$104,24,0),"0"),
IFERROR(VLOOKUP($A115,'Season 14'!AF$4:CC$104,24,0),"0"),IFERROR(VLOOKUP($A115,'Season 15'!AF$4:CC$104,24,0),"0"),)</f>
        <v>0</v>
      </c>
      <c r="Y115" s="26">
        <f>SUM(IFERROR(VLOOKUP($A115,'Season 1'!AF$4:CC$104,25,0),"0"),
IFERROR(VLOOKUP($A115,'Season 2'!AF$4:CC$104,25,0),"0"),IFERROR(VLOOKUP($A115,'Season 3'!AF$4:CC$104,25,0),"0"),
IFERROR(VLOOKUP($A115,'Season 4'!AF$4:CC$104,25,0),"0"),IFERROR(VLOOKUP($A115,'Season 5'!AF$4:CC$104,25,0),"0"),
IFERROR(VLOOKUP($A115,'Season 6'!AF$4:CC$104,25,0),"0"),IFERROR(VLOOKUP($A115,'Season 7'!AF$4:CC$104,25,0),"0"),
IFERROR(VLOOKUP($A115,'Season 8'!AF$4:CC$104,25,0),"0"),IFERROR(VLOOKUP($A115,'Season 9'!AF$4:CC$104,25,0),"0"),
IFERROR(VLOOKUP($A115,'Season 10'!AF$4:CC$104,25,0),"0"),IFERROR(VLOOKUP($A115,'Season 11'!AF$4:CC$104,25,0),"0"),
IFERROR(VLOOKUP($A115,'Season 12'!AF$4:CC$104,25,0),"0"),IFERROR(VLOOKUP($A115,'Season 13'!AF$4:CC$104,25,0),"0"),
IFERROR(VLOOKUP($A115,'Season 14'!AF$4:CC$104,25,0),"0"),IFERROR(VLOOKUP($A115,'Season 15'!AF$4:CC$104,25,0),"0"),)</f>
        <v>0</v>
      </c>
      <c r="Z115" s="699">
        <f>SUM(IFERROR(VLOOKUP($A115,'Season 1'!AF$4:CC$104,26,0),"0"),
IFERROR(VLOOKUP($A115,'Season 2'!AF$4:CC$104,26,0),"0"),IFERROR(VLOOKUP($A115,'Season 3'!AF$4:CC$104,26,0),"0"),
IFERROR(VLOOKUP($A115,'Season 4'!AF$4:CC$104,26,0),"0"),IFERROR(VLOOKUP($A115,'Season 5'!AF$4:CC$104,26,0),"0"),
IFERROR(VLOOKUP($A115,'Season 6'!AF$4:CC$104,26,0),"0"),IFERROR(VLOOKUP($A115,'Season 7'!AF$4:CC$104,26,0),"0"),
IFERROR(VLOOKUP($A115,'Season 8'!AF$4:CC$104,26,0),"0"),IFERROR(VLOOKUP($A115,'Season 9'!AF$4:CC$104,26,0),"0"),
IFERROR(VLOOKUP($A115,'Season 10'!AF$4:CC$104,26,0),"0"),IFERROR(VLOOKUP($A115,'Season 11'!AF$4:CC$104,26,0),"0"),
IFERROR(VLOOKUP($A115,'Season 12'!AF$4:CC$104,26,0),"0"),IFERROR(VLOOKUP($A115,'Season 13'!AF$4:CC$104,26,0),"0"),
IFERROR(VLOOKUP($A115,'Season 14'!AF$4:CC$104,26,0),"0"),IFERROR(VLOOKUP($A115,'Season 15'!AF$4:CC$104,26,0),"0"),)</f>
        <v>0</v>
      </c>
      <c r="AA115" s="700">
        <f>SUM(IFERROR(VLOOKUP($A115,'Season 1'!AF$4:CC$104,27,0),"0"),
IFERROR(VLOOKUP($A115,'Season 2'!AF$4:CC$104,27,0),"0"),IFERROR(VLOOKUP($A115,'Season 3'!AF$4:CC$104,27,0),"0"),
IFERROR(VLOOKUP($A115,'Season 4'!AF$4:CC$104,27,0),"0"),IFERROR(VLOOKUP($A115,'Season 5'!AF$4:CC$104,27,0),"0"),
IFERROR(VLOOKUP($A115,'Season 6'!AF$4:CC$104,27,0),"0"),IFERROR(VLOOKUP($A115,'Season 7'!AF$4:CC$104,27,0),"0"),
IFERROR(VLOOKUP($A115,'Season 8'!AF$4:CC$104,27,0),"0"),IFERROR(VLOOKUP($A115,'Season 9'!AF$4:CC$104,27,0),"0"),
IFERROR(VLOOKUP($A115,'Season 10'!AF$4:CC$104,27,0),"0"),IFERROR(VLOOKUP($A115,'Season 11'!AF$4:CC$104,27,0),"0"),
IFERROR(VLOOKUP($A115,'Season 12'!AF$4:CC$104,27,0),"0"),IFERROR(VLOOKUP($A115,'Season 13'!AF$4:CC$104,27,0),"0"),
IFERROR(VLOOKUP($A115,'Season 14'!AF$4:CC$104,27,0),"0"),IFERROR(VLOOKUP($A115,'Season 15'!AF$4:CC$104,27,0),"0"),)</f>
        <v>0</v>
      </c>
      <c r="AB115" s="692">
        <f>SUM(IFERROR(VLOOKUP($A115,'Season 1'!AF$4:CC$104,28,0),"0"),
IFERROR(VLOOKUP($A115,'Season 2'!AF$4:CC$104,28,0),"0"),IFERROR(VLOOKUP($A115,'Season 3'!AF$4:CC$104,28,0),"0"),
IFERROR(VLOOKUP($A115,'Season 4'!AF$4:CC$104,28,0),"0"),IFERROR(VLOOKUP($A115,'Season 5'!AF$4:CC$104,28,0),"0"),
IFERROR(VLOOKUP($A115,'Season 6'!AF$4:CC$104,28,0),"0"),IFERROR(VLOOKUP($A115,'Season 7'!AF$4:CC$104,28,0),"0"),
IFERROR(VLOOKUP($A115,'Season 8'!AF$4:CC$104,28,0),"0"),IFERROR(VLOOKUP($A115,'Season 9'!AF$4:CC$104,28,0),"0"),
IFERROR(VLOOKUP($A115,'Season 10'!AF$4:CC$104,28,0),"0"),IFERROR(VLOOKUP($A115,'Season 11'!AF$4:CC$104,28,0),"0"),
IFERROR(VLOOKUP($A115,'Season 12'!AF$4:CC$104,28,0),"0"),IFERROR(VLOOKUP($A115,'Season 13'!AF$4:CC$104,28,0),"0"),
IFERROR(VLOOKUP($A115,'Season 14'!AF$4:CC$104,28,0),"0"),IFERROR(VLOOKUP($A115,'Season 15'!AF$4:CC$104,28,0),"0"),)</f>
        <v>0</v>
      </c>
      <c r="AC115" s="1023">
        <f>SUM(IFERROR(VLOOKUP($A115,'Season 1'!AF$4:CC$104,29,0),"0"),
IFERROR(VLOOKUP($A115,'Season 2'!AF$4:CC$104,29,0),"0"),IFERROR(VLOOKUP($A115,'Season 3'!AF$4:CC$104,29,0),"0"),
IFERROR(VLOOKUP($A115,'Season 4'!AF$4:CC$104,29,0),"0"),IFERROR(VLOOKUP($A115,'Season 5'!AF$4:CC$104,29,0),"0"),
IFERROR(VLOOKUP($A115,'Season 6'!AF$4:CC$104,29,0),"0"),IFERROR(VLOOKUP($A115,'Season 7'!AF$4:CC$104,29,0),"0"),
IFERROR(VLOOKUP($A115,'Season 8'!AF$4:CC$104,29,0),"0"),IFERROR(VLOOKUP($A115,'Season 9'!AF$4:CC$104,29,0),"0"),
IFERROR(VLOOKUP($A115,'Season 10'!AF$4:CC$104,29,0),"0"),IFERROR(VLOOKUP($A115,'Season 11'!AF$4:CC$104,29,0),"0"),
IFERROR(VLOOKUP($A115,'Season 12'!AF$4:CC$104,29,0),"0"),IFERROR(VLOOKUP($A115,'Season 13'!AF$4:CC$104,29,0),"0"),
IFERROR(VLOOKUP($A115,'Season 14'!AF$4:CC$104,29,0),"0"),IFERROR(VLOOKUP($A115,'Season 15'!AF$4:CC$104,29,0),"0"),)</f>
        <v>0</v>
      </c>
      <c r="AD115" s="26">
        <f>SUM(IFERROR(VLOOKUP($A115,'Season 1'!AF$4:CC$104,30,0),"0"),
IFERROR(VLOOKUP($A115,'Season 2'!AF$4:CC$104,30,0),"0"),IFERROR(VLOOKUP($A115,'Season 3'!AF$4:CC$104,30,0),"0"),
IFERROR(VLOOKUP($A115,'Season 4'!AF$4:CC$104,30,0),"0"),IFERROR(VLOOKUP($A115,'Season 5'!AF$4:CC$104,30,0),"0"),
IFERROR(VLOOKUP($A115,'Season 6'!AF$4:CC$104,30,0),"0"),IFERROR(VLOOKUP($A115,'Season 7'!AF$4:CC$104,30,0),"0"),
IFERROR(VLOOKUP($A115,'Season 8'!AF$4:CC$104,30,0),"0"),IFERROR(VLOOKUP($A115,'Season 9'!AF$4:CC$104,30,0),"0"),
IFERROR(VLOOKUP($A115,'Season 10'!AF$4:CC$104,30,0),"0"),IFERROR(VLOOKUP($A115,'Season 11'!AF$4:CC$104,30,0),"0"),
IFERROR(VLOOKUP($A115,'Season 12'!AF$4:CC$104,30,0),"0"),IFERROR(VLOOKUP($A115,'Season 13'!AF$4:CC$104,30,0),"0"),
IFERROR(VLOOKUP($A115,'Season 14'!AF$4:CC$104,30,0),"0"),IFERROR(VLOOKUP($A115,'Season 15'!AF$4:CC$104,30,0),"0"),)</f>
        <v>0</v>
      </c>
      <c r="AE115" s="699">
        <f>SUM(IFERROR(VLOOKUP($A115,'Season 1'!AF$4:CC$104,31,0),"0"),
IFERROR(VLOOKUP($A115,'Season 2'!AF$4:CC$104,31,0),"0"),IFERROR(VLOOKUP($A115,'Season 3'!AF$4:CC$104,31,0),"0"),
IFERROR(VLOOKUP($A115,'Season 4'!AF$4:CC$104,31,0),"0"),IFERROR(VLOOKUP($A115,'Season 5'!AF$4:CC$104,31,0),"0"),
IFERROR(VLOOKUP($A115,'Season 6'!AF$4:CC$104,31,0),"0"),IFERROR(VLOOKUP($A115,'Season 7'!AF$4:CC$104,31,0),"0"),
IFERROR(VLOOKUP($A115,'Season 8'!AF$4:CC$104,31,0),"0"),IFERROR(VLOOKUP($A115,'Season 9'!AF$4:CC$104,31,0),"0"),
IFERROR(VLOOKUP($A115,'Season 10'!AF$4:CC$104,31,0),"0"),IFERROR(VLOOKUP($A115,'Season 11'!AF$4:CC$104,31,0),"0"),
IFERROR(VLOOKUP($A115,'Season 12'!AF$4:CC$104,31,0),"0"),IFERROR(VLOOKUP($A115,'Season 13'!AF$4:CC$104,31,0),"0"),
IFERROR(VLOOKUP($A115,'Season 14'!AF$4:CC$104,31,0),"0"),IFERROR(VLOOKUP($A115,'Season 15'!AF$4:CC$104,31,0),"0"),)</f>
        <v>0</v>
      </c>
      <c r="AF115" s="700">
        <f>SUM(IFERROR(VLOOKUP($A115,'Season 3'!AF$4:CC$104,32,0),"0"),
IFERROR(VLOOKUP($A115,'Season 4'!AF$4:CC$104,32,0),"0"),IFERROR(VLOOKUP($A115,'Season 5'!AF$4:CC$104,32,0),"0"),
IFERROR(VLOOKUP($A115,'Season 6'!AF$4:CC$104,32,0),"0"),IFERROR(VLOOKUP($A115,'Season 7'!AF$4:CC$104,32,0),"0"),
IFERROR(VLOOKUP($A115,'Season 8'!AF$4:CC$104,32,0),"0"),IFERROR(VLOOKUP($A115,'Season 9'!AF$4:CC$104,32,0),"0"),
IFERROR(VLOOKUP($A115,'Season 10'!AF$4:CC$104,32,0),"0"),IFERROR(VLOOKUP($A115,'Season 11'!AF$4:CC$104,32,0),"0"),
IFERROR(VLOOKUP($A115,'Season 12'!AF$4:CC$104,32,0),"0"),IFERROR(VLOOKUP($A115,'Season 13'!AF$4:CC$104,32,0),"0"),
IFERROR(VLOOKUP($A115,'Season 14'!AF$4:CC$104,32,0),"0"),IFERROR(VLOOKUP($A115,'Season 15'!AF$4:CC$104,32,0),"0"),)</f>
        <v>0</v>
      </c>
      <c r="AG115" s="692">
        <f>SUM(IFERROR(VLOOKUP($A115,'Season 3'!AF$4:CC$104,33,0),"0"),
IFERROR(VLOOKUP($A115,'Season 4'!AF$4:CC$104,33,0),"0"),IFERROR(VLOOKUP($A115,'Season 5'!AF$4:CC$104,33,0),"0"),
IFERROR(VLOOKUP($A115,'Season 6'!AF$4:CC$104,33,0),"0"),IFERROR(VLOOKUP($A115,'Season 7'!AF$4:CC$104,33,0),"0"),
IFERROR(VLOOKUP($A115,'Season 8'!AF$4:CC$104,33,0),"0"),IFERROR(VLOOKUP($A115,'Season 9'!AF$4:CC$104,33,0),"0"),
IFERROR(VLOOKUP($A115,'Season 10'!AF$4:CC$104,33,0),"0"),IFERROR(VLOOKUP($A115,'Season 11'!AF$4:CC$104,33,0),"0"),
IFERROR(VLOOKUP($A115,'Season 12'!AF$4:CC$104,33,0),"0"),IFERROR(VLOOKUP($A115,'Season 13'!AF$4:CC$104,33,0),"0"),
IFERROR(VLOOKUP($A115,'Season 14'!AF$4:CC$104,33,0),"0"),IFERROR(VLOOKUP($A115,'Season 15'!AF$4:CC$104,33,0),"0"),)</f>
        <v>0</v>
      </c>
      <c r="AH115" s="1023">
        <f>SUM(IFERROR(VLOOKUP($A115,'Season 3'!AF$4:CC$104,34,0),"0"),
IFERROR(VLOOKUP($A115,'Season 4'!AF$4:CC$104,34,0),"0"),IFERROR(VLOOKUP($A115,'Season 5'!AF$4:CC$104,34,0),"0"),
IFERROR(VLOOKUP($A115,'Season 6'!AF$4:CC$104,34,0),"0"),IFERROR(VLOOKUP($A115,'Season 7'!AF$4:CC$104,34,0),"0"),
IFERROR(VLOOKUP($A115,'Season 8'!AF$4:CC$104,34,0),"0"),IFERROR(VLOOKUP($A115,'Season 9'!AF$4:CC$104,34,0),"0"),
IFERROR(VLOOKUP($A115,'Season 10'!AF$4:CC$104,34,0),"0"),IFERROR(VLOOKUP($A115,'Season 11'!AF$4:CC$104,34,0),"0"),
IFERROR(VLOOKUP($A115,'Season 12'!AF$4:CC$104,34,0),"0"),IFERROR(VLOOKUP($A115,'Season 13'!AF$4:CC$104,34,0),"0"),
IFERROR(VLOOKUP($A115,'Season 14'!AF$4:CC$104,34,0),"0"),IFERROR(VLOOKUP($A115,'Season 15'!AF$4:CC$104,34,0),"0"),)</f>
        <v>0</v>
      </c>
      <c r="AI115" s="26">
        <f>SUM(IFERROR(VLOOKUP($A115,'Season 3'!AF$4:CC$104,35,0),"0"),
IFERROR(VLOOKUP($A115,'Season 4'!AF$4:CC$104,35,0),"0"),IFERROR(VLOOKUP($A115,'Season 5'!AF$4:CC$104,35,0),"0"),
IFERROR(VLOOKUP($A115,'Season 6'!AF$4:CC$104,35,0),"0"),IFERROR(VLOOKUP($A115,'Season 7'!AF$4:CC$104,35,0),"0"),
IFERROR(VLOOKUP($A115,'Season 8'!AF$4:CC$104,35,0),"0"),IFERROR(VLOOKUP($A115,'Season 9'!AF$4:CC$104,35,0),"0"),
IFERROR(VLOOKUP($A115,'Season 10'!AF$4:CC$104,35,0),"0"),IFERROR(VLOOKUP($A115,'Season 11'!AF$4:CC$104,35,0),"0"),
IFERROR(VLOOKUP($A115,'Season 12'!AF$4:CC$104,35,0),"0"),IFERROR(VLOOKUP($A115,'Season 13'!AF$4:CC$104,35,0),"0"),
IFERROR(VLOOKUP($A115,'Season 14'!AF$4:CC$104,35,0),"0"),IFERROR(VLOOKUP($A115,'Season 15'!AF$4:CC$104,35,0),"0"),)</f>
        <v>0</v>
      </c>
      <c r="AJ115" s="699">
        <f>SUM(IFERROR(VLOOKUP($A115,'Season 3'!AF$4:CC$104,36,0),"0"),
IFERROR(VLOOKUP($A115,'Season 4'!AF$4:CC$104,36,0),"0"),IFERROR(VLOOKUP($A115,'Season 5'!AF$4:CC$104,36,0),"0"),
IFERROR(VLOOKUP($A115,'Season 6'!AF$4:CC$104,36,0),"0"),IFERROR(VLOOKUP($A115,'Season 7'!AF$4:CC$104,36,0),"0"),
IFERROR(VLOOKUP($A115,'Season 8'!AF$4:CC$104,36,0),"0"),IFERROR(VLOOKUP($A115,'Season 9'!AF$4:CC$104,36,0),"0"),
IFERROR(VLOOKUP($A115,'Season 10'!AF$4:CC$104,36,0),"0"),IFERROR(VLOOKUP($A115,'Season 11'!AF$4:CC$104,36,0),"0"),
IFERROR(VLOOKUP($A115,'Season 12'!AF$4:CC$104,36,0),"0"),IFERROR(VLOOKUP($A115,'Season 13'!AF$4:CC$104,36,0),"0"),
IFERROR(VLOOKUP($A115,'Season 14'!AF$4:CC$104,36,0),"0"),IFERROR(VLOOKUP($A115,'Season 15'!AF$4:CC$104,36,0),"0"),)</f>
        <v>0</v>
      </c>
      <c r="AK115" s="700">
        <f>SUM(IFERROR(VLOOKUP($A115,'Season 2'!AF$4:CC$104,32,0),"0"),IFERROR(VLOOKUP($A115,'Season 3'!AF$4:CC$104,37,0),"0"),
IFERROR(VLOOKUP($A115,'Season 4'!AF$4:CC$104,37,0),"0"),IFERROR(VLOOKUP($A115,'Season 5'!AF$4:CC$104,37,0),"0"),
IFERROR(VLOOKUP($A115,'Season 6'!AF$4:CC$104,37,0),"0"),IFERROR(VLOOKUP($A115,'Season 7'!AF$4:CC$104,37,0),"0"),
IFERROR(VLOOKUP($A115,'Season 8'!AF$4:CC$104,37,0),"0"),IFERROR(VLOOKUP($A115,'Season 9'!AF$4:CC$104,37,0),"0"),
IFERROR(VLOOKUP($A115,'Season 10'!AF$4:CC$104,37,0),"0"),IFERROR(VLOOKUP($A115,'Season 11'!AF$4:CC$104,37,0),"0"),
IFERROR(VLOOKUP($A115,'Season 12'!AF$4:CC$104,37,0),"0"),IFERROR(VLOOKUP($A115,'Season 13'!AF$4:CC$104,37,0),"0"),
IFERROR(VLOOKUP($A115,'Season 14'!AF$4:CC$104,37,0),"0"),IFERROR(VLOOKUP($A115,'Season 15'!AF$4:CC$104,37,0),"0"),)</f>
        <v>0</v>
      </c>
      <c r="AL115" s="692">
        <f>SUM(IFERROR(VLOOKUP($A115,'Season 2'!AF$4:CC$104,33,0),"0"),IFERROR(VLOOKUP($A115,'Season 3'!AF$4:CC$104,38,0),"0"),
IFERROR(VLOOKUP($A115,'Season 4'!AF$4:CC$104,38,0),"0"),IFERROR(VLOOKUP($A115,'Season 5'!AF$4:CC$104,38,0),"0"),
IFERROR(VLOOKUP($A115,'Season 6'!AF$4:CC$104,38,0),"0"),IFERROR(VLOOKUP($A115,'Season 7'!AF$4:CC$104,38,0),"0"),
IFERROR(VLOOKUP($A115,'Season 8'!AF$4:CC$104,38,0),"0"),IFERROR(VLOOKUP($A115,'Season 9'!AF$4:CC$104,38,0),"0"),
IFERROR(VLOOKUP($A115,'Season 10'!AF$4:CC$104,38,0),"0"),IFERROR(VLOOKUP($A115,'Season 11'!AF$4:CC$104,38,0),"0"),
IFERROR(VLOOKUP($A115,'Season 12'!AF$4:CC$104,38,0),"0"),IFERROR(VLOOKUP($A115,'Season 13'!AF$4:CC$104,38,0),"0"),
IFERROR(VLOOKUP($A115,'Season 14'!AF$4:CC$104,38,0),"0"),IFERROR(VLOOKUP($A115,'Season 15'!AF$4:CC$104,38,0),"0"),)</f>
        <v>0</v>
      </c>
      <c r="AM115" s="1023">
        <f>SUM(IFERROR(VLOOKUP($A115,'Season 2'!AF$4:CC$104,34,0),"0"),IFERROR(VLOOKUP($A115,'Season 3'!AF$4:CC$104,39,0),"0"),
IFERROR(VLOOKUP($A115,'Season 4'!AF$4:CC$104,39,0),"0"),IFERROR(VLOOKUP($A115,'Season 5'!AF$4:CC$104,39,0),"0"),
IFERROR(VLOOKUP($A115,'Season 6'!AF$4:CC$104,39,0),"0"),IFERROR(VLOOKUP($A115,'Season 7'!AF$4:CC$104,39,0),"0"),
IFERROR(VLOOKUP($A115,'Season 8'!AF$4:CC$104,39,0),"0"),IFERROR(VLOOKUP($A115,'Season 9'!AF$4:CC$104,39,0),"0"),
IFERROR(VLOOKUP($A115,'Season 10'!AF$4:CC$104,39,0),"0"),IFERROR(VLOOKUP($A115,'Season 11'!AF$4:CC$104,39,0),"0"),
IFERROR(VLOOKUP($A115,'Season 12'!AF$4:CC$104,39,0),"0"),IFERROR(VLOOKUP($A115,'Season 13'!AF$4:CC$104,39,0),"0"),
IFERROR(VLOOKUP($A115,'Season 14'!AF$4:CC$104,39,0),"0"),IFERROR(VLOOKUP($A115,'Season 15'!AF$4:CC$104,39,0),"0"),)</f>
        <v>0</v>
      </c>
      <c r="AN115" s="26">
        <f>SUM(IFERROR(VLOOKUP($A115,'Season 2'!AF$4:CC$104,35,0),"0"),IFERROR(VLOOKUP($A115,'Season 3'!AF$4:CC$104,40,0),"0"),
IFERROR(VLOOKUP($A115,'Season 4'!AF$4:CC$104,40,0),"0"),IFERROR(VLOOKUP($A115,'Season 5'!AF$4:CC$104,40,0),"0"),
IFERROR(VLOOKUP($A115,'Season 6'!AF$4:CC$104,40,0),"0"),IFERROR(VLOOKUP($A115,'Season 7'!AF$4:CC$104,40,0),"0"),
IFERROR(VLOOKUP($A115,'Season 8'!AF$4:CC$104,40,0),"0"),IFERROR(VLOOKUP($A115,'Season 9'!AF$4:CC$104,40,0),"0"),
IFERROR(VLOOKUP($A115,'Season 10'!AF$4:CC$104,40,0),"0"),IFERROR(VLOOKUP($A115,'Season 11'!AF$4:CC$104,40,0),"0"),
IFERROR(VLOOKUP($A115,'Season 12'!AF$4:CC$104,40,0),"0"),IFERROR(VLOOKUP($A115,'Season 13'!AF$4:CC$104,40,0),"0"),
IFERROR(VLOOKUP($A115,'Season 14'!AF$4:CC$104,40,0),"0"),IFERROR(VLOOKUP($A115,'Season 15'!AF$4:CC$104,40,0),"0"),)</f>
        <v>0</v>
      </c>
      <c r="AO115" s="699">
        <f>SUM(IFERROR(VLOOKUP($A115,'Season 2'!AF$4:CC$104,36,0),"0"),IFERROR(VLOOKUP($A115,'Season 3'!AF$4:CC$104,41,0),"0"),
IFERROR(VLOOKUP($A115,'Season 4'!AF$4:CC$104,41,0),"0"),IFERROR(VLOOKUP($A115,'Season 5'!AF$4:CC$104,41,0),"0"),
IFERROR(VLOOKUP($A115,'Season 6'!AF$4:CC$104,41,0),"0"),IFERROR(VLOOKUP($A115,'Season 7'!AF$4:CC$104,41,0),"0"),
IFERROR(VLOOKUP($A115,'Season 8'!AF$4:CC$104,41,0),"0"),IFERROR(VLOOKUP($A115,'Season 9'!AF$4:CC$104,41,0),"0"),
IFERROR(VLOOKUP($A115,'Season 10'!AF$4:CC$104,41,0),"0"),IFERROR(VLOOKUP($A115,'Season 11'!AF$4:CC$104,41,0),"0"),
IFERROR(VLOOKUP($A115,'Season 12'!AF$4:CC$104,41,0),"0"),IFERROR(VLOOKUP($A115,'Season 13'!AF$4:CC$104,41,0),"0"),
IFERROR(VLOOKUP($A115,'Season 14'!AF$4:CC$104,41,0),"0"),IFERROR(VLOOKUP($A115,'Season 15'!AF$4:CC$104,41,0),"0"),)</f>
        <v>0</v>
      </c>
      <c r="AP115" s="700">
        <f>SUM(IFERROR(VLOOKUP($A115,'Season 2'!AF$4:CC$104,37,0),"0"),IFERROR(VLOOKUP($A115,'Season 3'!AF$4:CC$104,42,0),"0"),
IFERROR(VLOOKUP($A115,'Season 4'!AF$4:CC$104,42,0),"0"),IFERROR(VLOOKUP($A115,'Season 5'!AF$4:CC$104,42,0),"0"),
IFERROR(VLOOKUP($A115,'Season 6'!AF$4:CC$104,42,0),"0"),IFERROR(VLOOKUP($A115,'Season 7'!AF$4:CC$104,42,0),"0"),
IFERROR(VLOOKUP($A115,'Season 8'!AF$4:CC$104,42,0),"0"),IFERROR(VLOOKUP($A115,'Season 9'!AF$4:CC$104,42,0),"0"),
IFERROR(VLOOKUP($A115,'Season 10'!AF$4:CC$104,42,0),"0"),IFERROR(VLOOKUP($A115,'Season 11'!AF$4:CC$104,42,0),"0"),
IFERROR(VLOOKUP($A115,'Season 12'!AF$4:CC$104,42,0),"0"),IFERROR(VLOOKUP($A115,'Season 13'!AF$4:CC$104,42,0),"0"),
IFERROR(VLOOKUP($A115,'Season 14'!AF$4:CC$104,42,0),"0"),IFERROR(VLOOKUP($A115,'Season 15'!AF$4:CC$104,42,0),"0"),)</f>
        <v>0</v>
      </c>
      <c r="AQ115" s="692">
        <f>SUM(IFERROR(VLOOKUP($A115,'Season 2'!AF$4:CC$104,38,0),"0"),IFERROR(VLOOKUP($A115,'Season 3'!AF$4:CC$104,43,0),"0"),
IFERROR(VLOOKUP($A115,'Season 4'!AF$4:CC$104,43,0),"0"),IFERROR(VLOOKUP($A115,'Season 5'!AF$4:CC$104,43,0),"0"),
IFERROR(VLOOKUP($A115,'Season 6'!AF$4:CC$104,43,0),"0"),IFERROR(VLOOKUP($A115,'Season 7'!AF$4:CC$104,43,0),"0"),
IFERROR(VLOOKUP($A115,'Season 8'!AF$4:CC$104,43,0),"0"),IFERROR(VLOOKUP($A115,'Season 9'!AF$4:CC$104,43,0),"0"),
IFERROR(VLOOKUP($A115,'Season 10'!AF$4:CC$104,43,0),"0"),IFERROR(VLOOKUP($A115,'Season 11'!AF$4:CC$104,43,0),"0"),
IFERROR(VLOOKUP($A115,'Season 12'!AF$4:CC$104,43,0),"0"),IFERROR(VLOOKUP($A115,'Season 13'!AF$4:CC$104,43,0),"0"),
IFERROR(VLOOKUP($A115,'Season 14'!AF$4:CC$104,43,0),"0"),IFERROR(VLOOKUP($A115,'Season 15'!AF$4:CC$104,43,0),"0"),)</f>
        <v>0</v>
      </c>
      <c r="AR115" s="1023">
        <f>SUM(IFERROR(VLOOKUP($A115,'Season 2'!AF$4:CC$104,39,0),"0"),IFERROR(VLOOKUP($A115,'Season 3'!AF$4:CC$104,44,0),"0"),
IFERROR(VLOOKUP($A115,'Season 4'!AF$4:CC$104,44,0),"0"),IFERROR(VLOOKUP($A115,'Season 5'!AF$4:CC$104,44,0),"0"),
IFERROR(VLOOKUP($A115,'Season 6'!AF$4:CC$104,44,0),"0"),IFERROR(VLOOKUP($A115,'Season 7'!AF$4:CC$104,44,0),"0"),
IFERROR(VLOOKUP($A115,'Season 8'!AF$4:CC$104,44,0),"0"),IFERROR(VLOOKUP($A115,'Season 9'!AF$4:CC$104,44,0),"0"),
IFERROR(VLOOKUP($A115,'Season 10'!AF$4:CC$104,44,0),"0"),IFERROR(VLOOKUP($A115,'Season 11'!AF$4:CC$104,44,0),"0"),
IFERROR(VLOOKUP($A115,'Season 12'!AF$4:CC$104,44,0),"0"),IFERROR(VLOOKUP($A115,'Season 13'!AF$4:CC$104,44,0),"0"),
IFERROR(VLOOKUP($A115,'Season 14'!AF$4:CC$104,44,0),"0"),IFERROR(VLOOKUP($A115,'Season 15'!AF$4:CC$104,44,0),"0"),)</f>
        <v>0</v>
      </c>
      <c r="AS115" s="26">
        <f>SUM(IFERROR(VLOOKUP($A115,'Season 2'!AF$4:CC$104,40,0),"0"),IFERROR(VLOOKUP($A115,'Season 3'!AF$4:CC$104,45,0),"0"),
IFERROR(VLOOKUP($A115,'Season 4'!AF$4:CC$104,45,0),"0"),IFERROR(VLOOKUP($A115,'Season 5'!AF$4:CC$104,45,0),"0"),
IFERROR(VLOOKUP($A115,'Season 6'!AF$4:CC$104,45,0),"0"),IFERROR(VLOOKUP($A115,'Season 7'!AF$4:CC$104,45,0),"0"),
IFERROR(VLOOKUP($A115,'Season 8'!AF$4:CC$104,45,0),"0"),IFERROR(VLOOKUP($A115,'Season 9'!AF$4:CC$104,45,0),"0"),
IFERROR(VLOOKUP($A115,'Season 10'!AF$4:CC$104,45,0),"0"),IFERROR(VLOOKUP($A115,'Season 11'!AF$4:CC$104,45,0),"0"),
IFERROR(VLOOKUP($A115,'Season 12'!AF$4:CC$104,45,0),"0"),IFERROR(VLOOKUP($A115,'Season 13'!AF$4:CC$104,45,0),"0"),
IFERROR(VLOOKUP($A115,'Season 14'!AF$4:CC$104,45,0),"0"),IFERROR(VLOOKUP($A115,'Season 15'!AF$4:CC$104,45,0),"0"),)</f>
        <v>0</v>
      </c>
      <c r="AT115" s="699">
        <f>SUM(IFERROR(VLOOKUP($A115,'Season 2'!AF$4:CC$104,41,0),"0"),IFERROR(VLOOKUP($A115,'Season 3'!AF$4:CC$104,46,0),"0"),
IFERROR(VLOOKUP($A115,'Season 4'!AF$4:CC$104,46,0),"0"),IFERROR(VLOOKUP($A115,'Season 5'!AF$4:CC$104,46,0),"0"),
IFERROR(VLOOKUP($A115,'Season 6'!AF$4:CC$104,46,0),"0"),IFERROR(VLOOKUP($A115,'Season 7'!AF$4:CC$104,46,0),"0"),
IFERROR(VLOOKUP($A115,'Season 8'!AF$4:CC$104,46,0),"0"),IFERROR(VLOOKUP($A115,'Season 9'!AF$4:CC$104,46,0),"0"),
IFERROR(VLOOKUP($A115,'Season 10'!AF$4:CC$104,46,0),"0"),IFERROR(VLOOKUP($A115,'Season 11'!AF$4:CC$104,46,0),"0"),
IFERROR(VLOOKUP($A115,'Season 12'!AF$4:CC$104,46,0),"0"),IFERROR(VLOOKUP($A115,'Season 13'!AF$4:CC$104,46,0),"0"),
IFERROR(VLOOKUP($A115,'Season 14'!AF$4:CC$104,46,0),"0"),IFERROR(VLOOKUP($A115,'Season 15'!AF$4:CC$104,46,0),"0"),)</f>
        <v>0</v>
      </c>
      <c r="AU115" s="700">
        <f>SUM(IFERROR(VLOOKUP($A115,'Season 3'!AF$4:CH$104,47,0),"0"),
IFERROR(VLOOKUP($A115,'Season 4'!AF$4:CH$104,47,0),"0"),IFERROR(VLOOKUP($A115,'Season 5'!AF$4:CH$104,47,0),"0"),
IFERROR(VLOOKUP($A115,'Season 6'!AF$4:CH$104,47,0),"0"),IFERROR(VLOOKUP($A115,'Season 7'!AF$4:CH$104,47,0),"0"),
IFERROR(VLOOKUP($A115,'Season 8'!AF$4:CH$104,47,0),"0"),IFERROR(VLOOKUP($A115,'Season 9'!AF$4:CH$104,47,0),"0"),
IFERROR(VLOOKUP($A115,'Season 10'!AF$4:CH$104,47,0),"0"),IFERROR(VLOOKUP($A115,'Season 11'!AF$4:CH$104,47,0),"0"),
IFERROR(VLOOKUP($A115,'Season 12'!AF$4:CH$104,47,0),"0"),IFERROR(VLOOKUP($A115,'Season 13'!AF$4:CH$104,47,0),"0"),
IFERROR(VLOOKUP($A115,'Season 14'!AF$4:CH$104,47,0),"0"),IFERROR(VLOOKUP($A115,'Season 15'!AF$4:CH$104,47,0),"0"),)</f>
        <v>0</v>
      </c>
      <c r="AV115" s="692">
        <f>SUM(IFERROR(VLOOKUP($A115,'Season 3'!AF$4:CH$104,48,0),"0"),
IFERROR(VLOOKUP($A115,'Season 4'!AF$4:CH$104,48,0),"0"),IFERROR(VLOOKUP($A115,'Season 5'!AF$4:CH$104,48,0),"0"),
IFERROR(VLOOKUP($A115,'Season 6'!AF$4:CH$104,48,0),"0"),IFERROR(VLOOKUP($A115,'Season 7'!AF$4:CH$104,48,0),"0"),
IFERROR(VLOOKUP($A115,'Season 8'!AF$4:CH$104,48,0),"0"),IFERROR(VLOOKUP($A115,'Season 9'!AF$4:CH$104,48,0),"0"),
IFERROR(VLOOKUP($A115,'Season 10'!AF$4:CH$104,48,0),"0"),IFERROR(VLOOKUP($A115,'Season 11'!AF$4:CH$104,48,0),"0"),
IFERROR(VLOOKUP($A115,'Season 12'!AF$4:CH$104,48,0),"0"),IFERROR(VLOOKUP($A115,'Season 13'!AF$4:CH$104,48,0),"0"),
IFERROR(VLOOKUP($A115,'Season 14'!AF$4:CH$104,48,0),"0"),IFERROR(VLOOKUP($A115,'Season 15'!AF$4:CH$104,48,0),"0"),)</f>
        <v>0</v>
      </c>
      <c r="AW115" s="1023">
        <f>SUM(IFERROR(VLOOKUP($A115,'Season 3'!AF$4:CH$104,49,0),"0"),
IFERROR(VLOOKUP($A115,'Season 4'!AF$4:CH$104,49,0),"0"),IFERROR(VLOOKUP($A115,'Season 5'!AF$4:CH$104,49,0),"0"),
IFERROR(VLOOKUP($A115,'Season 6'!AF$4:CH$104,49,0),"0"),IFERROR(VLOOKUP($A115,'Season 7'!AF$4:CH$104,49,0),"0"),
IFERROR(VLOOKUP($A115,'Season 8'!AF$4:CH$104,49,0),"0"),IFERROR(VLOOKUP($A115,'Season 9'!AF$4:CH$104,49,0),"0"),
IFERROR(VLOOKUP($A115,'Season 10'!AF$4:CH$104,49,0),"0"),IFERROR(VLOOKUP($A115,'Season 11'!AF$4:CH$104,49,0),"0"),
IFERROR(VLOOKUP($A115,'Season 12'!AF$4:CH$104,49,0),"0"),IFERROR(VLOOKUP($A115,'Season 13'!AF$4:CH$104,49,0),"0"),
IFERROR(VLOOKUP($A115,'Season 14'!AF$4:CH$104,49,0),"0"),IFERROR(VLOOKUP($A115,'Season 15'!AF$4:CH$104,49,0),"0"),)</f>
        <v>0</v>
      </c>
      <c r="AX115" s="26">
        <f>SUM(IFERROR(VLOOKUP($A115,'Season 3'!AF$4:CH$104,50,0),"0"),
IFERROR(VLOOKUP($A115,'Season 4'!AF$4:CH$104,50,0),"0"),IFERROR(VLOOKUP($A115,'Season 5'!AF$4:CH$104,50,0),"0"),
IFERROR(VLOOKUP($A115,'Season 6'!AF$4:CH$104,50,0),"0"),IFERROR(VLOOKUP($A115,'Season 7'!AF$4:CH$104,50,0),"0"),
IFERROR(VLOOKUP($A115,'Season 8'!AF$4:CH$104,50,0),"0"),IFERROR(VLOOKUP($A115,'Season 9'!AF$4:CH$104,50,0),"0"),
IFERROR(VLOOKUP($A115,'Season 10'!AF$4:CH$104,50,0),"0"),IFERROR(VLOOKUP($A115,'Season 11'!AF$4:CH$104,50,0),"0"),
IFERROR(VLOOKUP($A115,'Season 12'!AF$4:CH$104,50,0),"0"),IFERROR(VLOOKUP($A115,'Season 13'!AF$4:CH$104,50,0),"0"),
IFERROR(VLOOKUP($A115,'Season 14'!AF$4:CH$104,50,0),"0"),IFERROR(VLOOKUP($A115,'Season 15'!AF$4:CH$104,50,0),"0"),)</f>
        <v>0</v>
      </c>
      <c r="AY115" s="699">
        <f>SUM(IFERROR(VLOOKUP($A115,'Season 3'!AF$4:CH$104,51,0),"0"),
IFERROR(VLOOKUP($A115,'Season 4'!AF$4:CH$104,51,0),"0"),IFERROR(VLOOKUP($A115,'Season 5'!AF$4:CH$104,51,0),"0"),
IFERROR(VLOOKUP($A115,'Season 6'!AF$4:CH$104,51,0),"0"),IFERROR(VLOOKUP($A115,'Season 7'!AF$4:CH$104,51,0),"0"),
IFERROR(VLOOKUP($A115,'Season 8'!AF$4:CH$104,51,0),"0"),IFERROR(VLOOKUP($A115,'Season 9'!AF$4:CH$104,51,0),"0"),
IFERROR(VLOOKUP($A115,'Season 10'!AF$4:CH$104,51,0),"0"),IFERROR(VLOOKUP($A115,'Season 11'!AF$4:CH$104,51,0),"0"),
IFERROR(VLOOKUP($A115,'Season 12'!AF$4:CH$104,51,0),"0"),IFERROR(VLOOKUP($A115,'Season 13'!AF$4:CH$104,51,0),"0"),
IFERROR(VLOOKUP($A115,'Season 14'!AF$4:CH$104,51,0),"0"),IFERROR(VLOOKUP($A115,'Season 15'!AF$4:CH$104,51,0),"0"),)</f>
        <v>0</v>
      </c>
      <c r="AZ115" s="700">
        <f>SUM(IFERROR(VLOOKUP($A115,'Season 1'!AF$4:CC$104,32,0),"0"),IFERROR(VLOOKUP($A115,'Season 2'!AF$4:CC$104,37,0),"0"),)</f>
        <v>0</v>
      </c>
      <c r="BA115" s="692">
        <f>SUM(IFERROR(VLOOKUP($A115,'Season 1'!AF$4:CC$104,33,0),"0"),IFERROR(VLOOKUP($A115,'Season 2'!AF$4:CC$104,38,0),"0"),)</f>
        <v>0</v>
      </c>
      <c r="BB115" s="1023">
        <f>SUM(IFERROR(VLOOKUP($A115,'Season 1'!AF$4:CC$104,34,0),"0"),IFERROR(VLOOKUP($A115,'Season 2'!AF$4:CC$104,39,0),"0"),)</f>
        <v>0</v>
      </c>
      <c r="BC115" s="26">
        <f>SUM(IFERROR(VLOOKUP($A115,'Season 1'!AF$4:CC$104,35,0),"0"),IFERROR(VLOOKUP($A115,'Season 2'!AF$4:CC$104,40,0),"0"),)</f>
        <v>0</v>
      </c>
      <c r="BD115" s="699">
        <f>SUM(IFERROR(VLOOKUP($A115,'Season 1'!AF$4:CC$104,36,0),"0"),IFERROR(VLOOKUP($A115,'Season 2'!AF$4:CC$104,41,0),"0"),)</f>
        <v>0</v>
      </c>
      <c r="BE115" s="1111">
        <f>SUM(IFERROR(VLOOKUP($A115,'Season 1'!AF$4:CC$104,37,0),"0"),
IFERROR(VLOOKUP($A115,'Season 2'!AF$4:CC$104,47,0),"0"),IFERROR(VLOOKUP($A115,'Season 3'!AF$4:CH$104,52,0),"0"),
IFERROR(VLOOKUP($A115,'Season 4'!AF$4:CH$104,52,0),"0"),IFERROR(VLOOKUP($A115,'Season 5'!AF$4:CH$104,52,0),"0"),
IFERROR(VLOOKUP($A115,'Season 6'!AF$4:CH$104,52,0),"0"),IFERROR(VLOOKUP($A115,'Season 7'!AF$4:CH$104,52,0),"0"),
IFERROR(VLOOKUP($A115,'Season 8'!AF$4:CH$104,52,0),"0"),IFERROR(VLOOKUP($A115,'Season 9'!AF$4:CH$104,52,0),"0"),
IFERROR(VLOOKUP($A115,'Season 10'!AF$4:CH$104,52,0),"0"),IFERROR(VLOOKUP($A115,'Season 11'!AF$4:CH$104,52,0),"0"),
IFERROR(VLOOKUP($A115,'Season 12'!AF$4:CH$104,52,0),"0"),IFERROR(VLOOKUP($A115,'Season 13'!AF$4:CH$104,52,0),"0"),
IFERROR(VLOOKUP($A115,'Season 14'!AF$4:CH$104,52,0),"0"),IFERROR(VLOOKUP($A115,'Season 15'!AF$4:CH$104,52,0),"0"),)</f>
        <v>0</v>
      </c>
      <c r="BF115" s="1112">
        <f>SUM(IFERROR(VLOOKUP($A115,'Season 1'!AF$4:CC$104,38,0),"0"),
IFERROR(VLOOKUP($A115,'Season 2'!AF$4:CC$104,48,0),"0"),IFERROR(VLOOKUP($A115,'Season 3'!AF$4:CH$104,53,0),"0"),
IFERROR(VLOOKUP($A115,'Season 4'!AF$4:CH$104,53,0),"0"),IFERROR(VLOOKUP($A115,'Season 5'!AF$4:CH$104,53,0),"0"),
IFERROR(VLOOKUP($A115,'Season 6'!AF$4:CH$104,53,0),"0"),IFERROR(VLOOKUP($A115,'Season 7'!AF$4:CH$104,53,0),"0"),
IFERROR(VLOOKUP($A115,'Season 8'!AF$4:CH$104,53,0),"0"),IFERROR(VLOOKUP($A115,'Season 9'!AF$4:CH$104,53,0),"0"),
IFERROR(VLOOKUP($A115,'Season 10'!AF$4:CH$104,53,0),"0"),IFERROR(VLOOKUP($A115,'Season 11'!AF$4:CH$104,53,0),"0"),
IFERROR(VLOOKUP($A115,'Season 12'!AF$4:CH$104,53,0),"0"),IFERROR(VLOOKUP($A115,'Season 13'!AF$4:CH$104,53,0),"0"),
IFERROR(VLOOKUP($A115,'Season 14'!AF$4:CH$104,53,0),"0"),IFERROR(VLOOKUP($A115,'Season 15'!AF$4:CH$104,53,0),"0"),)</f>
        <v>0</v>
      </c>
      <c r="BG115" s="1061" t="e">
        <f t="shared" si="4"/>
        <v>#DIV/0!</v>
      </c>
      <c r="BI115" s="1100"/>
      <c r="BJ115" s="1100"/>
      <c r="BK115" s="1100"/>
      <c r="BL115" s="1100"/>
      <c r="BM115" s="1100"/>
      <c r="BN115" s="1100"/>
      <c r="BS115" s="15">
        <f>IFERROR(VLOOKUP($A115,'Season 1'!$AF$4:$CH$104,39,0),"0")</f>
        <v>0</v>
      </c>
      <c r="BT115" s="15">
        <f>IFERROR(VLOOKUP($A115,'Season 1'!$AF$4:$CH$104,40,0),"0")</f>
        <v>0</v>
      </c>
      <c r="BU115" s="15">
        <f>IFERROR(VLOOKUP($A115,'Season 2'!$AF$4:$CH$104,49,0),"0")</f>
        <v>0</v>
      </c>
      <c r="BV115" s="15">
        <f>IFERROR(VLOOKUP($A115,'Season 2'!$AF$4:$CH$104,50,0),"0")</f>
        <v>0</v>
      </c>
      <c r="BW115" s="15">
        <f>IFERROR(VLOOKUP($A115,'Season 3'!$AF$4:$CH$104,54,0),"0")</f>
        <v>0</v>
      </c>
      <c r="BX115" s="15">
        <f>IFERROR(VLOOKUP($A115,'Season 3'!$AF$4:$CH$104,55,0),"0")</f>
        <v>0</v>
      </c>
      <c r="BY115" s="15" t="str">
        <f>IFERROR(VLOOKUP($A115,'Season 4'!$AF$4:$CH$104,54,0),"0")</f>
        <v>0</v>
      </c>
      <c r="BZ115" s="15" t="str">
        <f>IFERROR(VLOOKUP($A115,'Season 4'!$AF$4:$CH$104,55,0),"0")</f>
        <v>0</v>
      </c>
      <c r="CA115" s="15" t="str">
        <f>IFERROR(VLOOKUP($A115,'Season 5'!$AF$4:$CH$104,54,0),"0")</f>
        <v>0</v>
      </c>
      <c r="CB115" s="15" t="str">
        <f>IFERROR(VLOOKUP($A115,'Season 5'!$AF$4:$CH$104,55,0),"0")</f>
        <v>0</v>
      </c>
      <c r="CC115" s="15" t="str">
        <f>IFERROR(VLOOKUP($A115,'Season 6'!$AF$4:$CH$104,54,0),"0")</f>
        <v>0</v>
      </c>
      <c r="CD115" s="15" t="str">
        <f>IFERROR(VLOOKUP($A115,'Season 6'!$AF$4:$CH$104,55,0),"0")</f>
        <v>0</v>
      </c>
      <c r="CE115" s="15" t="str">
        <f>IFERROR(VLOOKUP($A115,'Season 7'!$AF$4:$CH$104,54,0),"0")</f>
        <v>0</v>
      </c>
      <c r="CF115" s="15" t="str">
        <f>IFERROR(VLOOKUP($A115,'Season 7'!$AF$4:$CH$104,55,0),"0")</f>
        <v>0</v>
      </c>
      <c r="CG115" s="15" t="str">
        <f>IFERROR(VLOOKUP($A115,'Season 8'!$AF$4:$CH$104,54,0),"0")</f>
        <v>0</v>
      </c>
      <c r="CH115" s="15" t="str">
        <f>IFERROR(VLOOKUP($A115,'Season 8'!$AF$4:$CH$104,55,0),"0")</f>
        <v>0</v>
      </c>
      <c r="CI115" s="15" t="str">
        <f>IFERROR(VLOOKUP($A115,'Season 9'!$AF$4:$CH$104,54,0),"0")</f>
        <v>0</v>
      </c>
      <c r="CJ115" s="15" t="str">
        <f>IFERROR(VLOOKUP($A115,'Season 9'!$AF$4:$CH$104,55,0),"0")</f>
        <v>0</v>
      </c>
      <c r="CK115" s="15" t="str">
        <f>IFERROR(VLOOKUP($A115,'Season 10'!$AF$4:$CH$104,54,0),"0")</f>
        <v>0</v>
      </c>
      <c r="CL115" s="15" t="str">
        <f>IFERROR(VLOOKUP($A115,'Season 10'!$AF$4:$CH$104,55,0),"0")</f>
        <v>0</v>
      </c>
      <c r="CM115" s="15" t="str">
        <f>IFERROR(VLOOKUP($A115,'Season 11'!$AF$4:$CH$104,54,0),"0")</f>
        <v>0</v>
      </c>
      <c r="CN115" s="15" t="str">
        <f>IFERROR(VLOOKUP($A115,'Season 11'!$AF$4:$CH$104,55,0),"0")</f>
        <v>0</v>
      </c>
      <c r="CO115" s="15" t="str">
        <f>IFERROR(VLOOKUP($A115,'Season 12'!$AF$4:$CH$104,54,0),"0")</f>
        <v>0</v>
      </c>
      <c r="CP115" s="15" t="str">
        <f>IFERROR(VLOOKUP($A115,'Season 12'!$AF$4:$CH$104,55,0),"0")</f>
        <v>0</v>
      </c>
      <c r="CQ115" s="15" t="str">
        <f>IFERROR(VLOOKUP($A115,'Season 13'!$AF$4:$CH$104,54,0),"0")</f>
        <v>0</v>
      </c>
      <c r="CR115" s="15" t="str">
        <f>IFERROR(VLOOKUP($A115,'Season 13'!$AF$4:$CH$104,55,0),"0")</f>
        <v>0</v>
      </c>
      <c r="CS115" s="15" t="str">
        <f>IFERROR(VLOOKUP($A115,'Season 14'!$AF$4:$CH$104,54,0),"0")</f>
        <v>0</v>
      </c>
      <c r="CT115" s="15" t="str">
        <f>IFERROR(VLOOKUP($A115,'Season 14'!$AF$4:$CH$104,55,0),"0")</f>
        <v>0</v>
      </c>
      <c r="CU115" s="15" t="str">
        <f>IFERROR(VLOOKUP($A115,'Season 15'!$AF$4:$CH$104,54,0),"0")</f>
        <v>0</v>
      </c>
      <c r="CV115" s="15" t="str">
        <f>IFERROR(VLOOKUP($A115,'Season 15'!$AF$4:$CH$104,55,0),"0")</f>
        <v>0</v>
      </c>
    </row>
    <row r="116" spans="1:100" x14ac:dyDescent="0.25">
      <c r="A116" s="2" t="s">
        <v>140</v>
      </c>
      <c r="B116" s="1021">
        <f>IFERROR(VLOOKUP('Data Totals'!A116,'Season 1'!AF$4:CC$104,2,FALSE),IFERROR(VLOOKUP('Data Totals'!A116,'Season 2'!AF$4:CC$104,2,FALSE),IFERROR(VLOOKUP('Data Totals'!A116,'Season 3'!AF$4:CC$104,2,FALSE),IFERROR(VLOOKUP('Data Totals'!A116,'Season 4'!AF$4:CC$104,2,FALSE),IFERROR(VLOOKUP('Data Totals'!A116,'Season 5'!AF$4:CC$104,2,FALSE),IFERROR(VLOOKUP('Data Totals'!A116,'Season 6'!AF$4:CC$104,2,FALSE),IFERROR(VLOOKUP('Data Totals'!A116,'Season 7'!AF$4:CC$104,2,FALSE),IFERROR(VLOOKUP('Data Totals'!A116,'Season 8'!AF$4:CC$104,2,FALSE),IFERROR(VLOOKUP('Data Totals'!A116,'Season 9'!AF$4:CC$104,2,FALSE),IFERROR(VLOOKUP('Data Totals'!A116,'Season 10'!AF$4:CC$104,2,FALSE),IFERROR(VLOOKUP('Data Totals'!A116,'Season 11'!AF$4:CC$104,2,FALSE),IFERROR(VLOOKUP('Data Totals'!A116,'Season 12'!AF$4:CC$104,2,FALSE),IFERROR(VLOOKUP('Data Totals'!A116,'Season 13'!AF$4:CC$104,2,FALSE),IFERROR(VLOOKUP('Data Totals'!A116,'Season 14'!AF$4:CC$104,2,FALSE),IFERROR(VLOOKUP('Data Totals'!A116,'Season 15'!AF$4:CC$104,2,FALSE),"N/A")))))))))))))))</f>
        <v>0</v>
      </c>
      <c r="C116" s="1022">
        <f>IFERROR(VLOOKUP('Data Totals'!A116,'Season 1'!AF$4:CC$104,3,FALSE),IFERROR(VLOOKUP('Data Totals'!A116,'Season 2'!AF$4:CC$104,3,FALSE),IFERROR(VLOOKUP('Data Totals'!A116,'Season 3'!AF$4:CC$104,3,FALSE),IFERROR(VLOOKUP('Data Totals'!A116,'Season 4'!AF$4:CC$104,3,FALSE),IFERROR(VLOOKUP('Data Totals'!A116,'Season 5'!AF$4:CC$104,3,FALSE),IFERROR(VLOOKUP('Data Totals'!A116,'Season 6'!AF$4:CC$104,3,FALSE),IFERROR(VLOOKUP('Data Totals'!A116,'Season 7'!AF$4:CC$104,3,FALSE),IFERROR(VLOOKUP('Data Totals'!A116,'Season 8'!AF$4:CC$104,3,FALSE),IFERROR(VLOOKUP('Data Totals'!A116,'Season 9'!AF$4:CC$104,3,FALSE),IFERROR(VLOOKUP('Data Totals'!A116,'Season 10'!AF$4:CC$104,3,FALSE),IFERROR(VLOOKUP('Data Totals'!A116,'Season 11'!AF$4:CC$104,3,FALSE),IFERROR(VLOOKUP('Data Totals'!A116,'Season 12'!AF$4:CC$104,3,FALSE),IFERROR(VLOOKUP('Data Totals'!A116,'Season 13'!AF$4:CC$104,3,FALSE),IFERROR(VLOOKUP('Data Totals'!A116,'Season 14'!AF$4:CC$104,3,FALSE),IFERROR(VLOOKUP('Data Totals'!A116,'Season 15'!AF$4:CC$104,3,FALSE),"N/A")))))))))))))))</f>
        <v>0</v>
      </c>
      <c r="D116" s="1022">
        <f>IFERROR(VLOOKUP('Data Totals'!A116,'Season 1'!AF$4:CC$104,4,FALSE),IFERROR(VLOOKUP('Data Totals'!A116,'Season 2'!AF$4:CC$104,4,FALSE),IFERROR(VLOOKUP('Data Totals'!A116,'Season 3'!AF$4:CC$104,4,FALSE),IFERROR(VLOOKUP('Data Totals'!A116,'Season 4'!AF$4:CC$104,4,FALSE),IFERROR(VLOOKUP('Data Totals'!A116,'Season 5'!AF$4:CC$104,4,FALSE),IFERROR(VLOOKUP('Data Totals'!A116,'Season 6'!AF$4:CC$104,4,FALSE),IFERROR(VLOOKUP('Data Totals'!A116,'Season 7'!AF$4:CC$104,4,FALSE),IFERROR(VLOOKUP('Data Totals'!A116,'Season 8'!AF$4:CC$104,4,FALSE),IFERROR(VLOOKUP('Data Totals'!A116,'Season 9'!AF$4:CC$104,4,FALSE),IFERROR(VLOOKUP('Data Totals'!A116,'Season 10'!AF$4:CC$104,4,FALSE),IFERROR(VLOOKUP('Data Totals'!A116,'Season 11'!AF$4:CC$104,4,FALSE),IFERROR(VLOOKUP('Data Totals'!A116,'Season 12'!AF$4:CC$104,4,FALSE),IFERROR(VLOOKUP('Data Totals'!A116,'Season 13'!AF$4:CC$104,4,FALSE),IFERROR(VLOOKUP('Data Totals'!A116,'Season 14'!AF$4:CC$104,4,FALSE),IFERROR(VLOOKUP('Data Totals'!A116,'Season 15'!AF$4:CC$104,4,FALSE),"N/A")))))))))))))))</f>
        <v>0</v>
      </c>
      <c r="E116" s="1022">
        <f t="shared" si="2"/>
        <v>0</v>
      </c>
      <c r="F116" s="692">
        <f>SUM(IFERROR(VLOOKUP(A116,BI$3:BN$152,2,0),"0"),IFERROR(VLOOKUP(A116,'Season 1'!AF$4:CC$104,6,0),"0"),
IFERROR(VLOOKUP(A116,'Season 2'!AF$4:CC$104,6,0),"0"),IFERROR(VLOOKUP(A116,'Season 3'!AF$4:CC$104,6,0),"0"),
IFERROR(VLOOKUP(A116,'Season 4'!AF$4:CC$104,6,0),"0"),IFERROR(VLOOKUP(A116,'Season 5'!AF$4:CC$104,6,0),"0"),
IFERROR(VLOOKUP(A116,'Season 6'!AF$4:CC$104,6,0),"0"),IFERROR(VLOOKUP(A116,'Season 7'!AF$4:CC$104,6,0),"0"),
IFERROR(VLOOKUP(A116,'Season 8'!AF$4:CC$104,6,0),"0"),IFERROR(VLOOKUP(A116,'Season 9'!AF$4:CC$104,6,0),"0"),
IFERROR(VLOOKUP(A116,'Season 10'!AF$4:CC$104,6,0),"0"),IFERROR(VLOOKUP(A116,'Season 11'!AF$4:CC$104,6,0),"0"),
IFERROR(VLOOKUP(A116,'Season 12'!AF$4:CC$104,6,0),"0"),IFERROR(VLOOKUP(A116,'Season 13'!AF$4:CC$104,6,0),"0"),
IFERROR(VLOOKUP(A116,'Season 14'!AF$4:CC$104,6,0),"0"),IFERROR(VLOOKUP(A116,'Season 15'!AF$4:CC$104,6,0),"0"),)</f>
        <v>0</v>
      </c>
      <c r="G116" s="692">
        <f>SUM(IFERROR(VLOOKUP(A116,'Season 1'!AF$4:CC$104,7,0),"0"),
IFERROR(VLOOKUP(A116,'Season 2'!AF$4:CC$104,7,0),"0"),IFERROR(VLOOKUP(A116,'Season 3'!AF$4:CC$104,7,0),"0"),
IFERROR(VLOOKUP(A116,'Season 4'!AF$4:CC$104,7,0),"0"),IFERROR(VLOOKUP(A116,'Season 5'!AF$4:CC$104,7,0),"0"),
IFERROR(VLOOKUP(A116,'Season 6'!AF$4:CC$104,7,0),"0"),IFERROR(VLOOKUP(A116,'Season 7'!AF$4:CC$104,7,0),"0"),
IFERROR(VLOOKUP(A116,'Season 8'!AF$4:CC$104,7,0),"0"),IFERROR(VLOOKUP(A116,'Season 9'!AF$4:CC$104,7,0),"0"),
IFERROR(VLOOKUP(A116,'Season 10'!AF$4:CC$104,7,0),"0"),IFERROR(VLOOKUP(A116,'Season 11'!AF$4:CC$104,7,0),"0"),
IFERROR(VLOOKUP(A116,'Season 12'!AF$4:CC$104,7,0),"0"),IFERROR(VLOOKUP(A116,'Season 13'!AF$4:CC$104,7,0),"0"),
IFERROR(VLOOKUP(A116,'Season 14'!AF$4:CC$104,7,0),"0"),IFERROR(VLOOKUP(A116,'Season 15'!AF$4:CC$104,7,0),"0"),)</f>
        <v>0</v>
      </c>
      <c r="H116" s="556">
        <f>SUM(IFERROR(VLOOKUP(A116,'Season 1'!AF$4:CC$104,8,0),"0"),
IFERROR(VLOOKUP(A116,'Season 2'!AF$4:CC$104,8,0),"0"),IFERROR(VLOOKUP(A116,'Season 3'!AF$4:CC$104,8,0),"0"),
IFERROR(VLOOKUP(A116,'Season 4'!AF$4:CC$104,8,0),"0"),IFERROR(VLOOKUP(A116,'Season 5'!AF$4:CC$104,8,0),"0"),
IFERROR(VLOOKUP(A116,'Season 6'!AF$4:CC$104,8,0),"0"),IFERROR(VLOOKUP(A116,'Season 7'!AF$4:CC$104,8,0),"0"),
IFERROR(VLOOKUP(A116,'Season 8'!AF$4:CC$104,8,0),"0"),IFERROR(VLOOKUP(A116,'Season 9'!AF$4:CC$104,8,0),"0"),
IFERROR(VLOOKUP(A116,'Season 10'!AF$4:CC$104,8,0),"0"),IFERROR(VLOOKUP(A116,'Season 11'!AF$4:CC$104,8,0),"0"),
IFERROR(VLOOKUP(A116,'Season 12'!AF$4:CC$104,8,0),"0"),IFERROR(VLOOKUP(A116,'Season 13'!AF$4:CC$104,8,0),"0"),
IFERROR(VLOOKUP(A116,'Season 14'!AF$4:CC$104,8,0),"0"),IFERROR(VLOOKUP(A116,'Season 15'!AF$4:CC$104,8,0),"0"),)</f>
        <v>0</v>
      </c>
      <c r="I116" s="1023">
        <f>SUM(IFERROR(VLOOKUP(A116,'Season 1'!AF$4:CC$104,9,0),"0"),
IFERROR(VLOOKUP(A116,'Season 2'!AF$4:CC$104,9,0),"0"),IFERROR(VLOOKUP(A116,'Season 3'!AF$4:CC$104,9,0),"0"),
IFERROR(VLOOKUP(A116,'Season 4'!AF$4:CC$104,9,0),"0"),IFERROR(VLOOKUP(A116,'Season 5'!AF$4:CC$104,9,0),"0"),
IFERROR(VLOOKUP(A116,'Season 6'!AF$4:CC$104,9,0),"0"),IFERROR(VLOOKUP(A116,'Season 7'!AF$4:CC$104,9,0),"0"),
IFERROR(VLOOKUP(A116,'Season 8'!AF$4:CC$104,9,0),"0"),IFERROR(VLOOKUP(A116,'Season 9'!AF$4:CC$104,9,0),"0"),
IFERROR(VLOOKUP(A116,'Season 10'!AF$4:CC$104,9,0),"0"),IFERROR(VLOOKUP(A116,'Season 11'!AF$4:CC$104,9,0),"0"),
IFERROR(VLOOKUP(A116,'Season 12'!AF$4:CC$104,9,0),"0"),IFERROR(VLOOKUP(A116,'Season 13'!AF$4:CC$104,9,0),"0"),
IFERROR(VLOOKUP(A116,'Season 14'!AF$4:CC$104,9,0),"0"),IFERROR(VLOOKUP(A116,'Season 15'!AF$4:CC$104,9,0),"0"),)</f>
        <v>0</v>
      </c>
      <c r="J116" s="26">
        <f>SUM(IFERROR(VLOOKUP(A116,BI$3:BN$152,3,0),"0"),IFERROR(VLOOKUP(A116,'Season 1'!AF$4:CC$104,10,0),"0"),
IFERROR(VLOOKUP(A116,'Season 2'!AF$4:CC$104,10,0),"0"),IFERROR(VLOOKUP(A116,'Season 3'!AF$4:CC$104,10,0),"0"),
IFERROR(VLOOKUP(A116,'Season 4'!AF$4:CC$104,10,0),"0"),IFERROR(VLOOKUP(A116,'Season 5'!AF$4:CC$104,10,0),"0"),
IFERROR(VLOOKUP(A116,'Season 6'!AF$4:CC$104,10,0),"0"),IFERROR(VLOOKUP(A116,'Season 7'!AF$4:CC$104,10,0),"0"),
IFERROR(VLOOKUP(A116,'Season 8'!AF$4:CC$104,10,0),"0"),IFERROR(VLOOKUP(A116,'Season 9'!AF$4:CC$104,10,0),"0"),
IFERROR(VLOOKUP(A116,'Season 10'!AF$4:CC$104,10,0),"0"),IFERROR(VLOOKUP(A116,'Season 11'!AF$4:CC$104,10,0),"0"),
IFERROR(VLOOKUP(A116,'Season 12'!AF$4:CC$104,10,0),"0"),IFERROR(VLOOKUP(A116,'Season 13'!AF$4:CC$104,10,0),"0"),
IFERROR(VLOOKUP(A116,'Season 14'!AF$4:CC$104,10,0),"0"),IFERROR(VLOOKUP(A116,'Season 15'!AF$4:CC$104,10,0),"0"),)</f>
        <v>0</v>
      </c>
      <c r="K116" s="699">
        <f>SUM(IFERROR(VLOOKUP(A116,BI$3:BN$152,4,0),"0"),IFERROR(VLOOKUP(A116,'Season 1'!AF$4:CC$104,11,0),"0"),
IFERROR(VLOOKUP(A116,'Season 2'!AF$4:CC$104,11,0),"0"),IFERROR(VLOOKUP(A116,'Season 3'!AF$4:CC$104,11,0),"0"),
IFERROR(VLOOKUP(A116,'Season 4'!AF$4:CC$104,11,0),"0"),IFERROR(VLOOKUP(A116,'Season 5'!AF$4:CC$104,11,0),"0"),
IFERROR(VLOOKUP(A116,'Season 6'!AF$4:CC$104,11,0),"0"),IFERROR(VLOOKUP(A116,'Season 7'!AF$4:CC$104,11,0),"0"),
IFERROR(VLOOKUP(A116,'Season 8'!AF$4:CC$104,11,0),"0"),IFERROR(VLOOKUP(A116,'Season 9'!AF$4:CC$104,11,0),"0"),
IFERROR(VLOOKUP(A116,'Season 10'!AF$4:CC$104,11,0),"0"),IFERROR(VLOOKUP(A116,'Season 11'!AF$4:CC$104,11,0),"0"),
IFERROR(VLOOKUP(A116,'Season 12'!AF$4:CC$104,11,0),"0"),IFERROR(VLOOKUP(A116,'Season 13'!AF$4:CC$104,11,0),"0"),
IFERROR(VLOOKUP(A116,'Season 14'!AF$4:CC$104,11,0),"0"),IFERROR(VLOOKUP(A116,'Season 15'!AF$4:CC$104,11,0),"0"),)</f>
        <v>0</v>
      </c>
      <c r="L116" s="700">
        <f>SUM(IFERROR(VLOOKUP($A116,'Season 1'!AF$4:CC$104,12,0),"0"),
IFERROR(VLOOKUP($A116,'Season 2'!AF$4:CC$104,12,0),"0"),IFERROR(VLOOKUP($A116,'Season 3'!AF$4:CC$104,12,0),"0"),
IFERROR(VLOOKUP($A116,'Season 4'!AF$4:CC$104,12,0),"0"),IFERROR(VLOOKUP($A116,'Season 5'!AF$4:CC$104,12,0),"0"),
IFERROR(VLOOKUP($A116,'Season 6'!AF$4:CC$104,12,0),"0"),IFERROR(VLOOKUP($A116,'Season 7'!AF$4:CC$104,12,0),"0"),
IFERROR(VLOOKUP($A116,'Season 8'!AF$4:CC$104,12,0),"0"),IFERROR(VLOOKUP($A116,'Season 9'!AF$4:CC$104,12,0),"0"),
IFERROR(VLOOKUP($A116,'Season 10'!AF$4:CC$104,12,0),"0"),IFERROR(VLOOKUP($A116,'Season 11'!AF$4:CC$104,12,0),"0"),
IFERROR(VLOOKUP($A116,'Season 12'!AF$4:CC$104,12,0),"0"),IFERROR(VLOOKUP($A116,'Season 13'!AF$4:CC$104,12,0),"0"),
IFERROR(VLOOKUP($A116,'Season 14'!AF$4:CC$104,12,0),"0"),IFERROR(VLOOKUP($A116,'Season 15'!AF$4:CC$104,12,0),"0"),)</f>
        <v>0</v>
      </c>
      <c r="M116" s="692">
        <f>SUM(IFERROR(VLOOKUP($A116,'Season 1'!AF$4:CC$104,13,0),"0"),
IFERROR(VLOOKUP($A116,'Season 2'!AF$4:CC$104,13,0),"0"),IFERROR(VLOOKUP($A116,'Season 3'!AF$4:CC$104,13,0),"0"),
IFERROR(VLOOKUP($A116,'Season 4'!AF$4:CC$104,13,0),"0"),IFERROR(VLOOKUP($A116,'Season 5'!AF$4:CC$104,13,0),"0"),
IFERROR(VLOOKUP($A116,'Season 6'!AF$4:CC$104,13,0),"0"),IFERROR(VLOOKUP($A116,'Season 7'!AF$4:CC$104,13,0),"0"),
IFERROR(VLOOKUP($A116,'Season 8'!AF$4:CC$104,13,0),"0"),IFERROR(VLOOKUP($A116,'Season 9'!AF$4:CC$104,13,0),"0"),
IFERROR(VLOOKUP($A116,'Season 10'!AF$4:CC$104,13,0),"0"),IFERROR(VLOOKUP($A116,'Season 11'!AF$4:CC$104,13,0),"0"),
IFERROR(VLOOKUP($A116,'Season 12'!AF$4:CC$104,13,0),"0"),IFERROR(VLOOKUP($A116,'Season 13'!AF$4:CC$104,13,0),"0"),
IFERROR(VLOOKUP($A116,'Season 14'!AF$4:CC$104,13,0),"0"),IFERROR(VLOOKUP($A116,'Season 15'!AF$4:CC$104,13,0),"0"),)</f>
        <v>0</v>
      </c>
      <c r="N116" s="1023">
        <f>SUM(IFERROR(VLOOKUP($A116,'Season 1'!AF$4:CC$104,14,0),"0"),
IFERROR(VLOOKUP($A116,'Season 2'!AF$4:CC$104,14,0),"0"),IFERROR(VLOOKUP($A116,'Season 3'!AF$4:CC$104,14,0),"0"),
IFERROR(VLOOKUP($A116,'Season 4'!AF$4:CC$104,14,0),"0"),IFERROR(VLOOKUP($A116,'Season 5'!AF$4:CC$104,14,0),"0"),
IFERROR(VLOOKUP($A116,'Season 6'!AF$4:CC$104,14,0),"0"),IFERROR(VLOOKUP($A116,'Season 7'!AF$4:CC$104,14,0),"0"),
IFERROR(VLOOKUP($A116,'Season 8'!AF$4:CC$104,14,0),"0"),IFERROR(VLOOKUP($A116,'Season 9'!AF$4:CC$104,14,0),"0"),
IFERROR(VLOOKUP($A116,'Season 10'!AF$4:CC$104,14,0),"0"),IFERROR(VLOOKUP($A116,'Season 11'!AF$4:CC$104,14,0),"0"),
IFERROR(VLOOKUP($A116,'Season 12'!AF$4:CC$104,14,0),"0"),IFERROR(VLOOKUP($A116,'Season 13'!AF$4:CC$104,14,0),"0"),
IFERROR(VLOOKUP($A116,'Season 14'!AF$4:CC$104,14,0),"0"),IFERROR(VLOOKUP($A116,'Season 15'!AF$4:CC$104,14,0),"0"),)</f>
        <v>0</v>
      </c>
      <c r="O116" s="26">
        <f>SUM(IFERROR(VLOOKUP($A116,'Season 1'!AF$4:CC$104,15,0),"0"),
IFERROR(VLOOKUP($A116,'Season 2'!AF$4:CC$104,15,0),"0"),IFERROR(VLOOKUP($A116,'Season 3'!AF$4:CC$104,15,0),"0"),
IFERROR(VLOOKUP($A116,'Season 4'!AF$4:CC$104,15,0),"0"),IFERROR(VLOOKUP($A116,'Season 5'!AF$4:CC$104,15,0),"0"),
IFERROR(VLOOKUP($A116,'Season 6'!AF$4:CC$104,15,0),"0"),IFERROR(VLOOKUP($A116,'Season 7'!AF$4:CC$104,15,0),"0"),
IFERROR(VLOOKUP($A116,'Season 8'!AF$4:CC$104,15,0),"0"),IFERROR(VLOOKUP($A116,'Season 9'!AF$4:CC$104,15,0),"0"),
IFERROR(VLOOKUP($A116,'Season 10'!AF$4:CC$104,15,0),"0"),IFERROR(VLOOKUP($A116,'Season 11'!AF$4:CC$104,15,0),"0"),
IFERROR(VLOOKUP($A116,'Season 12'!AF$4:CC$104,15,0),"0"),IFERROR(VLOOKUP($A116,'Season 13'!AF$4:CC$104,15,0),"0"),
IFERROR(VLOOKUP($A116,'Season 14'!AF$4:CC$104,15,0),"0"),IFERROR(VLOOKUP($A116,'Season 15'!AF$4:CC$104,15,0),"0"),)</f>
        <v>0</v>
      </c>
      <c r="P116" s="699">
        <f>SUM(IFERROR(VLOOKUP($A116,'Season 1'!AF$4:CC$104,16,0),"0"),
IFERROR(VLOOKUP($A116,'Season 2'!AF$4:CC$104,16,0),"0"),IFERROR(VLOOKUP($A116,'Season 3'!AF$4:CC$104,16,0),"0"),
IFERROR(VLOOKUP($A116,'Season 4'!AF$4:CC$104,16,0),"0"),IFERROR(VLOOKUP($A116,'Season 5'!AF$4:CC$104,16,0),"0"),
IFERROR(VLOOKUP($A116,'Season 6'!AF$4:CC$104,16,0),"0"),IFERROR(VLOOKUP($A116,'Season 7'!AF$4:CC$104,16,0),"0"),
IFERROR(VLOOKUP($A116,'Season 8'!AF$4:CC$104,16,0),"0"),IFERROR(VLOOKUP($A116,'Season 9'!AF$4:CC$104,16,0),"0"),
IFERROR(VLOOKUP($A116,'Season 10'!AF$4:CC$104,16,0),"0"),IFERROR(VLOOKUP($A116,'Season 11'!AF$4:CC$104,16,0),"0"),
IFERROR(VLOOKUP($A116,'Season 12'!AF$4:CC$104,16,0),"0"),IFERROR(VLOOKUP($A116,'Season 13'!AF$4:CC$104,16,0),"0"),
IFERROR(VLOOKUP($A116,'Season 14'!AF$4:CC$104,16,0),"0"),IFERROR(VLOOKUP($A116,'Season 15'!AF$4:CC$104,16,0),"0"),)</f>
        <v>0</v>
      </c>
      <c r="Q116" s="700">
        <f>SUM(IFERROR(VLOOKUP($A116,'Season 1'!AF$4:CC$104,17,0),"0"),
IFERROR(VLOOKUP($A116,'Season 2'!AF$4:CC$104,17,0),"0"),IFERROR(VLOOKUP($A116,'Season 3'!AF$4:CC$104,17,0),"0"),
IFERROR(VLOOKUP($A116,'Season 4'!AF$4:CC$104,17,0),"0"),IFERROR(VLOOKUP($A116,'Season 5'!AF$4:CC$104,17,0),"0"),
IFERROR(VLOOKUP($A116,'Season 6'!AF$4:CC$104,17,0),"0"),IFERROR(VLOOKUP($A116,'Season 7'!AF$4:CC$104,17,0),"0"),
IFERROR(VLOOKUP($A116,'Season 8'!AF$4:CC$104,17,0),"0"),IFERROR(VLOOKUP($A116,'Season 9'!AF$4:CC$104,17,0),"0"),
IFERROR(VLOOKUP($A116,'Season 10'!AF$4:CC$104,17,0),"0"),IFERROR(VLOOKUP($A116,'Season 11'!AF$4:CC$104,17,0),"0"),
IFERROR(VLOOKUP($A116,'Season 12'!AF$4:CC$104,17,0),"0"),IFERROR(VLOOKUP($A116,'Season 13'!AF$4:CC$104,17,0),"0"),
IFERROR(VLOOKUP($A116,'Season 14'!AF$4:CC$104,17,0),"0"),IFERROR(VLOOKUP($A116,'Season 15'!AF$4:CC$104,17,0),"0"),)</f>
        <v>0</v>
      </c>
      <c r="R116" s="692">
        <f>SUM(IFERROR(VLOOKUP($A116,'Season 1'!AF$4:CC$104,18,0),"0"),
IFERROR(VLOOKUP($A116,'Season 2'!AF$4:CC$104,18,0),"0"),IFERROR(VLOOKUP($A116,'Season 3'!AF$4:CC$104,18,0),"0"),
IFERROR(VLOOKUP($A116,'Season 4'!AF$4:CC$104,18,0),"0"),IFERROR(VLOOKUP($A116,'Season 5'!AF$4:CC$104,18,0),"0"),
IFERROR(VLOOKUP($A116,'Season 6'!AF$4:CC$104,18,0),"0"),IFERROR(VLOOKUP($A116,'Season 7'!AF$4:CC$104,18,0),"0"),
IFERROR(VLOOKUP($A116,'Season 8'!AF$4:CC$104,18,0),"0"),IFERROR(VLOOKUP($A116,'Season 9'!AF$4:CC$104,18,0),"0"),
IFERROR(VLOOKUP($A116,'Season 10'!AF$4:CC$104,18,0),"0"),IFERROR(VLOOKUP($A116,'Season 11'!AF$4:CC$104,18,0),"0"),
IFERROR(VLOOKUP($A116,'Season 12'!AF$4:CC$104,18,0),"0"),IFERROR(VLOOKUP($A116,'Season 13'!AF$4:CC$104,18,0),"0"),
IFERROR(VLOOKUP($A116,'Season 14'!AF$4:CC$104,18,0),"0"),IFERROR(VLOOKUP($A116,'Season 15'!AF$4:CC$104,18,0),"0"),)</f>
        <v>0</v>
      </c>
      <c r="S116" s="1023">
        <f>SUM(IFERROR(VLOOKUP($A116,'Season 1'!AF$4:CC$104,19,0),"0"),
IFERROR(VLOOKUP($A116,'Season 2'!AF$4:CC$104,19,0),"0"),IFERROR(VLOOKUP($A116,'Season 3'!AF$4:CC$104,19,0),"0"),
IFERROR(VLOOKUP($A116,'Season 4'!AF$4:CC$104,19,0),"0"),IFERROR(VLOOKUP($A116,'Season 5'!AF$4:CC$104,19,0),"0"),
IFERROR(VLOOKUP($A116,'Season 6'!AF$4:CC$104,19,0),"0"),IFERROR(VLOOKUP($A116,'Season 7'!AF$4:CC$104,19,0),"0"),
IFERROR(VLOOKUP($A116,'Season 8'!AF$4:CC$104,19,0),"0"),IFERROR(VLOOKUP($A116,'Season 9'!AF$4:CC$104,19,0),"0"),
IFERROR(VLOOKUP($A116,'Season 10'!AF$4:CC$104,19,0),"0"),IFERROR(VLOOKUP($A116,'Season 11'!AF$4:CC$104,19,0),"0"),
IFERROR(VLOOKUP($A116,'Season 12'!AF$4:CC$104,19,0),"0"),IFERROR(VLOOKUP($A116,'Season 13'!AF$4:CC$104,19,0),"0"),
IFERROR(VLOOKUP($A116,'Season 14'!AF$4:CC$104,19,0),"0"),IFERROR(VLOOKUP($A116,'Season 15'!AF$4:CC$104,19,0),"0"),)</f>
        <v>0</v>
      </c>
      <c r="T116" s="26">
        <f>SUM(IFERROR(VLOOKUP($A116,'Season 1'!AF$4:CC$104,20,0),"0"),
IFERROR(VLOOKUP($A116,'Season 2'!AF$4:CC$104,20,0),"0"),IFERROR(VLOOKUP($A116,'Season 3'!AF$4:CC$104,20,0),"0"),
IFERROR(VLOOKUP($A116,'Season 4'!AF$4:CC$104,20,0),"0"),IFERROR(VLOOKUP($A116,'Season 5'!AF$4:CC$104,20,0),"0"),
IFERROR(VLOOKUP($A116,'Season 6'!AF$4:CC$104,20,0),"0"),IFERROR(VLOOKUP($A116,'Season 7'!AF$4:CC$104,20,0),"0"),
IFERROR(VLOOKUP($A116,'Season 8'!AF$4:CC$104,20,0),"0"),IFERROR(VLOOKUP($A116,'Season 9'!AF$4:CC$104,20,0),"0"),
IFERROR(VLOOKUP($A116,'Season 10'!AF$4:CC$104,20,0),"0"),IFERROR(VLOOKUP($A116,'Season 11'!AF$4:CC$104,20,0),"0"),
IFERROR(VLOOKUP($A116,'Season 12'!AF$4:CC$104,20,0),"0"),IFERROR(VLOOKUP($A116,'Season 13'!AF$4:CC$104,20,0),"0"),
IFERROR(VLOOKUP($A116,'Season 14'!AF$4:CC$104,20,0),"0"),IFERROR(VLOOKUP($A116,'Season 15'!AF$4:CC$104,20,0),"0"),)</f>
        <v>0</v>
      </c>
      <c r="U116" s="699">
        <f>SUM(IFERROR(VLOOKUP($A116,'Season 1'!AF$4:CC$104,21,0),"0"),
IFERROR(VLOOKUP($A116,'Season 2'!AF$4:CC$104,21,0),"0"),IFERROR(VLOOKUP($A116,'Season 3'!AF$4:CC$104,21,0),"0"),
IFERROR(VLOOKUP($A116,'Season 4'!AF$4:CC$104,21,0),"0"),IFERROR(VLOOKUP($A116,'Season 5'!AF$4:CC$104,21,0),"0"),
IFERROR(VLOOKUP($A116,'Season 6'!AF$4:CC$104,21,0),"0"),IFERROR(VLOOKUP($A116,'Season 7'!AF$4:CC$104,21,0),"0"),
IFERROR(VLOOKUP($A116,'Season 8'!AF$4:CC$104,21,0),"0"),IFERROR(VLOOKUP($A116,'Season 9'!AF$4:CC$104,21,0),"0"),
IFERROR(VLOOKUP($A116,'Season 10'!AF$4:CC$104,21,0),"0"),IFERROR(VLOOKUP($A116,'Season 11'!AF$4:CC$104,21,0),"0"),
IFERROR(VLOOKUP($A116,'Season 12'!AF$4:CC$104,21,0),"0"),IFERROR(VLOOKUP($A116,'Season 13'!AF$4:CC$104,21,0),"0"),
IFERROR(VLOOKUP($A116,'Season 14'!AF$4:CC$104,21,0),"0"),IFERROR(VLOOKUP($A116,'Season 15'!AF$4:CC$104,21,0),"0"),)</f>
        <v>0</v>
      </c>
      <c r="V116" s="700">
        <f>SUM(IFERROR(VLOOKUP($A116,'Season 1'!AF$4:CC$104,22,0),"0"),
IFERROR(VLOOKUP($A116,'Season 2'!AF$4:CC$104,22,0),"0"),IFERROR(VLOOKUP($A116,'Season 3'!AF$4:CC$104,22,0),"0"),
IFERROR(VLOOKUP($A116,'Season 4'!AF$4:CC$104,22,0),"0"),IFERROR(VLOOKUP($A116,'Season 5'!AF$4:CC$104,22,0),"0"),
IFERROR(VLOOKUP($A116,'Season 6'!AF$4:CC$104,22,0),"0"),IFERROR(VLOOKUP($A116,'Season 7'!AF$4:CC$104,22,0),"0"),
IFERROR(VLOOKUP($A116,'Season 8'!AF$4:CC$104,22,0),"0"),IFERROR(VLOOKUP($A116,'Season 9'!AF$4:CC$104,22,0),"0"),
IFERROR(VLOOKUP($A116,'Season 10'!AF$4:CC$104,22,0),"0"),IFERROR(VLOOKUP($A116,'Season 11'!AF$4:CC$104,22,0),"0"),
IFERROR(VLOOKUP($A116,'Season 12'!AF$4:CC$104,22,0),"0"),IFERROR(VLOOKUP($A116,'Season 13'!AF$4:CC$104,22,0),"0"),
IFERROR(VLOOKUP($A116,'Season 14'!AF$4:CC$104,22,0),"0"),IFERROR(VLOOKUP($A116,'Season 15'!AF$4:CC$104,22,0),"0"),)</f>
        <v>0</v>
      </c>
      <c r="W116" s="692">
        <f>SUM(IFERROR(VLOOKUP($A116,'Season 1'!AF$4:CC$104,23,0),"0"),
IFERROR(VLOOKUP($A116,'Season 2'!AF$4:CC$104,23,0),"0"),IFERROR(VLOOKUP($A116,'Season 3'!AF$4:CC$104,23,0),"0"),
IFERROR(VLOOKUP($A116,'Season 4'!AF$4:CC$104,23,0),"0"),IFERROR(VLOOKUP($A116,'Season 5'!AF$4:CC$104,23,0),"0"),
IFERROR(VLOOKUP($A116,'Season 6'!AF$4:CC$104,23,0),"0"),IFERROR(VLOOKUP($A116,'Season 7'!AF$4:CC$104,23,0),"0"),
IFERROR(VLOOKUP($A116,'Season 8'!AF$4:CC$104,23,0),"0"),IFERROR(VLOOKUP($A116,'Season 9'!AF$4:CC$104,23,0),"0"),
IFERROR(VLOOKUP($A116,'Season 10'!AF$4:CC$104,23,0),"0"),IFERROR(VLOOKUP($A116,'Season 11'!AF$4:CC$104,23,0),"0"),
IFERROR(VLOOKUP($A116,'Season 12'!AF$4:CC$104,23,0),"0"),IFERROR(VLOOKUP($A116,'Season 13'!AF$4:CC$104,23,0),"0"),
IFERROR(VLOOKUP($A116,'Season 14'!AF$4:CC$104,23,0),"0"),IFERROR(VLOOKUP($A116,'Season 15'!AF$4:CC$104,23,0),"0"),)</f>
        <v>0</v>
      </c>
      <c r="X116" s="1023">
        <f>SUM(IFERROR(VLOOKUP($A116,'Season 1'!AF$4:CC$104,24,0),"0"),
IFERROR(VLOOKUP($A116,'Season 2'!AF$4:CC$104,24,0),"0"),IFERROR(VLOOKUP($A116,'Season 3'!AF$4:CC$104,24,0),"0"),
IFERROR(VLOOKUP($A116,'Season 4'!AF$4:CC$104,24,0),"0"),IFERROR(VLOOKUP($A116,'Season 5'!AF$4:CC$104,24,0),"0"),
IFERROR(VLOOKUP($A116,'Season 6'!AF$4:CC$104,24,0),"0"),IFERROR(VLOOKUP($A116,'Season 7'!AF$4:CC$104,24,0),"0"),
IFERROR(VLOOKUP($A116,'Season 8'!AF$4:CC$104,24,0),"0"),IFERROR(VLOOKUP($A116,'Season 9'!AF$4:CC$104,24,0),"0"),
IFERROR(VLOOKUP($A116,'Season 10'!AF$4:CC$104,24,0),"0"),IFERROR(VLOOKUP($A116,'Season 11'!AF$4:CC$104,24,0),"0"),
IFERROR(VLOOKUP($A116,'Season 12'!AF$4:CC$104,24,0),"0"),IFERROR(VLOOKUP($A116,'Season 13'!AF$4:CC$104,24,0),"0"),
IFERROR(VLOOKUP($A116,'Season 14'!AF$4:CC$104,24,0),"0"),IFERROR(VLOOKUP($A116,'Season 15'!AF$4:CC$104,24,0),"0"),)</f>
        <v>0</v>
      </c>
      <c r="Y116" s="26">
        <f>SUM(IFERROR(VLOOKUP($A116,'Season 1'!AF$4:CC$104,25,0),"0"),
IFERROR(VLOOKUP($A116,'Season 2'!AF$4:CC$104,25,0),"0"),IFERROR(VLOOKUP($A116,'Season 3'!AF$4:CC$104,25,0),"0"),
IFERROR(VLOOKUP($A116,'Season 4'!AF$4:CC$104,25,0),"0"),IFERROR(VLOOKUP($A116,'Season 5'!AF$4:CC$104,25,0),"0"),
IFERROR(VLOOKUP($A116,'Season 6'!AF$4:CC$104,25,0),"0"),IFERROR(VLOOKUP($A116,'Season 7'!AF$4:CC$104,25,0),"0"),
IFERROR(VLOOKUP($A116,'Season 8'!AF$4:CC$104,25,0),"0"),IFERROR(VLOOKUP($A116,'Season 9'!AF$4:CC$104,25,0),"0"),
IFERROR(VLOOKUP($A116,'Season 10'!AF$4:CC$104,25,0),"0"),IFERROR(VLOOKUP($A116,'Season 11'!AF$4:CC$104,25,0),"0"),
IFERROR(VLOOKUP($A116,'Season 12'!AF$4:CC$104,25,0),"0"),IFERROR(VLOOKUP($A116,'Season 13'!AF$4:CC$104,25,0),"0"),
IFERROR(VLOOKUP($A116,'Season 14'!AF$4:CC$104,25,0),"0"),IFERROR(VLOOKUP($A116,'Season 15'!AF$4:CC$104,25,0),"0"),)</f>
        <v>0</v>
      </c>
      <c r="Z116" s="699">
        <f>SUM(IFERROR(VLOOKUP($A116,'Season 1'!AF$4:CC$104,26,0),"0"),
IFERROR(VLOOKUP($A116,'Season 2'!AF$4:CC$104,26,0),"0"),IFERROR(VLOOKUP($A116,'Season 3'!AF$4:CC$104,26,0),"0"),
IFERROR(VLOOKUP($A116,'Season 4'!AF$4:CC$104,26,0),"0"),IFERROR(VLOOKUP($A116,'Season 5'!AF$4:CC$104,26,0),"0"),
IFERROR(VLOOKUP($A116,'Season 6'!AF$4:CC$104,26,0),"0"),IFERROR(VLOOKUP($A116,'Season 7'!AF$4:CC$104,26,0),"0"),
IFERROR(VLOOKUP($A116,'Season 8'!AF$4:CC$104,26,0),"0"),IFERROR(VLOOKUP($A116,'Season 9'!AF$4:CC$104,26,0),"0"),
IFERROR(VLOOKUP($A116,'Season 10'!AF$4:CC$104,26,0),"0"),IFERROR(VLOOKUP($A116,'Season 11'!AF$4:CC$104,26,0),"0"),
IFERROR(VLOOKUP($A116,'Season 12'!AF$4:CC$104,26,0),"0"),IFERROR(VLOOKUP($A116,'Season 13'!AF$4:CC$104,26,0),"0"),
IFERROR(VLOOKUP($A116,'Season 14'!AF$4:CC$104,26,0),"0"),IFERROR(VLOOKUP($A116,'Season 15'!AF$4:CC$104,26,0),"0"),)</f>
        <v>0</v>
      </c>
      <c r="AA116" s="700">
        <f>SUM(IFERROR(VLOOKUP($A116,'Season 1'!AF$4:CC$104,27,0),"0"),
IFERROR(VLOOKUP($A116,'Season 2'!AF$4:CC$104,27,0),"0"),IFERROR(VLOOKUP($A116,'Season 3'!AF$4:CC$104,27,0),"0"),
IFERROR(VLOOKUP($A116,'Season 4'!AF$4:CC$104,27,0),"0"),IFERROR(VLOOKUP($A116,'Season 5'!AF$4:CC$104,27,0),"0"),
IFERROR(VLOOKUP($A116,'Season 6'!AF$4:CC$104,27,0),"0"),IFERROR(VLOOKUP($A116,'Season 7'!AF$4:CC$104,27,0),"0"),
IFERROR(VLOOKUP($A116,'Season 8'!AF$4:CC$104,27,0),"0"),IFERROR(VLOOKUP($A116,'Season 9'!AF$4:CC$104,27,0),"0"),
IFERROR(VLOOKUP($A116,'Season 10'!AF$4:CC$104,27,0),"0"),IFERROR(VLOOKUP($A116,'Season 11'!AF$4:CC$104,27,0),"0"),
IFERROR(VLOOKUP($A116,'Season 12'!AF$4:CC$104,27,0),"0"),IFERROR(VLOOKUP($A116,'Season 13'!AF$4:CC$104,27,0),"0"),
IFERROR(VLOOKUP($A116,'Season 14'!AF$4:CC$104,27,0),"0"),IFERROR(VLOOKUP($A116,'Season 15'!AF$4:CC$104,27,0),"0"),)</f>
        <v>0</v>
      </c>
      <c r="AB116" s="692">
        <f>SUM(IFERROR(VLOOKUP($A116,'Season 1'!AF$4:CC$104,28,0),"0"),
IFERROR(VLOOKUP($A116,'Season 2'!AF$4:CC$104,28,0),"0"),IFERROR(VLOOKUP($A116,'Season 3'!AF$4:CC$104,28,0),"0"),
IFERROR(VLOOKUP($A116,'Season 4'!AF$4:CC$104,28,0),"0"),IFERROR(VLOOKUP($A116,'Season 5'!AF$4:CC$104,28,0),"0"),
IFERROR(VLOOKUP($A116,'Season 6'!AF$4:CC$104,28,0),"0"),IFERROR(VLOOKUP($A116,'Season 7'!AF$4:CC$104,28,0),"0"),
IFERROR(VLOOKUP($A116,'Season 8'!AF$4:CC$104,28,0),"0"),IFERROR(VLOOKUP($A116,'Season 9'!AF$4:CC$104,28,0),"0"),
IFERROR(VLOOKUP($A116,'Season 10'!AF$4:CC$104,28,0),"0"),IFERROR(VLOOKUP($A116,'Season 11'!AF$4:CC$104,28,0),"0"),
IFERROR(VLOOKUP($A116,'Season 12'!AF$4:CC$104,28,0),"0"),IFERROR(VLOOKUP($A116,'Season 13'!AF$4:CC$104,28,0),"0"),
IFERROR(VLOOKUP($A116,'Season 14'!AF$4:CC$104,28,0),"0"),IFERROR(VLOOKUP($A116,'Season 15'!AF$4:CC$104,28,0),"0"),)</f>
        <v>0</v>
      </c>
      <c r="AC116" s="1023">
        <f>SUM(IFERROR(VLOOKUP($A116,'Season 1'!AF$4:CC$104,29,0),"0"),
IFERROR(VLOOKUP($A116,'Season 2'!AF$4:CC$104,29,0),"0"),IFERROR(VLOOKUP($A116,'Season 3'!AF$4:CC$104,29,0),"0"),
IFERROR(VLOOKUP($A116,'Season 4'!AF$4:CC$104,29,0),"0"),IFERROR(VLOOKUP($A116,'Season 5'!AF$4:CC$104,29,0),"0"),
IFERROR(VLOOKUP($A116,'Season 6'!AF$4:CC$104,29,0),"0"),IFERROR(VLOOKUP($A116,'Season 7'!AF$4:CC$104,29,0),"0"),
IFERROR(VLOOKUP($A116,'Season 8'!AF$4:CC$104,29,0),"0"),IFERROR(VLOOKUP($A116,'Season 9'!AF$4:CC$104,29,0),"0"),
IFERROR(VLOOKUP($A116,'Season 10'!AF$4:CC$104,29,0),"0"),IFERROR(VLOOKUP($A116,'Season 11'!AF$4:CC$104,29,0),"0"),
IFERROR(VLOOKUP($A116,'Season 12'!AF$4:CC$104,29,0),"0"),IFERROR(VLOOKUP($A116,'Season 13'!AF$4:CC$104,29,0),"0"),
IFERROR(VLOOKUP($A116,'Season 14'!AF$4:CC$104,29,0),"0"),IFERROR(VLOOKUP($A116,'Season 15'!AF$4:CC$104,29,0),"0"),)</f>
        <v>0</v>
      </c>
      <c r="AD116" s="26">
        <f>SUM(IFERROR(VLOOKUP($A116,'Season 1'!AF$4:CC$104,30,0),"0"),
IFERROR(VLOOKUP($A116,'Season 2'!AF$4:CC$104,30,0),"0"),IFERROR(VLOOKUP($A116,'Season 3'!AF$4:CC$104,30,0),"0"),
IFERROR(VLOOKUP($A116,'Season 4'!AF$4:CC$104,30,0),"0"),IFERROR(VLOOKUP($A116,'Season 5'!AF$4:CC$104,30,0),"0"),
IFERROR(VLOOKUP($A116,'Season 6'!AF$4:CC$104,30,0),"0"),IFERROR(VLOOKUP($A116,'Season 7'!AF$4:CC$104,30,0),"0"),
IFERROR(VLOOKUP($A116,'Season 8'!AF$4:CC$104,30,0),"0"),IFERROR(VLOOKUP($A116,'Season 9'!AF$4:CC$104,30,0),"0"),
IFERROR(VLOOKUP($A116,'Season 10'!AF$4:CC$104,30,0),"0"),IFERROR(VLOOKUP($A116,'Season 11'!AF$4:CC$104,30,0),"0"),
IFERROR(VLOOKUP($A116,'Season 12'!AF$4:CC$104,30,0),"0"),IFERROR(VLOOKUP($A116,'Season 13'!AF$4:CC$104,30,0),"0"),
IFERROR(VLOOKUP($A116,'Season 14'!AF$4:CC$104,30,0),"0"),IFERROR(VLOOKUP($A116,'Season 15'!AF$4:CC$104,30,0),"0"),)</f>
        <v>0</v>
      </c>
      <c r="AE116" s="699">
        <f>SUM(IFERROR(VLOOKUP($A116,'Season 1'!AF$4:CC$104,31,0),"0"),
IFERROR(VLOOKUP($A116,'Season 2'!AF$4:CC$104,31,0),"0"),IFERROR(VLOOKUP($A116,'Season 3'!AF$4:CC$104,31,0),"0"),
IFERROR(VLOOKUP($A116,'Season 4'!AF$4:CC$104,31,0),"0"),IFERROR(VLOOKUP($A116,'Season 5'!AF$4:CC$104,31,0),"0"),
IFERROR(VLOOKUP($A116,'Season 6'!AF$4:CC$104,31,0),"0"),IFERROR(VLOOKUP($A116,'Season 7'!AF$4:CC$104,31,0),"0"),
IFERROR(VLOOKUP($A116,'Season 8'!AF$4:CC$104,31,0),"0"),IFERROR(VLOOKUP($A116,'Season 9'!AF$4:CC$104,31,0),"0"),
IFERROR(VLOOKUP($A116,'Season 10'!AF$4:CC$104,31,0),"0"),IFERROR(VLOOKUP($A116,'Season 11'!AF$4:CC$104,31,0),"0"),
IFERROR(VLOOKUP($A116,'Season 12'!AF$4:CC$104,31,0),"0"),IFERROR(VLOOKUP($A116,'Season 13'!AF$4:CC$104,31,0),"0"),
IFERROR(VLOOKUP($A116,'Season 14'!AF$4:CC$104,31,0),"0"),IFERROR(VLOOKUP($A116,'Season 15'!AF$4:CC$104,31,0),"0"),)</f>
        <v>0</v>
      </c>
      <c r="AF116" s="700">
        <f>SUM(IFERROR(VLOOKUP($A116,'Season 3'!AF$4:CC$104,32,0),"0"),
IFERROR(VLOOKUP($A116,'Season 4'!AF$4:CC$104,32,0),"0"),IFERROR(VLOOKUP($A116,'Season 5'!AF$4:CC$104,32,0),"0"),
IFERROR(VLOOKUP($A116,'Season 6'!AF$4:CC$104,32,0),"0"),IFERROR(VLOOKUP($A116,'Season 7'!AF$4:CC$104,32,0),"0"),
IFERROR(VLOOKUP($A116,'Season 8'!AF$4:CC$104,32,0),"0"),IFERROR(VLOOKUP($A116,'Season 9'!AF$4:CC$104,32,0),"0"),
IFERROR(VLOOKUP($A116,'Season 10'!AF$4:CC$104,32,0),"0"),IFERROR(VLOOKUP($A116,'Season 11'!AF$4:CC$104,32,0),"0"),
IFERROR(VLOOKUP($A116,'Season 12'!AF$4:CC$104,32,0),"0"),IFERROR(VLOOKUP($A116,'Season 13'!AF$4:CC$104,32,0),"0"),
IFERROR(VLOOKUP($A116,'Season 14'!AF$4:CC$104,32,0),"0"),IFERROR(VLOOKUP($A116,'Season 15'!AF$4:CC$104,32,0),"0"),)</f>
        <v>0</v>
      </c>
      <c r="AG116" s="692">
        <f>SUM(IFERROR(VLOOKUP($A116,'Season 3'!AF$4:CC$104,33,0),"0"),
IFERROR(VLOOKUP($A116,'Season 4'!AF$4:CC$104,33,0),"0"),IFERROR(VLOOKUP($A116,'Season 5'!AF$4:CC$104,33,0),"0"),
IFERROR(VLOOKUP($A116,'Season 6'!AF$4:CC$104,33,0),"0"),IFERROR(VLOOKUP($A116,'Season 7'!AF$4:CC$104,33,0),"0"),
IFERROR(VLOOKUP($A116,'Season 8'!AF$4:CC$104,33,0),"0"),IFERROR(VLOOKUP($A116,'Season 9'!AF$4:CC$104,33,0),"0"),
IFERROR(VLOOKUP($A116,'Season 10'!AF$4:CC$104,33,0),"0"),IFERROR(VLOOKUP($A116,'Season 11'!AF$4:CC$104,33,0),"0"),
IFERROR(VLOOKUP($A116,'Season 12'!AF$4:CC$104,33,0),"0"),IFERROR(VLOOKUP($A116,'Season 13'!AF$4:CC$104,33,0),"0"),
IFERROR(VLOOKUP($A116,'Season 14'!AF$4:CC$104,33,0),"0"),IFERROR(VLOOKUP($A116,'Season 15'!AF$4:CC$104,33,0),"0"),)</f>
        <v>0</v>
      </c>
      <c r="AH116" s="1023">
        <f>SUM(IFERROR(VLOOKUP($A116,'Season 3'!AF$4:CC$104,34,0),"0"),
IFERROR(VLOOKUP($A116,'Season 4'!AF$4:CC$104,34,0),"0"),IFERROR(VLOOKUP($A116,'Season 5'!AF$4:CC$104,34,0),"0"),
IFERROR(VLOOKUP($A116,'Season 6'!AF$4:CC$104,34,0),"0"),IFERROR(VLOOKUP($A116,'Season 7'!AF$4:CC$104,34,0),"0"),
IFERROR(VLOOKUP($A116,'Season 8'!AF$4:CC$104,34,0),"0"),IFERROR(VLOOKUP($A116,'Season 9'!AF$4:CC$104,34,0),"0"),
IFERROR(VLOOKUP($A116,'Season 10'!AF$4:CC$104,34,0),"0"),IFERROR(VLOOKUP($A116,'Season 11'!AF$4:CC$104,34,0),"0"),
IFERROR(VLOOKUP($A116,'Season 12'!AF$4:CC$104,34,0),"0"),IFERROR(VLOOKUP($A116,'Season 13'!AF$4:CC$104,34,0),"0"),
IFERROR(VLOOKUP($A116,'Season 14'!AF$4:CC$104,34,0),"0"),IFERROR(VLOOKUP($A116,'Season 15'!AF$4:CC$104,34,0),"0"),)</f>
        <v>0</v>
      </c>
      <c r="AI116" s="26">
        <f>SUM(IFERROR(VLOOKUP($A116,'Season 3'!AF$4:CC$104,35,0),"0"),
IFERROR(VLOOKUP($A116,'Season 4'!AF$4:CC$104,35,0),"0"),IFERROR(VLOOKUP($A116,'Season 5'!AF$4:CC$104,35,0),"0"),
IFERROR(VLOOKUP($A116,'Season 6'!AF$4:CC$104,35,0),"0"),IFERROR(VLOOKUP($A116,'Season 7'!AF$4:CC$104,35,0),"0"),
IFERROR(VLOOKUP($A116,'Season 8'!AF$4:CC$104,35,0),"0"),IFERROR(VLOOKUP($A116,'Season 9'!AF$4:CC$104,35,0),"0"),
IFERROR(VLOOKUP($A116,'Season 10'!AF$4:CC$104,35,0),"0"),IFERROR(VLOOKUP($A116,'Season 11'!AF$4:CC$104,35,0),"0"),
IFERROR(VLOOKUP($A116,'Season 12'!AF$4:CC$104,35,0),"0"),IFERROR(VLOOKUP($A116,'Season 13'!AF$4:CC$104,35,0),"0"),
IFERROR(VLOOKUP($A116,'Season 14'!AF$4:CC$104,35,0),"0"),IFERROR(VLOOKUP($A116,'Season 15'!AF$4:CC$104,35,0),"0"),)</f>
        <v>0</v>
      </c>
      <c r="AJ116" s="699">
        <f>SUM(IFERROR(VLOOKUP($A116,'Season 3'!AF$4:CC$104,36,0),"0"),
IFERROR(VLOOKUP($A116,'Season 4'!AF$4:CC$104,36,0),"0"),IFERROR(VLOOKUP($A116,'Season 5'!AF$4:CC$104,36,0),"0"),
IFERROR(VLOOKUP($A116,'Season 6'!AF$4:CC$104,36,0),"0"),IFERROR(VLOOKUP($A116,'Season 7'!AF$4:CC$104,36,0),"0"),
IFERROR(VLOOKUP($A116,'Season 8'!AF$4:CC$104,36,0),"0"),IFERROR(VLOOKUP($A116,'Season 9'!AF$4:CC$104,36,0),"0"),
IFERROR(VLOOKUP($A116,'Season 10'!AF$4:CC$104,36,0),"0"),IFERROR(VLOOKUP($A116,'Season 11'!AF$4:CC$104,36,0),"0"),
IFERROR(VLOOKUP($A116,'Season 12'!AF$4:CC$104,36,0),"0"),IFERROR(VLOOKUP($A116,'Season 13'!AF$4:CC$104,36,0),"0"),
IFERROR(VLOOKUP($A116,'Season 14'!AF$4:CC$104,36,0),"0"),IFERROR(VLOOKUP($A116,'Season 15'!AF$4:CC$104,36,0),"0"),)</f>
        <v>0</v>
      </c>
      <c r="AK116" s="700">
        <f>SUM(IFERROR(VLOOKUP($A116,'Season 2'!AF$4:CC$104,32,0),"0"),IFERROR(VLOOKUP($A116,'Season 3'!AF$4:CC$104,37,0),"0"),
IFERROR(VLOOKUP($A116,'Season 4'!AF$4:CC$104,37,0),"0"),IFERROR(VLOOKUP($A116,'Season 5'!AF$4:CC$104,37,0),"0"),
IFERROR(VLOOKUP($A116,'Season 6'!AF$4:CC$104,37,0),"0"),IFERROR(VLOOKUP($A116,'Season 7'!AF$4:CC$104,37,0),"0"),
IFERROR(VLOOKUP($A116,'Season 8'!AF$4:CC$104,37,0),"0"),IFERROR(VLOOKUP($A116,'Season 9'!AF$4:CC$104,37,0),"0"),
IFERROR(VLOOKUP($A116,'Season 10'!AF$4:CC$104,37,0),"0"),IFERROR(VLOOKUP($A116,'Season 11'!AF$4:CC$104,37,0),"0"),
IFERROR(VLOOKUP($A116,'Season 12'!AF$4:CC$104,37,0),"0"),IFERROR(VLOOKUP($A116,'Season 13'!AF$4:CC$104,37,0),"0"),
IFERROR(VLOOKUP($A116,'Season 14'!AF$4:CC$104,37,0),"0"),IFERROR(VLOOKUP($A116,'Season 15'!AF$4:CC$104,37,0),"0"),)</f>
        <v>0</v>
      </c>
      <c r="AL116" s="692">
        <f>SUM(IFERROR(VLOOKUP($A116,'Season 2'!AF$4:CC$104,33,0),"0"),IFERROR(VLOOKUP($A116,'Season 3'!AF$4:CC$104,38,0),"0"),
IFERROR(VLOOKUP($A116,'Season 4'!AF$4:CC$104,38,0),"0"),IFERROR(VLOOKUP($A116,'Season 5'!AF$4:CC$104,38,0),"0"),
IFERROR(VLOOKUP($A116,'Season 6'!AF$4:CC$104,38,0),"0"),IFERROR(VLOOKUP($A116,'Season 7'!AF$4:CC$104,38,0),"0"),
IFERROR(VLOOKUP($A116,'Season 8'!AF$4:CC$104,38,0),"0"),IFERROR(VLOOKUP($A116,'Season 9'!AF$4:CC$104,38,0),"0"),
IFERROR(VLOOKUP($A116,'Season 10'!AF$4:CC$104,38,0),"0"),IFERROR(VLOOKUP($A116,'Season 11'!AF$4:CC$104,38,0),"0"),
IFERROR(VLOOKUP($A116,'Season 12'!AF$4:CC$104,38,0),"0"),IFERROR(VLOOKUP($A116,'Season 13'!AF$4:CC$104,38,0),"0"),
IFERROR(VLOOKUP($A116,'Season 14'!AF$4:CC$104,38,0),"0"),IFERROR(VLOOKUP($A116,'Season 15'!AF$4:CC$104,38,0),"0"),)</f>
        <v>0</v>
      </c>
      <c r="AM116" s="1023">
        <f>SUM(IFERROR(VLOOKUP($A116,'Season 2'!AF$4:CC$104,34,0),"0"),IFERROR(VLOOKUP($A116,'Season 3'!AF$4:CC$104,39,0),"0"),
IFERROR(VLOOKUP($A116,'Season 4'!AF$4:CC$104,39,0),"0"),IFERROR(VLOOKUP($A116,'Season 5'!AF$4:CC$104,39,0),"0"),
IFERROR(VLOOKUP($A116,'Season 6'!AF$4:CC$104,39,0),"0"),IFERROR(VLOOKUP($A116,'Season 7'!AF$4:CC$104,39,0),"0"),
IFERROR(VLOOKUP($A116,'Season 8'!AF$4:CC$104,39,0),"0"),IFERROR(VLOOKUP($A116,'Season 9'!AF$4:CC$104,39,0),"0"),
IFERROR(VLOOKUP($A116,'Season 10'!AF$4:CC$104,39,0),"0"),IFERROR(VLOOKUP($A116,'Season 11'!AF$4:CC$104,39,0),"0"),
IFERROR(VLOOKUP($A116,'Season 12'!AF$4:CC$104,39,0),"0"),IFERROR(VLOOKUP($A116,'Season 13'!AF$4:CC$104,39,0),"0"),
IFERROR(VLOOKUP($A116,'Season 14'!AF$4:CC$104,39,0),"0"),IFERROR(VLOOKUP($A116,'Season 15'!AF$4:CC$104,39,0),"0"),)</f>
        <v>0</v>
      </c>
      <c r="AN116" s="26">
        <f>SUM(IFERROR(VLOOKUP($A116,'Season 2'!AF$4:CC$104,35,0),"0"),IFERROR(VLOOKUP($A116,'Season 3'!AF$4:CC$104,40,0),"0"),
IFERROR(VLOOKUP($A116,'Season 4'!AF$4:CC$104,40,0),"0"),IFERROR(VLOOKUP($A116,'Season 5'!AF$4:CC$104,40,0),"0"),
IFERROR(VLOOKUP($A116,'Season 6'!AF$4:CC$104,40,0),"0"),IFERROR(VLOOKUP($A116,'Season 7'!AF$4:CC$104,40,0),"0"),
IFERROR(VLOOKUP($A116,'Season 8'!AF$4:CC$104,40,0),"0"),IFERROR(VLOOKUP($A116,'Season 9'!AF$4:CC$104,40,0),"0"),
IFERROR(VLOOKUP($A116,'Season 10'!AF$4:CC$104,40,0),"0"),IFERROR(VLOOKUP($A116,'Season 11'!AF$4:CC$104,40,0),"0"),
IFERROR(VLOOKUP($A116,'Season 12'!AF$4:CC$104,40,0),"0"),IFERROR(VLOOKUP($A116,'Season 13'!AF$4:CC$104,40,0),"0"),
IFERROR(VLOOKUP($A116,'Season 14'!AF$4:CC$104,40,0),"0"),IFERROR(VLOOKUP($A116,'Season 15'!AF$4:CC$104,40,0),"0"),)</f>
        <v>0</v>
      </c>
      <c r="AO116" s="699">
        <f>SUM(IFERROR(VLOOKUP($A116,'Season 2'!AF$4:CC$104,36,0),"0"),IFERROR(VLOOKUP($A116,'Season 3'!AF$4:CC$104,41,0),"0"),
IFERROR(VLOOKUP($A116,'Season 4'!AF$4:CC$104,41,0),"0"),IFERROR(VLOOKUP($A116,'Season 5'!AF$4:CC$104,41,0),"0"),
IFERROR(VLOOKUP($A116,'Season 6'!AF$4:CC$104,41,0),"0"),IFERROR(VLOOKUP($A116,'Season 7'!AF$4:CC$104,41,0),"0"),
IFERROR(VLOOKUP($A116,'Season 8'!AF$4:CC$104,41,0),"0"),IFERROR(VLOOKUP($A116,'Season 9'!AF$4:CC$104,41,0),"0"),
IFERROR(VLOOKUP($A116,'Season 10'!AF$4:CC$104,41,0),"0"),IFERROR(VLOOKUP($A116,'Season 11'!AF$4:CC$104,41,0),"0"),
IFERROR(VLOOKUP($A116,'Season 12'!AF$4:CC$104,41,0),"0"),IFERROR(VLOOKUP($A116,'Season 13'!AF$4:CC$104,41,0),"0"),
IFERROR(VLOOKUP($A116,'Season 14'!AF$4:CC$104,41,0),"0"),IFERROR(VLOOKUP($A116,'Season 15'!AF$4:CC$104,41,0),"0"),)</f>
        <v>0</v>
      </c>
      <c r="AP116" s="700">
        <f>SUM(IFERROR(VLOOKUP($A116,'Season 2'!AF$4:CC$104,37,0),"0"),IFERROR(VLOOKUP($A116,'Season 3'!AF$4:CC$104,42,0),"0"),
IFERROR(VLOOKUP($A116,'Season 4'!AF$4:CC$104,42,0),"0"),IFERROR(VLOOKUP($A116,'Season 5'!AF$4:CC$104,42,0),"0"),
IFERROR(VLOOKUP($A116,'Season 6'!AF$4:CC$104,42,0),"0"),IFERROR(VLOOKUP($A116,'Season 7'!AF$4:CC$104,42,0),"0"),
IFERROR(VLOOKUP($A116,'Season 8'!AF$4:CC$104,42,0),"0"),IFERROR(VLOOKUP($A116,'Season 9'!AF$4:CC$104,42,0),"0"),
IFERROR(VLOOKUP($A116,'Season 10'!AF$4:CC$104,42,0),"0"),IFERROR(VLOOKUP($A116,'Season 11'!AF$4:CC$104,42,0),"0"),
IFERROR(VLOOKUP($A116,'Season 12'!AF$4:CC$104,42,0),"0"),IFERROR(VLOOKUP($A116,'Season 13'!AF$4:CC$104,42,0),"0"),
IFERROR(VLOOKUP($A116,'Season 14'!AF$4:CC$104,42,0),"0"),IFERROR(VLOOKUP($A116,'Season 15'!AF$4:CC$104,42,0),"0"),)</f>
        <v>0</v>
      </c>
      <c r="AQ116" s="692">
        <f>SUM(IFERROR(VLOOKUP($A116,'Season 2'!AF$4:CC$104,38,0),"0"),IFERROR(VLOOKUP($A116,'Season 3'!AF$4:CC$104,43,0),"0"),
IFERROR(VLOOKUP($A116,'Season 4'!AF$4:CC$104,43,0),"0"),IFERROR(VLOOKUP($A116,'Season 5'!AF$4:CC$104,43,0),"0"),
IFERROR(VLOOKUP($A116,'Season 6'!AF$4:CC$104,43,0),"0"),IFERROR(VLOOKUP($A116,'Season 7'!AF$4:CC$104,43,0),"0"),
IFERROR(VLOOKUP($A116,'Season 8'!AF$4:CC$104,43,0),"0"),IFERROR(VLOOKUP($A116,'Season 9'!AF$4:CC$104,43,0),"0"),
IFERROR(VLOOKUP($A116,'Season 10'!AF$4:CC$104,43,0),"0"),IFERROR(VLOOKUP($A116,'Season 11'!AF$4:CC$104,43,0),"0"),
IFERROR(VLOOKUP($A116,'Season 12'!AF$4:CC$104,43,0),"0"),IFERROR(VLOOKUP($A116,'Season 13'!AF$4:CC$104,43,0),"0"),
IFERROR(VLOOKUP($A116,'Season 14'!AF$4:CC$104,43,0),"0"),IFERROR(VLOOKUP($A116,'Season 15'!AF$4:CC$104,43,0),"0"),)</f>
        <v>0</v>
      </c>
      <c r="AR116" s="1023">
        <f>SUM(IFERROR(VLOOKUP($A116,'Season 2'!AF$4:CC$104,39,0),"0"),IFERROR(VLOOKUP($A116,'Season 3'!AF$4:CC$104,44,0),"0"),
IFERROR(VLOOKUP($A116,'Season 4'!AF$4:CC$104,44,0),"0"),IFERROR(VLOOKUP($A116,'Season 5'!AF$4:CC$104,44,0),"0"),
IFERROR(VLOOKUP($A116,'Season 6'!AF$4:CC$104,44,0),"0"),IFERROR(VLOOKUP($A116,'Season 7'!AF$4:CC$104,44,0),"0"),
IFERROR(VLOOKUP($A116,'Season 8'!AF$4:CC$104,44,0),"0"),IFERROR(VLOOKUP($A116,'Season 9'!AF$4:CC$104,44,0),"0"),
IFERROR(VLOOKUP($A116,'Season 10'!AF$4:CC$104,44,0),"0"),IFERROR(VLOOKUP($A116,'Season 11'!AF$4:CC$104,44,0),"0"),
IFERROR(VLOOKUP($A116,'Season 12'!AF$4:CC$104,44,0),"0"),IFERROR(VLOOKUP($A116,'Season 13'!AF$4:CC$104,44,0),"0"),
IFERROR(VLOOKUP($A116,'Season 14'!AF$4:CC$104,44,0),"0"),IFERROR(VLOOKUP($A116,'Season 15'!AF$4:CC$104,44,0),"0"),)</f>
        <v>0</v>
      </c>
      <c r="AS116" s="26">
        <f>SUM(IFERROR(VLOOKUP($A116,'Season 2'!AF$4:CC$104,40,0),"0"),IFERROR(VLOOKUP($A116,'Season 3'!AF$4:CC$104,45,0),"0"),
IFERROR(VLOOKUP($A116,'Season 4'!AF$4:CC$104,45,0),"0"),IFERROR(VLOOKUP($A116,'Season 5'!AF$4:CC$104,45,0),"0"),
IFERROR(VLOOKUP($A116,'Season 6'!AF$4:CC$104,45,0),"0"),IFERROR(VLOOKUP($A116,'Season 7'!AF$4:CC$104,45,0),"0"),
IFERROR(VLOOKUP($A116,'Season 8'!AF$4:CC$104,45,0),"0"),IFERROR(VLOOKUP($A116,'Season 9'!AF$4:CC$104,45,0),"0"),
IFERROR(VLOOKUP($A116,'Season 10'!AF$4:CC$104,45,0),"0"),IFERROR(VLOOKUP($A116,'Season 11'!AF$4:CC$104,45,0),"0"),
IFERROR(VLOOKUP($A116,'Season 12'!AF$4:CC$104,45,0),"0"),IFERROR(VLOOKUP($A116,'Season 13'!AF$4:CC$104,45,0),"0"),
IFERROR(VLOOKUP($A116,'Season 14'!AF$4:CC$104,45,0),"0"),IFERROR(VLOOKUP($A116,'Season 15'!AF$4:CC$104,45,0),"0"),)</f>
        <v>0</v>
      </c>
      <c r="AT116" s="699">
        <f>SUM(IFERROR(VLOOKUP($A116,'Season 2'!AF$4:CC$104,41,0),"0"),IFERROR(VLOOKUP($A116,'Season 3'!AF$4:CC$104,46,0),"0"),
IFERROR(VLOOKUP($A116,'Season 4'!AF$4:CC$104,46,0),"0"),IFERROR(VLOOKUP($A116,'Season 5'!AF$4:CC$104,46,0),"0"),
IFERROR(VLOOKUP($A116,'Season 6'!AF$4:CC$104,46,0),"0"),IFERROR(VLOOKUP($A116,'Season 7'!AF$4:CC$104,46,0),"0"),
IFERROR(VLOOKUP($A116,'Season 8'!AF$4:CC$104,46,0),"0"),IFERROR(VLOOKUP($A116,'Season 9'!AF$4:CC$104,46,0),"0"),
IFERROR(VLOOKUP($A116,'Season 10'!AF$4:CC$104,46,0),"0"),IFERROR(VLOOKUP($A116,'Season 11'!AF$4:CC$104,46,0),"0"),
IFERROR(VLOOKUP($A116,'Season 12'!AF$4:CC$104,46,0),"0"),IFERROR(VLOOKUP($A116,'Season 13'!AF$4:CC$104,46,0),"0"),
IFERROR(VLOOKUP($A116,'Season 14'!AF$4:CC$104,46,0),"0"),IFERROR(VLOOKUP($A116,'Season 15'!AF$4:CC$104,46,0),"0"),)</f>
        <v>0</v>
      </c>
      <c r="AU116" s="700">
        <f>SUM(IFERROR(VLOOKUP($A116,'Season 3'!AF$4:CH$104,47,0),"0"),
IFERROR(VLOOKUP($A116,'Season 4'!AF$4:CH$104,47,0),"0"),IFERROR(VLOOKUP($A116,'Season 5'!AF$4:CH$104,47,0),"0"),
IFERROR(VLOOKUP($A116,'Season 6'!AF$4:CH$104,47,0),"0"),IFERROR(VLOOKUP($A116,'Season 7'!AF$4:CH$104,47,0),"0"),
IFERROR(VLOOKUP($A116,'Season 8'!AF$4:CH$104,47,0),"0"),IFERROR(VLOOKUP($A116,'Season 9'!AF$4:CH$104,47,0),"0"),
IFERROR(VLOOKUP($A116,'Season 10'!AF$4:CH$104,47,0),"0"),IFERROR(VLOOKUP($A116,'Season 11'!AF$4:CH$104,47,0),"0"),
IFERROR(VLOOKUP($A116,'Season 12'!AF$4:CH$104,47,0),"0"),IFERROR(VLOOKUP($A116,'Season 13'!AF$4:CH$104,47,0),"0"),
IFERROR(VLOOKUP($A116,'Season 14'!AF$4:CH$104,47,0),"0"),IFERROR(VLOOKUP($A116,'Season 15'!AF$4:CH$104,47,0),"0"),)</f>
        <v>0</v>
      </c>
      <c r="AV116" s="692">
        <f>SUM(IFERROR(VLOOKUP($A116,'Season 3'!AF$4:CH$104,48,0),"0"),
IFERROR(VLOOKUP($A116,'Season 4'!AF$4:CH$104,48,0),"0"),IFERROR(VLOOKUP($A116,'Season 5'!AF$4:CH$104,48,0),"0"),
IFERROR(VLOOKUP($A116,'Season 6'!AF$4:CH$104,48,0),"0"),IFERROR(VLOOKUP($A116,'Season 7'!AF$4:CH$104,48,0),"0"),
IFERROR(VLOOKUP($A116,'Season 8'!AF$4:CH$104,48,0),"0"),IFERROR(VLOOKUP($A116,'Season 9'!AF$4:CH$104,48,0),"0"),
IFERROR(VLOOKUP($A116,'Season 10'!AF$4:CH$104,48,0),"0"),IFERROR(VLOOKUP($A116,'Season 11'!AF$4:CH$104,48,0),"0"),
IFERROR(VLOOKUP($A116,'Season 12'!AF$4:CH$104,48,0),"0"),IFERROR(VLOOKUP($A116,'Season 13'!AF$4:CH$104,48,0),"0"),
IFERROR(VLOOKUP($A116,'Season 14'!AF$4:CH$104,48,0),"0"),IFERROR(VLOOKUP($A116,'Season 15'!AF$4:CH$104,48,0),"0"),)</f>
        <v>0</v>
      </c>
      <c r="AW116" s="1023">
        <f>SUM(IFERROR(VLOOKUP($A116,'Season 3'!AF$4:CH$104,49,0),"0"),
IFERROR(VLOOKUP($A116,'Season 4'!AF$4:CH$104,49,0),"0"),IFERROR(VLOOKUP($A116,'Season 5'!AF$4:CH$104,49,0),"0"),
IFERROR(VLOOKUP($A116,'Season 6'!AF$4:CH$104,49,0),"0"),IFERROR(VLOOKUP($A116,'Season 7'!AF$4:CH$104,49,0),"0"),
IFERROR(VLOOKUP($A116,'Season 8'!AF$4:CH$104,49,0),"0"),IFERROR(VLOOKUP($A116,'Season 9'!AF$4:CH$104,49,0),"0"),
IFERROR(VLOOKUP($A116,'Season 10'!AF$4:CH$104,49,0),"0"),IFERROR(VLOOKUP($A116,'Season 11'!AF$4:CH$104,49,0),"0"),
IFERROR(VLOOKUP($A116,'Season 12'!AF$4:CH$104,49,0),"0"),IFERROR(VLOOKUP($A116,'Season 13'!AF$4:CH$104,49,0),"0"),
IFERROR(VLOOKUP($A116,'Season 14'!AF$4:CH$104,49,0),"0"),IFERROR(VLOOKUP($A116,'Season 15'!AF$4:CH$104,49,0),"0"),)</f>
        <v>0</v>
      </c>
      <c r="AX116" s="26">
        <f>SUM(IFERROR(VLOOKUP($A116,'Season 3'!AF$4:CH$104,50,0),"0"),
IFERROR(VLOOKUP($A116,'Season 4'!AF$4:CH$104,50,0),"0"),IFERROR(VLOOKUP($A116,'Season 5'!AF$4:CH$104,50,0),"0"),
IFERROR(VLOOKUP($A116,'Season 6'!AF$4:CH$104,50,0),"0"),IFERROR(VLOOKUP($A116,'Season 7'!AF$4:CH$104,50,0),"0"),
IFERROR(VLOOKUP($A116,'Season 8'!AF$4:CH$104,50,0),"0"),IFERROR(VLOOKUP($A116,'Season 9'!AF$4:CH$104,50,0),"0"),
IFERROR(VLOOKUP($A116,'Season 10'!AF$4:CH$104,50,0),"0"),IFERROR(VLOOKUP($A116,'Season 11'!AF$4:CH$104,50,0),"0"),
IFERROR(VLOOKUP($A116,'Season 12'!AF$4:CH$104,50,0),"0"),IFERROR(VLOOKUP($A116,'Season 13'!AF$4:CH$104,50,0),"0"),
IFERROR(VLOOKUP($A116,'Season 14'!AF$4:CH$104,50,0),"0"),IFERROR(VLOOKUP($A116,'Season 15'!AF$4:CH$104,50,0),"0"),)</f>
        <v>0</v>
      </c>
      <c r="AY116" s="699">
        <f>SUM(IFERROR(VLOOKUP($A116,'Season 3'!AF$4:CH$104,51,0),"0"),
IFERROR(VLOOKUP($A116,'Season 4'!AF$4:CH$104,51,0),"0"),IFERROR(VLOOKUP($A116,'Season 5'!AF$4:CH$104,51,0),"0"),
IFERROR(VLOOKUP($A116,'Season 6'!AF$4:CH$104,51,0),"0"),IFERROR(VLOOKUP($A116,'Season 7'!AF$4:CH$104,51,0),"0"),
IFERROR(VLOOKUP($A116,'Season 8'!AF$4:CH$104,51,0),"0"),IFERROR(VLOOKUP($A116,'Season 9'!AF$4:CH$104,51,0),"0"),
IFERROR(VLOOKUP($A116,'Season 10'!AF$4:CH$104,51,0),"0"),IFERROR(VLOOKUP($A116,'Season 11'!AF$4:CH$104,51,0),"0"),
IFERROR(VLOOKUP($A116,'Season 12'!AF$4:CH$104,51,0),"0"),IFERROR(VLOOKUP($A116,'Season 13'!AF$4:CH$104,51,0),"0"),
IFERROR(VLOOKUP($A116,'Season 14'!AF$4:CH$104,51,0),"0"),IFERROR(VLOOKUP($A116,'Season 15'!AF$4:CH$104,51,0),"0"),)</f>
        <v>0</v>
      </c>
      <c r="AZ116" s="700">
        <f>SUM(IFERROR(VLOOKUP($A116,'Season 1'!AF$4:CC$104,32,0),"0"),IFERROR(VLOOKUP($A116,'Season 2'!AF$4:CC$104,37,0),"0"),)</f>
        <v>0</v>
      </c>
      <c r="BA116" s="692">
        <f>SUM(IFERROR(VLOOKUP($A116,'Season 1'!AF$4:CC$104,33,0),"0"),IFERROR(VLOOKUP($A116,'Season 2'!AF$4:CC$104,38,0),"0"),)</f>
        <v>0</v>
      </c>
      <c r="BB116" s="1023">
        <f>SUM(IFERROR(VLOOKUP($A116,'Season 1'!AF$4:CC$104,34,0),"0"),IFERROR(VLOOKUP($A116,'Season 2'!AF$4:CC$104,39,0),"0"),)</f>
        <v>0</v>
      </c>
      <c r="BC116" s="26">
        <f>SUM(IFERROR(VLOOKUP($A116,'Season 1'!AF$4:CC$104,35,0),"0"),IFERROR(VLOOKUP($A116,'Season 2'!AF$4:CC$104,40,0),"0"),)</f>
        <v>0</v>
      </c>
      <c r="BD116" s="699">
        <f>SUM(IFERROR(VLOOKUP($A116,'Season 1'!AF$4:CC$104,36,0),"0"),IFERROR(VLOOKUP($A116,'Season 2'!AF$4:CC$104,41,0),"0"),)</f>
        <v>0</v>
      </c>
      <c r="BE116" s="1111">
        <f>SUM(IFERROR(VLOOKUP($A116,'Season 1'!AF$4:CC$104,37,0),"0"),
IFERROR(VLOOKUP($A116,'Season 2'!AF$4:CC$104,47,0),"0"),IFERROR(VLOOKUP($A116,'Season 3'!AF$4:CH$104,52,0),"0"),
IFERROR(VLOOKUP($A116,'Season 4'!AF$4:CH$104,52,0),"0"),IFERROR(VLOOKUP($A116,'Season 5'!AF$4:CH$104,52,0),"0"),
IFERROR(VLOOKUP($A116,'Season 6'!AF$4:CH$104,52,0),"0"),IFERROR(VLOOKUP($A116,'Season 7'!AF$4:CH$104,52,0),"0"),
IFERROR(VLOOKUP($A116,'Season 8'!AF$4:CH$104,52,0),"0"),IFERROR(VLOOKUP($A116,'Season 9'!AF$4:CH$104,52,0),"0"),
IFERROR(VLOOKUP($A116,'Season 10'!AF$4:CH$104,52,0),"0"),IFERROR(VLOOKUP($A116,'Season 11'!AF$4:CH$104,52,0),"0"),
IFERROR(VLOOKUP($A116,'Season 12'!AF$4:CH$104,52,0),"0"),IFERROR(VLOOKUP($A116,'Season 13'!AF$4:CH$104,52,0),"0"),
IFERROR(VLOOKUP($A116,'Season 14'!AF$4:CH$104,52,0),"0"),IFERROR(VLOOKUP($A116,'Season 15'!AF$4:CH$104,52,0),"0"),)</f>
        <v>0</v>
      </c>
      <c r="BF116" s="1112">
        <f>SUM(IFERROR(VLOOKUP($A116,'Season 1'!AF$4:CC$104,38,0),"0"),
IFERROR(VLOOKUP($A116,'Season 2'!AF$4:CC$104,48,0),"0"),IFERROR(VLOOKUP($A116,'Season 3'!AF$4:CH$104,53,0),"0"),
IFERROR(VLOOKUP($A116,'Season 4'!AF$4:CH$104,53,0),"0"),IFERROR(VLOOKUP($A116,'Season 5'!AF$4:CH$104,53,0),"0"),
IFERROR(VLOOKUP($A116,'Season 6'!AF$4:CH$104,53,0),"0"),IFERROR(VLOOKUP($A116,'Season 7'!AF$4:CH$104,53,0),"0"),
IFERROR(VLOOKUP($A116,'Season 8'!AF$4:CH$104,53,0),"0"),IFERROR(VLOOKUP($A116,'Season 9'!AF$4:CH$104,53,0),"0"),
IFERROR(VLOOKUP($A116,'Season 10'!AF$4:CH$104,53,0),"0"),IFERROR(VLOOKUP($A116,'Season 11'!AF$4:CH$104,53,0),"0"),
IFERROR(VLOOKUP($A116,'Season 12'!AF$4:CH$104,53,0),"0"),IFERROR(VLOOKUP($A116,'Season 13'!AF$4:CH$104,53,0),"0"),
IFERROR(VLOOKUP($A116,'Season 14'!AF$4:CH$104,53,0),"0"),IFERROR(VLOOKUP($A116,'Season 15'!AF$4:CH$104,53,0),"0"),)</f>
        <v>0</v>
      </c>
      <c r="BG116" s="1061" t="e">
        <f t="shared" si="4"/>
        <v>#DIV/0!</v>
      </c>
      <c r="BI116" s="1100"/>
      <c r="BJ116" s="1100"/>
      <c r="BK116" s="1100"/>
      <c r="BL116" s="1100"/>
      <c r="BM116" s="1100"/>
      <c r="BN116" s="1100"/>
      <c r="BS116" s="15">
        <f>IFERROR(VLOOKUP($A116,'Season 1'!$AF$4:$CH$104,39,0),"0")</f>
        <v>0</v>
      </c>
      <c r="BT116" s="15">
        <f>IFERROR(VLOOKUP($A116,'Season 1'!$AF$4:$CH$104,40,0),"0")</f>
        <v>0</v>
      </c>
      <c r="BU116" s="15">
        <f>IFERROR(VLOOKUP($A116,'Season 2'!$AF$4:$CH$104,49,0),"0")</f>
        <v>0</v>
      </c>
      <c r="BV116" s="15">
        <f>IFERROR(VLOOKUP($A116,'Season 2'!$AF$4:$CH$104,50,0),"0")</f>
        <v>0</v>
      </c>
      <c r="BW116" s="15">
        <f>IFERROR(VLOOKUP($A116,'Season 3'!$AF$4:$CH$104,54,0),"0")</f>
        <v>0</v>
      </c>
      <c r="BX116" s="15">
        <f>IFERROR(VLOOKUP($A116,'Season 3'!$AF$4:$CH$104,55,0),"0")</f>
        <v>0</v>
      </c>
      <c r="BY116" s="15" t="str">
        <f>IFERROR(VLOOKUP($A116,'Season 4'!$AF$4:$CH$104,54,0),"0")</f>
        <v>0</v>
      </c>
      <c r="BZ116" s="15" t="str">
        <f>IFERROR(VLOOKUP($A116,'Season 4'!$AF$4:$CH$104,55,0),"0")</f>
        <v>0</v>
      </c>
      <c r="CA116" s="15" t="str">
        <f>IFERROR(VLOOKUP($A116,'Season 5'!$AF$4:$CH$104,54,0),"0")</f>
        <v>0</v>
      </c>
      <c r="CB116" s="15" t="str">
        <f>IFERROR(VLOOKUP($A116,'Season 5'!$AF$4:$CH$104,55,0),"0")</f>
        <v>0</v>
      </c>
      <c r="CC116" s="15" t="str">
        <f>IFERROR(VLOOKUP($A116,'Season 6'!$AF$4:$CH$104,54,0),"0")</f>
        <v>0</v>
      </c>
      <c r="CD116" s="15" t="str">
        <f>IFERROR(VLOOKUP($A116,'Season 6'!$AF$4:$CH$104,55,0),"0")</f>
        <v>0</v>
      </c>
      <c r="CE116" s="15" t="str">
        <f>IFERROR(VLOOKUP($A116,'Season 7'!$AF$4:$CH$104,54,0),"0")</f>
        <v>0</v>
      </c>
      <c r="CF116" s="15" t="str">
        <f>IFERROR(VLOOKUP($A116,'Season 7'!$AF$4:$CH$104,55,0),"0")</f>
        <v>0</v>
      </c>
      <c r="CG116" s="15" t="str">
        <f>IFERROR(VLOOKUP($A116,'Season 8'!$AF$4:$CH$104,54,0),"0")</f>
        <v>0</v>
      </c>
      <c r="CH116" s="15" t="str">
        <f>IFERROR(VLOOKUP($A116,'Season 8'!$AF$4:$CH$104,55,0),"0")</f>
        <v>0</v>
      </c>
      <c r="CI116" s="15" t="str">
        <f>IFERROR(VLOOKUP($A116,'Season 9'!$AF$4:$CH$104,54,0),"0")</f>
        <v>0</v>
      </c>
      <c r="CJ116" s="15" t="str">
        <f>IFERROR(VLOOKUP($A116,'Season 9'!$AF$4:$CH$104,55,0),"0")</f>
        <v>0</v>
      </c>
      <c r="CK116" s="15" t="str">
        <f>IFERROR(VLOOKUP($A116,'Season 10'!$AF$4:$CH$104,54,0),"0")</f>
        <v>0</v>
      </c>
      <c r="CL116" s="15" t="str">
        <f>IFERROR(VLOOKUP($A116,'Season 10'!$AF$4:$CH$104,55,0),"0")</f>
        <v>0</v>
      </c>
      <c r="CM116" s="15" t="str">
        <f>IFERROR(VLOOKUP($A116,'Season 11'!$AF$4:$CH$104,54,0),"0")</f>
        <v>0</v>
      </c>
      <c r="CN116" s="15" t="str">
        <f>IFERROR(VLOOKUP($A116,'Season 11'!$AF$4:$CH$104,55,0),"0")</f>
        <v>0</v>
      </c>
      <c r="CO116" s="15" t="str">
        <f>IFERROR(VLOOKUP($A116,'Season 12'!$AF$4:$CH$104,54,0),"0")</f>
        <v>0</v>
      </c>
      <c r="CP116" s="15" t="str">
        <f>IFERROR(VLOOKUP($A116,'Season 12'!$AF$4:$CH$104,55,0),"0")</f>
        <v>0</v>
      </c>
      <c r="CQ116" s="15" t="str">
        <f>IFERROR(VLOOKUP($A116,'Season 13'!$AF$4:$CH$104,54,0),"0")</f>
        <v>0</v>
      </c>
      <c r="CR116" s="15" t="str">
        <f>IFERROR(VLOOKUP($A116,'Season 13'!$AF$4:$CH$104,55,0),"0")</f>
        <v>0</v>
      </c>
      <c r="CS116" s="15" t="str">
        <f>IFERROR(VLOOKUP($A116,'Season 14'!$AF$4:$CH$104,54,0),"0")</f>
        <v>0</v>
      </c>
      <c r="CT116" s="15" t="str">
        <f>IFERROR(VLOOKUP($A116,'Season 14'!$AF$4:$CH$104,55,0),"0")</f>
        <v>0</v>
      </c>
      <c r="CU116" s="15" t="str">
        <f>IFERROR(VLOOKUP($A116,'Season 15'!$AF$4:$CH$104,54,0),"0")</f>
        <v>0</v>
      </c>
      <c r="CV116" s="15" t="str">
        <f>IFERROR(VLOOKUP($A116,'Season 15'!$AF$4:$CH$104,55,0),"0")</f>
        <v>0</v>
      </c>
    </row>
    <row r="117" spans="1:100" x14ac:dyDescent="0.25">
      <c r="A117" s="2" t="s">
        <v>140</v>
      </c>
      <c r="B117" s="1021">
        <f>IFERROR(VLOOKUP('Data Totals'!A117,'Season 1'!AF$4:CC$104,2,FALSE),IFERROR(VLOOKUP('Data Totals'!A117,'Season 2'!AF$4:CC$104,2,FALSE),IFERROR(VLOOKUP('Data Totals'!A117,'Season 3'!AF$4:CC$104,2,FALSE),IFERROR(VLOOKUP('Data Totals'!A117,'Season 4'!AF$4:CC$104,2,FALSE),IFERROR(VLOOKUP('Data Totals'!A117,'Season 5'!AF$4:CC$104,2,FALSE),IFERROR(VLOOKUP('Data Totals'!A117,'Season 6'!AF$4:CC$104,2,FALSE),IFERROR(VLOOKUP('Data Totals'!A117,'Season 7'!AF$4:CC$104,2,FALSE),IFERROR(VLOOKUP('Data Totals'!A117,'Season 8'!AF$4:CC$104,2,FALSE),IFERROR(VLOOKUP('Data Totals'!A117,'Season 9'!AF$4:CC$104,2,FALSE),IFERROR(VLOOKUP('Data Totals'!A117,'Season 10'!AF$4:CC$104,2,FALSE),IFERROR(VLOOKUP('Data Totals'!A117,'Season 11'!AF$4:CC$104,2,FALSE),IFERROR(VLOOKUP('Data Totals'!A117,'Season 12'!AF$4:CC$104,2,FALSE),IFERROR(VLOOKUP('Data Totals'!A117,'Season 13'!AF$4:CC$104,2,FALSE),IFERROR(VLOOKUP('Data Totals'!A117,'Season 14'!AF$4:CC$104,2,FALSE),IFERROR(VLOOKUP('Data Totals'!A117,'Season 15'!AF$4:CC$104,2,FALSE),"N/A")))))))))))))))</f>
        <v>0</v>
      </c>
      <c r="C117" s="1022">
        <f>IFERROR(VLOOKUP('Data Totals'!A117,'Season 1'!AF$4:CC$104,3,FALSE),IFERROR(VLOOKUP('Data Totals'!A117,'Season 2'!AF$4:CC$104,3,FALSE),IFERROR(VLOOKUP('Data Totals'!A117,'Season 3'!AF$4:CC$104,3,FALSE),IFERROR(VLOOKUP('Data Totals'!A117,'Season 4'!AF$4:CC$104,3,FALSE),IFERROR(VLOOKUP('Data Totals'!A117,'Season 5'!AF$4:CC$104,3,FALSE),IFERROR(VLOOKUP('Data Totals'!A117,'Season 6'!AF$4:CC$104,3,FALSE),IFERROR(VLOOKUP('Data Totals'!A117,'Season 7'!AF$4:CC$104,3,FALSE),IFERROR(VLOOKUP('Data Totals'!A117,'Season 8'!AF$4:CC$104,3,FALSE),IFERROR(VLOOKUP('Data Totals'!A117,'Season 9'!AF$4:CC$104,3,FALSE),IFERROR(VLOOKUP('Data Totals'!A117,'Season 10'!AF$4:CC$104,3,FALSE),IFERROR(VLOOKUP('Data Totals'!A117,'Season 11'!AF$4:CC$104,3,FALSE),IFERROR(VLOOKUP('Data Totals'!A117,'Season 12'!AF$4:CC$104,3,FALSE),IFERROR(VLOOKUP('Data Totals'!A117,'Season 13'!AF$4:CC$104,3,FALSE),IFERROR(VLOOKUP('Data Totals'!A117,'Season 14'!AF$4:CC$104,3,FALSE),IFERROR(VLOOKUP('Data Totals'!A117,'Season 15'!AF$4:CC$104,3,FALSE),"N/A")))))))))))))))</f>
        <v>0</v>
      </c>
      <c r="D117" s="1022">
        <f>IFERROR(VLOOKUP('Data Totals'!A117,'Season 1'!AF$4:CC$104,4,FALSE),IFERROR(VLOOKUP('Data Totals'!A117,'Season 2'!AF$4:CC$104,4,FALSE),IFERROR(VLOOKUP('Data Totals'!A117,'Season 3'!AF$4:CC$104,4,FALSE),IFERROR(VLOOKUP('Data Totals'!A117,'Season 4'!AF$4:CC$104,4,FALSE),IFERROR(VLOOKUP('Data Totals'!A117,'Season 5'!AF$4:CC$104,4,FALSE),IFERROR(VLOOKUP('Data Totals'!A117,'Season 6'!AF$4:CC$104,4,FALSE),IFERROR(VLOOKUP('Data Totals'!A117,'Season 7'!AF$4:CC$104,4,FALSE),IFERROR(VLOOKUP('Data Totals'!A117,'Season 8'!AF$4:CC$104,4,FALSE),IFERROR(VLOOKUP('Data Totals'!A117,'Season 9'!AF$4:CC$104,4,FALSE),IFERROR(VLOOKUP('Data Totals'!A117,'Season 10'!AF$4:CC$104,4,FALSE),IFERROR(VLOOKUP('Data Totals'!A117,'Season 11'!AF$4:CC$104,4,FALSE),IFERROR(VLOOKUP('Data Totals'!A117,'Season 12'!AF$4:CC$104,4,FALSE),IFERROR(VLOOKUP('Data Totals'!A117,'Season 13'!AF$4:CC$104,4,FALSE),IFERROR(VLOOKUP('Data Totals'!A117,'Season 14'!AF$4:CC$104,4,FALSE),IFERROR(VLOOKUP('Data Totals'!A117,'Season 15'!AF$4:CC$104,4,FALSE),"N/A")))))))))))))))</f>
        <v>0</v>
      </c>
      <c r="E117" s="1022">
        <f t="shared" si="2"/>
        <v>0</v>
      </c>
      <c r="F117" s="692">
        <f>SUM(IFERROR(VLOOKUP(A117,BI$3:BN$152,2,0),"0"),IFERROR(VLOOKUP(A117,'Season 1'!AF$4:CC$104,6,0),"0"),
IFERROR(VLOOKUP(A117,'Season 2'!AF$4:CC$104,6,0),"0"),IFERROR(VLOOKUP(A117,'Season 3'!AF$4:CC$104,6,0),"0"),
IFERROR(VLOOKUP(A117,'Season 4'!AF$4:CC$104,6,0),"0"),IFERROR(VLOOKUP(A117,'Season 5'!AF$4:CC$104,6,0),"0"),
IFERROR(VLOOKUP(A117,'Season 6'!AF$4:CC$104,6,0),"0"),IFERROR(VLOOKUP(A117,'Season 7'!AF$4:CC$104,6,0),"0"),
IFERROR(VLOOKUP(A117,'Season 8'!AF$4:CC$104,6,0),"0"),IFERROR(VLOOKUP(A117,'Season 9'!AF$4:CC$104,6,0),"0"),
IFERROR(VLOOKUP(A117,'Season 10'!AF$4:CC$104,6,0),"0"),IFERROR(VLOOKUP(A117,'Season 11'!AF$4:CC$104,6,0),"0"),
IFERROR(VLOOKUP(A117,'Season 12'!AF$4:CC$104,6,0),"0"),IFERROR(VLOOKUP(A117,'Season 13'!AF$4:CC$104,6,0),"0"),
IFERROR(VLOOKUP(A117,'Season 14'!AF$4:CC$104,6,0),"0"),IFERROR(VLOOKUP(A117,'Season 15'!AF$4:CC$104,6,0),"0"),)</f>
        <v>0</v>
      </c>
      <c r="G117" s="692">
        <f>SUM(IFERROR(VLOOKUP(A117,'Season 1'!AF$4:CC$104,7,0),"0"),
IFERROR(VLOOKUP(A117,'Season 2'!AF$4:CC$104,7,0),"0"),IFERROR(VLOOKUP(A117,'Season 3'!AF$4:CC$104,7,0),"0"),
IFERROR(VLOOKUP(A117,'Season 4'!AF$4:CC$104,7,0),"0"),IFERROR(VLOOKUP(A117,'Season 5'!AF$4:CC$104,7,0),"0"),
IFERROR(VLOOKUP(A117,'Season 6'!AF$4:CC$104,7,0),"0"),IFERROR(VLOOKUP(A117,'Season 7'!AF$4:CC$104,7,0),"0"),
IFERROR(VLOOKUP(A117,'Season 8'!AF$4:CC$104,7,0),"0"),IFERROR(VLOOKUP(A117,'Season 9'!AF$4:CC$104,7,0),"0"),
IFERROR(VLOOKUP(A117,'Season 10'!AF$4:CC$104,7,0),"0"),IFERROR(VLOOKUP(A117,'Season 11'!AF$4:CC$104,7,0),"0"),
IFERROR(VLOOKUP(A117,'Season 12'!AF$4:CC$104,7,0),"0"),IFERROR(VLOOKUP(A117,'Season 13'!AF$4:CC$104,7,0),"0"),
IFERROR(VLOOKUP(A117,'Season 14'!AF$4:CC$104,7,0),"0"),IFERROR(VLOOKUP(A117,'Season 15'!AF$4:CC$104,7,0),"0"),)</f>
        <v>0</v>
      </c>
      <c r="H117" s="556">
        <f>SUM(IFERROR(VLOOKUP(A117,'Season 1'!AF$4:CC$104,8,0),"0"),
IFERROR(VLOOKUP(A117,'Season 2'!AF$4:CC$104,8,0),"0"),IFERROR(VLOOKUP(A117,'Season 3'!AF$4:CC$104,8,0),"0"),
IFERROR(VLOOKUP(A117,'Season 4'!AF$4:CC$104,8,0),"0"),IFERROR(VLOOKUP(A117,'Season 5'!AF$4:CC$104,8,0),"0"),
IFERROR(VLOOKUP(A117,'Season 6'!AF$4:CC$104,8,0),"0"),IFERROR(VLOOKUP(A117,'Season 7'!AF$4:CC$104,8,0),"0"),
IFERROR(VLOOKUP(A117,'Season 8'!AF$4:CC$104,8,0),"0"),IFERROR(VLOOKUP(A117,'Season 9'!AF$4:CC$104,8,0),"0"),
IFERROR(VLOOKUP(A117,'Season 10'!AF$4:CC$104,8,0),"0"),IFERROR(VLOOKUP(A117,'Season 11'!AF$4:CC$104,8,0),"0"),
IFERROR(VLOOKUP(A117,'Season 12'!AF$4:CC$104,8,0),"0"),IFERROR(VLOOKUP(A117,'Season 13'!AF$4:CC$104,8,0),"0"),
IFERROR(VLOOKUP(A117,'Season 14'!AF$4:CC$104,8,0),"0"),IFERROR(VLOOKUP(A117,'Season 15'!AF$4:CC$104,8,0),"0"),)</f>
        <v>0</v>
      </c>
      <c r="I117" s="1023">
        <f>SUM(IFERROR(VLOOKUP(A117,'Season 1'!AF$4:CC$104,9,0),"0"),
IFERROR(VLOOKUP(A117,'Season 2'!AF$4:CC$104,9,0),"0"),IFERROR(VLOOKUP(A117,'Season 3'!AF$4:CC$104,9,0),"0"),
IFERROR(VLOOKUP(A117,'Season 4'!AF$4:CC$104,9,0),"0"),IFERROR(VLOOKUP(A117,'Season 5'!AF$4:CC$104,9,0),"0"),
IFERROR(VLOOKUP(A117,'Season 6'!AF$4:CC$104,9,0),"0"),IFERROR(VLOOKUP(A117,'Season 7'!AF$4:CC$104,9,0),"0"),
IFERROR(VLOOKUP(A117,'Season 8'!AF$4:CC$104,9,0),"0"),IFERROR(VLOOKUP(A117,'Season 9'!AF$4:CC$104,9,0),"0"),
IFERROR(VLOOKUP(A117,'Season 10'!AF$4:CC$104,9,0),"0"),IFERROR(VLOOKUP(A117,'Season 11'!AF$4:CC$104,9,0),"0"),
IFERROR(VLOOKUP(A117,'Season 12'!AF$4:CC$104,9,0),"0"),IFERROR(VLOOKUP(A117,'Season 13'!AF$4:CC$104,9,0),"0"),
IFERROR(VLOOKUP(A117,'Season 14'!AF$4:CC$104,9,0),"0"),IFERROR(VLOOKUP(A117,'Season 15'!AF$4:CC$104,9,0),"0"),)</f>
        <v>0</v>
      </c>
      <c r="J117" s="26">
        <f>SUM(IFERROR(VLOOKUP(A117,BI$3:BN$152,3,0),"0"),IFERROR(VLOOKUP(A117,'Season 1'!AF$4:CC$104,10,0),"0"),
IFERROR(VLOOKUP(A117,'Season 2'!AF$4:CC$104,10,0),"0"),IFERROR(VLOOKUP(A117,'Season 3'!AF$4:CC$104,10,0),"0"),
IFERROR(VLOOKUP(A117,'Season 4'!AF$4:CC$104,10,0),"0"),IFERROR(VLOOKUP(A117,'Season 5'!AF$4:CC$104,10,0),"0"),
IFERROR(VLOOKUP(A117,'Season 6'!AF$4:CC$104,10,0),"0"),IFERROR(VLOOKUP(A117,'Season 7'!AF$4:CC$104,10,0),"0"),
IFERROR(VLOOKUP(A117,'Season 8'!AF$4:CC$104,10,0),"0"),IFERROR(VLOOKUP(A117,'Season 9'!AF$4:CC$104,10,0),"0"),
IFERROR(VLOOKUP(A117,'Season 10'!AF$4:CC$104,10,0),"0"),IFERROR(VLOOKUP(A117,'Season 11'!AF$4:CC$104,10,0),"0"),
IFERROR(VLOOKUP(A117,'Season 12'!AF$4:CC$104,10,0),"0"),IFERROR(VLOOKUP(A117,'Season 13'!AF$4:CC$104,10,0),"0"),
IFERROR(VLOOKUP(A117,'Season 14'!AF$4:CC$104,10,0),"0"),IFERROR(VLOOKUP(A117,'Season 15'!AF$4:CC$104,10,0),"0"),)</f>
        <v>0</v>
      </c>
      <c r="K117" s="699">
        <f>SUM(IFERROR(VLOOKUP(A117,BI$3:BN$152,4,0),"0"),IFERROR(VLOOKUP(A117,'Season 1'!AF$4:CC$104,11,0),"0"),
IFERROR(VLOOKUP(A117,'Season 2'!AF$4:CC$104,11,0),"0"),IFERROR(VLOOKUP(A117,'Season 3'!AF$4:CC$104,11,0),"0"),
IFERROR(VLOOKUP(A117,'Season 4'!AF$4:CC$104,11,0),"0"),IFERROR(VLOOKUP(A117,'Season 5'!AF$4:CC$104,11,0),"0"),
IFERROR(VLOOKUP(A117,'Season 6'!AF$4:CC$104,11,0),"0"),IFERROR(VLOOKUP(A117,'Season 7'!AF$4:CC$104,11,0),"0"),
IFERROR(VLOOKUP(A117,'Season 8'!AF$4:CC$104,11,0),"0"),IFERROR(VLOOKUP(A117,'Season 9'!AF$4:CC$104,11,0),"0"),
IFERROR(VLOOKUP(A117,'Season 10'!AF$4:CC$104,11,0),"0"),IFERROR(VLOOKUP(A117,'Season 11'!AF$4:CC$104,11,0),"0"),
IFERROR(VLOOKUP(A117,'Season 12'!AF$4:CC$104,11,0),"0"),IFERROR(VLOOKUP(A117,'Season 13'!AF$4:CC$104,11,0),"0"),
IFERROR(VLOOKUP(A117,'Season 14'!AF$4:CC$104,11,0),"0"),IFERROR(VLOOKUP(A117,'Season 15'!AF$4:CC$104,11,0),"0"),)</f>
        <v>0</v>
      </c>
      <c r="L117" s="700">
        <f>SUM(IFERROR(VLOOKUP($A117,'Season 1'!AF$4:CC$104,12,0),"0"),
IFERROR(VLOOKUP($A117,'Season 2'!AF$4:CC$104,12,0),"0"),IFERROR(VLOOKUP($A117,'Season 3'!AF$4:CC$104,12,0),"0"),
IFERROR(VLOOKUP($A117,'Season 4'!AF$4:CC$104,12,0),"0"),IFERROR(VLOOKUP($A117,'Season 5'!AF$4:CC$104,12,0),"0"),
IFERROR(VLOOKUP($A117,'Season 6'!AF$4:CC$104,12,0),"0"),IFERROR(VLOOKUP($A117,'Season 7'!AF$4:CC$104,12,0),"0"),
IFERROR(VLOOKUP($A117,'Season 8'!AF$4:CC$104,12,0),"0"),IFERROR(VLOOKUP($A117,'Season 9'!AF$4:CC$104,12,0),"0"),
IFERROR(VLOOKUP($A117,'Season 10'!AF$4:CC$104,12,0),"0"),IFERROR(VLOOKUP($A117,'Season 11'!AF$4:CC$104,12,0),"0"),
IFERROR(VLOOKUP($A117,'Season 12'!AF$4:CC$104,12,0),"0"),IFERROR(VLOOKUP($A117,'Season 13'!AF$4:CC$104,12,0),"0"),
IFERROR(VLOOKUP($A117,'Season 14'!AF$4:CC$104,12,0),"0"),IFERROR(VLOOKUP($A117,'Season 15'!AF$4:CC$104,12,0),"0"),)</f>
        <v>0</v>
      </c>
      <c r="M117" s="692">
        <f>SUM(IFERROR(VLOOKUP($A117,'Season 1'!AF$4:CC$104,13,0),"0"),
IFERROR(VLOOKUP($A117,'Season 2'!AF$4:CC$104,13,0),"0"),IFERROR(VLOOKUP($A117,'Season 3'!AF$4:CC$104,13,0),"0"),
IFERROR(VLOOKUP($A117,'Season 4'!AF$4:CC$104,13,0),"0"),IFERROR(VLOOKUP($A117,'Season 5'!AF$4:CC$104,13,0),"0"),
IFERROR(VLOOKUP($A117,'Season 6'!AF$4:CC$104,13,0),"0"),IFERROR(VLOOKUP($A117,'Season 7'!AF$4:CC$104,13,0),"0"),
IFERROR(VLOOKUP($A117,'Season 8'!AF$4:CC$104,13,0),"0"),IFERROR(VLOOKUP($A117,'Season 9'!AF$4:CC$104,13,0),"0"),
IFERROR(VLOOKUP($A117,'Season 10'!AF$4:CC$104,13,0),"0"),IFERROR(VLOOKUP($A117,'Season 11'!AF$4:CC$104,13,0),"0"),
IFERROR(VLOOKUP($A117,'Season 12'!AF$4:CC$104,13,0),"0"),IFERROR(VLOOKUP($A117,'Season 13'!AF$4:CC$104,13,0),"0"),
IFERROR(VLOOKUP($A117,'Season 14'!AF$4:CC$104,13,0),"0"),IFERROR(VLOOKUP($A117,'Season 15'!AF$4:CC$104,13,0),"0"),)</f>
        <v>0</v>
      </c>
      <c r="N117" s="1023">
        <f>SUM(IFERROR(VLOOKUP($A117,'Season 1'!AF$4:CC$104,14,0),"0"),
IFERROR(VLOOKUP($A117,'Season 2'!AF$4:CC$104,14,0),"0"),IFERROR(VLOOKUP($A117,'Season 3'!AF$4:CC$104,14,0),"0"),
IFERROR(VLOOKUP($A117,'Season 4'!AF$4:CC$104,14,0),"0"),IFERROR(VLOOKUP($A117,'Season 5'!AF$4:CC$104,14,0),"0"),
IFERROR(VLOOKUP($A117,'Season 6'!AF$4:CC$104,14,0),"0"),IFERROR(VLOOKUP($A117,'Season 7'!AF$4:CC$104,14,0),"0"),
IFERROR(VLOOKUP($A117,'Season 8'!AF$4:CC$104,14,0),"0"),IFERROR(VLOOKUP($A117,'Season 9'!AF$4:CC$104,14,0),"0"),
IFERROR(VLOOKUP($A117,'Season 10'!AF$4:CC$104,14,0),"0"),IFERROR(VLOOKUP($A117,'Season 11'!AF$4:CC$104,14,0),"0"),
IFERROR(VLOOKUP($A117,'Season 12'!AF$4:CC$104,14,0),"0"),IFERROR(VLOOKUP($A117,'Season 13'!AF$4:CC$104,14,0),"0"),
IFERROR(VLOOKUP($A117,'Season 14'!AF$4:CC$104,14,0),"0"),IFERROR(VLOOKUP($A117,'Season 15'!AF$4:CC$104,14,0),"0"),)</f>
        <v>0</v>
      </c>
      <c r="O117" s="26">
        <f>SUM(IFERROR(VLOOKUP($A117,'Season 1'!AF$4:CC$104,15,0),"0"),
IFERROR(VLOOKUP($A117,'Season 2'!AF$4:CC$104,15,0),"0"),IFERROR(VLOOKUP($A117,'Season 3'!AF$4:CC$104,15,0),"0"),
IFERROR(VLOOKUP($A117,'Season 4'!AF$4:CC$104,15,0),"0"),IFERROR(VLOOKUP($A117,'Season 5'!AF$4:CC$104,15,0),"0"),
IFERROR(VLOOKUP($A117,'Season 6'!AF$4:CC$104,15,0),"0"),IFERROR(VLOOKUP($A117,'Season 7'!AF$4:CC$104,15,0),"0"),
IFERROR(VLOOKUP($A117,'Season 8'!AF$4:CC$104,15,0),"0"),IFERROR(VLOOKUP($A117,'Season 9'!AF$4:CC$104,15,0),"0"),
IFERROR(VLOOKUP($A117,'Season 10'!AF$4:CC$104,15,0),"0"),IFERROR(VLOOKUP($A117,'Season 11'!AF$4:CC$104,15,0),"0"),
IFERROR(VLOOKUP($A117,'Season 12'!AF$4:CC$104,15,0),"0"),IFERROR(VLOOKUP($A117,'Season 13'!AF$4:CC$104,15,0),"0"),
IFERROR(VLOOKUP($A117,'Season 14'!AF$4:CC$104,15,0),"0"),IFERROR(VLOOKUP($A117,'Season 15'!AF$4:CC$104,15,0),"0"),)</f>
        <v>0</v>
      </c>
      <c r="P117" s="699">
        <f>SUM(IFERROR(VLOOKUP($A117,'Season 1'!AF$4:CC$104,16,0),"0"),
IFERROR(VLOOKUP($A117,'Season 2'!AF$4:CC$104,16,0),"0"),IFERROR(VLOOKUP($A117,'Season 3'!AF$4:CC$104,16,0),"0"),
IFERROR(VLOOKUP($A117,'Season 4'!AF$4:CC$104,16,0),"0"),IFERROR(VLOOKUP($A117,'Season 5'!AF$4:CC$104,16,0),"0"),
IFERROR(VLOOKUP($A117,'Season 6'!AF$4:CC$104,16,0),"0"),IFERROR(VLOOKUP($A117,'Season 7'!AF$4:CC$104,16,0),"0"),
IFERROR(VLOOKUP($A117,'Season 8'!AF$4:CC$104,16,0),"0"),IFERROR(VLOOKUP($A117,'Season 9'!AF$4:CC$104,16,0),"0"),
IFERROR(VLOOKUP($A117,'Season 10'!AF$4:CC$104,16,0),"0"),IFERROR(VLOOKUP($A117,'Season 11'!AF$4:CC$104,16,0),"0"),
IFERROR(VLOOKUP($A117,'Season 12'!AF$4:CC$104,16,0),"0"),IFERROR(VLOOKUP($A117,'Season 13'!AF$4:CC$104,16,0),"0"),
IFERROR(VLOOKUP($A117,'Season 14'!AF$4:CC$104,16,0),"0"),IFERROR(VLOOKUP($A117,'Season 15'!AF$4:CC$104,16,0),"0"),)</f>
        <v>0</v>
      </c>
      <c r="Q117" s="700">
        <f>SUM(IFERROR(VLOOKUP($A117,'Season 1'!AF$4:CC$104,17,0),"0"),
IFERROR(VLOOKUP($A117,'Season 2'!AF$4:CC$104,17,0),"0"),IFERROR(VLOOKUP($A117,'Season 3'!AF$4:CC$104,17,0),"0"),
IFERROR(VLOOKUP($A117,'Season 4'!AF$4:CC$104,17,0),"0"),IFERROR(VLOOKUP($A117,'Season 5'!AF$4:CC$104,17,0),"0"),
IFERROR(VLOOKUP($A117,'Season 6'!AF$4:CC$104,17,0),"0"),IFERROR(VLOOKUP($A117,'Season 7'!AF$4:CC$104,17,0),"0"),
IFERROR(VLOOKUP($A117,'Season 8'!AF$4:CC$104,17,0),"0"),IFERROR(VLOOKUP($A117,'Season 9'!AF$4:CC$104,17,0),"0"),
IFERROR(VLOOKUP($A117,'Season 10'!AF$4:CC$104,17,0),"0"),IFERROR(VLOOKUP($A117,'Season 11'!AF$4:CC$104,17,0),"0"),
IFERROR(VLOOKUP($A117,'Season 12'!AF$4:CC$104,17,0),"0"),IFERROR(VLOOKUP($A117,'Season 13'!AF$4:CC$104,17,0),"0"),
IFERROR(VLOOKUP($A117,'Season 14'!AF$4:CC$104,17,0),"0"),IFERROR(VLOOKUP($A117,'Season 15'!AF$4:CC$104,17,0),"0"),)</f>
        <v>0</v>
      </c>
      <c r="R117" s="692">
        <f>SUM(IFERROR(VLOOKUP($A117,'Season 1'!AF$4:CC$104,18,0),"0"),
IFERROR(VLOOKUP($A117,'Season 2'!AF$4:CC$104,18,0),"0"),IFERROR(VLOOKUP($A117,'Season 3'!AF$4:CC$104,18,0),"0"),
IFERROR(VLOOKUP($A117,'Season 4'!AF$4:CC$104,18,0),"0"),IFERROR(VLOOKUP($A117,'Season 5'!AF$4:CC$104,18,0),"0"),
IFERROR(VLOOKUP($A117,'Season 6'!AF$4:CC$104,18,0),"0"),IFERROR(VLOOKUP($A117,'Season 7'!AF$4:CC$104,18,0),"0"),
IFERROR(VLOOKUP($A117,'Season 8'!AF$4:CC$104,18,0),"0"),IFERROR(VLOOKUP($A117,'Season 9'!AF$4:CC$104,18,0),"0"),
IFERROR(VLOOKUP($A117,'Season 10'!AF$4:CC$104,18,0),"0"),IFERROR(VLOOKUP($A117,'Season 11'!AF$4:CC$104,18,0),"0"),
IFERROR(VLOOKUP($A117,'Season 12'!AF$4:CC$104,18,0),"0"),IFERROR(VLOOKUP($A117,'Season 13'!AF$4:CC$104,18,0),"0"),
IFERROR(VLOOKUP($A117,'Season 14'!AF$4:CC$104,18,0),"0"),IFERROR(VLOOKUP($A117,'Season 15'!AF$4:CC$104,18,0),"0"),)</f>
        <v>0</v>
      </c>
      <c r="S117" s="1023">
        <f>SUM(IFERROR(VLOOKUP($A117,'Season 1'!AF$4:CC$104,19,0),"0"),
IFERROR(VLOOKUP($A117,'Season 2'!AF$4:CC$104,19,0),"0"),IFERROR(VLOOKUP($A117,'Season 3'!AF$4:CC$104,19,0),"0"),
IFERROR(VLOOKUP($A117,'Season 4'!AF$4:CC$104,19,0),"0"),IFERROR(VLOOKUP($A117,'Season 5'!AF$4:CC$104,19,0),"0"),
IFERROR(VLOOKUP($A117,'Season 6'!AF$4:CC$104,19,0),"0"),IFERROR(VLOOKUP($A117,'Season 7'!AF$4:CC$104,19,0),"0"),
IFERROR(VLOOKUP($A117,'Season 8'!AF$4:CC$104,19,0),"0"),IFERROR(VLOOKUP($A117,'Season 9'!AF$4:CC$104,19,0),"0"),
IFERROR(VLOOKUP($A117,'Season 10'!AF$4:CC$104,19,0),"0"),IFERROR(VLOOKUP($A117,'Season 11'!AF$4:CC$104,19,0),"0"),
IFERROR(VLOOKUP($A117,'Season 12'!AF$4:CC$104,19,0),"0"),IFERROR(VLOOKUP($A117,'Season 13'!AF$4:CC$104,19,0),"0"),
IFERROR(VLOOKUP($A117,'Season 14'!AF$4:CC$104,19,0),"0"),IFERROR(VLOOKUP($A117,'Season 15'!AF$4:CC$104,19,0),"0"),)</f>
        <v>0</v>
      </c>
      <c r="T117" s="26">
        <f>SUM(IFERROR(VLOOKUP($A117,'Season 1'!AF$4:CC$104,20,0),"0"),
IFERROR(VLOOKUP($A117,'Season 2'!AF$4:CC$104,20,0),"0"),IFERROR(VLOOKUP($A117,'Season 3'!AF$4:CC$104,20,0),"0"),
IFERROR(VLOOKUP($A117,'Season 4'!AF$4:CC$104,20,0),"0"),IFERROR(VLOOKUP($A117,'Season 5'!AF$4:CC$104,20,0),"0"),
IFERROR(VLOOKUP($A117,'Season 6'!AF$4:CC$104,20,0),"0"),IFERROR(VLOOKUP($A117,'Season 7'!AF$4:CC$104,20,0),"0"),
IFERROR(VLOOKUP($A117,'Season 8'!AF$4:CC$104,20,0),"0"),IFERROR(VLOOKUP($A117,'Season 9'!AF$4:CC$104,20,0),"0"),
IFERROR(VLOOKUP($A117,'Season 10'!AF$4:CC$104,20,0),"0"),IFERROR(VLOOKUP($A117,'Season 11'!AF$4:CC$104,20,0),"0"),
IFERROR(VLOOKUP($A117,'Season 12'!AF$4:CC$104,20,0),"0"),IFERROR(VLOOKUP($A117,'Season 13'!AF$4:CC$104,20,0),"0"),
IFERROR(VLOOKUP($A117,'Season 14'!AF$4:CC$104,20,0),"0"),IFERROR(VLOOKUP($A117,'Season 15'!AF$4:CC$104,20,0),"0"),)</f>
        <v>0</v>
      </c>
      <c r="U117" s="699">
        <f>SUM(IFERROR(VLOOKUP($A117,'Season 1'!AF$4:CC$104,21,0),"0"),
IFERROR(VLOOKUP($A117,'Season 2'!AF$4:CC$104,21,0),"0"),IFERROR(VLOOKUP($A117,'Season 3'!AF$4:CC$104,21,0),"0"),
IFERROR(VLOOKUP($A117,'Season 4'!AF$4:CC$104,21,0),"0"),IFERROR(VLOOKUP($A117,'Season 5'!AF$4:CC$104,21,0),"0"),
IFERROR(VLOOKUP($A117,'Season 6'!AF$4:CC$104,21,0),"0"),IFERROR(VLOOKUP($A117,'Season 7'!AF$4:CC$104,21,0),"0"),
IFERROR(VLOOKUP($A117,'Season 8'!AF$4:CC$104,21,0),"0"),IFERROR(VLOOKUP($A117,'Season 9'!AF$4:CC$104,21,0),"0"),
IFERROR(VLOOKUP($A117,'Season 10'!AF$4:CC$104,21,0),"0"),IFERROR(VLOOKUP($A117,'Season 11'!AF$4:CC$104,21,0),"0"),
IFERROR(VLOOKUP($A117,'Season 12'!AF$4:CC$104,21,0),"0"),IFERROR(VLOOKUP($A117,'Season 13'!AF$4:CC$104,21,0),"0"),
IFERROR(VLOOKUP($A117,'Season 14'!AF$4:CC$104,21,0),"0"),IFERROR(VLOOKUP($A117,'Season 15'!AF$4:CC$104,21,0),"0"),)</f>
        <v>0</v>
      </c>
      <c r="V117" s="700">
        <f>SUM(IFERROR(VLOOKUP($A117,'Season 1'!AF$4:CC$104,22,0),"0"),
IFERROR(VLOOKUP($A117,'Season 2'!AF$4:CC$104,22,0),"0"),IFERROR(VLOOKUP($A117,'Season 3'!AF$4:CC$104,22,0),"0"),
IFERROR(VLOOKUP($A117,'Season 4'!AF$4:CC$104,22,0),"0"),IFERROR(VLOOKUP($A117,'Season 5'!AF$4:CC$104,22,0),"0"),
IFERROR(VLOOKUP($A117,'Season 6'!AF$4:CC$104,22,0),"0"),IFERROR(VLOOKUP($A117,'Season 7'!AF$4:CC$104,22,0),"0"),
IFERROR(VLOOKUP($A117,'Season 8'!AF$4:CC$104,22,0),"0"),IFERROR(VLOOKUP($A117,'Season 9'!AF$4:CC$104,22,0),"0"),
IFERROR(VLOOKUP($A117,'Season 10'!AF$4:CC$104,22,0),"0"),IFERROR(VLOOKUP($A117,'Season 11'!AF$4:CC$104,22,0),"0"),
IFERROR(VLOOKUP($A117,'Season 12'!AF$4:CC$104,22,0),"0"),IFERROR(VLOOKUP($A117,'Season 13'!AF$4:CC$104,22,0),"0"),
IFERROR(VLOOKUP($A117,'Season 14'!AF$4:CC$104,22,0),"0"),IFERROR(VLOOKUP($A117,'Season 15'!AF$4:CC$104,22,0),"0"),)</f>
        <v>0</v>
      </c>
      <c r="W117" s="692">
        <f>SUM(IFERROR(VLOOKUP($A117,'Season 1'!AF$4:CC$104,23,0),"0"),
IFERROR(VLOOKUP($A117,'Season 2'!AF$4:CC$104,23,0),"0"),IFERROR(VLOOKUP($A117,'Season 3'!AF$4:CC$104,23,0),"0"),
IFERROR(VLOOKUP($A117,'Season 4'!AF$4:CC$104,23,0),"0"),IFERROR(VLOOKUP($A117,'Season 5'!AF$4:CC$104,23,0),"0"),
IFERROR(VLOOKUP($A117,'Season 6'!AF$4:CC$104,23,0),"0"),IFERROR(VLOOKUP($A117,'Season 7'!AF$4:CC$104,23,0),"0"),
IFERROR(VLOOKUP($A117,'Season 8'!AF$4:CC$104,23,0),"0"),IFERROR(VLOOKUP($A117,'Season 9'!AF$4:CC$104,23,0),"0"),
IFERROR(VLOOKUP($A117,'Season 10'!AF$4:CC$104,23,0),"0"),IFERROR(VLOOKUP($A117,'Season 11'!AF$4:CC$104,23,0),"0"),
IFERROR(VLOOKUP($A117,'Season 12'!AF$4:CC$104,23,0),"0"),IFERROR(VLOOKUP($A117,'Season 13'!AF$4:CC$104,23,0),"0"),
IFERROR(VLOOKUP($A117,'Season 14'!AF$4:CC$104,23,0),"0"),IFERROR(VLOOKUP($A117,'Season 15'!AF$4:CC$104,23,0),"0"),)</f>
        <v>0</v>
      </c>
      <c r="X117" s="1023">
        <f>SUM(IFERROR(VLOOKUP($A117,'Season 1'!AF$4:CC$104,24,0),"0"),
IFERROR(VLOOKUP($A117,'Season 2'!AF$4:CC$104,24,0),"0"),IFERROR(VLOOKUP($A117,'Season 3'!AF$4:CC$104,24,0),"0"),
IFERROR(VLOOKUP($A117,'Season 4'!AF$4:CC$104,24,0),"0"),IFERROR(VLOOKUP($A117,'Season 5'!AF$4:CC$104,24,0),"0"),
IFERROR(VLOOKUP($A117,'Season 6'!AF$4:CC$104,24,0),"0"),IFERROR(VLOOKUP($A117,'Season 7'!AF$4:CC$104,24,0),"0"),
IFERROR(VLOOKUP($A117,'Season 8'!AF$4:CC$104,24,0),"0"),IFERROR(VLOOKUP($A117,'Season 9'!AF$4:CC$104,24,0),"0"),
IFERROR(VLOOKUP($A117,'Season 10'!AF$4:CC$104,24,0),"0"),IFERROR(VLOOKUP($A117,'Season 11'!AF$4:CC$104,24,0),"0"),
IFERROR(VLOOKUP($A117,'Season 12'!AF$4:CC$104,24,0),"0"),IFERROR(VLOOKUP($A117,'Season 13'!AF$4:CC$104,24,0),"0"),
IFERROR(VLOOKUP($A117,'Season 14'!AF$4:CC$104,24,0),"0"),IFERROR(VLOOKUP($A117,'Season 15'!AF$4:CC$104,24,0),"0"),)</f>
        <v>0</v>
      </c>
      <c r="Y117" s="26">
        <f>SUM(IFERROR(VLOOKUP($A117,'Season 1'!AF$4:CC$104,25,0),"0"),
IFERROR(VLOOKUP($A117,'Season 2'!AF$4:CC$104,25,0),"0"),IFERROR(VLOOKUP($A117,'Season 3'!AF$4:CC$104,25,0),"0"),
IFERROR(VLOOKUP($A117,'Season 4'!AF$4:CC$104,25,0),"0"),IFERROR(VLOOKUP($A117,'Season 5'!AF$4:CC$104,25,0),"0"),
IFERROR(VLOOKUP($A117,'Season 6'!AF$4:CC$104,25,0),"0"),IFERROR(VLOOKUP($A117,'Season 7'!AF$4:CC$104,25,0),"0"),
IFERROR(VLOOKUP($A117,'Season 8'!AF$4:CC$104,25,0),"0"),IFERROR(VLOOKUP($A117,'Season 9'!AF$4:CC$104,25,0),"0"),
IFERROR(VLOOKUP($A117,'Season 10'!AF$4:CC$104,25,0),"0"),IFERROR(VLOOKUP($A117,'Season 11'!AF$4:CC$104,25,0),"0"),
IFERROR(VLOOKUP($A117,'Season 12'!AF$4:CC$104,25,0),"0"),IFERROR(VLOOKUP($A117,'Season 13'!AF$4:CC$104,25,0),"0"),
IFERROR(VLOOKUP($A117,'Season 14'!AF$4:CC$104,25,0),"0"),IFERROR(VLOOKUP($A117,'Season 15'!AF$4:CC$104,25,0),"0"),)</f>
        <v>0</v>
      </c>
      <c r="Z117" s="699">
        <f>SUM(IFERROR(VLOOKUP($A117,'Season 1'!AF$4:CC$104,26,0),"0"),
IFERROR(VLOOKUP($A117,'Season 2'!AF$4:CC$104,26,0),"0"),IFERROR(VLOOKUP($A117,'Season 3'!AF$4:CC$104,26,0),"0"),
IFERROR(VLOOKUP($A117,'Season 4'!AF$4:CC$104,26,0),"0"),IFERROR(VLOOKUP($A117,'Season 5'!AF$4:CC$104,26,0),"0"),
IFERROR(VLOOKUP($A117,'Season 6'!AF$4:CC$104,26,0),"0"),IFERROR(VLOOKUP($A117,'Season 7'!AF$4:CC$104,26,0),"0"),
IFERROR(VLOOKUP($A117,'Season 8'!AF$4:CC$104,26,0),"0"),IFERROR(VLOOKUP($A117,'Season 9'!AF$4:CC$104,26,0),"0"),
IFERROR(VLOOKUP($A117,'Season 10'!AF$4:CC$104,26,0),"0"),IFERROR(VLOOKUP($A117,'Season 11'!AF$4:CC$104,26,0),"0"),
IFERROR(VLOOKUP($A117,'Season 12'!AF$4:CC$104,26,0),"0"),IFERROR(VLOOKUP($A117,'Season 13'!AF$4:CC$104,26,0),"0"),
IFERROR(VLOOKUP($A117,'Season 14'!AF$4:CC$104,26,0),"0"),IFERROR(VLOOKUP($A117,'Season 15'!AF$4:CC$104,26,0),"0"),)</f>
        <v>0</v>
      </c>
      <c r="AA117" s="700">
        <f>SUM(IFERROR(VLOOKUP($A117,'Season 1'!AF$4:CC$104,27,0),"0"),
IFERROR(VLOOKUP($A117,'Season 2'!AF$4:CC$104,27,0),"0"),IFERROR(VLOOKUP($A117,'Season 3'!AF$4:CC$104,27,0),"0"),
IFERROR(VLOOKUP($A117,'Season 4'!AF$4:CC$104,27,0),"0"),IFERROR(VLOOKUP($A117,'Season 5'!AF$4:CC$104,27,0),"0"),
IFERROR(VLOOKUP($A117,'Season 6'!AF$4:CC$104,27,0),"0"),IFERROR(VLOOKUP($A117,'Season 7'!AF$4:CC$104,27,0),"0"),
IFERROR(VLOOKUP($A117,'Season 8'!AF$4:CC$104,27,0),"0"),IFERROR(VLOOKUP($A117,'Season 9'!AF$4:CC$104,27,0),"0"),
IFERROR(VLOOKUP($A117,'Season 10'!AF$4:CC$104,27,0),"0"),IFERROR(VLOOKUP($A117,'Season 11'!AF$4:CC$104,27,0),"0"),
IFERROR(VLOOKUP($A117,'Season 12'!AF$4:CC$104,27,0),"0"),IFERROR(VLOOKUP($A117,'Season 13'!AF$4:CC$104,27,0),"0"),
IFERROR(VLOOKUP($A117,'Season 14'!AF$4:CC$104,27,0),"0"),IFERROR(VLOOKUP($A117,'Season 15'!AF$4:CC$104,27,0),"0"),)</f>
        <v>0</v>
      </c>
      <c r="AB117" s="692">
        <f>SUM(IFERROR(VLOOKUP($A117,'Season 1'!AF$4:CC$104,28,0),"0"),
IFERROR(VLOOKUP($A117,'Season 2'!AF$4:CC$104,28,0),"0"),IFERROR(VLOOKUP($A117,'Season 3'!AF$4:CC$104,28,0),"0"),
IFERROR(VLOOKUP($A117,'Season 4'!AF$4:CC$104,28,0),"0"),IFERROR(VLOOKUP($A117,'Season 5'!AF$4:CC$104,28,0),"0"),
IFERROR(VLOOKUP($A117,'Season 6'!AF$4:CC$104,28,0),"0"),IFERROR(VLOOKUP($A117,'Season 7'!AF$4:CC$104,28,0),"0"),
IFERROR(VLOOKUP($A117,'Season 8'!AF$4:CC$104,28,0),"0"),IFERROR(VLOOKUP($A117,'Season 9'!AF$4:CC$104,28,0),"0"),
IFERROR(VLOOKUP($A117,'Season 10'!AF$4:CC$104,28,0),"0"),IFERROR(VLOOKUP($A117,'Season 11'!AF$4:CC$104,28,0),"0"),
IFERROR(VLOOKUP($A117,'Season 12'!AF$4:CC$104,28,0),"0"),IFERROR(VLOOKUP($A117,'Season 13'!AF$4:CC$104,28,0),"0"),
IFERROR(VLOOKUP($A117,'Season 14'!AF$4:CC$104,28,0),"0"),IFERROR(VLOOKUP($A117,'Season 15'!AF$4:CC$104,28,0),"0"),)</f>
        <v>0</v>
      </c>
      <c r="AC117" s="1023">
        <f>SUM(IFERROR(VLOOKUP($A117,'Season 1'!AF$4:CC$104,29,0),"0"),
IFERROR(VLOOKUP($A117,'Season 2'!AF$4:CC$104,29,0),"0"),IFERROR(VLOOKUP($A117,'Season 3'!AF$4:CC$104,29,0),"0"),
IFERROR(VLOOKUP($A117,'Season 4'!AF$4:CC$104,29,0),"0"),IFERROR(VLOOKUP($A117,'Season 5'!AF$4:CC$104,29,0),"0"),
IFERROR(VLOOKUP($A117,'Season 6'!AF$4:CC$104,29,0),"0"),IFERROR(VLOOKUP($A117,'Season 7'!AF$4:CC$104,29,0),"0"),
IFERROR(VLOOKUP($A117,'Season 8'!AF$4:CC$104,29,0),"0"),IFERROR(VLOOKUP($A117,'Season 9'!AF$4:CC$104,29,0),"0"),
IFERROR(VLOOKUP($A117,'Season 10'!AF$4:CC$104,29,0),"0"),IFERROR(VLOOKUP($A117,'Season 11'!AF$4:CC$104,29,0),"0"),
IFERROR(VLOOKUP($A117,'Season 12'!AF$4:CC$104,29,0),"0"),IFERROR(VLOOKUP($A117,'Season 13'!AF$4:CC$104,29,0),"0"),
IFERROR(VLOOKUP($A117,'Season 14'!AF$4:CC$104,29,0),"0"),IFERROR(VLOOKUP($A117,'Season 15'!AF$4:CC$104,29,0),"0"),)</f>
        <v>0</v>
      </c>
      <c r="AD117" s="26">
        <f>SUM(IFERROR(VLOOKUP($A117,'Season 1'!AF$4:CC$104,30,0),"0"),
IFERROR(VLOOKUP($A117,'Season 2'!AF$4:CC$104,30,0),"0"),IFERROR(VLOOKUP($A117,'Season 3'!AF$4:CC$104,30,0),"0"),
IFERROR(VLOOKUP($A117,'Season 4'!AF$4:CC$104,30,0),"0"),IFERROR(VLOOKUP($A117,'Season 5'!AF$4:CC$104,30,0),"0"),
IFERROR(VLOOKUP($A117,'Season 6'!AF$4:CC$104,30,0),"0"),IFERROR(VLOOKUP($A117,'Season 7'!AF$4:CC$104,30,0),"0"),
IFERROR(VLOOKUP($A117,'Season 8'!AF$4:CC$104,30,0),"0"),IFERROR(VLOOKUP($A117,'Season 9'!AF$4:CC$104,30,0),"0"),
IFERROR(VLOOKUP($A117,'Season 10'!AF$4:CC$104,30,0),"0"),IFERROR(VLOOKUP($A117,'Season 11'!AF$4:CC$104,30,0),"0"),
IFERROR(VLOOKUP($A117,'Season 12'!AF$4:CC$104,30,0),"0"),IFERROR(VLOOKUP($A117,'Season 13'!AF$4:CC$104,30,0),"0"),
IFERROR(VLOOKUP($A117,'Season 14'!AF$4:CC$104,30,0),"0"),IFERROR(VLOOKUP($A117,'Season 15'!AF$4:CC$104,30,0),"0"),)</f>
        <v>0</v>
      </c>
      <c r="AE117" s="699">
        <f>SUM(IFERROR(VLOOKUP($A117,'Season 1'!AF$4:CC$104,31,0),"0"),
IFERROR(VLOOKUP($A117,'Season 2'!AF$4:CC$104,31,0),"0"),IFERROR(VLOOKUP($A117,'Season 3'!AF$4:CC$104,31,0),"0"),
IFERROR(VLOOKUP($A117,'Season 4'!AF$4:CC$104,31,0),"0"),IFERROR(VLOOKUP($A117,'Season 5'!AF$4:CC$104,31,0),"0"),
IFERROR(VLOOKUP($A117,'Season 6'!AF$4:CC$104,31,0),"0"),IFERROR(VLOOKUP($A117,'Season 7'!AF$4:CC$104,31,0),"0"),
IFERROR(VLOOKUP($A117,'Season 8'!AF$4:CC$104,31,0),"0"),IFERROR(VLOOKUP($A117,'Season 9'!AF$4:CC$104,31,0),"0"),
IFERROR(VLOOKUP($A117,'Season 10'!AF$4:CC$104,31,0),"0"),IFERROR(VLOOKUP($A117,'Season 11'!AF$4:CC$104,31,0),"0"),
IFERROR(VLOOKUP($A117,'Season 12'!AF$4:CC$104,31,0),"0"),IFERROR(VLOOKUP($A117,'Season 13'!AF$4:CC$104,31,0),"0"),
IFERROR(VLOOKUP($A117,'Season 14'!AF$4:CC$104,31,0),"0"),IFERROR(VLOOKUP($A117,'Season 15'!AF$4:CC$104,31,0),"0"),)</f>
        <v>0</v>
      </c>
      <c r="AF117" s="700">
        <f>SUM(IFERROR(VLOOKUP($A117,'Season 3'!AF$4:CC$104,32,0),"0"),
IFERROR(VLOOKUP($A117,'Season 4'!AF$4:CC$104,32,0),"0"),IFERROR(VLOOKUP($A117,'Season 5'!AF$4:CC$104,32,0),"0"),
IFERROR(VLOOKUP($A117,'Season 6'!AF$4:CC$104,32,0),"0"),IFERROR(VLOOKUP($A117,'Season 7'!AF$4:CC$104,32,0),"0"),
IFERROR(VLOOKUP($A117,'Season 8'!AF$4:CC$104,32,0),"0"),IFERROR(VLOOKUP($A117,'Season 9'!AF$4:CC$104,32,0),"0"),
IFERROR(VLOOKUP($A117,'Season 10'!AF$4:CC$104,32,0),"0"),IFERROR(VLOOKUP($A117,'Season 11'!AF$4:CC$104,32,0),"0"),
IFERROR(VLOOKUP($A117,'Season 12'!AF$4:CC$104,32,0),"0"),IFERROR(VLOOKUP($A117,'Season 13'!AF$4:CC$104,32,0),"0"),
IFERROR(VLOOKUP($A117,'Season 14'!AF$4:CC$104,32,0),"0"),IFERROR(VLOOKUP($A117,'Season 15'!AF$4:CC$104,32,0),"0"),)</f>
        <v>0</v>
      </c>
      <c r="AG117" s="692">
        <f>SUM(IFERROR(VLOOKUP($A117,'Season 3'!AF$4:CC$104,33,0),"0"),
IFERROR(VLOOKUP($A117,'Season 4'!AF$4:CC$104,33,0),"0"),IFERROR(VLOOKUP($A117,'Season 5'!AF$4:CC$104,33,0),"0"),
IFERROR(VLOOKUP($A117,'Season 6'!AF$4:CC$104,33,0),"0"),IFERROR(VLOOKUP($A117,'Season 7'!AF$4:CC$104,33,0),"0"),
IFERROR(VLOOKUP($A117,'Season 8'!AF$4:CC$104,33,0),"0"),IFERROR(VLOOKUP($A117,'Season 9'!AF$4:CC$104,33,0),"0"),
IFERROR(VLOOKUP($A117,'Season 10'!AF$4:CC$104,33,0),"0"),IFERROR(VLOOKUP($A117,'Season 11'!AF$4:CC$104,33,0),"0"),
IFERROR(VLOOKUP($A117,'Season 12'!AF$4:CC$104,33,0),"0"),IFERROR(VLOOKUP($A117,'Season 13'!AF$4:CC$104,33,0),"0"),
IFERROR(VLOOKUP($A117,'Season 14'!AF$4:CC$104,33,0),"0"),IFERROR(VLOOKUP($A117,'Season 15'!AF$4:CC$104,33,0),"0"),)</f>
        <v>0</v>
      </c>
      <c r="AH117" s="1023">
        <f>SUM(IFERROR(VLOOKUP($A117,'Season 3'!AF$4:CC$104,34,0),"0"),
IFERROR(VLOOKUP($A117,'Season 4'!AF$4:CC$104,34,0),"0"),IFERROR(VLOOKUP($A117,'Season 5'!AF$4:CC$104,34,0),"0"),
IFERROR(VLOOKUP($A117,'Season 6'!AF$4:CC$104,34,0),"0"),IFERROR(VLOOKUP($A117,'Season 7'!AF$4:CC$104,34,0),"0"),
IFERROR(VLOOKUP($A117,'Season 8'!AF$4:CC$104,34,0),"0"),IFERROR(VLOOKUP($A117,'Season 9'!AF$4:CC$104,34,0),"0"),
IFERROR(VLOOKUP($A117,'Season 10'!AF$4:CC$104,34,0),"0"),IFERROR(VLOOKUP($A117,'Season 11'!AF$4:CC$104,34,0),"0"),
IFERROR(VLOOKUP($A117,'Season 12'!AF$4:CC$104,34,0),"0"),IFERROR(VLOOKUP($A117,'Season 13'!AF$4:CC$104,34,0),"0"),
IFERROR(VLOOKUP($A117,'Season 14'!AF$4:CC$104,34,0),"0"),IFERROR(VLOOKUP($A117,'Season 15'!AF$4:CC$104,34,0),"0"),)</f>
        <v>0</v>
      </c>
      <c r="AI117" s="26">
        <f>SUM(IFERROR(VLOOKUP($A117,'Season 3'!AF$4:CC$104,35,0),"0"),
IFERROR(VLOOKUP($A117,'Season 4'!AF$4:CC$104,35,0),"0"),IFERROR(VLOOKUP($A117,'Season 5'!AF$4:CC$104,35,0),"0"),
IFERROR(VLOOKUP($A117,'Season 6'!AF$4:CC$104,35,0),"0"),IFERROR(VLOOKUP($A117,'Season 7'!AF$4:CC$104,35,0),"0"),
IFERROR(VLOOKUP($A117,'Season 8'!AF$4:CC$104,35,0),"0"),IFERROR(VLOOKUP($A117,'Season 9'!AF$4:CC$104,35,0),"0"),
IFERROR(VLOOKUP($A117,'Season 10'!AF$4:CC$104,35,0),"0"),IFERROR(VLOOKUP($A117,'Season 11'!AF$4:CC$104,35,0),"0"),
IFERROR(VLOOKUP($A117,'Season 12'!AF$4:CC$104,35,0),"0"),IFERROR(VLOOKUP($A117,'Season 13'!AF$4:CC$104,35,0),"0"),
IFERROR(VLOOKUP($A117,'Season 14'!AF$4:CC$104,35,0),"0"),IFERROR(VLOOKUP($A117,'Season 15'!AF$4:CC$104,35,0),"0"),)</f>
        <v>0</v>
      </c>
      <c r="AJ117" s="699">
        <f>SUM(IFERROR(VLOOKUP($A117,'Season 3'!AF$4:CC$104,36,0),"0"),
IFERROR(VLOOKUP($A117,'Season 4'!AF$4:CC$104,36,0),"0"),IFERROR(VLOOKUP($A117,'Season 5'!AF$4:CC$104,36,0),"0"),
IFERROR(VLOOKUP($A117,'Season 6'!AF$4:CC$104,36,0),"0"),IFERROR(VLOOKUP($A117,'Season 7'!AF$4:CC$104,36,0),"0"),
IFERROR(VLOOKUP($A117,'Season 8'!AF$4:CC$104,36,0),"0"),IFERROR(VLOOKUP($A117,'Season 9'!AF$4:CC$104,36,0),"0"),
IFERROR(VLOOKUP($A117,'Season 10'!AF$4:CC$104,36,0),"0"),IFERROR(VLOOKUP($A117,'Season 11'!AF$4:CC$104,36,0),"0"),
IFERROR(VLOOKUP($A117,'Season 12'!AF$4:CC$104,36,0),"0"),IFERROR(VLOOKUP($A117,'Season 13'!AF$4:CC$104,36,0),"0"),
IFERROR(VLOOKUP($A117,'Season 14'!AF$4:CC$104,36,0),"0"),IFERROR(VLOOKUP($A117,'Season 15'!AF$4:CC$104,36,0),"0"),)</f>
        <v>0</v>
      </c>
      <c r="AK117" s="700">
        <f>SUM(IFERROR(VLOOKUP($A117,'Season 2'!AF$4:CC$104,32,0),"0"),IFERROR(VLOOKUP($A117,'Season 3'!AF$4:CC$104,37,0),"0"),
IFERROR(VLOOKUP($A117,'Season 4'!AF$4:CC$104,37,0),"0"),IFERROR(VLOOKUP($A117,'Season 5'!AF$4:CC$104,37,0),"0"),
IFERROR(VLOOKUP($A117,'Season 6'!AF$4:CC$104,37,0),"0"),IFERROR(VLOOKUP($A117,'Season 7'!AF$4:CC$104,37,0),"0"),
IFERROR(VLOOKUP($A117,'Season 8'!AF$4:CC$104,37,0),"0"),IFERROR(VLOOKUP($A117,'Season 9'!AF$4:CC$104,37,0),"0"),
IFERROR(VLOOKUP($A117,'Season 10'!AF$4:CC$104,37,0),"0"),IFERROR(VLOOKUP($A117,'Season 11'!AF$4:CC$104,37,0),"0"),
IFERROR(VLOOKUP($A117,'Season 12'!AF$4:CC$104,37,0),"0"),IFERROR(VLOOKUP($A117,'Season 13'!AF$4:CC$104,37,0),"0"),
IFERROR(VLOOKUP($A117,'Season 14'!AF$4:CC$104,37,0),"0"),IFERROR(VLOOKUP($A117,'Season 15'!AF$4:CC$104,37,0),"0"),)</f>
        <v>0</v>
      </c>
      <c r="AL117" s="692">
        <f>SUM(IFERROR(VLOOKUP($A117,'Season 2'!AF$4:CC$104,33,0),"0"),IFERROR(VLOOKUP($A117,'Season 3'!AF$4:CC$104,38,0),"0"),
IFERROR(VLOOKUP($A117,'Season 4'!AF$4:CC$104,38,0),"0"),IFERROR(VLOOKUP($A117,'Season 5'!AF$4:CC$104,38,0),"0"),
IFERROR(VLOOKUP($A117,'Season 6'!AF$4:CC$104,38,0),"0"),IFERROR(VLOOKUP($A117,'Season 7'!AF$4:CC$104,38,0),"0"),
IFERROR(VLOOKUP($A117,'Season 8'!AF$4:CC$104,38,0),"0"),IFERROR(VLOOKUP($A117,'Season 9'!AF$4:CC$104,38,0),"0"),
IFERROR(VLOOKUP($A117,'Season 10'!AF$4:CC$104,38,0),"0"),IFERROR(VLOOKUP($A117,'Season 11'!AF$4:CC$104,38,0),"0"),
IFERROR(VLOOKUP($A117,'Season 12'!AF$4:CC$104,38,0),"0"),IFERROR(VLOOKUP($A117,'Season 13'!AF$4:CC$104,38,0),"0"),
IFERROR(VLOOKUP($A117,'Season 14'!AF$4:CC$104,38,0),"0"),IFERROR(VLOOKUP($A117,'Season 15'!AF$4:CC$104,38,0),"0"),)</f>
        <v>0</v>
      </c>
      <c r="AM117" s="1023">
        <f>SUM(IFERROR(VLOOKUP($A117,'Season 2'!AF$4:CC$104,34,0),"0"),IFERROR(VLOOKUP($A117,'Season 3'!AF$4:CC$104,39,0),"0"),
IFERROR(VLOOKUP($A117,'Season 4'!AF$4:CC$104,39,0),"0"),IFERROR(VLOOKUP($A117,'Season 5'!AF$4:CC$104,39,0),"0"),
IFERROR(VLOOKUP($A117,'Season 6'!AF$4:CC$104,39,0),"0"),IFERROR(VLOOKUP($A117,'Season 7'!AF$4:CC$104,39,0),"0"),
IFERROR(VLOOKUP($A117,'Season 8'!AF$4:CC$104,39,0),"0"),IFERROR(VLOOKUP($A117,'Season 9'!AF$4:CC$104,39,0),"0"),
IFERROR(VLOOKUP($A117,'Season 10'!AF$4:CC$104,39,0),"0"),IFERROR(VLOOKUP($A117,'Season 11'!AF$4:CC$104,39,0),"0"),
IFERROR(VLOOKUP($A117,'Season 12'!AF$4:CC$104,39,0),"0"),IFERROR(VLOOKUP($A117,'Season 13'!AF$4:CC$104,39,0),"0"),
IFERROR(VLOOKUP($A117,'Season 14'!AF$4:CC$104,39,0),"0"),IFERROR(VLOOKUP($A117,'Season 15'!AF$4:CC$104,39,0),"0"),)</f>
        <v>0</v>
      </c>
      <c r="AN117" s="26">
        <f>SUM(IFERROR(VLOOKUP($A117,'Season 2'!AF$4:CC$104,35,0),"0"),IFERROR(VLOOKUP($A117,'Season 3'!AF$4:CC$104,40,0),"0"),
IFERROR(VLOOKUP($A117,'Season 4'!AF$4:CC$104,40,0),"0"),IFERROR(VLOOKUP($A117,'Season 5'!AF$4:CC$104,40,0),"0"),
IFERROR(VLOOKUP($A117,'Season 6'!AF$4:CC$104,40,0),"0"),IFERROR(VLOOKUP($A117,'Season 7'!AF$4:CC$104,40,0),"0"),
IFERROR(VLOOKUP($A117,'Season 8'!AF$4:CC$104,40,0),"0"),IFERROR(VLOOKUP($A117,'Season 9'!AF$4:CC$104,40,0),"0"),
IFERROR(VLOOKUP($A117,'Season 10'!AF$4:CC$104,40,0),"0"),IFERROR(VLOOKUP($A117,'Season 11'!AF$4:CC$104,40,0),"0"),
IFERROR(VLOOKUP($A117,'Season 12'!AF$4:CC$104,40,0),"0"),IFERROR(VLOOKUP($A117,'Season 13'!AF$4:CC$104,40,0),"0"),
IFERROR(VLOOKUP($A117,'Season 14'!AF$4:CC$104,40,0),"0"),IFERROR(VLOOKUP($A117,'Season 15'!AF$4:CC$104,40,0),"0"),)</f>
        <v>0</v>
      </c>
      <c r="AO117" s="699">
        <f>SUM(IFERROR(VLOOKUP($A117,'Season 2'!AF$4:CC$104,36,0),"0"),IFERROR(VLOOKUP($A117,'Season 3'!AF$4:CC$104,41,0),"0"),
IFERROR(VLOOKUP($A117,'Season 4'!AF$4:CC$104,41,0),"0"),IFERROR(VLOOKUP($A117,'Season 5'!AF$4:CC$104,41,0),"0"),
IFERROR(VLOOKUP($A117,'Season 6'!AF$4:CC$104,41,0),"0"),IFERROR(VLOOKUP($A117,'Season 7'!AF$4:CC$104,41,0),"0"),
IFERROR(VLOOKUP($A117,'Season 8'!AF$4:CC$104,41,0),"0"),IFERROR(VLOOKUP($A117,'Season 9'!AF$4:CC$104,41,0),"0"),
IFERROR(VLOOKUP($A117,'Season 10'!AF$4:CC$104,41,0),"0"),IFERROR(VLOOKUP($A117,'Season 11'!AF$4:CC$104,41,0),"0"),
IFERROR(VLOOKUP($A117,'Season 12'!AF$4:CC$104,41,0),"0"),IFERROR(VLOOKUP($A117,'Season 13'!AF$4:CC$104,41,0),"0"),
IFERROR(VLOOKUP($A117,'Season 14'!AF$4:CC$104,41,0),"0"),IFERROR(VLOOKUP($A117,'Season 15'!AF$4:CC$104,41,0),"0"),)</f>
        <v>0</v>
      </c>
      <c r="AP117" s="700">
        <f>SUM(IFERROR(VLOOKUP($A117,'Season 2'!AF$4:CC$104,37,0),"0"),IFERROR(VLOOKUP($A117,'Season 3'!AF$4:CC$104,42,0),"0"),
IFERROR(VLOOKUP($A117,'Season 4'!AF$4:CC$104,42,0),"0"),IFERROR(VLOOKUP($A117,'Season 5'!AF$4:CC$104,42,0),"0"),
IFERROR(VLOOKUP($A117,'Season 6'!AF$4:CC$104,42,0),"0"),IFERROR(VLOOKUP($A117,'Season 7'!AF$4:CC$104,42,0),"0"),
IFERROR(VLOOKUP($A117,'Season 8'!AF$4:CC$104,42,0),"0"),IFERROR(VLOOKUP($A117,'Season 9'!AF$4:CC$104,42,0),"0"),
IFERROR(VLOOKUP($A117,'Season 10'!AF$4:CC$104,42,0),"0"),IFERROR(VLOOKUP($A117,'Season 11'!AF$4:CC$104,42,0),"0"),
IFERROR(VLOOKUP($A117,'Season 12'!AF$4:CC$104,42,0),"0"),IFERROR(VLOOKUP($A117,'Season 13'!AF$4:CC$104,42,0),"0"),
IFERROR(VLOOKUP($A117,'Season 14'!AF$4:CC$104,42,0),"0"),IFERROR(VLOOKUP($A117,'Season 15'!AF$4:CC$104,42,0),"0"),)</f>
        <v>0</v>
      </c>
      <c r="AQ117" s="692">
        <f>SUM(IFERROR(VLOOKUP($A117,'Season 2'!AF$4:CC$104,38,0),"0"),IFERROR(VLOOKUP($A117,'Season 3'!AF$4:CC$104,43,0),"0"),
IFERROR(VLOOKUP($A117,'Season 4'!AF$4:CC$104,43,0),"0"),IFERROR(VLOOKUP($A117,'Season 5'!AF$4:CC$104,43,0),"0"),
IFERROR(VLOOKUP($A117,'Season 6'!AF$4:CC$104,43,0),"0"),IFERROR(VLOOKUP($A117,'Season 7'!AF$4:CC$104,43,0),"0"),
IFERROR(VLOOKUP($A117,'Season 8'!AF$4:CC$104,43,0),"0"),IFERROR(VLOOKUP($A117,'Season 9'!AF$4:CC$104,43,0),"0"),
IFERROR(VLOOKUP($A117,'Season 10'!AF$4:CC$104,43,0),"0"),IFERROR(VLOOKUP($A117,'Season 11'!AF$4:CC$104,43,0),"0"),
IFERROR(VLOOKUP($A117,'Season 12'!AF$4:CC$104,43,0),"0"),IFERROR(VLOOKUP($A117,'Season 13'!AF$4:CC$104,43,0),"0"),
IFERROR(VLOOKUP($A117,'Season 14'!AF$4:CC$104,43,0),"0"),IFERROR(VLOOKUP($A117,'Season 15'!AF$4:CC$104,43,0),"0"),)</f>
        <v>0</v>
      </c>
      <c r="AR117" s="1023">
        <f>SUM(IFERROR(VLOOKUP($A117,'Season 2'!AF$4:CC$104,39,0),"0"),IFERROR(VLOOKUP($A117,'Season 3'!AF$4:CC$104,44,0),"0"),
IFERROR(VLOOKUP($A117,'Season 4'!AF$4:CC$104,44,0),"0"),IFERROR(VLOOKUP($A117,'Season 5'!AF$4:CC$104,44,0),"0"),
IFERROR(VLOOKUP($A117,'Season 6'!AF$4:CC$104,44,0),"0"),IFERROR(VLOOKUP($A117,'Season 7'!AF$4:CC$104,44,0),"0"),
IFERROR(VLOOKUP($A117,'Season 8'!AF$4:CC$104,44,0),"0"),IFERROR(VLOOKUP($A117,'Season 9'!AF$4:CC$104,44,0),"0"),
IFERROR(VLOOKUP($A117,'Season 10'!AF$4:CC$104,44,0),"0"),IFERROR(VLOOKUP($A117,'Season 11'!AF$4:CC$104,44,0),"0"),
IFERROR(VLOOKUP($A117,'Season 12'!AF$4:CC$104,44,0),"0"),IFERROR(VLOOKUP($A117,'Season 13'!AF$4:CC$104,44,0),"0"),
IFERROR(VLOOKUP($A117,'Season 14'!AF$4:CC$104,44,0),"0"),IFERROR(VLOOKUP($A117,'Season 15'!AF$4:CC$104,44,0),"0"),)</f>
        <v>0</v>
      </c>
      <c r="AS117" s="26">
        <f>SUM(IFERROR(VLOOKUP($A117,'Season 2'!AF$4:CC$104,40,0),"0"),IFERROR(VLOOKUP($A117,'Season 3'!AF$4:CC$104,45,0),"0"),
IFERROR(VLOOKUP($A117,'Season 4'!AF$4:CC$104,45,0),"0"),IFERROR(VLOOKUP($A117,'Season 5'!AF$4:CC$104,45,0),"0"),
IFERROR(VLOOKUP($A117,'Season 6'!AF$4:CC$104,45,0),"0"),IFERROR(VLOOKUP($A117,'Season 7'!AF$4:CC$104,45,0),"0"),
IFERROR(VLOOKUP($A117,'Season 8'!AF$4:CC$104,45,0),"0"),IFERROR(VLOOKUP($A117,'Season 9'!AF$4:CC$104,45,0),"0"),
IFERROR(VLOOKUP($A117,'Season 10'!AF$4:CC$104,45,0),"0"),IFERROR(VLOOKUP($A117,'Season 11'!AF$4:CC$104,45,0),"0"),
IFERROR(VLOOKUP($A117,'Season 12'!AF$4:CC$104,45,0),"0"),IFERROR(VLOOKUP($A117,'Season 13'!AF$4:CC$104,45,0),"0"),
IFERROR(VLOOKUP($A117,'Season 14'!AF$4:CC$104,45,0),"0"),IFERROR(VLOOKUP($A117,'Season 15'!AF$4:CC$104,45,0),"0"),)</f>
        <v>0</v>
      </c>
      <c r="AT117" s="699">
        <f>SUM(IFERROR(VLOOKUP($A117,'Season 2'!AF$4:CC$104,41,0),"0"),IFERROR(VLOOKUP($A117,'Season 3'!AF$4:CC$104,46,0),"0"),
IFERROR(VLOOKUP($A117,'Season 4'!AF$4:CC$104,46,0),"0"),IFERROR(VLOOKUP($A117,'Season 5'!AF$4:CC$104,46,0),"0"),
IFERROR(VLOOKUP($A117,'Season 6'!AF$4:CC$104,46,0),"0"),IFERROR(VLOOKUP($A117,'Season 7'!AF$4:CC$104,46,0),"0"),
IFERROR(VLOOKUP($A117,'Season 8'!AF$4:CC$104,46,0),"0"),IFERROR(VLOOKUP($A117,'Season 9'!AF$4:CC$104,46,0),"0"),
IFERROR(VLOOKUP($A117,'Season 10'!AF$4:CC$104,46,0),"0"),IFERROR(VLOOKUP($A117,'Season 11'!AF$4:CC$104,46,0),"0"),
IFERROR(VLOOKUP($A117,'Season 12'!AF$4:CC$104,46,0),"0"),IFERROR(VLOOKUP($A117,'Season 13'!AF$4:CC$104,46,0),"0"),
IFERROR(VLOOKUP($A117,'Season 14'!AF$4:CC$104,46,0),"0"),IFERROR(VLOOKUP($A117,'Season 15'!AF$4:CC$104,46,0),"0"),)</f>
        <v>0</v>
      </c>
      <c r="AU117" s="700">
        <f>SUM(IFERROR(VLOOKUP($A117,'Season 3'!AF$4:CH$104,47,0),"0"),
IFERROR(VLOOKUP($A117,'Season 4'!AF$4:CH$104,47,0),"0"),IFERROR(VLOOKUP($A117,'Season 5'!AF$4:CH$104,47,0),"0"),
IFERROR(VLOOKUP($A117,'Season 6'!AF$4:CH$104,47,0),"0"),IFERROR(VLOOKUP($A117,'Season 7'!AF$4:CH$104,47,0),"0"),
IFERROR(VLOOKUP($A117,'Season 8'!AF$4:CH$104,47,0),"0"),IFERROR(VLOOKUP($A117,'Season 9'!AF$4:CH$104,47,0),"0"),
IFERROR(VLOOKUP($A117,'Season 10'!AF$4:CH$104,47,0),"0"),IFERROR(VLOOKUP($A117,'Season 11'!AF$4:CH$104,47,0),"0"),
IFERROR(VLOOKUP($A117,'Season 12'!AF$4:CH$104,47,0),"0"),IFERROR(VLOOKUP($A117,'Season 13'!AF$4:CH$104,47,0),"0"),
IFERROR(VLOOKUP($A117,'Season 14'!AF$4:CH$104,47,0),"0"),IFERROR(VLOOKUP($A117,'Season 15'!AF$4:CH$104,47,0),"0"),)</f>
        <v>0</v>
      </c>
      <c r="AV117" s="692">
        <f>SUM(IFERROR(VLOOKUP($A117,'Season 3'!AF$4:CH$104,48,0),"0"),
IFERROR(VLOOKUP($A117,'Season 4'!AF$4:CH$104,48,0),"0"),IFERROR(VLOOKUP($A117,'Season 5'!AF$4:CH$104,48,0),"0"),
IFERROR(VLOOKUP($A117,'Season 6'!AF$4:CH$104,48,0),"0"),IFERROR(VLOOKUP($A117,'Season 7'!AF$4:CH$104,48,0),"0"),
IFERROR(VLOOKUP($A117,'Season 8'!AF$4:CH$104,48,0),"0"),IFERROR(VLOOKUP($A117,'Season 9'!AF$4:CH$104,48,0),"0"),
IFERROR(VLOOKUP($A117,'Season 10'!AF$4:CH$104,48,0),"0"),IFERROR(VLOOKUP($A117,'Season 11'!AF$4:CH$104,48,0),"0"),
IFERROR(VLOOKUP($A117,'Season 12'!AF$4:CH$104,48,0),"0"),IFERROR(VLOOKUP($A117,'Season 13'!AF$4:CH$104,48,0),"0"),
IFERROR(VLOOKUP($A117,'Season 14'!AF$4:CH$104,48,0),"0"),IFERROR(VLOOKUP($A117,'Season 15'!AF$4:CH$104,48,0),"0"),)</f>
        <v>0</v>
      </c>
      <c r="AW117" s="1023">
        <f>SUM(IFERROR(VLOOKUP($A117,'Season 3'!AF$4:CH$104,49,0),"0"),
IFERROR(VLOOKUP($A117,'Season 4'!AF$4:CH$104,49,0),"0"),IFERROR(VLOOKUP($A117,'Season 5'!AF$4:CH$104,49,0),"0"),
IFERROR(VLOOKUP($A117,'Season 6'!AF$4:CH$104,49,0),"0"),IFERROR(VLOOKUP($A117,'Season 7'!AF$4:CH$104,49,0),"0"),
IFERROR(VLOOKUP($A117,'Season 8'!AF$4:CH$104,49,0),"0"),IFERROR(VLOOKUP($A117,'Season 9'!AF$4:CH$104,49,0),"0"),
IFERROR(VLOOKUP($A117,'Season 10'!AF$4:CH$104,49,0),"0"),IFERROR(VLOOKUP($A117,'Season 11'!AF$4:CH$104,49,0),"0"),
IFERROR(VLOOKUP($A117,'Season 12'!AF$4:CH$104,49,0),"0"),IFERROR(VLOOKUP($A117,'Season 13'!AF$4:CH$104,49,0),"0"),
IFERROR(VLOOKUP($A117,'Season 14'!AF$4:CH$104,49,0),"0"),IFERROR(VLOOKUP($A117,'Season 15'!AF$4:CH$104,49,0),"0"),)</f>
        <v>0</v>
      </c>
      <c r="AX117" s="26">
        <f>SUM(IFERROR(VLOOKUP($A117,'Season 3'!AF$4:CH$104,50,0),"0"),
IFERROR(VLOOKUP($A117,'Season 4'!AF$4:CH$104,50,0),"0"),IFERROR(VLOOKUP($A117,'Season 5'!AF$4:CH$104,50,0),"0"),
IFERROR(VLOOKUP($A117,'Season 6'!AF$4:CH$104,50,0),"0"),IFERROR(VLOOKUP($A117,'Season 7'!AF$4:CH$104,50,0),"0"),
IFERROR(VLOOKUP($A117,'Season 8'!AF$4:CH$104,50,0),"0"),IFERROR(VLOOKUP($A117,'Season 9'!AF$4:CH$104,50,0),"0"),
IFERROR(VLOOKUP($A117,'Season 10'!AF$4:CH$104,50,0),"0"),IFERROR(VLOOKUP($A117,'Season 11'!AF$4:CH$104,50,0),"0"),
IFERROR(VLOOKUP($A117,'Season 12'!AF$4:CH$104,50,0),"0"),IFERROR(VLOOKUP($A117,'Season 13'!AF$4:CH$104,50,0),"0"),
IFERROR(VLOOKUP($A117,'Season 14'!AF$4:CH$104,50,0),"0"),IFERROR(VLOOKUP($A117,'Season 15'!AF$4:CH$104,50,0),"0"),)</f>
        <v>0</v>
      </c>
      <c r="AY117" s="699">
        <f>SUM(IFERROR(VLOOKUP($A117,'Season 3'!AF$4:CH$104,51,0),"0"),
IFERROR(VLOOKUP($A117,'Season 4'!AF$4:CH$104,51,0),"0"),IFERROR(VLOOKUP($A117,'Season 5'!AF$4:CH$104,51,0),"0"),
IFERROR(VLOOKUP($A117,'Season 6'!AF$4:CH$104,51,0),"0"),IFERROR(VLOOKUP($A117,'Season 7'!AF$4:CH$104,51,0),"0"),
IFERROR(VLOOKUP($A117,'Season 8'!AF$4:CH$104,51,0),"0"),IFERROR(VLOOKUP($A117,'Season 9'!AF$4:CH$104,51,0),"0"),
IFERROR(VLOOKUP($A117,'Season 10'!AF$4:CH$104,51,0),"0"),IFERROR(VLOOKUP($A117,'Season 11'!AF$4:CH$104,51,0),"0"),
IFERROR(VLOOKUP($A117,'Season 12'!AF$4:CH$104,51,0),"0"),IFERROR(VLOOKUP($A117,'Season 13'!AF$4:CH$104,51,0),"0"),
IFERROR(VLOOKUP($A117,'Season 14'!AF$4:CH$104,51,0),"0"),IFERROR(VLOOKUP($A117,'Season 15'!AF$4:CH$104,51,0),"0"),)</f>
        <v>0</v>
      </c>
      <c r="AZ117" s="700">
        <f>SUM(IFERROR(VLOOKUP($A117,'Season 1'!AF$4:CC$104,32,0),"0"),IFERROR(VLOOKUP($A117,'Season 2'!AF$4:CC$104,37,0),"0"),)</f>
        <v>0</v>
      </c>
      <c r="BA117" s="692">
        <f>SUM(IFERROR(VLOOKUP($A117,'Season 1'!AF$4:CC$104,33,0),"0"),IFERROR(VLOOKUP($A117,'Season 2'!AF$4:CC$104,38,0),"0"),)</f>
        <v>0</v>
      </c>
      <c r="BB117" s="1023">
        <f>SUM(IFERROR(VLOOKUP($A117,'Season 1'!AF$4:CC$104,34,0),"0"),IFERROR(VLOOKUP($A117,'Season 2'!AF$4:CC$104,39,0),"0"),)</f>
        <v>0</v>
      </c>
      <c r="BC117" s="26">
        <f>SUM(IFERROR(VLOOKUP($A117,'Season 1'!AF$4:CC$104,35,0),"0"),IFERROR(VLOOKUP($A117,'Season 2'!AF$4:CC$104,40,0),"0"),)</f>
        <v>0</v>
      </c>
      <c r="BD117" s="699">
        <f>SUM(IFERROR(VLOOKUP($A117,'Season 1'!AF$4:CC$104,36,0),"0"),IFERROR(VLOOKUP($A117,'Season 2'!AF$4:CC$104,41,0),"0"),)</f>
        <v>0</v>
      </c>
      <c r="BE117" s="1111">
        <f>SUM(IFERROR(VLOOKUP($A117,'Season 1'!AF$4:CC$104,37,0),"0"),
IFERROR(VLOOKUP($A117,'Season 2'!AF$4:CC$104,47,0),"0"),IFERROR(VLOOKUP($A117,'Season 3'!AF$4:CH$104,52,0),"0"),
IFERROR(VLOOKUP($A117,'Season 4'!AF$4:CH$104,52,0),"0"),IFERROR(VLOOKUP($A117,'Season 5'!AF$4:CH$104,52,0),"0"),
IFERROR(VLOOKUP($A117,'Season 6'!AF$4:CH$104,52,0),"0"),IFERROR(VLOOKUP($A117,'Season 7'!AF$4:CH$104,52,0),"0"),
IFERROR(VLOOKUP($A117,'Season 8'!AF$4:CH$104,52,0),"0"),IFERROR(VLOOKUP($A117,'Season 9'!AF$4:CH$104,52,0),"0"),
IFERROR(VLOOKUP($A117,'Season 10'!AF$4:CH$104,52,0),"0"),IFERROR(VLOOKUP($A117,'Season 11'!AF$4:CH$104,52,0),"0"),
IFERROR(VLOOKUP($A117,'Season 12'!AF$4:CH$104,52,0),"0"),IFERROR(VLOOKUP($A117,'Season 13'!AF$4:CH$104,52,0),"0"),
IFERROR(VLOOKUP($A117,'Season 14'!AF$4:CH$104,52,0),"0"),IFERROR(VLOOKUP($A117,'Season 15'!AF$4:CH$104,52,0),"0"),)</f>
        <v>0</v>
      </c>
      <c r="BF117" s="1112">
        <f>SUM(IFERROR(VLOOKUP($A117,'Season 1'!AF$4:CC$104,38,0),"0"),
IFERROR(VLOOKUP($A117,'Season 2'!AF$4:CC$104,48,0),"0"),IFERROR(VLOOKUP($A117,'Season 3'!AF$4:CH$104,53,0),"0"),
IFERROR(VLOOKUP($A117,'Season 4'!AF$4:CH$104,53,0),"0"),IFERROR(VLOOKUP($A117,'Season 5'!AF$4:CH$104,53,0),"0"),
IFERROR(VLOOKUP($A117,'Season 6'!AF$4:CH$104,53,0),"0"),IFERROR(VLOOKUP($A117,'Season 7'!AF$4:CH$104,53,0),"0"),
IFERROR(VLOOKUP($A117,'Season 8'!AF$4:CH$104,53,0),"0"),IFERROR(VLOOKUP($A117,'Season 9'!AF$4:CH$104,53,0),"0"),
IFERROR(VLOOKUP($A117,'Season 10'!AF$4:CH$104,53,0),"0"),IFERROR(VLOOKUP($A117,'Season 11'!AF$4:CH$104,53,0),"0"),
IFERROR(VLOOKUP($A117,'Season 12'!AF$4:CH$104,53,0),"0"),IFERROR(VLOOKUP($A117,'Season 13'!AF$4:CH$104,53,0),"0"),
IFERROR(VLOOKUP($A117,'Season 14'!AF$4:CH$104,53,0),"0"),IFERROR(VLOOKUP($A117,'Season 15'!AF$4:CH$104,53,0),"0"),)</f>
        <v>0</v>
      </c>
      <c r="BG117" s="1061" t="e">
        <f t="shared" si="4"/>
        <v>#DIV/0!</v>
      </c>
      <c r="BI117" s="1100"/>
      <c r="BJ117" s="1100"/>
      <c r="BK117" s="1100"/>
      <c r="BL117" s="1100"/>
      <c r="BM117" s="1100"/>
      <c r="BN117" s="1100"/>
      <c r="BS117" s="15">
        <f>IFERROR(VLOOKUP($A117,'Season 1'!$AF$4:$CH$104,39,0),"0")</f>
        <v>0</v>
      </c>
      <c r="BT117" s="15">
        <f>IFERROR(VLOOKUP($A117,'Season 1'!$AF$4:$CH$104,40,0),"0")</f>
        <v>0</v>
      </c>
      <c r="BU117" s="15">
        <f>IFERROR(VLOOKUP($A117,'Season 2'!$AF$4:$CH$104,49,0),"0")</f>
        <v>0</v>
      </c>
      <c r="BV117" s="15">
        <f>IFERROR(VLOOKUP($A117,'Season 2'!$AF$4:$CH$104,50,0),"0")</f>
        <v>0</v>
      </c>
      <c r="BW117" s="15">
        <f>IFERROR(VLOOKUP($A117,'Season 3'!$AF$4:$CH$104,54,0),"0")</f>
        <v>0</v>
      </c>
      <c r="BX117" s="15">
        <f>IFERROR(VLOOKUP($A117,'Season 3'!$AF$4:$CH$104,55,0),"0")</f>
        <v>0</v>
      </c>
      <c r="BY117" s="15" t="str">
        <f>IFERROR(VLOOKUP($A117,'Season 4'!$AF$4:$CH$104,54,0),"0")</f>
        <v>0</v>
      </c>
      <c r="BZ117" s="15" t="str">
        <f>IFERROR(VLOOKUP($A117,'Season 4'!$AF$4:$CH$104,55,0),"0")</f>
        <v>0</v>
      </c>
      <c r="CA117" s="15" t="str">
        <f>IFERROR(VLOOKUP($A117,'Season 5'!$AF$4:$CH$104,54,0),"0")</f>
        <v>0</v>
      </c>
      <c r="CB117" s="15" t="str">
        <f>IFERROR(VLOOKUP($A117,'Season 5'!$AF$4:$CH$104,55,0),"0")</f>
        <v>0</v>
      </c>
      <c r="CC117" s="15" t="str">
        <f>IFERROR(VLOOKUP($A117,'Season 6'!$AF$4:$CH$104,54,0),"0")</f>
        <v>0</v>
      </c>
      <c r="CD117" s="15" t="str">
        <f>IFERROR(VLOOKUP($A117,'Season 6'!$AF$4:$CH$104,55,0),"0")</f>
        <v>0</v>
      </c>
      <c r="CE117" s="15" t="str">
        <f>IFERROR(VLOOKUP($A117,'Season 7'!$AF$4:$CH$104,54,0),"0")</f>
        <v>0</v>
      </c>
      <c r="CF117" s="15" t="str">
        <f>IFERROR(VLOOKUP($A117,'Season 7'!$AF$4:$CH$104,55,0),"0")</f>
        <v>0</v>
      </c>
      <c r="CG117" s="15" t="str">
        <f>IFERROR(VLOOKUP($A117,'Season 8'!$AF$4:$CH$104,54,0),"0")</f>
        <v>0</v>
      </c>
      <c r="CH117" s="15" t="str">
        <f>IFERROR(VLOOKUP($A117,'Season 8'!$AF$4:$CH$104,55,0),"0")</f>
        <v>0</v>
      </c>
      <c r="CI117" s="15" t="str">
        <f>IFERROR(VLOOKUP($A117,'Season 9'!$AF$4:$CH$104,54,0),"0")</f>
        <v>0</v>
      </c>
      <c r="CJ117" s="15" t="str">
        <f>IFERROR(VLOOKUP($A117,'Season 9'!$AF$4:$CH$104,55,0),"0")</f>
        <v>0</v>
      </c>
      <c r="CK117" s="15" t="str">
        <f>IFERROR(VLOOKUP($A117,'Season 10'!$AF$4:$CH$104,54,0),"0")</f>
        <v>0</v>
      </c>
      <c r="CL117" s="15" t="str">
        <f>IFERROR(VLOOKUP($A117,'Season 10'!$AF$4:$CH$104,55,0),"0")</f>
        <v>0</v>
      </c>
      <c r="CM117" s="15" t="str">
        <f>IFERROR(VLOOKUP($A117,'Season 11'!$AF$4:$CH$104,54,0),"0")</f>
        <v>0</v>
      </c>
      <c r="CN117" s="15" t="str">
        <f>IFERROR(VLOOKUP($A117,'Season 11'!$AF$4:$CH$104,55,0),"0")</f>
        <v>0</v>
      </c>
      <c r="CO117" s="15" t="str">
        <f>IFERROR(VLOOKUP($A117,'Season 12'!$AF$4:$CH$104,54,0),"0")</f>
        <v>0</v>
      </c>
      <c r="CP117" s="15" t="str">
        <f>IFERROR(VLOOKUP($A117,'Season 12'!$AF$4:$CH$104,55,0),"0")</f>
        <v>0</v>
      </c>
      <c r="CQ117" s="15" t="str">
        <f>IFERROR(VLOOKUP($A117,'Season 13'!$AF$4:$CH$104,54,0),"0")</f>
        <v>0</v>
      </c>
      <c r="CR117" s="15" t="str">
        <f>IFERROR(VLOOKUP($A117,'Season 13'!$AF$4:$CH$104,55,0),"0")</f>
        <v>0</v>
      </c>
      <c r="CS117" s="15" t="str">
        <f>IFERROR(VLOOKUP($A117,'Season 14'!$AF$4:$CH$104,54,0),"0")</f>
        <v>0</v>
      </c>
      <c r="CT117" s="15" t="str">
        <f>IFERROR(VLOOKUP($A117,'Season 14'!$AF$4:$CH$104,55,0),"0")</f>
        <v>0</v>
      </c>
      <c r="CU117" s="15" t="str">
        <f>IFERROR(VLOOKUP($A117,'Season 15'!$AF$4:$CH$104,54,0),"0")</f>
        <v>0</v>
      </c>
      <c r="CV117" s="15" t="str">
        <f>IFERROR(VLOOKUP($A117,'Season 15'!$AF$4:$CH$104,55,0),"0")</f>
        <v>0</v>
      </c>
    </row>
    <row r="118" spans="1:100" x14ac:dyDescent="0.25">
      <c r="A118" s="2" t="s">
        <v>140</v>
      </c>
      <c r="B118" s="1021">
        <f>IFERROR(VLOOKUP('Data Totals'!A118,'Season 1'!AF$4:CC$104,2,FALSE),IFERROR(VLOOKUP('Data Totals'!A118,'Season 2'!AF$4:CC$104,2,FALSE),IFERROR(VLOOKUP('Data Totals'!A118,'Season 3'!AF$4:CC$104,2,FALSE),IFERROR(VLOOKUP('Data Totals'!A118,'Season 4'!AF$4:CC$104,2,FALSE),IFERROR(VLOOKUP('Data Totals'!A118,'Season 5'!AF$4:CC$104,2,FALSE),IFERROR(VLOOKUP('Data Totals'!A118,'Season 6'!AF$4:CC$104,2,FALSE),IFERROR(VLOOKUP('Data Totals'!A118,'Season 7'!AF$4:CC$104,2,FALSE),IFERROR(VLOOKUP('Data Totals'!A118,'Season 8'!AF$4:CC$104,2,FALSE),IFERROR(VLOOKUP('Data Totals'!A118,'Season 9'!AF$4:CC$104,2,FALSE),IFERROR(VLOOKUP('Data Totals'!A118,'Season 10'!AF$4:CC$104,2,FALSE),IFERROR(VLOOKUP('Data Totals'!A118,'Season 11'!AF$4:CC$104,2,FALSE),IFERROR(VLOOKUP('Data Totals'!A118,'Season 12'!AF$4:CC$104,2,FALSE),IFERROR(VLOOKUP('Data Totals'!A118,'Season 13'!AF$4:CC$104,2,FALSE),IFERROR(VLOOKUP('Data Totals'!A118,'Season 14'!AF$4:CC$104,2,FALSE),IFERROR(VLOOKUP('Data Totals'!A118,'Season 15'!AF$4:CC$104,2,FALSE),"N/A")))))))))))))))</f>
        <v>0</v>
      </c>
      <c r="C118" s="1022">
        <f>IFERROR(VLOOKUP('Data Totals'!A118,'Season 1'!AF$4:CC$104,3,FALSE),IFERROR(VLOOKUP('Data Totals'!A118,'Season 2'!AF$4:CC$104,3,FALSE),IFERROR(VLOOKUP('Data Totals'!A118,'Season 3'!AF$4:CC$104,3,FALSE),IFERROR(VLOOKUP('Data Totals'!A118,'Season 4'!AF$4:CC$104,3,FALSE),IFERROR(VLOOKUP('Data Totals'!A118,'Season 5'!AF$4:CC$104,3,FALSE),IFERROR(VLOOKUP('Data Totals'!A118,'Season 6'!AF$4:CC$104,3,FALSE),IFERROR(VLOOKUP('Data Totals'!A118,'Season 7'!AF$4:CC$104,3,FALSE),IFERROR(VLOOKUP('Data Totals'!A118,'Season 8'!AF$4:CC$104,3,FALSE),IFERROR(VLOOKUP('Data Totals'!A118,'Season 9'!AF$4:CC$104,3,FALSE),IFERROR(VLOOKUP('Data Totals'!A118,'Season 10'!AF$4:CC$104,3,FALSE),IFERROR(VLOOKUP('Data Totals'!A118,'Season 11'!AF$4:CC$104,3,FALSE),IFERROR(VLOOKUP('Data Totals'!A118,'Season 12'!AF$4:CC$104,3,FALSE),IFERROR(VLOOKUP('Data Totals'!A118,'Season 13'!AF$4:CC$104,3,FALSE),IFERROR(VLOOKUP('Data Totals'!A118,'Season 14'!AF$4:CC$104,3,FALSE),IFERROR(VLOOKUP('Data Totals'!A118,'Season 15'!AF$4:CC$104,3,FALSE),"N/A")))))))))))))))</f>
        <v>0</v>
      </c>
      <c r="D118" s="1022">
        <f>IFERROR(VLOOKUP('Data Totals'!A118,'Season 1'!AF$4:CC$104,4,FALSE),IFERROR(VLOOKUP('Data Totals'!A118,'Season 2'!AF$4:CC$104,4,FALSE),IFERROR(VLOOKUP('Data Totals'!A118,'Season 3'!AF$4:CC$104,4,FALSE),IFERROR(VLOOKUP('Data Totals'!A118,'Season 4'!AF$4:CC$104,4,FALSE),IFERROR(VLOOKUP('Data Totals'!A118,'Season 5'!AF$4:CC$104,4,FALSE),IFERROR(VLOOKUP('Data Totals'!A118,'Season 6'!AF$4:CC$104,4,FALSE),IFERROR(VLOOKUP('Data Totals'!A118,'Season 7'!AF$4:CC$104,4,FALSE),IFERROR(VLOOKUP('Data Totals'!A118,'Season 8'!AF$4:CC$104,4,FALSE),IFERROR(VLOOKUP('Data Totals'!A118,'Season 9'!AF$4:CC$104,4,FALSE),IFERROR(VLOOKUP('Data Totals'!A118,'Season 10'!AF$4:CC$104,4,FALSE),IFERROR(VLOOKUP('Data Totals'!A118,'Season 11'!AF$4:CC$104,4,FALSE),IFERROR(VLOOKUP('Data Totals'!A118,'Season 12'!AF$4:CC$104,4,FALSE),IFERROR(VLOOKUP('Data Totals'!A118,'Season 13'!AF$4:CC$104,4,FALSE),IFERROR(VLOOKUP('Data Totals'!A118,'Season 14'!AF$4:CC$104,4,FALSE),IFERROR(VLOOKUP('Data Totals'!A118,'Season 15'!AF$4:CC$104,4,FALSE),"N/A")))))))))))))))</f>
        <v>0</v>
      </c>
      <c r="E118" s="1022">
        <f t="shared" si="2"/>
        <v>0</v>
      </c>
      <c r="F118" s="692">
        <f>SUM(IFERROR(VLOOKUP(A118,BI$3:BN$152,2,0),"0"),IFERROR(VLOOKUP(A118,'Season 1'!AF$4:CC$104,6,0),"0"),
IFERROR(VLOOKUP(A118,'Season 2'!AF$4:CC$104,6,0),"0"),IFERROR(VLOOKUP(A118,'Season 3'!AF$4:CC$104,6,0),"0"),
IFERROR(VLOOKUP(A118,'Season 4'!AF$4:CC$104,6,0),"0"),IFERROR(VLOOKUP(A118,'Season 5'!AF$4:CC$104,6,0),"0"),
IFERROR(VLOOKUP(A118,'Season 6'!AF$4:CC$104,6,0),"0"),IFERROR(VLOOKUP(A118,'Season 7'!AF$4:CC$104,6,0),"0"),
IFERROR(VLOOKUP(A118,'Season 8'!AF$4:CC$104,6,0),"0"),IFERROR(VLOOKUP(A118,'Season 9'!AF$4:CC$104,6,0),"0"),
IFERROR(VLOOKUP(A118,'Season 10'!AF$4:CC$104,6,0),"0"),IFERROR(VLOOKUP(A118,'Season 11'!AF$4:CC$104,6,0),"0"),
IFERROR(VLOOKUP(A118,'Season 12'!AF$4:CC$104,6,0),"0"),IFERROR(VLOOKUP(A118,'Season 13'!AF$4:CC$104,6,0),"0"),
IFERROR(VLOOKUP(A118,'Season 14'!AF$4:CC$104,6,0),"0"),IFERROR(VLOOKUP(A118,'Season 15'!AF$4:CC$104,6,0),"0"),)</f>
        <v>0</v>
      </c>
      <c r="G118" s="692">
        <f>SUM(IFERROR(VLOOKUP(A118,'Season 1'!AF$4:CC$104,7,0),"0"),
IFERROR(VLOOKUP(A118,'Season 2'!AF$4:CC$104,7,0),"0"),IFERROR(VLOOKUP(A118,'Season 3'!AF$4:CC$104,7,0),"0"),
IFERROR(VLOOKUP(A118,'Season 4'!AF$4:CC$104,7,0),"0"),IFERROR(VLOOKUP(A118,'Season 5'!AF$4:CC$104,7,0),"0"),
IFERROR(VLOOKUP(A118,'Season 6'!AF$4:CC$104,7,0),"0"),IFERROR(VLOOKUP(A118,'Season 7'!AF$4:CC$104,7,0),"0"),
IFERROR(VLOOKUP(A118,'Season 8'!AF$4:CC$104,7,0),"0"),IFERROR(VLOOKUP(A118,'Season 9'!AF$4:CC$104,7,0),"0"),
IFERROR(VLOOKUP(A118,'Season 10'!AF$4:CC$104,7,0),"0"),IFERROR(VLOOKUP(A118,'Season 11'!AF$4:CC$104,7,0),"0"),
IFERROR(VLOOKUP(A118,'Season 12'!AF$4:CC$104,7,0),"0"),IFERROR(VLOOKUP(A118,'Season 13'!AF$4:CC$104,7,0),"0"),
IFERROR(VLOOKUP(A118,'Season 14'!AF$4:CC$104,7,0),"0"),IFERROR(VLOOKUP(A118,'Season 15'!AF$4:CC$104,7,0),"0"),)</f>
        <v>0</v>
      </c>
      <c r="H118" s="556">
        <f>SUM(IFERROR(VLOOKUP(A118,'Season 1'!AF$4:CC$104,8,0),"0"),
IFERROR(VLOOKUP(A118,'Season 2'!AF$4:CC$104,8,0),"0"),IFERROR(VLOOKUP(A118,'Season 3'!AF$4:CC$104,8,0),"0"),
IFERROR(VLOOKUP(A118,'Season 4'!AF$4:CC$104,8,0),"0"),IFERROR(VLOOKUP(A118,'Season 5'!AF$4:CC$104,8,0),"0"),
IFERROR(VLOOKUP(A118,'Season 6'!AF$4:CC$104,8,0),"0"),IFERROR(VLOOKUP(A118,'Season 7'!AF$4:CC$104,8,0),"0"),
IFERROR(VLOOKUP(A118,'Season 8'!AF$4:CC$104,8,0),"0"),IFERROR(VLOOKUP(A118,'Season 9'!AF$4:CC$104,8,0),"0"),
IFERROR(VLOOKUP(A118,'Season 10'!AF$4:CC$104,8,0),"0"),IFERROR(VLOOKUP(A118,'Season 11'!AF$4:CC$104,8,0),"0"),
IFERROR(VLOOKUP(A118,'Season 12'!AF$4:CC$104,8,0),"0"),IFERROR(VLOOKUP(A118,'Season 13'!AF$4:CC$104,8,0),"0"),
IFERROR(VLOOKUP(A118,'Season 14'!AF$4:CC$104,8,0),"0"),IFERROR(VLOOKUP(A118,'Season 15'!AF$4:CC$104,8,0),"0"),)</f>
        <v>0</v>
      </c>
      <c r="I118" s="1023">
        <f>SUM(IFERROR(VLOOKUP(A118,'Season 1'!AF$4:CC$104,9,0),"0"),
IFERROR(VLOOKUP(A118,'Season 2'!AF$4:CC$104,9,0),"0"),IFERROR(VLOOKUP(A118,'Season 3'!AF$4:CC$104,9,0),"0"),
IFERROR(VLOOKUP(A118,'Season 4'!AF$4:CC$104,9,0),"0"),IFERROR(VLOOKUP(A118,'Season 5'!AF$4:CC$104,9,0),"0"),
IFERROR(VLOOKUP(A118,'Season 6'!AF$4:CC$104,9,0),"0"),IFERROR(VLOOKUP(A118,'Season 7'!AF$4:CC$104,9,0),"0"),
IFERROR(VLOOKUP(A118,'Season 8'!AF$4:CC$104,9,0),"0"),IFERROR(VLOOKUP(A118,'Season 9'!AF$4:CC$104,9,0),"0"),
IFERROR(VLOOKUP(A118,'Season 10'!AF$4:CC$104,9,0),"0"),IFERROR(VLOOKUP(A118,'Season 11'!AF$4:CC$104,9,0),"0"),
IFERROR(VLOOKUP(A118,'Season 12'!AF$4:CC$104,9,0),"0"),IFERROR(VLOOKUP(A118,'Season 13'!AF$4:CC$104,9,0),"0"),
IFERROR(VLOOKUP(A118,'Season 14'!AF$4:CC$104,9,0),"0"),IFERROR(VLOOKUP(A118,'Season 15'!AF$4:CC$104,9,0),"0"),)</f>
        <v>0</v>
      </c>
      <c r="J118" s="26">
        <f>SUM(IFERROR(VLOOKUP(A118,BI$3:BN$152,3,0),"0"),IFERROR(VLOOKUP(A118,'Season 1'!AF$4:CC$104,10,0),"0"),
IFERROR(VLOOKUP(A118,'Season 2'!AF$4:CC$104,10,0),"0"),IFERROR(VLOOKUP(A118,'Season 3'!AF$4:CC$104,10,0),"0"),
IFERROR(VLOOKUP(A118,'Season 4'!AF$4:CC$104,10,0),"0"),IFERROR(VLOOKUP(A118,'Season 5'!AF$4:CC$104,10,0),"0"),
IFERROR(VLOOKUP(A118,'Season 6'!AF$4:CC$104,10,0),"0"),IFERROR(VLOOKUP(A118,'Season 7'!AF$4:CC$104,10,0),"0"),
IFERROR(VLOOKUP(A118,'Season 8'!AF$4:CC$104,10,0),"0"),IFERROR(VLOOKUP(A118,'Season 9'!AF$4:CC$104,10,0),"0"),
IFERROR(VLOOKUP(A118,'Season 10'!AF$4:CC$104,10,0),"0"),IFERROR(VLOOKUP(A118,'Season 11'!AF$4:CC$104,10,0),"0"),
IFERROR(VLOOKUP(A118,'Season 12'!AF$4:CC$104,10,0),"0"),IFERROR(VLOOKUP(A118,'Season 13'!AF$4:CC$104,10,0),"0"),
IFERROR(VLOOKUP(A118,'Season 14'!AF$4:CC$104,10,0),"0"),IFERROR(VLOOKUP(A118,'Season 15'!AF$4:CC$104,10,0),"0"),)</f>
        <v>0</v>
      </c>
      <c r="K118" s="699">
        <f>SUM(IFERROR(VLOOKUP(A118,BI$3:BN$152,4,0),"0"),IFERROR(VLOOKUP(A118,'Season 1'!AF$4:CC$104,11,0),"0"),
IFERROR(VLOOKUP(A118,'Season 2'!AF$4:CC$104,11,0),"0"),IFERROR(VLOOKUP(A118,'Season 3'!AF$4:CC$104,11,0),"0"),
IFERROR(VLOOKUP(A118,'Season 4'!AF$4:CC$104,11,0),"0"),IFERROR(VLOOKUP(A118,'Season 5'!AF$4:CC$104,11,0),"0"),
IFERROR(VLOOKUP(A118,'Season 6'!AF$4:CC$104,11,0),"0"),IFERROR(VLOOKUP(A118,'Season 7'!AF$4:CC$104,11,0),"0"),
IFERROR(VLOOKUP(A118,'Season 8'!AF$4:CC$104,11,0),"0"),IFERROR(VLOOKUP(A118,'Season 9'!AF$4:CC$104,11,0),"0"),
IFERROR(VLOOKUP(A118,'Season 10'!AF$4:CC$104,11,0),"0"),IFERROR(VLOOKUP(A118,'Season 11'!AF$4:CC$104,11,0),"0"),
IFERROR(VLOOKUP(A118,'Season 12'!AF$4:CC$104,11,0),"0"),IFERROR(VLOOKUP(A118,'Season 13'!AF$4:CC$104,11,0),"0"),
IFERROR(VLOOKUP(A118,'Season 14'!AF$4:CC$104,11,0),"0"),IFERROR(VLOOKUP(A118,'Season 15'!AF$4:CC$104,11,0),"0"),)</f>
        <v>0</v>
      </c>
      <c r="L118" s="700">
        <f>SUM(IFERROR(VLOOKUP($A118,'Season 1'!AF$4:CC$104,12,0),"0"),
IFERROR(VLOOKUP($A118,'Season 2'!AF$4:CC$104,12,0),"0"),IFERROR(VLOOKUP($A118,'Season 3'!AF$4:CC$104,12,0),"0"),
IFERROR(VLOOKUP($A118,'Season 4'!AF$4:CC$104,12,0),"0"),IFERROR(VLOOKUP($A118,'Season 5'!AF$4:CC$104,12,0),"0"),
IFERROR(VLOOKUP($A118,'Season 6'!AF$4:CC$104,12,0),"0"),IFERROR(VLOOKUP($A118,'Season 7'!AF$4:CC$104,12,0),"0"),
IFERROR(VLOOKUP($A118,'Season 8'!AF$4:CC$104,12,0),"0"),IFERROR(VLOOKUP($A118,'Season 9'!AF$4:CC$104,12,0),"0"),
IFERROR(VLOOKUP($A118,'Season 10'!AF$4:CC$104,12,0),"0"),IFERROR(VLOOKUP($A118,'Season 11'!AF$4:CC$104,12,0),"0"),
IFERROR(VLOOKUP($A118,'Season 12'!AF$4:CC$104,12,0),"0"),IFERROR(VLOOKUP($A118,'Season 13'!AF$4:CC$104,12,0),"0"),
IFERROR(VLOOKUP($A118,'Season 14'!AF$4:CC$104,12,0),"0"),IFERROR(VLOOKUP($A118,'Season 15'!AF$4:CC$104,12,0),"0"),)</f>
        <v>0</v>
      </c>
      <c r="M118" s="692">
        <f>SUM(IFERROR(VLOOKUP($A118,'Season 1'!AF$4:CC$104,13,0),"0"),
IFERROR(VLOOKUP($A118,'Season 2'!AF$4:CC$104,13,0),"0"),IFERROR(VLOOKUP($A118,'Season 3'!AF$4:CC$104,13,0),"0"),
IFERROR(VLOOKUP($A118,'Season 4'!AF$4:CC$104,13,0),"0"),IFERROR(VLOOKUP($A118,'Season 5'!AF$4:CC$104,13,0),"0"),
IFERROR(VLOOKUP($A118,'Season 6'!AF$4:CC$104,13,0),"0"),IFERROR(VLOOKUP($A118,'Season 7'!AF$4:CC$104,13,0),"0"),
IFERROR(VLOOKUP($A118,'Season 8'!AF$4:CC$104,13,0),"0"),IFERROR(VLOOKUP($A118,'Season 9'!AF$4:CC$104,13,0),"0"),
IFERROR(VLOOKUP($A118,'Season 10'!AF$4:CC$104,13,0),"0"),IFERROR(VLOOKUP($A118,'Season 11'!AF$4:CC$104,13,0),"0"),
IFERROR(VLOOKUP($A118,'Season 12'!AF$4:CC$104,13,0),"0"),IFERROR(VLOOKUP($A118,'Season 13'!AF$4:CC$104,13,0),"0"),
IFERROR(VLOOKUP($A118,'Season 14'!AF$4:CC$104,13,0),"0"),IFERROR(VLOOKUP($A118,'Season 15'!AF$4:CC$104,13,0),"0"),)</f>
        <v>0</v>
      </c>
      <c r="N118" s="1023">
        <f>SUM(IFERROR(VLOOKUP($A118,'Season 1'!AF$4:CC$104,14,0),"0"),
IFERROR(VLOOKUP($A118,'Season 2'!AF$4:CC$104,14,0),"0"),IFERROR(VLOOKUP($A118,'Season 3'!AF$4:CC$104,14,0),"0"),
IFERROR(VLOOKUP($A118,'Season 4'!AF$4:CC$104,14,0),"0"),IFERROR(VLOOKUP($A118,'Season 5'!AF$4:CC$104,14,0),"0"),
IFERROR(VLOOKUP($A118,'Season 6'!AF$4:CC$104,14,0),"0"),IFERROR(VLOOKUP($A118,'Season 7'!AF$4:CC$104,14,0),"0"),
IFERROR(VLOOKUP($A118,'Season 8'!AF$4:CC$104,14,0),"0"),IFERROR(VLOOKUP($A118,'Season 9'!AF$4:CC$104,14,0),"0"),
IFERROR(VLOOKUP($A118,'Season 10'!AF$4:CC$104,14,0),"0"),IFERROR(VLOOKUP($A118,'Season 11'!AF$4:CC$104,14,0),"0"),
IFERROR(VLOOKUP($A118,'Season 12'!AF$4:CC$104,14,0),"0"),IFERROR(VLOOKUP($A118,'Season 13'!AF$4:CC$104,14,0),"0"),
IFERROR(VLOOKUP($A118,'Season 14'!AF$4:CC$104,14,0),"0"),IFERROR(VLOOKUP($A118,'Season 15'!AF$4:CC$104,14,0),"0"),)</f>
        <v>0</v>
      </c>
      <c r="O118" s="26">
        <f>SUM(IFERROR(VLOOKUP($A118,'Season 1'!AF$4:CC$104,15,0),"0"),
IFERROR(VLOOKUP($A118,'Season 2'!AF$4:CC$104,15,0),"0"),IFERROR(VLOOKUP($A118,'Season 3'!AF$4:CC$104,15,0),"0"),
IFERROR(VLOOKUP($A118,'Season 4'!AF$4:CC$104,15,0),"0"),IFERROR(VLOOKUP($A118,'Season 5'!AF$4:CC$104,15,0),"0"),
IFERROR(VLOOKUP($A118,'Season 6'!AF$4:CC$104,15,0),"0"),IFERROR(VLOOKUP($A118,'Season 7'!AF$4:CC$104,15,0),"0"),
IFERROR(VLOOKUP($A118,'Season 8'!AF$4:CC$104,15,0),"0"),IFERROR(VLOOKUP($A118,'Season 9'!AF$4:CC$104,15,0),"0"),
IFERROR(VLOOKUP($A118,'Season 10'!AF$4:CC$104,15,0),"0"),IFERROR(VLOOKUP($A118,'Season 11'!AF$4:CC$104,15,0),"0"),
IFERROR(VLOOKUP($A118,'Season 12'!AF$4:CC$104,15,0),"0"),IFERROR(VLOOKUP($A118,'Season 13'!AF$4:CC$104,15,0),"0"),
IFERROR(VLOOKUP($A118,'Season 14'!AF$4:CC$104,15,0),"0"),IFERROR(VLOOKUP($A118,'Season 15'!AF$4:CC$104,15,0),"0"),)</f>
        <v>0</v>
      </c>
      <c r="P118" s="699">
        <f>SUM(IFERROR(VLOOKUP($A118,'Season 1'!AF$4:CC$104,16,0),"0"),
IFERROR(VLOOKUP($A118,'Season 2'!AF$4:CC$104,16,0),"0"),IFERROR(VLOOKUP($A118,'Season 3'!AF$4:CC$104,16,0),"0"),
IFERROR(VLOOKUP($A118,'Season 4'!AF$4:CC$104,16,0),"0"),IFERROR(VLOOKUP($A118,'Season 5'!AF$4:CC$104,16,0),"0"),
IFERROR(VLOOKUP($A118,'Season 6'!AF$4:CC$104,16,0),"0"),IFERROR(VLOOKUP($A118,'Season 7'!AF$4:CC$104,16,0),"0"),
IFERROR(VLOOKUP($A118,'Season 8'!AF$4:CC$104,16,0),"0"),IFERROR(VLOOKUP($A118,'Season 9'!AF$4:CC$104,16,0),"0"),
IFERROR(VLOOKUP($A118,'Season 10'!AF$4:CC$104,16,0),"0"),IFERROR(VLOOKUP($A118,'Season 11'!AF$4:CC$104,16,0),"0"),
IFERROR(VLOOKUP($A118,'Season 12'!AF$4:CC$104,16,0),"0"),IFERROR(VLOOKUP($A118,'Season 13'!AF$4:CC$104,16,0),"0"),
IFERROR(VLOOKUP($A118,'Season 14'!AF$4:CC$104,16,0),"0"),IFERROR(VLOOKUP($A118,'Season 15'!AF$4:CC$104,16,0),"0"),)</f>
        <v>0</v>
      </c>
      <c r="Q118" s="700">
        <f>SUM(IFERROR(VLOOKUP($A118,'Season 1'!AF$4:CC$104,17,0),"0"),
IFERROR(VLOOKUP($A118,'Season 2'!AF$4:CC$104,17,0),"0"),IFERROR(VLOOKUP($A118,'Season 3'!AF$4:CC$104,17,0),"0"),
IFERROR(VLOOKUP($A118,'Season 4'!AF$4:CC$104,17,0),"0"),IFERROR(VLOOKUP($A118,'Season 5'!AF$4:CC$104,17,0),"0"),
IFERROR(VLOOKUP($A118,'Season 6'!AF$4:CC$104,17,0),"0"),IFERROR(VLOOKUP($A118,'Season 7'!AF$4:CC$104,17,0),"0"),
IFERROR(VLOOKUP($A118,'Season 8'!AF$4:CC$104,17,0),"0"),IFERROR(VLOOKUP($A118,'Season 9'!AF$4:CC$104,17,0),"0"),
IFERROR(VLOOKUP($A118,'Season 10'!AF$4:CC$104,17,0),"0"),IFERROR(VLOOKUP($A118,'Season 11'!AF$4:CC$104,17,0),"0"),
IFERROR(VLOOKUP($A118,'Season 12'!AF$4:CC$104,17,0),"0"),IFERROR(VLOOKUP($A118,'Season 13'!AF$4:CC$104,17,0),"0"),
IFERROR(VLOOKUP($A118,'Season 14'!AF$4:CC$104,17,0),"0"),IFERROR(VLOOKUP($A118,'Season 15'!AF$4:CC$104,17,0),"0"),)</f>
        <v>0</v>
      </c>
      <c r="R118" s="692">
        <f>SUM(IFERROR(VLOOKUP($A118,'Season 1'!AF$4:CC$104,18,0),"0"),
IFERROR(VLOOKUP($A118,'Season 2'!AF$4:CC$104,18,0),"0"),IFERROR(VLOOKUP($A118,'Season 3'!AF$4:CC$104,18,0),"0"),
IFERROR(VLOOKUP($A118,'Season 4'!AF$4:CC$104,18,0),"0"),IFERROR(VLOOKUP($A118,'Season 5'!AF$4:CC$104,18,0),"0"),
IFERROR(VLOOKUP($A118,'Season 6'!AF$4:CC$104,18,0),"0"),IFERROR(VLOOKUP($A118,'Season 7'!AF$4:CC$104,18,0),"0"),
IFERROR(VLOOKUP($A118,'Season 8'!AF$4:CC$104,18,0),"0"),IFERROR(VLOOKUP($A118,'Season 9'!AF$4:CC$104,18,0),"0"),
IFERROR(VLOOKUP($A118,'Season 10'!AF$4:CC$104,18,0),"0"),IFERROR(VLOOKUP($A118,'Season 11'!AF$4:CC$104,18,0),"0"),
IFERROR(VLOOKUP($A118,'Season 12'!AF$4:CC$104,18,0),"0"),IFERROR(VLOOKUP($A118,'Season 13'!AF$4:CC$104,18,0),"0"),
IFERROR(VLOOKUP($A118,'Season 14'!AF$4:CC$104,18,0),"0"),IFERROR(VLOOKUP($A118,'Season 15'!AF$4:CC$104,18,0),"0"),)</f>
        <v>0</v>
      </c>
      <c r="S118" s="1023">
        <f>SUM(IFERROR(VLOOKUP($A118,'Season 1'!AF$4:CC$104,19,0),"0"),
IFERROR(VLOOKUP($A118,'Season 2'!AF$4:CC$104,19,0),"0"),IFERROR(VLOOKUP($A118,'Season 3'!AF$4:CC$104,19,0),"0"),
IFERROR(VLOOKUP($A118,'Season 4'!AF$4:CC$104,19,0),"0"),IFERROR(VLOOKUP($A118,'Season 5'!AF$4:CC$104,19,0),"0"),
IFERROR(VLOOKUP($A118,'Season 6'!AF$4:CC$104,19,0),"0"),IFERROR(VLOOKUP($A118,'Season 7'!AF$4:CC$104,19,0),"0"),
IFERROR(VLOOKUP($A118,'Season 8'!AF$4:CC$104,19,0),"0"),IFERROR(VLOOKUP($A118,'Season 9'!AF$4:CC$104,19,0),"0"),
IFERROR(VLOOKUP($A118,'Season 10'!AF$4:CC$104,19,0),"0"),IFERROR(VLOOKUP($A118,'Season 11'!AF$4:CC$104,19,0),"0"),
IFERROR(VLOOKUP($A118,'Season 12'!AF$4:CC$104,19,0),"0"),IFERROR(VLOOKUP($A118,'Season 13'!AF$4:CC$104,19,0),"0"),
IFERROR(VLOOKUP($A118,'Season 14'!AF$4:CC$104,19,0),"0"),IFERROR(VLOOKUP($A118,'Season 15'!AF$4:CC$104,19,0),"0"),)</f>
        <v>0</v>
      </c>
      <c r="T118" s="26">
        <f>SUM(IFERROR(VLOOKUP($A118,'Season 1'!AF$4:CC$104,20,0),"0"),
IFERROR(VLOOKUP($A118,'Season 2'!AF$4:CC$104,20,0),"0"),IFERROR(VLOOKUP($A118,'Season 3'!AF$4:CC$104,20,0),"0"),
IFERROR(VLOOKUP($A118,'Season 4'!AF$4:CC$104,20,0),"0"),IFERROR(VLOOKUP($A118,'Season 5'!AF$4:CC$104,20,0),"0"),
IFERROR(VLOOKUP($A118,'Season 6'!AF$4:CC$104,20,0),"0"),IFERROR(VLOOKUP($A118,'Season 7'!AF$4:CC$104,20,0),"0"),
IFERROR(VLOOKUP($A118,'Season 8'!AF$4:CC$104,20,0),"0"),IFERROR(VLOOKUP($A118,'Season 9'!AF$4:CC$104,20,0),"0"),
IFERROR(VLOOKUP($A118,'Season 10'!AF$4:CC$104,20,0),"0"),IFERROR(VLOOKUP($A118,'Season 11'!AF$4:CC$104,20,0),"0"),
IFERROR(VLOOKUP($A118,'Season 12'!AF$4:CC$104,20,0),"0"),IFERROR(VLOOKUP($A118,'Season 13'!AF$4:CC$104,20,0),"0"),
IFERROR(VLOOKUP($A118,'Season 14'!AF$4:CC$104,20,0),"0"),IFERROR(VLOOKUP($A118,'Season 15'!AF$4:CC$104,20,0),"0"),)</f>
        <v>0</v>
      </c>
      <c r="U118" s="699">
        <f>SUM(IFERROR(VLOOKUP($A118,'Season 1'!AF$4:CC$104,21,0),"0"),
IFERROR(VLOOKUP($A118,'Season 2'!AF$4:CC$104,21,0),"0"),IFERROR(VLOOKUP($A118,'Season 3'!AF$4:CC$104,21,0),"0"),
IFERROR(VLOOKUP($A118,'Season 4'!AF$4:CC$104,21,0),"0"),IFERROR(VLOOKUP($A118,'Season 5'!AF$4:CC$104,21,0),"0"),
IFERROR(VLOOKUP($A118,'Season 6'!AF$4:CC$104,21,0),"0"),IFERROR(VLOOKUP($A118,'Season 7'!AF$4:CC$104,21,0),"0"),
IFERROR(VLOOKUP($A118,'Season 8'!AF$4:CC$104,21,0),"0"),IFERROR(VLOOKUP($A118,'Season 9'!AF$4:CC$104,21,0),"0"),
IFERROR(VLOOKUP($A118,'Season 10'!AF$4:CC$104,21,0),"0"),IFERROR(VLOOKUP($A118,'Season 11'!AF$4:CC$104,21,0),"0"),
IFERROR(VLOOKUP($A118,'Season 12'!AF$4:CC$104,21,0),"0"),IFERROR(VLOOKUP($A118,'Season 13'!AF$4:CC$104,21,0),"0"),
IFERROR(VLOOKUP($A118,'Season 14'!AF$4:CC$104,21,0),"0"),IFERROR(VLOOKUP($A118,'Season 15'!AF$4:CC$104,21,0),"0"),)</f>
        <v>0</v>
      </c>
      <c r="V118" s="700">
        <f>SUM(IFERROR(VLOOKUP($A118,'Season 1'!AF$4:CC$104,22,0),"0"),
IFERROR(VLOOKUP($A118,'Season 2'!AF$4:CC$104,22,0),"0"),IFERROR(VLOOKUP($A118,'Season 3'!AF$4:CC$104,22,0),"0"),
IFERROR(VLOOKUP($A118,'Season 4'!AF$4:CC$104,22,0),"0"),IFERROR(VLOOKUP($A118,'Season 5'!AF$4:CC$104,22,0),"0"),
IFERROR(VLOOKUP($A118,'Season 6'!AF$4:CC$104,22,0),"0"),IFERROR(VLOOKUP($A118,'Season 7'!AF$4:CC$104,22,0),"0"),
IFERROR(VLOOKUP($A118,'Season 8'!AF$4:CC$104,22,0),"0"),IFERROR(VLOOKUP($A118,'Season 9'!AF$4:CC$104,22,0),"0"),
IFERROR(VLOOKUP($A118,'Season 10'!AF$4:CC$104,22,0),"0"),IFERROR(VLOOKUP($A118,'Season 11'!AF$4:CC$104,22,0),"0"),
IFERROR(VLOOKUP($A118,'Season 12'!AF$4:CC$104,22,0),"0"),IFERROR(VLOOKUP($A118,'Season 13'!AF$4:CC$104,22,0),"0"),
IFERROR(VLOOKUP($A118,'Season 14'!AF$4:CC$104,22,0),"0"),IFERROR(VLOOKUP($A118,'Season 15'!AF$4:CC$104,22,0),"0"),)</f>
        <v>0</v>
      </c>
      <c r="W118" s="692">
        <f>SUM(IFERROR(VLOOKUP($A118,'Season 1'!AF$4:CC$104,23,0),"0"),
IFERROR(VLOOKUP($A118,'Season 2'!AF$4:CC$104,23,0),"0"),IFERROR(VLOOKUP($A118,'Season 3'!AF$4:CC$104,23,0),"0"),
IFERROR(VLOOKUP($A118,'Season 4'!AF$4:CC$104,23,0),"0"),IFERROR(VLOOKUP($A118,'Season 5'!AF$4:CC$104,23,0),"0"),
IFERROR(VLOOKUP($A118,'Season 6'!AF$4:CC$104,23,0),"0"),IFERROR(VLOOKUP($A118,'Season 7'!AF$4:CC$104,23,0),"0"),
IFERROR(VLOOKUP($A118,'Season 8'!AF$4:CC$104,23,0),"0"),IFERROR(VLOOKUP($A118,'Season 9'!AF$4:CC$104,23,0),"0"),
IFERROR(VLOOKUP($A118,'Season 10'!AF$4:CC$104,23,0),"0"),IFERROR(VLOOKUP($A118,'Season 11'!AF$4:CC$104,23,0),"0"),
IFERROR(VLOOKUP($A118,'Season 12'!AF$4:CC$104,23,0),"0"),IFERROR(VLOOKUP($A118,'Season 13'!AF$4:CC$104,23,0),"0"),
IFERROR(VLOOKUP($A118,'Season 14'!AF$4:CC$104,23,0),"0"),IFERROR(VLOOKUP($A118,'Season 15'!AF$4:CC$104,23,0),"0"),)</f>
        <v>0</v>
      </c>
      <c r="X118" s="1023">
        <f>SUM(IFERROR(VLOOKUP($A118,'Season 1'!AF$4:CC$104,24,0),"0"),
IFERROR(VLOOKUP($A118,'Season 2'!AF$4:CC$104,24,0),"0"),IFERROR(VLOOKUP($A118,'Season 3'!AF$4:CC$104,24,0),"0"),
IFERROR(VLOOKUP($A118,'Season 4'!AF$4:CC$104,24,0),"0"),IFERROR(VLOOKUP($A118,'Season 5'!AF$4:CC$104,24,0),"0"),
IFERROR(VLOOKUP($A118,'Season 6'!AF$4:CC$104,24,0),"0"),IFERROR(VLOOKUP($A118,'Season 7'!AF$4:CC$104,24,0),"0"),
IFERROR(VLOOKUP($A118,'Season 8'!AF$4:CC$104,24,0),"0"),IFERROR(VLOOKUP($A118,'Season 9'!AF$4:CC$104,24,0),"0"),
IFERROR(VLOOKUP($A118,'Season 10'!AF$4:CC$104,24,0),"0"),IFERROR(VLOOKUP($A118,'Season 11'!AF$4:CC$104,24,0),"0"),
IFERROR(VLOOKUP($A118,'Season 12'!AF$4:CC$104,24,0),"0"),IFERROR(VLOOKUP($A118,'Season 13'!AF$4:CC$104,24,0),"0"),
IFERROR(VLOOKUP($A118,'Season 14'!AF$4:CC$104,24,0),"0"),IFERROR(VLOOKUP($A118,'Season 15'!AF$4:CC$104,24,0),"0"),)</f>
        <v>0</v>
      </c>
      <c r="Y118" s="26">
        <f>SUM(IFERROR(VLOOKUP($A118,'Season 1'!AF$4:CC$104,25,0),"0"),
IFERROR(VLOOKUP($A118,'Season 2'!AF$4:CC$104,25,0),"0"),IFERROR(VLOOKUP($A118,'Season 3'!AF$4:CC$104,25,0),"0"),
IFERROR(VLOOKUP($A118,'Season 4'!AF$4:CC$104,25,0),"0"),IFERROR(VLOOKUP($A118,'Season 5'!AF$4:CC$104,25,0),"0"),
IFERROR(VLOOKUP($A118,'Season 6'!AF$4:CC$104,25,0),"0"),IFERROR(VLOOKUP($A118,'Season 7'!AF$4:CC$104,25,0),"0"),
IFERROR(VLOOKUP($A118,'Season 8'!AF$4:CC$104,25,0),"0"),IFERROR(VLOOKUP($A118,'Season 9'!AF$4:CC$104,25,0),"0"),
IFERROR(VLOOKUP($A118,'Season 10'!AF$4:CC$104,25,0),"0"),IFERROR(VLOOKUP($A118,'Season 11'!AF$4:CC$104,25,0),"0"),
IFERROR(VLOOKUP($A118,'Season 12'!AF$4:CC$104,25,0),"0"),IFERROR(VLOOKUP($A118,'Season 13'!AF$4:CC$104,25,0),"0"),
IFERROR(VLOOKUP($A118,'Season 14'!AF$4:CC$104,25,0),"0"),IFERROR(VLOOKUP($A118,'Season 15'!AF$4:CC$104,25,0),"0"),)</f>
        <v>0</v>
      </c>
      <c r="Z118" s="699">
        <f>SUM(IFERROR(VLOOKUP($A118,'Season 1'!AF$4:CC$104,26,0),"0"),
IFERROR(VLOOKUP($A118,'Season 2'!AF$4:CC$104,26,0),"0"),IFERROR(VLOOKUP($A118,'Season 3'!AF$4:CC$104,26,0),"0"),
IFERROR(VLOOKUP($A118,'Season 4'!AF$4:CC$104,26,0),"0"),IFERROR(VLOOKUP($A118,'Season 5'!AF$4:CC$104,26,0),"0"),
IFERROR(VLOOKUP($A118,'Season 6'!AF$4:CC$104,26,0),"0"),IFERROR(VLOOKUP($A118,'Season 7'!AF$4:CC$104,26,0),"0"),
IFERROR(VLOOKUP($A118,'Season 8'!AF$4:CC$104,26,0),"0"),IFERROR(VLOOKUP($A118,'Season 9'!AF$4:CC$104,26,0),"0"),
IFERROR(VLOOKUP($A118,'Season 10'!AF$4:CC$104,26,0),"0"),IFERROR(VLOOKUP($A118,'Season 11'!AF$4:CC$104,26,0),"0"),
IFERROR(VLOOKUP($A118,'Season 12'!AF$4:CC$104,26,0),"0"),IFERROR(VLOOKUP($A118,'Season 13'!AF$4:CC$104,26,0),"0"),
IFERROR(VLOOKUP($A118,'Season 14'!AF$4:CC$104,26,0),"0"),IFERROR(VLOOKUP($A118,'Season 15'!AF$4:CC$104,26,0),"0"),)</f>
        <v>0</v>
      </c>
      <c r="AA118" s="700">
        <f>SUM(IFERROR(VLOOKUP($A118,'Season 1'!AF$4:CC$104,27,0),"0"),
IFERROR(VLOOKUP($A118,'Season 2'!AF$4:CC$104,27,0),"0"),IFERROR(VLOOKUP($A118,'Season 3'!AF$4:CC$104,27,0),"0"),
IFERROR(VLOOKUP($A118,'Season 4'!AF$4:CC$104,27,0),"0"),IFERROR(VLOOKUP($A118,'Season 5'!AF$4:CC$104,27,0),"0"),
IFERROR(VLOOKUP($A118,'Season 6'!AF$4:CC$104,27,0),"0"),IFERROR(VLOOKUP($A118,'Season 7'!AF$4:CC$104,27,0),"0"),
IFERROR(VLOOKUP($A118,'Season 8'!AF$4:CC$104,27,0),"0"),IFERROR(VLOOKUP($A118,'Season 9'!AF$4:CC$104,27,0),"0"),
IFERROR(VLOOKUP($A118,'Season 10'!AF$4:CC$104,27,0),"0"),IFERROR(VLOOKUP($A118,'Season 11'!AF$4:CC$104,27,0),"0"),
IFERROR(VLOOKUP($A118,'Season 12'!AF$4:CC$104,27,0),"0"),IFERROR(VLOOKUP($A118,'Season 13'!AF$4:CC$104,27,0),"0"),
IFERROR(VLOOKUP($A118,'Season 14'!AF$4:CC$104,27,0),"0"),IFERROR(VLOOKUP($A118,'Season 15'!AF$4:CC$104,27,0),"0"),)</f>
        <v>0</v>
      </c>
      <c r="AB118" s="692">
        <f>SUM(IFERROR(VLOOKUP($A118,'Season 1'!AF$4:CC$104,28,0),"0"),
IFERROR(VLOOKUP($A118,'Season 2'!AF$4:CC$104,28,0),"0"),IFERROR(VLOOKUP($A118,'Season 3'!AF$4:CC$104,28,0),"0"),
IFERROR(VLOOKUP($A118,'Season 4'!AF$4:CC$104,28,0),"0"),IFERROR(VLOOKUP($A118,'Season 5'!AF$4:CC$104,28,0),"0"),
IFERROR(VLOOKUP($A118,'Season 6'!AF$4:CC$104,28,0),"0"),IFERROR(VLOOKUP($A118,'Season 7'!AF$4:CC$104,28,0),"0"),
IFERROR(VLOOKUP($A118,'Season 8'!AF$4:CC$104,28,0),"0"),IFERROR(VLOOKUP($A118,'Season 9'!AF$4:CC$104,28,0),"0"),
IFERROR(VLOOKUP($A118,'Season 10'!AF$4:CC$104,28,0),"0"),IFERROR(VLOOKUP($A118,'Season 11'!AF$4:CC$104,28,0),"0"),
IFERROR(VLOOKUP($A118,'Season 12'!AF$4:CC$104,28,0),"0"),IFERROR(VLOOKUP($A118,'Season 13'!AF$4:CC$104,28,0),"0"),
IFERROR(VLOOKUP($A118,'Season 14'!AF$4:CC$104,28,0),"0"),IFERROR(VLOOKUP($A118,'Season 15'!AF$4:CC$104,28,0),"0"),)</f>
        <v>0</v>
      </c>
      <c r="AC118" s="1023">
        <f>SUM(IFERROR(VLOOKUP($A118,'Season 1'!AF$4:CC$104,29,0),"0"),
IFERROR(VLOOKUP($A118,'Season 2'!AF$4:CC$104,29,0),"0"),IFERROR(VLOOKUP($A118,'Season 3'!AF$4:CC$104,29,0),"0"),
IFERROR(VLOOKUP($A118,'Season 4'!AF$4:CC$104,29,0),"0"),IFERROR(VLOOKUP($A118,'Season 5'!AF$4:CC$104,29,0),"0"),
IFERROR(VLOOKUP($A118,'Season 6'!AF$4:CC$104,29,0),"0"),IFERROR(VLOOKUP($A118,'Season 7'!AF$4:CC$104,29,0),"0"),
IFERROR(VLOOKUP($A118,'Season 8'!AF$4:CC$104,29,0),"0"),IFERROR(VLOOKUP($A118,'Season 9'!AF$4:CC$104,29,0),"0"),
IFERROR(VLOOKUP($A118,'Season 10'!AF$4:CC$104,29,0),"0"),IFERROR(VLOOKUP($A118,'Season 11'!AF$4:CC$104,29,0),"0"),
IFERROR(VLOOKUP($A118,'Season 12'!AF$4:CC$104,29,0),"0"),IFERROR(VLOOKUP($A118,'Season 13'!AF$4:CC$104,29,0),"0"),
IFERROR(VLOOKUP($A118,'Season 14'!AF$4:CC$104,29,0),"0"),IFERROR(VLOOKUP($A118,'Season 15'!AF$4:CC$104,29,0),"0"),)</f>
        <v>0</v>
      </c>
      <c r="AD118" s="26">
        <f>SUM(IFERROR(VLOOKUP($A118,'Season 1'!AF$4:CC$104,30,0),"0"),
IFERROR(VLOOKUP($A118,'Season 2'!AF$4:CC$104,30,0),"0"),IFERROR(VLOOKUP($A118,'Season 3'!AF$4:CC$104,30,0),"0"),
IFERROR(VLOOKUP($A118,'Season 4'!AF$4:CC$104,30,0),"0"),IFERROR(VLOOKUP($A118,'Season 5'!AF$4:CC$104,30,0),"0"),
IFERROR(VLOOKUP($A118,'Season 6'!AF$4:CC$104,30,0),"0"),IFERROR(VLOOKUP($A118,'Season 7'!AF$4:CC$104,30,0),"0"),
IFERROR(VLOOKUP($A118,'Season 8'!AF$4:CC$104,30,0),"0"),IFERROR(VLOOKUP($A118,'Season 9'!AF$4:CC$104,30,0),"0"),
IFERROR(VLOOKUP($A118,'Season 10'!AF$4:CC$104,30,0),"0"),IFERROR(VLOOKUP($A118,'Season 11'!AF$4:CC$104,30,0),"0"),
IFERROR(VLOOKUP($A118,'Season 12'!AF$4:CC$104,30,0),"0"),IFERROR(VLOOKUP($A118,'Season 13'!AF$4:CC$104,30,0),"0"),
IFERROR(VLOOKUP($A118,'Season 14'!AF$4:CC$104,30,0),"0"),IFERROR(VLOOKUP($A118,'Season 15'!AF$4:CC$104,30,0),"0"),)</f>
        <v>0</v>
      </c>
      <c r="AE118" s="699">
        <f>SUM(IFERROR(VLOOKUP($A118,'Season 1'!AF$4:CC$104,31,0),"0"),
IFERROR(VLOOKUP($A118,'Season 2'!AF$4:CC$104,31,0),"0"),IFERROR(VLOOKUP($A118,'Season 3'!AF$4:CC$104,31,0),"0"),
IFERROR(VLOOKUP($A118,'Season 4'!AF$4:CC$104,31,0),"0"),IFERROR(VLOOKUP($A118,'Season 5'!AF$4:CC$104,31,0),"0"),
IFERROR(VLOOKUP($A118,'Season 6'!AF$4:CC$104,31,0),"0"),IFERROR(VLOOKUP($A118,'Season 7'!AF$4:CC$104,31,0),"0"),
IFERROR(VLOOKUP($A118,'Season 8'!AF$4:CC$104,31,0),"0"),IFERROR(VLOOKUP($A118,'Season 9'!AF$4:CC$104,31,0),"0"),
IFERROR(VLOOKUP($A118,'Season 10'!AF$4:CC$104,31,0),"0"),IFERROR(VLOOKUP($A118,'Season 11'!AF$4:CC$104,31,0),"0"),
IFERROR(VLOOKUP($A118,'Season 12'!AF$4:CC$104,31,0),"0"),IFERROR(VLOOKUP($A118,'Season 13'!AF$4:CC$104,31,0),"0"),
IFERROR(VLOOKUP($A118,'Season 14'!AF$4:CC$104,31,0),"0"),IFERROR(VLOOKUP($A118,'Season 15'!AF$4:CC$104,31,0),"0"),)</f>
        <v>0</v>
      </c>
      <c r="AF118" s="700">
        <f>SUM(IFERROR(VLOOKUP($A118,'Season 3'!AF$4:CC$104,32,0),"0"),
IFERROR(VLOOKUP($A118,'Season 4'!AF$4:CC$104,32,0),"0"),IFERROR(VLOOKUP($A118,'Season 5'!AF$4:CC$104,32,0),"0"),
IFERROR(VLOOKUP($A118,'Season 6'!AF$4:CC$104,32,0),"0"),IFERROR(VLOOKUP($A118,'Season 7'!AF$4:CC$104,32,0),"0"),
IFERROR(VLOOKUP($A118,'Season 8'!AF$4:CC$104,32,0),"0"),IFERROR(VLOOKUP($A118,'Season 9'!AF$4:CC$104,32,0),"0"),
IFERROR(VLOOKUP($A118,'Season 10'!AF$4:CC$104,32,0),"0"),IFERROR(VLOOKUP($A118,'Season 11'!AF$4:CC$104,32,0),"0"),
IFERROR(VLOOKUP($A118,'Season 12'!AF$4:CC$104,32,0),"0"),IFERROR(VLOOKUP($A118,'Season 13'!AF$4:CC$104,32,0),"0"),
IFERROR(VLOOKUP($A118,'Season 14'!AF$4:CC$104,32,0),"0"),IFERROR(VLOOKUP($A118,'Season 15'!AF$4:CC$104,32,0),"0"),)</f>
        <v>0</v>
      </c>
      <c r="AG118" s="692">
        <f>SUM(IFERROR(VLOOKUP($A118,'Season 3'!AF$4:CC$104,33,0),"0"),
IFERROR(VLOOKUP($A118,'Season 4'!AF$4:CC$104,33,0),"0"),IFERROR(VLOOKUP($A118,'Season 5'!AF$4:CC$104,33,0),"0"),
IFERROR(VLOOKUP($A118,'Season 6'!AF$4:CC$104,33,0),"0"),IFERROR(VLOOKUP($A118,'Season 7'!AF$4:CC$104,33,0),"0"),
IFERROR(VLOOKUP($A118,'Season 8'!AF$4:CC$104,33,0),"0"),IFERROR(VLOOKUP($A118,'Season 9'!AF$4:CC$104,33,0),"0"),
IFERROR(VLOOKUP($A118,'Season 10'!AF$4:CC$104,33,0),"0"),IFERROR(VLOOKUP($A118,'Season 11'!AF$4:CC$104,33,0),"0"),
IFERROR(VLOOKUP($A118,'Season 12'!AF$4:CC$104,33,0),"0"),IFERROR(VLOOKUP($A118,'Season 13'!AF$4:CC$104,33,0),"0"),
IFERROR(VLOOKUP($A118,'Season 14'!AF$4:CC$104,33,0),"0"),IFERROR(VLOOKUP($A118,'Season 15'!AF$4:CC$104,33,0),"0"),)</f>
        <v>0</v>
      </c>
      <c r="AH118" s="1023">
        <f>SUM(IFERROR(VLOOKUP($A118,'Season 3'!AF$4:CC$104,34,0),"0"),
IFERROR(VLOOKUP($A118,'Season 4'!AF$4:CC$104,34,0),"0"),IFERROR(VLOOKUP($A118,'Season 5'!AF$4:CC$104,34,0),"0"),
IFERROR(VLOOKUP($A118,'Season 6'!AF$4:CC$104,34,0),"0"),IFERROR(VLOOKUP($A118,'Season 7'!AF$4:CC$104,34,0),"0"),
IFERROR(VLOOKUP($A118,'Season 8'!AF$4:CC$104,34,0),"0"),IFERROR(VLOOKUP($A118,'Season 9'!AF$4:CC$104,34,0),"0"),
IFERROR(VLOOKUP($A118,'Season 10'!AF$4:CC$104,34,0),"0"),IFERROR(VLOOKUP($A118,'Season 11'!AF$4:CC$104,34,0),"0"),
IFERROR(VLOOKUP($A118,'Season 12'!AF$4:CC$104,34,0),"0"),IFERROR(VLOOKUP($A118,'Season 13'!AF$4:CC$104,34,0),"0"),
IFERROR(VLOOKUP($A118,'Season 14'!AF$4:CC$104,34,0),"0"),IFERROR(VLOOKUP($A118,'Season 15'!AF$4:CC$104,34,0),"0"),)</f>
        <v>0</v>
      </c>
      <c r="AI118" s="26">
        <f>SUM(IFERROR(VLOOKUP($A118,'Season 3'!AF$4:CC$104,35,0),"0"),
IFERROR(VLOOKUP($A118,'Season 4'!AF$4:CC$104,35,0),"0"),IFERROR(VLOOKUP($A118,'Season 5'!AF$4:CC$104,35,0),"0"),
IFERROR(VLOOKUP($A118,'Season 6'!AF$4:CC$104,35,0),"0"),IFERROR(VLOOKUP($A118,'Season 7'!AF$4:CC$104,35,0),"0"),
IFERROR(VLOOKUP($A118,'Season 8'!AF$4:CC$104,35,0),"0"),IFERROR(VLOOKUP($A118,'Season 9'!AF$4:CC$104,35,0),"0"),
IFERROR(VLOOKUP($A118,'Season 10'!AF$4:CC$104,35,0),"0"),IFERROR(VLOOKUP($A118,'Season 11'!AF$4:CC$104,35,0),"0"),
IFERROR(VLOOKUP($A118,'Season 12'!AF$4:CC$104,35,0),"0"),IFERROR(VLOOKUP($A118,'Season 13'!AF$4:CC$104,35,0),"0"),
IFERROR(VLOOKUP($A118,'Season 14'!AF$4:CC$104,35,0),"0"),IFERROR(VLOOKUP($A118,'Season 15'!AF$4:CC$104,35,0),"0"),)</f>
        <v>0</v>
      </c>
      <c r="AJ118" s="699">
        <f>SUM(IFERROR(VLOOKUP($A118,'Season 3'!AF$4:CC$104,36,0),"0"),
IFERROR(VLOOKUP($A118,'Season 4'!AF$4:CC$104,36,0),"0"),IFERROR(VLOOKUP($A118,'Season 5'!AF$4:CC$104,36,0),"0"),
IFERROR(VLOOKUP($A118,'Season 6'!AF$4:CC$104,36,0),"0"),IFERROR(VLOOKUP($A118,'Season 7'!AF$4:CC$104,36,0),"0"),
IFERROR(VLOOKUP($A118,'Season 8'!AF$4:CC$104,36,0),"0"),IFERROR(VLOOKUP($A118,'Season 9'!AF$4:CC$104,36,0),"0"),
IFERROR(VLOOKUP($A118,'Season 10'!AF$4:CC$104,36,0),"0"),IFERROR(VLOOKUP($A118,'Season 11'!AF$4:CC$104,36,0),"0"),
IFERROR(VLOOKUP($A118,'Season 12'!AF$4:CC$104,36,0),"0"),IFERROR(VLOOKUP($A118,'Season 13'!AF$4:CC$104,36,0),"0"),
IFERROR(VLOOKUP($A118,'Season 14'!AF$4:CC$104,36,0),"0"),IFERROR(VLOOKUP($A118,'Season 15'!AF$4:CC$104,36,0),"0"),)</f>
        <v>0</v>
      </c>
      <c r="AK118" s="700">
        <f>SUM(IFERROR(VLOOKUP($A118,'Season 2'!AF$4:CC$104,32,0),"0"),IFERROR(VLOOKUP($A118,'Season 3'!AF$4:CC$104,37,0),"0"),
IFERROR(VLOOKUP($A118,'Season 4'!AF$4:CC$104,37,0),"0"),IFERROR(VLOOKUP($A118,'Season 5'!AF$4:CC$104,37,0),"0"),
IFERROR(VLOOKUP($A118,'Season 6'!AF$4:CC$104,37,0),"0"),IFERROR(VLOOKUP($A118,'Season 7'!AF$4:CC$104,37,0),"0"),
IFERROR(VLOOKUP($A118,'Season 8'!AF$4:CC$104,37,0),"0"),IFERROR(VLOOKUP($A118,'Season 9'!AF$4:CC$104,37,0),"0"),
IFERROR(VLOOKUP($A118,'Season 10'!AF$4:CC$104,37,0),"0"),IFERROR(VLOOKUP($A118,'Season 11'!AF$4:CC$104,37,0),"0"),
IFERROR(VLOOKUP($A118,'Season 12'!AF$4:CC$104,37,0),"0"),IFERROR(VLOOKUP($A118,'Season 13'!AF$4:CC$104,37,0),"0"),
IFERROR(VLOOKUP($A118,'Season 14'!AF$4:CC$104,37,0),"0"),IFERROR(VLOOKUP($A118,'Season 15'!AF$4:CC$104,37,0),"0"),)</f>
        <v>0</v>
      </c>
      <c r="AL118" s="692">
        <f>SUM(IFERROR(VLOOKUP($A118,'Season 2'!AF$4:CC$104,33,0),"0"),IFERROR(VLOOKUP($A118,'Season 3'!AF$4:CC$104,38,0),"0"),
IFERROR(VLOOKUP($A118,'Season 4'!AF$4:CC$104,38,0),"0"),IFERROR(VLOOKUP($A118,'Season 5'!AF$4:CC$104,38,0),"0"),
IFERROR(VLOOKUP($A118,'Season 6'!AF$4:CC$104,38,0),"0"),IFERROR(VLOOKUP($A118,'Season 7'!AF$4:CC$104,38,0),"0"),
IFERROR(VLOOKUP($A118,'Season 8'!AF$4:CC$104,38,0),"0"),IFERROR(VLOOKUP($A118,'Season 9'!AF$4:CC$104,38,0),"0"),
IFERROR(VLOOKUP($A118,'Season 10'!AF$4:CC$104,38,0),"0"),IFERROR(VLOOKUP($A118,'Season 11'!AF$4:CC$104,38,0),"0"),
IFERROR(VLOOKUP($A118,'Season 12'!AF$4:CC$104,38,0),"0"),IFERROR(VLOOKUP($A118,'Season 13'!AF$4:CC$104,38,0),"0"),
IFERROR(VLOOKUP($A118,'Season 14'!AF$4:CC$104,38,0),"0"),IFERROR(VLOOKUP($A118,'Season 15'!AF$4:CC$104,38,0),"0"),)</f>
        <v>0</v>
      </c>
      <c r="AM118" s="1023">
        <f>SUM(IFERROR(VLOOKUP($A118,'Season 2'!AF$4:CC$104,34,0),"0"),IFERROR(VLOOKUP($A118,'Season 3'!AF$4:CC$104,39,0),"0"),
IFERROR(VLOOKUP($A118,'Season 4'!AF$4:CC$104,39,0),"0"),IFERROR(VLOOKUP($A118,'Season 5'!AF$4:CC$104,39,0),"0"),
IFERROR(VLOOKUP($A118,'Season 6'!AF$4:CC$104,39,0),"0"),IFERROR(VLOOKUP($A118,'Season 7'!AF$4:CC$104,39,0),"0"),
IFERROR(VLOOKUP($A118,'Season 8'!AF$4:CC$104,39,0),"0"),IFERROR(VLOOKUP($A118,'Season 9'!AF$4:CC$104,39,0),"0"),
IFERROR(VLOOKUP($A118,'Season 10'!AF$4:CC$104,39,0),"0"),IFERROR(VLOOKUP($A118,'Season 11'!AF$4:CC$104,39,0),"0"),
IFERROR(VLOOKUP($A118,'Season 12'!AF$4:CC$104,39,0),"0"),IFERROR(VLOOKUP($A118,'Season 13'!AF$4:CC$104,39,0),"0"),
IFERROR(VLOOKUP($A118,'Season 14'!AF$4:CC$104,39,0),"0"),IFERROR(VLOOKUP($A118,'Season 15'!AF$4:CC$104,39,0),"0"),)</f>
        <v>0</v>
      </c>
      <c r="AN118" s="26">
        <f>SUM(IFERROR(VLOOKUP($A118,'Season 2'!AF$4:CC$104,35,0),"0"),IFERROR(VLOOKUP($A118,'Season 3'!AF$4:CC$104,40,0),"0"),
IFERROR(VLOOKUP($A118,'Season 4'!AF$4:CC$104,40,0),"0"),IFERROR(VLOOKUP($A118,'Season 5'!AF$4:CC$104,40,0),"0"),
IFERROR(VLOOKUP($A118,'Season 6'!AF$4:CC$104,40,0),"0"),IFERROR(VLOOKUP($A118,'Season 7'!AF$4:CC$104,40,0),"0"),
IFERROR(VLOOKUP($A118,'Season 8'!AF$4:CC$104,40,0),"0"),IFERROR(VLOOKUP($A118,'Season 9'!AF$4:CC$104,40,0),"0"),
IFERROR(VLOOKUP($A118,'Season 10'!AF$4:CC$104,40,0),"0"),IFERROR(VLOOKUP($A118,'Season 11'!AF$4:CC$104,40,0),"0"),
IFERROR(VLOOKUP($A118,'Season 12'!AF$4:CC$104,40,0),"0"),IFERROR(VLOOKUP($A118,'Season 13'!AF$4:CC$104,40,0),"0"),
IFERROR(VLOOKUP($A118,'Season 14'!AF$4:CC$104,40,0),"0"),IFERROR(VLOOKUP($A118,'Season 15'!AF$4:CC$104,40,0),"0"),)</f>
        <v>0</v>
      </c>
      <c r="AO118" s="699">
        <f>SUM(IFERROR(VLOOKUP($A118,'Season 2'!AF$4:CC$104,36,0),"0"),IFERROR(VLOOKUP($A118,'Season 3'!AF$4:CC$104,41,0),"0"),
IFERROR(VLOOKUP($A118,'Season 4'!AF$4:CC$104,41,0),"0"),IFERROR(VLOOKUP($A118,'Season 5'!AF$4:CC$104,41,0),"0"),
IFERROR(VLOOKUP($A118,'Season 6'!AF$4:CC$104,41,0),"0"),IFERROR(VLOOKUP($A118,'Season 7'!AF$4:CC$104,41,0),"0"),
IFERROR(VLOOKUP($A118,'Season 8'!AF$4:CC$104,41,0),"0"),IFERROR(VLOOKUP($A118,'Season 9'!AF$4:CC$104,41,0),"0"),
IFERROR(VLOOKUP($A118,'Season 10'!AF$4:CC$104,41,0),"0"),IFERROR(VLOOKUP($A118,'Season 11'!AF$4:CC$104,41,0),"0"),
IFERROR(VLOOKUP($A118,'Season 12'!AF$4:CC$104,41,0),"0"),IFERROR(VLOOKUP($A118,'Season 13'!AF$4:CC$104,41,0),"0"),
IFERROR(VLOOKUP($A118,'Season 14'!AF$4:CC$104,41,0),"0"),IFERROR(VLOOKUP($A118,'Season 15'!AF$4:CC$104,41,0),"0"),)</f>
        <v>0</v>
      </c>
      <c r="AP118" s="700">
        <f>SUM(IFERROR(VLOOKUP($A118,'Season 2'!AF$4:CC$104,37,0),"0"),IFERROR(VLOOKUP($A118,'Season 3'!AF$4:CC$104,42,0),"0"),
IFERROR(VLOOKUP($A118,'Season 4'!AF$4:CC$104,42,0),"0"),IFERROR(VLOOKUP($A118,'Season 5'!AF$4:CC$104,42,0),"0"),
IFERROR(VLOOKUP($A118,'Season 6'!AF$4:CC$104,42,0),"0"),IFERROR(VLOOKUP($A118,'Season 7'!AF$4:CC$104,42,0),"0"),
IFERROR(VLOOKUP($A118,'Season 8'!AF$4:CC$104,42,0),"0"),IFERROR(VLOOKUP($A118,'Season 9'!AF$4:CC$104,42,0),"0"),
IFERROR(VLOOKUP($A118,'Season 10'!AF$4:CC$104,42,0),"0"),IFERROR(VLOOKUP($A118,'Season 11'!AF$4:CC$104,42,0),"0"),
IFERROR(VLOOKUP($A118,'Season 12'!AF$4:CC$104,42,0),"0"),IFERROR(VLOOKUP($A118,'Season 13'!AF$4:CC$104,42,0),"0"),
IFERROR(VLOOKUP($A118,'Season 14'!AF$4:CC$104,42,0),"0"),IFERROR(VLOOKUP($A118,'Season 15'!AF$4:CC$104,42,0),"0"),)</f>
        <v>0</v>
      </c>
      <c r="AQ118" s="692">
        <f>SUM(IFERROR(VLOOKUP($A118,'Season 2'!AF$4:CC$104,38,0),"0"),IFERROR(VLOOKUP($A118,'Season 3'!AF$4:CC$104,43,0),"0"),
IFERROR(VLOOKUP($A118,'Season 4'!AF$4:CC$104,43,0),"0"),IFERROR(VLOOKUP($A118,'Season 5'!AF$4:CC$104,43,0),"0"),
IFERROR(VLOOKUP($A118,'Season 6'!AF$4:CC$104,43,0),"0"),IFERROR(VLOOKUP($A118,'Season 7'!AF$4:CC$104,43,0),"0"),
IFERROR(VLOOKUP($A118,'Season 8'!AF$4:CC$104,43,0),"0"),IFERROR(VLOOKUP($A118,'Season 9'!AF$4:CC$104,43,0),"0"),
IFERROR(VLOOKUP($A118,'Season 10'!AF$4:CC$104,43,0),"0"),IFERROR(VLOOKUP($A118,'Season 11'!AF$4:CC$104,43,0),"0"),
IFERROR(VLOOKUP($A118,'Season 12'!AF$4:CC$104,43,0),"0"),IFERROR(VLOOKUP($A118,'Season 13'!AF$4:CC$104,43,0),"0"),
IFERROR(VLOOKUP($A118,'Season 14'!AF$4:CC$104,43,0),"0"),IFERROR(VLOOKUP($A118,'Season 15'!AF$4:CC$104,43,0),"0"),)</f>
        <v>0</v>
      </c>
      <c r="AR118" s="1023">
        <f>SUM(IFERROR(VLOOKUP($A118,'Season 2'!AF$4:CC$104,39,0),"0"),IFERROR(VLOOKUP($A118,'Season 3'!AF$4:CC$104,44,0),"0"),
IFERROR(VLOOKUP($A118,'Season 4'!AF$4:CC$104,44,0),"0"),IFERROR(VLOOKUP($A118,'Season 5'!AF$4:CC$104,44,0),"0"),
IFERROR(VLOOKUP($A118,'Season 6'!AF$4:CC$104,44,0),"0"),IFERROR(VLOOKUP($A118,'Season 7'!AF$4:CC$104,44,0),"0"),
IFERROR(VLOOKUP($A118,'Season 8'!AF$4:CC$104,44,0),"0"),IFERROR(VLOOKUP($A118,'Season 9'!AF$4:CC$104,44,0),"0"),
IFERROR(VLOOKUP($A118,'Season 10'!AF$4:CC$104,44,0),"0"),IFERROR(VLOOKUP($A118,'Season 11'!AF$4:CC$104,44,0),"0"),
IFERROR(VLOOKUP($A118,'Season 12'!AF$4:CC$104,44,0),"0"),IFERROR(VLOOKUP($A118,'Season 13'!AF$4:CC$104,44,0),"0"),
IFERROR(VLOOKUP($A118,'Season 14'!AF$4:CC$104,44,0),"0"),IFERROR(VLOOKUP($A118,'Season 15'!AF$4:CC$104,44,0),"0"),)</f>
        <v>0</v>
      </c>
      <c r="AS118" s="26">
        <f>SUM(IFERROR(VLOOKUP($A118,'Season 2'!AF$4:CC$104,40,0),"0"),IFERROR(VLOOKUP($A118,'Season 3'!AF$4:CC$104,45,0),"0"),
IFERROR(VLOOKUP($A118,'Season 4'!AF$4:CC$104,45,0),"0"),IFERROR(VLOOKUP($A118,'Season 5'!AF$4:CC$104,45,0),"0"),
IFERROR(VLOOKUP($A118,'Season 6'!AF$4:CC$104,45,0),"0"),IFERROR(VLOOKUP($A118,'Season 7'!AF$4:CC$104,45,0),"0"),
IFERROR(VLOOKUP($A118,'Season 8'!AF$4:CC$104,45,0),"0"),IFERROR(VLOOKUP($A118,'Season 9'!AF$4:CC$104,45,0),"0"),
IFERROR(VLOOKUP($A118,'Season 10'!AF$4:CC$104,45,0),"0"),IFERROR(VLOOKUP($A118,'Season 11'!AF$4:CC$104,45,0),"0"),
IFERROR(VLOOKUP($A118,'Season 12'!AF$4:CC$104,45,0),"0"),IFERROR(VLOOKUP($A118,'Season 13'!AF$4:CC$104,45,0),"0"),
IFERROR(VLOOKUP($A118,'Season 14'!AF$4:CC$104,45,0),"0"),IFERROR(VLOOKUP($A118,'Season 15'!AF$4:CC$104,45,0),"0"),)</f>
        <v>0</v>
      </c>
      <c r="AT118" s="699">
        <f>SUM(IFERROR(VLOOKUP($A118,'Season 2'!AF$4:CC$104,41,0),"0"),IFERROR(VLOOKUP($A118,'Season 3'!AF$4:CC$104,46,0),"0"),
IFERROR(VLOOKUP($A118,'Season 4'!AF$4:CC$104,46,0),"0"),IFERROR(VLOOKUP($A118,'Season 5'!AF$4:CC$104,46,0),"0"),
IFERROR(VLOOKUP($A118,'Season 6'!AF$4:CC$104,46,0),"0"),IFERROR(VLOOKUP($A118,'Season 7'!AF$4:CC$104,46,0),"0"),
IFERROR(VLOOKUP($A118,'Season 8'!AF$4:CC$104,46,0),"0"),IFERROR(VLOOKUP($A118,'Season 9'!AF$4:CC$104,46,0),"0"),
IFERROR(VLOOKUP($A118,'Season 10'!AF$4:CC$104,46,0),"0"),IFERROR(VLOOKUP($A118,'Season 11'!AF$4:CC$104,46,0),"0"),
IFERROR(VLOOKUP($A118,'Season 12'!AF$4:CC$104,46,0),"0"),IFERROR(VLOOKUP($A118,'Season 13'!AF$4:CC$104,46,0),"0"),
IFERROR(VLOOKUP($A118,'Season 14'!AF$4:CC$104,46,0),"0"),IFERROR(VLOOKUP($A118,'Season 15'!AF$4:CC$104,46,0),"0"),)</f>
        <v>0</v>
      </c>
      <c r="AU118" s="700">
        <f>SUM(IFERROR(VLOOKUP($A118,'Season 3'!AF$4:CH$104,47,0),"0"),
IFERROR(VLOOKUP($A118,'Season 4'!AF$4:CH$104,47,0),"0"),IFERROR(VLOOKUP($A118,'Season 5'!AF$4:CH$104,47,0),"0"),
IFERROR(VLOOKUP($A118,'Season 6'!AF$4:CH$104,47,0),"0"),IFERROR(VLOOKUP($A118,'Season 7'!AF$4:CH$104,47,0),"0"),
IFERROR(VLOOKUP($A118,'Season 8'!AF$4:CH$104,47,0),"0"),IFERROR(VLOOKUP($A118,'Season 9'!AF$4:CH$104,47,0),"0"),
IFERROR(VLOOKUP($A118,'Season 10'!AF$4:CH$104,47,0),"0"),IFERROR(VLOOKUP($A118,'Season 11'!AF$4:CH$104,47,0),"0"),
IFERROR(VLOOKUP($A118,'Season 12'!AF$4:CH$104,47,0),"0"),IFERROR(VLOOKUP($A118,'Season 13'!AF$4:CH$104,47,0),"0"),
IFERROR(VLOOKUP($A118,'Season 14'!AF$4:CH$104,47,0),"0"),IFERROR(VLOOKUP($A118,'Season 15'!AF$4:CH$104,47,0),"0"),)</f>
        <v>0</v>
      </c>
      <c r="AV118" s="692">
        <f>SUM(IFERROR(VLOOKUP($A118,'Season 3'!AF$4:CH$104,48,0),"0"),
IFERROR(VLOOKUP($A118,'Season 4'!AF$4:CH$104,48,0),"0"),IFERROR(VLOOKUP($A118,'Season 5'!AF$4:CH$104,48,0),"0"),
IFERROR(VLOOKUP($A118,'Season 6'!AF$4:CH$104,48,0),"0"),IFERROR(VLOOKUP($A118,'Season 7'!AF$4:CH$104,48,0),"0"),
IFERROR(VLOOKUP($A118,'Season 8'!AF$4:CH$104,48,0),"0"),IFERROR(VLOOKUP($A118,'Season 9'!AF$4:CH$104,48,0),"0"),
IFERROR(VLOOKUP($A118,'Season 10'!AF$4:CH$104,48,0),"0"),IFERROR(VLOOKUP($A118,'Season 11'!AF$4:CH$104,48,0),"0"),
IFERROR(VLOOKUP($A118,'Season 12'!AF$4:CH$104,48,0),"0"),IFERROR(VLOOKUP($A118,'Season 13'!AF$4:CH$104,48,0),"0"),
IFERROR(VLOOKUP($A118,'Season 14'!AF$4:CH$104,48,0),"0"),IFERROR(VLOOKUP($A118,'Season 15'!AF$4:CH$104,48,0),"0"),)</f>
        <v>0</v>
      </c>
      <c r="AW118" s="1023">
        <f>SUM(IFERROR(VLOOKUP($A118,'Season 3'!AF$4:CH$104,49,0),"0"),
IFERROR(VLOOKUP($A118,'Season 4'!AF$4:CH$104,49,0),"0"),IFERROR(VLOOKUP($A118,'Season 5'!AF$4:CH$104,49,0),"0"),
IFERROR(VLOOKUP($A118,'Season 6'!AF$4:CH$104,49,0),"0"),IFERROR(VLOOKUP($A118,'Season 7'!AF$4:CH$104,49,0),"0"),
IFERROR(VLOOKUP($A118,'Season 8'!AF$4:CH$104,49,0),"0"),IFERROR(VLOOKUP($A118,'Season 9'!AF$4:CH$104,49,0),"0"),
IFERROR(VLOOKUP($A118,'Season 10'!AF$4:CH$104,49,0),"0"),IFERROR(VLOOKUP($A118,'Season 11'!AF$4:CH$104,49,0),"0"),
IFERROR(VLOOKUP($A118,'Season 12'!AF$4:CH$104,49,0),"0"),IFERROR(VLOOKUP($A118,'Season 13'!AF$4:CH$104,49,0),"0"),
IFERROR(VLOOKUP($A118,'Season 14'!AF$4:CH$104,49,0),"0"),IFERROR(VLOOKUP($A118,'Season 15'!AF$4:CH$104,49,0),"0"),)</f>
        <v>0</v>
      </c>
      <c r="AX118" s="26">
        <f>SUM(IFERROR(VLOOKUP($A118,'Season 3'!AF$4:CH$104,50,0),"0"),
IFERROR(VLOOKUP($A118,'Season 4'!AF$4:CH$104,50,0),"0"),IFERROR(VLOOKUP($A118,'Season 5'!AF$4:CH$104,50,0),"0"),
IFERROR(VLOOKUP($A118,'Season 6'!AF$4:CH$104,50,0),"0"),IFERROR(VLOOKUP($A118,'Season 7'!AF$4:CH$104,50,0),"0"),
IFERROR(VLOOKUP($A118,'Season 8'!AF$4:CH$104,50,0),"0"),IFERROR(VLOOKUP($A118,'Season 9'!AF$4:CH$104,50,0),"0"),
IFERROR(VLOOKUP($A118,'Season 10'!AF$4:CH$104,50,0),"0"),IFERROR(VLOOKUP($A118,'Season 11'!AF$4:CH$104,50,0),"0"),
IFERROR(VLOOKUP($A118,'Season 12'!AF$4:CH$104,50,0),"0"),IFERROR(VLOOKUP($A118,'Season 13'!AF$4:CH$104,50,0),"0"),
IFERROR(VLOOKUP($A118,'Season 14'!AF$4:CH$104,50,0),"0"),IFERROR(VLOOKUP($A118,'Season 15'!AF$4:CH$104,50,0),"0"),)</f>
        <v>0</v>
      </c>
      <c r="AY118" s="699">
        <f>SUM(IFERROR(VLOOKUP($A118,'Season 3'!AF$4:CH$104,51,0),"0"),
IFERROR(VLOOKUP($A118,'Season 4'!AF$4:CH$104,51,0),"0"),IFERROR(VLOOKUP($A118,'Season 5'!AF$4:CH$104,51,0),"0"),
IFERROR(VLOOKUP($A118,'Season 6'!AF$4:CH$104,51,0),"0"),IFERROR(VLOOKUP($A118,'Season 7'!AF$4:CH$104,51,0),"0"),
IFERROR(VLOOKUP($A118,'Season 8'!AF$4:CH$104,51,0),"0"),IFERROR(VLOOKUP($A118,'Season 9'!AF$4:CH$104,51,0),"0"),
IFERROR(VLOOKUP($A118,'Season 10'!AF$4:CH$104,51,0),"0"),IFERROR(VLOOKUP($A118,'Season 11'!AF$4:CH$104,51,0),"0"),
IFERROR(VLOOKUP($A118,'Season 12'!AF$4:CH$104,51,0),"0"),IFERROR(VLOOKUP($A118,'Season 13'!AF$4:CH$104,51,0),"0"),
IFERROR(VLOOKUP($A118,'Season 14'!AF$4:CH$104,51,0),"0"),IFERROR(VLOOKUP($A118,'Season 15'!AF$4:CH$104,51,0),"0"),)</f>
        <v>0</v>
      </c>
      <c r="AZ118" s="700">
        <f>SUM(IFERROR(VLOOKUP($A118,'Season 1'!AF$4:CC$104,32,0),"0"),IFERROR(VLOOKUP($A118,'Season 2'!AF$4:CC$104,37,0),"0"),)</f>
        <v>0</v>
      </c>
      <c r="BA118" s="692">
        <f>SUM(IFERROR(VLOOKUP($A118,'Season 1'!AF$4:CC$104,33,0),"0"),IFERROR(VLOOKUP($A118,'Season 2'!AF$4:CC$104,38,0),"0"),)</f>
        <v>0</v>
      </c>
      <c r="BB118" s="1023">
        <f>SUM(IFERROR(VLOOKUP($A118,'Season 1'!AF$4:CC$104,34,0),"0"),IFERROR(VLOOKUP($A118,'Season 2'!AF$4:CC$104,39,0),"0"),)</f>
        <v>0</v>
      </c>
      <c r="BC118" s="26">
        <f>SUM(IFERROR(VLOOKUP($A118,'Season 1'!AF$4:CC$104,35,0),"0"),IFERROR(VLOOKUP($A118,'Season 2'!AF$4:CC$104,40,0),"0"),)</f>
        <v>0</v>
      </c>
      <c r="BD118" s="699">
        <f>SUM(IFERROR(VLOOKUP($A118,'Season 1'!AF$4:CC$104,36,0),"0"),IFERROR(VLOOKUP($A118,'Season 2'!AF$4:CC$104,41,0),"0"),)</f>
        <v>0</v>
      </c>
      <c r="BE118" s="1111">
        <f>SUM(IFERROR(VLOOKUP($A118,'Season 1'!AF$4:CC$104,37,0),"0"),
IFERROR(VLOOKUP($A118,'Season 2'!AF$4:CC$104,47,0),"0"),IFERROR(VLOOKUP($A118,'Season 3'!AF$4:CH$104,52,0),"0"),
IFERROR(VLOOKUP($A118,'Season 4'!AF$4:CH$104,52,0),"0"),IFERROR(VLOOKUP($A118,'Season 5'!AF$4:CH$104,52,0),"0"),
IFERROR(VLOOKUP($A118,'Season 6'!AF$4:CH$104,52,0),"0"),IFERROR(VLOOKUP($A118,'Season 7'!AF$4:CH$104,52,0),"0"),
IFERROR(VLOOKUP($A118,'Season 8'!AF$4:CH$104,52,0),"0"),IFERROR(VLOOKUP($A118,'Season 9'!AF$4:CH$104,52,0),"0"),
IFERROR(VLOOKUP($A118,'Season 10'!AF$4:CH$104,52,0),"0"),IFERROR(VLOOKUP($A118,'Season 11'!AF$4:CH$104,52,0),"0"),
IFERROR(VLOOKUP($A118,'Season 12'!AF$4:CH$104,52,0),"0"),IFERROR(VLOOKUP($A118,'Season 13'!AF$4:CH$104,52,0),"0"),
IFERROR(VLOOKUP($A118,'Season 14'!AF$4:CH$104,52,0),"0"),IFERROR(VLOOKUP($A118,'Season 15'!AF$4:CH$104,52,0),"0"),)</f>
        <v>0</v>
      </c>
      <c r="BF118" s="1112">
        <f>SUM(IFERROR(VLOOKUP($A118,'Season 1'!AF$4:CC$104,38,0),"0"),
IFERROR(VLOOKUP($A118,'Season 2'!AF$4:CC$104,48,0),"0"),IFERROR(VLOOKUP($A118,'Season 3'!AF$4:CH$104,53,0),"0"),
IFERROR(VLOOKUP($A118,'Season 4'!AF$4:CH$104,53,0),"0"),IFERROR(VLOOKUP($A118,'Season 5'!AF$4:CH$104,53,0),"0"),
IFERROR(VLOOKUP($A118,'Season 6'!AF$4:CH$104,53,0),"0"),IFERROR(VLOOKUP($A118,'Season 7'!AF$4:CH$104,53,0),"0"),
IFERROR(VLOOKUP($A118,'Season 8'!AF$4:CH$104,53,0),"0"),IFERROR(VLOOKUP($A118,'Season 9'!AF$4:CH$104,53,0),"0"),
IFERROR(VLOOKUP($A118,'Season 10'!AF$4:CH$104,53,0),"0"),IFERROR(VLOOKUP($A118,'Season 11'!AF$4:CH$104,53,0),"0"),
IFERROR(VLOOKUP($A118,'Season 12'!AF$4:CH$104,53,0),"0"),IFERROR(VLOOKUP($A118,'Season 13'!AF$4:CH$104,53,0),"0"),
IFERROR(VLOOKUP($A118,'Season 14'!AF$4:CH$104,53,0),"0"),IFERROR(VLOOKUP($A118,'Season 15'!AF$4:CH$104,53,0),"0"),)</f>
        <v>0</v>
      </c>
      <c r="BG118" s="1061" t="e">
        <f t="shared" si="4"/>
        <v>#DIV/0!</v>
      </c>
      <c r="BI118" s="1100"/>
      <c r="BJ118" s="1100"/>
      <c r="BK118" s="1100"/>
      <c r="BL118" s="1100"/>
      <c r="BM118" s="1100"/>
      <c r="BN118" s="1100"/>
      <c r="BS118" s="15">
        <f>IFERROR(VLOOKUP($A118,'Season 1'!$AF$4:$CH$104,39,0),"0")</f>
        <v>0</v>
      </c>
      <c r="BT118" s="15">
        <f>IFERROR(VLOOKUP($A118,'Season 1'!$AF$4:$CH$104,40,0),"0")</f>
        <v>0</v>
      </c>
      <c r="BU118" s="15">
        <f>IFERROR(VLOOKUP($A118,'Season 2'!$AF$4:$CH$104,49,0),"0")</f>
        <v>0</v>
      </c>
      <c r="BV118" s="15">
        <f>IFERROR(VLOOKUP($A118,'Season 2'!$AF$4:$CH$104,50,0),"0")</f>
        <v>0</v>
      </c>
      <c r="BW118" s="15">
        <f>IFERROR(VLOOKUP($A118,'Season 3'!$AF$4:$CH$104,54,0),"0")</f>
        <v>0</v>
      </c>
      <c r="BX118" s="15">
        <f>IFERROR(VLOOKUP($A118,'Season 3'!$AF$4:$CH$104,55,0),"0")</f>
        <v>0</v>
      </c>
      <c r="BY118" s="15" t="str">
        <f>IFERROR(VLOOKUP($A118,'Season 4'!$AF$4:$CH$104,54,0),"0")</f>
        <v>0</v>
      </c>
      <c r="BZ118" s="15" t="str">
        <f>IFERROR(VLOOKUP($A118,'Season 4'!$AF$4:$CH$104,55,0),"0")</f>
        <v>0</v>
      </c>
      <c r="CA118" s="15" t="str">
        <f>IFERROR(VLOOKUP($A118,'Season 5'!$AF$4:$CH$104,54,0),"0")</f>
        <v>0</v>
      </c>
      <c r="CB118" s="15" t="str">
        <f>IFERROR(VLOOKUP($A118,'Season 5'!$AF$4:$CH$104,55,0),"0")</f>
        <v>0</v>
      </c>
      <c r="CC118" s="15" t="str">
        <f>IFERROR(VLOOKUP($A118,'Season 6'!$AF$4:$CH$104,54,0),"0")</f>
        <v>0</v>
      </c>
      <c r="CD118" s="15" t="str">
        <f>IFERROR(VLOOKUP($A118,'Season 6'!$AF$4:$CH$104,55,0),"0")</f>
        <v>0</v>
      </c>
      <c r="CE118" s="15" t="str">
        <f>IFERROR(VLOOKUP($A118,'Season 7'!$AF$4:$CH$104,54,0),"0")</f>
        <v>0</v>
      </c>
      <c r="CF118" s="15" t="str">
        <f>IFERROR(VLOOKUP($A118,'Season 7'!$AF$4:$CH$104,55,0),"0")</f>
        <v>0</v>
      </c>
      <c r="CG118" s="15" t="str">
        <f>IFERROR(VLOOKUP($A118,'Season 8'!$AF$4:$CH$104,54,0),"0")</f>
        <v>0</v>
      </c>
      <c r="CH118" s="15" t="str">
        <f>IFERROR(VLOOKUP($A118,'Season 8'!$AF$4:$CH$104,55,0),"0")</f>
        <v>0</v>
      </c>
      <c r="CI118" s="15" t="str">
        <f>IFERROR(VLOOKUP($A118,'Season 9'!$AF$4:$CH$104,54,0),"0")</f>
        <v>0</v>
      </c>
      <c r="CJ118" s="15" t="str">
        <f>IFERROR(VLOOKUP($A118,'Season 9'!$AF$4:$CH$104,55,0),"0")</f>
        <v>0</v>
      </c>
      <c r="CK118" s="15" t="str">
        <f>IFERROR(VLOOKUP($A118,'Season 10'!$AF$4:$CH$104,54,0),"0")</f>
        <v>0</v>
      </c>
      <c r="CL118" s="15" t="str">
        <f>IFERROR(VLOOKUP($A118,'Season 10'!$AF$4:$CH$104,55,0),"0")</f>
        <v>0</v>
      </c>
      <c r="CM118" s="15" t="str">
        <f>IFERROR(VLOOKUP($A118,'Season 11'!$AF$4:$CH$104,54,0),"0")</f>
        <v>0</v>
      </c>
      <c r="CN118" s="15" t="str">
        <f>IFERROR(VLOOKUP($A118,'Season 11'!$AF$4:$CH$104,55,0),"0")</f>
        <v>0</v>
      </c>
      <c r="CO118" s="15" t="str">
        <f>IFERROR(VLOOKUP($A118,'Season 12'!$AF$4:$CH$104,54,0),"0")</f>
        <v>0</v>
      </c>
      <c r="CP118" s="15" t="str">
        <f>IFERROR(VLOOKUP($A118,'Season 12'!$AF$4:$CH$104,55,0),"0")</f>
        <v>0</v>
      </c>
      <c r="CQ118" s="15" t="str">
        <f>IFERROR(VLOOKUP($A118,'Season 13'!$AF$4:$CH$104,54,0),"0")</f>
        <v>0</v>
      </c>
      <c r="CR118" s="15" t="str">
        <f>IFERROR(VLOOKUP($A118,'Season 13'!$AF$4:$CH$104,55,0),"0")</f>
        <v>0</v>
      </c>
      <c r="CS118" s="15" t="str">
        <f>IFERROR(VLOOKUP($A118,'Season 14'!$AF$4:$CH$104,54,0),"0")</f>
        <v>0</v>
      </c>
      <c r="CT118" s="15" t="str">
        <f>IFERROR(VLOOKUP($A118,'Season 14'!$AF$4:$CH$104,55,0),"0")</f>
        <v>0</v>
      </c>
      <c r="CU118" s="15" t="str">
        <f>IFERROR(VLOOKUP($A118,'Season 15'!$AF$4:$CH$104,54,0),"0")</f>
        <v>0</v>
      </c>
      <c r="CV118" s="15" t="str">
        <f>IFERROR(VLOOKUP($A118,'Season 15'!$AF$4:$CH$104,55,0),"0")</f>
        <v>0</v>
      </c>
    </row>
    <row r="119" spans="1:100" x14ac:dyDescent="0.25">
      <c r="A119" s="2" t="s">
        <v>140</v>
      </c>
      <c r="B119" s="1021">
        <f>IFERROR(VLOOKUP('Data Totals'!A119,'Season 1'!AF$4:CC$104,2,FALSE),IFERROR(VLOOKUP('Data Totals'!A119,'Season 2'!AF$4:CC$104,2,FALSE),IFERROR(VLOOKUP('Data Totals'!A119,'Season 3'!AF$4:CC$104,2,FALSE),IFERROR(VLOOKUP('Data Totals'!A119,'Season 4'!AF$4:CC$104,2,FALSE),IFERROR(VLOOKUP('Data Totals'!A119,'Season 5'!AF$4:CC$104,2,FALSE),IFERROR(VLOOKUP('Data Totals'!A119,'Season 6'!AF$4:CC$104,2,FALSE),IFERROR(VLOOKUP('Data Totals'!A119,'Season 7'!AF$4:CC$104,2,FALSE),IFERROR(VLOOKUP('Data Totals'!A119,'Season 8'!AF$4:CC$104,2,FALSE),IFERROR(VLOOKUP('Data Totals'!A119,'Season 9'!AF$4:CC$104,2,FALSE),IFERROR(VLOOKUP('Data Totals'!A119,'Season 10'!AF$4:CC$104,2,FALSE),IFERROR(VLOOKUP('Data Totals'!A119,'Season 11'!AF$4:CC$104,2,FALSE),IFERROR(VLOOKUP('Data Totals'!A119,'Season 12'!AF$4:CC$104,2,FALSE),IFERROR(VLOOKUP('Data Totals'!A119,'Season 13'!AF$4:CC$104,2,FALSE),IFERROR(VLOOKUP('Data Totals'!A119,'Season 14'!AF$4:CC$104,2,FALSE),IFERROR(VLOOKUP('Data Totals'!A119,'Season 15'!AF$4:CC$104,2,FALSE),"N/A")))))))))))))))</f>
        <v>0</v>
      </c>
      <c r="C119" s="1022">
        <f>IFERROR(VLOOKUP('Data Totals'!A119,'Season 1'!AF$4:CC$104,3,FALSE),IFERROR(VLOOKUP('Data Totals'!A119,'Season 2'!AF$4:CC$104,3,FALSE),IFERROR(VLOOKUP('Data Totals'!A119,'Season 3'!AF$4:CC$104,3,FALSE),IFERROR(VLOOKUP('Data Totals'!A119,'Season 4'!AF$4:CC$104,3,FALSE),IFERROR(VLOOKUP('Data Totals'!A119,'Season 5'!AF$4:CC$104,3,FALSE),IFERROR(VLOOKUP('Data Totals'!A119,'Season 6'!AF$4:CC$104,3,FALSE),IFERROR(VLOOKUP('Data Totals'!A119,'Season 7'!AF$4:CC$104,3,FALSE),IFERROR(VLOOKUP('Data Totals'!A119,'Season 8'!AF$4:CC$104,3,FALSE),IFERROR(VLOOKUP('Data Totals'!A119,'Season 9'!AF$4:CC$104,3,FALSE),IFERROR(VLOOKUP('Data Totals'!A119,'Season 10'!AF$4:CC$104,3,FALSE),IFERROR(VLOOKUP('Data Totals'!A119,'Season 11'!AF$4:CC$104,3,FALSE),IFERROR(VLOOKUP('Data Totals'!A119,'Season 12'!AF$4:CC$104,3,FALSE),IFERROR(VLOOKUP('Data Totals'!A119,'Season 13'!AF$4:CC$104,3,FALSE),IFERROR(VLOOKUP('Data Totals'!A119,'Season 14'!AF$4:CC$104,3,FALSE),IFERROR(VLOOKUP('Data Totals'!A119,'Season 15'!AF$4:CC$104,3,FALSE),"N/A")))))))))))))))</f>
        <v>0</v>
      </c>
      <c r="D119" s="1022">
        <f>IFERROR(VLOOKUP('Data Totals'!A119,'Season 1'!AF$4:CC$104,4,FALSE),IFERROR(VLOOKUP('Data Totals'!A119,'Season 2'!AF$4:CC$104,4,FALSE),IFERROR(VLOOKUP('Data Totals'!A119,'Season 3'!AF$4:CC$104,4,FALSE),IFERROR(VLOOKUP('Data Totals'!A119,'Season 4'!AF$4:CC$104,4,FALSE),IFERROR(VLOOKUP('Data Totals'!A119,'Season 5'!AF$4:CC$104,4,FALSE),IFERROR(VLOOKUP('Data Totals'!A119,'Season 6'!AF$4:CC$104,4,FALSE),IFERROR(VLOOKUP('Data Totals'!A119,'Season 7'!AF$4:CC$104,4,FALSE),IFERROR(VLOOKUP('Data Totals'!A119,'Season 8'!AF$4:CC$104,4,FALSE),IFERROR(VLOOKUP('Data Totals'!A119,'Season 9'!AF$4:CC$104,4,FALSE),IFERROR(VLOOKUP('Data Totals'!A119,'Season 10'!AF$4:CC$104,4,FALSE),IFERROR(VLOOKUP('Data Totals'!A119,'Season 11'!AF$4:CC$104,4,FALSE),IFERROR(VLOOKUP('Data Totals'!A119,'Season 12'!AF$4:CC$104,4,FALSE),IFERROR(VLOOKUP('Data Totals'!A119,'Season 13'!AF$4:CC$104,4,FALSE),IFERROR(VLOOKUP('Data Totals'!A119,'Season 14'!AF$4:CC$104,4,FALSE),IFERROR(VLOOKUP('Data Totals'!A119,'Season 15'!AF$4:CC$104,4,FALSE),"N/A")))))))))))))))</f>
        <v>0</v>
      </c>
      <c r="E119" s="1022">
        <f t="shared" si="2"/>
        <v>0</v>
      </c>
      <c r="F119" s="692">
        <f>SUM(IFERROR(VLOOKUP(A119,BI$3:BN$152,2,0),"0"),IFERROR(VLOOKUP(A119,'Season 1'!AF$4:CC$104,6,0),"0"),
IFERROR(VLOOKUP(A119,'Season 2'!AF$4:CC$104,6,0),"0"),IFERROR(VLOOKUP(A119,'Season 3'!AF$4:CC$104,6,0),"0"),
IFERROR(VLOOKUP(A119,'Season 4'!AF$4:CC$104,6,0),"0"),IFERROR(VLOOKUP(A119,'Season 5'!AF$4:CC$104,6,0),"0"),
IFERROR(VLOOKUP(A119,'Season 6'!AF$4:CC$104,6,0),"0"),IFERROR(VLOOKUP(A119,'Season 7'!AF$4:CC$104,6,0),"0"),
IFERROR(VLOOKUP(A119,'Season 8'!AF$4:CC$104,6,0),"0"),IFERROR(VLOOKUP(A119,'Season 9'!AF$4:CC$104,6,0),"0"),
IFERROR(VLOOKUP(A119,'Season 10'!AF$4:CC$104,6,0),"0"),IFERROR(VLOOKUP(A119,'Season 11'!AF$4:CC$104,6,0),"0"),
IFERROR(VLOOKUP(A119,'Season 12'!AF$4:CC$104,6,0),"0"),IFERROR(VLOOKUP(A119,'Season 13'!AF$4:CC$104,6,0),"0"),
IFERROR(VLOOKUP(A119,'Season 14'!AF$4:CC$104,6,0),"0"),IFERROR(VLOOKUP(A119,'Season 15'!AF$4:CC$104,6,0),"0"),)</f>
        <v>0</v>
      </c>
      <c r="G119" s="692">
        <f>SUM(IFERROR(VLOOKUP(A119,'Season 1'!AF$4:CC$104,7,0),"0"),
IFERROR(VLOOKUP(A119,'Season 2'!AF$4:CC$104,7,0),"0"),IFERROR(VLOOKUP(A119,'Season 3'!AF$4:CC$104,7,0),"0"),
IFERROR(VLOOKUP(A119,'Season 4'!AF$4:CC$104,7,0),"0"),IFERROR(VLOOKUP(A119,'Season 5'!AF$4:CC$104,7,0),"0"),
IFERROR(VLOOKUP(A119,'Season 6'!AF$4:CC$104,7,0),"0"),IFERROR(VLOOKUP(A119,'Season 7'!AF$4:CC$104,7,0),"0"),
IFERROR(VLOOKUP(A119,'Season 8'!AF$4:CC$104,7,0),"0"),IFERROR(VLOOKUP(A119,'Season 9'!AF$4:CC$104,7,0),"0"),
IFERROR(VLOOKUP(A119,'Season 10'!AF$4:CC$104,7,0),"0"),IFERROR(VLOOKUP(A119,'Season 11'!AF$4:CC$104,7,0),"0"),
IFERROR(VLOOKUP(A119,'Season 12'!AF$4:CC$104,7,0),"0"),IFERROR(VLOOKUP(A119,'Season 13'!AF$4:CC$104,7,0),"0"),
IFERROR(VLOOKUP(A119,'Season 14'!AF$4:CC$104,7,0),"0"),IFERROR(VLOOKUP(A119,'Season 15'!AF$4:CC$104,7,0),"0"),)</f>
        <v>0</v>
      </c>
      <c r="H119" s="556">
        <f>SUM(IFERROR(VLOOKUP(A119,'Season 1'!AF$4:CC$104,8,0),"0"),
IFERROR(VLOOKUP(A119,'Season 2'!AF$4:CC$104,8,0),"0"),IFERROR(VLOOKUP(A119,'Season 3'!AF$4:CC$104,8,0),"0"),
IFERROR(VLOOKUP(A119,'Season 4'!AF$4:CC$104,8,0),"0"),IFERROR(VLOOKUP(A119,'Season 5'!AF$4:CC$104,8,0),"0"),
IFERROR(VLOOKUP(A119,'Season 6'!AF$4:CC$104,8,0),"0"),IFERROR(VLOOKUP(A119,'Season 7'!AF$4:CC$104,8,0),"0"),
IFERROR(VLOOKUP(A119,'Season 8'!AF$4:CC$104,8,0),"0"),IFERROR(VLOOKUP(A119,'Season 9'!AF$4:CC$104,8,0),"0"),
IFERROR(VLOOKUP(A119,'Season 10'!AF$4:CC$104,8,0),"0"),IFERROR(VLOOKUP(A119,'Season 11'!AF$4:CC$104,8,0),"0"),
IFERROR(VLOOKUP(A119,'Season 12'!AF$4:CC$104,8,0),"0"),IFERROR(VLOOKUP(A119,'Season 13'!AF$4:CC$104,8,0),"0"),
IFERROR(VLOOKUP(A119,'Season 14'!AF$4:CC$104,8,0),"0"),IFERROR(VLOOKUP(A119,'Season 15'!AF$4:CC$104,8,0),"0"),)</f>
        <v>0</v>
      </c>
      <c r="I119" s="1023">
        <f>SUM(IFERROR(VLOOKUP(A119,'Season 1'!AF$4:CC$104,9,0),"0"),
IFERROR(VLOOKUP(A119,'Season 2'!AF$4:CC$104,9,0),"0"),IFERROR(VLOOKUP(A119,'Season 3'!AF$4:CC$104,9,0),"0"),
IFERROR(VLOOKUP(A119,'Season 4'!AF$4:CC$104,9,0),"0"),IFERROR(VLOOKUP(A119,'Season 5'!AF$4:CC$104,9,0),"0"),
IFERROR(VLOOKUP(A119,'Season 6'!AF$4:CC$104,9,0),"0"),IFERROR(VLOOKUP(A119,'Season 7'!AF$4:CC$104,9,0),"0"),
IFERROR(VLOOKUP(A119,'Season 8'!AF$4:CC$104,9,0),"0"),IFERROR(VLOOKUP(A119,'Season 9'!AF$4:CC$104,9,0),"0"),
IFERROR(VLOOKUP(A119,'Season 10'!AF$4:CC$104,9,0),"0"),IFERROR(VLOOKUP(A119,'Season 11'!AF$4:CC$104,9,0),"0"),
IFERROR(VLOOKUP(A119,'Season 12'!AF$4:CC$104,9,0),"0"),IFERROR(VLOOKUP(A119,'Season 13'!AF$4:CC$104,9,0),"0"),
IFERROR(VLOOKUP(A119,'Season 14'!AF$4:CC$104,9,0),"0"),IFERROR(VLOOKUP(A119,'Season 15'!AF$4:CC$104,9,0),"0"),)</f>
        <v>0</v>
      </c>
      <c r="J119" s="26">
        <f>SUM(IFERROR(VLOOKUP(A119,BI$3:BN$152,3,0),"0"),IFERROR(VLOOKUP(A119,'Season 1'!AF$4:CC$104,10,0),"0"),
IFERROR(VLOOKUP(A119,'Season 2'!AF$4:CC$104,10,0),"0"),IFERROR(VLOOKUP(A119,'Season 3'!AF$4:CC$104,10,0),"0"),
IFERROR(VLOOKUP(A119,'Season 4'!AF$4:CC$104,10,0),"0"),IFERROR(VLOOKUP(A119,'Season 5'!AF$4:CC$104,10,0),"0"),
IFERROR(VLOOKUP(A119,'Season 6'!AF$4:CC$104,10,0),"0"),IFERROR(VLOOKUP(A119,'Season 7'!AF$4:CC$104,10,0),"0"),
IFERROR(VLOOKUP(A119,'Season 8'!AF$4:CC$104,10,0),"0"),IFERROR(VLOOKUP(A119,'Season 9'!AF$4:CC$104,10,0),"0"),
IFERROR(VLOOKUP(A119,'Season 10'!AF$4:CC$104,10,0),"0"),IFERROR(VLOOKUP(A119,'Season 11'!AF$4:CC$104,10,0),"0"),
IFERROR(VLOOKUP(A119,'Season 12'!AF$4:CC$104,10,0),"0"),IFERROR(VLOOKUP(A119,'Season 13'!AF$4:CC$104,10,0),"0"),
IFERROR(VLOOKUP(A119,'Season 14'!AF$4:CC$104,10,0),"0"),IFERROR(VLOOKUP(A119,'Season 15'!AF$4:CC$104,10,0),"0"),)</f>
        <v>0</v>
      </c>
      <c r="K119" s="699">
        <f>SUM(IFERROR(VLOOKUP(A119,BI$3:BN$152,4,0),"0"),IFERROR(VLOOKUP(A119,'Season 1'!AF$4:CC$104,11,0),"0"),
IFERROR(VLOOKUP(A119,'Season 2'!AF$4:CC$104,11,0),"0"),IFERROR(VLOOKUP(A119,'Season 3'!AF$4:CC$104,11,0),"0"),
IFERROR(VLOOKUP(A119,'Season 4'!AF$4:CC$104,11,0),"0"),IFERROR(VLOOKUP(A119,'Season 5'!AF$4:CC$104,11,0),"0"),
IFERROR(VLOOKUP(A119,'Season 6'!AF$4:CC$104,11,0),"0"),IFERROR(VLOOKUP(A119,'Season 7'!AF$4:CC$104,11,0),"0"),
IFERROR(VLOOKUP(A119,'Season 8'!AF$4:CC$104,11,0),"0"),IFERROR(VLOOKUP(A119,'Season 9'!AF$4:CC$104,11,0),"0"),
IFERROR(VLOOKUP(A119,'Season 10'!AF$4:CC$104,11,0),"0"),IFERROR(VLOOKUP(A119,'Season 11'!AF$4:CC$104,11,0),"0"),
IFERROR(VLOOKUP(A119,'Season 12'!AF$4:CC$104,11,0),"0"),IFERROR(VLOOKUP(A119,'Season 13'!AF$4:CC$104,11,0),"0"),
IFERROR(VLOOKUP(A119,'Season 14'!AF$4:CC$104,11,0),"0"),IFERROR(VLOOKUP(A119,'Season 15'!AF$4:CC$104,11,0),"0"),)</f>
        <v>0</v>
      </c>
      <c r="L119" s="700">
        <f>SUM(IFERROR(VLOOKUP($A119,'Season 1'!AF$4:CC$104,12,0),"0"),
IFERROR(VLOOKUP($A119,'Season 2'!AF$4:CC$104,12,0),"0"),IFERROR(VLOOKUP($A119,'Season 3'!AF$4:CC$104,12,0),"0"),
IFERROR(VLOOKUP($A119,'Season 4'!AF$4:CC$104,12,0),"0"),IFERROR(VLOOKUP($A119,'Season 5'!AF$4:CC$104,12,0),"0"),
IFERROR(VLOOKUP($A119,'Season 6'!AF$4:CC$104,12,0),"0"),IFERROR(VLOOKUP($A119,'Season 7'!AF$4:CC$104,12,0),"0"),
IFERROR(VLOOKUP($A119,'Season 8'!AF$4:CC$104,12,0),"0"),IFERROR(VLOOKUP($A119,'Season 9'!AF$4:CC$104,12,0),"0"),
IFERROR(VLOOKUP($A119,'Season 10'!AF$4:CC$104,12,0),"0"),IFERROR(VLOOKUP($A119,'Season 11'!AF$4:CC$104,12,0),"0"),
IFERROR(VLOOKUP($A119,'Season 12'!AF$4:CC$104,12,0),"0"),IFERROR(VLOOKUP($A119,'Season 13'!AF$4:CC$104,12,0),"0"),
IFERROR(VLOOKUP($A119,'Season 14'!AF$4:CC$104,12,0),"0"),IFERROR(VLOOKUP($A119,'Season 15'!AF$4:CC$104,12,0),"0"),)</f>
        <v>0</v>
      </c>
      <c r="M119" s="692">
        <f>SUM(IFERROR(VLOOKUP($A119,'Season 1'!AF$4:CC$104,13,0),"0"),
IFERROR(VLOOKUP($A119,'Season 2'!AF$4:CC$104,13,0),"0"),IFERROR(VLOOKUP($A119,'Season 3'!AF$4:CC$104,13,0),"0"),
IFERROR(VLOOKUP($A119,'Season 4'!AF$4:CC$104,13,0),"0"),IFERROR(VLOOKUP($A119,'Season 5'!AF$4:CC$104,13,0),"0"),
IFERROR(VLOOKUP($A119,'Season 6'!AF$4:CC$104,13,0),"0"),IFERROR(VLOOKUP($A119,'Season 7'!AF$4:CC$104,13,0),"0"),
IFERROR(VLOOKUP($A119,'Season 8'!AF$4:CC$104,13,0),"0"),IFERROR(VLOOKUP($A119,'Season 9'!AF$4:CC$104,13,0),"0"),
IFERROR(VLOOKUP($A119,'Season 10'!AF$4:CC$104,13,0),"0"),IFERROR(VLOOKUP($A119,'Season 11'!AF$4:CC$104,13,0),"0"),
IFERROR(VLOOKUP($A119,'Season 12'!AF$4:CC$104,13,0),"0"),IFERROR(VLOOKUP($A119,'Season 13'!AF$4:CC$104,13,0),"0"),
IFERROR(VLOOKUP($A119,'Season 14'!AF$4:CC$104,13,0),"0"),IFERROR(VLOOKUP($A119,'Season 15'!AF$4:CC$104,13,0),"0"),)</f>
        <v>0</v>
      </c>
      <c r="N119" s="1023">
        <f>SUM(IFERROR(VLOOKUP($A119,'Season 1'!AF$4:CC$104,14,0),"0"),
IFERROR(VLOOKUP($A119,'Season 2'!AF$4:CC$104,14,0),"0"),IFERROR(VLOOKUP($A119,'Season 3'!AF$4:CC$104,14,0),"0"),
IFERROR(VLOOKUP($A119,'Season 4'!AF$4:CC$104,14,0),"0"),IFERROR(VLOOKUP($A119,'Season 5'!AF$4:CC$104,14,0),"0"),
IFERROR(VLOOKUP($A119,'Season 6'!AF$4:CC$104,14,0),"0"),IFERROR(VLOOKUP($A119,'Season 7'!AF$4:CC$104,14,0),"0"),
IFERROR(VLOOKUP($A119,'Season 8'!AF$4:CC$104,14,0),"0"),IFERROR(VLOOKUP($A119,'Season 9'!AF$4:CC$104,14,0),"0"),
IFERROR(VLOOKUP($A119,'Season 10'!AF$4:CC$104,14,0),"0"),IFERROR(VLOOKUP($A119,'Season 11'!AF$4:CC$104,14,0),"0"),
IFERROR(VLOOKUP($A119,'Season 12'!AF$4:CC$104,14,0),"0"),IFERROR(VLOOKUP($A119,'Season 13'!AF$4:CC$104,14,0),"0"),
IFERROR(VLOOKUP($A119,'Season 14'!AF$4:CC$104,14,0),"0"),IFERROR(VLOOKUP($A119,'Season 15'!AF$4:CC$104,14,0),"0"),)</f>
        <v>0</v>
      </c>
      <c r="O119" s="26">
        <f>SUM(IFERROR(VLOOKUP($A119,'Season 1'!AF$4:CC$104,15,0),"0"),
IFERROR(VLOOKUP($A119,'Season 2'!AF$4:CC$104,15,0),"0"),IFERROR(VLOOKUP($A119,'Season 3'!AF$4:CC$104,15,0),"0"),
IFERROR(VLOOKUP($A119,'Season 4'!AF$4:CC$104,15,0),"0"),IFERROR(VLOOKUP($A119,'Season 5'!AF$4:CC$104,15,0),"0"),
IFERROR(VLOOKUP($A119,'Season 6'!AF$4:CC$104,15,0),"0"),IFERROR(VLOOKUP($A119,'Season 7'!AF$4:CC$104,15,0),"0"),
IFERROR(VLOOKUP($A119,'Season 8'!AF$4:CC$104,15,0),"0"),IFERROR(VLOOKUP($A119,'Season 9'!AF$4:CC$104,15,0),"0"),
IFERROR(VLOOKUP($A119,'Season 10'!AF$4:CC$104,15,0),"0"),IFERROR(VLOOKUP($A119,'Season 11'!AF$4:CC$104,15,0),"0"),
IFERROR(VLOOKUP($A119,'Season 12'!AF$4:CC$104,15,0),"0"),IFERROR(VLOOKUP($A119,'Season 13'!AF$4:CC$104,15,0),"0"),
IFERROR(VLOOKUP($A119,'Season 14'!AF$4:CC$104,15,0),"0"),IFERROR(VLOOKUP($A119,'Season 15'!AF$4:CC$104,15,0),"0"),)</f>
        <v>0</v>
      </c>
      <c r="P119" s="699">
        <f>SUM(IFERROR(VLOOKUP($A119,'Season 1'!AF$4:CC$104,16,0),"0"),
IFERROR(VLOOKUP($A119,'Season 2'!AF$4:CC$104,16,0),"0"),IFERROR(VLOOKUP($A119,'Season 3'!AF$4:CC$104,16,0),"0"),
IFERROR(VLOOKUP($A119,'Season 4'!AF$4:CC$104,16,0),"0"),IFERROR(VLOOKUP($A119,'Season 5'!AF$4:CC$104,16,0),"0"),
IFERROR(VLOOKUP($A119,'Season 6'!AF$4:CC$104,16,0),"0"),IFERROR(VLOOKUP($A119,'Season 7'!AF$4:CC$104,16,0),"0"),
IFERROR(VLOOKUP($A119,'Season 8'!AF$4:CC$104,16,0),"0"),IFERROR(VLOOKUP($A119,'Season 9'!AF$4:CC$104,16,0),"0"),
IFERROR(VLOOKUP($A119,'Season 10'!AF$4:CC$104,16,0),"0"),IFERROR(VLOOKUP($A119,'Season 11'!AF$4:CC$104,16,0),"0"),
IFERROR(VLOOKUP($A119,'Season 12'!AF$4:CC$104,16,0),"0"),IFERROR(VLOOKUP($A119,'Season 13'!AF$4:CC$104,16,0),"0"),
IFERROR(VLOOKUP($A119,'Season 14'!AF$4:CC$104,16,0),"0"),IFERROR(VLOOKUP($A119,'Season 15'!AF$4:CC$104,16,0),"0"),)</f>
        <v>0</v>
      </c>
      <c r="Q119" s="700">
        <f>SUM(IFERROR(VLOOKUP($A119,'Season 1'!AF$4:CC$104,17,0),"0"),
IFERROR(VLOOKUP($A119,'Season 2'!AF$4:CC$104,17,0),"0"),IFERROR(VLOOKUP($A119,'Season 3'!AF$4:CC$104,17,0),"0"),
IFERROR(VLOOKUP($A119,'Season 4'!AF$4:CC$104,17,0),"0"),IFERROR(VLOOKUP($A119,'Season 5'!AF$4:CC$104,17,0),"0"),
IFERROR(VLOOKUP($A119,'Season 6'!AF$4:CC$104,17,0),"0"),IFERROR(VLOOKUP($A119,'Season 7'!AF$4:CC$104,17,0),"0"),
IFERROR(VLOOKUP($A119,'Season 8'!AF$4:CC$104,17,0),"0"),IFERROR(VLOOKUP($A119,'Season 9'!AF$4:CC$104,17,0),"0"),
IFERROR(VLOOKUP($A119,'Season 10'!AF$4:CC$104,17,0),"0"),IFERROR(VLOOKUP($A119,'Season 11'!AF$4:CC$104,17,0),"0"),
IFERROR(VLOOKUP($A119,'Season 12'!AF$4:CC$104,17,0),"0"),IFERROR(VLOOKUP($A119,'Season 13'!AF$4:CC$104,17,0),"0"),
IFERROR(VLOOKUP($A119,'Season 14'!AF$4:CC$104,17,0),"0"),IFERROR(VLOOKUP($A119,'Season 15'!AF$4:CC$104,17,0),"0"),)</f>
        <v>0</v>
      </c>
      <c r="R119" s="692">
        <f>SUM(IFERROR(VLOOKUP($A119,'Season 1'!AF$4:CC$104,18,0),"0"),
IFERROR(VLOOKUP($A119,'Season 2'!AF$4:CC$104,18,0),"0"),IFERROR(VLOOKUP($A119,'Season 3'!AF$4:CC$104,18,0),"0"),
IFERROR(VLOOKUP($A119,'Season 4'!AF$4:CC$104,18,0),"0"),IFERROR(VLOOKUP($A119,'Season 5'!AF$4:CC$104,18,0),"0"),
IFERROR(VLOOKUP($A119,'Season 6'!AF$4:CC$104,18,0),"0"),IFERROR(VLOOKUP($A119,'Season 7'!AF$4:CC$104,18,0),"0"),
IFERROR(VLOOKUP($A119,'Season 8'!AF$4:CC$104,18,0),"0"),IFERROR(VLOOKUP($A119,'Season 9'!AF$4:CC$104,18,0),"0"),
IFERROR(VLOOKUP($A119,'Season 10'!AF$4:CC$104,18,0),"0"),IFERROR(VLOOKUP($A119,'Season 11'!AF$4:CC$104,18,0),"0"),
IFERROR(VLOOKUP($A119,'Season 12'!AF$4:CC$104,18,0),"0"),IFERROR(VLOOKUP($A119,'Season 13'!AF$4:CC$104,18,0),"0"),
IFERROR(VLOOKUP($A119,'Season 14'!AF$4:CC$104,18,0),"0"),IFERROR(VLOOKUP($A119,'Season 15'!AF$4:CC$104,18,0),"0"),)</f>
        <v>0</v>
      </c>
      <c r="S119" s="1023">
        <f>SUM(IFERROR(VLOOKUP($A119,'Season 1'!AF$4:CC$104,19,0),"0"),
IFERROR(VLOOKUP($A119,'Season 2'!AF$4:CC$104,19,0),"0"),IFERROR(VLOOKUP($A119,'Season 3'!AF$4:CC$104,19,0),"0"),
IFERROR(VLOOKUP($A119,'Season 4'!AF$4:CC$104,19,0),"0"),IFERROR(VLOOKUP($A119,'Season 5'!AF$4:CC$104,19,0),"0"),
IFERROR(VLOOKUP($A119,'Season 6'!AF$4:CC$104,19,0),"0"),IFERROR(VLOOKUP($A119,'Season 7'!AF$4:CC$104,19,0),"0"),
IFERROR(VLOOKUP($A119,'Season 8'!AF$4:CC$104,19,0),"0"),IFERROR(VLOOKUP($A119,'Season 9'!AF$4:CC$104,19,0),"0"),
IFERROR(VLOOKUP($A119,'Season 10'!AF$4:CC$104,19,0),"0"),IFERROR(VLOOKUP($A119,'Season 11'!AF$4:CC$104,19,0),"0"),
IFERROR(VLOOKUP($A119,'Season 12'!AF$4:CC$104,19,0),"0"),IFERROR(VLOOKUP($A119,'Season 13'!AF$4:CC$104,19,0),"0"),
IFERROR(VLOOKUP($A119,'Season 14'!AF$4:CC$104,19,0),"0"),IFERROR(VLOOKUP($A119,'Season 15'!AF$4:CC$104,19,0),"0"),)</f>
        <v>0</v>
      </c>
      <c r="T119" s="26">
        <f>SUM(IFERROR(VLOOKUP($A119,'Season 1'!AF$4:CC$104,20,0),"0"),
IFERROR(VLOOKUP($A119,'Season 2'!AF$4:CC$104,20,0),"0"),IFERROR(VLOOKUP($A119,'Season 3'!AF$4:CC$104,20,0),"0"),
IFERROR(VLOOKUP($A119,'Season 4'!AF$4:CC$104,20,0),"0"),IFERROR(VLOOKUP($A119,'Season 5'!AF$4:CC$104,20,0),"0"),
IFERROR(VLOOKUP($A119,'Season 6'!AF$4:CC$104,20,0),"0"),IFERROR(VLOOKUP($A119,'Season 7'!AF$4:CC$104,20,0),"0"),
IFERROR(VLOOKUP($A119,'Season 8'!AF$4:CC$104,20,0),"0"),IFERROR(VLOOKUP($A119,'Season 9'!AF$4:CC$104,20,0),"0"),
IFERROR(VLOOKUP($A119,'Season 10'!AF$4:CC$104,20,0),"0"),IFERROR(VLOOKUP($A119,'Season 11'!AF$4:CC$104,20,0),"0"),
IFERROR(VLOOKUP($A119,'Season 12'!AF$4:CC$104,20,0),"0"),IFERROR(VLOOKUP($A119,'Season 13'!AF$4:CC$104,20,0),"0"),
IFERROR(VLOOKUP($A119,'Season 14'!AF$4:CC$104,20,0),"0"),IFERROR(VLOOKUP($A119,'Season 15'!AF$4:CC$104,20,0),"0"),)</f>
        <v>0</v>
      </c>
      <c r="U119" s="699">
        <f>SUM(IFERROR(VLOOKUP($A119,'Season 1'!AF$4:CC$104,21,0),"0"),
IFERROR(VLOOKUP($A119,'Season 2'!AF$4:CC$104,21,0),"0"),IFERROR(VLOOKUP($A119,'Season 3'!AF$4:CC$104,21,0),"0"),
IFERROR(VLOOKUP($A119,'Season 4'!AF$4:CC$104,21,0),"0"),IFERROR(VLOOKUP($A119,'Season 5'!AF$4:CC$104,21,0),"0"),
IFERROR(VLOOKUP($A119,'Season 6'!AF$4:CC$104,21,0),"0"),IFERROR(VLOOKUP($A119,'Season 7'!AF$4:CC$104,21,0),"0"),
IFERROR(VLOOKUP($A119,'Season 8'!AF$4:CC$104,21,0),"0"),IFERROR(VLOOKUP($A119,'Season 9'!AF$4:CC$104,21,0),"0"),
IFERROR(VLOOKUP($A119,'Season 10'!AF$4:CC$104,21,0),"0"),IFERROR(VLOOKUP($A119,'Season 11'!AF$4:CC$104,21,0),"0"),
IFERROR(VLOOKUP($A119,'Season 12'!AF$4:CC$104,21,0),"0"),IFERROR(VLOOKUP($A119,'Season 13'!AF$4:CC$104,21,0),"0"),
IFERROR(VLOOKUP($A119,'Season 14'!AF$4:CC$104,21,0),"0"),IFERROR(VLOOKUP($A119,'Season 15'!AF$4:CC$104,21,0),"0"),)</f>
        <v>0</v>
      </c>
      <c r="V119" s="700">
        <f>SUM(IFERROR(VLOOKUP($A119,'Season 1'!AF$4:CC$104,22,0),"0"),
IFERROR(VLOOKUP($A119,'Season 2'!AF$4:CC$104,22,0),"0"),IFERROR(VLOOKUP($A119,'Season 3'!AF$4:CC$104,22,0),"0"),
IFERROR(VLOOKUP($A119,'Season 4'!AF$4:CC$104,22,0),"0"),IFERROR(VLOOKUP($A119,'Season 5'!AF$4:CC$104,22,0),"0"),
IFERROR(VLOOKUP($A119,'Season 6'!AF$4:CC$104,22,0),"0"),IFERROR(VLOOKUP($A119,'Season 7'!AF$4:CC$104,22,0),"0"),
IFERROR(VLOOKUP($A119,'Season 8'!AF$4:CC$104,22,0),"0"),IFERROR(VLOOKUP($A119,'Season 9'!AF$4:CC$104,22,0),"0"),
IFERROR(VLOOKUP($A119,'Season 10'!AF$4:CC$104,22,0),"0"),IFERROR(VLOOKUP($A119,'Season 11'!AF$4:CC$104,22,0),"0"),
IFERROR(VLOOKUP($A119,'Season 12'!AF$4:CC$104,22,0),"0"),IFERROR(VLOOKUP($A119,'Season 13'!AF$4:CC$104,22,0),"0"),
IFERROR(VLOOKUP($A119,'Season 14'!AF$4:CC$104,22,0),"0"),IFERROR(VLOOKUP($A119,'Season 15'!AF$4:CC$104,22,0),"0"),)</f>
        <v>0</v>
      </c>
      <c r="W119" s="692">
        <f>SUM(IFERROR(VLOOKUP($A119,'Season 1'!AF$4:CC$104,23,0),"0"),
IFERROR(VLOOKUP($A119,'Season 2'!AF$4:CC$104,23,0),"0"),IFERROR(VLOOKUP($A119,'Season 3'!AF$4:CC$104,23,0),"0"),
IFERROR(VLOOKUP($A119,'Season 4'!AF$4:CC$104,23,0),"0"),IFERROR(VLOOKUP($A119,'Season 5'!AF$4:CC$104,23,0),"0"),
IFERROR(VLOOKUP($A119,'Season 6'!AF$4:CC$104,23,0),"0"),IFERROR(VLOOKUP($A119,'Season 7'!AF$4:CC$104,23,0),"0"),
IFERROR(VLOOKUP($A119,'Season 8'!AF$4:CC$104,23,0),"0"),IFERROR(VLOOKUP($A119,'Season 9'!AF$4:CC$104,23,0),"0"),
IFERROR(VLOOKUP($A119,'Season 10'!AF$4:CC$104,23,0),"0"),IFERROR(VLOOKUP($A119,'Season 11'!AF$4:CC$104,23,0),"0"),
IFERROR(VLOOKUP($A119,'Season 12'!AF$4:CC$104,23,0),"0"),IFERROR(VLOOKUP($A119,'Season 13'!AF$4:CC$104,23,0),"0"),
IFERROR(VLOOKUP($A119,'Season 14'!AF$4:CC$104,23,0),"0"),IFERROR(VLOOKUP($A119,'Season 15'!AF$4:CC$104,23,0),"0"),)</f>
        <v>0</v>
      </c>
      <c r="X119" s="1023">
        <f>SUM(IFERROR(VLOOKUP($A119,'Season 1'!AF$4:CC$104,24,0),"0"),
IFERROR(VLOOKUP($A119,'Season 2'!AF$4:CC$104,24,0),"0"),IFERROR(VLOOKUP($A119,'Season 3'!AF$4:CC$104,24,0),"0"),
IFERROR(VLOOKUP($A119,'Season 4'!AF$4:CC$104,24,0),"0"),IFERROR(VLOOKUP($A119,'Season 5'!AF$4:CC$104,24,0),"0"),
IFERROR(VLOOKUP($A119,'Season 6'!AF$4:CC$104,24,0),"0"),IFERROR(VLOOKUP($A119,'Season 7'!AF$4:CC$104,24,0),"0"),
IFERROR(VLOOKUP($A119,'Season 8'!AF$4:CC$104,24,0),"0"),IFERROR(VLOOKUP($A119,'Season 9'!AF$4:CC$104,24,0),"0"),
IFERROR(VLOOKUP($A119,'Season 10'!AF$4:CC$104,24,0),"0"),IFERROR(VLOOKUP($A119,'Season 11'!AF$4:CC$104,24,0),"0"),
IFERROR(VLOOKUP($A119,'Season 12'!AF$4:CC$104,24,0),"0"),IFERROR(VLOOKUP($A119,'Season 13'!AF$4:CC$104,24,0),"0"),
IFERROR(VLOOKUP($A119,'Season 14'!AF$4:CC$104,24,0),"0"),IFERROR(VLOOKUP($A119,'Season 15'!AF$4:CC$104,24,0),"0"),)</f>
        <v>0</v>
      </c>
      <c r="Y119" s="26">
        <f>SUM(IFERROR(VLOOKUP($A119,'Season 1'!AF$4:CC$104,25,0),"0"),
IFERROR(VLOOKUP($A119,'Season 2'!AF$4:CC$104,25,0),"0"),IFERROR(VLOOKUP($A119,'Season 3'!AF$4:CC$104,25,0),"0"),
IFERROR(VLOOKUP($A119,'Season 4'!AF$4:CC$104,25,0),"0"),IFERROR(VLOOKUP($A119,'Season 5'!AF$4:CC$104,25,0),"0"),
IFERROR(VLOOKUP($A119,'Season 6'!AF$4:CC$104,25,0),"0"),IFERROR(VLOOKUP($A119,'Season 7'!AF$4:CC$104,25,0),"0"),
IFERROR(VLOOKUP($A119,'Season 8'!AF$4:CC$104,25,0),"0"),IFERROR(VLOOKUP($A119,'Season 9'!AF$4:CC$104,25,0),"0"),
IFERROR(VLOOKUP($A119,'Season 10'!AF$4:CC$104,25,0),"0"),IFERROR(VLOOKUP($A119,'Season 11'!AF$4:CC$104,25,0),"0"),
IFERROR(VLOOKUP($A119,'Season 12'!AF$4:CC$104,25,0),"0"),IFERROR(VLOOKUP($A119,'Season 13'!AF$4:CC$104,25,0),"0"),
IFERROR(VLOOKUP($A119,'Season 14'!AF$4:CC$104,25,0),"0"),IFERROR(VLOOKUP($A119,'Season 15'!AF$4:CC$104,25,0),"0"),)</f>
        <v>0</v>
      </c>
      <c r="Z119" s="699">
        <f>SUM(IFERROR(VLOOKUP($A119,'Season 1'!AF$4:CC$104,26,0),"0"),
IFERROR(VLOOKUP($A119,'Season 2'!AF$4:CC$104,26,0),"0"),IFERROR(VLOOKUP($A119,'Season 3'!AF$4:CC$104,26,0),"0"),
IFERROR(VLOOKUP($A119,'Season 4'!AF$4:CC$104,26,0),"0"),IFERROR(VLOOKUP($A119,'Season 5'!AF$4:CC$104,26,0),"0"),
IFERROR(VLOOKUP($A119,'Season 6'!AF$4:CC$104,26,0),"0"),IFERROR(VLOOKUP($A119,'Season 7'!AF$4:CC$104,26,0),"0"),
IFERROR(VLOOKUP($A119,'Season 8'!AF$4:CC$104,26,0),"0"),IFERROR(VLOOKUP($A119,'Season 9'!AF$4:CC$104,26,0),"0"),
IFERROR(VLOOKUP($A119,'Season 10'!AF$4:CC$104,26,0),"0"),IFERROR(VLOOKUP($A119,'Season 11'!AF$4:CC$104,26,0),"0"),
IFERROR(VLOOKUP($A119,'Season 12'!AF$4:CC$104,26,0),"0"),IFERROR(VLOOKUP($A119,'Season 13'!AF$4:CC$104,26,0),"0"),
IFERROR(VLOOKUP($A119,'Season 14'!AF$4:CC$104,26,0),"0"),IFERROR(VLOOKUP($A119,'Season 15'!AF$4:CC$104,26,0),"0"),)</f>
        <v>0</v>
      </c>
      <c r="AA119" s="700">
        <f>SUM(IFERROR(VLOOKUP($A119,'Season 1'!AF$4:CC$104,27,0),"0"),
IFERROR(VLOOKUP($A119,'Season 2'!AF$4:CC$104,27,0),"0"),IFERROR(VLOOKUP($A119,'Season 3'!AF$4:CC$104,27,0),"0"),
IFERROR(VLOOKUP($A119,'Season 4'!AF$4:CC$104,27,0),"0"),IFERROR(VLOOKUP($A119,'Season 5'!AF$4:CC$104,27,0),"0"),
IFERROR(VLOOKUP($A119,'Season 6'!AF$4:CC$104,27,0),"0"),IFERROR(VLOOKUP($A119,'Season 7'!AF$4:CC$104,27,0),"0"),
IFERROR(VLOOKUP($A119,'Season 8'!AF$4:CC$104,27,0),"0"),IFERROR(VLOOKUP($A119,'Season 9'!AF$4:CC$104,27,0),"0"),
IFERROR(VLOOKUP($A119,'Season 10'!AF$4:CC$104,27,0),"0"),IFERROR(VLOOKUP($A119,'Season 11'!AF$4:CC$104,27,0),"0"),
IFERROR(VLOOKUP($A119,'Season 12'!AF$4:CC$104,27,0),"0"),IFERROR(VLOOKUP($A119,'Season 13'!AF$4:CC$104,27,0),"0"),
IFERROR(VLOOKUP($A119,'Season 14'!AF$4:CC$104,27,0),"0"),IFERROR(VLOOKUP($A119,'Season 15'!AF$4:CC$104,27,0),"0"),)</f>
        <v>0</v>
      </c>
      <c r="AB119" s="692">
        <f>SUM(IFERROR(VLOOKUP($A119,'Season 1'!AF$4:CC$104,28,0),"0"),
IFERROR(VLOOKUP($A119,'Season 2'!AF$4:CC$104,28,0),"0"),IFERROR(VLOOKUP($A119,'Season 3'!AF$4:CC$104,28,0),"0"),
IFERROR(VLOOKUP($A119,'Season 4'!AF$4:CC$104,28,0),"0"),IFERROR(VLOOKUP($A119,'Season 5'!AF$4:CC$104,28,0),"0"),
IFERROR(VLOOKUP($A119,'Season 6'!AF$4:CC$104,28,0),"0"),IFERROR(VLOOKUP($A119,'Season 7'!AF$4:CC$104,28,0),"0"),
IFERROR(VLOOKUP($A119,'Season 8'!AF$4:CC$104,28,0),"0"),IFERROR(VLOOKUP($A119,'Season 9'!AF$4:CC$104,28,0),"0"),
IFERROR(VLOOKUP($A119,'Season 10'!AF$4:CC$104,28,0),"0"),IFERROR(VLOOKUP($A119,'Season 11'!AF$4:CC$104,28,0),"0"),
IFERROR(VLOOKUP($A119,'Season 12'!AF$4:CC$104,28,0),"0"),IFERROR(VLOOKUP($A119,'Season 13'!AF$4:CC$104,28,0),"0"),
IFERROR(VLOOKUP($A119,'Season 14'!AF$4:CC$104,28,0),"0"),IFERROR(VLOOKUP($A119,'Season 15'!AF$4:CC$104,28,0),"0"),)</f>
        <v>0</v>
      </c>
      <c r="AC119" s="1023">
        <f>SUM(IFERROR(VLOOKUP($A119,'Season 1'!AF$4:CC$104,29,0),"0"),
IFERROR(VLOOKUP($A119,'Season 2'!AF$4:CC$104,29,0),"0"),IFERROR(VLOOKUP($A119,'Season 3'!AF$4:CC$104,29,0),"0"),
IFERROR(VLOOKUP($A119,'Season 4'!AF$4:CC$104,29,0),"0"),IFERROR(VLOOKUP($A119,'Season 5'!AF$4:CC$104,29,0),"0"),
IFERROR(VLOOKUP($A119,'Season 6'!AF$4:CC$104,29,0),"0"),IFERROR(VLOOKUP($A119,'Season 7'!AF$4:CC$104,29,0),"0"),
IFERROR(VLOOKUP($A119,'Season 8'!AF$4:CC$104,29,0),"0"),IFERROR(VLOOKUP($A119,'Season 9'!AF$4:CC$104,29,0),"0"),
IFERROR(VLOOKUP($A119,'Season 10'!AF$4:CC$104,29,0),"0"),IFERROR(VLOOKUP($A119,'Season 11'!AF$4:CC$104,29,0),"0"),
IFERROR(VLOOKUP($A119,'Season 12'!AF$4:CC$104,29,0),"0"),IFERROR(VLOOKUP($A119,'Season 13'!AF$4:CC$104,29,0),"0"),
IFERROR(VLOOKUP($A119,'Season 14'!AF$4:CC$104,29,0),"0"),IFERROR(VLOOKUP($A119,'Season 15'!AF$4:CC$104,29,0),"0"),)</f>
        <v>0</v>
      </c>
      <c r="AD119" s="26">
        <f>SUM(IFERROR(VLOOKUP($A119,'Season 1'!AF$4:CC$104,30,0),"0"),
IFERROR(VLOOKUP($A119,'Season 2'!AF$4:CC$104,30,0),"0"),IFERROR(VLOOKUP($A119,'Season 3'!AF$4:CC$104,30,0),"0"),
IFERROR(VLOOKUP($A119,'Season 4'!AF$4:CC$104,30,0),"0"),IFERROR(VLOOKUP($A119,'Season 5'!AF$4:CC$104,30,0),"0"),
IFERROR(VLOOKUP($A119,'Season 6'!AF$4:CC$104,30,0),"0"),IFERROR(VLOOKUP($A119,'Season 7'!AF$4:CC$104,30,0),"0"),
IFERROR(VLOOKUP($A119,'Season 8'!AF$4:CC$104,30,0),"0"),IFERROR(VLOOKUP($A119,'Season 9'!AF$4:CC$104,30,0),"0"),
IFERROR(VLOOKUP($A119,'Season 10'!AF$4:CC$104,30,0),"0"),IFERROR(VLOOKUP($A119,'Season 11'!AF$4:CC$104,30,0),"0"),
IFERROR(VLOOKUP($A119,'Season 12'!AF$4:CC$104,30,0),"0"),IFERROR(VLOOKUP($A119,'Season 13'!AF$4:CC$104,30,0),"0"),
IFERROR(VLOOKUP($A119,'Season 14'!AF$4:CC$104,30,0),"0"),IFERROR(VLOOKUP($A119,'Season 15'!AF$4:CC$104,30,0),"0"),)</f>
        <v>0</v>
      </c>
      <c r="AE119" s="699">
        <f>SUM(IFERROR(VLOOKUP($A119,'Season 1'!AF$4:CC$104,31,0),"0"),
IFERROR(VLOOKUP($A119,'Season 2'!AF$4:CC$104,31,0),"0"),IFERROR(VLOOKUP($A119,'Season 3'!AF$4:CC$104,31,0),"0"),
IFERROR(VLOOKUP($A119,'Season 4'!AF$4:CC$104,31,0),"0"),IFERROR(VLOOKUP($A119,'Season 5'!AF$4:CC$104,31,0),"0"),
IFERROR(VLOOKUP($A119,'Season 6'!AF$4:CC$104,31,0),"0"),IFERROR(VLOOKUP($A119,'Season 7'!AF$4:CC$104,31,0),"0"),
IFERROR(VLOOKUP($A119,'Season 8'!AF$4:CC$104,31,0),"0"),IFERROR(VLOOKUP($A119,'Season 9'!AF$4:CC$104,31,0),"0"),
IFERROR(VLOOKUP($A119,'Season 10'!AF$4:CC$104,31,0),"0"),IFERROR(VLOOKUP($A119,'Season 11'!AF$4:CC$104,31,0),"0"),
IFERROR(VLOOKUP($A119,'Season 12'!AF$4:CC$104,31,0),"0"),IFERROR(VLOOKUP($A119,'Season 13'!AF$4:CC$104,31,0),"0"),
IFERROR(VLOOKUP($A119,'Season 14'!AF$4:CC$104,31,0),"0"),IFERROR(VLOOKUP($A119,'Season 15'!AF$4:CC$104,31,0),"0"),)</f>
        <v>0</v>
      </c>
      <c r="AF119" s="700">
        <f>SUM(IFERROR(VLOOKUP($A119,'Season 3'!AF$4:CC$104,32,0),"0"),
IFERROR(VLOOKUP($A119,'Season 4'!AF$4:CC$104,32,0),"0"),IFERROR(VLOOKUP($A119,'Season 5'!AF$4:CC$104,32,0),"0"),
IFERROR(VLOOKUP($A119,'Season 6'!AF$4:CC$104,32,0),"0"),IFERROR(VLOOKUP($A119,'Season 7'!AF$4:CC$104,32,0),"0"),
IFERROR(VLOOKUP($A119,'Season 8'!AF$4:CC$104,32,0),"0"),IFERROR(VLOOKUP($A119,'Season 9'!AF$4:CC$104,32,0),"0"),
IFERROR(VLOOKUP($A119,'Season 10'!AF$4:CC$104,32,0),"0"),IFERROR(VLOOKUP($A119,'Season 11'!AF$4:CC$104,32,0),"0"),
IFERROR(VLOOKUP($A119,'Season 12'!AF$4:CC$104,32,0),"0"),IFERROR(VLOOKUP($A119,'Season 13'!AF$4:CC$104,32,0),"0"),
IFERROR(VLOOKUP($A119,'Season 14'!AF$4:CC$104,32,0),"0"),IFERROR(VLOOKUP($A119,'Season 15'!AF$4:CC$104,32,0),"0"),)</f>
        <v>0</v>
      </c>
      <c r="AG119" s="692">
        <f>SUM(IFERROR(VLOOKUP($A119,'Season 3'!AF$4:CC$104,33,0),"0"),
IFERROR(VLOOKUP($A119,'Season 4'!AF$4:CC$104,33,0),"0"),IFERROR(VLOOKUP($A119,'Season 5'!AF$4:CC$104,33,0),"0"),
IFERROR(VLOOKUP($A119,'Season 6'!AF$4:CC$104,33,0),"0"),IFERROR(VLOOKUP($A119,'Season 7'!AF$4:CC$104,33,0),"0"),
IFERROR(VLOOKUP($A119,'Season 8'!AF$4:CC$104,33,0),"0"),IFERROR(VLOOKUP($A119,'Season 9'!AF$4:CC$104,33,0),"0"),
IFERROR(VLOOKUP($A119,'Season 10'!AF$4:CC$104,33,0),"0"),IFERROR(VLOOKUP($A119,'Season 11'!AF$4:CC$104,33,0),"0"),
IFERROR(VLOOKUP($A119,'Season 12'!AF$4:CC$104,33,0),"0"),IFERROR(VLOOKUP($A119,'Season 13'!AF$4:CC$104,33,0),"0"),
IFERROR(VLOOKUP($A119,'Season 14'!AF$4:CC$104,33,0),"0"),IFERROR(VLOOKUP($A119,'Season 15'!AF$4:CC$104,33,0),"0"),)</f>
        <v>0</v>
      </c>
      <c r="AH119" s="1023">
        <f>SUM(IFERROR(VLOOKUP($A119,'Season 3'!AF$4:CC$104,34,0),"0"),
IFERROR(VLOOKUP($A119,'Season 4'!AF$4:CC$104,34,0),"0"),IFERROR(VLOOKUP($A119,'Season 5'!AF$4:CC$104,34,0),"0"),
IFERROR(VLOOKUP($A119,'Season 6'!AF$4:CC$104,34,0),"0"),IFERROR(VLOOKUP($A119,'Season 7'!AF$4:CC$104,34,0),"0"),
IFERROR(VLOOKUP($A119,'Season 8'!AF$4:CC$104,34,0),"0"),IFERROR(VLOOKUP($A119,'Season 9'!AF$4:CC$104,34,0),"0"),
IFERROR(VLOOKUP($A119,'Season 10'!AF$4:CC$104,34,0),"0"),IFERROR(VLOOKUP($A119,'Season 11'!AF$4:CC$104,34,0),"0"),
IFERROR(VLOOKUP($A119,'Season 12'!AF$4:CC$104,34,0),"0"),IFERROR(VLOOKUP($A119,'Season 13'!AF$4:CC$104,34,0),"0"),
IFERROR(VLOOKUP($A119,'Season 14'!AF$4:CC$104,34,0),"0"),IFERROR(VLOOKUP($A119,'Season 15'!AF$4:CC$104,34,0),"0"),)</f>
        <v>0</v>
      </c>
      <c r="AI119" s="26">
        <f>SUM(IFERROR(VLOOKUP($A119,'Season 3'!AF$4:CC$104,35,0),"0"),
IFERROR(VLOOKUP($A119,'Season 4'!AF$4:CC$104,35,0),"0"),IFERROR(VLOOKUP($A119,'Season 5'!AF$4:CC$104,35,0),"0"),
IFERROR(VLOOKUP($A119,'Season 6'!AF$4:CC$104,35,0),"0"),IFERROR(VLOOKUP($A119,'Season 7'!AF$4:CC$104,35,0),"0"),
IFERROR(VLOOKUP($A119,'Season 8'!AF$4:CC$104,35,0),"0"),IFERROR(VLOOKUP($A119,'Season 9'!AF$4:CC$104,35,0),"0"),
IFERROR(VLOOKUP($A119,'Season 10'!AF$4:CC$104,35,0),"0"),IFERROR(VLOOKUP($A119,'Season 11'!AF$4:CC$104,35,0),"0"),
IFERROR(VLOOKUP($A119,'Season 12'!AF$4:CC$104,35,0),"0"),IFERROR(VLOOKUP($A119,'Season 13'!AF$4:CC$104,35,0),"0"),
IFERROR(VLOOKUP($A119,'Season 14'!AF$4:CC$104,35,0),"0"),IFERROR(VLOOKUP($A119,'Season 15'!AF$4:CC$104,35,0),"0"),)</f>
        <v>0</v>
      </c>
      <c r="AJ119" s="699">
        <f>SUM(IFERROR(VLOOKUP($A119,'Season 3'!AF$4:CC$104,36,0),"0"),
IFERROR(VLOOKUP($A119,'Season 4'!AF$4:CC$104,36,0),"0"),IFERROR(VLOOKUP($A119,'Season 5'!AF$4:CC$104,36,0),"0"),
IFERROR(VLOOKUP($A119,'Season 6'!AF$4:CC$104,36,0),"0"),IFERROR(VLOOKUP($A119,'Season 7'!AF$4:CC$104,36,0),"0"),
IFERROR(VLOOKUP($A119,'Season 8'!AF$4:CC$104,36,0),"0"),IFERROR(VLOOKUP($A119,'Season 9'!AF$4:CC$104,36,0),"0"),
IFERROR(VLOOKUP($A119,'Season 10'!AF$4:CC$104,36,0),"0"),IFERROR(VLOOKUP($A119,'Season 11'!AF$4:CC$104,36,0),"0"),
IFERROR(VLOOKUP($A119,'Season 12'!AF$4:CC$104,36,0),"0"),IFERROR(VLOOKUP($A119,'Season 13'!AF$4:CC$104,36,0),"0"),
IFERROR(VLOOKUP($A119,'Season 14'!AF$4:CC$104,36,0),"0"),IFERROR(VLOOKUP($A119,'Season 15'!AF$4:CC$104,36,0),"0"),)</f>
        <v>0</v>
      </c>
      <c r="AK119" s="700">
        <f>SUM(IFERROR(VLOOKUP($A119,'Season 2'!AF$4:CC$104,32,0),"0"),IFERROR(VLOOKUP($A119,'Season 3'!AF$4:CC$104,37,0),"0"),
IFERROR(VLOOKUP($A119,'Season 4'!AF$4:CC$104,37,0),"0"),IFERROR(VLOOKUP($A119,'Season 5'!AF$4:CC$104,37,0),"0"),
IFERROR(VLOOKUP($A119,'Season 6'!AF$4:CC$104,37,0),"0"),IFERROR(VLOOKUP($A119,'Season 7'!AF$4:CC$104,37,0),"0"),
IFERROR(VLOOKUP($A119,'Season 8'!AF$4:CC$104,37,0),"0"),IFERROR(VLOOKUP($A119,'Season 9'!AF$4:CC$104,37,0),"0"),
IFERROR(VLOOKUP($A119,'Season 10'!AF$4:CC$104,37,0),"0"),IFERROR(VLOOKUP($A119,'Season 11'!AF$4:CC$104,37,0),"0"),
IFERROR(VLOOKUP($A119,'Season 12'!AF$4:CC$104,37,0),"0"),IFERROR(VLOOKUP($A119,'Season 13'!AF$4:CC$104,37,0),"0"),
IFERROR(VLOOKUP($A119,'Season 14'!AF$4:CC$104,37,0),"0"),IFERROR(VLOOKUP($A119,'Season 15'!AF$4:CC$104,37,0),"0"),)</f>
        <v>0</v>
      </c>
      <c r="AL119" s="692">
        <f>SUM(IFERROR(VLOOKUP($A119,'Season 2'!AF$4:CC$104,33,0),"0"),IFERROR(VLOOKUP($A119,'Season 3'!AF$4:CC$104,38,0),"0"),
IFERROR(VLOOKUP($A119,'Season 4'!AF$4:CC$104,38,0),"0"),IFERROR(VLOOKUP($A119,'Season 5'!AF$4:CC$104,38,0),"0"),
IFERROR(VLOOKUP($A119,'Season 6'!AF$4:CC$104,38,0),"0"),IFERROR(VLOOKUP($A119,'Season 7'!AF$4:CC$104,38,0),"0"),
IFERROR(VLOOKUP($A119,'Season 8'!AF$4:CC$104,38,0),"0"),IFERROR(VLOOKUP($A119,'Season 9'!AF$4:CC$104,38,0),"0"),
IFERROR(VLOOKUP($A119,'Season 10'!AF$4:CC$104,38,0),"0"),IFERROR(VLOOKUP($A119,'Season 11'!AF$4:CC$104,38,0),"0"),
IFERROR(VLOOKUP($A119,'Season 12'!AF$4:CC$104,38,0),"0"),IFERROR(VLOOKUP($A119,'Season 13'!AF$4:CC$104,38,0),"0"),
IFERROR(VLOOKUP($A119,'Season 14'!AF$4:CC$104,38,0),"0"),IFERROR(VLOOKUP($A119,'Season 15'!AF$4:CC$104,38,0),"0"),)</f>
        <v>0</v>
      </c>
      <c r="AM119" s="1023">
        <f>SUM(IFERROR(VLOOKUP($A119,'Season 2'!AF$4:CC$104,34,0),"0"),IFERROR(VLOOKUP($A119,'Season 3'!AF$4:CC$104,39,0),"0"),
IFERROR(VLOOKUP($A119,'Season 4'!AF$4:CC$104,39,0),"0"),IFERROR(VLOOKUP($A119,'Season 5'!AF$4:CC$104,39,0),"0"),
IFERROR(VLOOKUP($A119,'Season 6'!AF$4:CC$104,39,0),"0"),IFERROR(VLOOKUP($A119,'Season 7'!AF$4:CC$104,39,0),"0"),
IFERROR(VLOOKUP($A119,'Season 8'!AF$4:CC$104,39,0),"0"),IFERROR(VLOOKUP($A119,'Season 9'!AF$4:CC$104,39,0),"0"),
IFERROR(VLOOKUP($A119,'Season 10'!AF$4:CC$104,39,0),"0"),IFERROR(VLOOKUP($A119,'Season 11'!AF$4:CC$104,39,0),"0"),
IFERROR(VLOOKUP($A119,'Season 12'!AF$4:CC$104,39,0),"0"),IFERROR(VLOOKUP($A119,'Season 13'!AF$4:CC$104,39,0),"0"),
IFERROR(VLOOKUP($A119,'Season 14'!AF$4:CC$104,39,0),"0"),IFERROR(VLOOKUP($A119,'Season 15'!AF$4:CC$104,39,0),"0"),)</f>
        <v>0</v>
      </c>
      <c r="AN119" s="26">
        <f>SUM(IFERROR(VLOOKUP($A119,'Season 2'!AF$4:CC$104,35,0),"0"),IFERROR(VLOOKUP($A119,'Season 3'!AF$4:CC$104,40,0),"0"),
IFERROR(VLOOKUP($A119,'Season 4'!AF$4:CC$104,40,0),"0"),IFERROR(VLOOKUP($A119,'Season 5'!AF$4:CC$104,40,0),"0"),
IFERROR(VLOOKUP($A119,'Season 6'!AF$4:CC$104,40,0),"0"),IFERROR(VLOOKUP($A119,'Season 7'!AF$4:CC$104,40,0),"0"),
IFERROR(VLOOKUP($A119,'Season 8'!AF$4:CC$104,40,0),"0"),IFERROR(VLOOKUP($A119,'Season 9'!AF$4:CC$104,40,0),"0"),
IFERROR(VLOOKUP($A119,'Season 10'!AF$4:CC$104,40,0),"0"),IFERROR(VLOOKUP($A119,'Season 11'!AF$4:CC$104,40,0),"0"),
IFERROR(VLOOKUP($A119,'Season 12'!AF$4:CC$104,40,0),"0"),IFERROR(VLOOKUP($A119,'Season 13'!AF$4:CC$104,40,0),"0"),
IFERROR(VLOOKUP($A119,'Season 14'!AF$4:CC$104,40,0),"0"),IFERROR(VLOOKUP($A119,'Season 15'!AF$4:CC$104,40,0),"0"),)</f>
        <v>0</v>
      </c>
      <c r="AO119" s="699">
        <f>SUM(IFERROR(VLOOKUP($A119,'Season 2'!AF$4:CC$104,36,0),"0"),IFERROR(VLOOKUP($A119,'Season 3'!AF$4:CC$104,41,0),"0"),
IFERROR(VLOOKUP($A119,'Season 4'!AF$4:CC$104,41,0),"0"),IFERROR(VLOOKUP($A119,'Season 5'!AF$4:CC$104,41,0),"0"),
IFERROR(VLOOKUP($A119,'Season 6'!AF$4:CC$104,41,0),"0"),IFERROR(VLOOKUP($A119,'Season 7'!AF$4:CC$104,41,0),"0"),
IFERROR(VLOOKUP($A119,'Season 8'!AF$4:CC$104,41,0),"0"),IFERROR(VLOOKUP($A119,'Season 9'!AF$4:CC$104,41,0),"0"),
IFERROR(VLOOKUP($A119,'Season 10'!AF$4:CC$104,41,0),"0"),IFERROR(VLOOKUP($A119,'Season 11'!AF$4:CC$104,41,0),"0"),
IFERROR(VLOOKUP($A119,'Season 12'!AF$4:CC$104,41,0),"0"),IFERROR(VLOOKUP($A119,'Season 13'!AF$4:CC$104,41,0),"0"),
IFERROR(VLOOKUP($A119,'Season 14'!AF$4:CC$104,41,0),"0"),IFERROR(VLOOKUP($A119,'Season 15'!AF$4:CC$104,41,0),"0"),)</f>
        <v>0</v>
      </c>
      <c r="AP119" s="700">
        <f>SUM(IFERROR(VLOOKUP($A119,'Season 2'!AF$4:CC$104,37,0),"0"),IFERROR(VLOOKUP($A119,'Season 3'!AF$4:CC$104,42,0),"0"),
IFERROR(VLOOKUP($A119,'Season 4'!AF$4:CC$104,42,0),"0"),IFERROR(VLOOKUP($A119,'Season 5'!AF$4:CC$104,42,0),"0"),
IFERROR(VLOOKUP($A119,'Season 6'!AF$4:CC$104,42,0),"0"),IFERROR(VLOOKUP($A119,'Season 7'!AF$4:CC$104,42,0),"0"),
IFERROR(VLOOKUP($A119,'Season 8'!AF$4:CC$104,42,0),"0"),IFERROR(VLOOKUP($A119,'Season 9'!AF$4:CC$104,42,0),"0"),
IFERROR(VLOOKUP($A119,'Season 10'!AF$4:CC$104,42,0),"0"),IFERROR(VLOOKUP($A119,'Season 11'!AF$4:CC$104,42,0),"0"),
IFERROR(VLOOKUP($A119,'Season 12'!AF$4:CC$104,42,0),"0"),IFERROR(VLOOKUP($A119,'Season 13'!AF$4:CC$104,42,0),"0"),
IFERROR(VLOOKUP($A119,'Season 14'!AF$4:CC$104,42,0),"0"),IFERROR(VLOOKUP($A119,'Season 15'!AF$4:CC$104,42,0),"0"),)</f>
        <v>0</v>
      </c>
      <c r="AQ119" s="692">
        <f>SUM(IFERROR(VLOOKUP($A119,'Season 2'!AF$4:CC$104,38,0),"0"),IFERROR(VLOOKUP($A119,'Season 3'!AF$4:CC$104,43,0),"0"),
IFERROR(VLOOKUP($A119,'Season 4'!AF$4:CC$104,43,0),"0"),IFERROR(VLOOKUP($A119,'Season 5'!AF$4:CC$104,43,0),"0"),
IFERROR(VLOOKUP($A119,'Season 6'!AF$4:CC$104,43,0),"0"),IFERROR(VLOOKUP($A119,'Season 7'!AF$4:CC$104,43,0),"0"),
IFERROR(VLOOKUP($A119,'Season 8'!AF$4:CC$104,43,0),"0"),IFERROR(VLOOKUP($A119,'Season 9'!AF$4:CC$104,43,0),"0"),
IFERROR(VLOOKUP($A119,'Season 10'!AF$4:CC$104,43,0),"0"),IFERROR(VLOOKUP($A119,'Season 11'!AF$4:CC$104,43,0),"0"),
IFERROR(VLOOKUP($A119,'Season 12'!AF$4:CC$104,43,0),"0"),IFERROR(VLOOKUP($A119,'Season 13'!AF$4:CC$104,43,0),"0"),
IFERROR(VLOOKUP($A119,'Season 14'!AF$4:CC$104,43,0),"0"),IFERROR(VLOOKUP($A119,'Season 15'!AF$4:CC$104,43,0),"0"),)</f>
        <v>0</v>
      </c>
      <c r="AR119" s="1023">
        <f>SUM(IFERROR(VLOOKUP($A119,'Season 2'!AF$4:CC$104,39,0),"0"),IFERROR(VLOOKUP($A119,'Season 3'!AF$4:CC$104,44,0),"0"),
IFERROR(VLOOKUP($A119,'Season 4'!AF$4:CC$104,44,0),"0"),IFERROR(VLOOKUP($A119,'Season 5'!AF$4:CC$104,44,0),"0"),
IFERROR(VLOOKUP($A119,'Season 6'!AF$4:CC$104,44,0),"0"),IFERROR(VLOOKUP($A119,'Season 7'!AF$4:CC$104,44,0),"0"),
IFERROR(VLOOKUP($A119,'Season 8'!AF$4:CC$104,44,0),"0"),IFERROR(VLOOKUP($A119,'Season 9'!AF$4:CC$104,44,0),"0"),
IFERROR(VLOOKUP($A119,'Season 10'!AF$4:CC$104,44,0),"0"),IFERROR(VLOOKUP($A119,'Season 11'!AF$4:CC$104,44,0),"0"),
IFERROR(VLOOKUP($A119,'Season 12'!AF$4:CC$104,44,0),"0"),IFERROR(VLOOKUP($A119,'Season 13'!AF$4:CC$104,44,0),"0"),
IFERROR(VLOOKUP($A119,'Season 14'!AF$4:CC$104,44,0),"0"),IFERROR(VLOOKUP($A119,'Season 15'!AF$4:CC$104,44,0),"0"),)</f>
        <v>0</v>
      </c>
      <c r="AS119" s="26">
        <f>SUM(IFERROR(VLOOKUP($A119,'Season 2'!AF$4:CC$104,40,0),"0"),IFERROR(VLOOKUP($A119,'Season 3'!AF$4:CC$104,45,0),"0"),
IFERROR(VLOOKUP($A119,'Season 4'!AF$4:CC$104,45,0),"0"),IFERROR(VLOOKUP($A119,'Season 5'!AF$4:CC$104,45,0),"0"),
IFERROR(VLOOKUP($A119,'Season 6'!AF$4:CC$104,45,0),"0"),IFERROR(VLOOKUP($A119,'Season 7'!AF$4:CC$104,45,0),"0"),
IFERROR(VLOOKUP($A119,'Season 8'!AF$4:CC$104,45,0),"0"),IFERROR(VLOOKUP($A119,'Season 9'!AF$4:CC$104,45,0),"0"),
IFERROR(VLOOKUP($A119,'Season 10'!AF$4:CC$104,45,0),"0"),IFERROR(VLOOKUP($A119,'Season 11'!AF$4:CC$104,45,0),"0"),
IFERROR(VLOOKUP($A119,'Season 12'!AF$4:CC$104,45,0),"0"),IFERROR(VLOOKUP($A119,'Season 13'!AF$4:CC$104,45,0),"0"),
IFERROR(VLOOKUP($A119,'Season 14'!AF$4:CC$104,45,0),"0"),IFERROR(VLOOKUP($A119,'Season 15'!AF$4:CC$104,45,0),"0"),)</f>
        <v>0</v>
      </c>
      <c r="AT119" s="699">
        <f>SUM(IFERROR(VLOOKUP($A119,'Season 2'!AF$4:CC$104,41,0),"0"),IFERROR(VLOOKUP($A119,'Season 3'!AF$4:CC$104,46,0),"0"),
IFERROR(VLOOKUP($A119,'Season 4'!AF$4:CC$104,46,0),"0"),IFERROR(VLOOKUP($A119,'Season 5'!AF$4:CC$104,46,0),"0"),
IFERROR(VLOOKUP($A119,'Season 6'!AF$4:CC$104,46,0),"0"),IFERROR(VLOOKUP($A119,'Season 7'!AF$4:CC$104,46,0),"0"),
IFERROR(VLOOKUP($A119,'Season 8'!AF$4:CC$104,46,0),"0"),IFERROR(VLOOKUP($A119,'Season 9'!AF$4:CC$104,46,0),"0"),
IFERROR(VLOOKUP($A119,'Season 10'!AF$4:CC$104,46,0),"0"),IFERROR(VLOOKUP($A119,'Season 11'!AF$4:CC$104,46,0),"0"),
IFERROR(VLOOKUP($A119,'Season 12'!AF$4:CC$104,46,0),"0"),IFERROR(VLOOKUP($A119,'Season 13'!AF$4:CC$104,46,0),"0"),
IFERROR(VLOOKUP($A119,'Season 14'!AF$4:CC$104,46,0),"0"),IFERROR(VLOOKUP($A119,'Season 15'!AF$4:CC$104,46,0),"0"),)</f>
        <v>0</v>
      </c>
      <c r="AU119" s="700">
        <f>SUM(IFERROR(VLOOKUP($A119,'Season 3'!AF$4:CH$104,47,0),"0"),
IFERROR(VLOOKUP($A119,'Season 4'!AF$4:CH$104,47,0),"0"),IFERROR(VLOOKUP($A119,'Season 5'!AF$4:CH$104,47,0),"0"),
IFERROR(VLOOKUP($A119,'Season 6'!AF$4:CH$104,47,0),"0"),IFERROR(VLOOKUP($A119,'Season 7'!AF$4:CH$104,47,0),"0"),
IFERROR(VLOOKUP($A119,'Season 8'!AF$4:CH$104,47,0),"0"),IFERROR(VLOOKUP($A119,'Season 9'!AF$4:CH$104,47,0),"0"),
IFERROR(VLOOKUP($A119,'Season 10'!AF$4:CH$104,47,0),"0"),IFERROR(VLOOKUP($A119,'Season 11'!AF$4:CH$104,47,0),"0"),
IFERROR(VLOOKUP($A119,'Season 12'!AF$4:CH$104,47,0),"0"),IFERROR(VLOOKUP($A119,'Season 13'!AF$4:CH$104,47,0),"0"),
IFERROR(VLOOKUP($A119,'Season 14'!AF$4:CH$104,47,0),"0"),IFERROR(VLOOKUP($A119,'Season 15'!AF$4:CH$104,47,0),"0"),)</f>
        <v>0</v>
      </c>
      <c r="AV119" s="692">
        <f>SUM(IFERROR(VLOOKUP($A119,'Season 3'!AF$4:CH$104,48,0),"0"),
IFERROR(VLOOKUP($A119,'Season 4'!AF$4:CH$104,48,0),"0"),IFERROR(VLOOKUP($A119,'Season 5'!AF$4:CH$104,48,0),"0"),
IFERROR(VLOOKUP($A119,'Season 6'!AF$4:CH$104,48,0),"0"),IFERROR(VLOOKUP($A119,'Season 7'!AF$4:CH$104,48,0),"0"),
IFERROR(VLOOKUP($A119,'Season 8'!AF$4:CH$104,48,0),"0"),IFERROR(VLOOKUP($A119,'Season 9'!AF$4:CH$104,48,0),"0"),
IFERROR(VLOOKUP($A119,'Season 10'!AF$4:CH$104,48,0),"0"),IFERROR(VLOOKUP($A119,'Season 11'!AF$4:CH$104,48,0),"0"),
IFERROR(VLOOKUP($A119,'Season 12'!AF$4:CH$104,48,0),"0"),IFERROR(VLOOKUP($A119,'Season 13'!AF$4:CH$104,48,0),"0"),
IFERROR(VLOOKUP($A119,'Season 14'!AF$4:CH$104,48,0),"0"),IFERROR(VLOOKUP($A119,'Season 15'!AF$4:CH$104,48,0),"0"),)</f>
        <v>0</v>
      </c>
      <c r="AW119" s="1023">
        <f>SUM(IFERROR(VLOOKUP($A119,'Season 3'!AF$4:CH$104,49,0),"0"),
IFERROR(VLOOKUP($A119,'Season 4'!AF$4:CH$104,49,0),"0"),IFERROR(VLOOKUP($A119,'Season 5'!AF$4:CH$104,49,0),"0"),
IFERROR(VLOOKUP($A119,'Season 6'!AF$4:CH$104,49,0),"0"),IFERROR(VLOOKUP($A119,'Season 7'!AF$4:CH$104,49,0),"0"),
IFERROR(VLOOKUP($A119,'Season 8'!AF$4:CH$104,49,0),"0"),IFERROR(VLOOKUP($A119,'Season 9'!AF$4:CH$104,49,0),"0"),
IFERROR(VLOOKUP($A119,'Season 10'!AF$4:CH$104,49,0),"0"),IFERROR(VLOOKUP($A119,'Season 11'!AF$4:CH$104,49,0),"0"),
IFERROR(VLOOKUP($A119,'Season 12'!AF$4:CH$104,49,0),"0"),IFERROR(VLOOKUP($A119,'Season 13'!AF$4:CH$104,49,0),"0"),
IFERROR(VLOOKUP($A119,'Season 14'!AF$4:CH$104,49,0),"0"),IFERROR(VLOOKUP($A119,'Season 15'!AF$4:CH$104,49,0),"0"),)</f>
        <v>0</v>
      </c>
      <c r="AX119" s="26">
        <f>SUM(IFERROR(VLOOKUP($A119,'Season 3'!AF$4:CH$104,50,0),"0"),
IFERROR(VLOOKUP($A119,'Season 4'!AF$4:CH$104,50,0),"0"),IFERROR(VLOOKUP($A119,'Season 5'!AF$4:CH$104,50,0),"0"),
IFERROR(VLOOKUP($A119,'Season 6'!AF$4:CH$104,50,0),"0"),IFERROR(VLOOKUP($A119,'Season 7'!AF$4:CH$104,50,0),"0"),
IFERROR(VLOOKUP($A119,'Season 8'!AF$4:CH$104,50,0),"0"),IFERROR(VLOOKUP($A119,'Season 9'!AF$4:CH$104,50,0),"0"),
IFERROR(VLOOKUP($A119,'Season 10'!AF$4:CH$104,50,0),"0"),IFERROR(VLOOKUP($A119,'Season 11'!AF$4:CH$104,50,0),"0"),
IFERROR(VLOOKUP($A119,'Season 12'!AF$4:CH$104,50,0),"0"),IFERROR(VLOOKUP($A119,'Season 13'!AF$4:CH$104,50,0),"0"),
IFERROR(VLOOKUP($A119,'Season 14'!AF$4:CH$104,50,0),"0"),IFERROR(VLOOKUP($A119,'Season 15'!AF$4:CH$104,50,0),"0"),)</f>
        <v>0</v>
      </c>
      <c r="AY119" s="699">
        <f>SUM(IFERROR(VLOOKUP($A119,'Season 3'!AF$4:CH$104,51,0),"0"),
IFERROR(VLOOKUP($A119,'Season 4'!AF$4:CH$104,51,0),"0"),IFERROR(VLOOKUP($A119,'Season 5'!AF$4:CH$104,51,0),"0"),
IFERROR(VLOOKUP($A119,'Season 6'!AF$4:CH$104,51,0),"0"),IFERROR(VLOOKUP($A119,'Season 7'!AF$4:CH$104,51,0),"0"),
IFERROR(VLOOKUP($A119,'Season 8'!AF$4:CH$104,51,0),"0"),IFERROR(VLOOKUP($A119,'Season 9'!AF$4:CH$104,51,0),"0"),
IFERROR(VLOOKUP($A119,'Season 10'!AF$4:CH$104,51,0),"0"),IFERROR(VLOOKUP($A119,'Season 11'!AF$4:CH$104,51,0),"0"),
IFERROR(VLOOKUP($A119,'Season 12'!AF$4:CH$104,51,0),"0"),IFERROR(VLOOKUP($A119,'Season 13'!AF$4:CH$104,51,0),"0"),
IFERROR(VLOOKUP($A119,'Season 14'!AF$4:CH$104,51,0),"0"),IFERROR(VLOOKUP($A119,'Season 15'!AF$4:CH$104,51,0),"0"),)</f>
        <v>0</v>
      </c>
      <c r="AZ119" s="700">
        <f>SUM(IFERROR(VLOOKUP($A119,'Season 1'!AF$4:CC$104,32,0),"0"),IFERROR(VLOOKUP($A119,'Season 2'!AF$4:CC$104,37,0),"0"),)</f>
        <v>0</v>
      </c>
      <c r="BA119" s="692">
        <f>SUM(IFERROR(VLOOKUP($A119,'Season 1'!AF$4:CC$104,33,0),"0"),IFERROR(VLOOKUP($A119,'Season 2'!AF$4:CC$104,38,0),"0"),)</f>
        <v>0</v>
      </c>
      <c r="BB119" s="1023">
        <f>SUM(IFERROR(VLOOKUP($A119,'Season 1'!AF$4:CC$104,34,0),"0"),IFERROR(VLOOKUP($A119,'Season 2'!AF$4:CC$104,39,0),"0"),)</f>
        <v>0</v>
      </c>
      <c r="BC119" s="26">
        <f>SUM(IFERROR(VLOOKUP($A119,'Season 1'!AF$4:CC$104,35,0),"0"),IFERROR(VLOOKUP($A119,'Season 2'!AF$4:CC$104,40,0),"0"),)</f>
        <v>0</v>
      </c>
      <c r="BD119" s="699">
        <f>SUM(IFERROR(VLOOKUP($A119,'Season 1'!AF$4:CC$104,36,0),"0"),IFERROR(VLOOKUP($A119,'Season 2'!AF$4:CC$104,41,0),"0"),)</f>
        <v>0</v>
      </c>
      <c r="BE119" s="1111">
        <f>SUM(IFERROR(VLOOKUP($A119,'Season 1'!AF$4:CC$104,37,0),"0"),
IFERROR(VLOOKUP($A119,'Season 2'!AF$4:CC$104,47,0),"0"),IFERROR(VLOOKUP($A119,'Season 3'!AF$4:CH$104,52,0),"0"),
IFERROR(VLOOKUP($A119,'Season 4'!AF$4:CH$104,52,0),"0"),IFERROR(VLOOKUP($A119,'Season 5'!AF$4:CH$104,52,0),"0"),
IFERROR(VLOOKUP($A119,'Season 6'!AF$4:CH$104,52,0),"0"),IFERROR(VLOOKUP($A119,'Season 7'!AF$4:CH$104,52,0),"0"),
IFERROR(VLOOKUP($A119,'Season 8'!AF$4:CH$104,52,0),"0"),IFERROR(VLOOKUP($A119,'Season 9'!AF$4:CH$104,52,0),"0"),
IFERROR(VLOOKUP($A119,'Season 10'!AF$4:CH$104,52,0),"0"),IFERROR(VLOOKUP($A119,'Season 11'!AF$4:CH$104,52,0),"0"),
IFERROR(VLOOKUP($A119,'Season 12'!AF$4:CH$104,52,0),"0"),IFERROR(VLOOKUP($A119,'Season 13'!AF$4:CH$104,52,0),"0"),
IFERROR(VLOOKUP($A119,'Season 14'!AF$4:CH$104,52,0),"0"),IFERROR(VLOOKUP($A119,'Season 15'!AF$4:CH$104,52,0),"0"),)</f>
        <v>0</v>
      </c>
      <c r="BF119" s="1112">
        <f>SUM(IFERROR(VLOOKUP($A119,'Season 1'!AF$4:CC$104,38,0),"0"),
IFERROR(VLOOKUP($A119,'Season 2'!AF$4:CC$104,48,0),"0"),IFERROR(VLOOKUP($A119,'Season 3'!AF$4:CH$104,53,0),"0"),
IFERROR(VLOOKUP($A119,'Season 4'!AF$4:CH$104,53,0),"0"),IFERROR(VLOOKUP($A119,'Season 5'!AF$4:CH$104,53,0),"0"),
IFERROR(VLOOKUP($A119,'Season 6'!AF$4:CH$104,53,0),"0"),IFERROR(VLOOKUP($A119,'Season 7'!AF$4:CH$104,53,0),"0"),
IFERROR(VLOOKUP($A119,'Season 8'!AF$4:CH$104,53,0),"0"),IFERROR(VLOOKUP($A119,'Season 9'!AF$4:CH$104,53,0),"0"),
IFERROR(VLOOKUP($A119,'Season 10'!AF$4:CH$104,53,0),"0"),IFERROR(VLOOKUP($A119,'Season 11'!AF$4:CH$104,53,0),"0"),
IFERROR(VLOOKUP($A119,'Season 12'!AF$4:CH$104,53,0),"0"),IFERROR(VLOOKUP($A119,'Season 13'!AF$4:CH$104,53,0),"0"),
IFERROR(VLOOKUP($A119,'Season 14'!AF$4:CH$104,53,0),"0"),IFERROR(VLOOKUP($A119,'Season 15'!AF$4:CH$104,53,0),"0"),)</f>
        <v>0</v>
      </c>
      <c r="BG119" s="1061" t="e">
        <f t="shared" si="4"/>
        <v>#DIV/0!</v>
      </c>
      <c r="BI119" s="1100"/>
      <c r="BJ119" s="1100"/>
      <c r="BK119" s="1100"/>
      <c r="BL119" s="1100"/>
      <c r="BM119" s="1100"/>
      <c r="BN119" s="1100"/>
      <c r="BS119" s="15">
        <f>IFERROR(VLOOKUP($A119,'Season 1'!$AF$4:$CH$104,39,0),"0")</f>
        <v>0</v>
      </c>
      <c r="BT119" s="15">
        <f>IFERROR(VLOOKUP($A119,'Season 1'!$AF$4:$CH$104,40,0),"0")</f>
        <v>0</v>
      </c>
      <c r="BU119" s="15">
        <f>IFERROR(VLOOKUP($A119,'Season 2'!$AF$4:$CH$104,49,0),"0")</f>
        <v>0</v>
      </c>
      <c r="BV119" s="15">
        <f>IFERROR(VLOOKUP($A119,'Season 2'!$AF$4:$CH$104,50,0),"0")</f>
        <v>0</v>
      </c>
      <c r="BW119" s="15">
        <f>IFERROR(VLOOKUP($A119,'Season 3'!$AF$4:$CH$104,54,0),"0")</f>
        <v>0</v>
      </c>
      <c r="BX119" s="15">
        <f>IFERROR(VLOOKUP($A119,'Season 3'!$AF$4:$CH$104,55,0),"0")</f>
        <v>0</v>
      </c>
      <c r="BY119" s="15" t="str">
        <f>IFERROR(VLOOKUP($A119,'Season 4'!$AF$4:$CH$104,54,0),"0")</f>
        <v>0</v>
      </c>
      <c r="BZ119" s="15" t="str">
        <f>IFERROR(VLOOKUP($A119,'Season 4'!$AF$4:$CH$104,55,0),"0")</f>
        <v>0</v>
      </c>
      <c r="CA119" s="15" t="str">
        <f>IFERROR(VLOOKUP($A119,'Season 5'!$AF$4:$CH$104,54,0),"0")</f>
        <v>0</v>
      </c>
      <c r="CB119" s="15" t="str">
        <f>IFERROR(VLOOKUP($A119,'Season 5'!$AF$4:$CH$104,55,0),"0")</f>
        <v>0</v>
      </c>
      <c r="CC119" s="15" t="str">
        <f>IFERROR(VLOOKUP($A119,'Season 6'!$AF$4:$CH$104,54,0),"0")</f>
        <v>0</v>
      </c>
      <c r="CD119" s="15" t="str">
        <f>IFERROR(VLOOKUP($A119,'Season 6'!$AF$4:$CH$104,55,0),"0")</f>
        <v>0</v>
      </c>
      <c r="CE119" s="15" t="str">
        <f>IFERROR(VLOOKUP($A119,'Season 7'!$AF$4:$CH$104,54,0),"0")</f>
        <v>0</v>
      </c>
      <c r="CF119" s="15" t="str">
        <f>IFERROR(VLOOKUP($A119,'Season 7'!$AF$4:$CH$104,55,0),"0")</f>
        <v>0</v>
      </c>
      <c r="CG119" s="15" t="str">
        <f>IFERROR(VLOOKUP($A119,'Season 8'!$AF$4:$CH$104,54,0),"0")</f>
        <v>0</v>
      </c>
      <c r="CH119" s="15" t="str">
        <f>IFERROR(VLOOKUP($A119,'Season 8'!$AF$4:$CH$104,55,0),"0")</f>
        <v>0</v>
      </c>
      <c r="CI119" s="15" t="str">
        <f>IFERROR(VLOOKUP($A119,'Season 9'!$AF$4:$CH$104,54,0),"0")</f>
        <v>0</v>
      </c>
      <c r="CJ119" s="15" t="str">
        <f>IFERROR(VLOOKUP($A119,'Season 9'!$AF$4:$CH$104,55,0),"0")</f>
        <v>0</v>
      </c>
      <c r="CK119" s="15" t="str">
        <f>IFERROR(VLOOKUP($A119,'Season 10'!$AF$4:$CH$104,54,0),"0")</f>
        <v>0</v>
      </c>
      <c r="CL119" s="15" t="str">
        <f>IFERROR(VLOOKUP($A119,'Season 10'!$AF$4:$CH$104,55,0),"0")</f>
        <v>0</v>
      </c>
      <c r="CM119" s="15" t="str">
        <f>IFERROR(VLOOKUP($A119,'Season 11'!$AF$4:$CH$104,54,0),"0")</f>
        <v>0</v>
      </c>
      <c r="CN119" s="15" t="str">
        <f>IFERROR(VLOOKUP($A119,'Season 11'!$AF$4:$CH$104,55,0),"0")</f>
        <v>0</v>
      </c>
      <c r="CO119" s="15" t="str">
        <f>IFERROR(VLOOKUP($A119,'Season 12'!$AF$4:$CH$104,54,0),"0")</f>
        <v>0</v>
      </c>
      <c r="CP119" s="15" t="str">
        <f>IFERROR(VLOOKUP($A119,'Season 12'!$AF$4:$CH$104,55,0),"0")</f>
        <v>0</v>
      </c>
      <c r="CQ119" s="15" t="str">
        <f>IFERROR(VLOOKUP($A119,'Season 13'!$AF$4:$CH$104,54,0),"0")</f>
        <v>0</v>
      </c>
      <c r="CR119" s="15" t="str">
        <f>IFERROR(VLOOKUP($A119,'Season 13'!$AF$4:$CH$104,55,0),"0")</f>
        <v>0</v>
      </c>
      <c r="CS119" s="15" t="str">
        <f>IFERROR(VLOOKUP($A119,'Season 14'!$AF$4:$CH$104,54,0),"0")</f>
        <v>0</v>
      </c>
      <c r="CT119" s="15" t="str">
        <f>IFERROR(VLOOKUP($A119,'Season 14'!$AF$4:$CH$104,55,0),"0")</f>
        <v>0</v>
      </c>
      <c r="CU119" s="15" t="str">
        <f>IFERROR(VLOOKUP($A119,'Season 15'!$AF$4:$CH$104,54,0),"0")</f>
        <v>0</v>
      </c>
      <c r="CV119" s="15" t="str">
        <f>IFERROR(VLOOKUP($A119,'Season 15'!$AF$4:$CH$104,55,0),"0")</f>
        <v>0</v>
      </c>
    </row>
    <row r="120" spans="1:100" x14ac:dyDescent="0.25">
      <c r="A120" s="2" t="s">
        <v>140</v>
      </c>
      <c r="B120" s="1021">
        <f>IFERROR(VLOOKUP('Data Totals'!A120,'Season 1'!AF$4:CC$104,2,FALSE),IFERROR(VLOOKUP('Data Totals'!A120,'Season 2'!AF$4:CC$104,2,FALSE),IFERROR(VLOOKUP('Data Totals'!A120,'Season 3'!AF$4:CC$104,2,FALSE),IFERROR(VLOOKUP('Data Totals'!A120,'Season 4'!AF$4:CC$104,2,FALSE),IFERROR(VLOOKUP('Data Totals'!A120,'Season 5'!AF$4:CC$104,2,FALSE),IFERROR(VLOOKUP('Data Totals'!A120,'Season 6'!AF$4:CC$104,2,FALSE),IFERROR(VLOOKUP('Data Totals'!A120,'Season 7'!AF$4:CC$104,2,FALSE),IFERROR(VLOOKUP('Data Totals'!A120,'Season 8'!AF$4:CC$104,2,FALSE),IFERROR(VLOOKUP('Data Totals'!A120,'Season 9'!AF$4:CC$104,2,FALSE),IFERROR(VLOOKUP('Data Totals'!A120,'Season 10'!AF$4:CC$104,2,FALSE),IFERROR(VLOOKUP('Data Totals'!A120,'Season 11'!AF$4:CC$104,2,FALSE),IFERROR(VLOOKUP('Data Totals'!A120,'Season 12'!AF$4:CC$104,2,FALSE),IFERROR(VLOOKUP('Data Totals'!A120,'Season 13'!AF$4:CC$104,2,FALSE),IFERROR(VLOOKUP('Data Totals'!A120,'Season 14'!AF$4:CC$104,2,FALSE),IFERROR(VLOOKUP('Data Totals'!A120,'Season 15'!AF$4:CC$104,2,FALSE),"N/A")))))))))))))))</f>
        <v>0</v>
      </c>
      <c r="C120" s="1022">
        <f>IFERROR(VLOOKUP('Data Totals'!A120,'Season 1'!AF$4:CC$104,3,FALSE),IFERROR(VLOOKUP('Data Totals'!A120,'Season 2'!AF$4:CC$104,3,FALSE),IFERROR(VLOOKUP('Data Totals'!A120,'Season 3'!AF$4:CC$104,3,FALSE),IFERROR(VLOOKUP('Data Totals'!A120,'Season 4'!AF$4:CC$104,3,FALSE),IFERROR(VLOOKUP('Data Totals'!A120,'Season 5'!AF$4:CC$104,3,FALSE),IFERROR(VLOOKUP('Data Totals'!A120,'Season 6'!AF$4:CC$104,3,FALSE),IFERROR(VLOOKUP('Data Totals'!A120,'Season 7'!AF$4:CC$104,3,FALSE),IFERROR(VLOOKUP('Data Totals'!A120,'Season 8'!AF$4:CC$104,3,FALSE),IFERROR(VLOOKUP('Data Totals'!A120,'Season 9'!AF$4:CC$104,3,FALSE),IFERROR(VLOOKUP('Data Totals'!A120,'Season 10'!AF$4:CC$104,3,FALSE),IFERROR(VLOOKUP('Data Totals'!A120,'Season 11'!AF$4:CC$104,3,FALSE),IFERROR(VLOOKUP('Data Totals'!A120,'Season 12'!AF$4:CC$104,3,FALSE),IFERROR(VLOOKUP('Data Totals'!A120,'Season 13'!AF$4:CC$104,3,FALSE),IFERROR(VLOOKUP('Data Totals'!A120,'Season 14'!AF$4:CC$104,3,FALSE),IFERROR(VLOOKUP('Data Totals'!A120,'Season 15'!AF$4:CC$104,3,FALSE),"N/A")))))))))))))))</f>
        <v>0</v>
      </c>
      <c r="D120" s="1022">
        <f>IFERROR(VLOOKUP('Data Totals'!A120,'Season 1'!AF$4:CC$104,4,FALSE),IFERROR(VLOOKUP('Data Totals'!A120,'Season 2'!AF$4:CC$104,4,FALSE),IFERROR(VLOOKUP('Data Totals'!A120,'Season 3'!AF$4:CC$104,4,FALSE),IFERROR(VLOOKUP('Data Totals'!A120,'Season 4'!AF$4:CC$104,4,FALSE),IFERROR(VLOOKUP('Data Totals'!A120,'Season 5'!AF$4:CC$104,4,FALSE),IFERROR(VLOOKUP('Data Totals'!A120,'Season 6'!AF$4:CC$104,4,FALSE),IFERROR(VLOOKUP('Data Totals'!A120,'Season 7'!AF$4:CC$104,4,FALSE),IFERROR(VLOOKUP('Data Totals'!A120,'Season 8'!AF$4:CC$104,4,FALSE),IFERROR(VLOOKUP('Data Totals'!A120,'Season 9'!AF$4:CC$104,4,FALSE),IFERROR(VLOOKUP('Data Totals'!A120,'Season 10'!AF$4:CC$104,4,FALSE),IFERROR(VLOOKUP('Data Totals'!A120,'Season 11'!AF$4:CC$104,4,FALSE),IFERROR(VLOOKUP('Data Totals'!A120,'Season 12'!AF$4:CC$104,4,FALSE),IFERROR(VLOOKUP('Data Totals'!A120,'Season 13'!AF$4:CC$104,4,FALSE),IFERROR(VLOOKUP('Data Totals'!A120,'Season 14'!AF$4:CC$104,4,FALSE),IFERROR(VLOOKUP('Data Totals'!A120,'Season 15'!AF$4:CC$104,4,FALSE),"N/A")))))))))))))))</f>
        <v>0</v>
      </c>
      <c r="E120" s="1022">
        <f t="shared" si="2"/>
        <v>0</v>
      </c>
      <c r="F120" s="692">
        <f>SUM(IFERROR(VLOOKUP(A120,BI$3:BN$152,2,0),"0"),IFERROR(VLOOKUP(A120,'Season 1'!AF$4:CC$104,6,0),"0"),
IFERROR(VLOOKUP(A120,'Season 2'!AF$4:CC$104,6,0),"0"),IFERROR(VLOOKUP(A120,'Season 3'!AF$4:CC$104,6,0),"0"),
IFERROR(VLOOKUP(A120,'Season 4'!AF$4:CC$104,6,0),"0"),IFERROR(VLOOKUP(A120,'Season 5'!AF$4:CC$104,6,0),"0"),
IFERROR(VLOOKUP(A120,'Season 6'!AF$4:CC$104,6,0),"0"),IFERROR(VLOOKUP(A120,'Season 7'!AF$4:CC$104,6,0),"0"),
IFERROR(VLOOKUP(A120,'Season 8'!AF$4:CC$104,6,0),"0"),IFERROR(VLOOKUP(A120,'Season 9'!AF$4:CC$104,6,0),"0"),
IFERROR(VLOOKUP(A120,'Season 10'!AF$4:CC$104,6,0),"0"),IFERROR(VLOOKUP(A120,'Season 11'!AF$4:CC$104,6,0),"0"),
IFERROR(VLOOKUP(A120,'Season 12'!AF$4:CC$104,6,0),"0"),IFERROR(VLOOKUP(A120,'Season 13'!AF$4:CC$104,6,0),"0"),
IFERROR(VLOOKUP(A120,'Season 14'!AF$4:CC$104,6,0),"0"),IFERROR(VLOOKUP(A120,'Season 15'!AF$4:CC$104,6,0),"0"),)</f>
        <v>0</v>
      </c>
      <c r="G120" s="692">
        <f>SUM(IFERROR(VLOOKUP(A120,'Season 1'!AF$4:CC$104,7,0),"0"),
IFERROR(VLOOKUP(A120,'Season 2'!AF$4:CC$104,7,0),"0"),IFERROR(VLOOKUP(A120,'Season 3'!AF$4:CC$104,7,0),"0"),
IFERROR(VLOOKUP(A120,'Season 4'!AF$4:CC$104,7,0),"0"),IFERROR(VLOOKUP(A120,'Season 5'!AF$4:CC$104,7,0),"0"),
IFERROR(VLOOKUP(A120,'Season 6'!AF$4:CC$104,7,0),"0"),IFERROR(VLOOKUP(A120,'Season 7'!AF$4:CC$104,7,0),"0"),
IFERROR(VLOOKUP(A120,'Season 8'!AF$4:CC$104,7,0),"0"),IFERROR(VLOOKUP(A120,'Season 9'!AF$4:CC$104,7,0),"0"),
IFERROR(VLOOKUP(A120,'Season 10'!AF$4:CC$104,7,0),"0"),IFERROR(VLOOKUP(A120,'Season 11'!AF$4:CC$104,7,0),"0"),
IFERROR(VLOOKUP(A120,'Season 12'!AF$4:CC$104,7,0),"0"),IFERROR(VLOOKUP(A120,'Season 13'!AF$4:CC$104,7,0),"0"),
IFERROR(VLOOKUP(A120,'Season 14'!AF$4:CC$104,7,0),"0"),IFERROR(VLOOKUP(A120,'Season 15'!AF$4:CC$104,7,0),"0"),)</f>
        <v>0</v>
      </c>
      <c r="H120" s="556">
        <f>SUM(IFERROR(VLOOKUP(A120,'Season 1'!AF$4:CC$104,8,0),"0"),
IFERROR(VLOOKUP(A120,'Season 2'!AF$4:CC$104,8,0),"0"),IFERROR(VLOOKUP(A120,'Season 3'!AF$4:CC$104,8,0),"0"),
IFERROR(VLOOKUP(A120,'Season 4'!AF$4:CC$104,8,0),"0"),IFERROR(VLOOKUP(A120,'Season 5'!AF$4:CC$104,8,0),"0"),
IFERROR(VLOOKUP(A120,'Season 6'!AF$4:CC$104,8,0),"0"),IFERROR(VLOOKUP(A120,'Season 7'!AF$4:CC$104,8,0),"0"),
IFERROR(VLOOKUP(A120,'Season 8'!AF$4:CC$104,8,0),"0"),IFERROR(VLOOKUP(A120,'Season 9'!AF$4:CC$104,8,0),"0"),
IFERROR(VLOOKUP(A120,'Season 10'!AF$4:CC$104,8,0),"0"),IFERROR(VLOOKUP(A120,'Season 11'!AF$4:CC$104,8,0),"0"),
IFERROR(VLOOKUP(A120,'Season 12'!AF$4:CC$104,8,0),"0"),IFERROR(VLOOKUP(A120,'Season 13'!AF$4:CC$104,8,0),"0"),
IFERROR(VLOOKUP(A120,'Season 14'!AF$4:CC$104,8,0),"0"),IFERROR(VLOOKUP(A120,'Season 15'!AF$4:CC$104,8,0),"0"),)</f>
        <v>0</v>
      </c>
      <c r="I120" s="1023">
        <f>SUM(IFERROR(VLOOKUP(A120,'Season 1'!AF$4:CC$104,9,0),"0"),
IFERROR(VLOOKUP(A120,'Season 2'!AF$4:CC$104,9,0),"0"),IFERROR(VLOOKUP(A120,'Season 3'!AF$4:CC$104,9,0),"0"),
IFERROR(VLOOKUP(A120,'Season 4'!AF$4:CC$104,9,0),"0"),IFERROR(VLOOKUP(A120,'Season 5'!AF$4:CC$104,9,0),"0"),
IFERROR(VLOOKUP(A120,'Season 6'!AF$4:CC$104,9,0),"0"),IFERROR(VLOOKUP(A120,'Season 7'!AF$4:CC$104,9,0),"0"),
IFERROR(VLOOKUP(A120,'Season 8'!AF$4:CC$104,9,0),"0"),IFERROR(VLOOKUP(A120,'Season 9'!AF$4:CC$104,9,0),"0"),
IFERROR(VLOOKUP(A120,'Season 10'!AF$4:CC$104,9,0),"0"),IFERROR(VLOOKUP(A120,'Season 11'!AF$4:CC$104,9,0),"0"),
IFERROR(VLOOKUP(A120,'Season 12'!AF$4:CC$104,9,0),"0"),IFERROR(VLOOKUP(A120,'Season 13'!AF$4:CC$104,9,0),"0"),
IFERROR(VLOOKUP(A120,'Season 14'!AF$4:CC$104,9,0),"0"),IFERROR(VLOOKUP(A120,'Season 15'!AF$4:CC$104,9,0),"0"),)</f>
        <v>0</v>
      </c>
      <c r="J120" s="26">
        <f>SUM(IFERROR(VLOOKUP(A120,BI$3:BN$152,3,0),"0"),IFERROR(VLOOKUP(A120,'Season 1'!AF$4:CC$104,10,0),"0"),
IFERROR(VLOOKUP(A120,'Season 2'!AF$4:CC$104,10,0),"0"),IFERROR(VLOOKUP(A120,'Season 3'!AF$4:CC$104,10,0),"0"),
IFERROR(VLOOKUP(A120,'Season 4'!AF$4:CC$104,10,0),"0"),IFERROR(VLOOKUP(A120,'Season 5'!AF$4:CC$104,10,0),"0"),
IFERROR(VLOOKUP(A120,'Season 6'!AF$4:CC$104,10,0),"0"),IFERROR(VLOOKUP(A120,'Season 7'!AF$4:CC$104,10,0),"0"),
IFERROR(VLOOKUP(A120,'Season 8'!AF$4:CC$104,10,0),"0"),IFERROR(VLOOKUP(A120,'Season 9'!AF$4:CC$104,10,0),"0"),
IFERROR(VLOOKUP(A120,'Season 10'!AF$4:CC$104,10,0),"0"),IFERROR(VLOOKUP(A120,'Season 11'!AF$4:CC$104,10,0),"0"),
IFERROR(VLOOKUP(A120,'Season 12'!AF$4:CC$104,10,0),"0"),IFERROR(VLOOKUP(A120,'Season 13'!AF$4:CC$104,10,0),"0"),
IFERROR(VLOOKUP(A120,'Season 14'!AF$4:CC$104,10,0),"0"),IFERROR(VLOOKUP(A120,'Season 15'!AF$4:CC$104,10,0),"0"),)</f>
        <v>0</v>
      </c>
      <c r="K120" s="699">
        <f>SUM(IFERROR(VLOOKUP(A120,BI$3:BN$152,4,0),"0"),IFERROR(VLOOKUP(A120,'Season 1'!AF$4:CC$104,11,0),"0"),
IFERROR(VLOOKUP(A120,'Season 2'!AF$4:CC$104,11,0),"0"),IFERROR(VLOOKUP(A120,'Season 3'!AF$4:CC$104,11,0),"0"),
IFERROR(VLOOKUP(A120,'Season 4'!AF$4:CC$104,11,0),"0"),IFERROR(VLOOKUP(A120,'Season 5'!AF$4:CC$104,11,0),"0"),
IFERROR(VLOOKUP(A120,'Season 6'!AF$4:CC$104,11,0),"0"),IFERROR(VLOOKUP(A120,'Season 7'!AF$4:CC$104,11,0),"0"),
IFERROR(VLOOKUP(A120,'Season 8'!AF$4:CC$104,11,0),"0"),IFERROR(VLOOKUP(A120,'Season 9'!AF$4:CC$104,11,0),"0"),
IFERROR(VLOOKUP(A120,'Season 10'!AF$4:CC$104,11,0),"0"),IFERROR(VLOOKUP(A120,'Season 11'!AF$4:CC$104,11,0),"0"),
IFERROR(VLOOKUP(A120,'Season 12'!AF$4:CC$104,11,0),"0"),IFERROR(VLOOKUP(A120,'Season 13'!AF$4:CC$104,11,0),"0"),
IFERROR(VLOOKUP(A120,'Season 14'!AF$4:CC$104,11,0),"0"),IFERROR(VLOOKUP(A120,'Season 15'!AF$4:CC$104,11,0),"0"),)</f>
        <v>0</v>
      </c>
      <c r="L120" s="700">
        <f>SUM(IFERROR(VLOOKUP($A120,'Season 1'!AF$4:CC$104,12,0),"0"),
IFERROR(VLOOKUP($A120,'Season 2'!AF$4:CC$104,12,0),"0"),IFERROR(VLOOKUP($A120,'Season 3'!AF$4:CC$104,12,0),"0"),
IFERROR(VLOOKUP($A120,'Season 4'!AF$4:CC$104,12,0),"0"),IFERROR(VLOOKUP($A120,'Season 5'!AF$4:CC$104,12,0),"0"),
IFERROR(VLOOKUP($A120,'Season 6'!AF$4:CC$104,12,0),"0"),IFERROR(VLOOKUP($A120,'Season 7'!AF$4:CC$104,12,0),"0"),
IFERROR(VLOOKUP($A120,'Season 8'!AF$4:CC$104,12,0),"0"),IFERROR(VLOOKUP($A120,'Season 9'!AF$4:CC$104,12,0),"0"),
IFERROR(VLOOKUP($A120,'Season 10'!AF$4:CC$104,12,0),"0"),IFERROR(VLOOKUP($A120,'Season 11'!AF$4:CC$104,12,0),"0"),
IFERROR(VLOOKUP($A120,'Season 12'!AF$4:CC$104,12,0),"0"),IFERROR(VLOOKUP($A120,'Season 13'!AF$4:CC$104,12,0),"0"),
IFERROR(VLOOKUP($A120,'Season 14'!AF$4:CC$104,12,0),"0"),IFERROR(VLOOKUP($A120,'Season 15'!AF$4:CC$104,12,0),"0"),)</f>
        <v>0</v>
      </c>
      <c r="M120" s="692">
        <f>SUM(IFERROR(VLOOKUP($A120,'Season 1'!AF$4:CC$104,13,0),"0"),
IFERROR(VLOOKUP($A120,'Season 2'!AF$4:CC$104,13,0),"0"),IFERROR(VLOOKUP($A120,'Season 3'!AF$4:CC$104,13,0),"0"),
IFERROR(VLOOKUP($A120,'Season 4'!AF$4:CC$104,13,0),"0"),IFERROR(VLOOKUP($A120,'Season 5'!AF$4:CC$104,13,0),"0"),
IFERROR(VLOOKUP($A120,'Season 6'!AF$4:CC$104,13,0),"0"),IFERROR(VLOOKUP($A120,'Season 7'!AF$4:CC$104,13,0),"0"),
IFERROR(VLOOKUP($A120,'Season 8'!AF$4:CC$104,13,0),"0"),IFERROR(VLOOKUP($A120,'Season 9'!AF$4:CC$104,13,0),"0"),
IFERROR(VLOOKUP($A120,'Season 10'!AF$4:CC$104,13,0),"0"),IFERROR(VLOOKUP($A120,'Season 11'!AF$4:CC$104,13,0),"0"),
IFERROR(VLOOKUP($A120,'Season 12'!AF$4:CC$104,13,0),"0"),IFERROR(VLOOKUP($A120,'Season 13'!AF$4:CC$104,13,0),"0"),
IFERROR(VLOOKUP($A120,'Season 14'!AF$4:CC$104,13,0),"0"),IFERROR(VLOOKUP($A120,'Season 15'!AF$4:CC$104,13,0),"0"),)</f>
        <v>0</v>
      </c>
      <c r="N120" s="1023">
        <f>SUM(IFERROR(VLOOKUP($A120,'Season 1'!AF$4:CC$104,14,0),"0"),
IFERROR(VLOOKUP($A120,'Season 2'!AF$4:CC$104,14,0),"0"),IFERROR(VLOOKUP($A120,'Season 3'!AF$4:CC$104,14,0),"0"),
IFERROR(VLOOKUP($A120,'Season 4'!AF$4:CC$104,14,0),"0"),IFERROR(VLOOKUP($A120,'Season 5'!AF$4:CC$104,14,0),"0"),
IFERROR(VLOOKUP($A120,'Season 6'!AF$4:CC$104,14,0),"0"),IFERROR(VLOOKUP($A120,'Season 7'!AF$4:CC$104,14,0),"0"),
IFERROR(VLOOKUP($A120,'Season 8'!AF$4:CC$104,14,0),"0"),IFERROR(VLOOKUP($A120,'Season 9'!AF$4:CC$104,14,0),"0"),
IFERROR(VLOOKUP($A120,'Season 10'!AF$4:CC$104,14,0),"0"),IFERROR(VLOOKUP($A120,'Season 11'!AF$4:CC$104,14,0),"0"),
IFERROR(VLOOKUP($A120,'Season 12'!AF$4:CC$104,14,0),"0"),IFERROR(VLOOKUP($A120,'Season 13'!AF$4:CC$104,14,0),"0"),
IFERROR(VLOOKUP($A120,'Season 14'!AF$4:CC$104,14,0),"0"),IFERROR(VLOOKUP($A120,'Season 15'!AF$4:CC$104,14,0),"0"),)</f>
        <v>0</v>
      </c>
      <c r="O120" s="26">
        <f>SUM(IFERROR(VLOOKUP($A120,'Season 1'!AF$4:CC$104,15,0),"0"),
IFERROR(VLOOKUP($A120,'Season 2'!AF$4:CC$104,15,0),"0"),IFERROR(VLOOKUP($A120,'Season 3'!AF$4:CC$104,15,0),"0"),
IFERROR(VLOOKUP($A120,'Season 4'!AF$4:CC$104,15,0),"0"),IFERROR(VLOOKUP($A120,'Season 5'!AF$4:CC$104,15,0),"0"),
IFERROR(VLOOKUP($A120,'Season 6'!AF$4:CC$104,15,0),"0"),IFERROR(VLOOKUP($A120,'Season 7'!AF$4:CC$104,15,0),"0"),
IFERROR(VLOOKUP($A120,'Season 8'!AF$4:CC$104,15,0),"0"),IFERROR(VLOOKUP($A120,'Season 9'!AF$4:CC$104,15,0),"0"),
IFERROR(VLOOKUP($A120,'Season 10'!AF$4:CC$104,15,0),"0"),IFERROR(VLOOKUP($A120,'Season 11'!AF$4:CC$104,15,0),"0"),
IFERROR(VLOOKUP($A120,'Season 12'!AF$4:CC$104,15,0),"0"),IFERROR(VLOOKUP($A120,'Season 13'!AF$4:CC$104,15,0),"0"),
IFERROR(VLOOKUP($A120,'Season 14'!AF$4:CC$104,15,0),"0"),IFERROR(VLOOKUP($A120,'Season 15'!AF$4:CC$104,15,0),"0"),)</f>
        <v>0</v>
      </c>
      <c r="P120" s="699">
        <f>SUM(IFERROR(VLOOKUP($A120,'Season 1'!AF$4:CC$104,16,0),"0"),
IFERROR(VLOOKUP($A120,'Season 2'!AF$4:CC$104,16,0),"0"),IFERROR(VLOOKUP($A120,'Season 3'!AF$4:CC$104,16,0),"0"),
IFERROR(VLOOKUP($A120,'Season 4'!AF$4:CC$104,16,0),"0"),IFERROR(VLOOKUP($A120,'Season 5'!AF$4:CC$104,16,0),"0"),
IFERROR(VLOOKUP($A120,'Season 6'!AF$4:CC$104,16,0),"0"),IFERROR(VLOOKUP($A120,'Season 7'!AF$4:CC$104,16,0),"0"),
IFERROR(VLOOKUP($A120,'Season 8'!AF$4:CC$104,16,0),"0"),IFERROR(VLOOKUP($A120,'Season 9'!AF$4:CC$104,16,0),"0"),
IFERROR(VLOOKUP($A120,'Season 10'!AF$4:CC$104,16,0),"0"),IFERROR(VLOOKUP($A120,'Season 11'!AF$4:CC$104,16,0),"0"),
IFERROR(VLOOKUP($A120,'Season 12'!AF$4:CC$104,16,0),"0"),IFERROR(VLOOKUP($A120,'Season 13'!AF$4:CC$104,16,0),"0"),
IFERROR(VLOOKUP($A120,'Season 14'!AF$4:CC$104,16,0),"0"),IFERROR(VLOOKUP($A120,'Season 15'!AF$4:CC$104,16,0),"0"),)</f>
        <v>0</v>
      </c>
      <c r="Q120" s="700">
        <f>SUM(IFERROR(VLOOKUP($A120,'Season 1'!AF$4:CC$104,17,0),"0"),
IFERROR(VLOOKUP($A120,'Season 2'!AF$4:CC$104,17,0),"0"),IFERROR(VLOOKUP($A120,'Season 3'!AF$4:CC$104,17,0),"0"),
IFERROR(VLOOKUP($A120,'Season 4'!AF$4:CC$104,17,0),"0"),IFERROR(VLOOKUP($A120,'Season 5'!AF$4:CC$104,17,0),"0"),
IFERROR(VLOOKUP($A120,'Season 6'!AF$4:CC$104,17,0),"0"),IFERROR(VLOOKUP($A120,'Season 7'!AF$4:CC$104,17,0),"0"),
IFERROR(VLOOKUP($A120,'Season 8'!AF$4:CC$104,17,0),"0"),IFERROR(VLOOKUP($A120,'Season 9'!AF$4:CC$104,17,0),"0"),
IFERROR(VLOOKUP($A120,'Season 10'!AF$4:CC$104,17,0),"0"),IFERROR(VLOOKUP($A120,'Season 11'!AF$4:CC$104,17,0),"0"),
IFERROR(VLOOKUP($A120,'Season 12'!AF$4:CC$104,17,0),"0"),IFERROR(VLOOKUP($A120,'Season 13'!AF$4:CC$104,17,0),"0"),
IFERROR(VLOOKUP($A120,'Season 14'!AF$4:CC$104,17,0),"0"),IFERROR(VLOOKUP($A120,'Season 15'!AF$4:CC$104,17,0),"0"),)</f>
        <v>0</v>
      </c>
      <c r="R120" s="692">
        <f>SUM(IFERROR(VLOOKUP($A120,'Season 1'!AF$4:CC$104,18,0),"0"),
IFERROR(VLOOKUP($A120,'Season 2'!AF$4:CC$104,18,0),"0"),IFERROR(VLOOKUP($A120,'Season 3'!AF$4:CC$104,18,0),"0"),
IFERROR(VLOOKUP($A120,'Season 4'!AF$4:CC$104,18,0),"0"),IFERROR(VLOOKUP($A120,'Season 5'!AF$4:CC$104,18,0),"0"),
IFERROR(VLOOKUP($A120,'Season 6'!AF$4:CC$104,18,0),"0"),IFERROR(VLOOKUP($A120,'Season 7'!AF$4:CC$104,18,0),"0"),
IFERROR(VLOOKUP($A120,'Season 8'!AF$4:CC$104,18,0),"0"),IFERROR(VLOOKUP($A120,'Season 9'!AF$4:CC$104,18,0),"0"),
IFERROR(VLOOKUP($A120,'Season 10'!AF$4:CC$104,18,0),"0"),IFERROR(VLOOKUP($A120,'Season 11'!AF$4:CC$104,18,0),"0"),
IFERROR(VLOOKUP($A120,'Season 12'!AF$4:CC$104,18,0),"0"),IFERROR(VLOOKUP($A120,'Season 13'!AF$4:CC$104,18,0),"0"),
IFERROR(VLOOKUP($A120,'Season 14'!AF$4:CC$104,18,0),"0"),IFERROR(VLOOKUP($A120,'Season 15'!AF$4:CC$104,18,0),"0"),)</f>
        <v>0</v>
      </c>
      <c r="S120" s="1023">
        <f>SUM(IFERROR(VLOOKUP($A120,'Season 1'!AF$4:CC$104,19,0),"0"),
IFERROR(VLOOKUP($A120,'Season 2'!AF$4:CC$104,19,0),"0"),IFERROR(VLOOKUP($A120,'Season 3'!AF$4:CC$104,19,0),"0"),
IFERROR(VLOOKUP($A120,'Season 4'!AF$4:CC$104,19,0),"0"),IFERROR(VLOOKUP($A120,'Season 5'!AF$4:CC$104,19,0),"0"),
IFERROR(VLOOKUP($A120,'Season 6'!AF$4:CC$104,19,0),"0"),IFERROR(VLOOKUP($A120,'Season 7'!AF$4:CC$104,19,0),"0"),
IFERROR(VLOOKUP($A120,'Season 8'!AF$4:CC$104,19,0),"0"),IFERROR(VLOOKUP($A120,'Season 9'!AF$4:CC$104,19,0),"0"),
IFERROR(VLOOKUP($A120,'Season 10'!AF$4:CC$104,19,0),"0"),IFERROR(VLOOKUP($A120,'Season 11'!AF$4:CC$104,19,0),"0"),
IFERROR(VLOOKUP($A120,'Season 12'!AF$4:CC$104,19,0),"0"),IFERROR(VLOOKUP($A120,'Season 13'!AF$4:CC$104,19,0),"0"),
IFERROR(VLOOKUP($A120,'Season 14'!AF$4:CC$104,19,0),"0"),IFERROR(VLOOKUP($A120,'Season 15'!AF$4:CC$104,19,0),"0"),)</f>
        <v>0</v>
      </c>
      <c r="T120" s="26">
        <f>SUM(IFERROR(VLOOKUP($A120,'Season 1'!AF$4:CC$104,20,0),"0"),
IFERROR(VLOOKUP($A120,'Season 2'!AF$4:CC$104,20,0),"0"),IFERROR(VLOOKUP($A120,'Season 3'!AF$4:CC$104,20,0),"0"),
IFERROR(VLOOKUP($A120,'Season 4'!AF$4:CC$104,20,0),"0"),IFERROR(VLOOKUP($A120,'Season 5'!AF$4:CC$104,20,0),"0"),
IFERROR(VLOOKUP($A120,'Season 6'!AF$4:CC$104,20,0),"0"),IFERROR(VLOOKUP($A120,'Season 7'!AF$4:CC$104,20,0),"0"),
IFERROR(VLOOKUP($A120,'Season 8'!AF$4:CC$104,20,0),"0"),IFERROR(VLOOKUP($A120,'Season 9'!AF$4:CC$104,20,0),"0"),
IFERROR(VLOOKUP($A120,'Season 10'!AF$4:CC$104,20,0),"0"),IFERROR(VLOOKUP($A120,'Season 11'!AF$4:CC$104,20,0),"0"),
IFERROR(VLOOKUP($A120,'Season 12'!AF$4:CC$104,20,0),"0"),IFERROR(VLOOKUP($A120,'Season 13'!AF$4:CC$104,20,0),"0"),
IFERROR(VLOOKUP($A120,'Season 14'!AF$4:CC$104,20,0),"0"),IFERROR(VLOOKUP($A120,'Season 15'!AF$4:CC$104,20,0),"0"),)</f>
        <v>0</v>
      </c>
      <c r="U120" s="699">
        <f>SUM(IFERROR(VLOOKUP($A120,'Season 1'!AF$4:CC$104,21,0),"0"),
IFERROR(VLOOKUP($A120,'Season 2'!AF$4:CC$104,21,0),"0"),IFERROR(VLOOKUP($A120,'Season 3'!AF$4:CC$104,21,0),"0"),
IFERROR(VLOOKUP($A120,'Season 4'!AF$4:CC$104,21,0),"0"),IFERROR(VLOOKUP($A120,'Season 5'!AF$4:CC$104,21,0),"0"),
IFERROR(VLOOKUP($A120,'Season 6'!AF$4:CC$104,21,0),"0"),IFERROR(VLOOKUP($A120,'Season 7'!AF$4:CC$104,21,0),"0"),
IFERROR(VLOOKUP($A120,'Season 8'!AF$4:CC$104,21,0),"0"),IFERROR(VLOOKUP($A120,'Season 9'!AF$4:CC$104,21,0),"0"),
IFERROR(VLOOKUP($A120,'Season 10'!AF$4:CC$104,21,0),"0"),IFERROR(VLOOKUP($A120,'Season 11'!AF$4:CC$104,21,0),"0"),
IFERROR(VLOOKUP($A120,'Season 12'!AF$4:CC$104,21,0),"0"),IFERROR(VLOOKUP($A120,'Season 13'!AF$4:CC$104,21,0),"0"),
IFERROR(VLOOKUP($A120,'Season 14'!AF$4:CC$104,21,0),"0"),IFERROR(VLOOKUP($A120,'Season 15'!AF$4:CC$104,21,0),"0"),)</f>
        <v>0</v>
      </c>
      <c r="V120" s="700">
        <f>SUM(IFERROR(VLOOKUP($A120,'Season 1'!AF$4:CC$104,22,0),"0"),
IFERROR(VLOOKUP($A120,'Season 2'!AF$4:CC$104,22,0),"0"),IFERROR(VLOOKUP($A120,'Season 3'!AF$4:CC$104,22,0),"0"),
IFERROR(VLOOKUP($A120,'Season 4'!AF$4:CC$104,22,0),"0"),IFERROR(VLOOKUP($A120,'Season 5'!AF$4:CC$104,22,0),"0"),
IFERROR(VLOOKUP($A120,'Season 6'!AF$4:CC$104,22,0),"0"),IFERROR(VLOOKUP($A120,'Season 7'!AF$4:CC$104,22,0),"0"),
IFERROR(VLOOKUP($A120,'Season 8'!AF$4:CC$104,22,0),"0"),IFERROR(VLOOKUP($A120,'Season 9'!AF$4:CC$104,22,0),"0"),
IFERROR(VLOOKUP($A120,'Season 10'!AF$4:CC$104,22,0),"0"),IFERROR(VLOOKUP($A120,'Season 11'!AF$4:CC$104,22,0),"0"),
IFERROR(VLOOKUP($A120,'Season 12'!AF$4:CC$104,22,0),"0"),IFERROR(VLOOKUP($A120,'Season 13'!AF$4:CC$104,22,0),"0"),
IFERROR(VLOOKUP($A120,'Season 14'!AF$4:CC$104,22,0),"0"),IFERROR(VLOOKUP($A120,'Season 15'!AF$4:CC$104,22,0),"0"),)</f>
        <v>0</v>
      </c>
      <c r="W120" s="692">
        <f>SUM(IFERROR(VLOOKUP($A120,'Season 1'!AF$4:CC$104,23,0),"0"),
IFERROR(VLOOKUP($A120,'Season 2'!AF$4:CC$104,23,0),"0"),IFERROR(VLOOKUP($A120,'Season 3'!AF$4:CC$104,23,0),"0"),
IFERROR(VLOOKUP($A120,'Season 4'!AF$4:CC$104,23,0),"0"),IFERROR(VLOOKUP($A120,'Season 5'!AF$4:CC$104,23,0),"0"),
IFERROR(VLOOKUP($A120,'Season 6'!AF$4:CC$104,23,0),"0"),IFERROR(VLOOKUP($A120,'Season 7'!AF$4:CC$104,23,0),"0"),
IFERROR(VLOOKUP($A120,'Season 8'!AF$4:CC$104,23,0),"0"),IFERROR(VLOOKUP($A120,'Season 9'!AF$4:CC$104,23,0),"0"),
IFERROR(VLOOKUP($A120,'Season 10'!AF$4:CC$104,23,0),"0"),IFERROR(VLOOKUP($A120,'Season 11'!AF$4:CC$104,23,0),"0"),
IFERROR(VLOOKUP($A120,'Season 12'!AF$4:CC$104,23,0),"0"),IFERROR(VLOOKUP($A120,'Season 13'!AF$4:CC$104,23,0),"0"),
IFERROR(VLOOKUP($A120,'Season 14'!AF$4:CC$104,23,0),"0"),IFERROR(VLOOKUP($A120,'Season 15'!AF$4:CC$104,23,0),"0"),)</f>
        <v>0</v>
      </c>
      <c r="X120" s="1023">
        <f>SUM(IFERROR(VLOOKUP($A120,'Season 1'!AF$4:CC$104,24,0),"0"),
IFERROR(VLOOKUP($A120,'Season 2'!AF$4:CC$104,24,0),"0"),IFERROR(VLOOKUP($A120,'Season 3'!AF$4:CC$104,24,0),"0"),
IFERROR(VLOOKUP($A120,'Season 4'!AF$4:CC$104,24,0),"0"),IFERROR(VLOOKUP($A120,'Season 5'!AF$4:CC$104,24,0),"0"),
IFERROR(VLOOKUP($A120,'Season 6'!AF$4:CC$104,24,0),"0"),IFERROR(VLOOKUP($A120,'Season 7'!AF$4:CC$104,24,0),"0"),
IFERROR(VLOOKUP($A120,'Season 8'!AF$4:CC$104,24,0),"0"),IFERROR(VLOOKUP($A120,'Season 9'!AF$4:CC$104,24,0),"0"),
IFERROR(VLOOKUP($A120,'Season 10'!AF$4:CC$104,24,0),"0"),IFERROR(VLOOKUP($A120,'Season 11'!AF$4:CC$104,24,0),"0"),
IFERROR(VLOOKUP($A120,'Season 12'!AF$4:CC$104,24,0),"0"),IFERROR(VLOOKUP($A120,'Season 13'!AF$4:CC$104,24,0),"0"),
IFERROR(VLOOKUP($A120,'Season 14'!AF$4:CC$104,24,0),"0"),IFERROR(VLOOKUP($A120,'Season 15'!AF$4:CC$104,24,0),"0"),)</f>
        <v>0</v>
      </c>
      <c r="Y120" s="26">
        <f>SUM(IFERROR(VLOOKUP($A120,'Season 1'!AF$4:CC$104,25,0),"0"),
IFERROR(VLOOKUP($A120,'Season 2'!AF$4:CC$104,25,0),"0"),IFERROR(VLOOKUP($A120,'Season 3'!AF$4:CC$104,25,0),"0"),
IFERROR(VLOOKUP($A120,'Season 4'!AF$4:CC$104,25,0),"0"),IFERROR(VLOOKUP($A120,'Season 5'!AF$4:CC$104,25,0),"0"),
IFERROR(VLOOKUP($A120,'Season 6'!AF$4:CC$104,25,0),"0"),IFERROR(VLOOKUP($A120,'Season 7'!AF$4:CC$104,25,0),"0"),
IFERROR(VLOOKUP($A120,'Season 8'!AF$4:CC$104,25,0),"0"),IFERROR(VLOOKUP($A120,'Season 9'!AF$4:CC$104,25,0),"0"),
IFERROR(VLOOKUP($A120,'Season 10'!AF$4:CC$104,25,0),"0"),IFERROR(VLOOKUP($A120,'Season 11'!AF$4:CC$104,25,0),"0"),
IFERROR(VLOOKUP($A120,'Season 12'!AF$4:CC$104,25,0),"0"),IFERROR(VLOOKUP($A120,'Season 13'!AF$4:CC$104,25,0),"0"),
IFERROR(VLOOKUP($A120,'Season 14'!AF$4:CC$104,25,0),"0"),IFERROR(VLOOKUP($A120,'Season 15'!AF$4:CC$104,25,0),"0"),)</f>
        <v>0</v>
      </c>
      <c r="Z120" s="699">
        <f>SUM(IFERROR(VLOOKUP($A120,'Season 1'!AF$4:CC$104,26,0),"0"),
IFERROR(VLOOKUP($A120,'Season 2'!AF$4:CC$104,26,0),"0"),IFERROR(VLOOKUP($A120,'Season 3'!AF$4:CC$104,26,0),"0"),
IFERROR(VLOOKUP($A120,'Season 4'!AF$4:CC$104,26,0),"0"),IFERROR(VLOOKUP($A120,'Season 5'!AF$4:CC$104,26,0),"0"),
IFERROR(VLOOKUP($A120,'Season 6'!AF$4:CC$104,26,0),"0"),IFERROR(VLOOKUP($A120,'Season 7'!AF$4:CC$104,26,0),"0"),
IFERROR(VLOOKUP($A120,'Season 8'!AF$4:CC$104,26,0),"0"),IFERROR(VLOOKUP($A120,'Season 9'!AF$4:CC$104,26,0),"0"),
IFERROR(VLOOKUP($A120,'Season 10'!AF$4:CC$104,26,0),"0"),IFERROR(VLOOKUP($A120,'Season 11'!AF$4:CC$104,26,0),"0"),
IFERROR(VLOOKUP($A120,'Season 12'!AF$4:CC$104,26,0),"0"),IFERROR(VLOOKUP($A120,'Season 13'!AF$4:CC$104,26,0),"0"),
IFERROR(VLOOKUP($A120,'Season 14'!AF$4:CC$104,26,0),"0"),IFERROR(VLOOKUP($A120,'Season 15'!AF$4:CC$104,26,0),"0"),)</f>
        <v>0</v>
      </c>
      <c r="AA120" s="700">
        <f>SUM(IFERROR(VLOOKUP($A120,'Season 1'!AF$4:CC$104,27,0),"0"),
IFERROR(VLOOKUP($A120,'Season 2'!AF$4:CC$104,27,0),"0"),IFERROR(VLOOKUP($A120,'Season 3'!AF$4:CC$104,27,0),"0"),
IFERROR(VLOOKUP($A120,'Season 4'!AF$4:CC$104,27,0),"0"),IFERROR(VLOOKUP($A120,'Season 5'!AF$4:CC$104,27,0),"0"),
IFERROR(VLOOKUP($A120,'Season 6'!AF$4:CC$104,27,0),"0"),IFERROR(VLOOKUP($A120,'Season 7'!AF$4:CC$104,27,0),"0"),
IFERROR(VLOOKUP($A120,'Season 8'!AF$4:CC$104,27,0),"0"),IFERROR(VLOOKUP($A120,'Season 9'!AF$4:CC$104,27,0),"0"),
IFERROR(VLOOKUP($A120,'Season 10'!AF$4:CC$104,27,0),"0"),IFERROR(VLOOKUP($A120,'Season 11'!AF$4:CC$104,27,0),"0"),
IFERROR(VLOOKUP($A120,'Season 12'!AF$4:CC$104,27,0),"0"),IFERROR(VLOOKUP($A120,'Season 13'!AF$4:CC$104,27,0),"0"),
IFERROR(VLOOKUP($A120,'Season 14'!AF$4:CC$104,27,0),"0"),IFERROR(VLOOKUP($A120,'Season 15'!AF$4:CC$104,27,0),"0"),)</f>
        <v>0</v>
      </c>
      <c r="AB120" s="692">
        <f>SUM(IFERROR(VLOOKUP($A120,'Season 1'!AF$4:CC$104,28,0),"0"),
IFERROR(VLOOKUP($A120,'Season 2'!AF$4:CC$104,28,0),"0"),IFERROR(VLOOKUP($A120,'Season 3'!AF$4:CC$104,28,0),"0"),
IFERROR(VLOOKUP($A120,'Season 4'!AF$4:CC$104,28,0),"0"),IFERROR(VLOOKUP($A120,'Season 5'!AF$4:CC$104,28,0),"0"),
IFERROR(VLOOKUP($A120,'Season 6'!AF$4:CC$104,28,0),"0"),IFERROR(VLOOKUP($A120,'Season 7'!AF$4:CC$104,28,0),"0"),
IFERROR(VLOOKUP($A120,'Season 8'!AF$4:CC$104,28,0),"0"),IFERROR(VLOOKUP($A120,'Season 9'!AF$4:CC$104,28,0),"0"),
IFERROR(VLOOKUP($A120,'Season 10'!AF$4:CC$104,28,0),"0"),IFERROR(VLOOKUP($A120,'Season 11'!AF$4:CC$104,28,0),"0"),
IFERROR(VLOOKUP($A120,'Season 12'!AF$4:CC$104,28,0),"0"),IFERROR(VLOOKUP($A120,'Season 13'!AF$4:CC$104,28,0),"0"),
IFERROR(VLOOKUP($A120,'Season 14'!AF$4:CC$104,28,0),"0"),IFERROR(VLOOKUP($A120,'Season 15'!AF$4:CC$104,28,0),"0"),)</f>
        <v>0</v>
      </c>
      <c r="AC120" s="1023">
        <f>SUM(IFERROR(VLOOKUP($A120,'Season 1'!AF$4:CC$104,29,0),"0"),
IFERROR(VLOOKUP($A120,'Season 2'!AF$4:CC$104,29,0),"0"),IFERROR(VLOOKUP($A120,'Season 3'!AF$4:CC$104,29,0),"0"),
IFERROR(VLOOKUP($A120,'Season 4'!AF$4:CC$104,29,0),"0"),IFERROR(VLOOKUP($A120,'Season 5'!AF$4:CC$104,29,0),"0"),
IFERROR(VLOOKUP($A120,'Season 6'!AF$4:CC$104,29,0),"0"),IFERROR(VLOOKUP($A120,'Season 7'!AF$4:CC$104,29,0),"0"),
IFERROR(VLOOKUP($A120,'Season 8'!AF$4:CC$104,29,0),"0"),IFERROR(VLOOKUP($A120,'Season 9'!AF$4:CC$104,29,0),"0"),
IFERROR(VLOOKUP($A120,'Season 10'!AF$4:CC$104,29,0),"0"),IFERROR(VLOOKUP($A120,'Season 11'!AF$4:CC$104,29,0),"0"),
IFERROR(VLOOKUP($A120,'Season 12'!AF$4:CC$104,29,0),"0"),IFERROR(VLOOKUP($A120,'Season 13'!AF$4:CC$104,29,0),"0"),
IFERROR(VLOOKUP($A120,'Season 14'!AF$4:CC$104,29,0),"0"),IFERROR(VLOOKUP($A120,'Season 15'!AF$4:CC$104,29,0),"0"),)</f>
        <v>0</v>
      </c>
      <c r="AD120" s="26">
        <f>SUM(IFERROR(VLOOKUP($A120,'Season 1'!AF$4:CC$104,30,0),"0"),
IFERROR(VLOOKUP($A120,'Season 2'!AF$4:CC$104,30,0),"0"),IFERROR(VLOOKUP($A120,'Season 3'!AF$4:CC$104,30,0),"0"),
IFERROR(VLOOKUP($A120,'Season 4'!AF$4:CC$104,30,0),"0"),IFERROR(VLOOKUP($A120,'Season 5'!AF$4:CC$104,30,0),"0"),
IFERROR(VLOOKUP($A120,'Season 6'!AF$4:CC$104,30,0),"0"),IFERROR(VLOOKUP($A120,'Season 7'!AF$4:CC$104,30,0),"0"),
IFERROR(VLOOKUP($A120,'Season 8'!AF$4:CC$104,30,0),"0"),IFERROR(VLOOKUP($A120,'Season 9'!AF$4:CC$104,30,0),"0"),
IFERROR(VLOOKUP($A120,'Season 10'!AF$4:CC$104,30,0),"0"),IFERROR(VLOOKUP($A120,'Season 11'!AF$4:CC$104,30,0),"0"),
IFERROR(VLOOKUP($A120,'Season 12'!AF$4:CC$104,30,0),"0"),IFERROR(VLOOKUP($A120,'Season 13'!AF$4:CC$104,30,0),"0"),
IFERROR(VLOOKUP($A120,'Season 14'!AF$4:CC$104,30,0),"0"),IFERROR(VLOOKUP($A120,'Season 15'!AF$4:CC$104,30,0),"0"),)</f>
        <v>0</v>
      </c>
      <c r="AE120" s="699">
        <f>SUM(IFERROR(VLOOKUP($A120,'Season 1'!AF$4:CC$104,31,0),"0"),
IFERROR(VLOOKUP($A120,'Season 2'!AF$4:CC$104,31,0),"0"),IFERROR(VLOOKUP($A120,'Season 3'!AF$4:CC$104,31,0),"0"),
IFERROR(VLOOKUP($A120,'Season 4'!AF$4:CC$104,31,0),"0"),IFERROR(VLOOKUP($A120,'Season 5'!AF$4:CC$104,31,0),"0"),
IFERROR(VLOOKUP($A120,'Season 6'!AF$4:CC$104,31,0),"0"),IFERROR(VLOOKUP($A120,'Season 7'!AF$4:CC$104,31,0),"0"),
IFERROR(VLOOKUP($A120,'Season 8'!AF$4:CC$104,31,0),"0"),IFERROR(VLOOKUP($A120,'Season 9'!AF$4:CC$104,31,0),"0"),
IFERROR(VLOOKUP($A120,'Season 10'!AF$4:CC$104,31,0),"0"),IFERROR(VLOOKUP($A120,'Season 11'!AF$4:CC$104,31,0),"0"),
IFERROR(VLOOKUP($A120,'Season 12'!AF$4:CC$104,31,0),"0"),IFERROR(VLOOKUP($A120,'Season 13'!AF$4:CC$104,31,0),"0"),
IFERROR(VLOOKUP($A120,'Season 14'!AF$4:CC$104,31,0),"0"),IFERROR(VLOOKUP($A120,'Season 15'!AF$4:CC$104,31,0),"0"),)</f>
        <v>0</v>
      </c>
      <c r="AF120" s="700">
        <f>SUM(IFERROR(VLOOKUP($A120,'Season 3'!AF$4:CC$104,32,0),"0"),
IFERROR(VLOOKUP($A120,'Season 4'!AF$4:CC$104,32,0),"0"),IFERROR(VLOOKUP($A120,'Season 5'!AF$4:CC$104,32,0),"0"),
IFERROR(VLOOKUP($A120,'Season 6'!AF$4:CC$104,32,0),"0"),IFERROR(VLOOKUP($A120,'Season 7'!AF$4:CC$104,32,0),"0"),
IFERROR(VLOOKUP($A120,'Season 8'!AF$4:CC$104,32,0),"0"),IFERROR(VLOOKUP($A120,'Season 9'!AF$4:CC$104,32,0),"0"),
IFERROR(VLOOKUP($A120,'Season 10'!AF$4:CC$104,32,0),"0"),IFERROR(VLOOKUP($A120,'Season 11'!AF$4:CC$104,32,0),"0"),
IFERROR(VLOOKUP($A120,'Season 12'!AF$4:CC$104,32,0),"0"),IFERROR(VLOOKUP($A120,'Season 13'!AF$4:CC$104,32,0),"0"),
IFERROR(VLOOKUP($A120,'Season 14'!AF$4:CC$104,32,0),"0"),IFERROR(VLOOKUP($A120,'Season 15'!AF$4:CC$104,32,0),"0"),)</f>
        <v>0</v>
      </c>
      <c r="AG120" s="692">
        <f>SUM(IFERROR(VLOOKUP($A120,'Season 3'!AF$4:CC$104,33,0),"0"),
IFERROR(VLOOKUP($A120,'Season 4'!AF$4:CC$104,33,0),"0"),IFERROR(VLOOKUP($A120,'Season 5'!AF$4:CC$104,33,0),"0"),
IFERROR(VLOOKUP($A120,'Season 6'!AF$4:CC$104,33,0),"0"),IFERROR(VLOOKUP($A120,'Season 7'!AF$4:CC$104,33,0),"0"),
IFERROR(VLOOKUP($A120,'Season 8'!AF$4:CC$104,33,0),"0"),IFERROR(VLOOKUP($A120,'Season 9'!AF$4:CC$104,33,0),"0"),
IFERROR(VLOOKUP($A120,'Season 10'!AF$4:CC$104,33,0),"0"),IFERROR(VLOOKUP($A120,'Season 11'!AF$4:CC$104,33,0),"0"),
IFERROR(VLOOKUP($A120,'Season 12'!AF$4:CC$104,33,0),"0"),IFERROR(VLOOKUP($A120,'Season 13'!AF$4:CC$104,33,0),"0"),
IFERROR(VLOOKUP($A120,'Season 14'!AF$4:CC$104,33,0),"0"),IFERROR(VLOOKUP($A120,'Season 15'!AF$4:CC$104,33,0),"0"),)</f>
        <v>0</v>
      </c>
      <c r="AH120" s="1023">
        <f>SUM(IFERROR(VLOOKUP($A120,'Season 3'!AF$4:CC$104,34,0),"0"),
IFERROR(VLOOKUP($A120,'Season 4'!AF$4:CC$104,34,0),"0"),IFERROR(VLOOKUP($A120,'Season 5'!AF$4:CC$104,34,0),"0"),
IFERROR(VLOOKUP($A120,'Season 6'!AF$4:CC$104,34,0),"0"),IFERROR(VLOOKUP($A120,'Season 7'!AF$4:CC$104,34,0),"0"),
IFERROR(VLOOKUP($A120,'Season 8'!AF$4:CC$104,34,0),"0"),IFERROR(VLOOKUP($A120,'Season 9'!AF$4:CC$104,34,0),"0"),
IFERROR(VLOOKUP($A120,'Season 10'!AF$4:CC$104,34,0),"0"),IFERROR(VLOOKUP($A120,'Season 11'!AF$4:CC$104,34,0),"0"),
IFERROR(VLOOKUP($A120,'Season 12'!AF$4:CC$104,34,0),"0"),IFERROR(VLOOKUP($A120,'Season 13'!AF$4:CC$104,34,0),"0"),
IFERROR(VLOOKUP($A120,'Season 14'!AF$4:CC$104,34,0),"0"),IFERROR(VLOOKUP($A120,'Season 15'!AF$4:CC$104,34,0),"0"),)</f>
        <v>0</v>
      </c>
      <c r="AI120" s="26">
        <f>SUM(IFERROR(VLOOKUP($A120,'Season 3'!AF$4:CC$104,35,0),"0"),
IFERROR(VLOOKUP($A120,'Season 4'!AF$4:CC$104,35,0),"0"),IFERROR(VLOOKUP($A120,'Season 5'!AF$4:CC$104,35,0),"0"),
IFERROR(VLOOKUP($A120,'Season 6'!AF$4:CC$104,35,0),"0"),IFERROR(VLOOKUP($A120,'Season 7'!AF$4:CC$104,35,0),"0"),
IFERROR(VLOOKUP($A120,'Season 8'!AF$4:CC$104,35,0),"0"),IFERROR(VLOOKUP($A120,'Season 9'!AF$4:CC$104,35,0),"0"),
IFERROR(VLOOKUP($A120,'Season 10'!AF$4:CC$104,35,0),"0"),IFERROR(VLOOKUP($A120,'Season 11'!AF$4:CC$104,35,0),"0"),
IFERROR(VLOOKUP($A120,'Season 12'!AF$4:CC$104,35,0),"0"),IFERROR(VLOOKUP($A120,'Season 13'!AF$4:CC$104,35,0),"0"),
IFERROR(VLOOKUP($A120,'Season 14'!AF$4:CC$104,35,0),"0"),IFERROR(VLOOKUP($A120,'Season 15'!AF$4:CC$104,35,0),"0"),)</f>
        <v>0</v>
      </c>
      <c r="AJ120" s="699">
        <f>SUM(IFERROR(VLOOKUP($A120,'Season 3'!AF$4:CC$104,36,0),"0"),
IFERROR(VLOOKUP($A120,'Season 4'!AF$4:CC$104,36,0),"0"),IFERROR(VLOOKUP($A120,'Season 5'!AF$4:CC$104,36,0),"0"),
IFERROR(VLOOKUP($A120,'Season 6'!AF$4:CC$104,36,0),"0"),IFERROR(VLOOKUP($A120,'Season 7'!AF$4:CC$104,36,0),"0"),
IFERROR(VLOOKUP($A120,'Season 8'!AF$4:CC$104,36,0),"0"),IFERROR(VLOOKUP($A120,'Season 9'!AF$4:CC$104,36,0),"0"),
IFERROR(VLOOKUP($A120,'Season 10'!AF$4:CC$104,36,0),"0"),IFERROR(VLOOKUP($A120,'Season 11'!AF$4:CC$104,36,0),"0"),
IFERROR(VLOOKUP($A120,'Season 12'!AF$4:CC$104,36,0),"0"),IFERROR(VLOOKUP($A120,'Season 13'!AF$4:CC$104,36,0),"0"),
IFERROR(VLOOKUP($A120,'Season 14'!AF$4:CC$104,36,0),"0"),IFERROR(VLOOKUP($A120,'Season 15'!AF$4:CC$104,36,0),"0"),)</f>
        <v>0</v>
      </c>
      <c r="AK120" s="700">
        <f>SUM(IFERROR(VLOOKUP($A120,'Season 2'!AF$4:CC$104,32,0),"0"),IFERROR(VLOOKUP($A120,'Season 3'!AF$4:CC$104,37,0),"0"),
IFERROR(VLOOKUP($A120,'Season 4'!AF$4:CC$104,37,0),"0"),IFERROR(VLOOKUP($A120,'Season 5'!AF$4:CC$104,37,0),"0"),
IFERROR(VLOOKUP($A120,'Season 6'!AF$4:CC$104,37,0),"0"),IFERROR(VLOOKUP($A120,'Season 7'!AF$4:CC$104,37,0),"0"),
IFERROR(VLOOKUP($A120,'Season 8'!AF$4:CC$104,37,0),"0"),IFERROR(VLOOKUP($A120,'Season 9'!AF$4:CC$104,37,0),"0"),
IFERROR(VLOOKUP($A120,'Season 10'!AF$4:CC$104,37,0),"0"),IFERROR(VLOOKUP($A120,'Season 11'!AF$4:CC$104,37,0),"0"),
IFERROR(VLOOKUP($A120,'Season 12'!AF$4:CC$104,37,0),"0"),IFERROR(VLOOKUP($A120,'Season 13'!AF$4:CC$104,37,0),"0"),
IFERROR(VLOOKUP($A120,'Season 14'!AF$4:CC$104,37,0),"0"),IFERROR(VLOOKUP($A120,'Season 15'!AF$4:CC$104,37,0),"0"),)</f>
        <v>0</v>
      </c>
      <c r="AL120" s="692">
        <f>SUM(IFERROR(VLOOKUP($A120,'Season 2'!AF$4:CC$104,33,0),"0"),IFERROR(VLOOKUP($A120,'Season 3'!AF$4:CC$104,38,0),"0"),
IFERROR(VLOOKUP($A120,'Season 4'!AF$4:CC$104,38,0),"0"),IFERROR(VLOOKUP($A120,'Season 5'!AF$4:CC$104,38,0),"0"),
IFERROR(VLOOKUP($A120,'Season 6'!AF$4:CC$104,38,0),"0"),IFERROR(VLOOKUP($A120,'Season 7'!AF$4:CC$104,38,0),"0"),
IFERROR(VLOOKUP($A120,'Season 8'!AF$4:CC$104,38,0),"0"),IFERROR(VLOOKUP($A120,'Season 9'!AF$4:CC$104,38,0),"0"),
IFERROR(VLOOKUP($A120,'Season 10'!AF$4:CC$104,38,0),"0"),IFERROR(VLOOKUP($A120,'Season 11'!AF$4:CC$104,38,0),"0"),
IFERROR(VLOOKUP($A120,'Season 12'!AF$4:CC$104,38,0),"0"),IFERROR(VLOOKUP($A120,'Season 13'!AF$4:CC$104,38,0),"0"),
IFERROR(VLOOKUP($A120,'Season 14'!AF$4:CC$104,38,0),"0"),IFERROR(VLOOKUP($A120,'Season 15'!AF$4:CC$104,38,0),"0"),)</f>
        <v>0</v>
      </c>
      <c r="AM120" s="1023">
        <f>SUM(IFERROR(VLOOKUP($A120,'Season 2'!AF$4:CC$104,34,0),"0"),IFERROR(VLOOKUP($A120,'Season 3'!AF$4:CC$104,39,0),"0"),
IFERROR(VLOOKUP($A120,'Season 4'!AF$4:CC$104,39,0),"0"),IFERROR(VLOOKUP($A120,'Season 5'!AF$4:CC$104,39,0),"0"),
IFERROR(VLOOKUP($A120,'Season 6'!AF$4:CC$104,39,0),"0"),IFERROR(VLOOKUP($A120,'Season 7'!AF$4:CC$104,39,0),"0"),
IFERROR(VLOOKUP($A120,'Season 8'!AF$4:CC$104,39,0),"0"),IFERROR(VLOOKUP($A120,'Season 9'!AF$4:CC$104,39,0),"0"),
IFERROR(VLOOKUP($A120,'Season 10'!AF$4:CC$104,39,0),"0"),IFERROR(VLOOKUP($A120,'Season 11'!AF$4:CC$104,39,0),"0"),
IFERROR(VLOOKUP($A120,'Season 12'!AF$4:CC$104,39,0),"0"),IFERROR(VLOOKUP($A120,'Season 13'!AF$4:CC$104,39,0),"0"),
IFERROR(VLOOKUP($A120,'Season 14'!AF$4:CC$104,39,0),"0"),IFERROR(VLOOKUP($A120,'Season 15'!AF$4:CC$104,39,0),"0"),)</f>
        <v>0</v>
      </c>
      <c r="AN120" s="26">
        <f>SUM(IFERROR(VLOOKUP($A120,'Season 2'!AF$4:CC$104,35,0),"0"),IFERROR(VLOOKUP($A120,'Season 3'!AF$4:CC$104,40,0),"0"),
IFERROR(VLOOKUP($A120,'Season 4'!AF$4:CC$104,40,0),"0"),IFERROR(VLOOKUP($A120,'Season 5'!AF$4:CC$104,40,0),"0"),
IFERROR(VLOOKUP($A120,'Season 6'!AF$4:CC$104,40,0),"0"),IFERROR(VLOOKUP($A120,'Season 7'!AF$4:CC$104,40,0),"0"),
IFERROR(VLOOKUP($A120,'Season 8'!AF$4:CC$104,40,0),"0"),IFERROR(VLOOKUP($A120,'Season 9'!AF$4:CC$104,40,0),"0"),
IFERROR(VLOOKUP($A120,'Season 10'!AF$4:CC$104,40,0),"0"),IFERROR(VLOOKUP($A120,'Season 11'!AF$4:CC$104,40,0),"0"),
IFERROR(VLOOKUP($A120,'Season 12'!AF$4:CC$104,40,0),"0"),IFERROR(VLOOKUP($A120,'Season 13'!AF$4:CC$104,40,0),"0"),
IFERROR(VLOOKUP($A120,'Season 14'!AF$4:CC$104,40,0),"0"),IFERROR(VLOOKUP($A120,'Season 15'!AF$4:CC$104,40,0),"0"),)</f>
        <v>0</v>
      </c>
      <c r="AO120" s="699">
        <f>SUM(IFERROR(VLOOKUP($A120,'Season 2'!AF$4:CC$104,36,0),"0"),IFERROR(VLOOKUP($A120,'Season 3'!AF$4:CC$104,41,0),"0"),
IFERROR(VLOOKUP($A120,'Season 4'!AF$4:CC$104,41,0),"0"),IFERROR(VLOOKUP($A120,'Season 5'!AF$4:CC$104,41,0),"0"),
IFERROR(VLOOKUP($A120,'Season 6'!AF$4:CC$104,41,0),"0"),IFERROR(VLOOKUP($A120,'Season 7'!AF$4:CC$104,41,0),"0"),
IFERROR(VLOOKUP($A120,'Season 8'!AF$4:CC$104,41,0),"0"),IFERROR(VLOOKUP($A120,'Season 9'!AF$4:CC$104,41,0),"0"),
IFERROR(VLOOKUP($A120,'Season 10'!AF$4:CC$104,41,0),"0"),IFERROR(VLOOKUP($A120,'Season 11'!AF$4:CC$104,41,0),"0"),
IFERROR(VLOOKUP($A120,'Season 12'!AF$4:CC$104,41,0),"0"),IFERROR(VLOOKUP($A120,'Season 13'!AF$4:CC$104,41,0),"0"),
IFERROR(VLOOKUP($A120,'Season 14'!AF$4:CC$104,41,0),"0"),IFERROR(VLOOKUP($A120,'Season 15'!AF$4:CC$104,41,0),"0"),)</f>
        <v>0</v>
      </c>
      <c r="AP120" s="700">
        <f>SUM(IFERROR(VLOOKUP($A120,'Season 2'!AF$4:CC$104,37,0),"0"),IFERROR(VLOOKUP($A120,'Season 3'!AF$4:CC$104,42,0),"0"),
IFERROR(VLOOKUP($A120,'Season 4'!AF$4:CC$104,42,0),"0"),IFERROR(VLOOKUP($A120,'Season 5'!AF$4:CC$104,42,0),"0"),
IFERROR(VLOOKUP($A120,'Season 6'!AF$4:CC$104,42,0),"0"),IFERROR(VLOOKUP($A120,'Season 7'!AF$4:CC$104,42,0),"0"),
IFERROR(VLOOKUP($A120,'Season 8'!AF$4:CC$104,42,0),"0"),IFERROR(VLOOKUP($A120,'Season 9'!AF$4:CC$104,42,0),"0"),
IFERROR(VLOOKUP($A120,'Season 10'!AF$4:CC$104,42,0),"0"),IFERROR(VLOOKUP($A120,'Season 11'!AF$4:CC$104,42,0),"0"),
IFERROR(VLOOKUP($A120,'Season 12'!AF$4:CC$104,42,0),"0"),IFERROR(VLOOKUP($A120,'Season 13'!AF$4:CC$104,42,0),"0"),
IFERROR(VLOOKUP($A120,'Season 14'!AF$4:CC$104,42,0),"0"),IFERROR(VLOOKUP($A120,'Season 15'!AF$4:CC$104,42,0),"0"),)</f>
        <v>0</v>
      </c>
      <c r="AQ120" s="692">
        <f>SUM(IFERROR(VLOOKUP($A120,'Season 2'!AF$4:CC$104,38,0),"0"),IFERROR(VLOOKUP($A120,'Season 3'!AF$4:CC$104,43,0),"0"),
IFERROR(VLOOKUP($A120,'Season 4'!AF$4:CC$104,43,0),"0"),IFERROR(VLOOKUP($A120,'Season 5'!AF$4:CC$104,43,0),"0"),
IFERROR(VLOOKUP($A120,'Season 6'!AF$4:CC$104,43,0),"0"),IFERROR(VLOOKUP($A120,'Season 7'!AF$4:CC$104,43,0),"0"),
IFERROR(VLOOKUP($A120,'Season 8'!AF$4:CC$104,43,0),"0"),IFERROR(VLOOKUP($A120,'Season 9'!AF$4:CC$104,43,0),"0"),
IFERROR(VLOOKUP($A120,'Season 10'!AF$4:CC$104,43,0),"0"),IFERROR(VLOOKUP($A120,'Season 11'!AF$4:CC$104,43,0),"0"),
IFERROR(VLOOKUP($A120,'Season 12'!AF$4:CC$104,43,0),"0"),IFERROR(VLOOKUP($A120,'Season 13'!AF$4:CC$104,43,0),"0"),
IFERROR(VLOOKUP($A120,'Season 14'!AF$4:CC$104,43,0),"0"),IFERROR(VLOOKUP($A120,'Season 15'!AF$4:CC$104,43,0),"0"),)</f>
        <v>0</v>
      </c>
      <c r="AR120" s="1023">
        <f>SUM(IFERROR(VLOOKUP($A120,'Season 2'!AF$4:CC$104,39,0),"0"),IFERROR(VLOOKUP($A120,'Season 3'!AF$4:CC$104,44,0),"0"),
IFERROR(VLOOKUP($A120,'Season 4'!AF$4:CC$104,44,0),"0"),IFERROR(VLOOKUP($A120,'Season 5'!AF$4:CC$104,44,0),"0"),
IFERROR(VLOOKUP($A120,'Season 6'!AF$4:CC$104,44,0),"0"),IFERROR(VLOOKUP($A120,'Season 7'!AF$4:CC$104,44,0),"0"),
IFERROR(VLOOKUP($A120,'Season 8'!AF$4:CC$104,44,0),"0"),IFERROR(VLOOKUP($A120,'Season 9'!AF$4:CC$104,44,0),"0"),
IFERROR(VLOOKUP($A120,'Season 10'!AF$4:CC$104,44,0),"0"),IFERROR(VLOOKUP($A120,'Season 11'!AF$4:CC$104,44,0),"0"),
IFERROR(VLOOKUP($A120,'Season 12'!AF$4:CC$104,44,0),"0"),IFERROR(VLOOKUP($A120,'Season 13'!AF$4:CC$104,44,0),"0"),
IFERROR(VLOOKUP($A120,'Season 14'!AF$4:CC$104,44,0),"0"),IFERROR(VLOOKUP($A120,'Season 15'!AF$4:CC$104,44,0),"0"),)</f>
        <v>0</v>
      </c>
      <c r="AS120" s="26">
        <f>SUM(IFERROR(VLOOKUP($A120,'Season 2'!AF$4:CC$104,40,0),"0"),IFERROR(VLOOKUP($A120,'Season 3'!AF$4:CC$104,45,0),"0"),
IFERROR(VLOOKUP($A120,'Season 4'!AF$4:CC$104,45,0),"0"),IFERROR(VLOOKUP($A120,'Season 5'!AF$4:CC$104,45,0),"0"),
IFERROR(VLOOKUP($A120,'Season 6'!AF$4:CC$104,45,0),"0"),IFERROR(VLOOKUP($A120,'Season 7'!AF$4:CC$104,45,0),"0"),
IFERROR(VLOOKUP($A120,'Season 8'!AF$4:CC$104,45,0),"0"),IFERROR(VLOOKUP($A120,'Season 9'!AF$4:CC$104,45,0),"0"),
IFERROR(VLOOKUP($A120,'Season 10'!AF$4:CC$104,45,0),"0"),IFERROR(VLOOKUP($A120,'Season 11'!AF$4:CC$104,45,0),"0"),
IFERROR(VLOOKUP($A120,'Season 12'!AF$4:CC$104,45,0),"0"),IFERROR(VLOOKUP($A120,'Season 13'!AF$4:CC$104,45,0),"0"),
IFERROR(VLOOKUP($A120,'Season 14'!AF$4:CC$104,45,0),"0"),IFERROR(VLOOKUP($A120,'Season 15'!AF$4:CC$104,45,0),"0"),)</f>
        <v>0</v>
      </c>
      <c r="AT120" s="699">
        <f>SUM(IFERROR(VLOOKUP($A120,'Season 2'!AF$4:CC$104,41,0),"0"),IFERROR(VLOOKUP($A120,'Season 3'!AF$4:CC$104,46,0),"0"),
IFERROR(VLOOKUP($A120,'Season 4'!AF$4:CC$104,46,0),"0"),IFERROR(VLOOKUP($A120,'Season 5'!AF$4:CC$104,46,0),"0"),
IFERROR(VLOOKUP($A120,'Season 6'!AF$4:CC$104,46,0),"0"),IFERROR(VLOOKUP($A120,'Season 7'!AF$4:CC$104,46,0),"0"),
IFERROR(VLOOKUP($A120,'Season 8'!AF$4:CC$104,46,0),"0"),IFERROR(VLOOKUP($A120,'Season 9'!AF$4:CC$104,46,0),"0"),
IFERROR(VLOOKUP($A120,'Season 10'!AF$4:CC$104,46,0),"0"),IFERROR(VLOOKUP($A120,'Season 11'!AF$4:CC$104,46,0),"0"),
IFERROR(VLOOKUP($A120,'Season 12'!AF$4:CC$104,46,0),"0"),IFERROR(VLOOKUP($A120,'Season 13'!AF$4:CC$104,46,0),"0"),
IFERROR(VLOOKUP($A120,'Season 14'!AF$4:CC$104,46,0),"0"),IFERROR(VLOOKUP($A120,'Season 15'!AF$4:CC$104,46,0),"0"),)</f>
        <v>0</v>
      </c>
      <c r="AU120" s="700">
        <f>SUM(IFERROR(VLOOKUP($A120,'Season 3'!AF$4:CH$104,47,0),"0"),
IFERROR(VLOOKUP($A120,'Season 4'!AF$4:CH$104,47,0),"0"),IFERROR(VLOOKUP($A120,'Season 5'!AF$4:CH$104,47,0),"0"),
IFERROR(VLOOKUP($A120,'Season 6'!AF$4:CH$104,47,0),"0"),IFERROR(VLOOKUP($A120,'Season 7'!AF$4:CH$104,47,0),"0"),
IFERROR(VLOOKUP($A120,'Season 8'!AF$4:CH$104,47,0),"0"),IFERROR(VLOOKUP($A120,'Season 9'!AF$4:CH$104,47,0),"0"),
IFERROR(VLOOKUP($A120,'Season 10'!AF$4:CH$104,47,0),"0"),IFERROR(VLOOKUP($A120,'Season 11'!AF$4:CH$104,47,0),"0"),
IFERROR(VLOOKUP($A120,'Season 12'!AF$4:CH$104,47,0),"0"),IFERROR(VLOOKUP($A120,'Season 13'!AF$4:CH$104,47,0),"0"),
IFERROR(VLOOKUP($A120,'Season 14'!AF$4:CH$104,47,0),"0"),IFERROR(VLOOKUP($A120,'Season 15'!AF$4:CH$104,47,0),"0"),)</f>
        <v>0</v>
      </c>
      <c r="AV120" s="692">
        <f>SUM(IFERROR(VLOOKUP($A120,'Season 3'!AF$4:CH$104,48,0),"0"),
IFERROR(VLOOKUP($A120,'Season 4'!AF$4:CH$104,48,0),"0"),IFERROR(VLOOKUP($A120,'Season 5'!AF$4:CH$104,48,0),"0"),
IFERROR(VLOOKUP($A120,'Season 6'!AF$4:CH$104,48,0),"0"),IFERROR(VLOOKUP($A120,'Season 7'!AF$4:CH$104,48,0),"0"),
IFERROR(VLOOKUP($A120,'Season 8'!AF$4:CH$104,48,0),"0"),IFERROR(VLOOKUP($A120,'Season 9'!AF$4:CH$104,48,0),"0"),
IFERROR(VLOOKUP($A120,'Season 10'!AF$4:CH$104,48,0),"0"),IFERROR(VLOOKUP($A120,'Season 11'!AF$4:CH$104,48,0),"0"),
IFERROR(VLOOKUP($A120,'Season 12'!AF$4:CH$104,48,0),"0"),IFERROR(VLOOKUP($A120,'Season 13'!AF$4:CH$104,48,0),"0"),
IFERROR(VLOOKUP($A120,'Season 14'!AF$4:CH$104,48,0),"0"),IFERROR(VLOOKUP($A120,'Season 15'!AF$4:CH$104,48,0),"0"),)</f>
        <v>0</v>
      </c>
      <c r="AW120" s="1023">
        <f>SUM(IFERROR(VLOOKUP($A120,'Season 3'!AF$4:CH$104,49,0),"0"),
IFERROR(VLOOKUP($A120,'Season 4'!AF$4:CH$104,49,0),"0"),IFERROR(VLOOKUP($A120,'Season 5'!AF$4:CH$104,49,0),"0"),
IFERROR(VLOOKUP($A120,'Season 6'!AF$4:CH$104,49,0),"0"),IFERROR(VLOOKUP($A120,'Season 7'!AF$4:CH$104,49,0),"0"),
IFERROR(VLOOKUP($A120,'Season 8'!AF$4:CH$104,49,0),"0"),IFERROR(VLOOKUP($A120,'Season 9'!AF$4:CH$104,49,0),"0"),
IFERROR(VLOOKUP($A120,'Season 10'!AF$4:CH$104,49,0),"0"),IFERROR(VLOOKUP($A120,'Season 11'!AF$4:CH$104,49,0),"0"),
IFERROR(VLOOKUP($A120,'Season 12'!AF$4:CH$104,49,0),"0"),IFERROR(VLOOKUP($A120,'Season 13'!AF$4:CH$104,49,0),"0"),
IFERROR(VLOOKUP($A120,'Season 14'!AF$4:CH$104,49,0),"0"),IFERROR(VLOOKUP($A120,'Season 15'!AF$4:CH$104,49,0),"0"),)</f>
        <v>0</v>
      </c>
      <c r="AX120" s="26">
        <f>SUM(IFERROR(VLOOKUP($A120,'Season 3'!AF$4:CH$104,50,0),"0"),
IFERROR(VLOOKUP($A120,'Season 4'!AF$4:CH$104,50,0),"0"),IFERROR(VLOOKUP($A120,'Season 5'!AF$4:CH$104,50,0),"0"),
IFERROR(VLOOKUP($A120,'Season 6'!AF$4:CH$104,50,0),"0"),IFERROR(VLOOKUP($A120,'Season 7'!AF$4:CH$104,50,0),"0"),
IFERROR(VLOOKUP($A120,'Season 8'!AF$4:CH$104,50,0),"0"),IFERROR(VLOOKUP($A120,'Season 9'!AF$4:CH$104,50,0),"0"),
IFERROR(VLOOKUP($A120,'Season 10'!AF$4:CH$104,50,0),"0"),IFERROR(VLOOKUP($A120,'Season 11'!AF$4:CH$104,50,0),"0"),
IFERROR(VLOOKUP($A120,'Season 12'!AF$4:CH$104,50,0),"0"),IFERROR(VLOOKUP($A120,'Season 13'!AF$4:CH$104,50,0),"0"),
IFERROR(VLOOKUP($A120,'Season 14'!AF$4:CH$104,50,0),"0"),IFERROR(VLOOKUP($A120,'Season 15'!AF$4:CH$104,50,0),"0"),)</f>
        <v>0</v>
      </c>
      <c r="AY120" s="699">
        <f>SUM(IFERROR(VLOOKUP($A120,'Season 3'!AF$4:CH$104,51,0),"0"),
IFERROR(VLOOKUP($A120,'Season 4'!AF$4:CH$104,51,0),"0"),IFERROR(VLOOKUP($A120,'Season 5'!AF$4:CH$104,51,0),"0"),
IFERROR(VLOOKUP($A120,'Season 6'!AF$4:CH$104,51,0),"0"),IFERROR(VLOOKUP($A120,'Season 7'!AF$4:CH$104,51,0),"0"),
IFERROR(VLOOKUP($A120,'Season 8'!AF$4:CH$104,51,0),"0"),IFERROR(VLOOKUP($A120,'Season 9'!AF$4:CH$104,51,0),"0"),
IFERROR(VLOOKUP($A120,'Season 10'!AF$4:CH$104,51,0),"0"),IFERROR(VLOOKUP($A120,'Season 11'!AF$4:CH$104,51,0),"0"),
IFERROR(VLOOKUP($A120,'Season 12'!AF$4:CH$104,51,0),"0"),IFERROR(VLOOKUP($A120,'Season 13'!AF$4:CH$104,51,0),"0"),
IFERROR(VLOOKUP($A120,'Season 14'!AF$4:CH$104,51,0),"0"),IFERROR(VLOOKUP($A120,'Season 15'!AF$4:CH$104,51,0),"0"),)</f>
        <v>0</v>
      </c>
      <c r="AZ120" s="700">
        <f>SUM(IFERROR(VLOOKUP($A120,'Season 1'!AF$4:CC$104,32,0),"0"),IFERROR(VLOOKUP($A120,'Season 2'!AF$4:CC$104,37,0),"0"),)</f>
        <v>0</v>
      </c>
      <c r="BA120" s="692">
        <f>SUM(IFERROR(VLOOKUP($A120,'Season 1'!AF$4:CC$104,33,0),"0"),IFERROR(VLOOKUP($A120,'Season 2'!AF$4:CC$104,38,0),"0"),)</f>
        <v>0</v>
      </c>
      <c r="BB120" s="1023">
        <f>SUM(IFERROR(VLOOKUP($A120,'Season 1'!AF$4:CC$104,34,0),"0"),IFERROR(VLOOKUP($A120,'Season 2'!AF$4:CC$104,39,0),"0"),)</f>
        <v>0</v>
      </c>
      <c r="BC120" s="26">
        <f>SUM(IFERROR(VLOOKUP($A120,'Season 1'!AF$4:CC$104,35,0),"0"),IFERROR(VLOOKUP($A120,'Season 2'!AF$4:CC$104,40,0),"0"),)</f>
        <v>0</v>
      </c>
      <c r="BD120" s="699">
        <f>SUM(IFERROR(VLOOKUP($A120,'Season 1'!AF$4:CC$104,36,0),"0"),IFERROR(VLOOKUP($A120,'Season 2'!AF$4:CC$104,41,0),"0"),)</f>
        <v>0</v>
      </c>
      <c r="BE120" s="1111">
        <f>SUM(IFERROR(VLOOKUP($A120,'Season 1'!AF$4:CC$104,37,0),"0"),
IFERROR(VLOOKUP($A120,'Season 2'!AF$4:CC$104,47,0),"0"),IFERROR(VLOOKUP($A120,'Season 3'!AF$4:CH$104,52,0),"0"),
IFERROR(VLOOKUP($A120,'Season 4'!AF$4:CH$104,52,0),"0"),IFERROR(VLOOKUP($A120,'Season 5'!AF$4:CH$104,52,0),"0"),
IFERROR(VLOOKUP($A120,'Season 6'!AF$4:CH$104,52,0),"0"),IFERROR(VLOOKUP($A120,'Season 7'!AF$4:CH$104,52,0),"0"),
IFERROR(VLOOKUP($A120,'Season 8'!AF$4:CH$104,52,0),"0"),IFERROR(VLOOKUP($A120,'Season 9'!AF$4:CH$104,52,0),"0"),
IFERROR(VLOOKUP($A120,'Season 10'!AF$4:CH$104,52,0),"0"),IFERROR(VLOOKUP($A120,'Season 11'!AF$4:CH$104,52,0),"0"),
IFERROR(VLOOKUP($A120,'Season 12'!AF$4:CH$104,52,0),"0"),IFERROR(VLOOKUP($A120,'Season 13'!AF$4:CH$104,52,0),"0"),
IFERROR(VLOOKUP($A120,'Season 14'!AF$4:CH$104,52,0),"0"),IFERROR(VLOOKUP($A120,'Season 15'!AF$4:CH$104,52,0),"0"),)</f>
        <v>0</v>
      </c>
      <c r="BF120" s="1112">
        <f>SUM(IFERROR(VLOOKUP($A120,'Season 1'!AF$4:CC$104,38,0),"0"),
IFERROR(VLOOKUP($A120,'Season 2'!AF$4:CC$104,48,0),"0"),IFERROR(VLOOKUP($A120,'Season 3'!AF$4:CH$104,53,0),"0"),
IFERROR(VLOOKUP($A120,'Season 4'!AF$4:CH$104,53,0),"0"),IFERROR(VLOOKUP($A120,'Season 5'!AF$4:CH$104,53,0),"0"),
IFERROR(VLOOKUP($A120,'Season 6'!AF$4:CH$104,53,0),"0"),IFERROR(VLOOKUP($A120,'Season 7'!AF$4:CH$104,53,0),"0"),
IFERROR(VLOOKUP($A120,'Season 8'!AF$4:CH$104,53,0),"0"),IFERROR(VLOOKUP($A120,'Season 9'!AF$4:CH$104,53,0),"0"),
IFERROR(VLOOKUP($A120,'Season 10'!AF$4:CH$104,53,0),"0"),IFERROR(VLOOKUP($A120,'Season 11'!AF$4:CH$104,53,0),"0"),
IFERROR(VLOOKUP($A120,'Season 12'!AF$4:CH$104,53,0),"0"),IFERROR(VLOOKUP($A120,'Season 13'!AF$4:CH$104,53,0),"0"),
IFERROR(VLOOKUP($A120,'Season 14'!AF$4:CH$104,53,0),"0"),IFERROR(VLOOKUP($A120,'Season 15'!AF$4:CH$104,53,0),"0"),)</f>
        <v>0</v>
      </c>
      <c r="BG120" s="1061" t="e">
        <f t="shared" si="4"/>
        <v>#DIV/0!</v>
      </c>
      <c r="BI120" s="1100"/>
      <c r="BJ120" s="1100"/>
      <c r="BK120" s="1100"/>
      <c r="BL120" s="1100"/>
      <c r="BM120" s="1100"/>
      <c r="BN120" s="1100"/>
      <c r="BS120" s="15">
        <f>IFERROR(VLOOKUP($A120,'Season 1'!$AF$4:$CH$104,39,0),"0")</f>
        <v>0</v>
      </c>
      <c r="BT120" s="15">
        <f>IFERROR(VLOOKUP($A120,'Season 1'!$AF$4:$CH$104,40,0),"0")</f>
        <v>0</v>
      </c>
      <c r="BU120" s="15">
        <f>IFERROR(VLOOKUP($A120,'Season 2'!$AF$4:$CH$104,49,0),"0")</f>
        <v>0</v>
      </c>
      <c r="BV120" s="15">
        <f>IFERROR(VLOOKUP($A120,'Season 2'!$AF$4:$CH$104,50,0),"0")</f>
        <v>0</v>
      </c>
      <c r="BW120" s="15">
        <f>IFERROR(VLOOKUP($A120,'Season 3'!$AF$4:$CH$104,54,0),"0")</f>
        <v>0</v>
      </c>
      <c r="BX120" s="15">
        <f>IFERROR(VLOOKUP($A120,'Season 3'!$AF$4:$CH$104,55,0),"0")</f>
        <v>0</v>
      </c>
      <c r="BY120" s="15" t="str">
        <f>IFERROR(VLOOKUP($A120,'Season 4'!$AF$4:$CH$104,54,0),"0")</f>
        <v>0</v>
      </c>
      <c r="BZ120" s="15" t="str">
        <f>IFERROR(VLOOKUP($A120,'Season 4'!$AF$4:$CH$104,55,0),"0")</f>
        <v>0</v>
      </c>
      <c r="CA120" s="15" t="str">
        <f>IFERROR(VLOOKUP($A120,'Season 5'!$AF$4:$CH$104,54,0),"0")</f>
        <v>0</v>
      </c>
      <c r="CB120" s="15" t="str">
        <f>IFERROR(VLOOKUP($A120,'Season 5'!$AF$4:$CH$104,55,0),"0")</f>
        <v>0</v>
      </c>
      <c r="CC120" s="15" t="str">
        <f>IFERROR(VLOOKUP($A120,'Season 6'!$AF$4:$CH$104,54,0),"0")</f>
        <v>0</v>
      </c>
      <c r="CD120" s="15" t="str">
        <f>IFERROR(VLOOKUP($A120,'Season 6'!$AF$4:$CH$104,55,0),"0")</f>
        <v>0</v>
      </c>
      <c r="CE120" s="15" t="str">
        <f>IFERROR(VLOOKUP($A120,'Season 7'!$AF$4:$CH$104,54,0),"0")</f>
        <v>0</v>
      </c>
      <c r="CF120" s="15" t="str">
        <f>IFERROR(VLOOKUP($A120,'Season 7'!$AF$4:$CH$104,55,0),"0")</f>
        <v>0</v>
      </c>
      <c r="CG120" s="15" t="str">
        <f>IFERROR(VLOOKUP($A120,'Season 8'!$AF$4:$CH$104,54,0),"0")</f>
        <v>0</v>
      </c>
      <c r="CH120" s="15" t="str">
        <f>IFERROR(VLOOKUP($A120,'Season 8'!$AF$4:$CH$104,55,0),"0")</f>
        <v>0</v>
      </c>
      <c r="CI120" s="15" t="str">
        <f>IFERROR(VLOOKUP($A120,'Season 9'!$AF$4:$CH$104,54,0),"0")</f>
        <v>0</v>
      </c>
      <c r="CJ120" s="15" t="str">
        <f>IFERROR(VLOOKUP($A120,'Season 9'!$AF$4:$CH$104,55,0),"0")</f>
        <v>0</v>
      </c>
      <c r="CK120" s="15" t="str">
        <f>IFERROR(VLOOKUP($A120,'Season 10'!$AF$4:$CH$104,54,0),"0")</f>
        <v>0</v>
      </c>
      <c r="CL120" s="15" t="str">
        <f>IFERROR(VLOOKUP($A120,'Season 10'!$AF$4:$CH$104,55,0),"0")</f>
        <v>0</v>
      </c>
      <c r="CM120" s="15" t="str">
        <f>IFERROR(VLOOKUP($A120,'Season 11'!$AF$4:$CH$104,54,0),"0")</f>
        <v>0</v>
      </c>
      <c r="CN120" s="15" t="str">
        <f>IFERROR(VLOOKUP($A120,'Season 11'!$AF$4:$CH$104,55,0),"0")</f>
        <v>0</v>
      </c>
      <c r="CO120" s="15" t="str">
        <f>IFERROR(VLOOKUP($A120,'Season 12'!$AF$4:$CH$104,54,0),"0")</f>
        <v>0</v>
      </c>
      <c r="CP120" s="15" t="str">
        <f>IFERROR(VLOOKUP($A120,'Season 12'!$AF$4:$CH$104,55,0),"0")</f>
        <v>0</v>
      </c>
      <c r="CQ120" s="15" t="str">
        <f>IFERROR(VLOOKUP($A120,'Season 13'!$AF$4:$CH$104,54,0),"0")</f>
        <v>0</v>
      </c>
      <c r="CR120" s="15" t="str">
        <f>IFERROR(VLOOKUP($A120,'Season 13'!$AF$4:$CH$104,55,0),"0")</f>
        <v>0</v>
      </c>
      <c r="CS120" s="15" t="str">
        <f>IFERROR(VLOOKUP($A120,'Season 14'!$AF$4:$CH$104,54,0),"0")</f>
        <v>0</v>
      </c>
      <c r="CT120" s="15" t="str">
        <f>IFERROR(VLOOKUP($A120,'Season 14'!$AF$4:$CH$104,55,0),"0")</f>
        <v>0</v>
      </c>
      <c r="CU120" s="15" t="str">
        <f>IFERROR(VLOOKUP($A120,'Season 15'!$AF$4:$CH$104,54,0),"0")</f>
        <v>0</v>
      </c>
      <c r="CV120" s="15" t="str">
        <f>IFERROR(VLOOKUP($A120,'Season 15'!$AF$4:$CH$104,55,0),"0")</f>
        <v>0</v>
      </c>
    </row>
    <row r="121" spans="1:100" x14ac:dyDescent="0.25">
      <c r="A121" s="2" t="s">
        <v>140</v>
      </c>
      <c r="B121" s="1021">
        <f>IFERROR(VLOOKUP('Data Totals'!A121,'Season 1'!AF$4:CC$104,2,FALSE),IFERROR(VLOOKUP('Data Totals'!A121,'Season 2'!AF$4:CC$104,2,FALSE),IFERROR(VLOOKUP('Data Totals'!A121,'Season 3'!AF$4:CC$104,2,FALSE),IFERROR(VLOOKUP('Data Totals'!A121,'Season 4'!AF$4:CC$104,2,FALSE),IFERROR(VLOOKUP('Data Totals'!A121,'Season 5'!AF$4:CC$104,2,FALSE),IFERROR(VLOOKUP('Data Totals'!A121,'Season 6'!AF$4:CC$104,2,FALSE),IFERROR(VLOOKUP('Data Totals'!A121,'Season 7'!AF$4:CC$104,2,FALSE),IFERROR(VLOOKUP('Data Totals'!A121,'Season 8'!AF$4:CC$104,2,FALSE),IFERROR(VLOOKUP('Data Totals'!A121,'Season 9'!AF$4:CC$104,2,FALSE),IFERROR(VLOOKUP('Data Totals'!A121,'Season 10'!AF$4:CC$104,2,FALSE),IFERROR(VLOOKUP('Data Totals'!A121,'Season 11'!AF$4:CC$104,2,FALSE),IFERROR(VLOOKUP('Data Totals'!A121,'Season 12'!AF$4:CC$104,2,FALSE),IFERROR(VLOOKUP('Data Totals'!A121,'Season 13'!AF$4:CC$104,2,FALSE),IFERROR(VLOOKUP('Data Totals'!A121,'Season 14'!AF$4:CC$104,2,FALSE),IFERROR(VLOOKUP('Data Totals'!A121,'Season 15'!AF$4:CC$104,2,FALSE),"N/A")))))))))))))))</f>
        <v>0</v>
      </c>
      <c r="C121" s="1022">
        <f>IFERROR(VLOOKUP('Data Totals'!A121,'Season 1'!AF$4:CC$104,3,FALSE),IFERROR(VLOOKUP('Data Totals'!A121,'Season 2'!AF$4:CC$104,3,FALSE),IFERROR(VLOOKUP('Data Totals'!A121,'Season 3'!AF$4:CC$104,3,FALSE),IFERROR(VLOOKUP('Data Totals'!A121,'Season 4'!AF$4:CC$104,3,FALSE),IFERROR(VLOOKUP('Data Totals'!A121,'Season 5'!AF$4:CC$104,3,FALSE),IFERROR(VLOOKUP('Data Totals'!A121,'Season 6'!AF$4:CC$104,3,FALSE),IFERROR(VLOOKUP('Data Totals'!A121,'Season 7'!AF$4:CC$104,3,FALSE),IFERROR(VLOOKUP('Data Totals'!A121,'Season 8'!AF$4:CC$104,3,FALSE),IFERROR(VLOOKUP('Data Totals'!A121,'Season 9'!AF$4:CC$104,3,FALSE),IFERROR(VLOOKUP('Data Totals'!A121,'Season 10'!AF$4:CC$104,3,FALSE),IFERROR(VLOOKUP('Data Totals'!A121,'Season 11'!AF$4:CC$104,3,FALSE),IFERROR(VLOOKUP('Data Totals'!A121,'Season 12'!AF$4:CC$104,3,FALSE),IFERROR(VLOOKUP('Data Totals'!A121,'Season 13'!AF$4:CC$104,3,FALSE),IFERROR(VLOOKUP('Data Totals'!A121,'Season 14'!AF$4:CC$104,3,FALSE),IFERROR(VLOOKUP('Data Totals'!A121,'Season 15'!AF$4:CC$104,3,FALSE),"N/A")))))))))))))))</f>
        <v>0</v>
      </c>
      <c r="D121" s="1022">
        <f>IFERROR(VLOOKUP('Data Totals'!A121,'Season 1'!AF$4:CC$104,4,FALSE),IFERROR(VLOOKUP('Data Totals'!A121,'Season 2'!AF$4:CC$104,4,FALSE),IFERROR(VLOOKUP('Data Totals'!A121,'Season 3'!AF$4:CC$104,4,FALSE),IFERROR(VLOOKUP('Data Totals'!A121,'Season 4'!AF$4:CC$104,4,FALSE),IFERROR(VLOOKUP('Data Totals'!A121,'Season 5'!AF$4:CC$104,4,FALSE),IFERROR(VLOOKUP('Data Totals'!A121,'Season 6'!AF$4:CC$104,4,FALSE),IFERROR(VLOOKUP('Data Totals'!A121,'Season 7'!AF$4:CC$104,4,FALSE),IFERROR(VLOOKUP('Data Totals'!A121,'Season 8'!AF$4:CC$104,4,FALSE),IFERROR(VLOOKUP('Data Totals'!A121,'Season 9'!AF$4:CC$104,4,FALSE),IFERROR(VLOOKUP('Data Totals'!A121,'Season 10'!AF$4:CC$104,4,FALSE),IFERROR(VLOOKUP('Data Totals'!A121,'Season 11'!AF$4:CC$104,4,FALSE),IFERROR(VLOOKUP('Data Totals'!A121,'Season 12'!AF$4:CC$104,4,FALSE),IFERROR(VLOOKUP('Data Totals'!A121,'Season 13'!AF$4:CC$104,4,FALSE),IFERROR(VLOOKUP('Data Totals'!A121,'Season 14'!AF$4:CC$104,4,FALSE),IFERROR(VLOOKUP('Data Totals'!A121,'Season 15'!AF$4:CC$104,4,FALSE),"N/A")))))))))))))))</f>
        <v>0</v>
      </c>
      <c r="E121" s="1022">
        <f t="shared" si="2"/>
        <v>0</v>
      </c>
      <c r="F121" s="692">
        <f>SUM(IFERROR(VLOOKUP(A121,BI$3:BN$152,2,0),"0"),IFERROR(VLOOKUP(A121,'Season 1'!AF$4:CC$104,6,0),"0"),
IFERROR(VLOOKUP(A121,'Season 2'!AF$4:CC$104,6,0),"0"),IFERROR(VLOOKUP(A121,'Season 3'!AF$4:CC$104,6,0),"0"),
IFERROR(VLOOKUP(A121,'Season 4'!AF$4:CC$104,6,0),"0"),IFERROR(VLOOKUP(A121,'Season 5'!AF$4:CC$104,6,0),"0"),
IFERROR(VLOOKUP(A121,'Season 6'!AF$4:CC$104,6,0),"0"),IFERROR(VLOOKUP(A121,'Season 7'!AF$4:CC$104,6,0),"0"),
IFERROR(VLOOKUP(A121,'Season 8'!AF$4:CC$104,6,0),"0"),IFERROR(VLOOKUP(A121,'Season 9'!AF$4:CC$104,6,0),"0"),
IFERROR(VLOOKUP(A121,'Season 10'!AF$4:CC$104,6,0),"0"),IFERROR(VLOOKUP(A121,'Season 11'!AF$4:CC$104,6,0),"0"),
IFERROR(VLOOKUP(A121,'Season 12'!AF$4:CC$104,6,0),"0"),IFERROR(VLOOKUP(A121,'Season 13'!AF$4:CC$104,6,0),"0"),
IFERROR(VLOOKUP(A121,'Season 14'!AF$4:CC$104,6,0),"0"),IFERROR(VLOOKUP(A121,'Season 15'!AF$4:CC$104,6,0),"0"),)</f>
        <v>0</v>
      </c>
      <c r="G121" s="692">
        <f>SUM(IFERROR(VLOOKUP(A121,'Season 1'!AF$4:CC$104,7,0),"0"),
IFERROR(VLOOKUP(A121,'Season 2'!AF$4:CC$104,7,0),"0"),IFERROR(VLOOKUP(A121,'Season 3'!AF$4:CC$104,7,0),"0"),
IFERROR(VLOOKUP(A121,'Season 4'!AF$4:CC$104,7,0),"0"),IFERROR(VLOOKUP(A121,'Season 5'!AF$4:CC$104,7,0),"0"),
IFERROR(VLOOKUP(A121,'Season 6'!AF$4:CC$104,7,0),"0"),IFERROR(VLOOKUP(A121,'Season 7'!AF$4:CC$104,7,0),"0"),
IFERROR(VLOOKUP(A121,'Season 8'!AF$4:CC$104,7,0),"0"),IFERROR(VLOOKUP(A121,'Season 9'!AF$4:CC$104,7,0),"0"),
IFERROR(VLOOKUP(A121,'Season 10'!AF$4:CC$104,7,0),"0"),IFERROR(VLOOKUP(A121,'Season 11'!AF$4:CC$104,7,0),"0"),
IFERROR(VLOOKUP(A121,'Season 12'!AF$4:CC$104,7,0),"0"),IFERROR(VLOOKUP(A121,'Season 13'!AF$4:CC$104,7,0),"0"),
IFERROR(VLOOKUP(A121,'Season 14'!AF$4:CC$104,7,0),"0"),IFERROR(VLOOKUP(A121,'Season 15'!AF$4:CC$104,7,0),"0"),)</f>
        <v>0</v>
      </c>
      <c r="H121" s="556">
        <f>SUM(IFERROR(VLOOKUP(A121,'Season 1'!AF$4:CC$104,8,0),"0"),
IFERROR(VLOOKUP(A121,'Season 2'!AF$4:CC$104,8,0),"0"),IFERROR(VLOOKUP(A121,'Season 3'!AF$4:CC$104,8,0),"0"),
IFERROR(VLOOKUP(A121,'Season 4'!AF$4:CC$104,8,0),"0"),IFERROR(VLOOKUP(A121,'Season 5'!AF$4:CC$104,8,0),"0"),
IFERROR(VLOOKUP(A121,'Season 6'!AF$4:CC$104,8,0),"0"),IFERROR(VLOOKUP(A121,'Season 7'!AF$4:CC$104,8,0),"0"),
IFERROR(VLOOKUP(A121,'Season 8'!AF$4:CC$104,8,0),"0"),IFERROR(VLOOKUP(A121,'Season 9'!AF$4:CC$104,8,0),"0"),
IFERROR(VLOOKUP(A121,'Season 10'!AF$4:CC$104,8,0),"0"),IFERROR(VLOOKUP(A121,'Season 11'!AF$4:CC$104,8,0),"0"),
IFERROR(VLOOKUP(A121,'Season 12'!AF$4:CC$104,8,0),"0"),IFERROR(VLOOKUP(A121,'Season 13'!AF$4:CC$104,8,0),"0"),
IFERROR(VLOOKUP(A121,'Season 14'!AF$4:CC$104,8,0),"0"),IFERROR(VLOOKUP(A121,'Season 15'!AF$4:CC$104,8,0),"0"),)</f>
        <v>0</v>
      </c>
      <c r="I121" s="1023">
        <f>SUM(IFERROR(VLOOKUP(A121,'Season 1'!AF$4:CC$104,9,0),"0"),
IFERROR(VLOOKUP(A121,'Season 2'!AF$4:CC$104,9,0),"0"),IFERROR(VLOOKUP(A121,'Season 3'!AF$4:CC$104,9,0),"0"),
IFERROR(VLOOKUP(A121,'Season 4'!AF$4:CC$104,9,0),"0"),IFERROR(VLOOKUP(A121,'Season 5'!AF$4:CC$104,9,0),"0"),
IFERROR(VLOOKUP(A121,'Season 6'!AF$4:CC$104,9,0),"0"),IFERROR(VLOOKUP(A121,'Season 7'!AF$4:CC$104,9,0),"0"),
IFERROR(VLOOKUP(A121,'Season 8'!AF$4:CC$104,9,0),"0"),IFERROR(VLOOKUP(A121,'Season 9'!AF$4:CC$104,9,0),"0"),
IFERROR(VLOOKUP(A121,'Season 10'!AF$4:CC$104,9,0),"0"),IFERROR(VLOOKUP(A121,'Season 11'!AF$4:CC$104,9,0),"0"),
IFERROR(VLOOKUP(A121,'Season 12'!AF$4:CC$104,9,0),"0"),IFERROR(VLOOKUP(A121,'Season 13'!AF$4:CC$104,9,0),"0"),
IFERROR(VLOOKUP(A121,'Season 14'!AF$4:CC$104,9,0),"0"),IFERROR(VLOOKUP(A121,'Season 15'!AF$4:CC$104,9,0),"0"),)</f>
        <v>0</v>
      </c>
      <c r="J121" s="26">
        <f>SUM(IFERROR(VLOOKUP(A121,BI$3:BN$152,3,0),"0"),IFERROR(VLOOKUP(A121,'Season 1'!AF$4:CC$104,10,0),"0"),
IFERROR(VLOOKUP(A121,'Season 2'!AF$4:CC$104,10,0),"0"),IFERROR(VLOOKUP(A121,'Season 3'!AF$4:CC$104,10,0),"0"),
IFERROR(VLOOKUP(A121,'Season 4'!AF$4:CC$104,10,0),"0"),IFERROR(VLOOKUP(A121,'Season 5'!AF$4:CC$104,10,0),"0"),
IFERROR(VLOOKUP(A121,'Season 6'!AF$4:CC$104,10,0),"0"),IFERROR(VLOOKUP(A121,'Season 7'!AF$4:CC$104,10,0),"0"),
IFERROR(VLOOKUP(A121,'Season 8'!AF$4:CC$104,10,0),"0"),IFERROR(VLOOKUP(A121,'Season 9'!AF$4:CC$104,10,0),"0"),
IFERROR(VLOOKUP(A121,'Season 10'!AF$4:CC$104,10,0),"0"),IFERROR(VLOOKUP(A121,'Season 11'!AF$4:CC$104,10,0),"0"),
IFERROR(VLOOKUP(A121,'Season 12'!AF$4:CC$104,10,0),"0"),IFERROR(VLOOKUP(A121,'Season 13'!AF$4:CC$104,10,0),"0"),
IFERROR(VLOOKUP(A121,'Season 14'!AF$4:CC$104,10,0),"0"),IFERROR(VLOOKUP(A121,'Season 15'!AF$4:CC$104,10,0),"0"),)</f>
        <v>0</v>
      </c>
      <c r="K121" s="699">
        <f>SUM(IFERROR(VLOOKUP(A121,BI$3:BN$152,4,0),"0"),IFERROR(VLOOKUP(A121,'Season 1'!AF$4:CC$104,11,0),"0"),
IFERROR(VLOOKUP(A121,'Season 2'!AF$4:CC$104,11,0),"0"),IFERROR(VLOOKUP(A121,'Season 3'!AF$4:CC$104,11,0),"0"),
IFERROR(VLOOKUP(A121,'Season 4'!AF$4:CC$104,11,0),"0"),IFERROR(VLOOKUP(A121,'Season 5'!AF$4:CC$104,11,0),"0"),
IFERROR(VLOOKUP(A121,'Season 6'!AF$4:CC$104,11,0),"0"),IFERROR(VLOOKUP(A121,'Season 7'!AF$4:CC$104,11,0),"0"),
IFERROR(VLOOKUP(A121,'Season 8'!AF$4:CC$104,11,0),"0"),IFERROR(VLOOKUP(A121,'Season 9'!AF$4:CC$104,11,0),"0"),
IFERROR(VLOOKUP(A121,'Season 10'!AF$4:CC$104,11,0),"0"),IFERROR(VLOOKUP(A121,'Season 11'!AF$4:CC$104,11,0),"0"),
IFERROR(VLOOKUP(A121,'Season 12'!AF$4:CC$104,11,0),"0"),IFERROR(VLOOKUP(A121,'Season 13'!AF$4:CC$104,11,0),"0"),
IFERROR(VLOOKUP(A121,'Season 14'!AF$4:CC$104,11,0),"0"),IFERROR(VLOOKUP(A121,'Season 15'!AF$4:CC$104,11,0),"0"),)</f>
        <v>0</v>
      </c>
      <c r="L121" s="700">
        <f>SUM(IFERROR(VLOOKUP($A121,'Season 1'!AF$4:CC$104,12,0),"0"),
IFERROR(VLOOKUP($A121,'Season 2'!AF$4:CC$104,12,0),"0"),IFERROR(VLOOKUP($A121,'Season 3'!AF$4:CC$104,12,0),"0"),
IFERROR(VLOOKUP($A121,'Season 4'!AF$4:CC$104,12,0),"0"),IFERROR(VLOOKUP($A121,'Season 5'!AF$4:CC$104,12,0),"0"),
IFERROR(VLOOKUP($A121,'Season 6'!AF$4:CC$104,12,0),"0"),IFERROR(VLOOKUP($A121,'Season 7'!AF$4:CC$104,12,0),"0"),
IFERROR(VLOOKUP($A121,'Season 8'!AF$4:CC$104,12,0),"0"),IFERROR(VLOOKUP($A121,'Season 9'!AF$4:CC$104,12,0),"0"),
IFERROR(VLOOKUP($A121,'Season 10'!AF$4:CC$104,12,0),"0"),IFERROR(VLOOKUP($A121,'Season 11'!AF$4:CC$104,12,0),"0"),
IFERROR(VLOOKUP($A121,'Season 12'!AF$4:CC$104,12,0),"0"),IFERROR(VLOOKUP($A121,'Season 13'!AF$4:CC$104,12,0),"0"),
IFERROR(VLOOKUP($A121,'Season 14'!AF$4:CC$104,12,0),"0"),IFERROR(VLOOKUP($A121,'Season 15'!AF$4:CC$104,12,0),"0"),)</f>
        <v>0</v>
      </c>
      <c r="M121" s="692">
        <f>SUM(IFERROR(VLOOKUP($A121,'Season 1'!AF$4:CC$104,13,0),"0"),
IFERROR(VLOOKUP($A121,'Season 2'!AF$4:CC$104,13,0),"0"),IFERROR(VLOOKUP($A121,'Season 3'!AF$4:CC$104,13,0),"0"),
IFERROR(VLOOKUP($A121,'Season 4'!AF$4:CC$104,13,0),"0"),IFERROR(VLOOKUP($A121,'Season 5'!AF$4:CC$104,13,0),"0"),
IFERROR(VLOOKUP($A121,'Season 6'!AF$4:CC$104,13,0),"0"),IFERROR(VLOOKUP($A121,'Season 7'!AF$4:CC$104,13,0),"0"),
IFERROR(VLOOKUP($A121,'Season 8'!AF$4:CC$104,13,0),"0"),IFERROR(VLOOKUP($A121,'Season 9'!AF$4:CC$104,13,0),"0"),
IFERROR(VLOOKUP($A121,'Season 10'!AF$4:CC$104,13,0),"0"),IFERROR(VLOOKUP($A121,'Season 11'!AF$4:CC$104,13,0),"0"),
IFERROR(VLOOKUP($A121,'Season 12'!AF$4:CC$104,13,0),"0"),IFERROR(VLOOKUP($A121,'Season 13'!AF$4:CC$104,13,0),"0"),
IFERROR(VLOOKUP($A121,'Season 14'!AF$4:CC$104,13,0),"0"),IFERROR(VLOOKUP($A121,'Season 15'!AF$4:CC$104,13,0),"0"),)</f>
        <v>0</v>
      </c>
      <c r="N121" s="1023">
        <f>SUM(IFERROR(VLOOKUP($A121,'Season 1'!AF$4:CC$104,14,0),"0"),
IFERROR(VLOOKUP($A121,'Season 2'!AF$4:CC$104,14,0),"0"),IFERROR(VLOOKUP($A121,'Season 3'!AF$4:CC$104,14,0),"0"),
IFERROR(VLOOKUP($A121,'Season 4'!AF$4:CC$104,14,0),"0"),IFERROR(VLOOKUP($A121,'Season 5'!AF$4:CC$104,14,0),"0"),
IFERROR(VLOOKUP($A121,'Season 6'!AF$4:CC$104,14,0),"0"),IFERROR(VLOOKUP($A121,'Season 7'!AF$4:CC$104,14,0),"0"),
IFERROR(VLOOKUP($A121,'Season 8'!AF$4:CC$104,14,0),"0"),IFERROR(VLOOKUP($A121,'Season 9'!AF$4:CC$104,14,0),"0"),
IFERROR(VLOOKUP($A121,'Season 10'!AF$4:CC$104,14,0),"0"),IFERROR(VLOOKUP($A121,'Season 11'!AF$4:CC$104,14,0),"0"),
IFERROR(VLOOKUP($A121,'Season 12'!AF$4:CC$104,14,0),"0"),IFERROR(VLOOKUP($A121,'Season 13'!AF$4:CC$104,14,0),"0"),
IFERROR(VLOOKUP($A121,'Season 14'!AF$4:CC$104,14,0),"0"),IFERROR(VLOOKUP($A121,'Season 15'!AF$4:CC$104,14,0),"0"),)</f>
        <v>0</v>
      </c>
      <c r="O121" s="26">
        <f>SUM(IFERROR(VLOOKUP($A121,'Season 1'!AF$4:CC$104,15,0),"0"),
IFERROR(VLOOKUP($A121,'Season 2'!AF$4:CC$104,15,0),"0"),IFERROR(VLOOKUP($A121,'Season 3'!AF$4:CC$104,15,0),"0"),
IFERROR(VLOOKUP($A121,'Season 4'!AF$4:CC$104,15,0),"0"),IFERROR(VLOOKUP($A121,'Season 5'!AF$4:CC$104,15,0),"0"),
IFERROR(VLOOKUP($A121,'Season 6'!AF$4:CC$104,15,0),"0"),IFERROR(VLOOKUP($A121,'Season 7'!AF$4:CC$104,15,0),"0"),
IFERROR(VLOOKUP($A121,'Season 8'!AF$4:CC$104,15,0),"0"),IFERROR(VLOOKUP($A121,'Season 9'!AF$4:CC$104,15,0),"0"),
IFERROR(VLOOKUP($A121,'Season 10'!AF$4:CC$104,15,0),"0"),IFERROR(VLOOKUP($A121,'Season 11'!AF$4:CC$104,15,0),"0"),
IFERROR(VLOOKUP($A121,'Season 12'!AF$4:CC$104,15,0),"0"),IFERROR(VLOOKUP($A121,'Season 13'!AF$4:CC$104,15,0),"0"),
IFERROR(VLOOKUP($A121,'Season 14'!AF$4:CC$104,15,0),"0"),IFERROR(VLOOKUP($A121,'Season 15'!AF$4:CC$104,15,0),"0"),)</f>
        <v>0</v>
      </c>
      <c r="P121" s="699">
        <f>SUM(IFERROR(VLOOKUP($A121,'Season 1'!AF$4:CC$104,16,0),"0"),
IFERROR(VLOOKUP($A121,'Season 2'!AF$4:CC$104,16,0),"0"),IFERROR(VLOOKUP($A121,'Season 3'!AF$4:CC$104,16,0),"0"),
IFERROR(VLOOKUP($A121,'Season 4'!AF$4:CC$104,16,0),"0"),IFERROR(VLOOKUP($A121,'Season 5'!AF$4:CC$104,16,0),"0"),
IFERROR(VLOOKUP($A121,'Season 6'!AF$4:CC$104,16,0),"0"),IFERROR(VLOOKUP($A121,'Season 7'!AF$4:CC$104,16,0),"0"),
IFERROR(VLOOKUP($A121,'Season 8'!AF$4:CC$104,16,0),"0"),IFERROR(VLOOKUP($A121,'Season 9'!AF$4:CC$104,16,0),"0"),
IFERROR(VLOOKUP($A121,'Season 10'!AF$4:CC$104,16,0),"0"),IFERROR(VLOOKUP($A121,'Season 11'!AF$4:CC$104,16,0),"0"),
IFERROR(VLOOKUP($A121,'Season 12'!AF$4:CC$104,16,0),"0"),IFERROR(VLOOKUP($A121,'Season 13'!AF$4:CC$104,16,0),"0"),
IFERROR(VLOOKUP($A121,'Season 14'!AF$4:CC$104,16,0),"0"),IFERROR(VLOOKUP($A121,'Season 15'!AF$4:CC$104,16,0),"0"),)</f>
        <v>0</v>
      </c>
      <c r="Q121" s="700">
        <f>SUM(IFERROR(VLOOKUP($A121,'Season 1'!AF$4:CC$104,17,0),"0"),
IFERROR(VLOOKUP($A121,'Season 2'!AF$4:CC$104,17,0),"0"),IFERROR(VLOOKUP($A121,'Season 3'!AF$4:CC$104,17,0),"0"),
IFERROR(VLOOKUP($A121,'Season 4'!AF$4:CC$104,17,0),"0"),IFERROR(VLOOKUP($A121,'Season 5'!AF$4:CC$104,17,0),"0"),
IFERROR(VLOOKUP($A121,'Season 6'!AF$4:CC$104,17,0),"0"),IFERROR(VLOOKUP($A121,'Season 7'!AF$4:CC$104,17,0),"0"),
IFERROR(VLOOKUP($A121,'Season 8'!AF$4:CC$104,17,0),"0"),IFERROR(VLOOKUP($A121,'Season 9'!AF$4:CC$104,17,0),"0"),
IFERROR(VLOOKUP($A121,'Season 10'!AF$4:CC$104,17,0),"0"),IFERROR(VLOOKUP($A121,'Season 11'!AF$4:CC$104,17,0),"0"),
IFERROR(VLOOKUP($A121,'Season 12'!AF$4:CC$104,17,0),"0"),IFERROR(VLOOKUP($A121,'Season 13'!AF$4:CC$104,17,0),"0"),
IFERROR(VLOOKUP($A121,'Season 14'!AF$4:CC$104,17,0),"0"),IFERROR(VLOOKUP($A121,'Season 15'!AF$4:CC$104,17,0),"0"),)</f>
        <v>0</v>
      </c>
      <c r="R121" s="692">
        <f>SUM(IFERROR(VLOOKUP($A121,'Season 1'!AF$4:CC$104,18,0),"0"),
IFERROR(VLOOKUP($A121,'Season 2'!AF$4:CC$104,18,0),"0"),IFERROR(VLOOKUP($A121,'Season 3'!AF$4:CC$104,18,0),"0"),
IFERROR(VLOOKUP($A121,'Season 4'!AF$4:CC$104,18,0),"0"),IFERROR(VLOOKUP($A121,'Season 5'!AF$4:CC$104,18,0),"0"),
IFERROR(VLOOKUP($A121,'Season 6'!AF$4:CC$104,18,0),"0"),IFERROR(VLOOKUP($A121,'Season 7'!AF$4:CC$104,18,0),"0"),
IFERROR(VLOOKUP($A121,'Season 8'!AF$4:CC$104,18,0),"0"),IFERROR(VLOOKUP($A121,'Season 9'!AF$4:CC$104,18,0),"0"),
IFERROR(VLOOKUP($A121,'Season 10'!AF$4:CC$104,18,0),"0"),IFERROR(VLOOKUP($A121,'Season 11'!AF$4:CC$104,18,0),"0"),
IFERROR(VLOOKUP($A121,'Season 12'!AF$4:CC$104,18,0),"0"),IFERROR(VLOOKUP($A121,'Season 13'!AF$4:CC$104,18,0),"0"),
IFERROR(VLOOKUP($A121,'Season 14'!AF$4:CC$104,18,0),"0"),IFERROR(VLOOKUP($A121,'Season 15'!AF$4:CC$104,18,0),"0"),)</f>
        <v>0</v>
      </c>
      <c r="S121" s="1023">
        <f>SUM(IFERROR(VLOOKUP($A121,'Season 1'!AF$4:CC$104,19,0),"0"),
IFERROR(VLOOKUP($A121,'Season 2'!AF$4:CC$104,19,0),"0"),IFERROR(VLOOKUP($A121,'Season 3'!AF$4:CC$104,19,0),"0"),
IFERROR(VLOOKUP($A121,'Season 4'!AF$4:CC$104,19,0),"0"),IFERROR(VLOOKUP($A121,'Season 5'!AF$4:CC$104,19,0),"0"),
IFERROR(VLOOKUP($A121,'Season 6'!AF$4:CC$104,19,0),"0"),IFERROR(VLOOKUP($A121,'Season 7'!AF$4:CC$104,19,0),"0"),
IFERROR(VLOOKUP($A121,'Season 8'!AF$4:CC$104,19,0),"0"),IFERROR(VLOOKUP($A121,'Season 9'!AF$4:CC$104,19,0),"0"),
IFERROR(VLOOKUP($A121,'Season 10'!AF$4:CC$104,19,0),"0"),IFERROR(VLOOKUP($A121,'Season 11'!AF$4:CC$104,19,0),"0"),
IFERROR(VLOOKUP($A121,'Season 12'!AF$4:CC$104,19,0),"0"),IFERROR(VLOOKUP($A121,'Season 13'!AF$4:CC$104,19,0),"0"),
IFERROR(VLOOKUP($A121,'Season 14'!AF$4:CC$104,19,0),"0"),IFERROR(VLOOKUP($A121,'Season 15'!AF$4:CC$104,19,0),"0"),)</f>
        <v>0</v>
      </c>
      <c r="T121" s="26">
        <f>SUM(IFERROR(VLOOKUP($A121,'Season 1'!AF$4:CC$104,20,0),"0"),
IFERROR(VLOOKUP($A121,'Season 2'!AF$4:CC$104,20,0),"0"),IFERROR(VLOOKUP($A121,'Season 3'!AF$4:CC$104,20,0),"0"),
IFERROR(VLOOKUP($A121,'Season 4'!AF$4:CC$104,20,0),"0"),IFERROR(VLOOKUP($A121,'Season 5'!AF$4:CC$104,20,0),"0"),
IFERROR(VLOOKUP($A121,'Season 6'!AF$4:CC$104,20,0),"0"),IFERROR(VLOOKUP($A121,'Season 7'!AF$4:CC$104,20,0),"0"),
IFERROR(VLOOKUP($A121,'Season 8'!AF$4:CC$104,20,0),"0"),IFERROR(VLOOKUP($A121,'Season 9'!AF$4:CC$104,20,0),"0"),
IFERROR(VLOOKUP($A121,'Season 10'!AF$4:CC$104,20,0),"0"),IFERROR(VLOOKUP($A121,'Season 11'!AF$4:CC$104,20,0),"0"),
IFERROR(VLOOKUP($A121,'Season 12'!AF$4:CC$104,20,0),"0"),IFERROR(VLOOKUP($A121,'Season 13'!AF$4:CC$104,20,0),"0"),
IFERROR(VLOOKUP($A121,'Season 14'!AF$4:CC$104,20,0),"0"),IFERROR(VLOOKUP($A121,'Season 15'!AF$4:CC$104,20,0),"0"),)</f>
        <v>0</v>
      </c>
      <c r="U121" s="699">
        <f>SUM(IFERROR(VLOOKUP($A121,'Season 1'!AF$4:CC$104,21,0),"0"),
IFERROR(VLOOKUP($A121,'Season 2'!AF$4:CC$104,21,0),"0"),IFERROR(VLOOKUP($A121,'Season 3'!AF$4:CC$104,21,0),"0"),
IFERROR(VLOOKUP($A121,'Season 4'!AF$4:CC$104,21,0),"0"),IFERROR(VLOOKUP($A121,'Season 5'!AF$4:CC$104,21,0),"0"),
IFERROR(VLOOKUP($A121,'Season 6'!AF$4:CC$104,21,0),"0"),IFERROR(VLOOKUP($A121,'Season 7'!AF$4:CC$104,21,0),"0"),
IFERROR(VLOOKUP($A121,'Season 8'!AF$4:CC$104,21,0),"0"),IFERROR(VLOOKUP($A121,'Season 9'!AF$4:CC$104,21,0),"0"),
IFERROR(VLOOKUP($A121,'Season 10'!AF$4:CC$104,21,0),"0"),IFERROR(VLOOKUP($A121,'Season 11'!AF$4:CC$104,21,0),"0"),
IFERROR(VLOOKUP($A121,'Season 12'!AF$4:CC$104,21,0),"0"),IFERROR(VLOOKUP($A121,'Season 13'!AF$4:CC$104,21,0),"0"),
IFERROR(VLOOKUP($A121,'Season 14'!AF$4:CC$104,21,0),"0"),IFERROR(VLOOKUP($A121,'Season 15'!AF$4:CC$104,21,0),"0"),)</f>
        <v>0</v>
      </c>
      <c r="V121" s="700">
        <f>SUM(IFERROR(VLOOKUP($A121,'Season 1'!AF$4:CC$104,22,0),"0"),
IFERROR(VLOOKUP($A121,'Season 2'!AF$4:CC$104,22,0),"0"),IFERROR(VLOOKUP($A121,'Season 3'!AF$4:CC$104,22,0),"0"),
IFERROR(VLOOKUP($A121,'Season 4'!AF$4:CC$104,22,0),"0"),IFERROR(VLOOKUP($A121,'Season 5'!AF$4:CC$104,22,0),"0"),
IFERROR(VLOOKUP($A121,'Season 6'!AF$4:CC$104,22,0),"0"),IFERROR(VLOOKUP($A121,'Season 7'!AF$4:CC$104,22,0),"0"),
IFERROR(VLOOKUP($A121,'Season 8'!AF$4:CC$104,22,0),"0"),IFERROR(VLOOKUP($A121,'Season 9'!AF$4:CC$104,22,0),"0"),
IFERROR(VLOOKUP($A121,'Season 10'!AF$4:CC$104,22,0),"0"),IFERROR(VLOOKUP($A121,'Season 11'!AF$4:CC$104,22,0),"0"),
IFERROR(VLOOKUP($A121,'Season 12'!AF$4:CC$104,22,0),"0"),IFERROR(VLOOKUP($A121,'Season 13'!AF$4:CC$104,22,0),"0"),
IFERROR(VLOOKUP($A121,'Season 14'!AF$4:CC$104,22,0),"0"),IFERROR(VLOOKUP($A121,'Season 15'!AF$4:CC$104,22,0),"0"),)</f>
        <v>0</v>
      </c>
      <c r="W121" s="692">
        <f>SUM(IFERROR(VLOOKUP($A121,'Season 1'!AF$4:CC$104,23,0),"0"),
IFERROR(VLOOKUP($A121,'Season 2'!AF$4:CC$104,23,0),"0"),IFERROR(VLOOKUP($A121,'Season 3'!AF$4:CC$104,23,0),"0"),
IFERROR(VLOOKUP($A121,'Season 4'!AF$4:CC$104,23,0),"0"),IFERROR(VLOOKUP($A121,'Season 5'!AF$4:CC$104,23,0),"0"),
IFERROR(VLOOKUP($A121,'Season 6'!AF$4:CC$104,23,0),"0"),IFERROR(VLOOKUP($A121,'Season 7'!AF$4:CC$104,23,0),"0"),
IFERROR(VLOOKUP($A121,'Season 8'!AF$4:CC$104,23,0),"0"),IFERROR(VLOOKUP($A121,'Season 9'!AF$4:CC$104,23,0),"0"),
IFERROR(VLOOKUP($A121,'Season 10'!AF$4:CC$104,23,0),"0"),IFERROR(VLOOKUP($A121,'Season 11'!AF$4:CC$104,23,0),"0"),
IFERROR(VLOOKUP($A121,'Season 12'!AF$4:CC$104,23,0),"0"),IFERROR(VLOOKUP($A121,'Season 13'!AF$4:CC$104,23,0),"0"),
IFERROR(VLOOKUP($A121,'Season 14'!AF$4:CC$104,23,0),"0"),IFERROR(VLOOKUP($A121,'Season 15'!AF$4:CC$104,23,0),"0"),)</f>
        <v>0</v>
      </c>
      <c r="X121" s="1023">
        <f>SUM(IFERROR(VLOOKUP($A121,'Season 1'!AF$4:CC$104,24,0),"0"),
IFERROR(VLOOKUP($A121,'Season 2'!AF$4:CC$104,24,0),"0"),IFERROR(VLOOKUP($A121,'Season 3'!AF$4:CC$104,24,0),"0"),
IFERROR(VLOOKUP($A121,'Season 4'!AF$4:CC$104,24,0),"0"),IFERROR(VLOOKUP($A121,'Season 5'!AF$4:CC$104,24,0),"0"),
IFERROR(VLOOKUP($A121,'Season 6'!AF$4:CC$104,24,0),"0"),IFERROR(VLOOKUP($A121,'Season 7'!AF$4:CC$104,24,0),"0"),
IFERROR(VLOOKUP($A121,'Season 8'!AF$4:CC$104,24,0),"0"),IFERROR(VLOOKUP($A121,'Season 9'!AF$4:CC$104,24,0),"0"),
IFERROR(VLOOKUP($A121,'Season 10'!AF$4:CC$104,24,0),"0"),IFERROR(VLOOKUP($A121,'Season 11'!AF$4:CC$104,24,0),"0"),
IFERROR(VLOOKUP($A121,'Season 12'!AF$4:CC$104,24,0),"0"),IFERROR(VLOOKUP($A121,'Season 13'!AF$4:CC$104,24,0),"0"),
IFERROR(VLOOKUP($A121,'Season 14'!AF$4:CC$104,24,0),"0"),IFERROR(VLOOKUP($A121,'Season 15'!AF$4:CC$104,24,0),"0"),)</f>
        <v>0</v>
      </c>
      <c r="Y121" s="26">
        <f>SUM(IFERROR(VLOOKUP($A121,'Season 1'!AF$4:CC$104,25,0),"0"),
IFERROR(VLOOKUP($A121,'Season 2'!AF$4:CC$104,25,0),"0"),IFERROR(VLOOKUP($A121,'Season 3'!AF$4:CC$104,25,0),"0"),
IFERROR(VLOOKUP($A121,'Season 4'!AF$4:CC$104,25,0),"0"),IFERROR(VLOOKUP($A121,'Season 5'!AF$4:CC$104,25,0),"0"),
IFERROR(VLOOKUP($A121,'Season 6'!AF$4:CC$104,25,0),"0"),IFERROR(VLOOKUP($A121,'Season 7'!AF$4:CC$104,25,0),"0"),
IFERROR(VLOOKUP($A121,'Season 8'!AF$4:CC$104,25,0),"0"),IFERROR(VLOOKUP($A121,'Season 9'!AF$4:CC$104,25,0),"0"),
IFERROR(VLOOKUP($A121,'Season 10'!AF$4:CC$104,25,0),"0"),IFERROR(VLOOKUP($A121,'Season 11'!AF$4:CC$104,25,0),"0"),
IFERROR(VLOOKUP($A121,'Season 12'!AF$4:CC$104,25,0),"0"),IFERROR(VLOOKUP($A121,'Season 13'!AF$4:CC$104,25,0),"0"),
IFERROR(VLOOKUP($A121,'Season 14'!AF$4:CC$104,25,0),"0"),IFERROR(VLOOKUP($A121,'Season 15'!AF$4:CC$104,25,0),"0"),)</f>
        <v>0</v>
      </c>
      <c r="Z121" s="699">
        <f>SUM(IFERROR(VLOOKUP($A121,'Season 1'!AF$4:CC$104,26,0),"0"),
IFERROR(VLOOKUP($A121,'Season 2'!AF$4:CC$104,26,0),"0"),IFERROR(VLOOKUP($A121,'Season 3'!AF$4:CC$104,26,0),"0"),
IFERROR(VLOOKUP($A121,'Season 4'!AF$4:CC$104,26,0),"0"),IFERROR(VLOOKUP($A121,'Season 5'!AF$4:CC$104,26,0),"0"),
IFERROR(VLOOKUP($A121,'Season 6'!AF$4:CC$104,26,0),"0"),IFERROR(VLOOKUP($A121,'Season 7'!AF$4:CC$104,26,0),"0"),
IFERROR(VLOOKUP($A121,'Season 8'!AF$4:CC$104,26,0),"0"),IFERROR(VLOOKUP($A121,'Season 9'!AF$4:CC$104,26,0),"0"),
IFERROR(VLOOKUP($A121,'Season 10'!AF$4:CC$104,26,0),"0"),IFERROR(VLOOKUP($A121,'Season 11'!AF$4:CC$104,26,0),"0"),
IFERROR(VLOOKUP($A121,'Season 12'!AF$4:CC$104,26,0),"0"),IFERROR(VLOOKUP($A121,'Season 13'!AF$4:CC$104,26,0),"0"),
IFERROR(VLOOKUP($A121,'Season 14'!AF$4:CC$104,26,0),"0"),IFERROR(VLOOKUP($A121,'Season 15'!AF$4:CC$104,26,0),"0"),)</f>
        <v>0</v>
      </c>
      <c r="AA121" s="700">
        <f>SUM(IFERROR(VLOOKUP($A121,'Season 1'!AF$4:CC$104,27,0),"0"),
IFERROR(VLOOKUP($A121,'Season 2'!AF$4:CC$104,27,0),"0"),IFERROR(VLOOKUP($A121,'Season 3'!AF$4:CC$104,27,0),"0"),
IFERROR(VLOOKUP($A121,'Season 4'!AF$4:CC$104,27,0),"0"),IFERROR(VLOOKUP($A121,'Season 5'!AF$4:CC$104,27,0),"0"),
IFERROR(VLOOKUP($A121,'Season 6'!AF$4:CC$104,27,0),"0"),IFERROR(VLOOKUP($A121,'Season 7'!AF$4:CC$104,27,0),"0"),
IFERROR(VLOOKUP($A121,'Season 8'!AF$4:CC$104,27,0),"0"),IFERROR(VLOOKUP($A121,'Season 9'!AF$4:CC$104,27,0),"0"),
IFERROR(VLOOKUP($A121,'Season 10'!AF$4:CC$104,27,0),"0"),IFERROR(VLOOKUP($A121,'Season 11'!AF$4:CC$104,27,0),"0"),
IFERROR(VLOOKUP($A121,'Season 12'!AF$4:CC$104,27,0),"0"),IFERROR(VLOOKUP($A121,'Season 13'!AF$4:CC$104,27,0),"0"),
IFERROR(VLOOKUP($A121,'Season 14'!AF$4:CC$104,27,0),"0"),IFERROR(VLOOKUP($A121,'Season 15'!AF$4:CC$104,27,0),"0"),)</f>
        <v>0</v>
      </c>
      <c r="AB121" s="692">
        <f>SUM(IFERROR(VLOOKUP($A121,'Season 1'!AF$4:CC$104,28,0),"0"),
IFERROR(VLOOKUP($A121,'Season 2'!AF$4:CC$104,28,0),"0"),IFERROR(VLOOKUP($A121,'Season 3'!AF$4:CC$104,28,0),"0"),
IFERROR(VLOOKUP($A121,'Season 4'!AF$4:CC$104,28,0),"0"),IFERROR(VLOOKUP($A121,'Season 5'!AF$4:CC$104,28,0),"0"),
IFERROR(VLOOKUP($A121,'Season 6'!AF$4:CC$104,28,0),"0"),IFERROR(VLOOKUP($A121,'Season 7'!AF$4:CC$104,28,0),"0"),
IFERROR(VLOOKUP($A121,'Season 8'!AF$4:CC$104,28,0),"0"),IFERROR(VLOOKUP($A121,'Season 9'!AF$4:CC$104,28,0),"0"),
IFERROR(VLOOKUP($A121,'Season 10'!AF$4:CC$104,28,0),"0"),IFERROR(VLOOKUP($A121,'Season 11'!AF$4:CC$104,28,0),"0"),
IFERROR(VLOOKUP($A121,'Season 12'!AF$4:CC$104,28,0),"0"),IFERROR(VLOOKUP($A121,'Season 13'!AF$4:CC$104,28,0),"0"),
IFERROR(VLOOKUP($A121,'Season 14'!AF$4:CC$104,28,0),"0"),IFERROR(VLOOKUP($A121,'Season 15'!AF$4:CC$104,28,0),"0"),)</f>
        <v>0</v>
      </c>
      <c r="AC121" s="1023">
        <f>SUM(IFERROR(VLOOKUP($A121,'Season 1'!AF$4:CC$104,29,0),"0"),
IFERROR(VLOOKUP($A121,'Season 2'!AF$4:CC$104,29,0),"0"),IFERROR(VLOOKUP($A121,'Season 3'!AF$4:CC$104,29,0),"0"),
IFERROR(VLOOKUP($A121,'Season 4'!AF$4:CC$104,29,0),"0"),IFERROR(VLOOKUP($A121,'Season 5'!AF$4:CC$104,29,0),"0"),
IFERROR(VLOOKUP($A121,'Season 6'!AF$4:CC$104,29,0),"0"),IFERROR(VLOOKUP($A121,'Season 7'!AF$4:CC$104,29,0),"0"),
IFERROR(VLOOKUP($A121,'Season 8'!AF$4:CC$104,29,0),"0"),IFERROR(VLOOKUP($A121,'Season 9'!AF$4:CC$104,29,0),"0"),
IFERROR(VLOOKUP($A121,'Season 10'!AF$4:CC$104,29,0),"0"),IFERROR(VLOOKUP($A121,'Season 11'!AF$4:CC$104,29,0),"0"),
IFERROR(VLOOKUP($A121,'Season 12'!AF$4:CC$104,29,0),"0"),IFERROR(VLOOKUP($A121,'Season 13'!AF$4:CC$104,29,0),"0"),
IFERROR(VLOOKUP($A121,'Season 14'!AF$4:CC$104,29,0),"0"),IFERROR(VLOOKUP($A121,'Season 15'!AF$4:CC$104,29,0),"0"),)</f>
        <v>0</v>
      </c>
      <c r="AD121" s="26">
        <f>SUM(IFERROR(VLOOKUP($A121,'Season 1'!AF$4:CC$104,30,0),"0"),
IFERROR(VLOOKUP($A121,'Season 2'!AF$4:CC$104,30,0),"0"),IFERROR(VLOOKUP($A121,'Season 3'!AF$4:CC$104,30,0),"0"),
IFERROR(VLOOKUP($A121,'Season 4'!AF$4:CC$104,30,0),"0"),IFERROR(VLOOKUP($A121,'Season 5'!AF$4:CC$104,30,0),"0"),
IFERROR(VLOOKUP($A121,'Season 6'!AF$4:CC$104,30,0),"0"),IFERROR(VLOOKUP($A121,'Season 7'!AF$4:CC$104,30,0),"0"),
IFERROR(VLOOKUP($A121,'Season 8'!AF$4:CC$104,30,0),"0"),IFERROR(VLOOKUP($A121,'Season 9'!AF$4:CC$104,30,0),"0"),
IFERROR(VLOOKUP($A121,'Season 10'!AF$4:CC$104,30,0),"0"),IFERROR(VLOOKUP($A121,'Season 11'!AF$4:CC$104,30,0),"0"),
IFERROR(VLOOKUP($A121,'Season 12'!AF$4:CC$104,30,0),"0"),IFERROR(VLOOKUP($A121,'Season 13'!AF$4:CC$104,30,0),"0"),
IFERROR(VLOOKUP($A121,'Season 14'!AF$4:CC$104,30,0),"0"),IFERROR(VLOOKUP($A121,'Season 15'!AF$4:CC$104,30,0),"0"),)</f>
        <v>0</v>
      </c>
      <c r="AE121" s="699">
        <f>SUM(IFERROR(VLOOKUP($A121,'Season 1'!AF$4:CC$104,31,0),"0"),
IFERROR(VLOOKUP($A121,'Season 2'!AF$4:CC$104,31,0),"0"),IFERROR(VLOOKUP($A121,'Season 3'!AF$4:CC$104,31,0),"0"),
IFERROR(VLOOKUP($A121,'Season 4'!AF$4:CC$104,31,0),"0"),IFERROR(VLOOKUP($A121,'Season 5'!AF$4:CC$104,31,0),"0"),
IFERROR(VLOOKUP($A121,'Season 6'!AF$4:CC$104,31,0),"0"),IFERROR(VLOOKUP($A121,'Season 7'!AF$4:CC$104,31,0),"0"),
IFERROR(VLOOKUP($A121,'Season 8'!AF$4:CC$104,31,0),"0"),IFERROR(VLOOKUP($A121,'Season 9'!AF$4:CC$104,31,0),"0"),
IFERROR(VLOOKUP($A121,'Season 10'!AF$4:CC$104,31,0),"0"),IFERROR(VLOOKUP($A121,'Season 11'!AF$4:CC$104,31,0),"0"),
IFERROR(VLOOKUP($A121,'Season 12'!AF$4:CC$104,31,0),"0"),IFERROR(VLOOKUP($A121,'Season 13'!AF$4:CC$104,31,0),"0"),
IFERROR(VLOOKUP($A121,'Season 14'!AF$4:CC$104,31,0),"0"),IFERROR(VLOOKUP($A121,'Season 15'!AF$4:CC$104,31,0),"0"),)</f>
        <v>0</v>
      </c>
      <c r="AF121" s="700">
        <f>SUM(IFERROR(VLOOKUP($A121,'Season 3'!AF$4:CC$104,32,0),"0"),
IFERROR(VLOOKUP($A121,'Season 4'!AF$4:CC$104,32,0),"0"),IFERROR(VLOOKUP($A121,'Season 5'!AF$4:CC$104,32,0),"0"),
IFERROR(VLOOKUP($A121,'Season 6'!AF$4:CC$104,32,0),"0"),IFERROR(VLOOKUP($A121,'Season 7'!AF$4:CC$104,32,0),"0"),
IFERROR(VLOOKUP($A121,'Season 8'!AF$4:CC$104,32,0),"0"),IFERROR(VLOOKUP($A121,'Season 9'!AF$4:CC$104,32,0),"0"),
IFERROR(VLOOKUP($A121,'Season 10'!AF$4:CC$104,32,0),"0"),IFERROR(VLOOKUP($A121,'Season 11'!AF$4:CC$104,32,0),"0"),
IFERROR(VLOOKUP($A121,'Season 12'!AF$4:CC$104,32,0),"0"),IFERROR(VLOOKUP($A121,'Season 13'!AF$4:CC$104,32,0),"0"),
IFERROR(VLOOKUP($A121,'Season 14'!AF$4:CC$104,32,0),"0"),IFERROR(VLOOKUP($A121,'Season 15'!AF$4:CC$104,32,0),"0"),)</f>
        <v>0</v>
      </c>
      <c r="AG121" s="692">
        <f>SUM(IFERROR(VLOOKUP($A121,'Season 3'!AF$4:CC$104,33,0),"0"),
IFERROR(VLOOKUP($A121,'Season 4'!AF$4:CC$104,33,0),"0"),IFERROR(VLOOKUP($A121,'Season 5'!AF$4:CC$104,33,0),"0"),
IFERROR(VLOOKUP($A121,'Season 6'!AF$4:CC$104,33,0),"0"),IFERROR(VLOOKUP($A121,'Season 7'!AF$4:CC$104,33,0),"0"),
IFERROR(VLOOKUP($A121,'Season 8'!AF$4:CC$104,33,0),"0"),IFERROR(VLOOKUP($A121,'Season 9'!AF$4:CC$104,33,0),"0"),
IFERROR(VLOOKUP($A121,'Season 10'!AF$4:CC$104,33,0),"0"),IFERROR(VLOOKUP($A121,'Season 11'!AF$4:CC$104,33,0),"0"),
IFERROR(VLOOKUP($A121,'Season 12'!AF$4:CC$104,33,0),"0"),IFERROR(VLOOKUP($A121,'Season 13'!AF$4:CC$104,33,0),"0"),
IFERROR(VLOOKUP($A121,'Season 14'!AF$4:CC$104,33,0),"0"),IFERROR(VLOOKUP($A121,'Season 15'!AF$4:CC$104,33,0),"0"),)</f>
        <v>0</v>
      </c>
      <c r="AH121" s="1023">
        <f>SUM(IFERROR(VLOOKUP($A121,'Season 3'!AF$4:CC$104,34,0),"0"),
IFERROR(VLOOKUP($A121,'Season 4'!AF$4:CC$104,34,0),"0"),IFERROR(VLOOKUP($A121,'Season 5'!AF$4:CC$104,34,0),"0"),
IFERROR(VLOOKUP($A121,'Season 6'!AF$4:CC$104,34,0),"0"),IFERROR(VLOOKUP($A121,'Season 7'!AF$4:CC$104,34,0),"0"),
IFERROR(VLOOKUP($A121,'Season 8'!AF$4:CC$104,34,0),"0"),IFERROR(VLOOKUP($A121,'Season 9'!AF$4:CC$104,34,0),"0"),
IFERROR(VLOOKUP($A121,'Season 10'!AF$4:CC$104,34,0),"0"),IFERROR(VLOOKUP($A121,'Season 11'!AF$4:CC$104,34,0),"0"),
IFERROR(VLOOKUP($A121,'Season 12'!AF$4:CC$104,34,0),"0"),IFERROR(VLOOKUP($A121,'Season 13'!AF$4:CC$104,34,0),"0"),
IFERROR(VLOOKUP($A121,'Season 14'!AF$4:CC$104,34,0),"0"),IFERROR(VLOOKUP($A121,'Season 15'!AF$4:CC$104,34,0),"0"),)</f>
        <v>0</v>
      </c>
      <c r="AI121" s="26">
        <f>SUM(IFERROR(VLOOKUP($A121,'Season 3'!AF$4:CC$104,35,0),"0"),
IFERROR(VLOOKUP($A121,'Season 4'!AF$4:CC$104,35,0),"0"),IFERROR(VLOOKUP($A121,'Season 5'!AF$4:CC$104,35,0),"0"),
IFERROR(VLOOKUP($A121,'Season 6'!AF$4:CC$104,35,0),"0"),IFERROR(VLOOKUP($A121,'Season 7'!AF$4:CC$104,35,0),"0"),
IFERROR(VLOOKUP($A121,'Season 8'!AF$4:CC$104,35,0),"0"),IFERROR(VLOOKUP($A121,'Season 9'!AF$4:CC$104,35,0),"0"),
IFERROR(VLOOKUP($A121,'Season 10'!AF$4:CC$104,35,0),"0"),IFERROR(VLOOKUP($A121,'Season 11'!AF$4:CC$104,35,0),"0"),
IFERROR(VLOOKUP($A121,'Season 12'!AF$4:CC$104,35,0),"0"),IFERROR(VLOOKUP($A121,'Season 13'!AF$4:CC$104,35,0),"0"),
IFERROR(VLOOKUP($A121,'Season 14'!AF$4:CC$104,35,0),"0"),IFERROR(VLOOKUP($A121,'Season 15'!AF$4:CC$104,35,0),"0"),)</f>
        <v>0</v>
      </c>
      <c r="AJ121" s="699">
        <f>SUM(IFERROR(VLOOKUP($A121,'Season 3'!AF$4:CC$104,36,0),"0"),
IFERROR(VLOOKUP($A121,'Season 4'!AF$4:CC$104,36,0),"0"),IFERROR(VLOOKUP($A121,'Season 5'!AF$4:CC$104,36,0),"0"),
IFERROR(VLOOKUP($A121,'Season 6'!AF$4:CC$104,36,0),"0"),IFERROR(VLOOKUP($A121,'Season 7'!AF$4:CC$104,36,0),"0"),
IFERROR(VLOOKUP($A121,'Season 8'!AF$4:CC$104,36,0),"0"),IFERROR(VLOOKUP($A121,'Season 9'!AF$4:CC$104,36,0),"0"),
IFERROR(VLOOKUP($A121,'Season 10'!AF$4:CC$104,36,0),"0"),IFERROR(VLOOKUP($A121,'Season 11'!AF$4:CC$104,36,0),"0"),
IFERROR(VLOOKUP($A121,'Season 12'!AF$4:CC$104,36,0),"0"),IFERROR(VLOOKUP($A121,'Season 13'!AF$4:CC$104,36,0),"0"),
IFERROR(VLOOKUP($A121,'Season 14'!AF$4:CC$104,36,0),"0"),IFERROR(VLOOKUP($A121,'Season 15'!AF$4:CC$104,36,0),"0"),)</f>
        <v>0</v>
      </c>
      <c r="AK121" s="700">
        <f>SUM(IFERROR(VLOOKUP($A121,'Season 2'!AF$4:CC$104,32,0),"0"),IFERROR(VLOOKUP($A121,'Season 3'!AF$4:CC$104,37,0),"0"),
IFERROR(VLOOKUP($A121,'Season 4'!AF$4:CC$104,37,0),"0"),IFERROR(VLOOKUP($A121,'Season 5'!AF$4:CC$104,37,0),"0"),
IFERROR(VLOOKUP($A121,'Season 6'!AF$4:CC$104,37,0),"0"),IFERROR(VLOOKUP($A121,'Season 7'!AF$4:CC$104,37,0),"0"),
IFERROR(VLOOKUP($A121,'Season 8'!AF$4:CC$104,37,0),"0"),IFERROR(VLOOKUP($A121,'Season 9'!AF$4:CC$104,37,0),"0"),
IFERROR(VLOOKUP($A121,'Season 10'!AF$4:CC$104,37,0),"0"),IFERROR(VLOOKUP($A121,'Season 11'!AF$4:CC$104,37,0),"0"),
IFERROR(VLOOKUP($A121,'Season 12'!AF$4:CC$104,37,0),"0"),IFERROR(VLOOKUP($A121,'Season 13'!AF$4:CC$104,37,0),"0"),
IFERROR(VLOOKUP($A121,'Season 14'!AF$4:CC$104,37,0),"0"),IFERROR(VLOOKUP($A121,'Season 15'!AF$4:CC$104,37,0),"0"),)</f>
        <v>0</v>
      </c>
      <c r="AL121" s="692">
        <f>SUM(IFERROR(VLOOKUP($A121,'Season 2'!AF$4:CC$104,33,0),"0"),IFERROR(VLOOKUP($A121,'Season 3'!AF$4:CC$104,38,0),"0"),
IFERROR(VLOOKUP($A121,'Season 4'!AF$4:CC$104,38,0),"0"),IFERROR(VLOOKUP($A121,'Season 5'!AF$4:CC$104,38,0),"0"),
IFERROR(VLOOKUP($A121,'Season 6'!AF$4:CC$104,38,0),"0"),IFERROR(VLOOKUP($A121,'Season 7'!AF$4:CC$104,38,0),"0"),
IFERROR(VLOOKUP($A121,'Season 8'!AF$4:CC$104,38,0),"0"),IFERROR(VLOOKUP($A121,'Season 9'!AF$4:CC$104,38,0),"0"),
IFERROR(VLOOKUP($A121,'Season 10'!AF$4:CC$104,38,0),"0"),IFERROR(VLOOKUP($A121,'Season 11'!AF$4:CC$104,38,0),"0"),
IFERROR(VLOOKUP($A121,'Season 12'!AF$4:CC$104,38,0),"0"),IFERROR(VLOOKUP($A121,'Season 13'!AF$4:CC$104,38,0),"0"),
IFERROR(VLOOKUP($A121,'Season 14'!AF$4:CC$104,38,0),"0"),IFERROR(VLOOKUP($A121,'Season 15'!AF$4:CC$104,38,0),"0"),)</f>
        <v>0</v>
      </c>
      <c r="AM121" s="1023">
        <f>SUM(IFERROR(VLOOKUP($A121,'Season 2'!AF$4:CC$104,34,0),"0"),IFERROR(VLOOKUP($A121,'Season 3'!AF$4:CC$104,39,0),"0"),
IFERROR(VLOOKUP($A121,'Season 4'!AF$4:CC$104,39,0),"0"),IFERROR(VLOOKUP($A121,'Season 5'!AF$4:CC$104,39,0),"0"),
IFERROR(VLOOKUP($A121,'Season 6'!AF$4:CC$104,39,0),"0"),IFERROR(VLOOKUP($A121,'Season 7'!AF$4:CC$104,39,0),"0"),
IFERROR(VLOOKUP($A121,'Season 8'!AF$4:CC$104,39,0),"0"),IFERROR(VLOOKUP($A121,'Season 9'!AF$4:CC$104,39,0),"0"),
IFERROR(VLOOKUP($A121,'Season 10'!AF$4:CC$104,39,0),"0"),IFERROR(VLOOKUP($A121,'Season 11'!AF$4:CC$104,39,0),"0"),
IFERROR(VLOOKUP($A121,'Season 12'!AF$4:CC$104,39,0),"0"),IFERROR(VLOOKUP($A121,'Season 13'!AF$4:CC$104,39,0),"0"),
IFERROR(VLOOKUP($A121,'Season 14'!AF$4:CC$104,39,0),"0"),IFERROR(VLOOKUP($A121,'Season 15'!AF$4:CC$104,39,0),"0"),)</f>
        <v>0</v>
      </c>
      <c r="AN121" s="26">
        <f>SUM(IFERROR(VLOOKUP($A121,'Season 2'!AF$4:CC$104,35,0),"0"),IFERROR(VLOOKUP($A121,'Season 3'!AF$4:CC$104,40,0),"0"),
IFERROR(VLOOKUP($A121,'Season 4'!AF$4:CC$104,40,0),"0"),IFERROR(VLOOKUP($A121,'Season 5'!AF$4:CC$104,40,0),"0"),
IFERROR(VLOOKUP($A121,'Season 6'!AF$4:CC$104,40,0),"0"),IFERROR(VLOOKUP($A121,'Season 7'!AF$4:CC$104,40,0),"0"),
IFERROR(VLOOKUP($A121,'Season 8'!AF$4:CC$104,40,0),"0"),IFERROR(VLOOKUP($A121,'Season 9'!AF$4:CC$104,40,0),"0"),
IFERROR(VLOOKUP($A121,'Season 10'!AF$4:CC$104,40,0),"0"),IFERROR(VLOOKUP($A121,'Season 11'!AF$4:CC$104,40,0),"0"),
IFERROR(VLOOKUP($A121,'Season 12'!AF$4:CC$104,40,0),"0"),IFERROR(VLOOKUP($A121,'Season 13'!AF$4:CC$104,40,0),"0"),
IFERROR(VLOOKUP($A121,'Season 14'!AF$4:CC$104,40,0),"0"),IFERROR(VLOOKUP($A121,'Season 15'!AF$4:CC$104,40,0),"0"),)</f>
        <v>0</v>
      </c>
      <c r="AO121" s="699">
        <f>SUM(IFERROR(VLOOKUP($A121,'Season 2'!AF$4:CC$104,36,0),"0"),IFERROR(VLOOKUP($A121,'Season 3'!AF$4:CC$104,41,0),"0"),
IFERROR(VLOOKUP($A121,'Season 4'!AF$4:CC$104,41,0),"0"),IFERROR(VLOOKUP($A121,'Season 5'!AF$4:CC$104,41,0),"0"),
IFERROR(VLOOKUP($A121,'Season 6'!AF$4:CC$104,41,0),"0"),IFERROR(VLOOKUP($A121,'Season 7'!AF$4:CC$104,41,0),"0"),
IFERROR(VLOOKUP($A121,'Season 8'!AF$4:CC$104,41,0),"0"),IFERROR(VLOOKUP($A121,'Season 9'!AF$4:CC$104,41,0),"0"),
IFERROR(VLOOKUP($A121,'Season 10'!AF$4:CC$104,41,0),"0"),IFERROR(VLOOKUP($A121,'Season 11'!AF$4:CC$104,41,0),"0"),
IFERROR(VLOOKUP($A121,'Season 12'!AF$4:CC$104,41,0),"0"),IFERROR(VLOOKUP($A121,'Season 13'!AF$4:CC$104,41,0),"0"),
IFERROR(VLOOKUP($A121,'Season 14'!AF$4:CC$104,41,0),"0"),IFERROR(VLOOKUP($A121,'Season 15'!AF$4:CC$104,41,0),"0"),)</f>
        <v>0</v>
      </c>
      <c r="AP121" s="700">
        <f>SUM(IFERROR(VLOOKUP($A121,'Season 2'!AF$4:CC$104,37,0),"0"),IFERROR(VLOOKUP($A121,'Season 3'!AF$4:CC$104,42,0),"0"),
IFERROR(VLOOKUP($A121,'Season 4'!AF$4:CC$104,42,0),"0"),IFERROR(VLOOKUP($A121,'Season 5'!AF$4:CC$104,42,0),"0"),
IFERROR(VLOOKUP($A121,'Season 6'!AF$4:CC$104,42,0),"0"),IFERROR(VLOOKUP($A121,'Season 7'!AF$4:CC$104,42,0),"0"),
IFERROR(VLOOKUP($A121,'Season 8'!AF$4:CC$104,42,0),"0"),IFERROR(VLOOKUP($A121,'Season 9'!AF$4:CC$104,42,0),"0"),
IFERROR(VLOOKUP($A121,'Season 10'!AF$4:CC$104,42,0),"0"),IFERROR(VLOOKUP($A121,'Season 11'!AF$4:CC$104,42,0),"0"),
IFERROR(VLOOKUP($A121,'Season 12'!AF$4:CC$104,42,0),"0"),IFERROR(VLOOKUP($A121,'Season 13'!AF$4:CC$104,42,0),"0"),
IFERROR(VLOOKUP($A121,'Season 14'!AF$4:CC$104,42,0),"0"),IFERROR(VLOOKUP($A121,'Season 15'!AF$4:CC$104,42,0),"0"),)</f>
        <v>0</v>
      </c>
      <c r="AQ121" s="692">
        <f>SUM(IFERROR(VLOOKUP($A121,'Season 2'!AF$4:CC$104,38,0),"0"),IFERROR(VLOOKUP($A121,'Season 3'!AF$4:CC$104,43,0),"0"),
IFERROR(VLOOKUP($A121,'Season 4'!AF$4:CC$104,43,0),"0"),IFERROR(VLOOKUP($A121,'Season 5'!AF$4:CC$104,43,0),"0"),
IFERROR(VLOOKUP($A121,'Season 6'!AF$4:CC$104,43,0),"0"),IFERROR(VLOOKUP($A121,'Season 7'!AF$4:CC$104,43,0),"0"),
IFERROR(VLOOKUP($A121,'Season 8'!AF$4:CC$104,43,0),"0"),IFERROR(VLOOKUP($A121,'Season 9'!AF$4:CC$104,43,0),"0"),
IFERROR(VLOOKUP($A121,'Season 10'!AF$4:CC$104,43,0),"0"),IFERROR(VLOOKUP($A121,'Season 11'!AF$4:CC$104,43,0),"0"),
IFERROR(VLOOKUP($A121,'Season 12'!AF$4:CC$104,43,0),"0"),IFERROR(VLOOKUP($A121,'Season 13'!AF$4:CC$104,43,0),"0"),
IFERROR(VLOOKUP($A121,'Season 14'!AF$4:CC$104,43,0),"0"),IFERROR(VLOOKUP($A121,'Season 15'!AF$4:CC$104,43,0),"0"),)</f>
        <v>0</v>
      </c>
      <c r="AR121" s="1023">
        <f>SUM(IFERROR(VLOOKUP($A121,'Season 2'!AF$4:CC$104,39,0),"0"),IFERROR(VLOOKUP($A121,'Season 3'!AF$4:CC$104,44,0),"0"),
IFERROR(VLOOKUP($A121,'Season 4'!AF$4:CC$104,44,0),"0"),IFERROR(VLOOKUP($A121,'Season 5'!AF$4:CC$104,44,0),"0"),
IFERROR(VLOOKUP($A121,'Season 6'!AF$4:CC$104,44,0),"0"),IFERROR(VLOOKUP($A121,'Season 7'!AF$4:CC$104,44,0),"0"),
IFERROR(VLOOKUP($A121,'Season 8'!AF$4:CC$104,44,0),"0"),IFERROR(VLOOKUP($A121,'Season 9'!AF$4:CC$104,44,0),"0"),
IFERROR(VLOOKUP($A121,'Season 10'!AF$4:CC$104,44,0),"0"),IFERROR(VLOOKUP($A121,'Season 11'!AF$4:CC$104,44,0),"0"),
IFERROR(VLOOKUP($A121,'Season 12'!AF$4:CC$104,44,0),"0"),IFERROR(VLOOKUP($A121,'Season 13'!AF$4:CC$104,44,0),"0"),
IFERROR(VLOOKUP($A121,'Season 14'!AF$4:CC$104,44,0),"0"),IFERROR(VLOOKUP($A121,'Season 15'!AF$4:CC$104,44,0),"0"),)</f>
        <v>0</v>
      </c>
      <c r="AS121" s="26">
        <f>SUM(IFERROR(VLOOKUP($A121,'Season 2'!AF$4:CC$104,40,0),"0"),IFERROR(VLOOKUP($A121,'Season 3'!AF$4:CC$104,45,0),"0"),
IFERROR(VLOOKUP($A121,'Season 4'!AF$4:CC$104,45,0),"0"),IFERROR(VLOOKUP($A121,'Season 5'!AF$4:CC$104,45,0),"0"),
IFERROR(VLOOKUP($A121,'Season 6'!AF$4:CC$104,45,0),"0"),IFERROR(VLOOKUP($A121,'Season 7'!AF$4:CC$104,45,0),"0"),
IFERROR(VLOOKUP($A121,'Season 8'!AF$4:CC$104,45,0),"0"),IFERROR(VLOOKUP($A121,'Season 9'!AF$4:CC$104,45,0),"0"),
IFERROR(VLOOKUP($A121,'Season 10'!AF$4:CC$104,45,0),"0"),IFERROR(VLOOKUP($A121,'Season 11'!AF$4:CC$104,45,0),"0"),
IFERROR(VLOOKUP($A121,'Season 12'!AF$4:CC$104,45,0),"0"),IFERROR(VLOOKUP($A121,'Season 13'!AF$4:CC$104,45,0),"0"),
IFERROR(VLOOKUP($A121,'Season 14'!AF$4:CC$104,45,0),"0"),IFERROR(VLOOKUP($A121,'Season 15'!AF$4:CC$104,45,0),"0"),)</f>
        <v>0</v>
      </c>
      <c r="AT121" s="699">
        <f>SUM(IFERROR(VLOOKUP($A121,'Season 2'!AF$4:CC$104,41,0),"0"),IFERROR(VLOOKUP($A121,'Season 3'!AF$4:CC$104,46,0),"0"),
IFERROR(VLOOKUP($A121,'Season 4'!AF$4:CC$104,46,0),"0"),IFERROR(VLOOKUP($A121,'Season 5'!AF$4:CC$104,46,0),"0"),
IFERROR(VLOOKUP($A121,'Season 6'!AF$4:CC$104,46,0),"0"),IFERROR(VLOOKUP($A121,'Season 7'!AF$4:CC$104,46,0),"0"),
IFERROR(VLOOKUP($A121,'Season 8'!AF$4:CC$104,46,0),"0"),IFERROR(VLOOKUP($A121,'Season 9'!AF$4:CC$104,46,0),"0"),
IFERROR(VLOOKUP($A121,'Season 10'!AF$4:CC$104,46,0),"0"),IFERROR(VLOOKUP($A121,'Season 11'!AF$4:CC$104,46,0),"0"),
IFERROR(VLOOKUP($A121,'Season 12'!AF$4:CC$104,46,0),"0"),IFERROR(VLOOKUP($A121,'Season 13'!AF$4:CC$104,46,0),"0"),
IFERROR(VLOOKUP($A121,'Season 14'!AF$4:CC$104,46,0),"0"),IFERROR(VLOOKUP($A121,'Season 15'!AF$4:CC$104,46,0),"0"),)</f>
        <v>0</v>
      </c>
      <c r="AU121" s="700">
        <f>SUM(IFERROR(VLOOKUP($A121,'Season 3'!AF$4:CH$104,47,0),"0"),
IFERROR(VLOOKUP($A121,'Season 4'!AF$4:CH$104,47,0),"0"),IFERROR(VLOOKUP($A121,'Season 5'!AF$4:CH$104,47,0),"0"),
IFERROR(VLOOKUP($A121,'Season 6'!AF$4:CH$104,47,0),"0"),IFERROR(VLOOKUP($A121,'Season 7'!AF$4:CH$104,47,0),"0"),
IFERROR(VLOOKUP($A121,'Season 8'!AF$4:CH$104,47,0),"0"),IFERROR(VLOOKUP($A121,'Season 9'!AF$4:CH$104,47,0),"0"),
IFERROR(VLOOKUP($A121,'Season 10'!AF$4:CH$104,47,0),"0"),IFERROR(VLOOKUP($A121,'Season 11'!AF$4:CH$104,47,0),"0"),
IFERROR(VLOOKUP($A121,'Season 12'!AF$4:CH$104,47,0),"0"),IFERROR(VLOOKUP($A121,'Season 13'!AF$4:CH$104,47,0),"0"),
IFERROR(VLOOKUP($A121,'Season 14'!AF$4:CH$104,47,0),"0"),IFERROR(VLOOKUP($A121,'Season 15'!AF$4:CH$104,47,0),"0"),)</f>
        <v>0</v>
      </c>
      <c r="AV121" s="692">
        <f>SUM(IFERROR(VLOOKUP($A121,'Season 3'!AF$4:CH$104,48,0),"0"),
IFERROR(VLOOKUP($A121,'Season 4'!AF$4:CH$104,48,0),"0"),IFERROR(VLOOKUP($A121,'Season 5'!AF$4:CH$104,48,0),"0"),
IFERROR(VLOOKUP($A121,'Season 6'!AF$4:CH$104,48,0),"0"),IFERROR(VLOOKUP($A121,'Season 7'!AF$4:CH$104,48,0),"0"),
IFERROR(VLOOKUP($A121,'Season 8'!AF$4:CH$104,48,0),"0"),IFERROR(VLOOKUP($A121,'Season 9'!AF$4:CH$104,48,0),"0"),
IFERROR(VLOOKUP($A121,'Season 10'!AF$4:CH$104,48,0),"0"),IFERROR(VLOOKUP($A121,'Season 11'!AF$4:CH$104,48,0),"0"),
IFERROR(VLOOKUP($A121,'Season 12'!AF$4:CH$104,48,0),"0"),IFERROR(VLOOKUP($A121,'Season 13'!AF$4:CH$104,48,0),"0"),
IFERROR(VLOOKUP($A121,'Season 14'!AF$4:CH$104,48,0),"0"),IFERROR(VLOOKUP($A121,'Season 15'!AF$4:CH$104,48,0),"0"),)</f>
        <v>0</v>
      </c>
      <c r="AW121" s="1023">
        <f>SUM(IFERROR(VLOOKUP($A121,'Season 3'!AF$4:CH$104,49,0),"0"),
IFERROR(VLOOKUP($A121,'Season 4'!AF$4:CH$104,49,0),"0"),IFERROR(VLOOKUP($A121,'Season 5'!AF$4:CH$104,49,0),"0"),
IFERROR(VLOOKUP($A121,'Season 6'!AF$4:CH$104,49,0),"0"),IFERROR(VLOOKUP($A121,'Season 7'!AF$4:CH$104,49,0),"0"),
IFERROR(VLOOKUP($A121,'Season 8'!AF$4:CH$104,49,0),"0"),IFERROR(VLOOKUP($A121,'Season 9'!AF$4:CH$104,49,0),"0"),
IFERROR(VLOOKUP($A121,'Season 10'!AF$4:CH$104,49,0),"0"),IFERROR(VLOOKUP($A121,'Season 11'!AF$4:CH$104,49,0),"0"),
IFERROR(VLOOKUP($A121,'Season 12'!AF$4:CH$104,49,0),"0"),IFERROR(VLOOKUP($A121,'Season 13'!AF$4:CH$104,49,0),"0"),
IFERROR(VLOOKUP($A121,'Season 14'!AF$4:CH$104,49,0),"0"),IFERROR(VLOOKUP($A121,'Season 15'!AF$4:CH$104,49,0),"0"),)</f>
        <v>0</v>
      </c>
      <c r="AX121" s="26">
        <f>SUM(IFERROR(VLOOKUP($A121,'Season 3'!AF$4:CH$104,50,0),"0"),
IFERROR(VLOOKUP($A121,'Season 4'!AF$4:CH$104,50,0),"0"),IFERROR(VLOOKUP($A121,'Season 5'!AF$4:CH$104,50,0),"0"),
IFERROR(VLOOKUP($A121,'Season 6'!AF$4:CH$104,50,0),"0"),IFERROR(VLOOKUP($A121,'Season 7'!AF$4:CH$104,50,0),"0"),
IFERROR(VLOOKUP($A121,'Season 8'!AF$4:CH$104,50,0),"0"),IFERROR(VLOOKUP($A121,'Season 9'!AF$4:CH$104,50,0),"0"),
IFERROR(VLOOKUP($A121,'Season 10'!AF$4:CH$104,50,0),"0"),IFERROR(VLOOKUP($A121,'Season 11'!AF$4:CH$104,50,0),"0"),
IFERROR(VLOOKUP($A121,'Season 12'!AF$4:CH$104,50,0),"0"),IFERROR(VLOOKUP($A121,'Season 13'!AF$4:CH$104,50,0),"0"),
IFERROR(VLOOKUP($A121,'Season 14'!AF$4:CH$104,50,0),"0"),IFERROR(VLOOKUP($A121,'Season 15'!AF$4:CH$104,50,0),"0"),)</f>
        <v>0</v>
      </c>
      <c r="AY121" s="699">
        <f>SUM(IFERROR(VLOOKUP($A121,'Season 3'!AF$4:CH$104,51,0),"0"),
IFERROR(VLOOKUP($A121,'Season 4'!AF$4:CH$104,51,0),"0"),IFERROR(VLOOKUP($A121,'Season 5'!AF$4:CH$104,51,0),"0"),
IFERROR(VLOOKUP($A121,'Season 6'!AF$4:CH$104,51,0),"0"),IFERROR(VLOOKUP($A121,'Season 7'!AF$4:CH$104,51,0),"0"),
IFERROR(VLOOKUP($A121,'Season 8'!AF$4:CH$104,51,0),"0"),IFERROR(VLOOKUP($A121,'Season 9'!AF$4:CH$104,51,0),"0"),
IFERROR(VLOOKUP($A121,'Season 10'!AF$4:CH$104,51,0),"0"),IFERROR(VLOOKUP($A121,'Season 11'!AF$4:CH$104,51,0),"0"),
IFERROR(VLOOKUP($A121,'Season 12'!AF$4:CH$104,51,0),"0"),IFERROR(VLOOKUP($A121,'Season 13'!AF$4:CH$104,51,0),"0"),
IFERROR(VLOOKUP($A121,'Season 14'!AF$4:CH$104,51,0),"0"),IFERROR(VLOOKUP($A121,'Season 15'!AF$4:CH$104,51,0),"0"),)</f>
        <v>0</v>
      </c>
      <c r="AZ121" s="700">
        <f>SUM(IFERROR(VLOOKUP($A121,'Season 1'!AF$4:CC$104,32,0),"0"),IFERROR(VLOOKUP($A121,'Season 2'!AF$4:CC$104,37,0),"0"),)</f>
        <v>0</v>
      </c>
      <c r="BA121" s="692">
        <f>SUM(IFERROR(VLOOKUP($A121,'Season 1'!AF$4:CC$104,33,0),"0"),IFERROR(VLOOKUP($A121,'Season 2'!AF$4:CC$104,38,0),"0"),)</f>
        <v>0</v>
      </c>
      <c r="BB121" s="1023">
        <f>SUM(IFERROR(VLOOKUP($A121,'Season 1'!AF$4:CC$104,34,0),"0"),IFERROR(VLOOKUP($A121,'Season 2'!AF$4:CC$104,39,0),"0"),)</f>
        <v>0</v>
      </c>
      <c r="BC121" s="26">
        <f>SUM(IFERROR(VLOOKUP($A121,'Season 1'!AF$4:CC$104,35,0),"0"),IFERROR(VLOOKUP($A121,'Season 2'!AF$4:CC$104,40,0),"0"),)</f>
        <v>0</v>
      </c>
      <c r="BD121" s="699">
        <f>SUM(IFERROR(VLOOKUP($A121,'Season 1'!AF$4:CC$104,36,0),"0"),IFERROR(VLOOKUP($A121,'Season 2'!AF$4:CC$104,41,0),"0"),)</f>
        <v>0</v>
      </c>
      <c r="BE121" s="1111">
        <f>SUM(IFERROR(VLOOKUP($A121,'Season 1'!AF$4:CC$104,37,0),"0"),
IFERROR(VLOOKUP($A121,'Season 2'!AF$4:CC$104,47,0),"0"),IFERROR(VLOOKUP($A121,'Season 3'!AF$4:CH$104,52,0),"0"),
IFERROR(VLOOKUP($A121,'Season 4'!AF$4:CH$104,52,0),"0"),IFERROR(VLOOKUP($A121,'Season 5'!AF$4:CH$104,52,0),"0"),
IFERROR(VLOOKUP($A121,'Season 6'!AF$4:CH$104,52,0),"0"),IFERROR(VLOOKUP($A121,'Season 7'!AF$4:CH$104,52,0),"0"),
IFERROR(VLOOKUP($A121,'Season 8'!AF$4:CH$104,52,0),"0"),IFERROR(VLOOKUP($A121,'Season 9'!AF$4:CH$104,52,0),"0"),
IFERROR(VLOOKUP($A121,'Season 10'!AF$4:CH$104,52,0),"0"),IFERROR(VLOOKUP($A121,'Season 11'!AF$4:CH$104,52,0),"0"),
IFERROR(VLOOKUP($A121,'Season 12'!AF$4:CH$104,52,0),"0"),IFERROR(VLOOKUP($A121,'Season 13'!AF$4:CH$104,52,0),"0"),
IFERROR(VLOOKUP($A121,'Season 14'!AF$4:CH$104,52,0),"0"),IFERROR(VLOOKUP($A121,'Season 15'!AF$4:CH$104,52,0),"0"),)</f>
        <v>0</v>
      </c>
      <c r="BF121" s="1112">
        <f>SUM(IFERROR(VLOOKUP($A121,'Season 1'!AF$4:CC$104,38,0),"0"),
IFERROR(VLOOKUP($A121,'Season 2'!AF$4:CC$104,48,0),"0"),IFERROR(VLOOKUP($A121,'Season 3'!AF$4:CH$104,53,0),"0"),
IFERROR(VLOOKUP($A121,'Season 4'!AF$4:CH$104,53,0),"0"),IFERROR(VLOOKUP($A121,'Season 5'!AF$4:CH$104,53,0),"0"),
IFERROR(VLOOKUP($A121,'Season 6'!AF$4:CH$104,53,0),"0"),IFERROR(VLOOKUP($A121,'Season 7'!AF$4:CH$104,53,0),"0"),
IFERROR(VLOOKUP($A121,'Season 8'!AF$4:CH$104,53,0),"0"),IFERROR(VLOOKUP($A121,'Season 9'!AF$4:CH$104,53,0),"0"),
IFERROR(VLOOKUP($A121,'Season 10'!AF$4:CH$104,53,0),"0"),IFERROR(VLOOKUP($A121,'Season 11'!AF$4:CH$104,53,0),"0"),
IFERROR(VLOOKUP($A121,'Season 12'!AF$4:CH$104,53,0),"0"),IFERROR(VLOOKUP($A121,'Season 13'!AF$4:CH$104,53,0),"0"),
IFERROR(VLOOKUP($A121,'Season 14'!AF$4:CH$104,53,0),"0"),IFERROR(VLOOKUP($A121,'Season 15'!AF$4:CH$104,53,0),"0"),)</f>
        <v>0</v>
      </c>
      <c r="BG121" s="1061" t="e">
        <f t="shared" si="4"/>
        <v>#DIV/0!</v>
      </c>
      <c r="BI121" s="1100"/>
      <c r="BJ121" s="1100"/>
      <c r="BK121" s="1100"/>
      <c r="BL121" s="1100"/>
      <c r="BM121" s="1100"/>
      <c r="BN121" s="1100"/>
      <c r="BS121" s="15">
        <f>IFERROR(VLOOKUP($A121,'Season 1'!$AF$4:$CH$104,39,0),"0")</f>
        <v>0</v>
      </c>
      <c r="BT121" s="15">
        <f>IFERROR(VLOOKUP($A121,'Season 1'!$AF$4:$CH$104,40,0),"0")</f>
        <v>0</v>
      </c>
      <c r="BU121" s="15">
        <f>IFERROR(VLOOKUP($A121,'Season 2'!$AF$4:$CH$104,49,0),"0")</f>
        <v>0</v>
      </c>
      <c r="BV121" s="15">
        <f>IFERROR(VLOOKUP($A121,'Season 2'!$AF$4:$CH$104,50,0),"0")</f>
        <v>0</v>
      </c>
      <c r="BW121" s="15">
        <f>IFERROR(VLOOKUP($A121,'Season 3'!$AF$4:$CH$104,54,0),"0")</f>
        <v>0</v>
      </c>
      <c r="BX121" s="15">
        <f>IFERROR(VLOOKUP($A121,'Season 3'!$AF$4:$CH$104,55,0),"0")</f>
        <v>0</v>
      </c>
      <c r="BY121" s="15" t="str">
        <f>IFERROR(VLOOKUP($A121,'Season 4'!$AF$4:$CH$104,54,0),"0")</f>
        <v>0</v>
      </c>
      <c r="BZ121" s="15" t="str">
        <f>IFERROR(VLOOKUP($A121,'Season 4'!$AF$4:$CH$104,55,0),"0")</f>
        <v>0</v>
      </c>
      <c r="CA121" s="15" t="str">
        <f>IFERROR(VLOOKUP($A121,'Season 5'!$AF$4:$CH$104,54,0),"0")</f>
        <v>0</v>
      </c>
      <c r="CB121" s="15" t="str">
        <f>IFERROR(VLOOKUP($A121,'Season 5'!$AF$4:$CH$104,55,0),"0")</f>
        <v>0</v>
      </c>
      <c r="CC121" s="15" t="str">
        <f>IFERROR(VLOOKUP($A121,'Season 6'!$AF$4:$CH$104,54,0),"0")</f>
        <v>0</v>
      </c>
      <c r="CD121" s="15" t="str">
        <f>IFERROR(VLOOKUP($A121,'Season 6'!$AF$4:$CH$104,55,0),"0")</f>
        <v>0</v>
      </c>
      <c r="CE121" s="15" t="str">
        <f>IFERROR(VLOOKUP($A121,'Season 7'!$AF$4:$CH$104,54,0),"0")</f>
        <v>0</v>
      </c>
      <c r="CF121" s="15" t="str">
        <f>IFERROR(VLOOKUP($A121,'Season 7'!$AF$4:$CH$104,55,0),"0")</f>
        <v>0</v>
      </c>
      <c r="CG121" s="15" t="str">
        <f>IFERROR(VLOOKUP($A121,'Season 8'!$AF$4:$CH$104,54,0),"0")</f>
        <v>0</v>
      </c>
      <c r="CH121" s="15" t="str">
        <f>IFERROR(VLOOKUP($A121,'Season 8'!$AF$4:$CH$104,55,0),"0")</f>
        <v>0</v>
      </c>
      <c r="CI121" s="15" t="str">
        <f>IFERROR(VLOOKUP($A121,'Season 9'!$AF$4:$CH$104,54,0),"0")</f>
        <v>0</v>
      </c>
      <c r="CJ121" s="15" t="str">
        <f>IFERROR(VLOOKUP($A121,'Season 9'!$AF$4:$CH$104,55,0),"0")</f>
        <v>0</v>
      </c>
      <c r="CK121" s="15" t="str">
        <f>IFERROR(VLOOKUP($A121,'Season 10'!$AF$4:$CH$104,54,0),"0")</f>
        <v>0</v>
      </c>
      <c r="CL121" s="15" t="str">
        <f>IFERROR(VLOOKUP($A121,'Season 10'!$AF$4:$CH$104,55,0),"0")</f>
        <v>0</v>
      </c>
      <c r="CM121" s="15" t="str">
        <f>IFERROR(VLOOKUP($A121,'Season 11'!$AF$4:$CH$104,54,0),"0")</f>
        <v>0</v>
      </c>
      <c r="CN121" s="15" t="str">
        <f>IFERROR(VLOOKUP($A121,'Season 11'!$AF$4:$CH$104,55,0),"0")</f>
        <v>0</v>
      </c>
      <c r="CO121" s="15" t="str">
        <f>IFERROR(VLOOKUP($A121,'Season 12'!$AF$4:$CH$104,54,0),"0")</f>
        <v>0</v>
      </c>
      <c r="CP121" s="15" t="str">
        <f>IFERROR(VLOOKUP($A121,'Season 12'!$AF$4:$CH$104,55,0),"0")</f>
        <v>0</v>
      </c>
      <c r="CQ121" s="15" t="str">
        <f>IFERROR(VLOOKUP($A121,'Season 13'!$AF$4:$CH$104,54,0),"0")</f>
        <v>0</v>
      </c>
      <c r="CR121" s="15" t="str">
        <f>IFERROR(VLOOKUP($A121,'Season 13'!$AF$4:$CH$104,55,0),"0")</f>
        <v>0</v>
      </c>
      <c r="CS121" s="15" t="str">
        <f>IFERROR(VLOOKUP($A121,'Season 14'!$AF$4:$CH$104,54,0),"0")</f>
        <v>0</v>
      </c>
      <c r="CT121" s="15" t="str">
        <f>IFERROR(VLOOKUP($A121,'Season 14'!$AF$4:$CH$104,55,0),"0")</f>
        <v>0</v>
      </c>
      <c r="CU121" s="15" t="str">
        <f>IFERROR(VLOOKUP($A121,'Season 15'!$AF$4:$CH$104,54,0),"0")</f>
        <v>0</v>
      </c>
      <c r="CV121" s="15" t="str">
        <f>IFERROR(VLOOKUP($A121,'Season 15'!$AF$4:$CH$104,55,0),"0")</f>
        <v>0</v>
      </c>
    </row>
    <row r="122" spans="1:100" x14ac:dyDescent="0.25">
      <c r="A122" s="2" t="s">
        <v>140</v>
      </c>
      <c r="B122" s="1021">
        <f>IFERROR(VLOOKUP('Data Totals'!A122,'Season 1'!AF$4:CC$104,2,FALSE),IFERROR(VLOOKUP('Data Totals'!A122,'Season 2'!AF$4:CC$104,2,FALSE),IFERROR(VLOOKUP('Data Totals'!A122,'Season 3'!AF$4:CC$104,2,FALSE),IFERROR(VLOOKUP('Data Totals'!A122,'Season 4'!AF$4:CC$104,2,FALSE),IFERROR(VLOOKUP('Data Totals'!A122,'Season 5'!AF$4:CC$104,2,FALSE),IFERROR(VLOOKUP('Data Totals'!A122,'Season 6'!AF$4:CC$104,2,FALSE),IFERROR(VLOOKUP('Data Totals'!A122,'Season 7'!AF$4:CC$104,2,FALSE),IFERROR(VLOOKUP('Data Totals'!A122,'Season 8'!AF$4:CC$104,2,FALSE),IFERROR(VLOOKUP('Data Totals'!A122,'Season 9'!AF$4:CC$104,2,FALSE),IFERROR(VLOOKUP('Data Totals'!A122,'Season 10'!AF$4:CC$104,2,FALSE),IFERROR(VLOOKUP('Data Totals'!A122,'Season 11'!AF$4:CC$104,2,FALSE),IFERROR(VLOOKUP('Data Totals'!A122,'Season 12'!AF$4:CC$104,2,FALSE),IFERROR(VLOOKUP('Data Totals'!A122,'Season 13'!AF$4:CC$104,2,FALSE),IFERROR(VLOOKUP('Data Totals'!A122,'Season 14'!AF$4:CC$104,2,FALSE),IFERROR(VLOOKUP('Data Totals'!A122,'Season 15'!AF$4:CC$104,2,FALSE),"N/A")))))))))))))))</f>
        <v>0</v>
      </c>
      <c r="C122" s="1022">
        <f>IFERROR(VLOOKUP('Data Totals'!A122,'Season 1'!AF$4:CC$104,3,FALSE),IFERROR(VLOOKUP('Data Totals'!A122,'Season 2'!AF$4:CC$104,3,FALSE),IFERROR(VLOOKUP('Data Totals'!A122,'Season 3'!AF$4:CC$104,3,FALSE),IFERROR(VLOOKUP('Data Totals'!A122,'Season 4'!AF$4:CC$104,3,FALSE),IFERROR(VLOOKUP('Data Totals'!A122,'Season 5'!AF$4:CC$104,3,FALSE),IFERROR(VLOOKUP('Data Totals'!A122,'Season 6'!AF$4:CC$104,3,FALSE),IFERROR(VLOOKUP('Data Totals'!A122,'Season 7'!AF$4:CC$104,3,FALSE),IFERROR(VLOOKUP('Data Totals'!A122,'Season 8'!AF$4:CC$104,3,FALSE),IFERROR(VLOOKUP('Data Totals'!A122,'Season 9'!AF$4:CC$104,3,FALSE),IFERROR(VLOOKUP('Data Totals'!A122,'Season 10'!AF$4:CC$104,3,FALSE),IFERROR(VLOOKUP('Data Totals'!A122,'Season 11'!AF$4:CC$104,3,FALSE),IFERROR(VLOOKUP('Data Totals'!A122,'Season 12'!AF$4:CC$104,3,FALSE),IFERROR(VLOOKUP('Data Totals'!A122,'Season 13'!AF$4:CC$104,3,FALSE),IFERROR(VLOOKUP('Data Totals'!A122,'Season 14'!AF$4:CC$104,3,FALSE),IFERROR(VLOOKUP('Data Totals'!A122,'Season 15'!AF$4:CC$104,3,FALSE),"N/A")))))))))))))))</f>
        <v>0</v>
      </c>
      <c r="D122" s="1022">
        <f>IFERROR(VLOOKUP('Data Totals'!A122,'Season 1'!AF$4:CC$104,4,FALSE),IFERROR(VLOOKUP('Data Totals'!A122,'Season 2'!AF$4:CC$104,4,FALSE),IFERROR(VLOOKUP('Data Totals'!A122,'Season 3'!AF$4:CC$104,4,FALSE),IFERROR(VLOOKUP('Data Totals'!A122,'Season 4'!AF$4:CC$104,4,FALSE),IFERROR(VLOOKUP('Data Totals'!A122,'Season 5'!AF$4:CC$104,4,FALSE),IFERROR(VLOOKUP('Data Totals'!A122,'Season 6'!AF$4:CC$104,4,FALSE),IFERROR(VLOOKUP('Data Totals'!A122,'Season 7'!AF$4:CC$104,4,FALSE),IFERROR(VLOOKUP('Data Totals'!A122,'Season 8'!AF$4:CC$104,4,FALSE),IFERROR(VLOOKUP('Data Totals'!A122,'Season 9'!AF$4:CC$104,4,FALSE),IFERROR(VLOOKUP('Data Totals'!A122,'Season 10'!AF$4:CC$104,4,FALSE),IFERROR(VLOOKUP('Data Totals'!A122,'Season 11'!AF$4:CC$104,4,FALSE),IFERROR(VLOOKUP('Data Totals'!A122,'Season 12'!AF$4:CC$104,4,FALSE),IFERROR(VLOOKUP('Data Totals'!A122,'Season 13'!AF$4:CC$104,4,FALSE),IFERROR(VLOOKUP('Data Totals'!A122,'Season 14'!AF$4:CC$104,4,FALSE),IFERROR(VLOOKUP('Data Totals'!A122,'Season 15'!AF$4:CC$104,4,FALSE),"N/A")))))))))))))))</f>
        <v>0</v>
      </c>
      <c r="E122" s="1022">
        <f t="shared" si="2"/>
        <v>0</v>
      </c>
      <c r="F122" s="692">
        <f>SUM(IFERROR(VLOOKUP(A122,BI$3:BN$152,2,0),"0"),IFERROR(VLOOKUP(A122,'Season 1'!AF$4:CC$104,6,0),"0"),
IFERROR(VLOOKUP(A122,'Season 2'!AF$4:CC$104,6,0),"0"),IFERROR(VLOOKUP(A122,'Season 3'!AF$4:CC$104,6,0),"0"),
IFERROR(VLOOKUP(A122,'Season 4'!AF$4:CC$104,6,0),"0"),IFERROR(VLOOKUP(A122,'Season 5'!AF$4:CC$104,6,0),"0"),
IFERROR(VLOOKUP(A122,'Season 6'!AF$4:CC$104,6,0),"0"),IFERROR(VLOOKUP(A122,'Season 7'!AF$4:CC$104,6,0),"0"),
IFERROR(VLOOKUP(A122,'Season 8'!AF$4:CC$104,6,0),"0"),IFERROR(VLOOKUP(A122,'Season 9'!AF$4:CC$104,6,0),"0"),
IFERROR(VLOOKUP(A122,'Season 10'!AF$4:CC$104,6,0),"0"),IFERROR(VLOOKUP(A122,'Season 11'!AF$4:CC$104,6,0),"0"),
IFERROR(VLOOKUP(A122,'Season 12'!AF$4:CC$104,6,0),"0"),IFERROR(VLOOKUP(A122,'Season 13'!AF$4:CC$104,6,0),"0"),
IFERROR(VLOOKUP(A122,'Season 14'!AF$4:CC$104,6,0),"0"),IFERROR(VLOOKUP(A122,'Season 15'!AF$4:CC$104,6,0),"0"),)</f>
        <v>0</v>
      </c>
      <c r="G122" s="692">
        <f>SUM(IFERROR(VLOOKUP(A122,'Season 1'!AF$4:CC$104,7,0),"0"),
IFERROR(VLOOKUP(A122,'Season 2'!AF$4:CC$104,7,0),"0"),IFERROR(VLOOKUP(A122,'Season 3'!AF$4:CC$104,7,0),"0"),
IFERROR(VLOOKUP(A122,'Season 4'!AF$4:CC$104,7,0),"0"),IFERROR(VLOOKUP(A122,'Season 5'!AF$4:CC$104,7,0),"0"),
IFERROR(VLOOKUP(A122,'Season 6'!AF$4:CC$104,7,0),"0"),IFERROR(VLOOKUP(A122,'Season 7'!AF$4:CC$104,7,0),"0"),
IFERROR(VLOOKUP(A122,'Season 8'!AF$4:CC$104,7,0),"0"),IFERROR(VLOOKUP(A122,'Season 9'!AF$4:CC$104,7,0),"0"),
IFERROR(VLOOKUP(A122,'Season 10'!AF$4:CC$104,7,0),"0"),IFERROR(VLOOKUP(A122,'Season 11'!AF$4:CC$104,7,0),"0"),
IFERROR(VLOOKUP(A122,'Season 12'!AF$4:CC$104,7,0),"0"),IFERROR(VLOOKUP(A122,'Season 13'!AF$4:CC$104,7,0),"0"),
IFERROR(VLOOKUP(A122,'Season 14'!AF$4:CC$104,7,0),"0"),IFERROR(VLOOKUP(A122,'Season 15'!AF$4:CC$104,7,0),"0"),)</f>
        <v>0</v>
      </c>
      <c r="H122" s="556">
        <f>SUM(IFERROR(VLOOKUP(A122,'Season 1'!AF$4:CC$104,8,0),"0"),
IFERROR(VLOOKUP(A122,'Season 2'!AF$4:CC$104,8,0),"0"),IFERROR(VLOOKUP(A122,'Season 3'!AF$4:CC$104,8,0),"0"),
IFERROR(VLOOKUP(A122,'Season 4'!AF$4:CC$104,8,0),"0"),IFERROR(VLOOKUP(A122,'Season 5'!AF$4:CC$104,8,0),"0"),
IFERROR(VLOOKUP(A122,'Season 6'!AF$4:CC$104,8,0),"0"),IFERROR(VLOOKUP(A122,'Season 7'!AF$4:CC$104,8,0),"0"),
IFERROR(VLOOKUP(A122,'Season 8'!AF$4:CC$104,8,0),"0"),IFERROR(VLOOKUP(A122,'Season 9'!AF$4:CC$104,8,0),"0"),
IFERROR(VLOOKUP(A122,'Season 10'!AF$4:CC$104,8,0),"0"),IFERROR(VLOOKUP(A122,'Season 11'!AF$4:CC$104,8,0),"0"),
IFERROR(VLOOKUP(A122,'Season 12'!AF$4:CC$104,8,0),"0"),IFERROR(VLOOKUP(A122,'Season 13'!AF$4:CC$104,8,0),"0"),
IFERROR(VLOOKUP(A122,'Season 14'!AF$4:CC$104,8,0),"0"),IFERROR(VLOOKUP(A122,'Season 15'!AF$4:CC$104,8,0),"0"),)</f>
        <v>0</v>
      </c>
      <c r="I122" s="1023">
        <f>SUM(IFERROR(VLOOKUP(A122,'Season 1'!AF$4:CC$104,9,0),"0"),
IFERROR(VLOOKUP(A122,'Season 2'!AF$4:CC$104,9,0),"0"),IFERROR(VLOOKUP(A122,'Season 3'!AF$4:CC$104,9,0),"0"),
IFERROR(VLOOKUP(A122,'Season 4'!AF$4:CC$104,9,0),"0"),IFERROR(VLOOKUP(A122,'Season 5'!AF$4:CC$104,9,0),"0"),
IFERROR(VLOOKUP(A122,'Season 6'!AF$4:CC$104,9,0),"0"),IFERROR(VLOOKUP(A122,'Season 7'!AF$4:CC$104,9,0),"0"),
IFERROR(VLOOKUP(A122,'Season 8'!AF$4:CC$104,9,0),"0"),IFERROR(VLOOKUP(A122,'Season 9'!AF$4:CC$104,9,0),"0"),
IFERROR(VLOOKUP(A122,'Season 10'!AF$4:CC$104,9,0),"0"),IFERROR(VLOOKUP(A122,'Season 11'!AF$4:CC$104,9,0),"0"),
IFERROR(VLOOKUP(A122,'Season 12'!AF$4:CC$104,9,0),"0"),IFERROR(VLOOKUP(A122,'Season 13'!AF$4:CC$104,9,0),"0"),
IFERROR(VLOOKUP(A122,'Season 14'!AF$4:CC$104,9,0),"0"),IFERROR(VLOOKUP(A122,'Season 15'!AF$4:CC$104,9,0),"0"),)</f>
        <v>0</v>
      </c>
      <c r="J122" s="26">
        <f>SUM(IFERROR(VLOOKUP(A122,BI$3:BN$152,3,0),"0"),IFERROR(VLOOKUP(A122,'Season 1'!AF$4:CC$104,10,0),"0"),
IFERROR(VLOOKUP(A122,'Season 2'!AF$4:CC$104,10,0),"0"),IFERROR(VLOOKUP(A122,'Season 3'!AF$4:CC$104,10,0),"0"),
IFERROR(VLOOKUP(A122,'Season 4'!AF$4:CC$104,10,0),"0"),IFERROR(VLOOKUP(A122,'Season 5'!AF$4:CC$104,10,0),"0"),
IFERROR(VLOOKUP(A122,'Season 6'!AF$4:CC$104,10,0),"0"),IFERROR(VLOOKUP(A122,'Season 7'!AF$4:CC$104,10,0),"0"),
IFERROR(VLOOKUP(A122,'Season 8'!AF$4:CC$104,10,0),"0"),IFERROR(VLOOKUP(A122,'Season 9'!AF$4:CC$104,10,0),"0"),
IFERROR(VLOOKUP(A122,'Season 10'!AF$4:CC$104,10,0),"0"),IFERROR(VLOOKUP(A122,'Season 11'!AF$4:CC$104,10,0),"0"),
IFERROR(VLOOKUP(A122,'Season 12'!AF$4:CC$104,10,0),"0"),IFERROR(VLOOKUP(A122,'Season 13'!AF$4:CC$104,10,0),"0"),
IFERROR(VLOOKUP(A122,'Season 14'!AF$4:CC$104,10,0),"0"),IFERROR(VLOOKUP(A122,'Season 15'!AF$4:CC$104,10,0),"0"),)</f>
        <v>0</v>
      </c>
      <c r="K122" s="699">
        <f>SUM(IFERROR(VLOOKUP(A122,BI$3:BN$152,4,0),"0"),IFERROR(VLOOKUP(A122,'Season 1'!AF$4:CC$104,11,0),"0"),
IFERROR(VLOOKUP(A122,'Season 2'!AF$4:CC$104,11,0),"0"),IFERROR(VLOOKUP(A122,'Season 3'!AF$4:CC$104,11,0),"0"),
IFERROR(VLOOKUP(A122,'Season 4'!AF$4:CC$104,11,0),"0"),IFERROR(VLOOKUP(A122,'Season 5'!AF$4:CC$104,11,0),"0"),
IFERROR(VLOOKUP(A122,'Season 6'!AF$4:CC$104,11,0),"0"),IFERROR(VLOOKUP(A122,'Season 7'!AF$4:CC$104,11,0),"0"),
IFERROR(VLOOKUP(A122,'Season 8'!AF$4:CC$104,11,0),"0"),IFERROR(VLOOKUP(A122,'Season 9'!AF$4:CC$104,11,0),"0"),
IFERROR(VLOOKUP(A122,'Season 10'!AF$4:CC$104,11,0),"0"),IFERROR(VLOOKUP(A122,'Season 11'!AF$4:CC$104,11,0),"0"),
IFERROR(VLOOKUP(A122,'Season 12'!AF$4:CC$104,11,0),"0"),IFERROR(VLOOKUP(A122,'Season 13'!AF$4:CC$104,11,0),"0"),
IFERROR(VLOOKUP(A122,'Season 14'!AF$4:CC$104,11,0),"0"),IFERROR(VLOOKUP(A122,'Season 15'!AF$4:CC$104,11,0),"0"),)</f>
        <v>0</v>
      </c>
      <c r="L122" s="700">
        <f>SUM(IFERROR(VLOOKUP($A122,'Season 1'!AF$4:CC$104,12,0),"0"),
IFERROR(VLOOKUP($A122,'Season 2'!AF$4:CC$104,12,0),"0"),IFERROR(VLOOKUP($A122,'Season 3'!AF$4:CC$104,12,0),"0"),
IFERROR(VLOOKUP($A122,'Season 4'!AF$4:CC$104,12,0),"0"),IFERROR(VLOOKUP($A122,'Season 5'!AF$4:CC$104,12,0),"0"),
IFERROR(VLOOKUP($A122,'Season 6'!AF$4:CC$104,12,0),"0"),IFERROR(VLOOKUP($A122,'Season 7'!AF$4:CC$104,12,0),"0"),
IFERROR(VLOOKUP($A122,'Season 8'!AF$4:CC$104,12,0),"0"),IFERROR(VLOOKUP($A122,'Season 9'!AF$4:CC$104,12,0),"0"),
IFERROR(VLOOKUP($A122,'Season 10'!AF$4:CC$104,12,0),"0"),IFERROR(VLOOKUP($A122,'Season 11'!AF$4:CC$104,12,0),"0"),
IFERROR(VLOOKUP($A122,'Season 12'!AF$4:CC$104,12,0),"0"),IFERROR(VLOOKUP($A122,'Season 13'!AF$4:CC$104,12,0),"0"),
IFERROR(VLOOKUP($A122,'Season 14'!AF$4:CC$104,12,0),"0"),IFERROR(VLOOKUP($A122,'Season 15'!AF$4:CC$104,12,0),"0"),)</f>
        <v>0</v>
      </c>
      <c r="M122" s="692">
        <f>SUM(IFERROR(VLOOKUP($A122,'Season 1'!AF$4:CC$104,13,0),"0"),
IFERROR(VLOOKUP($A122,'Season 2'!AF$4:CC$104,13,0),"0"),IFERROR(VLOOKUP($A122,'Season 3'!AF$4:CC$104,13,0),"0"),
IFERROR(VLOOKUP($A122,'Season 4'!AF$4:CC$104,13,0),"0"),IFERROR(VLOOKUP($A122,'Season 5'!AF$4:CC$104,13,0),"0"),
IFERROR(VLOOKUP($A122,'Season 6'!AF$4:CC$104,13,0),"0"),IFERROR(VLOOKUP($A122,'Season 7'!AF$4:CC$104,13,0),"0"),
IFERROR(VLOOKUP($A122,'Season 8'!AF$4:CC$104,13,0),"0"),IFERROR(VLOOKUP($A122,'Season 9'!AF$4:CC$104,13,0),"0"),
IFERROR(VLOOKUP($A122,'Season 10'!AF$4:CC$104,13,0),"0"),IFERROR(VLOOKUP($A122,'Season 11'!AF$4:CC$104,13,0),"0"),
IFERROR(VLOOKUP($A122,'Season 12'!AF$4:CC$104,13,0),"0"),IFERROR(VLOOKUP($A122,'Season 13'!AF$4:CC$104,13,0),"0"),
IFERROR(VLOOKUP($A122,'Season 14'!AF$4:CC$104,13,0),"0"),IFERROR(VLOOKUP($A122,'Season 15'!AF$4:CC$104,13,0),"0"),)</f>
        <v>0</v>
      </c>
      <c r="N122" s="1023">
        <f>SUM(IFERROR(VLOOKUP($A122,'Season 1'!AF$4:CC$104,14,0),"0"),
IFERROR(VLOOKUP($A122,'Season 2'!AF$4:CC$104,14,0),"0"),IFERROR(VLOOKUP($A122,'Season 3'!AF$4:CC$104,14,0),"0"),
IFERROR(VLOOKUP($A122,'Season 4'!AF$4:CC$104,14,0),"0"),IFERROR(VLOOKUP($A122,'Season 5'!AF$4:CC$104,14,0),"0"),
IFERROR(VLOOKUP($A122,'Season 6'!AF$4:CC$104,14,0),"0"),IFERROR(VLOOKUP($A122,'Season 7'!AF$4:CC$104,14,0),"0"),
IFERROR(VLOOKUP($A122,'Season 8'!AF$4:CC$104,14,0),"0"),IFERROR(VLOOKUP($A122,'Season 9'!AF$4:CC$104,14,0),"0"),
IFERROR(VLOOKUP($A122,'Season 10'!AF$4:CC$104,14,0),"0"),IFERROR(VLOOKUP($A122,'Season 11'!AF$4:CC$104,14,0),"0"),
IFERROR(VLOOKUP($A122,'Season 12'!AF$4:CC$104,14,0),"0"),IFERROR(VLOOKUP($A122,'Season 13'!AF$4:CC$104,14,0),"0"),
IFERROR(VLOOKUP($A122,'Season 14'!AF$4:CC$104,14,0),"0"),IFERROR(VLOOKUP($A122,'Season 15'!AF$4:CC$104,14,0),"0"),)</f>
        <v>0</v>
      </c>
      <c r="O122" s="26">
        <f>SUM(IFERROR(VLOOKUP($A122,'Season 1'!AF$4:CC$104,15,0),"0"),
IFERROR(VLOOKUP($A122,'Season 2'!AF$4:CC$104,15,0),"0"),IFERROR(VLOOKUP($A122,'Season 3'!AF$4:CC$104,15,0),"0"),
IFERROR(VLOOKUP($A122,'Season 4'!AF$4:CC$104,15,0),"0"),IFERROR(VLOOKUP($A122,'Season 5'!AF$4:CC$104,15,0),"0"),
IFERROR(VLOOKUP($A122,'Season 6'!AF$4:CC$104,15,0),"0"),IFERROR(VLOOKUP($A122,'Season 7'!AF$4:CC$104,15,0),"0"),
IFERROR(VLOOKUP($A122,'Season 8'!AF$4:CC$104,15,0),"0"),IFERROR(VLOOKUP($A122,'Season 9'!AF$4:CC$104,15,0),"0"),
IFERROR(VLOOKUP($A122,'Season 10'!AF$4:CC$104,15,0),"0"),IFERROR(VLOOKUP($A122,'Season 11'!AF$4:CC$104,15,0),"0"),
IFERROR(VLOOKUP($A122,'Season 12'!AF$4:CC$104,15,0),"0"),IFERROR(VLOOKUP($A122,'Season 13'!AF$4:CC$104,15,0),"0"),
IFERROR(VLOOKUP($A122,'Season 14'!AF$4:CC$104,15,0),"0"),IFERROR(VLOOKUP($A122,'Season 15'!AF$4:CC$104,15,0),"0"),)</f>
        <v>0</v>
      </c>
      <c r="P122" s="699">
        <f>SUM(IFERROR(VLOOKUP($A122,'Season 1'!AF$4:CC$104,16,0),"0"),
IFERROR(VLOOKUP($A122,'Season 2'!AF$4:CC$104,16,0),"0"),IFERROR(VLOOKUP($A122,'Season 3'!AF$4:CC$104,16,0),"0"),
IFERROR(VLOOKUP($A122,'Season 4'!AF$4:CC$104,16,0),"0"),IFERROR(VLOOKUP($A122,'Season 5'!AF$4:CC$104,16,0),"0"),
IFERROR(VLOOKUP($A122,'Season 6'!AF$4:CC$104,16,0),"0"),IFERROR(VLOOKUP($A122,'Season 7'!AF$4:CC$104,16,0),"0"),
IFERROR(VLOOKUP($A122,'Season 8'!AF$4:CC$104,16,0),"0"),IFERROR(VLOOKUP($A122,'Season 9'!AF$4:CC$104,16,0),"0"),
IFERROR(VLOOKUP($A122,'Season 10'!AF$4:CC$104,16,0),"0"),IFERROR(VLOOKUP($A122,'Season 11'!AF$4:CC$104,16,0),"0"),
IFERROR(VLOOKUP($A122,'Season 12'!AF$4:CC$104,16,0),"0"),IFERROR(VLOOKUP($A122,'Season 13'!AF$4:CC$104,16,0),"0"),
IFERROR(VLOOKUP($A122,'Season 14'!AF$4:CC$104,16,0),"0"),IFERROR(VLOOKUP($A122,'Season 15'!AF$4:CC$104,16,0),"0"),)</f>
        <v>0</v>
      </c>
      <c r="Q122" s="700">
        <f>SUM(IFERROR(VLOOKUP($A122,'Season 1'!AF$4:CC$104,17,0),"0"),
IFERROR(VLOOKUP($A122,'Season 2'!AF$4:CC$104,17,0),"0"),IFERROR(VLOOKUP($A122,'Season 3'!AF$4:CC$104,17,0),"0"),
IFERROR(VLOOKUP($A122,'Season 4'!AF$4:CC$104,17,0),"0"),IFERROR(VLOOKUP($A122,'Season 5'!AF$4:CC$104,17,0),"0"),
IFERROR(VLOOKUP($A122,'Season 6'!AF$4:CC$104,17,0),"0"),IFERROR(VLOOKUP($A122,'Season 7'!AF$4:CC$104,17,0),"0"),
IFERROR(VLOOKUP($A122,'Season 8'!AF$4:CC$104,17,0),"0"),IFERROR(VLOOKUP($A122,'Season 9'!AF$4:CC$104,17,0),"0"),
IFERROR(VLOOKUP($A122,'Season 10'!AF$4:CC$104,17,0),"0"),IFERROR(VLOOKUP($A122,'Season 11'!AF$4:CC$104,17,0),"0"),
IFERROR(VLOOKUP($A122,'Season 12'!AF$4:CC$104,17,0),"0"),IFERROR(VLOOKUP($A122,'Season 13'!AF$4:CC$104,17,0),"0"),
IFERROR(VLOOKUP($A122,'Season 14'!AF$4:CC$104,17,0),"0"),IFERROR(VLOOKUP($A122,'Season 15'!AF$4:CC$104,17,0),"0"),)</f>
        <v>0</v>
      </c>
      <c r="R122" s="692">
        <f>SUM(IFERROR(VLOOKUP($A122,'Season 1'!AF$4:CC$104,18,0),"0"),
IFERROR(VLOOKUP($A122,'Season 2'!AF$4:CC$104,18,0),"0"),IFERROR(VLOOKUP($A122,'Season 3'!AF$4:CC$104,18,0),"0"),
IFERROR(VLOOKUP($A122,'Season 4'!AF$4:CC$104,18,0),"0"),IFERROR(VLOOKUP($A122,'Season 5'!AF$4:CC$104,18,0),"0"),
IFERROR(VLOOKUP($A122,'Season 6'!AF$4:CC$104,18,0),"0"),IFERROR(VLOOKUP($A122,'Season 7'!AF$4:CC$104,18,0),"0"),
IFERROR(VLOOKUP($A122,'Season 8'!AF$4:CC$104,18,0),"0"),IFERROR(VLOOKUP($A122,'Season 9'!AF$4:CC$104,18,0),"0"),
IFERROR(VLOOKUP($A122,'Season 10'!AF$4:CC$104,18,0),"0"),IFERROR(VLOOKUP($A122,'Season 11'!AF$4:CC$104,18,0),"0"),
IFERROR(VLOOKUP($A122,'Season 12'!AF$4:CC$104,18,0),"0"),IFERROR(VLOOKUP($A122,'Season 13'!AF$4:CC$104,18,0),"0"),
IFERROR(VLOOKUP($A122,'Season 14'!AF$4:CC$104,18,0),"0"),IFERROR(VLOOKUP($A122,'Season 15'!AF$4:CC$104,18,0),"0"),)</f>
        <v>0</v>
      </c>
      <c r="S122" s="1023">
        <f>SUM(IFERROR(VLOOKUP($A122,'Season 1'!AF$4:CC$104,19,0),"0"),
IFERROR(VLOOKUP($A122,'Season 2'!AF$4:CC$104,19,0),"0"),IFERROR(VLOOKUP($A122,'Season 3'!AF$4:CC$104,19,0),"0"),
IFERROR(VLOOKUP($A122,'Season 4'!AF$4:CC$104,19,0),"0"),IFERROR(VLOOKUP($A122,'Season 5'!AF$4:CC$104,19,0),"0"),
IFERROR(VLOOKUP($A122,'Season 6'!AF$4:CC$104,19,0),"0"),IFERROR(VLOOKUP($A122,'Season 7'!AF$4:CC$104,19,0),"0"),
IFERROR(VLOOKUP($A122,'Season 8'!AF$4:CC$104,19,0),"0"),IFERROR(VLOOKUP($A122,'Season 9'!AF$4:CC$104,19,0),"0"),
IFERROR(VLOOKUP($A122,'Season 10'!AF$4:CC$104,19,0),"0"),IFERROR(VLOOKUP($A122,'Season 11'!AF$4:CC$104,19,0),"0"),
IFERROR(VLOOKUP($A122,'Season 12'!AF$4:CC$104,19,0),"0"),IFERROR(VLOOKUP($A122,'Season 13'!AF$4:CC$104,19,0),"0"),
IFERROR(VLOOKUP($A122,'Season 14'!AF$4:CC$104,19,0),"0"),IFERROR(VLOOKUP($A122,'Season 15'!AF$4:CC$104,19,0),"0"),)</f>
        <v>0</v>
      </c>
      <c r="T122" s="26">
        <f>SUM(IFERROR(VLOOKUP($A122,'Season 1'!AF$4:CC$104,20,0),"0"),
IFERROR(VLOOKUP($A122,'Season 2'!AF$4:CC$104,20,0),"0"),IFERROR(VLOOKUP($A122,'Season 3'!AF$4:CC$104,20,0),"0"),
IFERROR(VLOOKUP($A122,'Season 4'!AF$4:CC$104,20,0),"0"),IFERROR(VLOOKUP($A122,'Season 5'!AF$4:CC$104,20,0),"0"),
IFERROR(VLOOKUP($A122,'Season 6'!AF$4:CC$104,20,0),"0"),IFERROR(VLOOKUP($A122,'Season 7'!AF$4:CC$104,20,0),"0"),
IFERROR(VLOOKUP($A122,'Season 8'!AF$4:CC$104,20,0),"0"),IFERROR(VLOOKUP($A122,'Season 9'!AF$4:CC$104,20,0),"0"),
IFERROR(VLOOKUP($A122,'Season 10'!AF$4:CC$104,20,0),"0"),IFERROR(VLOOKUP($A122,'Season 11'!AF$4:CC$104,20,0),"0"),
IFERROR(VLOOKUP($A122,'Season 12'!AF$4:CC$104,20,0),"0"),IFERROR(VLOOKUP($A122,'Season 13'!AF$4:CC$104,20,0),"0"),
IFERROR(VLOOKUP($A122,'Season 14'!AF$4:CC$104,20,0),"0"),IFERROR(VLOOKUP($A122,'Season 15'!AF$4:CC$104,20,0),"0"),)</f>
        <v>0</v>
      </c>
      <c r="U122" s="699">
        <f>SUM(IFERROR(VLOOKUP($A122,'Season 1'!AF$4:CC$104,21,0),"0"),
IFERROR(VLOOKUP($A122,'Season 2'!AF$4:CC$104,21,0),"0"),IFERROR(VLOOKUP($A122,'Season 3'!AF$4:CC$104,21,0),"0"),
IFERROR(VLOOKUP($A122,'Season 4'!AF$4:CC$104,21,0),"0"),IFERROR(VLOOKUP($A122,'Season 5'!AF$4:CC$104,21,0),"0"),
IFERROR(VLOOKUP($A122,'Season 6'!AF$4:CC$104,21,0),"0"),IFERROR(VLOOKUP($A122,'Season 7'!AF$4:CC$104,21,0),"0"),
IFERROR(VLOOKUP($A122,'Season 8'!AF$4:CC$104,21,0),"0"),IFERROR(VLOOKUP($A122,'Season 9'!AF$4:CC$104,21,0),"0"),
IFERROR(VLOOKUP($A122,'Season 10'!AF$4:CC$104,21,0),"0"),IFERROR(VLOOKUP($A122,'Season 11'!AF$4:CC$104,21,0),"0"),
IFERROR(VLOOKUP($A122,'Season 12'!AF$4:CC$104,21,0),"0"),IFERROR(VLOOKUP($A122,'Season 13'!AF$4:CC$104,21,0),"0"),
IFERROR(VLOOKUP($A122,'Season 14'!AF$4:CC$104,21,0),"0"),IFERROR(VLOOKUP($A122,'Season 15'!AF$4:CC$104,21,0),"0"),)</f>
        <v>0</v>
      </c>
      <c r="V122" s="700">
        <f>SUM(IFERROR(VLOOKUP($A122,'Season 1'!AF$4:CC$104,22,0),"0"),
IFERROR(VLOOKUP($A122,'Season 2'!AF$4:CC$104,22,0),"0"),IFERROR(VLOOKUP($A122,'Season 3'!AF$4:CC$104,22,0),"0"),
IFERROR(VLOOKUP($A122,'Season 4'!AF$4:CC$104,22,0),"0"),IFERROR(VLOOKUP($A122,'Season 5'!AF$4:CC$104,22,0),"0"),
IFERROR(VLOOKUP($A122,'Season 6'!AF$4:CC$104,22,0),"0"),IFERROR(VLOOKUP($A122,'Season 7'!AF$4:CC$104,22,0),"0"),
IFERROR(VLOOKUP($A122,'Season 8'!AF$4:CC$104,22,0),"0"),IFERROR(VLOOKUP($A122,'Season 9'!AF$4:CC$104,22,0),"0"),
IFERROR(VLOOKUP($A122,'Season 10'!AF$4:CC$104,22,0),"0"),IFERROR(VLOOKUP($A122,'Season 11'!AF$4:CC$104,22,0),"0"),
IFERROR(VLOOKUP($A122,'Season 12'!AF$4:CC$104,22,0),"0"),IFERROR(VLOOKUP($A122,'Season 13'!AF$4:CC$104,22,0),"0"),
IFERROR(VLOOKUP($A122,'Season 14'!AF$4:CC$104,22,0),"0"),IFERROR(VLOOKUP($A122,'Season 15'!AF$4:CC$104,22,0),"0"),)</f>
        <v>0</v>
      </c>
      <c r="W122" s="692">
        <f>SUM(IFERROR(VLOOKUP($A122,'Season 1'!AF$4:CC$104,23,0),"0"),
IFERROR(VLOOKUP($A122,'Season 2'!AF$4:CC$104,23,0),"0"),IFERROR(VLOOKUP($A122,'Season 3'!AF$4:CC$104,23,0),"0"),
IFERROR(VLOOKUP($A122,'Season 4'!AF$4:CC$104,23,0),"0"),IFERROR(VLOOKUP($A122,'Season 5'!AF$4:CC$104,23,0),"0"),
IFERROR(VLOOKUP($A122,'Season 6'!AF$4:CC$104,23,0),"0"),IFERROR(VLOOKUP($A122,'Season 7'!AF$4:CC$104,23,0),"0"),
IFERROR(VLOOKUP($A122,'Season 8'!AF$4:CC$104,23,0),"0"),IFERROR(VLOOKUP($A122,'Season 9'!AF$4:CC$104,23,0),"0"),
IFERROR(VLOOKUP($A122,'Season 10'!AF$4:CC$104,23,0),"0"),IFERROR(VLOOKUP($A122,'Season 11'!AF$4:CC$104,23,0),"0"),
IFERROR(VLOOKUP($A122,'Season 12'!AF$4:CC$104,23,0),"0"),IFERROR(VLOOKUP($A122,'Season 13'!AF$4:CC$104,23,0),"0"),
IFERROR(VLOOKUP($A122,'Season 14'!AF$4:CC$104,23,0),"0"),IFERROR(VLOOKUP($A122,'Season 15'!AF$4:CC$104,23,0),"0"),)</f>
        <v>0</v>
      </c>
      <c r="X122" s="1023">
        <f>SUM(IFERROR(VLOOKUP($A122,'Season 1'!AF$4:CC$104,24,0),"0"),
IFERROR(VLOOKUP($A122,'Season 2'!AF$4:CC$104,24,0),"0"),IFERROR(VLOOKUP($A122,'Season 3'!AF$4:CC$104,24,0),"0"),
IFERROR(VLOOKUP($A122,'Season 4'!AF$4:CC$104,24,0),"0"),IFERROR(VLOOKUP($A122,'Season 5'!AF$4:CC$104,24,0),"0"),
IFERROR(VLOOKUP($A122,'Season 6'!AF$4:CC$104,24,0),"0"),IFERROR(VLOOKUP($A122,'Season 7'!AF$4:CC$104,24,0),"0"),
IFERROR(VLOOKUP($A122,'Season 8'!AF$4:CC$104,24,0),"0"),IFERROR(VLOOKUP($A122,'Season 9'!AF$4:CC$104,24,0),"0"),
IFERROR(VLOOKUP($A122,'Season 10'!AF$4:CC$104,24,0),"0"),IFERROR(VLOOKUP($A122,'Season 11'!AF$4:CC$104,24,0),"0"),
IFERROR(VLOOKUP($A122,'Season 12'!AF$4:CC$104,24,0),"0"),IFERROR(VLOOKUP($A122,'Season 13'!AF$4:CC$104,24,0),"0"),
IFERROR(VLOOKUP($A122,'Season 14'!AF$4:CC$104,24,0),"0"),IFERROR(VLOOKUP($A122,'Season 15'!AF$4:CC$104,24,0),"0"),)</f>
        <v>0</v>
      </c>
      <c r="Y122" s="26">
        <f>SUM(IFERROR(VLOOKUP($A122,'Season 1'!AF$4:CC$104,25,0),"0"),
IFERROR(VLOOKUP($A122,'Season 2'!AF$4:CC$104,25,0),"0"),IFERROR(VLOOKUP($A122,'Season 3'!AF$4:CC$104,25,0),"0"),
IFERROR(VLOOKUP($A122,'Season 4'!AF$4:CC$104,25,0),"0"),IFERROR(VLOOKUP($A122,'Season 5'!AF$4:CC$104,25,0),"0"),
IFERROR(VLOOKUP($A122,'Season 6'!AF$4:CC$104,25,0),"0"),IFERROR(VLOOKUP($A122,'Season 7'!AF$4:CC$104,25,0),"0"),
IFERROR(VLOOKUP($A122,'Season 8'!AF$4:CC$104,25,0),"0"),IFERROR(VLOOKUP($A122,'Season 9'!AF$4:CC$104,25,0),"0"),
IFERROR(VLOOKUP($A122,'Season 10'!AF$4:CC$104,25,0),"0"),IFERROR(VLOOKUP($A122,'Season 11'!AF$4:CC$104,25,0),"0"),
IFERROR(VLOOKUP($A122,'Season 12'!AF$4:CC$104,25,0),"0"),IFERROR(VLOOKUP($A122,'Season 13'!AF$4:CC$104,25,0),"0"),
IFERROR(VLOOKUP($A122,'Season 14'!AF$4:CC$104,25,0),"0"),IFERROR(VLOOKUP($A122,'Season 15'!AF$4:CC$104,25,0),"0"),)</f>
        <v>0</v>
      </c>
      <c r="Z122" s="699">
        <f>SUM(IFERROR(VLOOKUP($A122,'Season 1'!AF$4:CC$104,26,0),"0"),
IFERROR(VLOOKUP($A122,'Season 2'!AF$4:CC$104,26,0),"0"),IFERROR(VLOOKUP($A122,'Season 3'!AF$4:CC$104,26,0),"0"),
IFERROR(VLOOKUP($A122,'Season 4'!AF$4:CC$104,26,0),"0"),IFERROR(VLOOKUP($A122,'Season 5'!AF$4:CC$104,26,0),"0"),
IFERROR(VLOOKUP($A122,'Season 6'!AF$4:CC$104,26,0),"0"),IFERROR(VLOOKUP($A122,'Season 7'!AF$4:CC$104,26,0),"0"),
IFERROR(VLOOKUP($A122,'Season 8'!AF$4:CC$104,26,0),"0"),IFERROR(VLOOKUP($A122,'Season 9'!AF$4:CC$104,26,0),"0"),
IFERROR(VLOOKUP($A122,'Season 10'!AF$4:CC$104,26,0),"0"),IFERROR(VLOOKUP($A122,'Season 11'!AF$4:CC$104,26,0),"0"),
IFERROR(VLOOKUP($A122,'Season 12'!AF$4:CC$104,26,0),"0"),IFERROR(VLOOKUP($A122,'Season 13'!AF$4:CC$104,26,0),"0"),
IFERROR(VLOOKUP($A122,'Season 14'!AF$4:CC$104,26,0),"0"),IFERROR(VLOOKUP($A122,'Season 15'!AF$4:CC$104,26,0),"0"),)</f>
        <v>0</v>
      </c>
      <c r="AA122" s="700">
        <f>SUM(IFERROR(VLOOKUP($A122,'Season 1'!AF$4:CC$104,27,0),"0"),
IFERROR(VLOOKUP($A122,'Season 2'!AF$4:CC$104,27,0),"0"),IFERROR(VLOOKUP($A122,'Season 3'!AF$4:CC$104,27,0),"0"),
IFERROR(VLOOKUP($A122,'Season 4'!AF$4:CC$104,27,0),"0"),IFERROR(VLOOKUP($A122,'Season 5'!AF$4:CC$104,27,0),"0"),
IFERROR(VLOOKUP($A122,'Season 6'!AF$4:CC$104,27,0),"0"),IFERROR(VLOOKUP($A122,'Season 7'!AF$4:CC$104,27,0),"0"),
IFERROR(VLOOKUP($A122,'Season 8'!AF$4:CC$104,27,0),"0"),IFERROR(VLOOKUP($A122,'Season 9'!AF$4:CC$104,27,0),"0"),
IFERROR(VLOOKUP($A122,'Season 10'!AF$4:CC$104,27,0),"0"),IFERROR(VLOOKUP($A122,'Season 11'!AF$4:CC$104,27,0),"0"),
IFERROR(VLOOKUP($A122,'Season 12'!AF$4:CC$104,27,0),"0"),IFERROR(VLOOKUP($A122,'Season 13'!AF$4:CC$104,27,0),"0"),
IFERROR(VLOOKUP($A122,'Season 14'!AF$4:CC$104,27,0),"0"),IFERROR(VLOOKUP($A122,'Season 15'!AF$4:CC$104,27,0),"0"),)</f>
        <v>0</v>
      </c>
      <c r="AB122" s="692">
        <f>SUM(IFERROR(VLOOKUP($A122,'Season 1'!AF$4:CC$104,28,0),"0"),
IFERROR(VLOOKUP($A122,'Season 2'!AF$4:CC$104,28,0),"0"),IFERROR(VLOOKUP($A122,'Season 3'!AF$4:CC$104,28,0),"0"),
IFERROR(VLOOKUP($A122,'Season 4'!AF$4:CC$104,28,0),"0"),IFERROR(VLOOKUP($A122,'Season 5'!AF$4:CC$104,28,0),"0"),
IFERROR(VLOOKUP($A122,'Season 6'!AF$4:CC$104,28,0),"0"),IFERROR(VLOOKUP($A122,'Season 7'!AF$4:CC$104,28,0),"0"),
IFERROR(VLOOKUP($A122,'Season 8'!AF$4:CC$104,28,0),"0"),IFERROR(VLOOKUP($A122,'Season 9'!AF$4:CC$104,28,0),"0"),
IFERROR(VLOOKUP($A122,'Season 10'!AF$4:CC$104,28,0),"0"),IFERROR(VLOOKUP($A122,'Season 11'!AF$4:CC$104,28,0),"0"),
IFERROR(VLOOKUP($A122,'Season 12'!AF$4:CC$104,28,0),"0"),IFERROR(VLOOKUP($A122,'Season 13'!AF$4:CC$104,28,0),"0"),
IFERROR(VLOOKUP($A122,'Season 14'!AF$4:CC$104,28,0),"0"),IFERROR(VLOOKUP($A122,'Season 15'!AF$4:CC$104,28,0),"0"),)</f>
        <v>0</v>
      </c>
      <c r="AC122" s="1023">
        <f>SUM(IFERROR(VLOOKUP($A122,'Season 1'!AF$4:CC$104,29,0),"0"),
IFERROR(VLOOKUP($A122,'Season 2'!AF$4:CC$104,29,0),"0"),IFERROR(VLOOKUP($A122,'Season 3'!AF$4:CC$104,29,0),"0"),
IFERROR(VLOOKUP($A122,'Season 4'!AF$4:CC$104,29,0),"0"),IFERROR(VLOOKUP($A122,'Season 5'!AF$4:CC$104,29,0),"0"),
IFERROR(VLOOKUP($A122,'Season 6'!AF$4:CC$104,29,0),"0"),IFERROR(VLOOKUP($A122,'Season 7'!AF$4:CC$104,29,0),"0"),
IFERROR(VLOOKUP($A122,'Season 8'!AF$4:CC$104,29,0),"0"),IFERROR(VLOOKUP($A122,'Season 9'!AF$4:CC$104,29,0),"0"),
IFERROR(VLOOKUP($A122,'Season 10'!AF$4:CC$104,29,0),"0"),IFERROR(VLOOKUP($A122,'Season 11'!AF$4:CC$104,29,0),"0"),
IFERROR(VLOOKUP($A122,'Season 12'!AF$4:CC$104,29,0),"0"),IFERROR(VLOOKUP($A122,'Season 13'!AF$4:CC$104,29,0),"0"),
IFERROR(VLOOKUP($A122,'Season 14'!AF$4:CC$104,29,0),"0"),IFERROR(VLOOKUP($A122,'Season 15'!AF$4:CC$104,29,0),"0"),)</f>
        <v>0</v>
      </c>
      <c r="AD122" s="26">
        <f>SUM(IFERROR(VLOOKUP($A122,'Season 1'!AF$4:CC$104,30,0),"0"),
IFERROR(VLOOKUP($A122,'Season 2'!AF$4:CC$104,30,0),"0"),IFERROR(VLOOKUP($A122,'Season 3'!AF$4:CC$104,30,0),"0"),
IFERROR(VLOOKUP($A122,'Season 4'!AF$4:CC$104,30,0),"0"),IFERROR(VLOOKUP($A122,'Season 5'!AF$4:CC$104,30,0),"0"),
IFERROR(VLOOKUP($A122,'Season 6'!AF$4:CC$104,30,0),"0"),IFERROR(VLOOKUP($A122,'Season 7'!AF$4:CC$104,30,0),"0"),
IFERROR(VLOOKUP($A122,'Season 8'!AF$4:CC$104,30,0),"0"),IFERROR(VLOOKUP($A122,'Season 9'!AF$4:CC$104,30,0),"0"),
IFERROR(VLOOKUP($A122,'Season 10'!AF$4:CC$104,30,0),"0"),IFERROR(VLOOKUP($A122,'Season 11'!AF$4:CC$104,30,0),"0"),
IFERROR(VLOOKUP($A122,'Season 12'!AF$4:CC$104,30,0),"0"),IFERROR(VLOOKUP($A122,'Season 13'!AF$4:CC$104,30,0),"0"),
IFERROR(VLOOKUP($A122,'Season 14'!AF$4:CC$104,30,0),"0"),IFERROR(VLOOKUP($A122,'Season 15'!AF$4:CC$104,30,0),"0"),)</f>
        <v>0</v>
      </c>
      <c r="AE122" s="699">
        <f>SUM(IFERROR(VLOOKUP($A122,'Season 1'!AF$4:CC$104,31,0),"0"),
IFERROR(VLOOKUP($A122,'Season 2'!AF$4:CC$104,31,0),"0"),IFERROR(VLOOKUP($A122,'Season 3'!AF$4:CC$104,31,0),"0"),
IFERROR(VLOOKUP($A122,'Season 4'!AF$4:CC$104,31,0),"0"),IFERROR(VLOOKUP($A122,'Season 5'!AF$4:CC$104,31,0),"0"),
IFERROR(VLOOKUP($A122,'Season 6'!AF$4:CC$104,31,0),"0"),IFERROR(VLOOKUP($A122,'Season 7'!AF$4:CC$104,31,0),"0"),
IFERROR(VLOOKUP($A122,'Season 8'!AF$4:CC$104,31,0),"0"),IFERROR(VLOOKUP($A122,'Season 9'!AF$4:CC$104,31,0),"0"),
IFERROR(VLOOKUP($A122,'Season 10'!AF$4:CC$104,31,0),"0"),IFERROR(VLOOKUP($A122,'Season 11'!AF$4:CC$104,31,0),"0"),
IFERROR(VLOOKUP($A122,'Season 12'!AF$4:CC$104,31,0),"0"),IFERROR(VLOOKUP($A122,'Season 13'!AF$4:CC$104,31,0),"0"),
IFERROR(VLOOKUP($A122,'Season 14'!AF$4:CC$104,31,0),"0"),IFERROR(VLOOKUP($A122,'Season 15'!AF$4:CC$104,31,0),"0"),)</f>
        <v>0</v>
      </c>
      <c r="AF122" s="700">
        <f>SUM(IFERROR(VLOOKUP($A122,'Season 3'!AF$4:CC$104,32,0),"0"),
IFERROR(VLOOKUP($A122,'Season 4'!AF$4:CC$104,32,0),"0"),IFERROR(VLOOKUP($A122,'Season 5'!AF$4:CC$104,32,0),"0"),
IFERROR(VLOOKUP($A122,'Season 6'!AF$4:CC$104,32,0),"0"),IFERROR(VLOOKUP($A122,'Season 7'!AF$4:CC$104,32,0),"0"),
IFERROR(VLOOKUP($A122,'Season 8'!AF$4:CC$104,32,0),"0"),IFERROR(VLOOKUP($A122,'Season 9'!AF$4:CC$104,32,0),"0"),
IFERROR(VLOOKUP($A122,'Season 10'!AF$4:CC$104,32,0),"0"),IFERROR(VLOOKUP($A122,'Season 11'!AF$4:CC$104,32,0),"0"),
IFERROR(VLOOKUP($A122,'Season 12'!AF$4:CC$104,32,0),"0"),IFERROR(VLOOKUP($A122,'Season 13'!AF$4:CC$104,32,0),"0"),
IFERROR(VLOOKUP($A122,'Season 14'!AF$4:CC$104,32,0),"0"),IFERROR(VLOOKUP($A122,'Season 15'!AF$4:CC$104,32,0),"0"),)</f>
        <v>0</v>
      </c>
      <c r="AG122" s="692">
        <f>SUM(IFERROR(VLOOKUP($A122,'Season 3'!AF$4:CC$104,33,0),"0"),
IFERROR(VLOOKUP($A122,'Season 4'!AF$4:CC$104,33,0),"0"),IFERROR(VLOOKUP($A122,'Season 5'!AF$4:CC$104,33,0),"0"),
IFERROR(VLOOKUP($A122,'Season 6'!AF$4:CC$104,33,0),"0"),IFERROR(VLOOKUP($A122,'Season 7'!AF$4:CC$104,33,0),"0"),
IFERROR(VLOOKUP($A122,'Season 8'!AF$4:CC$104,33,0),"0"),IFERROR(VLOOKUP($A122,'Season 9'!AF$4:CC$104,33,0),"0"),
IFERROR(VLOOKUP($A122,'Season 10'!AF$4:CC$104,33,0),"0"),IFERROR(VLOOKUP($A122,'Season 11'!AF$4:CC$104,33,0),"0"),
IFERROR(VLOOKUP($A122,'Season 12'!AF$4:CC$104,33,0),"0"),IFERROR(VLOOKUP($A122,'Season 13'!AF$4:CC$104,33,0),"0"),
IFERROR(VLOOKUP($A122,'Season 14'!AF$4:CC$104,33,0),"0"),IFERROR(VLOOKUP($A122,'Season 15'!AF$4:CC$104,33,0),"0"),)</f>
        <v>0</v>
      </c>
      <c r="AH122" s="1023">
        <f>SUM(IFERROR(VLOOKUP($A122,'Season 3'!AF$4:CC$104,34,0),"0"),
IFERROR(VLOOKUP($A122,'Season 4'!AF$4:CC$104,34,0),"0"),IFERROR(VLOOKUP($A122,'Season 5'!AF$4:CC$104,34,0),"0"),
IFERROR(VLOOKUP($A122,'Season 6'!AF$4:CC$104,34,0),"0"),IFERROR(VLOOKUP($A122,'Season 7'!AF$4:CC$104,34,0),"0"),
IFERROR(VLOOKUP($A122,'Season 8'!AF$4:CC$104,34,0),"0"),IFERROR(VLOOKUP($A122,'Season 9'!AF$4:CC$104,34,0),"0"),
IFERROR(VLOOKUP($A122,'Season 10'!AF$4:CC$104,34,0),"0"),IFERROR(VLOOKUP($A122,'Season 11'!AF$4:CC$104,34,0),"0"),
IFERROR(VLOOKUP($A122,'Season 12'!AF$4:CC$104,34,0),"0"),IFERROR(VLOOKUP($A122,'Season 13'!AF$4:CC$104,34,0),"0"),
IFERROR(VLOOKUP($A122,'Season 14'!AF$4:CC$104,34,0),"0"),IFERROR(VLOOKUP($A122,'Season 15'!AF$4:CC$104,34,0),"0"),)</f>
        <v>0</v>
      </c>
      <c r="AI122" s="26">
        <f>SUM(IFERROR(VLOOKUP($A122,'Season 3'!AF$4:CC$104,35,0),"0"),
IFERROR(VLOOKUP($A122,'Season 4'!AF$4:CC$104,35,0),"0"),IFERROR(VLOOKUP($A122,'Season 5'!AF$4:CC$104,35,0),"0"),
IFERROR(VLOOKUP($A122,'Season 6'!AF$4:CC$104,35,0),"0"),IFERROR(VLOOKUP($A122,'Season 7'!AF$4:CC$104,35,0),"0"),
IFERROR(VLOOKUP($A122,'Season 8'!AF$4:CC$104,35,0),"0"),IFERROR(VLOOKUP($A122,'Season 9'!AF$4:CC$104,35,0),"0"),
IFERROR(VLOOKUP($A122,'Season 10'!AF$4:CC$104,35,0),"0"),IFERROR(VLOOKUP($A122,'Season 11'!AF$4:CC$104,35,0),"0"),
IFERROR(VLOOKUP($A122,'Season 12'!AF$4:CC$104,35,0),"0"),IFERROR(VLOOKUP($A122,'Season 13'!AF$4:CC$104,35,0),"0"),
IFERROR(VLOOKUP($A122,'Season 14'!AF$4:CC$104,35,0),"0"),IFERROR(VLOOKUP($A122,'Season 15'!AF$4:CC$104,35,0),"0"),)</f>
        <v>0</v>
      </c>
      <c r="AJ122" s="699">
        <f>SUM(IFERROR(VLOOKUP($A122,'Season 3'!AF$4:CC$104,36,0),"0"),
IFERROR(VLOOKUP($A122,'Season 4'!AF$4:CC$104,36,0),"0"),IFERROR(VLOOKUP($A122,'Season 5'!AF$4:CC$104,36,0),"0"),
IFERROR(VLOOKUP($A122,'Season 6'!AF$4:CC$104,36,0),"0"),IFERROR(VLOOKUP($A122,'Season 7'!AF$4:CC$104,36,0),"0"),
IFERROR(VLOOKUP($A122,'Season 8'!AF$4:CC$104,36,0),"0"),IFERROR(VLOOKUP($A122,'Season 9'!AF$4:CC$104,36,0),"0"),
IFERROR(VLOOKUP($A122,'Season 10'!AF$4:CC$104,36,0),"0"),IFERROR(VLOOKUP($A122,'Season 11'!AF$4:CC$104,36,0),"0"),
IFERROR(VLOOKUP($A122,'Season 12'!AF$4:CC$104,36,0),"0"),IFERROR(VLOOKUP($A122,'Season 13'!AF$4:CC$104,36,0),"0"),
IFERROR(VLOOKUP($A122,'Season 14'!AF$4:CC$104,36,0),"0"),IFERROR(VLOOKUP($A122,'Season 15'!AF$4:CC$104,36,0),"0"),)</f>
        <v>0</v>
      </c>
      <c r="AK122" s="700">
        <f>SUM(IFERROR(VLOOKUP($A122,'Season 2'!AF$4:CC$104,32,0),"0"),IFERROR(VLOOKUP($A122,'Season 3'!AF$4:CC$104,37,0),"0"),
IFERROR(VLOOKUP($A122,'Season 4'!AF$4:CC$104,37,0),"0"),IFERROR(VLOOKUP($A122,'Season 5'!AF$4:CC$104,37,0),"0"),
IFERROR(VLOOKUP($A122,'Season 6'!AF$4:CC$104,37,0),"0"),IFERROR(VLOOKUP($A122,'Season 7'!AF$4:CC$104,37,0),"0"),
IFERROR(VLOOKUP($A122,'Season 8'!AF$4:CC$104,37,0),"0"),IFERROR(VLOOKUP($A122,'Season 9'!AF$4:CC$104,37,0),"0"),
IFERROR(VLOOKUP($A122,'Season 10'!AF$4:CC$104,37,0),"0"),IFERROR(VLOOKUP($A122,'Season 11'!AF$4:CC$104,37,0),"0"),
IFERROR(VLOOKUP($A122,'Season 12'!AF$4:CC$104,37,0),"0"),IFERROR(VLOOKUP($A122,'Season 13'!AF$4:CC$104,37,0),"0"),
IFERROR(VLOOKUP($A122,'Season 14'!AF$4:CC$104,37,0),"0"),IFERROR(VLOOKUP($A122,'Season 15'!AF$4:CC$104,37,0),"0"),)</f>
        <v>0</v>
      </c>
      <c r="AL122" s="692">
        <f>SUM(IFERROR(VLOOKUP($A122,'Season 2'!AF$4:CC$104,33,0),"0"),IFERROR(VLOOKUP($A122,'Season 3'!AF$4:CC$104,38,0),"0"),
IFERROR(VLOOKUP($A122,'Season 4'!AF$4:CC$104,38,0),"0"),IFERROR(VLOOKUP($A122,'Season 5'!AF$4:CC$104,38,0),"0"),
IFERROR(VLOOKUP($A122,'Season 6'!AF$4:CC$104,38,0),"0"),IFERROR(VLOOKUP($A122,'Season 7'!AF$4:CC$104,38,0),"0"),
IFERROR(VLOOKUP($A122,'Season 8'!AF$4:CC$104,38,0),"0"),IFERROR(VLOOKUP($A122,'Season 9'!AF$4:CC$104,38,0),"0"),
IFERROR(VLOOKUP($A122,'Season 10'!AF$4:CC$104,38,0),"0"),IFERROR(VLOOKUP($A122,'Season 11'!AF$4:CC$104,38,0),"0"),
IFERROR(VLOOKUP($A122,'Season 12'!AF$4:CC$104,38,0),"0"),IFERROR(VLOOKUP($A122,'Season 13'!AF$4:CC$104,38,0),"0"),
IFERROR(VLOOKUP($A122,'Season 14'!AF$4:CC$104,38,0),"0"),IFERROR(VLOOKUP($A122,'Season 15'!AF$4:CC$104,38,0),"0"),)</f>
        <v>0</v>
      </c>
      <c r="AM122" s="1023">
        <f>SUM(IFERROR(VLOOKUP($A122,'Season 2'!AF$4:CC$104,34,0),"0"),IFERROR(VLOOKUP($A122,'Season 3'!AF$4:CC$104,39,0),"0"),
IFERROR(VLOOKUP($A122,'Season 4'!AF$4:CC$104,39,0),"0"),IFERROR(VLOOKUP($A122,'Season 5'!AF$4:CC$104,39,0),"0"),
IFERROR(VLOOKUP($A122,'Season 6'!AF$4:CC$104,39,0),"0"),IFERROR(VLOOKUP($A122,'Season 7'!AF$4:CC$104,39,0),"0"),
IFERROR(VLOOKUP($A122,'Season 8'!AF$4:CC$104,39,0),"0"),IFERROR(VLOOKUP($A122,'Season 9'!AF$4:CC$104,39,0),"0"),
IFERROR(VLOOKUP($A122,'Season 10'!AF$4:CC$104,39,0),"0"),IFERROR(VLOOKUP($A122,'Season 11'!AF$4:CC$104,39,0),"0"),
IFERROR(VLOOKUP($A122,'Season 12'!AF$4:CC$104,39,0),"0"),IFERROR(VLOOKUP($A122,'Season 13'!AF$4:CC$104,39,0),"0"),
IFERROR(VLOOKUP($A122,'Season 14'!AF$4:CC$104,39,0),"0"),IFERROR(VLOOKUP($A122,'Season 15'!AF$4:CC$104,39,0),"0"),)</f>
        <v>0</v>
      </c>
      <c r="AN122" s="26">
        <f>SUM(IFERROR(VLOOKUP($A122,'Season 2'!AF$4:CC$104,35,0),"0"),IFERROR(VLOOKUP($A122,'Season 3'!AF$4:CC$104,40,0),"0"),
IFERROR(VLOOKUP($A122,'Season 4'!AF$4:CC$104,40,0),"0"),IFERROR(VLOOKUP($A122,'Season 5'!AF$4:CC$104,40,0),"0"),
IFERROR(VLOOKUP($A122,'Season 6'!AF$4:CC$104,40,0),"0"),IFERROR(VLOOKUP($A122,'Season 7'!AF$4:CC$104,40,0),"0"),
IFERROR(VLOOKUP($A122,'Season 8'!AF$4:CC$104,40,0),"0"),IFERROR(VLOOKUP($A122,'Season 9'!AF$4:CC$104,40,0),"0"),
IFERROR(VLOOKUP($A122,'Season 10'!AF$4:CC$104,40,0),"0"),IFERROR(VLOOKUP($A122,'Season 11'!AF$4:CC$104,40,0),"0"),
IFERROR(VLOOKUP($A122,'Season 12'!AF$4:CC$104,40,0),"0"),IFERROR(VLOOKUP($A122,'Season 13'!AF$4:CC$104,40,0),"0"),
IFERROR(VLOOKUP($A122,'Season 14'!AF$4:CC$104,40,0),"0"),IFERROR(VLOOKUP($A122,'Season 15'!AF$4:CC$104,40,0),"0"),)</f>
        <v>0</v>
      </c>
      <c r="AO122" s="699">
        <f>SUM(IFERROR(VLOOKUP($A122,'Season 2'!AF$4:CC$104,36,0),"0"),IFERROR(VLOOKUP($A122,'Season 3'!AF$4:CC$104,41,0),"0"),
IFERROR(VLOOKUP($A122,'Season 4'!AF$4:CC$104,41,0),"0"),IFERROR(VLOOKUP($A122,'Season 5'!AF$4:CC$104,41,0),"0"),
IFERROR(VLOOKUP($A122,'Season 6'!AF$4:CC$104,41,0),"0"),IFERROR(VLOOKUP($A122,'Season 7'!AF$4:CC$104,41,0),"0"),
IFERROR(VLOOKUP($A122,'Season 8'!AF$4:CC$104,41,0),"0"),IFERROR(VLOOKUP($A122,'Season 9'!AF$4:CC$104,41,0),"0"),
IFERROR(VLOOKUP($A122,'Season 10'!AF$4:CC$104,41,0),"0"),IFERROR(VLOOKUP($A122,'Season 11'!AF$4:CC$104,41,0),"0"),
IFERROR(VLOOKUP($A122,'Season 12'!AF$4:CC$104,41,0),"0"),IFERROR(VLOOKUP($A122,'Season 13'!AF$4:CC$104,41,0),"0"),
IFERROR(VLOOKUP($A122,'Season 14'!AF$4:CC$104,41,0),"0"),IFERROR(VLOOKUP($A122,'Season 15'!AF$4:CC$104,41,0),"0"),)</f>
        <v>0</v>
      </c>
      <c r="AP122" s="700">
        <f>SUM(IFERROR(VLOOKUP($A122,'Season 2'!AF$4:CC$104,37,0),"0"),IFERROR(VLOOKUP($A122,'Season 3'!AF$4:CC$104,42,0),"0"),
IFERROR(VLOOKUP($A122,'Season 4'!AF$4:CC$104,42,0),"0"),IFERROR(VLOOKUP($A122,'Season 5'!AF$4:CC$104,42,0),"0"),
IFERROR(VLOOKUP($A122,'Season 6'!AF$4:CC$104,42,0),"0"),IFERROR(VLOOKUP($A122,'Season 7'!AF$4:CC$104,42,0),"0"),
IFERROR(VLOOKUP($A122,'Season 8'!AF$4:CC$104,42,0),"0"),IFERROR(VLOOKUP($A122,'Season 9'!AF$4:CC$104,42,0),"0"),
IFERROR(VLOOKUP($A122,'Season 10'!AF$4:CC$104,42,0),"0"),IFERROR(VLOOKUP($A122,'Season 11'!AF$4:CC$104,42,0),"0"),
IFERROR(VLOOKUP($A122,'Season 12'!AF$4:CC$104,42,0),"0"),IFERROR(VLOOKUP($A122,'Season 13'!AF$4:CC$104,42,0),"0"),
IFERROR(VLOOKUP($A122,'Season 14'!AF$4:CC$104,42,0),"0"),IFERROR(VLOOKUP($A122,'Season 15'!AF$4:CC$104,42,0),"0"),)</f>
        <v>0</v>
      </c>
      <c r="AQ122" s="692">
        <f>SUM(IFERROR(VLOOKUP($A122,'Season 2'!AF$4:CC$104,38,0),"0"),IFERROR(VLOOKUP($A122,'Season 3'!AF$4:CC$104,43,0),"0"),
IFERROR(VLOOKUP($A122,'Season 4'!AF$4:CC$104,43,0),"0"),IFERROR(VLOOKUP($A122,'Season 5'!AF$4:CC$104,43,0),"0"),
IFERROR(VLOOKUP($A122,'Season 6'!AF$4:CC$104,43,0),"0"),IFERROR(VLOOKUP($A122,'Season 7'!AF$4:CC$104,43,0),"0"),
IFERROR(VLOOKUP($A122,'Season 8'!AF$4:CC$104,43,0),"0"),IFERROR(VLOOKUP($A122,'Season 9'!AF$4:CC$104,43,0),"0"),
IFERROR(VLOOKUP($A122,'Season 10'!AF$4:CC$104,43,0),"0"),IFERROR(VLOOKUP($A122,'Season 11'!AF$4:CC$104,43,0),"0"),
IFERROR(VLOOKUP($A122,'Season 12'!AF$4:CC$104,43,0),"0"),IFERROR(VLOOKUP($A122,'Season 13'!AF$4:CC$104,43,0),"0"),
IFERROR(VLOOKUP($A122,'Season 14'!AF$4:CC$104,43,0),"0"),IFERROR(VLOOKUP($A122,'Season 15'!AF$4:CC$104,43,0),"0"),)</f>
        <v>0</v>
      </c>
      <c r="AR122" s="1023">
        <f>SUM(IFERROR(VLOOKUP($A122,'Season 2'!AF$4:CC$104,39,0),"0"),IFERROR(VLOOKUP($A122,'Season 3'!AF$4:CC$104,44,0),"0"),
IFERROR(VLOOKUP($A122,'Season 4'!AF$4:CC$104,44,0),"0"),IFERROR(VLOOKUP($A122,'Season 5'!AF$4:CC$104,44,0),"0"),
IFERROR(VLOOKUP($A122,'Season 6'!AF$4:CC$104,44,0),"0"),IFERROR(VLOOKUP($A122,'Season 7'!AF$4:CC$104,44,0),"0"),
IFERROR(VLOOKUP($A122,'Season 8'!AF$4:CC$104,44,0),"0"),IFERROR(VLOOKUP($A122,'Season 9'!AF$4:CC$104,44,0),"0"),
IFERROR(VLOOKUP($A122,'Season 10'!AF$4:CC$104,44,0),"0"),IFERROR(VLOOKUP($A122,'Season 11'!AF$4:CC$104,44,0),"0"),
IFERROR(VLOOKUP($A122,'Season 12'!AF$4:CC$104,44,0),"0"),IFERROR(VLOOKUP($A122,'Season 13'!AF$4:CC$104,44,0),"0"),
IFERROR(VLOOKUP($A122,'Season 14'!AF$4:CC$104,44,0),"0"),IFERROR(VLOOKUP($A122,'Season 15'!AF$4:CC$104,44,0),"0"),)</f>
        <v>0</v>
      </c>
      <c r="AS122" s="26">
        <f>SUM(IFERROR(VLOOKUP($A122,'Season 2'!AF$4:CC$104,40,0),"0"),IFERROR(VLOOKUP($A122,'Season 3'!AF$4:CC$104,45,0),"0"),
IFERROR(VLOOKUP($A122,'Season 4'!AF$4:CC$104,45,0),"0"),IFERROR(VLOOKUP($A122,'Season 5'!AF$4:CC$104,45,0),"0"),
IFERROR(VLOOKUP($A122,'Season 6'!AF$4:CC$104,45,0),"0"),IFERROR(VLOOKUP($A122,'Season 7'!AF$4:CC$104,45,0),"0"),
IFERROR(VLOOKUP($A122,'Season 8'!AF$4:CC$104,45,0),"0"),IFERROR(VLOOKUP($A122,'Season 9'!AF$4:CC$104,45,0),"0"),
IFERROR(VLOOKUP($A122,'Season 10'!AF$4:CC$104,45,0),"0"),IFERROR(VLOOKUP($A122,'Season 11'!AF$4:CC$104,45,0),"0"),
IFERROR(VLOOKUP($A122,'Season 12'!AF$4:CC$104,45,0),"0"),IFERROR(VLOOKUP($A122,'Season 13'!AF$4:CC$104,45,0),"0"),
IFERROR(VLOOKUP($A122,'Season 14'!AF$4:CC$104,45,0),"0"),IFERROR(VLOOKUP($A122,'Season 15'!AF$4:CC$104,45,0),"0"),)</f>
        <v>0</v>
      </c>
      <c r="AT122" s="699">
        <f>SUM(IFERROR(VLOOKUP($A122,'Season 2'!AF$4:CC$104,41,0),"0"),IFERROR(VLOOKUP($A122,'Season 3'!AF$4:CC$104,46,0),"0"),
IFERROR(VLOOKUP($A122,'Season 4'!AF$4:CC$104,46,0),"0"),IFERROR(VLOOKUP($A122,'Season 5'!AF$4:CC$104,46,0),"0"),
IFERROR(VLOOKUP($A122,'Season 6'!AF$4:CC$104,46,0),"0"),IFERROR(VLOOKUP($A122,'Season 7'!AF$4:CC$104,46,0),"0"),
IFERROR(VLOOKUP($A122,'Season 8'!AF$4:CC$104,46,0),"0"),IFERROR(VLOOKUP($A122,'Season 9'!AF$4:CC$104,46,0),"0"),
IFERROR(VLOOKUP($A122,'Season 10'!AF$4:CC$104,46,0),"0"),IFERROR(VLOOKUP($A122,'Season 11'!AF$4:CC$104,46,0),"0"),
IFERROR(VLOOKUP($A122,'Season 12'!AF$4:CC$104,46,0),"0"),IFERROR(VLOOKUP($A122,'Season 13'!AF$4:CC$104,46,0),"0"),
IFERROR(VLOOKUP($A122,'Season 14'!AF$4:CC$104,46,0),"0"),IFERROR(VLOOKUP($A122,'Season 15'!AF$4:CC$104,46,0),"0"),)</f>
        <v>0</v>
      </c>
      <c r="AU122" s="700">
        <f>SUM(IFERROR(VLOOKUP($A122,'Season 3'!AF$4:CH$104,47,0),"0"),
IFERROR(VLOOKUP($A122,'Season 4'!AF$4:CH$104,47,0),"0"),IFERROR(VLOOKUP($A122,'Season 5'!AF$4:CH$104,47,0),"0"),
IFERROR(VLOOKUP($A122,'Season 6'!AF$4:CH$104,47,0),"0"),IFERROR(VLOOKUP($A122,'Season 7'!AF$4:CH$104,47,0),"0"),
IFERROR(VLOOKUP($A122,'Season 8'!AF$4:CH$104,47,0),"0"),IFERROR(VLOOKUP($A122,'Season 9'!AF$4:CH$104,47,0),"0"),
IFERROR(VLOOKUP($A122,'Season 10'!AF$4:CH$104,47,0),"0"),IFERROR(VLOOKUP($A122,'Season 11'!AF$4:CH$104,47,0),"0"),
IFERROR(VLOOKUP($A122,'Season 12'!AF$4:CH$104,47,0),"0"),IFERROR(VLOOKUP($A122,'Season 13'!AF$4:CH$104,47,0),"0"),
IFERROR(VLOOKUP($A122,'Season 14'!AF$4:CH$104,47,0),"0"),IFERROR(VLOOKUP($A122,'Season 15'!AF$4:CH$104,47,0),"0"),)</f>
        <v>0</v>
      </c>
      <c r="AV122" s="692">
        <f>SUM(IFERROR(VLOOKUP($A122,'Season 3'!AF$4:CH$104,48,0),"0"),
IFERROR(VLOOKUP($A122,'Season 4'!AF$4:CH$104,48,0),"0"),IFERROR(VLOOKUP($A122,'Season 5'!AF$4:CH$104,48,0),"0"),
IFERROR(VLOOKUP($A122,'Season 6'!AF$4:CH$104,48,0),"0"),IFERROR(VLOOKUP($A122,'Season 7'!AF$4:CH$104,48,0),"0"),
IFERROR(VLOOKUP($A122,'Season 8'!AF$4:CH$104,48,0),"0"),IFERROR(VLOOKUP($A122,'Season 9'!AF$4:CH$104,48,0),"0"),
IFERROR(VLOOKUP($A122,'Season 10'!AF$4:CH$104,48,0),"0"),IFERROR(VLOOKUP($A122,'Season 11'!AF$4:CH$104,48,0),"0"),
IFERROR(VLOOKUP($A122,'Season 12'!AF$4:CH$104,48,0),"0"),IFERROR(VLOOKUP($A122,'Season 13'!AF$4:CH$104,48,0),"0"),
IFERROR(VLOOKUP($A122,'Season 14'!AF$4:CH$104,48,0),"0"),IFERROR(VLOOKUP($A122,'Season 15'!AF$4:CH$104,48,0),"0"),)</f>
        <v>0</v>
      </c>
      <c r="AW122" s="1023">
        <f>SUM(IFERROR(VLOOKUP($A122,'Season 3'!AF$4:CH$104,49,0),"0"),
IFERROR(VLOOKUP($A122,'Season 4'!AF$4:CH$104,49,0),"0"),IFERROR(VLOOKUP($A122,'Season 5'!AF$4:CH$104,49,0),"0"),
IFERROR(VLOOKUP($A122,'Season 6'!AF$4:CH$104,49,0),"0"),IFERROR(VLOOKUP($A122,'Season 7'!AF$4:CH$104,49,0),"0"),
IFERROR(VLOOKUP($A122,'Season 8'!AF$4:CH$104,49,0),"0"),IFERROR(VLOOKUP($A122,'Season 9'!AF$4:CH$104,49,0),"0"),
IFERROR(VLOOKUP($A122,'Season 10'!AF$4:CH$104,49,0),"0"),IFERROR(VLOOKUP($A122,'Season 11'!AF$4:CH$104,49,0),"0"),
IFERROR(VLOOKUP($A122,'Season 12'!AF$4:CH$104,49,0),"0"),IFERROR(VLOOKUP($A122,'Season 13'!AF$4:CH$104,49,0),"0"),
IFERROR(VLOOKUP($A122,'Season 14'!AF$4:CH$104,49,0),"0"),IFERROR(VLOOKUP($A122,'Season 15'!AF$4:CH$104,49,0),"0"),)</f>
        <v>0</v>
      </c>
      <c r="AX122" s="26">
        <f>SUM(IFERROR(VLOOKUP($A122,'Season 3'!AF$4:CH$104,50,0),"0"),
IFERROR(VLOOKUP($A122,'Season 4'!AF$4:CH$104,50,0),"0"),IFERROR(VLOOKUP($A122,'Season 5'!AF$4:CH$104,50,0),"0"),
IFERROR(VLOOKUP($A122,'Season 6'!AF$4:CH$104,50,0),"0"),IFERROR(VLOOKUP($A122,'Season 7'!AF$4:CH$104,50,0),"0"),
IFERROR(VLOOKUP($A122,'Season 8'!AF$4:CH$104,50,0),"0"),IFERROR(VLOOKUP($A122,'Season 9'!AF$4:CH$104,50,0),"0"),
IFERROR(VLOOKUP($A122,'Season 10'!AF$4:CH$104,50,0),"0"),IFERROR(VLOOKUP($A122,'Season 11'!AF$4:CH$104,50,0),"0"),
IFERROR(VLOOKUP($A122,'Season 12'!AF$4:CH$104,50,0),"0"),IFERROR(VLOOKUP($A122,'Season 13'!AF$4:CH$104,50,0),"0"),
IFERROR(VLOOKUP($A122,'Season 14'!AF$4:CH$104,50,0),"0"),IFERROR(VLOOKUP($A122,'Season 15'!AF$4:CH$104,50,0),"0"),)</f>
        <v>0</v>
      </c>
      <c r="AY122" s="699">
        <f>SUM(IFERROR(VLOOKUP($A122,'Season 3'!AF$4:CH$104,51,0),"0"),
IFERROR(VLOOKUP($A122,'Season 4'!AF$4:CH$104,51,0),"0"),IFERROR(VLOOKUP($A122,'Season 5'!AF$4:CH$104,51,0),"0"),
IFERROR(VLOOKUP($A122,'Season 6'!AF$4:CH$104,51,0),"0"),IFERROR(VLOOKUP($A122,'Season 7'!AF$4:CH$104,51,0),"0"),
IFERROR(VLOOKUP($A122,'Season 8'!AF$4:CH$104,51,0),"0"),IFERROR(VLOOKUP($A122,'Season 9'!AF$4:CH$104,51,0),"0"),
IFERROR(VLOOKUP($A122,'Season 10'!AF$4:CH$104,51,0),"0"),IFERROR(VLOOKUP($A122,'Season 11'!AF$4:CH$104,51,0),"0"),
IFERROR(VLOOKUP($A122,'Season 12'!AF$4:CH$104,51,0),"0"),IFERROR(VLOOKUP($A122,'Season 13'!AF$4:CH$104,51,0),"0"),
IFERROR(VLOOKUP($A122,'Season 14'!AF$4:CH$104,51,0),"0"),IFERROR(VLOOKUP($A122,'Season 15'!AF$4:CH$104,51,0),"0"),)</f>
        <v>0</v>
      </c>
      <c r="AZ122" s="700">
        <f>SUM(IFERROR(VLOOKUP($A122,'Season 1'!AF$4:CC$104,32,0),"0"),IFERROR(VLOOKUP($A122,'Season 2'!AF$4:CC$104,37,0),"0"),)</f>
        <v>0</v>
      </c>
      <c r="BA122" s="692">
        <f>SUM(IFERROR(VLOOKUP($A122,'Season 1'!AF$4:CC$104,33,0),"0"),IFERROR(VLOOKUP($A122,'Season 2'!AF$4:CC$104,38,0),"0"),)</f>
        <v>0</v>
      </c>
      <c r="BB122" s="1023">
        <f>SUM(IFERROR(VLOOKUP($A122,'Season 1'!AF$4:CC$104,34,0),"0"),IFERROR(VLOOKUP($A122,'Season 2'!AF$4:CC$104,39,0),"0"),)</f>
        <v>0</v>
      </c>
      <c r="BC122" s="26">
        <f>SUM(IFERROR(VLOOKUP($A122,'Season 1'!AF$4:CC$104,35,0),"0"),IFERROR(VLOOKUP($A122,'Season 2'!AF$4:CC$104,40,0),"0"),)</f>
        <v>0</v>
      </c>
      <c r="BD122" s="699">
        <f>SUM(IFERROR(VLOOKUP($A122,'Season 1'!AF$4:CC$104,36,0),"0"),IFERROR(VLOOKUP($A122,'Season 2'!AF$4:CC$104,41,0),"0"),)</f>
        <v>0</v>
      </c>
      <c r="BE122" s="1111">
        <f>SUM(IFERROR(VLOOKUP($A122,'Season 1'!AF$4:CC$104,37,0),"0"),
IFERROR(VLOOKUP($A122,'Season 2'!AF$4:CC$104,47,0),"0"),IFERROR(VLOOKUP($A122,'Season 3'!AF$4:CH$104,52,0),"0"),
IFERROR(VLOOKUP($A122,'Season 4'!AF$4:CH$104,52,0),"0"),IFERROR(VLOOKUP($A122,'Season 5'!AF$4:CH$104,52,0),"0"),
IFERROR(VLOOKUP($A122,'Season 6'!AF$4:CH$104,52,0),"0"),IFERROR(VLOOKUP($A122,'Season 7'!AF$4:CH$104,52,0),"0"),
IFERROR(VLOOKUP($A122,'Season 8'!AF$4:CH$104,52,0),"0"),IFERROR(VLOOKUP($A122,'Season 9'!AF$4:CH$104,52,0),"0"),
IFERROR(VLOOKUP($A122,'Season 10'!AF$4:CH$104,52,0),"0"),IFERROR(VLOOKUP($A122,'Season 11'!AF$4:CH$104,52,0),"0"),
IFERROR(VLOOKUP($A122,'Season 12'!AF$4:CH$104,52,0),"0"),IFERROR(VLOOKUP($A122,'Season 13'!AF$4:CH$104,52,0),"0"),
IFERROR(VLOOKUP($A122,'Season 14'!AF$4:CH$104,52,0),"0"),IFERROR(VLOOKUP($A122,'Season 15'!AF$4:CH$104,52,0),"0"),)</f>
        <v>0</v>
      </c>
      <c r="BF122" s="1112">
        <f>SUM(IFERROR(VLOOKUP($A122,'Season 1'!AF$4:CC$104,38,0),"0"),
IFERROR(VLOOKUP($A122,'Season 2'!AF$4:CC$104,48,0),"0"),IFERROR(VLOOKUP($A122,'Season 3'!AF$4:CH$104,53,0),"0"),
IFERROR(VLOOKUP($A122,'Season 4'!AF$4:CH$104,53,0),"0"),IFERROR(VLOOKUP($A122,'Season 5'!AF$4:CH$104,53,0),"0"),
IFERROR(VLOOKUP($A122,'Season 6'!AF$4:CH$104,53,0),"0"),IFERROR(VLOOKUP($A122,'Season 7'!AF$4:CH$104,53,0),"0"),
IFERROR(VLOOKUP($A122,'Season 8'!AF$4:CH$104,53,0),"0"),IFERROR(VLOOKUP($A122,'Season 9'!AF$4:CH$104,53,0),"0"),
IFERROR(VLOOKUP($A122,'Season 10'!AF$4:CH$104,53,0),"0"),IFERROR(VLOOKUP($A122,'Season 11'!AF$4:CH$104,53,0),"0"),
IFERROR(VLOOKUP($A122,'Season 12'!AF$4:CH$104,53,0),"0"),IFERROR(VLOOKUP($A122,'Season 13'!AF$4:CH$104,53,0),"0"),
IFERROR(VLOOKUP($A122,'Season 14'!AF$4:CH$104,53,0),"0"),IFERROR(VLOOKUP($A122,'Season 15'!AF$4:CH$104,53,0),"0"),)</f>
        <v>0</v>
      </c>
      <c r="BG122" s="1061" t="e">
        <f t="shared" si="4"/>
        <v>#DIV/0!</v>
      </c>
      <c r="BI122" s="1100"/>
      <c r="BJ122" s="1100"/>
      <c r="BK122" s="1100"/>
      <c r="BL122" s="1100"/>
      <c r="BM122" s="1100"/>
      <c r="BN122" s="1100"/>
      <c r="BS122" s="15">
        <f>IFERROR(VLOOKUP($A122,'Season 1'!$AF$4:$CH$104,39,0),"0")</f>
        <v>0</v>
      </c>
      <c r="BT122" s="15">
        <f>IFERROR(VLOOKUP($A122,'Season 1'!$AF$4:$CH$104,40,0),"0")</f>
        <v>0</v>
      </c>
      <c r="BU122" s="15">
        <f>IFERROR(VLOOKUP($A122,'Season 2'!$AF$4:$CH$104,49,0),"0")</f>
        <v>0</v>
      </c>
      <c r="BV122" s="15">
        <f>IFERROR(VLOOKUP($A122,'Season 2'!$AF$4:$CH$104,50,0),"0")</f>
        <v>0</v>
      </c>
      <c r="BW122" s="15">
        <f>IFERROR(VLOOKUP($A122,'Season 3'!$AF$4:$CH$104,54,0),"0")</f>
        <v>0</v>
      </c>
      <c r="BX122" s="15">
        <f>IFERROR(VLOOKUP($A122,'Season 3'!$AF$4:$CH$104,55,0),"0")</f>
        <v>0</v>
      </c>
      <c r="BY122" s="15" t="str">
        <f>IFERROR(VLOOKUP($A122,'Season 4'!$AF$4:$CH$104,54,0),"0")</f>
        <v>0</v>
      </c>
      <c r="BZ122" s="15" t="str">
        <f>IFERROR(VLOOKUP($A122,'Season 4'!$AF$4:$CH$104,55,0),"0")</f>
        <v>0</v>
      </c>
      <c r="CA122" s="15" t="str">
        <f>IFERROR(VLOOKUP($A122,'Season 5'!$AF$4:$CH$104,54,0),"0")</f>
        <v>0</v>
      </c>
      <c r="CB122" s="15" t="str">
        <f>IFERROR(VLOOKUP($A122,'Season 5'!$AF$4:$CH$104,55,0),"0")</f>
        <v>0</v>
      </c>
      <c r="CC122" s="15" t="str">
        <f>IFERROR(VLOOKUP($A122,'Season 6'!$AF$4:$CH$104,54,0),"0")</f>
        <v>0</v>
      </c>
      <c r="CD122" s="15" t="str">
        <f>IFERROR(VLOOKUP($A122,'Season 6'!$AF$4:$CH$104,55,0),"0")</f>
        <v>0</v>
      </c>
      <c r="CE122" s="15" t="str">
        <f>IFERROR(VLOOKUP($A122,'Season 7'!$AF$4:$CH$104,54,0),"0")</f>
        <v>0</v>
      </c>
      <c r="CF122" s="15" t="str">
        <f>IFERROR(VLOOKUP($A122,'Season 7'!$AF$4:$CH$104,55,0),"0")</f>
        <v>0</v>
      </c>
      <c r="CG122" s="15" t="str">
        <f>IFERROR(VLOOKUP($A122,'Season 8'!$AF$4:$CH$104,54,0),"0")</f>
        <v>0</v>
      </c>
      <c r="CH122" s="15" t="str">
        <f>IFERROR(VLOOKUP($A122,'Season 8'!$AF$4:$CH$104,55,0),"0")</f>
        <v>0</v>
      </c>
      <c r="CI122" s="15" t="str">
        <f>IFERROR(VLOOKUP($A122,'Season 9'!$AF$4:$CH$104,54,0),"0")</f>
        <v>0</v>
      </c>
      <c r="CJ122" s="15" t="str">
        <f>IFERROR(VLOOKUP($A122,'Season 9'!$AF$4:$CH$104,55,0),"0")</f>
        <v>0</v>
      </c>
      <c r="CK122" s="15" t="str">
        <f>IFERROR(VLOOKUP($A122,'Season 10'!$AF$4:$CH$104,54,0),"0")</f>
        <v>0</v>
      </c>
      <c r="CL122" s="15" t="str">
        <f>IFERROR(VLOOKUP($A122,'Season 10'!$AF$4:$CH$104,55,0),"0")</f>
        <v>0</v>
      </c>
      <c r="CM122" s="15" t="str">
        <f>IFERROR(VLOOKUP($A122,'Season 11'!$AF$4:$CH$104,54,0),"0")</f>
        <v>0</v>
      </c>
      <c r="CN122" s="15" t="str">
        <f>IFERROR(VLOOKUP($A122,'Season 11'!$AF$4:$CH$104,55,0),"0")</f>
        <v>0</v>
      </c>
      <c r="CO122" s="15" t="str">
        <f>IFERROR(VLOOKUP($A122,'Season 12'!$AF$4:$CH$104,54,0),"0")</f>
        <v>0</v>
      </c>
      <c r="CP122" s="15" t="str">
        <f>IFERROR(VLOOKUP($A122,'Season 12'!$AF$4:$CH$104,55,0),"0")</f>
        <v>0</v>
      </c>
      <c r="CQ122" s="15" t="str">
        <f>IFERROR(VLOOKUP($A122,'Season 13'!$AF$4:$CH$104,54,0),"0")</f>
        <v>0</v>
      </c>
      <c r="CR122" s="15" t="str">
        <f>IFERROR(VLOOKUP($A122,'Season 13'!$AF$4:$CH$104,55,0),"0")</f>
        <v>0</v>
      </c>
      <c r="CS122" s="15" t="str">
        <f>IFERROR(VLOOKUP($A122,'Season 14'!$AF$4:$CH$104,54,0),"0")</f>
        <v>0</v>
      </c>
      <c r="CT122" s="15" t="str">
        <f>IFERROR(VLOOKUP($A122,'Season 14'!$AF$4:$CH$104,55,0),"0")</f>
        <v>0</v>
      </c>
      <c r="CU122" s="15" t="str">
        <f>IFERROR(VLOOKUP($A122,'Season 15'!$AF$4:$CH$104,54,0),"0")</f>
        <v>0</v>
      </c>
      <c r="CV122" s="15" t="str">
        <f>IFERROR(VLOOKUP($A122,'Season 15'!$AF$4:$CH$104,55,0),"0")</f>
        <v>0</v>
      </c>
    </row>
    <row r="123" spans="1:100" x14ac:dyDescent="0.25">
      <c r="A123" s="2" t="s">
        <v>140</v>
      </c>
      <c r="B123" s="1021">
        <f>IFERROR(VLOOKUP('Data Totals'!A123,'Season 1'!AF$4:CC$104,2,FALSE),IFERROR(VLOOKUP('Data Totals'!A123,'Season 2'!AF$4:CC$104,2,FALSE),IFERROR(VLOOKUP('Data Totals'!A123,'Season 3'!AF$4:CC$104,2,FALSE),IFERROR(VLOOKUP('Data Totals'!A123,'Season 4'!AF$4:CC$104,2,FALSE),IFERROR(VLOOKUP('Data Totals'!A123,'Season 5'!AF$4:CC$104,2,FALSE),IFERROR(VLOOKUP('Data Totals'!A123,'Season 6'!AF$4:CC$104,2,FALSE),IFERROR(VLOOKUP('Data Totals'!A123,'Season 7'!AF$4:CC$104,2,FALSE),IFERROR(VLOOKUP('Data Totals'!A123,'Season 8'!AF$4:CC$104,2,FALSE),IFERROR(VLOOKUP('Data Totals'!A123,'Season 9'!AF$4:CC$104,2,FALSE),IFERROR(VLOOKUP('Data Totals'!A123,'Season 10'!AF$4:CC$104,2,FALSE),IFERROR(VLOOKUP('Data Totals'!A123,'Season 11'!AF$4:CC$104,2,FALSE),IFERROR(VLOOKUP('Data Totals'!A123,'Season 12'!AF$4:CC$104,2,FALSE),IFERROR(VLOOKUP('Data Totals'!A123,'Season 13'!AF$4:CC$104,2,FALSE),IFERROR(VLOOKUP('Data Totals'!A123,'Season 14'!AF$4:CC$104,2,FALSE),IFERROR(VLOOKUP('Data Totals'!A123,'Season 15'!AF$4:CC$104,2,FALSE),"N/A")))))))))))))))</f>
        <v>0</v>
      </c>
      <c r="C123" s="1022">
        <f>IFERROR(VLOOKUP('Data Totals'!A123,'Season 1'!AF$4:CC$104,3,FALSE),IFERROR(VLOOKUP('Data Totals'!A123,'Season 2'!AF$4:CC$104,3,FALSE),IFERROR(VLOOKUP('Data Totals'!A123,'Season 3'!AF$4:CC$104,3,FALSE),IFERROR(VLOOKUP('Data Totals'!A123,'Season 4'!AF$4:CC$104,3,FALSE),IFERROR(VLOOKUP('Data Totals'!A123,'Season 5'!AF$4:CC$104,3,FALSE),IFERROR(VLOOKUP('Data Totals'!A123,'Season 6'!AF$4:CC$104,3,FALSE),IFERROR(VLOOKUP('Data Totals'!A123,'Season 7'!AF$4:CC$104,3,FALSE),IFERROR(VLOOKUP('Data Totals'!A123,'Season 8'!AF$4:CC$104,3,FALSE),IFERROR(VLOOKUP('Data Totals'!A123,'Season 9'!AF$4:CC$104,3,FALSE),IFERROR(VLOOKUP('Data Totals'!A123,'Season 10'!AF$4:CC$104,3,FALSE),IFERROR(VLOOKUP('Data Totals'!A123,'Season 11'!AF$4:CC$104,3,FALSE),IFERROR(VLOOKUP('Data Totals'!A123,'Season 12'!AF$4:CC$104,3,FALSE),IFERROR(VLOOKUP('Data Totals'!A123,'Season 13'!AF$4:CC$104,3,FALSE),IFERROR(VLOOKUP('Data Totals'!A123,'Season 14'!AF$4:CC$104,3,FALSE),IFERROR(VLOOKUP('Data Totals'!A123,'Season 15'!AF$4:CC$104,3,FALSE),"N/A")))))))))))))))</f>
        <v>0</v>
      </c>
      <c r="D123" s="1022">
        <f>IFERROR(VLOOKUP('Data Totals'!A123,'Season 1'!AF$4:CC$104,4,FALSE),IFERROR(VLOOKUP('Data Totals'!A123,'Season 2'!AF$4:CC$104,4,FALSE),IFERROR(VLOOKUP('Data Totals'!A123,'Season 3'!AF$4:CC$104,4,FALSE),IFERROR(VLOOKUP('Data Totals'!A123,'Season 4'!AF$4:CC$104,4,FALSE),IFERROR(VLOOKUP('Data Totals'!A123,'Season 5'!AF$4:CC$104,4,FALSE),IFERROR(VLOOKUP('Data Totals'!A123,'Season 6'!AF$4:CC$104,4,FALSE),IFERROR(VLOOKUP('Data Totals'!A123,'Season 7'!AF$4:CC$104,4,FALSE),IFERROR(VLOOKUP('Data Totals'!A123,'Season 8'!AF$4:CC$104,4,FALSE),IFERROR(VLOOKUP('Data Totals'!A123,'Season 9'!AF$4:CC$104,4,FALSE),IFERROR(VLOOKUP('Data Totals'!A123,'Season 10'!AF$4:CC$104,4,FALSE),IFERROR(VLOOKUP('Data Totals'!A123,'Season 11'!AF$4:CC$104,4,FALSE),IFERROR(VLOOKUP('Data Totals'!A123,'Season 12'!AF$4:CC$104,4,FALSE),IFERROR(VLOOKUP('Data Totals'!A123,'Season 13'!AF$4:CC$104,4,FALSE),IFERROR(VLOOKUP('Data Totals'!A123,'Season 14'!AF$4:CC$104,4,FALSE),IFERROR(VLOOKUP('Data Totals'!A123,'Season 15'!AF$4:CC$104,4,FALSE),"N/A")))))))))))))))</f>
        <v>0</v>
      </c>
      <c r="E123" s="1022">
        <f t="shared" si="2"/>
        <v>0</v>
      </c>
      <c r="F123" s="692">
        <f>SUM(IFERROR(VLOOKUP(A123,BI$3:BN$152,2,0),"0"),IFERROR(VLOOKUP(A123,'Season 1'!AF$4:CC$104,6,0),"0"),
IFERROR(VLOOKUP(A123,'Season 2'!AF$4:CC$104,6,0),"0"),IFERROR(VLOOKUP(A123,'Season 3'!AF$4:CC$104,6,0),"0"),
IFERROR(VLOOKUP(A123,'Season 4'!AF$4:CC$104,6,0),"0"),IFERROR(VLOOKUP(A123,'Season 5'!AF$4:CC$104,6,0),"0"),
IFERROR(VLOOKUP(A123,'Season 6'!AF$4:CC$104,6,0),"0"),IFERROR(VLOOKUP(A123,'Season 7'!AF$4:CC$104,6,0),"0"),
IFERROR(VLOOKUP(A123,'Season 8'!AF$4:CC$104,6,0),"0"),IFERROR(VLOOKUP(A123,'Season 9'!AF$4:CC$104,6,0),"0"),
IFERROR(VLOOKUP(A123,'Season 10'!AF$4:CC$104,6,0),"0"),IFERROR(VLOOKUP(A123,'Season 11'!AF$4:CC$104,6,0),"0"),
IFERROR(VLOOKUP(A123,'Season 12'!AF$4:CC$104,6,0),"0"),IFERROR(VLOOKUP(A123,'Season 13'!AF$4:CC$104,6,0),"0"),
IFERROR(VLOOKUP(A123,'Season 14'!AF$4:CC$104,6,0),"0"),IFERROR(VLOOKUP(A123,'Season 15'!AF$4:CC$104,6,0),"0"),)</f>
        <v>0</v>
      </c>
      <c r="G123" s="692">
        <f>SUM(IFERROR(VLOOKUP(A123,'Season 1'!AF$4:CC$104,7,0),"0"),
IFERROR(VLOOKUP(A123,'Season 2'!AF$4:CC$104,7,0),"0"),IFERROR(VLOOKUP(A123,'Season 3'!AF$4:CC$104,7,0),"0"),
IFERROR(VLOOKUP(A123,'Season 4'!AF$4:CC$104,7,0),"0"),IFERROR(VLOOKUP(A123,'Season 5'!AF$4:CC$104,7,0),"0"),
IFERROR(VLOOKUP(A123,'Season 6'!AF$4:CC$104,7,0),"0"),IFERROR(VLOOKUP(A123,'Season 7'!AF$4:CC$104,7,0),"0"),
IFERROR(VLOOKUP(A123,'Season 8'!AF$4:CC$104,7,0),"0"),IFERROR(VLOOKUP(A123,'Season 9'!AF$4:CC$104,7,0),"0"),
IFERROR(VLOOKUP(A123,'Season 10'!AF$4:CC$104,7,0),"0"),IFERROR(VLOOKUP(A123,'Season 11'!AF$4:CC$104,7,0),"0"),
IFERROR(VLOOKUP(A123,'Season 12'!AF$4:CC$104,7,0),"0"),IFERROR(VLOOKUP(A123,'Season 13'!AF$4:CC$104,7,0),"0"),
IFERROR(VLOOKUP(A123,'Season 14'!AF$4:CC$104,7,0),"0"),IFERROR(VLOOKUP(A123,'Season 15'!AF$4:CC$104,7,0),"0"),)</f>
        <v>0</v>
      </c>
      <c r="H123" s="556">
        <f>SUM(IFERROR(VLOOKUP(A123,'Season 1'!AF$4:CC$104,8,0),"0"),
IFERROR(VLOOKUP(A123,'Season 2'!AF$4:CC$104,8,0),"0"),IFERROR(VLOOKUP(A123,'Season 3'!AF$4:CC$104,8,0),"0"),
IFERROR(VLOOKUP(A123,'Season 4'!AF$4:CC$104,8,0),"0"),IFERROR(VLOOKUP(A123,'Season 5'!AF$4:CC$104,8,0),"0"),
IFERROR(VLOOKUP(A123,'Season 6'!AF$4:CC$104,8,0),"0"),IFERROR(VLOOKUP(A123,'Season 7'!AF$4:CC$104,8,0),"0"),
IFERROR(VLOOKUP(A123,'Season 8'!AF$4:CC$104,8,0),"0"),IFERROR(VLOOKUP(A123,'Season 9'!AF$4:CC$104,8,0),"0"),
IFERROR(VLOOKUP(A123,'Season 10'!AF$4:CC$104,8,0),"0"),IFERROR(VLOOKUP(A123,'Season 11'!AF$4:CC$104,8,0),"0"),
IFERROR(VLOOKUP(A123,'Season 12'!AF$4:CC$104,8,0),"0"),IFERROR(VLOOKUP(A123,'Season 13'!AF$4:CC$104,8,0),"0"),
IFERROR(VLOOKUP(A123,'Season 14'!AF$4:CC$104,8,0),"0"),IFERROR(VLOOKUP(A123,'Season 15'!AF$4:CC$104,8,0),"0"),)</f>
        <v>0</v>
      </c>
      <c r="I123" s="1023">
        <f>SUM(IFERROR(VLOOKUP(A123,'Season 1'!AF$4:CC$104,9,0),"0"),
IFERROR(VLOOKUP(A123,'Season 2'!AF$4:CC$104,9,0),"0"),IFERROR(VLOOKUP(A123,'Season 3'!AF$4:CC$104,9,0),"0"),
IFERROR(VLOOKUP(A123,'Season 4'!AF$4:CC$104,9,0),"0"),IFERROR(VLOOKUP(A123,'Season 5'!AF$4:CC$104,9,0),"0"),
IFERROR(VLOOKUP(A123,'Season 6'!AF$4:CC$104,9,0),"0"),IFERROR(VLOOKUP(A123,'Season 7'!AF$4:CC$104,9,0),"0"),
IFERROR(VLOOKUP(A123,'Season 8'!AF$4:CC$104,9,0),"0"),IFERROR(VLOOKUP(A123,'Season 9'!AF$4:CC$104,9,0),"0"),
IFERROR(VLOOKUP(A123,'Season 10'!AF$4:CC$104,9,0),"0"),IFERROR(VLOOKUP(A123,'Season 11'!AF$4:CC$104,9,0),"0"),
IFERROR(VLOOKUP(A123,'Season 12'!AF$4:CC$104,9,0),"0"),IFERROR(VLOOKUP(A123,'Season 13'!AF$4:CC$104,9,0),"0"),
IFERROR(VLOOKUP(A123,'Season 14'!AF$4:CC$104,9,0),"0"),IFERROR(VLOOKUP(A123,'Season 15'!AF$4:CC$104,9,0),"0"),)</f>
        <v>0</v>
      </c>
      <c r="J123" s="26">
        <f>SUM(IFERROR(VLOOKUP(A123,BI$3:BN$152,3,0),"0"),IFERROR(VLOOKUP(A123,'Season 1'!AF$4:CC$104,10,0),"0"),
IFERROR(VLOOKUP(A123,'Season 2'!AF$4:CC$104,10,0),"0"),IFERROR(VLOOKUP(A123,'Season 3'!AF$4:CC$104,10,0),"0"),
IFERROR(VLOOKUP(A123,'Season 4'!AF$4:CC$104,10,0),"0"),IFERROR(VLOOKUP(A123,'Season 5'!AF$4:CC$104,10,0),"0"),
IFERROR(VLOOKUP(A123,'Season 6'!AF$4:CC$104,10,0),"0"),IFERROR(VLOOKUP(A123,'Season 7'!AF$4:CC$104,10,0),"0"),
IFERROR(VLOOKUP(A123,'Season 8'!AF$4:CC$104,10,0),"0"),IFERROR(VLOOKUP(A123,'Season 9'!AF$4:CC$104,10,0),"0"),
IFERROR(VLOOKUP(A123,'Season 10'!AF$4:CC$104,10,0),"0"),IFERROR(VLOOKUP(A123,'Season 11'!AF$4:CC$104,10,0),"0"),
IFERROR(VLOOKUP(A123,'Season 12'!AF$4:CC$104,10,0),"0"),IFERROR(VLOOKUP(A123,'Season 13'!AF$4:CC$104,10,0),"0"),
IFERROR(VLOOKUP(A123,'Season 14'!AF$4:CC$104,10,0),"0"),IFERROR(VLOOKUP(A123,'Season 15'!AF$4:CC$104,10,0),"0"),)</f>
        <v>0</v>
      </c>
      <c r="K123" s="699">
        <f>SUM(IFERROR(VLOOKUP(A123,BI$3:BN$152,4,0),"0"),IFERROR(VLOOKUP(A123,'Season 1'!AF$4:CC$104,11,0),"0"),
IFERROR(VLOOKUP(A123,'Season 2'!AF$4:CC$104,11,0),"0"),IFERROR(VLOOKUP(A123,'Season 3'!AF$4:CC$104,11,0),"0"),
IFERROR(VLOOKUP(A123,'Season 4'!AF$4:CC$104,11,0),"0"),IFERROR(VLOOKUP(A123,'Season 5'!AF$4:CC$104,11,0),"0"),
IFERROR(VLOOKUP(A123,'Season 6'!AF$4:CC$104,11,0),"0"),IFERROR(VLOOKUP(A123,'Season 7'!AF$4:CC$104,11,0),"0"),
IFERROR(VLOOKUP(A123,'Season 8'!AF$4:CC$104,11,0),"0"),IFERROR(VLOOKUP(A123,'Season 9'!AF$4:CC$104,11,0),"0"),
IFERROR(VLOOKUP(A123,'Season 10'!AF$4:CC$104,11,0),"0"),IFERROR(VLOOKUP(A123,'Season 11'!AF$4:CC$104,11,0),"0"),
IFERROR(VLOOKUP(A123,'Season 12'!AF$4:CC$104,11,0),"0"),IFERROR(VLOOKUP(A123,'Season 13'!AF$4:CC$104,11,0),"0"),
IFERROR(VLOOKUP(A123,'Season 14'!AF$4:CC$104,11,0),"0"),IFERROR(VLOOKUP(A123,'Season 15'!AF$4:CC$104,11,0),"0"),)</f>
        <v>0</v>
      </c>
      <c r="L123" s="700">
        <f>SUM(IFERROR(VLOOKUP($A123,'Season 1'!AF$4:CC$104,12,0),"0"),
IFERROR(VLOOKUP($A123,'Season 2'!AF$4:CC$104,12,0),"0"),IFERROR(VLOOKUP($A123,'Season 3'!AF$4:CC$104,12,0),"0"),
IFERROR(VLOOKUP($A123,'Season 4'!AF$4:CC$104,12,0),"0"),IFERROR(VLOOKUP($A123,'Season 5'!AF$4:CC$104,12,0),"0"),
IFERROR(VLOOKUP($A123,'Season 6'!AF$4:CC$104,12,0),"0"),IFERROR(VLOOKUP($A123,'Season 7'!AF$4:CC$104,12,0),"0"),
IFERROR(VLOOKUP($A123,'Season 8'!AF$4:CC$104,12,0),"0"),IFERROR(VLOOKUP($A123,'Season 9'!AF$4:CC$104,12,0),"0"),
IFERROR(VLOOKUP($A123,'Season 10'!AF$4:CC$104,12,0),"0"),IFERROR(VLOOKUP($A123,'Season 11'!AF$4:CC$104,12,0),"0"),
IFERROR(VLOOKUP($A123,'Season 12'!AF$4:CC$104,12,0),"0"),IFERROR(VLOOKUP($A123,'Season 13'!AF$4:CC$104,12,0),"0"),
IFERROR(VLOOKUP($A123,'Season 14'!AF$4:CC$104,12,0),"0"),IFERROR(VLOOKUP($A123,'Season 15'!AF$4:CC$104,12,0),"0"),)</f>
        <v>0</v>
      </c>
      <c r="M123" s="692">
        <f>SUM(IFERROR(VLOOKUP($A123,'Season 1'!AF$4:CC$104,13,0),"0"),
IFERROR(VLOOKUP($A123,'Season 2'!AF$4:CC$104,13,0),"0"),IFERROR(VLOOKUP($A123,'Season 3'!AF$4:CC$104,13,0),"0"),
IFERROR(VLOOKUP($A123,'Season 4'!AF$4:CC$104,13,0),"0"),IFERROR(VLOOKUP($A123,'Season 5'!AF$4:CC$104,13,0),"0"),
IFERROR(VLOOKUP($A123,'Season 6'!AF$4:CC$104,13,0),"0"),IFERROR(VLOOKUP($A123,'Season 7'!AF$4:CC$104,13,0),"0"),
IFERROR(VLOOKUP($A123,'Season 8'!AF$4:CC$104,13,0),"0"),IFERROR(VLOOKUP($A123,'Season 9'!AF$4:CC$104,13,0),"0"),
IFERROR(VLOOKUP($A123,'Season 10'!AF$4:CC$104,13,0),"0"),IFERROR(VLOOKUP($A123,'Season 11'!AF$4:CC$104,13,0),"0"),
IFERROR(VLOOKUP($A123,'Season 12'!AF$4:CC$104,13,0),"0"),IFERROR(VLOOKUP($A123,'Season 13'!AF$4:CC$104,13,0),"0"),
IFERROR(VLOOKUP($A123,'Season 14'!AF$4:CC$104,13,0),"0"),IFERROR(VLOOKUP($A123,'Season 15'!AF$4:CC$104,13,0),"0"),)</f>
        <v>0</v>
      </c>
      <c r="N123" s="1023">
        <f>SUM(IFERROR(VLOOKUP($A123,'Season 1'!AF$4:CC$104,14,0),"0"),
IFERROR(VLOOKUP($A123,'Season 2'!AF$4:CC$104,14,0),"0"),IFERROR(VLOOKUP($A123,'Season 3'!AF$4:CC$104,14,0),"0"),
IFERROR(VLOOKUP($A123,'Season 4'!AF$4:CC$104,14,0),"0"),IFERROR(VLOOKUP($A123,'Season 5'!AF$4:CC$104,14,0),"0"),
IFERROR(VLOOKUP($A123,'Season 6'!AF$4:CC$104,14,0),"0"),IFERROR(VLOOKUP($A123,'Season 7'!AF$4:CC$104,14,0),"0"),
IFERROR(VLOOKUP($A123,'Season 8'!AF$4:CC$104,14,0),"0"),IFERROR(VLOOKUP($A123,'Season 9'!AF$4:CC$104,14,0),"0"),
IFERROR(VLOOKUP($A123,'Season 10'!AF$4:CC$104,14,0),"0"),IFERROR(VLOOKUP($A123,'Season 11'!AF$4:CC$104,14,0),"0"),
IFERROR(VLOOKUP($A123,'Season 12'!AF$4:CC$104,14,0),"0"),IFERROR(VLOOKUP($A123,'Season 13'!AF$4:CC$104,14,0),"0"),
IFERROR(VLOOKUP($A123,'Season 14'!AF$4:CC$104,14,0),"0"),IFERROR(VLOOKUP($A123,'Season 15'!AF$4:CC$104,14,0),"0"),)</f>
        <v>0</v>
      </c>
      <c r="O123" s="26">
        <f>SUM(IFERROR(VLOOKUP($A123,'Season 1'!AF$4:CC$104,15,0),"0"),
IFERROR(VLOOKUP($A123,'Season 2'!AF$4:CC$104,15,0),"0"),IFERROR(VLOOKUP($A123,'Season 3'!AF$4:CC$104,15,0),"0"),
IFERROR(VLOOKUP($A123,'Season 4'!AF$4:CC$104,15,0),"0"),IFERROR(VLOOKUP($A123,'Season 5'!AF$4:CC$104,15,0),"0"),
IFERROR(VLOOKUP($A123,'Season 6'!AF$4:CC$104,15,0),"0"),IFERROR(VLOOKUP($A123,'Season 7'!AF$4:CC$104,15,0),"0"),
IFERROR(VLOOKUP($A123,'Season 8'!AF$4:CC$104,15,0),"0"),IFERROR(VLOOKUP($A123,'Season 9'!AF$4:CC$104,15,0),"0"),
IFERROR(VLOOKUP($A123,'Season 10'!AF$4:CC$104,15,0),"0"),IFERROR(VLOOKUP($A123,'Season 11'!AF$4:CC$104,15,0),"0"),
IFERROR(VLOOKUP($A123,'Season 12'!AF$4:CC$104,15,0),"0"),IFERROR(VLOOKUP($A123,'Season 13'!AF$4:CC$104,15,0),"0"),
IFERROR(VLOOKUP($A123,'Season 14'!AF$4:CC$104,15,0),"0"),IFERROR(VLOOKUP($A123,'Season 15'!AF$4:CC$104,15,0),"0"),)</f>
        <v>0</v>
      </c>
      <c r="P123" s="699">
        <f>SUM(IFERROR(VLOOKUP($A123,'Season 1'!AF$4:CC$104,16,0),"0"),
IFERROR(VLOOKUP($A123,'Season 2'!AF$4:CC$104,16,0),"0"),IFERROR(VLOOKUP($A123,'Season 3'!AF$4:CC$104,16,0),"0"),
IFERROR(VLOOKUP($A123,'Season 4'!AF$4:CC$104,16,0),"0"),IFERROR(VLOOKUP($A123,'Season 5'!AF$4:CC$104,16,0),"0"),
IFERROR(VLOOKUP($A123,'Season 6'!AF$4:CC$104,16,0),"0"),IFERROR(VLOOKUP($A123,'Season 7'!AF$4:CC$104,16,0),"0"),
IFERROR(VLOOKUP($A123,'Season 8'!AF$4:CC$104,16,0),"0"),IFERROR(VLOOKUP($A123,'Season 9'!AF$4:CC$104,16,0),"0"),
IFERROR(VLOOKUP($A123,'Season 10'!AF$4:CC$104,16,0),"0"),IFERROR(VLOOKUP($A123,'Season 11'!AF$4:CC$104,16,0),"0"),
IFERROR(VLOOKUP($A123,'Season 12'!AF$4:CC$104,16,0),"0"),IFERROR(VLOOKUP($A123,'Season 13'!AF$4:CC$104,16,0),"0"),
IFERROR(VLOOKUP($A123,'Season 14'!AF$4:CC$104,16,0),"0"),IFERROR(VLOOKUP($A123,'Season 15'!AF$4:CC$104,16,0),"0"),)</f>
        <v>0</v>
      </c>
      <c r="Q123" s="700">
        <f>SUM(IFERROR(VLOOKUP($A123,'Season 1'!AF$4:CC$104,17,0),"0"),
IFERROR(VLOOKUP($A123,'Season 2'!AF$4:CC$104,17,0),"0"),IFERROR(VLOOKUP($A123,'Season 3'!AF$4:CC$104,17,0),"0"),
IFERROR(VLOOKUP($A123,'Season 4'!AF$4:CC$104,17,0),"0"),IFERROR(VLOOKUP($A123,'Season 5'!AF$4:CC$104,17,0),"0"),
IFERROR(VLOOKUP($A123,'Season 6'!AF$4:CC$104,17,0),"0"),IFERROR(VLOOKUP($A123,'Season 7'!AF$4:CC$104,17,0),"0"),
IFERROR(VLOOKUP($A123,'Season 8'!AF$4:CC$104,17,0),"0"),IFERROR(VLOOKUP($A123,'Season 9'!AF$4:CC$104,17,0),"0"),
IFERROR(VLOOKUP($A123,'Season 10'!AF$4:CC$104,17,0),"0"),IFERROR(VLOOKUP($A123,'Season 11'!AF$4:CC$104,17,0),"0"),
IFERROR(VLOOKUP($A123,'Season 12'!AF$4:CC$104,17,0),"0"),IFERROR(VLOOKUP($A123,'Season 13'!AF$4:CC$104,17,0),"0"),
IFERROR(VLOOKUP($A123,'Season 14'!AF$4:CC$104,17,0),"0"),IFERROR(VLOOKUP($A123,'Season 15'!AF$4:CC$104,17,0),"0"),)</f>
        <v>0</v>
      </c>
      <c r="R123" s="692">
        <f>SUM(IFERROR(VLOOKUP($A123,'Season 1'!AF$4:CC$104,18,0),"0"),
IFERROR(VLOOKUP($A123,'Season 2'!AF$4:CC$104,18,0),"0"),IFERROR(VLOOKUP($A123,'Season 3'!AF$4:CC$104,18,0),"0"),
IFERROR(VLOOKUP($A123,'Season 4'!AF$4:CC$104,18,0),"0"),IFERROR(VLOOKUP($A123,'Season 5'!AF$4:CC$104,18,0),"0"),
IFERROR(VLOOKUP($A123,'Season 6'!AF$4:CC$104,18,0),"0"),IFERROR(VLOOKUP($A123,'Season 7'!AF$4:CC$104,18,0),"0"),
IFERROR(VLOOKUP($A123,'Season 8'!AF$4:CC$104,18,0),"0"),IFERROR(VLOOKUP($A123,'Season 9'!AF$4:CC$104,18,0),"0"),
IFERROR(VLOOKUP($A123,'Season 10'!AF$4:CC$104,18,0),"0"),IFERROR(VLOOKUP($A123,'Season 11'!AF$4:CC$104,18,0),"0"),
IFERROR(VLOOKUP($A123,'Season 12'!AF$4:CC$104,18,0),"0"),IFERROR(VLOOKUP($A123,'Season 13'!AF$4:CC$104,18,0),"0"),
IFERROR(VLOOKUP($A123,'Season 14'!AF$4:CC$104,18,0),"0"),IFERROR(VLOOKUP($A123,'Season 15'!AF$4:CC$104,18,0),"0"),)</f>
        <v>0</v>
      </c>
      <c r="S123" s="1023">
        <f>SUM(IFERROR(VLOOKUP($A123,'Season 1'!AF$4:CC$104,19,0),"0"),
IFERROR(VLOOKUP($A123,'Season 2'!AF$4:CC$104,19,0),"0"),IFERROR(VLOOKUP($A123,'Season 3'!AF$4:CC$104,19,0),"0"),
IFERROR(VLOOKUP($A123,'Season 4'!AF$4:CC$104,19,0),"0"),IFERROR(VLOOKUP($A123,'Season 5'!AF$4:CC$104,19,0),"0"),
IFERROR(VLOOKUP($A123,'Season 6'!AF$4:CC$104,19,0),"0"),IFERROR(VLOOKUP($A123,'Season 7'!AF$4:CC$104,19,0),"0"),
IFERROR(VLOOKUP($A123,'Season 8'!AF$4:CC$104,19,0),"0"),IFERROR(VLOOKUP($A123,'Season 9'!AF$4:CC$104,19,0),"0"),
IFERROR(VLOOKUP($A123,'Season 10'!AF$4:CC$104,19,0),"0"),IFERROR(VLOOKUP($A123,'Season 11'!AF$4:CC$104,19,0),"0"),
IFERROR(VLOOKUP($A123,'Season 12'!AF$4:CC$104,19,0),"0"),IFERROR(VLOOKUP($A123,'Season 13'!AF$4:CC$104,19,0),"0"),
IFERROR(VLOOKUP($A123,'Season 14'!AF$4:CC$104,19,0),"0"),IFERROR(VLOOKUP($A123,'Season 15'!AF$4:CC$104,19,0),"0"),)</f>
        <v>0</v>
      </c>
      <c r="T123" s="26">
        <f>SUM(IFERROR(VLOOKUP($A123,'Season 1'!AF$4:CC$104,20,0),"0"),
IFERROR(VLOOKUP($A123,'Season 2'!AF$4:CC$104,20,0),"0"),IFERROR(VLOOKUP($A123,'Season 3'!AF$4:CC$104,20,0),"0"),
IFERROR(VLOOKUP($A123,'Season 4'!AF$4:CC$104,20,0),"0"),IFERROR(VLOOKUP($A123,'Season 5'!AF$4:CC$104,20,0),"0"),
IFERROR(VLOOKUP($A123,'Season 6'!AF$4:CC$104,20,0),"0"),IFERROR(VLOOKUP($A123,'Season 7'!AF$4:CC$104,20,0),"0"),
IFERROR(VLOOKUP($A123,'Season 8'!AF$4:CC$104,20,0),"0"),IFERROR(VLOOKUP($A123,'Season 9'!AF$4:CC$104,20,0),"0"),
IFERROR(VLOOKUP($A123,'Season 10'!AF$4:CC$104,20,0),"0"),IFERROR(VLOOKUP($A123,'Season 11'!AF$4:CC$104,20,0),"0"),
IFERROR(VLOOKUP($A123,'Season 12'!AF$4:CC$104,20,0),"0"),IFERROR(VLOOKUP($A123,'Season 13'!AF$4:CC$104,20,0),"0"),
IFERROR(VLOOKUP($A123,'Season 14'!AF$4:CC$104,20,0),"0"),IFERROR(VLOOKUP($A123,'Season 15'!AF$4:CC$104,20,0),"0"),)</f>
        <v>0</v>
      </c>
      <c r="U123" s="699">
        <f>SUM(IFERROR(VLOOKUP($A123,'Season 1'!AF$4:CC$104,21,0),"0"),
IFERROR(VLOOKUP($A123,'Season 2'!AF$4:CC$104,21,0),"0"),IFERROR(VLOOKUP($A123,'Season 3'!AF$4:CC$104,21,0),"0"),
IFERROR(VLOOKUP($A123,'Season 4'!AF$4:CC$104,21,0),"0"),IFERROR(VLOOKUP($A123,'Season 5'!AF$4:CC$104,21,0),"0"),
IFERROR(VLOOKUP($A123,'Season 6'!AF$4:CC$104,21,0),"0"),IFERROR(VLOOKUP($A123,'Season 7'!AF$4:CC$104,21,0),"0"),
IFERROR(VLOOKUP($A123,'Season 8'!AF$4:CC$104,21,0),"0"),IFERROR(VLOOKUP($A123,'Season 9'!AF$4:CC$104,21,0),"0"),
IFERROR(VLOOKUP($A123,'Season 10'!AF$4:CC$104,21,0),"0"),IFERROR(VLOOKUP($A123,'Season 11'!AF$4:CC$104,21,0),"0"),
IFERROR(VLOOKUP($A123,'Season 12'!AF$4:CC$104,21,0),"0"),IFERROR(VLOOKUP($A123,'Season 13'!AF$4:CC$104,21,0),"0"),
IFERROR(VLOOKUP($A123,'Season 14'!AF$4:CC$104,21,0),"0"),IFERROR(VLOOKUP($A123,'Season 15'!AF$4:CC$104,21,0),"0"),)</f>
        <v>0</v>
      </c>
      <c r="V123" s="700">
        <f>SUM(IFERROR(VLOOKUP($A123,'Season 1'!AF$4:CC$104,22,0),"0"),
IFERROR(VLOOKUP($A123,'Season 2'!AF$4:CC$104,22,0),"0"),IFERROR(VLOOKUP($A123,'Season 3'!AF$4:CC$104,22,0),"0"),
IFERROR(VLOOKUP($A123,'Season 4'!AF$4:CC$104,22,0),"0"),IFERROR(VLOOKUP($A123,'Season 5'!AF$4:CC$104,22,0),"0"),
IFERROR(VLOOKUP($A123,'Season 6'!AF$4:CC$104,22,0),"0"),IFERROR(VLOOKUP($A123,'Season 7'!AF$4:CC$104,22,0),"0"),
IFERROR(VLOOKUP($A123,'Season 8'!AF$4:CC$104,22,0),"0"),IFERROR(VLOOKUP($A123,'Season 9'!AF$4:CC$104,22,0),"0"),
IFERROR(VLOOKUP($A123,'Season 10'!AF$4:CC$104,22,0),"0"),IFERROR(VLOOKUP($A123,'Season 11'!AF$4:CC$104,22,0),"0"),
IFERROR(VLOOKUP($A123,'Season 12'!AF$4:CC$104,22,0),"0"),IFERROR(VLOOKUP($A123,'Season 13'!AF$4:CC$104,22,0),"0"),
IFERROR(VLOOKUP($A123,'Season 14'!AF$4:CC$104,22,0),"0"),IFERROR(VLOOKUP($A123,'Season 15'!AF$4:CC$104,22,0),"0"),)</f>
        <v>0</v>
      </c>
      <c r="W123" s="692">
        <f>SUM(IFERROR(VLOOKUP($A123,'Season 1'!AF$4:CC$104,23,0),"0"),
IFERROR(VLOOKUP($A123,'Season 2'!AF$4:CC$104,23,0),"0"),IFERROR(VLOOKUP($A123,'Season 3'!AF$4:CC$104,23,0),"0"),
IFERROR(VLOOKUP($A123,'Season 4'!AF$4:CC$104,23,0),"0"),IFERROR(VLOOKUP($A123,'Season 5'!AF$4:CC$104,23,0),"0"),
IFERROR(VLOOKUP($A123,'Season 6'!AF$4:CC$104,23,0),"0"),IFERROR(VLOOKUP($A123,'Season 7'!AF$4:CC$104,23,0),"0"),
IFERROR(VLOOKUP($A123,'Season 8'!AF$4:CC$104,23,0),"0"),IFERROR(VLOOKUP($A123,'Season 9'!AF$4:CC$104,23,0),"0"),
IFERROR(VLOOKUP($A123,'Season 10'!AF$4:CC$104,23,0),"0"),IFERROR(VLOOKUP($A123,'Season 11'!AF$4:CC$104,23,0),"0"),
IFERROR(VLOOKUP($A123,'Season 12'!AF$4:CC$104,23,0),"0"),IFERROR(VLOOKUP($A123,'Season 13'!AF$4:CC$104,23,0),"0"),
IFERROR(VLOOKUP($A123,'Season 14'!AF$4:CC$104,23,0),"0"),IFERROR(VLOOKUP($A123,'Season 15'!AF$4:CC$104,23,0),"0"),)</f>
        <v>0</v>
      </c>
      <c r="X123" s="1023">
        <f>SUM(IFERROR(VLOOKUP($A123,'Season 1'!AF$4:CC$104,24,0),"0"),
IFERROR(VLOOKUP($A123,'Season 2'!AF$4:CC$104,24,0),"0"),IFERROR(VLOOKUP($A123,'Season 3'!AF$4:CC$104,24,0),"0"),
IFERROR(VLOOKUP($A123,'Season 4'!AF$4:CC$104,24,0),"0"),IFERROR(VLOOKUP($A123,'Season 5'!AF$4:CC$104,24,0),"0"),
IFERROR(VLOOKUP($A123,'Season 6'!AF$4:CC$104,24,0),"0"),IFERROR(VLOOKUP($A123,'Season 7'!AF$4:CC$104,24,0),"0"),
IFERROR(VLOOKUP($A123,'Season 8'!AF$4:CC$104,24,0),"0"),IFERROR(VLOOKUP($A123,'Season 9'!AF$4:CC$104,24,0),"0"),
IFERROR(VLOOKUP($A123,'Season 10'!AF$4:CC$104,24,0),"0"),IFERROR(VLOOKUP($A123,'Season 11'!AF$4:CC$104,24,0),"0"),
IFERROR(VLOOKUP($A123,'Season 12'!AF$4:CC$104,24,0),"0"),IFERROR(VLOOKUP($A123,'Season 13'!AF$4:CC$104,24,0),"0"),
IFERROR(VLOOKUP($A123,'Season 14'!AF$4:CC$104,24,0),"0"),IFERROR(VLOOKUP($A123,'Season 15'!AF$4:CC$104,24,0),"0"),)</f>
        <v>0</v>
      </c>
      <c r="Y123" s="26">
        <f>SUM(IFERROR(VLOOKUP($A123,'Season 1'!AF$4:CC$104,25,0),"0"),
IFERROR(VLOOKUP($A123,'Season 2'!AF$4:CC$104,25,0),"0"),IFERROR(VLOOKUP($A123,'Season 3'!AF$4:CC$104,25,0),"0"),
IFERROR(VLOOKUP($A123,'Season 4'!AF$4:CC$104,25,0),"0"),IFERROR(VLOOKUP($A123,'Season 5'!AF$4:CC$104,25,0),"0"),
IFERROR(VLOOKUP($A123,'Season 6'!AF$4:CC$104,25,0),"0"),IFERROR(VLOOKUP($A123,'Season 7'!AF$4:CC$104,25,0),"0"),
IFERROR(VLOOKUP($A123,'Season 8'!AF$4:CC$104,25,0),"0"),IFERROR(VLOOKUP($A123,'Season 9'!AF$4:CC$104,25,0),"0"),
IFERROR(VLOOKUP($A123,'Season 10'!AF$4:CC$104,25,0),"0"),IFERROR(VLOOKUP($A123,'Season 11'!AF$4:CC$104,25,0),"0"),
IFERROR(VLOOKUP($A123,'Season 12'!AF$4:CC$104,25,0),"0"),IFERROR(VLOOKUP($A123,'Season 13'!AF$4:CC$104,25,0),"0"),
IFERROR(VLOOKUP($A123,'Season 14'!AF$4:CC$104,25,0),"0"),IFERROR(VLOOKUP($A123,'Season 15'!AF$4:CC$104,25,0),"0"),)</f>
        <v>0</v>
      </c>
      <c r="Z123" s="699">
        <f>SUM(IFERROR(VLOOKUP($A123,'Season 1'!AF$4:CC$104,26,0),"0"),
IFERROR(VLOOKUP($A123,'Season 2'!AF$4:CC$104,26,0),"0"),IFERROR(VLOOKUP($A123,'Season 3'!AF$4:CC$104,26,0),"0"),
IFERROR(VLOOKUP($A123,'Season 4'!AF$4:CC$104,26,0),"0"),IFERROR(VLOOKUP($A123,'Season 5'!AF$4:CC$104,26,0),"0"),
IFERROR(VLOOKUP($A123,'Season 6'!AF$4:CC$104,26,0),"0"),IFERROR(VLOOKUP($A123,'Season 7'!AF$4:CC$104,26,0),"0"),
IFERROR(VLOOKUP($A123,'Season 8'!AF$4:CC$104,26,0),"0"),IFERROR(VLOOKUP($A123,'Season 9'!AF$4:CC$104,26,0),"0"),
IFERROR(VLOOKUP($A123,'Season 10'!AF$4:CC$104,26,0),"0"),IFERROR(VLOOKUP($A123,'Season 11'!AF$4:CC$104,26,0),"0"),
IFERROR(VLOOKUP($A123,'Season 12'!AF$4:CC$104,26,0),"0"),IFERROR(VLOOKUP($A123,'Season 13'!AF$4:CC$104,26,0),"0"),
IFERROR(VLOOKUP($A123,'Season 14'!AF$4:CC$104,26,0),"0"),IFERROR(VLOOKUP($A123,'Season 15'!AF$4:CC$104,26,0),"0"),)</f>
        <v>0</v>
      </c>
      <c r="AA123" s="700">
        <f>SUM(IFERROR(VLOOKUP($A123,'Season 1'!AF$4:CC$104,27,0),"0"),
IFERROR(VLOOKUP($A123,'Season 2'!AF$4:CC$104,27,0),"0"),IFERROR(VLOOKUP($A123,'Season 3'!AF$4:CC$104,27,0),"0"),
IFERROR(VLOOKUP($A123,'Season 4'!AF$4:CC$104,27,0),"0"),IFERROR(VLOOKUP($A123,'Season 5'!AF$4:CC$104,27,0),"0"),
IFERROR(VLOOKUP($A123,'Season 6'!AF$4:CC$104,27,0),"0"),IFERROR(VLOOKUP($A123,'Season 7'!AF$4:CC$104,27,0),"0"),
IFERROR(VLOOKUP($A123,'Season 8'!AF$4:CC$104,27,0),"0"),IFERROR(VLOOKUP($A123,'Season 9'!AF$4:CC$104,27,0),"0"),
IFERROR(VLOOKUP($A123,'Season 10'!AF$4:CC$104,27,0),"0"),IFERROR(VLOOKUP($A123,'Season 11'!AF$4:CC$104,27,0),"0"),
IFERROR(VLOOKUP($A123,'Season 12'!AF$4:CC$104,27,0),"0"),IFERROR(VLOOKUP($A123,'Season 13'!AF$4:CC$104,27,0),"0"),
IFERROR(VLOOKUP($A123,'Season 14'!AF$4:CC$104,27,0),"0"),IFERROR(VLOOKUP($A123,'Season 15'!AF$4:CC$104,27,0),"0"),)</f>
        <v>0</v>
      </c>
      <c r="AB123" s="692">
        <f>SUM(IFERROR(VLOOKUP($A123,'Season 1'!AF$4:CC$104,28,0),"0"),
IFERROR(VLOOKUP($A123,'Season 2'!AF$4:CC$104,28,0),"0"),IFERROR(VLOOKUP($A123,'Season 3'!AF$4:CC$104,28,0),"0"),
IFERROR(VLOOKUP($A123,'Season 4'!AF$4:CC$104,28,0),"0"),IFERROR(VLOOKUP($A123,'Season 5'!AF$4:CC$104,28,0),"0"),
IFERROR(VLOOKUP($A123,'Season 6'!AF$4:CC$104,28,0),"0"),IFERROR(VLOOKUP($A123,'Season 7'!AF$4:CC$104,28,0),"0"),
IFERROR(VLOOKUP($A123,'Season 8'!AF$4:CC$104,28,0),"0"),IFERROR(VLOOKUP($A123,'Season 9'!AF$4:CC$104,28,0),"0"),
IFERROR(VLOOKUP($A123,'Season 10'!AF$4:CC$104,28,0),"0"),IFERROR(VLOOKUP($A123,'Season 11'!AF$4:CC$104,28,0),"0"),
IFERROR(VLOOKUP($A123,'Season 12'!AF$4:CC$104,28,0),"0"),IFERROR(VLOOKUP($A123,'Season 13'!AF$4:CC$104,28,0),"0"),
IFERROR(VLOOKUP($A123,'Season 14'!AF$4:CC$104,28,0),"0"),IFERROR(VLOOKUP($A123,'Season 15'!AF$4:CC$104,28,0),"0"),)</f>
        <v>0</v>
      </c>
      <c r="AC123" s="1023">
        <f>SUM(IFERROR(VLOOKUP($A123,'Season 1'!AF$4:CC$104,29,0),"0"),
IFERROR(VLOOKUP($A123,'Season 2'!AF$4:CC$104,29,0),"0"),IFERROR(VLOOKUP($A123,'Season 3'!AF$4:CC$104,29,0),"0"),
IFERROR(VLOOKUP($A123,'Season 4'!AF$4:CC$104,29,0),"0"),IFERROR(VLOOKUP($A123,'Season 5'!AF$4:CC$104,29,0),"0"),
IFERROR(VLOOKUP($A123,'Season 6'!AF$4:CC$104,29,0),"0"),IFERROR(VLOOKUP($A123,'Season 7'!AF$4:CC$104,29,0),"0"),
IFERROR(VLOOKUP($A123,'Season 8'!AF$4:CC$104,29,0),"0"),IFERROR(VLOOKUP($A123,'Season 9'!AF$4:CC$104,29,0),"0"),
IFERROR(VLOOKUP($A123,'Season 10'!AF$4:CC$104,29,0),"0"),IFERROR(VLOOKUP($A123,'Season 11'!AF$4:CC$104,29,0),"0"),
IFERROR(VLOOKUP($A123,'Season 12'!AF$4:CC$104,29,0),"0"),IFERROR(VLOOKUP($A123,'Season 13'!AF$4:CC$104,29,0),"0"),
IFERROR(VLOOKUP($A123,'Season 14'!AF$4:CC$104,29,0),"0"),IFERROR(VLOOKUP($A123,'Season 15'!AF$4:CC$104,29,0),"0"),)</f>
        <v>0</v>
      </c>
      <c r="AD123" s="26">
        <f>SUM(IFERROR(VLOOKUP($A123,'Season 1'!AF$4:CC$104,30,0),"0"),
IFERROR(VLOOKUP($A123,'Season 2'!AF$4:CC$104,30,0),"0"),IFERROR(VLOOKUP($A123,'Season 3'!AF$4:CC$104,30,0),"0"),
IFERROR(VLOOKUP($A123,'Season 4'!AF$4:CC$104,30,0),"0"),IFERROR(VLOOKUP($A123,'Season 5'!AF$4:CC$104,30,0),"0"),
IFERROR(VLOOKUP($A123,'Season 6'!AF$4:CC$104,30,0),"0"),IFERROR(VLOOKUP($A123,'Season 7'!AF$4:CC$104,30,0),"0"),
IFERROR(VLOOKUP($A123,'Season 8'!AF$4:CC$104,30,0),"0"),IFERROR(VLOOKUP($A123,'Season 9'!AF$4:CC$104,30,0),"0"),
IFERROR(VLOOKUP($A123,'Season 10'!AF$4:CC$104,30,0),"0"),IFERROR(VLOOKUP($A123,'Season 11'!AF$4:CC$104,30,0),"0"),
IFERROR(VLOOKUP($A123,'Season 12'!AF$4:CC$104,30,0),"0"),IFERROR(VLOOKUP($A123,'Season 13'!AF$4:CC$104,30,0),"0"),
IFERROR(VLOOKUP($A123,'Season 14'!AF$4:CC$104,30,0),"0"),IFERROR(VLOOKUP($A123,'Season 15'!AF$4:CC$104,30,0),"0"),)</f>
        <v>0</v>
      </c>
      <c r="AE123" s="699">
        <f>SUM(IFERROR(VLOOKUP($A123,'Season 1'!AF$4:CC$104,31,0),"0"),
IFERROR(VLOOKUP($A123,'Season 2'!AF$4:CC$104,31,0),"0"),IFERROR(VLOOKUP($A123,'Season 3'!AF$4:CC$104,31,0),"0"),
IFERROR(VLOOKUP($A123,'Season 4'!AF$4:CC$104,31,0),"0"),IFERROR(VLOOKUP($A123,'Season 5'!AF$4:CC$104,31,0),"0"),
IFERROR(VLOOKUP($A123,'Season 6'!AF$4:CC$104,31,0),"0"),IFERROR(VLOOKUP($A123,'Season 7'!AF$4:CC$104,31,0),"0"),
IFERROR(VLOOKUP($A123,'Season 8'!AF$4:CC$104,31,0),"0"),IFERROR(VLOOKUP($A123,'Season 9'!AF$4:CC$104,31,0),"0"),
IFERROR(VLOOKUP($A123,'Season 10'!AF$4:CC$104,31,0),"0"),IFERROR(VLOOKUP($A123,'Season 11'!AF$4:CC$104,31,0),"0"),
IFERROR(VLOOKUP($A123,'Season 12'!AF$4:CC$104,31,0),"0"),IFERROR(VLOOKUP($A123,'Season 13'!AF$4:CC$104,31,0),"0"),
IFERROR(VLOOKUP($A123,'Season 14'!AF$4:CC$104,31,0),"0"),IFERROR(VLOOKUP($A123,'Season 15'!AF$4:CC$104,31,0),"0"),)</f>
        <v>0</v>
      </c>
      <c r="AF123" s="700">
        <f>SUM(IFERROR(VLOOKUP($A123,'Season 3'!AF$4:CC$104,32,0),"0"),
IFERROR(VLOOKUP($A123,'Season 4'!AF$4:CC$104,32,0),"0"),IFERROR(VLOOKUP($A123,'Season 5'!AF$4:CC$104,32,0),"0"),
IFERROR(VLOOKUP($A123,'Season 6'!AF$4:CC$104,32,0),"0"),IFERROR(VLOOKUP($A123,'Season 7'!AF$4:CC$104,32,0),"0"),
IFERROR(VLOOKUP($A123,'Season 8'!AF$4:CC$104,32,0),"0"),IFERROR(VLOOKUP($A123,'Season 9'!AF$4:CC$104,32,0),"0"),
IFERROR(VLOOKUP($A123,'Season 10'!AF$4:CC$104,32,0),"0"),IFERROR(VLOOKUP($A123,'Season 11'!AF$4:CC$104,32,0),"0"),
IFERROR(VLOOKUP($A123,'Season 12'!AF$4:CC$104,32,0),"0"),IFERROR(VLOOKUP($A123,'Season 13'!AF$4:CC$104,32,0),"0"),
IFERROR(VLOOKUP($A123,'Season 14'!AF$4:CC$104,32,0),"0"),IFERROR(VLOOKUP($A123,'Season 15'!AF$4:CC$104,32,0),"0"),)</f>
        <v>0</v>
      </c>
      <c r="AG123" s="692">
        <f>SUM(IFERROR(VLOOKUP($A123,'Season 3'!AF$4:CC$104,33,0),"0"),
IFERROR(VLOOKUP($A123,'Season 4'!AF$4:CC$104,33,0),"0"),IFERROR(VLOOKUP($A123,'Season 5'!AF$4:CC$104,33,0),"0"),
IFERROR(VLOOKUP($A123,'Season 6'!AF$4:CC$104,33,0),"0"),IFERROR(VLOOKUP($A123,'Season 7'!AF$4:CC$104,33,0),"0"),
IFERROR(VLOOKUP($A123,'Season 8'!AF$4:CC$104,33,0),"0"),IFERROR(VLOOKUP($A123,'Season 9'!AF$4:CC$104,33,0),"0"),
IFERROR(VLOOKUP($A123,'Season 10'!AF$4:CC$104,33,0),"0"),IFERROR(VLOOKUP($A123,'Season 11'!AF$4:CC$104,33,0),"0"),
IFERROR(VLOOKUP($A123,'Season 12'!AF$4:CC$104,33,0),"0"),IFERROR(VLOOKUP($A123,'Season 13'!AF$4:CC$104,33,0),"0"),
IFERROR(VLOOKUP($A123,'Season 14'!AF$4:CC$104,33,0),"0"),IFERROR(VLOOKUP($A123,'Season 15'!AF$4:CC$104,33,0),"0"),)</f>
        <v>0</v>
      </c>
      <c r="AH123" s="1023">
        <f>SUM(IFERROR(VLOOKUP($A123,'Season 3'!AF$4:CC$104,34,0),"0"),
IFERROR(VLOOKUP($A123,'Season 4'!AF$4:CC$104,34,0),"0"),IFERROR(VLOOKUP($A123,'Season 5'!AF$4:CC$104,34,0),"0"),
IFERROR(VLOOKUP($A123,'Season 6'!AF$4:CC$104,34,0),"0"),IFERROR(VLOOKUP($A123,'Season 7'!AF$4:CC$104,34,0),"0"),
IFERROR(VLOOKUP($A123,'Season 8'!AF$4:CC$104,34,0),"0"),IFERROR(VLOOKUP($A123,'Season 9'!AF$4:CC$104,34,0),"0"),
IFERROR(VLOOKUP($A123,'Season 10'!AF$4:CC$104,34,0),"0"),IFERROR(VLOOKUP($A123,'Season 11'!AF$4:CC$104,34,0),"0"),
IFERROR(VLOOKUP($A123,'Season 12'!AF$4:CC$104,34,0),"0"),IFERROR(VLOOKUP($A123,'Season 13'!AF$4:CC$104,34,0),"0"),
IFERROR(VLOOKUP($A123,'Season 14'!AF$4:CC$104,34,0),"0"),IFERROR(VLOOKUP($A123,'Season 15'!AF$4:CC$104,34,0),"0"),)</f>
        <v>0</v>
      </c>
      <c r="AI123" s="26">
        <f>SUM(IFERROR(VLOOKUP($A123,'Season 3'!AF$4:CC$104,35,0),"0"),
IFERROR(VLOOKUP($A123,'Season 4'!AF$4:CC$104,35,0),"0"),IFERROR(VLOOKUP($A123,'Season 5'!AF$4:CC$104,35,0),"0"),
IFERROR(VLOOKUP($A123,'Season 6'!AF$4:CC$104,35,0),"0"),IFERROR(VLOOKUP($A123,'Season 7'!AF$4:CC$104,35,0),"0"),
IFERROR(VLOOKUP($A123,'Season 8'!AF$4:CC$104,35,0),"0"),IFERROR(VLOOKUP($A123,'Season 9'!AF$4:CC$104,35,0),"0"),
IFERROR(VLOOKUP($A123,'Season 10'!AF$4:CC$104,35,0),"0"),IFERROR(VLOOKUP($A123,'Season 11'!AF$4:CC$104,35,0),"0"),
IFERROR(VLOOKUP($A123,'Season 12'!AF$4:CC$104,35,0),"0"),IFERROR(VLOOKUP($A123,'Season 13'!AF$4:CC$104,35,0),"0"),
IFERROR(VLOOKUP($A123,'Season 14'!AF$4:CC$104,35,0),"0"),IFERROR(VLOOKUP($A123,'Season 15'!AF$4:CC$104,35,0),"0"),)</f>
        <v>0</v>
      </c>
      <c r="AJ123" s="699">
        <f>SUM(IFERROR(VLOOKUP($A123,'Season 3'!AF$4:CC$104,36,0),"0"),
IFERROR(VLOOKUP($A123,'Season 4'!AF$4:CC$104,36,0),"0"),IFERROR(VLOOKUP($A123,'Season 5'!AF$4:CC$104,36,0),"0"),
IFERROR(VLOOKUP($A123,'Season 6'!AF$4:CC$104,36,0),"0"),IFERROR(VLOOKUP($A123,'Season 7'!AF$4:CC$104,36,0),"0"),
IFERROR(VLOOKUP($A123,'Season 8'!AF$4:CC$104,36,0),"0"),IFERROR(VLOOKUP($A123,'Season 9'!AF$4:CC$104,36,0),"0"),
IFERROR(VLOOKUP($A123,'Season 10'!AF$4:CC$104,36,0),"0"),IFERROR(VLOOKUP($A123,'Season 11'!AF$4:CC$104,36,0),"0"),
IFERROR(VLOOKUP($A123,'Season 12'!AF$4:CC$104,36,0),"0"),IFERROR(VLOOKUP($A123,'Season 13'!AF$4:CC$104,36,0),"0"),
IFERROR(VLOOKUP($A123,'Season 14'!AF$4:CC$104,36,0),"0"),IFERROR(VLOOKUP($A123,'Season 15'!AF$4:CC$104,36,0),"0"),)</f>
        <v>0</v>
      </c>
      <c r="AK123" s="700">
        <f>SUM(IFERROR(VLOOKUP($A123,'Season 2'!AF$4:CC$104,32,0),"0"),IFERROR(VLOOKUP($A123,'Season 3'!AF$4:CC$104,37,0),"0"),
IFERROR(VLOOKUP($A123,'Season 4'!AF$4:CC$104,37,0),"0"),IFERROR(VLOOKUP($A123,'Season 5'!AF$4:CC$104,37,0),"0"),
IFERROR(VLOOKUP($A123,'Season 6'!AF$4:CC$104,37,0),"0"),IFERROR(VLOOKUP($A123,'Season 7'!AF$4:CC$104,37,0),"0"),
IFERROR(VLOOKUP($A123,'Season 8'!AF$4:CC$104,37,0),"0"),IFERROR(VLOOKUP($A123,'Season 9'!AF$4:CC$104,37,0),"0"),
IFERROR(VLOOKUP($A123,'Season 10'!AF$4:CC$104,37,0),"0"),IFERROR(VLOOKUP($A123,'Season 11'!AF$4:CC$104,37,0),"0"),
IFERROR(VLOOKUP($A123,'Season 12'!AF$4:CC$104,37,0),"0"),IFERROR(VLOOKUP($A123,'Season 13'!AF$4:CC$104,37,0),"0"),
IFERROR(VLOOKUP($A123,'Season 14'!AF$4:CC$104,37,0),"0"),IFERROR(VLOOKUP($A123,'Season 15'!AF$4:CC$104,37,0),"0"),)</f>
        <v>0</v>
      </c>
      <c r="AL123" s="692">
        <f>SUM(IFERROR(VLOOKUP($A123,'Season 2'!AF$4:CC$104,33,0),"0"),IFERROR(VLOOKUP($A123,'Season 3'!AF$4:CC$104,38,0),"0"),
IFERROR(VLOOKUP($A123,'Season 4'!AF$4:CC$104,38,0),"0"),IFERROR(VLOOKUP($A123,'Season 5'!AF$4:CC$104,38,0),"0"),
IFERROR(VLOOKUP($A123,'Season 6'!AF$4:CC$104,38,0),"0"),IFERROR(VLOOKUP($A123,'Season 7'!AF$4:CC$104,38,0),"0"),
IFERROR(VLOOKUP($A123,'Season 8'!AF$4:CC$104,38,0),"0"),IFERROR(VLOOKUP($A123,'Season 9'!AF$4:CC$104,38,0),"0"),
IFERROR(VLOOKUP($A123,'Season 10'!AF$4:CC$104,38,0),"0"),IFERROR(VLOOKUP($A123,'Season 11'!AF$4:CC$104,38,0),"0"),
IFERROR(VLOOKUP($A123,'Season 12'!AF$4:CC$104,38,0),"0"),IFERROR(VLOOKUP($A123,'Season 13'!AF$4:CC$104,38,0),"0"),
IFERROR(VLOOKUP($A123,'Season 14'!AF$4:CC$104,38,0),"0"),IFERROR(VLOOKUP($A123,'Season 15'!AF$4:CC$104,38,0),"0"),)</f>
        <v>0</v>
      </c>
      <c r="AM123" s="1023">
        <f>SUM(IFERROR(VLOOKUP($A123,'Season 2'!AF$4:CC$104,34,0),"0"),IFERROR(VLOOKUP($A123,'Season 3'!AF$4:CC$104,39,0),"0"),
IFERROR(VLOOKUP($A123,'Season 4'!AF$4:CC$104,39,0),"0"),IFERROR(VLOOKUP($A123,'Season 5'!AF$4:CC$104,39,0),"0"),
IFERROR(VLOOKUP($A123,'Season 6'!AF$4:CC$104,39,0),"0"),IFERROR(VLOOKUP($A123,'Season 7'!AF$4:CC$104,39,0),"0"),
IFERROR(VLOOKUP($A123,'Season 8'!AF$4:CC$104,39,0),"0"),IFERROR(VLOOKUP($A123,'Season 9'!AF$4:CC$104,39,0),"0"),
IFERROR(VLOOKUP($A123,'Season 10'!AF$4:CC$104,39,0),"0"),IFERROR(VLOOKUP($A123,'Season 11'!AF$4:CC$104,39,0),"0"),
IFERROR(VLOOKUP($A123,'Season 12'!AF$4:CC$104,39,0),"0"),IFERROR(VLOOKUP($A123,'Season 13'!AF$4:CC$104,39,0),"0"),
IFERROR(VLOOKUP($A123,'Season 14'!AF$4:CC$104,39,0),"0"),IFERROR(VLOOKUP($A123,'Season 15'!AF$4:CC$104,39,0),"0"),)</f>
        <v>0</v>
      </c>
      <c r="AN123" s="26">
        <f>SUM(IFERROR(VLOOKUP($A123,'Season 2'!AF$4:CC$104,35,0),"0"),IFERROR(VLOOKUP($A123,'Season 3'!AF$4:CC$104,40,0),"0"),
IFERROR(VLOOKUP($A123,'Season 4'!AF$4:CC$104,40,0),"0"),IFERROR(VLOOKUP($A123,'Season 5'!AF$4:CC$104,40,0),"0"),
IFERROR(VLOOKUP($A123,'Season 6'!AF$4:CC$104,40,0),"0"),IFERROR(VLOOKUP($A123,'Season 7'!AF$4:CC$104,40,0),"0"),
IFERROR(VLOOKUP($A123,'Season 8'!AF$4:CC$104,40,0),"0"),IFERROR(VLOOKUP($A123,'Season 9'!AF$4:CC$104,40,0),"0"),
IFERROR(VLOOKUP($A123,'Season 10'!AF$4:CC$104,40,0),"0"),IFERROR(VLOOKUP($A123,'Season 11'!AF$4:CC$104,40,0),"0"),
IFERROR(VLOOKUP($A123,'Season 12'!AF$4:CC$104,40,0),"0"),IFERROR(VLOOKUP($A123,'Season 13'!AF$4:CC$104,40,0),"0"),
IFERROR(VLOOKUP($A123,'Season 14'!AF$4:CC$104,40,0),"0"),IFERROR(VLOOKUP($A123,'Season 15'!AF$4:CC$104,40,0),"0"),)</f>
        <v>0</v>
      </c>
      <c r="AO123" s="699">
        <f>SUM(IFERROR(VLOOKUP($A123,'Season 2'!AF$4:CC$104,36,0),"0"),IFERROR(VLOOKUP($A123,'Season 3'!AF$4:CC$104,41,0),"0"),
IFERROR(VLOOKUP($A123,'Season 4'!AF$4:CC$104,41,0),"0"),IFERROR(VLOOKUP($A123,'Season 5'!AF$4:CC$104,41,0),"0"),
IFERROR(VLOOKUP($A123,'Season 6'!AF$4:CC$104,41,0),"0"),IFERROR(VLOOKUP($A123,'Season 7'!AF$4:CC$104,41,0),"0"),
IFERROR(VLOOKUP($A123,'Season 8'!AF$4:CC$104,41,0),"0"),IFERROR(VLOOKUP($A123,'Season 9'!AF$4:CC$104,41,0),"0"),
IFERROR(VLOOKUP($A123,'Season 10'!AF$4:CC$104,41,0),"0"),IFERROR(VLOOKUP($A123,'Season 11'!AF$4:CC$104,41,0),"0"),
IFERROR(VLOOKUP($A123,'Season 12'!AF$4:CC$104,41,0),"0"),IFERROR(VLOOKUP($A123,'Season 13'!AF$4:CC$104,41,0),"0"),
IFERROR(VLOOKUP($A123,'Season 14'!AF$4:CC$104,41,0),"0"),IFERROR(VLOOKUP($A123,'Season 15'!AF$4:CC$104,41,0),"0"),)</f>
        <v>0</v>
      </c>
      <c r="AP123" s="700">
        <f>SUM(IFERROR(VLOOKUP($A123,'Season 2'!AF$4:CC$104,37,0),"0"),IFERROR(VLOOKUP($A123,'Season 3'!AF$4:CC$104,42,0),"0"),
IFERROR(VLOOKUP($A123,'Season 4'!AF$4:CC$104,42,0),"0"),IFERROR(VLOOKUP($A123,'Season 5'!AF$4:CC$104,42,0),"0"),
IFERROR(VLOOKUP($A123,'Season 6'!AF$4:CC$104,42,0),"0"),IFERROR(VLOOKUP($A123,'Season 7'!AF$4:CC$104,42,0),"0"),
IFERROR(VLOOKUP($A123,'Season 8'!AF$4:CC$104,42,0),"0"),IFERROR(VLOOKUP($A123,'Season 9'!AF$4:CC$104,42,0),"0"),
IFERROR(VLOOKUP($A123,'Season 10'!AF$4:CC$104,42,0),"0"),IFERROR(VLOOKUP($A123,'Season 11'!AF$4:CC$104,42,0),"0"),
IFERROR(VLOOKUP($A123,'Season 12'!AF$4:CC$104,42,0),"0"),IFERROR(VLOOKUP($A123,'Season 13'!AF$4:CC$104,42,0),"0"),
IFERROR(VLOOKUP($A123,'Season 14'!AF$4:CC$104,42,0),"0"),IFERROR(VLOOKUP($A123,'Season 15'!AF$4:CC$104,42,0),"0"),)</f>
        <v>0</v>
      </c>
      <c r="AQ123" s="692">
        <f>SUM(IFERROR(VLOOKUP($A123,'Season 2'!AF$4:CC$104,38,0),"0"),IFERROR(VLOOKUP($A123,'Season 3'!AF$4:CC$104,43,0),"0"),
IFERROR(VLOOKUP($A123,'Season 4'!AF$4:CC$104,43,0),"0"),IFERROR(VLOOKUP($A123,'Season 5'!AF$4:CC$104,43,0),"0"),
IFERROR(VLOOKUP($A123,'Season 6'!AF$4:CC$104,43,0),"0"),IFERROR(VLOOKUP($A123,'Season 7'!AF$4:CC$104,43,0),"0"),
IFERROR(VLOOKUP($A123,'Season 8'!AF$4:CC$104,43,0),"0"),IFERROR(VLOOKUP($A123,'Season 9'!AF$4:CC$104,43,0),"0"),
IFERROR(VLOOKUP($A123,'Season 10'!AF$4:CC$104,43,0),"0"),IFERROR(VLOOKUP($A123,'Season 11'!AF$4:CC$104,43,0),"0"),
IFERROR(VLOOKUP($A123,'Season 12'!AF$4:CC$104,43,0),"0"),IFERROR(VLOOKUP($A123,'Season 13'!AF$4:CC$104,43,0),"0"),
IFERROR(VLOOKUP($A123,'Season 14'!AF$4:CC$104,43,0),"0"),IFERROR(VLOOKUP($A123,'Season 15'!AF$4:CC$104,43,0),"0"),)</f>
        <v>0</v>
      </c>
      <c r="AR123" s="1023">
        <f>SUM(IFERROR(VLOOKUP($A123,'Season 2'!AF$4:CC$104,39,0),"0"),IFERROR(VLOOKUP($A123,'Season 3'!AF$4:CC$104,44,0),"0"),
IFERROR(VLOOKUP($A123,'Season 4'!AF$4:CC$104,44,0),"0"),IFERROR(VLOOKUP($A123,'Season 5'!AF$4:CC$104,44,0),"0"),
IFERROR(VLOOKUP($A123,'Season 6'!AF$4:CC$104,44,0),"0"),IFERROR(VLOOKUP($A123,'Season 7'!AF$4:CC$104,44,0),"0"),
IFERROR(VLOOKUP($A123,'Season 8'!AF$4:CC$104,44,0),"0"),IFERROR(VLOOKUP($A123,'Season 9'!AF$4:CC$104,44,0),"0"),
IFERROR(VLOOKUP($A123,'Season 10'!AF$4:CC$104,44,0),"0"),IFERROR(VLOOKUP($A123,'Season 11'!AF$4:CC$104,44,0),"0"),
IFERROR(VLOOKUP($A123,'Season 12'!AF$4:CC$104,44,0),"0"),IFERROR(VLOOKUP($A123,'Season 13'!AF$4:CC$104,44,0),"0"),
IFERROR(VLOOKUP($A123,'Season 14'!AF$4:CC$104,44,0),"0"),IFERROR(VLOOKUP($A123,'Season 15'!AF$4:CC$104,44,0),"0"),)</f>
        <v>0</v>
      </c>
      <c r="AS123" s="26">
        <f>SUM(IFERROR(VLOOKUP($A123,'Season 2'!AF$4:CC$104,40,0),"0"),IFERROR(VLOOKUP($A123,'Season 3'!AF$4:CC$104,45,0),"0"),
IFERROR(VLOOKUP($A123,'Season 4'!AF$4:CC$104,45,0),"0"),IFERROR(VLOOKUP($A123,'Season 5'!AF$4:CC$104,45,0),"0"),
IFERROR(VLOOKUP($A123,'Season 6'!AF$4:CC$104,45,0),"0"),IFERROR(VLOOKUP($A123,'Season 7'!AF$4:CC$104,45,0),"0"),
IFERROR(VLOOKUP($A123,'Season 8'!AF$4:CC$104,45,0),"0"),IFERROR(VLOOKUP($A123,'Season 9'!AF$4:CC$104,45,0),"0"),
IFERROR(VLOOKUP($A123,'Season 10'!AF$4:CC$104,45,0),"0"),IFERROR(VLOOKUP($A123,'Season 11'!AF$4:CC$104,45,0),"0"),
IFERROR(VLOOKUP($A123,'Season 12'!AF$4:CC$104,45,0),"0"),IFERROR(VLOOKUP($A123,'Season 13'!AF$4:CC$104,45,0),"0"),
IFERROR(VLOOKUP($A123,'Season 14'!AF$4:CC$104,45,0),"0"),IFERROR(VLOOKUP($A123,'Season 15'!AF$4:CC$104,45,0),"0"),)</f>
        <v>0</v>
      </c>
      <c r="AT123" s="699">
        <f>SUM(IFERROR(VLOOKUP($A123,'Season 2'!AF$4:CC$104,41,0),"0"),IFERROR(VLOOKUP($A123,'Season 3'!AF$4:CC$104,46,0),"0"),
IFERROR(VLOOKUP($A123,'Season 4'!AF$4:CC$104,46,0),"0"),IFERROR(VLOOKUP($A123,'Season 5'!AF$4:CC$104,46,0),"0"),
IFERROR(VLOOKUP($A123,'Season 6'!AF$4:CC$104,46,0),"0"),IFERROR(VLOOKUP($A123,'Season 7'!AF$4:CC$104,46,0),"0"),
IFERROR(VLOOKUP($A123,'Season 8'!AF$4:CC$104,46,0),"0"),IFERROR(VLOOKUP($A123,'Season 9'!AF$4:CC$104,46,0),"0"),
IFERROR(VLOOKUP($A123,'Season 10'!AF$4:CC$104,46,0),"0"),IFERROR(VLOOKUP($A123,'Season 11'!AF$4:CC$104,46,0),"0"),
IFERROR(VLOOKUP($A123,'Season 12'!AF$4:CC$104,46,0),"0"),IFERROR(VLOOKUP($A123,'Season 13'!AF$4:CC$104,46,0),"0"),
IFERROR(VLOOKUP($A123,'Season 14'!AF$4:CC$104,46,0),"0"),IFERROR(VLOOKUP($A123,'Season 15'!AF$4:CC$104,46,0),"0"),)</f>
        <v>0</v>
      </c>
      <c r="AU123" s="700">
        <f>SUM(IFERROR(VLOOKUP($A123,'Season 3'!AF$4:CH$104,47,0),"0"),
IFERROR(VLOOKUP($A123,'Season 4'!AF$4:CH$104,47,0),"0"),IFERROR(VLOOKUP($A123,'Season 5'!AF$4:CH$104,47,0),"0"),
IFERROR(VLOOKUP($A123,'Season 6'!AF$4:CH$104,47,0),"0"),IFERROR(VLOOKUP($A123,'Season 7'!AF$4:CH$104,47,0),"0"),
IFERROR(VLOOKUP($A123,'Season 8'!AF$4:CH$104,47,0),"0"),IFERROR(VLOOKUP($A123,'Season 9'!AF$4:CH$104,47,0),"0"),
IFERROR(VLOOKUP($A123,'Season 10'!AF$4:CH$104,47,0),"0"),IFERROR(VLOOKUP($A123,'Season 11'!AF$4:CH$104,47,0),"0"),
IFERROR(VLOOKUP($A123,'Season 12'!AF$4:CH$104,47,0),"0"),IFERROR(VLOOKUP($A123,'Season 13'!AF$4:CH$104,47,0),"0"),
IFERROR(VLOOKUP($A123,'Season 14'!AF$4:CH$104,47,0),"0"),IFERROR(VLOOKUP($A123,'Season 15'!AF$4:CH$104,47,0),"0"),)</f>
        <v>0</v>
      </c>
      <c r="AV123" s="692">
        <f>SUM(IFERROR(VLOOKUP($A123,'Season 3'!AF$4:CH$104,48,0),"0"),
IFERROR(VLOOKUP($A123,'Season 4'!AF$4:CH$104,48,0),"0"),IFERROR(VLOOKUP($A123,'Season 5'!AF$4:CH$104,48,0),"0"),
IFERROR(VLOOKUP($A123,'Season 6'!AF$4:CH$104,48,0),"0"),IFERROR(VLOOKUP($A123,'Season 7'!AF$4:CH$104,48,0),"0"),
IFERROR(VLOOKUP($A123,'Season 8'!AF$4:CH$104,48,0),"0"),IFERROR(VLOOKUP($A123,'Season 9'!AF$4:CH$104,48,0),"0"),
IFERROR(VLOOKUP($A123,'Season 10'!AF$4:CH$104,48,0),"0"),IFERROR(VLOOKUP($A123,'Season 11'!AF$4:CH$104,48,0),"0"),
IFERROR(VLOOKUP($A123,'Season 12'!AF$4:CH$104,48,0),"0"),IFERROR(VLOOKUP($A123,'Season 13'!AF$4:CH$104,48,0),"0"),
IFERROR(VLOOKUP($A123,'Season 14'!AF$4:CH$104,48,0),"0"),IFERROR(VLOOKUP($A123,'Season 15'!AF$4:CH$104,48,0),"0"),)</f>
        <v>0</v>
      </c>
      <c r="AW123" s="1023">
        <f>SUM(IFERROR(VLOOKUP($A123,'Season 3'!AF$4:CH$104,49,0),"0"),
IFERROR(VLOOKUP($A123,'Season 4'!AF$4:CH$104,49,0),"0"),IFERROR(VLOOKUP($A123,'Season 5'!AF$4:CH$104,49,0),"0"),
IFERROR(VLOOKUP($A123,'Season 6'!AF$4:CH$104,49,0),"0"),IFERROR(VLOOKUP($A123,'Season 7'!AF$4:CH$104,49,0),"0"),
IFERROR(VLOOKUP($A123,'Season 8'!AF$4:CH$104,49,0),"0"),IFERROR(VLOOKUP($A123,'Season 9'!AF$4:CH$104,49,0),"0"),
IFERROR(VLOOKUP($A123,'Season 10'!AF$4:CH$104,49,0),"0"),IFERROR(VLOOKUP($A123,'Season 11'!AF$4:CH$104,49,0),"0"),
IFERROR(VLOOKUP($A123,'Season 12'!AF$4:CH$104,49,0),"0"),IFERROR(VLOOKUP($A123,'Season 13'!AF$4:CH$104,49,0),"0"),
IFERROR(VLOOKUP($A123,'Season 14'!AF$4:CH$104,49,0),"0"),IFERROR(VLOOKUP($A123,'Season 15'!AF$4:CH$104,49,0),"0"),)</f>
        <v>0</v>
      </c>
      <c r="AX123" s="26">
        <f>SUM(IFERROR(VLOOKUP($A123,'Season 3'!AF$4:CH$104,50,0),"0"),
IFERROR(VLOOKUP($A123,'Season 4'!AF$4:CH$104,50,0),"0"),IFERROR(VLOOKUP($A123,'Season 5'!AF$4:CH$104,50,0),"0"),
IFERROR(VLOOKUP($A123,'Season 6'!AF$4:CH$104,50,0),"0"),IFERROR(VLOOKUP($A123,'Season 7'!AF$4:CH$104,50,0),"0"),
IFERROR(VLOOKUP($A123,'Season 8'!AF$4:CH$104,50,0),"0"),IFERROR(VLOOKUP($A123,'Season 9'!AF$4:CH$104,50,0),"0"),
IFERROR(VLOOKUP($A123,'Season 10'!AF$4:CH$104,50,0),"0"),IFERROR(VLOOKUP($A123,'Season 11'!AF$4:CH$104,50,0),"0"),
IFERROR(VLOOKUP($A123,'Season 12'!AF$4:CH$104,50,0),"0"),IFERROR(VLOOKUP($A123,'Season 13'!AF$4:CH$104,50,0),"0"),
IFERROR(VLOOKUP($A123,'Season 14'!AF$4:CH$104,50,0),"0"),IFERROR(VLOOKUP($A123,'Season 15'!AF$4:CH$104,50,0),"0"),)</f>
        <v>0</v>
      </c>
      <c r="AY123" s="699">
        <f>SUM(IFERROR(VLOOKUP($A123,'Season 3'!AF$4:CH$104,51,0),"0"),
IFERROR(VLOOKUP($A123,'Season 4'!AF$4:CH$104,51,0),"0"),IFERROR(VLOOKUP($A123,'Season 5'!AF$4:CH$104,51,0),"0"),
IFERROR(VLOOKUP($A123,'Season 6'!AF$4:CH$104,51,0),"0"),IFERROR(VLOOKUP($A123,'Season 7'!AF$4:CH$104,51,0),"0"),
IFERROR(VLOOKUP($A123,'Season 8'!AF$4:CH$104,51,0),"0"),IFERROR(VLOOKUP($A123,'Season 9'!AF$4:CH$104,51,0),"0"),
IFERROR(VLOOKUP($A123,'Season 10'!AF$4:CH$104,51,0),"0"),IFERROR(VLOOKUP($A123,'Season 11'!AF$4:CH$104,51,0),"0"),
IFERROR(VLOOKUP($A123,'Season 12'!AF$4:CH$104,51,0),"0"),IFERROR(VLOOKUP($A123,'Season 13'!AF$4:CH$104,51,0),"0"),
IFERROR(VLOOKUP($A123,'Season 14'!AF$4:CH$104,51,0),"0"),IFERROR(VLOOKUP($A123,'Season 15'!AF$4:CH$104,51,0),"0"),)</f>
        <v>0</v>
      </c>
      <c r="AZ123" s="700">
        <f>SUM(IFERROR(VLOOKUP($A123,'Season 1'!AF$4:CC$104,32,0),"0"),IFERROR(VLOOKUP($A123,'Season 2'!AF$4:CC$104,37,0),"0"),)</f>
        <v>0</v>
      </c>
      <c r="BA123" s="692">
        <f>SUM(IFERROR(VLOOKUP($A123,'Season 1'!AF$4:CC$104,33,0),"0"),IFERROR(VLOOKUP($A123,'Season 2'!AF$4:CC$104,38,0),"0"),)</f>
        <v>0</v>
      </c>
      <c r="BB123" s="1023">
        <f>SUM(IFERROR(VLOOKUP($A123,'Season 1'!AF$4:CC$104,34,0),"0"),IFERROR(VLOOKUP($A123,'Season 2'!AF$4:CC$104,39,0),"0"),)</f>
        <v>0</v>
      </c>
      <c r="BC123" s="26">
        <f>SUM(IFERROR(VLOOKUP($A123,'Season 1'!AF$4:CC$104,35,0),"0"),IFERROR(VLOOKUP($A123,'Season 2'!AF$4:CC$104,40,0),"0"),)</f>
        <v>0</v>
      </c>
      <c r="BD123" s="699">
        <f>SUM(IFERROR(VLOOKUP($A123,'Season 1'!AF$4:CC$104,36,0),"0"),IFERROR(VLOOKUP($A123,'Season 2'!AF$4:CC$104,41,0),"0"),)</f>
        <v>0</v>
      </c>
      <c r="BE123" s="1111">
        <f>SUM(IFERROR(VLOOKUP($A123,'Season 1'!AF$4:CC$104,37,0),"0"),
IFERROR(VLOOKUP($A123,'Season 2'!AF$4:CC$104,47,0),"0"),IFERROR(VLOOKUP($A123,'Season 3'!AF$4:CH$104,52,0),"0"),
IFERROR(VLOOKUP($A123,'Season 4'!AF$4:CH$104,52,0),"0"),IFERROR(VLOOKUP($A123,'Season 5'!AF$4:CH$104,52,0),"0"),
IFERROR(VLOOKUP($A123,'Season 6'!AF$4:CH$104,52,0),"0"),IFERROR(VLOOKUP($A123,'Season 7'!AF$4:CH$104,52,0),"0"),
IFERROR(VLOOKUP($A123,'Season 8'!AF$4:CH$104,52,0),"0"),IFERROR(VLOOKUP($A123,'Season 9'!AF$4:CH$104,52,0),"0"),
IFERROR(VLOOKUP($A123,'Season 10'!AF$4:CH$104,52,0),"0"),IFERROR(VLOOKUP($A123,'Season 11'!AF$4:CH$104,52,0),"0"),
IFERROR(VLOOKUP($A123,'Season 12'!AF$4:CH$104,52,0),"0"),IFERROR(VLOOKUP($A123,'Season 13'!AF$4:CH$104,52,0),"0"),
IFERROR(VLOOKUP($A123,'Season 14'!AF$4:CH$104,52,0),"0"),IFERROR(VLOOKUP($A123,'Season 15'!AF$4:CH$104,52,0),"0"),)</f>
        <v>0</v>
      </c>
      <c r="BF123" s="1112">
        <f>SUM(IFERROR(VLOOKUP($A123,'Season 1'!AF$4:CC$104,38,0),"0"),
IFERROR(VLOOKUP($A123,'Season 2'!AF$4:CC$104,48,0),"0"),IFERROR(VLOOKUP($A123,'Season 3'!AF$4:CH$104,53,0),"0"),
IFERROR(VLOOKUP($A123,'Season 4'!AF$4:CH$104,53,0),"0"),IFERROR(VLOOKUP($A123,'Season 5'!AF$4:CH$104,53,0),"0"),
IFERROR(VLOOKUP($A123,'Season 6'!AF$4:CH$104,53,0),"0"),IFERROR(VLOOKUP($A123,'Season 7'!AF$4:CH$104,53,0),"0"),
IFERROR(VLOOKUP($A123,'Season 8'!AF$4:CH$104,53,0),"0"),IFERROR(VLOOKUP($A123,'Season 9'!AF$4:CH$104,53,0),"0"),
IFERROR(VLOOKUP($A123,'Season 10'!AF$4:CH$104,53,0),"0"),IFERROR(VLOOKUP($A123,'Season 11'!AF$4:CH$104,53,0),"0"),
IFERROR(VLOOKUP($A123,'Season 12'!AF$4:CH$104,53,0),"0"),IFERROR(VLOOKUP($A123,'Season 13'!AF$4:CH$104,53,0),"0"),
IFERROR(VLOOKUP($A123,'Season 14'!AF$4:CH$104,53,0),"0"),IFERROR(VLOOKUP($A123,'Season 15'!AF$4:CH$104,53,0),"0"),)</f>
        <v>0</v>
      </c>
      <c r="BG123" s="1061" t="e">
        <f t="shared" si="4"/>
        <v>#DIV/0!</v>
      </c>
      <c r="BI123" s="1100"/>
      <c r="BJ123" s="1100"/>
      <c r="BK123" s="1100"/>
      <c r="BL123" s="1100"/>
      <c r="BM123" s="1100"/>
      <c r="BN123" s="1100"/>
      <c r="BS123" s="15">
        <f>IFERROR(VLOOKUP($A123,'Season 1'!$AF$4:$CH$104,39,0),"0")</f>
        <v>0</v>
      </c>
      <c r="BT123" s="15">
        <f>IFERROR(VLOOKUP($A123,'Season 1'!$AF$4:$CH$104,40,0),"0")</f>
        <v>0</v>
      </c>
      <c r="BU123" s="15">
        <f>IFERROR(VLOOKUP($A123,'Season 2'!$AF$4:$CH$104,49,0),"0")</f>
        <v>0</v>
      </c>
      <c r="BV123" s="15">
        <f>IFERROR(VLOOKUP($A123,'Season 2'!$AF$4:$CH$104,50,0),"0")</f>
        <v>0</v>
      </c>
      <c r="BW123" s="15">
        <f>IFERROR(VLOOKUP($A123,'Season 3'!$AF$4:$CH$104,54,0),"0")</f>
        <v>0</v>
      </c>
      <c r="BX123" s="15">
        <f>IFERROR(VLOOKUP($A123,'Season 3'!$AF$4:$CH$104,55,0),"0")</f>
        <v>0</v>
      </c>
      <c r="BY123" s="15" t="str">
        <f>IFERROR(VLOOKUP($A123,'Season 4'!$AF$4:$CH$104,54,0),"0")</f>
        <v>0</v>
      </c>
      <c r="BZ123" s="15" t="str">
        <f>IFERROR(VLOOKUP($A123,'Season 4'!$AF$4:$CH$104,55,0),"0")</f>
        <v>0</v>
      </c>
      <c r="CA123" s="15" t="str">
        <f>IFERROR(VLOOKUP($A123,'Season 5'!$AF$4:$CH$104,54,0),"0")</f>
        <v>0</v>
      </c>
      <c r="CB123" s="15" t="str">
        <f>IFERROR(VLOOKUP($A123,'Season 5'!$AF$4:$CH$104,55,0),"0")</f>
        <v>0</v>
      </c>
      <c r="CC123" s="15" t="str">
        <f>IFERROR(VLOOKUP($A123,'Season 6'!$AF$4:$CH$104,54,0),"0")</f>
        <v>0</v>
      </c>
      <c r="CD123" s="15" t="str">
        <f>IFERROR(VLOOKUP($A123,'Season 6'!$AF$4:$CH$104,55,0),"0")</f>
        <v>0</v>
      </c>
      <c r="CE123" s="15" t="str">
        <f>IFERROR(VLOOKUP($A123,'Season 7'!$AF$4:$CH$104,54,0),"0")</f>
        <v>0</v>
      </c>
      <c r="CF123" s="15" t="str">
        <f>IFERROR(VLOOKUP($A123,'Season 7'!$AF$4:$CH$104,55,0),"0")</f>
        <v>0</v>
      </c>
      <c r="CG123" s="15" t="str">
        <f>IFERROR(VLOOKUP($A123,'Season 8'!$AF$4:$CH$104,54,0),"0")</f>
        <v>0</v>
      </c>
      <c r="CH123" s="15" t="str">
        <f>IFERROR(VLOOKUP($A123,'Season 8'!$AF$4:$CH$104,55,0),"0")</f>
        <v>0</v>
      </c>
      <c r="CI123" s="15" t="str">
        <f>IFERROR(VLOOKUP($A123,'Season 9'!$AF$4:$CH$104,54,0),"0")</f>
        <v>0</v>
      </c>
      <c r="CJ123" s="15" t="str">
        <f>IFERROR(VLOOKUP($A123,'Season 9'!$AF$4:$CH$104,55,0),"0")</f>
        <v>0</v>
      </c>
      <c r="CK123" s="15" t="str">
        <f>IFERROR(VLOOKUP($A123,'Season 10'!$AF$4:$CH$104,54,0),"0")</f>
        <v>0</v>
      </c>
      <c r="CL123" s="15" t="str">
        <f>IFERROR(VLOOKUP($A123,'Season 10'!$AF$4:$CH$104,55,0),"0")</f>
        <v>0</v>
      </c>
      <c r="CM123" s="15" t="str">
        <f>IFERROR(VLOOKUP($A123,'Season 11'!$AF$4:$CH$104,54,0),"0")</f>
        <v>0</v>
      </c>
      <c r="CN123" s="15" t="str">
        <f>IFERROR(VLOOKUP($A123,'Season 11'!$AF$4:$CH$104,55,0),"0")</f>
        <v>0</v>
      </c>
      <c r="CO123" s="15" t="str">
        <f>IFERROR(VLOOKUP($A123,'Season 12'!$AF$4:$CH$104,54,0),"0")</f>
        <v>0</v>
      </c>
      <c r="CP123" s="15" t="str">
        <f>IFERROR(VLOOKUP($A123,'Season 12'!$AF$4:$CH$104,55,0),"0")</f>
        <v>0</v>
      </c>
      <c r="CQ123" s="15" t="str">
        <f>IFERROR(VLOOKUP($A123,'Season 13'!$AF$4:$CH$104,54,0),"0")</f>
        <v>0</v>
      </c>
      <c r="CR123" s="15" t="str">
        <f>IFERROR(VLOOKUP($A123,'Season 13'!$AF$4:$CH$104,55,0),"0")</f>
        <v>0</v>
      </c>
      <c r="CS123" s="15" t="str">
        <f>IFERROR(VLOOKUP($A123,'Season 14'!$AF$4:$CH$104,54,0),"0")</f>
        <v>0</v>
      </c>
      <c r="CT123" s="15" t="str">
        <f>IFERROR(VLOOKUP($A123,'Season 14'!$AF$4:$CH$104,55,0),"0")</f>
        <v>0</v>
      </c>
      <c r="CU123" s="15" t="str">
        <f>IFERROR(VLOOKUP($A123,'Season 15'!$AF$4:$CH$104,54,0),"0")</f>
        <v>0</v>
      </c>
      <c r="CV123" s="15" t="str">
        <f>IFERROR(VLOOKUP($A123,'Season 15'!$AF$4:$CH$104,55,0),"0")</f>
        <v>0</v>
      </c>
    </row>
    <row r="124" spans="1:100" x14ac:dyDescent="0.25">
      <c r="A124" s="2" t="s">
        <v>140</v>
      </c>
      <c r="B124" s="1021">
        <f>IFERROR(VLOOKUP('Data Totals'!A124,'Season 1'!AF$4:CC$104,2,FALSE),IFERROR(VLOOKUP('Data Totals'!A124,'Season 2'!AF$4:CC$104,2,FALSE),IFERROR(VLOOKUP('Data Totals'!A124,'Season 3'!AF$4:CC$104,2,FALSE),IFERROR(VLOOKUP('Data Totals'!A124,'Season 4'!AF$4:CC$104,2,FALSE),IFERROR(VLOOKUP('Data Totals'!A124,'Season 5'!AF$4:CC$104,2,FALSE),IFERROR(VLOOKUP('Data Totals'!A124,'Season 6'!AF$4:CC$104,2,FALSE),IFERROR(VLOOKUP('Data Totals'!A124,'Season 7'!AF$4:CC$104,2,FALSE),IFERROR(VLOOKUP('Data Totals'!A124,'Season 8'!AF$4:CC$104,2,FALSE),IFERROR(VLOOKUP('Data Totals'!A124,'Season 9'!AF$4:CC$104,2,FALSE),IFERROR(VLOOKUP('Data Totals'!A124,'Season 10'!AF$4:CC$104,2,FALSE),IFERROR(VLOOKUP('Data Totals'!A124,'Season 11'!AF$4:CC$104,2,FALSE),IFERROR(VLOOKUP('Data Totals'!A124,'Season 12'!AF$4:CC$104,2,FALSE),IFERROR(VLOOKUP('Data Totals'!A124,'Season 13'!AF$4:CC$104,2,FALSE),IFERROR(VLOOKUP('Data Totals'!A124,'Season 14'!AF$4:CC$104,2,FALSE),IFERROR(VLOOKUP('Data Totals'!A124,'Season 15'!AF$4:CC$104,2,FALSE),"N/A")))))))))))))))</f>
        <v>0</v>
      </c>
      <c r="C124" s="1022">
        <f>IFERROR(VLOOKUP('Data Totals'!A124,'Season 1'!AF$4:CC$104,3,FALSE),IFERROR(VLOOKUP('Data Totals'!A124,'Season 2'!AF$4:CC$104,3,FALSE),IFERROR(VLOOKUP('Data Totals'!A124,'Season 3'!AF$4:CC$104,3,FALSE),IFERROR(VLOOKUP('Data Totals'!A124,'Season 4'!AF$4:CC$104,3,FALSE),IFERROR(VLOOKUP('Data Totals'!A124,'Season 5'!AF$4:CC$104,3,FALSE),IFERROR(VLOOKUP('Data Totals'!A124,'Season 6'!AF$4:CC$104,3,FALSE),IFERROR(VLOOKUP('Data Totals'!A124,'Season 7'!AF$4:CC$104,3,FALSE),IFERROR(VLOOKUP('Data Totals'!A124,'Season 8'!AF$4:CC$104,3,FALSE),IFERROR(VLOOKUP('Data Totals'!A124,'Season 9'!AF$4:CC$104,3,FALSE),IFERROR(VLOOKUP('Data Totals'!A124,'Season 10'!AF$4:CC$104,3,FALSE),IFERROR(VLOOKUP('Data Totals'!A124,'Season 11'!AF$4:CC$104,3,FALSE),IFERROR(VLOOKUP('Data Totals'!A124,'Season 12'!AF$4:CC$104,3,FALSE),IFERROR(VLOOKUP('Data Totals'!A124,'Season 13'!AF$4:CC$104,3,FALSE),IFERROR(VLOOKUP('Data Totals'!A124,'Season 14'!AF$4:CC$104,3,FALSE),IFERROR(VLOOKUP('Data Totals'!A124,'Season 15'!AF$4:CC$104,3,FALSE),"N/A")))))))))))))))</f>
        <v>0</v>
      </c>
      <c r="D124" s="1022">
        <f>IFERROR(VLOOKUP('Data Totals'!A124,'Season 1'!AF$4:CC$104,4,FALSE),IFERROR(VLOOKUP('Data Totals'!A124,'Season 2'!AF$4:CC$104,4,FALSE),IFERROR(VLOOKUP('Data Totals'!A124,'Season 3'!AF$4:CC$104,4,FALSE),IFERROR(VLOOKUP('Data Totals'!A124,'Season 4'!AF$4:CC$104,4,FALSE),IFERROR(VLOOKUP('Data Totals'!A124,'Season 5'!AF$4:CC$104,4,FALSE),IFERROR(VLOOKUP('Data Totals'!A124,'Season 6'!AF$4:CC$104,4,FALSE),IFERROR(VLOOKUP('Data Totals'!A124,'Season 7'!AF$4:CC$104,4,FALSE),IFERROR(VLOOKUP('Data Totals'!A124,'Season 8'!AF$4:CC$104,4,FALSE),IFERROR(VLOOKUP('Data Totals'!A124,'Season 9'!AF$4:CC$104,4,FALSE),IFERROR(VLOOKUP('Data Totals'!A124,'Season 10'!AF$4:CC$104,4,FALSE),IFERROR(VLOOKUP('Data Totals'!A124,'Season 11'!AF$4:CC$104,4,FALSE),IFERROR(VLOOKUP('Data Totals'!A124,'Season 12'!AF$4:CC$104,4,FALSE),IFERROR(VLOOKUP('Data Totals'!A124,'Season 13'!AF$4:CC$104,4,FALSE),IFERROR(VLOOKUP('Data Totals'!A124,'Season 14'!AF$4:CC$104,4,FALSE),IFERROR(VLOOKUP('Data Totals'!A124,'Season 15'!AF$4:CC$104,4,FALSE),"N/A")))))))))))))))</f>
        <v>0</v>
      </c>
      <c r="E124" s="1022">
        <f t="shared" si="2"/>
        <v>0</v>
      </c>
      <c r="F124" s="692">
        <f>SUM(IFERROR(VLOOKUP(A124,BI$3:BN$152,2,0),"0"),IFERROR(VLOOKUP(A124,'Season 1'!AF$4:CC$104,6,0),"0"),
IFERROR(VLOOKUP(A124,'Season 2'!AF$4:CC$104,6,0),"0"),IFERROR(VLOOKUP(A124,'Season 3'!AF$4:CC$104,6,0),"0"),
IFERROR(VLOOKUP(A124,'Season 4'!AF$4:CC$104,6,0),"0"),IFERROR(VLOOKUP(A124,'Season 5'!AF$4:CC$104,6,0),"0"),
IFERROR(VLOOKUP(A124,'Season 6'!AF$4:CC$104,6,0),"0"),IFERROR(VLOOKUP(A124,'Season 7'!AF$4:CC$104,6,0),"0"),
IFERROR(VLOOKUP(A124,'Season 8'!AF$4:CC$104,6,0),"0"),IFERROR(VLOOKUP(A124,'Season 9'!AF$4:CC$104,6,0),"0"),
IFERROR(VLOOKUP(A124,'Season 10'!AF$4:CC$104,6,0),"0"),IFERROR(VLOOKUP(A124,'Season 11'!AF$4:CC$104,6,0),"0"),
IFERROR(VLOOKUP(A124,'Season 12'!AF$4:CC$104,6,0),"0"),IFERROR(VLOOKUP(A124,'Season 13'!AF$4:CC$104,6,0),"0"),
IFERROR(VLOOKUP(A124,'Season 14'!AF$4:CC$104,6,0),"0"),IFERROR(VLOOKUP(A124,'Season 15'!AF$4:CC$104,6,0),"0"),)</f>
        <v>0</v>
      </c>
      <c r="G124" s="692">
        <f>SUM(IFERROR(VLOOKUP(A124,'Season 1'!AF$4:CC$104,7,0),"0"),
IFERROR(VLOOKUP(A124,'Season 2'!AF$4:CC$104,7,0),"0"),IFERROR(VLOOKUP(A124,'Season 3'!AF$4:CC$104,7,0),"0"),
IFERROR(VLOOKUP(A124,'Season 4'!AF$4:CC$104,7,0),"0"),IFERROR(VLOOKUP(A124,'Season 5'!AF$4:CC$104,7,0),"0"),
IFERROR(VLOOKUP(A124,'Season 6'!AF$4:CC$104,7,0),"0"),IFERROR(VLOOKUP(A124,'Season 7'!AF$4:CC$104,7,0),"0"),
IFERROR(VLOOKUP(A124,'Season 8'!AF$4:CC$104,7,0),"0"),IFERROR(VLOOKUP(A124,'Season 9'!AF$4:CC$104,7,0),"0"),
IFERROR(VLOOKUP(A124,'Season 10'!AF$4:CC$104,7,0),"0"),IFERROR(VLOOKUP(A124,'Season 11'!AF$4:CC$104,7,0),"0"),
IFERROR(VLOOKUP(A124,'Season 12'!AF$4:CC$104,7,0),"0"),IFERROR(VLOOKUP(A124,'Season 13'!AF$4:CC$104,7,0),"0"),
IFERROR(VLOOKUP(A124,'Season 14'!AF$4:CC$104,7,0),"0"),IFERROR(VLOOKUP(A124,'Season 15'!AF$4:CC$104,7,0),"0"),)</f>
        <v>0</v>
      </c>
      <c r="H124" s="556">
        <f>SUM(IFERROR(VLOOKUP(A124,'Season 1'!AF$4:CC$104,8,0),"0"),
IFERROR(VLOOKUP(A124,'Season 2'!AF$4:CC$104,8,0),"0"),IFERROR(VLOOKUP(A124,'Season 3'!AF$4:CC$104,8,0),"0"),
IFERROR(VLOOKUP(A124,'Season 4'!AF$4:CC$104,8,0),"0"),IFERROR(VLOOKUP(A124,'Season 5'!AF$4:CC$104,8,0),"0"),
IFERROR(VLOOKUP(A124,'Season 6'!AF$4:CC$104,8,0),"0"),IFERROR(VLOOKUP(A124,'Season 7'!AF$4:CC$104,8,0),"0"),
IFERROR(VLOOKUP(A124,'Season 8'!AF$4:CC$104,8,0),"0"),IFERROR(VLOOKUP(A124,'Season 9'!AF$4:CC$104,8,0),"0"),
IFERROR(VLOOKUP(A124,'Season 10'!AF$4:CC$104,8,0),"0"),IFERROR(VLOOKUP(A124,'Season 11'!AF$4:CC$104,8,0),"0"),
IFERROR(VLOOKUP(A124,'Season 12'!AF$4:CC$104,8,0),"0"),IFERROR(VLOOKUP(A124,'Season 13'!AF$4:CC$104,8,0),"0"),
IFERROR(VLOOKUP(A124,'Season 14'!AF$4:CC$104,8,0),"0"),IFERROR(VLOOKUP(A124,'Season 15'!AF$4:CC$104,8,0),"0"),)</f>
        <v>0</v>
      </c>
      <c r="I124" s="1023">
        <f>SUM(IFERROR(VLOOKUP(A124,'Season 1'!AF$4:CC$104,9,0),"0"),
IFERROR(VLOOKUP(A124,'Season 2'!AF$4:CC$104,9,0),"0"),IFERROR(VLOOKUP(A124,'Season 3'!AF$4:CC$104,9,0),"0"),
IFERROR(VLOOKUP(A124,'Season 4'!AF$4:CC$104,9,0),"0"),IFERROR(VLOOKUP(A124,'Season 5'!AF$4:CC$104,9,0),"0"),
IFERROR(VLOOKUP(A124,'Season 6'!AF$4:CC$104,9,0),"0"),IFERROR(VLOOKUP(A124,'Season 7'!AF$4:CC$104,9,0),"0"),
IFERROR(VLOOKUP(A124,'Season 8'!AF$4:CC$104,9,0),"0"),IFERROR(VLOOKUP(A124,'Season 9'!AF$4:CC$104,9,0),"0"),
IFERROR(VLOOKUP(A124,'Season 10'!AF$4:CC$104,9,0),"0"),IFERROR(VLOOKUP(A124,'Season 11'!AF$4:CC$104,9,0),"0"),
IFERROR(VLOOKUP(A124,'Season 12'!AF$4:CC$104,9,0),"0"),IFERROR(VLOOKUP(A124,'Season 13'!AF$4:CC$104,9,0),"0"),
IFERROR(VLOOKUP(A124,'Season 14'!AF$4:CC$104,9,0),"0"),IFERROR(VLOOKUP(A124,'Season 15'!AF$4:CC$104,9,0),"0"),)</f>
        <v>0</v>
      </c>
      <c r="J124" s="26">
        <f>SUM(IFERROR(VLOOKUP(A124,BI$3:BN$152,3,0),"0"),IFERROR(VLOOKUP(A124,'Season 1'!AF$4:CC$104,10,0),"0"),
IFERROR(VLOOKUP(A124,'Season 2'!AF$4:CC$104,10,0),"0"),IFERROR(VLOOKUP(A124,'Season 3'!AF$4:CC$104,10,0),"0"),
IFERROR(VLOOKUP(A124,'Season 4'!AF$4:CC$104,10,0),"0"),IFERROR(VLOOKUP(A124,'Season 5'!AF$4:CC$104,10,0),"0"),
IFERROR(VLOOKUP(A124,'Season 6'!AF$4:CC$104,10,0),"0"),IFERROR(VLOOKUP(A124,'Season 7'!AF$4:CC$104,10,0),"0"),
IFERROR(VLOOKUP(A124,'Season 8'!AF$4:CC$104,10,0),"0"),IFERROR(VLOOKUP(A124,'Season 9'!AF$4:CC$104,10,0),"0"),
IFERROR(VLOOKUP(A124,'Season 10'!AF$4:CC$104,10,0),"0"),IFERROR(VLOOKUP(A124,'Season 11'!AF$4:CC$104,10,0),"0"),
IFERROR(VLOOKUP(A124,'Season 12'!AF$4:CC$104,10,0),"0"),IFERROR(VLOOKUP(A124,'Season 13'!AF$4:CC$104,10,0),"0"),
IFERROR(VLOOKUP(A124,'Season 14'!AF$4:CC$104,10,0),"0"),IFERROR(VLOOKUP(A124,'Season 15'!AF$4:CC$104,10,0),"0"),)</f>
        <v>0</v>
      </c>
      <c r="K124" s="699">
        <f>SUM(IFERROR(VLOOKUP(A124,BI$3:BN$152,4,0),"0"),IFERROR(VLOOKUP(A124,'Season 1'!AF$4:CC$104,11,0),"0"),
IFERROR(VLOOKUP(A124,'Season 2'!AF$4:CC$104,11,0),"0"),IFERROR(VLOOKUP(A124,'Season 3'!AF$4:CC$104,11,0),"0"),
IFERROR(VLOOKUP(A124,'Season 4'!AF$4:CC$104,11,0),"0"),IFERROR(VLOOKUP(A124,'Season 5'!AF$4:CC$104,11,0),"0"),
IFERROR(VLOOKUP(A124,'Season 6'!AF$4:CC$104,11,0),"0"),IFERROR(VLOOKUP(A124,'Season 7'!AF$4:CC$104,11,0),"0"),
IFERROR(VLOOKUP(A124,'Season 8'!AF$4:CC$104,11,0),"0"),IFERROR(VLOOKUP(A124,'Season 9'!AF$4:CC$104,11,0),"0"),
IFERROR(VLOOKUP(A124,'Season 10'!AF$4:CC$104,11,0),"0"),IFERROR(VLOOKUP(A124,'Season 11'!AF$4:CC$104,11,0),"0"),
IFERROR(VLOOKUP(A124,'Season 12'!AF$4:CC$104,11,0),"0"),IFERROR(VLOOKUP(A124,'Season 13'!AF$4:CC$104,11,0),"0"),
IFERROR(VLOOKUP(A124,'Season 14'!AF$4:CC$104,11,0),"0"),IFERROR(VLOOKUP(A124,'Season 15'!AF$4:CC$104,11,0),"0"),)</f>
        <v>0</v>
      </c>
      <c r="L124" s="700">
        <f>SUM(IFERROR(VLOOKUP($A124,'Season 1'!AF$4:CC$104,12,0),"0"),
IFERROR(VLOOKUP($A124,'Season 2'!AF$4:CC$104,12,0),"0"),IFERROR(VLOOKUP($A124,'Season 3'!AF$4:CC$104,12,0),"0"),
IFERROR(VLOOKUP($A124,'Season 4'!AF$4:CC$104,12,0),"0"),IFERROR(VLOOKUP($A124,'Season 5'!AF$4:CC$104,12,0),"0"),
IFERROR(VLOOKUP($A124,'Season 6'!AF$4:CC$104,12,0),"0"),IFERROR(VLOOKUP($A124,'Season 7'!AF$4:CC$104,12,0),"0"),
IFERROR(VLOOKUP($A124,'Season 8'!AF$4:CC$104,12,0),"0"),IFERROR(VLOOKUP($A124,'Season 9'!AF$4:CC$104,12,0),"0"),
IFERROR(VLOOKUP($A124,'Season 10'!AF$4:CC$104,12,0),"0"),IFERROR(VLOOKUP($A124,'Season 11'!AF$4:CC$104,12,0),"0"),
IFERROR(VLOOKUP($A124,'Season 12'!AF$4:CC$104,12,0),"0"),IFERROR(VLOOKUP($A124,'Season 13'!AF$4:CC$104,12,0),"0"),
IFERROR(VLOOKUP($A124,'Season 14'!AF$4:CC$104,12,0),"0"),IFERROR(VLOOKUP($A124,'Season 15'!AF$4:CC$104,12,0),"0"),)</f>
        <v>0</v>
      </c>
      <c r="M124" s="692">
        <f>SUM(IFERROR(VLOOKUP($A124,'Season 1'!AF$4:CC$104,13,0),"0"),
IFERROR(VLOOKUP($A124,'Season 2'!AF$4:CC$104,13,0),"0"),IFERROR(VLOOKUP($A124,'Season 3'!AF$4:CC$104,13,0),"0"),
IFERROR(VLOOKUP($A124,'Season 4'!AF$4:CC$104,13,0),"0"),IFERROR(VLOOKUP($A124,'Season 5'!AF$4:CC$104,13,0),"0"),
IFERROR(VLOOKUP($A124,'Season 6'!AF$4:CC$104,13,0),"0"),IFERROR(VLOOKUP($A124,'Season 7'!AF$4:CC$104,13,0),"0"),
IFERROR(VLOOKUP($A124,'Season 8'!AF$4:CC$104,13,0),"0"),IFERROR(VLOOKUP($A124,'Season 9'!AF$4:CC$104,13,0),"0"),
IFERROR(VLOOKUP($A124,'Season 10'!AF$4:CC$104,13,0),"0"),IFERROR(VLOOKUP($A124,'Season 11'!AF$4:CC$104,13,0),"0"),
IFERROR(VLOOKUP($A124,'Season 12'!AF$4:CC$104,13,0),"0"),IFERROR(VLOOKUP($A124,'Season 13'!AF$4:CC$104,13,0),"0"),
IFERROR(VLOOKUP($A124,'Season 14'!AF$4:CC$104,13,0),"0"),IFERROR(VLOOKUP($A124,'Season 15'!AF$4:CC$104,13,0),"0"),)</f>
        <v>0</v>
      </c>
      <c r="N124" s="1023">
        <f>SUM(IFERROR(VLOOKUP($A124,'Season 1'!AF$4:CC$104,14,0),"0"),
IFERROR(VLOOKUP($A124,'Season 2'!AF$4:CC$104,14,0),"0"),IFERROR(VLOOKUP($A124,'Season 3'!AF$4:CC$104,14,0),"0"),
IFERROR(VLOOKUP($A124,'Season 4'!AF$4:CC$104,14,0),"0"),IFERROR(VLOOKUP($A124,'Season 5'!AF$4:CC$104,14,0),"0"),
IFERROR(VLOOKUP($A124,'Season 6'!AF$4:CC$104,14,0),"0"),IFERROR(VLOOKUP($A124,'Season 7'!AF$4:CC$104,14,0),"0"),
IFERROR(VLOOKUP($A124,'Season 8'!AF$4:CC$104,14,0),"0"),IFERROR(VLOOKUP($A124,'Season 9'!AF$4:CC$104,14,0),"0"),
IFERROR(VLOOKUP($A124,'Season 10'!AF$4:CC$104,14,0),"0"),IFERROR(VLOOKUP($A124,'Season 11'!AF$4:CC$104,14,0),"0"),
IFERROR(VLOOKUP($A124,'Season 12'!AF$4:CC$104,14,0),"0"),IFERROR(VLOOKUP($A124,'Season 13'!AF$4:CC$104,14,0),"0"),
IFERROR(VLOOKUP($A124,'Season 14'!AF$4:CC$104,14,0),"0"),IFERROR(VLOOKUP($A124,'Season 15'!AF$4:CC$104,14,0),"0"),)</f>
        <v>0</v>
      </c>
      <c r="O124" s="26">
        <f>SUM(IFERROR(VLOOKUP($A124,'Season 1'!AF$4:CC$104,15,0),"0"),
IFERROR(VLOOKUP($A124,'Season 2'!AF$4:CC$104,15,0),"0"),IFERROR(VLOOKUP($A124,'Season 3'!AF$4:CC$104,15,0),"0"),
IFERROR(VLOOKUP($A124,'Season 4'!AF$4:CC$104,15,0),"0"),IFERROR(VLOOKUP($A124,'Season 5'!AF$4:CC$104,15,0),"0"),
IFERROR(VLOOKUP($A124,'Season 6'!AF$4:CC$104,15,0),"0"),IFERROR(VLOOKUP($A124,'Season 7'!AF$4:CC$104,15,0),"0"),
IFERROR(VLOOKUP($A124,'Season 8'!AF$4:CC$104,15,0),"0"),IFERROR(VLOOKUP($A124,'Season 9'!AF$4:CC$104,15,0),"0"),
IFERROR(VLOOKUP($A124,'Season 10'!AF$4:CC$104,15,0),"0"),IFERROR(VLOOKUP($A124,'Season 11'!AF$4:CC$104,15,0),"0"),
IFERROR(VLOOKUP($A124,'Season 12'!AF$4:CC$104,15,0),"0"),IFERROR(VLOOKUP($A124,'Season 13'!AF$4:CC$104,15,0),"0"),
IFERROR(VLOOKUP($A124,'Season 14'!AF$4:CC$104,15,0),"0"),IFERROR(VLOOKUP($A124,'Season 15'!AF$4:CC$104,15,0),"0"),)</f>
        <v>0</v>
      </c>
      <c r="P124" s="699">
        <f>SUM(IFERROR(VLOOKUP($A124,'Season 1'!AF$4:CC$104,16,0),"0"),
IFERROR(VLOOKUP($A124,'Season 2'!AF$4:CC$104,16,0),"0"),IFERROR(VLOOKUP($A124,'Season 3'!AF$4:CC$104,16,0),"0"),
IFERROR(VLOOKUP($A124,'Season 4'!AF$4:CC$104,16,0),"0"),IFERROR(VLOOKUP($A124,'Season 5'!AF$4:CC$104,16,0),"0"),
IFERROR(VLOOKUP($A124,'Season 6'!AF$4:CC$104,16,0),"0"),IFERROR(VLOOKUP($A124,'Season 7'!AF$4:CC$104,16,0),"0"),
IFERROR(VLOOKUP($A124,'Season 8'!AF$4:CC$104,16,0),"0"),IFERROR(VLOOKUP($A124,'Season 9'!AF$4:CC$104,16,0),"0"),
IFERROR(VLOOKUP($A124,'Season 10'!AF$4:CC$104,16,0),"0"),IFERROR(VLOOKUP($A124,'Season 11'!AF$4:CC$104,16,0),"0"),
IFERROR(VLOOKUP($A124,'Season 12'!AF$4:CC$104,16,0),"0"),IFERROR(VLOOKUP($A124,'Season 13'!AF$4:CC$104,16,0),"0"),
IFERROR(VLOOKUP($A124,'Season 14'!AF$4:CC$104,16,0),"0"),IFERROR(VLOOKUP($A124,'Season 15'!AF$4:CC$104,16,0),"0"),)</f>
        <v>0</v>
      </c>
      <c r="Q124" s="700">
        <f>SUM(IFERROR(VLOOKUP($A124,'Season 1'!AF$4:CC$104,17,0),"0"),
IFERROR(VLOOKUP($A124,'Season 2'!AF$4:CC$104,17,0),"0"),IFERROR(VLOOKUP($A124,'Season 3'!AF$4:CC$104,17,0),"0"),
IFERROR(VLOOKUP($A124,'Season 4'!AF$4:CC$104,17,0),"0"),IFERROR(VLOOKUP($A124,'Season 5'!AF$4:CC$104,17,0),"0"),
IFERROR(VLOOKUP($A124,'Season 6'!AF$4:CC$104,17,0),"0"),IFERROR(VLOOKUP($A124,'Season 7'!AF$4:CC$104,17,0),"0"),
IFERROR(VLOOKUP($A124,'Season 8'!AF$4:CC$104,17,0),"0"),IFERROR(VLOOKUP($A124,'Season 9'!AF$4:CC$104,17,0),"0"),
IFERROR(VLOOKUP($A124,'Season 10'!AF$4:CC$104,17,0),"0"),IFERROR(VLOOKUP($A124,'Season 11'!AF$4:CC$104,17,0),"0"),
IFERROR(VLOOKUP($A124,'Season 12'!AF$4:CC$104,17,0),"0"),IFERROR(VLOOKUP($A124,'Season 13'!AF$4:CC$104,17,0),"0"),
IFERROR(VLOOKUP($A124,'Season 14'!AF$4:CC$104,17,0),"0"),IFERROR(VLOOKUP($A124,'Season 15'!AF$4:CC$104,17,0),"0"),)</f>
        <v>0</v>
      </c>
      <c r="R124" s="692">
        <f>SUM(IFERROR(VLOOKUP($A124,'Season 1'!AF$4:CC$104,18,0),"0"),
IFERROR(VLOOKUP($A124,'Season 2'!AF$4:CC$104,18,0),"0"),IFERROR(VLOOKUP($A124,'Season 3'!AF$4:CC$104,18,0),"0"),
IFERROR(VLOOKUP($A124,'Season 4'!AF$4:CC$104,18,0),"0"),IFERROR(VLOOKUP($A124,'Season 5'!AF$4:CC$104,18,0),"0"),
IFERROR(VLOOKUP($A124,'Season 6'!AF$4:CC$104,18,0),"0"),IFERROR(VLOOKUP($A124,'Season 7'!AF$4:CC$104,18,0),"0"),
IFERROR(VLOOKUP($A124,'Season 8'!AF$4:CC$104,18,0),"0"),IFERROR(VLOOKUP($A124,'Season 9'!AF$4:CC$104,18,0),"0"),
IFERROR(VLOOKUP($A124,'Season 10'!AF$4:CC$104,18,0),"0"),IFERROR(VLOOKUP($A124,'Season 11'!AF$4:CC$104,18,0),"0"),
IFERROR(VLOOKUP($A124,'Season 12'!AF$4:CC$104,18,0),"0"),IFERROR(VLOOKUP($A124,'Season 13'!AF$4:CC$104,18,0),"0"),
IFERROR(VLOOKUP($A124,'Season 14'!AF$4:CC$104,18,0),"0"),IFERROR(VLOOKUP($A124,'Season 15'!AF$4:CC$104,18,0),"0"),)</f>
        <v>0</v>
      </c>
      <c r="S124" s="1023">
        <f>SUM(IFERROR(VLOOKUP($A124,'Season 1'!AF$4:CC$104,19,0),"0"),
IFERROR(VLOOKUP($A124,'Season 2'!AF$4:CC$104,19,0),"0"),IFERROR(VLOOKUP($A124,'Season 3'!AF$4:CC$104,19,0),"0"),
IFERROR(VLOOKUP($A124,'Season 4'!AF$4:CC$104,19,0),"0"),IFERROR(VLOOKUP($A124,'Season 5'!AF$4:CC$104,19,0),"0"),
IFERROR(VLOOKUP($A124,'Season 6'!AF$4:CC$104,19,0),"0"),IFERROR(VLOOKUP($A124,'Season 7'!AF$4:CC$104,19,0),"0"),
IFERROR(VLOOKUP($A124,'Season 8'!AF$4:CC$104,19,0),"0"),IFERROR(VLOOKUP($A124,'Season 9'!AF$4:CC$104,19,0),"0"),
IFERROR(VLOOKUP($A124,'Season 10'!AF$4:CC$104,19,0),"0"),IFERROR(VLOOKUP($A124,'Season 11'!AF$4:CC$104,19,0),"0"),
IFERROR(VLOOKUP($A124,'Season 12'!AF$4:CC$104,19,0),"0"),IFERROR(VLOOKUP($A124,'Season 13'!AF$4:CC$104,19,0),"0"),
IFERROR(VLOOKUP($A124,'Season 14'!AF$4:CC$104,19,0),"0"),IFERROR(VLOOKUP($A124,'Season 15'!AF$4:CC$104,19,0),"0"),)</f>
        <v>0</v>
      </c>
      <c r="T124" s="26">
        <f>SUM(IFERROR(VLOOKUP($A124,'Season 1'!AF$4:CC$104,20,0),"0"),
IFERROR(VLOOKUP($A124,'Season 2'!AF$4:CC$104,20,0),"0"),IFERROR(VLOOKUP($A124,'Season 3'!AF$4:CC$104,20,0),"0"),
IFERROR(VLOOKUP($A124,'Season 4'!AF$4:CC$104,20,0),"0"),IFERROR(VLOOKUP($A124,'Season 5'!AF$4:CC$104,20,0),"0"),
IFERROR(VLOOKUP($A124,'Season 6'!AF$4:CC$104,20,0),"0"),IFERROR(VLOOKUP($A124,'Season 7'!AF$4:CC$104,20,0),"0"),
IFERROR(VLOOKUP($A124,'Season 8'!AF$4:CC$104,20,0),"0"),IFERROR(VLOOKUP($A124,'Season 9'!AF$4:CC$104,20,0),"0"),
IFERROR(VLOOKUP($A124,'Season 10'!AF$4:CC$104,20,0),"0"),IFERROR(VLOOKUP($A124,'Season 11'!AF$4:CC$104,20,0),"0"),
IFERROR(VLOOKUP($A124,'Season 12'!AF$4:CC$104,20,0),"0"),IFERROR(VLOOKUP($A124,'Season 13'!AF$4:CC$104,20,0),"0"),
IFERROR(VLOOKUP($A124,'Season 14'!AF$4:CC$104,20,0),"0"),IFERROR(VLOOKUP($A124,'Season 15'!AF$4:CC$104,20,0),"0"),)</f>
        <v>0</v>
      </c>
      <c r="U124" s="699">
        <f>SUM(IFERROR(VLOOKUP($A124,'Season 1'!AF$4:CC$104,21,0),"0"),
IFERROR(VLOOKUP($A124,'Season 2'!AF$4:CC$104,21,0),"0"),IFERROR(VLOOKUP($A124,'Season 3'!AF$4:CC$104,21,0),"0"),
IFERROR(VLOOKUP($A124,'Season 4'!AF$4:CC$104,21,0),"0"),IFERROR(VLOOKUP($A124,'Season 5'!AF$4:CC$104,21,0),"0"),
IFERROR(VLOOKUP($A124,'Season 6'!AF$4:CC$104,21,0),"0"),IFERROR(VLOOKUP($A124,'Season 7'!AF$4:CC$104,21,0),"0"),
IFERROR(VLOOKUP($A124,'Season 8'!AF$4:CC$104,21,0),"0"),IFERROR(VLOOKUP($A124,'Season 9'!AF$4:CC$104,21,0),"0"),
IFERROR(VLOOKUP($A124,'Season 10'!AF$4:CC$104,21,0),"0"),IFERROR(VLOOKUP($A124,'Season 11'!AF$4:CC$104,21,0),"0"),
IFERROR(VLOOKUP($A124,'Season 12'!AF$4:CC$104,21,0),"0"),IFERROR(VLOOKUP($A124,'Season 13'!AF$4:CC$104,21,0),"0"),
IFERROR(VLOOKUP($A124,'Season 14'!AF$4:CC$104,21,0),"0"),IFERROR(VLOOKUP($A124,'Season 15'!AF$4:CC$104,21,0),"0"),)</f>
        <v>0</v>
      </c>
      <c r="V124" s="700">
        <f>SUM(IFERROR(VLOOKUP($A124,'Season 1'!AF$4:CC$104,22,0),"0"),
IFERROR(VLOOKUP($A124,'Season 2'!AF$4:CC$104,22,0),"0"),IFERROR(VLOOKUP($A124,'Season 3'!AF$4:CC$104,22,0),"0"),
IFERROR(VLOOKUP($A124,'Season 4'!AF$4:CC$104,22,0),"0"),IFERROR(VLOOKUP($A124,'Season 5'!AF$4:CC$104,22,0),"0"),
IFERROR(VLOOKUP($A124,'Season 6'!AF$4:CC$104,22,0),"0"),IFERROR(VLOOKUP($A124,'Season 7'!AF$4:CC$104,22,0),"0"),
IFERROR(VLOOKUP($A124,'Season 8'!AF$4:CC$104,22,0),"0"),IFERROR(VLOOKUP($A124,'Season 9'!AF$4:CC$104,22,0),"0"),
IFERROR(VLOOKUP($A124,'Season 10'!AF$4:CC$104,22,0),"0"),IFERROR(VLOOKUP($A124,'Season 11'!AF$4:CC$104,22,0),"0"),
IFERROR(VLOOKUP($A124,'Season 12'!AF$4:CC$104,22,0),"0"),IFERROR(VLOOKUP($A124,'Season 13'!AF$4:CC$104,22,0),"0"),
IFERROR(VLOOKUP($A124,'Season 14'!AF$4:CC$104,22,0),"0"),IFERROR(VLOOKUP($A124,'Season 15'!AF$4:CC$104,22,0),"0"),)</f>
        <v>0</v>
      </c>
      <c r="W124" s="692">
        <f>SUM(IFERROR(VLOOKUP($A124,'Season 1'!AF$4:CC$104,23,0),"0"),
IFERROR(VLOOKUP($A124,'Season 2'!AF$4:CC$104,23,0),"0"),IFERROR(VLOOKUP($A124,'Season 3'!AF$4:CC$104,23,0),"0"),
IFERROR(VLOOKUP($A124,'Season 4'!AF$4:CC$104,23,0),"0"),IFERROR(VLOOKUP($A124,'Season 5'!AF$4:CC$104,23,0),"0"),
IFERROR(VLOOKUP($A124,'Season 6'!AF$4:CC$104,23,0),"0"),IFERROR(VLOOKUP($A124,'Season 7'!AF$4:CC$104,23,0),"0"),
IFERROR(VLOOKUP($A124,'Season 8'!AF$4:CC$104,23,0),"0"),IFERROR(VLOOKUP($A124,'Season 9'!AF$4:CC$104,23,0),"0"),
IFERROR(VLOOKUP($A124,'Season 10'!AF$4:CC$104,23,0),"0"),IFERROR(VLOOKUP($A124,'Season 11'!AF$4:CC$104,23,0),"0"),
IFERROR(VLOOKUP($A124,'Season 12'!AF$4:CC$104,23,0),"0"),IFERROR(VLOOKUP($A124,'Season 13'!AF$4:CC$104,23,0),"0"),
IFERROR(VLOOKUP($A124,'Season 14'!AF$4:CC$104,23,0),"0"),IFERROR(VLOOKUP($A124,'Season 15'!AF$4:CC$104,23,0),"0"),)</f>
        <v>0</v>
      </c>
      <c r="X124" s="1023">
        <f>SUM(IFERROR(VLOOKUP($A124,'Season 1'!AF$4:CC$104,24,0),"0"),
IFERROR(VLOOKUP($A124,'Season 2'!AF$4:CC$104,24,0),"0"),IFERROR(VLOOKUP($A124,'Season 3'!AF$4:CC$104,24,0),"0"),
IFERROR(VLOOKUP($A124,'Season 4'!AF$4:CC$104,24,0),"0"),IFERROR(VLOOKUP($A124,'Season 5'!AF$4:CC$104,24,0),"0"),
IFERROR(VLOOKUP($A124,'Season 6'!AF$4:CC$104,24,0),"0"),IFERROR(VLOOKUP($A124,'Season 7'!AF$4:CC$104,24,0),"0"),
IFERROR(VLOOKUP($A124,'Season 8'!AF$4:CC$104,24,0),"0"),IFERROR(VLOOKUP($A124,'Season 9'!AF$4:CC$104,24,0),"0"),
IFERROR(VLOOKUP($A124,'Season 10'!AF$4:CC$104,24,0),"0"),IFERROR(VLOOKUP($A124,'Season 11'!AF$4:CC$104,24,0),"0"),
IFERROR(VLOOKUP($A124,'Season 12'!AF$4:CC$104,24,0),"0"),IFERROR(VLOOKUP($A124,'Season 13'!AF$4:CC$104,24,0),"0"),
IFERROR(VLOOKUP($A124,'Season 14'!AF$4:CC$104,24,0),"0"),IFERROR(VLOOKUP($A124,'Season 15'!AF$4:CC$104,24,0),"0"),)</f>
        <v>0</v>
      </c>
      <c r="Y124" s="26">
        <f>SUM(IFERROR(VLOOKUP($A124,'Season 1'!AF$4:CC$104,25,0),"0"),
IFERROR(VLOOKUP($A124,'Season 2'!AF$4:CC$104,25,0),"0"),IFERROR(VLOOKUP($A124,'Season 3'!AF$4:CC$104,25,0),"0"),
IFERROR(VLOOKUP($A124,'Season 4'!AF$4:CC$104,25,0),"0"),IFERROR(VLOOKUP($A124,'Season 5'!AF$4:CC$104,25,0),"0"),
IFERROR(VLOOKUP($A124,'Season 6'!AF$4:CC$104,25,0),"0"),IFERROR(VLOOKUP($A124,'Season 7'!AF$4:CC$104,25,0),"0"),
IFERROR(VLOOKUP($A124,'Season 8'!AF$4:CC$104,25,0),"0"),IFERROR(VLOOKUP($A124,'Season 9'!AF$4:CC$104,25,0),"0"),
IFERROR(VLOOKUP($A124,'Season 10'!AF$4:CC$104,25,0),"0"),IFERROR(VLOOKUP($A124,'Season 11'!AF$4:CC$104,25,0),"0"),
IFERROR(VLOOKUP($A124,'Season 12'!AF$4:CC$104,25,0),"0"),IFERROR(VLOOKUP($A124,'Season 13'!AF$4:CC$104,25,0),"0"),
IFERROR(VLOOKUP($A124,'Season 14'!AF$4:CC$104,25,0),"0"),IFERROR(VLOOKUP($A124,'Season 15'!AF$4:CC$104,25,0),"0"),)</f>
        <v>0</v>
      </c>
      <c r="Z124" s="699">
        <f>SUM(IFERROR(VLOOKUP($A124,'Season 1'!AF$4:CC$104,26,0),"0"),
IFERROR(VLOOKUP($A124,'Season 2'!AF$4:CC$104,26,0),"0"),IFERROR(VLOOKUP($A124,'Season 3'!AF$4:CC$104,26,0),"0"),
IFERROR(VLOOKUP($A124,'Season 4'!AF$4:CC$104,26,0),"0"),IFERROR(VLOOKUP($A124,'Season 5'!AF$4:CC$104,26,0),"0"),
IFERROR(VLOOKUP($A124,'Season 6'!AF$4:CC$104,26,0),"0"),IFERROR(VLOOKUP($A124,'Season 7'!AF$4:CC$104,26,0),"0"),
IFERROR(VLOOKUP($A124,'Season 8'!AF$4:CC$104,26,0),"0"),IFERROR(VLOOKUP($A124,'Season 9'!AF$4:CC$104,26,0),"0"),
IFERROR(VLOOKUP($A124,'Season 10'!AF$4:CC$104,26,0),"0"),IFERROR(VLOOKUP($A124,'Season 11'!AF$4:CC$104,26,0),"0"),
IFERROR(VLOOKUP($A124,'Season 12'!AF$4:CC$104,26,0),"0"),IFERROR(VLOOKUP($A124,'Season 13'!AF$4:CC$104,26,0),"0"),
IFERROR(VLOOKUP($A124,'Season 14'!AF$4:CC$104,26,0),"0"),IFERROR(VLOOKUP($A124,'Season 15'!AF$4:CC$104,26,0),"0"),)</f>
        <v>0</v>
      </c>
      <c r="AA124" s="700">
        <f>SUM(IFERROR(VLOOKUP($A124,'Season 1'!AF$4:CC$104,27,0),"0"),
IFERROR(VLOOKUP($A124,'Season 2'!AF$4:CC$104,27,0),"0"),IFERROR(VLOOKUP($A124,'Season 3'!AF$4:CC$104,27,0),"0"),
IFERROR(VLOOKUP($A124,'Season 4'!AF$4:CC$104,27,0),"0"),IFERROR(VLOOKUP($A124,'Season 5'!AF$4:CC$104,27,0),"0"),
IFERROR(VLOOKUP($A124,'Season 6'!AF$4:CC$104,27,0),"0"),IFERROR(VLOOKUP($A124,'Season 7'!AF$4:CC$104,27,0),"0"),
IFERROR(VLOOKUP($A124,'Season 8'!AF$4:CC$104,27,0),"0"),IFERROR(VLOOKUP($A124,'Season 9'!AF$4:CC$104,27,0),"0"),
IFERROR(VLOOKUP($A124,'Season 10'!AF$4:CC$104,27,0),"0"),IFERROR(VLOOKUP($A124,'Season 11'!AF$4:CC$104,27,0),"0"),
IFERROR(VLOOKUP($A124,'Season 12'!AF$4:CC$104,27,0),"0"),IFERROR(VLOOKUP($A124,'Season 13'!AF$4:CC$104,27,0),"0"),
IFERROR(VLOOKUP($A124,'Season 14'!AF$4:CC$104,27,0),"0"),IFERROR(VLOOKUP($A124,'Season 15'!AF$4:CC$104,27,0),"0"),)</f>
        <v>0</v>
      </c>
      <c r="AB124" s="692">
        <f>SUM(IFERROR(VLOOKUP($A124,'Season 1'!AF$4:CC$104,28,0),"0"),
IFERROR(VLOOKUP($A124,'Season 2'!AF$4:CC$104,28,0),"0"),IFERROR(VLOOKUP($A124,'Season 3'!AF$4:CC$104,28,0),"0"),
IFERROR(VLOOKUP($A124,'Season 4'!AF$4:CC$104,28,0),"0"),IFERROR(VLOOKUP($A124,'Season 5'!AF$4:CC$104,28,0),"0"),
IFERROR(VLOOKUP($A124,'Season 6'!AF$4:CC$104,28,0),"0"),IFERROR(VLOOKUP($A124,'Season 7'!AF$4:CC$104,28,0),"0"),
IFERROR(VLOOKUP($A124,'Season 8'!AF$4:CC$104,28,0),"0"),IFERROR(VLOOKUP($A124,'Season 9'!AF$4:CC$104,28,0),"0"),
IFERROR(VLOOKUP($A124,'Season 10'!AF$4:CC$104,28,0),"0"),IFERROR(VLOOKUP($A124,'Season 11'!AF$4:CC$104,28,0),"0"),
IFERROR(VLOOKUP($A124,'Season 12'!AF$4:CC$104,28,0),"0"),IFERROR(VLOOKUP($A124,'Season 13'!AF$4:CC$104,28,0),"0"),
IFERROR(VLOOKUP($A124,'Season 14'!AF$4:CC$104,28,0),"0"),IFERROR(VLOOKUP($A124,'Season 15'!AF$4:CC$104,28,0),"0"),)</f>
        <v>0</v>
      </c>
      <c r="AC124" s="1023">
        <f>SUM(IFERROR(VLOOKUP($A124,'Season 1'!AF$4:CC$104,29,0),"0"),
IFERROR(VLOOKUP($A124,'Season 2'!AF$4:CC$104,29,0),"0"),IFERROR(VLOOKUP($A124,'Season 3'!AF$4:CC$104,29,0),"0"),
IFERROR(VLOOKUP($A124,'Season 4'!AF$4:CC$104,29,0),"0"),IFERROR(VLOOKUP($A124,'Season 5'!AF$4:CC$104,29,0),"0"),
IFERROR(VLOOKUP($A124,'Season 6'!AF$4:CC$104,29,0),"0"),IFERROR(VLOOKUP($A124,'Season 7'!AF$4:CC$104,29,0),"0"),
IFERROR(VLOOKUP($A124,'Season 8'!AF$4:CC$104,29,0),"0"),IFERROR(VLOOKUP($A124,'Season 9'!AF$4:CC$104,29,0),"0"),
IFERROR(VLOOKUP($A124,'Season 10'!AF$4:CC$104,29,0),"0"),IFERROR(VLOOKUP($A124,'Season 11'!AF$4:CC$104,29,0),"0"),
IFERROR(VLOOKUP($A124,'Season 12'!AF$4:CC$104,29,0),"0"),IFERROR(VLOOKUP($A124,'Season 13'!AF$4:CC$104,29,0),"0"),
IFERROR(VLOOKUP($A124,'Season 14'!AF$4:CC$104,29,0),"0"),IFERROR(VLOOKUP($A124,'Season 15'!AF$4:CC$104,29,0),"0"),)</f>
        <v>0</v>
      </c>
      <c r="AD124" s="26">
        <f>SUM(IFERROR(VLOOKUP($A124,'Season 1'!AF$4:CC$104,30,0),"0"),
IFERROR(VLOOKUP($A124,'Season 2'!AF$4:CC$104,30,0),"0"),IFERROR(VLOOKUP($A124,'Season 3'!AF$4:CC$104,30,0),"0"),
IFERROR(VLOOKUP($A124,'Season 4'!AF$4:CC$104,30,0),"0"),IFERROR(VLOOKUP($A124,'Season 5'!AF$4:CC$104,30,0),"0"),
IFERROR(VLOOKUP($A124,'Season 6'!AF$4:CC$104,30,0),"0"),IFERROR(VLOOKUP($A124,'Season 7'!AF$4:CC$104,30,0),"0"),
IFERROR(VLOOKUP($A124,'Season 8'!AF$4:CC$104,30,0),"0"),IFERROR(VLOOKUP($A124,'Season 9'!AF$4:CC$104,30,0),"0"),
IFERROR(VLOOKUP($A124,'Season 10'!AF$4:CC$104,30,0),"0"),IFERROR(VLOOKUP($A124,'Season 11'!AF$4:CC$104,30,0),"0"),
IFERROR(VLOOKUP($A124,'Season 12'!AF$4:CC$104,30,0),"0"),IFERROR(VLOOKUP($A124,'Season 13'!AF$4:CC$104,30,0),"0"),
IFERROR(VLOOKUP($A124,'Season 14'!AF$4:CC$104,30,0),"0"),IFERROR(VLOOKUP($A124,'Season 15'!AF$4:CC$104,30,0),"0"),)</f>
        <v>0</v>
      </c>
      <c r="AE124" s="699">
        <f>SUM(IFERROR(VLOOKUP($A124,'Season 1'!AF$4:CC$104,31,0),"0"),
IFERROR(VLOOKUP($A124,'Season 2'!AF$4:CC$104,31,0),"0"),IFERROR(VLOOKUP($A124,'Season 3'!AF$4:CC$104,31,0),"0"),
IFERROR(VLOOKUP($A124,'Season 4'!AF$4:CC$104,31,0),"0"),IFERROR(VLOOKUP($A124,'Season 5'!AF$4:CC$104,31,0),"0"),
IFERROR(VLOOKUP($A124,'Season 6'!AF$4:CC$104,31,0),"0"),IFERROR(VLOOKUP($A124,'Season 7'!AF$4:CC$104,31,0),"0"),
IFERROR(VLOOKUP($A124,'Season 8'!AF$4:CC$104,31,0),"0"),IFERROR(VLOOKUP($A124,'Season 9'!AF$4:CC$104,31,0),"0"),
IFERROR(VLOOKUP($A124,'Season 10'!AF$4:CC$104,31,0),"0"),IFERROR(VLOOKUP($A124,'Season 11'!AF$4:CC$104,31,0),"0"),
IFERROR(VLOOKUP($A124,'Season 12'!AF$4:CC$104,31,0),"0"),IFERROR(VLOOKUP($A124,'Season 13'!AF$4:CC$104,31,0),"0"),
IFERROR(VLOOKUP($A124,'Season 14'!AF$4:CC$104,31,0),"0"),IFERROR(VLOOKUP($A124,'Season 15'!AF$4:CC$104,31,0),"0"),)</f>
        <v>0</v>
      </c>
      <c r="AF124" s="700">
        <f>SUM(IFERROR(VLOOKUP($A124,'Season 3'!AF$4:CC$104,32,0),"0"),
IFERROR(VLOOKUP($A124,'Season 4'!AF$4:CC$104,32,0),"0"),IFERROR(VLOOKUP($A124,'Season 5'!AF$4:CC$104,32,0),"0"),
IFERROR(VLOOKUP($A124,'Season 6'!AF$4:CC$104,32,0),"0"),IFERROR(VLOOKUP($A124,'Season 7'!AF$4:CC$104,32,0),"0"),
IFERROR(VLOOKUP($A124,'Season 8'!AF$4:CC$104,32,0),"0"),IFERROR(VLOOKUP($A124,'Season 9'!AF$4:CC$104,32,0),"0"),
IFERROR(VLOOKUP($A124,'Season 10'!AF$4:CC$104,32,0),"0"),IFERROR(VLOOKUP($A124,'Season 11'!AF$4:CC$104,32,0),"0"),
IFERROR(VLOOKUP($A124,'Season 12'!AF$4:CC$104,32,0),"0"),IFERROR(VLOOKUP($A124,'Season 13'!AF$4:CC$104,32,0),"0"),
IFERROR(VLOOKUP($A124,'Season 14'!AF$4:CC$104,32,0),"0"),IFERROR(VLOOKUP($A124,'Season 15'!AF$4:CC$104,32,0),"0"),)</f>
        <v>0</v>
      </c>
      <c r="AG124" s="692">
        <f>SUM(IFERROR(VLOOKUP($A124,'Season 3'!AF$4:CC$104,33,0),"0"),
IFERROR(VLOOKUP($A124,'Season 4'!AF$4:CC$104,33,0),"0"),IFERROR(VLOOKUP($A124,'Season 5'!AF$4:CC$104,33,0),"0"),
IFERROR(VLOOKUP($A124,'Season 6'!AF$4:CC$104,33,0),"0"),IFERROR(VLOOKUP($A124,'Season 7'!AF$4:CC$104,33,0),"0"),
IFERROR(VLOOKUP($A124,'Season 8'!AF$4:CC$104,33,0),"0"),IFERROR(VLOOKUP($A124,'Season 9'!AF$4:CC$104,33,0),"0"),
IFERROR(VLOOKUP($A124,'Season 10'!AF$4:CC$104,33,0),"0"),IFERROR(VLOOKUP($A124,'Season 11'!AF$4:CC$104,33,0),"0"),
IFERROR(VLOOKUP($A124,'Season 12'!AF$4:CC$104,33,0),"0"),IFERROR(VLOOKUP($A124,'Season 13'!AF$4:CC$104,33,0),"0"),
IFERROR(VLOOKUP($A124,'Season 14'!AF$4:CC$104,33,0),"0"),IFERROR(VLOOKUP($A124,'Season 15'!AF$4:CC$104,33,0),"0"),)</f>
        <v>0</v>
      </c>
      <c r="AH124" s="1023">
        <f>SUM(IFERROR(VLOOKUP($A124,'Season 3'!AF$4:CC$104,34,0),"0"),
IFERROR(VLOOKUP($A124,'Season 4'!AF$4:CC$104,34,0),"0"),IFERROR(VLOOKUP($A124,'Season 5'!AF$4:CC$104,34,0),"0"),
IFERROR(VLOOKUP($A124,'Season 6'!AF$4:CC$104,34,0),"0"),IFERROR(VLOOKUP($A124,'Season 7'!AF$4:CC$104,34,0),"0"),
IFERROR(VLOOKUP($A124,'Season 8'!AF$4:CC$104,34,0),"0"),IFERROR(VLOOKUP($A124,'Season 9'!AF$4:CC$104,34,0),"0"),
IFERROR(VLOOKUP($A124,'Season 10'!AF$4:CC$104,34,0),"0"),IFERROR(VLOOKUP($A124,'Season 11'!AF$4:CC$104,34,0),"0"),
IFERROR(VLOOKUP($A124,'Season 12'!AF$4:CC$104,34,0),"0"),IFERROR(VLOOKUP($A124,'Season 13'!AF$4:CC$104,34,0),"0"),
IFERROR(VLOOKUP($A124,'Season 14'!AF$4:CC$104,34,0),"0"),IFERROR(VLOOKUP($A124,'Season 15'!AF$4:CC$104,34,0),"0"),)</f>
        <v>0</v>
      </c>
      <c r="AI124" s="26">
        <f>SUM(IFERROR(VLOOKUP($A124,'Season 3'!AF$4:CC$104,35,0),"0"),
IFERROR(VLOOKUP($A124,'Season 4'!AF$4:CC$104,35,0),"0"),IFERROR(VLOOKUP($A124,'Season 5'!AF$4:CC$104,35,0),"0"),
IFERROR(VLOOKUP($A124,'Season 6'!AF$4:CC$104,35,0),"0"),IFERROR(VLOOKUP($A124,'Season 7'!AF$4:CC$104,35,0),"0"),
IFERROR(VLOOKUP($A124,'Season 8'!AF$4:CC$104,35,0),"0"),IFERROR(VLOOKUP($A124,'Season 9'!AF$4:CC$104,35,0),"0"),
IFERROR(VLOOKUP($A124,'Season 10'!AF$4:CC$104,35,0),"0"),IFERROR(VLOOKUP($A124,'Season 11'!AF$4:CC$104,35,0),"0"),
IFERROR(VLOOKUP($A124,'Season 12'!AF$4:CC$104,35,0),"0"),IFERROR(VLOOKUP($A124,'Season 13'!AF$4:CC$104,35,0),"0"),
IFERROR(VLOOKUP($A124,'Season 14'!AF$4:CC$104,35,0),"0"),IFERROR(VLOOKUP($A124,'Season 15'!AF$4:CC$104,35,0),"0"),)</f>
        <v>0</v>
      </c>
      <c r="AJ124" s="699">
        <f>SUM(IFERROR(VLOOKUP($A124,'Season 3'!AF$4:CC$104,36,0),"0"),
IFERROR(VLOOKUP($A124,'Season 4'!AF$4:CC$104,36,0),"0"),IFERROR(VLOOKUP($A124,'Season 5'!AF$4:CC$104,36,0),"0"),
IFERROR(VLOOKUP($A124,'Season 6'!AF$4:CC$104,36,0),"0"),IFERROR(VLOOKUP($A124,'Season 7'!AF$4:CC$104,36,0),"0"),
IFERROR(VLOOKUP($A124,'Season 8'!AF$4:CC$104,36,0),"0"),IFERROR(VLOOKUP($A124,'Season 9'!AF$4:CC$104,36,0),"0"),
IFERROR(VLOOKUP($A124,'Season 10'!AF$4:CC$104,36,0),"0"),IFERROR(VLOOKUP($A124,'Season 11'!AF$4:CC$104,36,0),"0"),
IFERROR(VLOOKUP($A124,'Season 12'!AF$4:CC$104,36,0),"0"),IFERROR(VLOOKUP($A124,'Season 13'!AF$4:CC$104,36,0),"0"),
IFERROR(VLOOKUP($A124,'Season 14'!AF$4:CC$104,36,0),"0"),IFERROR(VLOOKUP($A124,'Season 15'!AF$4:CC$104,36,0),"0"),)</f>
        <v>0</v>
      </c>
      <c r="AK124" s="700">
        <f>SUM(IFERROR(VLOOKUP($A124,'Season 2'!AF$4:CC$104,32,0),"0"),IFERROR(VLOOKUP($A124,'Season 3'!AF$4:CC$104,37,0),"0"),
IFERROR(VLOOKUP($A124,'Season 4'!AF$4:CC$104,37,0),"0"),IFERROR(VLOOKUP($A124,'Season 5'!AF$4:CC$104,37,0),"0"),
IFERROR(VLOOKUP($A124,'Season 6'!AF$4:CC$104,37,0),"0"),IFERROR(VLOOKUP($A124,'Season 7'!AF$4:CC$104,37,0),"0"),
IFERROR(VLOOKUP($A124,'Season 8'!AF$4:CC$104,37,0),"0"),IFERROR(VLOOKUP($A124,'Season 9'!AF$4:CC$104,37,0),"0"),
IFERROR(VLOOKUP($A124,'Season 10'!AF$4:CC$104,37,0),"0"),IFERROR(VLOOKUP($A124,'Season 11'!AF$4:CC$104,37,0),"0"),
IFERROR(VLOOKUP($A124,'Season 12'!AF$4:CC$104,37,0),"0"),IFERROR(VLOOKUP($A124,'Season 13'!AF$4:CC$104,37,0),"0"),
IFERROR(VLOOKUP($A124,'Season 14'!AF$4:CC$104,37,0),"0"),IFERROR(VLOOKUP($A124,'Season 15'!AF$4:CC$104,37,0),"0"),)</f>
        <v>0</v>
      </c>
      <c r="AL124" s="692">
        <f>SUM(IFERROR(VLOOKUP($A124,'Season 2'!AF$4:CC$104,33,0),"0"),IFERROR(VLOOKUP($A124,'Season 3'!AF$4:CC$104,38,0),"0"),
IFERROR(VLOOKUP($A124,'Season 4'!AF$4:CC$104,38,0),"0"),IFERROR(VLOOKUP($A124,'Season 5'!AF$4:CC$104,38,0),"0"),
IFERROR(VLOOKUP($A124,'Season 6'!AF$4:CC$104,38,0),"0"),IFERROR(VLOOKUP($A124,'Season 7'!AF$4:CC$104,38,0),"0"),
IFERROR(VLOOKUP($A124,'Season 8'!AF$4:CC$104,38,0),"0"),IFERROR(VLOOKUP($A124,'Season 9'!AF$4:CC$104,38,0),"0"),
IFERROR(VLOOKUP($A124,'Season 10'!AF$4:CC$104,38,0),"0"),IFERROR(VLOOKUP($A124,'Season 11'!AF$4:CC$104,38,0),"0"),
IFERROR(VLOOKUP($A124,'Season 12'!AF$4:CC$104,38,0),"0"),IFERROR(VLOOKUP($A124,'Season 13'!AF$4:CC$104,38,0),"0"),
IFERROR(VLOOKUP($A124,'Season 14'!AF$4:CC$104,38,0),"0"),IFERROR(VLOOKUP($A124,'Season 15'!AF$4:CC$104,38,0),"0"),)</f>
        <v>0</v>
      </c>
      <c r="AM124" s="1023">
        <f>SUM(IFERROR(VLOOKUP($A124,'Season 2'!AF$4:CC$104,34,0),"0"),IFERROR(VLOOKUP($A124,'Season 3'!AF$4:CC$104,39,0),"0"),
IFERROR(VLOOKUP($A124,'Season 4'!AF$4:CC$104,39,0),"0"),IFERROR(VLOOKUP($A124,'Season 5'!AF$4:CC$104,39,0),"0"),
IFERROR(VLOOKUP($A124,'Season 6'!AF$4:CC$104,39,0),"0"),IFERROR(VLOOKUP($A124,'Season 7'!AF$4:CC$104,39,0),"0"),
IFERROR(VLOOKUP($A124,'Season 8'!AF$4:CC$104,39,0),"0"),IFERROR(VLOOKUP($A124,'Season 9'!AF$4:CC$104,39,0),"0"),
IFERROR(VLOOKUP($A124,'Season 10'!AF$4:CC$104,39,0),"0"),IFERROR(VLOOKUP($A124,'Season 11'!AF$4:CC$104,39,0),"0"),
IFERROR(VLOOKUP($A124,'Season 12'!AF$4:CC$104,39,0),"0"),IFERROR(VLOOKUP($A124,'Season 13'!AF$4:CC$104,39,0),"0"),
IFERROR(VLOOKUP($A124,'Season 14'!AF$4:CC$104,39,0),"0"),IFERROR(VLOOKUP($A124,'Season 15'!AF$4:CC$104,39,0),"0"),)</f>
        <v>0</v>
      </c>
      <c r="AN124" s="26">
        <f>SUM(IFERROR(VLOOKUP($A124,'Season 2'!AF$4:CC$104,35,0),"0"),IFERROR(VLOOKUP($A124,'Season 3'!AF$4:CC$104,40,0),"0"),
IFERROR(VLOOKUP($A124,'Season 4'!AF$4:CC$104,40,0),"0"),IFERROR(VLOOKUP($A124,'Season 5'!AF$4:CC$104,40,0),"0"),
IFERROR(VLOOKUP($A124,'Season 6'!AF$4:CC$104,40,0),"0"),IFERROR(VLOOKUP($A124,'Season 7'!AF$4:CC$104,40,0),"0"),
IFERROR(VLOOKUP($A124,'Season 8'!AF$4:CC$104,40,0),"0"),IFERROR(VLOOKUP($A124,'Season 9'!AF$4:CC$104,40,0),"0"),
IFERROR(VLOOKUP($A124,'Season 10'!AF$4:CC$104,40,0),"0"),IFERROR(VLOOKUP($A124,'Season 11'!AF$4:CC$104,40,0),"0"),
IFERROR(VLOOKUP($A124,'Season 12'!AF$4:CC$104,40,0),"0"),IFERROR(VLOOKUP($A124,'Season 13'!AF$4:CC$104,40,0),"0"),
IFERROR(VLOOKUP($A124,'Season 14'!AF$4:CC$104,40,0),"0"),IFERROR(VLOOKUP($A124,'Season 15'!AF$4:CC$104,40,0),"0"),)</f>
        <v>0</v>
      </c>
      <c r="AO124" s="699">
        <f>SUM(IFERROR(VLOOKUP($A124,'Season 2'!AF$4:CC$104,36,0),"0"),IFERROR(VLOOKUP($A124,'Season 3'!AF$4:CC$104,41,0),"0"),
IFERROR(VLOOKUP($A124,'Season 4'!AF$4:CC$104,41,0),"0"),IFERROR(VLOOKUP($A124,'Season 5'!AF$4:CC$104,41,0),"0"),
IFERROR(VLOOKUP($A124,'Season 6'!AF$4:CC$104,41,0),"0"),IFERROR(VLOOKUP($A124,'Season 7'!AF$4:CC$104,41,0),"0"),
IFERROR(VLOOKUP($A124,'Season 8'!AF$4:CC$104,41,0),"0"),IFERROR(VLOOKUP($A124,'Season 9'!AF$4:CC$104,41,0),"0"),
IFERROR(VLOOKUP($A124,'Season 10'!AF$4:CC$104,41,0),"0"),IFERROR(VLOOKUP($A124,'Season 11'!AF$4:CC$104,41,0),"0"),
IFERROR(VLOOKUP($A124,'Season 12'!AF$4:CC$104,41,0),"0"),IFERROR(VLOOKUP($A124,'Season 13'!AF$4:CC$104,41,0),"0"),
IFERROR(VLOOKUP($A124,'Season 14'!AF$4:CC$104,41,0),"0"),IFERROR(VLOOKUP($A124,'Season 15'!AF$4:CC$104,41,0),"0"),)</f>
        <v>0</v>
      </c>
      <c r="AP124" s="700">
        <f>SUM(IFERROR(VLOOKUP($A124,'Season 2'!AF$4:CC$104,37,0),"0"),IFERROR(VLOOKUP($A124,'Season 3'!AF$4:CC$104,42,0),"0"),
IFERROR(VLOOKUP($A124,'Season 4'!AF$4:CC$104,42,0),"0"),IFERROR(VLOOKUP($A124,'Season 5'!AF$4:CC$104,42,0),"0"),
IFERROR(VLOOKUP($A124,'Season 6'!AF$4:CC$104,42,0),"0"),IFERROR(VLOOKUP($A124,'Season 7'!AF$4:CC$104,42,0),"0"),
IFERROR(VLOOKUP($A124,'Season 8'!AF$4:CC$104,42,0),"0"),IFERROR(VLOOKUP($A124,'Season 9'!AF$4:CC$104,42,0),"0"),
IFERROR(VLOOKUP($A124,'Season 10'!AF$4:CC$104,42,0),"0"),IFERROR(VLOOKUP($A124,'Season 11'!AF$4:CC$104,42,0),"0"),
IFERROR(VLOOKUP($A124,'Season 12'!AF$4:CC$104,42,0),"0"),IFERROR(VLOOKUP($A124,'Season 13'!AF$4:CC$104,42,0),"0"),
IFERROR(VLOOKUP($A124,'Season 14'!AF$4:CC$104,42,0),"0"),IFERROR(VLOOKUP($A124,'Season 15'!AF$4:CC$104,42,0),"0"),)</f>
        <v>0</v>
      </c>
      <c r="AQ124" s="692">
        <f>SUM(IFERROR(VLOOKUP($A124,'Season 2'!AF$4:CC$104,38,0),"0"),IFERROR(VLOOKUP($A124,'Season 3'!AF$4:CC$104,43,0),"0"),
IFERROR(VLOOKUP($A124,'Season 4'!AF$4:CC$104,43,0),"0"),IFERROR(VLOOKUP($A124,'Season 5'!AF$4:CC$104,43,0),"0"),
IFERROR(VLOOKUP($A124,'Season 6'!AF$4:CC$104,43,0),"0"),IFERROR(VLOOKUP($A124,'Season 7'!AF$4:CC$104,43,0),"0"),
IFERROR(VLOOKUP($A124,'Season 8'!AF$4:CC$104,43,0),"0"),IFERROR(VLOOKUP($A124,'Season 9'!AF$4:CC$104,43,0),"0"),
IFERROR(VLOOKUP($A124,'Season 10'!AF$4:CC$104,43,0),"0"),IFERROR(VLOOKUP($A124,'Season 11'!AF$4:CC$104,43,0),"0"),
IFERROR(VLOOKUP($A124,'Season 12'!AF$4:CC$104,43,0),"0"),IFERROR(VLOOKUP($A124,'Season 13'!AF$4:CC$104,43,0),"0"),
IFERROR(VLOOKUP($A124,'Season 14'!AF$4:CC$104,43,0),"0"),IFERROR(VLOOKUP($A124,'Season 15'!AF$4:CC$104,43,0),"0"),)</f>
        <v>0</v>
      </c>
      <c r="AR124" s="1023">
        <f>SUM(IFERROR(VLOOKUP($A124,'Season 2'!AF$4:CC$104,39,0),"0"),IFERROR(VLOOKUP($A124,'Season 3'!AF$4:CC$104,44,0),"0"),
IFERROR(VLOOKUP($A124,'Season 4'!AF$4:CC$104,44,0),"0"),IFERROR(VLOOKUP($A124,'Season 5'!AF$4:CC$104,44,0),"0"),
IFERROR(VLOOKUP($A124,'Season 6'!AF$4:CC$104,44,0),"0"),IFERROR(VLOOKUP($A124,'Season 7'!AF$4:CC$104,44,0),"0"),
IFERROR(VLOOKUP($A124,'Season 8'!AF$4:CC$104,44,0),"0"),IFERROR(VLOOKUP($A124,'Season 9'!AF$4:CC$104,44,0),"0"),
IFERROR(VLOOKUP($A124,'Season 10'!AF$4:CC$104,44,0),"0"),IFERROR(VLOOKUP($A124,'Season 11'!AF$4:CC$104,44,0),"0"),
IFERROR(VLOOKUP($A124,'Season 12'!AF$4:CC$104,44,0),"0"),IFERROR(VLOOKUP($A124,'Season 13'!AF$4:CC$104,44,0),"0"),
IFERROR(VLOOKUP($A124,'Season 14'!AF$4:CC$104,44,0),"0"),IFERROR(VLOOKUP($A124,'Season 15'!AF$4:CC$104,44,0),"0"),)</f>
        <v>0</v>
      </c>
      <c r="AS124" s="26">
        <f>SUM(IFERROR(VLOOKUP($A124,'Season 2'!AF$4:CC$104,40,0),"0"),IFERROR(VLOOKUP($A124,'Season 3'!AF$4:CC$104,45,0),"0"),
IFERROR(VLOOKUP($A124,'Season 4'!AF$4:CC$104,45,0),"0"),IFERROR(VLOOKUP($A124,'Season 5'!AF$4:CC$104,45,0),"0"),
IFERROR(VLOOKUP($A124,'Season 6'!AF$4:CC$104,45,0),"0"),IFERROR(VLOOKUP($A124,'Season 7'!AF$4:CC$104,45,0),"0"),
IFERROR(VLOOKUP($A124,'Season 8'!AF$4:CC$104,45,0),"0"),IFERROR(VLOOKUP($A124,'Season 9'!AF$4:CC$104,45,0),"0"),
IFERROR(VLOOKUP($A124,'Season 10'!AF$4:CC$104,45,0),"0"),IFERROR(VLOOKUP($A124,'Season 11'!AF$4:CC$104,45,0),"0"),
IFERROR(VLOOKUP($A124,'Season 12'!AF$4:CC$104,45,0),"0"),IFERROR(VLOOKUP($A124,'Season 13'!AF$4:CC$104,45,0),"0"),
IFERROR(VLOOKUP($A124,'Season 14'!AF$4:CC$104,45,0),"0"),IFERROR(VLOOKUP($A124,'Season 15'!AF$4:CC$104,45,0),"0"),)</f>
        <v>0</v>
      </c>
      <c r="AT124" s="699">
        <f>SUM(IFERROR(VLOOKUP($A124,'Season 2'!AF$4:CC$104,41,0),"0"),IFERROR(VLOOKUP($A124,'Season 3'!AF$4:CC$104,46,0),"0"),
IFERROR(VLOOKUP($A124,'Season 4'!AF$4:CC$104,46,0),"0"),IFERROR(VLOOKUP($A124,'Season 5'!AF$4:CC$104,46,0),"0"),
IFERROR(VLOOKUP($A124,'Season 6'!AF$4:CC$104,46,0),"0"),IFERROR(VLOOKUP($A124,'Season 7'!AF$4:CC$104,46,0),"0"),
IFERROR(VLOOKUP($A124,'Season 8'!AF$4:CC$104,46,0),"0"),IFERROR(VLOOKUP($A124,'Season 9'!AF$4:CC$104,46,0),"0"),
IFERROR(VLOOKUP($A124,'Season 10'!AF$4:CC$104,46,0),"0"),IFERROR(VLOOKUP($A124,'Season 11'!AF$4:CC$104,46,0),"0"),
IFERROR(VLOOKUP($A124,'Season 12'!AF$4:CC$104,46,0),"0"),IFERROR(VLOOKUP($A124,'Season 13'!AF$4:CC$104,46,0),"0"),
IFERROR(VLOOKUP($A124,'Season 14'!AF$4:CC$104,46,0),"0"),IFERROR(VLOOKUP($A124,'Season 15'!AF$4:CC$104,46,0),"0"),)</f>
        <v>0</v>
      </c>
      <c r="AU124" s="700">
        <f>SUM(IFERROR(VLOOKUP($A124,'Season 3'!AF$4:CH$104,47,0),"0"),
IFERROR(VLOOKUP($A124,'Season 4'!AF$4:CH$104,47,0),"0"),IFERROR(VLOOKUP($A124,'Season 5'!AF$4:CH$104,47,0),"0"),
IFERROR(VLOOKUP($A124,'Season 6'!AF$4:CH$104,47,0),"0"),IFERROR(VLOOKUP($A124,'Season 7'!AF$4:CH$104,47,0),"0"),
IFERROR(VLOOKUP($A124,'Season 8'!AF$4:CH$104,47,0),"0"),IFERROR(VLOOKUP($A124,'Season 9'!AF$4:CH$104,47,0),"0"),
IFERROR(VLOOKUP($A124,'Season 10'!AF$4:CH$104,47,0),"0"),IFERROR(VLOOKUP($A124,'Season 11'!AF$4:CH$104,47,0),"0"),
IFERROR(VLOOKUP($A124,'Season 12'!AF$4:CH$104,47,0),"0"),IFERROR(VLOOKUP($A124,'Season 13'!AF$4:CH$104,47,0),"0"),
IFERROR(VLOOKUP($A124,'Season 14'!AF$4:CH$104,47,0),"0"),IFERROR(VLOOKUP($A124,'Season 15'!AF$4:CH$104,47,0),"0"),)</f>
        <v>0</v>
      </c>
      <c r="AV124" s="692">
        <f>SUM(IFERROR(VLOOKUP($A124,'Season 3'!AF$4:CH$104,48,0),"0"),
IFERROR(VLOOKUP($A124,'Season 4'!AF$4:CH$104,48,0),"0"),IFERROR(VLOOKUP($A124,'Season 5'!AF$4:CH$104,48,0),"0"),
IFERROR(VLOOKUP($A124,'Season 6'!AF$4:CH$104,48,0),"0"),IFERROR(VLOOKUP($A124,'Season 7'!AF$4:CH$104,48,0),"0"),
IFERROR(VLOOKUP($A124,'Season 8'!AF$4:CH$104,48,0),"0"),IFERROR(VLOOKUP($A124,'Season 9'!AF$4:CH$104,48,0),"0"),
IFERROR(VLOOKUP($A124,'Season 10'!AF$4:CH$104,48,0),"0"),IFERROR(VLOOKUP($A124,'Season 11'!AF$4:CH$104,48,0),"0"),
IFERROR(VLOOKUP($A124,'Season 12'!AF$4:CH$104,48,0),"0"),IFERROR(VLOOKUP($A124,'Season 13'!AF$4:CH$104,48,0),"0"),
IFERROR(VLOOKUP($A124,'Season 14'!AF$4:CH$104,48,0),"0"),IFERROR(VLOOKUP($A124,'Season 15'!AF$4:CH$104,48,0),"0"),)</f>
        <v>0</v>
      </c>
      <c r="AW124" s="1023">
        <f>SUM(IFERROR(VLOOKUP($A124,'Season 3'!AF$4:CH$104,49,0),"0"),
IFERROR(VLOOKUP($A124,'Season 4'!AF$4:CH$104,49,0),"0"),IFERROR(VLOOKUP($A124,'Season 5'!AF$4:CH$104,49,0),"0"),
IFERROR(VLOOKUP($A124,'Season 6'!AF$4:CH$104,49,0),"0"),IFERROR(VLOOKUP($A124,'Season 7'!AF$4:CH$104,49,0),"0"),
IFERROR(VLOOKUP($A124,'Season 8'!AF$4:CH$104,49,0),"0"),IFERROR(VLOOKUP($A124,'Season 9'!AF$4:CH$104,49,0),"0"),
IFERROR(VLOOKUP($A124,'Season 10'!AF$4:CH$104,49,0),"0"),IFERROR(VLOOKUP($A124,'Season 11'!AF$4:CH$104,49,0),"0"),
IFERROR(VLOOKUP($A124,'Season 12'!AF$4:CH$104,49,0),"0"),IFERROR(VLOOKUP($A124,'Season 13'!AF$4:CH$104,49,0),"0"),
IFERROR(VLOOKUP($A124,'Season 14'!AF$4:CH$104,49,0),"0"),IFERROR(VLOOKUP($A124,'Season 15'!AF$4:CH$104,49,0),"0"),)</f>
        <v>0</v>
      </c>
      <c r="AX124" s="26">
        <f>SUM(IFERROR(VLOOKUP($A124,'Season 3'!AF$4:CH$104,50,0),"0"),
IFERROR(VLOOKUP($A124,'Season 4'!AF$4:CH$104,50,0),"0"),IFERROR(VLOOKUP($A124,'Season 5'!AF$4:CH$104,50,0),"0"),
IFERROR(VLOOKUP($A124,'Season 6'!AF$4:CH$104,50,0),"0"),IFERROR(VLOOKUP($A124,'Season 7'!AF$4:CH$104,50,0),"0"),
IFERROR(VLOOKUP($A124,'Season 8'!AF$4:CH$104,50,0),"0"),IFERROR(VLOOKUP($A124,'Season 9'!AF$4:CH$104,50,0),"0"),
IFERROR(VLOOKUP($A124,'Season 10'!AF$4:CH$104,50,0),"0"),IFERROR(VLOOKUP($A124,'Season 11'!AF$4:CH$104,50,0),"0"),
IFERROR(VLOOKUP($A124,'Season 12'!AF$4:CH$104,50,0),"0"),IFERROR(VLOOKUP($A124,'Season 13'!AF$4:CH$104,50,0),"0"),
IFERROR(VLOOKUP($A124,'Season 14'!AF$4:CH$104,50,0),"0"),IFERROR(VLOOKUP($A124,'Season 15'!AF$4:CH$104,50,0),"0"),)</f>
        <v>0</v>
      </c>
      <c r="AY124" s="699">
        <f>SUM(IFERROR(VLOOKUP($A124,'Season 3'!AF$4:CH$104,51,0),"0"),
IFERROR(VLOOKUP($A124,'Season 4'!AF$4:CH$104,51,0),"0"),IFERROR(VLOOKUP($A124,'Season 5'!AF$4:CH$104,51,0),"0"),
IFERROR(VLOOKUP($A124,'Season 6'!AF$4:CH$104,51,0),"0"),IFERROR(VLOOKUP($A124,'Season 7'!AF$4:CH$104,51,0),"0"),
IFERROR(VLOOKUP($A124,'Season 8'!AF$4:CH$104,51,0),"0"),IFERROR(VLOOKUP($A124,'Season 9'!AF$4:CH$104,51,0),"0"),
IFERROR(VLOOKUP($A124,'Season 10'!AF$4:CH$104,51,0),"0"),IFERROR(VLOOKUP($A124,'Season 11'!AF$4:CH$104,51,0),"0"),
IFERROR(VLOOKUP($A124,'Season 12'!AF$4:CH$104,51,0),"0"),IFERROR(VLOOKUP($A124,'Season 13'!AF$4:CH$104,51,0),"0"),
IFERROR(VLOOKUP($A124,'Season 14'!AF$4:CH$104,51,0),"0"),IFERROR(VLOOKUP($A124,'Season 15'!AF$4:CH$104,51,0),"0"),)</f>
        <v>0</v>
      </c>
      <c r="AZ124" s="700">
        <f>SUM(IFERROR(VLOOKUP($A124,'Season 1'!AF$4:CC$104,32,0),"0"),IFERROR(VLOOKUP($A124,'Season 2'!AF$4:CC$104,37,0),"0"),)</f>
        <v>0</v>
      </c>
      <c r="BA124" s="692">
        <f>SUM(IFERROR(VLOOKUP($A124,'Season 1'!AF$4:CC$104,33,0),"0"),IFERROR(VLOOKUP($A124,'Season 2'!AF$4:CC$104,38,0),"0"),)</f>
        <v>0</v>
      </c>
      <c r="BB124" s="1023">
        <f>SUM(IFERROR(VLOOKUP($A124,'Season 1'!AF$4:CC$104,34,0),"0"),IFERROR(VLOOKUP($A124,'Season 2'!AF$4:CC$104,39,0),"0"),)</f>
        <v>0</v>
      </c>
      <c r="BC124" s="26">
        <f>SUM(IFERROR(VLOOKUP($A124,'Season 1'!AF$4:CC$104,35,0),"0"),IFERROR(VLOOKUP($A124,'Season 2'!AF$4:CC$104,40,0),"0"),)</f>
        <v>0</v>
      </c>
      <c r="BD124" s="699">
        <f>SUM(IFERROR(VLOOKUP($A124,'Season 1'!AF$4:CC$104,36,0),"0"),IFERROR(VLOOKUP($A124,'Season 2'!AF$4:CC$104,41,0),"0"),)</f>
        <v>0</v>
      </c>
      <c r="BE124" s="1111">
        <f>SUM(IFERROR(VLOOKUP($A124,'Season 1'!AF$4:CC$104,37,0),"0"),
IFERROR(VLOOKUP($A124,'Season 2'!AF$4:CC$104,47,0),"0"),IFERROR(VLOOKUP($A124,'Season 3'!AF$4:CH$104,52,0),"0"),
IFERROR(VLOOKUP($A124,'Season 4'!AF$4:CH$104,52,0),"0"),IFERROR(VLOOKUP($A124,'Season 5'!AF$4:CH$104,52,0),"0"),
IFERROR(VLOOKUP($A124,'Season 6'!AF$4:CH$104,52,0),"0"),IFERROR(VLOOKUP($A124,'Season 7'!AF$4:CH$104,52,0),"0"),
IFERROR(VLOOKUP($A124,'Season 8'!AF$4:CH$104,52,0),"0"),IFERROR(VLOOKUP($A124,'Season 9'!AF$4:CH$104,52,0),"0"),
IFERROR(VLOOKUP($A124,'Season 10'!AF$4:CH$104,52,0),"0"),IFERROR(VLOOKUP($A124,'Season 11'!AF$4:CH$104,52,0),"0"),
IFERROR(VLOOKUP($A124,'Season 12'!AF$4:CH$104,52,0),"0"),IFERROR(VLOOKUP($A124,'Season 13'!AF$4:CH$104,52,0),"0"),
IFERROR(VLOOKUP($A124,'Season 14'!AF$4:CH$104,52,0),"0"),IFERROR(VLOOKUP($A124,'Season 15'!AF$4:CH$104,52,0),"0"),)</f>
        <v>0</v>
      </c>
      <c r="BF124" s="1112">
        <f>SUM(IFERROR(VLOOKUP($A124,'Season 1'!AF$4:CC$104,38,0),"0"),
IFERROR(VLOOKUP($A124,'Season 2'!AF$4:CC$104,48,0),"0"),IFERROR(VLOOKUP($A124,'Season 3'!AF$4:CH$104,53,0),"0"),
IFERROR(VLOOKUP($A124,'Season 4'!AF$4:CH$104,53,0),"0"),IFERROR(VLOOKUP($A124,'Season 5'!AF$4:CH$104,53,0),"0"),
IFERROR(VLOOKUP($A124,'Season 6'!AF$4:CH$104,53,0),"0"),IFERROR(VLOOKUP($A124,'Season 7'!AF$4:CH$104,53,0),"0"),
IFERROR(VLOOKUP($A124,'Season 8'!AF$4:CH$104,53,0),"0"),IFERROR(VLOOKUP($A124,'Season 9'!AF$4:CH$104,53,0),"0"),
IFERROR(VLOOKUP($A124,'Season 10'!AF$4:CH$104,53,0),"0"),IFERROR(VLOOKUP($A124,'Season 11'!AF$4:CH$104,53,0),"0"),
IFERROR(VLOOKUP($A124,'Season 12'!AF$4:CH$104,53,0),"0"),IFERROR(VLOOKUP($A124,'Season 13'!AF$4:CH$104,53,0),"0"),
IFERROR(VLOOKUP($A124,'Season 14'!AF$4:CH$104,53,0),"0"),IFERROR(VLOOKUP($A124,'Season 15'!AF$4:CH$104,53,0),"0"),)</f>
        <v>0</v>
      </c>
      <c r="BG124" s="1061" t="e">
        <f t="shared" si="4"/>
        <v>#DIV/0!</v>
      </c>
      <c r="BI124" s="1100"/>
      <c r="BJ124" s="1100"/>
      <c r="BK124" s="1100"/>
      <c r="BL124" s="1100"/>
      <c r="BM124" s="1100"/>
      <c r="BN124" s="1100"/>
      <c r="BS124" s="15">
        <f>IFERROR(VLOOKUP($A124,'Season 1'!$AF$4:$CH$104,39,0),"0")</f>
        <v>0</v>
      </c>
      <c r="BT124" s="15">
        <f>IFERROR(VLOOKUP($A124,'Season 1'!$AF$4:$CH$104,40,0),"0")</f>
        <v>0</v>
      </c>
      <c r="BU124" s="15">
        <f>IFERROR(VLOOKUP($A124,'Season 2'!$AF$4:$CH$104,49,0),"0")</f>
        <v>0</v>
      </c>
      <c r="BV124" s="15">
        <f>IFERROR(VLOOKUP($A124,'Season 2'!$AF$4:$CH$104,50,0),"0")</f>
        <v>0</v>
      </c>
      <c r="BW124" s="15">
        <f>IFERROR(VLOOKUP($A124,'Season 3'!$AF$4:$CH$104,54,0),"0")</f>
        <v>0</v>
      </c>
      <c r="BX124" s="15">
        <f>IFERROR(VLOOKUP($A124,'Season 3'!$AF$4:$CH$104,55,0),"0")</f>
        <v>0</v>
      </c>
      <c r="BY124" s="15" t="str">
        <f>IFERROR(VLOOKUP($A124,'Season 4'!$AF$4:$CH$104,54,0),"0")</f>
        <v>0</v>
      </c>
      <c r="BZ124" s="15" t="str">
        <f>IFERROR(VLOOKUP($A124,'Season 4'!$AF$4:$CH$104,55,0),"0")</f>
        <v>0</v>
      </c>
      <c r="CA124" s="15" t="str">
        <f>IFERROR(VLOOKUP($A124,'Season 5'!$AF$4:$CH$104,54,0),"0")</f>
        <v>0</v>
      </c>
      <c r="CB124" s="15" t="str">
        <f>IFERROR(VLOOKUP($A124,'Season 5'!$AF$4:$CH$104,55,0),"0")</f>
        <v>0</v>
      </c>
      <c r="CC124" s="15" t="str">
        <f>IFERROR(VLOOKUP($A124,'Season 6'!$AF$4:$CH$104,54,0),"0")</f>
        <v>0</v>
      </c>
      <c r="CD124" s="15" t="str">
        <f>IFERROR(VLOOKUP($A124,'Season 6'!$AF$4:$CH$104,55,0),"0")</f>
        <v>0</v>
      </c>
      <c r="CE124" s="15" t="str">
        <f>IFERROR(VLOOKUP($A124,'Season 7'!$AF$4:$CH$104,54,0),"0")</f>
        <v>0</v>
      </c>
      <c r="CF124" s="15" t="str">
        <f>IFERROR(VLOOKUP($A124,'Season 7'!$AF$4:$CH$104,55,0),"0")</f>
        <v>0</v>
      </c>
      <c r="CG124" s="15" t="str">
        <f>IFERROR(VLOOKUP($A124,'Season 8'!$AF$4:$CH$104,54,0),"0")</f>
        <v>0</v>
      </c>
      <c r="CH124" s="15" t="str">
        <f>IFERROR(VLOOKUP($A124,'Season 8'!$AF$4:$CH$104,55,0),"0")</f>
        <v>0</v>
      </c>
      <c r="CI124" s="15" t="str">
        <f>IFERROR(VLOOKUP($A124,'Season 9'!$AF$4:$CH$104,54,0),"0")</f>
        <v>0</v>
      </c>
      <c r="CJ124" s="15" t="str">
        <f>IFERROR(VLOOKUP($A124,'Season 9'!$AF$4:$CH$104,55,0),"0")</f>
        <v>0</v>
      </c>
      <c r="CK124" s="15" t="str">
        <f>IFERROR(VLOOKUP($A124,'Season 10'!$AF$4:$CH$104,54,0),"0")</f>
        <v>0</v>
      </c>
      <c r="CL124" s="15" t="str">
        <f>IFERROR(VLOOKUP($A124,'Season 10'!$AF$4:$CH$104,55,0),"0")</f>
        <v>0</v>
      </c>
      <c r="CM124" s="15" t="str">
        <f>IFERROR(VLOOKUP($A124,'Season 11'!$AF$4:$CH$104,54,0),"0")</f>
        <v>0</v>
      </c>
      <c r="CN124" s="15" t="str">
        <f>IFERROR(VLOOKUP($A124,'Season 11'!$AF$4:$CH$104,55,0),"0")</f>
        <v>0</v>
      </c>
      <c r="CO124" s="15" t="str">
        <f>IFERROR(VLOOKUP($A124,'Season 12'!$AF$4:$CH$104,54,0),"0")</f>
        <v>0</v>
      </c>
      <c r="CP124" s="15" t="str">
        <f>IFERROR(VLOOKUP($A124,'Season 12'!$AF$4:$CH$104,55,0),"0")</f>
        <v>0</v>
      </c>
      <c r="CQ124" s="15" t="str">
        <f>IFERROR(VLOOKUP($A124,'Season 13'!$AF$4:$CH$104,54,0),"0")</f>
        <v>0</v>
      </c>
      <c r="CR124" s="15" t="str">
        <f>IFERROR(VLOOKUP($A124,'Season 13'!$AF$4:$CH$104,55,0),"0")</f>
        <v>0</v>
      </c>
      <c r="CS124" s="15" t="str">
        <f>IFERROR(VLOOKUP($A124,'Season 14'!$AF$4:$CH$104,54,0),"0")</f>
        <v>0</v>
      </c>
      <c r="CT124" s="15" t="str">
        <f>IFERROR(VLOOKUP($A124,'Season 14'!$AF$4:$CH$104,55,0),"0")</f>
        <v>0</v>
      </c>
      <c r="CU124" s="15" t="str">
        <f>IFERROR(VLOOKUP($A124,'Season 15'!$AF$4:$CH$104,54,0),"0")</f>
        <v>0</v>
      </c>
      <c r="CV124" s="15" t="str">
        <f>IFERROR(VLOOKUP($A124,'Season 15'!$AF$4:$CH$104,55,0),"0")</f>
        <v>0</v>
      </c>
    </row>
    <row r="125" spans="1:100" x14ac:dyDescent="0.25">
      <c r="A125" s="2" t="s">
        <v>140</v>
      </c>
      <c r="B125" s="1021">
        <f>IFERROR(VLOOKUP('Data Totals'!A125,'Season 1'!AF$4:CC$104,2,FALSE),IFERROR(VLOOKUP('Data Totals'!A125,'Season 2'!AF$4:CC$104,2,FALSE),IFERROR(VLOOKUP('Data Totals'!A125,'Season 3'!AF$4:CC$104,2,FALSE),IFERROR(VLOOKUP('Data Totals'!A125,'Season 4'!AF$4:CC$104,2,FALSE),IFERROR(VLOOKUP('Data Totals'!A125,'Season 5'!AF$4:CC$104,2,FALSE),IFERROR(VLOOKUP('Data Totals'!A125,'Season 6'!AF$4:CC$104,2,FALSE),IFERROR(VLOOKUP('Data Totals'!A125,'Season 7'!AF$4:CC$104,2,FALSE),IFERROR(VLOOKUP('Data Totals'!A125,'Season 8'!AF$4:CC$104,2,FALSE),IFERROR(VLOOKUP('Data Totals'!A125,'Season 9'!AF$4:CC$104,2,FALSE),IFERROR(VLOOKUP('Data Totals'!A125,'Season 10'!AF$4:CC$104,2,FALSE),IFERROR(VLOOKUP('Data Totals'!A125,'Season 11'!AF$4:CC$104,2,FALSE),IFERROR(VLOOKUP('Data Totals'!A125,'Season 12'!AF$4:CC$104,2,FALSE),IFERROR(VLOOKUP('Data Totals'!A125,'Season 13'!AF$4:CC$104,2,FALSE),IFERROR(VLOOKUP('Data Totals'!A125,'Season 14'!AF$4:CC$104,2,FALSE),IFERROR(VLOOKUP('Data Totals'!A125,'Season 15'!AF$4:CC$104,2,FALSE),"N/A")))))))))))))))</f>
        <v>0</v>
      </c>
      <c r="C125" s="1022">
        <f>IFERROR(VLOOKUP('Data Totals'!A125,'Season 1'!AF$4:CC$104,3,FALSE),IFERROR(VLOOKUP('Data Totals'!A125,'Season 2'!AF$4:CC$104,3,FALSE),IFERROR(VLOOKUP('Data Totals'!A125,'Season 3'!AF$4:CC$104,3,FALSE),IFERROR(VLOOKUP('Data Totals'!A125,'Season 4'!AF$4:CC$104,3,FALSE),IFERROR(VLOOKUP('Data Totals'!A125,'Season 5'!AF$4:CC$104,3,FALSE),IFERROR(VLOOKUP('Data Totals'!A125,'Season 6'!AF$4:CC$104,3,FALSE),IFERROR(VLOOKUP('Data Totals'!A125,'Season 7'!AF$4:CC$104,3,FALSE),IFERROR(VLOOKUP('Data Totals'!A125,'Season 8'!AF$4:CC$104,3,FALSE),IFERROR(VLOOKUP('Data Totals'!A125,'Season 9'!AF$4:CC$104,3,FALSE),IFERROR(VLOOKUP('Data Totals'!A125,'Season 10'!AF$4:CC$104,3,FALSE),IFERROR(VLOOKUP('Data Totals'!A125,'Season 11'!AF$4:CC$104,3,FALSE),IFERROR(VLOOKUP('Data Totals'!A125,'Season 12'!AF$4:CC$104,3,FALSE),IFERROR(VLOOKUP('Data Totals'!A125,'Season 13'!AF$4:CC$104,3,FALSE),IFERROR(VLOOKUP('Data Totals'!A125,'Season 14'!AF$4:CC$104,3,FALSE),IFERROR(VLOOKUP('Data Totals'!A125,'Season 15'!AF$4:CC$104,3,FALSE),"N/A")))))))))))))))</f>
        <v>0</v>
      </c>
      <c r="D125" s="1022">
        <f>IFERROR(VLOOKUP('Data Totals'!A125,'Season 1'!AF$4:CC$104,4,FALSE),IFERROR(VLOOKUP('Data Totals'!A125,'Season 2'!AF$4:CC$104,4,FALSE),IFERROR(VLOOKUP('Data Totals'!A125,'Season 3'!AF$4:CC$104,4,FALSE),IFERROR(VLOOKUP('Data Totals'!A125,'Season 4'!AF$4:CC$104,4,FALSE),IFERROR(VLOOKUP('Data Totals'!A125,'Season 5'!AF$4:CC$104,4,FALSE),IFERROR(VLOOKUP('Data Totals'!A125,'Season 6'!AF$4:CC$104,4,FALSE),IFERROR(VLOOKUP('Data Totals'!A125,'Season 7'!AF$4:CC$104,4,FALSE),IFERROR(VLOOKUP('Data Totals'!A125,'Season 8'!AF$4:CC$104,4,FALSE),IFERROR(VLOOKUP('Data Totals'!A125,'Season 9'!AF$4:CC$104,4,FALSE),IFERROR(VLOOKUP('Data Totals'!A125,'Season 10'!AF$4:CC$104,4,FALSE),IFERROR(VLOOKUP('Data Totals'!A125,'Season 11'!AF$4:CC$104,4,FALSE),IFERROR(VLOOKUP('Data Totals'!A125,'Season 12'!AF$4:CC$104,4,FALSE),IFERROR(VLOOKUP('Data Totals'!A125,'Season 13'!AF$4:CC$104,4,FALSE),IFERROR(VLOOKUP('Data Totals'!A125,'Season 14'!AF$4:CC$104,4,FALSE),IFERROR(VLOOKUP('Data Totals'!A125,'Season 15'!AF$4:CC$104,4,FALSE),"N/A")))))))))))))))</f>
        <v>0</v>
      </c>
      <c r="E125" s="1022">
        <f t="shared" si="2"/>
        <v>0</v>
      </c>
      <c r="F125" s="692">
        <f>SUM(IFERROR(VLOOKUP(A125,BI$3:BN$152,2,0),"0"),IFERROR(VLOOKUP(A125,'Season 1'!AF$4:CC$104,6,0),"0"),
IFERROR(VLOOKUP(A125,'Season 2'!AF$4:CC$104,6,0),"0"),IFERROR(VLOOKUP(A125,'Season 3'!AF$4:CC$104,6,0),"0"),
IFERROR(VLOOKUP(A125,'Season 4'!AF$4:CC$104,6,0),"0"),IFERROR(VLOOKUP(A125,'Season 5'!AF$4:CC$104,6,0),"0"),
IFERROR(VLOOKUP(A125,'Season 6'!AF$4:CC$104,6,0),"0"),IFERROR(VLOOKUP(A125,'Season 7'!AF$4:CC$104,6,0),"0"),
IFERROR(VLOOKUP(A125,'Season 8'!AF$4:CC$104,6,0),"0"),IFERROR(VLOOKUP(A125,'Season 9'!AF$4:CC$104,6,0),"0"),
IFERROR(VLOOKUP(A125,'Season 10'!AF$4:CC$104,6,0),"0"),IFERROR(VLOOKUP(A125,'Season 11'!AF$4:CC$104,6,0),"0"),
IFERROR(VLOOKUP(A125,'Season 12'!AF$4:CC$104,6,0),"0"),IFERROR(VLOOKUP(A125,'Season 13'!AF$4:CC$104,6,0),"0"),
IFERROR(VLOOKUP(A125,'Season 14'!AF$4:CC$104,6,0),"0"),IFERROR(VLOOKUP(A125,'Season 15'!AF$4:CC$104,6,0),"0"),)</f>
        <v>0</v>
      </c>
      <c r="G125" s="692">
        <f>SUM(IFERROR(VLOOKUP(A125,'Season 1'!AF$4:CC$104,7,0),"0"),
IFERROR(VLOOKUP(A125,'Season 2'!AF$4:CC$104,7,0),"0"),IFERROR(VLOOKUP(A125,'Season 3'!AF$4:CC$104,7,0),"0"),
IFERROR(VLOOKUP(A125,'Season 4'!AF$4:CC$104,7,0),"0"),IFERROR(VLOOKUP(A125,'Season 5'!AF$4:CC$104,7,0),"0"),
IFERROR(VLOOKUP(A125,'Season 6'!AF$4:CC$104,7,0),"0"),IFERROR(VLOOKUP(A125,'Season 7'!AF$4:CC$104,7,0),"0"),
IFERROR(VLOOKUP(A125,'Season 8'!AF$4:CC$104,7,0),"0"),IFERROR(VLOOKUP(A125,'Season 9'!AF$4:CC$104,7,0),"0"),
IFERROR(VLOOKUP(A125,'Season 10'!AF$4:CC$104,7,0),"0"),IFERROR(VLOOKUP(A125,'Season 11'!AF$4:CC$104,7,0),"0"),
IFERROR(VLOOKUP(A125,'Season 12'!AF$4:CC$104,7,0),"0"),IFERROR(VLOOKUP(A125,'Season 13'!AF$4:CC$104,7,0),"0"),
IFERROR(VLOOKUP(A125,'Season 14'!AF$4:CC$104,7,0),"0"),IFERROR(VLOOKUP(A125,'Season 15'!AF$4:CC$104,7,0),"0"),)</f>
        <v>0</v>
      </c>
      <c r="H125" s="556">
        <f>SUM(IFERROR(VLOOKUP(A125,'Season 1'!AF$4:CC$104,8,0),"0"),
IFERROR(VLOOKUP(A125,'Season 2'!AF$4:CC$104,8,0),"0"),IFERROR(VLOOKUP(A125,'Season 3'!AF$4:CC$104,8,0),"0"),
IFERROR(VLOOKUP(A125,'Season 4'!AF$4:CC$104,8,0),"0"),IFERROR(VLOOKUP(A125,'Season 5'!AF$4:CC$104,8,0),"0"),
IFERROR(VLOOKUP(A125,'Season 6'!AF$4:CC$104,8,0),"0"),IFERROR(VLOOKUP(A125,'Season 7'!AF$4:CC$104,8,0),"0"),
IFERROR(VLOOKUP(A125,'Season 8'!AF$4:CC$104,8,0),"0"),IFERROR(VLOOKUP(A125,'Season 9'!AF$4:CC$104,8,0),"0"),
IFERROR(VLOOKUP(A125,'Season 10'!AF$4:CC$104,8,0),"0"),IFERROR(VLOOKUP(A125,'Season 11'!AF$4:CC$104,8,0),"0"),
IFERROR(VLOOKUP(A125,'Season 12'!AF$4:CC$104,8,0),"0"),IFERROR(VLOOKUP(A125,'Season 13'!AF$4:CC$104,8,0),"0"),
IFERROR(VLOOKUP(A125,'Season 14'!AF$4:CC$104,8,0),"0"),IFERROR(VLOOKUP(A125,'Season 15'!AF$4:CC$104,8,0),"0"),)</f>
        <v>0</v>
      </c>
      <c r="I125" s="1023">
        <f>SUM(IFERROR(VLOOKUP(A125,'Season 1'!AF$4:CC$104,9,0),"0"),
IFERROR(VLOOKUP(A125,'Season 2'!AF$4:CC$104,9,0),"0"),IFERROR(VLOOKUP(A125,'Season 3'!AF$4:CC$104,9,0),"0"),
IFERROR(VLOOKUP(A125,'Season 4'!AF$4:CC$104,9,0),"0"),IFERROR(VLOOKUP(A125,'Season 5'!AF$4:CC$104,9,0),"0"),
IFERROR(VLOOKUP(A125,'Season 6'!AF$4:CC$104,9,0),"0"),IFERROR(VLOOKUP(A125,'Season 7'!AF$4:CC$104,9,0),"0"),
IFERROR(VLOOKUP(A125,'Season 8'!AF$4:CC$104,9,0),"0"),IFERROR(VLOOKUP(A125,'Season 9'!AF$4:CC$104,9,0),"0"),
IFERROR(VLOOKUP(A125,'Season 10'!AF$4:CC$104,9,0),"0"),IFERROR(VLOOKUP(A125,'Season 11'!AF$4:CC$104,9,0),"0"),
IFERROR(VLOOKUP(A125,'Season 12'!AF$4:CC$104,9,0),"0"),IFERROR(VLOOKUP(A125,'Season 13'!AF$4:CC$104,9,0),"0"),
IFERROR(VLOOKUP(A125,'Season 14'!AF$4:CC$104,9,0),"0"),IFERROR(VLOOKUP(A125,'Season 15'!AF$4:CC$104,9,0),"0"),)</f>
        <v>0</v>
      </c>
      <c r="J125" s="26">
        <f>SUM(IFERROR(VLOOKUP(A125,BI$3:BN$152,3,0),"0"),IFERROR(VLOOKUP(A125,'Season 1'!AF$4:CC$104,10,0),"0"),
IFERROR(VLOOKUP(A125,'Season 2'!AF$4:CC$104,10,0),"0"),IFERROR(VLOOKUP(A125,'Season 3'!AF$4:CC$104,10,0),"0"),
IFERROR(VLOOKUP(A125,'Season 4'!AF$4:CC$104,10,0),"0"),IFERROR(VLOOKUP(A125,'Season 5'!AF$4:CC$104,10,0),"0"),
IFERROR(VLOOKUP(A125,'Season 6'!AF$4:CC$104,10,0),"0"),IFERROR(VLOOKUP(A125,'Season 7'!AF$4:CC$104,10,0),"0"),
IFERROR(VLOOKUP(A125,'Season 8'!AF$4:CC$104,10,0),"0"),IFERROR(VLOOKUP(A125,'Season 9'!AF$4:CC$104,10,0),"0"),
IFERROR(VLOOKUP(A125,'Season 10'!AF$4:CC$104,10,0),"0"),IFERROR(VLOOKUP(A125,'Season 11'!AF$4:CC$104,10,0),"0"),
IFERROR(VLOOKUP(A125,'Season 12'!AF$4:CC$104,10,0),"0"),IFERROR(VLOOKUP(A125,'Season 13'!AF$4:CC$104,10,0),"0"),
IFERROR(VLOOKUP(A125,'Season 14'!AF$4:CC$104,10,0),"0"),IFERROR(VLOOKUP(A125,'Season 15'!AF$4:CC$104,10,0),"0"),)</f>
        <v>0</v>
      </c>
      <c r="K125" s="699">
        <f>SUM(IFERROR(VLOOKUP(A125,BI$3:BN$152,4,0),"0"),IFERROR(VLOOKUP(A125,'Season 1'!AF$4:CC$104,11,0),"0"),
IFERROR(VLOOKUP(A125,'Season 2'!AF$4:CC$104,11,0),"0"),IFERROR(VLOOKUP(A125,'Season 3'!AF$4:CC$104,11,0),"0"),
IFERROR(VLOOKUP(A125,'Season 4'!AF$4:CC$104,11,0),"0"),IFERROR(VLOOKUP(A125,'Season 5'!AF$4:CC$104,11,0),"0"),
IFERROR(VLOOKUP(A125,'Season 6'!AF$4:CC$104,11,0),"0"),IFERROR(VLOOKUP(A125,'Season 7'!AF$4:CC$104,11,0),"0"),
IFERROR(VLOOKUP(A125,'Season 8'!AF$4:CC$104,11,0),"0"),IFERROR(VLOOKUP(A125,'Season 9'!AF$4:CC$104,11,0),"0"),
IFERROR(VLOOKUP(A125,'Season 10'!AF$4:CC$104,11,0),"0"),IFERROR(VLOOKUP(A125,'Season 11'!AF$4:CC$104,11,0),"0"),
IFERROR(VLOOKUP(A125,'Season 12'!AF$4:CC$104,11,0),"0"),IFERROR(VLOOKUP(A125,'Season 13'!AF$4:CC$104,11,0),"0"),
IFERROR(VLOOKUP(A125,'Season 14'!AF$4:CC$104,11,0),"0"),IFERROR(VLOOKUP(A125,'Season 15'!AF$4:CC$104,11,0),"0"),)</f>
        <v>0</v>
      </c>
      <c r="L125" s="700">
        <f>SUM(IFERROR(VLOOKUP($A125,'Season 1'!AF$4:CC$104,12,0),"0"),
IFERROR(VLOOKUP($A125,'Season 2'!AF$4:CC$104,12,0),"0"),IFERROR(VLOOKUP($A125,'Season 3'!AF$4:CC$104,12,0),"0"),
IFERROR(VLOOKUP($A125,'Season 4'!AF$4:CC$104,12,0),"0"),IFERROR(VLOOKUP($A125,'Season 5'!AF$4:CC$104,12,0),"0"),
IFERROR(VLOOKUP($A125,'Season 6'!AF$4:CC$104,12,0),"0"),IFERROR(VLOOKUP($A125,'Season 7'!AF$4:CC$104,12,0),"0"),
IFERROR(VLOOKUP($A125,'Season 8'!AF$4:CC$104,12,0),"0"),IFERROR(VLOOKUP($A125,'Season 9'!AF$4:CC$104,12,0),"0"),
IFERROR(VLOOKUP($A125,'Season 10'!AF$4:CC$104,12,0),"0"),IFERROR(VLOOKUP($A125,'Season 11'!AF$4:CC$104,12,0),"0"),
IFERROR(VLOOKUP($A125,'Season 12'!AF$4:CC$104,12,0),"0"),IFERROR(VLOOKUP($A125,'Season 13'!AF$4:CC$104,12,0),"0"),
IFERROR(VLOOKUP($A125,'Season 14'!AF$4:CC$104,12,0),"0"),IFERROR(VLOOKUP($A125,'Season 15'!AF$4:CC$104,12,0),"0"),)</f>
        <v>0</v>
      </c>
      <c r="M125" s="692">
        <f>SUM(IFERROR(VLOOKUP($A125,'Season 1'!AF$4:CC$104,13,0),"0"),
IFERROR(VLOOKUP($A125,'Season 2'!AF$4:CC$104,13,0),"0"),IFERROR(VLOOKUP($A125,'Season 3'!AF$4:CC$104,13,0),"0"),
IFERROR(VLOOKUP($A125,'Season 4'!AF$4:CC$104,13,0),"0"),IFERROR(VLOOKUP($A125,'Season 5'!AF$4:CC$104,13,0),"0"),
IFERROR(VLOOKUP($A125,'Season 6'!AF$4:CC$104,13,0),"0"),IFERROR(VLOOKUP($A125,'Season 7'!AF$4:CC$104,13,0),"0"),
IFERROR(VLOOKUP($A125,'Season 8'!AF$4:CC$104,13,0),"0"),IFERROR(VLOOKUP($A125,'Season 9'!AF$4:CC$104,13,0),"0"),
IFERROR(VLOOKUP($A125,'Season 10'!AF$4:CC$104,13,0),"0"),IFERROR(VLOOKUP($A125,'Season 11'!AF$4:CC$104,13,0),"0"),
IFERROR(VLOOKUP($A125,'Season 12'!AF$4:CC$104,13,0),"0"),IFERROR(VLOOKUP($A125,'Season 13'!AF$4:CC$104,13,0),"0"),
IFERROR(VLOOKUP($A125,'Season 14'!AF$4:CC$104,13,0),"0"),IFERROR(VLOOKUP($A125,'Season 15'!AF$4:CC$104,13,0),"0"),)</f>
        <v>0</v>
      </c>
      <c r="N125" s="1023">
        <f>SUM(IFERROR(VLOOKUP($A125,'Season 1'!AF$4:CC$104,14,0),"0"),
IFERROR(VLOOKUP($A125,'Season 2'!AF$4:CC$104,14,0),"0"),IFERROR(VLOOKUP($A125,'Season 3'!AF$4:CC$104,14,0),"0"),
IFERROR(VLOOKUP($A125,'Season 4'!AF$4:CC$104,14,0),"0"),IFERROR(VLOOKUP($A125,'Season 5'!AF$4:CC$104,14,0),"0"),
IFERROR(VLOOKUP($A125,'Season 6'!AF$4:CC$104,14,0),"0"),IFERROR(VLOOKUP($A125,'Season 7'!AF$4:CC$104,14,0),"0"),
IFERROR(VLOOKUP($A125,'Season 8'!AF$4:CC$104,14,0),"0"),IFERROR(VLOOKUP($A125,'Season 9'!AF$4:CC$104,14,0),"0"),
IFERROR(VLOOKUP($A125,'Season 10'!AF$4:CC$104,14,0),"0"),IFERROR(VLOOKUP($A125,'Season 11'!AF$4:CC$104,14,0),"0"),
IFERROR(VLOOKUP($A125,'Season 12'!AF$4:CC$104,14,0),"0"),IFERROR(VLOOKUP($A125,'Season 13'!AF$4:CC$104,14,0),"0"),
IFERROR(VLOOKUP($A125,'Season 14'!AF$4:CC$104,14,0),"0"),IFERROR(VLOOKUP($A125,'Season 15'!AF$4:CC$104,14,0),"0"),)</f>
        <v>0</v>
      </c>
      <c r="O125" s="26">
        <f>SUM(IFERROR(VLOOKUP($A125,'Season 1'!AF$4:CC$104,15,0),"0"),
IFERROR(VLOOKUP($A125,'Season 2'!AF$4:CC$104,15,0),"0"),IFERROR(VLOOKUP($A125,'Season 3'!AF$4:CC$104,15,0),"0"),
IFERROR(VLOOKUP($A125,'Season 4'!AF$4:CC$104,15,0),"0"),IFERROR(VLOOKUP($A125,'Season 5'!AF$4:CC$104,15,0),"0"),
IFERROR(VLOOKUP($A125,'Season 6'!AF$4:CC$104,15,0),"0"),IFERROR(VLOOKUP($A125,'Season 7'!AF$4:CC$104,15,0),"0"),
IFERROR(VLOOKUP($A125,'Season 8'!AF$4:CC$104,15,0),"0"),IFERROR(VLOOKUP($A125,'Season 9'!AF$4:CC$104,15,0),"0"),
IFERROR(VLOOKUP($A125,'Season 10'!AF$4:CC$104,15,0),"0"),IFERROR(VLOOKUP($A125,'Season 11'!AF$4:CC$104,15,0),"0"),
IFERROR(VLOOKUP($A125,'Season 12'!AF$4:CC$104,15,0),"0"),IFERROR(VLOOKUP($A125,'Season 13'!AF$4:CC$104,15,0),"0"),
IFERROR(VLOOKUP($A125,'Season 14'!AF$4:CC$104,15,0),"0"),IFERROR(VLOOKUP($A125,'Season 15'!AF$4:CC$104,15,0),"0"),)</f>
        <v>0</v>
      </c>
      <c r="P125" s="699">
        <f>SUM(IFERROR(VLOOKUP($A125,'Season 1'!AF$4:CC$104,16,0),"0"),
IFERROR(VLOOKUP($A125,'Season 2'!AF$4:CC$104,16,0),"0"),IFERROR(VLOOKUP($A125,'Season 3'!AF$4:CC$104,16,0),"0"),
IFERROR(VLOOKUP($A125,'Season 4'!AF$4:CC$104,16,0),"0"),IFERROR(VLOOKUP($A125,'Season 5'!AF$4:CC$104,16,0),"0"),
IFERROR(VLOOKUP($A125,'Season 6'!AF$4:CC$104,16,0),"0"),IFERROR(VLOOKUP($A125,'Season 7'!AF$4:CC$104,16,0),"0"),
IFERROR(VLOOKUP($A125,'Season 8'!AF$4:CC$104,16,0),"0"),IFERROR(VLOOKUP($A125,'Season 9'!AF$4:CC$104,16,0),"0"),
IFERROR(VLOOKUP($A125,'Season 10'!AF$4:CC$104,16,0),"0"),IFERROR(VLOOKUP($A125,'Season 11'!AF$4:CC$104,16,0),"0"),
IFERROR(VLOOKUP($A125,'Season 12'!AF$4:CC$104,16,0),"0"),IFERROR(VLOOKUP($A125,'Season 13'!AF$4:CC$104,16,0),"0"),
IFERROR(VLOOKUP($A125,'Season 14'!AF$4:CC$104,16,0),"0"),IFERROR(VLOOKUP($A125,'Season 15'!AF$4:CC$104,16,0),"0"),)</f>
        <v>0</v>
      </c>
      <c r="Q125" s="700">
        <f>SUM(IFERROR(VLOOKUP($A125,'Season 1'!AF$4:CC$104,17,0),"0"),
IFERROR(VLOOKUP($A125,'Season 2'!AF$4:CC$104,17,0),"0"),IFERROR(VLOOKUP($A125,'Season 3'!AF$4:CC$104,17,0),"0"),
IFERROR(VLOOKUP($A125,'Season 4'!AF$4:CC$104,17,0),"0"),IFERROR(VLOOKUP($A125,'Season 5'!AF$4:CC$104,17,0),"0"),
IFERROR(VLOOKUP($A125,'Season 6'!AF$4:CC$104,17,0),"0"),IFERROR(VLOOKUP($A125,'Season 7'!AF$4:CC$104,17,0),"0"),
IFERROR(VLOOKUP($A125,'Season 8'!AF$4:CC$104,17,0),"0"),IFERROR(VLOOKUP($A125,'Season 9'!AF$4:CC$104,17,0),"0"),
IFERROR(VLOOKUP($A125,'Season 10'!AF$4:CC$104,17,0),"0"),IFERROR(VLOOKUP($A125,'Season 11'!AF$4:CC$104,17,0),"0"),
IFERROR(VLOOKUP($A125,'Season 12'!AF$4:CC$104,17,0),"0"),IFERROR(VLOOKUP($A125,'Season 13'!AF$4:CC$104,17,0),"0"),
IFERROR(VLOOKUP($A125,'Season 14'!AF$4:CC$104,17,0),"0"),IFERROR(VLOOKUP($A125,'Season 15'!AF$4:CC$104,17,0),"0"),)</f>
        <v>0</v>
      </c>
      <c r="R125" s="692">
        <f>SUM(IFERROR(VLOOKUP($A125,'Season 1'!AF$4:CC$104,18,0),"0"),
IFERROR(VLOOKUP($A125,'Season 2'!AF$4:CC$104,18,0),"0"),IFERROR(VLOOKUP($A125,'Season 3'!AF$4:CC$104,18,0),"0"),
IFERROR(VLOOKUP($A125,'Season 4'!AF$4:CC$104,18,0),"0"),IFERROR(VLOOKUP($A125,'Season 5'!AF$4:CC$104,18,0),"0"),
IFERROR(VLOOKUP($A125,'Season 6'!AF$4:CC$104,18,0),"0"),IFERROR(VLOOKUP($A125,'Season 7'!AF$4:CC$104,18,0),"0"),
IFERROR(VLOOKUP($A125,'Season 8'!AF$4:CC$104,18,0),"0"),IFERROR(VLOOKUP($A125,'Season 9'!AF$4:CC$104,18,0),"0"),
IFERROR(VLOOKUP($A125,'Season 10'!AF$4:CC$104,18,0),"0"),IFERROR(VLOOKUP($A125,'Season 11'!AF$4:CC$104,18,0),"0"),
IFERROR(VLOOKUP($A125,'Season 12'!AF$4:CC$104,18,0),"0"),IFERROR(VLOOKUP($A125,'Season 13'!AF$4:CC$104,18,0),"0"),
IFERROR(VLOOKUP($A125,'Season 14'!AF$4:CC$104,18,0),"0"),IFERROR(VLOOKUP($A125,'Season 15'!AF$4:CC$104,18,0),"0"),)</f>
        <v>0</v>
      </c>
      <c r="S125" s="1023">
        <f>SUM(IFERROR(VLOOKUP($A125,'Season 1'!AF$4:CC$104,19,0),"0"),
IFERROR(VLOOKUP($A125,'Season 2'!AF$4:CC$104,19,0),"0"),IFERROR(VLOOKUP($A125,'Season 3'!AF$4:CC$104,19,0),"0"),
IFERROR(VLOOKUP($A125,'Season 4'!AF$4:CC$104,19,0),"0"),IFERROR(VLOOKUP($A125,'Season 5'!AF$4:CC$104,19,0),"0"),
IFERROR(VLOOKUP($A125,'Season 6'!AF$4:CC$104,19,0),"0"),IFERROR(VLOOKUP($A125,'Season 7'!AF$4:CC$104,19,0),"0"),
IFERROR(VLOOKUP($A125,'Season 8'!AF$4:CC$104,19,0),"0"),IFERROR(VLOOKUP($A125,'Season 9'!AF$4:CC$104,19,0),"0"),
IFERROR(VLOOKUP($A125,'Season 10'!AF$4:CC$104,19,0),"0"),IFERROR(VLOOKUP($A125,'Season 11'!AF$4:CC$104,19,0),"0"),
IFERROR(VLOOKUP($A125,'Season 12'!AF$4:CC$104,19,0),"0"),IFERROR(VLOOKUP($A125,'Season 13'!AF$4:CC$104,19,0),"0"),
IFERROR(VLOOKUP($A125,'Season 14'!AF$4:CC$104,19,0),"0"),IFERROR(VLOOKUP($A125,'Season 15'!AF$4:CC$104,19,0),"0"),)</f>
        <v>0</v>
      </c>
      <c r="T125" s="26">
        <f>SUM(IFERROR(VLOOKUP($A125,'Season 1'!AF$4:CC$104,20,0),"0"),
IFERROR(VLOOKUP($A125,'Season 2'!AF$4:CC$104,20,0),"0"),IFERROR(VLOOKUP($A125,'Season 3'!AF$4:CC$104,20,0),"0"),
IFERROR(VLOOKUP($A125,'Season 4'!AF$4:CC$104,20,0),"0"),IFERROR(VLOOKUP($A125,'Season 5'!AF$4:CC$104,20,0),"0"),
IFERROR(VLOOKUP($A125,'Season 6'!AF$4:CC$104,20,0),"0"),IFERROR(VLOOKUP($A125,'Season 7'!AF$4:CC$104,20,0),"0"),
IFERROR(VLOOKUP($A125,'Season 8'!AF$4:CC$104,20,0),"0"),IFERROR(VLOOKUP($A125,'Season 9'!AF$4:CC$104,20,0),"0"),
IFERROR(VLOOKUP($A125,'Season 10'!AF$4:CC$104,20,0),"0"),IFERROR(VLOOKUP($A125,'Season 11'!AF$4:CC$104,20,0),"0"),
IFERROR(VLOOKUP($A125,'Season 12'!AF$4:CC$104,20,0),"0"),IFERROR(VLOOKUP($A125,'Season 13'!AF$4:CC$104,20,0),"0"),
IFERROR(VLOOKUP($A125,'Season 14'!AF$4:CC$104,20,0),"0"),IFERROR(VLOOKUP($A125,'Season 15'!AF$4:CC$104,20,0),"0"),)</f>
        <v>0</v>
      </c>
      <c r="U125" s="699">
        <f>SUM(IFERROR(VLOOKUP($A125,'Season 1'!AF$4:CC$104,21,0),"0"),
IFERROR(VLOOKUP($A125,'Season 2'!AF$4:CC$104,21,0),"0"),IFERROR(VLOOKUP($A125,'Season 3'!AF$4:CC$104,21,0),"0"),
IFERROR(VLOOKUP($A125,'Season 4'!AF$4:CC$104,21,0),"0"),IFERROR(VLOOKUP($A125,'Season 5'!AF$4:CC$104,21,0),"0"),
IFERROR(VLOOKUP($A125,'Season 6'!AF$4:CC$104,21,0),"0"),IFERROR(VLOOKUP($A125,'Season 7'!AF$4:CC$104,21,0),"0"),
IFERROR(VLOOKUP($A125,'Season 8'!AF$4:CC$104,21,0),"0"),IFERROR(VLOOKUP($A125,'Season 9'!AF$4:CC$104,21,0),"0"),
IFERROR(VLOOKUP($A125,'Season 10'!AF$4:CC$104,21,0),"0"),IFERROR(VLOOKUP($A125,'Season 11'!AF$4:CC$104,21,0),"0"),
IFERROR(VLOOKUP($A125,'Season 12'!AF$4:CC$104,21,0),"0"),IFERROR(VLOOKUP($A125,'Season 13'!AF$4:CC$104,21,0),"0"),
IFERROR(VLOOKUP($A125,'Season 14'!AF$4:CC$104,21,0),"0"),IFERROR(VLOOKUP($A125,'Season 15'!AF$4:CC$104,21,0),"0"),)</f>
        <v>0</v>
      </c>
      <c r="V125" s="700">
        <f>SUM(IFERROR(VLOOKUP($A125,'Season 1'!AF$4:CC$104,22,0),"0"),
IFERROR(VLOOKUP($A125,'Season 2'!AF$4:CC$104,22,0),"0"),IFERROR(VLOOKUP($A125,'Season 3'!AF$4:CC$104,22,0),"0"),
IFERROR(VLOOKUP($A125,'Season 4'!AF$4:CC$104,22,0),"0"),IFERROR(VLOOKUP($A125,'Season 5'!AF$4:CC$104,22,0),"0"),
IFERROR(VLOOKUP($A125,'Season 6'!AF$4:CC$104,22,0),"0"),IFERROR(VLOOKUP($A125,'Season 7'!AF$4:CC$104,22,0),"0"),
IFERROR(VLOOKUP($A125,'Season 8'!AF$4:CC$104,22,0),"0"),IFERROR(VLOOKUP($A125,'Season 9'!AF$4:CC$104,22,0),"0"),
IFERROR(VLOOKUP($A125,'Season 10'!AF$4:CC$104,22,0),"0"),IFERROR(VLOOKUP($A125,'Season 11'!AF$4:CC$104,22,0),"0"),
IFERROR(VLOOKUP($A125,'Season 12'!AF$4:CC$104,22,0),"0"),IFERROR(VLOOKUP($A125,'Season 13'!AF$4:CC$104,22,0),"0"),
IFERROR(VLOOKUP($A125,'Season 14'!AF$4:CC$104,22,0),"0"),IFERROR(VLOOKUP($A125,'Season 15'!AF$4:CC$104,22,0),"0"),)</f>
        <v>0</v>
      </c>
      <c r="W125" s="692">
        <f>SUM(IFERROR(VLOOKUP($A125,'Season 1'!AF$4:CC$104,23,0),"0"),
IFERROR(VLOOKUP($A125,'Season 2'!AF$4:CC$104,23,0),"0"),IFERROR(VLOOKUP($A125,'Season 3'!AF$4:CC$104,23,0),"0"),
IFERROR(VLOOKUP($A125,'Season 4'!AF$4:CC$104,23,0),"0"),IFERROR(VLOOKUP($A125,'Season 5'!AF$4:CC$104,23,0),"0"),
IFERROR(VLOOKUP($A125,'Season 6'!AF$4:CC$104,23,0),"0"),IFERROR(VLOOKUP($A125,'Season 7'!AF$4:CC$104,23,0),"0"),
IFERROR(VLOOKUP($A125,'Season 8'!AF$4:CC$104,23,0),"0"),IFERROR(VLOOKUP($A125,'Season 9'!AF$4:CC$104,23,0),"0"),
IFERROR(VLOOKUP($A125,'Season 10'!AF$4:CC$104,23,0),"0"),IFERROR(VLOOKUP($A125,'Season 11'!AF$4:CC$104,23,0),"0"),
IFERROR(VLOOKUP($A125,'Season 12'!AF$4:CC$104,23,0),"0"),IFERROR(VLOOKUP($A125,'Season 13'!AF$4:CC$104,23,0),"0"),
IFERROR(VLOOKUP($A125,'Season 14'!AF$4:CC$104,23,0),"0"),IFERROR(VLOOKUP($A125,'Season 15'!AF$4:CC$104,23,0),"0"),)</f>
        <v>0</v>
      </c>
      <c r="X125" s="1023">
        <f>SUM(IFERROR(VLOOKUP($A125,'Season 1'!AF$4:CC$104,24,0),"0"),
IFERROR(VLOOKUP($A125,'Season 2'!AF$4:CC$104,24,0),"0"),IFERROR(VLOOKUP($A125,'Season 3'!AF$4:CC$104,24,0),"0"),
IFERROR(VLOOKUP($A125,'Season 4'!AF$4:CC$104,24,0),"0"),IFERROR(VLOOKUP($A125,'Season 5'!AF$4:CC$104,24,0),"0"),
IFERROR(VLOOKUP($A125,'Season 6'!AF$4:CC$104,24,0),"0"),IFERROR(VLOOKUP($A125,'Season 7'!AF$4:CC$104,24,0),"0"),
IFERROR(VLOOKUP($A125,'Season 8'!AF$4:CC$104,24,0),"0"),IFERROR(VLOOKUP($A125,'Season 9'!AF$4:CC$104,24,0),"0"),
IFERROR(VLOOKUP($A125,'Season 10'!AF$4:CC$104,24,0),"0"),IFERROR(VLOOKUP($A125,'Season 11'!AF$4:CC$104,24,0),"0"),
IFERROR(VLOOKUP($A125,'Season 12'!AF$4:CC$104,24,0),"0"),IFERROR(VLOOKUP($A125,'Season 13'!AF$4:CC$104,24,0),"0"),
IFERROR(VLOOKUP($A125,'Season 14'!AF$4:CC$104,24,0),"0"),IFERROR(VLOOKUP($A125,'Season 15'!AF$4:CC$104,24,0),"0"),)</f>
        <v>0</v>
      </c>
      <c r="Y125" s="26">
        <f>SUM(IFERROR(VLOOKUP($A125,'Season 1'!AF$4:CC$104,25,0),"0"),
IFERROR(VLOOKUP($A125,'Season 2'!AF$4:CC$104,25,0),"0"),IFERROR(VLOOKUP($A125,'Season 3'!AF$4:CC$104,25,0),"0"),
IFERROR(VLOOKUP($A125,'Season 4'!AF$4:CC$104,25,0),"0"),IFERROR(VLOOKUP($A125,'Season 5'!AF$4:CC$104,25,0),"0"),
IFERROR(VLOOKUP($A125,'Season 6'!AF$4:CC$104,25,0),"0"),IFERROR(VLOOKUP($A125,'Season 7'!AF$4:CC$104,25,0),"0"),
IFERROR(VLOOKUP($A125,'Season 8'!AF$4:CC$104,25,0),"0"),IFERROR(VLOOKUP($A125,'Season 9'!AF$4:CC$104,25,0),"0"),
IFERROR(VLOOKUP($A125,'Season 10'!AF$4:CC$104,25,0),"0"),IFERROR(VLOOKUP($A125,'Season 11'!AF$4:CC$104,25,0),"0"),
IFERROR(VLOOKUP($A125,'Season 12'!AF$4:CC$104,25,0),"0"),IFERROR(VLOOKUP($A125,'Season 13'!AF$4:CC$104,25,0),"0"),
IFERROR(VLOOKUP($A125,'Season 14'!AF$4:CC$104,25,0),"0"),IFERROR(VLOOKUP($A125,'Season 15'!AF$4:CC$104,25,0),"0"),)</f>
        <v>0</v>
      </c>
      <c r="Z125" s="699">
        <f>SUM(IFERROR(VLOOKUP($A125,'Season 1'!AF$4:CC$104,26,0),"0"),
IFERROR(VLOOKUP($A125,'Season 2'!AF$4:CC$104,26,0),"0"),IFERROR(VLOOKUP($A125,'Season 3'!AF$4:CC$104,26,0),"0"),
IFERROR(VLOOKUP($A125,'Season 4'!AF$4:CC$104,26,0),"0"),IFERROR(VLOOKUP($A125,'Season 5'!AF$4:CC$104,26,0),"0"),
IFERROR(VLOOKUP($A125,'Season 6'!AF$4:CC$104,26,0),"0"),IFERROR(VLOOKUP($A125,'Season 7'!AF$4:CC$104,26,0),"0"),
IFERROR(VLOOKUP($A125,'Season 8'!AF$4:CC$104,26,0),"0"),IFERROR(VLOOKUP($A125,'Season 9'!AF$4:CC$104,26,0),"0"),
IFERROR(VLOOKUP($A125,'Season 10'!AF$4:CC$104,26,0),"0"),IFERROR(VLOOKUP($A125,'Season 11'!AF$4:CC$104,26,0),"0"),
IFERROR(VLOOKUP($A125,'Season 12'!AF$4:CC$104,26,0),"0"),IFERROR(VLOOKUP($A125,'Season 13'!AF$4:CC$104,26,0),"0"),
IFERROR(VLOOKUP($A125,'Season 14'!AF$4:CC$104,26,0),"0"),IFERROR(VLOOKUP($A125,'Season 15'!AF$4:CC$104,26,0),"0"),)</f>
        <v>0</v>
      </c>
      <c r="AA125" s="700">
        <f>SUM(IFERROR(VLOOKUP($A125,'Season 1'!AF$4:CC$104,27,0),"0"),
IFERROR(VLOOKUP($A125,'Season 2'!AF$4:CC$104,27,0),"0"),IFERROR(VLOOKUP($A125,'Season 3'!AF$4:CC$104,27,0),"0"),
IFERROR(VLOOKUP($A125,'Season 4'!AF$4:CC$104,27,0),"0"),IFERROR(VLOOKUP($A125,'Season 5'!AF$4:CC$104,27,0),"0"),
IFERROR(VLOOKUP($A125,'Season 6'!AF$4:CC$104,27,0),"0"),IFERROR(VLOOKUP($A125,'Season 7'!AF$4:CC$104,27,0),"0"),
IFERROR(VLOOKUP($A125,'Season 8'!AF$4:CC$104,27,0),"0"),IFERROR(VLOOKUP($A125,'Season 9'!AF$4:CC$104,27,0),"0"),
IFERROR(VLOOKUP($A125,'Season 10'!AF$4:CC$104,27,0),"0"),IFERROR(VLOOKUP($A125,'Season 11'!AF$4:CC$104,27,0),"0"),
IFERROR(VLOOKUP($A125,'Season 12'!AF$4:CC$104,27,0),"0"),IFERROR(VLOOKUP($A125,'Season 13'!AF$4:CC$104,27,0),"0"),
IFERROR(VLOOKUP($A125,'Season 14'!AF$4:CC$104,27,0),"0"),IFERROR(VLOOKUP($A125,'Season 15'!AF$4:CC$104,27,0),"0"),)</f>
        <v>0</v>
      </c>
      <c r="AB125" s="692">
        <f>SUM(IFERROR(VLOOKUP($A125,'Season 1'!AF$4:CC$104,28,0),"0"),
IFERROR(VLOOKUP($A125,'Season 2'!AF$4:CC$104,28,0),"0"),IFERROR(VLOOKUP($A125,'Season 3'!AF$4:CC$104,28,0),"0"),
IFERROR(VLOOKUP($A125,'Season 4'!AF$4:CC$104,28,0),"0"),IFERROR(VLOOKUP($A125,'Season 5'!AF$4:CC$104,28,0),"0"),
IFERROR(VLOOKUP($A125,'Season 6'!AF$4:CC$104,28,0),"0"),IFERROR(VLOOKUP($A125,'Season 7'!AF$4:CC$104,28,0),"0"),
IFERROR(VLOOKUP($A125,'Season 8'!AF$4:CC$104,28,0),"0"),IFERROR(VLOOKUP($A125,'Season 9'!AF$4:CC$104,28,0),"0"),
IFERROR(VLOOKUP($A125,'Season 10'!AF$4:CC$104,28,0),"0"),IFERROR(VLOOKUP($A125,'Season 11'!AF$4:CC$104,28,0),"0"),
IFERROR(VLOOKUP($A125,'Season 12'!AF$4:CC$104,28,0),"0"),IFERROR(VLOOKUP($A125,'Season 13'!AF$4:CC$104,28,0),"0"),
IFERROR(VLOOKUP($A125,'Season 14'!AF$4:CC$104,28,0),"0"),IFERROR(VLOOKUP($A125,'Season 15'!AF$4:CC$104,28,0),"0"),)</f>
        <v>0</v>
      </c>
      <c r="AC125" s="1023">
        <f>SUM(IFERROR(VLOOKUP($A125,'Season 1'!AF$4:CC$104,29,0),"0"),
IFERROR(VLOOKUP($A125,'Season 2'!AF$4:CC$104,29,0),"0"),IFERROR(VLOOKUP($A125,'Season 3'!AF$4:CC$104,29,0),"0"),
IFERROR(VLOOKUP($A125,'Season 4'!AF$4:CC$104,29,0),"0"),IFERROR(VLOOKUP($A125,'Season 5'!AF$4:CC$104,29,0),"0"),
IFERROR(VLOOKUP($A125,'Season 6'!AF$4:CC$104,29,0),"0"),IFERROR(VLOOKUP($A125,'Season 7'!AF$4:CC$104,29,0),"0"),
IFERROR(VLOOKUP($A125,'Season 8'!AF$4:CC$104,29,0),"0"),IFERROR(VLOOKUP($A125,'Season 9'!AF$4:CC$104,29,0),"0"),
IFERROR(VLOOKUP($A125,'Season 10'!AF$4:CC$104,29,0),"0"),IFERROR(VLOOKUP($A125,'Season 11'!AF$4:CC$104,29,0),"0"),
IFERROR(VLOOKUP($A125,'Season 12'!AF$4:CC$104,29,0),"0"),IFERROR(VLOOKUP($A125,'Season 13'!AF$4:CC$104,29,0),"0"),
IFERROR(VLOOKUP($A125,'Season 14'!AF$4:CC$104,29,0),"0"),IFERROR(VLOOKUP($A125,'Season 15'!AF$4:CC$104,29,0),"0"),)</f>
        <v>0</v>
      </c>
      <c r="AD125" s="26">
        <f>SUM(IFERROR(VLOOKUP($A125,'Season 1'!AF$4:CC$104,30,0),"0"),
IFERROR(VLOOKUP($A125,'Season 2'!AF$4:CC$104,30,0),"0"),IFERROR(VLOOKUP($A125,'Season 3'!AF$4:CC$104,30,0),"0"),
IFERROR(VLOOKUP($A125,'Season 4'!AF$4:CC$104,30,0),"0"),IFERROR(VLOOKUP($A125,'Season 5'!AF$4:CC$104,30,0),"0"),
IFERROR(VLOOKUP($A125,'Season 6'!AF$4:CC$104,30,0),"0"),IFERROR(VLOOKUP($A125,'Season 7'!AF$4:CC$104,30,0),"0"),
IFERROR(VLOOKUP($A125,'Season 8'!AF$4:CC$104,30,0),"0"),IFERROR(VLOOKUP($A125,'Season 9'!AF$4:CC$104,30,0),"0"),
IFERROR(VLOOKUP($A125,'Season 10'!AF$4:CC$104,30,0),"0"),IFERROR(VLOOKUP($A125,'Season 11'!AF$4:CC$104,30,0),"0"),
IFERROR(VLOOKUP($A125,'Season 12'!AF$4:CC$104,30,0),"0"),IFERROR(VLOOKUP($A125,'Season 13'!AF$4:CC$104,30,0),"0"),
IFERROR(VLOOKUP($A125,'Season 14'!AF$4:CC$104,30,0),"0"),IFERROR(VLOOKUP($A125,'Season 15'!AF$4:CC$104,30,0),"0"),)</f>
        <v>0</v>
      </c>
      <c r="AE125" s="699">
        <f>SUM(IFERROR(VLOOKUP($A125,'Season 1'!AF$4:CC$104,31,0),"0"),
IFERROR(VLOOKUP($A125,'Season 2'!AF$4:CC$104,31,0),"0"),IFERROR(VLOOKUP($A125,'Season 3'!AF$4:CC$104,31,0),"0"),
IFERROR(VLOOKUP($A125,'Season 4'!AF$4:CC$104,31,0),"0"),IFERROR(VLOOKUP($A125,'Season 5'!AF$4:CC$104,31,0),"0"),
IFERROR(VLOOKUP($A125,'Season 6'!AF$4:CC$104,31,0),"0"),IFERROR(VLOOKUP($A125,'Season 7'!AF$4:CC$104,31,0),"0"),
IFERROR(VLOOKUP($A125,'Season 8'!AF$4:CC$104,31,0),"0"),IFERROR(VLOOKUP($A125,'Season 9'!AF$4:CC$104,31,0),"0"),
IFERROR(VLOOKUP($A125,'Season 10'!AF$4:CC$104,31,0),"0"),IFERROR(VLOOKUP($A125,'Season 11'!AF$4:CC$104,31,0),"0"),
IFERROR(VLOOKUP($A125,'Season 12'!AF$4:CC$104,31,0),"0"),IFERROR(VLOOKUP($A125,'Season 13'!AF$4:CC$104,31,0),"0"),
IFERROR(VLOOKUP($A125,'Season 14'!AF$4:CC$104,31,0),"0"),IFERROR(VLOOKUP($A125,'Season 15'!AF$4:CC$104,31,0),"0"),)</f>
        <v>0</v>
      </c>
      <c r="AF125" s="700">
        <f>SUM(IFERROR(VLOOKUP($A125,'Season 3'!AF$4:CC$104,32,0),"0"),
IFERROR(VLOOKUP($A125,'Season 4'!AF$4:CC$104,32,0),"0"),IFERROR(VLOOKUP($A125,'Season 5'!AF$4:CC$104,32,0),"0"),
IFERROR(VLOOKUP($A125,'Season 6'!AF$4:CC$104,32,0),"0"),IFERROR(VLOOKUP($A125,'Season 7'!AF$4:CC$104,32,0),"0"),
IFERROR(VLOOKUP($A125,'Season 8'!AF$4:CC$104,32,0),"0"),IFERROR(VLOOKUP($A125,'Season 9'!AF$4:CC$104,32,0),"0"),
IFERROR(VLOOKUP($A125,'Season 10'!AF$4:CC$104,32,0),"0"),IFERROR(VLOOKUP($A125,'Season 11'!AF$4:CC$104,32,0),"0"),
IFERROR(VLOOKUP($A125,'Season 12'!AF$4:CC$104,32,0),"0"),IFERROR(VLOOKUP($A125,'Season 13'!AF$4:CC$104,32,0),"0"),
IFERROR(VLOOKUP($A125,'Season 14'!AF$4:CC$104,32,0),"0"),IFERROR(VLOOKUP($A125,'Season 15'!AF$4:CC$104,32,0),"0"),)</f>
        <v>0</v>
      </c>
      <c r="AG125" s="692">
        <f>SUM(IFERROR(VLOOKUP($A125,'Season 3'!AF$4:CC$104,33,0),"0"),
IFERROR(VLOOKUP($A125,'Season 4'!AF$4:CC$104,33,0),"0"),IFERROR(VLOOKUP($A125,'Season 5'!AF$4:CC$104,33,0),"0"),
IFERROR(VLOOKUP($A125,'Season 6'!AF$4:CC$104,33,0),"0"),IFERROR(VLOOKUP($A125,'Season 7'!AF$4:CC$104,33,0),"0"),
IFERROR(VLOOKUP($A125,'Season 8'!AF$4:CC$104,33,0),"0"),IFERROR(VLOOKUP($A125,'Season 9'!AF$4:CC$104,33,0),"0"),
IFERROR(VLOOKUP($A125,'Season 10'!AF$4:CC$104,33,0),"0"),IFERROR(VLOOKUP($A125,'Season 11'!AF$4:CC$104,33,0),"0"),
IFERROR(VLOOKUP($A125,'Season 12'!AF$4:CC$104,33,0),"0"),IFERROR(VLOOKUP($A125,'Season 13'!AF$4:CC$104,33,0),"0"),
IFERROR(VLOOKUP($A125,'Season 14'!AF$4:CC$104,33,0),"0"),IFERROR(VLOOKUP($A125,'Season 15'!AF$4:CC$104,33,0),"0"),)</f>
        <v>0</v>
      </c>
      <c r="AH125" s="1023">
        <f>SUM(IFERROR(VLOOKUP($A125,'Season 3'!AF$4:CC$104,34,0),"0"),
IFERROR(VLOOKUP($A125,'Season 4'!AF$4:CC$104,34,0),"0"),IFERROR(VLOOKUP($A125,'Season 5'!AF$4:CC$104,34,0),"0"),
IFERROR(VLOOKUP($A125,'Season 6'!AF$4:CC$104,34,0),"0"),IFERROR(VLOOKUP($A125,'Season 7'!AF$4:CC$104,34,0),"0"),
IFERROR(VLOOKUP($A125,'Season 8'!AF$4:CC$104,34,0),"0"),IFERROR(VLOOKUP($A125,'Season 9'!AF$4:CC$104,34,0),"0"),
IFERROR(VLOOKUP($A125,'Season 10'!AF$4:CC$104,34,0),"0"),IFERROR(VLOOKUP($A125,'Season 11'!AF$4:CC$104,34,0),"0"),
IFERROR(VLOOKUP($A125,'Season 12'!AF$4:CC$104,34,0),"0"),IFERROR(VLOOKUP($A125,'Season 13'!AF$4:CC$104,34,0),"0"),
IFERROR(VLOOKUP($A125,'Season 14'!AF$4:CC$104,34,0),"0"),IFERROR(VLOOKUP($A125,'Season 15'!AF$4:CC$104,34,0),"0"),)</f>
        <v>0</v>
      </c>
      <c r="AI125" s="26">
        <f>SUM(IFERROR(VLOOKUP($A125,'Season 3'!AF$4:CC$104,35,0),"0"),
IFERROR(VLOOKUP($A125,'Season 4'!AF$4:CC$104,35,0),"0"),IFERROR(VLOOKUP($A125,'Season 5'!AF$4:CC$104,35,0),"0"),
IFERROR(VLOOKUP($A125,'Season 6'!AF$4:CC$104,35,0),"0"),IFERROR(VLOOKUP($A125,'Season 7'!AF$4:CC$104,35,0),"0"),
IFERROR(VLOOKUP($A125,'Season 8'!AF$4:CC$104,35,0),"0"),IFERROR(VLOOKUP($A125,'Season 9'!AF$4:CC$104,35,0),"0"),
IFERROR(VLOOKUP($A125,'Season 10'!AF$4:CC$104,35,0),"0"),IFERROR(VLOOKUP($A125,'Season 11'!AF$4:CC$104,35,0),"0"),
IFERROR(VLOOKUP($A125,'Season 12'!AF$4:CC$104,35,0),"0"),IFERROR(VLOOKUP($A125,'Season 13'!AF$4:CC$104,35,0),"0"),
IFERROR(VLOOKUP($A125,'Season 14'!AF$4:CC$104,35,0),"0"),IFERROR(VLOOKUP($A125,'Season 15'!AF$4:CC$104,35,0),"0"),)</f>
        <v>0</v>
      </c>
      <c r="AJ125" s="699">
        <f>SUM(IFERROR(VLOOKUP($A125,'Season 3'!AF$4:CC$104,36,0),"0"),
IFERROR(VLOOKUP($A125,'Season 4'!AF$4:CC$104,36,0),"0"),IFERROR(VLOOKUP($A125,'Season 5'!AF$4:CC$104,36,0),"0"),
IFERROR(VLOOKUP($A125,'Season 6'!AF$4:CC$104,36,0),"0"),IFERROR(VLOOKUP($A125,'Season 7'!AF$4:CC$104,36,0),"0"),
IFERROR(VLOOKUP($A125,'Season 8'!AF$4:CC$104,36,0),"0"),IFERROR(VLOOKUP($A125,'Season 9'!AF$4:CC$104,36,0),"0"),
IFERROR(VLOOKUP($A125,'Season 10'!AF$4:CC$104,36,0),"0"),IFERROR(VLOOKUP($A125,'Season 11'!AF$4:CC$104,36,0),"0"),
IFERROR(VLOOKUP($A125,'Season 12'!AF$4:CC$104,36,0),"0"),IFERROR(VLOOKUP($A125,'Season 13'!AF$4:CC$104,36,0),"0"),
IFERROR(VLOOKUP($A125,'Season 14'!AF$4:CC$104,36,0),"0"),IFERROR(VLOOKUP($A125,'Season 15'!AF$4:CC$104,36,0),"0"),)</f>
        <v>0</v>
      </c>
      <c r="AK125" s="700">
        <f>SUM(IFERROR(VLOOKUP($A125,'Season 2'!AF$4:CC$104,32,0),"0"),IFERROR(VLOOKUP($A125,'Season 3'!AF$4:CC$104,37,0),"0"),
IFERROR(VLOOKUP($A125,'Season 4'!AF$4:CC$104,37,0),"0"),IFERROR(VLOOKUP($A125,'Season 5'!AF$4:CC$104,37,0),"0"),
IFERROR(VLOOKUP($A125,'Season 6'!AF$4:CC$104,37,0),"0"),IFERROR(VLOOKUP($A125,'Season 7'!AF$4:CC$104,37,0),"0"),
IFERROR(VLOOKUP($A125,'Season 8'!AF$4:CC$104,37,0),"0"),IFERROR(VLOOKUP($A125,'Season 9'!AF$4:CC$104,37,0),"0"),
IFERROR(VLOOKUP($A125,'Season 10'!AF$4:CC$104,37,0),"0"),IFERROR(VLOOKUP($A125,'Season 11'!AF$4:CC$104,37,0),"0"),
IFERROR(VLOOKUP($A125,'Season 12'!AF$4:CC$104,37,0),"0"),IFERROR(VLOOKUP($A125,'Season 13'!AF$4:CC$104,37,0),"0"),
IFERROR(VLOOKUP($A125,'Season 14'!AF$4:CC$104,37,0),"0"),IFERROR(VLOOKUP($A125,'Season 15'!AF$4:CC$104,37,0),"0"),)</f>
        <v>0</v>
      </c>
      <c r="AL125" s="692">
        <f>SUM(IFERROR(VLOOKUP($A125,'Season 2'!AF$4:CC$104,33,0),"0"),IFERROR(VLOOKUP($A125,'Season 3'!AF$4:CC$104,38,0),"0"),
IFERROR(VLOOKUP($A125,'Season 4'!AF$4:CC$104,38,0),"0"),IFERROR(VLOOKUP($A125,'Season 5'!AF$4:CC$104,38,0),"0"),
IFERROR(VLOOKUP($A125,'Season 6'!AF$4:CC$104,38,0),"0"),IFERROR(VLOOKUP($A125,'Season 7'!AF$4:CC$104,38,0),"0"),
IFERROR(VLOOKUP($A125,'Season 8'!AF$4:CC$104,38,0),"0"),IFERROR(VLOOKUP($A125,'Season 9'!AF$4:CC$104,38,0),"0"),
IFERROR(VLOOKUP($A125,'Season 10'!AF$4:CC$104,38,0),"0"),IFERROR(VLOOKUP($A125,'Season 11'!AF$4:CC$104,38,0),"0"),
IFERROR(VLOOKUP($A125,'Season 12'!AF$4:CC$104,38,0),"0"),IFERROR(VLOOKUP($A125,'Season 13'!AF$4:CC$104,38,0),"0"),
IFERROR(VLOOKUP($A125,'Season 14'!AF$4:CC$104,38,0),"0"),IFERROR(VLOOKUP($A125,'Season 15'!AF$4:CC$104,38,0),"0"),)</f>
        <v>0</v>
      </c>
      <c r="AM125" s="1023">
        <f>SUM(IFERROR(VLOOKUP($A125,'Season 2'!AF$4:CC$104,34,0),"0"),IFERROR(VLOOKUP($A125,'Season 3'!AF$4:CC$104,39,0),"0"),
IFERROR(VLOOKUP($A125,'Season 4'!AF$4:CC$104,39,0),"0"),IFERROR(VLOOKUP($A125,'Season 5'!AF$4:CC$104,39,0),"0"),
IFERROR(VLOOKUP($A125,'Season 6'!AF$4:CC$104,39,0),"0"),IFERROR(VLOOKUP($A125,'Season 7'!AF$4:CC$104,39,0),"0"),
IFERROR(VLOOKUP($A125,'Season 8'!AF$4:CC$104,39,0),"0"),IFERROR(VLOOKUP($A125,'Season 9'!AF$4:CC$104,39,0),"0"),
IFERROR(VLOOKUP($A125,'Season 10'!AF$4:CC$104,39,0),"0"),IFERROR(VLOOKUP($A125,'Season 11'!AF$4:CC$104,39,0),"0"),
IFERROR(VLOOKUP($A125,'Season 12'!AF$4:CC$104,39,0),"0"),IFERROR(VLOOKUP($A125,'Season 13'!AF$4:CC$104,39,0),"0"),
IFERROR(VLOOKUP($A125,'Season 14'!AF$4:CC$104,39,0),"0"),IFERROR(VLOOKUP($A125,'Season 15'!AF$4:CC$104,39,0),"0"),)</f>
        <v>0</v>
      </c>
      <c r="AN125" s="26">
        <f>SUM(IFERROR(VLOOKUP($A125,'Season 2'!AF$4:CC$104,35,0),"0"),IFERROR(VLOOKUP($A125,'Season 3'!AF$4:CC$104,40,0),"0"),
IFERROR(VLOOKUP($A125,'Season 4'!AF$4:CC$104,40,0),"0"),IFERROR(VLOOKUP($A125,'Season 5'!AF$4:CC$104,40,0),"0"),
IFERROR(VLOOKUP($A125,'Season 6'!AF$4:CC$104,40,0),"0"),IFERROR(VLOOKUP($A125,'Season 7'!AF$4:CC$104,40,0),"0"),
IFERROR(VLOOKUP($A125,'Season 8'!AF$4:CC$104,40,0),"0"),IFERROR(VLOOKUP($A125,'Season 9'!AF$4:CC$104,40,0),"0"),
IFERROR(VLOOKUP($A125,'Season 10'!AF$4:CC$104,40,0),"0"),IFERROR(VLOOKUP($A125,'Season 11'!AF$4:CC$104,40,0),"0"),
IFERROR(VLOOKUP($A125,'Season 12'!AF$4:CC$104,40,0),"0"),IFERROR(VLOOKUP($A125,'Season 13'!AF$4:CC$104,40,0),"0"),
IFERROR(VLOOKUP($A125,'Season 14'!AF$4:CC$104,40,0),"0"),IFERROR(VLOOKUP($A125,'Season 15'!AF$4:CC$104,40,0),"0"),)</f>
        <v>0</v>
      </c>
      <c r="AO125" s="699">
        <f>SUM(IFERROR(VLOOKUP($A125,'Season 2'!AF$4:CC$104,36,0),"0"),IFERROR(VLOOKUP($A125,'Season 3'!AF$4:CC$104,41,0),"0"),
IFERROR(VLOOKUP($A125,'Season 4'!AF$4:CC$104,41,0),"0"),IFERROR(VLOOKUP($A125,'Season 5'!AF$4:CC$104,41,0),"0"),
IFERROR(VLOOKUP($A125,'Season 6'!AF$4:CC$104,41,0),"0"),IFERROR(VLOOKUP($A125,'Season 7'!AF$4:CC$104,41,0),"0"),
IFERROR(VLOOKUP($A125,'Season 8'!AF$4:CC$104,41,0),"0"),IFERROR(VLOOKUP($A125,'Season 9'!AF$4:CC$104,41,0),"0"),
IFERROR(VLOOKUP($A125,'Season 10'!AF$4:CC$104,41,0),"0"),IFERROR(VLOOKUP($A125,'Season 11'!AF$4:CC$104,41,0),"0"),
IFERROR(VLOOKUP($A125,'Season 12'!AF$4:CC$104,41,0),"0"),IFERROR(VLOOKUP($A125,'Season 13'!AF$4:CC$104,41,0),"0"),
IFERROR(VLOOKUP($A125,'Season 14'!AF$4:CC$104,41,0),"0"),IFERROR(VLOOKUP($A125,'Season 15'!AF$4:CC$104,41,0),"0"),)</f>
        <v>0</v>
      </c>
      <c r="AP125" s="700">
        <f>SUM(IFERROR(VLOOKUP($A125,'Season 2'!AF$4:CC$104,37,0),"0"),IFERROR(VLOOKUP($A125,'Season 3'!AF$4:CC$104,42,0),"0"),
IFERROR(VLOOKUP($A125,'Season 4'!AF$4:CC$104,42,0),"0"),IFERROR(VLOOKUP($A125,'Season 5'!AF$4:CC$104,42,0),"0"),
IFERROR(VLOOKUP($A125,'Season 6'!AF$4:CC$104,42,0),"0"),IFERROR(VLOOKUP($A125,'Season 7'!AF$4:CC$104,42,0),"0"),
IFERROR(VLOOKUP($A125,'Season 8'!AF$4:CC$104,42,0),"0"),IFERROR(VLOOKUP($A125,'Season 9'!AF$4:CC$104,42,0),"0"),
IFERROR(VLOOKUP($A125,'Season 10'!AF$4:CC$104,42,0),"0"),IFERROR(VLOOKUP($A125,'Season 11'!AF$4:CC$104,42,0),"0"),
IFERROR(VLOOKUP($A125,'Season 12'!AF$4:CC$104,42,0),"0"),IFERROR(VLOOKUP($A125,'Season 13'!AF$4:CC$104,42,0),"0"),
IFERROR(VLOOKUP($A125,'Season 14'!AF$4:CC$104,42,0),"0"),IFERROR(VLOOKUP($A125,'Season 15'!AF$4:CC$104,42,0),"0"),)</f>
        <v>0</v>
      </c>
      <c r="AQ125" s="692">
        <f>SUM(IFERROR(VLOOKUP($A125,'Season 2'!AF$4:CC$104,38,0),"0"),IFERROR(VLOOKUP($A125,'Season 3'!AF$4:CC$104,43,0),"0"),
IFERROR(VLOOKUP($A125,'Season 4'!AF$4:CC$104,43,0),"0"),IFERROR(VLOOKUP($A125,'Season 5'!AF$4:CC$104,43,0),"0"),
IFERROR(VLOOKUP($A125,'Season 6'!AF$4:CC$104,43,0),"0"),IFERROR(VLOOKUP($A125,'Season 7'!AF$4:CC$104,43,0),"0"),
IFERROR(VLOOKUP($A125,'Season 8'!AF$4:CC$104,43,0),"0"),IFERROR(VLOOKUP($A125,'Season 9'!AF$4:CC$104,43,0),"0"),
IFERROR(VLOOKUP($A125,'Season 10'!AF$4:CC$104,43,0),"0"),IFERROR(VLOOKUP($A125,'Season 11'!AF$4:CC$104,43,0),"0"),
IFERROR(VLOOKUP($A125,'Season 12'!AF$4:CC$104,43,0),"0"),IFERROR(VLOOKUP($A125,'Season 13'!AF$4:CC$104,43,0),"0"),
IFERROR(VLOOKUP($A125,'Season 14'!AF$4:CC$104,43,0),"0"),IFERROR(VLOOKUP($A125,'Season 15'!AF$4:CC$104,43,0),"0"),)</f>
        <v>0</v>
      </c>
      <c r="AR125" s="1023">
        <f>SUM(IFERROR(VLOOKUP($A125,'Season 2'!AF$4:CC$104,39,0),"0"),IFERROR(VLOOKUP($A125,'Season 3'!AF$4:CC$104,44,0),"0"),
IFERROR(VLOOKUP($A125,'Season 4'!AF$4:CC$104,44,0),"0"),IFERROR(VLOOKUP($A125,'Season 5'!AF$4:CC$104,44,0),"0"),
IFERROR(VLOOKUP($A125,'Season 6'!AF$4:CC$104,44,0),"0"),IFERROR(VLOOKUP($A125,'Season 7'!AF$4:CC$104,44,0),"0"),
IFERROR(VLOOKUP($A125,'Season 8'!AF$4:CC$104,44,0),"0"),IFERROR(VLOOKUP($A125,'Season 9'!AF$4:CC$104,44,0),"0"),
IFERROR(VLOOKUP($A125,'Season 10'!AF$4:CC$104,44,0),"0"),IFERROR(VLOOKUP($A125,'Season 11'!AF$4:CC$104,44,0),"0"),
IFERROR(VLOOKUP($A125,'Season 12'!AF$4:CC$104,44,0),"0"),IFERROR(VLOOKUP($A125,'Season 13'!AF$4:CC$104,44,0),"0"),
IFERROR(VLOOKUP($A125,'Season 14'!AF$4:CC$104,44,0),"0"),IFERROR(VLOOKUP($A125,'Season 15'!AF$4:CC$104,44,0),"0"),)</f>
        <v>0</v>
      </c>
      <c r="AS125" s="26">
        <f>SUM(IFERROR(VLOOKUP($A125,'Season 2'!AF$4:CC$104,40,0),"0"),IFERROR(VLOOKUP($A125,'Season 3'!AF$4:CC$104,45,0),"0"),
IFERROR(VLOOKUP($A125,'Season 4'!AF$4:CC$104,45,0),"0"),IFERROR(VLOOKUP($A125,'Season 5'!AF$4:CC$104,45,0),"0"),
IFERROR(VLOOKUP($A125,'Season 6'!AF$4:CC$104,45,0),"0"),IFERROR(VLOOKUP($A125,'Season 7'!AF$4:CC$104,45,0),"0"),
IFERROR(VLOOKUP($A125,'Season 8'!AF$4:CC$104,45,0),"0"),IFERROR(VLOOKUP($A125,'Season 9'!AF$4:CC$104,45,0),"0"),
IFERROR(VLOOKUP($A125,'Season 10'!AF$4:CC$104,45,0),"0"),IFERROR(VLOOKUP($A125,'Season 11'!AF$4:CC$104,45,0),"0"),
IFERROR(VLOOKUP($A125,'Season 12'!AF$4:CC$104,45,0),"0"),IFERROR(VLOOKUP($A125,'Season 13'!AF$4:CC$104,45,0),"0"),
IFERROR(VLOOKUP($A125,'Season 14'!AF$4:CC$104,45,0),"0"),IFERROR(VLOOKUP($A125,'Season 15'!AF$4:CC$104,45,0),"0"),)</f>
        <v>0</v>
      </c>
      <c r="AT125" s="699">
        <f>SUM(IFERROR(VLOOKUP($A125,'Season 2'!AF$4:CC$104,41,0),"0"),IFERROR(VLOOKUP($A125,'Season 3'!AF$4:CC$104,46,0),"0"),
IFERROR(VLOOKUP($A125,'Season 4'!AF$4:CC$104,46,0),"0"),IFERROR(VLOOKUP($A125,'Season 5'!AF$4:CC$104,46,0),"0"),
IFERROR(VLOOKUP($A125,'Season 6'!AF$4:CC$104,46,0),"0"),IFERROR(VLOOKUP($A125,'Season 7'!AF$4:CC$104,46,0),"0"),
IFERROR(VLOOKUP($A125,'Season 8'!AF$4:CC$104,46,0),"0"),IFERROR(VLOOKUP($A125,'Season 9'!AF$4:CC$104,46,0),"0"),
IFERROR(VLOOKUP($A125,'Season 10'!AF$4:CC$104,46,0),"0"),IFERROR(VLOOKUP($A125,'Season 11'!AF$4:CC$104,46,0),"0"),
IFERROR(VLOOKUP($A125,'Season 12'!AF$4:CC$104,46,0),"0"),IFERROR(VLOOKUP($A125,'Season 13'!AF$4:CC$104,46,0),"0"),
IFERROR(VLOOKUP($A125,'Season 14'!AF$4:CC$104,46,0),"0"),IFERROR(VLOOKUP($A125,'Season 15'!AF$4:CC$104,46,0),"0"),)</f>
        <v>0</v>
      </c>
      <c r="AU125" s="700">
        <f>SUM(IFERROR(VLOOKUP($A125,'Season 3'!AF$4:CH$104,47,0),"0"),
IFERROR(VLOOKUP($A125,'Season 4'!AF$4:CH$104,47,0),"0"),IFERROR(VLOOKUP($A125,'Season 5'!AF$4:CH$104,47,0),"0"),
IFERROR(VLOOKUP($A125,'Season 6'!AF$4:CH$104,47,0),"0"),IFERROR(VLOOKUP($A125,'Season 7'!AF$4:CH$104,47,0),"0"),
IFERROR(VLOOKUP($A125,'Season 8'!AF$4:CH$104,47,0),"0"),IFERROR(VLOOKUP($A125,'Season 9'!AF$4:CH$104,47,0),"0"),
IFERROR(VLOOKUP($A125,'Season 10'!AF$4:CH$104,47,0),"0"),IFERROR(VLOOKUP($A125,'Season 11'!AF$4:CH$104,47,0),"0"),
IFERROR(VLOOKUP($A125,'Season 12'!AF$4:CH$104,47,0),"0"),IFERROR(VLOOKUP($A125,'Season 13'!AF$4:CH$104,47,0),"0"),
IFERROR(VLOOKUP($A125,'Season 14'!AF$4:CH$104,47,0),"0"),IFERROR(VLOOKUP($A125,'Season 15'!AF$4:CH$104,47,0),"0"),)</f>
        <v>0</v>
      </c>
      <c r="AV125" s="692">
        <f>SUM(IFERROR(VLOOKUP($A125,'Season 3'!AF$4:CH$104,48,0),"0"),
IFERROR(VLOOKUP($A125,'Season 4'!AF$4:CH$104,48,0),"0"),IFERROR(VLOOKUP($A125,'Season 5'!AF$4:CH$104,48,0),"0"),
IFERROR(VLOOKUP($A125,'Season 6'!AF$4:CH$104,48,0),"0"),IFERROR(VLOOKUP($A125,'Season 7'!AF$4:CH$104,48,0),"0"),
IFERROR(VLOOKUP($A125,'Season 8'!AF$4:CH$104,48,0),"0"),IFERROR(VLOOKUP($A125,'Season 9'!AF$4:CH$104,48,0),"0"),
IFERROR(VLOOKUP($A125,'Season 10'!AF$4:CH$104,48,0),"0"),IFERROR(VLOOKUP($A125,'Season 11'!AF$4:CH$104,48,0),"0"),
IFERROR(VLOOKUP($A125,'Season 12'!AF$4:CH$104,48,0),"0"),IFERROR(VLOOKUP($A125,'Season 13'!AF$4:CH$104,48,0),"0"),
IFERROR(VLOOKUP($A125,'Season 14'!AF$4:CH$104,48,0),"0"),IFERROR(VLOOKUP($A125,'Season 15'!AF$4:CH$104,48,0),"0"),)</f>
        <v>0</v>
      </c>
      <c r="AW125" s="1023">
        <f>SUM(IFERROR(VLOOKUP($A125,'Season 3'!AF$4:CH$104,49,0),"0"),
IFERROR(VLOOKUP($A125,'Season 4'!AF$4:CH$104,49,0),"0"),IFERROR(VLOOKUP($A125,'Season 5'!AF$4:CH$104,49,0),"0"),
IFERROR(VLOOKUP($A125,'Season 6'!AF$4:CH$104,49,0),"0"),IFERROR(VLOOKUP($A125,'Season 7'!AF$4:CH$104,49,0),"0"),
IFERROR(VLOOKUP($A125,'Season 8'!AF$4:CH$104,49,0),"0"),IFERROR(VLOOKUP($A125,'Season 9'!AF$4:CH$104,49,0),"0"),
IFERROR(VLOOKUP($A125,'Season 10'!AF$4:CH$104,49,0),"0"),IFERROR(VLOOKUP($A125,'Season 11'!AF$4:CH$104,49,0),"0"),
IFERROR(VLOOKUP($A125,'Season 12'!AF$4:CH$104,49,0),"0"),IFERROR(VLOOKUP($A125,'Season 13'!AF$4:CH$104,49,0),"0"),
IFERROR(VLOOKUP($A125,'Season 14'!AF$4:CH$104,49,0),"0"),IFERROR(VLOOKUP($A125,'Season 15'!AF$4:CH$104,49,0),"0"),)</f>
        <v>0</v>
      </c>
      <c r="AX125" s="26">
        <f>SUM(IFERROR(VLOOKUP($A125,'Season 3'!AF$4:CH$104,50,0),"0"),
IFERROR(VLOOKUP($A125,'Season 4'!AF$4:CH$104,50,0),"0"),IFERROR(VLOOKUP($A125,'Season 5'!AF$4:CH$104,50,0),"0"),
IFERROR(VLOOKUP($A125,'Season 6'!AF$4:CH$104,50,0),"0"),IFERROR(VLOOKUP($A125,'Season 7'!AF$4:CH$104,50,0),"0"),
IFERROR(VLOOKUP($A125,'Season 8'!AF$4:CH$104,50,0),"0"),IFERROR(VLOOKUP($A125,'Season 9'!AF$4:CH$104,50,0),"0"),
IFERROR(VLOOKUP($A125,'Season 10'!AF$4:CH$104,50,0),"0"),IFERROR(VLOOKUP($A125,'Season 11'!AF$4:CH$104,50,0),"0"),
IFERROR(VLOOKUP($A125,'Season 12'!AF$4:CH$104,50,0),"0"),IFERROR(VLOOKUP($A125,'Season 13'!AF$4:CH$104,50,0),"0"),
IFERROR(VLOOKUP($A125,'Season 14'!AF$4:CH$104,50,0),"0"),IFERROR(VLOOKUP($A125,'Season 15'!AF$4:CH$104,50,0),"0"),)</f>
        <v>0</v>
      </c>
      <c r="AY125" s="699">
        <f>SUM(IFERROR(VLOOKUP($A125,'Season 3'!AF$4:CH$104,51,0),"0"),
IFERROR(VLOOKUP($A125,'Season 4'!AF$4:CH$104,51,0),"0"),IFERROR(VLOOKUP($A125,'Season 5'!AF$4:CH$104,51,0),"0"),
IFERROR(VLOOKUP($A125,'Season 6'!AF$4:CH$104,51,0),"0"),IFERROR(VLOOKUP($A125,'Season 7'!AF$4:CH$104,51,0),"0"),
IFERROR(VLOOKUP($A125,'Season 8'!AF$4:CH$104,51,0),"0"),IFERROR(VLOOKUP($A125,'Season 9'!AF$4:CH$104,51,0),"0"),
IFERROR(VLOOKUP($A125,'Season 10'!AF$4:CH$104,51,0),"0"),IFERROR(VLOOKUP($A125,'Season 11'!AF$4:CH$104,51,0),"0"),
IFERROR(VLOOKUP($A125,'Season 12'!AF$4:CH$104,51,0),"0"),IFERROR(VLOOKUP($A125,'Season 13'!AF$4:CH$104,51,0),"0"),
IFERROR(VLOOKUP($A125,'Season 14'!AF$4:CH$104,51,0),"0"),IFERROR(VLOOKUP($A125,'Season 15'!AF$4:CH$104,51,0),"0"),)</f>
        <v>0</v>
      </c>
      <c r="AZ125" s="700">
        <f>SUM(IFERROR(VLOOKUP($A125,'Season 1'!AF$4:CC$104,32,0),"0"),IFERROR(VLOOKUP($A125,'Season 2'!AF$4:CC$104,37,0),"0"),)</f>
        <v>0</v>
      </c>
      <c r="BA125" s="692">
        <f>SUM(IFERROR(VLOOKUP($A125,'Season 1'!AF$4:CC$104,33,0),"0"),IFERROR(VLOOKUP($A125,'Season 2'!AF$4:CC$104,38,0),"0"),)</f>
        <v>0</v>
      </c>
      <c r="BB125" s="1023">
        <f>SUM(IFERROR(VLOOKUP($A125,'Season 1'!AF$4:CC$104,34,0),"0"),IFERROR(VLOOKUP($A125,'Season 2'!AF$4:CC$104,39,0),"0"),)</f>
        <v>0</v>
      </c>
      <c r="BC125" s="26">
        <f>SUM(IFERROR(VLOOKUP($A125,'Season 1'!AF$4:CC$104,35,0),"0"),IFERROR(VLOOKUP($A125,'Season 2'!AF$4:CC$104,40,0),"0"),)</f>
        <v>0</v>
      </c>
      <c r="BD125" s="699">
        <f>SUM(IFERROR(VLOOKUP($A125,'Season 1'!AF$4:CC$104,36,0),"0"),IFERROR(VLOOKUP($A125,'Season 2'!AF$4:CC$104,41,0),"0"),)</f>
        <v>0</v>
      </c>
      <c r="BE125" s="1111">
        <f>SUM(IFERROR(VLOOKUP($A125,'Season 1'!AF$4:CC$104,37,0),"0"),
IFERROR(VLOOKUP($A125,'Season 2'!AF$4:CC$104,47,0),"0"),IFERROR(VLOOKUP($A125,'Season 3'!AF$4:CH$104,52,0),"0"),
IFERROR(VLOOKUP($A125,'Season 4'!AF$4:CH$104,52,0),"0"),IFERROR(VLOOKUP($A125,'Season 5'!AF$4:CH$104,52,0),"0"),
IFERROR(VLOOKUP($A125,'Season 6'!AF$4:CH$104,52,0),"0"),IFERROR(VLOOKUP($A125,'Season 7'!AF$4:CH$104,52,0),"0"),
IFERROR(VLOOKUP($A125,'Season 8'!AF$4:CH$104,52,0),"0"),IFERROR(VLOOKUP($A125,'Season 9'!AF$4:CH$104,52,0),"0"),
IFERROR(VLOOKUP($A125,'Season 10'!AF$4:CH$104,52,0),"0"),IFERROR(VLOOKUP($A125,'Season 11'!AF$4:CH$104,52,0),"0"),
IFERROR(VLOOKUP($A125,'Season 12'!AF$4:CH$104,52,0),"0"),IFERROR(VLOOKUP($A125,'Season 13'!AF$4:CH$104,52,0),"0"),
IFERROR(VLOOKUP($A125,'Season 14'!AF$4:CH$104,52,0),"0"),IFERROR(VLOOKUP($A125,'Season 15'!AF$4:CH$104,52,0),"0"),)</f>
        <v>0</v>
      </c>
      <c r="BF125" s="1112">
        <f>SUM(IFERROR(VLOOKUP($A125,'Season 1'!AF$4:CC$104,38,0),"0"),
IFERROR(VLOOKUP($A125,'Season 2'!AF$4:CC$104,48,0),"0"),IFERROR(VLOOKUP($A125,'Season 3'!AF$4:CH$104,53,0),"0"),
IFERROR(VLOOKUP($A125,'Season 4'!AF$4:CH$104,53,0),"0"),IFERROR(VLOOKUP($A125,'Season 5'!AF$4:CH$104,53,0),"0"),
IFERROR(VLOOKUP($A125,'Season 6'!AF$4:CH$104,53,0),"0"),IFERROR(VLOOKUP($A125,'Season 7'!AF$4:CH$104,53,0),"0"),
IFERROR(VLOOKUP($A125,'Season 8'!AF$4:CH$104,53,0),"0"),IFERROR(VLOOKUP($A125,'Season 9'!AF$4:CH$104,53,0),"0"),
IFERROR(VLOOKUP($A125,'Season 10'!AF$4:CH$104,53,0),"0"),IFERROR(VLOOKUP($A125,'Season 11'!AF$4:CH$104,53,0),"0"),
IFERROR(VLOOKUP($A125,'Season 12'!AF$4:CH$104,53,0),"0"),IFERROR(VLOOKUP($A125,'Season 13'!AF$4:CH$104,53,0),"0"),
IFERROR(VLOOKUP($A125,'Season 14'!AF$4:CH$104,53,0),"0"),IFERROR(VLOOKUP($A125,'Season 15'!AF$4:CH$104,53,0),"0"),)</f>
        <v>0</v>
      </c>
      <c r="BG125" s="1061" t="e">
        <f t="shared" si="4"/>
        <v>#DIV/0!</v>
      </c>
      <c r="BI125" s="1100"/>
      <c r="BJ125" s="1100"/>
      <c r="BK125" s="1100"/>
      <c r="BL125" s="1100"/>
      <c r="BM125" s="1100"/>
      <c r="BN125" s="1100"/>
      <c r="BS125" s="15">
        <f>IFERROR(VLOOKUP($A125,'Season 1'!$AF$4:$CH$104,39,0),"0")</f>
        <v>0</v>
      </c>
      <c r="BT125" s="15">
        <f>IFERROR(VLOOKUP($A125,'Season 1'!$AF$4:$CH$104,40,0),"0")</f>
        <v>0</v>
      </c>
      <c r="BU125" s="15">
        <f>IFERROR(VLOOKUP($A125,'Season 2'!$AF$4:$CH$104,49,0),"0")</f>
        <v>0</v>
      </c>
      <c r="BV125" s="15">
        <f>IFERROR(VLOOKUP($A125,'Season 2'!$AF$4:$CH$104,50,0),"0")</f>
        <v>0</v>
      </c>
      <c r="BW125" s="15">
        <f>IFERROR(VLOOKUP($A125,'Season 3'!$AF$4:$CH$104,54,0),"0")</f>
        <v>0</v>
      </c>
      <c r="BX125" s="15">
        <f>IFERROR(VLOOKUP($A125,'Season 3'!$AF$4:$CH$104,55,0),"0")</f>
        <v>0</v>
      </c>
      <c r="BY125" s="15" t="str">
        <f>IFERROR(VLOOKUP($A125,'Season 4'!$AF$4:$CH$104,54,0),"0")</f>
        <v>0</v>
      </c>
      <c r="BZ125" s="15" t="str">
        <f>IFERROR(VLOOKUP($A125,'Season 4'!$AF$4:$CH$104,55,0),"0")</f>
        <v>0</v>
      </c>
      <c r="CA125" s="15" t="str">
        <f>IFERROR(VLOOKUP($A125,'Season 5'!$AF$4:$CH$104,54,0),"0")</f>
        <v>0</v>
      </c>
      <c r="CB125" s="15" t="str">
        <f>IFERROR(VLOOKUP($A125,'Season 5'!$AF$4:$CH$104,55,0),"0")</f>
        <v>0</v>
      </c>
      <c r="CC125" s="15" t="str">
        <f>IFERROR(VLOOKUP($A125,'Season 6'!$AF$4:$CH$104,54,0),"0")</f>
        <v>0</v>
      </c>
      <c r="CD125" s="15" t="str">
        <f>IFERROR(VLOOKUP($A125,'Season 6'!$AF$4:$CH$104,55,0),"0")</f>
        <v>0</v>
      </c>
      <c r="CE125" s="15" t="str">
        <f>IFERROR(VLOOKUP($A125,'Season 7'!$AF$4:$CH$104,54,0),"0")</f>
        <v>0</v>
      </c>
      <c r="CF125" s="15" t="str">
        <f>IFERROR(VLOOKUP($A125,'Season 7'!$AF$4:$CH$104,55,0),"0")</f>
        <v>0</v>
      </c>
      <c r="CG125" s="15" t="str">
        <f>IFERROR(VLOOKUP($A125,'Season 8'!$AF$4:$CH$104,54,0),"0")</f>
        <v>0</v>
      </c>
      <c r="CH125" s="15" t="str">
        <f>IFERROR(VLOOKUP($A125,'Season 8'!$AF$4:$CH$104,55,0),"0")</f>
        <v>0</v>
      </c>
      <c r="CI125" s="15" t="str">
        <f>IFERROR(VLOOKUP($A125,'Season 9'!$AF$4:$CH$104,54,0),"0")</f>
        <v>0</v>
      </c>
      <c r="CJ125" s="15" t="str">
        <f>IFERROR(VLOOKUP($A125,'Season 9'!$AF$4:$CH$104,55,0),"0")</f>
        <v>0</v>
      </c>
      <c r="CK125" s="15" t="str">
        <f>IFERROR(VLOOKUP($A125,'Season 10'!$AF$4:$CH$104,54,0),"0")</f>
        <v>0</v>
      </c>
      <c r="CL125" s="15" t="str">
        <f>IFERROR(VLOOKUP($A125,'Season 10'!$AF$4:$CH$104,55,0),"0")</f>
        <v>0</v>
      </c>
      <c r="CM125" s="15" t="str">
        <f>IFERROR(VLOOKUP($A125,'Season 11'!$AF$4:$CH$104,54,0),"0")</f>
        <v>0</v>
      </c>
      <c r="CN125" s="15" t="str">
        <f>IFERROR(VLOOKUP($A125,'Season 11'!$AF$4:$CH$104,55,0),"0")</f>
        <v>0</v>
      </c>
      <c r="CO125" s="15" t="str">
        <f>IFERROR(VLOOKUP($A125,'Season 12'!$AF$4:$CH$104,54,0),"0")</f>
        <v>0</v>
      </c>
      <c r="CP125" s="15" t="str">
        <f>IFERROR(VLOOKUP($A125,'Season 12'!$AF$4:$CH$104,55,0),"0")</f>
        <v>0</v>
      </c>
      <c r="CQ125" s="15" t="str">
        <f>IFERROR(VLOOKUP($A125,'Season 13'!$AF$4:$CH$104,54,0),"0")</f>
        <v>0</v>
      </c>
      <c r="CR125" s="15" t="str">
        <f>IFERROR(VLOOKUP($A125,'Season 13'!$AF$4:$CH$104,55,0),"0")</f>
        <v>0</v>
      </c>
      <c r="CS125" s="15" t="str">
        <f>IFERROR(VLOOKUP($A125,'Season 14'!$AF$4:$CH$104,54,0),"0")</f>
        <v>0</v>
      </c>
      <c r="CT125" s="15" t="str">
        <f>IFERROR(VLOOKUP($A125,'Season 14'!$AF$4:$CH$104,55,0),"0")</f>
        <v>0</v>
      </c>
      <c r="CU125" s="15" t="str">
        <f>IFERROR(VLOOKUP($A125,'Season 15'!$AF$4:$CH$104,54,0),"0")</f>
        <v>0</v>
      </c>
      <c r="CV125" s="15" t="str">
        <f>IFERROR(VLOOKUP($A125,'Season 15'!$AF$4:$CH$104,55,0),"0")</f>
        <v>0</v>
      </c>
    </row>
    <row r="126" spans="1:100" x14ac:dyDescent="0.25">
      <c r="A126" s="2" t="s">
        <v>140</v>
      </c>
      <c r="B126" s="1021">
        <f>IFERROR(VLOOKUP('Data Totals'!A126,'Season 1'!AF$4:CC$104,2,FALSE),IFERROR(VLOOKUP('Data Totals'!A126,'Season 2'!AF$4:CC$104,2,FALSE),IFERROR(VLOOKUP('Data Totals'!A126,'Season 3'!AF$4:CC$104,2,FALSE),IFERROR(VLOOKUP('Data Totals'!A126,'Season 4'!AF$4:CC$104,2,FALSE),IFERROR(VLOOKUP('Data Totals'!A126,'Season 5'!AF$4:CC$104,2,FALSE),IFERROR(VLOOKUP('Data Totals'!A126,'Season 6'!AF$4:CC$104,2,FALSE),IFERROR(VLOOKUP('Data Totals'!A126,'Season 7'!AF$4:CC$104,2,FALSE),IFERROR(VLOOKUP('Data Totals'!A126,'Season 8'!AF$4:CC$104,2,FALSE),IFERROR(VLOOKUP('Data Totals'!A126,'Season 9'!AF$4:CC$104,2,FALSE),IFERROR(VLOOKUP('Data Totals'!A126,'Season 10'!AF$4:CC$104,2,FALSE),IFERROR(VLOOKUP('Data Totals'!A126,'Season 11'!AF$4:CC$104,2,FALSE),IFERROR(VLOOKUP('Data Totals'!A126,'Season 12'!AF$4:CC$104,2,FALSE),IFERROR(VLOOKUP('Data Totals'!A126,'Season 13'!AF$4:CC$104,2,FALSE),IFERROR(VLOOKUP('Data Totals'!A126,'Season 14'!AF$4:CC$104,2,FALSE),IFERROR(VLOOKUP('Data Totals'!A126,'Season 15'!AF$4:CC$104,2,FALSE),"N/A")))))))))))))))</f>
        <v>0</v>
      </c>
      <c r="C126" s="1022">
        <f>IFERROR(VLOOKUP('Data Totals'!A126,'Season 1'!AF$4:CC$104,3,FALSE),IFERROR(VLOOKUP('Data Totals'!A126,'Season 2'!AF$4:CC$104,3,FALSE),IFERROR(VLOOKUP('Data Totals'!A126,'Season 3'!AF$4:CC$104,3,FALSE),IFERROR(VLOOKUP('Data Totals'!A126,'Season 4'!AF$4:CC$104,3,FALSE),IFERROR(VLOOKUP('Data Totals'!A126,'Season 5'!AF$4:CC$104,3,FALSE),IFERROR(VLOOKUP('Data Totals'!A126,'Season 6'!AF$4:CC$104,3,FALSE),IFERROR(VLOOKUP('Data Totals'!A126,'Season 7'!AF$4:CC$104,3,FALSE),IFERROR(VLOOKUP('Data Totals'!A126,'Season 8'!AF$4:CC$104,3,FALSE),IFERROR(VLOOKUP('Data Totals'!A126,'Season 9'!AF$4:CC$104,3,FALSE),IFERROR(VLOOKUP('Data Totals'!A126,'Season 10'!AF$4:CC$104,3,FALSE),IFERROR(VLOOKUP('Data Totals'!A126,'Season 11'!AF$4:CC$104,3,FALSE),IFERROR(VLOOKUP('Data Totals'!A126,'Season 12'!AF$4:CC$104,3,FALSE),IFERROR(VLOOKUP('Data Totals'!A126,'Season 13'!AF$4:CC$104,3,FALSE),IFERROR(VLOOKUP('Data Totals'!A126,'Season 14'!AF$4:CC$104,3,FALSE),IFERROR(VLOOKUP('Data Totals'!A126,'Season 15'!AF$4:CC$104,3,FALSE),"N/A")))))))))))))))</f>
        <v>0</v>
      </c>
      <c r="D126" s="1022">
        <f>IFERROR(VLOOKUP('Data Totals'!A126,'Season 1'!AF$4:CC$104,4,FALSE),IFERROR(VLOOKUP('Data Totals'!A126,'Season 2'!AF$4:CC$104,4,FALSE),IFERROR(VLOOKUP('Data Totals'!A126,'Season 3'!AF$4:CC$104,4,FALSE),IFERROR(VLOOKUP('Data Totals'!A126,'Season 4'!AF$4:CC$104,4,FALSE),IFERROR(VLOOKUP('Data Totals'!A126,'Season 5'!AF$4:CC$104,4,FALSE),IFERROR(VLOOKUP('Data Totals'!A126,'Season 6'!AF$4:CC$104,4,FALSE),IFERROR(VLOOKUP('Data Totals'!A126,'Season 7'!AF$4:CC$104,4,FALSE),IFERROR(VLOOKUP('Data Totals'!A126,'Season 8'!AF$4:CC$104,4,FALSE),IFERROR(VLOOKUP('Data Totals'!A126,'Season 9'!AF$4:CC$104,4,FALSE),IFERROR(VLOOKUP('Data Totals'!A126,'Season 10'!AF$4:CC$104,4,FALSE),IFERROR(VLOOKUP('Data Totals'!A126,'Season 11'!AF$4:CC$104,4,FALSE),IFERROR(VLOOKUP('Data Totals'!A126,'Season 12'!AF$4:CC$104,4,FALSE),IFERROR(VLOOKUP('Data Totals'!A126,'Season 13'!AF$4:CC$104,4,FALSE),IFERROR(VLOOKUP('Data Totals'!A126,'Season 14'!AF$4:CC$104,4,FALSE),IFERROR(VLOOKUP('Data Totals'!A126,'Season 15'!AF$4:CC$104,4,FALSE),"N/A")))))))))))))))</f>
        <v>0</v>
      </c>
      <c r="E126" s="1022">
        <f t="shared" si="2"/>
        <v>0</v>
      </c>
      <c r="F126" s="692">
        <f>SUM(IFERROR(VLOOKUP(A126,BI$3:BN$152,2,0),"0"),IFERROR(VLOOKUP(A126,'Season 1'!AF$4:CC$104,6,0),"0"),
IFERROR(VLOOKUP(A126,'Season 2'!AF$4:CC$104,6,0),"0"),IFERROR(VLOOKUP(A126,'Season 3'!AF$4:CC$104,6,0),"0"),
IFERROR(VLOOKUP(A126,'Season 4'!AF$4:CC$104,6,0),"0"),IFERROR(VLOOKUP(A126,'Season 5'!AF$4:CC$104,6,0),"0"),
IFERROR(VLOOKUP(A126,'Season 6'!AF$4:CC$104,6,0),"0"),IFERROR(VLOOKUP(A126,'Season 7'!AF$4:CC$104,6,0),"0"),
IFERROR(VLOOKUP(A126,'Season 8'!AF$4:CC$104,6,0),"0"),IFERROR(VLOOKUP(A126,'Season 9'!AF$4:CC$104,6,0),"0"),
IFERROR(VLOOKUP(A126,'Season 10'!AF$4:CC$104,6,0),"0"),IFERROR(VLOOKUP(A126,'Season 11'!AF$4:CC$104,6,0),"0"),
IFERROR(VLOOKUP(A126,'Season 12'!AF$4:CC$104,6,0),"0"),IFERROR(VLOOKUP(A126,'Season 13'!AF$4:CC$104,6,0),"0"),
IFERROR(VLOOKUP(A126,'Season 14'!AF$4:CC$104,6,0),"0"),IFERROR(VLOOKUP(A126,'Season 15'!AF$4:CC$104,6,0),"0"),)</f>
        <v>0</v>
      </c>
      <c r="G126" s="692">
        <f>SUM(IFERROR(VLOOKUP(A126,'Season 1'!AF$4:CC$104,7,0),"0"),
IFERROR(VLOOKUP(A126,'Season 2'!AF$4:CC$104,7,0),"0"),IFERROR(VLOOKUP(A126,'Season 3'!AF$4:CC$104,7,0),"0"),
IFERROR(VLOOKUP(A126,'Season 4'!AF$4:CC$104,7,0),"0"),IFERROR(VLOOKUP(A126,'Season 5'!AF$4:CC$104,7,0),"0"),
IFERROR(VLOOKUP(A126,'Season 6'!AF$4:CC$104,7,0),"0"),IFERROR(VLOOKUP(A126,'Season 7'!AF$4:CC$104,7,0),"0"),
IFERROR(VLOOKUP(A126,'Season 8'!AF$4:CC$104,7,0),"0"),IFERROR(VLOOKUP(A126,'Season 9'!AF$4:CC$104,7,0),"0"),
IFERROR(VLOOKUP(A126,'Season 10'!AF$4:CC$104,7,0),"0"),IFERROR(VLOOKUP(A126,'Season 11'!AF$4:CC$104,7,0),"0"),
IFERROR(VLOOKUP(A126,'Season 12'!AF$4:CC$104,7,0),"0"),IFERROR(VLOOKUP(A126,'Season 13'!AF$4:CC$104,7,0),"0"),
IFERROR(VLOOKUP(A126,'Season 14'!AF$4:CC$104,7,0),"0"),IFERROR(VLOOKUP(A126,'Season 15'!AF$4:CC$104,7,0),"0"),)</f>
        <v>0</v>
      </c>
      <c r="H126" s="556">
        <f>SUM(IFERROR(VLOOKUP(A126,'Season 1'!AF$4:CC$104,8,0),"0"),
IFERROR(VLOOKUP(A126,'Season 2'!AF$4:CC$104,8,0),"0"),IFERROR(VLOOKUP(A126,'Season 3'!AF$4:CC$104,8,0),"0"),
IFERROR(VLOOKUP(A126,'Season 4'!AF$4:CC$104,8,0),"0"),IFERROR(VLOOKUP(A126,'Season 5'!AF$4:CC$104,8,0),"0"),
IFERROR(VLOOKUP(A126,'Season 6'!AF$4:CC$104,8,0),"0"),IFERROR(VLOOKUP(A126,'Season 7'!AF$4:CC$104,8,0),"0"),
IFERROR(VLOOKUP(A126,'Season 8'!AF$4:CC$104,8,0),"0"),IFERROR(VLOOKUP(A126,'Season 9'!AF$4:CC$104,8,0),"0"),
IFERROR(VLOOKUP(A126,'Season 10'!AF$4:CC$104,8,0),"0"),IFERROR(VLOOKUP(A126,'Season 11'!AF$4:CC$104,8,0),"0"),
IFERROR(VLOOKUP(A126,'Season 12'!AF$4:CC$104,8,0),"0"),IFERROR(VLOOKUP(A126,'Season 13'!AF$4:CC$104,8,0),"0"),
IFERROR(VLOOKUP(A126,'Season 14'!AF$4:CC$104,8,0),"0"),IFERROR(VLOOKUP(A126,'Season 15'!AF$4:CC$104,8,0),"0"),)</f>
        <v>0</v>
      </c>
      <c r="I126" s="1023">
        <f>SUM(IFERROR(VLOOKUP(A126,'Season 1'!AF$4:CC$104,9,0),"0"),
IFERROR(VLOOKUP(A126,'Season 2'!AF$4:CC$104,9,0),"0"),IFERROR(VLOOKUP(A126,'Season 3'!AF$4:CC$104,9,0),"0"),
IFERROR(VLOOKUP(A126,'Season 4'!AF$4:CC$104,9,0),"0"),IFERROR(VLOOKUP(A126,'Season 5'!AF$4:CC$104,9,0),"0"),
IFERROR(VLOOKUP(A126,'Season 6'!AF$4:CC$104,9,0),"0"),IFERROR(VLOOKUP(A126,'Season 7'!AF$4:CC$104,9,0),"0"),
IFERROR(VLOOKUP(A126,'Season 8'!AF$4:CC$104,9,0),"0"),IFERROR(VLOOKUP(A126,'Season 9'!AF$4:CC$104,9,0),"0"),
IFERROR(VLOOKUP(A126,'Season 10'!AF$4:CC$104,9,0),"0"),IFERROR(VLOOKUP(A126,'Season 11'!AF$4:CC$104,9,0),"0"),
IFERROR(VLOOKUP(A126,'Season 12'!AF$4:CC$104,9,0),"0"),IFERROR(VLOOKUP(A126,'Season 13'!AF$4:CC$104,9,0),"0"),
IFERROR(VLOOKUP(A126,'Season 14'!AF$4:CC$104,9,0),"0"),IFERROR(VLOOKUP(A126,'Season 15'!AF$4:CC$104,9,0),"0"),)</f>
        <v>0</v>
      </c>
      <c r="J126" s="26">
        <f>SUM(IFERROR(VLOOKUP(A126,BI$3:BN$152,3,0),"0"),IFERROR(VLOOKUP(A126,'Season 1'!AF$4:CC$104,10,0),"0"),
IFERROR(VLOOKUP(A126,'Season 2'!AF$4:CC$104,10,0),"0"),IFERROR(VLOOKUP(A126,'Season 3'!AF$4:CC$104,10,0),"0"),
IFERROR(VLOOKUP(A126,'Season 4'!AF$4:CC$104,10,0),"0"),IFERROR(VLOOKUP(A126,'Season 5'!AF$4:CC$104,10,0),"0"),
IFERROR(VLOOKUP(A126,'Season 6'!AF$4:CC$104,10,0),"0"),IFERROR(VLOOKUP(A126,'Season 7'!AF$4:CC$104,10,0),"0"),
IFERROR(VLOOKUP(A126,'Season 8'!AF$4:CC$104,10,0),"0"),IFERROR(VLOOKUP(A126,'Season 9'!AF$4:CC$104,10,0),"0"),
IFERROR(VLOOKUP(A126,'Season 10'!AF$4:CC$104,10,0),"0"),IFERROR(VLOOKUP(A126,'Season 11'!AF$4:CC$104,10,0),"0"),
IFERROR(VLOOKUP(A126,'Season 12'!AF$4:CC$104,10,0),"0"),IFERROR(VLOOKUP(A126,'Season 13'!AF$4:CC$104,10,0),"0"),
IFERROR(VLOOKUP(A126,'Season 14'!AF$4:CC$104,10,0),"0"),IFERROR(VLOOKUP(A126,'Season 15'!AF$4:CC$104,10,0),"0"),)</f>
        <v>0</v>
      </c>
      <c r="K126" s="699">
        <f>SUM(IFERROR(VLOOKUP(A126,BI$3:BN$152,4,0),"0"),IFERROR(VLOOKUP(A126,'Season 1'!AF$4:CC$104,11,0),"0"),
IFERROR(VLOOKUP(A126,'Season 2'!AF$4:CC$104,11,0),"0"),IFERROR(VLOOKUP(A126,'Season 3'!AF$4:CC$104,11,0),"0"),
IFERROR(VLOOKUP(A126,'Season 4'!AF$4:CC$104,11,0),"0"),IFERROR(VLOOKUP(A126,'Season 5'!AF$4:CC$104,11,0),"0"),
IFERROR(VLOOKUP(A126,'Season 6'!AF$4:CC$104,11,0),"0"),IFERROR(VLOOKUP(A126,'Season 7'!AF$4:CC$104,11,0),"0"),
IFERROR(VLOOKUP(A126,'Season 8'!AF$4:CC$104,11,0),"0"),IFERROR(VLOOKUP(A126,'Season 9'!AF$4:CC$104,11,0),"0"),
IFERROR(VLOOKUP(A126,'Season 10'!AF$4:CC$104,11,0),"0"),IFERROR(VLOOKUP(A126,'Season 11'!AF$4:CC$104,11,0),"0"),
IFERROR(VLOOKUP(A126,'Season 12'!AF$4:CC$104,11,0),"0"),IFERROR(VLOOKUP(A126,'Season 13'!AF$4:CC$104,11,0),"0"),
IFERROR(VLOOKUP(A126,'Season 14'!AF$4:CC$104,11,0),"0"),IFERROR(VLOOKUP(A126,'Season 15'!AF$4:CC$104,11,0),"0"),)</f>
        <v>0</v>
      </c>
      <c r="L126" s="700">
        <f>SUM(IFERROR(VLOOKUP($A126,'Season 1'!AF$4:CC$104,12,0),"0"),
IFERROR(VLOOKUP($A126,'Season 2'!AF$4:CC$104,12,0),"0"),IFERROR(VLOOKUP($A126,'Season 3'!AF$4:CC$104,12,0),"0"),
IFERROR(VLOOKUP($A126,'Season 4'!AF$4:CC$104,12,0),"0"),IFERROR(VLOOKUP($A126,'Season 5'!AF$4:CC$104,12,0),"0"),
IFERROR(VLOOKUP($A126,'Season 6'!AF$4:CC$104,12,0),"0"),IFERROR(VLOOKUP($A126,'Season 7'!AF$4:CC$104,12,0),"0"),
IFERROR(VLOOKUP($A126,'Season 8'!AF$4:CC$104,12,0),"0"),IFERROR(VLOOKUP($A126,'Season 9'!AF$4:CC$104,12,0),"0"),
IFERROR(VLOOKUP($A126,'Season 10'!AF$4:CC$104,12,0),"0"),IFERROR(VLOOKUP($A126,'Season 11'!AF$4:CC$104,12,0),"0"),
IFERROR(VLOOKUP($A126,'Season 12'!AF$4:CC$104,12,0),"0"),IFERROR(VLOOKUP($A126,'Season 13'!AF$4:CC$104,12,0),"0"),
IFERROR(VLOOKUP($A126,'Season 14'!AF$4:CC$104,12,0),"0"),IFERROR(VLOOKUP($A126,'Season 15'!AF$4:CC$104,12,0),"0"),)</f>
        <v>0</v>
      </c>
      <c r="M126" s="692">
        <f>SUM(IFERROR(VLOOKUP($A126,'Season 1'!AF$4:CC$104,13,0),"0"),
IFERROR(VLOOKUP($A126,'Season 2'!AF$4:CC$104,13,0),"0"),IFERROR(VLOOKUP($A126,'Season 3'!AF$4:CC$104,13,0),"0"),
IFERROR(VLOOKUP($A126,'Season 4'!AF$4:CC$104,13,0),"0"),IFERROR(VLOOKUP($A126,'Season 5'!AF$4:CC$104,13,0),"0"),
IFERROR(VLOOKUP($A126,'Season 6'!AF$4:CC$104,13,0),"0"),IFERROR(VLOOKUP($A126,'Season 7'!AF$4:CC$104,13,0),"0"),
IFERROR(VLOOKUP($A126,'Season 8'!AF$4:CC$104,13,0),"0"),IFERROR(VLOOKUP($A126,'Season 9'!AF$4:CC$104,13,0),"0"),
IFERROR(VLOOKUP($A126,'Season 10'!AF$4:CC$104,13,0),"0"),IFERROR(VLOOKUP($A126,'Season 11'!AF$4:CC$104,13,0),"0"),
IFERROR(VLOOKUP($A126,'Season 12'!AF$4:CC$104,13,0),"0"),IFERROR(VLOOKUP($A126,'Season 13'!AF$4:CC$104,13,0),"0"),
IFERROR(VLOOKUP($A126,'Season 14'!AF$4:CC$104,13,0),"0"),IFERROR(VLOOKUP($A126,'Season 15'!AF$4:CC$104,13,0),"0"),)</f>
        <v>0</v>
      </c>
      <c r="N126" s="1023">
        <f>SUM(IFERROR(VLOOKUP($A126,'Season 1'!AF$4:CC$104,14,0),"0"),
IFERROR(VLOOKUP($A126,'Season 2'!AF$4:CC$104,14,0),"0"),IFERROR(VLOOKUP($A126,'Season 3'!AF$4:CC$104,14,0),"0"),
IFERROR(VLOOKUP($A126,'Season 4'!AF$4:CC$104,14,0),"0"),IFERROR(VLOOKUP($A126,'Season 5'!AF$4:CC$104,14,0),"0"),
IFERROR(VLOOKUP($A126,'Season 6'!AF$4:CC$104,14,0),"0"),IFERROR(VLOOKUP($A126,'Season 7'!AF$4:CC$104,14,0),"0"),
IFERROR(VLOOKUP($A126,'Season 8'!AF$4:CC$104,14,0),"0"),IFERROR(VLOOKUP($A126,'Season 9'!AF$4:CC$104,14,0),"0"),
IFERROR(VLOOKUP($A126,'Season 10'!AF$4:CC$104,14,0),"0"),IFERROR(VLOOKUP($A126,'Season 11'!AF$4:CC$104,14,0),"0"),
IFERROR(VLOOKUP($A126,'Season 12'!AF$4:CC$104,14,0),"0"),IFERROR(VLOOKUP($A126,'Season 13'!AF$4:CC$104,14,0),"0"),
IFERROR(VLOOKUP($A126,'Season 14'!AF$4:CC$104,14,0),"0"),IFERROR(VLOOKUP($A126,'Season 15'!AF$4:CC$104,14,0),"0"),)</f>
        <v>0</v>
      </c>
      <c r="O126" s="26">
        <f>SUM(IFERROR(VLOOKUP($A126,'Season 1'!AF$4:CC$104,15,0),"0"),
IFERROR(VLOOKUP($A126,'Season 2'!AF$4:CC$104,15,0),"0"),IFERROR(VLOOKUP($A126,'Season 3'!AF$4:CC$104,15,0),"0"),
IFERROR(VLOOKUP($A126,'Season 4'!AF$4:CC$104,15,0),"0"),IFERROR(VLOOKUP($A126,'Season 5'!AF$4:CC$104,15,0),"0"),
IFERROR(VLOOKUP($A126,'Season 6'!AF$4:CC$104,15,0),"0"),IFERROR(VLOOKUP($A126,'Season 7'!AF$4:CC$104,15,0),"0"),
IFERROR(VLOOKUP($A126,'Season 8'!AF$4:CC$104,15,0),"0"),IFERROR(VLOOKUP($A126,'Season 9'!AF$4:CC$104,15,0),"0"),
IFERROR(VLOOKUP($A126,'Season 10'!AF$4:CC$104,15,0),"0"),IFERROR(VLOOKUP($A126,'Season 11'!AF$4:CC$104,15,0),"0"),
IFERROR(VLOOKUP($A126,'Season 12'!AF$4:CC$104,15,0),"0"),IFERROR(VLOOKUP($A126,'Season 13'!AF$4:CC$104,15,0),"0"),
IFERROR(VLOOKUP($A126,'Season 14'!AF$4:CC$104,15,0),"0"),IFERROR(VLOOKUP($A126,'Season 15'!AF$4:CC$104,15,0),"0"),)</f>
        <v>0</v>
      </c>
      <c r="P126" s="699">
        <f>SUM(IFERROR(VLOOKUP($A126,'Season 1'!AF$4:CC$104,16,0),"0"),
IFERROR(VLOOKUP($A126,'Season 2'!AF$4:CC$104,16,0),"0"),IFERROR(VLOOKUP($A126,'Season 3'!AF$4:CC$104,16,0),"0"),
IFERROR(VLOOKUP($A126,'Season 4'!AF$4:CC$104,16,0),"0"),IFERROR(VLOOKUP($A126,'Season 5'!AF$4:CC$104,16,0),"0"),
IFERROR(VLOOKUP($A126,'Season 6'!AF$4:CC$104,16,0),"0"),IFERROR(VLOOKUP($A126,'Season 7'!AF$4:CC$104,16,0),"0"),
IFERROR(VLOOKUP($A126,'Season 8'!AF$4:CC$104,16,0),"0"),IFERROR(VLOOKUP($A126,'Season 9'!AF$4:CC$104,16,0),"0"),
IFERROR(VLOOKUP($A126,'Season 10'!AF$4:CC$104,16,0),"0"),IFERROR(VLOOKUP($A126,'Season 11'!AF$4:CC$104,16,0),"0"),
IFERROR(VLOOKUP($A126,'Season 12'!AF$4:CC$104,16,0),"0"),IFERROR(VLOOKUP($A126,'Season 13'!AF$4:CC$104,16,0),"0"),
IFERROR(VLOOKUP($A126,'Season 14'!AF$4:CC$104,16,0),"0"),IFERROR(VLOOKUP($A126,'Season 15'!AF$4:CC$104,16,0),"0"),)</f>
        <v>0</v>
      </c>
      <c r="Q126" s="700">
        <f>SUM(IFERROR(VLOOKUP($A126,'Season 1'!AF$4:CC$104,17,0),"0"),
IFERROR(VLOOKUP($A126,'Season 2'!AF$4:CC$104,17,0),"0"),IFERROR(VLOOKUP($A126,'Season 3'!AF$4:CC$104,17,0),"0"),
IFERROR(VLOOKUP($A126,'Season 4'!AF$4:CC$104,17,0),"0"),IFERROR(VLOOKUP($A126,'Season 5'!AF$4:CC$104,17,0),"0"),
IFERROR(VLOOKUP($A126,'Season 6'!AF$4:CC$104,17,0),"0"),IFERROR(VLOOKUP($A126,'Season 7'!AF$4:CC$104,17,0),"0"),
IFERROR(VLOOKUP($A126,'Season 8'!AF$4:CC$104,17,0),"0"),IFERROR(VLOOKUP($A126,'Season 9'!AF$4:CC$104,17,0),"0"),
IFERROR(VLOOKUP($A126,'Season 10'!AF$4:CC$104,17,0),"0"),IFERROR(VLOOKUP($A126,'Season 11'!AF$4:CC$104,17,0),"0"),
IFERROR(VLOOKUP($A126,'Season 12'!AF$4:CC$104,17,0),"0"),IFERROR(VLOOKUP($A126,'Season 13'!AF$4:CC$104,17,0),"0"),
IFERROR(VLOOKUP($A126,'Season 14'!AF$4:CC$104,17,0),"0"),IFERROR(VLOOKUP($A126,'Season 15'!AF$4:CC$104,17,0),"0"),)</f>
        <v>0</v>
      </c>
      <c r="R126" s="692">
        <f>SUM(IFERROR(VLOOKUP($A126,'Season 1'!AF$4:CC$104,18,0),"0"),
IFERROR(VLOOKUP($A126,'Season 2'!AF$4:CC$104,18,0),"0"),IFERROR(VLOOKUP($A126,'Season 3'!AF$4:CC$104,18,0),"0"),
IFERROR(VLOOKUP($A126,'Season 4'!AF$4:CC$104,18,0),"0"),IFERROR(VLOOKUP($A126,'Season 5'!AF$4:CC$104,18,0),"0"),
IFERROR(VLOOKUP($A126,'Season 6'!AF$4:CC$104,18,0),"0"),IFERROR(VLOOKUP($A126,'Season 7'!AF$4:CC$104,18,0),"0"),
IFERROR(VLOOKUP($A126,'Season 8'!AF$4:CC$104,18,0),"0"),IFERROR(VLOOKUP($A126,'Season 9'!AF$4:CC$104,18,0),"0"),
IFERROR(VLOOKUP($A126,'Season 10'!AF$4:CC$104,18,0),"0"),IFERROR(VLOOKUP($A126,'Season 11'!AF$4:CC$104,18,0),"0"),
IFERROR(VLOOKUP($A126,'Season 12'!AF$4:CC$104,18,0),"0"),IFERROR(VLOOKUP($A126,'Season 13'!AF$4:CC$104,18,0),"0"),
IFERROR(VLOOKUP($A126,'Season 14'!AF$4:CC$104,18,0),"0"),IFERROR(VLOOKUP($A126,'Season 15'!AF$4:CC$104,18,0),"0"),)</f>
        <v>0</v>
      </c>
      <c r="S126" s="1023">
        <f>SUM(IFERROR(VLOOKUP($A126,'Season 1'!AF$4:CC$104,19,0),"0"),
IFERROR(VLOOKUP($A126,'Season 2'!AF$4:CC$104,19,0),"0"),IFERROR(VLOOKUP($A126,'Season 3'!AF$4:CC$104,19,0),"0"),
IFERROR(VLOOKUP($A126,'Season 4'!AF$4:CC$104,19,0),"0"),IFERROR(VLOOKUP($A126,'Season 5'!AF$4:CC$104,19,0),"0"),
IFERROR(VLOOKUP($A126,'Season 6'!AF$4:CC$104,19,0),"0"),IFERROR(VLOOKUP($A126,'Season 7'!AF$4:CC$104,19,0),"0"),
IFERROR(VLOOKUP($A126,'Season 8'!AF$4:CC$104,19,0),"0"),IFERROR(VLOOKUP($A126,'Season 9'!AF$4:CC$104,19,0),"0"),
IFERROR(VLOOKUP($A126,'Season 10'!AF$4:CC$104,19,0),"0"),IFERROR(VLOOKUP($A126,'Season 11'!AF$4:CC$104,19,0),"0"),
IFERROR(VLOOKUP($A126,'Season 12'!AF$4:CC$104,19,0),"0"),IFERROR(VLOOKUP($A126,'Season 13'!AF$4:CC$104,19,0),"0"),
IFERROR(VLOOKUP($A126,'Season 14'!AF$4:CC$104,19,0),"0"),IFERROR(VLOOKUP($A126,'Season 15'!AF$4:CC$104,19,0),"0"),)</f>
        <v>0</v>
      </c>
      <c r="T126" s="26">
        <f>SUM(IFERROR(VLOOKUP($A126,'Season 1'!AF$4:CC$104,20,0),"0"),
IFERROR(VLOOKUP($A126,'Season 2'!AF$4:CC$104,20,0),"0"),IFERROR(VLOOKUP($A126,'Season 3'!AF$4:CC$104,20,0),"0"),
IFERROR(VLOOKUP($A126,'Season 4'!AF$4:CC$104,20,0),"0"),IFERROR(VLOOKUP($A126,'Season 5'!AF$4:CC$104,20,0),"0"),
IFERROR(VLOOKUP($A126,'Season 6'!AF$4:CC$104,20,0),"0"),IFERROR(VLOOKUP($A126,'Season 7'!AF$4:CC$104,20,0),"0"),
IFERROR(VLOOKUP($A126,'Season 8'!AF$4:CC$104,20,0),"0"),IFERROR(VLOOKUP($A126,'Season 9'!AF$4:CC$104,20,0),"0"),
IFERROR(VLOOKUP($A126,'Season 10'!AF$4:CC$104,20,0),"0"),IFERROR(VLOOKUP($A126,'Season 11'!AF$4:CC$104,20,0),"0"),
IFERROR(VLOOKUP($A126,'Season 12'!AF$4:CC$104,20,0),"0"),IFERROR(VLOOKUP($A126,'Season 13'!AF$4:CC$104,20,0),"0"),
IFERROR(VLOOKUP($A126,'Season 14'!AF$4:CC$104,20,0),"0"),IFERROR(VLOOKUP($A126,'Season 15'!AF$4:CC$104,20,0),"0"),)</f>
        <v>0</v>
      </c>
      <c r="U126" s="699">
        <f>SUM(IFERROR(VLOOKUP($A126,'Season 1'!AF$4:CC$104,21,0),"0"),
IFERROR(VLOOKUP($A126,'Season 2'!AF$4:CC$104,21,0),"0"),IFERROR(VLOOKUP($A126,'Season 3'!AF$4:CC$104,21,0),"0"),
IFERROR(VLOOKUP($A126,'Season 4'!AF$4:CC$104,21,0),"0"),IFERROR(VLOOKUP($A126,'Season 5'!AF$4:CC$104,21,0),"0"),
IFERROR(VLOOKUP($A126,'Season 6'!AF$4:CC$104,21,0),"0"),IFERROR(VLOOKUP($A126,'Season 7'!AF$4:CC$104,21,0),"0"),
IFERROR(VLOOKUP($A126,'Season 8'!AF$4:CC$104,21,0),"0"),IFERROR(VLOOKUP($A126,'Season 9'!AF$4:CC$104,21,0),"0"),
IFERROR(VLOOKUP($A126,'Season 10'!AF$4:CC$104,21,0),"0"),IFERROR(VLOOKUP($A126,'Season 11'!AF$4:CC$104,21,0),"0"),
IFERROR(VLOOKUP($A126,'Season 12'!AF$4:CC$104,21,0),"0"),IFERROR(VLOOKUP($A126,'Season 13'!AF$4:CC$104,21,0),"0"),
IFERROR(VLOOKUP($A126,'Season 14'!AF$4:CC$104,21,0),"0"),IFERROR(VLOOKUP($A126,'Season 15'!AF$4:CC$104,21,0),"0"),)</f>
        <v>0</v>
      </c>
      <c r="V126" s="700">
        <f>SUM(IFERROR(VLOOKUP($A126,'Season 1'!AF$4:CC$104,22,0),"0"),
IFERROR(VLOOKUP($A126,'Season 2'!AF$4:CC$104,22,0),"0"),IFERROR(VLOOKUP($A126,'Season 3'!AF$4:CC$104,22,0),"0"),
IFERROR(VLOOKUP($A126,'Season 4'!AF$4:CC$104,22,0),"0"),IFERROR(VLOOKUP($A126,'Season 5'!AF$4:CC$104,22,0),"0"),
IFERROR(VLOOKUP($A126,'Season 6'!AF$4:CC$104,22,0),"0"),IFERROR(VLOOKUP($A126,'Season 7'!AF$4:CC$104,22,0),"0"),
IFERROR(VLOOKUP($A126,'Season 8'!AF$4:CC$104,22,0),"0"),IFERROR(VLOOKUP($A126,'Season 9'!AF$4:CC$104,22,0),"0"),
IFERROR(VLOOKUP($A126,'Season 10'!AF$4:CC$104,22,0),"0"),IFERROR(VLOOKUP($A126,'Season 11'!AF$4:CC$104,22,0),"0"),
IFERROR(VLOOKUP($A126,'Season 12'!AF$4:CC$104,22,0),"0"),IFERROR(VLOOKUP($A126,'Season 13'!AF$4:CC$104,22,0),"0"),
IFERROR(VLOOKUP($A126,'Season 14'!AF$4:CC$104,22,0),"0"),IFERROR(VLOOKUP($A126,'Season 15'!AF$4:CC$104,22,0),"0"),)</f>
        <v>0</v>
      </c>
      <c r="W126" s="692">
        <f>SUM(IFERROR(VLOOKUP($A126,'Season 1'!AF$4:CC$104,23,0),"0"),
IFERROR(VLOOKUP($A126,'Season 2'!AF$4:CC$104,23,0),"0"),IFERROR(VLOOKUP($A126,'Season 3'!AF$4:CC$104,23,0),"0"),
IFERROR(VLOOKUP($A126,'Season 4'!AF$4:CC$104,23,0),"0"),IFERROR(VLOOKUP($A126,'Season 5'!AF$4:CC$104,23,0),"0"),
IFERROR(VLOOKUP($A126,'Season 6'!AF$4:CC$104,23,0),"0"),IFERROR(VLOOKUP($A126,'Season 7'!AF$4:CC$104,23,0),"0"),
IFERROR(VLOOKUP($A126,'Season 8'!AF$4:CC$104,23,0),"0"),IFERROR(VLOOKUP($A126,'Season 9'!AF$4:CC$104,23,0),"0"),
IFERROR(VLOOKUP($A126,'Season 10'!AF$4:CC$104,23,0),"0"),IFERROR(VLOOKUP($A126,'Season 11'!AF$4:CC$104,23,0),"0"),
IFERROR(VLOOKUP($A126,'Season 12'!AF$4:CC$104,23,0),"0"),IFERROR(VLOOKUP($A126,'Season 13'!AF$4:CC$104,23,0),"0"),
IFERROR(VLOOKUP($A126,'Season 14'!AF$4:CC$104,23,0),"0"),IFERROR(VLOOKUP($A126,'Season 15'!AF$4:CC$104,23,0),"0"),)</f>
        <v>0</v>
      </c>
      <c r="X126" s="1023">
        <f>SUM(IFERROR(VLOOKUP($A126,'Season 1'!AF$4:CC$104,24,0),"0"),
IFERROR(VLOOKUP($A126,'Season 2'!AF$4:CC$104,24,0),"0"),IFERROR(VLOOKUP($A126,'Season 3'!AF$4:CC$104,24,0),"0"),
IFERROR(VLOOKUP($A126,'Season 4'!AF$4:CC$104,24,0),"0"),IFERROR(VLOOKUP($A126,'Season 5'!AF$4:CC$104,24,0),"0"),
IFERROR(VLOOKUP($A126,'Season 6'!AF$4:CC$104,24,0),"0"),IFERROR(VLOOKUP($A126,'Season 7'!AF$4:CC$104,24,0),"0"),
IFERROR(VLOOKUP($A126,'Season 8'!AF$4:CC$104,24,0),"0"),IFERROR(VLOOKUP($A126,'Season 9'!AF$4:CC$104,24,0),"0"),
IFERROR(VLOOKUP($A126,'Season 10'!AF$4:CC$104,24,0),"0"),IFERROR(VLOOKUP($A126,'Season 11'!AF$4:CC$104,24,0),"0"),
IFERROR(VLOOKUP($A126,'Season 12'!AF$4:CC$104,24,0),"0"),IFERROR(VLOOKUP($A126,'Season 13'!AF$4:CC$104,24,0),"0"),
IFERROR(VLOOKUP($A126,'Season 14'!AF$4:CC$104,24,0),"0"),IFERROR(VLOOKUP($A126,'Season 15'!AF$4:CC$104,24,0),"0"),)</f>
        <v>0</v>
      </c>
      <c r="Y126" s="26">
        <f>SUM(IFERROR(VLOOKUP($A126,'Season 1'!AF$4:CC$104,25,0),"0"),
IFERROR(VLOOKUP($A126,'Season 2'!AF$4:CC$104,25,0),"0"),IFERROR(VLOOKUP($A126,'Season 3'!AF$4:CC$104,25,0),"0"),
IFERROR(VLOOKUP($A126,'Season 4'!AF$4:CC$104,25,0),"0"),IFERROR(VLOOKUP($A126,'Season 5'!AF$4:CC$104,25,0),"0"),
IFERROR(VLOOKUP($A126,'Season 6'!AF$4:CC$104,25,0),"0"),IFERROR(VLOOKUP($A126,'Season 7'!AF$4:CC$104,25,0),"0"),
IFERROR(VLOOKUP($A126,'Season 8'!AF$4:CC$104,25,0),"0"),IFERROR(VLOOKUP($A126,'Season 9'!AF$4:CC$104,25,0),"0"),
IFERROR(VLOOKUP($A126,'Season 10'!AF$4:CC$104,25,0),"0"),IFERROR(VLOOKUP($A126,'Season 11'!AF$4:CC$104,25,0),"0"),
IFERROR(VLOOKUP($A126,'Season 12'!AF$4:CC$104,25,0),"0"),IFERROR(VLOOKUP($A126,'Season 13'!AF$4:CC$104,25,0),"0"),
IFERROR(VLOOKUP($A126,'Season 14'!AF$4:CC$104,25,0),"0"),IFERROR(VLOOKUP($A126,'Season 15'!AF$4:CC$104,25,0),"0"),)</f>
        <v>0</v>
      </c>
      <c r="Z126" s="699">
        <f>SUM(IFERROR(VLOOKUP($A126,'Season 1'!AF$4:CC$104,26,0),"0"),
IFERROR(VLOOKUP($A126,'Season 2'!AF$4:CC$104,26,0),"0"),IFERROR(VLOOKUP($A126,'Season 3'!AF$4:CC$104,26,0),"0"),
IFERROR(VLOOKUP($A126,'Season 4'!AF$4:CC$104,26,0),"0"),IFERROR(VLOOKUP($A126,'Season 5'!AF$4:CC$104,26,0),"0"),
IFERROR(VLOOKUP($A126,'Season 6'!AF$4:CC$104,26,0),"0"),IFERROR(VLOOKUP($A126,'Season 7'!AF$4:CC$104,26,0),"0"),
IFERROR(VLOOKUP($A126,'Season 8'!AF$4:CC$104,26,0),"0"),IFERROR(VLOOKUP($A126,'Season 9'!AF$4:CC$104,26,0),"0"),
IFERROR(VLOOKUP($A126,'Season 10'!AF$4:CC$104,26,0),"0"),IFERROR(VLOOKUP($A126,'Season 11'!AF$4:CC$104,26,0),"0"),
IFERROR(VLOOKUP($A126,'Season 12'!AF$4:CC$104,26,0),"0"),IFERROR(VLOOKUP($A126,'Season 13'!AF$4:CC$104,26,0),"0"),
IFERROR(VLOOKUP($A126,'Season 14'!AF$4:CC$104,26,0),"0"),IFERROR(VLOOKUP($A126,'Season 15'!AF$4:CC$104,26,0),"0"),)</f>
        <v>0</v>
      </c>
      <c r="AA126" s="700">
        <f>SUM(IFERROR(VLOOKUP($A126,'Season 1'!AF$4:CC$104,27,0),"0"),
IFERROR(VLOOKUP($A126,'Season 2'!AF$4:CC$104,27,0),"0"),IFERROR(VLOOKUP($A126,'Season 3'!AF$4:CC$104,27,0),"0"),
IFERROR(VLOOKUP($A126,'Season 4'!AF$4:CC$104,27,0),"0"),IFERROR(VLOOKUP($A126,'Season 5'!AF$4:CC$104,27,0),"0"),
IFERROR(VLOOKUP($A126,'Season 6'!AF$4:CC$104,27,0),"0"),IFERROR(VLOOKUP($A126,'Season 7'!AF$4:CC$104,27,0),"0"),
IFERROR(VLOOKUP($A126,'Season 8'!AF$4:CC$104,27,0),"0"),IFERROR(VLOOKUP($A126,'Season 9'!AF$4:CC$104,27,0),"0"),
IFERROR(VLOOKUP($A126,'Season 10'!AF$4:CC$104,27,0),"0"),IFERROR(VLOOKUP($A126,'Season 11'!AF$4:CC$104,27,0),"0"),
IFERROR(VLOOKUP($A126,'Season 12'!AF$4:CC$104,27,0),"0"),IFERROR(VLOOKUP($A126,'Season 13'!AF$4:CC$104,27,0),"0"),
IFERROR(VLOOKUP($A126,'Season 14'!AF$4:CC$104,27,0),"0"),IFERROR(VLOOKUP($A126,'Season 15'!AF$4:CC$104,27,0),"0"),)</f>
        <v>0</v>
      </c>
      <c r="AB126" s="692">
        <f>SUM(IFERROR(VLOOKUP($A126,'Season 1'!AF$4:CC$104,28,0),"0"),
IFERROR(VLOOKUP($A126,'Season 2'!AF$4:CC$104,28,0),"0"),IFERROR(VLOOKUP($A126,'Season 3'!AF$4:CC$104,28,0),"0"),
IFERROR(VLOOKUP($A126,'Season 4'!AF$4:CC$104,28,0),"0"),IFERROR(VLOOKUP($A126,'Season 5'!AF$4:CC$104,28,0),"0"),
IFERROR(VLOOKUP($A126,'Season 6'!AF$4:CC$104,28,0),"0"),IFERROR(VLOOKUP($A126,'Season 7'!AF$4:CC$104,28,0),"0"),
IFERROR(VLOOKUP($A126,'Season 8'!AF$4:CC$104,28,0),"0"),IFERROR(VLOOKUP($A126,'Season 9'!AF$4:CC$104,28,0),"0"),
IFERROR(VLOOKUP($A126,'Season 10'!AF$4:CC$104,28,0),"0"),IFERROR(VLOOKUP($A126,'Season 11'!AF$4:CC$104,28,0),"0"),
IFERROR(VLOOKUP($A126,'Season 12'!AF$4:CC$104,28,0),"0"),IFERROR(VLOOKUP($A126,'Season 13'!AF$4:CC$104,28,0),"0"),
IFERROR(VLOOKUP($A126,'Season 14'!AF$4:CC$104,28,0),"0"),IFERROR(VLOOKUP($A126,'Season 15'!AF$4:CC$104,28,0),"0"),)</f>
        <v>0</v>
      </c>
      <c r="AC126" s="1023">
        <f>SUM(IFERROR(VLOOKUP($A126,'Season 1'!AF$4:CC$104,29,0),"0"),
IFERROR(VLOOKUP($A126,'Season 2'!AF$4:CC$104,29,0),"0"),IFERROR(VLOOKUP($A126,'Season 3'!AF$4:CC$104,29,0),"0"),
IFERROR(VLOOKUP($A126,'Season 4'!AF$4:CC$104,29,0),"0"),IFERROR(VLOOKUP($A126,'Season 5'!AF$4:CC$104,29,0),"0"),
IFERROR(VLOOKUP($A126,'Season 6'!AF$4:CC$104,29,0),"0"),IFERROR(VLOOKUP($A126,'Season 7'!AF$4:CC$104,29,0),"0"),
IFERROR(VLOOKUP($A126,'Season 8'!AF$4:CC$104,29,0),"0"),IFERROR(VLOOKUP($A126,'Season 9'!AF$4:CC$104,29,0),"0"),
IFERROR(VLOOKUP($A126,'Season 10'!AF$4:CC$104,29,0),"0"),IFERROR(VLOOKUP($A126,'Season 11'!AF$4:CC$104,29,0),"0"),
IFERROR(VLOOKUP($A126,'Season 12'!AF$4:CC$104,29,0),"0"),IFERROR(VLOOKUP($A126,'Season 13'!AF$4:CC$104,29,0),"0"),
IFERROR(VLOOKUP($A126,'Season 14'!AF$4:CC$104,29,0),"0"),IFERROR(VLOOKUP($A126,'Season 15'!AF$4:CC$104,29,0),"0"),)</f>
        <v>0</v>
      </c>
      <c r="AD126" s="26">
        <f>SUM(IFERROR(VLOOKUP($A126,'Season 1'!AF$4:CC$104,30,0),"0"),
IFERROR(VLOOKUP($A126,'Season 2'!AF$4:CC$104,30,0),"0"),IFERROR(VLOOKUP($A126,'Season 3'!AF$4:CC$104,30,0),"0"),
IFERROR(VLOOKUP($A126,'Season 4'!AF$4:CC$104,30,0),"0"),IFERROR(VLOOKUP($A126,'Season 5'!AF$4:CC$104,30,0),"0"),
IFERROR(VLOOKUP($A126,'Season 6'!AF$4:CC$104,30,0),"0"),IFERROR(VLOOKUP($A126,'Season 7'!AF$4:CC$104,30,0),"0"),
IFERROR(VLOOKUP($A126,'Season 8'!AF$4:CC$104,30,0),"0"),IFERROR(VLOOKUP($A126,'Season 9'!AF$4:CC$104,30,0),"0"),
IFERROR(VLOOKUP($A126,'Season 10'!AF$4:CC$104,30,0),"0"),IFERROR(VLOOKUP($A126,'Season 11'!AF$4:CC$104,30,0),"0"),
IFERROR(VLOOKUP($A126,'Season 12'!AF$4:CC$104,30,0),"0"),IFERROR(VLOOKUP($A126,'Season 13'!AF$4:CC$104,30,0),"0"),
IFERROR(VLOOKUP($A126,'Season 14'!AF$4:CC$104,30,0),"0"),IFERROR(VLOOKUP($A126,'Season 15'!AF$4:CC$104,30,0),"0"),)</f>
        <v>0</v>
      </c>
      <c r="AE126" s="699">
        <f>SUM(IFERROR(VLOOKUP($A126,'Season 1'!AF$4:CC$104,31,0),"0"),
IFERROR(VLOOKUP($A126,'Season 2'!AF$4:CC$104,31,0),"0"),IFERROR(VLOOKUP($A126,'Season 3'!AF$4:CC$104,31,0),"0"),
IFERROR(VLOOKUP($A126,'Season 4'!AF$4:CC$104,31,0),"0"),IFERROR(VLOOKUP($A126,'Season 5'!AF$4:CC$104,31,0),"0"),
IFERROR(VLOOKUP($A126,'Season 6'!AF$4:CC$104,31,0),"0"),IFERROR(VLOOKUP($A126,'Season 7'!AF$4:CC$104,31,0),"0"),
IFERROR(VLOOKUP($A126,'Season 8'!AF$4:CC$104,31,0),"0"),IFERROR(VLOOKUP($A126,'Season 9'!AF$4:CC$104,31,0),"0"),
IFERROR(VLOOKUP($A126,'Season 10'!AF$4:CC$104,31,0),"0"),IFERROR(VLOOKUP($A126,'Season 11'!AF$4:CC$104,31,0),"0"),
IFERROR(VLOOKUP($A126,'Season 12'!AF$4:CC$104,31,0),"0"),IFERROR(VLOOKUP($A126,'Season 13'!AF$4:CC$104,31,0),"0"),
IFERROR(VLOOKUP($A126,'Season 14'!AF$4:CC$104,31,0),"0"),IFERROR(VLOOKUP($A126,'Season 15'!AF$4:CC$104,31,0),"0"),)</f>
        <v>0</v>
      </c>
      <c r="AF126" s="700">
        <f>SUM(IFERROR(VLOOKUP($A126,'Season 3'!AF$4:CC$104,32,0),"0"),
IFERROR(VLOOKUP($A126,'Season 4'!AF$4:CC$104,32,0),"0"),IFERROR(VLOOKUP($A126,'Season 5'!AF$4:CC$104,32,0),"0"),
IFERROR(VLOOKUP($A126,'Season 6'!AF$4:CC$104,32,0),"0"),IFERROR(VLOOKUP($A126,'Season 7'!AF$4:CC$104,32,0),"0"),
IFERROR(VLOOKUP($A126,'Season 8'!AF$4:CC$104,32,0),"0"),IFERROR(VLOOKUP($A126,'Season 9'!AF$4:CC$104,32,0),"0"),
IFERROR(VLOOKUP($A126,'Season 10'!AF$4:CC$104,32,0),"0"),IFERROR(VLOOKUP($A126,'Season 11'!AF$4:CC$104,32,0),"0"),
IFERROR(VLOOKUP($A126,'Season 12'!AF$4:CC$104,32,0),"0"),IFERROR(VLOOKUP($A126,'Season 13'!AF$4:CC$104,32,0),"0"),
IFERROR(VLOOKUP($A126,'Season 14'!AF$4:CC$104,32,0),"0"),IFERROR(VLOOKUP($A126,'Season 15'!AF$4:CC$104,32,0),"0"),)</f>
        <v>0</v>
      </c>
      <c r="AG126" s="692">
        <f>SUM(IFERROR(VLOOKUP($A126,'Season 3'!AF$4:CC$104,33,0),"0"),
IFERROR(VLOOKUP($A126,'Season 4'!AF$4:CC$104,33,0),"0"),IFERROR(VLOOKUP($A126,'Season 5'!AF$4:CC$104,33,0),"0"),
IFERROR(VLOOKUP($A126,'Season 6'!AF$4:CC$104,33,0),"0"),IFERROR(VLOOKUP($A126,'Season 7'!AF$4:CC$104,33,0),"0"),
IFERROR(VLOOKUP($A126,'Season 8'!AF$4:CC$104,33,0),"0"),IFERROR(VLOOKUP($A126,'Season 9'!AF$4:CC$104,33,0),"0"),
IFERROR(VLOOKUP($A126,'Season 10'!AF$4:CC$104,33,0),"0"),IFERROR(VLOOKUP($A126,'Season 11'!AF$4:CC$104,33,0),"0"),
IFERROR(VLOOKUP($A126,'Season 12'!AF$4:CC$104,33,0),"0"),IFERROR(VLOOKUP($A126,'Season 13'!AF$4:CC$104,33,0),"0"),
IFERROR(VLOOKUP($A126,'Season 14'!AF$4:CC$104,33,0),"0"),IFERROR(VLOOKUP($A126,'Season 15'!AF$4:CC$104,33,0),"0"),)</f>
        <v>0</v>
      </c>
      <c r="AH126" s="1023">
        <f>SUM(IFERROR(VLOOKUP($A126,'Season 3'!AF$4:CC$104,34,0),"0"),
IFERROR(VLOOKUP($A126,'Season 4'!AF$4:CC$104,34,0),"0"),IFERROR(VLOOKUP($A126,'Season 5'!AF$4:CC$104,34,0),"0"),
IFERROR(VLOOKUP($A126,'Season 6'!AF$4:CC$104,34,0),"0"),IFERROR(VLOOKUP($A126,'Season 7'!AF$4:CC$104,34,0),"0"),
IFERROR(VLOOKUP($A126,'Season 8'!AF$4:CC$104,34,0),"0"),IFERROR(VLOOKUP($A126,'Season 9'!AF$4:CC$104,34,0),"0"),
IFERROR(VLOOKUP($A126,'Season 10'!AF$4:CC$104,34,0),"0"),IFERROR(VLOOKUP($A126,'Season 11'!AF$4:CC$104,34,0),"0"),
IFERROR(VLOOKUP($A126,'Season 12'!AF$4:CC$104,34,0),"0"),IFERROR(VLOOKUP($A126,'Season 13'!AF$4:CC$104,34,0),"0"),
IFERROR(VLOOKUP($A126,'Season 14'!AF$4:CC$104,34,0),"0"),IFERROR(VLOOKUP($A126,'Season 15'!AF$4:CC$104,34,0),"0"),)</f>
        <v>0</v>
      </c>
      <c r="AI126" s="26">
        <f>SUM(IFERROR(VLOOKUP($A126,'Season 3'!AF$4:CC$104,35,0),"0"),
IFERROR(VLOOKUP($A126,'Season 4'!AF$4:CC$104,35,0),"0"),IFERROR(VLOOKUP($A126,'Season 5'!AF$4:CC$104,35,0),"0"),
IFERROR(VLOOKUP($A126,'Season 6'!AF$4:CC$104,35,0),"0"),IFERROR(VLOOKUP($A126,'Season 7'!AF$4:CC$104,35,0),"0"),
IFERROR(VLOOKUP($A126,'Season 8'!AF$4:CC$104,35,0),"0"),IFERROR(VLOOKUP($A126,'Season 9'!AF$4:CC$104,35,0),"0"),
IFERROR(VLOOKUP($A126,'Season 10'!AF$4:CC$104,35,0),"0"),IFERROR(VLOOKUP($A126,'Season 11'!AF$4:CC$104,35,0),"0"),
IFERROR(VLOOKUP($A126,'Season 12'!AF$4:CC$104,35,0),"0"),IFERROR(VLOOKUP($A126,'Season 13'!AF$4:CC$104,35,0),"0"),
IFERROR(VLOOKUP($A126,'Season 14'!AF$4:CC$104,35,0),"0"),IFERROR(VLOOKUP($A126,'Season 15'!AF$4:CC$104,35,0),"0"),)</f>
        <v>0</v>
      </c>
      <c r="AJ126" s="699">
        <f>SUM(IFERROR(VLOOKUP($A126,'Season 3'!AF$4:CC$104,36,0),"0"),
IFERROR(VLOOKUP($A126,'Season 4'!AF$4:CC$104,36,0),"0"),IFERROR(VLOOKUP($A126,'Season 5'!AF$4:CC$104,36,0),"0"),
IFERROR(VLOOKUP($A126,'Season 6'!AF$4:CC$104,36,0),"0"),IFERROR(VLOOKUP($A126,'Season 7'!AF$4:CC$104,36,0),"0"),
IFERROR(VLOOKUP($A126,'Season 8'!AF$4:CC$104,36,0),"0"),IFERROR(VLOOKUP($A126,'Season 9'!AF$4:CC$104,36,0),"0"),
IFERROR(VLOOKUP($A126,'Season 10'!AF$4:CC$104,36,0),"0"),IFERROR(VLOOKUP($A126,'Season 11'!AF$4:CC$104,36,0),"0"),
IFERROR(VLOOKUP($A126,'Season 12'!AF$4:CC$104,36,0),"0"),IFERROR(VLOOKUP($A126,'Season 13'!AF$4:CC$104,36,0),"0"),
IFERROR(VLOOKUP($A126,'Season 14'!AF$4:CC$104,36,0),"0"),IFERROR(VLOOKUP($A126,'Season 15'!AF$4:CC$104,36,0),"0"),)</f>
        <v>0</v>
      </c>
      <c r="AK126" s="700">
        <f>SUM(IFERROR(VLOOKUP($A126,'Season 2'!AF$4:CC$104,32,0),"0"),IFERROR(VLOOKUP($A126,'Season 3'!AF$4:CC$104,37,0),"0"),
IFERROR(VLOOKUP($A126,'Season 4'!AF$4:CC$104,37,0),"0"),IFERROR(VLOOKUP($A126,'Season 5'!AF$4:CC$104,37,0),"0"),
IFERROR(VLOOKUP($A126,'Season 6'!AF$4:CC$104,37,0),"0"),IFERROR(VLOOKUP($A126,'Season 7'!AF$4:CC$104,37,0),"0"),
IFERROR(VLOOKUP($A126,'Season 8'!AF$4:CC$104,37,0),"0"),IFERROR(VLOOKUP($A126,'Season 9'!AF$4:CC$104,37,0),"0"),
IFERROR(VLOOKUP($A126,'Season 10'!AF$4:CC$104,37,0),"0"),IFERROR(VLOOKUP($A126,'Season 11'!AF$4:CC$104,37,0),"0"),
IFERROR(VLOOKUP($A126,'Season 12'!AF$4:CC$104,37,0),"0"),IFERROR(VLOOKUP($A126,'Season 13'!AF$4:CC$104,37,0),"0"),
IFERROR(VLOOKUP($A126,'Season 14'!AF$4:CC$104,37,0),"0"),IFERROR(VLOOKUP($A126,'Season 15'!AF$4:CC$104,37,0),"0"),)</f>
        <v>0</v>
      </c>
      <c r="AL126" s="692">
        <f>SUM(IFERROR(VLOOKUP($A126,'Season 2'!AF$4:CC$104,33,0),"0"),IFERROR(VLOOKUP($A126,'Season 3'!AF$4:CC$104,38,0),"0"),
IFERROR(VLOOKUP($A126,'Season 4'!AF$4:CC$104,38,0),"0"),IFERROR(VLOOKUP($A126,'Season 5'!AF$4:CC$104,38,0),"0"),
IFERROR(VLOOKUP($A126,'Season 6'!AF$4:CC$104,38,0),"0"),IFERROR(VLOOKUP($A126,'Season 7'!AF$4:CC$104,38,0),"0"),
IFERROR(VLOOKUP($A126,'Season 8'!AF$4:CC$104,38,0),"0"),IFERROR(VLOOKUP($A126,'Season 9'!AF$4:CC$104,38,0),"0"),
IFERROR(VLOOKUP($A126,'Season 10'!AF$4:CC$104,38,0),"0"),IFERROR(VLOOKUP($A126,'Season 11'!AF$4:CC$104,38,0),"0"),
IFERROR(VLOOKUP($A126,'Season 12'!AF$4:CC$104,38,0),"0"),IFERROR(VLOOKUP($A126,'Season 13'!AF$4:CC$104,38,0),"0"),
IFERROR(VLOOKUP($A126,'Season 14'!AF$4:CC$104,38,0),"0"),IFERROR(VLOOKUP($A126,'Season 15'!AF$4:CC$104,38,0),"0"),)</f>
        <v>0</v>
      </c>
      <c r="AM126" s="1023">
        <f>SUM(IFERROR(VLOOKUP($A126,'Season 2'!AF$4:CC$104,34,0),"0"),IFERROR(VLOOKUP($A126,'Season 3'!AF$4:CC$104,39,0),"0"),
IFERROR(VLOOKUP($A126,'Season 4'!AF$4:CC$104,39,0),"0"),IFERROR(VLOOKUP($A126,'Season 5'!AF$4:CC$104,39,0),"0"),
IFERROR(VLOOKUP($A126,'Season 6'!AF$4:CC$104,39,0),"0"),IFERROR(VLOOKUP($A126,'Season 7'!AF$4:CC$104,39,0),"0"),
IFERROR(VLOOKUP($A126,'Season 8'!AF$4:CC$104,39,0),"0"),IFERROR(VLOOKUP($A126,'Season 9'!AF$4:CC$104,39,0),"0"),
IFERROR(VLOOKUP($A126,'Season 10'!AF$4:CC$104,39,0),"0"),IFERROR(VLOOKUP($A126,'Season 11'!AF$4:CC$104,39,0),"0"),
IFERROR(VLOOKUP($A126,'Season 12'!AF$4:CC$104,39,0),"0"),IFERROR(VLOOKUP($A126,'Season 13'!AF$4:CC$104,39,0),"0"),
IFERROR(VLOOKUP($A126,'Season 14'!AF$4:CC$104,39,0),"0"),IFERROR(VLOOKUP($A126,'Season 15'!AF$4:CC$104,39,0),"0"),)</f>
        <v>0</v>
      </c>
      <c r="AN126" s="26">
        <f>SUM(IFERROR(VLOOKUP($A126,'Season 2'!AF$4:CC$104,35,0),"0"),IFERROR(VLOOKUP($A126,'Season 3'!AF$4:CC$104,40,0),"0"),
IFERROR(VLOOKUP($A126,'Season 4'!AF$4:CC$104,40,0),"0"),IFERROR(VLOOKUP($A126,'Season 5'!AF$4:CC$104,40,0),"0"),
IFERROR(VLOOKUP($A126,'Season 6'!AF$4:CC$104,40,0),"0"),IFERROR(VLOOKUP($A126,'Season 7'!AF$4:CC$104,40,0),"0"),
IFERROR(VLOOKUP($A126,'Season 8'!AF$4:CC$104,40,0),"0"),IFERROR(VLOOKUP($A126,'Season 9'!AF$4:CC$104,40,0),"0"),
IFERROR(VLOOKUP($A126,'Season 10'!AF$4:CC$104,40,0),"0"),IFERROR(VLOOKUP($A126,'Season 11'!AF$4:CC$104,40,0),"0"),
IFERROR(VLOOKUP($A126,'Season 12'!AF$4:CC$104,40,0),"0"),IFERROR(VLOOKUP($A126,'Season 13'!AF$4:CC$104,40,0),"0"),
IFERROR(VLOOKUP($A126,'Season 14'!AF$4:CC$104,40,0),"0"),IFERROR(VLOOKUP($A126,'Season 15'!AF$4:CC$104,40,0),"0"),)</f>
        <v>0</v>
      </c>
      <c r="AO126" s="699">
        <f>SUM(IFERROR(VLOOKUP($A126,'Season 2'!AF$4:CC$104,36,0),"0"),IFERROR(VLOOKUP($A126,'Season 3'!AF$4:CC$104,41,0),"0"),
IFERROR(VLOOKUP($A126,'Season 4'!AF$4:CC$104,41,0),"0"),IFERROR(VLOOKUP($A126,'Season 5'!AF$4:CC$104,41,0),"0"),
IFERROR(VLOOKUP($A126,'Season 6'!AF$4:CC$104,41,0),"0"),IFERROR(VLOOKUP($A126,'Season 7'!AF$4:CC$104,41,0),"0"),
IFERROR(VLOOKUP($A126,'Season 8'!AF$4:CC$104,41,0),"0"),IFERROR(VLOOKUP($A126,'Season 9'!AF$4:CC$104,41,0),"0"),
IFERROR(VLOOKUP($A126,'Season 10'!AF$4:CC$104,41,0),"0"),IFERROR(VLOOKUP($A126,'Season 11'!AF$4:CC$104,41,0),"0"),
IFERROR(VLOOKUP($A126,'Season 12'!AF$4:CC$104,41,0),"0"),IFERROR(VLOOKUP($A126,'Season 13'!AF$4:CC$104,41,0),"0"),
IFERROR(VLOOKUP($A126,'Season 14'!AF$4:CC$104,41,0),"0"),IFERROR(VLOOKUP($A126,'Season 15'!AF$4:CC$104,41,0),"0"),)</f>
        <v>0</v>
      </c>
      <c r="AP126" s="700">
        <f>SUM(IFERROR(VLOOKUP($A126,'Season 2'!AF$4:CC$104,37,0),"0"),IFERROR(VLOOKUP($A126,'Season 3'!AF$4:CC$104,42,0),"0"),
IFERROR(VLOOKUP($A126,'Season 4'!AF$4:CC$104,42,0),"0"),IFERROR(VLOOKUP($A126,'Season 5'!AF$4:CC$104,42,0),"0"),
IFERROR(VLOOKUP($A126,'Season 6'!AF$4:CC$104,42,0),"0"),IFERROR(VLOOKUP($A126,'Season 7'!AF$4:CC$104,42,0),"0"),
IFERROR(VLOOKUP($A126,'Season 8'!AF$4:CC$104,42,0),"0"),IFERROR(VLOOKUP($A126,'Season 9'!AF$4:CC$104,42,0),"0"),
IFERROR(VLOOKUP($A126,'Season 10'!AF$4:CC$104,42,0),"0"),IFERROR(VLOOKUP($A126,'Season 11'!AF$4:CC$104,42,0),"0"),
IFERROR(VLOOKUP($A126,'Season 12'!AF$4:CC$104,42,0),"0"),IFERROR(VLOOKUP($A126,'Season 13'!AF$4:CC$104,42,0),"0"),
IFERROR(VLOOKUP($A126,'Season 14'!AF$4:CC$104,42,0),"0"),IFERROR(VLOOKUP($A126,'Season 15'!AF$4:CC$104,42,0),"0"),)</f>
        <v>0</v>
      </c>
      <c r="AQ126" s="692">
        <f>SUM(IFERROR(VLOOKUP($A126,'Season 2'!AF$4:CC$104,38,0),"0"),IFERROR(VLOOKUP($A126,'Season 3'!AF$4:CC$104,43,0),"0"),
IFERROR(VLOOKUP($A126,'Season 4'!AF$4:CC$104,43,0),"0"),IFERROR(VLOOKUP($A126,'Season 5'!AF$4:CC$104,43,0),"0"),
IFERROR(VLOOKUP($A126,'Season 6'!AF$4:CC$104,43,0),"0"),IFERROR(VLOOKUP($A126,'Season 7'!AF$4:CC$104,43,0),"0"),
IFERROR(VLOOKUP($A126,'Season 8'!AF$4:CC$104,43,0),"0"),IFERROR(VLOOKUP($A126,'Season 9'!AF$4:CC$104,43,0),"0"),
IFERROR(VLOOKUP($A126,'Season 10'!AF$4:CC$104,43,0),"0"),IFERROR(VLOOKUP($A126,'Season 11'!AF$4:CC$104,43,0),"0"),
IFERROR(VLOOKUP($A126,'Season 12'!AF$4:CC$104,43,0),"0"),IFERROR(VLOOKUP($A126,'Season 13'!AF$4:CC$104,43,0),"0"),
IFERROR(VLOOKUP($A126,'Season 14'!AF$4:CC$104,43,0),"0"),IFERROR(VLOOKUP($A126,'Season 15'!AF$4:CC$104,43,0),"0"),)</f>
        <v>0</v>
      </c>
      <c r="AR126" s="1023">
        <f>SUM(IFERROR(VLOOKUP($A126,'Season 2'!AF$4:CC$104,39,0),"0"),IFERROR(VLOOKUP($A126,'Season 3'!AF$4:CC$104,44,0),"0"),
IFERROR(VLOOKUP($A126,'Season 4'!AF$4:CC$104,44,0),"0"),IFERROR(VLOOKUP($A126,'Season 5'!AF$4:CC$104,44,0),"0"),
IFERROR(VLOOKUP($A126,'Season 6'!AF$4:CC$104,44,0),"0"),IFERROR(VLOOKUP($A126,'Season 7'!AF$4:CC$104,44,0),"0"),
IFERROR(VLOOKUP($A126,'Season 8'!AF$4:CC$104,44,0),"0"),IFERROR(VLOOKUP($A126,'Season 9'!AF$4:CC$104,44,0),"0"),
IFERROR(VLOOKUP($A126,'Season 10'!AF$4:CC$104,44,0),"0"),IFERROR(VLOOKUP($A126,'Season 11'!AF$4:CC$104,44,0),"0"),
IFERROR(VLOOKUP($A126,'Season 12'!AF$4:CC$104,44,0),"0"),IFERROR(VLOOKUP($A126,'Season 13'!AF$4:CC$104,44,0),"0"),
IFERROR(VLOOKUP($A126,'Season 14'!AF$4:CC$104,44,0),"0"),IFERROR(VLOOKUP($A126,'Season 15'!AF$4:CC$104,44,0),"0"),)</f>
        <v>0</v>
      </c>
      <c r="AS126" s="26">
        <f>SUM(IFERROR(VLOOKUP($A126,'Season 2'!AF$4:CC$104,40,0),"0"),IFERROR(VLOOKUP($A126,'Season 3'!AF$4:CC$104,45,0),"0"),
IFERROR(VLOOKUP($A126,'Season 4'!AF$4:CC$104,45,0),"0"),IFERROR(VLOOKUP($A126,'Season 5'!AF$4:CC$104,45,0),"0"),
IFERROR(VLOOKUP($A126,'Season 6'!AF$4:CC$104,45,0),"0"),IFERROR(VLOOKUP($A126,'Season 7'!AF$4:CC$104,45,0),"0"),
IFERROR(VLOOKUP($A126,'Season 8'!AF$4:CC$104,45,0),"0"),IFERROR(VLOOKUP($A126,'Season 9'!AF$4:CC$104,45,0),"0"),
IFERROR(VLOOKUP($A126,'Season 10'!AF$4:CC$104,45,0),"0"),IFERROR(VLOOKUP($A126,'Season 11'!AF$4:CC$104,45,0),"0"),
IFERROR(VLOOKUP($A126,'Season 12'!AF$4:CC$104,45,0),"0"),IFERROR(VLOOKUP($A126,'Season 13'!AF$4:CC$104,45,0),"0"),
IFERROR(VLOOKUP($A126,'Season 14'!AF$4:CC$104,45,0),"0"),IFERROR(VLOOKUP($A126,'Season 15'!AF$4:CC$104,45,0),"0"),)</f>
        <v>0</v>
      </c>
      <c r="AT126" s="699">
        <f>SUM(IFERROR(VLOOKUP($A126,'Season 2'!AF$4:CC$104,41,0),"0"),IFERROR(VLOOKUP($A126,'Season 3'!AF$4:CC$104,46,0),"0"),
IFERROR(VLOOKUP($A126,'Season 4'!AF$4:CC$104,46,0),"0"),IFERROR(VLOOKUP($A126,'Season 5'!AF$4:CC$104,46,0),"0"),
IFERROR(VLOOKUP($A126,'Season 6'!AF$4:CC$104,46,0),"0"),IFERROR(VLOOKUP($A126,'Season 7'!AF$4:CC$104,46,0),"0"),
IFERROR(VLOOKUP($A126,'Season 8'!AF$4:CC$104,46,0),"0"),IFERROR(VLOOKUP($A126,'Season 9'!AF$4:CC$104,46,0),"0"),
IFERROR(VLOOKUP($A126,'Season 10'!AF$4:CC$104,46,0),"0"),IFERROR(VLOOKUP($A126,'Season 11'!AF$4:CC$104,46,0),"0"),
IFERROR(VLOOKUP($A126,'Season 12'!AF$4:CC$104,46,0),"0"),IFERROR(VLOOKUP($A126,'Season 13'!AF$4:CC$104,46,0),"0"),
IFERROR(VLOOKUP($A126,'Season 14'!AF$4:CC$104,46,0),"0"),IFERROR(VLOOKUP($A126,'Season 15'!AF$4:CC$104,46,0),"0"),)</f>
        <v>0</v>
      </c>
      <c r="AU126" s="700">
        <f>SUM(IFERROR(VLOOKUP($A126,'Season 3'!AF$4:CH$104,47,0),"0"),
IFERROR(VLOOKUP($A126,'Season 4'!AF$4:CH$104,47,0),"0"),IFERROR(VLOOKUP($A126,'Season 5'!AF$4:CH$104,47,0),"0"),
IFERROR(VLOOKUP($A126,'Season 6'!AF$4:CH$104,47,0),"0"),IFERROR(VLOOKUP($A126,'Season 7'!AF$4:CH$104,47,0),"0"),
IFERROR(VLOOKUP($A126,'Season 8'!AF$4:CH$104,47,0),"0"),IFERROR(VLOOKUP($A126,'Season 9'!AF$4:CH$104,47,0),"0"),
IFERROR(VLOOKUP($A126,'Season 10'!AF$4:CH$104,47,0),"0"),IFERROR(VLOOKUP($A126,'Season 11'!AF$4:CH$104,47,0),"0"),
IFERROR(VLOOKUP($A126,'Season 12'!AF$4:CH$104,47,0),"0"),IFERROR(VLOOKUP($A126,'Season 13'!AF$4:CH$104,47,0),"0"),
IFERROR(VLOOKUP($A126,'Season 14'!AF$4:CH$104,47,0),"0"),IFERROR(VLOOKUP($A126,'Season 15'!AF$4:CH$104,47,0),"0"),)</f>
        <v>0</v>
      </c>
      <c r="AV126" s="692">
        <f>SUM(IFERROR(VLOOKUP($A126,'Season 3'!AF$4:CH$104,48,0),"0"),
IFERROR(VLOOKUP($A126,'Season 4'!AF$4:CH$104,48,0),"0"),IFERROR(VLOOKUP($A126,'Season 5'!AF$4:CH$104,48,0),"0"),
IFERROR(VLOOKUP($A126,'Season 6'!AF$4:CH$104,48,0),"0"),IFERROR(VLOOKUP($A126,'Season 7'!AF$4:CH$104,48,0),"0"),
IFERROR(VLOOKUP($A126,'Season 8'!AF$4:CH$104,48,0),"0"),IFERROR(VLOOKUP($A126,'Season 9'!AF$4:CH$104,48,0),"0"),
IFERROR(VLOOKUP($A126,'Season 10'!AF$4:CH$104,48,0),"0"),IFERROR(VLOOKUP($A126,'Season 11'!AF$4:CH$104,48,0),"0"),
IFERROR(VLOOKUP($A126,'Season 12'!AF$4:CH$104,48,0),"0"),IFERROR(VLOOKUP($A126,'Season 13'!AF$4:CH$104,48,0),"0"),
IFERROR(VLOOKUP($A126,'Season 14'!AF$4:CH$104,48,0),"0"),IFERROR(VLOOKUP($A126,'Season 15'!AF$4:CH$104,48,0),"0"),)</f>
        <v>0</v>
      </c>
      <c r="AW126" s="1023">
        <f>SUM(IFERROR(VLOOKUP($A126,'Season 3'!AF$4:CH$104,49,0),"0"),
IFERROR(VLOOKUP($A126,'Season 4'!AF$4:CH$104,49,0),"0"),IFERROR(VLOOKUP($A126,'Season 5'!AF$4:CH$104,49,0),"0"),
IFERROR(VLOOKUP($A126,'Season 6'!AF$4:CH$104,49,0),"0"),IFERROR(VLOOKUP($A126,'Season 7'!AF$4:CH$104,49,0),"0"),
IFERROR(VLOOKUP($A126,'Season 8'!AF$4:CH$104,49,0),"0"),IFERROR(VLOOKUP($A126,'Season 9'!AF$4:CH$104,49,0),"0"),
IFERROR(VLOOKUP($A126,'Season 10'!AF$4:CH$104,49,0),"0"),IFERROR(VLOOKUP($A126,'Season 11'!AF$4:CH$104,49,0),"0"),
IFERROR(VLOOKUP($A126,'Season 12'!AF$4:CH$104,49,0),"0"),IFERROR(VLOOKUP($A126,'Season 13'!AF$4:CH$104,49,0),"0"),
IFERROR(VLOOKUP($A126,'Season 14'!AF$4:CH$104,49,0),"0"),IFERROR(VLOOKUP($A126,'Season 15'!AF$4:CH$104,49,0),"0"),)</f>
        <v>0</v>
      </c>
      <c r="AX126" s="26">
        <f>SUM(IFERROR(VLOOKUP($A126,'Season 3'!AF$4:CH$104,50,0),"0"),
IFERROR(VLOOKUP($A126,'Season 4'!AF$4:CH$104,50,0),"0"),IFERROR(VLOOKUP($A126,'Season 5'!AF$4:CH$104,50,0),"0"),
IFERROR(VLOOKUP($A126,'Season 6'!AF$4:CH$104,50,0),"0"),IFERROR(VLOOKUP($A126,'Season 7'!AF$4:CH$104,50,0),"0"),
IFERROR(VLOOKUP($A126,'Season 8'!AF$4:CH$104,50,0),"0"),IFERROR(VLOOKUP($A126,'Season 9'!AF$4:CH$104,50,0),"0"),
IFERROR(VLOOKUP($A126,'Season 10'!AF$4:CH$104,50,0),"0"),IFERROR(VLOOKUP($A126,'Season 11'!AF$4:CH$104,50,0),"0"),
IFERROR(VLOOKUP($A126,'Season 12'!AF$4:CH$104,50,0),"0"),IFERROR(VLOOKUP($A126,'Season 13'!AF$4:CH$104,50,0),"0"),
IFERROR(VLOOKUP($A126,'Season 14'!AF$4:CH$104,50,0),"0"),IFERROR(VLOOKUP($A126,'Season 15'!AF$4:CH$104,50,0),"0"),)</f>
        <v>0</v>
      </c>
      <c r="AY126" s="699">
        <f>SUM(IFERROR(VLOOKUP($A126,'Season 3'!AF$4:CH$104,51,0),"0"),
IFERROR(VLOOKUP($A126,'Season 4'!AF$4:CH$104,51,0),"0"),IFERROR(VLOOKUP($A126,'Season 5'!AF$4:CH$104,51,0),"0"),
IFERROR(VLOOKUP($A126,'Season 6'!AF$4:CH$104,51,0),"0"),IFERROR(VLOOKUP($A126,'Season 7'!AF$4:CH$104,51,0),"0"),
IFERROR(VLOOKUP($A126,'Season 8'!AF$4:CH$104,51,0),"0"),IFERROR(VLOOKUP($A126,'Season 9'!AF$4:CH$104,51,0),"0"),
IFERROR(VLOOKUP($A126,'Season 10'!AF$4:CH$104,51,0),"0"),IFERROR(VLOOKUP($A126,'Season 11'!AF$4:CH$104,51,0),"0"),
IFERROR(VLOOKUP($A126,'Season 12'!AF$4:CH$104,51,0),"0"),IFERROR(VLOOKUP($A126,'Season 13'!AF$4:CH$104,51,0),"0"),
IFERROR(VLOOKUP($A126,'Season 14'!AF$4:CH$104,51,0),"0"),IFERROR(VLOOKUP($A126,'Season 15'!AF$4:CH$104,51,0),"0"),)</f>
        <v>0</v>
      </c>
      <c r="AZ126" s="700">
        <f>SUM(IFERROR(VLOOKUP($A126,'Season 1'!AF$4:CC$104,32,0),"0"),IFERROR(VLOOKUP($A126,'Season 2'!AF$4:CC$104,37,0),"0"),)</f>
        <v>0</v>
      </c>
      <c r="BA126" s="692">
        <f>SUM(IFERROR(VLOOKUP($A126,'Season 1'!AF$4:CC$104,33,0),"0"),IFERROR(VLOOKUP($A126,'Season 2'!AF$4:CC$104,38,0),"0"),)</f>
        <v>0</v>
      </c>
      <c r="BB126" s="1023">
        <f>SUM(IFERROR(VLOOKUP($A126,'Season 1'!AF$4:CC$104,34,0),"0"),IFERROR(VLOOKUP($A126,'Season 2'!AF$4:CC$104,39,0),"0"),)</f>
        <v>0</v>
      </c>
      <c r="BC126" s="26">
        <f>SUM(IFERROR(VLOOKUP($A126,'Season 1'!AF$4:CC$104,35,0),"0"),IFERROR(VLOOKUP($A126,'Season 2'!AF$4:CC$104,40,0),"0"),)</f>
        <v>0</v>
      </c>
      <c r="BD126" s="699">
        <f>SUM(IFERROR(VLOOKUP($A126,'Season 1'!AF$4:CC$104,36,0),"0"),IFERROR(VLOOKUP($A126,'Season 2'!AF$4:CC$104,41,0),"0"),)</f>
        <v>0</v>
      </c>
      <c r="BE126" s="1111">
        <f>SUM(IFERROR(VLOOKUP($A126,'Season 1'!AF$4:CC$104,37,0),"0"),
IFERROR(VLOOKUP($A126,'Season 2'!AF$4:CC$104,47,0),"0"),IFERROR(VLOOKUP($A126,'Season 3'!AF$4:CH$104,52,0),"0"),
IFERROR(VLOOKUP($A126,'Season 4'!AF$4:CH$104,52,0),"0"),IFERROR(VLOOKUP($A126,'Season 5'!AF$4:CH$104,52,0),"0"),
IFERROR(VLOOKUP($A126,'Season 6'!AF$4:CH$104,52,0),"0"),IFERROR(VLOOKUP($A126,'Season 7'!AF$4:CH$104,52,0),"0"),
IFERROR(VLOOKUP($A126,'Season 8'!AF$4:CH$104,52,0),"0"),IFERROR(VLOOKUP($A126,'Season 9'!AF$4:CH$104,52,0),"0"),
IFERROR(VLOOKUP($A126,'Season 10'!AF$4:CH$104,52,0),"0"),IFERROR(VLOOKUP($A126,'Season 11'!AF$4:CH$104,52,0),"0"),
IFERROR(VLOOKUP($A126,'Season 12'!AF$4:CH$104,52,0),"0"),IFERROR(VLOOKUP($A126,'Season 13'!AF$4:CH$104,52,0),"0"),
IFERROR(VLOOKUP($A126,'Season 14'!AF$4:CH$104,52,0),"0"),IFERROR(VLOOKUP($A126,'Season 15'!AF$4:CH$104,52,0),"0"),)</f>
        <v>0</v>
      </c>
      <c r="BF126" s="1112">
        <f>SUM(IFERROR(VLOOKUP($A126,'Season 1'!AF$4:CC$104,38,0),"0"),
IFERROR(VLOOKUP($A126,'Season 2'!AF$4:CC$104,48,0),"0"),IFERROR(VLOOKUP($A126,'Season 3'!AF$4:CH$104,53,0),"0"),
IFERROR(VLOOKUP($A126,'Season 4'!AF$4:CH$104,53,0),"0"),IFERROR(VLOOKUP($A126,'Season 5'!AF$4:CH$104,53,0),"0"),
IFERROR(VLOOKUP($A126,'Season 6'!AF$4:CH$104,53,0),"0"),IFERROR(VLOOKUP($A126,'Season 7'!AF$4:CH$104,53,0),"0"),
IFERROR(VLOOKUP($A126,'Season 8'!AF$4:CH$104,53,0),"0"),IFERROR(VLOOKUP($A126,'Season 9'!AF$4:CH$104,53,0),"0"),
IFERROR(VLOOKUP($A126,'Season 10'!AF$4:CH$104,53,0),"0"),IFERROR(VLOOKUP($A126,'Season 11'!AF$4:CH$104,53,0),"0"),
IFERROR(VLOOKUP($A126,'Season 12'!AF$4:CH$104,53,0),"0"),IFERROR(VLOOKUP($A126,'Season 13'!AF$4:CH$104,53,0),"0"),
IFERROR(VLOOKUP($A126,'Season 14'!AF$4:CH$104,53,0),"0"),IFERROR(VLOOKUP($A126,'Season 15'!AF$4:CH$104,53,0),"0"),)</f>
        <v>0</v>
      </c>
      <c r="BG126" s="1061" t="e">
        <f t="shared" si="4"/>
        <v>#DIV/0!</v>
      </c>
      <c r="BI126" s="1100"/>
      <c r="BJ126" s="1100"/>
      <c r="BK126" s="1100"/>
      <c r="BL126" s="1100"/>
      <c r="BM126" s="1100"/>
      <c r="BN126" s="1100"/>
      <c r="BS126" s="15">
        <f>IFERROR(VLOOKUP($A126,'Season 1'!$AF$4:$CH$104,39,0),"0")</f>
        <v>0</v>
      </c>
      <c r="BT126" s="15">
        <f>IFERROR(VLOOKUP($A126,'Season 1'!$AF$4:$CH$104,40,0),"0")</f>
        <v>0</v>
      </c>
      <c r="BU126" s="15">
        <f>IFERROR(VLOOKUP($A126,'Season 2'!$AF$4:$CH$104,49,0),"0")</f>
        <v>0</v>
      </c>
      <c r="BV126" s="15">
        <f>IFERROR(VLOOKUP($A126,'Season 2'!$AF$4:$CH$104,50,0),"0")</f>
        <v>0</v>
      </c>
      <c r="BW126" s="15">
        <f>IFERROR(VLOOKUP($A126,'Season 3'!$AF$4:$CH$104,54,0),"0")</f>
        <v>0</v>
      </c>
      <c r="BX126" s="15">
        <f>IFERROR(VLOOKUP($A126,'Season 3'!$AF$4:$CH$104,55,0),"0")</f>
        <v>0</v>
      </c>
      <c r="BY126" s="15" t="str">
        <f>IFERROR(VLOOKUP($A126,'Season 4'!$AF$4:$CH$104,54,0),"0")</f>
        <v>0</v>
      </c>
      <c r="BZ126" s="15" t="str">
        <f>IFERROR(VLOOKUP($A126,'Season 4'!$AF$4:$CH$104,55,0),"0")</f>
        <v>0</v>
      </c>
      <c r="CA126" s="15" t="str">
        <f>IFERROR(VLOOKUP($A126,'Season 5'!$AF$4:$CH$104,54,0),"0")</f>
        <v>0</v>
      </c>
      <c r="CB126" s="15" t="str">
        <f>IFERROR(VLOOKUP($A126,'Season 5'!$AF$4:$CH$104,55,0),"0")</f>
        <v>0</v>
      </c>
      <c r="CC126" s="15" t="str">
        <f>IFERROR(VLOOKUP($A126,'Season 6'!$AF$4:$CH$104,54,0),"0")</f>
        <v>0</v>
      </c>
      <c r="CD126" s="15" t="str">
        <f>IFERROR(VLOOKUP($A126,'Season 6'!$AF$4:$CH$104,55,0),"0")</f>
        <v>0</v>
      </c>
      <c r="CE126" s="15" t="str">
        <f>IFERROR(VLOOKUP($A126,'Season 7'!$AF$4:$CH$104,54,0),"0")</f>
        <v>0</v>
      </c>
      <c r="CF126" s="15" t="str">
        <f>IFERROR(VLOOKUP($A126,'Season 7'!$AF$4:$CH$104,55,0),"0")</f>
        <v>0</v>
      </c>
      <c r="CG126" s="15" t="str">
        <f>IFERROR(VLOOKUP($A126,'Season 8'!$AF$4:$CH$104,54,0),"0")</f>
        <v>0</v>
      </c>
      <c r="CH126" s="15" t="str">
        <f>IFERROR(VLOOKUP($A126,'Season 8'!$AF$4:$CH$104,55,0),"0")</f>
        <v>0</v>
      </c>
      <c r="CI126" s="15" t="str">
        <f>IFERROR(VLOOKUP($A126,'Season 9'!$AF$4:$CH$104,54,0),"0")</f>
        <v>0</v>
      </c>
      <c r="CJ126" s="15" t="str">
        <f>IFERROR(VLOOKUP($A126,'Season 9'!$AF$4:$CH$104,55,0),"0")</f>
        <v>0</v>
      </c>
      <c r="CK126" s="15" t="str">
        <f>IFERROR(VLOOKUP($A126,'Season 10'!$AF$4:$CH$104,54,0),"0")</f>
        <v>0</v>
      </c>
      <c r="CL126" s="15" t="str">
        <f>IFERROR(VLOOKUP($A126,'Season 10'!$AF$4:$CH$104,55,0),"0")</f>
        <v>0</v>
      </c>
      <c r="CM126" s="15" t="str">
        <f>IFERROR(VLOOKUP($A126,'Season 11'!$AF$4:$CH$104,54,0),"0")</f>
        <v>0</v>
      </c>
      <c r="CN126" s="15" t="str">
        <f>IFERROR(VLOOKUP($A126,'Season 11'!$AF$4:$CH$104,55,0),"0")</f>
        <v>0</v>
      </c>
      <c r="CO126" s="15" t="str">
        <f>IFERROR(VLOOKUP($A126,'Season 12'!$AF$4:$CH$104,54,0),"0")</f>
        <v>0</v>
      </c>
      <c r="CP126" s="15" t="str">
        <f>IFERROR(VLOOKUP($A126,'Season 12'!$AF$4:$CH$104,55,0),"0")</f>
        <v>0</v>
      </c>
      <c r="CQ126" s="15" t="str">
        <f>IFERROR(VLOOKUP($A126,'Season 13'!$AF$4:$CH$104,54,0),"0")</f>
        <v>0</v>
      </c>
      <c r="CR126" s="15" t="str">
        <f>IFERROR(VLOOKUP($A126,'Season 13'!$AF$4:$CH$104,55,0),"0")</f>
        <v>0</v>
      </c>
      <c r="CS126" s="15" t="str">
        <f>IFERROR(VLOOKUP($A126,'Season 14'!$AF$4:$CH$104,54,0),"0")</f>
        <v>0</v>
      </c>
      <c r="CT126" s="15" t="str">
        <f>IFERROR(VLOOKUP($A126,'Season 14'!$AF$4:$CH$104,55,0),"0")</f>
        <v>0</v>
      </c>
      <c r="CU126" s="15" t="str">
        <f>IFERROR(VLOOKUP($A126,'Season 15'!$AF$4:$CH$104,54,0),"0")</f>
        <v>0</v>
      </c>
      <c r="CV126" s="15" t="str">
        <f>IFERROR(VLOOKUP($A126,'Season 15'!$AF$4:$CH$104,55,0),"0")</f>
        <v>0</v>
      </c>
    </row>
    <row r="127" spans="1:100" x14ac:dyDescent="0.25">
      <c r="A127" s="2" t="s">
        <v>140</v>
      </c>
      <c r="B127" s="1021">
        <f>IFERROR(VLOOKUP('Data Totals'!A127,'Season 1'!AF$4:CC$104,2,FALSE),IFERROR(VLOOKUP('Data Totals'!A127,'Season 2'!AF$4:CC$104,2,FALSE),IFERROR(VLOOKUP('Data Totals'!A127,'Season 3'!AF$4:CC$104,2,FALSE),IFERROR(VLOOKUP('Data Totals'!A127,'Season 4'!AF$4:CC$104,2,FALSE),IFERROR(VLOOKUP('Data Totals'!A127,'Season 5'!AF$4:CC$104,2,FALSE),IFERROR(VLOOKUP('Data Totals'!A127,'Season 6'!AF$4:CC$104,2,FALSE),IFERROR(VLOOKUP('Data Totals'!A127,'Season 7'!AF$4:CC$104,2,FALSE),IFERROR(VLOOKUP('Data Totals'!A127,'Season 8'!AF$4:CC$104,2,FALSE),IFERROR(VLOOKUP('Data Totals'!A127,'Season 9'!AF$4:CC$104,2,FALSE),IFERROR(VLOOKUP('Data Totals'!A127,'Season 10'!AF$4:CC$104,2,FALSE),IFERROR(VLOOKUP('Data Totals'!A127,'Season 11'!AF$4:CC$104,2,FALSE),IFERROR(VLOOKUP('Data Totals'!A127,'Season 12'!AF$4:CC$104,2,FALSE),IFERROR(VLOOKUP('Data Totals'!A127,'Season 13'!AF$4:CC$104,2,FALSE),IFERROR(VLOOKUP('Data Totals'!A127,'Season 14'!AF$4:CC$104,2,FALSE),IFERROR(VLOOKUP('Data Totals'!A127,'Season 15'!AF$4:CC$104,2,FALSE),"N/A")))))))))))))))</f>
        <v>0</v>
      </c>
      <c r="C127" s="1022">
        <f>IFERROR(VLOOKUP('Data Totals'!A127,'Season 1'!AF$4:CC$104,3,FALSE),IFERROR(VLOOKUP('Data Totals'!A127,'Season 2'!AF$4:CC$104,3,FALSE),IFERROR(VLOOKUP('Data Totals'!A127,'Season 3'!AF$4:CC$104,3,FALSE),IFERROR(VLOOKUP('Data Totals'!A127,'Season 4'!AF$4:CC$104,3,FALSE),IFERROR(VLOOKUP('Data Totals'!A127,'Season 5'!AF$4:CC$104,3,FALSE),IFERROR(VLOOKUP('Data Totals'!A127,'Season 6'!AF$4:CC$104,3,FALSE),IFERROR(VLOOKUP('Data Totals'!A127,'Season 7'!AF$4:CC$104,3,FALSE),IFERROR(VLOOKUP('Data Totals'!A127,'Season 8'!AF$4:CC$104,3,FALSE),IFERROR(VLOOKUP('Data Totals'!A127,'Season 9'!AF$4:CC$104,3,FALSE),IFERROR(VLOOKUP('Data Totals'!A127,'Season 10'!AF$4:CC$104,3,FALSE),IFERROR(VLOOKUP('Data Totals'!A127,'Season 11'!AF$4:CC$104,3,FALSE),IFERROR(VLOOKUP('Data Totals'!A127,'Season 12'!AF$4:CC$104,3,FALSE),IFERROR(VLOOKUP('Data Totals'!A127,'Season 13'!AF$4:CC$104,3,FALSE),IFERROR(VLOOKUP('Data Totals'!A127,'Season 14'!AF$4:CC$104,3,FALSE),IFERROR(VLOOKUP('Data Totals'!A127,'Season 15'!AF$4:CC$104,3,FALSE),"N/A")))))))))))))))</f>
        <v>0</v>
      </c>
      <c r="D127" s="1022">
        <f>IFERROR(VLOOKUP('Data Totals'!A127,'Season 1'!AF$4:CC$104,4,FALSE),IFERROR(VLOOKUP('Data Totals'!A127,'Season 2'!AF$4:CC$104,4,FALSE),IFERROR(VLOOKUP('Data Totals'!A127,'Season 3'!AF$4:CC$104,4,FALSE),IFERROR(VLOOKUP('Data Totals'!A127,'Season 4'!AF$4:CC$104,4,FALSE),IFERROR(VLOOKUP('Data Totals'!A127,'Season 5'!AF$4:CC$104,4,FALSE),IFERROR(VLOOKUP('Data Totals'!A127,'Season 6'!AF$4:CC$104,4,FALSE),IFERROR(VLOOKUP('Data Totals'!A127,'Season 7'!AF$4:CC$104,4,FALSE),IFERROR(VLOOKUP('Data Totals'!A127,'Season 8'!AF$4:CC$104,4,FALSE),IFERROR(VLOOKUP('Data Totals'!A127,'Season 9'!AF$4:CC$104,4,FALSE),IFERROR(VLOOKUP('Data Totals'!A127,'Season 10'!AF$4:CC$104,4,FALSE),IFERROR(VLOOKUP('Data Totals'!A127,'Season 11'!AF$4:CC$104,4,FALSE),IFERROR(VLOOKUP('Data Totals'!A127,'Season 12'!AF$4:CC$104,4,FALSE),IFERROR(VLOOKUP('Data Totals'!A127,'Season 13'!AF$4:CC$104,4,FALSE),IFERROR(VLOOKUP('Data Totals'!A127,'Season 14'!AF$4:CC$104,4,FALSE),IFERROR(VLOOKUP('Data Totals'!A127,'Season 15'!AF$4:CC$104,4,FALSE),"N/A")))))))))))))))</f>
        <v>0</v>
      </c>
      <c r="E127" s="1022">
        <f t="shared" si="2"/>
        <v>0</v>
      </c>
      <c r="F127" s="692">
        <f>SUM(IFERROR(VLOOKUP(A127,BI$3:BN$152,2,0),"0"),IFERROR(VLOOKUP(A127,'Season 1'!AF$4:CC$104,6,0),"0"),
IFERROR(VLOOKUP(A127,'Season 2'!AF$4:CC$104,6,0),"0"),IFERROR(VLOOKUP(A127,'Season 3'!AF$4:CC$104,6,0),"0"),
IFERROR(VLOOKUP(A127,'Season 4'!AF$4:CC$104,6,0),"0"),IFERROR(VLOOKUP(A127,'Season 5'!AF$4:CC$104,6,0),"0"),
IFERROR(VLOOKUP(A127,'Season 6'!AF$4:CC$104,6,0),"0"),IFERROR(VLOOKUP(A127,'Season 7'!AF$4:CC$104,6,0),"0"),
IFERROR(VLOOKUP(A127,'Season 8'!AF$4:CC$104,6,0),"0"),IFERROR(VLOOKUP(A127,'Season 9'!AF$4:CC$104,6,0),"0"),
IFERROR(VLOOKUP(A127,'Season 10'!AF$4:CC$104,6,0),"0"),IFERROR(VLOOKUP(A127,'Season 11'!AF$4:CC$104,6,0),"0"),
IFERROR(VLOOKUP(A127,'Season 12'!AF$4:CC$104,6,0),"0"),IFERROR(VLOOKUP(A127,'Season 13'!AF$4:CC$104,6,0),"0"),
IFERROR(VLOOKUP(A127,'Season 14'!AF$4:CC$104,6,0),"0"),IFERROR(VLOOKUP(A127,'Season 15'!AF$4:CC$104,6,0),"0"),)</f>
        <v>0</v>
      </c>
      <c r="G127" s="692">
        <f>SUM(IFERROR(VLOOKUP(A127,'Season 1'!AF$4:CC$104,7,0),"0"),
IFERROR(VLOOKUP(A127,'Season 2'!AF$4:CC$104,7,0),"0"),IFERROR(VLOOKUP(A127,'Season 3'!AF$4:CC$104,7,0),"0"),
IFERROR(VLOOKUP(A127,'Season 4'!AF$4:CC$104,7,0),"0"),IFERROR(VLOOKUP(A127,'Season 5'!AF$4:CC$104,7,0),"0"),
IFERROR(VLOOKUP(A127,'Season 6'!AF$4:CC$104,7,0),"0"),IFERROR(VLOOKUP(A127,'Season 7'!AF$4:CC$104,7,0),"0"),
IFERROR(VLOOKUP(A127,'Season 8'!AF$4:CC$104,7,0),"0"),IFERROR(VLOOKUP(A127,'Season 9'!AF$4:CC$104,7,0),"0"),
IFERROR(VLOOKUP(A127,'Season 10'!AF$4:CC$104,7,0),"0"),IFERROR(VLOOKUP(A127,'Season 11'!AF$4:CC$104,7,0),"0"),
IFERROR(VLOOKUP(A127,'Season 12'!AF$4:CC$104,7,0),"0"),IFERROR(VLOOKUP(A127,'Season 13'!AF$4:CC$104,7,0),"0"),
IFERROR(VLOOKUP(A127,'Season 14'!AF$4:CC$104,7,0),"0"),IFERROR(VLOOKUP(A127,'Season 15'!AF$4:CC$104,7,0),"0"),)</f>
        <v>0</v>
      </c>
      <c r="H127" s="556">
        <f>SUM(IFERROR(VLOOKUP(A127,'Season 1'!AF$4:CC$104,8,0),"0"),
IFERROR(VLOOKUP(A127,'Season 2'!AF$4:CC$104,8,0),"0"),IFERROR(VLOOKUP(A127,'Season 3'!AF$4:CC$104,8,0),"0"),
IFERROR(VLOOKUP(A127,'Season 4'!AF$4:CC$104,8,0),"0"),IFERROR(VLOOKUP(A127,'Season 5'!AF$4:CC$104,8,0),"0"),
IFERROR(VLOOKUP(A127,'Season 6'!AF$4:CC$104,8,0),"0"),IFERROR(VLOOKUP(A127,'Season 7'!AF$4:CC$104,8,0),"0"),
IFERROR(VLOOKUP(A127,'Season 8'!AF$4:CC$104,8,0),"0"),IFERROR(VLOOKUP(A127,'Season 9'!AF$4:CC$104,8,0),"0"),
IFERROR(VLOOKUP(A127,'Season 10'!AF$4:CC$104,8,0),"0"),IFERROR(VLOOKUP(A127,'Season 11'!AF$4:CC$104,8,0),"0"),
IFERROR(VLOOKUP(A127,'Season 12'!AF$4:CC$104,8,0),"0"),IFERROR(VLOOKUP(A127,'Season 13'!AF$4:CC$104,8,0),"0"),
IFERROR(VLOOKUP(A127,'Season 14'!AF$4:CC$104,8,0),"0"),IFERROR(VLOOKUP(A127,'Season 15'!AF$4:CC$104,8,0),"0"),)</f>
        <v>0</v>
      </c>
      <c r="I127" s="1023">
        <f>SUM(IFERROR(VLOOKUP(A127,'Season 1'!AF$4:CC$104,9,0),"0"),
IFERROR(VLOOKUP(A127,'Season 2'!AF$4:CC$104,9,0),"0"),IFERROR(VLOOKUP(A127,'Season 3'!AF$4:CC$104,9,0),"0"),
IFERROR(VLOOKUP(A127,'Season 4'!AF$4:CC$104,9,0),"0"),IFERROR(VLOOKUP(A127,'Season 5'!AF$4:CC$104,9,0),"0"),
IFERROR(VLOOKUP(A127,'Season 6'!AF$4:CC$104,9,0),"0"),IFERROR(VLOOKUP(A127,'Season 7'!AF$4:CC$104,9,0),"0"),
IFERROR(VLOOKUP(A127,'Season 8'!AF$4:CC$104,9,0),"0"),IFERROR(VLOOKUP(A127,'Season 9'!AF$4:CC$104,9,0),"0"),
IFERROR(VLOOKUP(A127,'Season 10'!AF$4:CC$104,9,0),"0"),IFERROR(VLOOKUP(A127,'Season 11'!AF$4:CC$104,9,0),"0"),
IFERROR(VLOOKUP(A127,'Season 12'!AF$4:CC$104,9,0),"0"),IFERROR(VLOOKUP(A127,'Season 13'!AF$4:CC$104,9,0),"0"),
IFERROR(VLOOKUP(A127,'Season 14'!AF$4:CC$104,9,0),"0"),IFERROR(VLOOKUP(A127,'Season 15'!AF$4:CC$104,9,0),"0"),)</f>
        <v>0</v>
      </c>
      <c r="J127" s="26">
        <f>SUM(IFERROR(VLOOKUP(A127,BI$3:BN$152,3,0),"0"),IFERROR(VLOOKUP(A127,'Season 1'!AF$4:CC$104,10,0),"0"),
IFERROR(VLOOKUP(A127,'Season 2'!AF$4:CC$104,10,0),"0"),IFERROR(VLOOKUP(A127,'Season 3'!AF$4:CC$104,10,0),"0"),
IFERROR(VLOOKUP(A127,'Season 4'!AF$4:CC$104,10,0),"0"),IFERROR(VLOOKUP(A127,'Season 5'!AF$4:CC$104,10,0),"0"),
IFERROR(VLOOKUP(A127,'Season 6'!AF$4:CC$104,10,0),"0"),IFERROR(VLOOKUP(A127,'Season 7'!AF$4:CC$104,10,0),"0"),
IFERROR(VLOOKUP(A127,'Season 8'!AF$4:CC$104,10,0),"0"),IFERROR(VLOOKUP(A127,'Season 9'!AF$4:CC$104,10,0),"0"),
IFERROR(VLOOKUP(A127,'Season 10'!AF$4:CC$104,10,0),"0"),IFERROR(VLOOKUP(A127,'Season 11'!AF$4:CC$104,10,0),"0"),
IFERROR(VLOOKUP(A127,'Season 12'!AF$4:CC$104,10,0),"0"),IFERROR(VLOOKUP(A127,'Season 13'!AF$4:CC$104,10,0),"0"),
IFERROR(VLOOKUP(A127,'Season 14'!AF$4:CC$104,10,0),"0"),IFERROR(VLOOKUP(A127,'Season 15'!AF$4:CC$104,10,0),"0"),)</f>
        <v>0</v>
      </c>
      <c r="K127" s="699">
        <f>SUM(IFERROR(VLOOKUP(A127,BI$3:BN$152,4,0),"0"),IFERROR(VLOOKUP(A127,'Season 1'!AF$4:CC$104,11,0),"0"),
IFERROR(VLOOKUP(A127,'Season 2'!AF$4:CC$104,11,0),"0"),IFERROR(VLOOKUP(A127,'Season 3'!AF$4:CC$104,11,0),"0"),
IFERROR(VLOOKUP(A127,'Season 4'!AF$4:CC$104,11,0),"0"),IFERROR(VLOOKUP(A127,'Season 5'!AF$4:CC$104,11,0),"0"),
IFERROR(VLOOKUP(A127,'Season 6'!AF$4:CC$104,11,0),"0"),IFERROR(VLOOKUP(A127,'Season 7'!AF$4:CC$104,11,0),"0"),
IFERROR(VLOOKUP(A127,'Season 8'!AF$4:CC$104,11,0),"0"),IFERROR(VLOOKUP(A127,'Season 9'!AF$4:CC$104,11,0),"0"),
IFERROR(VLOOKUP(A127,'Season 10'!AF$4:CC$104,11,0),"0"),IFERROR(VLOOKUP(A127,'Season 11'!AF$4:CC$104,11,0),"0"),
IFERROR(VLOOKUP(A127,'Season 12'!AF$4:CC$104,11,0),"0"),IFERROR(VLOOKUP(A127,'Season 13'!AF$4:CC$104,11,0),"0"),
IFERROR(VLOOKUP(A127,'Season 14'!AF$4:CC$104,11,0),"0"),IFERROR(VLOOKUP(A127,'Season 15'!AF$4:CC$104,11,0),"0"),)</f>
        <v>0</v>
      </c>
      <c r="L127" s="700">
        <f>SUM(IFERROR(VLOOKUP($A127,'Season 1'!AF$4:CC$104,12,0),"0"),
IFERROR(VLOOKUP($A127,'Season 2'!AF$4:CC$104,12,0),"0"),IFERROR(VLOOKUP($A127,'Season 3'!AF$4:CC$104,12,0),"0"),
IFERROR(VLOOKUP($A127,'Season 4'!AF$4:CC$104,12,0),"0"),IFERROR(VLOOKUP($A127,'Season 5'!AF$4:CC$104,12,0),"0"),
IFERROR(VLOOKUP($A127,'Season 6'!AF$4:CC$104,12,0),"0"),IFERROR(VLOOKUP($A127,'Season 7'!AF$4:CC$104,12,0),"0"),
IFERROR(VLOOKUP($A127,'Season 8'!AF$4:CC$104,12,0),"0"),IFERROR(VLOOKUP($A127,'Season 9'!AF$4:CC$104,12,0),"0"),
IFERROR(VLOOKUP($A127,'Season 10'!AF$4:CC$104,12,0),"0"),IFERROR(VLOOKUP($A127,'Season 11'!AF$4:CC$104,12,0),"0"),
IFERROR(VLOOKUP($A127,'Season 12'!AF$4:CC$104,12,0),"0"),IFERROR(VLOOKUP($A127,'Season 13'!AF$4:CC$104,12,0),"0"),
IFERROR(VLOOKUP($A127,'Season 14'!AF$4:CC$104,12,0),"0"),IFERROR(VLOOKUP($A127,'Season 15'!AF$4:CC$104,12,0),"0"),)</f>
        <v>0</v>
      </c>
      <c r="M127" s="692">
        <f>SUM(IFERROR(VLOOKUP($A127,'Season 1'!AF$4:CC$104,13,0),"0"),
IFERROR(VLOOKUP($A127,'Season 2'!AF$4:CC$104,13,0),"0"),IFERROR(VLOOKUP($A127,'Season 3'!AF$4:CC$104,13,0),"0"),
IFERROR(VLOOKUP($A127,'Season 4'!AF$4:CC$104,13,0),"0"),IFERROR(VLOOKUP($A127,'Season 5'!AF$4:CC$104,13,0),"0"),
IFERROR(VLOOKUP($A127,'Season 6'!AF$4:CC$104,13,0),"0"),IFERROR(VLOOKUP($A127,'Season 7'!AF$4:CC$104,13,0),"0"),
IFERROR(VLOOKUP($A127,'Season 8'!AF$4:CC$104,13,0),"0"),IFERROR(VLOOKUP($A127,'Season 9'!AF$4:CC$104,13,0),"0"),
IFERROR(VLOOKUP($A127,'Season 10'!AF$4:CC$104,13,0),"0"),IFERROR(VLOOKUP($A127,'Season 11'!AF$4:CC$104,13,0),"0"),
IFERROR(VLOOKUP($A127,'Season 12'!AF$4:CC$104,13,0),"0"),IFERROR(VLOOKUP($A127,'Season 13'!AF$4:CC$104,13,0),"0"),
IFERROR(VLOOKUP($A127,'Season 14'!AF$4:CC$104,13,0),"0"),IFERROR(VLOOKUP($A127,'Season 15'!AF$4:CC$104,13,0),"0"),)</f>
        <v>0</v>
      </c>
      <c r="N127" s="1023">
        <f>SUM(IFERROR(VLOOKUP($A127,'Season 1'!AF$4:CC$104,14,0),"0"),
IFERROR(VLOOKUP($A127,'Season 2'!AF$4:CC$104,14,0),"0"),IFERROR(VLOOKUP($A127,'Season 3'!AF$4:CC$104,14,0),"0"),
IFERROR(VLOOKUP($A127,'Season 4'!AF$4:CC$104,14,0),"0"),IFERROR(VLOOKUP($A127,'Season 5'!AF$4:CC$104,14,0),"0"),
IFERROR(VLOOKUP($A127,'Season 6'!AF$4:CC$104,14,0),"0"),IFERROR(VLOOKUP($A127,'Season 7'!AF$4:CC$104,14,0),"0"),
IFERROR(VLOOKUP($A127,'Season 8'!AF$4:CC$104,14,0),"0"),IFERROR(VLOOKUP($A127,'Season 9'!AF$4:CC$104,14,0),"0"),
IFERROR(VLOOKUP($A127,'Season 10'!AF$4:CC$104,14,0),"0"),IFERROR(VLOOKUP($A127,'Season 11'!AF$4:CC$104,14,0),"0"),
IFERROR(VLOOKUP($A127,'Season 12'!AF$4:CC$104,14,0),"0"),IFERROR(VLOOKUP($A127,'Season 13'!AF$4:CC$104,14,0),"0"),
IFERROR(VLOOKUP($A127,'Season 14'!AF$4:CC$104,14,0),"0"),IFERROR(VLOOKUP($A127,'Season 15'!AF$4:CC$104,14,0),"0"),)</f>
        <v>0</v>
      </c>
      <c r="O127" s="26">
        <f>SUM(IFERROR(VLOOKUP($A127,'Season 1'!AF$4:CC$104,15,0),"0"),
IFERROR(VLOOKUP($A127,'Season 2'!AF$4:CC$104,15,0),"0"),IFERROR(VLOOKUP($A127,'Season 3'!AF$4:CC$104,15,0),"0"),
IFERROR(VLOOKUP($A127,'Season 4'!AF$4:CC$104,15,0),"0"),IFERROR(VLOOKUP($A127,'Season 5'!AF$4:CC$104,15,0),"0"),
IFERROR(VLOOKUP($A127,'Season 6'!AF$4:CC$104,15,0),"0"),IFERROR(VLOOKUP($A127,'Season 7'!AF$4:CC$104,15,0),"0"),
IFERROR(VLOOKUP($A127,'Season 8'!AF$4:CC$104,15,0),"0"),IFERROR(VLOOKUP($A127,'Season 9'!AF$4:CC$104,15,0),"0"),
IFERROR(VLOOKUP($A127,'Season 10'!AF$4:CC$104,15,0),"0"),IFERROR(VLOOKUP($A127,'Season 11'!AF$4:CC$104,15,0),"0"),
IFERROR(VLOOKUP($A127,'Season 12'!AF$4:CC$104,15,0),"0"),IFERROR(VLOOKUP($A127,'Season 13'!AF$4:CC$104,15,0),"0"),
IFERROR(VLOOKUP($A127,'Season 14'!AF$4:CC$104,15,0),"0"),IFERROR(VLOOKUP($A127,'Season 15'!AF$4:CC$104,15,0),"0"),)</f>
        <v>0</v>
      </c>
      <c r="P127" s="699">
        <f>SUM(IFERROR(VLOOKUP($A127,'Season 1'!AF$4:CC$104,16,0),"0"),
IFERROR(VLOOKUP($A127,'Season 2'!AF$4:CC$104,16,0),"0"),IFERROR(VLOOKUP($A127,'Season 3'!AF$4:CC$104,16,0),"0"),
IFERROR(VLOOKUP($A127,'Season 4'!AF$4:CC$104,16,0),"0"),IFERROR(VLOOKUP($A127,'Season 5'!AF$4:CC$104,16,0),"0"),
IFERROR(VLOOKUP($A127,'Season 6'!AF$4:CC$104,16,0),"0"),IFERROR(VLOOKUP($A127,'Season 7'!AF$4:CC$104,16,0),"0"),
IFERROR(VLOOKUP($A127,'Season 8'!AF$4:CC$104,16,0),"0"),IFERROR(VLOOKUP($A127,'Season 9'!AF$4:CC$104,16,0),"0"),
IFERROR(VLOOKUP($A127,'Season 10'!AF$4:CC$104,16,0),"0"),IFERROR(VLOOKUP($A127,'Season 11'!AF$4:CC$104,16,0),"0"),
IFERROR(VLOOKUP($A127,'Season 12'!AF$4:CC$104,16,0),"0"),IFERROR(VLOOKUP($A127,'Season 13'!AF$4:CC$104,16,0),"0"),
IFERROR(VLOOKUP($A127,'Season 14'!AF$4:CC$104,16,0),"0"),IFERROR(VLOOKUP($A127,'Season 15'!AF$4:CC$104,16,0),"0"),)</f>
        <v>0</v>
      </c>
      <c r="Q127" s="700">
        <f>SUM(IFERROR(VLOOKUP($A127,'Season 1'!AF$4:CC$104,17,0),"0"),
IFERROR(VLOOKUP($A127,'Season 2'!AF$4:CC$104,17,0),"0"),IFERROR(VLOOKUP($A127,'Season 3'!AF$4:CC$104,17,0),"0"),
IFERROR(VLOOKUP($A127,'Season 4'!AF$4:CC$104,17,0),"0"),IFERROR(VLOOKUP($A127,'Season 5'!AF$4:CC$104,17,0),"0"),
IFERROR(VLOOKUP($A127,'Season 6'!AF$4:CC$104,17,0),"0"),IFERROR(VLOOKUP($A127,'Season 7'!AF$4:CC$104,17,0),"0"),
IFERROR(VLOOKUP($A127,'Season 8'!AF$4:CC$104,17,0),"0"),IFERROR(VLOOKUP($A127,'Season 9'!AF$4:CC$104,17,0),"0"),
IFERROR(VLOOKUP($A127,'Season 10'!AF$4:CC$104,17,0),"0"),IFERROR(VLOOKUP($A127,'Season 11'!AF$4:CC$104,17,0),"0"),
IFERROR(VLOOKUP($A127,'Season 12'!AF$4:CC$104,17,0),"0"),IFERROR(VLOOKUP($A127,'Season 13'!AF$4:CC$104,17,0),"0"),
IFERROR(VLOOKUP($A127,'Season 14'!AF$4:CC$104,17,0),"0"),IFERROR(VLOOKUP($A127,'Season 15'!AF$4:CC$104,17,0),"0"),)</f>
        <v>0</v>
      </c>
      <c r="R127" s="692">
        <f>SUM(IFERROR(VLOOKUP($A127,'Season 1'!AF$4:CC$104,18,0),"0"),
IFERROR(VLOOKUP($A127,'Season 2'!AF$4:CC$104,18,0),"0"),IFERROR(VLOOKUP($A127,'Season 3'!AF$4:CC$104,18,0),"0"),
IFERROR(VLOOKUP($A127,'Season 4'!AF$4:CC$104,18,0),"0"),IFERROR(VLOOKUP($A127,'Season 5'!AF$4:CC$104,18,0),"0"),
IFERROR(VLOOKUP($A127,'Season 6'!AF$4:CC$104,18,0),"0"),IFERROR(VLOOKUP($A127,'Season 7'!AF$4:CC$104,18,0),"0"),
IFERROR(VLOOKUP($A127,'Season 8'!AF$4:CC$104,18,0),"0"),IFERROR(VLOOKUP($A127,'Season 9'!AF$4:CC$104,18,0),"0"),
IFERROR(VLOOKUP($A127,'Season 10'!AF$4:CC$104,18,0),"0"),IFERROR(VLOOKUP($A127,'Season 11'!AF$4:CC$104,18,0),"0"),
IFERROR(VLOOKUP($A127,'Season 12'!AF$4:CC$104,18,0),"0"),IFERROR(VLOOKUP($A127,'Season 13'!AF$4:CC$104,18,0),"0"),
IFERROR(VLOOKUP($A127,'Season 14'!AF$4:CC$104,18,0),"0"),IFERROR(VLOOKUP($A127,'Season 15'!AF$4:CC$104,18,0),"0"),)</f>
        <v>0</v>
      </c>
      <c r="S127" s="1023">
        <f>SUM(IFERROR(VLOOKUP($A127,'Season 1'!AF$4:CC$104,19,0),"0"),
IFERROR(VLOOKUP($A127,'Season 2'!AF$4:CC$104,19,0),"0"),IFERROR(VLOOKUP($A127,'Season 3'!AF$4:CC$104,19,0),"0"),
IFERROR(VLOOKUP($A127,'Season 4'!AF$4:CC$104,19,0),"0"),IFERROR(VLOOKUP($A127,'Season 5'!AF$4:CC$104,19,0),"0"),
IFERROR(VLOOKUP($A127,'Season 6'!AF$4:CC$104,19,0),"0"),IFERROR(VLOOKUP($A127,'Season 7'!AF$4:CC$104,19,0),"0"),
IFERROR(VLOOKUP($A127,'Season 8'!AF$4:CC$104,19,0),"0"),IFERROR(VLOOKUP($A127,'Season 9'!AF$4:CC$104,19,0),"0"),
IFERROR(VLOOKUP($A127,'Season 10'!AF$4:CC$104,19,0),"0"),IFERROR(VLOOKUP($A127,'Season 11'!AF$4:CC$104,19,0),"0"),
IFERROR(VLOOKUP($A127,'Season 12'!AF$4:CC$104,19,0),"0"),IFERROR(VLOOKUP($A127,'Season 13'!AF$4:CC$104,19,0),"0"),
IFERROR(VLOOKUP($A127,'Season 14'!AF$4:CC$104,19,0),"0"),IFERROR(VLOOKUP($A127,'Season 15'!AF$4:CC$104,19,0),"0"),)</f>
        <v>0</v>
      </c>
      <c r="T127" s="26">
        <f>SUM(IFERROR(VLOOKUP($A127,'Season 1'!AF$4:CC$104,20,0),"0"),
IFERROR(VLOOKUP($A127,'Season 2'!AF$4:CC$104,20,0),"0"),IFERROR(VLOOKUP($A127,'Season 3'!AF$4:CC$104,20,0),"0"),
IFERROR(VLOOKUP($A127,'Season 4'!AF$4:CC$104,20,0),"0"),IFERROR(VLOOKUP($A127,'Season 5'!AF$4:CC$104,20,0),"0"),
IFERROR(VLOOKUP($A127,'Season 6'!AF$4:CC$104,20,0),"0"),IFERROR(VLOOKUP($A127,'Season 7'!AF$4:CC$104,20,0),"0"),
IFERROR(VLOOKUP($A127,'Season 8'!AF$4:CC$104,20,0),"0"),IFERROR(VLOOKUP($A127,'Season 9'!AF$4:CC$104,20,0),"0"),
IFERROR(VLOOKUP($A127,'Season 10'!AF$4:CC$104,20,0),"0"),IFERROR(VLOOKUP($A127,'Season 11'!AF$4:CC$104,20,0),"0"),
IFERROR(VLOOKUP($A127,'Season 12'!AF$4:CC$104,20,0),"0"),IFERROR(VLOOKUP($A127,'Season 13'!AF$4:CC$104,20,0),"0"),
IFERROR(VLOOKUP($A127,'Season 14'!AF$4:CC$104,20,0),"0"),IFERROR(VLOOKUP($A127,'Season 15'!AF$4:CC$104,20,0),"0"),)</f>
        <v>0</v>
      </c>
      <c r="U127" s="699">
        <f>SUM(IFERROR(VLOOKUP($A127,'Season 1'!AF$4:CC$104,21,0),"0"),
IFERROR(VLOOKUP($A127,'Season 2'!AF$4:CC$104,21,0),"0"),IFERROR(VLOOKUP($A127,'Season 3'!AF$4:CC$104,21,0),"0"),
IFERROR(VLOOKUP($A127,'Season 4'!AF$4:CC$104,21,0),"0"),IFERROR(VLOOKUP($A127,'Season 5'!AF$4:CC$104,21,0),"0"),
IFERROR(VLOOKUP($A127,'Season 6'!AF$4:CC$104,21,0),"0"),IFERROR(VLOOKUP($A127,'Season 7'!AF$4:CC$104,21,0),"0"),
IFERROR(VLOOKUP($A127,'Season 8'!AF$4:CC$104,21,0),"0"),IFERROR(VLOOKUP($A127,'Season 9'!AF$4:CC$104,21,0),"0"),
IFERROR(VLOOKUP($A127,'Season 10'!AF$4:CC$104,21,0),"0"),IFERROR(VLOOKUP($A127,'Season 11'!AF$4:CC$104,21,0),"0"),
IFERROR(VLOOKUP($A127,'Season 12'!AF$4:CC$104,21,0),"0"),IFERROR(VLOOKUP($A127,'Season 13'!AF$4:CC$104,21,0),"0"),
IFERROR(VLOOKUP($A127,'Season 14'!AF$4:CC$104,21,0),"0"),IFERROR(VLOOKUP($A127,'Season 15'!AF$4:CC$104,21,0),"0"),)</f>
        <v>0</v>
      </c>
      <c r="V127" s="700">
        <f>SUM(IFERROR(VLOOKUP($A127,'Season 1'!AF$4:CC$104,22,0),"0"),
IFERROR(VLOOKUP($A127,'Season 2'!AF$4:CC$104,22,0),"0"),IFERROR(VLOOKUP($A127,'Season 3'!AF$4:CC$104,22,0),"0"),
IFERROR(VLOOKUP($A127,'Season 4'!AF$4:CC$104,22,0),"0"),IFERROR(VLOOKUP($A127,'Season 5'!AF$4:CC$104,22,0),"0"),
IFERROR(VLOOKUP($A127,'Season 6'!AF$4:CC$104,22,0),"0"),IFERROR(VLOOKUP($A127,'Season 7'!AF$4:CC$104,22,0),"0"),
IFERROR(VLOOKUP($A127,'Season 8'!AF$4:CC$104,22,0),"0"),IFERROR(VLOOKUP($A127,'Season 9'!AF$4:CC$104,22,0),"0"),
IFERROR(VLOOKUP($A127,'Season 10'!AF$4:CC$104,22,0),"0"),IFERROR(VLOOKUP($A127,'Season 11'!AF$4:CC$104,22,0),"0"),
IFERROR(VLOOKUP($A127,'Season 12'!AF$4:CC$104,22,0),"0"),IFERROR(VLOOKUP($A127,'Season 13'!AF$4:CC$104,22,0),"0"),
IFERROR(VLOOKUP($A127,'Season 14'!AF$4:CC$104,22,0),"0"),IFERROR(VLOOKUP($A127,'Season 15'!AF$4:CC$104,22,0),"0"),)</f>
        <v>0</v>
      </c>
      <c r="W127" s="692">
        <f>SUM(IFERROR(VLOOKUP($A127,'Season 1'!AF$4:CC$104,23,0),"0"),
IFERROR(VLOOKUP($A127,'Season 2'!AF$4:CC$104,23,0),"0"),IFERROR(VLOOKUP($A127,'Season 3'!AF$4:CC$104,23,0),"0"),
IFERROR(VLOOKUP($A127,'Season 4'!AF$4:CC$104,23,0),"0"),IFERROR(VLOOKUP($A127,'Season 5'!AF$4:CC$104,23,0),"0"),
IFERROR(VLOOKUP($A127,'Season 6'!AF$4:CC$104,23,0),"0"),IFERROR(VLOOKUP($A127,'Season 7'!AF$4:CC$104,23,0),"0"),
IFERROR(VLOOKUP($A127,'Season 8'!AF$4:CC$104,23,0),"0"),IFERROR(VLOOKUP($A127,'Season 9'!AF$4:CC$104,23,0),"0"),
IFERROR(VLOOKUP($A127,'Season 10'!AF$4:CC$104,23,0),"0"),IFERROR(VLOOKUP($A127,'Season 11'!AF$4:CC$104,23,0),"0"),
IFERROR(VLOOKUP($A127,'Season 12'!AF$4:CC$104,23,0),"0"),IFERROR(VLOOKUP($A127,'Season 13'!AF$4:CC$104,23,0),"0"),
IFERROR(VLOOKUP($A127,'Season 14'!AF$4:CC$104,23,0),"0"),IFERROR(VLOOKUP($A127,'Season 15'!AF$4:CC$104,23,0),"0"),)</f>
        <v>0</v>
      </c>
      <c r="X127" s="1023">
        <f>SUM(IFERROR(VLOOKUP($A127,'Season 1'!AF$4:CC$104,24,0),"0"),
IFERROR(VLOOKUP($A127,'Season 2'!AF$4:CC$104,24,0),"0"),IFERROR(VLOOKUP($A127,'Season 3'!AF$4:CC$104,24,0),"0"),
IFERROR(VLOOKUP($A127,'Season 4'!AF$4:CC$104,24,0),"0"),IFERROR(VLOOKUP($A127,'Season 5'!AF$4:CC$104,24,0),"0"),
IFERROR(VLOOKUP($A127,'Season 6'!AF$4:CC$104,24,0),"0"),IFERROR(VLOOKUP($A127,'Season 7'!AF$4:CC$104,24,0),"0"),
IFERROR(VLOOKUP($A127,'Season 8'!AF$4:CC$104,24,0),"0"),IFERROR(VLOOKUP($A127,'Season 9'!AF$4:CC$104,24,0),"0"),
IFERROR(VLOOKUP($A127,'Season 10'!AF$4:CC$104,24,0),"0"),IFERROR(VLOOKUP($A127,'Season 11'!AF$4:CC$104,24,0),"0"),
IFERROR(VLOOKUP($A127,'Season 12'!AF$4:CC$104,24,0),"0"),IFERROR(VLOOKUP($A127,'Season 13'!AF$4:CC$104,24,0),"0"),
IFERROR(VLOOKUP($A127,'Season 14'!AF$4:CC$104,24,0),"0"),IFERROR(VLOOKUP($A127,'Season 15'!AF$4:CC$104,24,0),"0"),)</f>
        <v>0</v>
      </c>
      <c r="Y127" s="26">
        <f>SUM(IFERROR(VLOOKUP($A127,'Season 1'!AF$4:CC$104,25,0),"0"),
IFERROR(VLOOKUP($A127,'Season 2'!AF$4:CC$104,25,0),"0"),IFERROR(VLOOKUP($A127,'Season 3'!AF$4:CC$104,25,0),"0"),
IFERROR(VLOOKUP($A127,'Season 4'!AF$4:CC$104,25,0),"0"),IFERROR(VLOOKUP($A127,'Season 5'!AF$4:CC$104,25,0),"0"),
IFERROR(VLOOKUP($A127,'Season 6'!AF$4:CC$104,25,0),"0"),IFERROR(VLOOKUP($A127,'Season 7'!AF$4:CC$104,25,0),"0"),
IFERROR(VLOOKUP($A127,'Season 8'!AF$4:CC$104,25,0),"0"),IFERROR(VLOOKUP($A127,'Season 9'!AF$4:CC$104,25,0),"0"),
IFERROR(VLOOKUP($A127,'Season 10'!AF$4:CC$104,25,0),"0"),IFERROR(VLOOKUP($A127,'Season 11'!AF$4:CC$104,25,0),"0"),
IFERROR(VLOOKUP($A127,'Season 12'!AF$4:CC$104,25,0),"0"),IFERROR(VLOOKUP($A127,'Season 13'!AF$4:CC$104,25,0),"0"),
IFERROR(VLOOKUP($A127,'Season 14'!AF$4:CC$104,25,0),"0"),IFERROR(VLOOKUP($A127,'Season 15'!AF$4:CC$104,25,0),"0"),)</f>
        <v>0</v>
      </c>
      <c r="Z127" s="699">
        <f>SUM(IFERROR(VLOOKUP($A127,'Season 1'!AF$4:CC$104,26,0),"0"),
IFERROR(VLOOKUP($A127,'Season 2'!AF$4:CC$104,26,0),"0"),IFERROR(VLOOKUP($A127,'Season 3'!AF$4:CC$104,26,0),"0"),
IFERROR(VLOOKUP($A127,'Season 4'!AF$4:CC$104,26,0),"0"),IFERROR(VLOOKUP($A127,'Season 5'!AF$4:CC$104,26,0),"0"),
IFERROR(VLOOKUP($A127,'Season 6'!AF$4:CC$104,26,0),"0"),IFERROR(VLOOKUP($A127,'Season 7'!AF$4:CC$104,26,0),"0"),
IFERROR(VLOOKUP($A127,'Season 8'!AF$4:CC$104,26,0),"0"),IFERROR(VLOOKUP($A127,'Season 9'!AF$4:CC$104,26,0),"0"),
IFERROR(VLOOKUP($A127,'Season 10'!AF$4:CC$104,26,0),"0"),IFERROR(VLOOKUP($A127,'Season 11'!AF$4:CC$104,26,0),"0"),
IFERROR(VLOOKUP($A127,'Season 12'!AF$4:CC$104,26,0),"0"),IFERROR(VLOOKUP($A127,'Season 13'!AF$4:CC$104,26,0),"0"),
IFERROR(VLOOKUP($A127,'Season 14'!AF$4:CC$104,26,0),"0"),IFERROR(VLOOKUP($A127,'Season 15'!AF$4:CC$104,26,0),"0"),)</f>
        <v>0</v>
      </c>
      <c r="AA127" s="700">
        <f>SUM(IFERROR(VLOOKUP($A127,'Season 1'!AF$4:CC$104,27,0),"0"),
IFERROR(VLOOKUP($A127,'Season 2'!AF$4:CC$104,27,0),"0"),IFERROR(VLOOKUP($A127,'Season 3'!AF$4:CC$104,27,0),"0"),
IFERROR(VLOOKUP($A127,'Season 4'!AF$4:CC$104,27,0),"0"),IFERROR(VLOOKUP($A127,'Season 5'!AF$4:CC$104,27,0),"0"),
IFERROR(VLOOKUP($A127,'Season 6'!AF$4:CC$104,27,0),"0"),IFERROR(VLOOKUP($A127,'Season 7'!AF$4:CC$104,27,0),"0"),
IFERROR(VLOOKUP($A127,'Season 8'!AF$4:CC$104,27,0),"0"),IFERROR(VLOOKUP($A127,'Season 9'!AF$4:CC$104,27,0),"0"),
IFERROR(VLOOKUP($A127,'Season 10'!AF$4:CC$104,27,0),"0"),IFERROR(VLOOKUP($A127,'Season 11'!AF$4:CC$104,27,0),"0"),
IFERROR(VLOOKUP($A127,'Season 12'!AF$4:CC$104,27,0),"0"),IFERROR(VLOOKUP($A127,'Season 13'!AF$4:CC$104,27,0),"0"),
IFERROR(VLOOKUP($A127,'Season 14'!AF$4:CC$104,27,0),"0"),IFERROR(VLOOKUP($A127,'Season 15'!AF$4:CC$104,27,0),"0"),)</f>
        <v>0</v>
      </c>
      <c r="AB127" s="692">
        <f>SUM(IFERROR(VLOOKUP($A127,'Season 1'!AF$4:CC$104,28,0),"0"),
IFERROR(VLOOKUP($A127,'Season 2'!AF$4:CC$104,28,0),"0"),IFERROR(VLOOKUP($A127,'Season 3'!AF$4:CC$104,28,0),"0"),
IFERROR(VLOOKUP($A127,'Season 4'!AF$4:CC$104,28,0),"0"),IFERROR(VLOOKUP($A127,'Season 5'!AF$4:CC$104,28,0),"0"),
IFERROR(VLOOKUP($A127,'Season 6'!AF$4:CC$104,28,0),"0"),IFERROR(VLOOKUP($A127,'Season 7'!AF$4:CC$104,28,0),"0"),
IFERROR(VLOOKUP($A127,'Season 8'!AF$4:CC$104,28,0),"0"),IFERROR(VLOOKUP($A127,'Season 9'!AF$4:CC$104,28,0),"0"),
IFERROR(VLOOKUP($A127,'Season 10'!AF$4:CC$104,28,0),"0"),IFERROR(VLOOKUP($A127,'Season 11'!AF$4:CC$104,28,0),"0"),
IFERROR(VLOOKUP($A127,'Season 12'!AF$4:CC$104,28,0),"0"),IFERROR(VLOOKUP($A127,'Season 13'!AF$4:CC$104,28,0),"0"),
IFERROR(VLOOKUP($A127,'Season 14'!AF$4:CC$104,28,0),"0"),IFERROR(VLOOKUP($A127,'Season 15'!AF$4:CC$104,28,0),"0"),)</f>
        <v>0</v>
      </c>
      <c r="AC127" s="1023">
        <f>SUM(IFERROR(VLOOKUP($A127,'Season 1'!AF$4:CC$104,29,0),"0"),
IFERROR(VLOOKUP($A127,'Season 2'!AF$4:CC$104,29,0),"0"),IFERROR(VLOOKUP($A127,'Season 3'!AF$4:CC$104,29,0),"0"),
IFERROR(VLOOKUP($A127,'Season 4'!AF$4:CC$104,29,0),"0"),IFERROR(VLOOKUP($A127,'Season 5'!AF$4:CC$104,29,0),"0"),
IFERROR(VLOOKUP($A127,'Season 6'!AF$4:CC$104,29,0),"0"),IFERROR(VLOOKUP($A127,'Season 7'!AF$4:CC$104,29,0),"0"),
IFERROR(VLOOKUP($A127,'Season 8'!AF$4:CC$104,29,0),"0"),IFERROR(VLOOKUP($A127,'Season 9'!AF$4:CC$104,29,0),"0"),
IFERROR(VLOOKUP($A127,'Season 10'!AF$4:CC$104,29,0),"0"),IFERROR(VLOOKUP($A127,'Season 11'!AF$4:CC$104,29,0),"0"),
IFERROR(VLOOKUP($A127,'Season 12'!AF$4:CC$104,29,0),"0"),IFERROR(VLOOKUP($A127,'Season 13'!AF$4:CC$104,29,0),"0"),
IFERROR(VLOOKUP($A127,'Season 14'!AF$4:CC$104,29,0),"0"),IFERROR(VLOOKUP($A127,'Season 15'!AF$4:CC$104,29,0),"0"),)</f>
        <v>0</v>
      </c>
      <c r="AD127" s="26">
        <f>SUM(IFERROR(VLOOKUP($A127,'Season 1'!AF$4:CC$104,30,0),"0"),
IFERROR(VLOOKUP($A127,'Season 2'!AF$4:CC$104,30,0),"0"),IFERROR(VLOOKUP($A127,'Season 3'!AF$4:CC$104,30,0),"0"),
IFERROR(VLOOKUP($A127,'Season 4'!AF$4:CC$104,30,0),"0"),IFERROR(VLOOKUP($A127,'Season 5'!AF$4:CC$104,30,0),"0"),
IFERROR(VLOOKUP($A127,'Season 6'!AF$4:CC$104,30,0),"0"),IFERROR(VLOOKUP($A127,'Season 7'!AF$4:CC$104,30,0),"0"),
IFERROR(VLOOKUP($A127,'Season 8'!AF$4:CC$104,30,0),"0"),IFERROR(VLOOKUP($A127,'Season 9'!AF$4:CC$104,30,0),"0"),
IFERROR(VLOOKUP($A127,'Season 10'!AF$4:CC$104,30,0),"0"),IFERROR(VLOOKUP($A127,'Season 11'!AF$4:CC$104,30,0),"0"),
IFERROR(VLOOKUP($A127,'Season 12'!AF$4:CC$104,30,0),"0"),IFERROR(VLOOKUP($A127,'Season 13'!AF$4:CC$104,30,0),"0"),
IFERROR(VLOOKUP($A127,'Season 14'!AF$4:CC$104,30,0),"0"),IFERROR(VLOOKUP($A127,'Season 15'!AF$4:CC$104,30,0),"0"),)</f>
        <v>0</v>
      </c>
      <c r="AE127" s="699">
        <f>SUM(IFERROR(VLOOKUP($A127,'Season 1'!AF$4:CC$104,31,0),"0"),
IFERROR(VLOOKUP($A127,'Season 2'!AF$4:CC$104,31,0),"0"),IFERROR(VLOOKUP($A127,'Season 3'!AF$4:CC$104,31,0),"0"),
IFERROR(VLOOKUP($A127,'Season 4'!AF$4:CC$104,31,0),"0"),IFERROR(VLOOKUP($A127,'Season 5'!AF$4:CC$104,31,0),"0"),
IFERROR(VLOOKUP($A127,'Season 6'!AF$4:CC$104,31,0),"0"),IFERROR(VLOOKUP($A127,'Season 7'!AF$4:CC$104,31,0),"0"),
IFERROR(VLOOKUP($A127,'Season 8'!AF$4:CC$104,31,0),"0"),IFERROR(VLOOKUP($A127,'Season 9'!AF$4:CC$104,31,0),"0"),
IFERROR(VLOOKUP($A127,'Season 10'!AF$4:CC$104,31,0),"0"),IFERROR(VLOOKUP($A127,'Season 11'!AF$4:CC$104,31,0),"0"),
IFERROR(VLOOKUP($A127,'Season 12'!AF$4:CC$104,31,0),"0"),IFERROR(VLOOKUP($A127,'Season 13'!AF$4:CC$104,31,0),"0"),
IFERROR(VLOOKUP($A127,'Season 14'!AF$4:CC$104,31,0),"0"),IFERROR(VLOOKUP($A127,'Season 15'!AF$4:CC$104,31,0),"0"),)</f>
        <v>0</v>
      </c>
      <c r="AF127" s="700">
        <f>SUM(IFERROR(VLOOKUP($A127,'Season 3'!AF$4:CC$104,32,0),"0"),
IFERROR(VLOOKUP($A127,'Season 4'!AF$4:CC$104,32,0),"0"),IFERROR(VLOOKUP($A127,'Season 5'!AF$4:CC$104,32,0),"0"),
IFERROR(VLOOKUP($A127,'Season 6'!AF$4:CC$104,32,0),"0"),IFERROR(VLOOKUP($A127,'Season 7'!AF$4:CC$104,32,0),"0"),
IFERROR(VLOOKUP($A127,'Season 8'!AF$4:CC$104,32,0),"0"),IFERROR(VLOOKUP($A127,'Season 9'!AF$4:CC$104,32,0),"0"),
IFERROR(VLOOKUP($A127,'Season 10'!AF$4:CC$104,32,0),"0"),IFERROR(VLOOKUP($A127,'Season 11'!AF$4:CC$104,32,0),"0"),
IFERROR(VLOOKUP($A127,'Season 12'!AF$4:CC$104,32,0),"0"),IFERROR(VLOOKUP($A127,'Season 13'!AF$4:CC$104,32,0),"0"),
IFERROR(VLOOKUP($A127,'Season 14'!AF$4:CC$104,32,0),"0"),IFERROR(VLOOKUP($A127,'Season 15'!AF$4:CC$104,32,0),"0"),)</f>
        <v>0</v>
      </c>
      <c r="AG127" s="692">
        <f>SUM(IFERROR(VLOOKUP($A127,'Season 3'!AF$4:CC$104,33,0),"0"),
IFERROR(VLOOKUP($A127,'Season 4'!AF$4:CC$104,33,0),"0"),IFERROR(VLOOKUP($A127,'Season 5'!AF$4:CC$104,33,0),"0"),
IFERROR(VLOOKUP($A127,'Season 6'!AF$4:CC$104,33,0),"0"),IFERROR(VLOOKUP($A127,'Season 7'!AF$4:CC$104,33,0),"0"),
IFERROR(VLOOKUP($A127,'Season 8'!AF$4:CC$104,33,0),"0"),IFERROR(VLOOKUP($A127,'Season 9'!AF$4:CC$104,33,0),"0"),
IFERROR(VLOOKUP($A127,'Season 10'!AF$4:CC$104,33,0),"0"),IFERROR(VLOOKUP($A127,'Season 11'!AF$4:CC$104,33,0),"0"),
IFERROR(VLOOKUP($A127,'Season 12'!AF$4:CC$104,33,0),"0"),IFERROR(VLOOKUP($A127,'Season 13'!AF$4:CC$104,33,0),"0"),
IFERROR(VLOOKUP($A127,'Season 14'!AF$4:CC$104,33,0),"0"),IFERROR(VLOOKUP($A127,'Season 15'!AF$4:CC$104,33,0),"0"),)</f>
        <v>0</v>
      </c>
      <c r="AH127" s="1023">
        <f>SUM(IFERROR(VLOOKUP($A127,'Season 3'!AF$4:CC$104,34,0),"0"),
IFERROR(VLOOKUP($A127,'Season 4'!AF$4:CC$104,34,0),"0"),IFERROR(VLOOKUP($A127,'Season 5'!AF$4:CC$104,34,0),"0"),
IFERROR(VLOOKUP($A127,'Season 6'!AF$4:CC$104,34,0),"0"),IFERROR(VLOOKUP($A127,'Season 7'!AF$4:CC$104,34,0),"0"),
IFERROR(VLOOKUP($A127,'Season 8'!AF$4:CC$104,34,0),"0"),IFERROR(VLOOKUP($A127,'Season 9'!AF$4:CC$104,34,0),"0"),
IFERROR(VLOOKUP($A127,'Season 10'!AF$4:CC$104,34,0),"0"),IFERROR(VLOOKUP($A127,'Season 11'!AF$4:CC$104,34,0),"0"),
IFERROR(VLOOKUP($A127,'Season 12'!AF$4:CC$104,34,0),"0"),IFERROR(VLOOKUP($A127,'Season 13'!AF$4:CC$104,34,0),"0"),
IFERROR(VLOOKUP($A127,'Season 14'!AF$4:CC$104,34,0),"0"),IFERROR(VLOOKUP($A127,'Season 15'!AF$4:CC$104,34,0),"0"),)</f>
        <v>0</v>
      </c>
      <c r="AI127" s="26">
        <f>SUM(IFERROR(VLOOKUP($A127,'Season 3'!AF$4:CC$104,35,0),"0"),
IFERROR(VLOOKUP($A127,'Season 4'!AF$4:CC$104,35,0),"0"),IFERROR(VLOOKUP($A127,'Season 5'!AF$4:CC$104,35,0),"0"),
IFERROR(VLOOKUP($A127,'Season 6'!AF$4:CC$104,35,0),"0"),IFERROR(VLOOKUP($A127,'Season 7'!AF$4:CC$104,35,0),"0"),
IFERROR(VLOOKUP($A127,'Season 8'!AF$4:CC$104,35,0),"0"),IFERROR(VLOOKUP($A127,'Season 9'!AF$4:CC$104,35,0),"0"),
IFERROR(VLOOKUP($A127,'Season 10'!AF$4:CC$104,35,0),"0"),IFERROR(VLOOKUP($A127,'Season 11'!AF$4:CC$104,35,0),"0"),
IFERROR(VLOOKUP($A127,'Season 12'!AF$4:CC$104,35,0),"0"),IFERROR(VLOOKUP($A127,'Season 13'!AF$4:CC$104,35,0),"0"),
IFERROR(VLOOKUP($A127,'Season 14'!AF$4:CC$104,35,0),"0"),IFERROR(VLOOKUP($A127,'Season 15'!AF$4:CC$104,35,0),"0"),)</f>
        <v>0</v>
      </c>
      <c r="AJ127" s="699">
        <f>SUM(IFERROR(VLOOKUP($A127,'Season 3'!AF$4:CC$104,36,0),"0"),
IFERROR(VLOOKUP($A127,'Season 4'!AF$4:CC$104,36,0),"0"),IFERROR(VLOOKUP($A127,'Season 5'!AF$4:CC$104,36,0),"0"),
IFERROR(VLOOKUP($A127,'Season 6'!AF$4:CC$104,36,0),"0"),IFERROR(VLOOKUP($A127,'Season 7'!AF$4:CC$104,36,0),"0"),
IFERROR(VLOOKUP($A127,'Season 8'!AF$4:CC$104,36,0),"0"),IFERROR(VLOOKUP($A127,'Season 9'!AF$4:CC$104,36,0),"0"),
IFERROR(VLOOKUP($A127,'Season 10'!AF$4:CC$104,36,0),"0"),IFERROR(VLOOKUP($A127,'Season 11'!AF$4:CC$104,36,0),"0"),
IFERROR(VLOOKUP($A127,'Season 12'!AF$4:CC$104,36,0),"0"),IFERROR(VLOOKUP($A127,'Season 13'!AF$4:CC$104,36,0),"0"),
IFERROR(VLOOKUP($A127,'Season 14'!AF$4:CC$104,36,0),"0"),IFERROR(VLOOKUP($A127,'Season 15'!AF$4:CC$104,36,0),"0"),)</f>
        <v>0</v>
      </c>
      <c r="AK127" s="700">
        <f>SUM(IFERROR(VLOOKUP($A127,'Season 2'!AF$4:CC$104,32,0),"0"),IFERROR(VLOOKUP($A127,'Season 3'!AF$4:CC$104,37,0),"0"),
IFERROR(VLOOKUP($A127,'Season 4'!AF$4:CC$104,37,0),"0"),IFERROR(VLOOKUP($A127,'Season 5'!AF$4:CC$104,37,0),"0"),
IFERROR(VLOOKUP($A127,'Season 6'!AF$4:CC$104,37,0),"0"),IFERROR(VLOOKUP($A127,'Season 7'!AF$4:CC$104,37,0),"0"),
IFERROR(VLOOKUP($A127,'Season 8'!AF$4:CC$104,37,0),"0"),IFERROR(VLOOKUP($A127,'Season 9'!AF$4:CC$104,37,0),"0"),
IFERROR(VLOOKUP($A127,'Season 10'!AF$4:CC$104,37,0),"0"),IFERROR(VLOOKUP($A127,'Season 11'!AF$4:CC$104,37,0),"0"),
IFERROR(VLOOKUP($A127,'Season 12'!AF$4:CC$104,37,0),"0"),IFERROR(VLOOKUP($A127,'Season 13'!AF$4:CC$104,37,0),"0"),
IFERROR(VLOOKUP($A127,'Season 14'!AF$4:CC$104,37,0),"0"),IFERROR(VLOOKUP($A127,'Season 15'!AF$4:CC$104,37,0),"0"),)</f>
        <v>0</v>
      </c>
      <c r="AL127" s="692">
        <f>SUM(IFERROR(VLOOKUP($A127,'Season 2'!AF$4:CC$104,33,0),"0"),IFERROR(VLOOKUP($A127,'Season 3'!AF$4:CC$104,38,0),"0"),
IFERROR(VLOOKUP($A127,'Season 4'!AF$4:CC$104,38,0),"0"),IFERROR(VLOOKUP($A127,'Season 5'!AF$4:CC$104,38,0),"0"),
IFERROR(VLOOKUP($A127,'Season 6'!AF$4:CC$104,38,0),"0"),IFERROR(VLOOKUP($A127,'Season 7'!AF$4:CC$104,38,0),"0"),
IFERROR(VLOOKUP($A127,'Season 8'!AF$4:CC$104,38,0),"0"),IFERROR(VLOOKUP($A127,'Season 9'!AF$4:CC$104,38,0),"0"),
IFERROR(VLOOKUP($A127,'Season 10'!AF$4:CC$104,38,0),"0"),IFERROR(VLOOKUP($A127,'Season 11'!AF$4:CC$104,38,0),"0"),
IFERROR(VLOOKUP($A127,'Season 12'!AF$4:CC$104,38,0),"0"),IFERROR(VLOOKUP($A127,'Season 13'!AF$4:CC$104,38,0),"0"),
IFERROR(VLOOKUP($A127,'Season 14'!AF$4:CC$104,38,0),"0"),IFERROR(VLOOKUP($A127,'Season 15'!AF$4:CC$104,38,0),"0"),)</f>
        <v>0</v>
      </c>
      <c r="AM127" s="1023">
        <f>SUM(IFERROR(VLOOKUP($A127,'Season 2'!AF$4:CC$104,34,0),"0"),IFERROR(VLOOKUP($A127,'Season 3'!AF$4:CC$104,39,0),"0"),
IFERROR(VLOOKUP($A127,'Season 4'!AF$4:CC$104,39,0),"0"),IFERROR(VLOOKUP($A127,'Season 5'!AF$4:CC$104,39,0),"0"),
IFERROR(VLOOKUP($A127,'Season 6'!AF$4:CC$104,39,0),"0"),IFERROR(VLOOKUP($A127,'Season 7'!AF$4:CC$104,39,0),"0"),
IFERROR(VLOOKUP($A127,'Season 8'!AF$4:CC$104,39,0),"0"),IFERROR(VLOOKUP($A127,'Season 9'!AF$4:CC$104,39,0),"0"),
IFERROR(VLOOKUP($A127,'Season 10'!AF$4:CC$104,39,0),"0"),IFERROR(VLOOKUP($A127,'Season 11'!AF$4:CC$104,39,0),"0"),
IFERROR(VLOOKUP($A127,'Season 12'!AF$4:CC$104,39,0),"0"),IFERROR(VLOOKUP($A127,'Season 13'!AF$4:CC$104,39,0),"0"),
IFERROR(VLOOKUP($A127,'Season 14'!AF$4:CC$104,39,0),"0"),IFERROR(VLOOKUP($A127,'Season 15'!AF$4:CC$104,39,0),"0"),)</f>
        <v>0</v>
      </c>
      <c r="AN127" s="26">
        <f>SUM(IFERROR(VLOOKUP($A127,'Season 2'!AF$4:CC$104,35,0),"0"),IFERROR(VLOOKUP($A127,'Season 3'!AF$4:CC$104,40,0),"0"),
IFERROR(VLOOKUP($A127,'Season 4'!AF$4:CC$104,40,0),"0"),IFERROR(VLOOKUP($A127,'Season 5'!AF$4:CC$104,40,0),"0"),
IFERROR(VLOOKUP($A127,'Season 6'!AF$4:CC$104,40,0),"0"),IFERROR(VLOOKUP($A127,'Season 7'!AF$4:CC$104,40,0),"0"),
IFERROR(VLOOKUP($A127,'Season 8'!AF$4:CC$104,40,0),"0"),IFERROR(VLOOKUP($A127,'Season 9'!AF$4:CC$104,40,0),"0"),
IFERROR(VLOOKUP($A127,'Season 10'!AF$4:CC$104,40,0),"0"),IFERROR(VLOOKUP($A127,'Season 11'!AF$4:CC$104,40,0),"0"),
IFERROR(VLOOKUP($A127,'Season 12'!AF$4:CC$104,40,0),"0"),IFERROR(VLOOKUP($A127,'Season 13'!AF$4:CC$104,40,0),"0"),
IFERROR(VLOOKUP($A127,'Season 14'!AF$4:CC$104,40,0),"0"),IFERROR(VLOOKUP($A127,'Season 15'!AF$4:CC$104,40,0),"0"),)</f>
        <v>0</v>
      </c>
      <c r="AO127" s="699">
        <f>SUM(IFERROR(VLOOKUP($A127,'Season 2'!AF$4:CC$104,36,0),"0"),IFERROR(VLOOKUP($A127,'Season 3'!AF$4:CC$104,41,0),"0"),
IFERROR(VLOOKUP($A127,'Season 4'!AF$4:CC$104,41,0),"0"),IFERROR(VLOOKUP($A127,'Season 5'!AF$4:CC$104,41,0),"0"),
IFERROR(VLOOKUP($A127,'Season 6'!AF$4:CC$104,41,0),"0"),IFERROR(VLOOKUP($A127,'Season 7'!AF$4:CC$104,41,0),"0"),
IFERROR(VLOOKUP($A127,'Season 8'!AF$4:CC$104,41,0),"0"),IFERROR(VLOOKUP($A127,'Season 9'!AF$4:CC$104,41,0),"0"),
IFERROR(VLOOKUP($A127,'Season 10'!AF$4:CC$104,41,0),"0"),IFERROR(VLOOKUP($A127,'Season 11'!AF$4:CC$104,41,0),"0"),
IFERROR(VLOOKUP($A127,'Season 12'!AF$4:CC$104,41,0),"0"),IFERROR(VLOOKUP($A127,'Season 13'!AF$4:CC$104,41,0),"0"),
IFERROR(VLOOKUP($A127,'Season 14'!AF$4:CC$104,41,0),"0"),IFERROR(VLOOKUP($A127,'Season 15'!AF$4:CC$104,41,0),"0"),)</f>
        <v>0</v>
      </c>
      <c r="AP127" s="700">
        <f>SUM(IFERROR(VLOOKUP($A127,'Season 2'!AF$4:CC$104,37,0),"0"),IFERROR(VLOOKUP($A127,'Season 3'!AF$4:CC$104,42,0),"0"),
IFERROR(VLOOKUP($A127,'Season 4'!AF$4:CC$104,42,0),"0"),IFERROR(VLOOKUP($A127,'Season 5'!AF$4:CC$104,42,0),"0"),
IFERROR(VLOOKUP($A127,'Season 6'!AF$4:CC$104,42,0),"0"),IFERROR(VLOOKUP($A127,'Season 7'!AF$4:CC$104,42,0),"0"),
IFERROR(VLOOKUP($A127,'Season 8'!AF$4:CC$104,42,0),"0"),IFERROR(VLOOKUP($A127,'Season 9'!AF$4:CC$104,42,0),"0"),
IFERROR(VLOOKUP($A127,'Season 10'!AF$4:CC$104,42,0),"0"),IFERROR(VLOOKUP($A127,'Season 11'!AF$4:CC$104,42,0),"0"),
IFERROR(VLOOKUP($A127,'Season 12'!AF$4:CC$104,42,0),"0"),IFERROR(VLOOKUP($A127,'Season 13'!AF$4:CC$104,42,0),"0"),
IFERROR(VLOOKUP($A127,'Season 14'!AF$4:CC$104,42,0),"0"),IFERROR(VLOOKUP($A127,'Season 15'!AF$4:CC$104,42,0),"0"),)</f>
        <v>0</v>
      </c>
      <c r="AQ127" s="692">
        <f>SUM(IFERROR(VLOOKUP($A127,'Season 2'!AF$4:CC$104,38,0),"0"),IFERROR(VLOOKUP($A127,'Season 3'!AF$4:CC$104,43,0),"0"),
IFERROR(VLOOKUP($A127,'Season 4'!AF$4:CC$104,43,0),"0"),IFERROR(VLOOKUP($A127,'Season 5'!AF$4:CC$104,43,0),"0"),
IFERROR(VLOOKUP($A127,'Season 6'!AF$4:CC$104,43,0),"0"),IFERROR(VLOOKUP($A127,'Season 7'!AF$4:CC$104,43,0),"0"),
IFERROR(VLOOKUP($A127,'Season 8'!AF$4:CC$104,43,0),"0"),IFERROR(VLOOKUP($A127,'Season 9'!AF$4:CC$104,43,0),"0"),
IFERROR(VLOOKUP($A127,'Season 10'!AF$4:CC$104,43,0),"0"),IFERROR(VLOOKUP($A127,'Season 11'!AF$4:CC$104,43,0),"0"),
IFERROR(VLOOKUP($A127,'Season 12'!AF$4:CC$104,43,0),"0"),IFERROR(VLOOKUP($A127,'Season 13'!AF$4:CC$104,43,0),"0"),
IFERROR(VLOOKUP($A127,'Season 14'!AF$4:CC$104,43,0),"0"),IFERROR(VLOOKUP($A127,'Season 15'!AF$4:CC$104,43,0),"0"),)</f>
        <v>0</v>
      </c>
      <c r="AR127" s="1023">
        <f>SUM(IFERROR(VLOOKUP($A127,'Season 2'!AF$4:CC$104,39,0),"0"),IFERROR(VLOOKUP($A127,'Season 3'!AF$4:CC$104,44,0),"0"),
IFERROR(VLOOKUP($A127,'Season 4'!AF$4:CC$104,44,0),"0"),IFERROR(VLOOKUP($A127,'Season 5'!AF$4:CC$104,44,0),"0"),
IFERROR(VLOOKUP($A127,'Season 6'!AF$4:CC$104,44,0),"0"),IFERROR(VLOOKUP($A127,'Season 7'!AF$4:CC$104,44,0),"0"),
IFERROR(VLOOKUP($A127,'Season 8'!AF$4:CC$104,44,0),"0"),IFERROR(VLOOKUP($A127,'Season 9'!AF$4:CC$104,44,0),"0"),
IFERROR(VLOOKUP($A127,'Season 10'!AF$4:CC$104,44,0),"0"),IFERROR(VLOOKUP($A127,'Season 11'!AF$4:CC$104,44,0),"0"),
IFERROR(VLOOKUP($A127,'Season 12'!AF$4:CC$104,44,0),"0"),IFERROR(VLOOKUP($A127,'Season 13'!AF$4:CC$104,44,0),"0"),
IFERROR(VLOOKUP($A127,'Season 14'!AF$4:CC$104,44,0),"0"),IFERROR(VLOOKUP($A127,'Season 15'!AF$4:CC$104,44,0),"0"),)</f>
        <v>0</v>
      </c>
      <c r="AS127" s="26">
        <f>SUM(IFERROR(VLOOKUP($A127,'Season 2'!AF$4:CC$104,40,0),"0"),IFERROR(VLOOKUP($A127,'Season 3'!AF$4:CC$104,45,0),"0"),
IFERROR(VLOOKUP($A127,'Season 4'!AF$4:CC$104,45,0),"0"),IFERROR(VLOOKUP($A127,'Season 5'!AF$4:CC$104,45,0),"0"),
IFERROR(VLOOKUP($A127,'Season 6'!AF$4:CC$104,45,0),"0"),IFERROR(VLOOKUP($A127,'Season 7'!AF$4:CC$104,45,0),"0"),
IFERROR(VLOOKUP($A127,'Season 8'!AF$4:CC$104,45,0),"0"),IFERROR(VLOOKUP($A127,'Season 9'!AF$4:CC$104,45,0),"0"),
IFERROR(VLOOKUP($A127,'Season 10'!AF$4:CC$104,45,0),"0"),IFERROR(VLOOKUP($A127,'Season 11'!AF$4:CC$104,45,0),"0"),
IFERROR(VLOOKUP($A127,'Season 12'!AF$4:CC$104,45,0),"0"),IFERROR(VLOOKUP($A127,'Season 13'!AF$4:CC$104,45,0),"0"),
IFERROR(VLOOKUP($A127,'Season 14'!AF$4:CC$104,45,0),"0"),IFERROR(VLOOKUP($A127,'Season 15'!AF$4:CC$104,45,0),"0"),)</f>
        <v>0</v>
      </c>
      <c r="AT127" s="699">
        <f>SUM(IFERROR(VLOOKUP($A127,'Season 2'!AF$4:CC$104,41,0),"0"),IFERROR(VLOOKUP($A127,'Season 3'!AF$4:CC$104,46,0),"0"),
IFERROR(VLOOKUP($A127,'Season 4'!AF$4:CC$104,46,0),"0"),IFERROR(VLOOKUP($A127,'Season 5'!AF$4:CC$104,46,0),"0"),
IFERROR(VLOOKUP($A127,'Season 6'!AF$4:CC$104,46,0),"0"),IFERROR(VLOOKUP($A127,'Season 7'!AF$4:CC$104,46,0),"0"),
IFERROR(VLOOKUP($A127,'Season 8'!AF$4:CC$104,46,0),"0"),IFERROR(VLOOKUP($A127,'Season 9'!AF$4:CC$104,46,0),"0"),
IFERROR(VLOOKUP($A127,'Season 10'!AF$4:CC$104,46,0),"0"),IFERROR(VLOOKUP($A127,'Season 11'!AF$4:CC$104,46,0),"0"),
IFERROR(VLOOKUP($A127,'Season 12'!AF$4:CC$104,46,0),"0"),IFERROR(VLOOKUP($A127,'Season 13'!AF$4:CC$104,46,0),"0"),
IFERROR(VLOOKUP($A127,'Season 14'!AF$4:CC$104,46,0),"0"),IFERROR(VLOOKUP($A127,'Season 15'!AF$4:CC$104,46,0),"0"),)</f>
        <v>0</v>
      </c>
      <c r="AU127" s="700">
        <f>SUM(IFERROR(VLOOKUP($A127,'Season 3'!AF$4:CH$104,47,0),"0"),
IFERROR(VLOOKUP($A127,'Season 4'!AF$4:CH$104,47,0),"0"),IFERROR(VLOOKUP($A127,'Season 5'!AF$4:CH$104,47,0),"0"),
IFERROR(VLOOKUP($A127,'Season 6'!AF$4:CH$104,47,0),"0"),IFERROR(VLOOKUP($A127,'Season 7'!AF$4:CH$104,47,0),"0"),
IFERROR(VLOOKUP($A127,'Season 8'!AF$4:CH$104,47,0),"0"),IFERROR(VLOOKUP($A127,'Season 9'!AF$4:CH$104,47,0),"0"),
IFERROR(VLOOKUP($A127,'Season 10'!AF$4:CH$104,47,0),"0"),IFERROR(VLOOKUP($A127,'Season 11'!AF$4:CH$104,47,0),"0"),
IFERROR(VLOOKUP($A127,'Season 12'!AF$4:CH$104,47,0),"0"),IFERROR(VLOOKUP($A127,'Season 13'!AF$4:CH$104,47,0),"0"),
IFERROR(VLOOKUP($A127,'Season 14'!AF$4:CH$104,47,0),"0"),IFERROR(VLOOKUP($A127,'Season 15'!AF$4:CH$104,47,0),"0"),)</f>
        <v>0</v>
      </c>
      <c r="AV127" s="692">
        <f>SUM(IFERROR(VLOOKUP($A127,'Season 3'!AF$4:CH$104,48,0),"0"),
IFERROR(VLOOKUP($A127,'Season 4'!AF$4:CH$104,48,0),"0"),IFERROR(VLOOKUP($A127,'Season 5'!AF$4:CH$104,48,0),"0"),
IFERROR(VLOOKUP($A127,'Season 6'!AF$4:CH$104,48,0),"0"),IFERROR(VLOOKUP($A127,'Season 7'!AF$4:CH$104,48,0),"0"),
IFERROR(VLOOKUP($A127,'Season 8'!AF$4:CH$104,48,0),"0"),IFERROR(VLOOKUP($A127,'Season 9'!AF$4:CH$104,48,0),"0"),
IFERROR(VLOOKUP($A127,'Season 10'!AF$4:CH$104,48,0),"0"),IFERROR(VLOOKUP($A127,'Season 11'!AF$4:CH$104,48,0),"0"),
IFERROR(VLOOKUP($A127,'Season 12'!AF$4:CH$104,48,0),"0"),IFERROR(VLOOKUP($A127,'Season 13'!AF$4:CH$104,48,0),"0"),
IFERROR(VLOOKUP($A127,'Season 14'!AF$4:CH$104,48,0),"0"),IFERROR(VLOOKUP($A127,'Season 15'!AF$4:CH$104,48,0),"0"),)</f>
        <v>0</v>
      </c>
      <c r="AW127" s="1023">
        <f>SUM(IFERROR(VLOOKUP($A127,'Season 3'!AF$4:CH$104,49,0),"0"),
IFERROR(VLOOKUP($A127,'Season 4'!AF$4:CH$104,49,0),"0"),IFERROR(VLOOKUP($A127,'Season 5'!AF$4:CH$104,49,0),"0"),
IFERROR(VLOOKUP($A127,'Season 6'!AF$4:CH$104,49,0),"0"),IFERROR(VLOOKUP($A127,'Season 7'!AF$4:CH$104,49,0),"0"),
IFERROR(VLOOKUP($A127,'Season 8'!AF$4:CH$104,49,0),"0"),IFERROR(VLOOKUP($A127,'Season 9'!AF$4:CH$104,49,0),"0"),
IFERROR(VLOOKUP($A127,'Season 10'!AF$4:CH$104,49,0),"0"),IFERROR(VLOOKUP($A127,'Season 11'!AF$4:CH$104,49,0),"0"),
IFERROR(VLOOKUP($A127,'Season 12'!AF$4:CH$104,49,0),"0"),IFERROR(VLOOKUP($A127,'Season 13'!AF$4:CH$104,49,0),"0"),
IFERROR(VLOOKUP($A127,'Season 14'!AF$4:CH$104,49,0),"0"),IFERROR(VLOOKUP($A127,'Season 15'!AF$4:CH$104,49,0),"0"),)</f>
        <v>0</v>
      </c>
      <c r="AX127" s="26">
        <f>SUM(IFERROR(VLOOKUP($A127,'Season 3'!AF$4:CH$104,50,0),"0"),
IFERROR(VLOOKUP($A127,'Season 4'!AF$4:CH$104,50,0),"0"),IFERROR(VLOOKUP($A127,'Season 5'!AF$4:CH$104,50,0),"0"),
IFERROR(VLOOKUP($A127,'Season 6'!AF$4:CH$104,50,0),"0"),IFERROR(VLOOKUP($A127,'Season 7'!AF$4:CH$104,50,0),"0"),
IFERROR(VLOOKUP($A127,'Season 8'!AF$4:CH$104,50,0),"0"),IFERROR(VLOOKUP($A127,'Season 9'!AF$4:CH$104,50,0),"0"),
IFERROR(VLOOKUP($A127,'Season 10'!AF$4:CH$104,50,0),"0"),IFERROR(VLOOKUP($A127,'Season 11'!AF$4:CH$104,50,0),"0"),
IFERROR(VLOOKUP($A127,'Season 12'!AF$4:CH$104,50,0),"0"),IFERROR(VLOOKUP($A127,'Season 13'!AF$4:CH$104,50,0),"0"),
IFERROR(VLOOKUP($A127,'Season 14'!AF$4:CH$104,50,0),"0"),IFERROR(VLOOKUP($A127,'Season 15'!AF$4:CH$104,50,0),"0"),)</f>
        <v>0</v>
      </c>
      <c r="AY127" s="699">
        <f>SUM(IFERROR(VLOOKUP($A127,'Season 3'!AF$4:CH$104,51,0),"0"),
IFERROR(VLOOKUP($A127,'Season 4'!AF$4:CH$104,51,0),"0"),IFERROR(VLOOKUP($A127,'Season 5'!AF$4:CH$104,51,0),"0"),
IFERROR(VLOOKUP($A127,'Season 6'!AF$4:CH$104,51,0),"0"),IFERROR(VLOOKUP($A127,'Season 7'!AF$4:CH$104,51,0),"0"),
IFERROR(VLOOKUP($A127,'Season 8'!AF$4:CH$104,51,0),"0"),IFERROR(VLOOKUP($A127,'Season 9'!AF$4:CH$104,51,0),"0"),
IFERROR(VLOOKUP($A127,'Season 10'!AF$4:CH$104,51,0),"0"),IFERROR(VLOOKUP($A127,'Season 11'!AF$4:CH$104,51,0),"0"),
IFERROR(VLOOKUP($A127,'Season 12'!AF$4:CH$104,51,0),"0"),IFERROR(VLOOKUP($A127,'Season 13'!AF$4:CH$104,51,0),"0"),
IFERROR(VLOOKUP($A127,'Season 14'!AF$4:CH$104,51,0),"0"),IFERROR(VLOOKUP($A127,'Season 15'!AF$4:CH$104,51,0),"0"),)</f>
        <v>0</v>
      </c>
      <c r="AZ127" s="700">
        <f>SUM(IFERROR(VLOOKUP($A127,'Season 1'!AF$4:CC$104,32,0),"0"),IFERROR(VLOOKUP($A127,'Season 2'!AF$4:CC$104,37,0),"0"),)</f>
        <v>0</v>
      </c>
      <c r="BA127" s="692">
        <f>SUM(IFERROR(VLOOKUP($A127,'Season 1'!AF$4:CC$104,33,0),"0"),IFERROR(VLOOKUP($A127,'Season 2'!AF$4:CC$104,38,0),"0"),)</f>
        <v>0</v>
      </c>
      <c r="BB127" s="1023">
        <f>SUM(IFERROR(VLOOKUP($A127,'Season 1'!AF$4:CC$104,34,0),"0"),IFERROR(VLOOKUP($A127,'Season 2'!AF$4:CC$104,39,0),"0"),)</f>
        <v>0</v>
      </c>
      <c r="BC127" s="26">
        <f>SUM(IFERROR(VLOOKUP($A127,'Season 1'!AF$4:CC$104,35,0),"0"),IFERROR(VLOOKUP($A127,'Season 2'!AF$4:CC$104,40,0),"0"),)</f>
        <v>0</v>
      </c>
      <c r="BD127" s="699">
        <f>SUM(IFERROR(VLOOKUP($A127,'Season 1'!AF$4:CC$104,36,0),"0"),IFERROR(VLOOKUP($A127,'Season 2'!AF$4:CC$104,41,0),"0"),)</f>
        <v>0</v>
      </c>
      <c r="BE127" s="1111">
        <f>SUM(IFERROR(VLOOKUP($A127,'Season 1'!AF$4:CC$104,37,0),"0"),
IFERROR(VLOOKUP($A127,'Season 2'!AF$4:CC$104,47,0),"0"),IFERROR(VLOOKUP($A127,'Season 3'!AF$4:CH$104,52,0),"0"),
IFERROR(VLOOKUP($A127,'Season 4'!AF$4:CH$104,52,0),"0"),IFERROR(VLOOKUP($A127,'Season 5'!AF$4:CH$104,52,0),"0"),
IFERROR(VLOOKUP($A127,'Season 6'!AF$4:CH$104,52,0),"0"),IFERROR(VLOOKUP($A127,'Season 7'!AF$4:CH$104,52,0),"0"),
IFERROR(VLOOKUP($A127,'Season 8'!AF$4:CH$104,52,0),"0"),IFERROR(VLOOKUP($A127,'Season 9'!AF$4:CH$104,52,0),"0"),
IFERROR(VLOOKUP($A127,'Season 10'!AF$4:CH$104,52,0),"0"),IFERROR(VLOOKUP($A127,'Season 11'!AF$4:CH$104,52,0),"0"),
IFERROR(VLOOKUP($A127,'Season 12'!AF$4:CH$104,52,0),"0"),IFERROR(VLOOKUP($A127,'Season 13'!AF$4:CH$104,52,0),"0"),
IFERROR(VLOOKUP($A127,'Season 14'!AF$4:CH$104,52,0),"0"),IFERROR(VLOOKUP($A127,'Season 15'!AF$4:CH$104,52,0),"0"),)</f>
        <v>0</v>
      </c>
      <c r="BF127" s="1112">
        <f>SUM(IFERROR(VLOOKUP($A127,'Season 1'!AF$4:CC$104,38,0),"0"),
IFERROR(VLOOKUP($A127,'Season 2'!AF$4:CC$104,48,0),"0"),IFERROR(VLOOKUP($A127,'Season 3'!AF$4:CH$104,53,0),"0"),
IFERROR(VLOOKUP($A127,'Season 4'!AF$4:CH$104,53,0),"0"),IFERROR(VLOOKUP($A127,'Season 5'!AF$4:CH$104,53,0),"0"),
IFERROR(VLOOKUP($A127,'Season 6'!AF$4:CH$104,53,0),"0"),IFERROR(VLOOKUP($A127,'Season 7'!AF$4:CH$104,53,0),"0"),
IFERROR(VLOOKUP($A127,'Season 8'!AF$4:CH$104,53,0),"0"),IFERROR(VLOOKUP($A127,'Season 9'!AF$4:CH$104,53,0),"0"),
IFERROR(VLOOKUP($A127,'Season 10'!AF$4:CH$104,53,0),"0"),IFERROR(VLOOKUP($A127,'Season 11'!AF$4:CH$104,53,0),"0"),
IFERROR(VLOOKUP($A127,'Season 12'!AF$4:CH$104,53,0),"0"),IFERROR(VLOOKUP($A127,'Season 13'!AF$4:CH$104,53,0),"0"),
IFERROR(VLOOKUP($A127,'Season 14'!AF$4:CH$104,53,0),"0"),IFERROR(VLOOKUP($A127,'Season 15'!AF$4:CH$104,53,0),"0"),)</f>
        <v>0</v>
      </c>
      <c r="BG127" s="1061" t="e">
        <f t="shared" si="4"/>
        <v>#DIV/0!</v>
      </c>
      <c r="BI127" s="1100"/>
      <c r="BJ127" s="1100"/>
      <c r="BK127" s="1100"/>
      <c r="BL127" s="1100"/>
      <c r="BM127" s="1100"/>
      <c r="BN127" s="1100"/>
      <c r="BS127" s="15">
        <f>IFERROR(VLOOKUP($A127,'Season 1'!$AF$4:$CH$104,39,0),"0")</f>
        <v>0</v>
      </c>
      <c r="BT127" s="15">
        <f>IFERROR(VLOOKUP($A127,'Season 1'!$AF$4:$CH$104,40,0),"0")</f>
        <v>0</v>
      </c>
      <c r="BU127" s="15">
        <f>IFERROR(VLOOKUP($A127,'Season 2'!$AF$4:$CH$104,49,0),"0")</f>
        <v>0</v>
      </c>
      <c r="BV127" s="15">
        <f>IFERROR(VLOOKUP($A127,'Season 2'!$AF$4:$CH$104,50,0),"0")</f>
        <v>0</v>
      </c>
      <c r="BW127" s="15">
        <f>IFERROR(VLOOKUP($A127,'Season 3'!$AF$4:$CH$104,54,0),"0")</f>
        <v>0</v>
      </c>
      <c r="BX127" s="15">
        <f>IFERROR(VLOOKUP($A127,'Season 3'!$AF$4:$CH$104,55,0),"0")</f>
        <v>0</v>
      </c>
      <c r="BY127" s="15" t="str">
        <f>IFERROR(VLOOKUP($A127,'Season 4'!$AF$4:$CH$104,54,0),"0")</f>
        <v>0</v>
      </c>
      <c r="BZ127" s="15" t="str">
        <f>IFERROR(VLOOKUP($A127,'Season 4'!$AF$4:$CH$104,55,0),"0")</f>
        <v>0</v>
      </c>
      <c r="CA127" s="15" t="str">
        <f>IFERROR(VLOOKUP($A127,'Season 5'!$AF$4:$CH$104,54,0),"0")</f>
        <v>0</v>
      </c>
      <c r="CB127" s="15" t="str">
        <f>IFERROR(VLOOKUP($A127,'Season 5'!$AF$4:$CH$104,55,0),"0")</f>
        <v>0</v>
      </c>
      <c r="CC127" s="15" t="str">
        <f>IFERROR(VLOOKUP($A127,'Season 6'!$AF$4:$CH$104,54,0),"0")</f>
        <v>0</v>
      </c>
      <c r="CD127" s="15" t="str">
        <f>IFERROR(VLOOKUP($A127,'Season 6'!$AF$4:$CH$104,55,0),"0")</f>
        <v>0</v>
      </c>
      <c r="CE127" s="15" t="str">
        <f>IFERROR(VLOOKUP($A127,'Season 7'!$AF$4:$CH$104,54,0),"0")</f>
        <v>0</v>
      </c>
      <c r="CF127" s="15" t="str">
        <f>IFERROR(VLOOKUP($A127,'Season 7'!$AF$4:$CH$104,55,0),"0")</f>
        <v>0</v>
      </c>
      <c r="CG127" s="15" t="str">
        <f>IFERROR(VLOOKUP($A127,'Season 8'!$AF$4:$CH$104,54,0),"0")</f>
        <v>0</v>
      </c>
      <c r="CH127" s="15" t="str">
        <f>IFERROR(VLOOKUP($A127,'Season 8'!$AF$4:$CH$104,55,0),"0")</f>
        <v>0</v>
      </c>
      <c r="CI127" s="15" t="str">
        <f>IFERROR(VLOOKUP($A127,'Season 9'!$AF$4:$CH$104,54,0),"0")</f>
        <v>0</v>
      </c>
      <c r="CJ127" s="15" t="str">
        <f>IFERROR(VLOOKUP($A127,'Season 9'!$AF$4:$CH$104,55,0),"0")</f>
        <v>0</v>
      </c>
      <c r="CK127" s="15" t="str">
        <f>IFERROR(VLOOKUP($A127,'Season 10'!$AF$4:$CH$104,54,0),"0")</f>
        <v>0</v>
      </c>
      <c r="CL127" s="15" t="str">
        <f>IFERROR(VLOOKUP($A127,'Season 10'!$AF$4:$CH$104,55,0),"0")</f>
        <v>0</v>
      </c>
      <c r="CM127" s="15" t="str">
        <f>IFERROR(VLOOKUP($A127,'Season 11'!$AF$4:$CH$104,54,0),"0")</f>
        <v>0</v>
      </c>
      <c r="CN127" s="15" t="str">
        <f>IFERROR(VLOOKUP($A127,'Season 11'!$AF$4:$CH$104,55,0),"0")</f>
        <v>0</v>
      </c>
      <c r="CO127" s="15" t="str">
        <f>IFERROR(VLOOKUP($A127,'Season 12'!$AF$4:$CH$104,54,0),"0")</f>
        <v>0</v>
      </c>
      <c r="CP127" s="15" t="str">
        <f>IFERROR(VLOOKUP($A127,'Season 12'!$AF$4:$CH$104,55,0),"0")</f>
        <v>0</v>
      </c>
      <c r="CQ127" s="15" t="str">
        <f>IFERROR(VLOOKUP($A127,'Season 13'!$AF$4:$CH$104,54,0),"0")</f>
        <v>0</v>
      </c>
      <c r="CR127" s="15" t="str">
        <f>IFERROR(VLOOKUP($A127,'Season 13'!$AF$4:$CH$104,55,0),"0")</f>
        <v>0</v>
      </c>
      <c r="CS127" s="15" t="str">
        <f>IFERROR(VLOOKUP($A127,'Season 14'!$AF$4:$CH$104,54,0),"0")</f>
        <v>0</v>
      </c>
      <c r="CT127" s="15" t="str">
        <f>IFERROR(VLOOKUP($A127,'Season 14'!$AF$4:$CH$104,55,0),"0")</f>
        <v>0</v>
      </c>
      <c r="CU127" s="15" t="str">
        <f>IFERROR(VLOOKUP($A127,'Season 15'!$AF$4:$CH$104,54,0),"0")</f>
        <v>0</v>
      </c>
      <c r="CV127" s="15" t="str">
        <f>IFERROR(VLOOKUP($A127,'Season 15'!$AF$4:$CH$104,55,0),"0")</f>
        <v>0</v>
      </c>
    </row>
    <row r="128" spans="1:100" x14ac:dyDescent="0.25">
      <c r="A128" s="2" t="s">
        <v>140</v>
      </c>
      <c r="B128" s="1021">
        <f>IFERROR(VLOOKUP('Data Totals'!A128,'Season 1'!AF$4:CC$104,2,FALSE),IFERROR(VLOOKUP('Data Totals'!A128,'Season 2'!AF$4:CC$104,2,FALSE),IFERROR(VLOOKUP('Data Totals'!A128,'Season 3'!AF$4:CC$104,2,FALSE),IFERROR(VLOOKUP('Data Totals'!A128,'Season 4'!AF$4:CC$104,2,FALSE),IFERROR(VLOOKUP('Data Totals'!A128,'Season 5'!AF$4:CC$104,2,FALSE),IFERROR(VLOOKUP('Data Totals'!A128,'Season 6'!AF$4:CC$104,2,FALSE),IFERROR(VLOOKUP('Data Totals'!A128,'Season 7'!AF$4:CC$104,2,FALSE),IFERROR(VLOOKUP('Data Totals'!A128,'Season 8'!AF$4:CC$104,2,FALSE),IFERROR(VLOOKUP('Data Totals'!A128,'Season 9'!AF$4:CC$104,2,FALSE),IFERROR(VLOOKUP('Data Totals'!A128,'Season 10'!AF$4:CC$104,2,FALSE),IFERROR(VLOOKUP('Data Totals'!A128,'Season 11'!AF$4:CC$104,2,FALSE),IFERROR(VLOOKUP('Data Totals'!A128,'Season 12'!AF$4:CC$104,2,FALSE),IFERROR(VLOOKUP('Data Totals'!A128,'Season 13'!AF$4:CC$104,2,FALSE),IFERROR(VLOOKUP('Data Totals'!A128,'Season 14'!AF$4:CC$104,2,FALSE),IFERROR(VLOOKUP('Data Totals'!A128,'Season 15'!AF$4:CC$104,2,FALSE),"N/A")))))))))))))))</f>
        <v>0</v>
      </c>
      <c r="C128" s="1022">
        <f>IFERROR(VLOOKUP('Data Totals'!A128,'Season 1'!AF$4:CC$104,3,FALSE),IFERROR(VLOOKUP('Data Totals'!A128,'Season 2'!AF$4:CC$104,3,FALSE),IFERROR(VLOOKUP('Data Totals'!A128,'Season 3'!AF$4:CC$104,3,FALSE),IFERROR(VLOOKUP('Data Totals'!A128,'Season 4'!AF$4:CC$104,3,FALSE),IFERROR(VLOOKUP('Data Totals'!A128,'Season 5'!AF$4:CC$104,3,FALSE),IFERROR(VLOOKUP('Data Totals'!A128,'Season 6'!AF$4:CC$104,3,FALSE),IFERROR(VLOOKUP('Data Totals'!A128,'Season 7'!AF$4:CC$104,3,FALSE),IFERROR(VLOOKUP('Data Totals'!A128,'Season 8'!AF$4:CC$104,3,FALSE),IFERROR(VLOOKUP('Data Totals'!A128,'Season 9'!AF$4:CC$104,3,FALSE),IFERROR(VLOOKUP('Data Totals'!A128,'Season 10'!AF$4:CC$104,3,FALSE),IFERROR(VLOOKUP('Data Totals'!A128,'Season 11'!AF$4:CC$104,3,FALSE),IFERROR(VLOOKUP('Data Totals'!A128,'Season 12'!AF$4:CC$104,3,FALSE),IFERROR(VLOOKUP('Data Totals'!A128,'Season 13'!AF$4:CC$104,3,FALSE),IFERROR(VLOOKUP('Data Totals'!A128,'Season 14'!AF$4:CC$104,3,FALSE),IFERROR(VLOOKUP('Data Totals'!A128,'Season 15'!AF$4:CC$104,3,FALSE),"N/A")))))))))))))))</f>
        <v>0</v>
      </c>
      <c r="D128" s="1022">
        <f>IFERROR(VLOOKUP('Data Totals'!A128,'Season 1'!AF$4:CC$104,4,FALSE),IFERROR(VLOOKUP('Data Totals'!A128,'Season 2'!AF$4:CC$104,4,FALSE),IFERROR(VLOOKUP('Data Totals'!A128,'Season 3'!AF$4:CC$104,4,FALSE),IFERROR(VLOOKUP('Data Totals'!A128,'Season 4'!AF$4:CC$104,4,FALSE),IFERROR(VLOOKUP('Data Totals'!A128,'Season 5'!AF$4:CC$104,4,FALSE),IFERROR(VLOOKUP('Data Totals'!A128,'Season 6'!AF$4:CC$104,4,FALSE),IFERROR(VLOOKUP('Data Totals'!A128,'Season 7'!AF$4:CC$104,4,FALSE),IFERROR(VLOOKUP('Data Totals'!A128,'Season 8'!AF$4:CC$104,4,FALSE),IFERROR(VLOOKUP('Data Totals'!A128,'Season 9'!AF$4:CC$104,4,FALSE),IFERROR(VLOOKUP('Data Totals'!A128,'Season 10'!AF$4:CC$104,4,FALSE),IFERROR(VLOOKUP('Data Totals'!A128,'Season 11'!AF$4:CC$104,4,FALSE),IFERROR(VLOOKUP('Data Totals'!A128,'Season 12'!AF$4:CC$104,4,FALSE),IFERROR(VLOOKUP('Data Totals'!A128,'Season 13'!AF$4:CC$104,4,FALSE),IFERROR(VLOOKUP('Data Totals'!A128,'Season 14'!AF$4:CC$104,4,FALSE),IFERROR(VLOOKUP('Data Totals'!A128,'Season 15'!AF$4:CC$104,4,FALSE),"N/A")))))))))))))))</f>
        <v>0</v>
      </c>
      <c r="E128" s="1022">
        <f t="shared" si="2"/>
        <v>0</v>
      </c>
      <c r="F128" s="692">
        <f>SUM(IFERROR(VLOOKUP(A128,BI$3:BN$152,2,0),"0"),IFERROR(VLOOKUP(A128,'Season 1'!AF$4:CC$104,6,0),"0"),
IFERROR(VLOOKUP(A128,'Season 2'!AF$4:CC$104,6,0),"0"),IFERROR(VLOOKUP(A128,'Season 3'!AF$4:CC$104,6,0),"0"),
IFERROR(VLOOKUP(A128,'Season 4'!AF$4:CC$104,6,0),"0"),IFERROR(VLOOKUP(A128,'Season 5'!AF$4:CC$104,6,0),"0"),
IFERROR(VLOOKUP(A128,'Season 6'!AF$4:CC$104,6,0),"0"),IFERROR(VLOOKUP(A128,'Season 7'!AF$4:CC$104,6,0),"0"),
IFERROR(VLOOKUP(A128,'Season 8'!AF$4:CC$104,6,0),"0"),IFERROR(VLOOKUP(A128,'Season 9'!AF$4:CC$104,6,0),"0"),
IFERROR(VLOOKUP(A128,'Season 10'!AF$4:CC$104,6,0),"0"),IFERROR(VLOOKUP(A128,'Season 11'!AF$4:CC$104,6,0),"0"),
IFERROR(VLOOKUP(A128,'Season 12'!AF$4:CC$104,6,0),"0"),IFERROR(VLOOKUP(A128,'Season 13'!AF$4:CC$104,6,0),"0"),
IFERROR(VLOOKUP(A128,'Season 14'!AF$4:CC$104,6,0),"0"),IFERROR(VLOOKUP(A128,'Season 15'!AF$4:CC$104,6,0),"0"),)</f>
        <v>0</v>
      </c>
      <c r="G128" s="692">
        <f>SUM(IFERROR(VLOOKUP(A128,'Season 1'!AF$4:CC$104,7,0),"0"),
IFERROR(VLOOKUP(A128,'Season 2'!AF$4:CC$104,7,0),"0"),IFERROR(VLOOKUP(A128,'Season 3'!AF$4:CC$104,7,0),"0"),
IFERROR(VLOOKUP(A128,'Season 4'!AF$4:CC$104,7,0),"0"),IFERROR(VLOOKUP(A128,'Season 5'!AF$4:CC$104,7,0),"0"),
IFERROR(VLOOKUP(A128,'Season 6'!AF$4:CC$104,7,0),"0"),IFERROR(VLOOKUP(A128,'Season 7'!AF$4:CC$104,7,0),"0"),
IFERROR(VLOOKUP(A128,'Season 8'!AF$4:CC$104,7,0),"0"),IFERROR(VLOOKUP(A128,'Season 9'!AF$4:CC$104,7,0),"0"),
IFERROR(VLOOKUP(A128,'Season 10'!AF$4:CC$104,7,0),"0"),IFERROR(VLOOKUP(A128,'Season 11'!AF$4:CC$104,7,0),"0"),
IFERROR(VLOOKUP(A128,'Season 12'!AF$4:CC$104,7,0),"0"),IFERROR(VLOOKUP(A128,'Season 13'!AF$4:CC$104,7,0),"0"),
IFERROR(VLOOKUP(A128,'Season 14'!AF$4:CC$104,7,0),"0"),IFERROR(VLOOKUP(A128,'Season 15'!AF$4:CC$104,7,0),"0"),)</f>
        <v>0</v>
      </c>
      <c r="H128" s="556">
        <f>SUM(IFERROR(VLOOKUP(A128,'Season 1'!AF$4:CC$104,8,0),"0"),
IFERROR(VLOOKUP(A128,'Season 2'!AF$4:CC$104,8,0),"0"),IFERROR(VLOOKUP(A128,'Season 3'!AF$4:CC$104,8,0),"0"),
IFERROR(VLOOKUP(A128,'Season 4'!AF$4:CC$104,8,0),"0"),IFERROR(VLOOKUP(A128,'Season 5'!AF$4:CC$104,8,0),"0"),
IFERROR(VLOOKUP(A128,'Season 6'!AF$4:CC$104,8,0),"0"),IFERROR(VLOOKUP(A128,'Season 7'!AF$4:CC$104,8,0),"0"),
IFERROR(VLOOKUP(A128,'Season 8'!AF$4:CC$104,8,0),"0"),IFERROR(VLOOKUP(A128,'Season 9'!AF$4:CC$104,8,0),"0"),
IFERROR(VLOOKUP(A128,'Season 10'!AF$4:CC$104,8,0),"0"),IFERROR(VLOOKUP(A128,'Season 11'!AF$4:CC$104,8,0),"0"),
IFERROR(VLOOKUP(A128,'Season 12'!AF$4:CC$104,8,0),"0"),IFERROR(VLOOKUP(A128,'Season 13'!AF$4:CC$104,8,0),"0"),
IFERROR(VLOOKUP(A128,'Season 14'!AF$4:CC$104,8,0),"0"),IFERROR(VLOOKUP(A128,'Season 15'!AF$4:CC$104,8,0),"0"),)</f>
        <v>0</v>
      </c>
      <c r="I128" s="1023">
        <f>SUM(IFERROR(VLOOKUP(A128,'Season 1'!AF$4:CC$104,9,0),"0"),
IFERROR(VLOOKUP(A128,'Season 2'!AF$4:CC$104,9,0),"0"),IFERROR(VLOOKUP(A128,'Season 3'!AF$4:CC$104,9,0),"0"),
IFERROR(VLOOKUP(A128,'Season 4'!AF$4:CC$104,9,0),"0"),IFERROR(VLOOKUP(A128,'Season 5'!AF$4:CC$104,9,0),"0"),
IFERROR(VLOOKUP(A128,'Season 6'!AF$4:CC$104,9,0),"0"),IFERROR(VLOOKUP(A128,'Season 7'!AF$4:CC$104,9,0),"0"),
IFERROR(VLOOKUP(A128,'Season 8'!AF$4:CC$104,9,0),"0"),IFERROR(VLOOKUP(A128,'Season 9'!AF$4:CC$104,9,0),"0"),
IFERROR(VLOOKUP(A128,'Season 10'!AF$4:CC$104,9,0),"0"),IFERROR(VLOOKUP(A128,'Season 11'!AF$4:CC$104,9,0),"0"),
IFERROR(VLOOKUP(A128,'Season 12'!AF$4:CC$104,9,0),"0"),IFERROR(VLOOKUP(A128,'Season 13'!AF$4:CC$104,9,0),"0"),
IFERROR(VLOOKUP(A128,'Season 14'!AF$4:CC$104,9,0),"0"),IFERROR(VLOOKUP(A128,'Season 15'!AF$4:CC$104,9,0),"0"),)</f>
        <v>0</v>
      </c>
      <c r="J128" s="26">
        <f>SUM(IFERROR(VLOOKUP(A128,BI$3:BN$152,3,0),"0"),IFERROR(VLOOKUP(A128,'Season 1'!AF$4:CC$104,10,0),"0"),
IFERROR(VLOOKUP(A128,'Season 2'!AF$4:CC$104,10,0),"0"),IFERROR(VLOOKUP(A128,'Season 3'!AF$4:CC$104,10,0),"0"),
IFERROR(VLOOKUP(A128,'Season 4'!AF$4:CC$104,10,0),"0"),IFERROR(VLOOKUP(A128,'Season 5'!AF$4:CC$104,10,0),"0"),
IFERROR(VLOOKUP(A128,'Season 6'!AF$4:CC$104,10,0),"0"),IFERROR(VLOOKUP(A128,'Season 7'!AF$4:CC$104,10,0),"0"),
IFERROR(VLOOKUP(A128,'Season 8'!AF$4:CC$104,10,0),"0"),IFERROR(VLOOKUP(A128,'Season 9'!AF$4:CC$104,10,0),"0"),
IFERROR(VLOOKUP(A128,'Season 10'!AF$4:CC$104,10,0),"0"),IFERROR(VLOOKUP(A128,'Season 11'!AF$4:CC$104,10,0),"0"),
IFERROR(VLOOKUP(A128,'Season 12'!AF$4:CC$104,10,0),"0"),IFERROR(VLOOKUP(A128,'Season 13'!AF$4:CC$104,10,0),"0"),
IFERROR(VLOOKUP(A128,'Season 14'!AF$4:CC$104,10,0),"0"),IFERROR(VLOOKUP(A128,'Season 15'!AF$4:CC$104,10,0),"0"),)</f>
        <v>0</v>
      </c>
      <c r="K128" s="699">
        <f>SUM(IFERROR(VLOOKUP(A128,BI$3:BN$152,4,0),"0"),IFERROR(VLOOKUP(A128,'Season 1'!AF$4:CC$104,11,0),"0"),
IFERROR(VLOOKUP(A128,'Season 2'!AF$4:CC$104,11,0),"0"),IFERROR(VLOOKUP(A128,'Season 3'!AF$4:CC$104,11,0),"0"),
IFERROR(VLOOKUP(A128,'Season 4'!AF$4:CC$104,11,0),"0"),IFERROR(VLOOKUP(A128,'Season 5'!AF$4:CC$104,11,0),"0"),
IFERROR(VLOOKUP(A128,'Season 6'!AF$4:CC$104,11,0),"0"),IFERROR(VLOOKUP(A128,'Season 7'!AF$4:CC$104,11,0),"0"),
IFERROR(VLOOKUP(A128,'Season 8'!AF$4:CC$104,11,0),"0"),IFERROR(VLOOKUP(A128,'Season 9'!AF$4:CC$104,11,0),"0"),
IFERROR(VLOOKUP(A128,'Season 10'!AF$4:CC$104,11,0),"0"),IFERROR(VLOOKUP(A128,'Season 11'!AF$4:CC$104,11,0),"0"),
IFERROR(VLOOKUP(A128,'Season 12'!AF$4:CC$104,11,0),"0"),IFERROR(VLOOKUP(A128,'Season 13'!AF$4:CC$104,11,0),"0"),
IFERROR(VLOOKUP(A128,'Season 14'!AF$4:CC$104,11,0),"0"),IFERROR(VLOOKUP(A128,'Season 15'!AF$4:CC$104,11,0),"0"),)</f>
        <v>0</v>
      </c>
      <c r="L128" s="700">
        <f>SUM(IFERROR(VLOOKUP($A128,'Season 1'!AF$4:CC$104,12,0),"0"),
IFERROR(VLOOKUP($A128,'Season 2'!AF$4:CC$104,12,0),"0"),IFERROR(VLOOKUP($A128,'Season 3'!AF$4:CC$104,12,0),"0"),
IFERROR(VLOOKUP($A128,'Season 4'!AF$4:CC$104,12,0),"0"),IFERROR(VLOOKUP($A128,'Season 5'!AF$4:CC$104,12,0),"0"),
IFERROR(VLOOKUP($A128,'Season 6'!AF$4:CC$104,12,0),"0"),IFERROR(VLOOKUP($A128,'Season 7'!AF$4:CC$104,12,0),"0"),
IFERROR(VLOOKUP($A128,'Season 8'!AF$4:CC$104,12,0),"0"),IFERROR(VLOOKUP($A128,'Season 9'!AF$4:CC$104,12,0),"0"),
IFERROR(VLOOKUP($A128,'Season 10'!AF$4:CC$104,12,0),"0"),IFERROR(VLOOKUP($A128,'Season 11'!AF$4:CC$104,12,0),"0"),
IFERROR(VLOOKUP($A128,'Season 12'!AF$4:CC$104,12,0),"0"),IFERROR(VLOOKUP($A128,'Season 13'!AF$4:CC$104,12,0),"0"),
IFERROR(VLOOKUP($A128,'Season 14'!AF$4:CC$104,12,0),"0"),IFERROR(VLOOKUP($A128,'Season 15'!AF$4:CC$104,12,0),"0"),)</f>
        <v>0</v>
      </c>
      <c r="M128" s="692">
        <f>SUM(IFERROR(VLOOKUP($A128,'Season 1'!AF$4:CC$104,13,0),"0"),
IFERROR(VLOOKUP($A128,'Season 2'!AF$4:CC$104,13,0),"0"),IFERROR(VLOOKUP($A128,'Season 3'!AF$4:CC$104,13,0),"0"),
IFERROR(VLOOKUP($A128,'Season 4'!AF$4:CC$104,13,0),"0"),IFERROR(VLOOKUP($A128,'Season 5'!AF$4:CC$104,13,0),"0"),
IFERROR(VLOOKUP($A128,'Season 6'!AF$4:CC$104,13,0),"0"),IFERROR(VLOOKUP($A128,'Season 7'!AF$4:CC$104,13,0),"0"),
IFERROR(VLOOKUP($A128,'Season 8'!AF$4:CC$104,13,0),"0"),IFERROR(VLOOKUP($A128,'Season 9'!AF$4:CC$104,13,0),"0"),
IFERROR(VLOOKUP($A128,'Season 10'!AF$4:CC$104,13,0),"0"),IFERROR(VLOOKUP($A128,'Season 11'!AF$4:CC$104,13,0),"0"),
IFERROR(VLOOKUP($A128,'Season 12'!AF$4:CC$104,13,0),"0"),IFERROR(VLOOKUP($A128,'Season 13'!AF$4:CC$104,13,0),"0"),
IFERROR(VLOOKUP($A128,'Season 14'!AF$4:CC$104,13,0),"0"),IFERROR(VLOOKUP($A128,'Season 15'!AF$4:CC$104,13,0),"0"),)</f>
        <v>0</v>
      </c>
      <c r="N128" s="1023">
        <f>SUM(IFERROR(VLOOKUP($A128,'Season 1'!AF$4:CC$104,14,0),"0"),
IFERROR(VLOOKUP($A128,'Season 2'!AF$4:CC$104,14,0),"0"),IFERROR(VLOOKUP($A128,'Season 3'!AF$4:CC$104,14,0),"0"),
IFERROR(VLOOKUP($A128,'Season 4'!AF$4:CC$104,14,0),"0"),IFERROR(VLOOKUP($A128,'Season 5'!AF$4:CC$104,14,0),"0"),
IFERROR(VLOOKUP($A128,'Season 6'!AF$4:CC$104,14,0),"0"),IFERROR(VLOOKUP($A128,'Season 7'!AF$4:CC$104,14,0),"0"),
IFERROR(VLOOKUP($A128,'Season 8'!AF$4:CC$104,14,0),"0"),IFERROR(VLOOKUP($A128,'Season 9'!AF$4:CC$104,14,0),"0"),
IFERROR(VLOOKUP($A128,'Season 10'!AF$4:CC$104,14,0),"0"),IFERROR(VLOOKUP($A128,'Season 11'!AF$4:CC$104,14,0),"0"),
IFERROR(VLOOKUP($A128,'Season 12'!AF$4:CC$104,14,0),"0"),IFERROR(VLOOKUP($A128,'Season 13'!AF$4:CC$104,14,0),"0"),
IFERROR(VLOOKUP($A128,'Season 14'!AF$4:CC$104,14,0),"0"),IFERROR(VLOOKUP($A128,'Season 15'!AF$4:CC$104,14,0),"0"),)</f>
        <v>0</v>
      </c>
      <c r="O128" s="26">
        <f>SUM(IFERROR(VLOOKUP($A128,'Season 1'!AF$4:CC$104,15,0),"0"),
IFERROR(VLOOKUP($A128,'Season 2'!AF$4:CC$104,15,0),"0"),IFERROR(VLOOKUP($A128,'Season 3'!AF$4:CC$104,15,0),"0"),
IFERROR(VLOOKUP($A128,'Season 4'!AF$4:CC$104,15,0),"0"),IFERROR(VLOOKUP($A128,'Season 5'!AF$4:CC$104,15,0),"0"),
IFERROR(VLOOKUP($A128,'Season 6'!AF$4:CC$104,15,0),"0"),IFERROR(VLOOKUP($A128,'Season 7'!AF$4:CC$104,15,0),"0"),
IFERROR(VLOOKUP($A128,'Season 8'!AF$4:CC$104,15,0),"0"),IFERROR(VLOOKUP($A128,'Season 9'!AF$4:CC$104,15,0),"0"),
IFERROR(VLOOKUP($A128,'Season 10'!AF$4:CC$104,15,0),"0"),IFERROR(VLOOKUP($A128,'Season 11'!AF$4:CC$104,15,0),"0"),
IFERROR(VLOOKUP($A128,'Season 12'!AF$4:CC$104,15,0),"0"),IFERROR(VLOOKUP($A128,'Season 13'!AF$4:CC$104,15,0),"0"),
IFERROR(VLOOKUP($A128,'Season 14'!AF$4:CC$104,15,0),"0"),IFERROR(VLOOKUP($A128,'Season 15'!AF$4:CC$104,15,0),"0"),)</f>
        <v>0</v>
      </c>
      <c r="P128" s="699">
        <f>SUM(IFERROR(VLOOKUP($A128,'Season 1'!AF$4:CC$104,16,0),"0"),
IFERROR(VLOOKUP($A128,'Season 2'!AF$4:CC$104,16,0),"0"),IFERROR(VLOOKUP($A128,'Season 3'!AF$4:CC$104,16,0),"0"),
IFERROR(VLOOKUP($A128,'Season 4'!AF$4:CC$104,16,0),"0"),IFERROR(VLOOKUP($A128,'Season 5'!AF$4:CC$104,16,0),"0"),
IFERROR(VLOOKUP($A128,'Season 6'!AF$4:CC$104,16,0),"0"),IFERROR(VLOOKUP($A128,'Season 7'!AF$4:CC$104,16,0),"0"),
IFERROR(VLOOKUP($A128,'Season 8'!AF$4:CC$104,16,0),"0"),IFERROR(VLOOKUP($A128,'Season 9'!AF$4:CC$104,16,0),"0"),
IFERROR(VLOOKUP($A128,'Season 10'!AF$4:CC$104,16,0),"0"),IFERROR(VLOOKUP($A128,'Season 11'!AF$4:CC$104,16,0),"0"),
IFERROR(VLOOKUP($A128,'Season 12'!AF$4:CC$104,16,0),"0"),IFERROR(VLOOKUP($A128,'Season 13'!AF$4:CC$104,16,0),"0"),
IFERROR(VLOOKUP($A128,'Season 14'!AF$4:CC$104,16,0),"0"),IFERROR(VLOOKUP($A128,'Season 15'!AF$4:CC$104,16,0),"0"),)</f>
        <v>0</v>
      </c>
      <c r="Q128" s="700">
        <f>SUM(IFERROR(VLOOKUP($A128,'Season 1'!AF$4:CC$104,17,0),"0"),
IFERROR(VLOOKUP($A128,'Season 2'!AF$4:CC$104,17,0),"0"),IFERROR(VLOOKUP($A128,'Season 3'!AF$4:CC$104,17,0),"0"),
IFERROR(VLOOKUP($A128,'Season 4'!AF$4:CC$104,17,0),"0"),IFERROR(VLOOKUP($A128,'Season 5'!AF$4:CC$104,17,0),"0"),
IFERROR(VLOOKUP($A128,'Season 6'!AF$4:CC$104,17,0),"0"),IFERROR(VLOOKUP($A128,'Season 7'!AF$4:CC$104,17,0),"0"),
IFERROR(VLOOKUP($A128,'Season 8'!AF$4:CC$104,17,0),"0"),IFERROR(VLOOKUP($A128,'Season 9'!AF$4:CC$104,17,0),"0"),
IFERROR(VLOOKUP($A128,'Season 10'!AF$4:CC$104,17,0),"0"),IFERROR(VLOOKUP($A128,'Season 11'!AF$4:CC$104,17,0),"0"),
IFERROR(VLOOKUP($A128,'Season 12'!AF$4:CC$104,17,0),"0"),IFERROR(VLOOKUP($A128,'Season 13'!AF$4:CC$104,17,0),"0"),
IFERROR(VLOOKUP($A128,'Season 14'!AF$4:CC$104,17,0),"0"),IFERROR(VLOOKUP($A128,'Season 15'!AF$4:CC$104,17,0),"0"),)</f>
        <v>0</v>
      </c>
      <c r="R128" s="692">
        <f>SUM(IFERROR(VLOOKUP($A128,'Season 1'!AF$4:CC$104,18,0),"0"),
IFERROR(VLOOKUP($A128,'Season 2'!AF$4:CC$104,18,0),"0"),IFERROR(VLOOKUP($A128,'Season 3'!AF$4:CC$104,18,0),"0"),
IFERROR(VLOOKUP($A128,'Season 4'!AF$4:CC$104,18,0),"0"),IFERROR(VLOOKUP($A128,'Season 5'!AF$4:CC$104,18,0),"0"),
IFERROR(VLOOKUP($A128,'Season 6'!AF$4:CC$104,18,0),"0"),IFERROR(VLOOKUP($A128,'Season 7'!AF$4:CC$104,18,0),"0"),
IFERROR(VLOOKUP($A128,'Season 8'!AF$4:CC$104,18,0),"0"),IFERROR(VLOOKUP($A128,'Season 9'!AF$4:CC$104,18,0),"0"),
IFERROR(VLOOKUP($A128,'Season 10'!AF$4:CC$104,18,0),"0"),IFERROR(VLOOKUP($A128,'Season 11'!AF$4:CC$104,18,0),"0"),
IFERROR(VLOOKUP($A128,'Season 12'!AF$4:CC$104,18,0),"0"),IFERROR(VLOOKUP($A128,'Season 13'!AF$4:CC$104,18,0),"0"),
IFERROR(VLOOKUP($A128,'Season 14'!AF$4:CC$104,18,0),"0"),IFERROR(VLOOKUP($A128,'Season 15'!AF$4:CC$104,18,0),"0"),)</f>
        <v>0</v>
      </c>
      <c r="S128" s="1023">
        <f>SUM(IFERROR(VLOOKUP($A128,'Season 1'!AF$4:CC$104,19,0),"0"),
IFERROR(VLOOKUP($A128,'Season 2'!AF$4:CC$104,19,0),"0"),IFERROR(VLOOKUP($A128,'Season 3'!AF$4:CC$104,19,0),"0"),
IFERROR(VLOOKUP($A128,'Season 4'!AF$4:CC$104,19,0),"0"),IFERROR(VLOOKUP($A128,'Season 5'!AF$4:CC$104,19,0),"0"),
IFERROR(VLOOKUP($A128,'Season 6'!AF$4:CC$104,19,0),"0"),IFERROR(VLOOKUP($A128,'Season 7'!AF$4:CC$104,19,0),"0"),
IFERROR(VLOOKUP($A128,'Season 8'!AF$4:CC$104,19,0),"0"),IFERROR(VLOOKUP($A128,'Season 9'!AF$4:CC$104,19,0),"0"),
IFERROR(VLOOKUP($A128,'Season 10'!AF$4:CC$104,19,0),"0"),IFERROR(VLOOKUP($A128,'Season 11'!AF$4:CC$104,19,0),"0"),
IFERROR(VLOOKUP($A128,'Season 12'!AF$4:CC$104,19,0),"0"),IFERROR(VLOOKUP($A128,'Season 13'!AF$4:CC$104,19,0),"0"),
IFERROR(VLOOKUP($A128,'Season 14'!AF$4:CC$104,19,0),"0"),IFERROR(VLOOKUP($A128,'Season 15'!AF$4:CC$104,19,0),"0"),)</f>
        <v>0</v>
      </c>
      <c r="T128" s="26">
        <f>SUM(IFERROR(VLOOKUP($A128,'Season 1'!AF$4:CC$104,20,0),"0"),
IFERROR(VLOOKUP($A128,'Season 2'!AF$4:CC$104,20,0),"0"),IFERROR(VLOOKUP($A128,'Season 3'!AF$4:CC$104,20,0),"0"),
IFERROR(VLOOKUP($A128,'Season 4'!AF$4:CC$104,20,0),"0"),IFERROR(VLOOKUP($A128,'Season 5'!AF$4:CC$104,20,0),"0"),
IFERROR(VLOOKUP($A128,'Season 6'!AF$4:CC$104,20,0),"0"),IFERROR(VLOOKUP($A128,'Season 7'!AF$4:CC$104,20,0),"0"),
IFERROR(VLOOKUP($A128,'Season 8'!AF$4:CC$104,20,0),"0"),IFERROR(VLOOKUP($A128,'Season 9'!AF$4:CC$104,20,0),"0"),
IFERROR(VLOOKUP($A128,'Season 10'!AF$4:CC$104,20,0),"0"),IFERROR(VLOOKUP($A128,'Season 11'!AF$4:CC$104,20,0),"0"),
IFERROR(VLOOKUP($A128,'Season 12'!AF$4:CC$104,20,0),"0"),IFERROR(VLOOKUP($A128,'Season 13'!AF$4:CC$104,20,0),"0"),
IFERROR(VLOOKUP($A128,'Season 14'!AF$4:CC$104,20,0),"0"),IFERROR(VLOOKUP($A128,'Season 15'!AF$4:CC$104,20,0),"0"),)</f>
        <v>0</v>
      </c>
      <c r="U128" s="699">
        <f>SUM(IFERROR(VLOOKUP($A128,'Season 1'!AF$4:CC$104,21,0),"0"),
IFERROR(VLOOKUP($A128,'Season 2'!AF$4:CC$104,21,0),"0"),IFERROR(VLOOKUP($A128,'Season 3'!AF$4:CC$104,21,0),"0"),
IFERROR(VLOOKUP($A128,'Season 4'!AF$4:CC$104,21,0),"0"),IFERROR(VLOOKUP($A128,'Season 5'!AF$4:CC$104,21,0),"0"),
IFERROR(VLOOKUP($A128,'Season 6'!AF$4:CC$104,21,0),"0"),IFERROR(VLOOKUP($A128,'Season 7'!AF$4:CC$104,21,0),"0"),
IFERROR(VLOOKUP($A128,'Season 8'!AF$4:CC$104,21,0),"0"),IFERROR(VLOOKUP($A128,'Season 9'!AF$4:CC$104,21,0),"0"),
IFERROR(VLOOKUP($A128,'Season 10'!AF$4:CC$104,21,0),"0"),IFERROR(VLOOKUP($A128,'Season 11'!AF$4:CC$104,21,0),"0"),
IFERROR(VLOOKUP($A128,'Season 12'!AF$4:CC$104,21,0),"0"),IFERROR(VLOOKUP($A128,'Season 13'!AF$4:CC$104,21,0),"0"),
IFERROR(VLOOKUP($A128,'Season 14'!AF$4:CC$104,21,0),"0"),IFERROR(VLOOKUP($A128,'Season 15'!AF$4:CC$104,21,0),"0"),)</f>
        <v>0</v>
      </c>
      <c r="V128" s="700">
        <f>SUM(IFERROR(VLOOKUP($A128,'Season 1'!AF$4:CC$104,22,0),"0"),
IFERROR(VLOOKUP($A128,'Season 2'!AF$4:CC$104,22,0),"0"),IFERROR(VLOOKUP($A128,'Season 3'!AF$4:CC$104,22,0),"0"),
IFERROR(VLOOKUP($A128,'Season 4'!AF$4:CC$104,22,0),"0"),IFERROR(VLOOKUP($A128,'Season 5'!AF$4:CC$104,22,0),"0"),
IFERROR(VLOOKUP($A128,'Season 6'!AF$4:CC$104,22,0),"0"),IFERROR(VLOOKUP($A128,'Season 7'!AF$4:CC$104,22,0),"0"),
IFERROR(VLOOKUP($A128,'Season 8'!AF$4:CC$104,22,0),"0"),IFERROR(VLOOKUP($A128,'Season 9'!AF$4:CC$104,22,0),"0"),
IFERROR(VLOOKUP($A128,'Season 10'!AF$4:CC$104,22,0),"0"),IFERROR(VLOOKUP($A128,'Season 11'!AF$4:CC$104,22,0),"0"),
IFERROR(VLOOKUP($A128,'Season 12'!AF$4:CC$104,22,0),"0"),IFERROR(VLOOKUP($A128,'Season 13'!AF$4:CC$104,22,0),"0"),
IFERROR(VLOOKUP($A128,'Season 14'!AF$4:CC$104,22,0),"0"),IFERROR(VLOOKUP($A128,'Season 15'!AF$4:CC$104,22,0),"0"),)</f>
        <v>0</v>
      </c>
      <c r="W128" s="692">
        <f>SUM(IFERROR(VLOOKUP($A128,'Season 1'!AF$4:CC$104,23,0),"0"),
IFERROR(VLOOKUP($A128,'Season 2'!AF$4:CC$104,23,0),"0"),IFERROR(VLOOKUP($A128,'Season 3'!AF$4:CC$104,23,0),"0"),
IFERROR(VLOOKUP($A128,'Season 4'!AF$4:CC$104,23,0),"0"),IFERROR(VLOOKUP($A128,'Season 5'!AF$4:CC$104,23,0),"0"),
IFERROR(VLOOKUP($A128,'Season 6'!AF$4:CC$104,23,0),"0"),IFERROR(VLOOKUP($A128,'Season 7'!AF$4:CC$104,23,0),"0"),
IFERROR(VLOOKUP($A128,'Season 8'!AF$4:CC$104,23,0),"0"),IFERROR(VLOOKUP($A128,'Season 9'!AF$4:CC$104,23,0),"0"),
IFERROR(VLOOKUP($A128,'Season 10'!AF$4:CC$104,23,0),"0"),IFERROR(VLOOKUP($A128,'Season 11'!AF$4:CC$104,23,0),"0"),
IFERROR(VLOOKUP($A128,'Season 12'!AF$4:CC$104,23,0),"0"),IFERROR(VLOOKUP($A128,'Season 13'!AF$4:CC$104,23,0),"0"),
IFERROR(VLOOKUP($A128,'Season 14'!AF$4:CC$104,23,0),"0"),IFERROR(VLOOKUP($A128,'Season 15'!AF$4:CC$104,23,0),"0"),)</f>
        <v>0</v>
      </c>
      <c r="X128" s="1023">
        <f>SUM(IFERROR(VLOOKUP($A128,'Season 1'!AF$4:CC$104,24,0),"0"),
IFERROR(VLOOKUP($A128,'Season 2'!AF$4:CC$104,24,0),"0"),IFERROR(VLOOKUP($A128,'Season 3'!AF$4:CC$104,24,0),"0"),
IFERROR(VLOOKUP($A128,'Season 4'!AF$4:CC$104,24,0),"0"),IFERROR(VLOOKUP($A128,'Season 5'!AF$4:CC$104,24,0),"0"),
IFERROR(VLOOKUP($A128,'Season 6'!AF$4:CC$104,24,0),"0"),IFERROR(VLOOKUP($A128,'Season 7'!AF$4:CC$104,24,0),"0"),
IFERROR(VLOOKUP($A128,'Season 8'!AF$4:CC$104,24,0),"0"),IFERROR(VLOOKUP($A128,'Season 9'!AF$4:CC$104,24,0),"0"),
IFERROR(VLOOKUP($A128,'Season 10'!AF$4:CC$104,24,0),"0"),IFERROR(VLOOKUP($A128,'Season 11'!AF$4:CC$104,24,0),"0"),
IFERROR(VLOOKUP($A128,'Season 12'!AF$4:CC$104,24,0),"0"),IFERROR(VLOOKUP($A128,'Season 13'!AF$4:CC$104,24,0),"0"),
IFERROR(VLOOKUP($A128,'Season 14'!AF$4:CC$104,24,0),"0"),IFERROR(VLOOKUP($A128,'Season 15'!AF$4:CC$104,24,0),"0"),)</f>
        <v>0</v>
      </c>
      <c r="Y128" s="26">
        <f>SUM(IFERROR(VLOOKUP($A128,'Season 1'!AF$4:CC$104,25,0),"0"),
IFERROR(VLOOKUP($A128,'Season 2'!AF$4:CC$104,25,0),"0"),IFERROR(VLOOKUP($A128,'Season 3'!AF$4:CC$104,25,0),"0"),
IFERROR(VLOOKUP($A128,'Season 4'!AF$4:CC$104,25,0),"0"),IFERROR(VLOOKUP($A128,'Season 5'!AF$4:CC$104,25,0),"0"),
IFERROR(VLOOKUP($A128,'Season 6'!AF$4:CC$104,25,0),"0"),IFERROR(VLOOKUP($A128,'Season 7'!AF$4:CC$104,25,0),"0"),
IFERROR(VLOOKUP($A128,'Season 8'!AF$4:CC$104,25,0),"0"),IFERROR(VLOOKUP($A128,'Season 9'!AF$4:CC$104,25,0),"0"),
IFERROR(VLOOKUP($A128,'Season 10'!AF$4:CC$104,25,0),"0"),IFERROR(VLOOKUP($A128,'Season 11'!AF$4:CC$104,25,0),"0"),
IFERROR(VLOOKUP($A128,'Season 12'!AF$4:CC$104,25,0),"0"),IFERROR(VLOOKUP($A128,'Season 13'!AF$4:CC$104,25,0),"0"),
IFERROR(VLOOKUP($A128,'Season 14'!AF$4:CC$104,25,0),"0"),IFERROR(VLOOKUP($A128,'Season 15'!AF$4:CC$104,25,0),"0"),)</f>
        <v>0</v>
      </c>
      <c r="Z128" s="699">
        <f>SUM(IFERROR(VLOOKUP($A128,'Season 1'!AF$4:CC$104,26,0),"0"),
IFERROR(VLOOKUP($A128,'Season 2'!AF$4:CC$104,26,0),"0"),IFERROR(VLOOKUP($A128,'Season 3'!AF$4:CC$104,26,0),"0"),
IFERROR(VLOOKUP($A128,'Season 4'!AF$4:CC$104,26,0),"0"),IFERROR(VLOOKUP($A128,'Season 5'!AF$4:CC$104,26,0),"0"),
IFERROR(VLOOKUP($A128,'Season 6'!AF$4:CC$104,26,0),"0"),IFERROR(VLOOKUP($A128,'Season 7'!AF$4:CC$104,26,0),"0"),
IFERROR(VLOOKUP($A128,'Season 8'!AF$4:CC$104,26,0),"0"),IFERROR(VLOOKUP($A128,'Season 9'!AF$4:CC$104,26,0),"0"),
IFERROR(VLOOKUP($A128,'Season 10'!AF$4:CC$104,26,0),"0"),IFERROR(VLOOKUP($A128,'Season 11'!AF$4:CC$104,26,0),"0"),
IFERROR(VLOOKUP($A128,'Season 12'!AF$4:CC$104,26,0),"0"),IFERROR(VLOOKUP($A128,'Season 13'!AF$4:CC$104,26,0),"0"),
IFERROR(VLOOKUP($A128,'Season 14'!AF$4:CC$104,26,0),"0"),IFERROR(VLOOKUP($A128,'Season 15'!AF$4:CC$104,26,0),"0"),)</f>
        <v>0</v>
      </c>
      <c r="AA128" s="700">
        <f>SUM(IFERROR(VLOOKUP($A128,'Season 1'!AF$4:CC$104,27,0),"0"),
IFERROR(VLOOKUP($A128,'Season 2'!AF$4:CC$104,27,0),"0"),IFERROR(VLOOKUP($A128,'Season 3'!AF$4:CC$104,27,0),"0"),
IFERROR(VLOOKUP($A128,'Season 4'!AF$4:CC$104,27,0),"0"),IFERROR(VLOOKUP($A128,'Season 5'!AF$4:CC$104,27,0),"0"),
IFERROR(VLOOKUP($A128,'Season 6'!AF$4:CC$104,27,0),"0"),IFERROR(VLOOKUP($A128,'Season 7'!AF$4:CC$104,27,0),"0"),
IFERROR(VLOOKUP($A128,'Season 8'!AF$4:CC$104,27,0),"0"),IFERROR(VLOOKUP($A128,'Season 9'!AF$4:CC$104,27,0),"0"),
IFERROR(VLOOKUP($A128,'Season 10'!AF$4:CC$104,27,0),"0"),IFERROR(VLOOKUP($A128,'Season 11'!AF$4:CC$104,27,0),"0"),
IFERROR(VLOOKUP($A128,'Season 12'!AF$4:CC$104,27,0),"0"),IFERROR(VLOOKUP($A128,'Season 13'!AF$4:CC$104,27,0),"0"),
IFERROR(VLOOKUP($A128,'Season 14'!AF$4:CC$104,27,0),"0"),IFERROR(VLOOKUP($A128,'Season 15'!AF$4:CC$104,27,0),"0"),)</f>
        <v>0</v>
      </c>
      <c r="AB128" s="692">
        <f>SUM(IFERROR(VLOOKUP($A128,'Season 1'!AF$4:CC$104,28,0),"0"),
IFERROR(VLOOKUP($A128,'Season 2'!AF$4:CC$104,28,0),"0"),IFERROR(VLOOKUP($A128,'Season 3'!AF$4:CC$104,28,0),"0"),
IFERROR(VLOOKUP($A128,'Season 4'!AF$4:CC$104,28,0),"0"),IFERROR(VLOOKUP($A128,'Season 5'!AF$4:CC$104,28,0),"0"),
IFERROR(VLOOKUP($A128,'Season 6'!AF$4:CC$104,28,0),"0"),IFERROR(VLOOKUP($A128,'Season 7'!AF$4:CC$104,28,0),"0"),
IFERROR(VLOOKUP($A128,'Season 8'!AF$4:CC$104,28,0),"0"),IFERROR(VLOOKUP($A128,'Season 9'!AF$4:CC$104,28,0),"0"),
IFERROR(VLOOKUP($A128,'Season 10'!AF$4:CC$104,28,0),"0"),IFERROR(VLOOKUP($A128,'Season 11'!AF$4:CC$104,28,0),"0"),
IFERROR(VLOOKUP($A128,'Season 12'!AF$4:CC$104,28,0),"0"),IFERROR(VLOOKUP($A128,'Season 13'!AF$4:CC$104,28,0),"0"),
IFERROR(VLOOKUP($A128,'Season 14'!AF$4:CC$104,28,0),"0"),IFERROR(VLOOKUP($A128,'Season 15'!AF$4:CC$104,28,0),"0"),)</f>
        <v>0</v>
      </c>
      <c r="AC128" s="1023">
        <f>SUM(IFERROR(VLOOKUP($A128,'Season 1'!AF$4:CC$104,29,0),"0"),
IFERROR(VLOOKUP($A128,'Season 2'!AF$4:CC$104,29,0),"0"),IFERROR(VLOOKUP($A128,'Season 3'!AF$4:CC$104,29,0),"0"),
IFERROR(VLOOKUP($A128,'Season 4'!AF$4:CC$104,29,0),"0"),IFERROR(VLOOKUP($A128,'Season 5'!AF$4:CC$104,29,0),"0"),
IFERROR(VLOOKUP($A128,'Season 6'!AF$4:CC$104,29,0),"0"),IFERROR(VLOOKUP($A128,'Season 7'!AF$4:CC$104,29,0),"0"),
IFERROR(VLOOKUP($A128,'Season 8'!AF$4:CC$104,29,0),"0"),IFERROR(VLOOKUP($A128,'Season 9'!AF$4:CC$104,29,0),"0"),
IFERROR(VLOOKUP($A128,'Season 10'!AF$4:CC$104,29,0),"0"),IFERROR(VLOOKUP($A128,'Season 11'!AF$4:CC$104,29,0),"0"),
IFERROR(VLOOKUP($A128,'Season 12'!AF$4:CC$104,29,0),"0"),IFERROR(VLOOKUP($A128,'Season 13'!AF$4:CC$104,29,0),"0"),
IFERROR(VLOOKUP($A128,'Season 14'!AF$4:CC$104,29,0),"0"),IFERROR(VLOOKUP($A128,'Season 15'!AF$4:CC$104,29,0),"0"),)</f>
        <v>0</v>
      </c>
      <c r="AD128" s="26">
        <f>SUM(IFERROR(VLOOKUP($A128,'Season 1'!AF$4:CC$104,30,0),"0"),
IFERROR(VLOOKUP($A128,'Season 2'!AF$4:CC$104,30,0),"0"),IFERROR(VLOOKUP($A128,'Season 3'!AF$4:CC$104,30,0),"0"),
IFERROR(VLOOKUP($A128,'Season 4'!AF$4:CC$104,30,0),"0"),IFERROR(VLOOKUP($A128,'Season 5'!AF$4:CC$104,30,0),"0"),
IFERROR(VLOOKUP($A128,'Season 6'!AF$4:CC$104,30,0),"0"),IFERROR(VLOOKUP($A128,'Season 7'!AF$4:CC$104,30,0),"0"),
IFERROR(VLOOKUP($A128,'Season 8'!AF$4:CC$104,30,0),"0"),IFERROR(VLOOKUP($A128,'Season 9'!AF$4:CC$104,30,0),"0"),
IFERROR(VLOOKUP($A128,'Season 10'!AF$4:CC$104,30,0),"0"),IFERROR(VLOOKUP($A128,'Season 11'!AF$4:CC$104,30,0),"0"),
IFERROR(VLOOKUP($A128,'Season 12'!AF$4:CC$104,30,0),"0"),IFERROR(VLOOKUP($A128,'Season 13'!AF$4:CC$104,30,0),"0"),
IFERROR(VLOOKUP($A128,'Season 14'!AF$4:CC$104,30,0),"0"),IFERROR(VLOOKUP($A128,'Season 15'!AF$4:CC$104,30,0),"0"),)</f>
        <v>0</v>
      </c>
      <c r="AE128" s="699">
        <f>SUM(IFERROR(VLOOKUP($A128,'Season 1'!AF$4:CC$104,31,0),"0"),
IFERROR(VLOOKUP($A128,'Season 2'!AF$4:CC$104,31,0),"0"),IFERROR(VLOOKUP($A128,'Season 3'!AF$4:CC$104,31,0),"0"),
IFERROR(VLOOKUP($A128,'Season 4'!AF$4:CC$104,31,0),"0"),IFERROR(VLOOKUP($A128,'Season 5'!AF$4:CC$104,31,0),"0"),
IFERROR(VLOOKUP($A128,'Season 6'!AF$4:CC$104,31,0),"0"),IFERROR(VLOOKUP($A128,'Season 7'!AF$4:CC$104,31,0),"0"),
IFERROR(VLOOKUP($A128,'Season 8'!AF$4:CC$104,31,0),"0"),IFERROR(VLOOKUP($A128,'Season 9'!AF$4:CC$104,31,0),"0"),
IFERROR(VLOOKUP($A128,'Season 10'!AF$4:CC$104,31,0),"0"),IFERROR(VLOOKUP($A128,'Season 11'!AF$4:CC$104,31,0),"0"),
IFERROR(VLOOKUP($A128,'Season 12'!AF$4:CC$104,31,0),"0"),IFERROR(VLOOKUP($A128,'Season 13'!AF$4:CC$104,31,0),"0"),
IFERROR(VLOOKUP($A128,'Season 14'!AF$4:CC$104,31,0),"0"),IFERROR(VLOOKUP($A128,'Season 15'!AF$4:CC$104,31,0),"0"),)</f>
        <v>0</v>
      </c>
      <c r="AF128" s="700">
        <f>SUM(IFERROR(VLOOKUP($A128,'Season 3'!AF$4:CC$104,32,0),"0"),
IFERROR(VLOOKUP($A128,'Season 4'!AF$4:CC$104,32,0),"0"),IFERROR(VLOOKUP($A128,'Season 5'!AF$4:CC$104,32,0),"0"),
IFERROR(VLOOKUP($A128,'Season 6'!AF$4:CC$104,32,0),"0"),IFERROR(VLOOKUP($A128,'Season 7'!AF$4:CC$104,32,0),"0"),
IFERROR(VLOOKUP($A128,'Season 8'!AF$4:CC$104,32,0),"0"),IFERROR(VLOOKUP($A128,'Season 9'!AF$4:CC$104,32,0),"0"),
IFERROR(VLOOKUP($A128,'Season 10'!AF$4:CC$104,32,0),"0"),IFERROR(VLOOKUP($A128,'Season 11'!AF$4:CC$104,32,0),"0"),
IFERROR(VLOOKUP($A128,'Season 12'!AF$4:CC$104,32,0),"0"),IFERROR(VLOOKUP($A128,'Season 13'!AF$4:CC$104,32,0),"0"),
IFERROR(VLOOKUP($A128,'Season 14'!AF$4:CC$104,32,0),"0"),IFERROR(VLOOKUP($A128,'Season 15'!AF$4:CC$104,32,0),"0"),)</f>
        <v>0</v>
      </c>
      <c r="AG128" s="692">
        <f>SUM(IFERROR(VLOOKUP($A128,'Season 3'!AF$4:CC$104,33,0),"0"),
IFERROR(VLOOKUP($A128,'Season 4'!AF$4:CC$104,33,0),"0"),IFERROR(VLOOKUP($A128,'Season 5'!AF$4:CC$104,33,0),"0"),
IFERROR(VLOOKUP($A128,'Season 6'!AF$4:CC$104,33,0),"0"),IFERROR(VLOOKUP($A128,'Season 7'!AF$4:CC$104,33,0),"0"),
IFERROR(VLOOKUP($A128,'Season 8'!AF$4:CC$104,33,0),"0"),IFERROR(VLOOKUP($A128,'Season 9'!AF$4:CC$104,33,0),"0"),
IFERROR(VLOOKUP($A128,'Season 10'!AF$4:CC$104,33,0),"0"),IFERROR(VLOOKUP($A128,'Season 11'!AF$4:CC$104,33,0),"0"),
IFERROR(VLOOKUP($A128,'Season 12'!AF$4:CC$104,33,0),"0"),IFERROR(VLOOKUP($A128,'Season 13'!AF$4:CC$104,33,0),"0"),
IFERROR(VLOOKUP($A128,'Season 14'!AF$4:CC$104,33,0),"0"),IFERROR(VLOOKUP($A128,'Season 15'!AF$4:CC$104,33,0),"0"),)</f>
        <v>0</v>
      </c>
      <c r="AH128" s="1023">
        <f>SUM(IFERROR(VLOOKUP($A128,'Season 3'!AF$4:CC$104,34,0),"0"),
IFERROR(VLOOKUP($A128,'Season 4'!AF$4:CC$104,34,0),"0"),IFERROR(VLOOKUP($A128,'Season 5'!AF$4:CC$104,34,0),"0"),
IFERROR(VLOOKUP($A128,'Season 6'!AF$4:CC$104,34,0),"0"),IFERROR(VLOOKUP($A128,'Season 7'!AF$4:CC$104,34,0),"0"),
IFERROR(VLOOKUP($A128,'Season 8'!AF$4:CC$104,34,0),"0"),IFERROR(VLOOKUP($A128,'Season 9'!AF$4:CC$104,34,0),"0"),
IFERROR(VLOOKUP($A128,'Season 10'!AF$4:CC$104,34,0),"0"),IFERROR(VLOOKUP($A128,'Season 11'!AF$4:CC$104,34,0),"0"),
IFERROR(VLOOKUP($A128,'Season 12'!AF$4:CC$104,34,0),"0"),IFERROR(VLOOKUP($A128,'Season 13'!AF$4:CC$104,34,0),"0"),
IFERROR(VLOOKUP($A128,'Season 14'!AF$4:CC$104,34,0),"0"),IFERROR(VLOOKUP($A128,'Season 15'!AF$4:CC$104,34,0),"0"),)</f>
        <v>0</v>
      </c>
      <c r="AI128" s="26">
        <f>SUM(IFERROR(VLOOKUP($A128,'Season 3'!AF$4:CC$104,35,0),"0"),
IFERROR(VLOOKUP($A128,'Season 4'!AF$4:CC$104,35,0),"0"),IFERROR(VLOOKUP($A128,'Season 5'!AF$4:CC$104,35,0),"0"),
IFERROR(VLOOKUP($A128,'Season 6'!AF$4:CC$104,35,0),"0"),IFERROR(VLOOKUP($A128,'Season 7'!AF$4:CC$104,35,0),"0"),
IFERROR(VLOOKUP($A128,'Season 8'!AF$4:CC$104,35,0),"0"),IFERROR(VLOOKUP($A128,'Season 9'!AF$4:CC$104,35,0),"0"),
IFERROR(VLOOKUP($A128,'Season 10'!AF$4:CC$104,35,0),"0"),IFERROR(VLOOKUP($A128,'Season 11'!AF$4:CC$104,35,0),"0"),
IFERROR(VLOOKUP($A128,'Season 12'!AF$4:CC$104,35,0),"0"),IFERROR(VLOOKUP($A128,'Season 13'!AF$4:CC$104,35,0),"0"),
IFERROR(VLOOKUP($A128,'Season 14'!AF$4:CC$104,35,0),"0"),IFERROR(VLOOKUP($A128,'Season 15'!AF$4:CC$104,35,0),"0"),)</f>
        <v>0</v>
      </c>
      <c r="AJ128" s="699">
        <f>SUM(IFERROR(VLOOKUP($A128,'Season 3'!AF$4:CC$104,36,0),"0"),
IFERROR(VLOOKUP($A128,'Season 4'!AF$4:CC$104,36,0),"0"),IFERROR(VLOOKUP($A128,'Season 5'!AF$4:CC$104,36,0),"0"),
IFERROR(VLOOKUP($A128,'Season 6'!AF$4:CC$104,36,0),"0"),IFERROR(VLOOKUP($A128,'Season 7'!AF$4:CC$104,36,0),"0"),
IFERROR(VLOOKUP($A128,'Season 8'!AF$4:CC$104,36,0),"0"),IFERROR(VLOOKUP($A128,'Season 9'!AF$4:CC$104,36,0),"0"),
IFERROR(VLOOKUP($A128,'Season 10'!AF$4:CC$104,36,0),"0"),IFERROR(VLOOKUP($A128,'Season 11'!AF$4:CC$104,36,0),"0"),
IFERROR(VLOOKUP($A128,'Season 12'!AF$4:CC$104,36,0),"0"),IFERROR(VLOOKUP($A128,'Season 13'!AF$4:CC$104,36,0),"0"),
IFERROR(VLOOKUP($A128,'Season 14'!AF$4:CC$104,36,0),"0"),IFERROR(VLOOKUP($A128,'Season 15'!AF$4:CC$104,36,0),"0"),)</f>
        <v>0</v>
      </c>
      <c r="AK128" s="700">
        <f>SUM(IFERROR(VLOOKUP($A128,'Season 2'!AF$4:CC$104,32,0),"0"),IFERROR(VLOOKUP($A128,'Season 3'!AF$4:CC$104,37,0),"0"),
IFERROR(VLOOKUP($A128,'Season 4'!AF$4:CC$104,37,0),"0"),IFERROR(VLOOKUP($A128,'Season 5'!AF$4:CC$104,37,0),"0"),
IFERROR(VLOOKUP($A128,'Season 6'!AF$4:CC$104,37,0),"0"),IFERROR(VLOOKUP($A128,'Season 7'!AF$4:CC$104,37,0),"0"),
IFERROR(VLOOKUP($A128,'Season 8'!AF$4:CC$104,37,0),"0"),IFERROR(VLOOKUP($A128,'Season 9'!AF$4:CC$104,37,0),"0"),
IFERROR(VLOOKUP($A128,'Season 10'!AF$4:CC$104,37,0),"0"),IFERROR(VLOOKUP($A128,'Season 11'!AF$4:CC$104,37,0),"0"),
IFERROR(VLOOKUP($A128,'Season 12'!AF$4:CC$104,37,0),"0"),IFERROR(VLOOKUP($A128,'Season 13'!AF$4:CC$104,37,0),"0"),
IFERROR(VLOOKUP($A128,'Season 14'!AF$4:CC$104,37,0),"0"),IFERROR(VLOOKUP($A128,'Season 15'!AF$4:CC$104,37,0),"0"),)</f>
        <v>0</v>
      </c>
      <c r="AL128" s="692">
        <f>SUM(IFERROR(VLOOKUP($A128,'Season 2'!AF$4:CC$104,33,0),"0"),IFERROR(VLOOKUP($A128,'Season 3'!AF$4:CC$104,38,0),"0"),
IFERROR(VLOOKUP($A128,'Season 4'!AF$4:CC$104,38,0),"0"),IFERROR(VLOOKUP($A128,'Season 5'!AF$4:CC$104,38,0),"0"),
IFERROR(VLOOKUP($A128,'Season 6'!AF$4:CC$104,38,0),"0"),IFERROR(VLOOKUP($A128,'Season 7'!AF$4:CC$104,38,0),"0"),
IFERROR(VLOOKUP($A128,'Season 8'!AF$4:CC$104,38,0),"0"),IFERROR(VLOOKUP($A128,'Season 9'!AF$4:CC$104,38,0),"0"),
IFERROR(VLOOKUP($A128,'Season 10'!AF$4:CC$104,38,0),"0"),IFERROR(VLOOKUP($A128,'Season 11'!AF$4:CC$104,38,0),"0"),
IFERROR(VLOOKUP($A128,'Season 12'!AF$4:CC$104,38,0),"0"),IFERROR(VLOOKUP($A128,'Season 13'!AF$4:CC$104,38,0),"0"),
IFERROR(VLOOKUP($A128,'Season 14'!AF$4:CC$104,38,0),"0"),IFERROR(VLOOKUP($A128,'Season 15'!AF$4:CC$104,38,0),"0"),)</f>
        <v>0</v>
      </c>
      <c r="AM128" s="1023">
        <f>SUM(IFERROR(VLOOKUP($A128,'Season 2'!AF$4:CC$104,34,0),"0"),IFERROR(VLOOKUP($A128,'Season 3'!AF$4:CC$104,39,0),"0"),
IFERROR(VLOOKUP($A128,'Season 4'!AF$4:CC$104,39,0),"0"),IFERROR(VLOOKUP($A128,'Season 5'!AF$4:CC$104,39,0),"0"),
IFERROR(VLOOKUP($A128,'Season 6'!AF$4:CC$104,39,0),"0"),IFERROR(VLOOKUP($A128,'Season 7'!AF$4:CC$104,39,0),"0"),
IFERROR(VLOOKUP($A128,'Season 8'!AF$4:CC$104,39,0),"0"),IFERROR(VLOOKUP($A128,'Season 9'!AF$4:CC$104,39,0),"0"),
IFERROR(VLOOKUP($A128,'Season 10'!AF$4:CC$104,39,0),"0"),IFERROR(VLOOKUP($A128,'Season 11'!AF$4:CC$104,39,0),"0"),
IFERROR(VLOOKUP($A128,'Season 12'!AF$4:CC$104,39,0),"0"),IFERROR(VLOOKUP($A128,'Season 13'!AF$4:CC$104,39,0),"0"),
IFERROR(VLOOKUP($A128,'Season 14'!AF$4:CC$104,39,0),"0"),IFERROR(VLOOKUP($A128,'Season 15'!AF$4:CC$104,39,0),"0"),)</f>
        <v>0</v>
      </c>
      <c r="AN128" s="26">
        <f>SUM(IFERROR(VLOOKUP($A128,'Season 2'!AF$4:CC$104,35,0),"0"),IFERROR(VLOOKUP($A128,'Season 3'!AF$4:CC$104,40,0),"0"),
IFERROR(VLOOKUP($A128,'Season 4'!AF$4:CC$104,40,0),"0"),IFERROR(VLOOKUP($A128,'Season 5'!AF$4:CC$104,40,0),"0"),
IFERROR(VLOOKUP($A128,'Season 6'!AF$4:CC$104,40,0),"0"),IFERROR(VLOOKUP($A128,'Season 7'!AF$4:CC$104,40,0),"0"),
IFERROR(VLOOKUP($A128,'Season 8'!AF$4:CC$104,40,0),"0"),IFERROR(VLOOKUP($A128,'Season 9'!AF$4:CC$104,40,0),"0"),
IFERROR(VLOOKUP($A128,'Season 10'!AF$4:CC$104,40,0),"0"),IFERROR(VLOOKUP($A128,'Season 11'!AF$4:CC$104,40,0),"0"),
IFERROR(VLOOKUP($A128,'Season 12'!AF$4:CC$104,40,0),"0"),IFERROR(VLOOKUP($A128,'Season 13'!AF$4:CC$104,40,0),"0"),
IFERROR(VLOOKUP($A128,'Season 14'!AF$4:CC$104,40,0),"0"),IFERROR(VLOOKUP($A128,'Season 15'!AF$4:CC$104,40,0),"0"),)</f>
        <v>0</v>
      </c>
      <c r="AO128" s="699">
        <f>SUM(IFERROR(VLOOKUP($A128,'Season 2'!AF$4:CC$104,36,0),"0"),IFERROR(VLOOKUP($A128,'Season 3'!AF$4:CC$104,41,0),"0"),
IFERROR(VLOOKUP($A128,'Season 4'!AF$4:CC$104,41,0),"0"),IFERROR(VLOOKUP($A128,'Season 5'!AF$4:CC$104,41,0),"0"),
IFERROR(VLOOKUP($A128,'Season 6'!AF$4:CC$104,41,0),"0"),IFERROR(VLOOKUP($A128,'Season 7'!AF$4:CC$104,41,0),"0"),
IFERROR(VLOOKUP($A128,'Season 8'!AF$4:CC$104,41,0),"0"),IFERROR(VLOOKUP($A128,'Season 9'!AF$4:CC$104,41,0),"0"),
IFERROR(VLOOKUP($A128,'Season 10'!AF$4:CC$104,41,0),"0"),IFERROR(VLOOKUP($A128,'Season 11'!AF$4:CC$104,41,0),"0"),
IFERROR(VLOOKUP($A128,'Season 12'!AF$4:CC$104,41,0),"0"),IFERROR(VLOOKUP($A128,'Season 13'!AF$4:CC$104,41,0),"0"),
IFERROR(VLOOKUP($A128,'Season 14'!AF$4:CC$104,41,0),"0"),IFERROR(VLOOKUP($A128,'Season 15'!AF$4:CC$104,41,0),"0"),)</f>
        <v>0</v>
      </c>
      <c r="AP128" s="700">
        <f>SUM(IFERROR(VLOOKUP($A128,'Season 2'!AF$4:CC$104,37,0),"0"),IFERROR(VLOOKUP($A128,'Season 3'!AF$4:CC$104,42,0),"0"),
IFERROR(VLOOKUP($A128,'Season 4'!AF$4:CC$104,42,0),"0"),IFERROR(VLOOKUP($A128,'Season 5'!AF$4:CC$104,42,0),"0"),
IFERROR(VLOOKUP($A128,'Season 6'!AF$4:CC$104,42,0),"0"),IFERROR(VLOOKUP($A128,'Season 7'!AF$4:CC$104,42,0),"0"),
IFERROR(VLOOKUP($A128,'Season 8'!AF$4:CC$104,42,0),"0"),IFERROR(VLOOKUP($A128,'Season 9'!AF$4:CC$104,42,0),"0"),
IFERROR(VLOOKUP($A128,'Season 10'!AF$4:CC$104,42,0),"0"),IFERROR(VLOOKUP($A128,'Season 11'!AF$4:CC$104,42,0),"0"),
IFERROR(VLOOKUP($A128,'Season 12'!AF$4:CC$104,42,0),"0"),IFERROR(VLOOKUP($A128,'Season 13'!AF$4:CC$104,42,0),"0"),
IFERROR(VLOOKUP($A128,'Season 14'!AF$4:CC$104,42,0),"0"),IFERROR(VLOOKUP($A128,'Season 15'!AF$4:CC$104,42,0),"0"),)</f>
        <v>0</v>
      </c>
      <c r="AQ128" s="692">
        <f>SUM(IFERROR(VLOOKUP($A128,'Season 2'!AF$4:CC$104,38,0),"0"),IFERROR(VLOOKUP($A128,'Season 3'!AF$4:CC$104,43,0),"0"),
IFERROR(VLOOKUP($A128,'Season 4'!AF$4:CC$104,43,0),"0"),IFERROR(VLOOKUP($A128,'Season 5'!AF$4:CC$104,43,0),"0"),
IFERROR(VLOOKUP($A128,'Season 6'!AF$4:CC$104,43,0),"0"),IFERROR(VLOOKUP($A128,'Season 7'!AF$4:CC$104,43,0),"0"),
IFERROR(VLOOKUP($A128,'Season 8'!AF$4:CC$104,43,0),"0"),IFERROR(VLOOKUP($A128,'Season 9'!AF$4:CC$104,43,0),"0"),
IFERROR(VLOOKUP($A128,'Season 10'!AF$4:CC$104,43,0),"0"),IFERROR(VLOOKUP($A128,'Season 11'!AF$4:CC$104,43,0),"0"),
IFERROR(VLOOKUP($A128,'Season 12'!AF$4:CC$104,43,0),"0"),IFERROR(VLOOKUP($A128,'Season 13'!AF$4:CC$104,43,0),"0"),
IFERROR(VLOOKUP($A128,'Season 14'!AF$4:CC$104,43,0),"0"),IFERROR(VLOOKUP($A128,'Season 15'!AF$4:CC$104,43,0),"0"),)</f>
        <v>0</v>
      </c>
      <c r="AR128" s="1023">
        <f>SUM(IFERROR(VLOOKUP($A128,'Season 2'!AF$4:CC$104,39,0),"0"),IFERROR(VLOOKUP($A128,'Season 3'!AF$4:CC$104,44,0),"0"),
IFERROR(VLOOKUP($A128,'Season 4'!AF$4:CC$104,44,0),"0"),IFERROR(VLOOKUP($A128,'Season 5'!AF$4:CC$104,44,0),"0"),
IFERROR(VLOOKUP($A128,'Season 6'!AF$4:CC$104,44,0),"0"),IFERROR(VLOOKUP($A128,'Season 7'!AF$4:CC$104,44,0),"0"),
IFERROR(VLOOKUP($A128,'Season 8'!AF$4:CC$104,44,0),"0"),IFERROR(VLOOKUP($A128,'Season 9'!AF$4:CC$104,44,0),"0"),
IFERROR(VLOOKUP($A128,'Season 10'!AF$4:CC$104,44,0),"0"),IFERROR(VLOOKUP($A128,'Season 11'!AF$4:CC$104,44,0),"0"),
IFERROR(VLOOKUP($A128,'Season 12'!AF$4:CC$104,44,0),"0"),IFERROR(VLOOKUP($A128,'Season 13'!AF$4:CC$104,44,0),"0"),
IFERROR(VLOOKUP($A128,'Season 14'!AF$4:CC$104,44,0),"0"),IFERROR(VLOOKUP($A128,'Season 15'!AF$4:CC$104,44,0),"0"),)</f>
        <v>0</v>
      </c>
      <c r="AS128" s="26">
        <f>SUM(IFERROR(VLOOKUP($A128,'Season 2'!AF$4:CC$104,40,0),"0"),IFERROR(VLOOKUP($A128,'Season 3'!AF$4:CC$104,45,0),"0"),
IFERROR(VLOOKUP($A128,'Season 4'!AF$4:CC$104,45,0),"0"),IFERROR(VLOOKUP($A128,'Season 5'!AF$4:CC$104,45,0),"0"),
IFERROR(VLOOKUP($A128,'Season 6'!AF$4:CC$104,45,0),"0"),IFERROR(VLOOKUP($A128,'Season 7'!AF$4:CC$104,45,0),"0"),
IFERROR(VLOOKUP($A128,'Season 8'!AF$4:CC$104,45,0),"0"),IFERROR(VLOOKUP($A128,'Season 9'!AF$4:CC$104,45,0),"0"),
IFERROR(VLOOKUP($A128,'Season 10'!AF$4:CC$104,45,0),"0"),IFERROR(VLOOKUP($A128,'Season 11'!AF$4:CC$104,45,0),"0"),
IFERROR(VLOOKUP($A128,'Season 12'!AF$4:CC$104,45,0),"0"),IFERROR(VLOOKUP($A128,'Season 13'!AF$4:CC$104,45,0),"0"),
IFERROR(VLOOKUP($A128,'Season 14'!AF$4:CC$104,45,0),"0"),IFERROR(VLOOKUP($A128,'Season 15'!AF$4:CC$104,45,0),"0"),)</f>
        <v>0</v>
      </c>
      <c r="AT128" s="699">
        <f>SUM(IFERROR(VLOOKUP($A128,'Season 2'!AF$4:CC$104,41,0),"0"),IFERROR(VLOOKUP($A128,'Season 3'!AF$4:CC$104,46,0),"0"),
IFERROR(VLOOKUP($A128,'Season 4'!AF$4:CC$104,46,0),"0"),IFERROR(VLOOKUP($A128,'Season 5'!AF$4:CC$104,46,0),"0"),
IFERROR(VLOOKUP($A128,'Season 6'!AF$4:CC$104,46,0),"0"),IFERROR(VLOOKUP($A128,'Season 7'!AF$4:CC$104,46,0),"0"),
IFERROR(VLOOKUP($A128,'Season 8'!AF$4:CC$104,46,0),"0"),IFERROR(VLOOKUP($A128,'Season 9'!AF$4:CC$104,46,0),"0"),
IFERROR(VLOOKUP($A128,'Season 10'!AF$4:CC$104,46,0),"0"),IFERROR(VLOOKUP($A128,'Season 11'!AF$4:CC$104,46,0),"0"),
IFERROR(VLOOKUP($A128,'Season 12'!AF$4:CC$104,46,0),"0"),IFERROR(VLOOKUP($A128,'Season 13'!AF$4:CC$104,46,0),"0"),
IFERROR(VLOOKUP($A128,'Season 14'!AF$4:CC$104,46,0),"0"),IFERROR(VLOOKUP($A128,'Season 15'!AF$4:CC$104,46,0),"0"),)</f>
        <v>0</v>
      </c>
      <c r="AU128" s="700">
        <f>SUM(IFERROR(VLOOKUP($A128,'Season 3'!AF$4:CH$104,47,0),"0"),
IFERROR(VLOOKUP($A128,'Season 4'!AF$4:CH$104,47,0),"0"),IFERROR(VLOOKUP($A128,'Season 5'!AF$4:CH$104,47,0),"0"),
IFERROR(VLOOKUP($A128,'Season 6'!AF$4:CH$104,47,0),"0"),IFERROR(VLOOKUP($A128,'Season 7'!AF$4:CH$104,47,0),"0"),
IFERROR(VLOOKUP($A128,'Season 8'!AF$4:CH$104,47,0),"0"),IFERROR(VLOOKUP($A128,'Season 9'!AF$4:CH$104,47,0),"0"),
IFERROR(VLOOKUP($A128,'Season 10'!AF$4:CH$104,47,0),"0"),IFERROR(VLOOKUP($A128,'Season 11'!AF$4:CH$104,47,0),"0"),
IFERROR(VLOOKUP($A128,'Season 12'!AF$4:CH$104,47,0),"0"),IFERROR(VLOOKUP($A128,'Season 13'!AF$4:CH$104,47,0),"0"),
IFERROR(VLOOKUP($A128,'Season 14'!AF$4:CH$104,47,0),"0"),IFERROR(VLOOKUP($A128,'Season 15'!AF$4:CH$104,47,0),"0"),)</f>
        <v>0</v>
      </c>
      <c r="AV128" s="692">
        <f>SUM(IFERROR(VLOOKUP($A128,'Season 3'!AF$4:CH$104,48,0),"0"),
IFERROR(VLOOKUP($A128,'Season 4'!AF$4:CH$104,48,0),"0"),IFERROR(VLOOKUP($A128,'Season 5'!AF$4:CH$104,48,0),"0"),
IFERROR(VLOOKUP($A128,'Season 6'!AF$4:CH$104,48,0),"0"),IFERROR(VLOOKUP($A128,'Season 7'!AF$4:CH$104,48,0),"0"),
IFERROR(VLOOKUP($A128,'Season 8'!AF$4:CH$104,48,0),"0"),IFERROR(VLOOKUP($A128,'Season 9'!AF$4:CH$104,48,0),"0"),
IFERROR(VLOOKUP($A128,'Season 10'!AF$4:CH$104,48,0),"0"),IFERROR(VLOOKUP($A128,'Season 11'!AF$4:CH$104,48,0),"0"),
IFERROR(VLOOKUP($A128,'Season 12'!AF$4:CH$104,48,0),"0"),IFERROR(VLOOKUP($A128,'Season 13'!AF$4:CH$104,48,0),"0"),
IFERROR(VLOOKUP($A128,'Season 14'!AF$4:CH$104,48,0),"0"),IFERROR(VLOOKUP($A128,'Season 15'!AF$4:CH$104,48,0),"0"),)</f>
        <v>0</v>
      </c>
      <c r="AW128" s="1023">
        <f>SUM(IFERROR(VLOOKUP($A128,'Season 3'!AF$4:CH$104,49,0),"0"),
IFERROR(VLOOKUP($A128,'Season 4'!AF$4:CH$104,49,0),"0"),IFERROR(VLOOKUP($A128,'Season 5'!AF$4:CH$104,49,0),"0"),
IFERROR(VLOOKUP($A128,'Season 6'!AF$4:CH$104,49,0),"0"),IFERROR(VLOOKUP($A128,'Season 7'!AF$4:CH$104,49,0),"0"),
IFERROR(VLOOKUP($A128,'Season 8'!AF$4:CH$104,49,0),"0"),IFERROR(VLOOKUP($A128,'Season 9'!AF$4:CH$104,49,0),"0"),
IFERROR(VLOOKUP($A128,'Season 10'!AF$4:CH$104,49,0),"0"),IFERROR(VLOOKUP($A128,'Season 11'!AF$4:CH$104,49,0),"0"),
IFERROR(VLOOKUP($A128,'Season 12'!AF$4:CH$104,49,0),"0"),IFERROR(VLOOKUP($A128,'Season 13'!AF$4:CH$104,49,0),"0"),
IFERROR(VLOOKUP($A128,'Season 14'!AF$4:CH$104,49,0),"0"),IFERROR(VLOOKUP($A128,'Season 15'!AF$4:CH$104,49,0),"0"),)</f>
        <v>0</v>
      </c>
      <c r="AX128" s="26">
        <f>SUM(IFERROR(VLOOKUP($A128,'Season 3'!AF$4:CH$104,50,0),"0"),
IFERROR(VLOOKUP($A128,'Season 4'!AF$4:CH$104,50,0),"0"),IFERROR(VLOOKUP($A128,'Season 5'!AF$4:CH$104,50,0),"0"),
IFERROR(VLOOKUP($A128,'Season 6'!AF$4:CH$104,50,0),"0"),IFERROR(VLOOKUP($A128,'Season 7'!AF$4:CH$104,50,0),"0"),
IFERROR(VLOOKUP($A128,'Season 8'!AF$4:CH$104,50,0),"0"),IFERROR(VLOOKUP($A128,'Season 9'!AF$4:CH$104,50,0),"0"),
IFERROR(VLOOKUP($A128,'Season 10'!AF$4:CH$104,50,0),"0"),IFERROR(VLOOKUP($A128,'Season 11'!AF$4:CH$104,50,0),"0"),
IFERROR(VLOOKUP($A128,'Season 12'!AF$4:CH$104,50,0),"0"),IFERROR(VLOOKUP($A128,'Season 13'!AF$4:CH$104,50,0),"0"),
IFERROR(VLOOKUP($A128,'Season 14'!AF$4:CH$104,50,0),"0"),IFERROR(VLOOKUP($A128,'Season 15'!AF$4:CH$104,50,0),"0"),)</f>
        <v>0</v>
      </c>
      <c r="AY128" s="699">
        <f>SUM(IFERROR(VLOOKUP($A128,'Season 3'!AF$4:CH$104,51,0),"0"),
IFERROR(VLOOKUP($A128,'Season 4'!AF$4:CH$104,51,0),"0"),IFERROR(VLOOKUP($A128,'Season 5'!AF$4:CH$104,51,0),"0"),
IFERROR(VLOOKUP($A128,'Season 6'!AF$4:CH$104,51,0),"0"),IFERROR(VLOOKUP($A128,'Season 7'!AF$4:CH$104,51,0),"0"),
IFERROR(VLOOKUP($A128,'Season 8'!AF$4:CH$104,51,0),"0"),IFERROR(VLOOKUP($A128,'Season 9'!AF$4:CH$104,51,0),"0"),
IFERROR(VLOOKUP($A128,'Season 10'!AF$4:CH$104,51,0),"0"),IFERROR(VLOOKUP($A128,'Season 11'!AF$4:CH$104,51,0),"0"),
IFERROR(VLOOKUP($A128,'Season 12'!AF$4:CH$104,51,0),"0"),IFERROR(VLOOKUP($A128,'Season 13'!AF$4:CH$104,51,0),"0"),
IFERROR(VLOOKUP($A128,'Season 14'!AF$4:CH$104,51,0),"0"),IFERROR(VLOOKUP($A128,'Season 15'!AF$4:CH$104,51,0),"0"),)</f>
        <v>0</v>
      </c>
      <c r="AZ128" s="700">
        <f>SUM(IFERROR(VLOOKUP($A128,'Season 1'!AF$4:CC$104,32,0),"0"),IFERROR(VLOOKUP($A128,'Season 2'!AF$4:CC$104,37,0),"0"),)</f>
        <v>0</v>
      </c>
      <c r="BA128" s="692">
        <f>SUM(IFERROR(VLOOKUP($A128,'Season 1'!AF$4:CC$104,33,0),"0"),IFERROR(VLOOKUP($A128,'Season 2'!AF$4:CC$104,38,0),"0"),)</f>
        <v>0</v>
      </c>
      <c r="BB128" s="1023">
        <f>SUM(IFERROR(VLOOKUP($A128,'Season 1'!AF$4:CC$104,34,0),"0"),IFERROR(VLOOKUP($A128,'Season 2'!AF$4:CC$104,39,0),"0"),)</f>
        <v>0</v>
      </c>
      <c r="BC128" s="26">
        <f>SUM(IFERROR(VLOOKUP($A128,'Season 1'!AF$4:CC$104,35,0),"0"),IFERROR(VLOOKUP($A128,'Season 2'!AF$4:CC$104,40,0),"0"),)</f>
        <v>0</v>
      </c>
      <c r="BD128" s="699">
        <f>SUM(IFERROR(VLOOKUP($A128,'Season 1'!AF$4:CC$104,36,0),"0"),IFERROR(VLOOKUP($A128,'Season 2'!AF$4:CC$104,41,0),"0"),)</f>
        <v>0</v>
      </c>
      <c r="BE128" s="1111">
        <f>SUM(IFERROR(VLOOKUP($A128,'Season 1'!AF$4:CC$104,37,0),"0"),
IFERROR(VLOOKUP($A128,'Season 2'!AF$4:CC$104,47,0),"0"),IFERROR(VLOOKUP($A128,'Season 3'!AF$4:CH$104,52,0),"0"),
IFERROR(VLOOKUP($A128,'Season 4'!AF$4:CH$104,52,0),"0"),IFERROR(VLOOKUP($A128,'Season 5'!AF$4:CH$104,52,0),"0"),
IFERROR(VLOOKUP($A128,'Season 6'!AF$4:CH$104,52,0),"0"),IFERROR(VLOOKUP($A128,'Season 7'!AF$4:CH$104,52,0),"0"),
IFERROR(VLOOKUP($A128,'Season 8'!AF$4:CH$104,52,0),"0"),IFERROR(VLOOKUP($A128,'Season 9'!AF$4:CH$104,52,0),"0"),
IFERROR(VLOOKUP($A128,'Season 10'!AF$4:CH$104,52,0),"0"),IFERROR(VLOOKUP($A128,'Season 11'!AF$4:CH$104,52,0),"0"),
IFERROR(VLOOKUP($A128,'Season 12'!AF$4:CH$104,52,0),"0"),IFERROR(VLOOKUP($A128,'Season 13'!AF$4:CH$104,52,0),"0"),
IFERROR(VLOOKUP($A128,'Season 14'!AF$4:CH$104,52,0),"0"),IFERROR(VLOOKUP($A128,'Season 15'!AF$4:CH$104,52,0),"0"),)</f>
        <v>0</v>
      </c>
      <c r="BF128" s="1112">
        <f>SUM(IFERROR(VLOOKUP($A128,'Season 1'!AF$4:CC$104,38,0),"0"),
IFERROR(VLOOKUP($A128,'Season 2'!AF$4:CC$104,48,0),"0"),IFERROR(VLOOKUP($A128,'Season 3'!AF$4:CH$104,53,0),"0"),
IFERROR(VLOOKUP($A128,'Season 4'!AF$4:CH$104,53,0),"0"),IFERROR(VLOOKUP($A128,'Season 5'!AF$4:CH$104,53,0),"0"),
IFERROR(VLOOKUP($A128,'Season 6'!AF$4:CH$104,53,0),"0"),IFERROR(VLOOKUP($A128,'Season 7'!AF$4:CH$104,53,0),"0"),
IFERROR(VLOOKUP($A128,'Season 8'!AF$4:CH$104,53,0),"0"),IFERROR(VLOOKUP($A128,'Season 9'!AF$4:CH$104,53,0),"0"),
IFERROR(VLOOKUP($A128,'Season 10'!AF$4:CH$104,53,0),"0"),IFERROR(VLOOKUP($A128,'Season 11'!AF$4:CH$104,53,0),"0"),
IFERROR(VLOOKUP($A128,'Season 12'!AF$4:CH$104,53,0),"0"),IFERROR(VLOOKUP($A128,'Season 13'!AF$4:CH$104,53,0),"0"),
IFERROR(VLOOKUP($A128,'Season 14'!AF$4:CH$104,53,0),"0"),IFERROR(VLOOKUP($A128,'Season 15'!AF$4:CH$104,53,0),"0"),)</f>
        <v>0</v>
      </c>
      <c r="BG128" s="1061" t="e">
        <f t="shared" si="4"/>
        <v>#DIV/0!</v>
      </c>
      <c r="BI128" s="1100"/>
      <c r="BJ128" s="1100"/>
      <c r="BK128" s="1100"/>
      <c r="BL128" s="1100"/>
      <c r="BM128" s="1100"/>
      <c r="BN128" s="1100"/>
      <c r="BS128" s="15">
        <f>IFERROR(VLOOKUP($A128,'Season 1'!$AF$4:$CH$104,39,0),"0")</f>
        <v>0</v>
      </c>
      <c r="BT128" s="15">
        <f>IFERROR(VLOOKUP($A128,'Season 1'!$AF$4:$CH$104,40,0),"0")</f>
        <v>0</v>
      </c>
      <c r="BU128" s="15">
        <f>IFERROR(VLOOKUP($A128,'Season 2'!$AF$4:$CH$104,49,0),"0")</f>
        <v>0</v>
      </c>
      <c r="BV128" s="15">
        <f>IFERROR(VLOOKUP($A128,'Season 2'!$AF$4:$CH$104,50,0),"0")</f>
        <v>0</v>
      </c>
      <c r="BW128" s="15">
        <f>IFERROR(VLOOKUP($A128,'Season 3'!$AF$4:$CH$104,54,0),"0")</f>
        <v>0</v>
      </c>
      <c r="BX128" s="15">
        <f>IFERROR(VLOOKUP($A128,'Season 3'!$AF$4:$CH$104,55,0),"0")</f>
        <v>0</v>
      </c>
      <c r="BY128" s="15" t="str">
        <f>IFERROR(VLOOKUP($A128,'Season 4'!$AF$4:$CH$104,54,0),"0")</f>
        <v>0</v>
      </c>
      <c r="BZ128" s="15" t="str">
        <f>IFERROR(VLOOKUP($A128,'Season 4'!$AF$4:$CH$104,55,0),"0")</f>
        <v>0</v>
      </c>
      <c r="CA128" s="15" t="str">
        <f>IFERROR(VLOOKUP($A128,'Season 5'!$AF$4:$CH$104,54,0),"0")</f>
        <v>0</v>
      </c>
      <c r="CB128" s="15" t="str">
        <f>IFERROR(VLOOKUP($A128,'Season 5'!$AF$4:$CH$104,55,0),"0")</f>
        <v>0</v>
      </c>
      <c r="CC128" s="15" t="str">
        <f>IFERROR(VLOOKUP($A128,'Season 6'!$AF$4:$CH$104,54,0),"0")</f>
        <v>0</v>
      </c>
      <c r="CD128" s="15" t="str">
        <f>IFERROR(VLOOKUP($A128,'Season 6'!$AF$4:$CH$104,55,0),"0")</f>
        <v>0</v>
      </c>
      <c r="CE128" s="15" t="str">
        <f>IFERROR(VLOOKUP($A128,'Season 7'!$AF$4:$CH$104,54,0),"0")</f>
        <v>0</v>
      </c>
      <c r="CF128" s="15" t="str">
        <f>IFERROR(VLOOKUP($A128,'Season 7'!$AF$4:$CH$104,55,0),"0")</f>
        <v>0</v>
      </c>
      <c r="CG128" s="15" t="str">
        <f>IFERROR(VLOOKUP($A128,'Season 8'!$AF$4:$CH$104,54,0),"0")</f>
        <v>0</v>
      </c>
      <c r="CH128" s="15" t="str">
        <f>IFERROR(VLOOKUP($A128,'Season 8'!$AF$4:$CH$104,55,0),"0")</f>
        <v>0</v>
      </c>
      <c r="CI128" s="15" t="str">
        <f>IFERROR(VLOOKUP($A128,'Season 9'!$AF$4:$CH$104,54,0),"0")</f>
        <v>0</v>
      </c>
      <c r="CJ128" s="15" t="str">
        <f>IFERROR(VLOOKUP($A128,'Season 9'!$AF$4:$CH$104,55,0),"0")</f>
        <v>0</v>
      </c>
      <c r="CK128" s="15" t="str">
        <f>IFERROR(VLOOKUP($A128,'Season 10'!$AF$4:$CH$104,54,0),"0")</f>
        <v>0</v>
      </c>
      <c r="CL128" s="15" t="str">
        <f>IFERROR(VLOOKUP($A128,'Season 10'!$AF$4:$CH$104,55,0),"0")</f>
        <v>0</v>
      </c>
      <c r="CM128" s="15" t="str">
        <f>IFERROR(VLOOKUP($A128,'Season 11'!$AF$4:$CH$104,54,0),"0")</f>
        <v>0</v>
      </c>
      <c r="CN128" s="15" t="str">
        <f>IFERROR(VLOOKUP($A128,'Season 11'!$AF$4:$CH$104,55,0),"0")</f>
        <v>0</v>
      </c>
      <c r="CO128" s="15" t="str">
        <f>IFERROR(VLOOKUP($A128,'Season 12'!$AF$4:$CH$104,54,0),"0")</f>
        <v>0</v>
      </c>
      <c r="CP128" s="15" t="str">
        <f>IFERROR(VLOOKUP($A128,'Season 12'!$AF$4:$CH$104,55,0),"0")</f>
        <v>0</v>
      </c>
      <c r="CQ128" s="15" t="str">
        <f>IFERROR(VLOOKUP($A128,'Season 13'!$AF$4:$CH$104,54,0),"0")</f>
        <v>0</v>
      </c>
      <c r="CR128" s="15" t="str">
        <f>IFERROR(VLOOKUP($A128,'Season 13'!$AF$4:$CH$104,55,0),"0")</f>
        <v>0</v>
      </c>
      <c r="CS128" s="15" t="str">
        <f>IFERROR(VLOOKUP($A128,'Season 14'!$AF$4:$CH$104,54,0),"0")</f>
        <v>0</v>
      </c>
      <c r="CT128" s="15" t="str">
        <f>IFERROR(VLOOKUP($A128,'Season 14'!$AF$4:$CH$104,55,0),"0")</f>
        <v>0</v>
      </c>
      <c r="CU128" s="15" t="str">
        <f>IFERROR(VLOOKUP($A128,'Season 15'!$AF$4:$CH$104,54,0),"0")</f>
        <v>0</v>
      </c>
      <c r="CV128" s="15" t="str">
        <f>IFERROR(VLOOKUP($A128,'Season 15'!$AF$4:$CH$104,55,0),"0")</f>
        <v>0</v>
      </c>
    </row>
    <row r="129" spans="1:100" x14ac:dyDescent="0.25">
      <c r="A129" s="2" t="s">
        <v>140</v>
      </c>
      <c r="B129" s="1021">
        <f>IFERROR(VLOOKUP('Data Totals'!A129,'Season 1'!AF$4:CC$104,2,FALSE),IFERROR(VLOOKUP('Data Totals'!A129,'Season 2'!AF$4:CC$104,2,FALSE),IFERROR(VLOOKUP('Data Totals'!A129,'Season 3'!AF$4:CC$104,2,FALSE),IFERROR(VLOOKUP('Data Totals'!A129,'Season 4'!AF$4:CC$104,2,FALSE),IFERROR(VLOOKUP('Data Totals'!A129,'Season 5'!AF$4:CC$104,2,FALSE),IFERROR(VLOOKUP('Data Totals'!A129,'Season 6'!AF$4:CC$104,2,FALSE),IFERROR(VLOOKUP('Data Totals'!A129,'Season 7'!AF$4:CC$104,2,FALSE),IFERROR(VLOOKUP('Data Totals'!A129,'Season 8'!AF$4:CC$104,2,FALSE),IFERROR(VLOOKUP('Data Totals'!A129,'Season 9'!AF$4:CC$104,2,FALSE),IFERROR(VLOOKUP('Data Totals'!A129,'Season 10'!AF$4:CC$104,2,FALSE),IFERROR(VLOOKUP('Data Totals'!A129,'Season 11'!AF$4:CC$104,2,FALSE),IFERROR(VLOOKUP('Data Totals'!A129,'Season 12'!AF$4:CC$104,2,FALSE),IFERROR(VLOOKUP('Data Totals'!A129,'Season 13'!AF$4:CC$104,2,FALSE),IFERROR(VLOOKUP('Data Totals'!A129,'Season 14'!AF$4:CC$104,2,FALSE),IFERROR(VLOOKUP('Data Totals'!A129,'Season 15'!AF$4:CC$104,2,FALSE),"N/A")))))))))))))))</f>
        <v>0</v>
      </c>
      <c r="C129" s="1022">
        <f>IFERROR(VLOOKUP('Data Totals'!A129,'Season 1'!AF$4:CC$104,3,FALSE),IFERROR(VLOOKUP('Data Totals'!A129,'Season 2'!AF$4:CC$104,3,FALSE),IFERROR(VLOOKUP('Data Totals'!A129,'Season 3'!AF$4:CC$104,3,FALSE),IFERROR(VLOOKUP('Data Totals'!A129,'Season 4'!AF$4:CC$104,3,FALSE),IFERROR(VLOOKUP('Data Totals'!A129,'Season 5'!AF$4:CC$104,3,FALSE),IFERROR(VLOOKUP('Data Totals'!A129,'Season 6'!AF$4:CC$104,3,FALSE),IFERROR(VLOOKUP('Data Totals'!A129,'Season 7'!AF$4:CC$104,3,FALSE),IFERROR(VLOOKUP('Data Totals'!A129,'Season 8'!AF$4:CC$104,3,FALSE),IFERROR(VLOOKUP('Data Totals'!A129,'Season 9'!AF$4:CC$104,3,FALSE),IFERROR(VLOOKUP('Data Totals'!A129,'Season 10'!AF$4:CC$104,3,FALSE),IFERROR(VLOOKUP('Data Totals'!A129,'Season 11'!AF$4:CC$104,3,FALSE),IFERROR(VLOOKUP('Data Totals'!A129,'Season 12'!AF$4:CC$104,3,FALSE),IFERROR(VLOOKUP('Data Totals'!A129,'Season 13'!AF$4:CC$104,3,FALSE),IFERROR(VLOOKUP('Data Totals'!A129,'Season 14'!AF$4:CC$104,3,FALSE),IFERROR(VLOOKUP('Data Totals'!A129,'Season 15'!AF$4:CC$104,3,FALSE),"N/A")))))))))))))))</f>
        <v>0</v>
      </c>
      <c r="D129" s="1022">
        <f>IFERROR(VLOOKUP('Data Totals'!A129,'Season 1'!AF$4:CC$104,4,FALSE),IFERROR(VLOOKUP('Data Totals'!A129,'Season 2'!AF$4:CC$104,4,FALSE),IFERROR(VLOOKUP('Data Totals'!A129,'Season 3'!AF$4:CC$104,4,FALSE),IFERROR(VLOOKUP('Data Totals'!A129,'Season 4'!AF$4:CC$104,4,FALSE),IFERROR(VLOOKUP('Data Totals'!A129,'Season 5'!AF$4:CC$104,4,FALSE),IFERROR(VLOOKUP('Data Totals'!A129,'Season 6'!AF$4:CC$104,4,FALSE),IFERROR(VLOOKUP('Data Totals'!A129,'Season 7'!AF$4:CC$104,4,FALSE),IFERROR(VLOOKUP('Data Totals'!A129,'Season 8'!AF$4:CC$104,4,FALSE),IFERROR(VLOOKUP('Data Totals'!A129,'Season 9'!AF$4:CC$104,4,FALSE),IFERROR(VLOOKUP('Data Totals'!A129,'Season 10'!AF$4:CC$104,4,FALSE),IFERROR(VLOOKUP('Data Totals'!A129,'Season 11'!AF$4:CC$104,4,FALSE),IFERROR(VLOOKUP('Data Totals'!A129,'Season 12'!AF$4:CC$104,4,FALSE),IFERROR(VLOOKUP('Data Totals'!A129,'Season 13'!AF$4:CC$104,4,FALSE),IFERROR(VLOOKUP('Data Totals'!A129,'Season 14'!AF$4:CC$104,4,FALSE),IFERROR(VLOOKUP('Data Totals'!A129,'Season 15'!AF$4:CC$104,4,FALSE),"N/A")))))))))))))))</f>
        <v>0</v>
      </c>
      <c r="E129" s="1022">
        <f t="shared" si="2"/>
        <v>0</v>
      </c>
      <c r="F129" s="692">
        <f>SUM(IFERROR(VLOOKUP(A129,BI$3:BN$152,2,0),"0"),IFERROR(VLOOKUP(A129,'Season 1'!AF$4:CC$104,6,0),"0"),
IFERROR(VLOOKUP(A129,'Season 2'!AF$4:CC$104,6,0),"0"),IFERROR(VLOOKUP(A129,'Season 3'!AF$4:CC$104,6,0),"0"),
IFERROR(VLOOKUP(A129,'Season 4'!AF$4:CC$104,6,0),"0"),IFERROR(VLOOKUP(A129,'Season 5'!AF$4:CC$104,6,0),"0"),
IFERROR(VLOOKUP(A129,'Season 6'!AF$4:CC$104,6,0),"0"),IFERROR(VLOOKUP(A129,'Season 7'!AF$4:CC$104,6,0),"0"),
IFERROR(VLOOKUP(A129,'Season 8'!AF$4:CC$104,6,0),"0"),IFERROR(VLOOKUP(A129,'Season 9'!AF$4:CC$104,6,0),"0"),
IFERROR(VLOOKUP(A129,'Season 10'!AF$4:CC$104,6,0),"0"),IFERROR(VLOOKUP(A129,'Season 11'!AF$4:CC$104,6,0),"0"),
IFERROR(VLOOKUP(A129,'Season 12'!AF$4:CC$104,6,0),"0"),IFERROR(VLOOKUP(A129,'Season 13'!AF$4:CC$104,6,0),"0"),
IFERROR(VLOOKUP(A129,'Season 14'!AF$4:CC$104,6,0),"0"),IFERROR(VLOOKUP(A129,'Season 15'!AF$4:CC$104,6,0),"0"),)</f>
        <v>0</v>
      </c>
      <c r="G129" s="692">
        <f>SUM(IFERROR(VLOOKUP(A129,'Season 1'!AF$4:CC$104,7,0),"0"),
IFERROR(VLOOKUP(A129,'Season 2'!AF$4:CC$104,7,0),"0"),IFERROR(VLOOKUP(A129,'Season 3'!AF$4:CC$104,7,0),"0"),
IFERROR(VLOOKUP(A129,'Season 4'!AF$4:CC$104,7,0),"0"),IFERROR(VLOOKUP(A129,'Season 5'!AF$4:CC$104,7,0),"0"),
IFERROR(VLOOKUP(A129,'Season 6'!AF$4:CC$104,7,0),"0"),IFERROR(VLOOKUP(A129,'Season 7'!AF$4:CC$104,7,0),"0"),
IFERROR(VLOOKUP(A129,'Season 8'!AF$4:CC$104,7,0),"0"),IFERROR(VLOOKUP(A129,'Season 9'!AF$4:CC$104,7,0),"0"),
IFERROR(VLOOKUP(A129,'Season 10'!AF$4:CC$104,7,0),"0"),IFERROR(VLOOKUP(A129,'Season 11'!AF$4:CC$104,7,0),"0"),
IFERROR(VLOOKUP(A129,'Season 12'!AF$4:CC$104,7,0),"0"),IFERROR(VLOOKUP(A129,'Season 13'!AF$4:CC$104,7,0),"0"),
IFERROR(VLOOKUP(A129,'Season 14'!AF$4:CC$104,7,0),"0"),IFERROR(VLOOKUP(A129,'Season 15'!AF$4:CC$104,7,0),"0"),)</f>
        <v>0</v>
      </c>
      <c r="H129" s="556">
        <f>SUM(IFERROR(VLOOKUP(A129,'Season 1'!AF$4:CC$104,8,0),"0"),
IFERROR(VLOOKUP(A129,'Season 2'!AF$4:CC$104,8,0),"0"),IFERROR(VLOOKUP(A129,'Season 3'!AF$4:CC$104,8,0),"0"),
IFERROR(VLOOKUP(A129,'Season 4'!AF$4:CC$104,8,0),"0"),IFERROR(VLOOKUP(A129,'Season 5'!AF$4:CC$104,8,0),"0"),
IFERROR(VLOOKUP(A129,'Season 6'!AF$4:CC$104,8,0),"0"),IFERROR(VLOOKUP(A129,'Season 7'!AF$4:CC$104,8,0),"0"),
IFERROR(VLOOKUP(A129,'Season 8'!AF$4:CC$104,8,0),"0"),IFERROR(VLOOKUP(A129,'Season 9'!AF$4:CC$104,8,0),"0"),
IFERROR(VLOOKUP(A129,'Season 10'!AF$4:CC$104,8,0),"0"),IFERROR(VLOOKUP(A129,'Season 11'!AF$4:CC$104,8,0),"0"),
IFERROR(VLOOKUP(A129,'Season 12'!AF$4:CC$104,8,0),"0"),IFERROR(VLOOKUP(A129,'Season 13'!AF$4:CC$104,8,0),"0"),
IFERROR(VLOOKUP(A129,'Season 14'!AF$4:CC$104,8,0),"0"),IFERROR(VLOOKUP(A129,'Season 15'!AF$4:CC$104,8,0),"0"),)</f>
        <v>0</v>
      </c>
      <c r="I129" s="1023">
        <f>SUM(IFERROR(VLOOKUP(A129,'Season 1'!AF$4:CC$104,9,0),"0"),
IFERROR(VLOOKUP(A129,'Season 2'!AF$4:CC$104,9,0),"0"),IFERROR(VLOOKUP(A129,'Season 3'!AF$4:CC$104,9,0),"0"),
IFERROR(VLOOKUP(A129,'Season 4'!AF$4:CC$104,9,0),"0"),IFERROR(VLOOKUP(A129,'Season 5'!AF$4:CC$104,9,0),"0"),
IFERROR(VLOOKUP(A129,'Season 6'!AF$4:CC$104,9,0),"0"),IFERROR(VLOOKUP(A129,'Season 7'!AF$4:CC$104,9,0),"0"),
IFERROR(VLOOKUP(A129,'Season 8'!AF$4:CC$104,9,0),"0"),IFERROR(VLOOKUP(A129,'Season 9'!AF$4:CC$104,9,0),"0"),
IFERROR(VLOOKUP(A129,'Season 10'!AF$4:CC$104,9,0),"0"),IFERROR(VLOOKUP(A129,'Season 11'!AF$4:CC$104,9,0),"0"),
IFERROR(VLOOKUP(A129,'Season 12'!AF$4:CC$104,9,0),"0"),IFERROR(VLOOKUP(A129,'Season 13'!AF$4:CC$104,9,0),"0"),
IFERROR(VLOOKUP(A129,'Season 14'!AF$4:CC$104,9,0),"0"),IFERROR(VLOOKUP(A129,'Season 15'!AF$4:CC$104,9,0),"0"),)</f>
        <v>0</v>
      </c>
      <c r="J129" s="26">
        <f>SUM(IFERROR(VLOOKUP(A129,BI$3:BN$152,3,0),"0"),IFERROR(VLOOKUP(A129,'Season 1'!AF$4:CC$104,10,0),"0"),
IFERROR(VLOOKUP(A129,'Season 2'!AF$4:CC$104,10,0),"0"),IFERROR(VLOOKUP(A129,'Season 3'!AF$4:CC$104,10,0),"0"),
IFERROR(VLOOKUP(A129,'Season 4'!AF$4:CC$104,10,0),"0"),IFERROR(VLOOKUP(A129,'Season 5'!AF$4:CC$104,10,0),"0"),
IFERROR(VLOOKUP(A129,'Season 6'!AF$4:CC$104,10,0),"0"),IFERROR(VLOOKUP(A129,'Season 7'!AF$4:CC$104,10,0),"0"),
IFERROR(VLOOKUP(A129,'Season 8'!AF$4:CC$104,10,0),"0"),IFERROR(VLOOKUP(A129,'Season 9'!AF$4:CC$104,10,0),"0"),
IFERROR(VLOOKUP(A129,'Season 10'!AF$4:CC$104,10,0),"0"),IFERROR(VLOOKUP(A129,'Season 11'!AF$4:CC$104,10,0),"0"),
IFERROR(VLOOKUP(A129,'Season 12'!AF$4:CC$104,10,0),"0"),IFERROR(VLOOKUP(A129,'Season 13'!AF$4:CC$104,10,0),"0"),
IFERROR(VLOOKUP(A129,'Season 14'!AF$4:CC$104,10,0),"0"),IFERROR(VLOOKUP(A129,'Season 15'!AF$4:CC$104,10,0),"0"),)</f>
        <v>0</v>
      </c>
      <c r="K129" s="699">
        <f>SUM(IFERROR(VLOOKUP(A129,BI$3:BN$152,4,0),"0"),IFERROR(VLOOKUP(A129,'Season 1'!AF$4:CC$104,11,0),"0"),
IFERROR(VLOOKUP(A129,'Season 2'!AF$4:CC$104,11,0),"0"),IFERROR(VLOOKUP(A129,'Season 3'!AF$4:CC$104,11,0),"0"),
IFERROR(VLOOKUP(A129,'Season 4'!AF$4:CC$104,11,0),"0"),IFERROR(VLOOKUP(A129,'Season 5'!AF$4:CC$104,11,0),"0"),
IFERROR(VLOOKUP(A129,'Season 6'!AF$4:CC$104,11,0),"0"),IFERROR(VLOOKUP(A129,'Season 7'!AF$4:CC$104,11,0),"0"),
IFERROR(VLOOKUP(A129,'Season 8'!AF$4:CC$104,11,0),"0"),IFERROR(VLOOKUP(A129,'Season 9'!AF$4:CC$104,11,0),"0"),
IFERROR(VLOOKUP(A129,'Season 10'!AF$4:CC$104,11,0),"0"),IFERROR(VLOOKUP(A129,'Season 11'!AF$4:CC$104,11,0),"0"),
IFERROR(VLOOKUP(A129,'Season 12'!AF$4:CC$104,11,0),"0"),IFERROR(VLOOKUP(A129,'Season 13'!AF$4:CC$104,11,0),"0"),
IFERROR(VLOOKUP(A129,'Season 14'!AF$4:CC$104,11,0),"0"),IFERROR(VLOOKUP(A129,'Season 15'!AF$4:CC$104,11,0),"0"),)</f>
        <v>0</v>
      </c>
      <c r="L129" s="700">
        <f>SUM(IFERROR(VLOOKUP($A129,'Season 1'!AF$4:CC$104,12,0),"0"),
IFERROR(VLOOKUP($A129,'Season 2'!AF$4:CC$104,12,0),"0"),IFERROR(VLOOKUP($A129,'Season 3'!AF$4:CC$104,12,0),"0"),
IFERROR(VLOOKUP($A129,'Season 4'!AF$4:CC$104,12,0),"0"),IFERROR(VLOOKUP($A129,'Season 5'!AF$4:CC$104,12,0),"0"),
IFERROR(VLOOKUP($A129,'Season 6'!AF$4:CC$104,12,0),"0"),IFERROR(VLOOKUP($A129,'Season 7'!AF$4:CC$104,12,0),"0"),
IFERROR(VLOOKUP($A129,'Season 8'!AF$4:CC$104,12,0),"0"),IFERROR(VLOOKUP($A129,'Season 9'!AF$4:CC$104,12,0),"0"),
IFERROR(VLOOKUP($A129,'Season 10'!AF$4:CC$104,12,0),"0"),IFERROR(VLOOKUP($A129,'Season 11'!AF$4:CC$104,12,0),"0"),
IFERROR(VLOOKUP($A129,'Season 12'!AF$4:CC$104,12,0),"0"),IFERROR(VLOOKUP($A129,'Season 13'!AF$4:CC$104,12,0),"0"),
IFERROR(VLOOKUP($A129,'Season 14'!AF$4:CC$104,12,0),"0"),IFERROR(VLOOKUP($A129,'Season 15'!AF$4:CC$104,12,0),"0"),)</f>
        <v>0</v>
      </c>
      <c r="M129" s="692">
        <f>SUM(IFERROR(VLOOKUP($A129,'Season 1'!AF$4:CC$104,13,0),"0"),
IFERROR(VLOOKUP($A129,'Season 2'!AF$4:CC$104,13,0),"0"),IFERROR(VLOOKUP($A129,'Season 3'!AF$4:CC$104,13,0),"0"),
IFERROR(VLOOKUP($A129,'Season 4'!AF$4:CC$104,13,0),"0"),IFERROR(VLOOKUP($A129,'Season 5'!AF$4:CC$104,13,0),"0"),
IFERROR(VLOOKUP($A129,'Season 6'!AF$4:CC$104,13,0),"0"),IFERROR(VLOOKUP($A129,'Season 7'!AF$4:CC$104,13,0),"0"),
IFERROR(VLOOKUP($A129,'Season 8'!AF$4:CC$104,13,0),"0"),IFERROR(VLOOKUP($A129,'Season 9'!AF$4:CC$104,13,0),"0"),
IFERROR(VLOOKUP($A129,'Season 10'!AF$4:CC$104,13,0),"0"),IFERROR(VLOOKUP($A129,'Season 11'!AF$4:CC$104,13,0),"0"),
IFERROR(VLOOKUP($A129,'Season 12'!AF$4:CC$104,13,0),"0"),IFERROR(VLOOKUP($A129,'Season 13'!AF$4:CC$104,13,0),"0"),
IFERROR(VLOOKUP($A129,'Season 14'!AF$4:CC$104,13,0),"0"),IFERROR(VLOOKUP($A129,'Season 15'!AF$4:CC$104,13,0),"0"),)</f>
        <v>0</v>
      </c>
      <c r="N129" s="1023">
        <f>SUM(IFERROR(VLOOKUP($A129,'Season 1'!AF$4:CC$104,14,0),"0"),
IFERROR(VLOOKUP($A129,'Season 2'!AF$4:CC$104,14,0),"0"),IFERROR(VLOOKUP($A129,'Season 3'!AF$4:CC$104,14,0),"0"),
IFERROR(VLOOKUP($A129,'Season 4'!AF$4:CC$104,14,0),"0"),IFERROR(VLOOKUP($A129,'Season 5'!AF$4:CC$104,14,0),"0"),
IFERROR(VLOOKUP($A129,'Season 6'!AF$4:CC$104,14,0),"0"),IFERROR(VLOOKUP($A129,'Season 7'!AF$4:CC$104,14,0),"0"),
IFERROR(VLOOKUP($A129,'Season 8'!AF$4:CC$104,14,0),"0"),IFERROR(VLOOKUP($A129,'Season 9'!AF$4:CC$104,14,0),"0"),
IFERROR(VLOOKUP($A129,'Season 10'!AF$4:CC$104,14,0),"0"),IFERROR(VLOOKUP($A129,'Season 11'!AF$4:CC$104,14,0),"0"),
IFERROR(VLOOKUP($A129,'Season 12'!AF$4:CC$104,14,0),"0"),IFERROR(VLOOKUP($A129,'Season 13'!AF$4:CC$104,14,0),"0"),
IFERROR(VLOOKUP($A129,'Season 14'!AF$4:CC$104,14,0),"0"),IFERROR(VLOOKUP($A129,'Season 15'!AF$4:CC$104,14,0),"0"),)</f>
        <v>0</v>
      </c>
      <c r="O129" s="26">
        <f>SUM(IFERROR(VLOOKUP($A129,'Season 1'!AF$4:CC$104,15,0),"0"),
IFERROR(VLOOKUP($A129,'Season 2'!AF$4:CC$104,15,0),"0"),IFERROR(VLOOKUP($A129,'Season 3'!AF$4:CC$104,15,0),"0"),
IFERROR(VLOOKUP($A129,'Season 4'!AF$4:CC$104,15,0),"0"),IFERROR(VLOOKUP($A129,'Season 5'!AF$4:CC$104,15,0),"0"),
IFERROR(VLOOKUP($A129,'Season 6'!AF$4:CC$104,15,0),"0"),IFERROR(VLOOKUP($A129,'Season 7'!AF$4:CC$104,15,0),"0"),
IFERROR(VLOOKUP($A129,'Season 8'!AF$4:CC$104,15,0),"0"),IFERROR(VLOOKUP($A129,'Season 9'!AF$4:CC$104,15,0),"0"),
IFERROR(VLOOKUP($A129,'Season 10'!AF$4:CC$104,15,0),"0"),IFERROR(VLOOKUP($A129,'Season 11'!AF$4:CC$104,15,0),"0"),
IFERROR(VLOOKUP($A129,'Season 12'!AF$4:CC$104,15,0),"0"),IFERROR(VLOOKUP($A129,'Season 13'!AF$4:CC$104,15,0),"0"),
IFERROR(VLOOKUP($A129,'Season 14'!AF$4:CC$104,15,0),"0"),IFERROR(VLOOKUP($A129,'Season 15'!AF$4:CC$104,15,0),"0"),)</f>
        <v>0</v>
      </c>
      <c r="P129" s="699">
        <f>SUM(IFERROR(VLOOKUP($A129,'Season 1'!AF$4:CC$104,16,0),"0"),
IFERROR(VLOOKUP($A129,'Season 2'!AF$4:CC$104,16,0),"0"),IFERROR(VLOOKUP($A129,'Season 3'!AF$4:CC$104,16,0),"0"),
IFERROR(VLOOKUP($A129,'Season 4'!AF$4:CC$104,16,0),"0"),IFERROR(VLOOKUP($A129,'Season 5'!AF$4:CC$104,16,0),"0"),
IFERROR(VLOOKUP($A129,'Season 6'!AF$4:CC$104,16,0),"0"),IFERROR(VLOOKUP($A129,'Season 7'!AF$4:CC$104,16,0),"0"),
IFERROR(VLOOKUP($A129,'Season 8'!AF$4:CC$104,16,0),"0"),IFERROR(VLOOKUP($A129,'Season 9'!AF$4:CC$104,16,0),"0"),
IFERROR(VLOOKUP($A129,'Season 10'!AF$4:CC$104,16,0),"0"),IFERROR(VLOOKUP($A129,'Season 11'!AF$4:CC$104,16,0),"0"),
IFERROR(VLOOKUP($A129,'Season 12'!AF$4:CC$104,16,0),"0"),IFERROR(VLOOKUP($A129,'Season 13'!AF$4:CC$104,16,0),"0"),
IFERROR(VLOOKUP($A129,'Season 14'!AF$4:CC$104,16,0),"0"),IFERROR(VLOOKUP($A129,'Season 15'!AF$4:CC$104,16,0),"0"),)</f>
        <v>0</v>
      </c>
      <c r="Q129" s="700">
        <f>SUM(IFERROR(VLOOKUP($A129,'Season 1'!AF$4:CC$104,17,0),"0"),
IFERROR(VLOOKUP($A129,'Season 2'!AF$4:CC$104,17,0),"0"),IFERROR(VLOOKUP($A129,'Season 3'!AF$4:CC$104,17,0),"0"),
IFERROR(VLOOKUP($A129,'Season 4'!AF$4:CC$104,17,0),"0"),IFERROR(VLOOKUP($A129,'Season 5'!AF$4:CC$104,17,0),"0"),
IFERROR(VLOOKUP($A129,'Season 6'!AF$4:CC$104,17,0),"0"),IFERROR(VLOOKUP($A129,'Season 7'!AF$4:CC$104,17,0),"0"),
IFERROR(VLOOKUP($A129,'Season 8'!AF$4:CC$104,17,0),"0"),IFERROR(VLOOKUP($A129,'Season 9'!AF$4:CC$104,17,0),"0"),
IFERROR(VLOOKUP($A129,'Season 10'!AF$4:CC$104,17,0),"0"),IFERROR(VLOOKUP($A129,'Season 11'!AF$4:CC$104,17,0),"0"),
IFERROR(VLOOKUP($A129,'Season 12'!AF$4:CC$104,17,0),"0"),IFERROR(VLOOKUP($A129,'Season 13'!AF$4:CC$104,17,0),"0"),
IFERROR(VLOOKUP($A129,'Season 14'!AF$4:CC$104,17,0),"0"),IFERROR(VLOOKUP($A129,'Season 15'!AF$4:CC$104,17,0),"0"),)</f>
        <v>0</v>
      </c>
      <c r="R129" s="692">
        <f>SUM(IFERROR(VLOOKUP($A129,'Season 1'!AF$4:CC$104,18,0),"0"),
IFERROR(VLOOKUP($A129,'Season 2'!AF$4:CC$104,18,0),"0"),IFERROR(VLOOKUP($A129,'Season 3'!AF$4:CC$104,18,0),"0"),
IFERROR(VLOOKUP($A129,'Season 4'!AF$4:CC$104,18,0),"0"),IFERROR(VLOOKUP($A129,'Season 5'!AF$4:CC$104,18,0),"0"),
IFERROR(VLOOKUP($A129,'Season 6'!AF$4:CC$104,18,0),"0"),IFERROR(VLOOKUP($A129,'Season 7'!AF$4:CC$104,18,0),"0"),
IFERROR(VLOOKUP($A129,'Season 8'!AF$4:CC$104,18,0),"0"),IFERROR(VLOOKUP($A129,'Season 9'!AF$4:CC$104,18,0),"0"),
IFERROR(VLOOKUP($A129,'Season 10'!AF$4:CC$104,18,0),"0"),IFERROR(VLOOKUP($A129,'Season 11'!AF$4:CC$104,18,0),"0"),
IFERROR(VLOOKUP($A129,'Season 12'!AF$4:CC$104,18,0),"0"),IFERROR(VLOOKUP($A129,'Season 13'!AF$4:CC$104,18,0),"0"),
IFERROR(VLOOKUP($A129,'Season 14'!AF$4:CC$104,18,0),"0"),IFERROR(VLOOKUP($A129,'Season 15'!AF$4:CC$104,18,0),"0"),)</f>
        <v>0</v>
      </c>
      <c r="S129" s="1023">
        <f>SUM(IFERROR(VLOOKUP($A129,'Season 1'!AF$4:CC$104,19,0),"0"),
IFERROR(VLOOKUP($A129,'Season 2'!AF$4:CC$104,19,0),"0"),IFERROR(VLOOKUP($A129,'Season 3'!AF$4:CC$104,19,0),"0"),
IFERROR(VLOOKUP($A129,'Season 4'!AF$4:CC$104,19,0),"0"),IFERROR(VLOOKUP($A129,'Season 5'!AF$4:CC$104,19,0),"0"),
IFERROR(VLOOKUP($A129,'Season 6'!AF$4:CC$104,19,0),"0"),IFERROR(VLOOKUP($A129,'Season 7'!AF$4:CC$104,19,0),"0"),
IFERROR(VLOOKUP($A129,'Season 8'!AF$4:CC$104,19,0),"0"),IFERROR(VLOOKUP($A129,'Season 9'!AF$4:CC$104,19,0),"0"),
IFERROR(VLOOKUP($A129,'Season 10'!AF$4:CC$104,19,0),"0"),IFERROR(VLOOKUP($A129,'Season 11'!AF$4:CC$104,19,0),"0"),
IFERROR(VLOOKUP($A129,'Season 12'!AF$4:CC$104,19,0),"0"),IFERROR(VLOOKUP($A129,'Season 13'!AF$4:CC$104,19,0),"0"),
IFERROR(VLOOKUP($A129,'Season 14'!AF$4:CC$104,19,0),"0"),IFERROR(VLOOKUP($A129,'Season 15'!AF$4:CC$104,19,0),"0"),)</f>
        <v>0</v>
      </c>
      <c r="T129" s="26">
        <f>SUM(IFERROR(VLOOKUP($A129,'Season 1'!AF$4:CC$104,20,0),"0"),
IFERROR(VLOOKUP($A129,'Season 2'!AF$4:CC$104,20,0),"0"),IFERROR(VLOOKUP($A129,'Season 3'!AF$4:CC$104,20,0),"0"),
IFERROR(VLOOKUP($A129,'Season 4'!AF$4:CC$104,20,0),"0"),IFERROR(VLOOKUP($A129,'Season 5'!AF$4:CC$104,20,0),"0"),
IFERROR(VLOOKUP($A129,'Season 6'!AF$4:CC$104,20,0),"0"),IFERROR(VLOOKUP($A129,'Season 7'!AF$4:CC$104,20,0),"0"),
IFERROR(VLOOKUP($A129,'Season 8'!AF$4:CC$104,20,0),"0"),IFERROR(VLOOKUP($A129,'Season 9'!AF$4:CC$104,20,0),"0"),
IFERROR(VLOOKUP($A129,'Season 10'!AF$4:CC$104,20,0),"0"),IFERROR(VLOOKUP($A129,'Season 11'!AF$4:CC$104,20,0),"0"),
IFERROR(VLOOKUP($A129,'Season 12'!AF$4:CC$104,20,0),"0"),IFERROR(VLOOKUP($A129,'Season 13'!AF$4:CC$104,20,0),"0"),
IFERROR(VLOOKUP($A129,'Season 14'!AF$4:CC$104,20,0),"0"),IFERROR(VLOOKUP($A129,'Season 15'!AF$4:CC$104,20,0),"0"),)</f>
        <v>0</v>
      </c>
      <c r="U129" s="699">
        <f>SUM(IFERROR(VLOOKUP($A129,'Season 1'!AF$4:CC$104,21,0),"0"),
IFERROR(VLOOKUP($A129,'Season 2'!AF$4:CC$104,21,0),"0"),IFERROR(VLOOKUP($A129,'Season 3'!AF$4:CC$104,21,0),"0"),
IFERROR(VLOOKUP($A129,'Season 4'!AF$4:CC$104,21,0),"0"),IFERROR(VLOOKUP($A129,'Season 5'!AF$4:CC$104,21,0),"0"),
IFERROR(VLOOKUP($A129,'Season 6'!AF$4:CC$104,21,0),"0"),IFERROR(VLOOKUP($A129,'Season 7'!AF$4:CC$104,21,0),"0"),
IFERROR(VLOOKUP($A129,'Season 8'!AF$4:CC$104,21,0),"0"),IFERROR(VLOOKUP($A129,'Season 9'!AF$4:CC$104,21,0),"0"),
IFERROR(VLOOKUP($A129,'Season 10'!AF$4:CC$104,21,0),"0"),IFERROR(VLOOKUP($A129,'Season 11'!AF$4:CC$104,21,0),"0"),
IFERROR(VLOOKUP($A129,'Season 12'!AF$4:CC$104,21,0),"0"),IFERROR(VLOOKUP($A129,'Season 13'!AF$4:CC$104,21,0),"0"),
IFERROR(VLOOKUP($A129,'Season 14'!AF$4:CC$104,21,0),"0"),IFERROR(VLOOKUP($A129,'Season 15'!AF$4:CC$104,21,0),"0"),)</f>
        <v>0</v>
      </c>
      <c r="V129" s="700">
        <f>SUM(IFERROR(VLOOKUP($A129,'Season 1'!AF$4:CC$104,22,0),"0"),
IFERROR(VLOOKUP($A129,'Season 2'!AF$4:CC$104,22,0),"0"),IFERROR(VLOOKUP($A129,'Season 3'!AF$4:CC$104,22,0),"0"),
IFERROR(VLOOKUP($A129,'Season 4'!AF$4:CC$104,22,0),"0"),IFERROR(VLOOKUP($A129,'Season 5'!AF$4:CC$104,22,0),"0"),
IFERROR(VLOOKUP($A129,'Season 6'!AF$4:CC$104,22,0),"0"),IFERROR(VLOOKUP($A129,'Season 7'!AF$4:CC$104,22,0),"0"),
IFERROR(VLOOKUP($A129,'Season 8'!AF$4:CC$104,22,0),"0"),IFERROR(VLOOKUP($A129,'Season 9'!AF$4:CC$104,22,0),"0"),
IFERROR(VLOOKUP($A129,'Season 10'!AF$4:CC$104,22,0),"0"),IFERROR(VLOOKUP($A129,'Season 11'!AF$4:CC$104,22,0),"0"),
IFERROR(VLOOKUP($A129,'Season 12'!AF$4:CC$104,22,0),"0"),IFERROR(VLOOKUP($A129,'Season 13'!AF$4:CC$104,22,0),"0"),
IFERROR(VLOOKUP($A129,'Season 14'!AF$4:CC$104,22,0),"0"),IFERROR(VLOOKUP($A129,'Season 15'!AF$4:CC$104,22,0),"0"),)</f>
        <v>0</v>
      </c>
      <c r="W129" s="692">
        <f>SUM(IFERROR(VLOOKUP($A129,'Season 1'!AF$4:CC$104,23,0),"0"),
IFERROR(VLOOKUP($A129,'Season 2'!AF$4:CC$104,23,0),"0"),IFERROR(VLOOKUP($A129,'Season 3'!AF$4:CC$104,23,0),"0"),
IFERROR(VLOOKUP($A129,'Season 4'!AF$4:CC$104,23,0),"0"),IFERROR(VLOOKUP($A129,'Season 5'!AF$4:CC$104,23,0),"0"),
IFERROR(VLOOKUP($A129,'Season 6'!AF$4:CC$104,23,0),"0"),IFERROR(VLOOKUP($A129,'Season 7'!AF$4:CC$104,23,0),"0"),
IFERROR(VLOOKUP($A129,'Season 8'!AF$4:CC$104,23,0),"0"),IFERROR(VLOOKUP($A129,'Season 9'!AF$4:CC$104,23,0),"0"),
IFERROR(VLOOKUP($A129,'Season 10'!AF$4:CC$104,23,0),"0"),IFERROR(VLOOKUP($A129,'Season 11'!AF$4:CC$104,23,0),"0"),
IFERROR(VLOOKUP($A129,'Season 12'!AF$4:CC$104,23,0),"0"),IFERROR(VLOOKUP($A129,'Season 13'!AF$4:CC$104,23,0),"0"),
IFERROR(VLOOKUP($A129,'Season 14'!AF$4:CC$104,23,0),"0"),IFERROR(VLOOKUP($A129,'Season 15'!AF$4:CC$104,23,0),"0"),)</f>
        <v>0</v>
      </c>
      <c r="X129" s="1023">
        <f>SUM(IFERROR(VLOOKUP($A129,'Season 1'!AF$4:CC$104,24,0),"0"),
IFERROR(VLOOKUP($A129,'Season 2'!AF$4:CC$104,24,0),"0"),IFERROR(VLOOKUP($A129,'Season 3'!AF$4:CC$104,24,0),"0"),
IFERROR(VLOOKUP($A129,'Season 4'!AF$4:CC$104,24,0),"0"),IFERROR(VLOOKUP($A129,'Season 5'!AF$4:CC$104,24,0),"0"),
IFERROR(VLOOKUP($A129,'Season 6'!AF$4:CC$104,24,0),"0"),IFERROR(VLOOKUP($A129,'Season 7'!AF$4:CC$104,24,0),"0"),
IFERROR(VLOOKUP($A129,'Season 8'!AF$4:CC$104,24,0),"0"),IFERROR(VLOOKUP($A129,'Season 9'!AF$4:CC$104,24,0),"0"),
IFERROR(VLOOKUP($A129,'Season 10'!AF$4:CC$104,24,0),"0"),IFERROR(VLOOKUP($A129,'Season 11'!AF$4:CC$104,24,0),"0"),
IFERROR(VLOOKUP($A129,'Season 12'!AF$4:CC$104,24,0),"0"),IFERROR(VLOOKUP($A129,'Season 13'!AF$4:CC$104,24,0),"0"),
IFERROR(VLOOKUP($A129,'Season 14'!AF$4:CC$104,24,0),"0"),IFERROR(VLOOKUP($A129,'Season 15'!AF$4:CC$104,24,0),"0"),)</f>
        <v>0</v>
      </c>
      <c r="Y129" s="26">
        <f>SUM(IFERROR(VLOOKUP($A129,'Season 1'!AF$4:CC$104,25,0),"0"),
IFERROR(VLOOKUP($A129,'Season 2'!AF$4:CC$104,25,0),"0"),IFERROR(VLOOKUP($A129,'Season 3'!AF$4:CC$104,25,0),"0"),
IFERROR(VLOOKUP($A129,'Season 4'!AF$4:CC$104,25,0),"0"),IFERROR(VLOOKUP($A129,'Season 5'!AF$4:CC$104,25,0),"0"),
IFERROR(VLOOKUP($A129,'Season 6'!AF$4:CC$104,25,0),"0"),IFERROR(VLOOKUP($A129,'Season 7'!AF$4:CC$104,25,0),"0"),
IFERROR(VLOOKUP($A129,'Season 8'!AF$4:CC$104,25,0),"0"),IFERROR(VLOOKUP($A129,'Season 9'!AF$4:CC$104,25,0),"0"),
IFERROR(VLOOKUP($A129,'Season 10'!AF$4:CC$104,25,0),"0"),IFERROR(VLOOKUP($A129,'Season 11'!AF$4:CC$104,25,0),"0"),
IFERROR(VLOOKUP($A129,'Season 12'!AF$4:CC$104,25,0),"0"),IFERROR(VLOOKUP($A129,'Season 13'!AF$4:CC$104,25,0),"0"),
IFERROR(VLOOKUP($A129,'Season 14'!AF$4:CC$104,25,0),"0"),IFERROR(VLOOKUP($A129,'Season 15'!AF$4:CC$104,25,0),"0"),)</f>
        <v>0</v>
      </c>
      <c r="Z129" s="699">
        <f>SUM(IFERROR(VLOOKUP($A129,'Season 1'!AF$4:CC$104,26,0),"0"),
IFERROR(VLOOKUP($A129,'Season 2'!AF$4:CC$104,26,0),"0"),IFERROR(VLOOKUP($A129,'Season 3'!AF$4:CC$104,26,0),"0"),
IFERROR(VLOOKUP($A129,'Season 4'!AF$4:CC$104,26,0),"0"),IFERROR(VLOOKUP($A129,'Season 5'!AF$4:CC$104,26,0),"0"),
IFERROR(VLOOKUP($A129,'Season 6'!AF$4:CC$104,26,0),"0"),IFERROR(VLOOKUP($A129,'Season 7'!AF$4:CC$104,26,0),"0"),
IFERROR(VLOOKUP($A129,'Season 8'!AF$4:CC$104,26,0),"0"),IFERROR(VLOOKUP($A129,'Season 9'!AF$4:CC$104,26,0),"0"),
IFERROR(VLOOKUP($A129,'Season 10'!AF$4:CC$104,26,0),"0"),IFERROR(VLOOKUP($A129,'Season 11'!AF$4:CC$104,26,0),"0"),
IFERROR(VLOOKUP($A129,'Season 12'!AF$4:CC$104,26,0),"0"),IFERROR(VLOOKUP($A129,'Season 13'!AF$4:CC$104,26,0),"0"),
IFERROR(VLOOKUP($A129,'Season 14'!AF$4:CC$104,26,0),"0"),IFERROR(VLOOKUP($A129,'Season 15'!AF$4:CC$104,26,0),"0"),)</f>
        <v>0</v>
      </c>
      <c r="AA129" s="700">
        <f>SUM(IFERROR(VLOOKUP($A129,'Season 1'!AF$4:CC$104,27,0),"0"),
IFERROR(VLOOKUP($A129,'Season 2'!AF$4:CC$104,27,0),"0"),IFERROR(VLOOKUP($A129,'Season 3'!AF$4:CC$104,27,0),"0"),
IFERROR(VLOOKUP($A129,'Season 4'!AF$4:CC$104,27,0),"0"),IFERROR(VLOOKUP($A129,'Season 5'!AF$4:CC$104,27,0),"0"),
IFERROR(VLOOKUP($A129,'Season 6'!AF$4:CC$104,27,0),"0"),IFERROR(VLOOKUP($A129,'Season 7'!AF$4:CC$104,27,0),"0"),
IFERROR(VLOOKUP($A129,'Season 8'!AF$4:CC$104,27,0),"0"),IFERROR(VLOOKUP($A129,'Season 9'!AF$4:CC$104,27,0),"0"),
IFERROR(VLOOKUP($A129,'Season 10'!AF$4:CC$104,27,0),"0"),IFERROR(VLOOKUP($A129,'Season 11'!AF$4:CC$104,27,0),"0"),
IFERROR(VLOOKUP($A129,'Season 12'!AF$4:CC$104,27,0),"0"),IFERROR(VLOOKUP($A129,'Season 13'!AF$4:CC$104,27,0),"0"),
IFERROR(VLOOKUP($A129,'Season 14'!AF$4:CC$104,27,0),"0"),IFERROR(VLOOKUP($A129,'Season 15'!AF$4:CC$104,27,0),"0"),)</f>
        <v>0</v>
      </c>
      <c r="AB129" s="692">
        <f>SUM(IFERROR(VLOOKUP($A129,'Season 1'!AF$4:CC$104,28,0),"0"),
IFERROR(VLOOKUP($A129,'Season 2'!AF$4:CC$104,28,0),"0"),IFERROR(VLOOKUP($A129,'Season 3'!AF$4:CC$104,28,0),"0"),
IFERROR(VLOOKUP($A129,'Season 4'!AF$4:CC$104,28,0),"0"),IFERROR(VLOOKUP($A129,'Season 5'!AF$4:CC$104,28,0),"0"),
IFERROR(VLOOKUP($A129,'Season 6'!AF$4:CC$104,28,0),"0"),IFERROR(VLOOKUP($A129,'Season 7'!AF$4:CC$104,28,0),"0"),
IFERROR(VLOOKUP($A129,'Season 8'!AF$4:CC$104,28,0),"0"),IFERROR(VLOOKUP($A129,'Season 9'!AF$4:CC$104,28,0),"0"),
IFERROR(VLOOKUP($A129,'Season 10'!AF$4:CC$104,28,0),"0"),IFERROR(VLOOKUP($A129,'Season 11'!AF$4:CC$104,28,0),"0"),
IFERROR(VLOOKUP($A129,'Season 12'!AF$4:CC$104,28,0),"0"),IFERROR(VLOOKUP($A129,'Season 13'!AF$4:CC$104,28,0),"0"),
IFERROR(VLOOKUP($A129,'Season 14'!AF$4:CC$104,28,0),"0"),IFERROR(VLOOKUP($A129,'Season 15'!AF$4:CC$104,28,0),"0"),)</f>
        <v>0</v>
      </c>
      <c r="AC129" s="1023">
        <f>SUM(IFERROR(VLOOKUP($A129,'Season 1'!AF$4:CC$104,29,0),"0"),
IFERROR(VLOOKUP($A129,'Season 2'!AF$4:CC$104,29,0),"0"),IFERROR(VLOOKUP($A129,'Season 3'!AF$4:CC$104,29,0),"0"),
IFERROR(VLOOKUP($A129,'Season 4'!AF$4:CC$104,29,0),"0"),IFERROR(VLOOKUP($A129,'Season 5'!AF$4:CC$104,29,0),"0"),
IFERROR(VLOOKUP($A129,'Season 6'!AF$4:CC$104,29,0),"0"),IFERROR(VLOOKUP($A129,'Season 7'!AF$4:CC$104,29,0),"0"),
IFERROR(VLOOKUP($A129,'Season 8'!AF$4:CC$104,29,0),"0"),IFERROR(VLOOKUP($A129,'Season 9'!AF$4:CC$104,29,0),"0"),
IFERROR(VLOOKUP($A129,'Season 10'!AF$4:CC$104,29,0),"0"),IFERROR(VLOOKUP($A129,'Season 11'!AF$4:CC$104,29,0),"0"),
IFERROR(VLOOKUP($A129,'Season 12'!AF$4:CC$104,29,0),"0"),IFERROR(VLOOKUP($A129,'Season 13'!AF$4:CC$104,29,0),"0"),
IFERROR(VLOOKUP($A129,'Season 14'!AF$4:CC$104,29,0),"0"),IFERROR(VLOOKUP($A129,'Season 15'!AF$4:CC$104,29,0),"0"),)</f>
        <v>0</v>
      </c>
      <c r="AD129" s="26">
        <f>SUM(IFERROR(VLOOKUP($A129,'Season 1'!AF$4:CC$104,30,0),"0"),
IFERROR(VLOOKUP($A129,'Season 2'!AF$4:CC$104,30,0),"0"),IFERROR(VLOOKUP($A129,'Season 3'!AF$4:CC$104,30,0),"0"),
IFERROR(VLOOKUP($A129,'Season 4'!AF$4:CC$104,30,0),"0"),IFERROR(VLOOKUP($A129,'Season 5'!AF$4:CC$104,30,0),"0"),
IFERROR(VLOOKUP($A129,'Season 6'!AF$4:CC$104,30,0),"0"),IFERROR(VLOOKUP($A129,'Season 7'!AF$4:CC$104,30,0),"0"),
IFERROR(VLOOKUP($A129,'Season 8'!AF$4:CC$104,30,0),"0"),IFERROR(VLOOKUP($A129,'Season 9'!AF$4:CC$104,30,0),"0"),
IFERROR(VLOOKUP($A129,'Season 10'!AF$4:CC$104,30,0),"0"),IFERROR(VLOOKUP($A129,'Season 11'!AF$4:CC$104,30,0),"0"),
IFERROR(VLOOKUP($A129,'Season 12'!AF$4:CC$104,30,0),"0"),IFERROR(VLOOKUP($A129,'Season 13'!AF$4:CC$104,30,0),"0"),
IFERROR(VLOOKUP($A129,'Season 14'!AF$4:CC$104,30,0),"0"),IFERROR(VLOOKUP($A129,'Season 15'!AF$4:CC$104,30,0),"0"),)</f>
        <v>0</v>
      </c>
      <c r="AE129" s="699">
        <f>SUM(IFERROR(VLOOKUP($A129,'Season 1'!AF$4:CC$104,31,0),"0"),
IFERROR(VLOOKUP($A129,'Season 2'!AF$4:CC$104,31,0),"0"),IFERROR(VLOOKUP($A129,'Season 3'!AF$4:CC$104,31,0),"0"),
IFERROR(VLOOKUP($A129,'Season 4'!AF$4:CC$104,31,0),"0"),IFERROR(VLOOKUP($A129,'Season 5'!AF$4:CC$104,31,0),"0"),
IFERROR(VLOOKUP($A129,'Season 6'!AF$4:CC$104,31,0),"0"),IFERROR(VLOOKUP($A129,'Season 7'!AF$4:CC$104,31,0),"0"),
IFERROR(VLOOKUP($A129,'Season 8'!AF$4:CC$104,31,0),"0"),IFERROR(VLOOKUP($A129,'Season 9'!AF$4:CC$104,31,0),"0"),
IFERROR(VLOOKUP($A129,'Season 10'!AF$4:CC$104,31,0),"0"),IFERROR(VLOOKUP($A129,'Season 11'!AF$4:CC$104,31,0),"0"),
IFERROR(VLOOKUP($A129,'Season 12'!AF$4:CC$104,31,0),"0"),IFERROR(VLOOKUP($A129,'Season 13'!AF$4:CC$104,31,0),"0"),
IFERROR(VLOOKUP($A129,'Season 14'!AF$4:CC$104,31,0),"0"),IFERROR(VLOOKUP($A129,'Season 15'!AF$4:CC$104,31,0),"0"),)</f>
        <v>0</v>
      </c>
      <c r="AF129" s="700">
        <f>SUM(IFERROR(VLOOKUP($A129,'Season 3'!AF$4:CC$104,32,0),"0"),
IFERROR(VLOOKUP($A129,'Season 4'!AF$4:CC$104,32,0),"0"),IFERROR(VLOOKUP($A129,'Season 5'!AF$4:CC$104,32,0),"0"),
IFERROR(VLOOKUP($A129,'Season 6'!AF$4:CC$104,32,0),"0"),IFERROR(VLOOKUP($A129,'Season 7'!AF$4:CC$104,32,0),"0"),
IFERROR(VLOOKUP($A129,'Season 8'!AF$4:CC$104,32,0),"0"),IFERROR(VLOOKUP($A129,'Season 9'!AF$4:CC$104,32,0),"0"),
IFERROR(VLOOKUP($A129,'Season 10'!AF$4:CC$104,32,0),"0"),IFERROR(VLOOKUP($A129,'Season 11'!AF$4:CC$104,32,0),"0"),
IFERROR(VLOOKUP($A129,'Season 12'!AF$4:CC$104,32,0),"0"),IFERROR(VLOOKUP($A129,'Season 13'!AF$4:CC$104,32,0),"0"),
IFERROR(VLOOKUP($A129,'Season 14'!AF$4:CC$104,32,0),"0"),IFERROR(VLOOKUP($A129,'Season 15'!AF$4:CC$104,32,0),"0"),)</f>
        <v>0</v>
      </c>
      <c r="AG129" s="692">
        <f>SUM(IFERROR(VLOOKUP($A129,'Season 3'!AF$4:CC$104,33,0),"0"),
IFERROR(VLOOKUP($A129,'Season 4'!AF$4:CC$104,33,0),"0"),IFERROR(VLOOKUP($A129,'Season 5'!AF$4:CC$104,33,0),"0"),
IFERROR(VLOOKUP($A129,'Season 6'!AF$4:CC$104,33,0),"0"),IFERROR(VLOOKUP($A129,'Season 7'!AF$4:CC$104,33,0),"0"),
IFERROR(VLOOKUP($A129,'Season 8'!AF$4:CC$104,33,0),"0"),IFERROR(VLOOKUP($A129,'Season 9'!AF$4:CC$104,33,0),"0"),
IFERROR(VLOOKUP($A129,'Season 10'!AF$4:CC$104,33,0),"0"),IFERROR(VLOOKUP($A129,'Season 11'!AF$4:CC$104,33,0),"0"),
IFERROR(VLOOKUP($A129,'Season 12'!AF$4:CC$104,33,0),"0"),IFERROR(VLOOKUP($A129,'Season 13'!AF$4:CC$104,33,0),"0"),
IFERROR(VLOOKUP($A129,'Season 14'!AF$4:CC$104,33,0),"0"),IFERROR(VLOOKUP($A129,'Season 15'!AF$4:CC$104,33,0),"0"),)</f>
        <v>0</v>
      </c>
      <c r="AH129" s="1023">
        <f>SUM(IFERROR(VLOOKUP($A129,'Season 3'!AF$4:CC$104,34,0),"0"),
IFERROR(VLOOKUP($A129,'Season 4'!AF$4:CC$104,34,0),"0"),IFERROR(VLOOKUP($A129,'Season 5'!AF$4:CC$104,34,0),"0"),
IFERROR(VLOOKUP($A129,'Season 6'!AF$4:CC$104,34,0),"0"),IFERROR(VLOOKUP($A129,'Season 7'!AF$4:CC$104,34,0),"0"),
IFERROR(VLOOKUP($A129,'Season 8'!AF$4:CC$104,34,0),"0"),IFERROR(VLOOKUP($A129,'Season 9'!AF$4:CC$104,34,0),"0"),
IFERROR(VLOOKUP($A129,'Season 10'!AF$4:CC$104,34,0),"0"),IFERROR(VLOOKUP($A129,'Season 11'!AF$4:CC$104,34,0),"0"),
IFERROR(VLOOKUP($A129,'Season 12'!AF$4:CC$104,34,0),"0"),IFERROR(VLOOKUP($A129,'Season 13'!AF$4:CC$104,34,0),"0"),
IFERROR(VLOOKUP($A129,'Season 14'!AF$4:CC$104,34,0),"0"),IFERROR(VLOOKUP($A129,'Season 15'!AF$4:CC$104,34,0),"0"),)</f>
        <v>0</v>
      </c>
      <c r="AI129" s="26">
        <f>SUM(IFERROR(VLOOKUP($A129,'Season 3'!AF$4:CC$104,35,0),"0"),
IFERROR(VLOOKUP($A129,'Season 4'!AF$4:CC$104,35,0),"0"),IFERROR(VLOOKUP($A129,'Season 5'!AF$4:CC$104,35,0),"0"),
IFERROR(VLOOKUP($A129,'Season 6'!AF$4:CC$104,35,0),"0"),IFERROR(VLOOKUP($A129,'Season 7'!AF$4:CC$104,35,0),"0"),
IFERROR(VLOOKUP($A129,'Season 8'!AF$4:CC$104,35,0),"0"),IFERROR(VLOOKUP($A129,'Season 9'!AF$4:CC$104,35,0),"0"),
IFERROR(VLOOKUP($A129,'Season 10'!AF$4:CC$104,35,0),"0"),IFERROR(VLOOKUP($A129,'Season 11'!AF$4:CC$104,35,0),"0"),
IFERROR(VLOOKUP($A129,'Season 12'!AF$4:CC$104,35,0),"0"),IFERROR(VLOOKUP($A129,'Season 13'!AF$4:CC$104,35,0),"0"),
IFERROR(VLOOKUP($A129,'Season 14'!AF$4:CC$104,35,0),"0"),IFERROR(VLOOKUP($A129,'Season 15'!AF$4:CC$104,35,0),"0"),)</f>
        <v>0</v>
      </c>
      <c r="AJ129" s="699">
        <f>SUM(IFERROR(VLOOKUP($A129,'Season 3'!AF$4:CC$104,36,0),"0"),
IFERROR(VLOOKUP($A129,'Season 4'!AF$4:CC$104,36,0),"0"),IFERROR(VLOOKUP($A129,'Season 5'!AF$4:CC$104,36,0),"0"),
IFERROR(VLOOKUP($A129,'Season 6'!AF$4:CC$104,36,0),"0"),IFERROR(VLOOKUP($A129,'Season 7'!AF$4:CC$104,36,0),"0"),
IFERROR(VLOOKUP($A129,'Season 8'!AF$4:CC$104,36,0),"0"),IFERROR(VLOOKUP($A129,'Season 9'!AF$4:CC$104,36,0),"0"),
IFERROR(VLOOKUP($A129,'Season 10'!AF$4:CC$104,36,0),"0"),IFERROR(VLOOKUP($A129,'Season 11'!AF$4:CC$104,36,0),"0"),
IFERROR(VLOOKUP($A129,'Season 12'!AF$4:CC$104,36,0),"0"),IFERROR(VLOOKUP($A129,'Season 13'!AF$4:CC$104,36,0),"0"),
IFERROR(VLOOKUP($A129,'Season 14'!AF$4:CC$104,36,0),"0"),IFERROR(VLOOKUP($A129,'Season 15'!AF$4:CC$104,36,0),"0"),)</f>
        <v>0</v>
      </c>
      <c r="AK129" s="700">
        <f>SUM(IFERROR(VLOOKUP($A129,'Season 2'!AF$4:CC$104,32,0),"0"),IFERROR(VLOOKUP($A129,'Season 3'!AF$4:CC$104,37,0),"0"),
IFERROR(VLOOKUP($A129,'Season 4'!AF$4:CC$104,37,0),"0"),IFERROR(VLOOKUP($A129,'Season 5'!AF$4:CC$104,37,0),"0"),
IFERROR(VLOOKUP($A129,'Season 6'!AF$4:CC$104,37,0),"0"),IFERROR(VLOOKUP($A129,'Season 7'!AF$4:CC$104,37,0),"0"),
IFERROR(VLOOKUP($A129,'Season 8'!AF$4:CC$104,37,0),"0"),IFERROR(VLOOKUP($A129,'Season 9'!AF$4:CC$104,37,0),"0"),
IFERROR(VLOOKUP($A129,'Season 10'!AF$4:CC$104,37,0),"0"),IFERROR(VLOOKUP($A129,'Season 11'!AF$4:CC$104,37,0),"0"),
IFERROR(VLOOKUP($A129,'Season 12'!AF$4:CC$104,37,0),"0"),IFERROR(VLOOKUP($A129,'Season 13'!AF$4:CC$104,37,0),"0"),
IFERROR(VLOOKUP($A129,'Season 14'!AF$4:CC$104,37,0),"0"),IFERROR(VLOOKUP($A129,'Season 15'!AF$4:CC$104,37,0),"0"),)</f>
        <v>0</v>
      </c>
      <c r="AL129" s="692">
        <f>SUM(IFERROR(VLOOKUP($A129,'Season 2'!AF$4:CC$104,33,0),"0"),IFERROR(VLOOKUP($A129,'Season 3'!AF$4:CC$104,38,0),"0"),
IFERROR(VLOOKUP($A129,'Season 4'!AF$4:CC$104,38,0),"0"),IFERROR(VLOOKUP($A129,'Season 5'!AF$4:CC$104,38,0),"0"),
IFERROR(VLOOKUP($A129,'Season 6'!AF$4:CC$104,38,0),"0"),IFERROR(VLOOKUP($A129,'Season 7'!AF$4:CC$104,38,0),"0"),
IFERROR(VLOOKUP($A129,'Season 8'!AF$4:CC$104,38,0),"0"),IFERROR(VLOOKUP($A129,'Season 9'!AF$4:CC$104,38,0),"0"),
IFERROR(VLOOKUP($A129,'Season 10'!AF$4:CC$104,38,0),"0"),IFERROR(VLOOKUP($A129,'Season 11'!AF$4:CC$104,38,0),"0"),
IFERROR(VLOOKUP($A129,'Season 12'!AF$4:CC$104,38,0),"0"),IFERROR(VLOOKUP($A129,'Season 13'!AF$4:CC$104,38,0),"0"),
IFERROR(VLOOKUP($A129,'Season 14'!AF$4:CC$104,38,0),"0"),IFERROR(VLOOKUP($A129,'Season 15'!AF$4:CC$104,38,0),"0"),)</f>
        <v>0</v>
      </c>
      <c r="AM129" s="1023">
        <f>SUM(IFERROR(VLOOKUP($A129,'Season 2'!AF$4:CC$104,34,0),"0"),IFERROR(VLOOKUP($A129,'Season 3'!AF$4:CC$104,39,0),"0"),
IFERROR(VLOOKUP($A129,'Season 4'!AF$4:CC$104,39,0),"0"),IFERROR(VLOOKUP($A129,'Season 5'!AF$4:CC$104,39,0),"0"),
IFERROR(VLOOKUP($A129,'Season 6'!AF$4:CC$104,39,0),"0"),IFERROR(VLOOKUP($A129,'Season 7'!AF$4:CC$104,39,0),"0"),
IFERROR(VLOOKUP($A129,'Season 8'!AF$4:CC$104,39,0),"0"),IFERROR(VLOOKUP($A129,'Season 9'!AF$4:CC$104,39,0),"0"),
IFERROR(VLOOKUP($A129,'Season 10'!AF$4:CC$104,39,0),"0"),IFERROR(VLOOKUP($A129,'Season 11'!AF$4:CC$104,39,0),"0"),
IFERROR(VLOOKUP($A129,'Season 12'!AF$4:CC$104,39,0),"0"),IFERROR(VLOOKUP($A129,'Season 13'!AF$4:CC$104,39,0),"0"),
IFERROR(VLOOKUP($A129,'Season 14'!AF$4:CC$104,39,0),"0"),IFERROR(VLOOKUP($A129,'Season 15'!AF$4:CC$104,39,0),"0"),)</f>
        <v>0</v>
      </c>
      <c r="AN129" s="26">
        <f>SUM(IFERROR(VLOOKUP($A129,'Season 2'!AF$4:CC$104,35,0),"0"),IFERROR(VLOOKUP($A129,'Season 3'!AF$4:CC$104,40,0),"0"),
IFERROR(VLOOKUP($A129,'Season 4'!AF$4:CC$104,40,0),"0"),IFERROR(VLOOKUP($A129,'Season 5'!AF$4:CC$104,40,0),"0"),
IFERROR(VLOOKUP($A129,'Season 6'!AF$4:CC$104,40,0),"0"),IFERROR(VLOOKUP($A129,'Season 7'!AF$4:CC$104,40,0),"0"),
IFERROR(VLOOKUP($A129,'Season 8'!AF$4:CC$104,40,0),"0"),IFERROR(VLOOKUP($A129,'Season 9'!AF$4:CC$104,40,0),"0"),
IFERROR(VLOOKUP($A129,'Season 10'!AF$4:CC$104,40,0),"0"),IFERROR(VLOOKUP($A129,'Season 11'!AF$4:CC$104,40,0),"0"),
IFERROR(VLOOKUP($A129,'Season 12'!AF$4:CC$104,40,0),"0"),IFERROR(VLOOKUP($A129,'Season 13'!AF$4:CC$104,40,0),"0"),
IFERROR(VLOOKUP($A129,'Season 14'!AF$4:CC$104,40,0),"0"),IFERROR(VLOOKUP($A129,'Season 15'!AF$4:CC$104,40,0),"0"),)</f>
        <v>0</v>
      </c>
      <c r="AO129" s="699">
        <f>SUM(IFERROR(VLOOKUP($A129,'Season 2'!AF$4:CC$104,36,0),"0"),IFERROR(VLOOKUP($A129,'Season 3'!AF$4:CC$104,41,0),"0"),
IFERROR(VLOOKUP($A129,'Season 4'!AF$4:CC$104,41,0),"0"),IFERROR(VLOOKUP($A129,'Season 5'!AF$4:CC$104,41,0),"0"),
IFERROR(VLOOKUP($A129,'Season 6'!AF$4:CC$104,41,0),"0"),IFERROR(VLOOKUP($A129,'Season 7'!AF$4:CC$104,41,0),"0"),
IFERROR(VLOOKUP($A129,'Season 8'!AF$4:CC$104,41,0),"0"),IFERROR(VLOOKUP($A129,'Season 9'!AF$4:CC$104,41,0),"0"),
IFERROR(VLOOKUP($A129,'Season 10'!AF$4:CC$104,41,0),"0"),IFERROR(VLOOKUP($A129,'Season 11'!AF$4:CC$104,41,0),"0"),
IFERROR(VLOOKUP($A129,'Season 12'!AF$4:CC$104,41,0),"0"),IFERROR(VLOOKUP($A129,'Season 13'!AF$4:CC$104,41,0),"0"),
IFERROR(VLOOKUP($A129,'Season 14'!AF$4:CC$104,41,0),"0"),IFERROR(VLOOKUP($A129,'Season 15'!AF$4:CC$104,41,0),"0"),)</f>
        <v>0</v>
      </c>
      <c r="AP129" s="700">
        <f>SUM(IFERROR(VLOOKUP($A129,'Season 2'!AF$4:CC$104,37,0),"0"),IFERROR(VLOOKUP($A129,'Season 3'!AF$4:CC$104,42,0),"0"),
IFERROR(VLOOKUP($A129,'Season 4'!AF$4:CC$104,42,0),"0"),IFERROR(VLOOKUP($A129,'Season 5'!AF$4:CC$104,42,0),"0"),
IFERROR(VLOOKUP($A129,'Season 6'!AF$4:CC$104,42,0),"0"),IFERROR(VLOOKUP($A129,'Season 7'!AF$4:CC$104,42,0),"0"),
IFERROR(VLOOKUP($A129,'Season 8'!AF$4:CC$104,42,0),"0"),IFERROR(VLOOKUP($A129,'Season 9'!AF$4:CC$104,42,0),"0"),
IFERROR(VLOOKUP($A129,'Season 10'!AF$4:CC$104,42,0),"0"),IFERROR(VLOOKUP($A129,'Season 11'!AF$4:CC$104,42,0),"0"),
IFERROR(VLOOKUP($A129,'Season 12'!AF$4:CC$104,42,0),"0"),IFERROR(VLOOKUP($A129,'Season 13'!AF$4:CC$104,42,0),"0"),
IFERROR(VLOOKUP($A129,'Season 14'!AF$4:CC$104,42,0),"0"),IFERROR(VLOOKUP($A129,'Season 15'!AF$4:CC$104,42,0),"0"),)</f>
        <v>0</v>
      </c>
      <c r="AQ129" s="692">
        <f>SUM(IFERROR(VLOOKUP($A129,'Season 2'!AF$4:CC$104,38,0),"0"),IFERROR(VLOOKUP($A129,'Season 3'!AF$4:CC$104,43,0),"0"),
IFERROR(VLOOKUP($A129,'Season 4'!AF$4:CC$104,43,0),"0"),IFERROR(VLOOKUP($A129,'Season 5'!AF$4:CC$104,43,0),"0"),
IFERROR(VLOOKUP($A129,'Season 6'!AF$4:CC$104,43,0),"0"),IFERROR(VLOOKUP($A129,'Season 7'!AF$4:CC$104,43,0),"0"),
IFERROR(VLOOKUP($A129,'Season 8'!AF$4:CC$104,43,0),"0"),IFERROR(VLOOKUP($A129,'Season 9'!AF$4:CC$104,43,0),"0"),
IFERROR(VLOOKUP($A129,'Season 10'!AF$4:CC$104,43,0),"0"),IFERROR(VLOOKUP($A129,'Season 11'!AF$4:CC$104,43,0),"0"),
IFERROR(VLOOKUP($A129,'Season 12'!AF$4:CC$104,43,0),"0"),IFERROR(VLOOKUP($A129,'Season 13'!AF$4:CC$104,43,0),"0"),
IFERROR(VLOOKUP($A129,'Season 14'!AF$4:CC$104,43,0),"0"),IFERROR(VLOOKUP($A129,'Season 15'!AF$4:CC$104,43,0),"0"),)</f>
        <v>0</v>
      </c>
      <c r="AR129" s="1023">
        <f>SUM(IFERROR(VLOOKUP($A129,'Season 2'!AF$4:CC$104,39,0),"0"),IFERROR(VLOOKUP($A129,'Season 3'!AF$4:CC$104,44,0),"0"),
IFERROR(VLOOKUP($A129,'Season 4'!AF$4:CC$104,44,0),"0"),IFERROR(VLOOKUP($A129,'Season 5'!AF$4:CC$104,44,0),"0"),
IFERROR(VLOOKUP($A129,'Season 6'!AF$4:CC$104,44,0),"0"),IFERROR(VLOOKUP($A129,'Season 7'!AF$4:CC$104,44,0),"0"),
IFERROR(VLOOKUP($A129,'Season 8'!AF$4:CC$104,44,0),"0"),IFERROR(VLOOKUP($A129,'Season 9'!AF$4:CC$104,44,0),"0"),
IFERROR(VLOOKUP($A129,'Season 10'!AF$4:CC$104,44,0),"0"),IFERROR(VLOOKUP($A129,'Season 11'!AF$4:CC$104,44,0),"0"),
IFERROR(VLOOKUP($A129,'Season 12'!AF$4:CC$104,44,0),"0"),IFERROR(VLOOKUP($A129,'Season 13'!AF$4:CC$104,44,0),"0"),
IFERROR(VLOOKUP($A129,'Season 14'!AF$4:CC$104,44,0),"0"),IFERROR(VLOOKUP($A129,'Season 15'!AF$4:CC$104,44,0),"0"),)</f>
        <v>0</v>
      </c>
      <c r="AS129" s="26">
        <f>SUM(IFERROR(VLOOKUP($A129,'Season 2'!AF$4:CC$104,40,0),"0"),IFERROR(VLOOKUP($A129,'Season 3'!AF$4:CC$104,45,0),"0"),
IFERROR(VLOOKUP($A129,'Season 4'!AF$4:CC$104,45,0),"0"),IFERROR(VLOOKUP($A129,'Season 5'!AF$4:CC$104,45,0),"0"),
IFERROR(VLOOKUP($A129,'Season 6'!AF$4:CC$104,45,0),"0"),IFERROR(VLOOKUP($A129,'Season 7'!AF$4:CC$104,45,0),"0"),
IFERROR(VLOOKUP($A129,'Season 8'!AF$4:CC$104,45,0),"0"),IFERROR(VLOOKUP($A129,'Season 9'!AF$4:CC$104,45,0),"0"),
IFERROR(VLOOKUP($A129,'Season 10'!AF$4:CC$104,45,0),"0"),IFERROR(VLOOKUP($A129,'Season 11'!AF$4:CC$104,45,0),"0"),
IFERROR(VLOOKUP($A129,'Season 12'!AF$4:CC$104,45,0),"0"),IFERROR(VLOOKUP($A129,'Season 13'!AF$4:CC$104,45,0),"0"),
IFERROR(VLOOKUP($A129,'Season 14'!AF$4:CC$104,45,0),"0"),IFERROR(VLOOKUP($A129,'Season 15'!AF$4:CC$104,45,0),"0"),)</f>
        <v>0</v>
      </c>
      <c r="AT129" s="699">
        <f>SUM(IFERROR(VLOOKUP($A129,'Season 2'!AF$4:CC$104,41,0),"0"),IFERROR(VLOOKUP($A129,'Season 3'!AF$4:CC$104,46,0),"0"),
IFERROR(VLOOKUP($A129,'Season 4'!AF$4:CC$104,46,0),"0"),IFERROR(VLOOKUP($A129,'Season 5'!AF$4:CC$104,46,0),"0"),
IFERROR(VLOOKUP($A129,'Season 6'!AF$4:CC$104,46,0),"0"),IFERROR(VLOOKUP($A129,'Season 7'!AF$4:CC$104,46,0),"0"),
IFERROR(VLOOKUP($A129,'Season 8'!AF$4:CC$104,46,0),"0"),IFERROR(VLOOKUP($A129,'Season 9'!AF$4:CC$104,46,0),"0"),
IFERROR(VLOOKUP($A129,'Season 10'!AF$4:CC$104,46,0),"0"),IFERROR(VLOOKUP($A129,'Season 11'!AF$4:CC$104,46,0),"0"),
IFERROR(VLOOKUP($A129,'Season 12'!AF$4:CC$104,46,0),"0"),IFERROR(VLOOKUP($A129,'Season 13'!AF$4:CC$104,46,0),"0"),
IFERROR(VLOOKUP($A129,'Season 14'!AF$4:CC$104,46,0),"0"),IFERROR(VLOOKUP($A129,'Season 15'!AF$4:CC$104,46,0),"0"),)</f>
        <v>0</v>
      </c>
      <c r="AU129" s="700">
        <f>SUM(IFERROR(VLOOKUP($A129,'Season 3'!AF$4:CH$104,47,0),"0"),
IFERROR(VLOOKUP($A129,'Season 4'!AF$4:CH$104,47,0),"0"),IFERROR(VLOOKUP($A129,'Season 5'!AF$4:CH$104,47,0),"0"),
IFERROR(VLOOKUP($A129,'Season 6'!AF$4:CH$104,47,0),"0"),IFERROR(VLOOKUP($A129,'Season 7'!AF$4:CH$104,47,0),"0"),
IFERROR(VLOOKUP($A129,'Season 8'!AF$4:CH$104,47,0),"0"),IFERROR(VLOOKUP($A129,'Season 9'!AF$4:CH$104,47,0),"0"),
IFERROR(VLOOKUP($A129,'Season 10'!AF$4:CH$104,47,0),"0"),IFERROR(VLOOKUP($A129,'Season 11'!AF$4:CH$104,47,0),"0"),
IFERROR(VLOOKUP($A129,'Season 12'!AF$4:CH$104,47,0),"0"),IFERROR(VLOOKUP($A129,'Season 13'!AF$4:CH$104,47,0),"0"),
IFERROR(VLOOKUP($A129,'Season 14'!AF$4:CH$104,47,0),"0"),IFERROR(VLOOKUP($A129,'Season 15'!AF$4:CH$104,47,0),"0"),)</f>
        <v>0</v>
      </c>
      <c r="AV129" s="692">
        <f>SUM(IFERROR(VLOOKUP($A129,'Season 3'!AF$4:CH$104,48,0),"0"),
IFERROR(VLOOKUP($A129,'Season 4'!AF$4:CH$104,48,0),"0"),IFERROR(VLOOKUP($A129,'Season 5'!AF$4:CH$104,48,0),"0"),
IFERROR(VLOOKUP($A129,'Season 6'!AF$4:CH$104,48,0),"0"),IFERROR(VLOOKUP($A129,'Season 7'!AF$4:CH$104,48,0),"0"),
IFERROR(VLOOKUP($A129,'Season 8'!AF$4:CH$104,48,0),"0"),IFERROR(VLOOKUP($A129,'Season 9'!AF$4:CH$104,48,0),"0"),
IFERROR(VLOOKUP($A129,'Season 10'!AF$4:CH$104,48,0),"0"),IFERROR(VLOOKUP($A129,'Season 11'!AF$4:CH$104,48,0),"0"),
IFERROR(VLOOKUP($A129,'Season 12'!AF$4:CH$104,48,0),"0"),IFERROR(VLOOKUP($A129,'Season 13'!AF$4:CH$104,48,0),"0"),
IFERROR(VLOOKUP($A129,'Season 14'!AF$4:CH$104,48,0),"0"),IFERROR(VLOOKUP($A129,'Season 15'!AF$4:CH$104,48,0),"0"),)</f>
        <v>0</v>
      </c>
      <c r="AW129" s="1023">
        <f>SUM(IFERROR(VLOOKUP($A129,'Season 3'!AF$4:CH$104,49,0),"0"),
IFERROR(VLOOKUP($A129,'Season 4'!AF$4:CH$104,49,0),"0"),IFERROR(VLOOKUP($A129,'Season 5'!AF$4:CH$104,49,0),"0"),
IFERROR(VLOOKUP($A129,'Season 6'!AF$4:CH$104,49,0),"0"),IFERROR(VLOOKUP($A129,'Season 7'!AF$4:CH$104,49,0),"0"),
IFERROR(VLOOKUP($A129,'Season 8'!AF$4:CH$104,49,0),"0"),IFERROR(VLOOKUP($A129,'Season 9'!AF$4:CH$104,49,0),"0"),
IFERROR(VLOOKUP($A129,'Season 10'!AF$4:CH$104,49,0),"0"),IFERROR(VLOOKUP($A129,'Season 11'!AF$4:CH$104,49,0),"0"),
IFERROR(VLOOKUP($A129,'Season 12'!AF$4:CH$104,49,0),"0"),IFERROR(VLOOKUP($A129,'Season 13'!AF$4:CH$104,49,0),"0"),
IFERROR(VLOOKUP($A129,'Season 14'!AF$4:CH$104,49,0),"0"),IFERROR(VLOOKUP($A129,'Season 15'!AF$4:CH$104,49,0),"0"),)</f>
        <v>0</v>
      </c>
      <c r="AX129" s="26">
        <f>SUM(IFERROR(VLOOKUP($A129,'Season 3'!AF$4:CH$104,50,0),"0"),
IFERROR(VLOOKUP($A129,'Season 4'!AF$4:CH$104,50,0),"0"),IFERROR(VLOOKUP($A129,'Season 5'!AF$4:CH$104,50,0),"0"),
IFERROR(VLOOKUP($A129,'Season 6'!AF$4:CH$104,50,0),"0"),IFERROR(VLOOKUP($A129,'Season 7'!AF$4:CH$104,50,0),"0"),
IFERROR(VLOOKUP($A129,'Season 8'!AF$4:CH$104,50,0),"0"),IFERROR(VLOOKUP($A129,'Season 9'!AF$4:CH$104,50,0),"0"),
IFERROR(VLOOKUP($A129,'Season 10'!AF$4:CH$104,50,0),"0"),IFERROR(VLOOKUP($A129,'Season 11'!AF$4:CH$104,50,0),"0"),
IFERROR(VLOOKUP($A129,'Season 12'!AF$4:CH$104,50,0),"0"),IFERROR(VLOOKUP($A129,'Season 13'!AF$4:CH$104,50,0),"0"),
IFERROR(VLOOKUP($A129,'Season 14'!AF$4:CH$104,50,0),"0"),IFERROR(VLOOKUP($A129,'Season 15'!AF$4:CH$104,50,0),"0"),)</f>
        <v>0</v>
      </c>
      <c r="AY129" s="699">
        <f>SUM(IFERROR(VLOOKUP($A129,'Season 3'!AF$4:CH$104,51,0),"0"),
IFERROR(VLOOKUP($A129,'Season 4'!AF$4:CH$104,51,0),"0"),IFERROR(VLOOKUP($A129,'Season 5'!AF$4:CH$104,51,0),"0"),
IFERROR(VLOOKUP($A129,'Season 6'!AF$4:CH$104,51,0),"0"),IFERROR(VLOOKUP($A129,'Season 7'!AF$4:CH$104,51,0),"0"),
IFERROR(VLOOKUP($A129,'Season 8'!AF$4:CH$104,51,0),"0"),IFERROR(VLOOKUP($A129,'Season 9'!AF$4:CH$104,51,0),"0"),
IFERROR(VLOOKUP($A129,'Season 10'!AF$4:CH$104,51,0),"0"),IFERROR(VLOOKUP($A129,'Season 11'!AF$4:CH$104,51,0),"0"),
IFERROR(VLOOKUP($A129,'Season 12'!AF$4:CH$104,51,0),"0"),IFERROR(VLOOKUP($A129,'Season 13'!AF$4:CH$104,51,0),"0"),
IFERROR(VLOOKUP($A129,'Season 14'!AF$4:CH$104,51,0),"0"),IFERROR(VLOOKUP($A129,'Season 15'!AF$4:CH$104,51,0),"0"),)</f>
        <v>0</v>
      </c>
      <c r="AZ129" s="700">
        <f>SUM(IFERROR(VLOOKUP($A129,'Season 1'!AF$4:CC$104,32,0),"0"),IFERROR(VLOOKUP($A129,'Season 2'!AF$4:CC$104,37,0),"0"),)</f>
        <v>0</v>
      </c>
      <c r="BA129" s="692">
        <f>SUM(IFERROR(VLOOKUP($A129,'Season 1'!AF$4:CC$104,33,0),"0"),IFERROR(VLOOKUP($A129,'Season 2'!AF$4:CC$104,38,0),"0"),)</f>
        <v>0</v>
      </c>
      <c r="BB129" s="1023">
        <f>SUM(IFERROR(VLOOKUP($A129,'Season 1'!AF$4:CC$104,34,0),"0"),IFERROR(VLOOKUP($A129,'Season 2'!AF$4:CC$104,39,0),"0"),)</f>
        <v>0</v>
      </c>
      <c r="BC129" s="26">
        <f>SUM(IFERROR(VLOOKUP($A129,'Season 1'!AF$4:CC$104,35,0),"0"),IFERROR(VLOOKUP($A129,'Season 2'!AF$4:CC$104,40,0),"0"),)</f>
        <v>0</v>
      </c>
      <c r="BD129" s="699">
        <f>SUM(IFERROR(VLOOKUP($A129,'Season 1'!AF$4:CC$104,36,0),"0"),IFERROR(VLOOKUP($A129,'Season 2'!AF$4:CC$104,41,0),"0"),)</f>
        <v>0</v>
      </c>
      <c r="BE129" s="1111">
        <f>SUM(IFERROR(VLOOKUP($A129,'Season 1'!AF$4:CC$104,37,0),"0"),
IFERROR(VLOOKUP($A129,'Season 2'!AF$4:CC$104,47,0),"0"),IFERROR(VLOOKUP($A129,'Season 3'!AF$4:CH$104,52,0),"0"),
IFERROR(VLOOKUP($A129,'Season 4'!AF$4:CH$104,52,0),"0"),IFERROR(VLOOKUP($A129,'Season 5'!AF$4:CH$104,52,0),"0"),
IFERROR(VLOOKUP($A129,'Season 6'!AF$4:CH$104,52,0),"0"),IFERROR(VLOOKUP($A129,'Season 7'!AF$4:CH$104,52,0),"0"),
IFERROR(VLOOKUP($A129,'Season 8'!AF$4:CH$104,52,0),"0"),IFERROR(VLOOKUP($A129,'Season 9'!AF$4:CH$104,52,0),"0"),
IFERROR(VLOOKUP($A129,'Season 10'!AF$4:CH$104,52,0),"0"),IFERROR(VLOOKUP($A129,'Season 11'!AF$4:CH$104,52,0),"0"),
IFERROR(VLOOKUP($A129,'Season 12'!AF$4:CH$104,52,0),"0"),IFERROR(VLOOKUP($A129,'Season 13'!AF$4:CH$104,52,0),"0"),
IFERROR(VLOOKUP($A129,'Season 14'!AF$4:CH$104,52,0),"0"),IFERROR(VLOOKUP($A129,'Season 15'!AF$4:CH$104,52,0),"0"),)</f>
        <v>0</v>
      </c>
      <c r="BF129" s="1112">
        <f>SUM(IFERROR(VLOOKUP($A129,'Season 1'!AF$4:CC$104,38,0),"0"),
IFERROR(VLOOKUP($A129,'Season 2'!AF$4:CC$104,48,0),"0"),IFERROR(VLOOKUP($A129,'Season 3'!AF$4:CH$104,53,0),"0"),
IFERROR(VLOOKUP($A129,'Season 4'!AF$4:CH$104,53,0),"0"),IFERROR(VLOOKUP($A129,'Season 5'!AF$4:CH$104,53,0),"0"),
IFERROR(VLOOKUP($A129,'Season 6'!AF$4:CH$104,53,0),"0"),IFERROR(VLOOKUP($A129,'Season 7'!AF$4:CH$104,53,0),"0"),
IFERROR(VLOOKUP($A129,'Season 8'!AF$4:CH$104,53,0),"0"),IFERROR(VLOOKUP($A129,'Season 9'!AF$4:CH$104,53,0),"0"),
IFERROR(VLOOKUP($A129,'Season 10'!AF$4:CH$104,53,0),"0"),IFERROR(VLOOKUP($A129,'Season 11'!AF$4:CH$104,53,0),"0"),
IFERROR(VLOOKUP($A129,'Season 12'!AF$4:CH$104,53,0),"0"),IFERROR(VLOOKUP($A129,'Season 13'!AF$4:CH$104,53,0),"0"),
IFERROR(VLOOKUP($A129,'Season 14'!AF$4:CH$104,53,0),"0"),IFERROR(VLOOKUP($A129,'Season 15'!AF$4:CH$104,53,0),"0"),)</f>
        <v>0</v>
      </c>
      <c r="BG129" s="1061" t="e">
        <f t="shared" si="4"/>
        <v>#DIV/0!</v>
      </c>
      <c r="BI129" s="1100"/>
      <c r="BJ129" s="1100"/>
      <c r="BK129" s="1100"/>
      <c r="BL129" s="1100"/>
      <c r="BM129" s="1100"/>
      <c r="BN129" s="1100"/>
      <c r="BS129" s="15">
        <f>IFERROR(VLOOKUP($A129,'Season 1'!$AF$4:$CH$104,39,0),"0")</f>
        <v>0</v>
      </c>
      <c r="BT129" s="15">
        <f>IFERROR(VLOOKUP($A129,'Season 1'!$AF$4:$CH$104,40,0),"0")</f>
        <v>0</v>
      </c>
      <c r="BU129" s="15">
        <f>IFERROR(VLOOKUP($A129,'Season 2'!$AF$4:$CH$104,49,0),"0")</f>
        <v>0</v>
      </c>
      <c r="BV129" s="15">
        <f>IFERROR(VLOOKUP($A129,'Season 2'!$AF$4:$CH$104,50,0),"0")</f>
        <v>0</v>
      </c>
      <c r="BW129" s="15">
        <f>IFERROR(VLOOKUP($A129,'Season 3'!$AF$4:$CH$104,54,0),"0")</f>
        <v>0</v>
      </c>
      <c r="BX129" s="15">
        <f>IFERROR(VLOOKUP($A129,'Season 3'!$AF$4:$CH$104,55,0),"0")</f>
        <v>0</v>
      </c>
      <c r="BY129" s="15" t="str">
        <f>IFERROR(VLOOKUP($A129,'Season 4'!$AF$4:$CH$104,54,0),"0")</f>
        <v>0</v>
      </c>
      <c r="BZ129" s="15" t="str">
        <f>IFERROR(VLOOKUP($A129,'Season 4'!$AF$4:$CH$104,55,0),"0")</f>
        <v>0</v>
      </c>
      <c r="CA129" s="15" t="str">
        <f>IFERROR(VLOOKUP($A129,'Season 5'!$AF$4:$CH$104,54,0),"0")</f>
        <v>0</v>
      </c>
      <c r="CB129" s="15" t="str">
        <f>IFERROR(VLOOKUP($A129,'Season 5'!$AF$4:$CH$104,55,0),"0")</f>
        <v>0</v>
      </c>
      <c r="CC129" s="15" t="str">
        <f>IFERROR(VLOOKUP($A129,'Season 6'!$AF$4:$CH$104,54,0),"0")</f>
        <v>0</v>
      </c>
      <c r="CD129" s="15" t="str">
        <f>IFERROR(VLOOKUP($A129,'Season 6'!$AF$4:$CH$104,55,0),"0")</f>
        <v>0</v>
      </c>
      <c r="CE129" s="15" t="str">
        <f>IFERROR(VLOOKUP($A129,'Season 7'!$AF$4:$CH$104,54,0),"0")</f>
        <v>0</v>
      </c>
      <c r="CF129" s="15" t="str">
        <f>IFERROR(VLOOKUP($A129,'Season 7'!$AF$4:$CH$104,55,0),"0")</f>
        <v>0</v>
      </c>
      <c r="CG129" s="15" t="str">
        <f>IFERROR(VLOOKUP($A129,'Season 8'!$AF$4:$CH$104,54,0),"0")</f>
        <v>0</v>
      </c>
      <c r="CH129" s="15" t="str">
        <f>IFERROR(VLOOKUP($A129,'Season 8'!$AF$4:$CH$104,55,0),"0")</f>
        <v>0</v>
      </c>
      <c r="CI129" s="15" t="str">
        <f>IFERROR(VLOOKUP($A129,'Season 9'!$AF$4:$CH$104,54,0),"0")</f>
        <v>0</v>
      </c>
      <c r="CJ129" s="15" t="str">
        <f>IFERROR(VLOOKUP($A129,'Season 9'!$AF$4:$CH$104,55,0),"0")</f>
        <v>0</v>
      </c>
      <c r="CK129" s="15" t="str">
        <f>IFERROR(VLOOKUP($A129,'Season 10'!$AF$4:$CH$104,54,0),"0")</f>
        <v>0</v>
      </c>
      <c r="CL129" s="15" t="str">
        <f>IFERROR(VLOOKUP($A129,'Season 10'!$AF$4:$CH$104,55,0),"0")</f>
        <v>0</v>
      </c>
      <c r="CM129" s="15" t="str">
        <f>IFERROR(VLOOKUP($A129,'Season 11'!$AF$4:$CH$104,54,0),"0")</f>
        <v>0</v>
      </c>
      <c r="CN129" s="15" t="str">
        <f>IFERROR(VLOOKUP($A129,'Season 11'!$AF$4:$CH$104,55,0),"0")</f>
        <v>0</v>
      </c>
      <c r="CO129" s="15" t="str">
        <f>IFERROR(VLOOKUP($A129,'Season 12'!$AF$4:$CH$104,54,0),"0")</f>
        <v>0</v>
      </c>
      <c r="CP129" s="15" t="str">
        <f>IFERROR(VLOOKUP($A129,'Season 12'!$AF$4:$CH$104,55,0),"0")</f>
        <v>0</v>
      </c>
      <c r="CQ129" s="15" t="str">
        <f>IFERROR(VLOOKUP($A129,'Season 13'!$AF$4:$CH$104,54,0),"0")</f>
        <v>0</v>
      </c>
      <c r="CR129" s="15" t="str">
        <f>IFERROR(VLOOKUP($A129,'Season 13'!$AF$4:$CH$104,55,0),"0")</f>
        <v>0</v>
      </c>
      <c r="CS129" s="15" t="str">
        <f>IFERROR(VLOOKUP($A129,'Season 14'!$AF$4:$CH$104,54,0),"0")</f>
        <v>0</v>
      </c>
      <c r="CT129" s="15" t="str">
        <f>IFERROR(VLOOKUP($A129,'Season 14'!$AF$4:$CH$104,55,0),"0")</f>
        <v>0</v>
      </c>
      <c r="CU129" s="15" t="str">
        <f>IFERROR(VLOOKUP($A129,'Season 15'!$AF$4:$CH$104,54,0),"0")</f>
        <v>0</v>
      </c>
      <c r="CV129" s="15" t="str">
        <f>IFERROR(VLOOKUP($A129,'Season 15'!$AF$4:$CH$104,55,0),"0")</f>
        <v>0</v>
      </c>
    </row>
    <row r="130" spans="1:100" x14ac:dyDescent="0.25">
      <c r="A130" s="2" t="s">
        <v>140</v>
      </c>
      <c r="B130" s="1021">
        <f>IFERROR(VLOOKUP('Data Totals'!A130,'Season 1'!AF$4:CC$104,2,FALSE),IFERROR(VLOOKUP('Data Totals'!A130,'Season 2'!AF$4:CC$104,2,FALSE),IFERROR(VLOOKUP('Data Totals'!A130,'Season 3'!AF$4:CC$104,2,FALSE),IFERROR(VLOOKUP('Data Totals'!A130,'Season 4'!AF$4:CC$104,2,FALSE),IFERROR(VLOOKUP('Data Totals'!A130,'Season 5'!AF$4:CC$104,2,FALSE),IFERROR(VLOOKUP('Data Totals'!A130,'Season 6'!AF$4:CC$104,2,FALSE),IFERROR(VLOOKUP('Data Totals'!A130,'Season 7'!AF$4:CC$104,2,FALSE),IFERROR(VLOOKUP('Data Totals'!A130,'Season 8'!AF$4:CC$104,2,FALSE),IFERROR(VLOOKUP('Data Totals'!A130,'Season 9'!AF$4:CC$104,2,FALSE),IFERROR(VLOOKUP('Data Totals'!A130,'Season 10'!AF$4:CC$104,2,FALSE),IFERROR(VLOOKUP('Data Totals'!A130,'Season 11'!AF$4:CC$104,2,FALSE),IFERROR(VLOOKUP('Data Totals'!A130,'Season 12'!AF$4:CC$104,2,FALSE),IFERROR(VLOOKUP('Data Totals'!A130,'Season 13'!AF$4:CC$104,2,FALSE),IFERROR(VLOOKUP('Data Totals'!A130,'Season 14'!AF$4:CC$104,2,FALSE),IFERROR(VLOOKUP('Data Totals'!A130,'Season 15'!AF$4:CC$104,2,FALSE),"N/A")))))))))))))))</f>
        <v>0</v>
      </c>
      <c r="C130" s="1022">
        <f>IFERROR(VLOOKUP('Data Totals'!A130,'Season 1'!AF$4:CC$104,3,FALSE),IFERROR(VLOOKUP('Data Totals'!A130,'Season 2'!AF$4:CC$104,3,FALSE),IFERROR(VLOOKUP('Data Totals'!A130,'Season 3'!AF$4:CC$104,3,FALSE),IFERROR(VLOOKUP('Data Totals'!A130,'Season 4'!AF$4:CC$104,3,FALSE),IFERROR(VLOOKUP('Data Totals'!A130,'Season 5'!AF$4:CC$104,3,FALSE),IFERROR(VLOOKUP('Data Totals'!A130,'Season 6'!AF$4:CC$104,3,FALSE),IFERROR(VLOOKUP('Data Totals'!A130,'Season 7'!AF$4:CC$104,3,FALSE),IFERROR(VLOOKUP('Data Totals'!A130,'Season 8'!AF$4:CC$104,3,FALSE),IFERROR(VLOOKUP('Data Totals'!A130,'Season 9'!AF$4:CC$104,3,FALSE),IFERROR(VLOOKUP('Data Totals'!A130,'Season 10'!AF$4:CC$104,3,FALSE),IFERROR(VLOOKUP('Data Totals'!A130,'Season 11'!AF$4:CC$104,3,FALSE),IFERROR(VLOOKUP('Data Totals'!A130,'Season 12'!AF$4:CC$104,3,FALSE),IFERROR(VLOOKUP('Data Totals'!A130,'Season 13'!AF$4:CC$104,3,FALSE),IFERROR(VLOOKUP('Data Totals'!A130,'Season 14'!AF$4:CC$104,3,FALSE),IFERROR(VLOOKUP('Data Totals'!A130,'Season 15'!AF$4:CC$104,3,FALSE),"N/A")))))))))))))))</f>
        <v>0</v>
      </c>
      <c r="D130" s="1022">
        <f>IFERROR(VLOOKUP('Data Totals'!A130,'Season 1'!AF$4:CC$104,4,FALSE),IFERROR(VLOOKUP('Data Totals'!A130,'Season 2'!AF$4:CC$104,4,FALSE),IFERROR(VLOOKUP('Data Totals'!A130,'Season 3'!AF$4:CC$104,4,FALSE),IFERROR(VLOOKUP('Data Totals'!A130,'Season 4'!AF$4:CC$104,4,FALSE),IFERROR(VLOOKUP('Data Totals'!A130,'Season 5'!AF$4:CC$104,4,FALSE),IFERROR(VLOOKUP('Data Totals'!A130,'Season 6'!AF$4:CC$104,4,FALSE),IFERROR(VLOOKUP('Data Totals'!A130,'Season 7'!AF$4:CC$104,4,FALSE),IFERROR(VLOOKUP('Data Totals'!A130,'Season 8'!AF$4:CC$104,4,FALSE),IFERROR(VLOOKUP('Data Totals'!A130,'Season 9'!AF$4:CC$104,4,FALSE),IFERROR(VLOOKUP('Data Totals'!A130,'Season 10'!AF$4:CC$104,4,FALSE),IFERROR(VLOOKUP('Data Totals'!A130,'Season 11'!AF$4:CC$104,4,FALSE),IFERROR(VLOOKUP('Data Totals'!A130,'Season 12'!AF$4:CC$104,4,FALSE),IFERROR(VLOOKUP('Data Totals'!A130,'Season 13'!AF$4:CC$104,4,FALSE),IFERROR(VLOOKUP('Data Totals'!A130,'Season 14'!AF$4:CC$104,4,FALSE),IFERROR(VLOOKUP('Data Totals'!A130,'Season 15'!AF$4:CC$104,4,FALSE),"N/A")))))))))))))))</f>
        <v>0</v>
      </c>
      <c r="E130" s="1022">
        <f t="shared" si="2"/>
        <v>0</v>
      </c>
      <c r="F130" s="692">
        <f>SUM(IFERROR(VLOOKUP(A130,BI$3:BN$152,2,0),"0"),IFERROR(VLOOKUP(A130,'Season 1'!AF$4:CC$104,6,0),"0"),
IFERROR(VLOOKUP(A130,'Season 2'!AF$4:CC$104,6,0),"0"),IFERROR(VLOOKUP(A130,'Season 3'!AF$4:CC$104,6,0),"0"),
IFERROR(VLOOKUP(A130,'Season 4'!AF$4:CC$104,6,0),"0"),IFERROR(VLOOKUP(A130,'Season 5'!AF$4:CC$104,6,0),"0"),
IFERROR(VLOOKUP(A130,'Season 6'!AF$4:CC$104,6,0),"0"),IFERROR(VLOOKUP(A130,'Season 7'!AF$4:CC$104,6,0),"0"),
IFERROR(VLOOKUP(A130,'Season 8'!AF$4:CC$104,6,0),"0"),IFERROR(VLOOKUP(A130,'Season 9'!AF$4:CC$104,6,0),"0"),
IFERROR(VLOOKUP(A130,'Season 10'!AF$4:CC$104,6,0),"0"),IFERROR(VLOOKUP(A130,'Season 11'!AF$4:CC$104,6,0),"0"),
IFERROR(VLOOKUP(A130,'Season 12'!AF$4:CC$104,6,0),"0"),IFERROR(VLOOKUP(A130,'Season 13'!AF$4:CC$104,6,0),"0"),
IFERROR(VLOOKUP(A130,'Season 14'!AF$4:CC$104,6,0),"0"),IFERROR(VLOOKUP(A130,'Season 15'!AF$4:CC$104,6,0),"0"),)</f>
        <v>0</v>
      </c>
      <c r="G130" s="692">
        <f>SUM(IFERROR(VLOOKUP(A130,'Season 1'!AF$4:CC$104,7,0),"0"),
IFERROR(VLOOKUP(A130,'Season 2'!AF$4:CC$104,7,0),"0"),IFERROR(VLOOKUP(A130,'Season 3'!AF$4:CC$104,7,0),"0"),
IFERROR(VLOOKUP(A130,'Season 4'!AF$4:CC$104,7,0),"0"),IFERROR(VLOOKUP(A130,'Season 5'!AF$4:CC$104,7,0),"0"),
IFERROR(VLOOKUP(A130,'Season 6'!AF$4:CC$104,7,0),"0"),IFERROR(VLOOKUP(A130,'Season 7'!AF$4:CC$104,7,0),"0"),
IFERROR(VLOOKUP(A130,'Season 8'!AF$4:CC$104,7,0),"0"),IFERROR(VLOOKUP(A130,'Season 9'!AF$4:CC$104,7,0),"0"),
IFERROR(VLOOKUP(A130,'Season 10'!AF$4:CC$104,7,0),"0"),IFERROR(VLOOKUP(A130,'Season 11'!AF$4:CC$104,7,0),"0"),
IFERROR(VLOOKUP(A130,'Season 12'!AF$4:CC$104,7,0),"0"),IFERROR(VLOOKUP(A130,'Season 13'!AF$4:CC$104,7,0),"0"),
IFERROR(VLOOKUP(A130,'Season 14'!AF$4:CC$104,7,0),"0"),IFERROR(VLOOKUP(A130,'Season 15'!AF$4:CC$104,7,0),"0"),)</f>
        <v>0</v>
      </c>
      <c r="H130" s="556">
        <f>SUM(IFERROR(VLOOKUP(A130,'Season 1'!AF$4:CC$104,8,0),"0"),
IFERROR(VLOOKUP(A130,'Season 2'!AF$4:CC$104,8,0),"0"),IFERROR(VLOOKUP(A130,'Season 3'!AF$4:CC$104,8,0),"0"),
IFERROR(VLOOKUP(A130,'Season 4'!AF$4:CC$104,8,0),"0"),IFERROR(VLOOKUP(A130,'Season 5'!AF$4:CC$104,8,0),"0"),
IFERROR(VLOOKUP(A130,'Season 6'!AF$4:CC$104,8,0),"0"),IFERROR(VLOOKUP(A130,'Season 7'!AF$4:CC$104,8,0),"0"),
IFERROR(VLOOKUP(A130,'Season 8'!AF$4:CC$104,8,0),"0"),IFERROR(VLOOKUP(A130,'Season 9'!AF$4:CC$104,8,0),"0"),
IFERROR(VLOOKUP(A130,'Season 10'!AF$4:CC$104,8,0),"0"),IFERROR(VLOOKUP(A130,'Season 11'!AF$4:CC$104,8,0),"0"),
IFERROR(VLOOKUP(A130,'Season 12'!AF$4:CC$104,8,0),"0"),IFERROR(VLOOKUP(A130,'Season 13'!AF$4:CC$104,8,0),"0"),
IFERROR(VLOOKUP(A130,'Season 14'!AF$4:CC$104,8,0),"0"),IFERROR(VLOOKUP(A130,'Season 15'!AF$4:CC$104,8,0),"0"),)</f>
        <v>0</v>
      </c>
      <c r="I130" s="1023">
        <f>SUM(IFERROR(VLOOKUP(A130,'Season 1'!AF$4:CC$104,9,0),"0"),
IFERROR(VLOOKUP(A130,'Season 2'!AF$4:CC$104,9,0),"0"),IFERROR(VLOOKUP(A130,'Season 3'!AF$4:CC$104,9,0),"0"),
IFERROR(VLOOKUP(A130,'Season 4'!AF$4:CC$104,9,0),"0"),IFERROR(VLOOKUP(A130,'Season 5'!AF$4:CC$104,9,0),"0"),
IFERROR(VLOOKUP(A130,'Season 6'!AF$4:CC$104,9,0),"0"),IFERROR(VLOOKUP(A130,'Season 7'!AF$4:CC$104,9,0),"0"),
IFERROR(VLOOKUP(A130,'Season 8'!AF$4:CC$104,9,0),"0"),IFERROR(VLOOKUP(A130,'Season 9'!AF$4:CC$104,9,0),"0"),
IFERROR(VLOOKUP(A130,'Season 10'!AF$4:CC$104,9,0),"0"),IFERROR(VLOOKUP(A130,'Season 11'!AF$4:CC$104,9,0),"0"),
IFERROR(VLOOKUP(A130,'Season 12'!AF$4:CC$104,9,0),"0"),IFERROR(VLOOKUP(A130,'Season 13'!AF$4:CC$104,9,0),"0"),
IFERROR(VLOOKUP(A130,'Season 14'!AF$4:CC$104,9,0),"0"),IFERROR(VLOOKUP(A130,'Season 15'!AF$4:CC$104,9,0),"0"),)</f>
        <v>0</v>
      </c>
      <c r="J130" s="26">
        <f>SUM(IFERROR(VLOOKUP(A130,BI$3:BN$152,3,0),"0"),IFERROR(VLOOKUP(A130,'Season 1'!AF$4:CC$104,10,0),"0"),
IFERROR(VLOOKUP(A130,'Season 2'!AF$4:CC$104,10,0),"0"),IFERROR(VLOOKUP(A130,'Season 3'!AF$4:CC$104,10,0),"0"),
IFERROR(VLOOKUP(A130,'Season 4'!AF$4:CC$104,10,0),"0"),IFERROR(VLOOKUP(A130,'Season 5'!AF$4:CC$104,10,0),"0"),
IFERROR(VLOOKUP(A130,'Season 6'!AF$4:CC$104,10,0),"0"),IFERROR(VLOOKUP(A130,'Season 7'!AF$4:CC$104,10,0),"0"),
IFERROR(VLOOKUP(A130,'Season 8'!AF$4:CC$104,10,0),"0"),IFERROR(VLOOKUP(A130,'Season 9'!AF$4:CC$104,10,0),"0"),
IFERROR(VLOOKUP(A130,'Season 10'!AF$4:CC$104,10,0),"0"),IFERROR(VLOOKUP(A130,'Season 11'!AF$4:CC$104,10,0),"0"),
IFERROR(VLOOKUP(A130,'Season 12'!AF$4:CC$104,10,0),"0"),IFERROR(VLOOKUP(A130,'Season 13'!AF$4:CC$104,10,0),"0"),
IFERROR(VLOOKUP(A130,'Season 14'!AF$4:CC$104,10,0),"0"),IFERROR(VLOOKUP(A130,'Season 15'!AF$4:CC$104,10,0),"0"),)</f>
        <v>0</v>
      </c>
      <c r="K130" s="699">
        <f>SUM(IFERROR(VLOOKUP(A130,BI$3:BN$152,4,0),"0"),IFERROR(VLOOKUP(A130,'Season 1'!AF$4:CC$104,11,0),"0"),
IFERROR(VLOOKUP(A130,'Season 2'!AF$4:CC$104,11,0),"0"),IFERROR(VLOOKUP(A130,'Season 3'!AF$4:CC$104,11,0),"0"),
IFERROR(VLOOKUP(A130,'Season 4'!AF$4:CC$104,11,0),"0"),IFERROR(VLOOKUP(A130,'Season 5'!AF$4:CC$104,11,0),"0"),
IFERROR(VLOOKUP(A130,'Season 6'!AF$4:CC$104,11,0),"0"),IFERROR(VLOOKUP(A130,'Season 7'!AF$4:CC$104,11,0),"0"),
IFERROR(VLOOKUP(A130,'Season 8'!AF$4:CC$104,11,0),"0"),IFERROR(VLOOKUP(A130,'Season 9'!AF$4:CC$104,11,0),"0"),
IFERROR(VLOOKUP(A130,'Season 10'!AF$4:CC$104,11,0),"0"),IFERROR(VLOOKUP(A130,'Season 11'!AF$4:CC$104,11,0),"0"),
IFERROR(VLOOKUP(A130,'Season 12'!AF$4:CC$104,11,0),"0"),IFERROR(VLOOKUP(A130,'Season 13'!AF$4:CC$104,11,0),"0"),
IFERROR(VLOOKUP(A130,'Season 14'!AF$4:CC$104,11,0),"0"),IFERROR(VLOOKUP(A130,'Season 15'!AF$4:CC$104,11,0),"0"),)</f>
        <v>0</v>
      </c>
      <c r="L130" s="700">
        <f>SUM(IFERROR(VLOOKUP($A130,'Season 1'!AF$4:CC$104,12,0),"0"),
IFERROR(VLOOKUP($A130,'Season 2'!AF$4:CC$104,12,0),"0"),IFERROR(VLOOKUP($A130,'Season 3'!AF$4:CC$104,12,0),"0"),
IFERROR(VLOOKUP($A130,'Season 4'!AF$4:CC$104,12,0),"0"),IFERROR(VLOOKUP($A130,'Season 5'!AF$4:CC$104,12,0),"0"),
IFERROR(VLOOKUP($A130,'Season 6'!AF$4:CC$104,12,0),"0"),IFERROR(VLOOKUP($A130,'Season 7'!AF$4:CC$104,12,0),"0"),
IFERROR(VLOOKUP($A130,'Season 8'!AF$4:CC$104,12,0),"0"),IFERROR(VLOOKUP($A130,'Season 9'!AF$4:CC$104,12,0),"0"),
IFERROR(VLOOKUP($A130,'Season 10'!AF$4:CC$104,12,0),"0"),IFERROR(VLOOKUP($A130,'Season 11'!AF$4:CC$104,12,0),"0"),
IFERROR(VLOOKUP($A130,'Season 12'!AF$4:CC$104,12,0),"0"),IFERROR(VLOOKUP($A130,'Season 13'!AF$4:CC$104,12,0),"0"),
IFERROR(VLOOKUP($A130,'Season 14'!AF$4:CC$104,12,0),"0"),IFERROR(VLOOKUP($A130,'Season 15'!AF$4:CC$104,12,0),"0"),)</f>
        <v>0</v>
      </c>
      <c r="M130" s="692">
        <f>SUM(IFERROR(VLOOKUP($A130,'Season 1'!AF$4:CC$104,13,0),"0"),
IFERROR(VLOOKUP($A130,'Season 2'!AF$4:CC$104,13,0),"0"),IFERROR(VLOOKUP($A130,'Season 3'!AF$4:CC$104,13,0),"0"),
IFERROR(VLOOKUP($A130,'Season 4'!AF$4:CC$104,13,0),"0"),IFERROR(VLOOKUP($A130,'Season 5'!AF$4:CC$104,13,0),"0"),
IFERROR(VLOOKUP($A130,'Season 6'!AF$4:CC$104,13,0),"0"),IFERROR(VLOOKUP($A130,'Season 7'!AF$4:CC$104,13,0),"0"),
IFERROR(VLOOKUP($A130,'Season 8'!AF$4:CC$104,13,0),"0"),IFERROR(VLOOKUP($A130,'Season 9'!AF$4:CC$104,13,0),"0"),
IFERROR(VLOOKUP($A130,'Season 10'!AF$4:CC$104,13,0),"0"),IFERROR(VLOOKUP($A130,'Season 11'!AF$4:CC$104,13,0),"0"),
IFERROR(VLOOKUP($A130,'Season 12'!AF$4:CC$104,13,0),"0"),IFERROR(VLOOKUP($A130,'Season 13'!AF$4:CC$104,13,0),"0"),
IFERROR(VLOOKUP($A130,'Season 14'!AF$4:CC$104,13,0),"0"),IFERROR(VLOOKUP($A130,'Season 15'!AF$4:CC$104,13,0),"0"),)</f>
        <v>0</v>
      </c>
      <c r="N130" s="1023">
        <f>SUM(IFERROR(VLOOKUP($A130,'Season 1'!AF$4:CC$104,14,0),"0"),
IFERROR(VLOOKUP($A130,'Season 2'!AF$4:CC$104,14,0),"0"),IFERROR(VLOOKUP($A130,'Season 3'!AF$4:CC$104,14,0),"0"),
IFERROR(VLOOKUP($A130,'Season 4'!AF$4:CC$104,14,0),"0"),IFERROR(VLOOKUP($A130,'Season 5'!AF$4:CC$104,14,0),"0"),
IFERROR(VLOOKUP($A130,'Season 6'!AF$4:CC$104,14,0),"0"),IFERROR(VLOOKUP($A130,'Season 7'!AF$4:CC$104,14,0),"0"),
IFERROR(VLOOKUP($A130,'Season 8'!AF$4:CC$104,14,0),"0"),IFERROR(VLOOKUP($A130,'Season 9'!AF$4:CC$104,14,0),"0"),
IFERROR(VLOOKUP($A130,'Season 10'!AF$4:CC$104,14,0),"0"),IFERROR(VLOOKUP($A130,'Season 11'!AF$4:CC$104,14,0),"0"),
IFERROR(VLOOKUP($A130,'Season 12'!AF$4:CC$104,14,0),"0"),IFERROR(VLOOKUP($A130,'Season 13'!AF$4:CC$104,14,0),"0"),
IFERROR(VLOOKUP($A130,'Season 14'!AF$4:CC$104,14,0),"0"),IFERROR(VLOOKUP($A130,'Season 15'!AF$4:CC$104,14,0),"0"),)</f>
        <v>0</v>
      </c>
      <c r="O130" s="26">
        <f>SUM(IFERROR(VLOOKUP($A130,'Season 1'!AF$4:CC$104,15,0),"0"),
IFERROR(VLOOKUP($A130,'Season 2'!AF$4:CC$104,15,0),"0"),IFERROR(VLOOKUP($A130,'Season 3'!AF$4:CC$104,15,0),"0"),
IFERROR(VLOOKUP($A130,'Season 4'!AF$4:CC$104,15,0),"0"),IFERROR(VLOOKUP($A130,'Season 5'!AF$4:CC$104,15,0),"0"),
IFERROR(VLOOKUP($A130,'Season 6'!AF$4:CC$104,15,0),"0"),IFERROR(VLOOKUP($A130,'Season 7'!AF$4:CC$104,15,0),"0"),
IFERROR(VLOOKUP($A130,'Season 8'!AF$4:CC$104,15,0),"0"),IFERROR(VLOOKUP($A130,'Season 9'!AF$4:CC$104,15,0),"0"),
IFERROR(VLOOKUP($A130,'Season 10'!AF$4:CC$104,15,0),"0"),IFERROR(VLOOKUP($A130,'Season 11'!AF$4:CC$104,15,0),"0"),
IFERROR(VLOOKUP($A130,'Season 12'!AF$4:CC$104,15,0),"0"),IFERROR(VLOOKUP($A130,'Season 13'!AF$4:CC$104,15,0),"0"),
IFERROR(VLOOKUP($A130,'Season 14'!AF$4:CC$104,15,0),"0"),IFERROR(VLOOKUP($A130,'Season 15'!AF$4:CC$104,15,0),"0"),)</f>
        <v>0</v>
      </c>
      <c r="P130" s="699">
        <f>SUM(IFERROR(VLOOKUP($A130,'Season 1'!AF$4:CC$104,16,0),"0"),
IFERROR(VLOOKUP($A130,'Season 2'!AF$4:CC$104,16,0),"0"),IFERROR(VLOOKUP($A130,'Season 3'!AF$4:CC$104,16,0),"0"),
IFERROR(VLOOKUP($A130,'Season 4'!AF$4:CC$104,16,0),"0"),IFERROR(VLOOKUP($A130,'Season 5'!AF$4:CC$104,16,0),"0"),
IFERROR(VLOOKUP($A130,'Season 6'!AF$4:CC$104,16,0),"0"),IFERROR(VLOOKUP($A130,'Season 7'!AF$4:CC$104,16,0),"0"),
IFERROR(VLOOKUP($A130,'Season 8'!AF$4:CC$104,16,0),"0"),IFERROR(VLOOKUP($A130,'Season 9'!AF$4:CC$104,16,0),"0"),
IFERROR(VLOOKUP($A130,'Season 10'!AF$4:CC$104,16,0),"0"),IFERROR(VLOOKUP($A130,'Season 11'!AF$4:CC$104,16,0),"0"),
IFERROR(VLOOKUP($A130,'Season 12'!AF$4:CC$104,16,0),"0"),IFERROR(VLOOKUP($A130,'Season 13'!AF$4:CC$104,16,0),"0"),
IFERROR(VLOOKUP($A130,'Season 14'!AF$4:CC$104,16,0),"0"),IFERROR(VLOOKUP($A130,'Season 15'!AF$4:CC$104,16,0),"0"),)</f>
        <v>0</v>
      </c>
      <c r="Q130" s="700">
        <f>SUM(IFERROR(VLOOKUP($A130,'Season 1'!AF$4:CC$104,17,0),"0"),
IFERROR(VLOOKUP($A130,'Season 2'!AF$4:CC$104,17,0),"0"),IFERROR(VLOOKUP($A130,'Season 3'!AF$4:CC$104,17,0),"0"),
IFERROR(VLOOKUP($A130,'Season 4'!AF$4:CC$104,17,0),"0"),IFERROR(VLOOKUP($A130,'Season 5'!AF$4:CC$104,17,0),"0"),
IFERROR(VLOOKUP($A130,'Season 6'!AF$4:CC$104,17,0),"0"),IFERROR(VLOOKUP($A130,'Season 7'!AF$4:CC$104,17,0),"0"),
IFERROR(VLOOKUP($A130,'Season 8'!AF$4:CC$104,17,0),"0"),IFERROR(VLOOKUP($A130,'Season 9'!AF$4:CC$104,17,0),"0"),
IFERROR(VLOOKUP($A130,'Season 10'!AF$4:CC$104,17,0),"0"),IFERROR(VLOOKUP($A130,'Season 11'!AF$4:CC$104,17,0),"0"),
IFERROR(VLOOKUP($A130,'Season 12'!AF$4:CC$104,17,0),"0"),IFERROR(VLOOKUP($A130,'Season 13'!AF$4:CC$104,17,0),"0"),
IFERROR(VLOOKUP($A130,'Season 14'!AF$4:CC$104,17,0),"0"),IFERROR(VLOOKUP($A130,'Season 15'!AF$4:CC$104,17,0),"0"),)</f>
        <v>0</v>
      </c>
      <c r="R130" s="692">
        <f>SUM(IFERROR(VLOOKUP($A130,'Season 1'!AF$4:CC$104,18,0),"0"),
IFERROR(VLOOKUP($A130,'Season 2'!AF$4:CC$104,18,0),"0"),IFERROR(VLOOKUP($A130,'Season 3'!AF$4:CC$104,18,0),"0"),
IFERROR(VLOOKUP($A130,'Season 4'!AF$4:CC$104,18,0),"0"),IFERROR(VLOOKUP($A130,'Season 5'!AF$4:CC$104,18,0),"0"),
IFERROR(VLOOKUP($A130,'Season 6'!AF$4:CC$104,18,0),"0"),IFERROR(VLOOKUP($A130,'Season 7'!AF$4:CC$104,18,0),"0"),
IFERROR(VLOOKUP($A130,'Season 8'!AF$4:CC$104,18,0),"0"),IFERROR(VLOOKUP($A130,'Season 9'!AF$4:CC$104,18,0),"0"),
IFERROR(VLOOKUP($A130,'Season 10'!AF$4:CC$104,18,0),"0"),IFERROR(VLOOKUP($A130,'Season 11'!AF$4:CC$104,18,0),"0"),
IFERROR(VLOOKUP($A130,'Season 12'!AF$4:CC$104,18,0),"0"),IFERROR(VLOOKUP($A130,'Season 13'!AF$4:CC$104,18,0),"0"),
IFERROR(VLOOKUP($A130,'Season 14'!AF$4:CC$104,18,0),"0"),IFERROR(VLOOKUP($A130,'Season 15'!AF$4:CC$104,18,0),"0"),)</f>
        <v>0</v>
      </c>
      <c r="S130" s="1023">
        <f>SUM(IFERROR(VLOOKUP($A130,'Season 1'!AF$4:CC$104,19,0),"0"),
IFERROR(VLOOKUP($A130,'Season 2'!AF$4:CC$104,19,0),"0"),IFERROR(VLOOKUP($A130,'Season 3'!AF$4:CC$104,19,0),"0"),
IFERROR(VLOOKUP($A130,'Season 4'!AF$4:CC$104,19,0),"0"),IFERROR(VLOOKUP($A130,'Season 5'!AF$4:CC$104,19,0),"0"),
IFERROR(VLOOKUP($A130,'Season 6'!AF$4:CC$104,19,0),"0"),IFERROR(VLOOKUP($A130,'Season 7'!AF$4:CC$104,19,0),"0"),
IFERROR(VLOOKUP($A130,'Season 8'!AF$4:CC$104,19,0),"0"),IFERROR(VLOOKUP($A130,'Season 9'!AF$4:CC$104,19,0),"0"),
IFERROR(VLOOKUP($A130,'Season 10'!AF$4:CC$104,19,0),"0"),IFERROR(VLOOKUP($A130,'Season 11'!AF$4:CC$104,19,0),"0"),
IFERROR(VLOOKUP($A130,'Season 12'!AF$4:CC$104,19,0),"0"),IFERROR(VLOOKUP($A130,'Season 13'!AF$4:CC$104,19,0),"0"),
IFERROR(VLOOKUP($A130,'Season 14'!AF$4:CC$104,19,0),"0"),IFERROR(VLOOKUP($A130,'Season 15'!AF$4:CC$104,19,0),"0"),)</f>
        <v>0</v>
      </c>
      <c r="T130" s="26">
        <f>SUM(IFERROR(VLOOKUP($A130,'Season 1'!AF$4:CC$104,20,0),"0"),
IFERROR(VLOOKUP($A130,'Season 2'!AF$4:CC$104,20,0),"0"),IFERROR(VLOOKUP($A130,'Season 3'!AF$4:CC$104,20,0),"0"),
IFERROR(VLOOKUP($A130,'Season 4'!AF$4:CC$104,20,0),"0"),IFERROR(VLOOKUP($A130,'Season 5'!AF$4:CC$104,20,0),"0"),
IFERROR(VLOOKUP($A130,'Season 6'!AF$4:CC$104,20,0),"0"),IFERROR(VLOOKUP($A130,'Season 7'!AF$4:CC$104,20,0),"0"),
IFERROR(VLOOKUP($A130,'Season 8'!AF$4:CC$104,20,0),"0"),IFERROR(VLOOKUP($A130,'Season 9'!AF$4:CC$104,20,0),"0"),
IFERROR(VLOOKUP($A130,'Season 10'!AF$4:CC$104,20,0),"0"),IFERROR(VLOOKUP($A130,'Season 11'!AF$4:CC$104,20,0),"0"),
IFERROR(VLOOKUP($A130,'Season 12'!AF$4:CC$104,20,0),"0"),IFERROR(VLOOKUP($A130,'Season 13'!AF$4:CC$104,20,0),"0"),
IFERROR(VLOOKUP($A130,'Season 14'!AF$4:CC$104,20,0),"0"),IFERROR(VLOOKUP($A130,'Season 15'!AF$4:CC$104,20,0),"0"),)</f>
        <v>0</v>
      </c>
      <c r="U130" s="699">
        <f>SUM(IFERROR(VLOOKUP($A130,'Season 1'!AF$4:CC$104,21,0),"0"),
IFERROR(VLOOKUP($A130,'Season 2'!AF$4:CC$104,21,0),"0"),IFERROR(VLOOKUP($A130,'Season 3'!AF$4:CC$104,21,0),"0"),
IFERROR(VLOOKUP($A130,'Season 4'!AF$4:CC$104,21,0),"0"),IFERROR(VLOOKUP($A130,'Season 5'!AF$4:CC$104,21,0),"0"),
IFERROR(VLOOKUP($A130,'Season 6'!AF$4:CC$104,21,0),"0"),IFERROR(VLOOKUP($A130,'Season 7'!AF$4:CC$104,21,0),"0"),
IFERROR(VLOOKUP($A130,'Season 8'!AF$4:CC$104,21,0),"0"),IFERROR(VLOOKUP($A130,'Season 9'!AF$4:CC$104,21,0),"0"),
IFERROR(VLOOKUP($A130,'Season 10'!AF$4:CC$104,21,0),"0"),IFERROR(VLOOKUP($A130,'Season 11'!AF$4:CC$104,21,0),"0"),
IFERROR(VLOOKUP($A130,'Season 12'!AF$4:CC$104,21,0),"0"),IFERROR(VLOOKUP($A130,'Season 13'!AF$4:CC$104,21,0),"0"),
IFERROR(VLOOKUP($A130,'Season 14'!AF$4:CC$104,21,0),"0"),IFERROR(VLOOKUP($A130,'Season 15'!AF$4:CC$104,21,0),"0"),)</f>
        <v>0</v>
      </c>
      <c r="V130" s="700">
        <f>SUM(IFERROR(VLOOKUP($A130,'Season 1'!AF$4:CC$104,22,0),"0"),
IFERROR(VLOOKUP($A130,'Season 2'!AF$4:CC$104,22,0),"0"),IFERROR(VLOOKUP($A130,'Season 3'!AF$4:CC$104,22,0),"0"),
IFERROR(VLOOKUP($A130,'Season 4'!AF$4:CC$104,22,0),"0"),IFERROR(VLOOKUP($A130,'Season 5'!AF$4:CC$104,22,0),"0"),
IFERROR(VLOOKUP($A130,'Season 6'!AF$4:CC$104,22,0),"0"),IFERROR(VLOOKUP($A130,'Season 7'!AF$4:CC$104,22,0),"0"),
IFERROR(VLOOKUP($A130,'Season 8'!AF$4:CC$104,22,0),"0"),IFERROR(VLOOKUP($A130,'Season 9'!AF$4:CC$104,22,0),"0"),
IFERROR(VLOOKUP($A130,'Season 10'!AF$4:CC$104,22,0),"0"),IFERROR(VLOOKUP($A130,'Season 11'!AF$4:CC$104,22,0),"0"),
IFERROR(VLOOKUP($A130,'Season 12'!AF$4:CC$104,22,0),"0"),IFERROR(VLOOKUP($A130,'Season 13'!AF$4:CC$104,22,0),"0"),
IFERROR(VLOOKUP($A130,'Season 14'!AF$4:CC$104,22,0),"0"),IFERROR(VLOOKUP($A130,'Season 15'!AF$4:CC$104,22,0),"0"),)</f>
        <v>0</v>
      </c>
      <c r="W130" s="692">
        <f>SUM(IFERROR(VLOOKUP($A130,'Season 1'!AF$4:CC$104,23,0),"0"),
IFERROR(VLOOKUP($A130,'Season 2'!AF$4:CC$104,23,0),"0"),IFERROR(VLOOKUP($A130,'Season 3'!AF$4:CC$104,23,0),"0"),
IFERROR(VLOOKUP($A130,'Season 4'!AF$4:CC$104,23,0),"0"),IFERROR(VLOOKUP($A130,'Season 5'!AF$4:CC$104,23,0),"0"),
IFERROR(VLOOKUP($A130,'Season 6'!AF$4:CC$104,23,0),"0"),IFERROR(VLOOKUP($A130,'Season 7'!AF$4:CC$104,23,0),"0"),
IFERROR(VLOOKUP($A130,'Season 8'!AF$4:CC$104,23,0),"0"),IFERROR(VLOOKUP($A130,'Season 9'!AF$4:CC$104,23,0),"0"),
IFERROR(VLOOKUP($A130,'Season 10'!AF$4:CC$104,23,0),"0"),IFERROR(VLOOKUP($A130,'Season 11'!AF$4:CC$104,23,0),"0"),
IFERROR(VLOOKUP($A130,'Season 12'!AF$4:CC$104,23,0),"0"),IFERROR(VLOOKUP($A130,'Season 13'!AF$4:CC$104,23,0),"0"),
IFERROR(VLOOKUP($A130,'Season 14'!AF$4:CC$104,23,0),"0"),IFERROR(VLOOKUP($A130,'Season 15'!AF$4:CC$104,23,0),"0"),)</f>
        <v>0</v>
      </c>
      <c r="X130" s="1023">
        <f>SUM(IFERROR(VLOOKUP($A130,'Season 1'!AF$4:CC$104,24,0),"0"),
IFERROR(VLOOKUP($A130,'Season 2'!AF$4:CC$104,24,0),"0"),IFERROR(VLOOKUP($A130,'Season 3'!AF$4:CC$104,24,0),"0"),
IFERROR(VLOOKUP($A130,'Season 4'!AF$4:CC$104,24,0),"0"),IFERROR(VLOOKUP($A130,'Season 5'!AF$4:CC$104,24,0),"0"),
IFERROR(VLOOKUP($A130,'Season 6'!AF$4:CC$104,24,0),"0"),IFERROR(VLOOKUP($A130,'Season 7'!AF$4:CC$104,24,0),"0"),
IFERROR(VLOOKUP($A130,'Season 8'!AF$4:CC$104,24,0),"0"),IFERROR(VLOOKUP($A130,'Season 9'!AF$4:CC$104,24,0),"0"),
IFERROR(VLOOKUP($A130,'Season 10'!AF$4:CC$104,24,0),"0"),IFERROR(VLOOKUP($A130,'Season 11'!AF$4:CC$104,24,0),"0"),
IFERROR(VLOOKUP($A130,'Season 12'!AF$4:CC$104,24,0),"0"),IFERROR(VLOOKUP($A130,'Season 13'!AF$4:CC$104,24,0),"0"),
IFERROR(VLOOKUP($A130,'Season 14'!AF$4:CC$104,24,0),"0"),IFERROR(VLOOKUP($A130,'Season 15'!AF$4:CC$104,24,0),"0"),)</f>
        <v>0</v>
      </c>
      <c r="Y130" s="26">
        <f>SUM(IFERROR(VLOOKUP($A130,'Season 1'!AF$4:CC$104,25,0),"0"),
IFERROR(VLOOKUP($A130,'Season 2'!AF$4:CC$104,25,0),"0"),IFERROR(VLOOKUP($A130,'Season 3'!AF$4:CC$104,25,0),"0"),
IFERROR(VLOOKUP($A130,'Season 4'!AF$4:CC$104,25,0),"0"),IFERROR(VLOOKUP($A130,'Season 5'!AF$4:CC$104,25,0),"0"),
IFERROR(VLOOKUP($A130,'Season 6'!AF$4:CC$104,25,0),"0"),IFERROR(VLOOKUP($A130,'Season 7'!AF$4:CC$104,25,0),"0"),
IFERROR(VLOOKUP($A130,'Season 8'!AF$4:CC$104,25,0),"0"),IFERROR(VLOOKUP($A130,'Season 9'!AF$4:CC$104,25,0),"0"),
IFERROR(VLOOKUP($A130,'Season 10'!AF$4:CC$104,25,0),"0"),IFERROR(VLOOKUP($A130,'Season 11'!AF$4:CC$104,25,0),"0"),
IFERROR(VLOOKUP($A130,'Season 12'!AF$4:CC$104,25,0),"0"),IFERROR(VLOOKUP($A130,'Season 13'!AF$4:CC$104,25,0),"0"),
IFERROR(VLOOKUP($A130,'Season 14'!AF$4:CC$104,25,0),"0"),IFERROR(VLOOKUP($A130,'Season 15'!AF$4:CC$104,25,0),"0"),)</f>
        <v>0</v>
      </c>
      <c r="Z130" s="699">
        <f>SUM(IFERROR(VLOOKUP($A130,'Season 1'!AF$4:CC$104,26,0),"0"),
IFERROR(VLOOKUP($A130,'Season 2'!AF$4:CC$104,26,0),"0"),IFERROR(VLOOKUP($A130,'Season 3'!AF$4:CC$104,26,0),"0"),
IFERROR(VLOOKUP($A130,'Season 4'!AF$4:CC$104,26,0),"0"),IFERROR(VLOOKUP($A130,'Season 5'!AF$4:CC$104,26,0),"0"),
IFERROR(VLOOKUP($A130,'Season 6'!AF$4:CC$104,26,0),"0"),IFERROR(VLOOKUP($A130,'Season 7'!AF$4:CC$104,26,0),"0"),
IFERROR(VLOOKUP($A130,'Season 8'!AF$4:CC$104,26,0),"0"),IFERROR(VLOOKUP($A130,'Season 9'!AF$4:CC$104,26,0),"0"),
IFERROR(VLOOKUP($A130,'Season 10'!AF$4:CC$104,26,0),"0"),IFERROR(VLOOKUP($A130,'Season 11'!AF$4:CC$104,26,0),"0"),
IFERROR(VLOOKUP($A130,'Season 12'!AF$4:CC$104,26,0),"0"),IFERROR(VLOOKUP($A130,'Season 13'!AF$4:CC$104,26,0),"0"),
IFERROR(VLOOKUP($A130,'Season 14'!AF$4:CC$104,26,0),"0"),IFERROR(VLOOKUP($A130,'Season 15'!AF$4:CC$104,26,0),"0"),)</f>
        <v>0</v>
      </c>
      <c r="AA130" s="700">
        <f>SUM(IFERROR(VLOOKUP($A130,'Season 1'!AF$4:CC$104,27,0),"0"),
IFERROR(VLOOKUP($A130,'Season 2'!AF$4:CC$104,27,0),"0"),IFERROR(VLOOKUP($A130,'Season 3'!AF$4:CC$104,27,0),"0"),
IFERROR(VLOOKUP($A130,'Season 4'!AF$4:CC$104,27,0),"0"),IFERROR(VLOOKUP($A130,'Season 5'!AF$4:CC$104,27,0),"0"),
IFERROR(VLOOKUP($A130,'Season 6'!AF$4:CC$104,27,0),"0"),IFERROR(VLOOKUP($A130,'Season 7'!AF$4:CC$104,27,0),"0"),
IFERROR(VLOOKUP($A130,'Season 8'!AF$4:CC$104,27,0),"0"),IFERROR(VLOOKUP($A130,'Season 9'!AF$4:CC$104,27,0),"0"),
IFERROR(VLOOKUP($A130,'Season 10'!AF$4:CC$104,27,0),"0"),IFERROR(VLOOKUP($A130,'Season 11'!AF$4:CC$104,27,0),"0"),
IFERROR(VLOOKUP($A130,'Season 12'!AF$4:CC$104,27,0),"0"),IFERROR(VLOOKUP($A130,'Season 13'!AF$4:CC$104,27,0),"0"),
IFERROR(VLOOKUP($A130,'Season 14'!AF$4:CC$104,27,0),"0"),IFERROR(VLOOKUP($A130,'Season 15'!AF$4:CC$104,27,0),"0"),)</f>
        <v>0</v>
      </c>
      <c r="AB130" s="692">
        <f>SUM(IFERROR(VLOOKUP($A130,'Season 1'!AF$4:CC$104,28,0),"0"),
IFERROR(VLOOKUP($A130,'Season 2'!AF$4:CC$104,28,0),"0"),IFERROR(VLOOKUP($A130,'Season 3'!AF$4:CC$104,28,0),"0"),
IFERROR(VLOOKUP($A130,'Season 4'!AF$4:CC$104,28,0),"0"),IFERROR(VLOOKUP($A130,'Season 5'!AF$4:CC$104,28,0),"0"),
IFERROR(VLOOKUP($A130,'Season 6'!AF$4:CC$104,28,0),"0"),IFERROR(VLOOKUP($A130,'Season 7'!AF$4:CC$104,28,0),"0"),
IFERROR(VLOOKUP($A130,'Season 8'!AF$4:CC$104,28,0),"0"),IFERROR(VLOOKUP($A130,'Season 9'!AF$4:CC$104,28,0),"0"),
IFERROR(VLOOKUP($A130,'Season 10'!AF$4:CC$104,28,0),"0"),IFERROR(VLOOKUP($A130,'Season 11'!AF$4:CC$104,28,0),"0"),
IFERROR(VLOOKUP($A130,'Season 12'!AF$4:CC$104,28,0),"0"),IFERROR(VLOOKUP($A130,'Season 13'!AF$4:CC$104,28,0),"0"),
IFERROR(VLOOKUP($A130,'Season 14'!AF$4:CC$104,28,0),"0"),IFERROR(VLOOKUP($A130,'Season 15'!AF$4:CC$104,28,0),"0"),)</f>
        <v>0</v>
      </c>
      <c r="AC130" s="1023">
        <f>SUM(IFERROR(VLOOKUP($A130,'Season 1'!AF$4:CC$104,29,0),"0"),
IFERROR(VLOOKUP($A130,'Season 2'!AF$4:CC$104,29,0),"0"),IFERROR(VLOOKUP($A130,'Season 3'!AF$4:CC$104,29,0),"0"),
IFERROR(VLOOKUP($A130,'Season 4'!AF$4:CC$104,29,0),"0"),IFERROR(VLOOKUP($A130,'Season 5'!AF$4:CC$104,29,0),"0"),
IFERROR(VLOOKUP($A130,'Season 6'!AF$4:CC$104,29,0),"0"),IFERROR(VLOOKUP($A130,'Season 7'!AF$4:CC$104,29,0),"0"),
IFERROR(VLOOKUP($A130,'Season 8'!AF$4:CC$104,29,0),"0"),IFERROR(VLOOKUP($A130,'Season 9'!AF$4:CC$104,29,0),"0"),
IFERROR(VLOOKUP($A130,'Season 10'!AF$4:CC$104,29,0),"0"),IFERROR(VLOOKUP($A130,'Season 11'!AF$4:CC$104,29,0),"0"),
IFERROR(VLOOKUP($A130,'Season 12'!AF$4:CC$104,29,0),"0"),IFERROR(VLOOKUP($A130,'Season 13'!AF$4:CC$104,29,0),"0"),
IFERROR(VLOOKUP($A130,'Season 14'!AF$4:CC$104,29,0),"0"),IFERROR(VLOOKUP($A130,'Season 15'!AF$4:CC$104,29,0),"0"),)</f>
        <v>0</v>
      </c>
      <c r="AD130" s="26">
        <f>SUM(IFERROR(VLOOKUP($A130,'Season 1'!AF$4:CC$104,30,0),"0"),
IFERROR(VLOOKUP($A130,'Season 2'!AF$4:CC$104,30,0),"0"),IFERROR(VLOOKUP($A130,'Season 3'!AF$4:CC$104,30,0),"0"),
IFERROR(VLOOKUP($A130,'Season 4'!AF$4:CC$104,30,0),"0"),IFERROR(VLOOKUP($A130,'Season 5'!AF$4:CC$104,30,0),"0"),
IFERROR(VLOOKUP($A130,'Season 6'!AF$4:CC$104,30,0),"0"),IFERROR(VLOOKUP($A130,'Season 7'!AF$4:CC$104,30,0),"0"),
IFERROR(VLOOKUP($A130,'Season 8'!AF$4:CC$104,30,0),"0"),IFERROR(VLOOKUP($A130,'Season 9'!AF$4:CC$104,30,0),"0"),
IFERROR(VLOOKUP($A130,'Season 10'!AF$4:CC$104,30,0),"0"),IFERROR(VLOOKUP($A130,'Season 11'!AF$4:CC$104,30,0),"0"),
IFERROR(VLOOKUP($A130,'Season 12'!AF$4:CC$104,30,0),"0"),IFERROR(VLOOKUP($A130,'Season 13'!AF$4:CC$104,30,0),"0"),
IFERROR(VLOOKUP($A130,'Season 14'!AF$4:CC$104,30,0),"0"),IFERROR(VLOOKUP($A130,'Season 15'!AF$4:CC$104,30,0),"0"),)</f>
        <v>0</v>
      </c>
      <c r="AE130" s="699">
        <f>SUM(IFERROR(VLOOKUP($A130,'Season 1'!AF$4:CC$104,31,0),"0"),
IFERROR(VLOOKUP($A130,'Season 2'!AF$4:CC$104,31,0),"0"),IFERROR(VLOOKUP($A130,'Season 3'!AF$4:CC$104,31,0),"0"),
IFERROR(VLOOKUP($A130,'Season 4'!AF$4:CC$104,31,0),"0"),IFERROR(VLOOKUP($A130,'Season 5'!AF$4:CC$104,31,0),"0"),
IFERROR(VLOOKUP($A130,'Season 6'!AF$4:CC$104,31,0),"0"),IFERROR(VLOOKUP($A130,'Season 7'!AF$4:CC$104,31,0),"0"),
IFERROR(VLOOKUP($A130,'Season 8'!AF$4:CC$104,31,0),"0"),IFERROR(VLOOKUP($A130,'Season 9'!AF$4:CC$104,31,0),"0"),
IFERROR(VLOOKUP($A130,'Season 10'!AF$4:CC$104,31,0),"0"),IFERROR(VLOOKUP($A130,'Season 11'!AF$4:CC$104,31,0),"0"),
IFERROR(VLOOKUP($A130,'Season 12'!AF$4:CC$104,31,0),"0"),IFERROR(VLOOKUP($A130,'Season 13'!AF$4:CC$104,31,0),"0"),
IFERROR(VLOOKUP($A130,'Season 14'!AF$4:CC$104,31,0),"0"),IFERROR(VLOOKUP($A130,'Season 15'!AF$4:CC$104,31,0),"0"),)</f>
        <v>0</v>
      </c>
      <c r="AF130" s="700">
        <f>SUM(IFERROR(VLOOKUP($A130,'Season 3'!AF$4:CC$104,32,0),"0"),
IFERROR(VLOOKUP($A130,'Season 4'!AF$4:CC$104,32,0),"0"),IFERROR(VLOOKUP($A130,'Season 5'!AF$4:CC$104,32,0),"0"),
IFERROR(VLOOKUP($A130,'Season 6'!AF$4:CC$104,32,0),"0"),IFERROR(VLOOKUP($A130,'Season 7'!AF$4:CC$104,32,0),"0"),
IFERROR(VLOOKUP($A130,'Season 8'!AF$4:CC$104,32,0),"0"),IFERROR(VLOOKUP($A130,'Season 9'!AF$4:CC$104,32,0),"0"),
IFERROR(VLOOKUP($A130,'Season 10'!AF$4:CC$104,32,0),"0"),IFERROR(VLOOKUP($A130,'Season 11'!AF$4:CC$104,32,0),"0"),
IFERROR(VLOOKUP($A130,'Season 12'!AF$4:CC$104,32,0),"0"),IFERROR(VLOOKUP($A130,'Season 13'!AF$4:CC$104,32,0),"0"),
IFERROR(VLOOKUP($A130,'Season 14'!AF$4:CC$104,32,0),"0"),IFERROR(VLOOKUP($A130,'Season 15'!AF$4:CC$104,32,0),"0"),)</f>
        <v>0</v>
      </c>
      <c r="AG130" s="692">
        <f>SUM(IFERROR(VLOOKUP($A130,'Season 3'!AF$4:CC$104,33,0),"0"),
IFERROR(VLOOKUP($A130,'Season 4'!AF$4:CC$104,33,0),"0"),IFERROR(VLOOKUP($A130,'Season 5'!AF$4:CC$104,33,0),"0"),
IFERROR(VLOOKUP($A130,'Season 6'!AF$4:CC$104,33,0),"0"),IFERROR(VLOOKUP($A130,'Season 7'!AF$4:CC$104,33,0),"0"),
IFERROR(VLOOKUP($A130,'Season 8'!AF$4:CC$104,33,0),"0"),IFERROR(VLOOKUP($A130,'Season 9'!AF$4:CC$104,33,0),"0"),
IFERROR(VLOOKUP($A130,'Season 10'!AF$4:CC$104,33,0),"0"),IFERROR(VLOOKUP($A130,'Season 11'!AF$4:CC$104,33,0),"0"),
IFERROR(VLOOKUP($A130,'Season 12'!AF$4:CC$104,33,0),"0"),IFERROR(VLOOKUP($A130,'Season 13'!AF$4:CC$104,33,0),"0"),
IFERROR(VLOOKUP($A130,'Season 14'!AF$4:CC$104,33,0),"0"),IFERROR(VLOOKUP($A130,'Season 15'!AF$4:CC$104,33,0),"0"),)</f>
        <v>0</v>
      </c>
      <c r="AH130" s="1023">
        <f>SUM(IFERROR(VLOOKUP($A130,'Season 3'!AF$4:CC$104,34,0),"0"),
IFERROR(VLOOKUP($A130,'Season 4'!AF$4:CC$104,34,0),"0"),IFERROR(VLOOKUP($A130,'Season 5'!AF$4:CC$104,34,0),"0"),
IFERROR(VLOOKUP($A130,'Season 6'!AF$4:CC$104,34,0),"0"),IFERROR(VLOOKUP($A130,'Season 7'!AF$4:CC$104,34,0),"0"),
IFERROR(VLOOKUP($A130,'Season 8'!AF$4:CC$104,34,0),"0"),IFERROR(VLOOKUP($A130,'Season 9'!AF$4:CC$104,34,0),"0"),
IFERROR(VLOOKUP($A130,'Season 10'!AF$4:CC$104,34,0),"0"),IFERROR(VLOOKUP($A130,'Season 11'!AF$4:CC$104,34,0),"0"),
IFERROR(VLOOKUP($A130,'Season 12'!AF$4:CC$104,34,0),"0"),IFERROR(VLOOKUP($A130,'Season 13'!AF$4:CC$104,34,0),"0"),
IFERROR(VLOOKUP($A130,'Season 14'!AF$4:CC$104,34,0),"0"),IFERROR(VLOOKUP($A130,'Season 15'!AF$4:CC$104,34,0),"0"),)</f>
        <v>0</v>
      </c>
      <c r="AI130" s="26">
        <f>SUM(IFERROR(VLOOKUP($A130,'Season 3'!AF$4:CC$104,35,0),"0"),
IFERROR(VLOOKUP($A130,'Season 4'!AF$4:CC$104,35,0),"0"),IFERROR(VLOOKUP($A130,'Season 5'!AF$4:CC$104,35,0),"0"),
IFERROR(VLOOKUP($A130,'Season 6'!AF$4:CC$104,35,0),"0"),IFERROR(VLOOKUP($A130,'Season 7'!AF$4:CC$104,35,0),"0"),
IFERROR(VLOOKUP($A130,'Season 8'!AF$4:CC$104,35,0),"0"),IFERROR(VLOOKUP($A130,'Season 9'!AF$4:CC$104,35,0),"0"),
IFERROR(VLOOKUP($A130,'Season 10'!AF$4:CC$104,35,0),"0"),IFERROR(VLOOKUP($A130,'Season 11'!AF$4:CC$104,35,0),"0"),
IFERROR(VLOOKUP($A130,'Season 12'!AF$4:CC$104,35,0),"0"),IFERROR(VLOOKUP($A130,'Season 13'!AF$4:CC$104,35,0),"0"),
IFERROR(VLOOKUP($A130,'Season 14'!AF$4:CC$104,35,0),"0"),IFERROR(VLOOKUP($A130,'Season 15'!AF$4:CC$104,35,0),"0"),)</f>
        <v>0</v>
      </c>
      <c r="AJ130" s="699">
        <f>SUM(IFERROR(VLOOKUP($A130,'Season 3'!AF$4:CC$104,36,0),"0"),
IFERROR(VLOOKUP($A130,'Season 4'!AF$4:CC$104,36,0),"0"),IFERROR(VLOOKUP($A130,'Season 5'!AF$4:CC$104,36,0),"0"),
IFERROR(VLOOKUP($A130,'Season 6'!AF$4:CC$104,36,0),"0"),IFERROR(VLOOKUP($A130,'Season 7'!AF$4:CC$104,36,0),"0"),
IFERROR(VLOOKUP($A130,'Season 8'!AF$4:CC$104,36,0),"0"),IFERROR(VLOOKUP($A130,'Season 9'!AF$4:CC$104,36,0),"0"),
IFERROR(VLOOKUP($A130,'Season 10'!AF$4:CC$104,36,0),"0"),IFERROR(VLOOKUP($A130,'Season 11'!AF$4:CC$104,36,0),"0"),
IFERROR(VLOOKUP($A130,'Season 12'!AF$4:CC$104,36,0),"0"),IFERROR(VLOOKUP($A130,'Season 13'!AF$4:CC$104,36,0),"0"),
IFERROR(VLOOKUP($A130,'Season 14'!AF$4:CC$104,36,0),"0"),IFERROR(VLOOKUP($A130,'Season 15'!AF$4:CC$104,36,0),"0"),)</f>
        <v>0</v>
      </c>
      <c r="AK130" s="700">
        <f>SUM(IFERROR(VLOOKUP($A130,'Season 2'!AF$4:CC$104,32,0),"0"),IFERROR(VLOOKUP($A130,'Season 3'!AF$4:CC$104,37,0),"0"),
IFERROR(VLOOKUP($A130,'Season 4'!AF$4:CC$104,37,0),"0"),IFERROR(VLOOKUP($A130,'Season 5'!AF$4:CC$104,37,0),"0"),
IFERROR(VLOOKUP($A130,'Season 6'!AF$4:CC$104,37,0),"0"),IFERROR(VLOOKUP($A130,'Season 7'!AF$4:CC$104,37,0),"0"),
IFERROR(VLOOKUP($A130,'Season 8'!AF$4:CC$104,37,0),"0"),IFERROR(VLOOKUP($A130,'Season 9'!AF$4:CC$104,37,0),"0"),
IFERROR(VLOOKUP($A130,'Season 10'!AF$4:CC$104,37,0),"0"),IFERROR(VLOOKUP($A130,'Season 11'!AF$4:CC$104,37,0),"0"),
IFERROR(VLOOKUP($A130,'Season 12'!AF$4:CC$104,37,0),"0"),IFERROR(VLOOKUP($A130,'Season 13'!AF$4:CC$104,37,0),"0"),
IFERROR(VLOOKUP($A130,'Season 14'!AF$4:CC$104,37,0),"0"),IFERROR(VLOOKUP($A130,'Season 15'!AF$4:CC$104,37,0),"0"),)</f>
        <v>0</v>
      </c>
      <c r="AL130" s="692">
        <f>SUM(IFERROR(VLOOKUP($A130,'Season 2'!AF$4:CC$104,33,0),"0"),IFERROR(VLOOKUP($A130,'Season 3'!AF$4:CC$104,38,0),"0"),
IFERROR(VLOOKUP($A130,'Season 4'!AF$4:CC$104,38,0),"0"),IFERROR(VLOOKUP($A130,'Season 5'!AF$4:CC$104,38,0),"0"),
IFERROR(VLOOKUP($A130,'Season 6'!AF$4:CC$104,38,0),"0"),IFERROR(VLOOKUP($A130,'Season 7'!AF$4:CC$104,38,0),"0"),
IFERROR(VLOOKUP($A130,'Season 8'!AF$4:CC$104,38,0),"0"),IFERROR(VLOOKUP($A130,'Season 9'!AF$4:CC$104,38,0),"0"),
IFERROR(VLOOKUP($A130,'Season 10'!AF$4:CC$104,38,0),"0"),IFERROR(VLOOKUP($A130,'Season 11'!AF$4:CC$104,38,0),"0"),
IFERROR(VLOOKUP($A130,'Season 12'!AF$4:CC$104,38,0),"0"),IFERROR(VLOOKUP($A130,'Season 13'!AF$4:CC$104,38,0),"0"),
IFERROR(VLOOKUP($A130,'Season 14'!AF$4:CC$104,38,0),"0"),IFERROR(VLOOKUP($A130,'Season 15'!AF$4:CC$104,38,0),"0"),)</f>
        <v>0</v>
      </c>
      <c r="AM130" s="1023">
        <f>SUM(IFERROR(VLOOKUP($A130,'Season 2'!AF$4:CC$104,34,0),"0"),IFERROR(VLOOKUP($A130,'Season 3'!AF$4:CC$104,39,0),"0"),
IFERROR(VLOOKUP($A130,'Season 4'!AF$4:CC$104,39,0),"0"),IFERROR(VLOOKUP($A130,'Season 5'!AF$4:CC$104,39,0),"0"),
IFERROR(VLOOKUP($A130,'Season 6'!AF$4:CC$104,39,0),"0"),IFERROR(VLOOKUP($A130,'Season 7'!AF$4:CC$104,39,0),"0"),
IFERROR(VLOOKUP($A130,'Season 8'!AF$4:CC$104,39,0),"0"),IFERROR(VLOOKUP($A130,'Season 9'!AF$4:CC$104,39,0),"0"),
IFERROR(VLOOKUP($A130,'Season 10'!AF$4:CC$104,39,0),"0"),IFERROR(VLOOKUP($A130,'Season 11'!AF$4:CC$104,39,0),"0"),
IFERROR(VLOOKUP($A130,'Season 12'!AF$4:CC$104,39,0),"0"),IFERROR(VLOOKUP($A130,'Season 13'!AF$4:CC$104,39,0),"0"),
IFERROR(VLOOKUP($A130,'Season 14'!AF$4:CC$104,39,0),"0"),IFERROR(VLOOKUP($A130,'Season 15'!AF$4:CC$104,39,0),"0"),)</f>
        <v>0</v>
      </c>
      <c r="AN130" s="26">
        <f>SUM(IFERROR(VLOOKUP($A130,'Season 2'!AF$4:CC$104,35,0),"0"),IFERROR(VLOOKUP($A130,'Season 3'!AF$4:CC$104,40,0),"0"),
IFERROR(VLOOKUP($A130,'Season 4'!AF$4:CC$104,40,0),"0"),IFERROR(VLOOKUP($A130,'Season 5'!AF$4:CC$104,40,0),"0"),
IFERROR(VLOOKUP($A130,'Season 6'!AF$4:CC$104,40,0),"0"),IFERROR(VLOOKUP($A130,'Season 7'!AF$4:CC$104,40,0),"0"),
IFERROR(VLOOKUP($A130,'Season 8'!AF$4:CC$104,40,0),"0"),IFERROR(VLOOKUP($A130,'Season 9'!AF$4:CC$104,40,0),"0"),
IFERROR(VLOOKUP($A130,'Season 10'!AF$4:CC$104,40,0),"0"),IFERROR(VLOOKUP($A130,'Season 11'!AF$4:CC$104,40,0),"0"),
IFERROR(VLOOKUP($A130,'Season 12'!AF$4:CC$104,40,0),"0"),IFERROR(VLOOKUP($A130,'Season 13'!AF$4:CC$104,40,0),"0"),
IFERROR(VLOOKUP($A130,'Season 14'!AF$4:CC$104,40,0),"0"),IFERROR(VLOOKUP($A130,'Season 15'!AF$4:CC$104,40,0),"0"),)</f>
        <v>0</v>
      </c>
      <c r="AO130" s="699">
        <f>SUM(IFERROR(VLOOKUP($A130,'Season 2'!AF$4:CC$104,36,0),"0"),IFERROR(VLOOKUP($A130,'Season 3'!AF$4:CC$104,41,0),"0"),
IFERROR(VLOOKUP($A130,'Season 4'!AF$4:CC$104,41,0),"0"),IFERROR(VLOOKUP($A130,'Season 5'!AF$4:CC$104,41,0),"0"),
IFERROR(VLOOKUP($A130,'Season 6'!AF$4:CC$104,41,0),"0"),IFERROR(VLOOKUP($A130,'Season 7'!AF$4:CC$104,41,0),"0"),
IFERROR(VLOOKUP($A130,'Season 8'!AF$4:CC$104,41,0),"0"),IFERROR(VLOOKUP($A130,'Season 9'!AF$4:CC$104,41,0),"0"),
IFERROR(VLOOKUP($A130,'Season 10'!AF$4:CC$104,41,0),"0"),IFERROR(VLOOKUP($A130,'Season 11'!AF$4:CC$104,41,0),"0"),
IFERROR(VLOOKUP($A130,'Season 12'!AF$4:CC$104,41,0),"0"),IFERROR(VLOOKUP($A130,'Season 13'!AF$4:CC$104,41,0),"0"),
IFERROR(VLOOKUP($A130,'Season 14'!AF$4:CC$104,41,0),"0"),IFERROR(VLOOKUP($A130,'Season 15'!AF$4:CC$104,41,0),"0"),)</f>
        <v>0</v>
      </c>
      <c r="AP130" s="700">
        <f>SUM(IFERROR(VLOOKUP($A130,'Season 2'!AF$4:CC$104,37,0),"0"),IFERROR(VLOOKUP($A130,'Season 3'!AF$4:CC$104,42,0),"0"),
IFERROR(VLOOKUP($A130,'Season 4'!AF$4:CC$104,42,0),"0"),IFERROR(VLOOKUP($A130,'Season 5'!AF$4:CC$104,42,0),"0"),
IFERROR(VLOOKUP($A130,'Season 6'!AF$4:CC$104,42,0),"0"),IFERROR(VLOOKUP($A130,'Season 7'!AF$4:CC$104,42,0),"0"),
IFERROR(VLOOKUP($A130,'Season 8'!AF$4:CC$104,42,0),"0"),IFERROR(VLOOKUP($A130,'Season 9'!AF$4:CC$104,42,0),"0"),
IFERROR(VLOOKUP($A130,'Season 10'!AF$4:CC$104,42,0),"0"),IFERROR(VLOOKUP($A130,'Season 11'!AF$4:CC$104,42,0),"0"),
IFERROR(VLOOKUP($A130,'Season 12'!AF$4:CC$104,42,0),"0"),IFERROR(VLOOKUP($A130,'Season 13'!AF$4:CC$104,42,0),"0"),
IFERROR(VLOOKUP($A130,'Season 14'!AF$4:CC$104,42,0),"0"),IFERROR(VLOOKUP($A130,'Season 15'!AF$4:CC$104,42,0),"0"),)</f>
        <v>0</v>
      </c>
      <c r="AQ130" s="692">
        <f>SUM(IFERROR(VLOOKUP($A130,'Season 2'!AF$4:CC$104,38,0),"0"),IFERROR(VLOOKUP($A130,'Season 3'!AF$4:CC$104,43,0),"0"),
IFERROR(VLOOKUP($A130,'Season 4'!AF$4:CC$104,43,0),"0"),IFERROR(VLOOKUP($A130,'Season 5'!AF$4:CC$104,43,0),"0"),
IFERROR(VLOOKUP($A130,'Season 6'!AF$4:CC$104,43,0),"0"),IFERROR(VLOOKUP($A130,'Season 7'!AF$4:CC$104,43,0),"0"),
IFERROR(VLOOKUP($A130,'Season 8'!AF$4:CC$104,43,0),"0"),IFERROR(VLOOKUP($A130,'Season 9'!AF$4:CC$104,43,0),"0"),
IFERROR(VLOOKUP($A130,'Season 10'!AF$4:CC$104,43,0),"0"),IFERROR(VLOOKUP($A130,'Season 11'!AF$4:CC$104,43,0),"0"),
IFERROR(VLOOKUP($A130,'Season 12'!AF$4:CC$104,43,0),"0"),IFERROR(VLOOKUP($A130,'Season 13'!AF$4:CC$104,43,0),"0"),
IFERROR(VLOOKUP($A130,'Season 14'!AF$4:CC$104,43,0),"0"),IFERROR(VLOOKUP($A130,'Season 15'!AF$4:CC$104,43,0),"0"),)</f>
        <v>0</v>
      </c>
      <c r="AR130" s="1023">
        <f>SUM(IFERROR(VLOOKUP($A130,'Season 2'!AF$4:CC$104,39,0),"0"),IFERROR(VLOOKUP($A130,'Season 3'!AF$4:CC$104,44,0),"0"),
IFERROR(VLOOKUP($A130,'Season 4'!AF$4:CC$104,44,0),"0"),IFERROR(VLOOKUP($A130,'Season 5'!AF$4:CC$104,44,0),"0"),
IFERROR(VLOOKUP($A130,'Season 6'!AF$4:CC$104,44,0),"0"),IFERROR(VLOOKUP($A130,'Season 7'!AF$4:CC$104,44,0),"0"),
IFERROR(VLOOKUP($A130,'Season 8'!AF$4:CC$104,44,0),"0"),IFERROR(VLOOKUP($A130,'Season 9'!AF$4:CC$104,44,0),"0"),
IFERROR(VLOOKUP($A130,'Season 10'!AF$4:CC$104,44,0),"0"),IFERROR(VLOOKUP($A130,'Season 11'!AF$4:CC$104,44,0),"0"),
IFERROR(VLOOKUP($A130,'Season 12'!AF$4:CC$104,44,0),"0"),IFERROR(VLOOKUP($A130,'Season 13'!AF$4:CC$104,44,0),"0"),
IFERROR(VLOOKUP($A130,'Season 14'!AF$4:CC$104,44,0),"0"),IFERROR(VLOOKUP($A130,'Season 15'!AF$4:CC$104,44,0),"0"),)</f>
        <v>0</v>
      </c>
      <c r="AS130" s="26">
        <f>SUM(IFERROR(VLOOKUP($A130,'Season 2'!AF$4:CC$104,40,0),"0"),IFERROR(VLOOKUP($A130,'Season 3'!AF$4:CC$104,45,0),"0"),
IFERROR(VLOOKUP($A130,'Season 4'!AF$4:CC$104,45,0),"0"),IFERROR(VLOOKUP($A130,'Season 5'!AF$4:CC$104,45,0),"0"),
IFERROR(VLOOKUP($A130,'Season 6'!AF$4:CC$104,45,0),"0"),IFERROR(VLOOKUP($A130,'Season 7'!AF$4:CC$104,45,0),"0"),
IFERROR(VLOOKUP($A130,'Season 8'!AF$4:CC$104,45,0),"0"),IFERROR(VLOOKUP($A130,'Season 9'!AF$4:CC$104,45,0),"0"),
IFERROR(VLOOKUP($A130,'Season 10'!AF$4:CC$104,45,0),"0"),IFERROR(VLOOKUP($A130,'Season 11'!AF$4:CC$104,45,0),"0"),
IFERROR(VLOOKUP($A130,'Season 12'!AF$4:CC$104,45,0),"0"),IFERROR(VLOOKUP($A130,'Season 13'!AF$4:CC$104,45,0),"0"),
IFERROR(VLOOKUP($A130,'Season 14'!AF$4:CC$104,45,0),"0"),IFERROR(VLOOKUP($A130,'Season 15'!AF$4:CC$104,45,0),"0"),)</f>
        <v>0</v>
      </c>
      <c r="AT130" s="699">
        <f>SUM(IFERROR(VLOOKUP($A130,'Season 2'!AF$4:CC$104,41,0),"0"),IFERROR(VLOOKUP($A130,'Season 3'!AF$4:CC$104,46,0),"0"),
IFERROR(VLOOKUP($A130,'Season 4'!AF$4:CC$104,46,0),"0"),IFERROR(VLOOKUP($A130,'Season 5'!AF$4:CC$104,46,0),"0"),
IFERROR(VLOOKUP($A130,'Season 6'!AF$4:CC$104,46,0),"0"),IFERROR(VLOOKUP($A130,'Season 7'!AF$4:CC$104,46,0),"0"),
IFERROR(VLOOKUP($A130,'Season 8'!AF$4:CC$104,46,0),"0"),IFERROR(VLOOKUP($A130,'Season 9'!AF$4:CC$104,46,0),"0"),
IFERROR(VLOOKUP($A130,'Season 10'!AF$4:CC$104,46,0),"0"),IFERROR(VLOOKUP($A130,'Season 11'!AF$4:CC$104,46,0),"0"),
IFERROR(VLOOKUP($A130,'Season 12'!AF$4:CC$104,46,0),"0"),IFERROR(VLOOKUP($A130,'Season 13'!AF$4:CC$104,46,0),"0"),
IFERROR(VLOOKUP($A130,'Season 14'!AF$4:CC$104,46,0),"0"),IFERROR(VLOOKUP($A130,'Season 15'!AF$4:CC$104,46,0),"0"),)</f>
        <v>0</v>
      </c>
      <c r="AU130" s="700">
        <f>SUM(IFERROR(VLOOKUP($A130,'Season 3'!AF$4:CH$104,47,0),"0"),
IFERROR(VLOOKUP($A130,'Season 4'!AF$4:CH$104,47,0),"0"),IFERROR(VLOOKUP($A130,'Season 5'!AF$4:CH$104,47,0),"0"),
IFERROR(VLOOKUP($A130,'Season 6'!AF$4:CH$104,47,0),"0"),IFERROR(VLOOKUP($A130,'Season 7'!AF$4:CH$104,47,0),"0"),
IFERROR(VLOOKUP($A130,'Season 8'!AF$4:CH$104,47,0),"0"),IFERROR(VLOOKUP($A130,'Season 9'!AF$4:CH$104,47,0),"0"),
IFERROR(VLOOKUP($A130,'Season 10'!AF$4:CH$104,47,0),"0"),IFERROR(VLOOKUP($A130,'Season 11'!AF$4:CH$104,47,0),"0"),
IFERROR(VLOOKUP($A130,'Season 12'!AF$4:CH$104,47,0),"0"),IFERROR(VLOOKUP($A130,'Season 13'!AF$4:CH$104,47,0),"0"),
IFERROR(VLOOKUP($A130,'Season 14'!AF$4:CH$104,47,0),"0"),IFERROR(VLOOKUP($A130,'Season 15'!AF$4:CH$104,47,0),"0"),)</f>
        <v>0</v>
      </c>
      <c r="AV130" s="692">
        <f>SUM(IFERROR(VLOOKUP($A130,'Season 3'!AF$4:CH$104,48,0),"0"),
IFERROR(VLOOKUP($A130,'Season 4'!AF$4:CH$104,48,0),"0"),IFERROR(VLOOKUP($A130,'Season 5'!AF$4:CH$104,48,0),"0"),
IFERROR(VLOOKUP($A130,'Season 6'!AF$4:CH$104,48,0),"0"),IFERROR(VLOOKUP($A130,'Season 7'!AF$4:CH$104,48,0),"0"),
IFERROR(VLOOKUP($A130,'Season 8'!AF$4:CH$104,48,0),"0"),IFERROR(VLOOKUP($A130,'Season 9'!AF$4:CH$104,48,0),"0"),
IFERROR(VLOOKUP($A130,'Season 10'!AF$4:CH$104,48,0),"0"),IFERROR(VLOOKUP($A130,'Season 11'!AF$4:CH$104,48,0),"0"),
IFERROR(VLOOKUP($A130,'Season 12'!AF$4:CH$104,48,0),"0"),IFERROR(VLOOKUP($A130,'Season 13'!AF$4:CH$104,48,0),"0"),
IFERROR(VLOOKUP($A130,'Season 14'!AF$4:CH$104,48,0),"0"),IFERROR(VLOOKUP($A130,'Season 15'!AF$4:CH$104,48,0),"0"),)</f>
        <v>0</v>
      </c>
      <c r="AW130" s="1023">
        <f>SUM(IFERROR(VLOOKUP($A130,'Season 3'!AF$4:CH$104,49,0),"0"),
IFERROR(VLOOKUP($A130,'Season 4'!AF$4:CH$104,49,0),"0"),IFERROR(VLOOKUP($A130,'Season 5'!AF$4:CH$104,49,0),"0"),
IFERROR(VLOOKUP($A130,'Season 6'!AF$4:CH$104,49,0),"0"),IFERROR(VLOOKUP($A130,'Season 7'!AF$4:CH$104,49,0),"0"),
IFERROR(VLOOKUP($A130,'Season 8'!AF$4:CH$104,49,0),"0"),IFERROR(VLOOKUP($A130,'Season 9'!AF$4:CH$104,49,0),"0"),
IFERROR(VLOOKUP($A130,'Season 10'!AF$4:CH$104,49,0),"0"),IFERROR(VLOOKUP($A130,'Season 11'!AF$4:CH$104,49,0),"0"),
IFERROR(VLOOKUP($A130,'Season 12'!AF$4:CH$104,49,0),"0"),IFERROR(VLOOKUP($A130,'Season 13'!AF$4:CH$104,49,0),"0"),
IFERROR(VLOOKUP($A130,'Season 14'!AF$4:CH$104,49,0),"0"),IFERROR(VLOOKUP($A130,'Season 15'!AF$4:CH$104,49,0),"0"),)</f>
        <v>0</v>
      </c>
      <c r="AX130" s="26">
        <f>SUM(IFERROR(VLOOKUP($A130,'Season 3'!AF$4:CH$104,50,0),"0"),
IFERROR(VLOOKUP($A130,'Season 4'!AF$4:CH$104,50,0),"0"),IFERROR(VLOOKUP($A130,'Season 5'!AF$4:CH$104,50,0),"0"),
IFERROR(VLOOKUP($A130,'Season 6'!AF$4:CH$104,50,0),"0"),IFERROR(VLOOKUP($A130,'Season 7'!AF$4:CH$104,50,0),"0"),
IFERROR(VLOOKUP($A130,'Season 8'!AF$4:CH$104,50,0),"0"),IFERROR(VLOOKUP($A130,'Season 9'!AF$4:CH$104,50,0),"0"),
IFERROR(VLOOKUP($A130,'Season 10'!AF$4:CH$104,50,0),"0"),IFERROR(VLOOKUP($A130,'Season 11'!AF$4:CH$104,50,0),"0"),
IFERROR(VLOOKUP($A130,'Season 12'!AF$4:CH$104,50,0),"0"),IFERROR(VLOOKUP($A130,'Season 13'!AF$4:CH$104,50,0),"0"),
IFERROR(VLOOKUP($A130,'Season 14'!AF$4:CH$104,50,0),"0"),IFERROR(VLOOKUP($A130,'Season 15'!AF$4:CH$104,50,0),"0"),)</f>
        <v>0</v>
      </c>
      <c r="AY130" s="699">
        <f>SUM(IFERROR(VLOOKUP($A130,'Season 3'!AF$4:CH$104,51,0),"0"),
IFERROR(VLOOKUP($A130,'Season 4'!AF$4:CH$104,51,0),"0"),IFERROR(VLOOKUP($A130,'Season 5'!AF$4:CH$104,51,0),"0"),
IFERROR(VLOOKUP($A130,'Season 6'!AF$4:CH$104,51,0),"0"),IFERROR(VLOOKUP($A130,'Season 7'!AF$4:CH$104,51,0),"0"),
IFERROR(VLOOKUP($A130,'Season 8'!AF$4:CH$104,51,0),"0"),IFERROR(VLOOKUP($A130,'Season 9'!AF$4:CH$104,51,0),"0"),
IFERROR(VLOOKUP($A130,'Season 10'!AF$4:CH$104,51,0),"0"),IFERROR(VLOOKUP($A130,'Season 11'!AF$4:CH$104,51,0),"0"),
IFERROR(VLOOKUP($A130,'Season 12'!AF$4:CH$104,51,0),"0"),IFERROR(VLOOKUP($A130,'Season 13'!AF$4:CH$104,51,0),"0"),
IFERROR(VLOOKUP($A130,'Season 14'!AF$4:CH$104,51,0),"0"),IFERROR(VLOOKUP($A130,'Season 15'!AF$4:CH$104,51,0),"0"),)</f>
        <v>0</v>
      </c>
      <c r="AZ130" s="700">
        <f>SUM(IFERROR(VLOOKUP($A130,'Season 1'!AF$4:CC$104,32,0),"0"),IFERROR(VLOOKUP($A130,'Season 2'!AF$4:CC$104,37,0),"0"),)</f>
        <v>0</v>
      </c>
      <c r="BA130" s="692">
        <f>SUM(IFERROR(VLOOKUP($A130,'Season 1'!AF$4:CC$104,33,0),"0"),IFERROR(VLOOKUP($A130,'Season 2'!AF$4:CC$104,38,0),"0"),)</f>
        <v>0</v>
      </c>
      <c r="BB130" s="1023">
        <f>SUM(IFERROR(VLOOKUP($A130,'Season 1'!AF$4:CC$104,34,0),"0"),IFERROR(VLOOKUP($A130,'Season 2'!AF$4:CC$104,39,0),"0"),)</f>
        <v>0</v>
      </c>
      <c r="BC130" s="26">
        <f>SUM(IFERROR(VLOOKUP($A130,'Season 1'!AF$4:CC$104,35,0),"0"),IFERROR(VLOOKUP($A130,'Season 2'!AF$4:CC$104,40,0),"0"),)</f>
        <v>0</v>
      </c>
      <c r="BD130" s="699">
        <f>SUM(IFERROR(VLOOKUP($A130,'Season 1'!AF$4:CC$104,36,0),"0"),IFERROR(VLOOKUP($A130,'Season 2'!AF$4:CC$104,41,0),"0"),)</f>
        <v>0</v>
      </c>
      <c r="BE130" s="1111">
        <f>SUM(IFERROR(VLOOKUP($A130,'Season 1'!AF$4:CC$104,37,0),"0"),
IFERROR(VLOOKUP($A130,'Season 2'!AF$4:CC$104,47,0),"0"),IFERROR(VLOOKUP($A130,'Season 3'!AF$4:CH$104,52,0),"0"),
IFERROR(VLOOKUP($A130,'Season 4'!AF$4:CH$104,52,0),"0"),IFERROR(VLOOKUP($A130,'Season 5'!AF$4:CH$104,52,0),"0"),
IFERROR(VLOOKUP($A130,'Season 6'!AF$4:CH$104,52,0),"0"),IFERROR(VLOOKUP($A130,'Season 7'!AF$4:CH$104,52,0),"0"),
IFERROR(VLOOKUP($A130,'Season 8'!AF$4:CH$104,52,0),"0"),IFERROR(VLOOKUP($A130,'Season 9'!AF$4:CH$104,52,0),"0"),
IFERROR(VLOOKUP($A130,'Season 10'!AF$4:CH$104,52,0),"0"),IFERROR(VLOOKUP($A130,'Season 11'!AF$4:CH$104,52,0),"0"),
IFERROR(VLOOKUP($A130,'Season 12'!AF$4:CH$104,52,0),"0"),IFERROR(VLOOKUP($A130,'Season 13'!AF$4:CH$104,52,0),"0"),
IFERROR(VLOOKUP($A130,'Season 14'!AF$4:CH$104,52,0),"0"),IFERROR(VLOOKUP($A130,'Season 15'!AF$4:CH$104,52,0),"0"),)</f>
        <v>0</v>
      </c>
      <c r="BF130" s="1112">
        <f>SUM(IFERROR(VLOOKUP($A130,'Season 1'!AF$4:CC$104,38,0),"0"),
IFERROR(VLOOKUP($A130,'Season 2'!AF$4:CC$104,48,0),"0"),IFERROR(VLOOKUP($A130,'Season 3'!AF$4:CH$104,53,0),"0"),
IFERROR(VLOOKUP($A130,'Season 4'!AF$4:CH$104,53,0),"0"),IFERROR(VLOOKUP($A130,'Season 5'!AF$4:CH$104,53,0),"0"),
IFERROR(VLOOKUP($A130,'Season 6'!AF$4:CH$104,53,0),"0"),IFERROR(VLOOKUP($A130,'Season 7'!AF$4:CH$104,53,0),"0"),
IFERROR(VLOOKUP($A130,'Season 8'!AF$4:CH$104,53,0),"0"),IFERROR(VLOOKUP($A130,'Season 9'!AF$4:CH$104,53,0),"0"),
IFERROR(VLOOKUP($A130,'Season 10'!AF$4:CH$104,53,0),"0"),IFERROR(VLOOKUP($A130,'Season 11'!AF$4:CH$104,53,0),"0"),
IFERROR(VLOOKUP($A130,'Season 12'!AF$4:CH$104,53,0),"0"),IFERROR(VLOOKUP($A130,'Season 13'!AF$4:CH$104,53,0),"0"),
IFERROR(VLOOKUP($A130,'Season 14'!AF$4:CH$104,53,0),"0"),IFERROR(VLOOKUP($A130,'Season 15'!AF$4:CH$104,53,0),"0"),)</f>
        <v>0</v>
      </c>
      <c r="BG130" s="1061" t="e">
        <f t="shared" si="4"/>
        <v>#DIV/0!</v>
      </c>
      <c r="BI130" s="1100"/>
      <c r="BJ130" s="1100"/>
      <c r="BK130" s="1100"/>
      <c r="BL130" s="1100"/>
      <c r="BM130" s="1100"/>
      <c r="BN130" s="1100"/>
      <c r="BS130" s="15">
        <f>IFERROR(VLOOKUP($A130,'Season 1'!$AF$4:$CH$104,39,0),"0")</f>
        <v>0</v>
      </c>
      <c r="BT130" s="15">
        <f>IFERROR(VLOOKUP($A130,'Season 1'!$AF$4:$CH$104,40,0),"0")</f>
        <v>0</v>
      </c>
      <c r="BU130" s="15">
        <f>IFERROR(VLOOKUP($A130,'Season 2'!$AF$4:$CH$104,49,0),"0")</f>
        <v>0</v>
      </c>
      <c r="BV130" s="15">
        <f>IFERROR(VLOOKUP($A130,'Season 2'!$AF$4:$CH$104,50,0),"0")</f>
        <v>0</v>
      </c>
      <c r="BW130" s="15">
        <f>IFERROR(VLOOKUP($A130,'Season 3'!$AF$4:$CH$104,54,0),"0")</f>
        <v>0</v>
      </c>
      <c r="BX130" s="15">
        <f>IFERROR(VLOOKUP($A130,'Season 3'!$AF$4:$CH$104,55,0),"0")</f>
        <v>0</v>
      </c>
      <c r="BY130" s="15" t="str">
        <f>IFERROR(VLOOKUP($A130,'Season 4'!$AF$4:$CH$104,54,0),"0")</f>
        <v>0</v>
      </c>
      <c r="BZ130" s="15" t="str">
        <f>IFERROR(VLOOKUP($A130,'Season 4'!$AF$4:$CH$104,55,0),"0")</f>
        <v>0</v>
      </c>
      <c r="CA130" s="15" t="str">
        <f>IFERROR(VLOOKUP($A130,'Season 5'!$AF$4:$CH$104,54,0),"0")</f>
        <v>0</v>
      </c>
      <c r="CB130" s="15" t="str">
        <f>IFERROR(VLOOKUP($A130,'Season 5'!$AF$4:$CH$104,55,0),"0")</f>
        <v>0</v>
      </c>
      <c r="CC130" s="15" t="str">
        <f>IFERROR(VLOOKUP($A130,'Season 6'!$AF$4:$CH$104,54,0),"0")</f>
        <v>0</v>
      </c>
      <c r="CD130" s="15" t="str">
        <f>IFERROR(VLOOKUP($A130,'Season 6'!$AF$4:$CH$104,55,0),"0")</f>
        <v>0</v>
      </c>
      <c r="CE130" s="15" t="str">
        <f>IFERROR(VLOOKUP($A130,'Season 7'!$AF$4:$CH$104,54,0),"0")</f>
        <v>0</v>
      </c>
      <c r="CF130" s="15" t="str">
        <f>IFERROR(VLOOKUP($A130,'Season 7'!$AF$4:$CH$104,55,0),"0")</f>
        <v>0</v>
      </c>
      <c r="CG130" s="15" t="str">
        <f>IFERROR(VLOOKUP($A130,'Season 8'!$AF$4:$CH$104,54,0),"0")</f>
        <v>0</v>
      </c>
      <c r="CH130" s="15" t="str">
        <f>IFERROR(VLOOKUP($A130,'Season 8'!$AF$4:$CH$104,55,0),"0")</f>
        <v>0</v>
      </c>
      <c r="CI130" s="15" t="str">
        <f>IFERROR(VLOOKUP($A130,'Season 9'!$AF$4:$CH$104,54,0),"0")</f>
        <v>0</v>
      </c>
      <c r="CJ130" s="15" t="str">
        <f>IFERROR(VLOOKUP($A130,'Season 9'!$AF$4:$CH$104,55,0),"0")</f>
        <v>0</v>
      </c>
      <c r="CK130" s="15" t="str">
        <f>IFERROR(VLOOKUP($A130,'Season 10'!$AF$4:$CH$104,54,0),"0")</f>
        <v>0</v>
      </c>
      <c r="CL130" s="15" t="str">
        <f>IFERROR(VLOOKUP($A130,'Season 10'!$AF$4:$CH$104,55,0),"0")</f>
        <v>0</v>
      </c>
      <c r="CM130" s="15" t="str">
        <f>IFERROR(VLOOKUP($A130,'Season 11'!$AF$4:$CH$104,54,0),"0")</f>
        <v>0</v>
      </c>
      <c r="CN130" s="15" t="str">
        <f>IFERROR(VLOOKUP($A130,'Season 11'!$AF$4:$CH$104,55,0),"0")</f>
        <v>0</v>
      </c>
      <c r="CO130" s="15" t="str">
        <f>IFERROR(VLOOKUP($A130,'Season 12'!$AF$4:$CH$104,54,0),"0")</f>
        <v>0</v>
      </c>
      <c r="CP130" s="15" t="str">
        <f>IFERROR(VLOOKUP($A130,'Season 12'!$AF$4:$CH$104,55,0),"0")</f>
        <v>0</v>
      </c>
      <c r="CQ130" s="15" t="str">
        <f>IFERROR(VLOOKUP($A130,'Season 13'!$AF$4:$CH$104,54,0),"0")</f>
        <v>0</v>
      </c>
      <c r="CR130" s="15" t="str">
        <f>IFERROR(VLOOKUP($A130,'Season 13'!$AF$4:$CH$104,55,0),"0")</f>
        <v>0</v>
      </c>
      <c r="CS130" s="15" t="str">
        <f>IFERROR(VLOOKUP($A130,'Season 14'!$AF$4:$CH$104,54,0),"0")</f>
        <v>0</v>
      </c>
      <c r="CT130" s="15" t="str">
        <f>IFERROR(VLOOKUP($A130,'Season 14'!$AF$4:$CH$104,55,0),"0")</f>
        <v>0</v>
      </c>
      <c r="CU130" s="15" t="str">
        <f>IFERROR(VLOOKUP($A130,'Season 15'!$AF$4:$CH$104,54,0),"0")</f>
        <v>0</v>
      </c>
      <c r="CV130" s="15" t="str">
        <f>IFERROR(VLOOKUP($A130,'Season 15'!$AF$4:$CH$104,55,0),"0")</f>
        <v>0</v>
      </c>
    </row>
    <row r="131" spans="1:100" x14ac:dyDescent="0.25">
      <c r="A131" s="2" t="s">
        <v>140</v>
      </c>
      <c r="B131" s="1021">
        <f>IFERROR(VLOOKUP('Data Totals'!A131,'Season 1'!AF$4:CC$104,2,FALSE),IFERROR(VLOOKUP('Data Totals'!A131,'Season 2'!AF$4:CC$104,2,FALSE),IFERROR(VLOOKUP('Data Totals'!A131,'Season 3'!AF$4:CC$104,2,FALSE),IFERROR(VLOOKUP('Data Totals'!A131,'Season 4'!AF$4:CC$104,2,FALSE),IFERROR(VLOOKUP('Data Totals'!A131,'Season 5'!AF$4:CC$104,2,FALSE),IFERROR(VLOOKUP('Data Totals'!A131,'Season 6'!AF$4:CC$104,2,FALSE),IFERROR(VLOOKUP('Data Totals'!A131,'Season 7'!AF$4:CC$104,2,FALSE),IFERROR(VLOOKUP('Data Totals'!A131,'Season 8'!AF$4:CC$104,2,FALSE),IFERROR(VLOOKUP('Data Totals'!A131,'Season 9'!AF$4:CC$104,2,FALSE),IFERROR(VLOOKUP('Data Totals'!A131,'Season 10'!AF$4:CC$104,2,FALSE),IFERROR(VLOOKUP('Data Totals'!A131,'Season 11'!AF$4:CC$104,2,FALSE),IFERROR(VLOOKUP('Data Totals'!A131,'Season 12'!AF$4:CC$104,2,FALSE),IFERROR(VLOOKUP('Data Totals'!A131,'Season 13'!AF$4:CC$104,2,FALSE),IFERROR(VLOOKUP('Data Totals'!A131,'Season 14'!AF$4:CC$104,2,FALSE),IFERROR(VLOOKUP('Data Totals'!A131,'Season 15'!AF$4:CC$104,2,FALSE),"N/A")))))))))))))))</f>
        <v>0</v>
      </c>
      <c r="C131" s="1022">
        <f>IFERROR(VLOOKUP('Data Totals'!A131,'Season 1'!AF$4:CC$104,3,FALSE),IFERROR(VLOOKUP('Data Totals'!A131,'Season 2'!AF$4:CC$104,3,FALSE),IFERROR(VLOOKUP('Data Totals'!A131,'Season 3'!AF$4:CC$104,3,FALSE),IFERROR(VLOOKUP('Data Totals'!A131,'Season 4'!AF$4:CC$104,3,FALSE),IFERROR(VLOOKUP('Data Totals'!A131,'Season 5'!AF$4:CC$104,3,FALSE),IFERROR(VLOOKUP('Data Totals'!A131,'Season 6'!AF$4:CC$104,3,FALSE),IFERROR(VLOOKUP('Data Totals'!A131,'Season 7'!AF$4:CC$104,3,FALSE),IFERROR(VLOOKUP('Data Totals'!A131,'Season 8'!AF$4:CC$104,3,FALSE),IFERROR(VLOOKUP('Data Totals'!A131,'Season 9'!AF$4:CC$104,3,FALSE),IFERROR(VLOOKUP('Data Totals'!A131,'Season 10'!AF$4:CC$104,3,FALSE),IFERROR(VLOOKUP('Data Totals'!A131,'Season 11'!AF$4:CC$104,3,FALSE),IFERROR(VLOOKUP('Data Totals'!A131,'Season 12'!AF$4:CC$104,3,FALSE),IFERROR(VLOOKUP('Data Totals'!A131,'Season 13'!AF$4:CC$104,3,FALSE),IFERROR(VLOOKUP('Data Totals'!A131,'Season 14'!AF$4:CC$104,3,FALSE),IFERROR(VLOOKUP('Data Totals'!A131,'Season 15'!AF$4:CC$104,3,FALSE),"N/A")))))))))))))))</f>
        <v>0</v>
      </c>
      <c r="D131" s="1022">
        <f>IFERROR(VLOOKUP('Data Totals'!A131,'Season 1'!AF$4:CC$104,4,FALSE),IFERROR(VLOOKUP('Data Totals'!A131,'Season 2'!AF$4:CC$104,4,FALSE),IFERROR(VLOOKUP('Data Totals'!A131,'Season 3'!AF$4:CC$104,4,FALSE),IFERROR(VLOOKUP('Data Totals'!A131,'Season 4'!AF$4:CC$104,4,FALSE),IFERROR(VLOOKUP('Data Totals'!A131,'Season 5'!AF$4:CC$104,4,FALSE),IFERROR(VLOOKUP('Data Totals'!A131,'Season 6'!AF$4:CC$104,4,FALSE),IFERROR(VLOOKUP('Data Totals'!A131,'Season 7'!AF$4:CC$104,4,FALSE),IFERROR(VLOOKUP('Data Totals'!A131,'Season 8'!AF$4:CC$104,4,FALSE),IFERROR(VLOOKUP('Data Totals'!A131,'Season 9'!AF$4:CC$104,4,FALSE),IFERROR(VLOOKUP('Data Totals'!A131,'Season 10'!AF$4:CC$104,4,FALSE),IFERROR(VLOOKUP('Data Totals'!A131,'Season 11'!AF$4:CC$104,4,FALSE),IFERROR(VLOOKUP('Data Totals'!A131,'Season 12'!AF$4:CC$104,4,FALSE),IFERROR(VLOOKUP('Data Totals'!A131,'Season 13'!AF$4:CC$104,4,FALSE),IFERROR(VLOOKUP('Data Totals'!A131,'Season 14'!AF$4:CC$104,4,FALSE),IFERROR(VLOOKUP('Data Totals'!A131,'Season 15'!AF$4:CC$104,4,FALSE),"N/A")))))))))))))))</f>
        <v>0</v>
      </c>
      <c r="E131" s="1022">
        <f t="shared" si="2"/>
        <v>0</v>
      </c>
      <c r="F131" s="692">
        <f>SUM(IFERROR(VLOOKUP(A131,BI$3:BN$152,2,0),"0"),IFERROR(VLOOKUP(A131,'Season 1'!AF$4:CC$104,6,0),"0"),
IFERROR(VLOOKUP(A131,'Season 2'!AF$4:CC$104,6,0),"0"),IFERROR(VLOOKUP(A131,'Season 3'!AF$4:CC$104,6,0),"0"),
IFERROR(VLOOKUP(A131,'Season 4'!AF$4:CC$104,6,0),"0"),IFERROR(VLOOKUP(A131,'Season 5'!AF$4:CC$104,6,0),"0"),
IFERROR(VLOOKUP(A131,'Season 6'!AF$4:CC$104,6,0),"0"),IFERROR(VLOOKUP(A131,'Season 7'!AF$4:CC$104,6,0),"0"),
IFERROR(VLOOKUP(A131,'Season 8'!AF$4:CC$104,6,0),"0"),IFERROR(VLOOKUP(A131,'Season 9'!AF$4:CC$104,6,0),"0"),
IFERROR(VLOOKUP(A131,'Season 10'!AF$4:CC$104,6,0),"0"),IFERROR(VLOOKUP(A131,'Season 11'!AF$4:CC$104,6,0),"0"),
IFERROR(VLOOKUP(A131,'Season 12'!AF$4:CC$104,6,0),"0"),IFERROR(VLOOKUP(A131,'Season 13'!AF$4:CC$104,6,0),"0"),
IFERROR(VLOOKUP(A131,'Season 14'!AF$4:CC$104,6,0),"0"),IFERROR(VLOOKUP(A131,'Season 15'!AF$4:CC$104,6,0),"0"),)</f>
        <v>0</v>
      </c>
      <c r="G131" s="692">
        <f>SUM(IFERROR(VLOOKUP(A131,'Season 1'!AF$4:CC$104,7,0),"0"),
IFERROR(VLOOKUP(A131,'Season 2'!AF$4:CC$104,7,0),"0"),IFERROR(VLOOKUP(A131,'Season 3'!AF$4:CC$104,7,0),"0"),
IFERROR(VLOOKUP(A131,'Season 4'!AF$4:CC$104,7,0),"0"),IFERROR(VLOOKUP(A131,'Season 5'!AF$4:CC$104,7,0),"0"),
IFERROR(VLOOKUP(A131,'Season 6'!AF$4:CC$104,7,0),"0"),IFERROR(VLOOKUP(A131,'Season 7'!AF$4:CC$104,7,0),"0"),
IFERROR(VLOOKUP(A131,'Season 8'!AF$4:CC$104,7,0),"0"),IFERROR(VLOOKUP(A131,'Season 9'!AF$4:CC$104,7,0),"0"),
IFERROR(VLOOKUP(A131,'Season 10'!AF$4:CC$104,7,0),"0"),IFERROR(VLOOKUP(A131,'Season 11'!AF$4:CC$104,7,0),"0"),
IFERROR(VLOOKUP(A131,'Season 12'!AF$4:CC$104,7,0),"0"),IFERROR(VLOOKUP(A131,'Season 13'!AF$4:CC$104,7,0),"0"),
IFERROR(VLOOKUP(A131,'Season 14'!AF$4:CC$104,7,0),"0"),IFERROR(VLOOKUP(A131,'Season 15'!AF$4:CC$104,7,0),"0"),)</f>
        <v>0</v>
      </c>
      <c r="H131" s="556">
        <f>SUM(IFERROR(VLOOKUP(A131,'Season 1'!AF$4:CC$104,8,0),"0"),
IFERROR(VLOOKUP(A131,'Season 2'!AF$4:CC$104,8,0),"0"),IFERROR(VLOOKUP(A131,'Season 3'!AF$4:CC$104,8,0),"0"),
IFERROR(VLOOKUP(A131,'Season 4'!AF$4:CC$104,8,0),"0"),IFERROR(VLOOKUP(A131,'Season 5'!AF$4:CC$104,8,0),"0"),
IFERROR(VLOOKUP(A131,'Season 6'!AF$4:CC$104,8,0),"0"),IFERROR(VLOOKUP(A131,'Season 7'!AF$4:CC$104,8,0),"0"),
IFERROR(VLOOKUP(A131,'Season 8'!AF$4:CC$104,8,0),"0"),IFERROR(VLOOKUP(A131,'Season 9'!AF$4:CC$104,8,0),"0"),
IFERROR(VLOOKUP(A131,'Season 10'!AF$4:CC$104,8,0),"0"),IFERROR(VLOOKUP(A131,'Season 11'!AF$4:CC$104,8,0),"0"),
IFERROR(VLOOKUP(A131,'Season 12'!AF$4:CC$104,8,0),"0"),IFERROR(VLOOKUP(A131,'Season 13'!AF$4:CC$104,8,0),"0"),
IFERROR(VLOOKUP(A131,'Season 14'!AF$4:CC$104,8,0),"0"),IFERROR(VLOOKUP(A131,'Season 15'!AF$4:CC$104,8,0),"0"),)</f>
        <v>0</v>
      </c>
      <c r="I131" s="1023">
        <f>SUM(IFERROR(VLOOKUP(A131,'Season 1'!AF$4:CC$104,9,0),"0"),
IFERROR(VLOOKUP(A131,'Season 2'!AF$4:CC$104,9,0),"0"),IFERROR(VLOOKUP(A131,'Season 3'!AF$4:CC$104,9,0),"0"),
IFERROR(VLOOKUP(A131,'Season 4'!AF$4:CC$104,9,0),"0"),IFERROR(VLOOKUP(A131,'Season 5'!AF$4:CC$104,9,0),"0"),
IFERROR(VLOOKUP(A131,'Season 6'!AF$4:CC$104,9,0),"0"),IFERROR(VLOOKUP(A131,'Season 7'!AF$4:CC$104,9,0),"0"),
IFERROR(VLOOKUP(A131,'Season 8'!AF$4:CC$104,9,0),"0"),IFERROR(VLOOKUP(A131,'Season 9'!AF$4:CC$104,9,0),"0"),
IFERROR(VLOOKUP(A131,'Season 10'!AF$4:CC$104,9,0),"0"),IFERROR(VLOOKUP(A131,'Season 11'!AF$4:CC$104,9,0),"0"),
IFERROR(VLOOKUP(A131,'Season 12'!AF$4:CC$104,9,0),"0"),IFERROR(VLOOKUP(A131,'Season 13'!AF$4:CC$104,9,0),"0"),
IFERROR(VLOOKUP(A131,'Season 14'!AF$4:CC$104,9,0),"0"),IFERROR(VLOOKUP(A131,'Season 15'!AF$4:CC$104,9,0),"0"),)</f>
        <v>0</v>
      </c>
      <c r="J131" s="26">
        <f>SUM(IFERROR(VLOOKUP(A131,BI$3:BN$152,3,0),"0"),IFERROR(VLOOKUP(A131,'Season 1'!AF$4:CC$104,10,0),"0"),
IFERROR(VLOOKUP(A131,'Season 2'!AF$4:CC$104,10,0),"0"),IFERROR(VLOOKUP(A131,'Season 3'!AF$4:CC$104,10,0),"0"),
IFERROR(VLOOKUP(A131,'Season 4'!AF$4:CC$104,10,0),"0"),IFERROR(VLOOKUP(A131,'Season 5'!AF$4:CC$104,10,0),"0"),
IFERROR(VLOOKUP(A131,'Season 6'!AF$4:CC$104,10,0),"0"),IFERROR(VLOOKUP(A131,'Season 7'!AF$4:CC$104,10,0),"0"),
IFERROR(VLOOKUP(A131,'Season 8'!AF$4:CC$104,10,0),"0"),IFERROR(VLOOKUP(A131,'Season 9'!AF$4:CC$104,10,0),"0"),
IFERROR(VLOOKUP(A131,'Season 10'!AF$4:CC$104,10,0),"0"),IFERROR(VLOOKUP(A131,'Season 11'!AF$4:CC$104,10,0),"0"),
IFERROR(VLOOKUP(A131,'Season 12'!AF$4:CC$104,10,0),"0"),IFERROR(VLOOKUP(A131,'Season 13'!AF$4:CC$104,10,0),"0"),
IFERROR(VLOOKUP(A131,'Season 14'!AF$4:CC$104,10,0),"0"),IFERROR(VLOOKUP(A131,'Season 15'!AF$4:CC$104,10,0),"0"),)</f>
        <v>0</v>
      </c>
      <c r="K131" s="699">
        <f>SUM(IFERROR(VLOOKUP(A131,BI$3:BN$152,4,0),"0"),IFERROR(VLOOKUP(A131,'Season 1'!AF$4:CC$104,11,0),"0"),
IFERROR(VLOOKUP(A131,'Season 2'!AF$4:CC$104,11,0),"0"),IFERROR(VLOOKUP(A131,'Season 3'!AF$4:CC$104,11,0),"0"),
IFERROR(VLOOKUP(A131,'Season 4'!AF$4:CC$104,11,0),"0"),IFERROR(VLOOKUP(A131,'Season 5'!AF$4:CC$104,11,0),"0"),
IFERROR(VLOOKUP(A131,'Season 6'!AF$4:CC$104,11,0),"0"),IFERROR(VLOOKUP(A131,'Season 7'!AF$4:CC$104,11,0),"0"),
IFERROR(VLOOKUP(A131,'Season 8'!AF$4:CC$104,11,0),"0"),IFERROR(VLOOKUP(A131,'Season 9'!AF$4:CC$104,11,0),"0"),
IFERROR(VLOOKUP(A131,'Season 10'!AF$4:CC$104,11,0),"0"),IFERROR(VLOOKUP(A131,'Season 11'!AF$4:CC$104,11,0),"0"),
IFERROR(VLOOKUP(A131,'Season 12'!AF$4:CC$104,11,0),"0"),IFERROR(VLOOKUP(A131,'Season 13'!AF$4:CC$104,11,0),"0"),
IFERROR(VLOOKUP(A131,'Season 14'!AF$4:CC$104,11,0),"0"),IFERROR(VLOOKUP(A131,'Season 15'!AF$4:CC$104,11,0),"0"),)</f>
        <v>0</v>
      </c>
      <c r="L131" s="700">
        <f>SUM(IFERROR(VLOOKUP($A131,'Season 1'!AF$4:CC$104,12,0),"0"),
IFERROR(VLOOKUP($A131,'Season 2'!AF$4:CC$104,12,0),"0"),IFERROR(VLOOKUP($A131,'Season 3'!AF$4:CC$104,12,0),"0"),
IFERROR(VLOOKUP($A131,'Season 4'!AF$4:CC$104,12,0),"0"),IFERROR(VLOOKUP($A131,'Season 5'!AF$4:CC$104,12,0),"0"),
IFERROR(VLOOKUP($A131,'Season 6'!AF$4:CC$104,12,0),"0"),IFERROR(VLOOKUP($A131,'Season 7'!AF$4:CC$104,12,0),"0"),
IFERROR(VLOOKUP($A131,'Season 8'!AF$4:CC$104,12,0),"0"),IFERROR(VLOOKUP($A131,'Season 9'!AF$4:CC$104,12,0),"0"),
IFERROR(VLOOKUP($A131,'Season 10'!AF$4:CC$104,12,0),"0"),IFERROR(VLOOKUP($A131,'Season 11'!AF$4:CC$104,12,0),"0"),
IFERROR(VLOOKUP($A131,'Season 12'!AF$4:CC$104,12,0),"0"),IFERROR(VLOOKUP($A131,'Season 13'!AF$4:CC$104,12,0),"0"),
IFERROR(VLOOKUP($A131,'Season 14'!AF$4:CC$104,12,0),"0"),IFERROR(VLOOKUP($A131,'Season 15'!AF$4:CC$104,12,0),"0"),)</f>
        <v>0</v>
      </c>
      <c r="M131" s="692">
        <f>SUM(IFERROR(VLOOKUP($A131,'Season 1'!AF$4:CC$104,13,0),"0"),
IFERROR(VLOOKUP($A131,'Season 2'!AF$4:CC$104,13,0),"0"),IFERROR(VLOOKUP($A131,'Season 3'!AF$4:CC$104,13,0),"0"),
IFERROR(VLOOKUP($A131,'Season 4'!AF$4:CC$104,13,0),"0"),IFERROR(VLOOKUP($A131,'Season 5'!AF$4:CC$104,13,0),"0"),
IFERROR(VLOOKUP($A131,'Season 6'!AF$4:CC$104,13,0),"0"),IFERROR(VLOOKUP($A131,'Season 7'!AF$4:CC$104,13,0),"0"),
IFERROR(VLOOKUP($A131,'Season 8'!AF$4:CC$104,13,0),"0"),IFERROR(VLOOKUP($A131,'Season 9'!AF$4:CC$104,13,0),"0"),
IFERROR(VLOOKUP($A131,'Season 10'!AF$4:CC$104,13,0),"0"),IFERROR(VLOOKUP($A131,'Season 11'!AF$4:CC$104,13,0),"0"),
IFERROR(VLOOKUP($A131,'Season 12'!AF$4:CC$104,13,0),"0"),IFERROR(VLOOKUP($A131,'Season 13'!AF$4:CC$104,13,0),"0"),
IFERROR(VLOOKUP($A131,'Season 14'!AF$4:CC$104,13,0),"0"),IFERROR(VLOOKUP($A131,'Season 15'!AF$4:CC$104,13,0),"0"),)</f>
        <v>0</v>
      </c>
      <c r="N131" s="1023">
        <f>SUM(IFERROR(VLOOKUP($A131,'Season 1'!AF$4:CC$104,14,0),"0"),
IFERROR(VLOOKUP($A131,'Season 2'!AF$4:CC$104,14,0),"0"),IFERROR(VLOOKUP($A131,'Season 3'!AF$4:CC$104,14,0),"0"),
IFERROR(VLOOKUP($A131,'Season 4'!AF$4:CC$104,14,0),"0"),IFERROR(VLOOKUP($A131,'Season 5'!AF$4:CC$104,14,0),"0"),
IFERROR(VLOOKUP($A131,'Season 6'!AF$4:CC$104,14,0),"0"),IFERROR(VLOOKUP($A131,'Season 7'!AF$4:CC$104,14,0),"0"),
IFERROR(VLOOKUP($A131,'Season 8'!AF$4:CC$104,14,0),"0"),IFERROR(VLOOKUP($A131,'Season 9'!AF$4:CC$104,14,0),"0"),
IFERROR(VLOOKUP($A131,'Season 10'!AF$4:CC$104,14,0),"0"),IFERROR(VLOOKUP($A131,'Season 11'!AF$4:CC$104,14,0),"0"),
IFERROR(VLOOKUP($A131,'Season 12'!AF$4:CC$104,14,0),"0"),IFERROR(VLOOKUP($A131,'Season 13'!AF$4:CC$104,14,0),"0"),
IFERROR(VLOOKUP($A131,'Season 14'!AF$4:CC$104,14,0),"0"),IFERROR(VLOOKUP($A131,'Season 15'!AF$4:CC$104,14,0),"0"),)</f>
        <v>0</v>
      </c>
      <c r="O131" s="26">
        <f>SUM(IFERROR(VLOOKUP($A131,'Season 1'!AF$4:CC$104,15,0),"0"),
IFERROR(VLOOKUP($A131,'Season 2'!AF$4:CC$104,15,0),"0"),IFERROR(VLOOKUP($A131,'Season 3'!AF$4:CC$104,15,0),"0"),
IFERROR(VLOOKUP($A131,'Season 4'!AF$4:CC$104,15,0),"0"),IFERROR(VLOOKUP($A131,'Season 5'!AF$4:CC$104,15,0),"0"),
IFERROR(VLOOKUP($A131,'Season 6'!AF$4:CC$104,15,0),"0"),IFERROR(VLOOKUP($A131,'Season 7'!AF$4:CC$104,15,0),"0"),
IFERROR(VLOOKUP($A131,'Season 8'!AF$4:CC$104,15,0),"0"),IFERROR(VLOOKUP($A131,'Season 9'!AF$4:CC$104,15,0),"0"),
IFERROR(VLOOKUP($A131,'Season 10'!AF$4:CC$104,15,0),"0"),IFERROR(VLOOKUP($A131,'Season 11'!AF$4:CC$104,15,0),"0"),
IFERROR(VLOOKUP($A131,'Season 12'!AF$4:CC$104,15,0),"0"),IFERROR(VLOOKUP($A131,'Season 13'!AF$4:CC$104,15,0),"0"),
IFERROR(VLOOKUP($A131,'Season 14'!AF$4:CC$104,15,0),"0"),IFERROR(VLOOKUP($A131,'Season 15'!AF$4:CC$104,15,0),"0"),)</f>
        <v>0</v>
      </c>
      <c r="P131" s="699">
        <f>SUM(IFERROR(VLOOKUP($A131,'Season 1'!AF$4:CC$104,16,0),"0"),
IFERROR(VLOOKUP($A131,'Season 2'!AF$4:CC$104,16,0),"0"),IFERROR(VLOOKUP($A131,'Season 3'!AF$4:CC$104,16,0),"0"),
IFERROR(VLOOKUP($A131,'Season 4'!AF$4:CC$104,16,0),"0"),IFERROR(VLOOKUP($A131,'Season 5'!AF$4:CC$104,16,0),"0"),
IFERROR(VLOOKUP($A131,'Season 6'!AF$4:CC$104,16,0),"0"),IFERROR(VLOOKUP($A131,'Season 7'!AF$4:CC$104,16,0),"0"),
IFERROR(VLOOKUP($A131,'Season 8'!AF$4:CC$104,16,0),"0"),IFERROR(VLOOKUP($A131,'Season 9'!AF$4:CC$104,16,0),"0"),
IFERROR(VLOOKUP($A131,'Season 10'!AF$4:CC$104,16,0),"0"),IFERROR(VLOOKUP($A131,'Season 11'!AF$4:CC$104,16,0),"0"),
IFERROR(VLOOKUP($A131,'Season 12'!AF$4:CC$104,16,0),"0"),IFERROR(VLOOKUP($A131,'Season 13'!AF$4:CC$104,16,0),"0"),
IFERROR(VLOOKUP($A131,'Season 14'!AF$4:CC$104,16,0),"0"),IFERROR(VLOOKUP($A131,'Season 15'!AF$4:CC$104,16,0),"0"),)</f>
        <v>0</v>
      </c>
      <c r="Q131" s="700">
        <f>SUM(IFERROR(VLOOKUP($A131,'Season 1'!AF$4:CC$104,17,0),"0"),
IFERROR(VLOOKUP($A131,'Season 2'!AF$4:CC$104,17,0),"0"),IFERROR(VLOOKUP($A131,'Season 3'!AF$4:CC$104,17,0),"0"),
IFERROR(VLOOKUP($A131,'Season 4'!AF$4:CC$104,17,0),"0"),IFERROR(VLOOKUP($A131,'Season 5'!AF$4:CC$104,17,0),"0"),
IFERROR(VLOOKUP($A131,'Season 6'!AF$4:CC$104,17,0),"0"),IFERROR(VLOOKUP($A131,'Season 7'!AF$4:CC$104,17,0),"0"),
IFERROR(VLOOKUP($A131,'Season 8'!AF$4:CC$104,17,0),"0"),IFERROR(VLOOKUP($A131,'Season 9'!AF$4:CC$104,17,0),"0"),
IFERROR(VLOOKUP($A131,'Season 10'!AF$4:CC$104,17,0),"0"),IFERROR(VLOOKUP($A131,'Season 11'!AF$4:CC$104,17,0),"0"),
IFERROR(VLOOKUP($A131,'Season 12'!AF$4:CC$104,17,0),"0"),IFERROR(VLOOKUP($A131,'Season 13'!AF$4:CC$104,17,0),"0"),
IFERROR(VLOOKUP($A131,'Season 14'!AF$4:CC$104,17,0),"0"),IFERROR(VLOOKUP($A131,'Season 15'!AF$4:CC$104,17,0),"0"),)</f>
        <v>0</v>
      </c>
      <c r="R131" s="692">
        <f>SUM(IFERROR(VLOOKUP($A131,'Season 1'!AF$4:CC$104,18,0),"0"),
IFERROR(VLOOKUP($A131,'Season 2'!AF$4:CC$104,18,0),"0"),IFERROR(VLOOKUP($A131,'Season 3'!AF$4:CC$104,18,0),"0"),
IFERROR(VLOOKUP($A131,'Season 4'!AF$4:CC$104,18,0),"0"),IFERROR(VLOOKUP($A131,'Season 5'!AF$4:CC$104,18,0),"0"),
IFERROR(VLOOKUP($A131,'Season 6'!AF$4:CC$104,18,0),"0"),IFERROR(VLOOKUP($A131,'Season 7'!AF$4:CC$104,18,0),"0"),
IFERROR(VLOOKUP($A131,'Season 8'!AF$4:CC$104,18,0),"0"),IFERROR(VLOOKUP($A131,'Season 9'!AF$4:CC$104,18,0),"0"),
IFERROR(VLOOKUP($A131,'Season 10'!AF$4:CC$104,18,0),"0"),IFERROR(VLOOKUP($A131,'Season 11'!AF$4:CC$104,18,0),"0"),
IFERROR(VLOOKUP($A131,'Season 12'!AF$4:CC$104,18,0),"0"),IFERROR(VLOOKUP($A131,'Season 13'!AF$4:CC$104,18,0),"0"),
IFERROR(VLOOKUP($A131,'Season 14'!AF$4:CC$104,18,0),"0"),IFERROR(VLOOKUP($A131,'Season 15'!AF$4:CC$104,18,0),"0"),)</f>
        <v>0</v>
      </c>
      <c r="S131" s="1023">
        <f>SUM(IFERROR(VLOOKUP($A131,'Season 1'!AF$4:CC$104,19,0),"0"),
IFERROR(VLOOKUP($A131,'Season 2'!AF$4:CC$104,19,0),"0"),IFERROR(VLOOKUP($A131,'Season 3'!AF$4:CC$104,19,0),"0"),
IFERROR(VLOOKUP($A131,'Season 4'!AF$4:CC$104,19,0),"0"),IFERROR(VLOOKUP($A131,'Season 5'!AF$4:CC$104,19,0),"0"),
IFERROR(VLOOKUP($A131,'Season 6'!AF$4:CC$104,19,0),"0"),IFERROR(VLOOKUP($A131,'Season 7'!AF$4:CC$104,19,0),"0"),
IFERROR(VLOOKUP($A131,'Season 8'!AF$4:CC$104,19,0),"0"),IFERROR(VLOOKUP($A131,'Season 9'!AF$4:CC$104,19,0),"0"),
IFERROR(VLOOKUP($A131,'Season 10'!AF$4:CC$104,19,0),"0"),IFERROR(VLOOKUP($A131,'Season 11'!AF$4:CC$104,19,0),"0"),
IFERROR(VLOOKUP($A131,'Season 12'!AF$4:CC$104,19,0),"0"),IFERROR(VLOOKUP($A131,'Season 13'!AF$4:CC$104,19,0),"0"),
IFERROR(VLOOKUP($A131,'Season 14'!AF$4:CC$104,19,0),"0"),IFERROR(VLOOKUP($A131,'Season 15'!AF$4:CC$104,19,0),"0"),)</f>
        <v>0</v>
      </c>
      <c r="T131" s="26">
        <f>SUM(IFERROR(VLOOKUP($A131,'Season 1'!AF$4:CC$104,20,0),"0"),
IFERROR(VLOOKUP($A131,'Season 2'!AF$4:CC$104,20,0),"0"),IFERROR(VLOOKUP($A131,'Season 3'!AF$4:CC$104,20,0),"0"),
IFERROR(VLOOKUP($A131,'Season 4'!AF$4:CC$104,20,0),"0"),IFERROR(VLOOKUP($A131,'Season 5'!AF$4:CC$104,20,0),"0"),
IFERROR(VLOOKUP($A131,'Season 6'!AF$4:CC$104,20,0),"0"),IFERROR(VLOOKUP($A131,'Season 7'!AF$4:CC$104,20,0),"0"),
IFERROR(VLOOKUP($A131,'Season 8'!AF$4:CC$104,20,0),"0"),IFERROR(VLOOKUP($A131,'Season 9'!AF$4:CC$104,20,0),"0"),
IFERROR(VLOOKUP($A131,'Season 10'!AF$4:CC$104,20,0),"0"),IFERROR(VLOOKUP($A131,'Season 11'!AF$4:CC$104,20,0),"0"),
IFERROR(VLOOKUP($A131,'Season 12'!AF$4:CC$104,20,0),"0"),IFERROR(VLOOKUP($A131,'Season 13'!AF$4:CC$104,20,0),"0"),
IFERROR(VLOOKUP($A131,'Season 14'!AF$4:CC$104,20,0),"0"),IFERROR(VLOOKUP($A131,'Season 15'!AF$4:CC$104,20,0),"0"),)</f>
        <v>0</v>
      </c>
      <c r="U131" s="699">
        <f>SUM(IFERROR(VLOOKUP($A131,'Season 1'!AF$4:CC$104,21,0),"0"),
IFERROR(VLOOKUP($A131,'Season 2'!AF$4:CC$104,21,0),"0"),IFERROR(VLOOKUP($A131,'Season 3'!AF$4:CC$104,21,0),"0"),
IFERROR(VLOOKUP($A131,'Season 4'!AF$4:CC$104,21,0),"0"),IFERROR(VLOOKUP($A131,'Season 5'!AF$4:CC$104,21,0),"0"),
IFERROR(VLOOKUP($A131,'Season 6'!AF$4:CC$104,21,0),"0"),IFERROR(VLOOKUP($A131,'Season 7'!AF$4:CC$104,21,0),"0"),
IFERROR(VLOOKUP($A131,'Season 8'!AF$4:CC$104,21,0),"0"),IFERROR(VLOOKUP($A131,'Season 9'!AF$4:CC$104,21,0),"0"),
IFERROR(VLOOKUP($A131,'Season 10'!AF$4:CC$104,21,0),"0"),IFERROR(VLOOKUP($A131,'Season 11'!AF$4:CC$104,21,0),"0"),
IFERROR(VLOOKUP($A131,'Season 12'!AF$4:CC$104,21,0),"0"),IFERROR(VLOOKUP($A131,'Season 13'!AF$4:CC$104,21,0),"0"),
IFERROR(VLOOKUP($A131,'Season 14'!AF$4:CC$104,21,0),"0"),IFERROR(VLOOKUP($A131,'Season 15'!AF$4:CC$104,21,0),"0"),)</f>
        <v>0</v>
      </c>
      <c r="V131" s="700">
        <f>SUM(IFERROR(VLOOKUP($A131,'Season 1'!AF$4:CC$104,22,0),"0"),
IFERROR(VLOOKUP($A131,'Season 2'!AF$4:CC$104,22,0),"0"),IFERROR(VLOOKUP($A131,'Season 3'!AF$4:CC$104,22,0),"0"),
IFERROR(VLOOKUP($A131,'Season 4'!AF$4:CC$104,22,0),"0"),IFERROR(VLOOKUP($A131,'Season 5'!AF$4:CC$104,22,0),"0"),
IFERROR(VLOOKUP($A131,'Season 6'!AF$4:CC$104,22,0),"0"),IFERROR(VLOOKUP($A131,'Season 7'!AF$4:CC$104,22,0),"0"),
IFERROR(VLOOKUP($A131,'Season 8'!AF$4:CC$104,22,0),"0"),IFERROR(VLOOKUP($A131,'Season 9'!AF$4:CC$104,22,0),"0"),
IFERROR(VLOOKUP($A131,'Season 10'!AF$4:CC$104,22,0),"0"),IFERROR(VLOOKUP($A131,'Season 11'!AF$4:CC$104,22,0),"0"),
IFERROR(VLOOKUP($A131,'Season 12'!AF$4:CC$104,22,0),"0"),IFERROR(VLOOKUP($A131,'Season 13'!AF$4:CC$104,22,0),"0"),
IFERROR(VLOOKUP($A131,'Season 14'!AF$4:CC$104,22,0),"0"),IFERROR(VLOOKUP($A131,'Season 15'!AF$4:CC$104,22,0),"0"),)</f>
        <v>0</v>
      </c>
      <c r="W131" s="692">
        <f>SUM(IFERROR(VLOOKUP($A131,'Season 1'!AF$4:CC$104,23,0),"0"),
IFERROR(VLOOKUP($A131,'Season 2'!AF$4:CC$104,23,0),"0"),IFERROR(VLOOKUP($A131,'Season 3'!AF$4:CC$104,23,0),"0"),
IFERROR(VLOOKUP($A131,'Season 4'!AF$4:CC$104,23,0),"0"),IFERROR(VLOOKUP($A131,'Season 5'!AF$4:CC$104,23,0),"0"),
IFERROR(VLOOKUP($A131,'Season 6'!AF$4:CC$104,23,0),"0"),IFERROR(VLOOKUP($A131,'Season 7'!AF$4:CC$104,23,0),"0"),
IFERROR(VLOOKUP($A131,'Season 8'!AF$4:CC$104,23,0),"0"),IFERROR(VLOOKUP($A131,'Season 9'!AF$4:CC$104,23,0),"0"),
IFERROR(VLOOKUP($A131,'Season 10'!AF$4:CC$104,23,0),"0"),IFERROR(VLOOKUP($A131,'Season 11'!AF$4:CC$104,23,0),"0"),
IFERROR(VLOOKUP($A131,'Season 12'!AF$4:CC$104,23,0),"0"),IFERROR(VLOOKUP($A131,'Season 13'!AF$4:CC$104,23,0),"0"),
IFERROR(VLOOKUP($A131,'Season 14'!AF$4:CC$104,23,0),"0"),IFERROR(VLOOKUP($A131,'Season 15'!AF$4:CC$104,23,0),"0"),)</f>
        <v>0</v>
      </c>
      <c r="X131" s="1023">
        <f>SUM(IFERROR(VLOOKUP($A131,'Season 1'!AF$4:CC$104,24,0),"0"),
IFERROR(VLOOKUP($A131,'Season 2'!AF$4:CC$104,24,0),"0"),IFERROR(VLOOKUP($A131,'Season 3'!AF$4:CC$104,24,0),"0"),
IFERROR(VLOOKUP($A131,'Season 4'!AF$4:CC$104,24,0),"0"),IFERROR(VLOOKUP($A131,'Season 5'!AF$4:CC$104,24,0),"0"),
IFERROR(VLOOKUP($A131,'Season 6'!AF$4:CC$104,24,0),"0"),IFERROR(VLOOKUP($A131,'Season 7'!AF$4:CC$104,24,0),"0"),
IFERROR(VLOOKUP($A131,'Season 8'!AF$4:CC$104,24,0),"0"),IFERROR(VLOOKUP($A131,'Season 9'!AF$4:CC$104,24,0),"0"),
IFERROR(VLOOKUP($A131,'Season 10'!AF$4:CC$104,24,0),"0"),IFERROR(VLOOKUP($A131,'Season 11'!AF$4:CC$104,24,0),"0"),
IFERROR(VLOOKUP($A131,'Season 12'!AF$4:CC$104,24,0),"0"),IFERROR(VLOOKUP($A131,'Season 13'!AF$4:CC$104,24,0),"0"),
IFERROR(VLOOKUP($A131,'Season 14'!AF$4:CC$104,24,0),"0"),IFERROR(VLOOKUP($A131,'Season 15'!AF$4:CC$104,24,0),"0"),)</f>
        <v>0</v>
      </c>
      <c r="Y131" s="26">
        <f>SUM(IFERROR(VLOOKUP($A131,'Season 1'!AF$4:CC$104,25,0),"0"),
IFERROR(VLOOKUP($A131,'Season 2'!AF$4:CC$104,25,0),"0"),IFERROR(VLOOKUP($A131,'Season 3'!AF$4:CC$104,25,0),"0"),
IFERROR(VLOOKUP($A131,'Season 4'!AF$4:CC$104,25,0),"0"),IFERROR(VLOOKUP($A131,'Season 5'!AF$4:CC$104,25,0),"0"),
IFERROR(VLOOKUP($A131,'Season 6'!AF$4:CC$104,25,0),"0"),IFERROR(VLOOKUP($A131,'Season 7'!AF$4:CC$104,25,0),"0"),
IFERROR(VLOOKUP($A131,'Season 8'!AF$4:CC$104,25,0),"0"),IFERROR(VLOOKUP($A131,'Season 9'!AF$4:CC$104,25,0),"0"),
IFERROR(VLOOKUP($A131,'Season 10'!AF$4:CC$104,25,0),"0"),IFERROR(VLOOKUP($A131,'Season 11'!AF$4:CC$104,25,0),"0"),
IFERROR(VLOOKUP($A131,'Season 12'!AF$4:CC$104,25,0),"0"),IFERROR(VLOOKUP($A131,'Season 13'!AF$4:CC$104,25,0),"0"),
IFERROR(VLOOKUP($A131,'Season 14'!AF$4:CC$104,25,0),"0"),IFERROR(VLOOKUP($A131,'Season 15'!AF$4:CC$104,25,0),"0"),)</f>
        <v>0</v>
      </c>
      <c r="Z131" s="699">
        <f>SUM(IFERROR(VLOOKUP($A131,'Season 1'!AF$4:CC$104,26,0),"0"),
IFERROR(VLOOKUP($A131,'Season 2'!AF$4:CC$104,26,0),"0"),IFERROR(VLOOKUP($A131,'Season 3'!AF$4:CC$104,26,0),"0"),
IFERROR(VLOOKUP($A131,'Season 4'!AF$4:CC$104,26,0),"0"),IFERROR(VLOOKUP($A131,'Season 5'!AF$4:CC$104,26,0),"0"),
IFERROR(VLOOKUP($A131,'Season 6'!AF$4:CC$104,26,0),"0"),IFERROR(VLOOKUP($A131,'Season 7'!AF$4:CC$104,26,0),"0"),
IFERROR(VLOOKUP($A131,'Season 8'!AF$4:CC$104,26,0),"0"),IFERROR(VLOOKUP($A131,'Season 9'!AF$4:CC$104,26,0),"0"),
IFERROR(VLOOKUP($A131,'Season 10'!AF$4:CC$104,26,0),"0"),IFERROR(VLOOKUP($A131,'Season 11'!AF$4:CC$104,26,0),"0"),
IFERROR(VLOOKUP($A131,'Season 12'!AF$4:CC$104,26,0),"0"),IFERROR(VLOOKUP($A131,'Season 13'!AF$4:CC$104,26,0),"0"),
IFERROR(VLOOKUP($A131,'Season 14'!AF$4:CC$104,26,0),"0"),IFERROR(VLOOKUP($A131,'Season 15'!AF$4:CC$104,26,0),"0"),)</f>
        <v>0</v>
      </c>
      <c r="AA131" s="700">
        <f>SUM(IFERROR(VLOOKUP($A131,'Season 1'!AF$4:CC$104,27,0),"0"),
IFERROR(VLOOKUP($A131,'Season 2'!AF$4:CC$104,27,0),"0"),IFERROR(VLOOKUP($A131,'Season 3'!AF$4:CC$104,27,0),"0"),
IFERROR(VLOOKUP($A131,'Season 4'!AF$4:CC$104,27,0),"0"),IFERROR(VLOOKUP($A131,'Season 5'!AF$4:CC$104,27,0),"0"),
IFERROR(VLOOKUP($A131,'Season 6'!AF$4:CC$104,27,0),"0"),IFERROR(VLOOKUP($A131,'Season 7'!AF$4:CC$104,27,0),"0"),
IFERROR(VLOOKUP($A131,'Season 8'!AF$4:CC$104,27,0),"0"),IFERROR(VLOOKUP($A131,'Season 9'!AF$4:CC$104,27,0),"0"),
IFERROR(VLOOKUP($A131,'Season 10'!AF$4:CC$104,27,0),"0"),IFERROR(VLOOKUP($A131,'Season 11'!AF$4:CC$104,27,0),"0"),
IFERROR(VLOOKUP($A131,'Season 12'!AF$4:CC$104,27,0),"0"),IFERROR(VLOOKUP($A131,'Season 13'!AF$4:CC$104,27,0),"0"),
IFERROR(VLOOKUP($A131,'Season 14'!AF$4:CC$104,27,0),"0"),IFERROR(VLOOKUP($A131,'Season 15'!AF$4:CC$104,27,0),"0"),)</f>
        <v>0</v>
      </c>
      <c r="AB131" s="692">
        <f>SUM(IFERROR(VLOOKUP($A131,'Season 1'!AF$4:CC$104,28,0),"0"),
IFERROR(VLOOKUP($A131,'Season 2'!AF$4:CC$104,28,0),"0"),IFERROR(VLOOKUP($A131,'Season 3'!AF$4:CC$104,28,0),"0"),
IFERROR(VLOOKUP($A131,'Season 4'!AF$4:CC$104,28,0),"0"),IFERROR(VLOOKUP($A131,'Season 5'!AF$4:CC$104,28,0),"0"),
IFERROR(VLOOKUP($A131,'Season 6'!AF$4:CC$104,28,0),"0"),IFERROR(VLOOKUP($A131,'Season 7'!AF$4:CC$104,28,0),"0"),
IFERROR(VLOOKUP($A131,'Season 8'!AF$4:CC$104,28,0),"0"),IFERROR(VLOOKUP($A131,'Season 9'!AF$4:CC$104,28,0),"0"),
IFERROR(VLOOKUP($A131,'Season 10'!AF$4:CC$104,28,0),"0"),IFERROR(VLOOKUP($A131,'Season 11'!AF$4:CC$104,28,0),"0"),
IFERROR(VLOOKUP($A131,'Season 12'!AF$4:CC$104,28,0),"0"),IFERROR(VLOOKUP($A131,'Season 13'!AF$4:CC$104,28,0),"0"),
IFERROR(VLOOKUP($A131,'Season 14'!AF$4:CC$104,28,0),"0"),IFERROR(VLOOKUP($A131,'Season 15'!AF$4:CC$104,28,0),"0"),)</f>
        <v>0</v>
      </c>
      <c r="AC131" s="1023">
        <f>SUM(IFERROR(VLOOKUP($A131,'Season 1'!AF$4:CC$104,29,0),"0"),
IFERROR(VLOOKUP($A131,'Season 2'!AF$4:CC$104,29,0),"0"),IFERROR(VLOOKUP($A131,'Season 3'!AF$4:CC$104,29,0),"0"),
IFERROR(VLOOKUP($A131,'Season 4'!AF$4:CC$104,29,0),"0"),IFERROR(VLOOKUP($A131,'Season 5'!AF$4:CC$104,29,0),"0"),
IFERROR(VLOOKUP($A131,'Season 6'!AF$4:CC$104,29,0),"0"),IFERROR(VLOOKUP($A131,'Season 7'!AF$4:CC$104,29,0),"0"),
IFERROR(VLOOKUP($A131,'Season 8'!AF$4:CC$104,29,0),"0"),IFERROR(VLOOKUP($A131,'Season 9'!AF$4:CC$104,29,0),"0"),
IFERROR(VLOOKUP($A131,'Season 10'!AF$4:CC$104,29,0),"0"),IFERROR(VLOOKUP($A131,'Season 11'!AF$4:CC$104,29,0),"0"),
IFERROR(VLOOKUP($A131,'Season 12'!AF$4:CC$104,29,0),"0"),IFERROR(VLOOKUP($A131,'Season 13'!AF$4:CC$104,29,0),"0"),
IFERROR(VLOOKUP($A131,'Season 14'!AF$4:CC$104,29,0),"0"),IFERROR(VLOOKUP($A131,'Season 15'!AF$4:CC$104,29,0),"0"),)</f>
        <v>0</v>
      </c>
      <c r="AD131" s="26">
        <f>SUM(IFERROR(VLOOKUP($A131,'Season 1'!AF$4:CC$104,30,0),"0"),
IFERROR(VLOOKUP($A131,'Season 2'!AF$4:CC$104,30,0),"0"),IFERROR(VLOOKUP($A131,'Season 3'!AF$4:CC$104,30,0),"0"),
IFERROR(VLOOKUP($A131,'Season 4'!AF$4:CC$104,30,0),"0"),IFERROR(VLOOKUP($A131,'Season 5'!AF$4:CC$104,30,0),"0"),
IFERROR(VLOOKUP($A131,'Season 6'!AF$4:CC$104,30,0),"0"),IFERROR(VLOOKUP($A131,'Season 7'!AF$4:CC$104,30,0),"0"),
IFERROR(VLOOKUP($A131,'Season 8'!AF$4:CC$104,30,0),"0"),IFERROR(VLOOKUP($A131,'Season 9'!AF$4:CC$104,30,0),"0"),
IFERROR(VLOOKUP($A131,'Season 10'!AF$4:CC$104,30,0),"0"),IFERROR(VLOOKUP($A131,'Season 11'!AF$4:CC$104,30,0),"0"),
IFERROR(VLOOKUP($A131,'Season 12'!AF$4:CC$104,30,0),"0"),IFERROR(VLOOKUP($A131,'Season 13'!AF$4:CC$104,30,0),"0"),
IFERROR(VLOOKUP($A131,'Season 14'!AF$4:CC$104,30,0),"0"),IFERROR(VLOOKUP($A131,'Season 15'!AF$4:CC$104,30,0),"0"),)</f>
        <v>0</v>
      </c>
      <c r="AE131" s="699">
        <f>SUM(IFERROR(VLOOKUP($A131,'Season 1'!AF$4:CC$104,31,0),"0"),
IFERROR(VLOOKUP($A131,'Season 2'!AF$4:CC$104,31,0),"0"),IFERROR(VLOOKUP($A131,'Season 3'!AF$4:CC$104,31,0),"0"),
IFERROR(VLOOKUP($A131,'Season 4'!AF$4:CC$104,31,0),"0"),IFERROR(VLOOKUP($A131,'Season 5'!AF$4:CC$104,31,0),"0"),
IFERROR(VLOOKUP($A131,'Season 6'!AF$4:CC$104,31,0),"0"),IFERROR(VLOOKUP($A131,'Season 7'!AF$4:CC$104,31,0),"0"),
IFERROR(VLOOKUP($A131,'Season 8'!AF$4:CC$104,31,0),"0"),IFERROR(VLOOKUP($A131,'Season 9'!AF$4:CC$104,31,0),"0"),
IFERROR(VLOOKUP($A131,'Season 10'!AF$4:CC$104,31,0),"0"),IFERROR(VLOOKUP($A131,'Season 11'!AF$4:CC$104,31,0),"0"),
IFERROR(VLOOKUP($A131,'Season 12'!AF$4:CC$104,31,0),"0"),IFERROR(VLOOKUP($A131,'Season 13'!AF$4:CC$104,31,0),"0"),
IFERROR(VLOOKUP($A131,'Season 14'!AF$4:CC$104,31,0),"0"),IFERROR(VLOOKUP($A131,'Season 15'!AF$4:CC$104,31,0),"0"),)</f>
        <v>0</v>
      </c>
      <c r="AF131" s="700">
        <f>SUM(IFERROR(VLOOKUP($A131,'Season 3'!AF$4:CC$104,32,0),"0"),
IFERROR(VLOOKUP($A131,'Season 4'!AF$4:CC$104,32,0),"0"),IFERROR(VLOOKUP($A131,'Season 5'!AF$4:CC$104,32,0),"0"),
IFERROR(VLOOKUP($A131,'Season 6'!AF$4:CC$104,32,0),"0"),IFERROR(VLOOKUP($A131,'Season 7'!AF$4:CC$104,32,0),"0"),
IFERROR(VLOOKUP($A131,'Season 8'!AF$4:CC$104,32,0),"0"),IFERROR(VLOOKUP($A131,'Season 9'!AF$4:CC$104,32,0),"0"),
IFERROR(VLOOKUP($A131,'Season 10'!AF$4:CC$104,32,0),"0"),IFERROR(VLOOKUP($A131,'Season 11'!AF$4:CC$104,32,0),"0"),
IFERROR(VLOOKUP($A131,'Season 12'!AF$4:CC$104,32,0),"0"),IFERROR(VLOOKUP($A131,'Season 13'!AF$4:CC$104,32,0),"0"),
IFERROR(VLOOKUP($A131,'Season 14'!AF$4:CC$104,32,0),"0"),IFERROR(VLOOKUP($A131,'Season 15'!AF$4:CC$104,32,0),"0"),)</f>
        <v>0</v>
      </c>
      <c r="AG131" s="692">
        <f>SUM(IFERROR(VLOOKUP($A131,'Season 3'!AF$4:CC$104,33,0),"0"),
IFERROR(VLOOKUP($A131,'Season 4'!AF$4:CC$104,33,0),"0"),IFERROR(VLOOKUP($A131,'Season 5'!AF$4:CC$104,33,0),"0"),
IFERROR(VLOOKUP($A131,'Season 6'!AF$4:CC$104,33,0),"0"),IFERROR(VLOOKUP($A131,'Season 7'!AF$4:CC$104,33,0),"0"),
IFERROR(VLOOKUP($A131,'Season 8'!AF$4:CC$104,33,0),"0"),IFERROR(VLOOKUP($A131,'Season 9'!AF$4:CC$104,33,0),"0"),
IFERROR(VLOOKUP($A131,'Season 10'!AF$4:CC$104,33,0),"0"),IFERROR(VLOOKUP($A131,'Season 11'!AF$4:CC$104,33,0),"0"),
IFERROR(VLOOKUP($A131,'Season 12'!AF$4:CC$104,33,0),"0"),IFERROR(VLOOKUP($A131,'Season 13'!AF$4:CC$104,33,0),"0"),
IFERROR(VLOOKUP($A131,'Season 14'!AF$4:CC$104,33,0),"0"),IFERROR(VLOOKUP($A131,'Season 15'!AF$4:CC$104,33,0),"0"),)</f>
        <v>0</v>
      </c>
      <c r="AH131" s="1023">
        <f>SUM(IFERROR(VLOOKUP($A131,'Season 3'!AF$4:CC$104,34,0),"0"),
IFERROR(VLOOKUP($A131,'Season 4'!AF$4:CC$104,34,0),"0"),IFERROR(VLOOKUP($A131,'Season 5'!AF$4:CC$104,34,0),"0"),
IFERROR(VLOOKUP($A131,'Season 6'!AF$4:CC$104,34,0),"0"),IFERROR(VLOOKUP($A131,'Season 7'!AF$4:CC$104,34,0),"0"),
IFERROR(VLOOKUP($A131,'Season 8'!AF$4:CC$104,34,0),"0"),IFERROR(VLOOKUP($A131,'Season 9'!AF$4:CC$104,34,0),"0"),
IFERROR(VLOOKUP($A131,'Season 10'!AF$4:CC$104,34,0),"0"),IFERROR(VLOOKUP($A131,'Season 11'!AF$4:CC$104,34,0),"0"),
IFERROR(VLOOKUP($A131,'Season 12'!AF$4:CC$104,34,0),"0"),IFERROR(VLOOKUP($A131,'Season 13'!AF$4:CC$104,34,0),"0"),
IFERROR(VLOOKUP($A131,'Season 14'!AF$4:CC$104,34,0),"0"),IFERROR(VLOOKUP($A131,'Season 15'!AF$4:CC$104,34,0),"0"),)</f>
        <v>0</v>
      </c>
      <c r="AI131" s="26">
        <f>SUM(IFERROR(VLOOKUP($A131,'Season 3'!AF$4:CC$104,35,0),"0"),
IFERROR(VLOOKUP($A131,'Season 4'!AF$4:CC$104,35,0),"0"),IFERROR(VLOOKUP($A131,'Season 5'!AF$4:CC$104,35,0),"0"),
IFERROR(VLOOKUP($A131,'Season 6'!AF$4:CC$104,35,0),"0"),IFERROR(VLOOKUP($A131,'Season 7'!AF$4:CC$104,35,0),"0"),
IFERROR(VLOOKUP($A131,'Season 8'!AF$4:CC$104,35,0),"0"),IFERROR(VLOOKUP($A131,'Season 9'!AF$4:CC$104,35,0),"0"),
IFERROR(VLOOKUP($A131,'Season 10'!AF$4:CC$104,35,0),"0"),IFERROR(VLOOKUP($A131,'Season 11'!AF$4:CC$104,35,0),"0"),
IFERROR(VLOOKUP($A131,'Season 12'!AF$4:CC$104,35,0),"0"),IFERROR(VLOOKUP($A131,'Season 13'!AF$4:CC$104,35,0),"0"),
IFERROR(VLOOKUP($A131,'Season 14'!AF$4:CC$104,35,0),"0"),IFERROR(VLOOKUP($A131,'Season 15'!AF$4:CC$104,35,0),"0"),)</f>
        <v>0</v>
      </c>
      <c r="AJ131" s="699">
        <f>SUM(IFERROR(VLOOKUP($A131,'Season 3'!AF$4:CC$104,36,0),"0"),
IFERROR(VLOOKUP($A131,'Season 4'!AF$4:CC$104,36,0),"0"),IFERROR(VLOOKUP($A131,'Season 5'!AF$4:CC$104,36,0),"0"),
IFERROR(VLOOKUP($A131,'Season 6'!AF$4:CC$104,36,0),"0"),IFERROR(VLOOKUP($A131,'Season 7'!AF$4:CC$104,36,0),"0"),
IFERROR(VLOOKUP($A131,'Season 8'!AF$4:CC$104,36,0),"0"),IFERROR(VLOOKUP($A131,'Season 9'!AF$4:CC$104,36,0),"0"),
IFERROR(VLOOKUP($A131,'Season 10'!AF$4:CC$104,36,0),"0"),IFERROR(VLOOKUP($A131,'Season 11'!AF$4:CC$104,36,0),"0"),
IFERROR(VLOOKUP($A131,'Season 12'!AF$4:CC$104,36,0),"0"),IFERROR(VLOOKUP($A131,'Season 13'!AF$4:CC$104,36,0),"0"),
IFERROR(VLOOKUP($A131,'Season 14'!AF$4:CC$104,36,0),"0"),IFERROR(VLOOKUP($A131,'Season 15'!AF$4:CC$104,36,0),"0"),)</f>
        <v>0</v>
      </c>
      <c r="AK131" s="700">
        <f>SUM(IFERROR(VLOOKUP($A131,'Season 2'!AF$4:CC$104,32,0),"0"),IFERROR(VLOOKUP($A131,'Season 3'!AF$4:CC$104,37,0),"0"),
IFERROR(VLOOKUP($A131,'Season 4'!AF$4:CC$104,37,0),"0"),IFERROR(VLOOKUP($A131,'Season 5'!AF$4:CC$104,37,0),"0"),
IFERROR(VLOOKUP($A131,'Season 6'!AF$4:CC$104,37,0),"0"),IFERROR(VLOOKUP($A131,'Season 7'!AF$4:CC$104,37,0),"0"),
IFERROR(VLOOKUP($A131,'Season 8'!AF$4:CC$104,37,0),"0"),IFERROR(VLOOKUP($A131,'Season 9'!AF$4:CC$104,37,0),"0"),
IFERROR(VLOOKUP($A131,'Season 10'!AF$4:CC$104,37,0),"0"),IFERROR(VLOOKUP($A131,'Season 11'!AF$4:CC$104,37,0),"0"),
IFERROR(VLOOKUP($A131,'Season 12'!AF$4:CC$104,37,0),"0"),IFERROR(VLOOKUP($A131,'Season 13'!AF$4:CC$104,37,0),"0"),
IFERROR(VLOOKUP($A131,'Season 14'!AF$4:CC$104,37,0),"0"),IFERROR(VLOOKUP($A131,'Season 15'!AF$4:CC$104,37,0),"0"),)</f>
        <v>0</v>
      </c>
      <c r="AL131" s="692">
        <f>SUM(IFERROR(VLOOKUP($A131,'Season 2'!AF$4:CC$104,33,0),"0"),IFERROR(VLOOKUP($A131,'Season 3'!AF$4:CC$104,38,0),"0"),
IFERROR(VLOOKUP($A131,'Season 4'!AF$4:CC$104,38,0),"0"),IFERROR(VLOOKUP($A131,'Season 5'!AF$4:CC$104,38,0),"0"),
IFERROR(VLOOKUP($A131,'Season 6'!AF$4:CC$104,38,0),"0"),IFERROR(VLOOKUP($A131,'Season 7'!AF$4:CC$104,38,0),"0"),
IFERROR(VLOOKUP($A131,'Season 8'!AF$4:CC$104,38,0),"0"),IFERROR(VLOOKUP($A131,'Season 9'!AF$4:CC$104,38,0),"0"),
IFERROR(VLOOKUP($A131,'Season 10'!AF$4:CC$104,38,0),"0"),IFERROR(VLOOKUP($A131,'Season 11'!AF$4:CC$104,38,0),"0"),
IFERROR(VLOOKUP($A131,'Season 12'!AF$4:CC$104,38,0),"0"),IFERROR(VLOOKUP($A131,'Season 13'!AF$4:CC$104,38,0),"0"),
IFERROR(VLOOKUP($A131,'Season 14'!AF$4:CC$104,38,0),"0"),IFERROR(VLOOKUP($A131,'Season 15'!AF$4:CC$104,38,0),"0"),)</f>
        <v>0</v>
      </c>
      <c r="AM131" s="1023">
        <f>SUM(IFERROR(VLOOKUP($A131,'Season 2'!AF$4:CC$104,34,0),"0"),IFERROR(VLOOKUP($A131,'Season 3'!AF$4:CC$104,39,0),"0"),
IFERROR(VLOOKUP($A131,'Season 4'!AF$4:CC$104,39,0),"0"),IFERROR(VLOOKUP($A131,'Season 5'!AF$4:CC$104,39,0),"0"),
IFERROR(VLOOKUP($A131,'Season 6'!AF$4:CC$104,39,0),"0"),IFERROR(VLOOKUP($A131,'Season 7'!AF$4:CC$104,39,0),"0"),
IFERROR(VLOOKUP($A131,'Season 8'!AF$4:CC$104,39,0),"0"),IFERROR(VLOOKUP($A131,'Season 9'!AF$4:CC$104,39,0),"0"),
IFERROR(VLOOKUP($A131,'Season 10'!AF$4:CC$104,39,0),"0"),IFERROR(VLOOKUP($A131,'Season 11'!AF$4:CC$104,39,0),"0"),
IFERROR(VLOOKUP($A131,'Season 12'!AF$4:CC$104,39,0),"0"),IFERROR(VLOOKUP($A131,'Season 13'!AF$4:CC$104,39,0),"0"),
IFERROR(VLOOKUP($A131,'Season 14'!AF$4:CC$104,39,0),"0"),IFERROR(VLOOKUP($A131,'Season 15'!AF$4:CC$104,39,0),"0"),)</f>
        <v>0</v>
      </c>
      <c r="AN131" s="26">
        <f>SUM(IFERROR(VLOOKUP($A131,'Season 2'!AF$4:CC$104,35,0),"0"),IFERROR(VLOOKUP($A131,'Season 3'!AF$4:CC$104,40,0),"0"),
IFERROR(VLOOKUP($A131,'Season 4'!AF$4:CC$104,40,0),"0"),IFERROR(VLOOKUP($A131,'Season 5'!AF$4:CC$104,40,0),"0"),
IFERROR(VLOOKUP($A131,'Season 6'!AF$4:CC$104,40,0),"0"),IFERROR(VLOOKUP($A131,'Season 7'!AF$4:CC$104,40,0),"0"),
IFERROR(VLOOKUP($A131,'Season 8'!AF$4:CC$104,40,0),"0"),IFERROR(VLOOKUP($A131,'Season 9'!AF$4:CC$104,40,0),"0"),
IFERROR(VLOOKUP($A131,'Season 10'!AF$4:CC$104,40,0),"0"),IFERROR(VLOOKUP($A131,'Season 11'!AF$4:CC$104,40,0),"0"),
IFERROR(VLOOKUP($A131,'Season 12'!AF$4:CC$104,40,0),"0"),IFERROR(VLOOKUP($A131,'Season 13'!AF$4:CC$104,40,0),"0"),
IFERROR(VLOOKUP($A131,'Season 14'!AF$4:CC$104,40,0),"0"),IFERROR(VLOOKUP($A131,'Season 15'!AF$4:CC$104,40,0),"0"),)</f>
        <v>0</v>
      </c>
      <c r="AO131" s="699">
        <f>SUM(IFERROR(VLOOKUP($A131,'Season 2'!AF$4:CC$104,36,0),"0"),IFERROR(VLOOKUP($A131,'Season 3'!AF$4:CC$104,41,0),"0"),
IFERROR(VLOOKUP($A131,'Season 4'!AF$4:CC$104,41,0),"0"),IFERROR(VLOOKUP($A131,'Season 5'!AF$4:CC$104,41,0),"0"),
IFERROR(VLOOKUP($A131,'Season 6'!AF$4:CC$104,41,0),"0"),IFERROR(VLOOKUP($A131,'Season 7'!AF$4:CC$104,41,0),"0"),
IFERROR(VLOOKUP($A131,'Season 8'!AF$4:CC$104,41,0),"0"),IFERROR(VLOOKUP($A131,'Season 9'!AF$4:CC$104,41,0),"0"),
IFERROR(VLOOKUP($A131,'Season 10'!AF$4:CC$104,41,0),"0"),IFERROR(VLOOKUP($A131,'Season 11'!AF$4:CC$104,41,0),"0"),
IFERROR(VLOOKUP($A131,'Season 12'!AF$4:CC$104,41,0),"0"),IFERROR(VLOOKUP($A131,'Season 13'!AF$4:CC$104,41,0),"0"),
IFERROR(VLOOKUP($A131,'Season 14'!AF$4:CC$104,41,0),"0"),IFERROR(VLOOKUP($A131,'Season 15'!AF$4:CC$104,41,0),"0"),)</f>
        <v>0</v>
      </c>
      <c r="AP131" s="700">
        <f>SUM(IFERROR(VLOOKUP($A131,'Season 2'!AF$4:CC$104,37,0),"0"),IFERROR(VLOOKUP($A131,'Season 3'!AF$4:CC$104,42,0),"0"),
IFERROR(VLOOKUP($A131,'Season 4'!AF$4:CC$104,42,0),"0"),IFERROR(VLOOKUP($A131,'Season 5'!AF$4:CC$104,42,0),"0"),
IFERROR(VLOOKUP($A131,'Season 6'!AF$4:CC$104,42,0),"0"),IFERROR(VLOOKUP($A131,'Season 7'!AF$4:CC$104,42,0),"0"),
IFERROR(VLOOKUP($A131,'Season 8'!AF$4:CC$104,42,0),"0"),IFERROR(VLOOKUP($A131,'Season 9'!AF$4:CC$104,42,0),"0"),
IFERROR(VLOOKUP($A131,'Season 10'!AF$4:CC$104,42,0),"0"),IFERROR(VLOOKUP($A131,'Season 11'!AF$4:CC$104,42,0),"0"),
IFERROR(VLOOKUP($A131,'Season 12'!AF$4:CC$104,42,0),"0"),IFERROR(VLOOKUP($A131,'Season 13'!AF$4:CC$104,42,0),"0"),
IFERROR(VLOOKUP($A131,'Season 14'!AF$4:CC$104,42,0),"0"),IFERROR(VLOOKUP($A131,'Season 15'!AF$4:CC$104,42,0),"0"),)</f>
        <v>0</v>
      </c>
      <c r="AQ131" s="692">
        <f>SUM(IFERROR(VLOOKUP($A131,'Season 2'!AF$4:CC$104,38,0),"0"),IFERROR(VLOOKUP($A131,'Season 3'!AF$4:CC$104,43,0),"0"),
IFERROR(VLOOKUP($A131,'Season 4'!AF$4:CC$104,43,0),"0"),IFERROR(VLOOKUP($A131,'Season 5'!AF$4:CC$104,43,0),"0"),
IFERROR(VLOOKUP($A131,'Season 6'!AF$4:CC$104,43,0),"0"),IFERROR(VLOOKUP($A131,'Season 7'!AF$4:CC$104,43,0),"0"),
IFERROR(VLOOKUP($A131,'Season 8'!AF$4:CC$104,43,0),"0"),IFERROR(VLOOKUP($A131,'Season 9'!AF$4:CC$104,43,0),"0"),
IFERROR(VLOOKUP($A131,'Season 10'!AF$4:CC$104,43,0),"0"),IFERROR(VLOOKUP($A131,'Season 11'!AF$4:CC$104,43,0),"0"),
IFERROR(VLOOKUP($A131,'Season 12'!AF$4:CC$104,43,0),"0"),IFERROR(VLOOKUP($A131,'Season 13'!AF$4:CC$104,43,0),"0"),
IFERROR(VLOOKUP($A131,'Season 14'!AF$4:CC$104,43,0),"0"),IFERROR(VLOOKUP($A131,'Season 15'!AF$4:CC$104,43,0),"0"),)</f>
        <v>0</v>
      </c>
      <c r="AR131" s="1023">
        <f>SUM(IFERROR(VLOOKUP($A131,'Season 2'!AF$4:CC$104,39,0),"0"),IFERROR(VLOOKUP($A131,'Season 3'!AF$4:CC$104,44,0),"0"),
IFERROR(VLOOKUP($A131,'Season 4'!AF$4:CC$104,44,0),"0"),IFERROR(VLOOKUP($A131,'Season 5'!AF$4:CC$104,44,0),"0"),
IFERROR(VLOOKUP($A131,'Season 6'!AF$4:CC$104,44,0),"0"),IFERROR(VLOOKUP($A131,'Season 7'!AF$4:CC$104,44,0),"0"),
IFERROR(VLOOKUP($A131,'Season 8'!AF$4:CC$104,44,0),"0"),IFERROR(VLOOKUP($A131,'Season 9'!AF$4:CC$104,44,0),"0"),
IFERROR(VLOOKUP($A131,'Season 10'!AF$4:CC$104,44,0),"0"),IFERROR(VLOOKUP($A131,'Season 11'!AF$4:CC$104,44,0),"0"),
IFERROR(VLOOKUP($A131,'Season 12'!AF$4:CC$104,44,0),"0"),IFERROR(VLOOKUP($A131,'Season 13'!AF$4:CC$104,44,0),"0"),
IFERROR(VLOOKUP($A131,'Season 14'!AF$4:CC$104,44,0),"0"),IFERROR(VLOOKUP($A131,'Season 15'!AF$4:CC$104,44,0),"0"),)</f>
        <v>0</v>
      </c>
      <c r="AS131" s="26">
        <f>SUM(IFERROR(VLOOKUP($A131,'Season 2'!AF$4:CC$104,40,0),"0"),IFERROR(VLOOKUP($A131,'Season 3'!AF$4:CC$104,45,0),"0"),
IFERROR(VLOOKUP($A131,'Season 4'!AF$4:CC$104,45,0),"0"),IFERROR(VLOOKUP($A131,'Season 5'!AF$4:CC$104,45,0),"0"),
IFERROR(VLOOKUP($A131,'Season 6'!AF$4:CC$104,45,0),"0"),IFERROR(VLOOKUP($A131,'Season 7'!AF$4:CC$104,45,0),"0"),
IFERROR(VLOOKUP($A131,'Season 8'!AF$4:CC$104,45,0),"0"),IFERROR(VLOOKUP($A131,'Season 9'!AF$4:CC$104,45,0),"0"),
IFERROR(VLOOKUP($A131,'Season 10'!AF$4:CC$104,45,0),"0"),IFERROR(VLOOKUP($A131,'Season 11'!AF$4:CC$104,45,0),"0"),
IFERROR(VLOOKUP($A131,'Season 12'!AF$4:CC$104,45,0),"0"),IFERROR(VLOOKUP($A131,'Season 13'!AF$4:CC$104,45,0),"0"),
IFERROR(VLOOKUP($A131,'Season 14'!AF$4:CC$104,45,0),"0"),IFERROR(VLOOKUP($A131,'Season 15'!AF$4:CC$104,45,0),"0"),)</f>
        <v>0</v>
      </c>
      <c r="AT131" s="699">
        <f>SUM(IFERROR(VLOOKUP($A131,'Season 2'!AF$4:CC$104,41,0),"0"),IFERROR(VLOOKUP($A131,'Season 3'!AF$4:CC$104,46,0),"0"),
IFERROR(VLOOKUP($A131,'Season 4'!AF$4:CC$104,46,0),"0"),IFERROR(VLOOKUP($A131,'Season 5'!AF$4:CC$104,46,0),"0"),
IFERROR(VLOOKUP($A131,'Season 6'!AF$4:CC$104,46,0),"0"),IFERROR(VLOOKUP($A131,'Season 7'!AF$4:CC$104,46,0),"0"),
IFERROR(VLOOKUP($A131,'Season 8'!AF$4:CC$104,46,0),"0"),IFERROR(VLOOKUP($A131,'Season 9'!AF$4:CC$104,46,0),"0"),
IFERROR(VLOOKUP($A131,'Season 10'!AF$4:CC$104,46,0),"0"),IFERROR(VLOOKUP($A131,'Season 11'!AF$4:CC$104,46,0),"0"),
IFERROR(VLOOKUP($A131,'Season 12'!AF$4:CC$104,46,0),"0"),IFERROR(VLOOKUP($A131,'Season 13'!AF$4:CC$104,46,0),"0"),
IFERROR(VLOOKUP($A131,'Season 14'!AF$4:CC$104,46,0),"0"),IFERROR(VLOOKUP($A131,'Season 15'!AF$4:CC$104,46,0),"0"),)</f>
        <v>0</v>
      </c>
      <c r="AU131" s="700">
        <f>SUM(IFERROR(VLOOKUP($A131,'Season 3'!AF$4:CH$104,47,0),"0"),
IFERROR(VLOOKUP($A131,'Season 4'!AF$4:CH$104,47,0),"0"),IFERROR(VLOOKUP($A131,'Season 5'!AF$4:CH$104,47,0),"0"),
IFERROR(VLOOKUP($A131,'Season 6'!AF$4:CH$104,47,0),"0"),IFERROR(VLOOKUP($A131,'Season 7'!AF$4:CH$104,47,0),"0"),
IFERROR(VLOOKUP($A131,'Season 8'!AF$4:CH$104,47,0),"0"),IFERROR(VLOOKUP($A131,'Season 9'!AF$4:CH$104,47,0),"0"),
IFERROR(VLOOKUP($A131,'Season 10'!AF$4:CH$104,47,0),"0"),IFERROR(VLOOKUP($A131,'Season 11'!AF$4:CH$104,47,0),"0"),
IFERROR(VLOOKUP($A131,'Season 12'!AF$4:CH$104,47,0),"0"),IFERROR(VLOOKUP($A131,'Season 13'!AF$4:CH$104,47,0),"0"),
IFERROR(VLOOKUP($A131,'Season 14'!AF$4:CH$104,47,0),"0"),IFERROR(VLOOKUP($A131,'Season 15'!AF$4:CH$104,47,0),"0"),)</f>
        <v>0</v>
      </c>
      <c r="AV131" s="692">
        <f>SUM(IFERROR(VLOOKUP($A131,'Season 3'!AF$4:CH$104,48,0),"0"),
IFERROR(VLOOKUP($A131,'Season 4'!AF$4:CH$104,48,0),"0"),IFERROR(VLOOKUP($A131,'Season 5'!AF$4:CH$104,48,0),"0"),
IFERROR(VLOOKUP($A131,'Season 6'!AF$4:CH$104,48,0),"0"),IFERROR(VLOOKUP($A131,'Season 7'!AF$4:CH$104,48,0),"0"),
IFERROR(VLOOKUP($A131,'Season 8'!AF$4:CH$104,48,0),"0"),IFERROR(VLOOKUP($A131,'Season 9'!AF$4:CH$104,48,0),"0"),
IFERROR(VLOOKUP($A131,'Season 10'!AF$4:CH$104,48,0),"0"),IFERROR(VLOOKUP($A131,'Season 11'!AF$4:CH$104,48,0),"0"),
IFERROR(VLOOKUP($A131,'Season 12'!AF$4:CH$104,48,0),"0"),IFERROR(VLOOKUP($A131,'Season 13'!AF$4:CH$104,48,0),"0"),
IFERROR(VLOOKUP($A131,'Season 14'!AF$4:CH$104,48,0),"0"),IFERROR(VLOOKUP($A131,'Season 15'!AF$4:CH$104,48,0),"0"),)</f>
        <v>0</v>
      </c>
      <c r="AW131" s="1023">
        <f>SUM(IFERROR(VLOOKUP($A131,'Season 3'!AF$4:CH$104,49,0),"0"),
IFERROR(VLOOKUP($A131,'Season 4'!AF$4:CH$104,49,0),"0"),IFERROR(VLOOKUP($A131,'Season 5'!AF$4:CH$104,49,0),"0"),
IFERROR(VLOOKUP($A131,'Season 6'!AF$4:CH$104,49,0),"0"),IFERROR(VLOOKUP($A131,'Season 7'!AF$4:CH$104,49,0),"0"),
IFERROR(VLOOKUP($A131,'Season 8'!AF$4:CH$104,49,0),"0"),IFERROR(VLOOKUP($A131,'Season 9'!AF$4:CH$104,49,0),"0"),
IFERROR(VLOOKUP($A131,'Season 10'!AF$4:CH$104,49,0),"0"),IFERROR(VLOOKUP($A131,'Season 11'!AF$4:CH$104,49,0),"0"),
IFERROR(VLOOKUP($A131,'Season 12'!AF$4:CH$104,49,0),"0"),IFERROR(VLOOKUP($A131,'Season 13'!AF$4:CH$104,49,0),"0"),
IFERROR(VLOOKUP($A131,'Season 14'!AF$4:CH$104,49,0),"0"),IFERROR(VLOOKUP($A131,'Season 15'!AF$4:CH$104,49,0),"0"),)</f>
        <v>0</v>
      </c>
      <c r="AX131" s="26">
        <f>SUM(IFERROR(VLOOKUP($A131,'Season 3'!AF$4:CH$104,50,0),"0"),
IFERROR(VLOOKUP($A131,'Season 4'!AF$4:CH$104,50,0),"0"),IFERROR(VLOOKUP($A131,'Season 5'!AF$4:CH$104,50,0),"0"),
IFERROR(VLOOKUP($A131,'Season 6'!AF$4:CH$104,50,0),"0"),IFERROR(VLOOKUP($A131,'Season 7'!AF$4:CH$104,50,0),"0"),
IFERROR(VLOOKUP($A131,'Season 8'!AF$4:CH$104,50,0),"0"),IFERROR(VLOOKUP($A131,'Season 9'!AF$4:CH$104,50,0),"0"),
IFERROR(VLOOKUP($A131,'Season 10'!AF$4:CH$104,50,0),"0"),IFERROR(VLOOKUP($A131,'Season 11'!AF$4:CH$104,50,0),"0"),
IFERROR(VLOOKUP($A131,'Season 12'!AF$4:CH$104,50,0),"0"),IFERROR(VLOOKUP($A131,'Season 13'!AF$4:CH$104,50,0),"0"),
IFERROR(VLOOKUP($A131,'Season 14'!AF$4:CH$104,50,0),"0"),IFERROR(VLOOKUP($A131,'Season 15'!AF$4:CH$104,50,0),"0"),)</f>
        <v>0</v>
      </c>
      <c r="AY131" s="699">
        <f>SUM(IFERROR(VLOOKUP($A131,'Season 3'!AF$4:CH$104,51,0),"0"),
IFERROR(VLOOKUP($A131,'Season 4'!AF$4:CH$104,51,0),"0"),IFERROR(VLOOKUP($A131,'Season 5'!AF$4:CH$104,51,0),"0"),
IFERROR(VLOOKUP($A131,'Season 6'!AF$4:CH$104,51,0),"0"),IFERROR(VLOOKUP($A131,'Season 7'!AF$4:CH$104,51,0),"0"),
IFERROR(VLOOKUP($A131,'Season 8'!AF$4:CH$104,51,0),"0"),IFERROR(VLOOKUP($A131,'Season 9'!AF$4:CH$104,51,0),"0"),
IFERROR(VLOOKUP($A131,'Season 10'!AF$4:CH$104,51,0),"0"),IFERROR(VLOOKUP($A131,'Season 11'!AF$4:CH$104,51,0),"0"),
IFERROR(VLOOKUP($A131,'Season 12'!AF$4:CH$104,51,0),"0"),IFERROR(VLOOKUP($A131,'Season 13'!AF$4:CH$104,51,0),"0"),
IFERROR(VLOOKUP($A131,'Season 14'!AF$4:CH$104,51,0),"0"),IFERROR(VLOOKUP($A131,'Season 15'!AF$4:CH$104,51,0),"0"),)</f>
        <v>0</v>
      </c>
      <c r="AZ131" s="700">
        <f>SUM(IFERROR(VLOOKUP($A131,'Season 1'!AF$4:CC$104,32,0),"0"),IFERROR(VLOOKUP($A131,'Season 2'!AF$4:CC$104,37,0),"0"),)</f>
        <v>0</v>
      </c>
      <c r="BA131" s="692">
        <f>SUM(IFERROR(VLOOKUP($A131,'Season 1'!AF$4:CC$104,33,0),"0"),IFERROR(VLOOKUP($A131,'Season 2'!AF$4:CC$104,38,0),"0"),)</f>
        <v>0</v>
      </c>
      <c r="BB131" s="1023">
        <f>SUM(IFERROR(VLOOKUP($A131,'Season 1'!AF$4:CC$104,34,0),"0"),IFERROR(VLOOKUP($A131,'Season 2'!AF$4:CC$104,39,0),"0"),)</f>
        <v>0</v>
      </c>
      <c r="BC131" s="26">
        <f>SUM(IFERROR(VLOOKUP($A131,'Season 1'!AF$4:CC$104,35,0),"0"),IFERROR(VLOOKUP($A131,'Season 2'!AF$4:CC$104,40,0),"0"),)</f>
        <v>0</v>
      </c>
      <c r="BD131" s="699">
        <f>SUM(IFERROR(VLOOKUP($A131,'Season 1'!AF$4:CC$104,36,0),"0"),IFERROR(VLOOKUP($A131,'Season 2'!AF$4:CC$104,41,0),"0"),)</f>
        <v>0</v>
      </c>
      <c r="BE131" s="1111">
        <f>SUM(IFERROR(VLOOKUP($A131,'Season 1'!AF$4:CC$104,37,0),"0"),
IFERROR(VLOOKUP($A131,'Season 2'!AF$4:CC$104,47,0),"0"),IFERROR(VLOOKUP($A131,'Season 3'!AF$4:CH$104,52,0),"0"),
IFERROR(VLOOKUP($A131,'Season 4'!AF$4:CH$104,52,0),"0"),IFERROR(VLOOKUP($A131,'Season 5'!AF$4:CH$104,52,0),"0"),
IFERROR(VLOOKUP($A131,'Season 6'!AF$4:CH$104,52,0),"0"),IFERROR(VLOOKUP($A131,'Season 7'!AF$4:CH$104,52,0),"0"),
IFERROR(VLOOKUP($A131,'Season 8'!AF$4:CH$104,52,0),"0"),IFERROR(VLOOKUP($A131,'Season 9'!AF$4:CH$104,52,0),"0"),
IFERROR(VLOOKUP($A131,'Season 10'!AF$4:CH$104,52,0),"0"),IFERROR(VLOOKUP($A131,'Season 11'!AF$4:CH$104,52,0),"0"),
IFERROR(VLOOKUP($A131,'Season 12'!AF$4:CH$104,52,0),"0"),IFERROR(VLOOKUP($A131,'Season 13'!AF$4:CH$104,52,0),"0"),
IFERROR(VLOOKUP($A131,'Season 14'!AF$4:CH$104,52,0),"0"),IFERROR(VLOOKUP($A131,'Season 15'!AF$4:CH$104,52,0),"0"),)</f>
        <v>0</v>
      </c>
      <c r="BF131" s="1112">
        <f>SUM(IFERROR(VLOOKUP($A131,'Season 1'!AF$4:CC$104,38,0),"0"),
IFERROR(VLOOKUP($A131,'Season 2'!AF$4:CC$104,48,0),"0"),IFERROR(VLOOKUP($A131,'Season 3'!AF$4:CH$104,53,0),"0"),
IFERROR(VLOOKUP($A131,'Season 4'!AF$4:CH$104,53,0),"0"),IFERROR(VLOOKUP($A131,'Season 5'!AF$4:CH$104,53,0),"0"),
IFERROR(VLOOKUP($A131,'Season 6'!AF$4:CH$104,53,0),"0"),IFERROR(VLOOKUP($A131,'Season 7'!AF$4:CH$104,53,0),"0"),
IFERROR(VLOOKUP($A131,'Season 8'!AF$4:CH$104,53,0),"0"),IFERROR(VLOOKUP($A131,'Season 9'!AF$4:CH$104,53,0),"0"),
IFERROR(VLOOKUP($A131,'Season 10'!AF$4:CH$104,53,0),"0"),IFERROR(VLOOKUP($A131,'Season 11'!AF$4:CH$104,53,0),"0"),
IFERROR(VLOOKUP($A131,'Season 12'!AF$4:CH$104,53,0),"0"),IFERROR(VLOOKUP($A131,'Season 13'!AF$4:CH$104,53,0),"0"),
IFERROR(VLOOKUP($A131,'Season 14'!AF$4:CH$104,53,0),"0"),IFERROR(VLOOKUP($A131,'Season 15'!AF$4:CH$104,53,0),"0"),)</f>
        <v>0</v>
      </c>
      <c r="BG131" s="1061" t="e">
        <f t="shared" si="4"/>
        <v>#DIV/0!</v>
      </c>
      <c r="BI131" s="1100"/>
      <c r="BJ131" s="1100"/>
      <c r="BK131" s="1100"/>
      <c r="BL131" s="1100"/>
      <c r="BM131" s="1100"/>
      <c r="BN131" s="1100"/>
      <c r="BS131" s="15">
        <f>IFERROR(VLOOKUP($A131,'Season 1'!$AF$4:$CH$104,39,0),"0")</f>
        <v>0</v>
      </c>
      <c r="BT131" s="15">
        <f>IFERROR(VLOOKUP($A131,'Season 1'!$AF$4:$CH$104,40,0),"0")</f>
        <v>0</v>
      </c>
      <c r="BU131" s="15">
        <f>IFERROR(VLOOKUP($A131,'Season 2'!$AF$4:$CH$104,49,0),"0")</f>
        <v>0</v>
      </c>
      <c r="BV131" s="15">
        <f>IFERROR(VLOOKUP($A131,'Season 2'!$AF$4:$CH$104,50,0),"0")</f>
        <v>0</v>
      </c>
      <c r="BW131" s="15">
        <f>IFERROR(VLOOKUP($A131,'Season 3'!$AF$4:$CH$104,54,0),"0")</f>
        <v>0</v>
      </c>
      <c r="BX131" s="15">
        <f>IFERROR(VLOOKUP($A131,'Season 3'!$AF$4:$CH$104,55,0),"0")</f>
        <v>0</v>
      </c>
      <c r="BY131" s="15" t="str">
        <f>IFERROR(VLOOKUP($A131,'Season 4'!$AF$4:$CH$104,54,0),"0")</f>
        <v>0</v>
      </c>
      <c r="BZ131" s="15" t="str">
        <f>IFERROR(VLOOKUP($A131,'Season 4'!$AF$4:$CH$104,55,0),"0")</f>
        <v>0</v>
      </c>
      <c r="CA131" s="15" t="str">
        <f>IFERROR(VLOOKUP($A131,'Season 5'!$AF$4:$CH$104,54,0),"0")</f>
        <v>0</v>
      </c>
      <c r="CB131" s="15" t="str">
        <f>IFERROR(VLOOKUP($A131,'Season 5'!$AF$4:$CH$104,55,0),"0")</f>
        <v>0</v>
      </c>
      <c r="CC131" s="15" t="str">
        <f>IFERROR(VLOOKUP($A131,'Season 6'!$AF$4:$CH$104,54,0),"0")</f>
        <v>0</v>
      </c>
      <c r="CD131" s="15" t="str">
        <f>IFERROR(VLOOKUP($A131,'Season 6'!$AF$4:$CH$104,55,0),"0")</f>
        <v>0</v>
      </c>
      <c r="CE131" s="15" t="str">
        <f>IFERROR(VLOOKUP($A131,'Season 7'!$AF$4:$CH$104,54,0),"0")</f>
        <v>0</v>
      </c>
      <c r="CF131" s="15" t="str">
        <f>IFERROR(VLOOKUP($A131,'Season 7'!$AF$4:$CH$104,55,0),"0")</f>
        <v>0</v>
      </c>
      <c r="CG131" s="15" t="str">
        <f>IFERROR(VLOOKUP($A131,'Season 8'!$AF$4:$CH$104,54,0),"0")</f>
        <v>0</v>
      </c>
      <c r="CH131" s="15" t="str">
        <f>IFERROR(VLOOKUP($A131,'Season 8'!$AF$4:$CH$104,55,0),"0")</f>
        <v>0</v>
      </c>
      <c r="CI131" s="15" t="str">
        <f>IFERROR(VLOOKUP($A131,'Season 9'!$AF$4:$CH$104,54,0),"0")</f>
        <v>0</v>
      </c>
      <c r="CJ131" s="15" t="str">
        <f>IFERROR(VLOOKUP($A131,'Season 9'!$AF$4:$CH$104,55,0),"0")</f>
        <v>0</v>
      </c>
      <c r="CK131" s="15" t="str">
        <f>IFERROR(VLOOKUP($A131,'Season 10'!$AF$4:$CH$104,54,0),"0")</f>
        <v>0</v>
      </c>
      <c r="CL131" s="15" t="str">
        <f>IFERROR(VLOOKUP($A131,'Season 10'!$AF$4:$CH$104,55,0),"0")</f>
        <v>0</v>
      </c>
      <c r="CM131" s="15" t="str">
        <f>IFERROR(VLOOKUP($A131,'Season 11'!$AF$4:$CH$104,54,0),"0")</f>
        <v>0</v>
      </c>
      <c r="CN131" s="15" t="str">
        <f>IFERROR(VLOOKUP($A131,'Season 11'!$AF$4:$CH$104,55,0),"0")</f>
        <v>0</v>
      </c>
      <c r="CO131" s="15" t="str">
        <f>IFERROR(VLOOKUP($A131,'Season 12'!$AF$4:$CH$104,54,0),"0")</f>
        <v>0</v>
      </c>
      <c r="CP131" s="15" t="str">
        <f>IFERROR(VLOOKUP($A131,'Season 12'!$AF$4:$CH$104,55,0),"0")</f>
        <v>0</v>
      </c>
      <c r="CQ131" s="15" t="str">
        <f>IFERROR(VLOOKUP($A131,'Season 13'!$AF$4:$CH$104,54,0),"0")</f>
        <v>0</v>
      </c>
      <c r="CR131" s="15" t="str">
        <f>IFERROR(VLOOKUP($A131,'Season 13'!$AF$4:$CH$104,55,0),"0")</f>
        <v>0</v>
      </c>
      <c r="CS131" s="15" t="str">
        <f>IFERROR(VLOOKUP($A131,'Season 14'!$AF$4:$CH$104,54,0),"0")</f>
        <v>0</v>
      </c>
      <c r="CT131" s="15" t="str">
        <f>IFERROR(VLOOKUP($A131,'Season 14'!$AF$4:$CH$104,55,0),"0")</f>
        <v>0</v>
      </c>
      <c r="CU131" s="15" t="str">
        <f>IFERROR(VLOOKUP($A131,'Season 15'!$AF$4:$CH$104,54,0),"0")</f>
        <v>0</v>
      </c>
      <c r="CV131" s="15" t="str">
        <f>IFERROR(VLOOKUP($A131,'Season 15'!$AF$4:$CH$104,55,0),"0")</f>
        <v>0</v>
      </c>
    </row>
    <row r="132" spans="1:100" x14ac:dyDescent="0.25">
      <c r="A132" s="2" t="s">
        <v>140</v>
      </c>
      <c r="B132" s="1021">
        <f>IFERROR(VLOOKUP('Data Totals'!A132,'Season 1'!AF$4:CC$104,2,FALSE),IFERROR(VLOOKUP('Data Totals'!A132,'Season 2'!AF$4:CC$104,2,FALSE),IFERROR(VLOOKUP('Data Totals'!A132,'Season 3'!AF$4:CC$104,2,FALSE),IFERROR(VLOOKUP('Data Totals'!A132,'Season 4'!AF$4:CC$104,2,FALSE),IFERROR(VLOOKUP('Data Totals'!A132,'Season 5'!AF$4:CC$104,2,FALSE),IFERROR(VLOOKUP('Data Totals'!A132,'Season 6'!AF$4:CC$104,2,FALSE),IFERROR(VLOOKUP('Data Totals'!A132,'Season 7'!AF$4:CC$104,2,FALSE),IFERROR(VLOOKUP('Data Totals'!A132,'Season 8'!AF$4:CC$104,2,FALSE),IFERROR(VLOOKUP('Data Totals'!A132,'Season 9'!AF$4:CC$104,2,FALSE),IFERROR(VLOOKUP('Data Totals'!A132,'Season 10'!AF$4:CC$104,2,FALSE),IFERROR(VLOOKUP('Data Totals'!A132,'Season 11'!AF$4:CC$104,2,FALSE),IFERROR(VLOOKUP('Data Totals'!A132,'Season 12'!AF$4:CC$104,2,FALSE),IFERROR(VLOOKUP('Data Totals'!A132,'Season 13'!AF$4:CC$104,2,FALSE),IFERROR(VLOOKUP('Data Totals'!A132,'Season 14'!AF$4:CC$104,2,FALSE),IFERROR(VLOOKUP('Data Totals'!A132,'Season 15'!AF$4:CC$104,2,FALSE),"N/A")))))))))))))))</f>
        <v>0</v>
      </c>
      <c r="C132" s="1022">
        <f>IFERROR(VLOOKUP('Data Totals'!A132,'Season 1'!AF$4:CC$104,3,FALSE),IFERROR(VLOOKUP('Data Totals'!A132,'Season 2'!AF$4:CC$104,3,FALSE),IFERROR(VLOOKUP('Data Totals'!A132,'Season 3'!AF$4:CC$104,3,FALSE),IFERROR(VLOOKUP('Data Totals'!A132,'Season 4'!AF$4:CC$104,3,FALSE),IFERROR(VLOOKUP('Data Totals'!A132,'Season 5'!AF$4:CC$104,3,FALSE),IFERROR(VLOOKUP('Data Totals'!A132,'Season 6'!AF$4:CC$104,3,FALSE),IFERROR(VLOOKUP('Data Totals'!A132,'Season 7'!AF$4:CC$104,3,FALSE),IFERROR(VLOOKUP('Data Totals'!A132,'Season 8'!AF$4:CC$104,3,FALSE),IFERROR(VLOOKUP('Data Totals'!A132,'Season 9'!AF$4:CC$104,3,FALSE),IFERROR(VLOOKUP('Data Totals'!A132,'Season 10'!AF$4:CC$104,3,FALSE),IFERROR(VLOOKUP('Data Totals'!A132,'Season 11'!AF$4:CC$104,3,FALSE),IFERROR(VLOOKUP('Data Totals'!A132,'Season 12'!AF$4:CC$104,3,FALSE),IFERROR(VLOOKUP('Data Totals'!A132,'Season 13'!AF$4:CC$104,3,FALSE),IFERROR(VLOOKUP('Data Totals'!A132,'Season 14'!AF$4:CC$104,3,FALSE),IFERROR(VLOOKUP('Data Totals'!A132,'Season 15'!AF$4:CC$104,3,FALSE),"N/A")))))))))))))))</f>
        <v>0</v>
      </c>
      <c r="D132" s="1022">
        <f>IFERROR(VLOOKUP('Data Totals'!A132,'Season 1'!AF$4:CC$104,4,FALSE),IFERROR(VLOOKUP('Data Totals'!A132,'Season 2'!AF$4:CC$104,4,FALSE),IFERROR(VLOOKUP('Data Totals'!A132,'Season 3'!AF$4:CC$104,4,FALSE),IFERROR(VLOOKUP('Data Totals'!A132,'Season 4'!AF$4:CC$104,4,FALSE),IFERROR(VLOOKUP('Data Totals'!A132,'Season 5'!AF$4:CC$104,4,FALSE),IFERROR(VLOOKUP('Data Totals'!A132,'Season 6'!AF$4:CC$104,4,FALSE),IFERROR(VLOOKUP('Data Totals'!A132,'Season 7'!AF$4:CC$104,4,FALSE),IFERROR(VLOOKUP('Data Totals'!A132,'Season 8'!AF$4:CC$104,4,FALSE),IFERROR(VLOOKUP('Data Totals'!A132,'Season 9'!AF$4:CC$104,4,FALSE),IFERROR(VLOOKUP('Data Totals'!A132,'Season 10'!AF$4:CC$104,4,FALSE),IFERROR(VLOOKUP('Data Totals'!A132,'Season 11'!AF$4:CC$104,4,FALSE),IFERROR(VLOOKUP('Data Totals'!A132,'Season 12'!AF$4:CC$104,4,FALSE),IFERROR(VLOOKUP('Data Totals'!A132,'Season 13'!AF$4:CC$104,4,FALSE),IFERROR(VLOOKUP('Data Totals'!A132,'Season 14'!AF$4:CC$104,4,FALSE),IFERROR(VLOOKUP('Data Totals'!A132,'Season 15'!AF$4:CC$104,4,FALSE),"N/A")))))))))))))))</f>
        <v>0</v>
      </c>
      <c r="E132" s="1022">
        <f t="shared" ref="E132:E152" si="5">D132-C132</f>
        <v>0</v>
      </c>
      <c r="F132" s="692">
        <f>SUM(IFERROR(VLOOKUP(A132,BI$3:BN$152,2,0),"0"),IFERROR(VLOOKUP(A132,'Season 1'!AF$4:CC$104,6,0),"0"),
IFERROR(VLOOKUP(A132,'Season 2'!AF$4:CC$104,6,0),"0"),IFERROR(VLOOKUP(A132,'Season 3'!AF$4:CC$104,6,0),"0"),
IFERROR(VLOOKUP(A132,'Season 4'!AF$4:CC$104,6,0),"0"),IFERROR(VLOOKUP(A132,'Season 5'!AF$4:CC$104,6,0),"0"),
IFERROR(VLOOKUP(A132,'Season 6'!AF$4:CC$104,6,0),"0"),IFERROR(VLOOKUP(A132,'Season 7'!AF$4:CC$104,6,0),"0"),
IFERROR(VLOOKUP(A132,'Season 8'!AF$4:CC$104,6,0),"0"),IFERROR(VLOOKUP(A132,'Season 9'!AF$4:CC$104,6,0),"0"),
IFERROR(VLOOKUP(A132,'Season 10'!AF$4:CC$104,6,0),"0"),IFERROR(VLOOKUP(A132,'Season 11'!AF$4:CC$104,6,0),"0"),
IFERROR(VLOOKUP(A132,'Season 12'!AF$4:CC$104,6,0),"0"),IFERROR(VLOOKUP(A132,'Season 13'!AF$4:CC$104,6,0),"0"),
IFERROR(VLOOKUP(A132,'Season 14'!AF$4:CC$104,6,0),"0"),IFERROR(VLOOKUP(A132,'Season 15'!AF$4:CC$104,6,0),"0"),)</f>
        <v>0</v>
      </c>
      <c r="G132" s="692">
        <f>SUM(IFERROR(VLOOKUP(A132,'Season 1'!AF$4:CC$104,7,0),"0"),
IFERROR(VLOOKUP(A132,'Season 2'!AF$4:CC$104,7,0),"0"),IFERROR(VLOOKUP(A132,'Season 3'!AF$4:CC$104,7,0),"0"),
IFERROR(VLOOKUP(A132,'Season 4'!AF$4:CC$104,7,0),"0"),IFERROR(VLOOKUP(A132,'Season 5'!AF$4:CC$104,7,0),"0"),
IFERROR(VLOOKUP(A132,'Season 6'!AF$4:CC$104,7,0),"0"),IFERROR(VLOOKUP(A132,'Season 7'!AF$4:CC$104,7,0),"0"),
IFERROR(VLOOKUP(A132,'Season 8'!AF$4:CC$104,7,0),"0"),IFERROR(VLOOKUP(A132,'Season 9'!AF$4:CC$104,7,0),"0"),
IFERROR(VLOOKUP(A132,'Season 10'!AF$4:CC$104,7,0),"0"),IFERROR(VLOOKUP(A132,'Season 11'!AF$4:CC$104,7,0),"0"),
IFERROR(VLOOKUP(A132,'Season 12'!AF$4:CC$104,7,0),"0"),IFERROR(VLOOKUP(A132,'Season 13'!AF$4:CC$104,7,0),"0"),
IFERROR(VLOOKUP(A132,'Season 14'!AF$4:CC$104,7,0),"0"),IFERROR(VLOOKUP(A132,'Season 15'!AF$4:CC$104,7,0),"0"),)</f>
        <v>0</v>
      </c>
      <c r="H132" s="556">
        <f>SUM(IFERROR(VLOOKUP(A132,'Season 1'!AF$4:CC$104,8,0),"0"),
IFERROR(VLOOKUP(A132,'Season 2'!AF$4:CC$104,8,0),"0"),IFERROR(VLOOKUP(A132,'Season 3'!AF$4:CC$104,8,0),"0"),
IFERROR(VLOOKUP(A132,'Season 4'!AF$4:CC$104,8,0),"0"),IFERROR(VLOOKUP(A132,'Season 5'!AF$4:CC$104,8,0),"0"),
IFERROR(VLOOKUP(A132,'Season 6'!AF$4:CC$104,8,0),"0"),IFERROR(VLOOKUP(A132,'Season 7'!AF$4:CC$104,8,0),"0"),
IFERROR(VLOOKUP(A132,'Season 8'!AF$4:CC$104,8,0),"0"),IFERROR(VLOOKUP(A132,'Season 9'!AF$4:CC$104,8,0),"0"),
IFERROR(VLOOKUP(A132,'Season 10'!AF$4:CC$104,8,0),"0"),IFERROR(VLOOKUP(A132,'Season 11'!AF$4:CC$104,8,0),"0"),
IFERROR(VLOOKUP(A132,'Season 12'!AF$4:CC$104,8,0),"0"),IFERROR(VLOOKUP(A132,'Season 13'!AF$4:CC$104,8,0),"0"),
IFERROR(VLOOKUP(A132,'Season 14'!AF$4:CC$104,8,0),"0"),IFERROR(VLOOKUP(A132,'Season 15'!AF$4:CC$104,8,0),"0"),)</f>
        <v>0</v>
      </c>
      <c r="I132" s="1023">
        <f>SUM(IFERROR(VLOOKUP(A132,'Season 1'!AF$4:CC$104,9,0),"0"),
IFERROR(VLOOKUP(A132,'Season 2'!AF$4:CC$104,9,0),"0"),IFERROR(VLOOKUP(A132,'Season 3'!AF$4:CC$104,9,0),"0"),
IFERROR(VLOOKUP(A132,'Season 4'!AF$4:CC$104,9,0),"0"),IFERROR(VLOOKUP(A132,'Season 5'!AF$4:CC$104,9,0),"0"),
IFERROR(VLOOKUP(A132,'Season 6'!AF$4:CC$104,9,0),"0"),IFERROR(VLOOKUP(A132,'Season 7'!AF$4:CC$104,9,0),"0"),
IFERROR(VLOOKUP(A132,'Season 8'!AF$4:CC$104,9,0),"0"),IFERROR(VLOOKUP(A132,'Season 9'!AF$4:CC$104,9,0),"0"),
IFERROR(VLOOKUP(A132,'Season 10'!AF$4:CC$104,9,0),"0"),IFERROR(VLOOKUP(A132,'Season 11'!AF$4:CC$104,9,0),"0"),
IFERROR(VLOOKUP(A132,'Season 12'!AF$4:CC$104,9,0),"0"),IFERROR(VLOOKUP(A132,'Season 13'!AF$4:CC$104,9,0),"0"),
IFERROR(VLOOKUP(A132,'Season 14'!AF$4:CC$104,9,0),"0"),IFERROR(VLOOKUP(A132,'Season 15'!AF$4:CC$104,9,0),"0"),)</f>
        <v>0</v>
      </c>
      <c r="J132" s="26">
        <f>SUM(IFERROR(VLOOKUP(A132,BI$3:BN$152,3,0),"0"),IFERROR(VLOOKUP(A132,'Season 1'!AF$4:CC$104,10,0),"0"),
IFERROR(VLOOKUP(A132,'Season 2'!AF$4:CC$104,10,0),"0"),IFERROR(VLOOKUP(A132,'Season 3'!AF$4:CC$104,10,0),"0"),
IFERROR(VLOOKUP(A132,'Season 4'!AF$4:CC$104,10,0),"0"),IFERROR(VLOOKUP(A132,'Season 5'!AF$4:CC$104,10,0),"0"),
IFERROR(VLOOKUP(A132,'Season 6'!AF$4:CC$104,10,0),"0"),IFERROR(VLOOKUP(A132,'Season 7'!AF$4:CC$104,10,0),"0"),
IFERROR(VLOOKUP(A132,'Season 8'!AF$4:CC$104,10,0),"0"),IFERROR(VLOOKUP(A132,'Season 9'!AF$4:CC$104,10,0),"0"),
IFERROR(VLOOKUP(A132,'Season 10'!AF$4:CC$104,10,0),"0"),IFERROR(VLOOKUP(A132,'Season 11'!AF$4:CC$104,10,0),"0"),
IFERROR(VLOOKUP(A132,'Season 12'!AF$4:CC$104,10,0),"0"),IFERROR(VLOOKUP(A132,'Season 13'!AF$4:CC$104,10,0),"0"),
IFERROR(VLOOKUP(A132,'Season 14'!AF$4:CC$104,10,0),"0"),IFERROR(VLOOKUP(A132,'Season 15'!AF$4:CC$104,10,0),"0"),)</f>
        <v>0</v>
      </c>
      <c r="K132" s="699">
        <f>SUM(IFERROR(VLOOKUP(A132,BI$3:BN$152,4,0),"0"),IFERROR(VLOOKUP(A132,'Season 1'!AF$4:CC$104,11,0),"0"),
IFERROR(VLOOKUP(A132,'Season 2'!AF$4:CC$104,11,0),"0"),IFERROR(VLOOKUP(A132,'Season 3'!AF$4:CC$104,11,0),"0"),
IFERROR(VLOOKUP(A132,'Season 4'!AF$4:CC$104,11,0),"0"),IFERROR(VLOOKUP(A132,'Season 5'!AF$4:CC$104,11,0),"0"),
IFERROR(VLOOKUP(A132,'Season 6'!AF$4:CC$104,11,0),"0"),IFERROR(VLOOKUP(A132,'Season 7'!AF$4:CC$104,11,0),"0"),
IFERROR(VLOOKUP(A132,'Season 8'!AF$4:CC$104,11,0),"0"),IFERROR(VLOOKUP(A132,'Season 9'!AF$4:CC$104,11,0),"0"),
IFERROR(VLOOKUP(A132,'Season 10'!AF$4:CC$104,11,0),"0"),IFERROR(VLOOKUP(A132,'Season 11'!AF$4:CC$104,11,0),"0"),
IFERROR(VLOOKUP(A132,'Season 12'!AF$4:CC$104,11,0),"0"),IFERROR(VLOOKUP(A132,'Season 13'!AF$4:CC$104,11,0),"0"),
IFERROR(VLOOKUP(A132,'Season 14'!AF$4:CC$104,11,0),"0"),IFERROR(VLOOKUP(A132,'Season 15'!AF$4:CC$104,11,0),"0"),)</f>
        <v>0</v>
      </c>
      <c r="L132" s="700">
        <f>SUM(IFERROR(VLOOKUP($A132,'Season 1'!AF$4:CC$104,12,0),"0"),
IFERROR(VLOOKUP($A132,'Season 2'!AF$4:CC$104,12,0),"0"),IFERROR(VLOOKUP($A132,'Season 3'!AF$4:CC$104,12,0),"0"),
IFERROR(VLOOKUP($A132,'Season 4'!AF$4:CC$104,12,0),"0"),IFERROR(VLOOKUP($A132,'Season 5'!AF$4:CC$104,12,0),"0"),
IFERROR(VLOOKUP($A132,'Season 6'!AF$4:CC$104,12,0),"0"),IFERROR(VLOOKUP($A132,'Season 7'!AF$4:CC$104,12,0),"0"),
IFERROR(VLOOKUP($A132,'Season 8'!AF$4:CC$104,12,0),"0"),IFERROR(VLOOKUP($A132,'Season 9'!AF$4:CC$104,12,0),"0"),
IFERROR(VLOOKUP($A132,'Season 10'!AF$4:CC$104,12,0),"0"),IFERROR(VLOOKUP($A132,'Season 11'!AF$4:CC$104,12,0),"0"),
IFERROR(VLOOKUP($A132,'Season 12'!AF$4:CC$104,12,0),"0"),IFERROR(VLOOKUP($A132,'Season 13'!AF$4:CC$104,12,0),"0"),
IFERROR(VLOOKUP($A132,'Season 14'!AF$4:CC$104,12,0),"0"),IFERROR(VLOOKUP($A132,'Season 15'!AF$4:CC$104,12,0),"0"),)</f>
        <v>0</v>
      </c>
      <c r="M132" s="692">
        <f>SUM(IFERROR(VLOOKUP($A132,'Season 1'!AF$4:CC$104,13,0),"0"),
IFERROR(VLOOKUP($A132,'Season 2'!AF$4:CC$104,13,0),"0"),IFERROR(VLOOKUP($A132,'Season 3'!AF$4:CC$104,13,0),"0"),
IFERROR(VLOOKUP($A132,'Season 4'!AF$4:CC$104,13,0),"0"),IFERROR(VLOOKUP($A132,'Season 5'!AF$4:CC$104,13,0),"0"),
IFERROR(VLOOKUP($A132,'Season 6'!AF$4:CC$104,13,0),"0"),IFERROR(VLOOKUP($A132,'Season 7'!AF$4:CC$104,13,0),"0"),
IFERROR(VLOOKUP($A132,'Season 8'!AF$4:CC$104,13,0),"0"),IFERROR(VLOOKUP($A132,'Season 9'!AF$4:CC$104,13,0),"0"),
IFERROR(VLOOKUP($A132,'Season 10'!AF$4:CC$104,13,0),"0"),IFERROR(VLOOKUP($A132,'Season 11'!AF$4:CC$104,13,0),"0"),
IFERROR(VLOOKUP($A132,'Season 12'!AF$4:CC$104,13,0),"0"),IFERROR(VLOOKUP($A132,'Season 13'!AF$4:CC$104,13,0),"0"),
IFERROR(VLOOKUP($A132,'Season 14'!AF$4:CC$104,13,0),"0"),IFERROR(VLOOKUP($A132,'Season 15'!AF$4:CC$104,13,0),"0"),)</f>
        <v>0</v>
      </c>
      <c r="N132" s="1023">
        <f>SUM(IFERROR(VLOOKUP($A132,'Season 1'!AF$4:CC$104,14,0),"0"),
IFERROR(VLOOKUP($A132,'Season 2'!AF$4:CC$104,14,0),"0"),IFERROR(VLOOKUP($A132,'Season 3'!AF$4:CC$104,14,0),"0"),
IFERROR(VLOOKUP($A132,'Season 4'!AF$4:CC$104,14,0),"0"),IFERROR(VLOOKUP($A132,'Season 5'!AF$4:CC$104,14,0),"0"),
IFERROR(VLOOKUP($A132,'Season 6'!AF$4:CC$104,14,0),"0"),IFERROR(VLOOKUP($A132,'Season 7'!AF$4:CC$104,14,0),"0"),
IFERROR(VLOOKUP($A132,'Season 8'!AF$4:CC$104,14,0),"0"),IFERROR(VLOOKUP($A132,'Season 9'!AF$4:CC$104,14,0),"0"),
IFERROR(VLOOKUP($A132,'Season 10'!AF$4:CC$104,14,0),"0"),IFERROR(VLOOKUP($A132,'Season 11'!AF$4:CC$104,14,0),"0"),
IFERROR(VLOOKUP($A132,'Season 12'!AF$4:CC$104,14,0),"0"),IFERROR(VLOOKUP($A132,'Season 13'!AF$4:CC$104,14,0),"0"),
IFERROR(VLOOKUP($A132,'Season 14'!AF$4:CC$104,14,0),"0"),IFERROR(VLOOKUP($A132,'Season 15'!AF$4:CC$104,14,0),"0"),)</f>
        <v>0</v>
      </c>
      <c r="O132" s="26">
        <f>SUM(IFERROR(VLOOKUP($A132,'Season 1'!AF$4:CC$104,15,0),"0"),
IFERROR(VLOOKUP($A132,'Season 2'!AF$4:CC$104,15,0),"0"),IFERROR(VLOOKUP($A132,'Season 3'!AF$4:CC$104,15,0),"0"),
IFERROR(VLOOKUP($A132,'Season 4'!AF$4:CC$104,15,0),"0"),IFERROR(VLOOKUP($A132,'Season 5'!AF$4:CC$104,15,0),"0"),
IFERROR(VLOOKUP($A132,'Season 6'!AF$4:CC$104,15,0),"0"),IFERROR(VLOOKUP($A132,'Season 7'!AF$4:CC$104,15,0),"0"),
IFERROR(VLOOKUP($A132,'Season 8'!AF$4:CC$104,15,0),"0"),IFERROR(VLOOKUP($A132,'Season 9'!AF$4:CC$104,15,0),"0"),
IFERROR(VLOOKUP($A132,'Season 10'!AF$4:CC$104,15,0),"0"),IFERROR(VLOOKUP($A132,'Season 11'!AF$4:CC$104,15,0),"0"),
IFERROR(VLOOKUP($A132,'Season 12'!AF$4:CC$104,15,0),"0"),IFERROR(VLOOKUP($A132,'Season 13'!AF$4:CC$104,15,0),"0"),
IFERROR(VLOOKUP($A132,'Season 14'!AF$4:CC$104,15,0),"0"),IFERROR(VLOOKUP($A132,'Season 15'!AF$4:CC$104,15,0),"0"),)</f>
        <v>0</v>
      </c>
      <c r="P132" s="699">
        <f>SUM(IFERROR(VLOOKUP($A132,'Season 1'!AF$4:CC$104,16,0),"0"),
IFERROR(VLOOKUP($A132,'Season 2'!AF$4:CC$104,16,0),"0"),IFERROR(VLOOKUP($A132,'Season 3'!AF$4:CC$104,16,0),"0"),
IFERROR(VLOOKUP($A132,'Season 4'!AF$4:CC$104,16,0),"0"),IFERROR(VLOOKUP($A132,'Season 5'!AF$4:CC$104,16,0),"0"),
IFERROR(VLOOKUP($A132,'Season 6'!AF$4:CC$104,16,0),"0"),IFERROR(VLOOKUP($A132,'Season 7'!AF$4:CC$104,16,0),"0"),
IFERROR(VLOOKUP($A132,'Season 8'!AF$4:CC$104,16,0),"0"),IFERROR(VLOOKUP($A132,'Season 9'!AF$4:CC$104,16,0),"0"),
IFERROR(VLOOKUP($A132,'Season 10'!AF$4:CC$104,16,0),"0"),IFERROR(VLOOKUP($A132,'Season 11'!AF$4:CC$104,16,0),"0"),
IFERROR(VLOOKUP($A132,'Season 12'!AF$4:CC$104,16,0),"0"),IFERROR(VLOOKUP($A132,'Season 13'!AF$4:CC$104,16,0),"0"),
IFERROR(VLOOKUP($A132,'Season 14'!AF$4:CC$104,16,0),"0"),IFERROR(VLOOKUP($A132,'Season 15'!AF$4:CC$104,16,0),"0"),)</f>
        <v>0</v>
      </c>
      <c r="Q132" s="700">
        <f>SUM(IFERROR(VLOOKUP($A132,'Season 1'!AF$4:CC$104,17,0),"0"),
IFERROR(VLOOKUP($A132,'Season 2'!AF$4:CC$104,17,0),"0"),IFERROR(VLOOKUP($A132,'Season 3'!AF$4:CC$104,17,0),"0"),
IFERROR(VLOOKUP($A132,'Season 4'!AF$4:CC$104,17,0),"0"),IFERROR(VLOOKUP($A132,'Season 5'!AF$4:CC$104,17,0),"0"),
IFERROR(VLOOKUP($A132,'Season 6'!AF$4:CC$104,17,0),"0"),IFERROR(VLOOKUP($A132,'Season 7'!AF$4:CC$104,17,0),"0"),
IFERROR(VLOOKUP($A132,'Season 8'!AF$4:CC$104,17,0),"0"),IFERROR(VLOOKUP($A132,'Season 9'!AF$4:CC$104,17,0),"0"),
IFERROR(VLOOKUP($A132,'Season 10'!AF$4:CC$104,17,0),"0"),IFERROR(VLOOKUP($A132,'Season 11'!AF$4:CC$104,17,0),"0"),
IFERROR(VLOOKUP($A132,'Season 12'!AF$4:CC$104,17,0),"0"),IFERROR(VLOOKUP($A132,'Season 13'!AF$4:CC$104,17,0),"0"),
IFERROR(VLOOKUP($A132,'Season 14'!AF$4:CC$104,17,0),"0"),IFERROR(VLOOKUP($A132,'Season 15'!AF$4:CC$104,17,0),"0"),)</f>
        <v>0</v>
      </c>
      <c r="R132" s="692">
        <f>SUM(IFERROR(VLOOKUP($A132,'Season 1'!AF$4:CC$104,18,0),"0"),
IFERROR(VLOOKUP($A132,'Season 2'!AF$4:CC$104,18,0),"0"),IFERROR(VLOOKUP($A132,'Season 3'!AF$4:CC$104,18,0),"0"),
IFERROR(VLOOKUP($A132,'Season 4'!AF$4:CC$104,18,0),"0"),IFERROR(VLOOKUP($A132,'Season 5'!AF$4:CC$104,18,0),"0"),
IFERROR(VLOOKUP($A132,'Season 6'!AF$4:CC$104,18,0),"0"),IFERROR(VLOOKUP($A132,'Season 7'!AF$4:CC$104,18,0),"0"),
IFERROR(VLOOKUP($A132,'Season 8'!AF$4:CC$104,18,0),"0"),IFERROR(VLOOKUP($A132,'Season 9'!AF$4:CC$104,18,0),"0"),
IFERROR(VLOOKUP($A132,'Season 10'!AF$4:CC$104,18,0),"0"),IFERROR(VLOOKUP($A132,'Season 11'!AF$4:CC$104,18,0),"0"),
IFERROR(VLOOKUP($A132,'Season 12'!AF$4:CC$104,18,0),"0"),IFERROR(VLOOKUP($A132,'Season 13'!AF$4:CC$104,18,0),"0"),
IFERROR(VLOOKUP($A132,'Season 14'!AF$4:CC$104,18,0),"0"),IFERROR(VLOOKUP($A132,'Season 15'!AF$4:CC$104,18,0),"0"),)</f>
        <v>0</v>
      </c>
      <c r="S132" s="1023">
        <f>SUM(IFERROR(VLOOKUP($A132,'Season 1'!AF$4:CC$104,19,0),"0"),
IFERROR(VLOOKUP($A132,'Season 2'!AF$4:CC$104,19,0),"0"),IFERROR(VLOOKUP($A132,'Season 3'!AF$4:CC$104,19,0),"0"),
IFERROR(VLOOKUP($A132,'Season 4'!AF$4:CC$104,19,0),"0"),IFERROR(VLOOKUP($A132,'Season 5'!AF$4:CC$104,19,0),"0"),
IFERROR(VLOOKUP($A132,'Season 6'!AF$4:CC$104,19,0),"0"),IFERROR(VLOOKUP($A132,'Season 7'!AF$4:CC$104,19,0),"0"),
IFERROR(VLOOKUP($A132,'Season 8'!AF$4:CC$104,19,0),"0"),IFERROR(VLOOKUP($A132,'Season 9'!AF$4:CC$104,19,0),"0"),
IFERROR(VLOOKUP($A132,'Season 10'!AF$4:CC$104,19,0),"0"),IFERROR(VLOOKUP($A132,'Season 11'!AF$4:CC$104,19,0),"0"),
IFERROR(VLOOKUP($A132,'Season 12'!AF$4:CC$104,19,0),"0"),IFERROR(VLOOKUP($A132,'Season 13'!AF$4:CC$104,19,0),"0"),
IFERROR(VLOOKUP($A132,'Season 14'!AF$4:CC$104,19,0),"0"),IFERROR(VLOOKUP($A132,'Season 15'!AF$4:CC$104,19,0),"0"),)</f>
        <v>0</v>
      </c>
      <c r="T132" s="26">
        <f>SUM(IFERROR(VLOOKUP($A132,'Season 1'!AF$4:CC$104,20,0),"0"),
IFERROR(VLOOKUP($A132,'Season 2'!AF$4:CC$104,20,0),"0"),IFERROR(VLOOKUP($A132,'Season 3'!AF$4:CC$104,20,0),"0"),
IFERROR(VLOOKUP($A132,'Season 4'!AF$4:CC$104,20,0),"0"),IFERROR(VLOOKUP($A132,'Season 5'!AF$4:CC$104,20,0),"0"),
IFERROR(VLOOKUP($A132,'Season 6'!AF$4:CC$104,20,0),"0"),IFERROR(VLOOKUP($A132,'Season 7'!AF$4:CC$104,20,0),"0"),
IFERROR(VLOOKUP($A132,'Season 8'!AF$4:CC$104,20,0),"0"),IFERROR(VLOOKUP($A132,'Season 9'!AF$4:CC$104,20,0),"0"),
IFERROR(VLOOKUP($A132,'Season 10'!AF$4:CC$104,20,0),"0"),IFERROR(VLOOKUP($A132,'Season 11'!AF$4:CC$104,20,0),"0"),
IFERROR(VLOOKUP($A132,'Season 12'!AF$4:CC$104,20,0),"0"),IFERROR(VLOOKUP($A132,'Season 13'!AF$4:CC$104,20,0),"0"),
IFERROR(VLOOKUP($A132,'Season 14'!AF$4:CC$104,20,0),"0"),IFERROR(VLOOKUP($A132,'Season 15'!AF$4:CC$104,20,0),"0"),)</f>
        <v>0</v>
      </c>
      <c r="U132" s="699">
        <f>SUM(IFERROR(VLOOKUP($A132,'Season 1'!AF$4:CC$104,21,0),"0"),
IFERROR(VLOOKUP($A132,'Season 2'!AF$4:CC$104,21,0),"0"),IFERROR(VLOOKUP($A132,'Season 3'!AF$4:CC$104,21,0),"0"),
IFERROR(VLOOKUP($A132,'Season 4'!AF$4:CC$104,21,0),"0"),IFERROR(VLOOKUP($A132,'Season 5'!AF$4:CC$104,21,0),"0"),
IFERROR(VLOOKUP($A132,'Season 6'!AF$4:CC$104,21,0),"0"),IFERROR(VLOOKUP($A132,'Season 7'!AF$4:CC$104,21,0),"0"),
IFERROR(VLOOKUP($A132,'Season 8'!AF$4:CC$104,21,0),"0"),IFERROR(VLOOKUP($A132,'Season 9'!AF$4:CC$104,21,0),"0"),
IFERROR(VLOOKUP($A132,'Season 10'!AF$4:CC$104,21,0),"0"),IFERROR(VLOOKUP($A132,'Season 11'!AF$4:CC$104,21,0),"0"),
IFERROR(VLOOKUP($A132,'Season 12'!AF$4:CC$104,21,0),"0"),IFERROR(VLOOKUP($A132,'Season 13'!AF$4:CC$104,21,0),"0"),
IFERROR(VLOOKUP($A132,'Season 14'!AF$4:CC$104,21,0),"0"),IFERROR(VLOOKUP($A132,'Season 15'!AF$4:CC$104,21,0),"0"),)</f>
        <v>0</v>
      </c>
      <c r="V132" s="700">
        <f>SUM(IFERROR(VLOOKUP($A132,'Season 1'!AF$4:CC$104,22,0),"0"),
IFERROR(VLOOKUP($A132,'Season 2'!AF$4:CC$104,22,0),"0"),IFERROR(VLOOKUP($A132,'Season 3'!AF$4:CC$104,22,0),"0"),
IFERROR(VLOOKUP($A132,'Season 4'!AF$4:CC$104,22,0),"0"),IFERROR(VLOOKUP($A132,'Season 5'!AF$4:CC$104,22,0),"0"),
IFERROR(VLOOKUP($A132,'Season 6'!AF$4:CC$104,22,0),"0"),IFERROR(VLOOKUP($A132,'Season 7'!AF$4:CC$104,22,0),"0"),
IFERROR(VLOOKUP($A132,'Season 8'!AF$4:CC$104,22,0),"0"),IFERROR(VLOOKUP($A132,'Season 9'!AF$4:CC$104,22,0),"0"),
IFERROR(VLOOKUP($A132,'Season 10'!AF$4:CC$104,22,0),"0"),IFERROR(VLOOKUP($A132,'Season 11'!AF$4:CC$104,22,0),"0"),
IFERROR(VLOOKUP($A132,'Season 12'!AF$4:CC$104,22,0),"0"),IFERROR(VLOOKUP($A132,'Season 13'!AF$4:CC$104,22,0),"0"),
IFERROR(VLOOKUP($A132,'Season 14'!AF$4:CC$104,22,0),"0"),IFERROR(VLOOKUP($A132,'Season 15'!AF$4:CC$104,22,0),"0"),)</f>
        <v>0</v>
      </c>
      <c r="W132" s="692">
        <f>SUM(IFERROR(VLOOKUP($A132,'Season 1'!AF$4:CC$104,23,0),"0"),
IFERROR(VLOOKUP($A132,'Season 2'!AF$4:CC$104,23,0),"0"),IFERROR(VLOOKUP($A132,'Season 3'!AF$4:CC$104,23,0),"0"),
IFERROR(VLOOKUP($A132,'Season 4'!AF$4:CC$104,23,0),"0"),IFERROR(VLOOKUP($A132,'Season 5'!AF$4:CC$104,23,0),"0"),
IFERROR(VLOOKUP($A132,'Season 6'!AF$4:CC$104,23,0),"0"),IFERROR(VLOOKUP($A132,'Season 7'!AF$4:CC$104,23,0),"0"),
IFERROR(VLOOKUP($A132,'Season 8'!AF$4:CC$104,23,0),"0"),IFERROR(VLOOKUP($A132,'Season 9'!AF$4:CC$104,23,0),"0"),
IFERROR(VLOOKUP($A132,'Season 10'!AF$4:CC$104,23,0),"0"),IFERROR(VLOOKUP($A132,'Season 11'!AF$4:CC$104,23,0),"0"),
IFERROR(VLOOKUP($A132,'Season 12'!AF$4:CC$104,23,0),"0"),IFERROR(VLOOKUP($A132,'Season 13'!AF$4:CC$104,23,0),"0"),
IFERROR(VLOOKUP($A132,'Season 14'!AF$4:CC$104,23,0),"0"),IFERROR(VLOOKUP($A132,'Season 15'!AF$4:CC$104,23,0),"0"),)</f>
        <v>0</v>
      </c>
      <c r="X132" s="1023">
        <f>SUM(IFERROR(VLOOKUP($A132,'Season 1'!AF$4:CC$104,24,0),"0"),
IFERROR(VLOOKUP($A132,'Season 2'!AF$4:CC$104,24,0),"0"),IFERROR(VLOOKUP($A132,'Season 3'!AF$4:CC$104,24,0),"0"),
IFERROR(VLOOKUP($A132,'Season 4'!AF$4:CC$104,24,0),"0"),IFERROR(VLOOKUP($A132,'Season 5'!AF$4:CC$104,24,0),"0"),
IFERROR(VLOOKUP($A132,'Season 6'!AF$4:CC$104,24,0),"0"),IFERROR(VLOOKUP($A132,'Season 7'!AF$4:CC$104,24,0),"0"),
IFERROR(VLOOKUP($A132,'Season 8'!AF$4:CC$104,24,0),"0"),IFERROR(VLOOKUP($A132,'Season 9'!AF$4:CC$104,24,0),"0"),
IFERROR(VLOOKUP($A132,'Season 10'!AF$4:CC$104,24,0),"0"),IFERROR(VLOOKUP($A132,'Season 11'!AF$4:CC$104,24,0),"0"),
IFERROR(VLOOKUP($A132,'Season 12'!AF$4:CC$104,24,0),"0"),IFERROR(VLOOKUP($A132,'Season 13'!AF$4:CC$104,24,0),"0"),
IFERROR(VLOOKUP($A132,'Season 14'!AF$4:CC$104,24,0),"0"),IFERROR(VLOOKUP($A132,'Season 15'!AF$4:CC$104,24,0),"0"),)</f>
        <v>0</v>
      </c>
      <c r="Y132" s="26">
        <f>SUM(IFERROR(VLOOKUP($A132,'Season 1'!AF$4:CC$104,25,0),"0"),
IFERROR(VLOOKUP($A132,'Season 2'!AF$4:CC$104,25,0),"0"),IFERROR(VLOOKUP($A132,'Season 3'!AF$4:CC$104,25,0),"0"),
IFERROR(VLOOKUP($A132,'Season 4'!AF$4:CC$104,25,0),"0"),IFERROR(VLOOKUP($A132,'Season 5'!AF$4:CC$104,25,0),"0"),
IFERROR(VLOOKUP($A132,'Season 6'!AF$4:CC$104,25,0),"0"),IFERROR(VLOOKUP($A132,'Season 7'!AF$4:CC$104,25,0),"0"),
IFERROR(VLOOKUP($A132,'Season 8'!AF$4:CC$104,25,0),"0"),IFERROR(VLOOKUP($A132,'Season 9'!AF$4:CC$104,25,0),"0"),
IFERROR(VLOOKUP($A132,'Season 10'!AF$4:CC$104,25,0),"0"),IFERROR(VLOOKUP($A132,'Season 11'!AF$4:CC$104,25,0),"0"),
IFERROR(VLOOKUP($A132,'Season 12'!AF$4:CC$104,25,0),"0"),IFERROR(VLOOKUP($A132,'Season 13'!AF$4:CC$104,25,0),"0"),
IFERROR(VLOOKUP($A132,'Season 14'!AF$4:CC$104,25,0),"0"),IFERROR(VLOOKUP($A132,'Season 15'!AF$4:CC$104,25,0),"0"),)</f>
        <v>0</v>
      </c>
      <c r="Z132" s="699">
        <f>SUM(IFERROR(VLOOKUP($A132,'Season 1'!AF$4:CC$104,26,0),"0"),
IFERROR(VLOOKUP($A132,'Season 2'!AF$4:CC$104,26,0),"0"),IFERROR(VLOOKUP($A132,'Season 3'!AF$4:CC$104,26,0),"0"),
IFERROR(VLOOKUP($A132,'Season 4'!AF$4:CC$104,26,0),"0"),IFERROR(VLOOKUP($A132,'Season 5'!AF$4:CC$104,26,0),"0"),
IFERROR(VLOOKUP($A132,'Season 6'!AF$4:CC$104,26,0),"0"),IFERROR(VLOOKUP($A132,'Season 7'!AF$4:CC$104,26,0),"0"),
IFERROR(VLOOKUP($A132,'Season 8'!AF$4:CC$104,26,0),"0"),IFERROR(VLOOKUP($A132,'Season 9'!AF$4:CC$104,26,0),"0"),
IFERROR(VLOOKUP($A132,'Season 10'!AF$4:CC$104,26,0),"0"),IFERROR(VLOOKUP($A132,'Season 11'!AF$4:CC$104,26,0),"0"),
IFERROR(VLOOKUP($A132,'Season 12'!AF$4:CC$104,26,0),"0"),IFERROR(VLOOKUP($A132,'Season 13'!AF$4:CC$104,26,0),"0"),
IFERROR(VLOOKUP($A132,'Season 14'!AF$4:CC$104,26,0),"0"),IFERROR(VLOOKUP($A132,'Season 15'!AF$4:CC$104,26,0),"0"),)</f>
        <v>0</v>
      </c>
      <c r="AA132" s="700">
        <f>SUM(IFERROR(VLOOKUP($A132,'Season 1'!AF$4:CC$104,27,0),"0"),
IFERROR(VLOOKUP($A132,'Season 2'!AF$4:CC$104,27,0),"0"),IFERROR(VLOOKUP($A132,'Season 3'!AF$4:CC$104,27,0),"0"),
IFERROR(VLOOKUP($A132,'Season 4'!AF$4:CC$104,27,0),"0"),IFERROR(VLOOKUP($A132,'Season 5'!AF$4:CC$104,27,0),"0"),
IFERROR(VLOOKUP($A132,'Season 6'!AF$4:CC$104,27,0),"0"),IFERROR(VLOOKUP($A132,'Season 7'!AF$4:CC$104,27,0),"0"),
IFERROR(VLOOKUP($A132,'Season 8'!AF$4:CC$104,27,0),"0"),IFERROR(VLOOKUP($A132,'Season 9'!AF$4:CC$104,27,0),"0"),
IFERROR(VLOOKUP($A132,'Season 10'!AF$4:CC$104,27,0),"0"),IFERROR(VLOOKUP($A132,'Season 11'!AF$4:CC$104,27,0),"0"),
IFERROR(VLOOKUP($A132,'Season 12'!AF$4:CC$104,27,0),"0"),IFERROR(VLOOKUP($A132,'Season 13'!AF$4:CC$104,27,0),"0"),
IFERROR(VLOOKUP($A132,'Season 14'!AF$4:CC$104,27,0),"0"),IFERROR(VLOOKUP($A132,'Season 15'!AF$4:CC$104,27,0),"0"),)</f>
        <v>0</v>
      </c>
      <c r="AB132" s="692">
        <f>SUM(IFERROR(VLOOKUP($A132,'Season 1'!AF$4:CC$104,28,0),"0"),
IFERROR(VLOOKUP($A132,'Season 2'!AF$4:CC$104,28,0),"0"),IFERROR(VLOOKUP($A132,'Season 3'!AF$4:CC$104,28,0),"0"),
IFERROR(VLOOKUP($A132,'Season 4'!AF$4:CC$104,28,0),"0"),IFERROR(VLOOKUP($A132,'Season 5'!AF$4:CC$104,28,0),"0"),
IFERROR(VLOOKUP($A132,'Season 6'!AF$4:CC$104,28,0),"0"),IFERROR(VLOOKUP($A132,'Season 7'!AF$4:CC$104,28,0),"0"),
IFERROR(VLOOKUP($A132,'Season 8'!AF$4:CC$104,28,0),"0"),IFERROR(VLOOKUP($A132,'Season 9'!AF$4:CC$104,28,0),"0"),
IFERROR(VLOOKUP($A132,'Season 10'!AF$4:CC$104,28,0),"0"),IFERROR(VLOOKUP($A132,'Season 11'!AF$4:CC$104,28,0),"0"),
IFERROR(VLOOKUP($A132,'Season 12'!AF$4:CC$104,28,0),"0"),IFERROR(VLOOKUP($A132,'Season 13'!AF$4:CC$104,28,0),"0"),
IFERROR(VLOOKUP($A132,'Season 14'!AF$4:CC$104,28,0),"0"),IFERROR(VLOOKUP($A132,'Season 15'!AF$4:CC$104,28,0),"0"),)</f>
        <v>0</v>
      </c>
      <c r="AC132" s="1023">
        <f>SUM(IFERROR(VLOOKUP($A132,'Season 1'!AF$4:CC$104,29,0),"0"),
IFERROR(VLOOKUP($A132,'Season 2'!AF$4:CC$104,29,0),"0"),IFERROR(VLOOKUP($A132,'Season 3'!AF$4:CC$104,29,0),"0"),
IFERROR(VLOOKUP($A132,'Season 4'!AF$4:CC$104,29,0),"0"),IFERROR(VLOOKUP($A132,'Season 5'!AF$4:CC$104,29,0),"0"),
IFERROR(VLOOKUP($A132,'Season 6'!AF$4:CC$104,29,0),"0"),IFERROR(VLOOKUP($A132,'Season 7'!AF$4:CC$104,29,0),"0"),
IFERROR(VLOOKUP($A132,'Season 8'!AF$4:CC$104,29,0),"0"),IFERROR(VLOOKUP($A132,'Season 9'!AF$4:CC$104,29,0),"0"),
IFERROR(VLOOKUP($A132,'Season 10'!AF$4:CC$104,29,0),"0"),IFERROR(VLOOKUP($A132,'Season 11'!AF$4:CC$104,29,0),"0"),
IFERROR(VLOOKUP($A132,'Season 12'!AF$4:CC$104,29,0),"0"),IFERROR(VLOOKUP($A132,'Season 13'!AF$4:CC$104,29,0),"0"),
IFERROR(VLOOKUP($A132,'Season 14'!AF$4:CC$104,29,0),"0"),IFERROR(VLOOKUP($A132,'Season 15'!AF$4:CC$104,29,0),"0"),)</f>
        <v>0</v>
      </c>
      <c r="AD132" s="26">
        <f>SUM(IFERROR(VLOOKUP($A132,'Season 1'!AF$4:CC$104,30,0),"0"),
IFERROR(VLOOKUP($A132,'Season 2'!AF$4:CC$104,30,0),"0"),IFERROR(VLOOKUP($A132,'Season 3'!AF$4:CC$104,30,0),"0"),
IFERROR(VLOOKUP($A132,'Season 4'!AF$4:CC$104,30,0),"0"),IFERROR(VLOOKUP($A132,'Season 5'!AF$4:CC$104,30,0),"0"),
IFERROR(VLOOKUP($A132,'Season 6'!AF$4:CC$104,30,0),"0"),IFERROR(VLOOKUP($A132,'Season 7'!AF$4:CC$104,30,0),"0"),
IFERROR(VLOOKUP($A132,'Season 8'!AF$4:CC$104,30,0),"0"),IFERROR(VLOOKUP($A132,'Season 9'!AF$4:CC$104,30,0),"0"),
IFERROR(VLOOKUP($A132,'Season 10'!AF$4:CC$104,30,0),"0"),IFERROR(VLOOKUP($A132,'Season 11'!AF$4:CC$104,30,0),"0"),
IFERROR(VLOOKUP($A132,'Season 12'!AF$4:CC$104,30,0),"0"),IFERROR(VLOOKUP($A132,'Season 13'!AF$4:CC$104,30,0),"0"),
IFERROR(VLOOKUP($A132,'Season 14'!AF$4:CC$104,30,0),"0"),IFERROR(VLOOKUP($A132,'Season 15'!AF$4:CC$104,30,0),"0"),)</f>
        <v>0</v>
      </c>
      <c r="AE132" s="699">
        <f>SUM(IFERROR(VLOOKUP($A132,'Season 1'!AF$4:CC$104,31,0),"0"),
IFERROR(VLOOKUP($A132,'Season 2'!AF$4:CC$104,31,0),"0"),IFERROR(VLOOKUP($A132,'Season 3'!AF$4:CC$104,31,0),"0"),
IFERROR(VLOOKUP($A132,'Season 4'!AF$4:CC$104,31,0),"0"),IFERROR(VLOOKUP($A132,'Season 5'!AF$4:CC$104,31,0),"0"),
IFERROR(VLOOKUP($A132,'Season 6'!AF$4:CC$104,31,0),"0"),IFERROR(VLOOKUP($A132,'Season 7'!AF$4:CC$104,31,0),"0"),
IFERROR(VLOOKUP($A132,'Season 8'!AF$4:CC$104,31,0),"0"),IFERROR(VLOOKUP($A132,'Season 9'!AF$4:CC$104,31,0),"0"),
IFERROR(VLOOKUP($A132,'Season 10'!AF$4:CC$104,31,0),"0"),IFERROR(VLOOKUP($A132,'Season 11'!AF$4:CC$104,31,0),"0"),
IFERROR(VLOOKUP($A132,'Season 12'!AF$4:CC$104,31,0),"0"),IFERROR(VLOOKUP($A132,'Season 13'!AF$4:CC$104,31,0),"0"),
IFERROR(VLOOKUP($A132,'Season 14'!AF$4:CC$104,31,0),"0"),IFERROR(VLOOKUP($A132,'Season 15'!AF$4:CC$104,31,0),"0"),)</f>
        <v>0</v>
      </c>
      <c r="AF132" s="700">
        <f>SUM(IFERROR(VLOOKUP($A132,'Season 3'!AF$4:CC$104,32,0),"0"),
IFERROR(VLOOKUP($A132,'Season 4'!AF$4:CC$104,32,0),"0"),IFERROR(VLOOKUP($A132,'Season 5'!AF$4:CC$104,32,0),"0"),
IFERROR(VLOOKUP($A132,'Season 6'!AF$4:CC$104,32,0),"0"),IFERROR(VLOOKUP($A132,'Season 7'!AF$4:CC$104,32,0),"0"),
IFERROR(VLOOKUP($A132,'Season 8'!AF$4:CC$104,32,0),"0"),IFERROR(VLOOKUP($A132,'Season 9'!AF$4:CC$104,32,0),"0"),
IFERROR(VLOOKUP($A132,'Season 10'!AF$4:CC$104,32,0),"0"),IFERROR(VLOOKUP($A132,'Season 11'!AF$4:CC$104,32,0),"0"),
IFERROR(VLOOKUP($A132,'Season 12'!AF$4:CC$104,32,0),"0"),IFERROR(VLOOKUP($A132,'Season 13'!AF$4:CC$104,32,0),"0"),
IFERROR(VLOOKUP($A132,'Season 14'!AF$4:CC$104,32,0),"0"),IFERROR(VLOOKUP($A132,'Season 15'!AF$4:CC$104,32,0),"0"),)</f>
        <v>0</v>
      </c>
      <c r="AG132" s="692">
        <f>SUM(IFERROR(VLOOKUP($A132,'Season 3'!AF$4:CC$104,33,0),"0"),
IFERROR(VLOOKUP($A132,'Season 4'!AF$4:CC$104,33,0),"0"),IFERROR(VLOOKUP($A132,'Season 5'!AF$4:CC$104,33,0),"0"),
IFERROR(VLOOKUP($A132,'Season 6'!AF$4:CC$104,33,0),"0"),IFERROR(VLOOKUP($A132,'Season 7'!AF$4:CC$104,33,0),"0"),
IFERROR(VLOOKUP($A132,'Season 8'!AF$4:CC$104,33,0),"0"),IFERROR(VLOOKUP($A132,'Season 9'!AF$4:CC$104,33,0),"0"),
IFERROR(VLOOKUP($A132,'Season 10'!AF$4:CC$104,33,0),"0"),IFERROR(VLOOKUP($A132,'Season 11'!AF$4:CC$104,33,0),"0"),
IFERROR(VLOOKUP($A132,'Season 12'!AF$4:CC$104,33,0),"0"),IFERROR(VLOOKUP($A132,'Season 13'!AF$4:CC$104,33,0),"0"),
IFERROR(VLOOKUP($A132,'Season 14'!AF$4:CC$104,33,0),"0"),IFERROR(VLOOKUP($A132,'Season 15'!AF$4:CC$104,33,0),"0"),)</f>
        <v>0</v>
      </c>
      <c r="AH132" s="1023">
        <f>SUM(IFERROR(VLOOKUP($A132,'Season 3'!AF$4:CC$104,34,0),"0"),
IFERROR(VLOOKUP($A132,'Season 4'!AF$4:CC$104,34,0),"0"),IFERROR(VLOOKUP($A132,'Season 5'!AF$4:CC$104,34,0),"0"),
IFERROR(VLOOKUP($A132,'Season 6'!AF$4:CC$104,34,0),"0"),IFERROR(VLOOKUP($A132,'Season 7'!AF$4:CC$104,34,0),"0"),
IFERROR(VLOOKUP($A132,'Season 8'!AF$4:CC$104,34,0),"0"),IFERROR(VLOOKUP($A132,'Season 9'!AF$4:CC$104,34,0),"0"),
IFERROR(VLOOKUP($A132,'Season 10'!AF$4:CC$104,34,0),"0"),IFERROR(VLOOKUP($A132,'Season 11'!AF$4:CC$104,34,0),"0"),
IFERROR(VLOOKUP($A132,'Season 12'!AF$4:CC$104,34,0),"0"),IFERROR(VLOOKUP($A132,'Season 13'!AF$4:CC$104,34,0),"0"),
IFERROR(VLOOKUP($A132,'Season 14'!AF$4:CC$104,34,0),"0"),IFERROR(VLOOKUP($A132,'Season 15'!AF$4:CC$104,34,0),"0"),)</f>
        <v>0</v>
      </c>
      <c r="AI132" s="26">
        <f>SUM(IFERROR(VLOOKUP($A132,'Season 3'!AF$4:CC$104,35,0),"0"),
IFERROR(VLOOKUP($A132,'Season 4'!AF$4:CC$104,35,0),"0"),IFERROR(VLOOKUP($A132,'Season 5'!AF$4:CC$104,35,0),"0"),
IFERROR(VLOOKUP($A132,'Season 6'!AF$4:CC$104,35,0),"0"),IFERROR(VLOOKUP($A132,'Season 7'!AF$4:CC$104,35,0),"0"),
IFERROR(VLOOKUP($A132,'Season 8'!AF$4:CC$104,35,0),"0"),IFERROR(VLOOKUP($A132,'Season 9'!AF$4:CC$104,35,0),"0"),
IFERROR(VLOOKUP($A132,'Season 10'!AF$4:CC$104,35,0),"0"),IFERROR(VLOOKUP($A132,'Season 11'!AF$4:CC$104,35,0),"0"),
IFERROR(VLOOKUP($A132,'Season 12'!AF$4:CC$104,35,0),"0"),IFERROR(VLOOKUP($A132,'Season 13'!AF$4:CC$104,35,0),"0"),
IFERROR(VLOOKUP($A132,'Season 14'!AF$4:CC$104,35,0),"0"),IFERROR(VLOOKUP($A132,'Season 15'!AF$4:CC$104,35,0),"0"),)</f>
        <v>0</v>
      </c>
      <c r="AJ132" s="699">
        <f>SUM(IFERROR(VLOOKUP($A132,'Season 3'!AF$4:CC$104,36,0),"0"),
IFERROR(VLOOKUP($A132,'Season 4'!AF$4:CC$104,36,0),"0"),IFERROR(VLOOKUP($A132,'Season 5'!AF$4:CC$104,36,0),"0"),
IFERROR(VLOOKUP($A132,'Season 6'!AF$4:CC$104,36,0),"0"),IFERROR(VLOOKUP($A132,'Season 7'!AF$4:CC$104,36,0),"0"),
IFERROR(VLOOKUP($A132,'Season 8'!AF$4:CC$104,36,0),"0"),IFERROR(VLOOKUP($A132,'Season 9'!AF$4:CC$104,36,0),"0"),
IFERROR(VLOOKUP($A132,'Season 10'!AF$4:CC$104,36,0),"0"),IFERROR(VLOOKUP($A132,'Season 11'!AF$4:CC$104,36,0),"0"),
IFERROR(VLOOKUP($A132,'Season 12'!AF$4:CC$104,36,0),"0"),IFERROR(VLOOKUP($A132,'Season 13'!AF$4:CC$104,36,0),"0"),
IFERROR(VLOOKUP($A132,'Season 14'!AF$4:CC$104,36,0),"0"),IFERROR(VLOOKUP($A132,'Season 15'!AF$4:CC$104,36,0),"0"),)</f>
        <v>0</v>
      </c>
      <c r="AK132" s="700">
        <f>SUM(IFERROR(VLOOKUP($A132,'Season 2'!AF$4:CC$104,32,0),"0"),IFERROR(VLOOKUP($A132,'Season 3'!AF$4:CC$104,37,0),"0"),
IFERROR(VLOOKUP($A132,'Season 4'!AF$4:CC$104,37,0),"0"),IFERROR(VLOOKUP($A132,'Season 5'!AF$4:CC$104,37,0),"0"),
IFERROR(VLOOKUP($A132,'Season 6'!AF$4:CC$104,37,0),"0"),IFERROR(VLOOKUP($A132,'Season 7'!AF$4:CC$104,37,0),"0"),
IFERROR(VLOOKUP($A132,'Season 8'!AF$4:CC$104,37,0),"0"),IFERROR(VLOOKUP($A132,'Season 9'!AF$4:CC$104,37,0),"0"),
IFERROR(VLOOKUP($A132,'Season 10'!AF$4:CC$104,37,0),"0"),IFERROR(VLOOKUP($A132,'Season 11'!AF$4:CC$104,37,0),"0"),
IFERROR(VLOOKUP($A132,'Season 12'!AF$4:CC$104,37,0),"0"),IFERROR(VLOOKUP($A132,'Season 13'!AF$4:CC$104,37,0),"0"),
IFERROR(VLOOKUP($A132,'Season 14'!AF$4:CC$104,37,0),"0"),IFERROR(VLOOKUP($A132,'Season 15'!AF$4:CC$104,37,0),"0"),)</f>
        <v>0</v>
      </c>
      <c r="AL132" s="692">
        <f>SUM(IFERROR(VLOOKUP($A132,'Season 2'!AF$4:CC$104,33,0),"0"),IFERROR(VLOOKUP($A132,'Season 3'!AF$4:CC$104,38,0),"0"),
IFERROR(VLOOKUP($A132,'Season 4'!AF$4:CC$104,38,0),"0"),IFERROR(VLOOKUP($A132,'Season 5'!AF$4:CC$104,38,0),"0"),
IFERROR(VLOOKUP($A132,'Season 6'!AF$4:CC$104,38,0),"0"),IFERROR(VLOOKUP($A132,'Season 7'!AF$4:CC$104,38,0),"0"),
IFERROR(VLOOKUP($A132,'Season 8'!AF$4:CC$104,38,0),"0"),IFERROR(VLOOKUP($A132,'Season 9'!AF$4:CC$104,38,0),"0"),
IFERROR(VLOOKUP($A132,'Season 10'!AF$4:CC$104,38,0),"0"),IFERROR(VLOOKUP($A132,'Season 11'!AF$4:CC$104,38,0),"0"),
IFERROR(VLOOKUP($A132,'Season 12'!AF$4:CC$104,38,0),"0"),IFERROR(VLOOKUP($A132,'Season 13'!AF$4:CC$104,38,0),"0"),
IFERROR(VLOOKUP($A132,'Season 14'!AF$4:CC$104,38,0),"0"),IFERROR(VLOOKUP($A132,'Season 15'!AF$4:CC$104,38,0),"0"),)</f>
        <v>0</v>
      </c>
      <c r="AM132" s="1023">
        <f>SUM(IFERROR(VLOOKUP($A132,'Season 2'!AF$4:CC$104,34,0),"0"),IFERROR(VLOOKUP($A132,'Season 3'!AF$4:CC$104,39,0),"0"),
IFERROR(VLOOKUP($A132,'Season 4'!AF$4:CC$104,39,0),"0"),IFERROR(VLOOKUP($A132,'Season 5'!AF$4:CC$104,39,0),"0"),
IFERROR(VLOOKUP($A132,'Season 6'!AF$4:CC$104,39,0),"0"),IFERROR(VLOOKUP($A132,'Season 7'!AF$4:CC$104,39,0),"0"),
IFERROR(VLOOKUP($A132,'Season 8'!AF$4:CC$104,39,0),"0"),IFERROR(VLOOKUP($A132,'Season 9'!AF$4:CC$104,39,0),"0"),
IFERROR(VLOOKUP($A132,'Season 10'!AF$4:CC$104,39,0),"0"),IFERROR(VLOOKUP($A132,'Season 11'!AF$4:CC$104,39,0),"0"),
IFERROR(VLOOKUP($A132,'Season 12'!AF$4:CC$104,39,0),"0"),IFERROR(VLOOKUP($A132,'Season 13'!AF$4:CC$104,39,0),"0"),
IFERROR(VLOOKUP($A132,'Season 14'!AF$4:CC$104,39,0),"0"),IFERROR(VLOOKUP($A132,'Season 15'!AF$4:CC$104,39,0),"0"),)</f>
        <v>0</v>
      </c>
      <c r="AN132" s="26">
        <f>SUM(IFERROR(VLOOKUP($A132,'Season 2'!AF$4:CC$104,35,0),"0"),IFERROR(VLOOKUP($A132,'Season 3'!AF$4:CC$104,40,0),"0"),
IFERROR(VLOOKUP($A132,'Season 4'!AF$4:CC$104,40,0),"0"),IFERROR(VLOOKUP($A132,'Season 5'!AF$4:CC$104,40,0),"0"),
IFERROR(VLOOKUP($A132,'Season 6'!AF$4:CC$104,40,0),"0"),IFERROR(VLOOKUP($A132,'Season 7'!AF$4:CC$104,40,0),"0"),
IFERROR(VLOOKUP($A132,'Season 8'!AF$4:CC$104,40,0),"0"),IFERROR(VLOOKUP($A132,'Season 9'!AF$4:CC$104,40,0),"0"),
IFERROR(VLOOKUP($A132,'Season 10'!AF$4:CC$104,40,0),"0"),IFERROR(VLOOKUP($A132,'Season 11'!AF$4:CC$104,40,0),"0"),
IFERROR(VLOOKUP($A132,'Season 12'!AF$4:CC$104,40,0),"0"),IFERROR(VLOOKUP($A132,'Season 13'!AF$4:CC$104,40,0),"0"),
IFERROR(VLOOKUP($A132,'Season 14'!AF$4:CC$104,40,0),"0"),IFERROR(VLOOKUP($A132,'Season 15'!AF$4:CC$104,40,0),"0"),)</f>
        <v>0</v>
      </c>
      <c r="AO132" s="699">
        <f>SUM(IFERROR(VLOOKUP($A132,'Season 2'!AF$4:CC$104,36,0),"0"),IFERROR(VLOOKUP($A132,'Season 3'!AF$4:CC$104,41,0),"0"),
IFERROR(VLOOKUP($A132,'Season 4'!AF$4:CC$104,41,0),"0"),IFERROR(VLOOKUP($A132,'Season 5'!AF$4:CC$104,41,0),"0"),
IFERROR(VLOOKUP($A132,'Season 6'!AF$4:CC$104,41,0),"0"),IFERROR(VLOOKUP($A132,'Season 7'!AF$4:CC$104,41,0),"0"),
IFERROR(VLOOKUP($A132,'Season 8'!AF$4:CC$104,41,0),"0"),IFERROR(VLOOKUP($A132,'Season 9'!AF$4:CC$104,41,0),"0"),
IFERROR(VLOOKUP($A132,'Season 10'!AF$4:CC$104,41,0),"0"),IFERROR(VLOOKUP($A132,'Season 11'!AF$4:CC$104,41,0),"0"),
IFERROR(VLOOKUP($A132,'Season 12'!AF$4:CC$104,41,0),"0"),IFERROR(VLOOKUP($A132,'Season 13'!AF$4:CC$104,41,0),"0"),
IFERROR(VLOOKUP($A132,'Season 14'!AF$4:CC$104,41,0),"0"),IFERROR(VLOOKUP($A132,'Season 15'!AF$4:CC$104,41,0),"0"),)</f>
        <v>0</v>
      </c>
      <c r="AP132" s="700">
        <f>SUM(IFERROR(VLOOKUP($A132,'Season 2'!AF$4:CC$104,37,0),"0"),IFERROR(VLOOKUP($A132,'Season 3'!AF$4:CC$104,42,0),"0"),
IFERROR(VLOOKUP($A132,'Season 4'!AF$4:CC$104,42,0),"0"),IFERROR(VLOOKUP($A132,'Season 5'!AF$4:CC$104,42,0),"0"),
IFERROR(VLOOKUP($A132,'Season 6'!AF$4:CC$104,42,0),"0"),IFERROR(VLOOKUP($A132,'Season 7'!AF$4:CC$104,42,0),"0"),
IFERROR(VLOOKUP($A132,'Season 8'!AF$4:CC$104,42,0),"0"),IFERROR(VLOOKUP($A132,'Season 9'!AF$4:CC$104,42,0),"0"),
IFERROR(VLOOKUP($A132,'Season 10'!AF$4:CC$104,42,0),"0"),IFERROR(VLOOKUP($A132,'Season 11'!AF$4:CC$104,42,0),"0"),
IFERROR(VLOOKUP($A132,'Season 12'!AF$4:CC$104,42,0),"0"),IFERROR(VLOOKUP($A132,'Season 13'!AF$4:CC$104,42,0),"0"),
IFERROR(VLOOKUP($A132,'Season 14'!AF$4:CC$104,42,0),"0"),IFERROR(VLOOKUP($A132,'Season 15'!AF$4:CC$104,42,0),"0"),)</f>
        <v>0</v>
      </c>
      <c r="AQ132" s="692">
        <f>SUM(IFERROR(VLOOKUP($A132,'Season 2'!AF$4:CC$104,38,0),"0"),IFERROR(VLOOKUP($A132,'Season 3'!AF$4:CC$104,43,0),"0"),
IFERROR(VLOOKUP($A132,'Season 4'!AF$4:CC$104,43,0),"0"),IFERROR(VLOOKUP($A132,'Season 5'!AF$4:CC$104,43,0),"0"),
IFERROR(VLOOKUP($A132,'Season 6'!AF$4:CC$104,43,0),"0"),IFERROR(VLOOKUP($A132,'Season 7'!AF$4:CC$104,43,0),"0"),
IFERROR(VLOOKUP($A132,'Season 8'!AF$4:CC$104,43,0),"0"),IFERROR(VLOOKUP($A132,'Season 9'!AF$4:CC$104,43,0),"0"),
IFERROR(VLOOKUP($A132,'Season 10'!AF$4:CC$104,43,0),"0"),IFERROR(VLOOKUP($A132,'Season 11'!AF$4:CC$104,43,0),"0"),
IFERROR(VLOOKUP($A132,'Season 12'!AF$4:CC$104,43,0),"0"),IFERROR(VLOOKUP($A132,'Season 13'!AF$4:CC$104,43,0),"0"),
IFERROR(VLOOKUP($A132,'Season 14'!AF$4:CC$104,43,0),"0"),IFERROR(VLOOKUP($A132,'Season 15'!AF$4:CC$104,43,0),"0"),)</f>
        <v>0</v>
      </c>
      <c r="AR132" s="1023">
        <f>SUM(IFERROR(VLOOKUP($A132,'Season 2'!AF$4:CC$104,39,0),"0"),IFERROR(VLOOKUP($A132,'Season 3'!AF$4:CC$104,44,0),"0"),
IFERROR(VLOOKUP($A132,'Season 4'!AF$4:CC$104,44,0),"0"),IFERROR(VLOOKUP($A132,'Season 5'!AF$4:CC$104,44,0),"0"),
IFERROR(VLOOKUP($A132,'Season 6'!AF$4:CC$104,44,0),"0"),IFERROR(VLOOKUP($A132,'Season 7'!AF$4:CC$104,44,0),"0"),
IFERROR(VLOOKUP($A132,'Season 8'!AF$4:CC$104,44,0),"0"),IFERROR(VLOOKUP($A132,'Season 9'!AF$4:CC$104,44,0),"0"),
IFERROR(VLOOKUP($A132,'Season 10'!AF$4:CC$104,44,0),"0"),IFERROR(VLOOKUP($A132,'Season 11'!AF$4:CC$104,44,0),"0"),
IFERROR(VLOOKUP($A132,'Season 12'!AF$4:CC$104,44,0),"0"),IFERROR(VLOOKUP($A132,'Season 13'!AF$4:CC$104,44,0),"0"),
IFERROR(VLOOKUP($A132,'Season 14'!AF$4:CC$104,44,0),"0"),IFERROR(VLOOKUP($A132,'Season 15'!AF$4:CC$104,44,0),"0"),)</f>
        <v>0</v>
      </c>
      <c r="AS132" s="26">
        <f>SUM(IFERROR(VLOOKUP($A132,'Season 2'!AF$4:CC$104,40,0),"0"),IFERROR(VLOOKUP($A132,'Season 3'!AF$4:CC$104,45,0),"0"),
IFERROR(VLOOKUP($A132,'Season 4'!AF$4:CC$104,45,0),"0"),IFERROR(VLOOKUP($A132,'Season 5'!AF$4:CC$104,45,0),"0"),
IFERROR(VLOOKUP($A132,'Season 6'!AF$4:CC$104,45,0),"0"),IFERROR(VLOOKUP($A132,'Season 7'!AF$4:CC$104,45,0),"0"),
IFERROR(VLOOKUP($A132,'Season 8'!AF$4:CC$104,45,0),"0"),IFERROR(VLOOKUP($A132,'Season 9'!AF$4:CC$104,45,0),"0"),
IFERROR(VLOOKUP($A132,'Season 10'!AF$4:CC$104,45,0),"0"),IFERROR(VLOOKUP($A132,'Season 11'!AF$4:CC$104,45,0),"0"),
IFERROR(VLOOKUP($A132,'Season 12'!AF$4:CC$104,45,0),"0"),IFERROR(VLOOKUP($A132,'Season 13'!AF$4:CC$104,45,0),"0"),
IFERROR(VLOOKUP($A132,'Season 14'!AF$4:CC$104,45,0),"0"),IFERROR(VLOOKUP($A132,'Season 15'!AF$4:CC$104,45,0),"0"),)</f>
        <v>0</v>
      </c>
      <c r="AT132" s="699">
        <f>SUM(IFERROR(VLOOKUP($A132,'Season 2'!AF$4:CC$104,41,0),"0"),IFERROR(VLOOKUP($A132,'Season 3'!AF$4:CC$104,46,0),"0"),
IFERROR(VLOOKUP($A132,'Season 4'!AF$4:CC$104,46,0),"0"),IFERROR(VLOOKUP($A132,'Season 5'!AF$4:CC$104,46,0),"0"),
IFERROR(VLOOKUP($A132,'Season 6'!AF$4:CC$104,46,0),"0"),IFERROR(VLOOKUP($A132,'Season 7'!AF$4:CC$104,46,0),"0"),
IFERROR(VLOOKUP($A132,'Season 8'!AF$4:CC$104,46,0),"0"),IFERROR(VLOOKUP($A132,'Season 9'!AF$4:CC$104,46,0),"0"),
IFERROR(VLOOKUP($A132,'Season 10'!AF$4:CC$104,46,0),"0"),IFERROR(VLOOKUP($A132,'Season 11'!AF$4:CC$104,46,0),"0"),
IFERROR(VLOOKUP($A132,'Season 12'!AF$4:CC$104,46,0),"0"),IFERROR(VLOOKUP($A132,'Season 13'!AF$4:CC$104,46,0),"0"),
IFERROR(VLOOKUP($A132,'Season 14'!AF$4:CC$104,46,0),"0"),IFERROR(VLOOKUP($A132,'Season 15'!AF$4:CC$104,46,0),"0"),)</f>
        <v>0</v>
      </c>
      <c r="AU132" s="700">
        <f>SUM(IFERROR(VLOOKUP($A132,'Season 3'!AF$4:CH$104,47,0),"0"),
IFERROR(VLOOKUP($A132,'Season 4'!AF$4:CH$104,47,0),"0"),IFERROR(VLOOKUP($A132,'Season 5'!AF$4:CH$104,47,0),"0"),
IFERROR(VLOOKUP($A132,'Season 6'!AF$4:CH$104,47,0),"0"),IFERROR(VLOOKUP($A132,'Season 7'!AF$4:CH$104,47,0),"0"),
IFERROR(VLOOKUP($A132,'Season 8'!AF$4:CH$104,47,0),"0"),IFERROR(VLOOKUP($A132,'Season 9'!AF$4:CH$104,47,0),"0"),
IFERROR(VLOOKUP($A132,'Season 10'!AF$4:CH$104,47,0),"0"),IFERROR(VLOOKUP($A132,'Season 11'!AF$4:CH$104,47,0),"0"),
IFERROR(VLOOKUP($A132,'Season 12'!AF$4:CH$104,47,0),"0"),IFERROR(VLOOKUP($A132,'Season 13'!AF$4:CH$104,47,0),"0"),
IFERROR(VLOOKUP($A132,'Season 14'!AF$4:CH$104,47,0),"0"),IFERROR(VLOOKUP($A132,'Season 15'!AF$4:CH$104,47,0),"0"),)</f>
        <v>0</v>
      </c>
      <c r="AV132" s="692">
        <f>SUM(IFERROR(VLOOKUP($A132,'Season 3'!AF$4:CH$104,48,0),"0"),
IFERROR(VLOOKUP($A132,'Season 4'!AF$4:CH$104,48,0),"0"),IFERROR(VLOOKUP($A132,'Season 5'!AF$4:CH$104,48,0),"0"),
IFERROR(VLOOKUP($A132,'Season 6'!AF$4:CH$104,48,0),"0"),IFERROR(VLOOKUP($A132,'Season 7'!AF$4:CH$104,48,0),"0"),
IFERROR(VLOOKUP($A132,'Season 8'!AF$4:CH$104,48,0),"0"),IFERROR(VLOOKUP($A132,'Season 9'!AF$4:CH$104,48,0),"0"),
IFERROR(VLOOKUP($A132,'Season 10'!AF$4:CH$104,48,0),"0"),IFERROR(VLOOKUP($A132,'Season 11'!AF$4:CH$104,48,0),"0"),
IFERROR(VLOOKUP($A132,'Season 12'!AF$4:CH$104,48,0),"0"),IFERROR(VLOOKUP($A132,'Season 13'!AF$4:CH$104,48,0),"0"),
IFERROR(VLOOKUP($A132,'Season 14'!AF$4:CH$104,48,0),"0"),IFERROR(VLOOKUP($A132,'Season 15'!AF$4:CH$104,48,0),"0"),)</f>
        <v>0</v>
      </c>
      <c r="AW132" s="1023">
        <f>SUM(IFERROR(VLOOKUP($A132,'Season 3'!AF$4:CH$104,49,0),"0"),
IFERROR(VLOOKUP($A132,'Season 4'!AF$4:CH$104,49,0),"0"),IFERROR(VLOOKUP($A132,'Season 5'!AF$4:CH$104,49,0),"0"),
IFERROR(VLOOKUP($A132,'Season 6'!AF$4:CH$104,49,0),"0"),IFERROR(VLOOKUP($A132,'Season 7'!AF$4:CH$104,49,0),"0"),
IFERROR(VLOOKUP($A132,'Season 8'!AF$4:CH$104,49,0),"0"),IFERROR(VLOOKUP($A132,'Season 9'!AF$4:CH$104,49,0),"0"),
IFERROR(VLOOKUP($A132,'Season 10'!AF$4:CH$104,49,0),"0"),IFERROR(VLOOKUP($A132,'Season 11'!AF$4:CH$104,49,0),"0"),
IFERROR(VLOOKUP($A132,'Season 12'!AF$4:CH$104,49,0),"0"),IFERROR(VLOOKUP($A132,'Season 13'!AF$4:CH$104,49,0),"0"),
IFERROR(VLOOKUP($A132,'Season 14'!AF$4:CH$104,49,0),"0"),IFERROR(VLOOKUP($A132,'Season 15'!AF$4:CH$104,49,0),"0"),)</f>
        <v>0</v>
      </c>
      <c r="AX132" s="26">
        <f>SUM(IFERROR(VLOOKUP($A132,'Season 3'!AF$4:CH$104,50,0),"0"),
IFERROR(VLOOKUP($A132,'Season 4'!AF$4:CH$104,50,0),"0"),IFERROR(VLOOKUP($A132,'Season 5'!AF$4:CH$104,50,0),"0"),
IFERROR(VLOOKUP($A132,'Season 6'!AF$4:CH$104,50,0),"0"),IFERROR(VLOOKUP($A132,'Season 7'!AF$4:CH$104,50,0),"0"),
IFERROR(VLOOKUP($A132,'Season 8'!AF$4:CH$104,50,0),"0"),IFERROR(VLOOKUP($A132,'Season 9'!AF$4:CH$104,50,0),"0"),
IFERROR(VLOOKUP($A132,'Season 10'!AF$4:CH$104,50,0),"0"),IFERROR(VLOOKUP($A132,'Season 11'!AF$4:CH$104,50,0),"0"),
IFERROR(VLOOKUP($A132,'Season 12'!AF$4:CH$104,50,0),"0"),IFERROR(VLOOKUP($A132,'Season 13'!AF$4:CH$104,50,0),"0"),
IFERROR(VLOOKUP($A132,'Season 14'!AF$4:CH$104,50,0),"0"),IFERROR(VLOOKUP($A132,'Season 15'!AF$4:CH$104,50,0),"0"),)</f>
        <v>0</v>
      </c>
      <c r="AY132" s="699">
        <f>SUM(IFERROR(VLOOKUP($A132,'Season 3'!AF$4:CH$104,51,0),"0"),
IFERROR(VLOOKUP($A132,'Season 4'!AF$4:CH$104,51,0),"0"),IFERROR(VLOOKUP($A132,'Season 5'!AF$4:CH$104,51,0),"0"),
IFERROR(VLOOKUP($A132,'Season 6'!AF$4:CH$104,51,0),"0"),IFERROR(VLOOKUP($A132,'Season 7'!AF$4:CH$104,51,0),"0"),
IFERROR(VLOOKUP($A132,'Season 8'!AF$4:CH$104,51,0),"0"),IFERROR(VLOOKUP($A132,'Season 9'!AF$4:CH$104,51,0),"0"),
IFERROR(VLOOKUP($A132,'Season 10'!AF$4:CH$104,51,0),"0"),IFERROR(VLOOKUP($A132,'Season 11'!AF$4:CH$104,51,0),"0"),
IFERROR(VLOOKUP($A132,'Season 12'!AF$4:CH$104,51,0),"0"),IFERROR(VLOOKUP($A132,'Season 13'!AF$4:CH$104,51,0),"0"),
IFERROR(VLOOKUP($A132,'Season 14'!AF$4:CH$104,51,0),"0"),IFERROR(VLOOKUP($A132,'Season 15'!AF$4:CH$104,51,0),"0"),)</f>
        <v>0</v>
      </c>
      <c r="AZ132" s="700">
        <f>SUM(IFERROR(VLOOKUP($A132,'Season 1'!AF$4:CC$104,32,0),"0"),IFERROR(VLOOKUP($A132,'Season 2'!AF$4:CC$104,37,0),"0"),)</f>
        <v>0</v>
      </c>
      <c r="BA132" s="692">
        <f>SUM(IFERROR(VLOOKUP($A132,'Season 1'!AF$4:CC$104,33,0),"0"),IFERROR(VLOOKUP($A132,'Season 2'!AF$4:CC$104,38,0),"0"),)</f>
        <v>0</v>
      </c>
      <c r="BB132" s="1023">
        <f>SUM(IFERROR(VLOOKUP($A132,'Season 1'!AF$4:CC$104,34,0),"0"),IFERROR(VLOOKUP($A132,'Season 2'!AF$4:CC$104,39,0),"0"),)</f>
        <v>0</v>
      </c>
      <c r="BC132" s="26">
        <f>SUM(IFERROR(VLOOKUP($A132,'Season 1'!AF$4:CC$104,35,0),"0"),IFERROR(VLOOKUP($A132,'Season 2'!AF$4:CC$104,40,0),"0"),)</f>
        <v>0</v>
      </c>
      <c r="BD132" s="699">
        <f>SUM(IFERROR(VLOOKUP($A132,'Season 1'!AF$4:CC$104,36,0),"0"),IFERROR(VLOOKUP($A132,'Season 2'!AF$4:CC$104,41,0),"0"),)</f>
        <v>0</v>
      </c>
      <c r="BE132" s="1111">
        <f>SUM(IFERROR(VLOOKUP($A132,'Season 1'!AF$4:CC$104,37,0),"0"),
IFERROR(VLOOKUP($A132,'Season 2'!AF$4:CC$104,47,0),"0"),IFERROR(VLOOKUP($A132,'Season 3'!AF$4:CH$104,52,0),"0"),
IFERROR(VLOOKUP($A132,'Season 4'!AF$4:CH$104,52,0),"0"),IFERROR(VLOOKUP($A132,'Season 5'!AF$4:CH$104,52,0),"0"),
IFERROR(VLOOKUP($A132,'Season 6'!AF$4:CH$104,52,0),"0"),IFERROR(VLOOKUP($A132,'Season 7'!AF$4:CH$104,52,0),"0"),
IFERROR(VLOOKUP($A132,'Season 8'!AF$4:CH$104,52,0),"0"),IFERROR(VLOOKUP($A132,'Season 9'!AF$4:CH$104,52,0),"0"),
IFERROR(VLOOKUP($A132,'Season 10'!AF$4:CH$104,52,0),"0"),IFERROR(VLOOKUP($A132,'Season 11'!AF$4:CH$104,52,0),"0"),
IFERROR(VLOOKUP($A132,'Season 12'!AF$4:CH$104,52,0),"0"),IFERROR(VLOOKUP($A132,'Season 13'!AF$4:CH$104,52,0),"0"),
IFERROR(VLOOKUP($A132,'Season 14'!AF$4:CH$104,52,0),"0"),IFERROR(VLOOKUP($A132,'Season 15'!AF$4:CH$104,52,0),"0"),)</f>
        <v>0</v>
      </c>
      <c r="BF132" s="1112">
        <f>SUM(IFERROR(VLOOKUP($A132,'Season 1'!AF$4:CC$104,38,0),"0"),
IFERROR(VLOOKUP($A132,'Season 2'!AF$4:CC$104,48,0),"0"),IFERROR(VLOOKUP($A132,'Season 3'!AF$4:CH$104,53,0),"0"),
IFERROR(VLOOKUP($A132,'Season 4'!AF$4:CH$104,53,0),"0"),IFERROR(VLOOKUP($A132,'Season 5'!AF$4:CH$104,53,0),"0"),
IFERROR(VLOOKUP($A132,'Season 6'!AF$4:CH$104,53,0),"0"),IFERROR(VLOOKUP($A132,'Season 7'!AF$4:CH$104,53,0),"0"),
IFERROR(VLOOKUP($A132,'Season 8'!AF$4:CH$104,53,0),"0"),IFERROR(VLOOKUP($A132,'Season 9'!AF$4:CH$104,53,0),"0"),
IFERROR(VLOOKUP($A132,'Season 10'!AF$4:CH$104,53,0),"0"),IFERROR(VLOOKUP($A132,'Season 11'!AF$4:CH$104,53,0),"0"),
IFERROR(VLOOKUP($A132,'Season 12'!AF$4:CH$104,53,0),"0"),IFERROR(VLOOKUP($A132,'Season 13'!AF$4:CH$104,53,0),"0"),
IFERROR(VLOOKUP($A132,'Season 14'!AF$4:CH$104,53,0),"0"),IFERROR(VLOOKUP($A132,'Season 15'!AF$4:CH$104,53,0),"0"),)</f>
        <v>0</v>
      </c>
      <c r="BG132" s="1061" t="e">
        <f t="shared" si="4"/>
        <v>#DIV/0!</v>
      </c>
      <c r="BI132" s="1100"/>
      <c r="BJ132" s="1100"/>
      <c r="BK132" s="1100"/>
      <c r="BL132" s="1100"/>
      <c r="BM132" s="1100"/>
      <c r="BN132" s="1100"/>
      <c r="BS132" s="15">
        <f>IFERROR(VLOOKUP($A132,'Season 1'!$AF$4:$CH$104,39,0),"0")</f>
        <v>0</v>
      </c>
      <c r="BT132" s="15">
        <f>IFERROR(VLOOKUP($A132,'Season 1'!$AF$4:$CH$104,40,0),"0")</f>
        <v>0</v>
      </c>
      <c r="BU132" s="15">
        <f>IFERROR(VLOOKUP($A132,'Season 2'!$AF$4:$CH$104,49,0),"0")</f>
        <v>0</v>
      </c>
      <c r="BV132" s="15">
        <f>IFERROR(VLOOKUP($A132,'Season 2'!$AF$4:$CH$104,50,0),"0")</f>
        <v>0</v>
      </c>
      <c r="BW132" s="15">
        <f>IFERROR(VLOOKUP($A132,'Season 3'!$AF$4:$CH$104,54,0),"0")</f>
        <v>0</v>
      </c>
      <c r="BX132" s="15">
        <f>IFERROR(VLOOKUP($A132,'Season 3'!$AF$4:$CH$104,55,0),"0")</f>
        <v>0</v>
      </c>
      <c r="BY132" s="15" t="str">
        <f>IFERROR(VLOOKUP($A132,'Season 4'!$AF$4:$CH$104,54,0),"0")</f>
        <v>0</v>
      </c>
      <c r="BZ132" s="15" t="str">
        <f>IFERROR(VLOOKUP($A132,'Season 4'!$AF$4:$CH$104,55,0),"0")</f>
        <v>0</v>
      </c>
      <c r="CA132" s="15" t="str">
        <f>IFERROR(VLOOKUP($A132,'Season 5'!$AF$4:$CH$104,54,0),"0")</f>
        <v>0</v>
      </c>
      <c r="CB132" s="15" t="str">
        <f>IFERROR(VLOOKUP($A132,'Season 5'!$AF$4:$CH$104,55,0),"0")</f>
        <v>0</v>
      </c>
      <c r="CC132" s="15" t="str">
        <f>IFERROR(VLOOKUP($A132,'Season 6'!$AF$4:$CH$104,54,0),"0")</f>
        <v>0</v>
      </c>
      <c r="CD132" s="15" t="str">
        <f>IFERROR(VLOOKUP($A132,'Season 6'!$AF$4:$CH$104,55,0),"0")</f>
        <v>0</v>
      </c>
      <c r="CE132" s="15" t="str">
        <f>IFERROR(VLOOKUP($A132,'Season 7'!$AF$4:$CH$104,54,0),"0")</f>
        <v>0</v>
      </c>
      <c r="CF132" s="15" t="str">
        <f>IFERROR(VLOOKUP($A132,'Season 7'!$AF$4:$CH$104,55,0),"0")</f>
        <v>0</v>
      </c>
      <c r="CG132" s="15" t="str">
        <f>IFERROR(VLOOKUP($A132,'Season 8'!$AF$4:$CH$104,54,0),"0")</f>
        <v>0</v>
      </c>
      <c r="CH132" s="15" t="str">
        <f>IFERROR(VLOOKUP($A132,'Season 8'!$AF$4:$CH$104,55,0),"0")</f>
        <v>0</v>
      </c>
      <c r="CI132" s="15" t="str">
        <f>IFERROR(VLOOKUP($A132,'Season 9'!$AF$4:$CH$104,54,0),"0")</f>
        <v>0</v>
      </c>
      <c r="CJ132" s="15" t="str">
        <f>IFERROR(VLOOKUP($A132,'Season 9'!$AF$4:$CH$104,55,0),"0")</f>
        <v>0</v>
      </c>
      <c r="CK132" s="15" t="str">
        <f>IFERROR(VLOOKUP($A132,'Season 10'!$AF$4:$CH$104,54,0),"0")</f>
        <v>0</v>
      </c>
      <c r="CL132" s="15" t="str">
        <f>IFERROR(VLOOKUP($A132,'Season 10'!$AF$4:$CH$104,55,0),"0")</f>
        <v>0</v>
      </c>
      <c r="CM132" s="15" t="str">
        <f>IFERROR(VLOOKUP($A132,'Season 11'!$AF$4:$CH$104,54,0),"0")</f>
        <v>0</v>
      </c>
      <c r="CN132" s="15" t="str">
        <f>IFERROR(VLOOKUP($A132,'Season 11'!$AF$4:$CH$104,55,0),"0")</f>
        <v>0</v>
      </c>
      <c r="CO132" s="15" t="str">
        <f>IFERROR(VLOOKUP($A132,'Season 12'!$AF$4:$CH$104,54,0),"0")</f>
        <v>0</v>
      </c>
      <c r="CP132" s="15" t="str">
        <f>IFERROR(VLOOKUP($A132,'Season 12'!$AF$4:$CH$104,55,0),"0")</f>
        <v>0</v>
      </c>
      <c r="CQ132" s="15" t="str">
        <f>IFERROR(VLOOKUP($A132,'Season 13'!$AF$4:$CH$104,54,0),"0")</f>
        <v>0</v>
      </c>
      <c r="CR132" s="15" t="str">
        <f>IFERROR(VLOOKUP($A132,'Season 13'!$AF$4:$CH$104,55,0),"0")</f>
        <v>0</v>
      </c>
      <c r="CS132" s="15" t="str">
        <f>IFERROR(VLOOKUP($A132,'Season 14'!$AF$4:$CH$104,54,0),"0")</f>
        <v>0</v>
      </c>
      <c r="CT132" s="15" t="str">
        <f>IFERROR(VLOOKUP($A132,'Season 14'!$AF$4:$CH$104,55,0),"0")</f>
        <v>0</v>
      </c>
      <c r="CU132" s="15" t="str">
        <f>IFERROR(VLOOKUP($A132,'Season 15'!$AF$4:$CH$104,54,0),"0")</f>
        <v>0</v>
      </c>
      <c r="CV132" s="15" t="str">
        <f>IFERROR(VLOOKUP($A132,'Season 15'!$AF$4:$CH$104,55,0),"0")</f>
        <v>0</v>
      </c>
    </row>
    <row r="133" spans="1:100" x14ac:dyDescent="0.25">
      <c r="A133" s="2" t="s">
        <v>140</v>
      </c>
      <c r="B133" s="1021">
        <f>IFERROR(VLOOKUP('Data Totals'!A133,'Season 1'!AF$4:CC$104,2,FALSE),IFERROR(VLOOKUP('Data Totals'!A133,'Season 2'!AF$4:CC$104,2,FALSE),IFERROR(VLOOKUP('Data Totals'!A133,'Season 3'!AF$4:CC$104,2,FALSE),IFERROR(VLOOKUP('Data Totals'!A133,'Season 4'!AF$4:CC$104,2,FALSE),IFERROR(VLOOKUP('Data Totals'!A133,'Season 5'!AF$4:CC$104,2,FALSE),IFERROR(VLOOKUP('Data Totals'!A133,'Season 6'!AF$4:CC$104,2,FALSE),IFERROR(VLOOKUP('Data Totals'!A133,'Season 7'!AF$4:CC$104,2,FALSE),IFERROR(VLOOKUP('Data Totals'!A133,'Season 8'!AF$4:CC$104,2,FALSE),IFERROR(VLOOKUP('Data Totals'!A133,'Season 9'!AF$4:CC$104,2,FALSE),IFERROR(VLOOKUP('Data Totals'!A133,'Season 10'!AF$4:CC$104,2,FALSE),IFERROR(VLOOKUP('Data Totals'!A133,'Season 11'!AF$4:CC$104,2,FALSE),IFERROR(VLOOKUP('Data Totals'!A133,'Season 12'!AF$4:CC$104,2,FALSE),IFERROR(VLOOKUP('Data Totals'!A133,'Season 13'!AF$4:CC$104,2,FALSE),IFERROR(VLOOKUP('Data Totals'!A133,'Season 14'!AF$4:CC$104,2,FALSE),IFERROR(VLOOKUP('Data Totals'!A133,'Season 15'!AF$4:CC$104,2,FALSE),"N/A")))))))))))))))</f>
        <v>0</v>
      </c>
      <c r="C133" s="1022">
        <f>IFERROR(VLOOKUP('Data Totals'!A133,'Season 1'!AF$4:CC$104,3,FALSE),IFERROR(VLOOKUP('Data Totals'!A133,'Season 2'!AF$4:CC$104,3,FALSE),IFERROR(VLOOKUP('Data Totals'!A133,'Season 3'!AF$4:CC$104,3,FALSE),IFERROR(VLOOKUP('Data Totals'!A133,'Season 4'!AF$4:CC$104,3,FALSE),IFERROR(VLOOKUP('Data Totals'!A133,'Season 5'!AF$4:CC$104,3,FALSE),IFERROR(VLOOKUP('Data Totals'!A133,'Season 6'!AF$4:CC$104,3,FALSE),IFERROR(VLOOKUP('Data Totals'!A133,'Season 7'!AF$4:CC$104,3,FALSE),IFERROR(VLOOKUP('Data Totals'!A133,'Season 8'!AF$4:CC$104,3,FALSE),IFERROR(VLOOKUP('Data Totals'!A133,'Season 9'!AF$4:CC$104,3,FALSE),IFERROR(VLOOKUP('Data Totals'!A133,'Season 10'!AF$4:CC$104,3,FALSE),IFERROR(VLOOKUP('Data Totals'!A133,'Season 11'!AF$4:CC$104,3,FALSE),IFERROR(VLOOKUP('Data Totals'!A133,'Season 12'!AF$4:CC$104,3,FALSE),IFERROR(VLOOKUP('Data Totals'!A133,'Season 13'!AF$4:CC$104,3,FALSE),IFERROR(VLOOKUP('Data Totals'!A133,'Season 14'!AF$4:CC$104,3,FALSE),IFERROR(VLOOKUP('Data Totals'!A133,'Season 15'!AF$4:CC$104,3,FALSE),"N/A")))))))))))))))</f>
        <v>0</v>
      </c>
      <c r="D133" s="1022">
        <f>IFERROR(VLOOKUP('Data Totals'!A133,'Season 1'!AF$4:CC$104,4,FALSE),IFERROR(VLOOKUP('Data Totals'!A133,'Season 2'!AF$4:CC$104,4,FALSE),IFERROR(VLOOKUP('Data Totals'!A133,'Season 3'!AF$4:CC$104,4,FALSE),IFERROR(VLOOKUP('Data Totals'!A133,'Season 4'!AF$4:CC$104,4,FALSE),IFERROR(VLOOKUP('Data Totals'!A133,'Season 5'!AF$4:CC$104,4,FALSE),IFERROR(VLOOKUP('Data Totals'!A133,'Season 6'!AF$4:CC$104,4,FALSE),IFERROR(VLOOKUP('Data Totals'!A133,'Season 7'!AF$4:CC$104,4,FALSE),IFERROR(VLOOKUP('Data Totals'!A133,'Season 8'!AF$4:CC$104,4,FALSE),IFERROR(VLOOKUP('Data Totals'!A133,'Season 9'!AF$4:CC$104,4,FALSE),IFERROR(VLOOKUP('Data Totals'!A133,'Season 10'!AF$4:CC$104,4,FALSE),IFERROR(VLOOKUP('Data Totals'!A133,'Season 11'!AF$4:CC$104,4,FALSE),IFERROR(VLOOKUP('Data Totals'!A133,'Season 12'!AF$4:CC$104,4,FALSE),IFERROR(VLOOKUP('Data Totals'!A133,'Season 13'!AF$4:CC$104,4,FALSE),IFERROR(VLOOKUP('Data Totals'!A133,'Season 14'!AF$4:CC$104,4,FALSE),IFERROR(VLOOKUP('Data Totals'!A133,'Season 15'!AF$4:CC$104,4,FALSE),"N/A")))))))))))))))</f>
        <v>0</v>
      </c>
      <c r="E133" s="1022">
        <f t="shared" si="5"/>
        <v>0</v>
      </c>
      <c r="F133" s="692">
        <f>SUM(IFERROR(VLOOKUP(A133,BI$3:BN$152,2,0),"0"),IFERROR(VLOOKUP(A133,'Season 1'!AF$4:CC$104,6,0),"0"),
IFERROR(VLOOKUP(A133,'Season 2'!AF$4:CC$104,6,0),"0"),IFERROR(VLOOKUP(A133,'Season 3'!AF$4:CC$104,6,0),"0"),
IFERROR(VLOOKUP(A133,'Season 4'!AF$4:CC$104,6,0),"0"),IFERROR(VLOOKUP(A133,'Season 5'!AF$4:CC$104,6,0),"0"),
IFERROR(VLOOKUP(A133,'Season 6'!AF$4:CC$104,6,0),"0"),IFERROR(VLOOKUP(A133,'Season 7'!AF$4:CC$104,6,0),"0"),
IFERROR(VLOOKUP(A133,'Season 8'!AF$4:CC$104,6,0),"0"),IFERROR(VLOOKUP(A133,'Season 9'!AF$4:CC$104,6,0),"0"),
IFERROR(VLOOKUP(A133,'Season 10'!AF$4:CC$104,6,0),"0"),IFERROR(VLOOKUP(A133,'Season 11'!AF$4:CC$104,6,0),"0"),
IFERROR(VLOOKUP(A133,'Season 12'!AF$4:CC$104,6,0),"0"),IFERROR(VLOOKUP(A133,'Season 13'!AF$4:CC$104,6,0),"0"),
IFERROR(VLOOKUP(A133,'Season 14'!AF$4:CC$104,6,0),"0"),IFERROR(VLOOKUP(A133,'Season 15'!AF$4:CC$104,6,0),"0"),)</f>
        <v>0</v>
      </c>
      <c r="G133" s="692">
        <f>SUM(IFERROR(VLOOKUP(A133,'Season 1'!AF$4:CC$104,7,0),"0"),
IFERROR(VLOOKUP(A133,'Season 2'!AF$4:CC$104,7,0),"0"),IFERROR(VLOOKUP(A133,'Season 3'!AF$4:CC$104,7,0),"0"),
IFERROR(VLOOKUP(A133,'Season 4'!AF$4:CC$104,7,0),"0"),IFERROR(VLOOKUP(A133,'Season 5'!AF$4:CC$104,7,0),"0"),
IFERROR(VLOOKUP(A133,'Season 6'!AF$4:CC$104,7,0),"0"),IFERROR(VLOOKUP(A133,'Season 7'!AF$4:CC$104,7,0),"0"),
IFERROR(VLOOKUP(A133,'Season 8'!AF$4:CC$104,7,0),"0"),IFERROR(VLOOKUP(A133,'Season 9'!AF$4:CC$104,7,0),"0"),
IFERROR(VLOOKUP(A133,'Season 10'!AF$4:CC$104,7,0),"0"),IFERROR(VLOOKUP(A133,'Season 11'!AF$4:CC$104,7,0),"0"),
IFERROR(VLOOKUP(A133,'Season 12'!AF$4:CC$104,7,0),"0"),IFERROR(VLOOKUP(A133,'Season 13'!AF$4:CC$104,7,0),"0"),
IFERROR(VLOOKUP(A133,'Season 14'!AF$4:CC$104,7,0),"0"),IFERROR(VLOOKUP(A133,'Season 15'!AF$4:CC$104,7,0),"0"),)</f>
        <v>0</v>
      </c>
      <c r="H133" s="556">
        <f>SUM(IFERROR(VLOOKUP(A133,'Season 1'!AF$4:CC$104,8,0),"0"),
IFERROR(VLOOKUP(A133,'Season 2'!AF$4:CC$104,8,0),"0"),IFERROR(VLOOKUP(A133,'Season 3'!AF$4:CC$104,8,0),"0"),
IFERROR(VLOOKUP(A133,'Season 4'!AF$4:CC$104,8,0),"0"),IFERROR(VLOOKUP(A133,'Season 5'!AF$4:CC$104,8,0),"0"),
IFERROR(VLOOKUP(A133,'Season 6'!AF$4:CC$104,8,0),"0"),IFERROR(VLOOKUP(A133,'Season 7'!AF$4:CC$104,8,0),"0"),
IFERROR(VLOOKUP(A133,'Season 8'!AF$4:CC$104,8,0),"0"),IFERROR(VLOOKUP(A133,'Season 9'!AF$4:CC$104,8,0),"0"),
IFERROR(VLOOKUP(A133,'Season 10'!AF$4:CC$104,8,0),"0"),IFERROR(VLOOKUP(A133,'Season 11'!AF$4:CC$104,8,0),"0"),
IFERROR(VLOOKUP(A133,'Season 12'!AF$4:CC$104,8,0),"0"),IFERROR(VLOOKUP(A133,'Season 13'!AF$4:CC$104,8,0),"0"),
IFERROR(VLOOKUP(A133,'Season 14'!AF$4:CC$104,8,0),"0"),IFERROR(VLOOKUP(A133,'Season 15'!AF$4:CC$104,8,0),"0"),)</f>
        <v>0</v>
      </c>
      <c r="I133" s="1023">
        <f>SUM(IFERROR(VLOOKUP(A133,'Season 1'!AF$4:CC$104,9,0),"0"),
IFERROR(VLOOKUP(A133,'Season 2'!AF$4:CC$104,9,0),"0"),IFERROR(VLOOKUP(A133,'Season 3'!AF$4:CC$104,9,0),"0"),
IFERROR(VLOOKUP(A133,'Season 4'!AF$4:CC$104,9,0),"0"),IFERROR(VLOOKUP(A133,'Season 5'!AF$4:CC$104,9,0),"0"),
IFERROR(VLOOKUP(A133,'Season 6'!AF$4:CC$104,9,0),"0"),IFERROR(VLOOKUP(A133,'Season 7'!AF$4:CC$104,9,0),"0"),
IFERROR(VLOOKUP(A133,'Season 8'!AF$4:CC$104,9,0),"0"),IFERROR(VLOOKUP(A133,'Season 9'!AF$4:CC$104,9,0),"0"),
IFERROR(VLOOKUP(A133,'Season 10'!AF$4:CC$104,9,0),"0"),IFERROR(VLOOKUP(A133,'Season 11'!AF$4:CC$104,9,0),"0"),
IFERROR(VLOOKUP(A133,'Season 12'!AF$4:CC$104,9,0),"0"),IFERROR(VLOOKUP(A133,'Season 13'!AF$4:CC$104,9,0),"0"),
IFERROR(VLOOKUP(A133,'Season 14'!AF$4:CC$104,9,0),"0"),IFERROR(VLOOKUP(A133,'Season 15'!AF$4:CC$104,9,0),"0"),)</f>
        <v>0</v>
      </c>
      <c r="J133" s="26">
        <f>SUM(IFERROR(VLOOKUP(A133,BI$3:BN$152,3,0),"0"),IFERROR(VLOOKUP(A133,'Season 1'!AF$4:CC$104,10,0),"0"),
IFERROR(VLOOKUP(A133,'Season 2'!AF$4:CC$104,10,0),"0"),IFERROR(VLOOKUP(A133,'Season 3'!AF$4:CC$104,10,0),"0"),
IFERROR(VLOOKUP(A133,'Season 4'!AF$4:CC$104,10,0),"0"),IFERROR(VLOOKUP(A133,'Season 5'!AF$4:CC$104,10,0),"0"),
IFERROR(VLOOKUP(A133,'Season 6'!AF$4:CC$104,10,0),"0"),IFERROR(VLOOKUP(A133,'Season 7'!AF$4:CC$104,10,0),"0"),
IFERROR(VLOOKUP(A133,'Season 8'!AF$4:CC$104,10,0),"0"),IFERROR(VLOOKUP(A133,'Season 9'!AF$4:CC$104,10,0),"0"),
IFERROR(VLOOKUP(A133,'Season 10'!AF$4:CC$104,10,0),"0"),IFERROR(VLOOKUP(A133,'Season 11'!AF$4:CC$104,10,0),"0"),
IFERROR(VLOOKUP(A133,'Season 12'!AF$4:CC$104,10,0),"0"),IFERROR(VLOOKUP(A133,'Season 13'!AF$4:CC$104,10,0),"0"),
IFERROR(VLOOKUP(A133,'Season 14'!AF$4:CC$104,10,0),"0"),IFERROR(VLOOKUP(A133,'Season 15'!AF$4:CC$104,10,0),"0"),)</f>
        <v>0</v>
      </c>
      <c r="K133" s="699">
        <f>SUM(IFERROR(VLOOKUP(A133,BI$3:BN$152,4,0),"0"),IFERROR(VLOOKUP(A133,'Season 1'!AF$4:CC$104,11,0),"0"),
IFERROR(VLOOKUP(A133,'Season 2'!AF$4:CC$104,11,0),"0"),IFERROR(VLOOKUP(A133,'Season 3'!AF$4:CC$104,11,0),"0"),
IFERROR(VLOOKUP(A133,'Season 4'!AF$4:CC$104,11,0),"0"),IFERROR(VLOOKUP(A133,'Season 5'!AF$4:CC$104,11,0),"0"),
IFERROR(VLOOKUP(A133,'Season 6'!AF$4:CC$104,11,0),"0"),IFERROR(VLOOKUP(A133,'Season 7'!AF$4:CC$104,11,0),"0"),
IFERROR(VLOOKUP(A133,'Season 8'!AF$4:CC$104,11,0),"0"),IFERROR(VLOOKUP(A133,'Season 9'!AF$4:CC$104,11,0),"0"),
IFERROR(VLOOKUP(A133,'Season 10'!AF$4:CC$104,11,0),"0"),IFERROR(VLOOKUP(A133,'Season 11'!AF$4:CC$104,11,0),"0"),
IFERROR(VLOOKUP(A133,'Season 12'!AF$4:CC$104,11,0),"0"),IFERROR(VLOOKUP(A133,'Season 13'!AF$4:CC$104,11,0),"0"),
IFERROR(VLOOKUP(A133,'Season 14'!AF$4:CC$104,11,0),"0"),IFERROR(VLOOKUP(A133,'Season 15'!AF$4:CC$104,11,0),"0"),)</f>
        <v>0</v>
      </c>
      <c r="L133" s="700">
        <f>SUM(IFERROR(VLOOKUP($A133,'Season 1'!AF$4:CC$104,12,0),"0"),
IFERROR(VLOOKUP($A133,'Season 2'!AF$4:CC$104,12,0),"0"),IFERROR(VLOOKUP($A133,'Season 3'!AF$4:CC$104,12,0),"0"),
IFERROR(VLOOKUP($A133,'Season 4'!AF$4:CC$104,12,0),"0"),IFERROR(VLOOKUP($A133,'Season 5'!AF$4:CC$104,12,0),"0"),
IFERROR(VLOOKUP($A133,'Season 6'!AF$4:CC$104,12,0),"0"),IFERROR(VLOOKUP($A133,'Season 7'!AF$4:CC$104,12,0),"0"),
IFERROR(VLOOKUP($A133,'Season 8'!AF$4:CC$104,12,0),"0"),IFERROR(VLOOKUP($A133,'Season 9'!AF$4:CC$104,12,0),"0"),
IFERROR(VLOOKUP($A133,'Season 10'!AF$4:CC$104,12,0),"0"),IFERROR(VLOOKUP($A133,'Season 11'!AF$4:CC$104,12,0),"0"),
IFERROR(VLOOKUP($A133,'Season 12'!AF$4:CC$104,12,0),"0"),IFERROR(VLOOKUP($A133,'Season 13'!AF$4:CC$104,12,0),"0"),
IFERROR(VLOOKUP($A133,'Season 14'!AF$4:CC$104,12,0),"0"),IFERROR(VLOOKUP($A133,'Season 15'!AF$4:CC$104,12,0),"0"),)</f>
        <v>0</v>
      </c>
      <c r="M133" s="692">
        <f>SUM(IFERROR(VLOOKUP($A133,'Season 1'!AF$4:CC$104,13,0),"0"),
IFERROR(VLOOKUP($A133,'Season 2'!AF$4:CC$104,13,0),"0"),IFERROR(VLOOKUP($A133,'Season 3'!AF$4:CC$104,13,0),"0"),
IFERROR(VLOOKUP($A133,'Season 4'!AF$4:CC$104,13,0),"0"),IFERROR(VLOOKUP($A133,'Season 5'!AF$4:CC$104,13,0),"0"),
IFERROR(VLOOKUP($A133,'Season 6'!AF$4:CC$104,13,0),"0"),IFERROR(VLOOKUP($A133,'Season 7'!AF$4:CC$104,13,0),"0"),
IFERROR(VLOOKUP($A133,'Season 8'!AF$4:CC$104,13,0),"0"),IFERROR(VLOOKUP($A133,'Season 9'!AF$4:CC$104,13,0),"0"),
IFERROR(VLOOKUP($A133,'Season 10'!AF$4:CC$104,13,0),"0"),IFERROR(VLOOKUP($A133,'Season 11'!AF$4:CC$104,13,0),"0"),
IFERROR(VLOOKUP($A133,'Season 12'!AF$4:CC$104,13,0),"0"),IFERROR(VLOOKUP($A133,'Season 13'!AF$4:CC$104,13,0),"0"),
IFERROR(VLOOKUP($A133,'Season 14'!AF$4:CC$104,13,0),"0"),IFERROR(VLOOKUP($A133,'Season 15'!AF$4:CC$104,13,0),"0"),)</f>
        <v>0</v>
      </c>
      <c r="N133" s="1023">
        <f>SUM(IFERROR(VLOOKUP($A133,'Season 1'!AF$4:CC$104,14,0),"0"),
IFERROR(VLOOKUP($A133,'Season 2'!AF$4:CC$104,14,0),"0"),IFERROR(VLOOKUP($A133,'Season 3'!AF$4:CC$104,14,0),"0"),
IFERROR(VLOOKUP($A133,'Season 4'!AF$4:CC$104,14,0),"0"),IFERROR(VLOOKUP($A133,'Season 5'!AF$4:CC$104,14,0),"0"),
IFERROR(VLOOKUP($A133,'Season 6'!AF$4:CC$104,14,0),"0"),IFERROR(VLOOKUP($A133,'Season 7'!AF$4:CC$104,14,0),"0"),
IFERROR(VLOOKUP($A133,'Season 8'!AF$4:CC$104,14,0),"0"),IFERROR(VLOOKUP($A133,'Season 9'!AF$4:CC$104,14,0),"0"),
IFERROR(VLOOKUP($A133,'Season 10'!AF$4:CC$104,14,0),"0"),IFERROR(VLOOKUP($A133,'Season 11'!AF$4:CC$104,14,0),"0"),
IFERROR(VLOOKUP($A133,'Season 12'!AF$4:CC$104,14,0),"0"),IFERROR(VLOOKUP($A133,'Season 13'!AF$4:CC$104,14,0),"0"),
IFERROR(VLOOKUP($A133,'Season 14'!AF$4:CC$104,14,0),"0"),IFERROR(VLOOKUP($A133,'Season 15'!AF$4:CC$104,14,0),"0"),)</f>
        <v>0</v>
      </c>
      <c r="O133" s="26">
        <f>SUM(IFERROR(VLOOKUP($A133,'Season 1'!AF$4:CC$104,15,0),"0"),
IFERROR(VLOOKUP($A133,'Season 2'!AF$4:CC$104,15,0),"0"),IFERROR(VLOOKUP($A133,'Season 3'!AF$4:CC$104,15,0),"0"),
IFERROR(VLOOKUP($A133,'Season 4'!AF$4:CC$104,15,0),"0"),IFERROR(VLOOKUP($A133,'Season 5'!AF$4:CC$104,15,0),"0"),
IFERROR(VLOOKUP($A133,'Season 6'!AF$4:CC$104,15,0),"0"),IFERROR(VLOOKUP($A133,'Season 7'!AF$4:CC$104,15,0),"0"),
IFERROR(VLOOKUP($A133,'Season 8'!AF$4:CC$104,15,0),"0"),IFERROR(VLOOKUP($A133,'Season 9'!AF$4:CC$104,15,0),"0"),
IFERROR(VLOOKUP($A133,'Season 10'!AF$4:CC$104,15,0),"0"),IFERROR(VLOOKUP($A133,'Season 11'!AF$4:CC$104,15,0),"0"),
IFERROR(VLOOKUP($A133,'Season 12'!AF$4:CC$104,15,0),"0"),IFERROR(VLOOKUP($A133,'Season 13'!AF$4:CC$104,15,0),"0"),
IFERROR(VLOOKUP($A133,'Season 14'!AF$4:CC$104,15,0),"0"),IFERROR(VLOOKUP($A133,'Season 15'!AF$4:CC$104,15,0),"0"),)</f>
        <v>0</v>
      </c>
      <c r="P133" s="699">
        <f>SUM(IFERROR(VLOOKUP($A133,'Season 1'!AF$4:CC$104,16,0),"0"),
IFERROR(VLOOKUP($A133,'Season 2'!AF$4:CC$104,16,0),"0"),IFERROR(VLOOKUP($A133,'Season 3'!AF$4:CC$104,16,0),"0"),
IFERROR(VLOOKUP($A133,'Season 4'!AF$4:CC$104,16,0),"0"),IFERROR(VLOOKUP($A133,'Season 5'!AF$4:CC$104,16,0),"0"),
IFERROR(VLOOKUP($A133,'Season 6'!AF$4:CC$104,16,0),"0"),IFERROR(VLOOKUP($A133,'Season 7'!AF$4:CC$104,16,0),"0"),
IFERROR(VLOOKUP($A133,'Season 8'!AF$4:CC$104,16,0),"0"),IFERROR(VLOOKUP($A133,'Season 9'!AF$4:CC$104,16,0),"0"),
IFERROR(VLOOKUP($A133,'Season 10'!AF$4:CC$104,16,0),"0"),IFERROR(VLOOKUP($A133,'Season 11'!AF$4:CC$104,16,0),"0"),
IFERROR(VLOOKUP($A133,'Season 12'!AF$4:CC$104,16,0),"0"),IFERROR(VLOOKUP($A133,'Season 13'!AF$4:CC$104,16,0),"0"),
IFERROR(VLOOKUP($A133,'Season 14'!AF$4:CC$104,16,0),"0"),IFERROR(VLOOKUP($A133,'Season 15'!AF$4:CC$104,16,0),"0"),)</f>
        <v>0</v>
      </c>
      <c r="Q133" s="700">
        <f>SUM(IFERROR(VLOOKUP($A133,'Season 1'!AF$4:CC$104,17,0),"0"),
IFERROR(VLOOKUP($A133,'Season 2'!AF$4:CC$104,17,0),"0"),IFERROR(VLOOKUP($A133,'Season 3'!AF$4:CC$104,17,0),"0"),
IFERROR(VLOOKUP($A133,'Season 4'!AF$4:CC$104,17,0),"0"),IFERROR(VLOOKUP($A133,'Season 5'!AF$4:CC$104,17,0),"0"),
IFERROR(VLOOKUP($A133,'Season 6'!AF$4:CC$104,17,0),"0"),IFERROR(VLOOKUP($A133,'Season 7'!AF$4:CC$104,17,0),"0"),
IFERROR(VLOOKUP($A133,'Season 8'!AF$4:CC$104,17,0),"0"),IFERROR(VLOOKUP($A133,'Season 9'!AF$4:CC$104,17,0),"0"),
IFERROR(VLOOKUP($A133,'Season 10'!AF$4:CC$104,17,0),"0"),IFERROR(VLOOKUP($A133,'Season 11'!AF$4:CC$104,17,0),"0"),
IFERROR(VLOOKUP($A133,'Season 12'!AF$4:CC$104,17,0),"0"),IFERROR(VLOOKUP($A133,'Season 13'!AF$4:CC$104,17,0),"0"),
IFERROR(VLOOKUP($A133,'Season 14'!AF$4:CC$104,17,0),"0"),IFERROR(VLOOKUP($A133,'Season 15'!AF$4:CC$104,17,0),"0"),)</f>
        <v>0</v>
      </c>
      <c r="R133" s="692">
        <f>SUM(IFERROR(VLOOKUP($A133,'Season 1'!AF$4:CC$104,18,0),"0"),
IFERROR(VLOOKUP($A133,'Season 2'!AF$4:CC$104,18,0),"0"),IFERROR(VLOOKUP($A133,'Season 3'!AF$4:CC$104,18,0),"0"),
IFERROR(VLOOKUP($A133,'Season 4'!AF$4:CC$104,18,0),"0"),IFERROR(VLOOKUP($A133,'Season 5'!AF$4:CC$104,18,0),"0"),
IFERROR(VLOOKUP($A133,'Season 6'!AF$4:CC$104,18,0),"0"),IFERROR(VLOOKUP($A133,'Season 7'!AF$4:CC$104,18,0),"0"),
IFERROR(VLOOKUP($A133,'Season 8'!AF$4:CC$104,18,0),"0"),IFERROR(VLOOKUP($A133,'Season 9'!AF$4:CC$104,18,0),"0"),
IFERROR(VLOOKUP($A133,'Season 10'!AF$4:CC$104,18,0),"0"),IFERROR(VLOOKUP($A133,'Season 11'!AF$4:CC$104,18,0),"0"),
IFERROR(VLOOKUP($A133,'Season 12'!AF$4:CC$104,18,0),"0"),IFERROR(VLOOKUP($A133,'Season 13'!AF$4:CC$104,18,0),"0"),
IFERROR(VLOOKUP($A133,'Season 14'!AF$4:CC$104,18,0),"0"),IFERROR(VLOOKUP($A133,'Season 15'!AF$4:CC$104,18,0),"0"),)</f>
        <v>0</v>
      </c>
      <c r="S133" s="1023">
        <f>SUM(IFERROR(VLOOKUP($A133,'Season 1'!AF$4:CC$104,19,0),"0"),
IFERROR(VLOOKUP($A133,'Season 2'!AF$4:CC$104,19,0),"0"),IFERROR(VLOOKUP($A133,'Season 3'!AF$4:CC$104,19,0),"0"),
IFERROR(VLOOKUP($A133,'Season 4'!AF$4:CC$104,19,0),"0"),IFERROR(VLOOKUP($A133,'Season 5'!AF$4:CC$104,19,0),"0"),
IFERROR(VLOOKUP($A133,'Season 6'!AF$4:CC$104,19,0),"0"),IFERROR(VLOOKUP($A133,'Season 7'!AF$4:CC$104,19,0),"0"),
IFERROR(VLOOKUP($A133,'Season 8'!AF$4:CC$104,19,0),"0"),IFERROR(VLOOKUP($A133,'Season 9'!AF$4:CC$104,19,0),"0"),
IFERROR(VLOOKUP($A133,'Season 10'!AF$4:CC$104,19,0),"0"),IFERROR(VLOOKUP($A133,'Season 11'!AF$4:CC$104,19,0),"0"),
IFERROR(VLOOKUP($A133,'Season 12'!AF$4:CC$104,19,0),"0"),IFERROR(VLOOKUP($A133,'Season 13'!AF$4:CC$104,19,0),"0"),
IFERROR(VLOOKUP($A133,'Season 14'!AF$4:CC$104,19,0),"0"),IFERROR(VLOOKUP($A133,'Season 15'!AF$4:CC$104,19,0),"0"),)</f>
        <v>0</v>
      </c>
      <c r="T133" s="26">
        <f>SUM(IFERROR(VLOOKUP($A133,'Season 1'!AF$4:CC$104,20,0),"0"),
IFERROR(VLOOKUP($A133,'Season 2'!AF$4:CC$104,20,0),"0"),IFERROR(VLOOKUP($A133,'Season 3'!AF$4:CC$104,20,0),"0"),
IFERROR(VLOOKUP($A133,'Season 4'!AF$4:CC$104,20,0),"0"),IFERROR(VLOOKUP($A133,'Season 5'!AF$4:CC$104,20,0),"0"),
IFERROR(VLOOKUP($A133,'Season 6'!AF$4:CC$104,20,0),"0"),IFERROR(VLOOKUP($A133,'Season 7'!AF$4:CC$104,20,0),"0"),
IFERROR(VLOOKUP($A133,'Season 8'!AF$4:CC$104,20,0),"0"),IFERROR(VLOOKUP($A133,'Season 9'!AF$4:CC$104,20,0),"0"),
IFERROR(VLOOKUP($A133,'Season 10'!AF$4:CC$104,20,0),"0"),IFERROR(VLOOKUP($A133,'Season 11'!AF$4:CC$104,20,0),"0"),
IFERROR(VLOOKUP($A133,'Season 12'!AF$4:CC$104,20,0),"0"),IFERROR(VLOOKUP($A133,'Season 13'!AF$4:CC$104,20,0),"0"),
IFERROR(VLOOKUP($A133,'Season 14'!AF$4:CC$104,20,0),"0"),IFERROR(VLOOKUP($A133,'Season 15'!AF$4:CC$104,20,0),"0"),)</f>
        <v>0</v>
      </c>
      <c r="U133" s="699">
        <f>SUM(IFERROR(VLOOKUP($A133,'Season 1'!AF$4:CC$104,21,0),"0"),
IFERROR(VLOOKUP($A133,'Season 2'!AF$4:CC$104,21,0),"0"),IFERROR(VLOOKUP($A133,'Season 3'!AF$4:CC$104,21,0),"0"),
IFERROR(VLOOKUP($A133,'Season 4'!AF$4:CC$104,21,0),"0"),IFERROR(VLOOKUP($A133,'Season 5'!AF$4:CC$104,21,0),"0"),
IFERROR(VLOOKUP($A133,'Season 6'!AF$4:CC$104,21,0),"0"),IFERROR(VLOOKUP($A133,'Season 7'!AF$4:CC$104,21,0),"0"),
IFERROR(VLOOKUP($A133,'Season 8'!AF$4:CC$104,21,0),"0"),IFERROR(VLOOKUP($A133,'Season 9'!AF$4:CC$104,21,0),"0"),
IFERROR(VLOOKUP($A133,'Season 10'!AF$4:CC$104,21,0),"0"),IFERROR(VLOOKUP($A133,'Season 11'!AF$4:CC$104,21,0),"0"),
IFERROR(VLOOKUP($A133,'Season 12'!AF$4:CC$104,21,0),"0"),IFERROR(VLOOKUP($A133,'Season 13'!AF$4:CC$104,21,0),"0"),
IFERROR(VLOOKUP($A133,'Season 14'!AF$4:CC$104,21,0),"0"),IFERROR(VLOOKUP($A133,'Season 15'!AF$4:CC$104,21,0),"0"),)</f>
        <v>0</v>
      </c>
      <c r="V133" s="700">
        <f>SUM(IFERROR(VLOOKUP($A133,'Season 1'!AF$4:CC$104,22,0),"0"),
IFERROR(VLOOKUP($A133,'Season 2'!AF$4:CC$104,22,0),"0"),IFERROR(VLOOKUP($A133,'Season 3'!AF$4:CC$104,22,0),"0"),
IFERROR(VLOOKUP($A133,'Season 4'!AF$4:CC$104,22,0),"0"),IFERROR(VLOOKUP($A133,'Season 5'!AF$4:CC$104,22,0),"0"),
IFERROR(VLOOKUP($A133,'Season 6'!AF$4:CC$104,22,0),"0"),IFERROR(VLOOKUP($A133,'Season 7'!AF$4:CC$104,22,0),"0"),
IFERROR(VLOOKUP($A133,'Season 8'!AF$4:CC$104,22,0),"0"),IFERROR(VLOOKUP($A133,'Season 9'!AF$4:CC$104,22,0),"0"),
IFERROR(VLOOKUP($A133,'Season 10'!AF$4:CC$104,22,0),"0"),IFERROR(VLOOKUP($A133,'Season 11'!AF$4:CC$104,22,0),"0"),
IFERROR(VLOOKUP($A133,'Season 12'!AF$4:CC$104,22,0),"0"),IFERROR(VLOOKUP($A133,'Season 13'!AF$4:CC$104,22,0),"0"),
IFERROR(VLOOKUP($A133,'Season 14'!AF$4:CC$104,22,0),"0"),IFERROR(VLOOKUP($A133,'Season 15'!AF$4:CC$104,22,0),"0"),)</f>
        <v>0</v>
      </c>
      <c r="W133" s="692">
        <f>SUM(IFERROR(VLOOKUP($A133,'Season 1'!AF$4:CC$104,23,0),"0"),
IFERROR(VLOOKUP($A133,'Season 2'!AF$4:CC$104,23,0),"0"),IFERROR(VLOOKUP($A133,'Season 3'!AF$4:CC$104,23,0),"0"),
IFERROR(VLOOKUP($A133,'Season 4'!AF$4:CC$104,23,0),"0"),IFERROR(VLOOKUP($A133,'Season 5'!AF$4:CC$104,23,0),"0"),
IFERROR(VLOOKUP($A133,'Season 6'!AF$4:CC$104,23,0),"0"),IFERROR(VLOOKUP($A133,'Season 7'!AF$4:CC$104,23,0),"0"),
IFERROR(VLOOKUP($A133,'Season 8'!AF$4:CC$104,23,0),"0"),IFERROR(VLOOKUP($A133,'Season 9'!AF$4:CC$104,23,0),"0"),
IFERROR(VLOOKUP($A133,'Season 10'!AF$4:CC$104,23,0),"0"),IFERROR(VLOOKUP($A133,'Season 11'!AF$4:CC$104,23,0),"0"),
IFERROR(VLOOKUP($A133,'Season 12'!AF$4:CC$104,23,0),"0"),IFERROR(VLOOKUP($A133,'Season 13'!AF$4:CC$104,23,0),"0"),
IFERROR(VLOOKUP($A133,'Season 14'!AF$4:CC$104,23,0),"0"),IFERROR(VLOOKUP($A133,'Season 15'!AF$4:CC$104,23,0),"0"),)</f>
        <v>0</v>
      </c>
      <c r="X133" s="1023">
        <f>SUM(IFERROR(VLOOKUP($A133,'Season 1'!AF$4:CC$104,24,0),"0"),
IFERROR(VLOOKUP($A133,'Season 2'!AF$4:CC$104,24,0),"0"),IFERROR(VLOOKUP($A133,'Season 3'!AF$4:CC$104,24,0),"0"),
IFERROR(VLOOKUP($A133,'Season 4'!AF$4:CC$104,24,0),"0"),IFERROR(VLOOKUP($A133,'Season 5'!AF$4:CC$104,24,0),"0"),
IFERROR(VLOOKUP($A133,'Season 6'!AF$4:CC$104,24,0),"0"),IFERROR(VLOOKUP($A133,'Season 7'!AF$4:CC$104,24,0),"0"),
IFERROR(VLOOKUP($A133,'Season 8'!AF$4:CC$104,24,0),"0"),IFERROR(VLOOKUP($A133,'Season 9'!AF$4:CC$104,24,0),"0"),
IFERROR(VLOOKUP($A133,'Season 10'!AF$4:CC$104,24,0),"0"),IFERROR(VLOOKUP($A133,'Season 11'!AF$4:CC$104,24,0),"0"),
IFERROR(VLOOKUP($A133,'Season 12'!AF$4:CC$104,24,0),"0"),IFERROR(VLOOKUP($A133,'Season 13'!AF$4:CC$104,24,0),"0"),
IFERROR(VLOOKUP($A133,'Season 14'!AF$4:CC$104,24,0),"0"),IFERROR(VLOOKUP($A133,'Season 15'!AF$4:CC$104,24,0),"0"),)</f>
        <v>0</v>
      </c>
      <c r="Y133" s="26">
        <f>SUM(IFERROR(VLOOKUP($A133,'Season 1'!AF$4:CC$104,25,0),"0"),
IFERROR(VLOOKUP($A133,'Season 2'!AF$4:CC$104,25,0),"0"),IFERROR(VLOOKUP($A133,'Season 3'!AF$4:CC$104,25,0),"0"),
IFERROR(VLOOKUP($A133,'Season 4'!AF$4:CC$104,25,0),"0"),IFERROR(VLOOKUP($A133,'Season 5'!AF$4:CC$104,25,0),"0"),
IFERROR(VLOOKUP($A133,'Season 6'!AF$4:CC$104,25,0),"0"),IFERROR(VLOOKUP($A133,'Season 7'!AF$4:CC$104,25,0),"0"),
IFERROR(VLOOKUP($A133,'Season 8'!AF$4:CC$104,25,0),"0"),IFERROR(VLOOKUP($A133,'Season 9'!AF$4:CC$104,25,0),"0"),
IFERROR(VLOOKUP($A133,'Season 10'!AF$4:CC$104,25,0),"0"),IFERROR(VLOOKUP($A133,'Season 11'!AF$4:CC$104,25,0),"0"),
IFERROR(VLOOKUP($A133,'Season 12'!AF$4:CC$104,25,0),"0"),IFERROR(VLOOKUP($A133,'Season 13'!AF$4:CC$104,25,0),"0"),
IFERROR(VLOOKUP($A133,'Season 14'!AF$4:CC$104,25,0),"0"),IFERROR(VLOOKUP($A133,'Season 15'!AF$4:CC$104,25,0),"0"),)</f>
        <v>0</v>
      </c>
      <c r="Z133" s="699">
        <f>SUM(IFERROR(VLOOKUP($A133,'Season 1'!AF$4:CC$104,26,0),"0"),
IFERROR(VLOOKUP($A133,'Season 2'!AF$4:CC$104,26,0),"0"),IFERROR(VLOOKUP($A133,'Season 3'!AF$4:CC$104,26,0),"0"),
IFERROR(VLOOKUP($A133,'Season 4'!AF$4:CC$104,26,0),"0"),IFERROR(VLOOKUP($A133,'Season 5'!AF$4:CC$104,26,0),"0"),
IFERROR(VLOOKUP($A133,'Season 6'!AF$4:CC$104,26,0),"0"),IFERROR(VLOOKUP($A133,'Season 7'!AF$4:CC$104,26,0),"0"),
IFERROR(VLOOKUP($A133,'Season 8'!AF$4:CC$104,26,0),"0"),IFERROR(VLOOKUP($A133,'Season 9'!AF$4:CC$104,26,0),"0"),
IFERROR(VLOOKUP($A133,'Season 10'!AF$4:CC$104,26,0),"0"),IFERROR(VLOOKUP($A133,'Season 11'!AF$4:CC$104,26,0),"0"),
IFERROR(VLOOKUP($A133,'Season 12'!AF$4:CC$104,26,0),"0"),IFERROR(VLOOKUP($A133,'Season 13'!AF$4:CC$104,26,0),"0"),
IFERROR(VLOOKUP($A133,'Season 14'!AF$4:CC$104,26,0),"0"),IFERROR(VLOOKUP($A133,'Season 15'!AF$4:CC$104,26,0),"0"),)</f>
        <v>0</v>
      </c>
      <c r="AA133" s="700">
        <f>SUM(IFERROR(VLOOKUP($A133,'Season 1'!AF$4:CC$104,27,0),"0"),
IFERROR(VLOOKUP($A133,'Season 2'!AF$4:CC$104,27,0),"0"),IFERROR(VLOOKUP($A133,'Season 3'!AF$4:CC$104,27,0),"0"),
IFERROR(VLOOKUP($A133,'Season 4'!AF$4:CC$104,27,0),"0"),IFERROR(VLOOKUP($A133,'Season 5'!AF$4:CC$104,27,0),"0"),
IFERROR(VLOOKUP($A133,'Season 6'!AF$4:CC$104,27,0),"0"),IFERROR(VLOOKUP($A133,'Season 7'!AF$4:CC$104,27,0),"0"),
IFERROR(VLOOKUP($A133,'Season 8'!AF$4:CC$104,27,0),"0"),IFERROR(VLOOKUP($A133,'Season 9'!AF$4:CC$104,27,0),"0"),
IFERROR(VLOOKUP($A133,'Season 10'!AF$4:CC$104,27,0),"0"),IFERROR(VLOOKUP($A133,'Season 11'!AF$4:CC$104,27,0),"0"),
IFERROR(VLOOKUP($A133,'Season 12'!AF$4:CC$104,27,0),"0"),IFERROR(VLOOKUP($A133,'Season 13'!AF$4:CC$104,27,0),"0"),
IFERROR(VLOOKUP($A133,'Season 14'!AF$4:CC$104,27,0),"0"),IFERROR(VLOOKUP($A133,'Season 15'!AF$4:CC$104,27,0),"0"),)</f>
        <v>0</v>
      </c>
      <c r="AB133" s="692">
        <f>SUM(IFERROR(VLOOKUP($A133,'Season 1'!AF$4:CC$104,28,0),"0"),
IFERROR(VLOOKUP($A133,'Season 2'!AF$4:CC$104,28,0),"0"),IFERROR(VLOOKUP($A133,'Season 3'!AF$4:CC$104,28,0),"0"),
IFERROR(VLOOKUP($A133,'Season 4'!AF$4:CC$104,28,0),"0"),IFERROR(VLOOKUP($A133,'Season 5'!AF$4:CC$104,28,0),"0"),
IFERROR(VLOOKUP($A133,'Season 6'!AF$4:CC$104,28,0),"0"),IFERROR(VLOOKUP($A133,'Season 7'!AF$4:CC$104,28,0),"0"),
IFERROR(VLOOKUP($A133,'Season 8'!AF$4:CC$104,28,0),"0"),IFERROR(VLOOKUP($A133,'Season 9'!AF$4:CC$104,28,0),"0"),
IFERROR(VLOOKUP($A133,'Season 10'!AF$4:CC$104,28,0),"0"),IFERROR(VLOOKUP($A133,'Season 11'!AF$4:CC$104,28,0),"0"),
IFERROR(VLOOKUP($A133,'Season 12'!AF$4:CC$104,28,0),"0"),IFERROR(VLOOKUP($A133,'Season 13'!AF$4:CC$104,28,0),"0"),
IFERROR(VLOOKUP($A133,'Season 14'!AF$4:CC$104,28,0),"0"),IFERROR(VLOOKUP($A133,'Season 15'!AF$4:CC$104,28,0),"0"),)</f>
        <v>0</v>
      </c>
      <c r="AC133" s="1023">
        <f>SUM(IFERROR(VLOOKUP($A133,'Season 1'!AF$4:CC$104,29,0),"0"),
IFERROR(VLOOKUP($A133,'Season 2'!AF$4:CC$104,29,0),"0"),IFERROR(VLOOKUP($A133,'Season 3'!AF$4:CC$104,29,0),"0"),
IFERROR(VLOOKUP($A133,'Season 4'!AF$4:CC$104,29,0),"0"),IFERROR(VLOOKUP($A133,'Season 5'!AF$4:CC$104,29,0),"0"),
IFERROR(VLOOKUP($A133,'Season 6'!AF$4:CC$104,29,0),"0"),IFERROR(VLOOKUP($A133,'Season 7'!AF$4:CC$104,29,0),"0"),
IFERROR(VLOOKUP($A133,'Season 8'!AF$4:CC$104,29,0),"0"),IFERROR(VLOOKUP($A133,'Season 9'!AF$4:CC$104,29,0),"0"),
IFERROR(VLOOKUP($A133,'Season 10'!AF$4:CC$104,29,0),"0"),IFERROR(VLOOKUP($A133,'Season 11'!AF$4:CC$104,29,0),"0"),
IFERROR(VLOOKUP($A133,'Season 12'!AF$4:CC$104,29,0),"0"),IFERROR(VLOOKUP($A133,'Season 13'!AF$4:CC$104,29,0),"0"),
IFERROR(VLOOKUP($A133,'Season 14'!AF$4:CC$104,29,0),"0"),IFERROR(VLOOKUP($A133,'Season 15'!AF$4:CC$104,29,0),"0"),)</f>
        <v>0</v>
      </c>
      <c r="AD133" s="26">
        <f>SUM(IFERROR(VLOOKUP($A133,'Season 1'!AF$4:CC$104,30,0),"0"),
IFERROR(VLOOKUP($A133,'Season 2'!AF$4:CC$104,30,0),"0"),IFERROR(VLOOKUP($A133,'Season 3'!AF$4:CC$104,30,0),"0"),
IFERROR(VLOOKUP($A133,'Season 4'!AF$4:CC$104,30,0),"0"),IFERROR(VLOOKUP($A133,'Season 5'!AF$4:CC$104,30,0),"0"),
IFERROR(VLOOKUP($A133,'Season 6'!AF$4:CC$104,30,0),"0"),IFERROR(VLOOKUP($A133,'Season 7'!AF$4:CC$104,30,0),"0"),
IFERROR(VLOOKUP($A133,'Season 8'!AF$4:CC$104,30,0),"0"),IFERROR(VLOOKUP($A133,'Season 9'!AF$4:CC$104,30,0),"0"),
IFERROR(VLOOKUP($A133,'Season 10'!AF$4:CC$104,30,0),"0"),IFERROR(VLOOKUP($A133,'Season 11'!AF$4:CC$104,30,0),"0"),
IFERROR(VLOOKUP($A133,'Season 12'!AF$4:CC$104,30,0),"0"),IFERROR(VLOOKUP($A133,'Season 13'!AF$4:CC$104,30,0),"0"),
IFERROR(VLOOKUP($A133,'Season 14'!AF$4:CC$104,30,0),"0"),IFERROR(VLOOKUP($A133,'Season 15'!AF$4:CC$104,30,0),"0"),)</f>
        <v>0</v>
      </c>
      <c r="AE133" s="699">
        <f>SUM(IFERROR(VLOOKUP($A133,'Season 1'!AF$4:CC$104,31,0),"0"),
IFERROR(VLOOKUP($A133,'Season 2'!AF$4:CC$104,31,0),"0"),IFERROR(VLOOKUP($A133,'Season 3'!AF$4:CC$104,31,0),"0"),
IFERROR(VLOOKUP($A133,'Season 4'!AF$4:CC$104,31,0),"0"),IFERROR(VLOOKUP($A133,'Season 5'!AF$4:CC$104,31,0),"0"),
IFERROR(VLOOKUP($A133,'Season 6'!AF$4:CC$104,31,0),"0"),IFERROR(VLOOKUP($A133,'Season 7'!AF$4:CC$104,31,0),"0"),
IFERROR(VLOOKUP($A133,'Season 8'!AF$4:CC$104,31,0),"0"),IFERROR(VLOOKUP($A133,'Season 9'!AF$4:CC$104,31,0),"0"),
IFERROR(VLOOKUP($A133,'Season 10'!AF$4:CC$104,31,0),"0"),IFERROR(VLOOKUP($A133,'Season 11'!AF$4:CC$104,31,0),"0"),
IFERROR(VLOOKUP($A133,'Season 12'!AF$4:CC$104,31,0),"0"),IFERROR(VLOOKUP($A133,'Season 13'!AF$4:CC$104,31,0),"0"),
IFERROR(VLOOKUP($A133,'Season 14'!AF$4:CC$104,31,0),"0"),IFERROR(VLOOKUP($A133,'Season 15'!AF$4:CC$104,31,0),"0"),)</f>
        <v>0</v>
      </c>
      <c r="AF133" s="700">
        <f>SUM(IFERROR(VLOOKUP($A133,'Season 3'!AF$4:CC$104,32,0),"0"),
IFERROR(VLOOKUP($A133,'Season 4'!AF$4:CC$104,32,0),"0"),IFERROR(VLOOKUP($A133,'Season 5'!AF$4:CC$104,32,0),"0"),
IFERROR(VLOOKUP($A133,'Season 6'!AF$4:CC$104,32,0),"0"),IFERROR(VLOOKUP($A133,'Season 7'!AF$4:CC$104,32,0),"0"),
IFERROR(VLOOKUP($A133,'Season 8'!AF$4:CC$104,32,0),"0"),IFERROR(VLOOKUP($A133,'Season 9'!AF$4:CC$104,32,0),"0"),
IFERROR(VLOOKUP($A133,'Season 10'!AF$4:CC$104,32,0),"0"),IFERROR(VLOOKUP($A133,'Season 11'!AF$4:CC$104,32,0),"0"),
IFERROR(VLOOKUP($A133,'Season 12'!AF$4:CC$104,32,0),"0"),IFERROR(VLOOKUP($A133,'Season 13'!AF$4:CC$104,32,0),"0"),
IFERROR(VLOOKUP($A133,'Season 14'!AF$4:CC$104,32,0),"0"),IFERROR(VLOOKUP($A133,'Season 15'!AF$4:CC$104,32,0),"0"),)</f>
        <v>0</v>
      </c>
      <c r="AG133" s="692">
        <f>SUM(IFERROR(VLOOKUP($A133,'Season 3'!AF$4:CC$104,33,0),"0"),
IFERROR(VLOOKUP($A133,'Season 4'!AF$4:CC$104,33,0),"0"),IFERROR(VLOOKUP($A133,'Season 5'!AF$4:CC$104,33,0),"0"),
IFERROR(VLOOKUP($A133,'Season 6'!AF$4:CC$104,33,0),"0"),IFERROR(VLOOKUP($A133,'Season 7'!AF$4:CC$104,33,0),"0"),
IFERROR(VLOOKUP($A133,'Season 8'!AF$4:CC$104,33,0),"0"),IFERROR(VLOOKUP($A133,'Season 9'!AF$4:CC$104,33,0),"0"),
IFERROR(VLOOKUP($A133,'Season 10'!AF$4:CC$104,33,0),"0"),IFERROR(VLOOKUP($A133,'Season 11'!AF$4:CC$104,33,0),"0"),
IFERROR(VLOOKUP($A133,'Season 12'!AF$4:CC$104,33,0),"0"),IFERROR(VLOOKUP($A133,'Season 13'!AF$4:CC$104,33,0),"0"),
IFERROR(VLOOKUP($A133,'Season 14'!AF$4:CC$104,33,0),"0"),IFERROR(VLOOKUP($A133,'Season 15'!AF$4:CC$104,33,0),"0"),)</f>
        <v>0</v>
      </c>
      <c r="AH133" s="1023">
        <f>SUM(IFERROR(VLOOKUP($A133,'Season 3'!AF$4:CC$104,34,0),"0"),
IFERROR(VLOOKUP($A133,'Season 4'!AF$4:CC$104,34,0),"0"),IFERROR(VLOOKUP($A133,'Season 5'!AF$4:CC$104,34,0),"0"),
IFERROR(VLOOKUP($A133,'Season 6'!AF$4:CC$104,34,0),"0"),IFERROR(VLOOKUP($A133,'Season 7'!AF$4:CC$104,34,0),"0"),
IFERROR(VLOOKUP($A133,'Season 8'!AF$4:CC$104,34,0),"0"),IFERROR(VLOOKUP($A133,'Season 9'!AF$4:CC$104,34,0),"0"),
IFERROR(VLOOKUP($A133,'Season 10'!AF$4:CC$104,34,0),"0"),IFERROR(VLOOKUP($A133,'Season 11'!AF$4:CC$104,34,0),"0"),
IFERROR(VLOOKUP($A133,'Season 12'!AF$4:CC$104,34,0),"0"),IFERROR(VLOOKUP($A133,'Season 13'!AF$4:CC$104,34,0),"0"),
IFERROR(VLOOKUP($A133,'Season 14'!AF$4:CC$104,34,0),"0"),IFERROR(VLOOKUP($A133,'Season 15'!AF$4:CC$104,34,0),"0"),)</f>
        <v>0</v>
      </c>
      <c r="AI133" s="26">
        <f>SUM(IFERROR(VLOOKUP($A133,'Season 3'!AF$4:CC$104,35,0),"0"),
IFERROR(VLOOKUP($A133,'Season 4'!AF$4:CC$104,35,0),"0"),IFERROR(VLOOKUP($A133,'Season 5'!AF$4:CC$104,35,0),"0"),
IFERROR(VLOOKUP($A133,'Season 6'!AF$4:CC$104,35,0),"0"),IFERROR(VLOOKUP($A133,'Season 7'!AF$4:CC$104,35,0),"0"),
IFERROR(VLOOKUP($A133,'Season 8'!AF$4:CC$104,35,0),"0"),IFERROR(VLOOKUP($A133,'Season 9'!AF$4:CC$104,35,0),"0"),
IFERROR(VLOOKUP($A133,'Season 10'!AF$4:CC$104,35,0),"0"),IFERROR(VLOOKUP($A133,'Season 11'!AF$4:CC$104,35,0),"0"),
IFERROR(VLOOKUP($A133,'Season 12'!AF$4:CC$104,35,0),"0"),IFERROR(VLOOKUP($A133,'Season 13'!AF$4:CC$104,35,0),"0"),
IFERROR(VLOOKUP($A133,'Season 14'!AF$4:CC$104,35,0),"0"),IFERROR(VLOOKUP($A133,'Season 15'!AF$4:CC$104,35,0),"0"),)</f>
        <v>0</v>
      </c>
      <c r="AJ133" s="699">
        <f>SUM(IFERROR(VLOOKUP($A133,'Season 3'!AF$4:CC$104,36,0),"0"),
IFERROR(VLOOKUP($A133,'Season 4'!AF$4:CC$104,36,0),"0"),IFERROR(VLOOKUP($A133,'Season 5'!AF$4:CC$104,36,0),"0"),
IFERROR(VLOOKUP($A133,'Season 6'!AF$4:CC$104,36,0),"0"),IFERROR(VLOOKUP($A133,'Season 7'!AF$4:CC$104,36,0),"0"),
IFERROR(VLOOKUP($A133,'Season 8'!AF$4:CC$104,36,0),"0"),IFERROR(VLOOKUP($A133,'Season 9'!AF$4:CC$104,36,0),"0"),
IFERROR(VLOOKUP($A133,'Season 10'!AF$4:CC$104,36,0),"0"),IFERROR(VLOOKUP($A133,'Season 11'!AF$4:CC$104,36,0),"0"),
IFERROR(VLOOKUP($A133,'Season 12'!AF$4:CC$104,36,0),"0"),IFERROR(VLOOKUP($A133,'Season 13'!AF$4:CC$104,36,0),"0"),
IFERROR(VLOOKUP($A133,'Season 14'!AF$4:CC$104,36,0),"0"),IFERROR(VLOOKUP($A133,'Season 15'!AF$4:CC$104,36,0),"0"),)</f>
        <v>0</v>
      </c>
      <c r="AK133" s="700">
        <f>SUM(IFERROR(VLOOKUP($A133,'Season 2'!AF$4:CC$104,32,0),"0"),IFERROR(VLOOKUP($A133,'Season 3'!AF$4:CC$104,37,0),"0"),
IFERROR(VLOOKUP($A133,'Season 4'!AF$4:CC$104,37,0),"0"),IFERROR(VLOOKUP($A133,'Season 5'!AF$4:CC$104,37,0),"0"),
IFERROR(VLOOKUP($A133,'Season 6'!AF$4:CC$104,37,0),"0"),IFERROR(VLOOKUP($A133,'Season 7'!AF$4:CC$104,37,0),"0"),
IFERROR(VLOOKUP($A133,'Season 8'!AF$4:CC$104,37,0),"0"),IFERROR(VLOOKUP($A133,'Season 9'!AF$4:CC$104,37,0),"0"),
IFERROR(VLOOKUP($A133,'Season 10'!AF$4:CC$104,37,0),"0"),IFERROR(VLOOKUP($A133,'Season 11'!AF$4:CC$104,37,0),"0"),
IFERROR(VLOOKUP($A133,'Season 12'!AF$4:CC$104,37,0),"0"),IFERROR(VLOOKUP($A133,'Season 13'!AF$4:CC$104,37,0),"0"),
IFERROR(VLOOKUP($A133,'Season 14'!AF$4:CC$104,37,0),"0"),IFERROR(VLOOKUP($A133,'Season 15'!AF$4:CC$104,37,0),"0"),)</f>
        <v>0</v>
      </c>
      <c r="AL133" s="692">
        <f>SUM(IFERROR(VLOOKUP($A133,'Season 2'!AF$4:CC$104,33,0),"0"),IFERROR(VLOOKUP($A133,'Season 3'!AF$4:CC$104,38,0),"0"),
IFERROR(VLOOKUP($A133,'Season 4'!AF$4:CC$104,38,0),"0"),IFERROR(VLOOKUP($A133,'Season 5'!AF$4:CC$104,38,0),"0"),
IFERROR(VLOOKUP($A133,'Season 6'!AF$4:CC$104,38,0),"0"),IFERROR(VLOOKUP($A133,'Season 7'!AF$4:CC$104,38,0),"0"),
IFERROR(VLOOKUP($A133,'Season 8'!AF$4:CC$104,38,0),"0"),IFERROR(VLOOKUP($A133,'Season 9'!AF$4:CC$104,38,0),"0"),
IFERROR(VLOOKUP($A133,'Season 10'!AF$4:CC$104,38,0),"0"),IFERROR(VLOOKUP($A133,'Season 11'!AF$4:CC$104,38,0),"0"),
IFERROR(VLOOKUP($A133,'Season 12'!AF$4:CC$104,38,0),"0"),IFERROR(VLOOKUP($A133,'Season 13'!AF$4:CC$104,38,0),"0"),
IFERROR(VLOOKUP($A133,'Season 14'!AF$4:CC$104,38,0),"0"),IFERROR(VLOOKUP($A133,'Season 15'!AF$4:CC$104,38,0),"0"),)</f>
        <v>0</v>
      </c>
      <c r="AM133" s="1023">
        <f>SUM(IFERROR(VLOOKUP($A133,'Season 2'!AF$4:CC$104,34,0),"0"),IFERROR(VLOOKUP($A133,'Season 3'!AF$4:CC$104,39,0),"0"),
IFERROR(VLOOKUP($A133,'Season 4'!AF$4:CC$104,39,0),"0"),IFERROR(VLOOKUP($A133,'Season 5'!AF$4:CC$104,39,0),"0"),
IFERROR(VLOOKUP($A133,'Season 6'!AF$4:CC$104,39,0),"0"),IFERROR(VLOOKUP($A133,'Season 7'!AF$4:CC$104,39,0),"0"),
IFERROR(VLOOKUP($A133,'Season 8'!AF$4:CC$104,39,0),"0"),IFERROR(VLOOKUP($A133,'Season 9'!AF$4:CC$104,39,0),"0"),
IFERROR(VLOOKUP($A133,'Season 10'!AF$4:CC$104,39,0),"0"),IFERROR(VLOOKUP($A133,'Season 11'!AF$4:CC$104,39,0),"0"),
IFERROR(VLOOKUP($A133,'Season 12'!AF$4:CC$104,39,0),"0"),IFERROR(VLOOKUP($A133,'Season 13'!AF$4:CC$104,39,0),"0"),
IFERROR(VLOOKUP($A133,'Season 14'!AF$4:CC$104,39,0),"0"),IFERROR(VLOOKUP($A133,'Season 15'!AF$4:CC$104,39,0),"0"),)</f>
        <v>0</v>
      </c>
      <c r="AN133" s="26">
        <f>SUM(IFERROR(VLOOKUP($A133,'Season 2'!AF$4:CC$104,35,0),"0"),IFERROR(VLOOKUP($A133,'Season 3'!AF$4:CC$104,40,0),"0"),
IFERROR(VLOOKUP($A133,'Season 4'!AF$4:CC$104,40,0),"0"),IFERROR(VLOOKUP($A133,'Season 5'!AF$4:CC$104,40,0),"0"),
IFERROR(VLOOKUP($A133,'Season 6'!AF$4:CC$104,40,0),"0"),IFERROR(VLOOKUP($A133,'Season 7'!AF$4:CC$104,40,0),"0"),
IFERROR(VLOOKUP($A133,'Season 8'!AF$4:CC$104,40,0),"0"),IFERROR(VLOOKUP($A133,'Season 9'!AF$4:CC$104,40,0),"0"),
IFERROR(VLOOKUP($A133,'Season 10'!AF$4:CC$104,40,0),"0"),IFERROR(VLOOKUP($A133,'Season 11'!AF$4:CC$104,40,0),"0"),
IFERROR(VLOOKUP($A133,'Season 12'!AF$4:CC$104,40,0),"0"),IFERROR(VLOOKUP($A133,'Season 13'!AF$4:CC$104,40,0),"0"),
IFERROR(VLOOKUP($A133,'Season 14'!AF$4:CC$104,40,0),"0"),IFERROR(VLOOKUP($A133,'Season 15'!AF$4:CC$104,40,0),"0"),)</f>
        <v>0</v>
      </c>
      <c r="AO133" s="699">
        <f>SUM(IFERROR(VLOOKUP($A133,'Season 2'!AF$4:CC$104,36,0),"0"),IFERROR(VLOOKUP($A133,'Season 3'!AF$4:CC$104,41,0),"0"),
IFERROR(VLOOKUP($A133,'Season 4'!AF$4:CC$104,41,0),"0"),IFERROR(VLOOKUP($A133,'Season 5'!AF$4:CC$104,41,0),"0"),
IFERROR(VLOOKUP($A133,'Season 6'!AF$4:CC$104,41,0),"0"),IFERROR(VLOOKUP($A133,'Season 7'!AF$4:CC$104,41,0),"0"),
IFERROR(VLOOKUP($A133,'Season 8'!AF$4:CC$104,41,0),"0"),IFERROR(VLOOKUP($A133,'Season 9'!AF$4:CC$104,41,0),"0"),
IFERROR(VLOOKUP($A133,'Season 10'!AF$4:CC$104,41,0),"0"),IFERROR(VLOOKUP($A133,'Season 11'!AF$4:CC$104,41,0),"0"),
IFERROR(VLOOKUP($A133,'Season 12'!AF$4:CC$104,41,0),"0"),IFERROR(VLOOKUP($A133,'Season 13'!AF$4:CC$104,41,0),"0"),
IFERROR(VLOOKUP($A133,'Season 14'!AF$4:CC$104,41,0),"0"),IFERROR(VLOOKUP($A133,'Season 15'!AF$4:CC$104,41,0),"0"),)</f>
        <v>0</v>
      </c>
      <c r="AP133" s="700">
        <f>SUM(IFERROR(VLOOKUP($A133,'Season 2'!AF$4:CC$104,37,0),"0"),IFERROR(VLOOKUP($A133,'Season 3'!AF$4:CC$104,42,0),"0"),
IFERROR(VLOOKUP($A133,'Season 4'!AF$4:CC$104,42,0),"0"),IFERROR(VLOOKUP($A133,'Season 5'!AF$4:CC$104,42,0),"0"),
IFERROR(VLOOKUP($A133,'Season 6'!AF$4:CC$104,42,0),"0"),IFERROR(VLOOKUP($A133,'Season 7'!AF$4:CC$104,42,0),"0"),
IFERROR(VLOOKUP($A133,'Season 8'!AF$4:CC$104,42,0),"0"),IFERROR(VLOOKUP($A133,'Season 9'!AF$4:CC$104,42,0),"0"),
IFERROR(VLOOKUP($A133,'Season 10'!AF$4:CC$104,42,0),"0"),IFERROR(VLOOKUP($A133,'Season 11'!AF$4:CC$104,42,0),"0"),
IFERROR(VLOOKUP($A133,'Season 12'!AF$4:CC$104,42,0),"0"),IFERROR(VLOOKUP($A133,'Season 13'!AF$4:CC$104,42,0),"0"),
IFERROR(VLOOKUP($A133,'Season 14'!AF$4:CC$104,42,0),"0"),IFERROR(VLOOKUP($A133,'Season 15'!AF$4:CC$104,42,0),"0"),)</f>
        <v>0</v>
      </c>
      <c r="AQ133" s="692">
        <f>SUM(IFERROR(VLOOKUP($A133,'Season 2'!AF$4:CC$104,38,0),"0"),IFERROR(VLOOKUP($A133,'Season 3'!AF$4:CC$104,43,0),"0"),
IFERROR(VLOOKUP($A133,'Season 4'!AF$4:CC$104,43,0),"0"),IFERROR(VLOOKUP($A133,'Season 5'!AF$4:CC$104,43,0),"0"),
IFERROR(VLOOKUP($A133,'Season 6'!AF$4:CC$104,43,0),"0"),IFERROR(VLOOKUP($A133,'Season 7'!AF$4:CC$104,43,0),"0"),
IFERROR(VLOOKUP($A133,'Season 8'!AF$4:CC$104,43,0),"0"),IFERROR(VLOOKUP($A133,'Season 9'!AF$4:CC$104,43,0),"0"),
IFERROR(VLOOKUP($A133,'Season 10'!AF$4:CC$104,43,0),"0"),IFERROR(VLOOKUP($A133,'Season 11'!AF$4:CC$104,43,0),"0"),
IFERROR(VLOOKUP($A133,'Season 12'!AF$4:CC$104,43,0),"0"),IFERROR(VLOOKUP($A133,'Season 13'!AF$4:CC$104,43,0),"0"),
IFERROR(VLOOKUP($A133,'Season 14'!AF$4:CC$104,43,0),"0"),IFERROR(VLOOKUP($A133,'Season 15'!AF$4:CC$104,43,0),"0"),)</f>
        <v>0</v>
      </c>
      <c r="AR133" s="1023">
        <f>SUM(IFERROR(VLOOKUP($A133,'Season 2'!AF$4:CC$104,39,0),"0"),IFERROR(VLOOKUP($A133,'Season 3'!AF$4:CC$104,44,0),"0"),
IFERROR(VLOOKUP($A133,'Season 4'!AF$4:CC$104,44,0),"0"),IFERROR(VLOOKUP($A133,'Season 5'!AF$4:CC$104,44,0),"0"),
IFERROR(VLOOKUP($A133,'Season 6'!AF$4:CC$104,44,0),"0"),IFERROR(VLOOKUP($A133,'Season 7'!AF$4:CC$104,44,0),"0"),
IFERROR(VLOOKUP($A133,'Season 8'!AF$4:CC$104,44,0),"0"),IFERROR(VLOOKUP($A133,'Season 9'!AF$4:CC$104,44,0),"0"),
IFERROR(VLOOKUP($A133,'Season 10'!AF$4:CC$104,44,0),"0"),IFERROR(VLOOKUP($A133,'Season 11'!AF$4:CC$104,44,0),"0"),
IFERROR(VLOOKUP($A133,'Season 12'!AF$4:CC$104,44,0),"0"),IFERROR(VLOOKUP($A133,'Season 13'!AF$4:CC$104,44,0),"0"),
IFERROR(VLOOKUP($A133,'Season 14'!AF$4:CC$104,44,0),"0"),IFERROR(VLOOKUP($A133,'Season 15'!AF$4:CC$104,44,0),"0"),)</f>
        <v>0</v>
      </c>
      <c r="AS133" s="26">
        <f>SUM(IFERROR(VLOOKUP($A133,'Season 2'!AF$4:CC$104,40,0),"0"),IFERROR(VLOOKUP($A133,'Season 3'!AF$4:CC$104,45,0),"0"),
IFERROR(VLOOKUP($A133,'Season 4'!AF$4:CC$104,45,0),"0"),IFERROR(VLOOKUP($A133,'Season 5'!AF$4:CC$104,45,0),"0"),
IFERROR(VLOOKUP($A133,'Season 6'!AF$4:CC$104,45,0),"0"),IFERROR(VLOOKUP($A133,'Season 7'!AF$4:CC$104,45,0),"0"),
IFERROR(VLOOKUP($A133,'Season 8'!AF$4:CC$104,45,0),"0"),IFERROR(VLOOKUP($A133,'Season 9'!AF$4:CC$104,45,0),"0"),
IFERROR(VLOOKUP($A133,'Season 10'!AF$4:CC$104,45,0),"0"),IFERROR(VLOOKUP($A133,'Season 11'!AF$4:CC$104,45,0),"0"),
IFERROR(VLOOKUP($A133,'Season 12'!AF$4:CC$104,45,0),"0"),IFERROR(VLOOKUP($A133,'Season 13'!AF$4:CC$104,45,0),"0"),
IFERROR(VLOOKUP($A133,'Season 14'!AF$4:CC$104,45,0),"0"),IFERROR(VLOOKUP($A133,'Season 15'!AF$4:CC$104,45,0),"0"),)</f>
        <v>0</v>
      </c>
      <c r="AT133" s="699">
        <f>SUM(IFERROR(VLOOKUP($A133,'Season 2'!AF$4:CC$104,41,0),"0"),IFERROR(VLOOKUP($A133,'Season 3'!AF$4:CC$104,46,0),"0"),
IFERROR(VLOOKUP($A133,'Season 4'!AF$4:CC$104,46,0),"0"),IFERROR(VLOOKUP($A133,'Season 5'!AF$4:CC$104,46,0),"0"),
IFERROR(VLOOKUP($A133,'Season 6'!AF$4:CC$104,46,0),"0"),IFERROR(VLOOKUP($A133,'Season 7'!AF$4:CC$104,46,0),"0"),
IFERROR(VLOOKUP($A133,'Season 8'!AF$4:CC$104,46,0),"0"),IFERROR(VLOOKUP($A133,'Season 9'!AF$4:CC$104,46,0),"0"),
IFERROR(VLOOKUP($A133,'Season 10'!AF$4:CC$104,46,0),"0"),IFERROR(VLOOKUP($A133,'Season 11'!AF$4:CC$104,46,0),"0"),
IFERROR(VLOOKUP($A133,'Season 12'!AF$4:CC$104,46,0),"0"),IFERROR(VLOOKUP($A133,'Season 13'!AF$4:CC$104,46,0),"0"),
IFERROR(VLOOKUP($A133,'Season 14'!AF$4:CC$104,46,0),"0"),IFERROR(VLOOKUP($A133,'Season 15'!AF$4:CC$104,46,0),"0"),)</f>
        <v>0</v>
      </c>
      <c r="AU133" s="700">
        <f>SUM(IFERROR(VLOOKUP($A133,'Season 3'!AF$4:CH$104,47,0),"0"),
IFERROR(VLOOKUP($A133,'Season 4'!AF$4:CH$104,47,0),"0"),IFERROR(VLOOKUP($A133,'Season 5'!AF$4:CH$104,47,0),"0"),
IFERROR(VLOOKUP($A133,'Season 6'!AF$4:CH$104,47,0),"0"),IFERROR(VLOOKUP($A133,'Season 7'!AF$4:CH$104,47,0),"0"),
IFERROR(VLOOKUP($A133,'Season 8'!AF$4:CH$104,47,0),"0"),IFERROR(VLOOKUP($A133,'Season 9'!AF$4:CH$104,47,0),"0"),
IFERROR(VLOOKUP($A133,'Season 10'!AF$4:CH$104,47,0),"0"),IFERROR(VLOOKUP($A133,'Season 11'!AF$4:CH$104,47,0),"0"),
IFERROR(VLOOKUP($A133,'Season 12'!AF$4:CH$104,47,0),"0"),IFERROR(VLOOKUP($A133,'Season 13'!AF$4:CH$104,47,0),"0"),
IFERROR(VLOOKUP($A133,'Season 14'!AF$4:CH$104,47,0),"0"),IFERROR(VLOOKUP($A133,'Season 15'!AF$4:CH$104,47,0),"0"),)</f>
        <v>0</v>
      </c>
      <c r="AV133" s="692">
        <f>SUM(IFERROR(VLOOKUP($A133,'Season 3'!AF$4:CH$104,48,0),"0"),
IFERROR(VLOOKUP($A133,'Season 4'!AF$4:CH$104,48,0),"0"),IFERROR(VLOOKUP($A133,'Season 5'!AF$4:CH$104,48,0),"0"),
IFERROR(VLOOKUP($A133,'Season 6'!AF$4:CH$104,48,0),"0"),IFERROR(VLOOKUP($A133,'Season 7'!AF$4:CH$104,48,0),"0"),
IFERROR(VLOOKUP($A133,'Season 8'!AF$4:CH$104,48,0),"0"),IFERROR(VLOOKUP($A133,'Season 9'!AF$4:CH$104,48,0),"0"),
IFERROR(VLOOKUP($A133,'Season 10'!AF$4:CH$104,48,0),"0"),IFERROR(VLOOKUP($A133,'Season 11'!AF$4:CH$104,48,0),"0"),
IFERROR(VLOOKUP($A133,'Season 12'!AF$4:CH$104,48,0),"0"),IFERROR(VLOOKUP($A133,'Season 13'!AF$4:CH$104,48,0),"0"),
IFERROR(VLOOKUP($A133,'Season 14'!AF$4:CH$104,48,0),"0"),IFERROR(VLOOKUP($A133,'Season 15'!AF$4:CH$104,48,0),"0"),)</f>
        <v>0</v>
      </c>
      <c r="AW133" s="1023">
        <f>SUM(IFERROR(VLOOKUP($A133,'Season 3'!AF$4:CH$104,49,0),"0"),
IFERROR(VLOOKUP($A133,'Season 4'!AF$4:CH$104,49,0),"0"),IFERROR(VLOOKUP($A133,'Season 5'!AF$4:CH$104,49,0),"0"),
IFERROR(VLOOKUP($A133,'Season 6'!AF$4:CH$104,49,0),"0"),IFERROR(VLOOKUP($A133,'Season 7'!AF$4:CH$104,49,0),"0"),
IFERROR(VLOOKUP($A133,'Season 8'!AF$4:CH$104,49,0),"0"),IFERROR(VLOOKUP($A133,'Season 9'!AF$4:CH$104,49,0),"0"),
IFERROR(VLOOKUP($A133,'Season 10'!AF$4:CH$104,49,0),"0"),IFERROR(VLOOKUP($A133,'Season 11'!AF$4:CH$104,49,0),"0"),
IFERROR(VLOOKUP($A133,'Season 12'!AF$4:CH$104,49,0),"0"),IFERROR(VLOOKUP($A133,'Season 13'!AF$4:CH$104,49,0),"0"),
IFERROR(VLOOKUP($A133,'Season 14'!AF$4:CH$104,49,0),"0"),IFERROR(VLOOKUP($A133,'Season 15'!AF$4:CH$104,49,0),"0"),)</f>
        <v>0</v>
      </c>
      <c r="AX133" s="26">
        <f>SUM(IFERROR(VLOOKUP($A133,'Season 3'!AF$4:CH$104,50,0),"0"),
IFERROR(VLOOKUP($A133,'Season 4'!AF$4:CH$104,50,0),"0"),IFERROR(VLOOKUP($A133,'Season 5'!AF$4:CH$104,50,0),"0"),
IFERROR(VLOOKUP($A133,'Season 6'!AF$4:CH$104,50,0),"0"),IFERROR(VLOOKUP($A133,'Season 7'!AF$4:CH$104,50,0),"0"),
IFERROR(VLOOKUP($A133,'Season 8'!AF$4:CH$104,50,0),"0"),IFERROR(VLOOKUP($A133,'Season 9'!AF$4:CH$104,50,0),"0"),
IFERROR(VLOOKUP($A133,'Season 10'!AF$4:CH$104,50,0),"0"),IFERROR(VLOOKUP($A133,'Season 11'!AF$4:CH$104,50,0),"0"),
IFERROR(VLOOKUP($A133,'Season 12'!AF$4:CH$104,50,0),"0"),IFERROR(VLOOKUP($A133,'Season 13'!AF$4:CH$104,50,0),"0"),
IFERROR(VLOOKUP($A133,'Season 14'!AF$4:CH$104,50,0),"0"),IFERROR(VLOOKUP($A133,'Season 15'!AF$4:CH$104,50,0),"0"),)</f>
        <v>0</v>
      </c>
      <c r="AY133" s="699">
        <f>SUM(IFERROR(VLOOKUP($A133,'Season 3'!AF$4:CH$104,51,0),"0"),
IFERROR(VLOOKUP($A133,'Season 4'!AF$4:CH$104,51,0),"0"),IFERROR(VLOOKUP($A133,'Season 5'!AF$4:CH$104,51,0),"0"),
IFERROR(VLOOKUP($A133,'Season 6'!AF$4:CH$104,51,0),"0"),IFERROR(VLOOKUP($A133,'Season 7'!AF$4:CH$104,51,0),"0"),
IFERROR(VLOOKUP($A133,'Season 8'!AF$4:CH$104,51,0),"0"),IFERROR(VLOOKUP($A133,'Season 9'!AF$4:CH$104,51,0),"0"),
IFERROR(VLOOKUP($A133,'Season 10'!AF$4:CH$104,51,0),"0"),IFERROR(VLOOKUP($A133,'Season 11'!AF$4:CH$104,51,0),"0"),
IFERROR(VLOOKUP($A133,'Season 12'!AF$4:CH$104,51,0),"0"),IFERROR(VLOOKUP($A133,'Season 13'!AF$4:CH$104,51,0),"0"),
IFERROR(VLOOKUP($A133,'Season 14'!AF$4:CH$104,51,0),"0"),IFERROR(VLOOKUP($A133,'Season 15'!AF$4:CH$104,51,0),"0"),)</f>
        <v>0</v>
      </c>
      <c r="AZ133" s="700">
        <f>SUM(IFERROR(VLOOKUP($A133,'Season 1'!AF$4:CC$104,32,0),"0"),IFERROR(VLOOKUP($A133,'Season 2'!AF$4:CC$104,37,0),"0"),)</f>
        <v>0</v>
      </c>
      <c r="BA133" s="692">
        <f>SUM(IFERROR(VLOOKUP($A133,'Season 1'!AF$4:CC$104,33,0),"0"),IFERROR(VLOOKUP($A133,'Season 2'!AF$4:CC$104,38,0),"0"),)</f>
        <v>0</v>
      </c>
      <c r="BB133" s="1023">
        <f>SUM(IFERROR(VLOOKUP($A133,'Season 1'!AF$4:CC$104,34,0),"0"),IFERROR(VLOOKUP($A133,'Season 2'!AF$4:CC$104,39,0),"0"),)</f>
        <v>0</v>
      </c>
      <c r="BC133" s="26">
        <f>SUM(IFERROR(VLOOKUP($A133,'Season 1'!AF$4:CC$104,35,0),"0"),IFERROR(VLOOKUP($A133,'Season 2'!AF$4:CC$104,40,0),"0"),)</f>
        <v>0</v>
      </c>
      <c r="BD133" s="699">
        <f>SUM(IFERROR(VLOOKUP($A133,'Season 1'!AF$4:CC$104,36,0),"0"),IFERROR(VLOOKUP($A133,'Season 2'!AF$4:CC$104,41,0),"0"),)</f>
        <v>0</v>
      </c>
      <c r="BE133" s="1111">
        <f>SUM(IFERROR(VLOOKUP($A133,'Season 1'!AF$4:CC$104,37,0),"0"),
IFERROR(VLOOKUP($A133,'Season 2'!AF$4:CC$104,47,0),"0"),IFERROR(VLOOKUP($A133,'Season 3'!AF$4:CH$104,52,0),"0"),
IFERROR(VLOOKUP($A133,'Season 4'!AF$4:CH$104,52,0),"0"),IFERROR(VLOOKUP($A133,'Season 5'!AF$4:CH$104,52,0),"0"),
IFERROR(VLOOKUP($A133,'Season 6'!AF$4:CH$104,52,0),"0"),IFERROR(VLOOKUP($A133,'Season 7'!AF$4:CH$104,52,0),"0"),
IFERROR(VLOOKUP($A133,'Season 8'!AF$4:CH$104,52,0),"0"),IFERROR(VLOOKUP($A133,'Season 9'!AF$4:CH$104,52,0),"0"),
IFERROR(VLOOKUP($A133,'Season 10'!AF$4:CH$104,52,0),"0"),IFERROR(VLOOKUP($A133,'Season 11'!AF$4:CH$104,52,0),"0"),
IFERROR(VLOOKUP($A133,'Season 12'!AF$4:CH$104,52,0),"0"),IFERROR(VLOOKUP($A133,'Season 13'!AF$4:CH$104,52,0),"0"),
IFERROR(VLOOKUP($A133,'Season 14'!AF$4:CH$104,52,0),"0"),IFERROR(VLOOKUP($A133,'Season 15'!AF$4:CH$104,52,0),"0"),)</f>
        <v>0</v>
      </c>
      <c r="BF133" s="1112">
        <f>SUM(IFERROR(VLOOKUP($A133,'Season 1'!AF$4:CC$104,38,0),"0"),
IFERROR(VLOOKUP($A133,'Season 2'!AF$4:CC$104,48,0),"0"),IFERROR(VLOOKUP($A133,'Season 3'!AF$4:CH$104,53,0),"0"),
IFERROR(VLOOKUP($A133,'Season 4'!AF$4:CH$104,53,0),"0"),IFERROR(VLOOKUP($A133,'Season 5'!AF$4:CH$104,53,0),"0"),
IFERROR(VLOOKUP($A133,'Season 6'!AF$4:CH$104,53,0),"0"),IFERROR(VLOOKUP($A133,'Season 7'!AF$4:CH$104,53,0),"0"),
IFERROR(VLOOKUP($A133,'Season 8'!AF$4:CH$104,53,0),"0"),IFERROR(VLOOKUP($A133,'Season 9'!AF$4:CH$104,53,0),"0"),
IFERROR(VLOOKUP($A133,'Season 10'!AF$4:CH$104,53,0),"0"),IFERROR(VLOOKUP($A133,'Season 11'!AF$4:CH$104,53,0),"0"),
IFERROR(VLOOKUP($A133,'Season 12'!AF$4:CH$104,53,0),"0"),IFERROR(VLOOKUP($A133,'Season 13'!AF$4:CH$104,53,0),"0"),
IFERROR(VLOOKUP($A133,'Season 14'!AF$4:CH$104,53,0),"0"),IFERROR(VLOOKUP($A133,'Season 15'!AF$4:CH$104,53,0),"0"),)</f>
        <v>0</v>
      </c>
      <c r="BG133" s="1061" t="e">
        <f t="shared" si="4"/>
        <v>#DIV/0!</v>
      </c>
      <c r="BI133" s="1100"/>
      <c r="BJ133" s="1100"/>
      <c r="BK133" s="1100"/>
      <c r="BL133" s="1100"/>
      <c r="BM133" s="1100"/>
      <c r="BN133" s="1100"/>
      <c r="BS133" s="15">
        <f>IFERROR(VLOOKUP($A133,'Season 1'!$AF$4:$CH$104,39,0),"0")</f>
        <v>0</v>
      </c>
      <c r="BT133" s="15">
        <f>IFERROR(VLOOKUP($A133,'Season 1'!$AF$4:$CH$104,40,0),"0")</f>
        <v>0</v>
      </c>
      <c r="BU133" s="15">
        <f>IFERROR(VLOOKUP($A133,'Season 2'!$AF$4:$CH$104,49,0),"0")</f>
        <v>0</v>
      </c>
      <c r="BV133" s="15">
        <f>IFERROR(VLOOKUP($A133,'Season 2'!$AF$4:$CH$104,50,0),"0")</f>
        <v>0</v>
      </c>
      <c r="BW133" s="15">
        <f>IFERROR(VLOOKUP($A133,'Season 3'!$AF$4:$CH$104,54,0),"0")</f>
        <v>0</v>
      </c>
      <c r="BX133" s="15">
        <f>IFERROR(VLOOKUP($A133,'Season 3'!$AF$4:$CH$104,55,0),"0")</f>
        <v>0</v>
      </c>
      <c r="BY133" s="15" t="str">
        <f>IFERROR(VLOOKUP($A133,'Season 4'!$AF$4:$CH$104,54,0),"0")</f>
        <v>0</v>
      </c>
      <c r="BZ133" s="15" t="str">
        <f>IFERROR(VLOOKUP($A133,'Season 4'!$AF$4:$CH$104,55,0),"0")</f>
        <v>0</v>
      </c>
      <c r="CA133" s="15" t="str">
        <f>IFERROR(VLOOKUP($A133,'Season 5'!$AF$4:$CH$104,54,0),"0")</f>
        <v>0</v>
      </c>
      <c r="CB133" s="15" t="str">
        <f>IFERROR(VLOOKUP($A133,'Season 5'!$AF$4:$CH$104,55,0),"0")</f>
        <v>0</v>
      </c>
      <c r="CC133" s="15" t="str">
        <f>IFERROR(VLOOKUP($A133,'Season 6'!$AF$4:$CH$104,54,0),"0")</f>
        <v>0</v>
      </c>
      <c r="CD133" s="15" t="str">
        <f>IFERROR(VLOOKUP($A133,'Season 6'!$AF$4:$CH$104,55,0),"0")</f>
        <v>0</v>
      </c>
      <c r="CE133" s="15" t="str">
        <f>IFERROR(VLOOKUP($A133,'Season 7'!$AF$4:$CH$104,54,0),"0")</f>
        <v>0</v>
      </c>
      <c r="CF133" s="15" t="str">
        <f>IFERROR(VLOOKUP($A133,'Season 7'!$AF$4:$CH$104,55,0),"0")</f>
        <v>0</v>
      </c>
      <c r="CG133" s="15" t="str">
        <f>IFERROR(VLOOKUP($A133,'Season 8'!$AF$4:$CH$104,54,0),"0")</f>
        <v>0</v>
      </c>
      <c r="CH133" s="15" t="str">
        <f>IFERROR(VLOOKUP($A133,'Season 8'!$AF$4:$CH$104,55,0),"0")</f>
        <v>0</v>
      </c>
      <c r="CI133" s="15" t="str">
        <f>IFERROR(VLOOKUP($A133,'Season 9'!$AF$4:$CH$104,54,0),"0")</f>
        <v>0</v>
      </c>
      <c r="CJ133" s="15" t="str">
        <f>IFERROR(VLOOKUP($A133,'Season 9'!$AF$4:$CH$104,55,0),"0")</f>
        <v>0</v>
      </c>
      <c r="CK133" s="15" t="str">
        <f>IFERROR(VLOOKUP($A133,'Season 10'!$AF$4:$CH$104,54,0),"0")</f>
        <v>0</v>
      </c>
      <c r="CL133" s="15" t="str">
        <f>IFERROR(VLOOKUP($A133,'Season 10'!$AF$4:$CH$104,55,0),"0")</f>
        <v>0</v>
      </c>
      <c r="CM133" s="15" t="str">
        <f>IFERROR(VLOOKUP($A133,'Season 11'!$AF$4:$CH$104,54,0),"0")</f>
        <v>0</v>
      </c>
      <c r="CN133" s="15" t="str">
        <f>IFERROR(VLOOKUP($A133,'Season 11'!$AF$4:$CH$104,55,0),"0")</f>
        <v>0</v>
      </c>
      <c r="CO133" s="15" t="str">
        <f>IFERROR(VLOOKUP($A133,'Season 12'!$AF$4:$CH$104,54,0),"0")</f>
        <v>0</v>
      </c>
      <c r="CP133" s="15" t="str">
        <f>IFERROR(VLOOKUP($A133,'Season 12'!$AF$4:$CH$104,55,0),"0")</f>
        <v>0</v>
      </c>
      <c r="CQ133" s="15" t="str">
        <f>IFERROR(VLOOKUP($A133,'Season 13'!$AF$4:$CH$104,54,0),"0")</f>
        <v>0</v>
      </c>
      <c r="CR133" s="15" t="str">
        <f>IFERROR(VLOOKUP($A133,'Season 13'!$AF$4:$CH$104,55,0),"0")</f>
        <v>0</v>
      </c>
      <c r="CS133" s="15" t="str">
        <f>IFERROR(VLOOKUP($A133,'Season 14'!$AF$4:$CH$104,54,0),"0")</f>
        <v>0</v>
      </c>
      <c r="CT133" s="15" t="str">
        <f>IFERROR(VLOOKUP($A133,'Season 14'!$AF$4:$CH$104,55,0),"0")</f>
        <v>0</v>
      </c>
      <c r="CU133" s="15" t="str">
        <f>IFERROR(VLOOKUP($A133,'Season 15'!$AF$4:$CH$104,54,0),"0")</f>
        <v>0</v>
      </c>
      <c r="CV133" s="15" t="str">
        <f>IFERROR(VLOOKUP($A133,'Season 15'!$AF$4:$CH$104,55,0),"0")</f>
        <v>0</v>
      </c>
    </row>
    <row r="134" spans="1:100" x14ac:dyDescent="0.25">
      <c r="A134" s="2" t="s">
        <v>140</v>
      </c>
      <c r="B134" s="1021">
        <f>IFERROR(VLOOKUP('Data Totals'!A134,'Season 1'!AF$4:CC$104,2,FALSE),IFERROR(VLOOKUP('Data Totals'!A134,'Season 2'!AF$4:CC$104,2,FALSE),IFERROR(VLOOKUP('Data Totals'!A134,'Season 3'!AF$4:CC$104,2,FALSE),IFERROR(VLOOKUP('Data Totals'!A134,'Season 4'!AF$4:CC$104,2,FALSE),IFERROR(VLOOKUP('Data Totals'!A134,'Season 5'!AF$4:CC$104,2,FALSE),IFERROR(VLOOKUP('Data Totals'!A134,'Season 6'!AF$4:CC$104,2,FALSE),IFERROR(VLOOKUP('Data Totals'!A134,'Season 7'!AF$4:CC$104,2,FALSE),IFERROR(VLOOKUP('Data Totals'!A134,'Season 8'!AF$4:CC$104,2,FALSE),IFERROR(VLOOKUP('Data Totals'!A134,'Season 9'!AF$4:CC$104,2,FALSE),IFERROR(VLOOKUP('Data Totals'!A134,'Season 10'!AF$4:CC$104,2,FALSE),IFERROR(VLOOKUP('Data Totals'!A134,'Season 11'!AF$4:CC$104,2,FALSE),IFERROR(VLOOKUP('Data Totals'!A134,'Season 12'!AF$4:CC$104,2,FALSE),IFERROR(VLOOKUP('Data Totals'!A134,'Season 13'!AF$4:CC$104,2,FALSE),IFERROR(VLOOKUP('Data Totals'!A134,'Season 14'!AF$4:CC$104,2,FALSE),IFERROR(VLOOKUP('Data Totals'!A134,'Season 15'!AF$4:CC$104,2,FALSE),"N/A")))))))))))))))</f>
        <v>0</v>
      </c>
      <c r="C134" s="1022">
        <f>IFERROR(VLOOKUP('Data Totals'!A134,'Season 1'!AF$4:CC$104,3,FALSE),IFERROR(VLOOKUP('Data Totals'!A134,'Season 2'!AF$4:CC$104,3,FALSE),IFERROR(VLOOKUP('Data Totals'!A134,'Season 3'!AF$4:CC$104,3,FALSE),IFERROR(VLOOKUP('Data Totals'!A134,'Season 4'!AF$4:CC$104,3,FALSE),IFERROR(VLOOKUP('Data Totals'!A134,'Season 5'!AF$4:CC$104,3,FALSE),IFERROR(VLOOKUP('Data Totals'!A134,'Season 6'!AF$4:CC$104,3,FALSE),IFERROR(VLOOKUP('Data Totals'!A134,'Season 7'!AF$4:CC$104,3,FALSE),IFERROR(VLOOKUP('Data Totals'!A134,'Season 8'!AF$4:CC$104,3,FALSE),IFERROR(VLOOKUP('Data Totals'!A134,'Season 9'!AF$4:CC$104,3,FALSE),IFERROR(VLOOKUP('Data Totals'!A134,'Season 10'!AF$4:CC$104,3,FALSE),IFERROR(VLOOKUP('Data Totals'!A134,'Season 11'!AF$4:CC$104,3,FALSE),IFERROR(VLOOKUP('Data Totals'!A134,'Season 12'!AF$4:CC$104,3,FALSE),IFERROR(VLOOKUP('Data Totals'!A134,'Season 13'!AF$4:CC$104,3,FALSE),IFERROR(VLOOKUP('Data Totals'!A134,'Season 14'!AF$4:CC$104,3,FALSE),IFERROR(VLOOKUP('Data Totals'!A134,'Season 15'!AF$4:CC$104,3,FALSE),"N/A")))))))))))))))</f>
        <v>0</v>
      </c>
      <c r="D134" s="1022">
        <f>IFERROR(VLOOKUP('Data Totals'!A134,'Season 1'!AF$4:CC$104,4,FALSE),IFERROR(VLOOKUP('Data Totals'!A134,'Season 2'!AF$4:CC$104,4,FALSE),IFERROR(VLOOKUP('Data Totals'!A134,'Season 3'!AF$4:CC$104,4,FALSE),IFERROR(VLOOKUP('Data Totals'!A134,'Season 4'!AF$4:CC$104,4,FALSE),IFERROR(VLOOKUP('Data Totals'!A134,'Season 5'!AF$4:CC$104,4,FALSE),IFERROR(VLOOKUP('Data Totals'!A134,'Season 6'!AF$4:CC$104,4,FALSE),IFERROR(VLOOKUP('Data Totals'!A134,'Season 7'!AF$4:CC$104,4,FALSE),IFERROR(VLOOKUP('Data Totals'!A134,'Season 8'!AF$4:CC$104,4,FALSE),IFERROR(VLOOKUP('Data Totals'!A134,'Season 9'!AF$4:CC$104,4,FALSE),IFERROR(VLOOKUP('Data Totals'!A134,'Season 10'!AF$4:CC$104,4,FALSE),IFERROR(VLOOKUP('Data Totals'!A134,'Season 11'!AF$4:CC$104,4,FALSE),IFERROR(VLOOKUP('Data Totals'!A134,'Season 12'!AF$4:CC$104,4,FALSE),IFERROR(VLOOKUP('Data Totals'!A134,'Season 13'!AF$4:CC$104,4,FALSE),IFERROR(VLOOKUP('Data Totals'!A134,'Season 14'!AF$4:CC$104,4,FALSE),IFERROR(VLOOKUP('Data Totals'!A134,'Season 15'!AF$4:CC$104,4,FALSE),"N/A")))))))))))))))</f>
        <v>0</v>
      </c>
      <c r="E134" s="1022">
        <f t="shared" si="5"/>
        <v>0</v>
      </c>
      <c r="F134" s="692">
        <f>SUM(IFERROR(VLOOKUP(A134,BI$3:BN$152,2,0),"0"),IFERROR(VLOOKUP(A134,'Season 1'!AF$4:CC$104,6,0),"0"),
IFERROR(VLOOKUP(A134,'Season 2'!AF$4:CC$104,6,0),"0"),IFERROR(VLOOKUP(A134,'Season 3'!AF$4:CC$104,6,0),"0"),
IFERROR(VLOOKUP(A134,'Season 4'!AF$4:CC$104,6,0),"0"),IFERROR(VLOOKUP(A134,'Season 5'!AF$4:CC$104,6,0),"0"),
IFERROR(VLOOKUP(A134,'Season 6'!AF$4:CC$104,6,0),"0"),IFERROR(VLOOKUP(A134,'Season 7'!AF$4:CC$104,6,0),"0"),
IFERROR(VLOOKUP(A134,'Season 8'!AF$4:CC$104,6,0),"0"),IFERROR(VLOOKUP(A134,'Season 9'!AF$4:CC$104,6,0),"0"),
IFERROR(VLOOKUP(A134,'Season 10'!AF$4:CC$104,6,0),"0"),IFERROR(VLOOKUP(A134,'Season 11'!AF$4:CC$104,6,0),"0"),
IFERROR(VLOOKUP(A134,'Season 12'!AF$4:CC$104,6,0),"0"),IFERROR(VLOOKUP(A134,'Season 13'!AF$4:CC$104,6,0),"0"),
IFERROR(VLOOKUP(A134,'Season 14'!AF$4:CC$104,6,0),"0"),IFERROR(VLOOKUP(A134,'Season 15'!AF$4:CC$104,6,0),"0"),)</f>
        <v>0</v>
      </c>
      <c r="G134" s="692">
        <f>SUM(IFERROR(VLOOKUP(A134,'Season 1'!AF$4:CC$104,7,0),"0"),
IFERROR(VLOOKUP(A134,'Season 2'!AF$4:CC$104,7,0),"0"),IFERROR(VLOOKUP(A134,'Season 3'!AF$4:CC$104,7,0),"0"),
IFERROR(VLOOKUP(A134,'Season 4'!AF$4:CC$104,7,0),"0"),IFERROR(VLOOKUP(A134,'Season 5'!AF$4:CC$104,7,0),"0"),
IFERROR(VLOOKUP(A134,'Season 6'!AF$4:CC$104,7,0),"0"),IFERROR(VLOOKUP(A134,'Season 7'!AF$4:CC$104,7,0),"0"),
IFERROR(VLOOKUP(A134,'Season 8'!AF$4:CC$104,7,0),"0"),IFERROR(VLOOKUP(A134,'Season 9'!AF$4:CC$104,7,0),"0"),
IFERROR(VLOOKUP(A134,'Season 10'!AF$4:CC$104,7,0),"0"),IFERROR(VLOOKUP(A134,'Season 11'!AF$4:CC$104,7,0),"0"),
IFERROR(VLOOKUP(A134,'Season 12'!AF$4:CC$104,7,0),"0"),IFERROR(VLOOKUP(A134,'Season 13'!AF$4:CC$104,7,0),"0"),
IFERROR(VLOOKUP(A134,'Season 14'!AF$4:CC$104,7,0),"0"),IFERROR(VLOOKUP(A134,'Season 15'!AF$4:CC$104,7,0),"0"),)</f>
        <v>0</v>
      </c>
      <c r="H134" s="556">
        <f>SUM(IFERROR(VLOOKUP(A134,'Season 1'!AF$4:CC$104,8,0),"0"),
IFERROR(VLOOKUP(A134,'Season 2'!AF$4:CC$104,8,0),"0"),IFERROR(VLOOKUP(A134,'Season 3'!AF$4:CC$104,8,0),"0"),
IFERROR(VLOOKUP(A134,'Season 4'!AF$4:CC$104,8,0),"0"),IFERROR(VLOOKUP(A134,'Season 5'!AF$4:CC$104,8,0),"0"),
IFERROR(VLOOKUP(A134,'Season 6'!AF$4:CC$104,8,0),"0"),IFERROR(VLOOKUP(A134,'Season 7'!AF$4:CC$104,8,0),"0"),
IFERROR(VLOOKUP(A134,'Season 8'!AF$4:CC$104,8,0),"0"),IFERROR(VLOOKUP(A134,'Season 9'!AF$4:CC$104,8,0),"0"),
IFERROR(VLOOKUP(A134,'Season 10'!AF$4:CC$104,8,0),"0"),IFERROR(VLOOKUP(A134,'Season 11'!AF$4:CC$104,8,0),"0"),
IFERROR(VLOOKUP(A134,'Season 12'!AF$4:CC$104,8,0),"0"),IFERROR(VLOOKUP(A134,'Season 13'!AF$4:CC$104,8,0),"0"),
IFERROR(VLOOKUP(A134,'Season 14'!AF$4:CC$104,8,0),"0"),IFERROR(VLOOKUP(A134,'Season 15'!AF$4:CC$104,8,0),"0"),)</f>
        <v>0</v>
      </c>
      <c r="I134" s="1023">
        <f>SUM(IFERROR(VLOOKUP(A134,'Season 1'!AF$4:CC$104,9,0),"0"),
IFERROR(VLOOKUP(A134,'Season 2'!AF$4:CC$104,9,0),"0"),IFERROR(VLOOKUP(A134,'Season 3'!AF$4:CC$104,9,0),"0"),
IFERROR(VLOOKUP(A134,'Season 4'!AF$4:CC$104,9,0),"0"),IFERROR(VLOOKUP(A134,'Season 5'!AF$4:CC$104,9,0),"0"),
IFERROR(VLOOKUP(A134,'Season 6'!AF$4:CC$104,9,0),"0"),IFERROR(VLOOKUP(A134,'Season 7'!AF$4:CC$104,9,0),"0"),
IFERROR(VLOOKUP(A134,'Season 8'!AF$4:CC$104,9,0),"0"),IFERROR(VLOOKUP(A134,'Season 9'!AF$4:CC$104,9,0),"0"),
IFERROR(VLOOKUP(A134,'Season 10'!AF$4:CC$104,9,0),"0"),IFERROR(VLOOKUP(A134,'Season 11'!AF$4:CC$104,9,0),"0"),
IFERROR(VLOOKUP(A134,'Season 12'!AF$4:CC$104,9,0),"0"),IFERROR(VLOOKUP(A134,'Season 13'!AF$4:CC$104,9,0),"0"),
IFERROR(VLOOKUP(A134,'Season 14'!AF$4:CC$104,9,0),"0"),IFERROR(VLOOKUP(A134,'Season 15'!AF$4:CC$104,9,0),"0"),)</f>
        <v>0</v>
      </c>
      <c r="J134" s="26">
        <f>SUM(IFERROR(VLOOKUP(A134,BI$3:BN$152,3,0),"0"),IFERROR(VLOOKUP(A134,'Season 1'!AF$4:CC$104,10,0),"0"),
IFERROR(VLOOKUP(A134,'Season 2'!AF$4:CC$104,10,0),"0"),IFERROR(VLOOKUP(A134,'Season 3'!AF$4:CC$104,10,0),"0"),
IFERROR(VLOOKUP(A134,'Season 4'!AF$4:CC$104,10,0),"0"),IFERROR(VLOOKUP(A134,'Season 5'!AF$4:CC$104,10,0),"0"),
IFERROR(VLOOKUP(A134,'Season 6'!AF$4:CC$104,10,0),"0"),IFERROR(VLOOKUP(A134,'Season 7'!AF$4:CC$104,10,0),"0"),
IFERROR(VLOOKUP(A134,'Season 8'!AF$4:CC$104,10,0),"0"),IFERROR(VLOOKUP(A134,'Season 9'!AF$4:CC$104,10,0),"0"),
IFERROR(VLOOKUP(A134,'Season 10'!AF$4:CC$104,10,0),"0"),IFERROR(VLOOKUP(A134,'Season 11'!AF$4:CC$104,10,0),"0"),
IFERROR(VLOOKUP(A134,'Season 12'!AF$4:CC$104,10,0),"0"),IFERROR(VLOOKUP(A134,'Season 13'!AF$4:CC$104,10,0),"0"),
IFERROR(VLOOKUP(A134,'Season 14'!AF$4:CC$104,10,0),"0"),IFERROR(VLOOKUP(A134,'Season 15'!AF$4:CC$104,10,0),"0"),)</f>
        <v>0</v>
      </c>
      <c r="K134" s="699">
        <f>SUM(IFERROR(VLOOKUP(A134,BI$3:BN$152,4,0),"0"),IFERROR(VLOOKUP(A134,'Season 1'!AF$4:CC$104,11,0),"0"),
IFERROR(VLOOKUP(A134,'Season 2'!AF$4:CC$104,11,0),"0"),IFERROR(VLOOKUP(A134,'Season 3'!AF$4:CC$104,11,0),"0"),
IFERROR(VLOOKUP(A134,'Season 4'!AF$4:CC$104,11,0),"0"),IFERROR(VLOOKUP(A134,'Season 5'!AF$4:CC$104,11,0),"0"),
IFERROR(VLOOKUP(A134,'Season 6'!AF$4:CC$104,11,0),"0"),IFERROR(VLOOKUP(A134,'Season 7'!AF$4:CC$104,11,0),"0"),
IFERROR(VLOOKUP(A134,'Season 8'!AF$4:CC$104,11,0),"0"),IFERROR(VLOOKUP(A134,'Season 9'!AF$4:CC$104,11,0),"0"),
IFERROR(VLOOKUP(A134,'Season 10'!AF$4:CC$104,11,0),"0"),IFERROR(VLOOKUP(A134,'Season 11'!AF$4:CC$104,11,0),"0"),
IFERROR(VLOOKUP(A134,'Season 12'!AF$4:CC$104,11,0),"0"),IFERROR(VLOOKUP(A134,'Season 13'!AF$4:CC$104,11,0),"0"),
IFERROR(VLOOKUP(A134,'Season 14'!AF$4:CC$104,11,0),"0"),IFERROR(VLOOKUP(A134,'Season 15'!AF$4:CC$104,11,0),"0"),)</f>
        <v>0</v>
      </c>
      <c r="L134" s="700">
        <f>SUM(IFERROR(VLOOKUP($A134,'Season 1'!AF$4:CC$104,12,0),"0"),
IFERROR(VLOOKUP($A134,'Season 2'!AF$4:CC$104,12,0),"0"),IFERROR(VLOOKUP($A134,'Season 3'!AF$4:CC$104,12,0),"0"),
IFERROR(VLOOKUP($A134,'Season 4'!AF$4:CC$104,12,0),"0"),IFERROR(VLOOKUP($A134,'Season 5'!AF$4:CC$104,12,0),"0"),
IFERROR(VLOOKUP($A134,'Season 6'!AF$4:CC$104,12,0),"0"),IFERROR(VLOOKUP($A134,'Season 7'!AF$4:CC$104,12,0),"0"),
IFERROR(VLOOKUP($A134,'Season 8'!AF$4:CC$104,12,0),"0"),IFERROR(VLOOKUP($A134,'Season 9'!AF$4:CC$104,12,0),"0"),
IFERROR(VLOOKUP($A134,'Season 10'!AF$4:CC$104,12,0),"0"),IFERROR(VLOOKUP($A134,'Season 11'!AF$4:CC$104,12,0),"0"),
IFERROR(VLOOKUP($A134,'Season 12'!AF$4:CC$104,12,0),"0"),IFERROR(VLOOKUP($A134,'Season 13'!AF$4:CC$104,12,0),"0"),
IFERROR(VLOOKUP($A134,'Season 14'!AF$4:CC$104,12,0),"0"),IFERROR(VLOOKUP($A134,'Season 15'!AF$4:CC$104,12,0),"0"),)</f>
        <v>0</v>
      </c>
      <c r="M134" s="692">
        <f>SUM(IFERROR(VLOOKUP($A134,'Season 1'!AF$4:CC$104,13,0),"0"),
IFERROR(VLOOKUP($A134,'Season 2'!AF$4:CC$104,13,0),"0"),IFERROR(VLOOKUP($A134,'Season 3'!AF$4:CC$104,13,0),"0"),
IFERROR(VLOOKUP($A134,'Season 4'!AF$4:CC$104,13,0),"0"),IFERROR(VLOOKUP($A134,'Season 5'!AF$4:CC$104,13,0),"0"),
IFERROR(VLOOKUP($A134,'Season 6'!AF$4:CC$104,13,0),"0"),IFERROR(VLOOKUP($A134,'Season 7'!AF$4:CC$104,13,0),"0"),
IFERROR(VLOOKUP($A134,'Season 8'!AF$4:CC$104,13,0),"0"),IFERROR(VLOOKUP($A134,'Season 9'!AF$4:CC$104,13,0),"0"),
IFERROR(VLOOKUP($A134,'Season 10'!AF$4:CC$104,13,0),"0"),IFERROR(VLOOKUP($A134,'Season 11'!AF$4:CC$104,13,0),"0"),
IFERROR(VLOOKUP($A134,'Season 12'!AF$4:CC$104,13,0),"0"),IFERROR(VLOOKUP($A134,'Season 13'!AF$4:CC$104,13,0),"0"),
IFERROR(VLOOKUP($A134,'Season 14'!AF$4:CC$104,13,0),"0"),IFERROR(VLOOKUP($A134,'Season 15'!AF$4:CC$104,13,0),"0"),)</f>
        <v>0</v>
      </c>
      <c r="N134" s="1023">
        <f>SUM(IFERROR(VLOOKUP($A134,'Season 1'!AF$4:CC$104,14,0),"0"),
IFERROR(VLOOKUP($A134,'Season 2'!AF$4:CC$104,14,0),"0"),IFERROR(VLOOKUP($A134,'Season 3'!AF$4:CC$104,14,0),"0"),
IFERROR(VLOOKUP($A134,'Season 4'!AF$4:CC$104,14,0),"0"),IFERROR(VLOOKUP($A134,'Season 5'!AF$4:CC$104,14,0),"0"),
IFERROR(VLOOKUP($A134,'Season 6'!AF$4:CC$104,14,0),"0"),IFERROR(VLOOKUP($A134,'Season 7'!AF$4:CC$104,14,0),"0"),
IFERROR(VLOOKUP($A134,'Season 8'!AF$4:CC$104,14,0),"0"),IFERROR(VLOOKUP($A134,'Season 9'!AF$4:CC$104,14,0),"0"),
IFERROR(VLOOKUP($A134,'Season 10'!AF$4:CC$104,14,0),"0"),IFERROR(VLOOKUP($A134,'Season 11'!AF$4:CC$104,14,0),"0"),
IFERROR(VLOOKUP($A134,'Season 12'!AF$4:CC$104,14,0),"0"),IFERROR(VLOOKUP($A134,'Season 13'!AF$4:CC$104,14,0),"0"),
IFERROR(VLOOKUP($A134,'Season 14'!AF$4:CC$104,14,0),"0"),IFERROR(VLOOKUP($A134,'Season 15'!AF$4:CC$104,14,0),"0"),)</f>
        <v>0</v>
      </c>
      <c r="O134" s="26">
        <f>SUM(IFERROR(VLOOKUP($A134,'Season 1'!AF$4:CC$104,15,0),"0"),
IFERROR(VLOOKUP($A134,'Season 2'!AF$4:CC$104,15,0),"0"),IFERROR(VLOOKUP($A134,'Season 3'!AF$4:CC$104,15,0),"0"),
IFERROR(VLOOKUP($A134,'Season 4'!AF$4:CC$104,15,0),"0"),IFERROR(VLOOKUP($A134,'Season 5'!AF$4:CC$104,15,0),"0"),
IFERROR(VLOOKUP($A134,'Season 6'!AF$4:CC$104,15,0),"0"),IFERROR(VLOOKUP($A134,'Season 7'!AF$4:CC$104,15,0),"0"),
IFERROR(VLOOKUP($A134,'Season 8'!AF$4:CC$104,15,0),"0"),IFERROR(VLOOKUP($A134,'Season 9'!AF$4:CC$104,15,0),"0"),
IFERROR(VLOOKUP($A134,'Season 10'!AF$4:CC$104,15,0),"0"),IFERROR(VLOOKUP($A134,'Season 11'!AF$4:CC$104,15,0),"0"),
IFERROR(VLOOKUP($A134,'Season 12'!AF$4:CC$104,15,0),"0"),IFERROR(VLOOKUP($A134,'Season 13'!AF$4:CC$104,15,0),"0"),
IFERROR(VLOOKUP($A134,'Season 14'!AF$4:CC$104,15,0),"0"),IFERROR(VLOOKUP($A134,'Season 15'!AF$4:CC$104,15,0),"0"),)</f>
        <v>0</v>
      </c>
      <c r="P134" s="699">
        <f>SUM(IFERROR(VLOOKUP($A134,'Season 1'!AF$4:CC$104,16,0),"0"),
IFERROR(VLOOKUP($A134,'Season 2'!AF$4:CC$104,16,0),"0"),IFERROR(VLOOKUP($A134,'Season 3'!AF$4:CC$104,16,0),"0"),
IFERROR(VLOOKUP($A134,'Season 4'!AF$4:CC$104,16,0),"0"),IFERROR(VLOOKUP($A134,'Season 5'!AF$4:CC$104,16,0),"0"),
IFERROR(VLOOKUP($A134,'Season 6'!AF$4:CC$104,16,0),"0"),IFERROR(VLOOKUP($A134,'Season 7'!AF$4:CC$104,16,0),"0"),
IFERROR(VLOOKUP($A134,'Season 8'!AF$4:CC$104,16,0),"0"),IFERROR(VLOOKUP($A134,'Season 9'!AF$4:CC$104,16,0),"0"),
IFERROR(VLOOKUP($A134,'Season 10'!AF$4:CC$104,16,0),"0"),IFERROR(VLOOKUP($A134,'Season 11'!AF$4:CC$104,16,0),"0"),
IFERROR(VLOOKUP($A134,'Season 12'!AF$4:CC$104,16,0),"0"),IFERROR(VLOOKUP($A134,'Season 13'!AF$4:CC$104,16,0),"0"),
IFERROR(VLOOKUP($A134,'Season 14'!AF$4:CC$104,16,0),"0"),IFERROR(VLOOKUP($A134,'Season 15'!AF$4:CC$104,16,0),"0"),)</f>
        <v>0</v>
      </c>
      <c r="Q134" s="700">
        <f>SUM(IFERROR(VLOOKUP($A134,'Season 1'!AF$4:CC$104,17,0),"0"),
IFERROR(VLOOKUP($A134,'Season 2'!AF$4:CC$104,17,0),"0"),IFERROR(VLOOKUP($A134,'Season 3'!AF$4:CC$104,17,0),"0"),
IFERROR(VLOOKUP($A134,'Season 4'!AF$4:CC$104,17,0),"0"),IFERROR(VLOOKUP($A134,'Season 5'!AF$4:CC$104,17,0),"0"),
IFERROR(VLOOKUP($A134,'Season 6'!AF$4:CC$104,17,0),"0"),IFERROR(VLOOKUP($A134,'Season 7'!AF$4:CC$104,17,0),"0"),
IFERROR(VLOOKUP($A134,'Season 8'!AF$4:CC$104,17,0),"0"),IFERROR(VLOOKUP($A134,'Season 9'!AF$4:CC$104,17,0),"0"),
IFERROR(VLOOKUP($A134,'Season 10'!AF$4:CC$104,17,0),"0"),IFERROR(VLOOKUP($A134,'Season 11'!AF$4:CC$104,17,0),"0"),
IFERROR(VLOOKUP($A134,'Season 12'!AF$4:CC$104,17,0),"0"),IFERROR(VLOOKUP($A134,'Season 13'!AF$4:CC$104,17,0),"0"),
IFERROR(VLOOKUP($A134,'Season 14'!AF$4:CC$104,17,0),"0"),IFERROR(VLOOKUP($A134,'Season 15'!AF$4:CC$104,17,0),"0"),)</f>
        <v>0</v>
      </c>
      <c r="R134" s="692">
        <f>SUM(IFERROR(VLOOKUP($A134,'Season 1'!AF$4:CC$104,18,0),"0"),
IFERROR(VLOOKUP($A134,'Season 2'!AF$4:CC$104,18,0),"0"),IFERROR(VLOOKUP($A134,'Season 3'!AF$4:CC$104,18,0),"0"),
IFERROR(VLOOKUP($A134,'Season 4'!AF$4:CC$104,18,0),"0"),IFERROR(VLOOKUP($A134,'Season 5'!AF$4:CC$104,18,0),"0"),
IFERROR(VLOOKUP($A134,'Season 6'!AF$4:CC$104,18,0),"0"),IFERROR(VLOOKUP($A134,'Season 7'!AF$4:CC$104,18,0),"0"),
IFERROR(VLOOKUP($A134,'Season 8'!AF$4:CC$104,18,0),"0"),IFERROR(VLOOKUP($A134,'Season 9'!AF$4:CC$104,18,0),"0"),
IFERROR(VLOOKUP($A134,'Season 10'!AF$4:CC$104,18,0),"0"),IFERROR(VLOOKUP($A134,'Season 11'!AF$4:CC$104,18,0),"0"),
IFERROR(VLOOKUP($A134,'Season 12'!AF$4:CC$104,18,0),"0"),IFERROR(VLOOKUP($A134,'Season 13'!AF$4:CC$104,18,0),"0"),
IFERROR(VLOOKUP($A134,'Season 14'!AF$4:CC$104,18,0),"0"),IFERROR(VLOOKUP($A134,'Season 15'!AF$4:CC$104,18,0),"0"),)</f>
        <v>0</v>
      </c>
      <c r="S134" s="1023">
        <f>SUM(IFERROR(VLOOKUP($A134,'Season 1'!AF$4:CC$104,19,0),"0"),
IFERROR(VLOOKUP($A134,'Season 2'!AF$4:CC$104,19,0),"0"),IFERROR(VLOOKUP($A134,'Season 3'!AF$4:CC$104,19,0),"0"),
IFERROR(VLOOKUP($A134,'Season 4'!AF$4:CC$104,19,0),"0"),IFERROR(VLOOKUP($A134,'Season 5'!AF$4:CC$104,19,0),"0"),
IFERROR(VLOOKUP($A134,'Season 6'!AF$4:CC$104,19,0),"0"),IFERROR(VLOOKUP($A134,'Season 7'!AF$4:CC$104,19,0),"0"),
IFERROR(VLOOKUP($A134,'Season 8'!AF$4:CC$104,19,0),"0"),IFERROR(VLOOKUP($A134,'Season 9'!AF$4:CC$104,19,0),"0"),
IFERROR(VLOOKUP($A134,'Season 10'!AF$4:CC$104,19,0),"0"),IFERROR(VLOOKUP($A134,'Season 11'!AF$4:CC$104,19,0),"0"),
IFERROR(VLOOKUP($A134,'Season 12'!AF$4:CC$104,19,0),"0"),IFERROR(VLOOKUP($A134,'Season 13'!AF$4:CC$104,19,0),"0"),
IFERROR(VLOOKUP($A134,'Season 14'!AF$4:CC$104,19,0),"0"),IFERROR(VLOOKUP($A134,'Season 15'!AF$4:CC$104,19,0),"0"),)</f>
        <v>0</v>
      </c>
      <c r="T134" s="26">
        <f>SUM(IFERROR(VLOOKUP($A134,'Season 1'!AF$4:CC$104,20,0),"0"),
IFERROR(VLOOKUP($A134,'Season 2'!AF$4:CC$104,20,0),"0"),IFERROR(VLOOKUP($A134,'Season 3'!AF$4:CC$104,20,0),"0"),
IFERROR(VLOOKUP($A134,'Season 4'!AF$4:CC$104,20,0),"0"),IFERROR(VLOOKUP($A134,'Season 5'!AF$4:CC$104,20,0),"0"),
IFERROR(VLOOKUP($A134,'Season 6'!AF$4:CC$104,20,0),"0"),IFERROR(VLOOKUP($A134,'Season 7'!AF$4:CC$104,20,0),"0"),
IFERROR(VLOOKUP($A134,'Season 8'!AF$4:CC$104,20,0),"0"),IFERROR(VLOOKUP($A134,'Season 9'!AF$4:CC$104,20,0),"0"),
IFERROR(VLOOKUP($A134,'Season 10'!AF$4:CC$104,20,0),"0"),IFERROR(VLOOKUP($A134,'Season 11'!AF$4:CC$104,20,0),"0"),
IFERROR(VLOOKUP($A134,'Season 12'!AF$4:CC$104,20,0),"0"),IFERROR(VLOOKUP($A134,'Season 13'!AF$4:CC$104,20,0),"0"),
IFERROR(VLOOKUP($A134,'Season 14'!AF$4:CC$104,20,0),"0"),IFERROR(VLOOKUP($A134,'Season 15'!AF$4:CC$104,20,0),"0"),)</f>
        <v>0</v>
      </c>
      <c r="U134" s="699">
        <f>SUM(IFERROR(VLOOKUP($A134,'Season 1'!AF$4:CC$104,21,0),"0"),
IFERROR(VLOOKUP($A134,'Season 2'!AF$4:CC$104,21,0),"0"),IFERROR(VLOOKUP($A134,'Season 3'!AF$4:CC$104,21,0),"0"),
IFERROR(VLOOKUP($A134,'Season 4'!AF$4:CC$104,21,0),"0"),IFERROR(VLOOKUP($A134,'Season 5'!AF$4:CC$104,21,0),"0"),
IFERROR(VLOOKUP($A134,'Season 6'!AF$4:CC$104,21,0),"0"),IFERROR(VLOOKUP($A134,'Season 7'!AF$4:CC$104,21,0),"0"),
IFERROR(VLOOKUP($A134,'Season 8'!AF$4:CC$104,21,0),"0"),IFERROR(VLOOKUP($A134,'Season 9'!AF$4:CC$104,21,0),"0"),
IFERROR(VLOOKUP($A134,'Season 10'!AF$4:CC$104,21,0),"0"),IFERROR(VLOOKUP($A134,'Season 11'!AF$4:CC$104,21,0),"0"),
IFERROR(VLOOKUP($A134,'Season 12'!AF$4:CC$104,21,0),"0"),IFERROR(VLOOKUP($A134,'Season 13'!AF$4:CC$104,21,0),"0"),
IFERROR(VLOOKUP($A134,'Season 14'!AF$4:CC$104,21,0),"0"),IFERROR(VLOOKUP($A134,'Season 15'!AF$4:CC$104,21,0),"0"),)</f>
        <v>0</v>
      </c>
      <c r="V134" s="700">
        <f>SUM(IFERROR(VLOOKUP($A134,'Season 1'!AF$4:CC$104,22,0),"0"),
IFERROR(VLOOKUP($A134,'Season 2'!AF$4:CC$104,22,0),"0"),IFERROR(VLOOKUP($A134,'Season 3'!AF$4:CC$104,22,0),"0"),
IFERROR(VLOOKUP($A134,'Season 4'!AF$4:CC$104,22,0),"0"),IFERROR(VLOOKUP($A134,'Season 5'!AF$4:CC$104,22,0),"0"),
IFERROR(VLOOKUP($A134,'Season 6'!AF$4:CC$104,22,0),"0"),IFERROR(VLOOKUP($A134,'Season 7'!AF$4:CC$104,22,0),"0"),
IFERROR(VLOOKUP($A134,'Season 8'!AF$4:CC$104,22,0),"0"),IFERROR(VLOOKUP($A134,'Season 9'!AF$4:CC$104,22,0),"0"),
IFERROR(VLOOKUP($A134,'Season 10'!AF$4:CC$104,22,0),"0"),IFERROR(VLOOKUP($A134,'Season 11'!AF$4:CC$104,22,0),"0"),
IFERROR(VLOOKUP($A134,'Season 12'!AF$4:CC$104,22,0),"0"),IFERROR(VLOOKUP($A134,'Season 13'!AF$4:CC$104,22,0),"0"),
IFERROR(VLOOKUP($A134,'Season 14'!AF$4:CC$104,22,0),"0"),IFERROR(VLOOKUP($A134,'Season 15'!AF$4:CC$104,22,0),"0"),)</f>
        <v>0</v>
      </c>
      <c r="W134" s="692">
        <f>SUM(IFERROR(VLOOKUP($A134,'Season 1'!AF$4:CC$104,23,0),"0"),
IFERROR(VLOOKUP($A134,'Season 2'!AF$4:CC$104,23,0),"0"),IFERROR(VLOOKUP($A134,'Season 3'!AF$4:CC$104,23,0),"0"),
IFERROR(VLOOKUP($A134,'Season 4'!AF$4:CC$104,23,0),"0"),IFERROR(VLOOKUP($A134,'Season 5'!AF$4:CC$104,23,0),"0"),
IFERROR(VLOOKUP($A134,'Season 6'!AF$4:CC$104,23,0),"0"),IFERROR(VLOOKUP($A134,'Season 7'!AF$4:CC$104,23,0),"0"),
IFERROR(VLOOKUP($A134,'Season 8'!AF$4:CC$104,23,0),"0"),IFERROR(VLOOKUP($A134,'Season 9'!AF$4:CC$104,23,0),"0"),
IFERROR(VLOOKUP($A134,'Season 10'!AF$4:CC$104,23,0),"0"),IFERROR(VLOOKUP($A134,'Season 11'!AF$4:CC$104,23,0),"0"),
IFERROR(VLOOKUP($A134,'Season 12'!AF$4:CC$104,23,0),"0"),IFERROR(VLOOKUP($A134,'Season 13'!AF$4:CC$104,23,0),"0"),
IFERROR(VLOOKUP($A134,'Season 14'!AF$4:CC$104,23,0),"0"),IFERROR(VLOOKUP($A134,'Season 15'!AF$4:CC$104,23,0),"0"),)</f>
        <v>0</v>
      </c>
      <c r="X134" s="1023">
        <f>SUM(IFERROR(VLOOKUP($A134,'Season 1'!AF$4:CC$104,24,0),"0"),
IFERROR(VLOOKUP($A134,'Season 2'!AF$4:CC$104,24,0),"0"),IFERROR(VLOOKUP($A134,'Season 3'!AF$4:CC$104,24,0),"0"),
IFERROR(VLOOKUP($A134,'Season 4'!AF$4:CC$104,24,0),"0"),IFERROR(VLOOKUP($A134,'Season 5'!AF$4:CC$104,24,0),"0"),
IFERROR(VLOOKUP($A134,'Season 6'!AF$4:CC$104,24,0),"0"),IFERROR(VLOOKUP($A134,'Season 7'!AF$4:CC$104,24,0),"0"),
IFERROR(VLOOKUP($A134,'Season 8'!AF$4:CC$104,24,0),"0"),IFERROR(VLOOKUP($A134,'Season 9'!AF$4:CC$104,24,0),"0"),
IFERROR(VLOOKUP($A134,'Season 10'!AF$4:CC$104,24,0),"0"),IFERROR(VLOOKUP($A134,'Season 11'!AF$4:CC$104,24,0),"0"),
IFERROR(VLOOKUP($A134,'Season 12'!AF$4:CC$104,24,0),"0"),IFERROR(VLOOKUP($A134,'Season 13'!AF$4:CC$104,24,0),"0"),
IFERROR(VLOOKUP($A134,'Season 14'!AF$4:CC$104,24,0),"0"),IFERROR(VLOOKUP($A134,'Season 15'!AF$4:CC$104,24,0),"0"),)</f>
        <v>0</v>
      </c>
      <c r="Y134" s="26">
        <f>SUM(IFERROR(VLOOKUP($A134,'Season 1'!AF$4:CC$104,25,0),"0"),
IFERROR(VLOOKUP($A134,'Season 2'!AF$4:CC$104,25,0),"0"),IFERROR(VLOOKUP($A134,'Season 3'!AF$4:CC$104,25,0),"0"),
IFERROR(VLOOKUP($A134,'Season 4'!AF$4:CC$104,25,0),"0"),IFERROR(VLOOKUP($A134,'Season 5'!AF$4:CC$104,25,0),"0"),
IFERROR(VLOOKUP($A134,'Season 6'!AF$4:CC$104,25,0),"0"),IFERROR(VLOOKUP($A134,'Season 7'!AF$4:CC$104,25,0),"0"),
IFERROR(VLOOKUP($A134,'Season 8'!AF$4:CC$104,25,0),"0"),IFERROR(VLOOKUP($A134,'Season 9'!AF$4:CC$104,25,0),"0"),
IFERROR(VLOOKUP($A134,'Season 10'!AF$4:CC$104,25,0),"0"),IFERROR(VLOOKUP($A134,'Season 11'!AF$4:CC$104,25,0),"0"),
IFERROR(VLOOKUP($A134,'Season 12'!AF$4:CC$104,25,0),"0"),IFERROR(VLOOKUP($A134,'Season 13'!AF$4:CC$104,25,0),"0"),
IFERROR(VLOOKUP($A134,'Season 14'!AF$4:CC$104,25,0),"0"),IFERROR(VLOOKUP($A134,'Season 15'!AF$4:CC$104,25,0),"0"),)</f>
        <v>0</v>
      </c>
      <c r="Z134" s="699">
        <f>SUM(IFERROR(VLOOKUP($A134,'Season 1'!AF$4:CC$104,26,0),"0"),
IFERROR(VLOOKUP($A134,'Season 2'!AF$4:CC$104,26,0),"0"),IFERROR(VLOOKUP($A134,'Season 3'!AF$4:CC$104,26,0),"0"),
IFERROR(VLOOKUP($A134,'Season 4'!AF$4:CC$104,26,0),"0"),IFERROR(VLOOKUP($A134,'Season 5'!AF$4:CC$104,26,0),"0"),
IFERROR(VLOOKUP($A134,'Season 6'!AF$4:CC$104,26,0),"0"),IFERROR(VLOOKUP($A134,'Season 7'!AF$4:CC$104,26,0),"0"),
IFERROR(VLOOKUP($A134,'Season 8'!AF$4:CC$104,26,0),"0"),IFERROR(VLOOKUP($A134,'Season 9'!AF$4:CC$104,26,0),"0"),
IFERROR(VLOOKUP($A134,'Season 10'!AF$4:CC$104,26,0),"0"),IFERROR(VLOOKUP($A134,'Season 11'!AF$4:CC$104,26,0),"0"),
IFERROR(VLOOKUP($A134,'Season 12'!AF$4:CC$104,26,0),"0"),IFERROR(VLOOKUP($A134,'Season 13'!AF$4:CC$104,26,0),"0"),
IFERROR(VLOOKUP($A134,'Season 14'!AF$4:CC$104,26,0),"0"),IFERROR(VLOOKUP($A134,'Season 15'!AF$4:CC$104,26,0),"0"),)</f>
        <v>0</v>
      </c>
      <c r="AA134" s="700">
        <f>SUM(IFERROR(VLOOKUP($A134,'Season 1'!AF$4:CC$104,27,0),"0"),
IFERROR(VLOOKUP($A134,'Season 2'!AF$4:CC$104,27,0),"0"),IFERROR(VLOOKUP($A134,'Season 3'!AF$4:CC$104,27,0),"0"),
IFERROR(VLOOKUP($A134,'Season 4'!AF$4:CC$104,27,0),"0"),IFERROR(VLOOKUP($A134,'Season 5'!AF$4:CC$104,27,0),"0"),
IFERROR(VLOOKUP($A134,'Season 6'!AF$4:CC$104,27,0),"0"),IFERROR(VLOOKUP($A134,'Season 7'!AF$4:CC$104,27,0),"0"),
IFERROR(VLOOKUP($A134,'Season 8'!AF$4:CC$104,27,0),"0"),IFERROR(VLOOKUP($A134,'Season 9'!AF$4:CC$104,27,0),"0"),
IFERROR(VLOOKUP($A134,'Season 10'!AF$4:CC$104,27,0),"0"),IFERROR(VLOOKUP($A134,'Season 11'!AF$4:CC$104,27,0),"0"),
IFERROR(VLOOKUP($A134,'Season 12'!AF$4:CC$104,27,0),"0"),IFERROR(VLOOKUP($A134,'Season 13'!AF$4:CC$104,27,0),"0"),
IFERROR(VLOOKUP($A134,'Season 14'!AF$4:CC$104,27,0),"0"),IFERROR(VLOOKUP($A134,'Season 15'!AF$4:CC$104,27,0),"0"),)</f>
        <v>0</v>
      </c>
      <c r="AB134" s="692">
        <f>SUM(IFERROR(VLOOKUP($A134,'Season 1'!AF$4:CC$104,28,0),"0"),
IFERROR(VLOOKUP($A134,'Season 2'!AF$4:CC$104,28,0),"0"),IFERROR(VLOOKUP($A134,'Season 3'!AF$4:CC$104,28,0),"0"),
IFERROR(VLOOKUP($A134,'Season 4'!AF$4:CC$104,28,0),"0"),IFERROR(VLOOKUP($A134,'Season 5'!AF$4:CC$104,28,0),"0"),
IFERROR(VLOOKUP($A134,'Season 6'!AF$4:CC$104,28,0),"0"),IFERROR(VLOOKUP($A134,'Season 7'!AF$4:CC$104,28,0),"0"),
IFERROR(VLOOKUP($A134,'Season 8'!AF$4:CC$104,28,0),"0"),IFERROR(VLOOKUP($A134,'Season 9'!AF$4:CC$104,28,0),"0"),
IFERROR(VLOOKUP($A134,'Season 10'!AF$4:CC$104,28,0),"0"),IFERROR(VLOOKUP($A134,'Season 11'!AF$4:CC$104,28,0),"0"),
IFERROR(VLOOKUP($A134,'Season 12'!AF$4:CC$104,28,0),"0"),IFERROR(VLOOKUP($A134,'Season 13'!AF$4:CC$104,28,0),"0"),
IFERROR(VLOOKUP($A134,'Season 14'!AF$4:CC$104,28,0),"0"),IFERROR(VLOOKUP($A134,'Season 15'!AF$4:CC$104,28,0),"0"),)</f>
        <v>0</v>
      </c>
      <c r="AC134" s="1023">
        <f>SUM(IFERROR(VLOOKUP($A134,'Season 1'!AF$4:CC$104,29,0),"0"),
IFERROR(VLOOKUP($A134,'Season 2'!AF$4:CC$104,29,0),"0"),IFERROR(VLOOKUP($A134,'Season 3'!AF$4:CC$104,29,0),"0"),
IFERROR(VLOOKUP($A134,'Season 4'!AF$4:CC$104,29,0),"0"),IFERROR(VLOOKUP($A134,'Season 5'!AF$4:CC$104,29,0),"0"),
IFERROR(VLOOKUP($A134,'Season 6'!AF$4:CC$104,29,0),"0"),IFERROR(VLOOKUP($A134,'Season 7'!AF$4:CC$104,29,0),"0"),
IFERROR(VLOOKUP($A134,'Season 8'!AF$4:CC$104,29,0),"0"),IFERROR(VLOOKUP($A134,'Season 9'!AF$4:CC$104,29,0),"0"),
IFERROR(VLOOKUP($A134,'Season 10'!AF$4:CC$104,29,0),"0"),IFERROR(VLOOKUP($A134,'Season 11'!AF$4:CC$104,29,0),"0"),
IFERROR(VLOOKUP($A134,'Season 12'!AF$4:CC$104,29,0),"0"),IFERROR(VLOOKUP($A134,'Season 13'!AF$4:CC$104,29,0),"0"),
IFERROR(VLOOKUP($A134,'Season 14'!AF$4:CC$104,29,0),"0"),IFERROR(VLOOKUP($A134,'Season 15'!AF$4:CC$104,29,0),"0"),)</f>
        <v>0</v>
      </c>
      <c r="AD134" s="26">
        <f>SUM(IFERROR(VLOOKUP($A134,'Season 1'!AF$4:CC$104,30,0),"0"),
IFERROR(VLOOKUP($A134,'Season 2'!AF$4:CC$104,30,0),"0"),IFERROR(VLOOKUP($A134,'Season 3'!AF$4:CC$104,30,0),"0"),
IFERROR(VLOOKUP($A134,'Season 4'!AF$4:CC$104,30,0),"0"),IFERROR(VLOOKUP($A134,'Season 5'!AF$4:CC$104,30,0),"0"),
IFERROR(VLOOKUP($A134,'Season 6'!AF$4:CC$104,30,0),"0"),IFERROR(VLOOKUP($A134,'Season 7'!AF$4:CC$104,30,0),"0"),
IFERROR(VLOOKUP($A134,'Season 8'!AF$4:CC$104,30,0),"0"),IFERROR(VLOOKUP($A134,'Season 9'!AF$4:CC$104,30,0),"0"),
IFERROR(VLOOKUP($A134,'Season 10'!AF$4:CC$104,30,0),"0"),IFERROR(VLOOKUP($A134,'Season 11'!AF$4:CC$104,30,0),"0"),
IFERROR(VLOOKUP($A134,'Season 12'!AF$4:CC$104,30,0),"0"),IFERROR(VLOOKUP($A134,'Season 13'!AF$4:CC$104,30,0),"0"),
IFERROR(VLOOKUP($A134,'Season 14'!AF$4:CC$104,30,0),"0"),IFERROR(VLOOKUP($A134,'Season 15'!AF$4:CC$104,30,0),"0"),)</f>
        <v>0</v>
      </c>
      <c r="AE134" s="699">
        <f>SUM(IFERROR(VLOOKUP($A134,'Season 1'!AF$4:CC$104,31,0),"0"),
IFERROR(VLOOKUP($A134,'Season 2'!AF$4:CC$104,31,0),"0"),IFERROR(VLOOKUP($A134,'Season 3'!AF$4:CC$104,31,0),"0"),
IFERROR(VLOOKUP($A134,'Season 4'!AF$4:CC$104,31,0),"0"),IFERROR(VLOOKUP($A134,'Season 5'!AF$4:CC$104,31,0),"0"),
IFERROR(VLOOKUP($A134,'Season 6'!AF$4:CC$104,31,0),"0"),IFERROR(VLOOKUP($A134,'Season 7'!AF$4:CC$104,31,0),"0"),
IFERROR(VLOOKUP($A134,'Season 8'!AF$4:CC$104,31,0),"0"),IFERROR(VLOOKUP($A134,'Season 9'!AF$4:CC$104,31,0),"0"),
IFERROR(VLOOKUP($A134,'Season 10'!AF$4:CC$104,31,0),"0"),IFERROR(VLOOKUP($A134,'Season 11'!AF$4:CC$104,31,0),"0"),
IFERROR(VLOOKUP($A134,'Season 12'!AF$4:CC$104,31,0),"0"),IFERROR(VLOOKUP($A134,'Season 13'!AF$4:CC$104,31,0),"0"),
IFERROR(VLOOKUP($A134,'Season 14'!AF$4:CC$104,31,0),"0"),IFERROR(VLOOKUP($A134,'Season 15'!AF$4:CC$104,31,0),"0"),)</f>
        <v>0</v>
      </c>
      <c r="AF134" s="700">
        <f>SUM(IFERROR(VLOOKUP($A134,'Season 3'!AF$4:CC$104,32,0),"0"),
IFERROR(VLOOKUP($A134,'Season 4'!AF$4:CC$104,32,0),"0"),IFERROR(VLOOKUP($A134,'Season 5'!AF$4:CC$104,32,0),"0"),
IFERROR(VLOOKUP($A134,'Season 6'!AF$4:CC$104,32,0),"0"),IFERROR(VLOOKUP($A134,'Season 7'!AF$4:CC$104,32,0),"0"),
IFERROR(VLOOKUP($A134,'Season 8'!AF$4:CC$104,32,0),"0"),IFERROR(VLOOKUP($A134,'Season 9'!AF$4:CC$104,32,0),"0"),
IFERROR(VLOOKUP($A134,'Season 10'!AF$4:CC$104,32,0),"0"),IFERROR(VLOOKUP($A134,'Season 11'!AF$4:CC$104,32,0),"0"),
IFERROR(VLOOKUP($A134,'Season 12'!AF$4:CC$104,32,0),"0"),IFERROR(VLOOKUP($A134,'Season 13'!AF$4:CC$104,32,0),"0"),
IFERROR(VLOOKUP($A134,'Season 14'!AF$4:CC$104,32,0),"0"),IFERROR(VLOOKUP($A134,'Season 15'!AF$4:CC$104,32,0),"0"),)</f>
        <v>0</v>
      </c>
      <c r="AG134" s="692">
        <f>SUM(IFERROR(VLOOKUP($A134,'Season 3'!AF$4:CC$104,33,0),"0"),
IFERROR(VLOOKUP($A134,'Season 4'!AF$4:CC$104,33,0),"0"),IFERROR(VLOOKUP($A134,'Season 5'!AF$4:CC$104,33,0),"0"),
IFERROR(VLOOKUP($A134,'Season 6'!AF$4:CC$104,33,0),"0"),IFERROR(VLOOKUP($A134,'Season 7'!AF$4:CC$104,33,0),"0"),
IFERROR(VLOOKUP($A134,'Season 8'!AF$4:CC$104,33,0),"0"),IFERROR(VLOOKUP($A134,'Season 9'!AF$4:CC$104,33,0),"0"),
IFERROR(VLOOKUP($A134,'Season 10'!AF$4:CC$104,33,0),"0"),IFERROR(VLOOKUP($A134,'Season 11'!AF$4:CC$104,33,0),"0"),
IFERROR(VLOOKUP($A134,'Season 12'!AF$4:CC$104,33,0),"0"),IFERROR(VLOOKUP($A134,'Season 13'!AF$4:CC$104,33,0),"0"),
IFERROR(VLOOKUP($A134,'Season 14'!AF$4:CC$104,33,0),"0"),IFERROR(VLOOKUP($A134,'Season 15'!AF$4:CC$104,33,0),"0"),)</f>
        <v>0</v>
      </c>
      <c r="AH134" s="1023">
        <f>SUM(IFERROR(VLOOKUP($A134,'Season 3'!AF$4:CC$104,34,0),"0"),
IFERROR(VLOOKUP($A134,'Season 4'!AF$4:CC$104,34,0),"0"),IFERROR(VLOOKUP($A134,'Season 5'!AF$4:CC$104,34,0),"0"),
IFERROR(VLOOKUP($A134,'Season 6'!AF$4:CC$104,34,0),"0"),IFERROR(VLOOKUP($A134,'Season 7'!AF$4:CC$104,34,0),"0"),
IFERROR(VLOOKUP($A134,'Season 8'!AF$4:CC$104,34,0),"0"),IFERROR(VLOOKUP($A134,'Season 9'!AF$4:CC$104,34,0),"0"),
IFERROR(VLOOKUP($A134,'Season 10'!AF$4:CC$104,34,0),"0"),IFERROR(VLOOKUP($A134,'Season 11'!AF$4:CC$104,34,0),"0"),
IFERROR(VLOOKUP($A134,'Season 12'!AF$4:CC$104,34,0),"0"),IFERROR(VLOOKUP($A134,'Season 13'!AF$4:CC$104,34,0),"0"),
IFERROR(VLOOKUP($A134,'Season 14'!AF$4:CC$104,34,0),"0"),IFERROR(VLOOKUP($A134,'Season 15'!AF$4:CC$104,34,0),"0"),)</f>
        <v>0</v>
      </c>
      <c r="AI134" s="26">
        <f>SUM(IFERROR(VLOOKUP($A134,'Season 3'!AF$4:CC$104,35,0),"0"),
IFERROR(VLOOKUP($A134,'Season 4'!AF$4:CC$104,35,0),"0"),IFERROR(VLOOKUP($A134,'Season 5'!AF$4:CC$104,35,0),"0"),
IFERROR(VLOOKUP($A134,'Season 6'!AF$4:CC$104,35,0),"0"),IFERROR(VLOOKUP($A134,'Season 7'!AF$4:CC$104,35,0),"0"),
IFERROR(VLOOKUP($A134,'Season 8'!AF$4:CC$104,35,0),"0"),IFERROR(VLOOKUP($A134,'Season 9'!AF$4:CC$104,35,0),"0"),
IFERROR(VLOOKUP($A134,'Season 10'!AF$4:CC$104,35,0),"0"),IFERROR(VLOOKUP($A134,'Season 11'!AF$4:CC$104,35,0),"0"),
IFERROR(VLOOKUP($A134,'Season 12'!AF$4:CC$104,35,0),"0"),IFERROR(VLOOKUP($A134,'Season 13'!AF$4:CC$104,35,0),"0"),
IFERROR(VLOOKUP($A134,'Season 14'!AF$4:CC$104,35,0),"0"),IFERROR(VLOOKUP($A134,'Season 15'!AF$4:CC$104,35,0),"0"),)</f>
        <v>0</v>
      </c>
      <c r="AJ134" s="699">
        <f>SUM(IFERROR(VLOOKUP($A134,'Season 3'!AF$4:CC$104,36,0),"0"),
IFERROR(VLOOKUP($A134,'Season 4'!AF$4:CC$104,36,0),"0"),IFERROR(VLOOKUP($A134,'Season 5'!AF$4:CC$104,36,0),"0"),
IFERROR(VLOOKUP($A134,'Season 6'!AF$4:CC$104,36,0),"0"),IFERROR(VLOOKUP($A134,'Season 7'!AF$4:CC$104,36,0),"0"),
IFERROR(VLOOKUP($A134,'Season 8'!AF$4:CC$104,36,0),"0"),IFERROR(VLOOKUP($A134,'Season 9'!AF$4:CC$104,36,0),"0"),
IFERROR(VLOOKUP($A134,'Season 10'!AF$4:CC$104,36,0),"0"),IFERROR(VLOOKUP($A134,'Season 11'!AF$4:CC$104,36,0),"0"),
IFERROR(VLOOKUP($A134,'Season 12'!AF$4:CC$104,36,0),"0"),IFERROR(VLOOKUP($A134,'Season 13'!AF$4:CC$104,36,0),"0"),
IFERROR(VLOOKUP($A134,'Season 14'!AF$4:CC$104,36,0),"0"),IFERROR(VLOOKUP($A134,'Season 15'!AF$4:CC$104,36,0),"0"),)</f>
        <v>0</v>
      </c>
      <c r="AK134" s="700">
        <f>SUM(IFERROR(VLOOKUP($A134,'Season 2'!AF$4:CC$104,32,0),"0"),IFERROR(VLOOKUP($A134,'Season 3'!AF$4:CC$104,37,0),"0"),
IFERROR(VLOOKUP($A134,'Season 4'!AF$4:CC$104,37,0),"0"),IFERROR(VLOOKUP($A134,'Season 5'!AF$4:CC$104,37,0),"0"),
IFERROR(VLOOKUP($A134,'Season 6'!AF$4:CC$104,37,0),"0"),IFERROR(VLOOKUP($A134,'Season 7'!AF$4:CC$104,37,0),"0"),
IFERROR(VLOOKUP($A134,'Season 8'!AF$4:CC$104,37,0),"0"),IFERROR(VLOOKUP($A134,'Season 9'!AF$4:CC$104,37,0),"0"),
IFERROR(VLOOKUP($A134,'Season 10'!AF$4:CC$104,37,0),"0"),IFERROR(VLOOKUP($A134,'Season 11'!AF$4:CC$104,37,0),"0"),
IFERROR(VLOOKUP($A134,'Season 12'!AF$4:CC$104,37,0),"0"),IFERROR(VLOOKUP($A134,'Season 13'!AF$4:CC$104,37,0),"0"),
IFERROR(VLOOKUP($A134,'Season 14'!AF$4:CC$104,37,0),"0"),IFERROR(VLOOKUP($A134,'Season 15'!AF$4:CC$104,37,0),"0"),)</f>
        <v>0</v>
      </c>
      <c r="AL134" s="692">
        <f>SUM(IFERROR(VLOOKUP($A134,'Season 2'!AF$4:CC$104,33,0),"0"),IFERROR(VLOOKUP($A134,'Season 3'!AF$4:CC$104,38,0),"0"),
IFERROR(VLOOKUP($A134,'Season 4'!AF$4:CC$104,38,0),"0"),IFERROR(VLOOKUP($A134,'Season 5'!AF$4:CC$104,38,0),"0"),
IFERROR(VLOOKUP($A134,'Season 6'!AF$4:CC$104,38,0),"0"),IFERROR(VLOOKUP($A134,'Season 7'!AF$4:CC$104,38,0),"0"),
IFERROR(VLOOKUP($A134,'Season 8'!AF$4:CC$104,38,0),"0"),IFERROR(VLOOKUP($A134,'Season 9'!AF$4:CC$104,38,0),"0"),
IFERROR(VLOOKUP($A134,'Season 10'!AF$4:CC$104,38,0),"0"),IFERROR(VLOOKUP($A134,'Season 11'!AF$4:CC$104,38,0),"0"),
IFERROR(VLOOKUP($A134,'Season 12'!AF$4:CC$104,38,0),"0"),IFERROR(VLOOKUP($A134,'Season 13'!AF$4:CC$104,38,0),"0"),
IFERROR(VLOOKUP($A134,'Season 14'!AF$4:CC$104,38,0),"0"),IFERROR(VLOOKUP($A134,'Season 15'!AF$4:CC$104,38,0),"0"),)</f>
        <v>0</v>
      </c>
      <c r="AM134" s="1023">
        <f>SUM(IFERROR(VLOOKUP($A134,'Season 2'!AF$4:CC$104,34,0),"0"),IFERROR(VLOOKUP($A134,'Season 3'!AF$4:CC$104,39,0),"0"),
IFERROR(VLOOKUP($A134,'Season 4'!AF$4:CC$104,39,0),"0"),IFERROR(VLOOKUP($A134,'Season 5'!AF$4:CC$104,39,0),"0"),
IFERROR(VLOOKUP($A134,'Season 6'!AF$4:CC$104,39,0),"0"),IFERROR(VLOOKUP($A134,'Season 7'!AF$4:CC$104,39,0),"0"),
IFERROR(VLOOKUP($A134,'Season 8'!AF$4:CC$104,39,0),"0"),IFERROR(VLOOKUP($A134,'Season 9'!AF$4:CC$104,39,0),"0"),
IFERROR(VLOOKUP($A134,'Season 10'!AF$4:CC$104,39,0),"0"),IFERROR(VLOOKUP($A134,'Season 11'!AF$4:CC$104,39,0),"0"),
IFERROR(VLOOKUP($A134,'Season 12'!AF$4:CC$104,39,0),"0"),IFERROR(VLOOKUP($A134,'Season 13'!AF$4:CC$104,39,0),"0"),
IFERROR(VLOOKUP($A134,'Season 14'!AF$4:CC$104,39,0),"0"),IFERROR(VLOOKUP($A134,'Season 15'!AF$4:CC$104,39,0),"0"),)</f>
        <v>0</v>
      </c>
      <c r="AN134" s="26">
        <f>SUM(IFERROR(VLOOKUP($A134,'Season 2'!AF$4:CC$104,35,0),"0"),IFERROR(VLOOKUP($A134,'Season 3'!AF$4:CC$104,40,0),"0"),
IFERROR(VLOOKUP($A134,'Season 4'!AF$4:CC$104,40,0),"0"),IFERROR(VLOOKUP($A134,'Season 5'!AF$4:CC$104,40,0),"0"),
IFERROR(VLOOKUP($A134,'Season 6'!AF$4:CC$104,40,0),"0"),IFERROR(VLOOKUP($A134,'Season 7'!AF$4:CC$104,40,0),"0"),
IFERROR(VLOOKUP($A134,'Season 8'!AF$4:CC$104,40,0),"0"),IFERROR(VLOOKUP($A134,'Season 9'!AF$4:CC$104,40,0),"0"),
IFERROR(VLOOKUP($A134,'Season 10'!AF$4:CC$104,40,0),"0"),IFERROR(VLOOKUP($A134,'Season 11'!AF$4:CC$104,40,0),"0"),
IFERROR(VLOOKUP($A134,'Season 12'!AF$4:CC$104,40,0),"0"),IFERROR(VLOOKUP($A134,'Season 13'!AF$4:CC$104,40,0),"0"),
IFERROR(VLOOKUP($A134,'Season 14'!AF$4:CC$104,40,0),"0"),IFERROR(VLOOKUP($A134,'Season 15'!AF$4:CC$104,40,0),"0"),)</f>
        <v>0</v>
      </c>
      <c r="AO134" s="699">
        <f>SUM(IFERROR(VLOOKUP($A134,'Season 2'!AF$4:CC$104,36,0),"0"),IFERROR(VLOOKUP($A134,'Season 3'!AF$4:CC$104,41,0),"0"),
IFERROR(VLOOKUP($A134,'Season 4'!AF$4:CC$104,41,0),"0"),IFERROR(VLOOKUP($A134,'Season 5'!AF$4:CC$104,41,0),"0"),
IFERROR(VLOOKUP($A134,'Season 6'!AF$4:CC$104,41,0),"0"),IFERROR(VLOOKUP($A134,'Season 7'!AF$4:CC$104,41,0),"0"),
IFERROR(VLOOKUP($A134,'Season 8'!AF$4:CC$104,41,0),"0"),IFERROR(VLOOKUP($A134,'Season 9'!AF$4:CC$104,41,0),"0"),
IFERROR(VLOOKUP($A134,'Season 10'!AF$4:CC$104,41,0),"0"),IFERROR(VLOOKUP($A134,'Season 11'!AF$4:CC$104,41,0),"0"),
IFERROR(VLOOKUP($A134,'Season 12'!AF$4:CC$104,41,0),"0"),IFERROR(VLOOKUP($A134,'Season 13'!AF$4:CC$104,41,0),"0"),
IFERROR(VLOOKUP($A134,'Season 14'!AF$4:CC$104,41,0),"0"),IFERROR(VLOOKUP($A134,'Season 15'!AF$4:CC$104,41,0),"0"),)</f>
        <v>0</v>
      </c>
      <c r="AP134" s="700">
        <f>SUM(IFERROR(VLOOKUP($A134,'Season 2'!AF$4:CC$104,37,0),"0"),IFERROR(VLOOKUP($A134,'Season 3'!AF$4:CC$104,42,0),"0"),
IFERROR(VLOOKUP($A134,'Season 4'!AF$4:CC$104,42,0),"0"),IFERROR(VLOOKUP($A134,'Season 5'!AF$4:CC$104,42,0),"0"),
IFERROR(VLOOKUP($A134,'Season 6'!AF$4:CC$104,42,0),"0"),IFERROR(VLOOKUP($A134,'Season 7'!AF$4:CC$104,42,0),"0"),
IFERROR(VLOOKUP($A134,'Season 8'!AF$4:CC$104,42,0),"0"),IFERROR(VLOOKUP($A134,'Season 9'!AF$4:CC$104,42,0),"0"),
IFERROR(VLOOKUP($A134,'Season 10'!AF$4:CC$104,42,0),"0"),IFERROR(VLOOKUP($A134,'Season 11'!AF$4:CC$104,42,0),"0"),
IFERROR(VLOOKUP($A134,'Season 12'!AF$4:CC$104,42,0),"0"),IFERROR(VLOOKUP($A134,'Season 13'!AF$4:CC$104,42,0),"0"),
IFERROR(VLOOKUP($A134,'Season 14'!AF$4:CC$104,42,0),"0"),IFERROR(VLOOKUP($A134,'Season 15'!AF$4:CC$104,42,0),"0"),)</f>
        <v>0</v>
      </c>
      <c r="AQ134" s="692">
        <f>SUM(IFERROR(VLOOKUP($A134,'Season 2'!AF$4:CC$104,38,0),"0"),IFERROR(VLOOKUP($A134,'Season 3'!AF$4:CC$104,43,0),"0"),
IFERROR(VLOOKUP($A134,'Season 4'!AF$4:CC$104,43,0),"0"),IFERROR(VLOOKUP($A134,'Season 5'!AF$4:CC$104,43,0),"0"),
IFERROR(VLOOKUP($A134,'Season 6'!AF$4:CC$104,43,0),"0"),IFERROR(VLOOKUP($A134,'Season 7'!AF$4:CC$104,43,0),"0"),
IFERROR(VLOOKUP($A134,'Season 8'!AF$4:CC$104,43,0),"0"),IFERROR(VLOOKUP($A134,'Season 9'!AF$4:CC$104,43,0),"0"),
IFERROR(VLOOKUP($A134,'Season 10'!AF$4:CC$104,43,0),"0"),IFERROR(VLOOKUP($A134,'Season 11'!AF$4:CC$104,43,0),"0"),
IFERROR(VLOOKUP($A134,'Season 12'!AF$4:CC$104,43,0),"0"),IFERROR(VLOOKUP($A134,'Season 13'!AF$4:CC$104,43,0),"0"),
IFERROR(VLOOKUP($A134,'Season 14'!AF$4:CC$104,43,0),"0"),IFERROR(VLOOKUP($A134,'Season 15'!AF$4:CC$104,43,0),"0"),)</f>
        <v>0</v>
      </c>
      <c r="AR134" s="1023">
        <f>SUM(IFERROR(VLOOKUP($A134,'Season 2'!AF$4:CC$104,39,0),"0"),IFERROR(VLOOKUP($A134,'Season 3'!AF$4:CC$104,44,0),"0"),
IFERROR(VLOOKUP($A134,'Season 4'!AF$4:CC$104,44,0),"0"),IFERROR(VLOOKUP($A134,'Season 5'!AF$4:CC$104,44,0),"0"),
IFERROR(VLOOKUP($A134,'Season 6'!AF$4:CC$104,44,0),"0"),IFERROR(VLOOKUP($A134,'Season 7'!AF$4:CC$104,44,0),"0"),
IFERROR(VLOOKUP($A134,'Season 8'!AF$4:CC$104,44,0),"0"),IFERROR(VLOOKUP($A134,'Season 9'!AF$4:CC$104,44,0),"0"),
IFERROR(VLOOKUP($A134,'Season 10'!AF$4:CC$104,44,0),"0"),IFERROR(VLOOKUP($A134,'Season 11'!AF$4:CC$104,44,0),"0"),
IFERROR(VLOOKUP($A134,'Season 12'!AF$4:CC$104,44,0),"0"),IFERROR(VLOOKUP($A134,'Season 13'!AF$4:CC$104,44,0),"0"),
IFERROR(VLOOKUP($A134,'Season 14'!AF$4:CC$104,44,0),"0"),IFERROR(VLOOKUP($A134,'Season 15'!AF$4:CC$104,44,0),"0"),)</f>
        <v>0</v>
      </c>
      <c r="AS134" s="26">
        <f>SUM(IFERROR(VLOOKUP($A134,'Season 2'!AF$4:CC$104,40,0),"0"),IFERROR(VLOOKUP($A134,'Season 3'!AF$4:CC$104,45,0),"0"),
IFERROR(VLOOKUP($A134,'Season 4'!AF$4:CC$104,45,0),"0"),IFERROR(VLOOKUP($A134,'Season 5'!AF$4:CC$104,45,0),"0"),
IFERROR(VLOOKUP($A134,'Season 6'!AF$4:CC$104,45,0),"0"),IFERROR(VLOOKUP($A134,'Season 7'!AF$4:CC$104,45,0),"0"),
IFERROR(VLOOKUP($A134,'Season 8'!AF$4:CC$104,45,0),"0"),IFERROR(VLOOKUP($A134,'Season 9'!AF$4:CC$104,45,0),"0"),
IFERROR(VLOOKUP($A134,'Season 10'!AF$4:CC$104,45,0),"0"),IFERROR(VLOOKUP($A134,'Season 11'!AF$4:CC$104,45,0),"0"),
IFERROR(VLOOKUP($A134,'Season 12'!AF$4:CC$104,45,0),"0"),IFERROR(VLOOKUP($A134,'Season 13'!AF$4:CC$104,45,0),"0"),
IFERROR(VLOOKUP($A134,'Season 14'!AF$4:CC$104,45,0),"0"),IFERROR(VLOOKUP($A134,'Season 15'!AF$4:CC$104,45,0),"0"),)</f>
        <v>0</v>
      </c>
      <c r="AT134" s="699">
        <f>SUM(IFERROR(VLOOKUP($A134,'Season 2'!AF$4:CC$104,41,0),"0"),IFERROR(VLOOKUP($A134,'Season 3'!AF$4:CC$104,46,0),"0"),
IFERROR(VLOOKUP($A134,'Season 4'!AF$4:CC$104,46,0),"0"),IFERROR(VLOOKUP($A134,'Season 5'!AF$4:CC$104,46,0),"0"),
IFERROR(VLOOKUP($A134,'Season 6'!AF$4:CC$104,46,0),"0"),IFERROR(VLOOKUP($A134,'Season 7'!AF$4:CC$104,46,0),"0"),
IFERROR(VLOOKUP($A134,'Season 8'!AF$4:CC$104,46,0),"0"),IFERROR(VLOOKUP($A134,'Season 9'!AF$4:CC$104,46,0),"0"),
IFERROR(VLOOKUP($A134,'Season 10'!AF$4:CC$104,46,0),"0"),IFERROR(VLOOKUP($A134,'Season 11'!AF$4:CC$104,46,0),"0"),
IFERROR(VLOOKUP($A134,'Season 12'!AF$4:CC$104,46,0),"0"),IFERROR(VLOOKUP($A134,'Season 13'!AF$4:CC$104,46,0),"0"),
IFERROR(VLOOKUP($A134,'Season 14'!AF$4:CC$104,46,0),"0"),IFERROR(VLOOKUP($A134,'Season 15'!AF$4:CC$104,46,0),"0"),)</f>
        <v>0</v>
      </c>
      <c r="AU134" s="700">
        <f>SUM(IFERROR(VLOOKUP($A134,'Season 3'!AF$4:CH$104,47,0),"0"),
IFERROR(VLOOKUP($A134,'Season 4'!AF$4:CH$104,47,0),"0"),IFERROR(VLOOKUP($A134,'Season 5'!AF$4:CH$104,47,0),"0"),
IFERROR(VLOOKUP($A134,'Season 6'!AF$4:CH$104,47,0),"0"),IFERROR(VLOOKUP($A134,'Season 7'!AF$4:CH$104,47,0),"0"),
IFERROR(VLOOKUP($A134,'Season 8'!AF$4:CH$104,47,0),"0"),IFERROR(VLOOKUP($A134,'Season 9'!AF$4:CH$104,47,0),"0"),
IFERROR(VLOOKUP($A134,'Season 10'!AF$4:CH$104,47,0),"0"),IFERROR(VLOOKUP($A134,'Season 11'!AF$4:CH$104,47,0),"0"),
IFERROR(VLOOKUP($A134,'Season 12'!AF$4:CH$104,47,0),"0"),IFERROR(VLOOKUP($A134,'Season 13'!AF$4:CH$104,47,0),"0"),
IFERROR(VLOOKUP($A134,'Season 14'!AF$4:CH$104,47,0),"0"),IFERROR(VLOOKUP($A134,'Season 15'!AF$4:CH$104,47,0),"0"),)</f>
        <v>0</v>
      </c>
      <c r="AV134" s="692">
        <f>SUM(IFERROR(VLOOKUP($A134,'Season 3'!AF$4:CH$104,48,0),"0"),
IFERROR(VLOOKUP($A134,'Season 4'!AF$4:CH$104,48,0),"0"),IFERROR(VLOOKUP($A134,'Season 5'!AF$4:CH$104,48,0),"0"),
IFERROR(VLOOKUP($A134,'Season 6'!AF$4:CH$104,48,0),"0"),IFERROR(VLOOKUP($A134,'Season 7'!AF$4:CH$104,48,0),"0"),
IFERROR(VLOOKUP($A134,'Season 8'!AF$4:CH$104,48,0),"0"),IFERROR(VLOOKUP($A134,'Season 9'!AF$4:CH$104,48,0),"0"),
IFERROR(VLOOKUP($A134,'Season 10'!AF$4:CH$104,48,0),"0"),IFERROR(VLOOKUP($A134,'Season 11'!AF$4:CH$104,48,0),"0"),
IFERROR(VLOOKUP($A134,'Season 12'!AF$4:CH$104,48,0),"0"),IFERROR(VLOOKUP($A134,'Season 13'!AF$4:CH$104,48,0),"0"),
IFERROR(VLOOKUP($A134,'Season 14'!AF$4:CH$104,48,0),"0"),IFERROR(VLOOKUP($A134,'Season 15'!AF$4:CH$104,48,0),"0"),)</f>
        <v>0</v>
      </c>
      <c r="AW134" s="1023">
        <f>SUM(IFERROR(VLOOKUP($A134,'Season 3'!AF$4:CH$104,49,0),"0"),
IFERROR(VLOOKUP($A134,'Season 4'!AF$4:CH$104,49,0),"0"),IFERROR(VLOOKUP($A134,'Season 5'!AF$4:CH$104,49,0),"0"),
IFERROR(VLOOKUP($A134,'Season 6'!AF$4:CH$104,49,0),"0"),IFERROR(VLOOKUP($A134,'Season 7'!AF$4:CH$104,49,0),"0"),
IFERROR(VLOOKUP($A134,'Season 8'!AF$4:CH$104,49,0),"0"),IFERROR(VLOOKUP($A134,'Season 9'!AF$4:CH$104,49,0),"0"),
IFERROR(VLOOKUP($A134,'Season 10'!AF$4:CH$104,49,0),"0"),IFERROR(VLOOKUP($A134,'Season 11'!AF$4:CH$104,49,0),"0"),
IFERROR(VLOOKUP($A134,'Season 12'!AF$4:CH$104,49,0),"0"),IFERROR(VLOOKUP($A134,'Season 13'!AF$4:CH$104,49,0),"0"),
IFERROR(VLOOKUP($A134,'Season 14'!AF$4:CH$104,49,0),"0"),IFERROR(VLOOKUP($A134,'Season 15'!AF$4:CH$104,49,0),"0"),)</f>
        <v>0</v>
      </c>
      <c r="AX134" s="26">
        <f>SUM(IFERROR(VLOOKUP($A134,'Season 3'!AF$4:CH$104,50,0),"0"),
IFERROR(VLOOKUP($A134,'Season 4'!AF$4:CH$104,50,0),"0"),IFERROR(VLOOKUP($A134,'Season 5'!AF$4:CH$104,50,0),"0"),
IFERROR(VLOOKUP($A134,'Season 6'!AF$4:CH$104,50,0),"0"),IFERROR(VLOOKUP($A134,'Season 7'!AF$4:CH$104,50,0),"0"),
IFERROR(VLOOKUP($A134,'Season 8'!AF$4:CH$104,50,0),"0"),IFERROR(VLOOKUP($A134,'Season 9'!AF$4:CH$104,50,0),"0"),
IFERROR(VLOOKUP($A134,'Season 10'!AF$4:CH$104,50,0),"0"),IFERROR(VLOOKUP($A134,'Season 11'!AF$4:CH$104,50,0),"0"),
IFERROR(VLOOKUP($A134,'Season 12'!AF$4:CH$104,50,0),"0"),IFERROR(VLOOKUP($A134,'Season 13'!AF$4:CH$104,50,0),"0"),
IFERROR(VLOOKUP($A134,'Season 14'!AF$4:CH$104,50,0),"0"),IFERROR(VLOOKUP($A134,'Season 15'!AF$4:CH$104,50,0),"0"),)</f>
        <v>0</v>
      </c>
      <c r="AY134" s="699">
        <f>SUM(IFERROR(VLOOKUP($A134,'Season 3'!AF$4:CH$104,51,0),"0"),
IFERROR(VLOOKUP($A134,'Season 4'!AF$4:CH$104,51,0),"0"),IFERROR(VLOOKUP($A134,'Season 5'!AF$4:CH$104,51,0),"0"),
IFERROR(VLOOKUP($A134,'Season 6'!AF$4:CH$104,51,0),"0"),IFERROR(VLOOKUP($A134,'Season 7'!AF$4:CH$104,51,0),"0"),
IFERROR(VLOOKUP($A134,'Season 8'!AF$4:CH$104,51,0),"0"),IFERROR(VLOOKUP($A134,'Season 9'!AF$4:CH$104,51,0),"0"),
IFERROR(VLOOKUP($A134,'Season 10'!AF$4:CH$104,51,0),"0"),IFERROR(VLOOKUP($A134,'Season 11'!AF$4:CH$104,51,0),"0"),
IFERROR(VLOOKUP($A134,'Season 12'!AF$4:CH$104,51,0),"0"),IFERROR(VLOOKUP($A134,'Season 13'!AF$4:CH$104,51,0),"0"),
IFERROR(VLOOKUP($A134,'Season 14'!AF$4:CH$104,51,0),"0"),IFERROR(VLOOKUP($A134,'Season 15'!AF$4:CH$104,51,0),"0"),)</f>
        <v>0</v>
      </c>
      <c r="AZ134" s="700">
        <f>SUM(IFERROR(VLOOKUP($A134,'Season 1'!AF$4:CC$104,32,0),"0"),IFERROR(VLOOKUP($A134,'Season 2'!AF$4:CC$104,37,0),"0"),)</f>
        <v>0</v>
      </c>
      <c r="BA134" s="692">
        <f>SUM(IFERROR(VLOOKUP($A134,'Season 1'!AF$4:CC$104,33,0),"0"),IFERROR(VLOOKUP($A134,'Season 2'!AF$4:CC$104,38,0),"0"),)</f>
        <v>0</v>
      </c>
      <c r="BB134" s="1023">
        <f>SUM(IFERROR(VLOOKUP($A134,'Season 1'!AF$4:CC$104,34,0),"0"),IFERROR(VLOOKUP($A134,'Season 2'!AF$4:CC$104,39,0),"0"),)</f>
        <v>0</v>
      </c>
      <c r="BC134" s="26">
        <f>SUM(IFERROR(VLOOKUP($A134,'Season 1'!AF$4:CC$104,35,0),"0"),IFERROR(VLOOKUP($A134,'Season 2'!AF$4:CC$104,40,0),"0"),)</f>
        <v>0</v>
      </c>
      <c r="BD134" s="699">
        <f>SUM(IFERROR(VLOOKUP($A134,'Season 1'!AF$4:CC$104,36,0),"0"),IFERROR(VLOOKUP($A134,'Season 2'!AF$4:CC$104,41,0),"0"),)</f>
        <v>0</v>
      </c>
      <c r="BE134" s="1111">
        <f>SUM(IFERROR(VLOOKUP($A134,'Season 1'!AF$4:CC$104,37,0),"0"),
IFERROR(VLOOKUP($A134,'Season 2'!AF$4:CC$104,47,0),"0"),IFERROR(VLOOKUP($A134,'Season 3'!AF$4:CH$104,52,0),"0"),
IFERROR(VLOOKUP($A134,'Season 4'!AF$4:CH$104,52,0),"0"),IFERROR(VLOOKUP($A134,'Season 5'!AF$4:CH$104,52,0),"0"),
IFERROR(VLOOKUP($A134,'Season 6'!AF$4:CH$104,52,0),"0"),IFERROR(VLOOKUP($A134,'Season 7'!AF$4:CH$104,52,0),"0"),
IFERROR(VLOOKUP($A134,'Season 8'!AF$4:CH$104,52,0),"0"),IFERROR(VLOOKUP($A134,'Season 9'!AF$4:CH$104,52,0),"0"),
IFERROR(VLOOKUP($A134,'Season 10'!AF$4:CH$104,52,0),"0"),IFERROR(VLOOKUP($A134,'Season 11'!AF$4:CH$104,52,0),"0"),
IFERROR(VLOOKUP($A134,'Season 12'!AF$4:CH$104,52,0),"0"),IFERROR(VLOOKUP($A134,'Season 13'!AF$4:CH$104,52,0),"0"),
IFERROR(VLOOKUP($A134,'Season 14'!AF$4:CH$104,52,0),"0"),IFERROR(VLOOKUP($A134,'Season 15'!AF$4:CH$104,52,0),"0"),)</f>
        <v>0</v>
      </c>
      <c r="BF134" s="1112">
        <f>SUM(IFERROR(VLOOKUP($A134,'Season 1'!AF$4:CC$104,38,0),"0"),
IFERROR(VLOOKUP($A134,'Season 2'!AF$4:CC$104,48,0),"0"),IFERROR(VLOOKUP($A134,'Season 3'!AF$4:CH$104,53,0),"0"),
IFERROR(VLOOKUP($A134,'Season 4'!AF$4:CH$104,53,0),"0"),IFERROR(VLOOKUP($A134,'Season 5'!AF$4:CH$104,53,0),"0"),
IFERROR(VLOOKUP($A134,'Season 6'!AF$4:CH$104,53,0),"0"),IFERROR(VLOOKUP($A134,'Season 7'!AF$4:CH$104,53,0),"0"),
IFERROR(VLOOKUP($A134,'Season 8'!AF$4:CH$104,53,0),"0"),IFERROR(VLOOKUP($A134,'Season 9'!AF$4:CH$104,53,0),"0"),
IFERROR(VLOOKUP($A134,'Season 10'!AF$4:CH$104,53,0),"0"),IFERROR(VLOOKUP($A134,'Season 11'!AF$4:CH$104,53,0),"0"),
IFERROR(VLOOKUP($A134,'Season 12'!AF$4:CH$104,53,0),"0"),IFERROR(VLOOKUP($A134,'Season 13'!AF$4:CH$104,53,0),"0"),
IFERROR(VLOOKUP($A134,'Season 14'!AF$4:CH$104,53,0),"0"),IFERROR(VLOOKUP($A134,'Season 15'!AF$4:CH$104,53,0),"0"),)</f>
        <v>0</v>
      </c>
      <c r="BG134" s="1061" t="e">
        <f t="shared" ref="BG134:BG152" si="6">AVERAGEIF(BS134:CV134,"&gt;0")</f>
        <v>#DIV/0!</v>
      </c>
      <c r="BI134" s="1100"/>
      <c r="BJ134" s="1100"/>
      <c r="BK134" s="1100"/>
      <c r="BL134" s="1100"/>
      <c r="BM134" s="1100"/>
      <c r="BN134" s="1100"/>
      <c r="BS134" s="15">
        <f>IFERROR(VLOOKUP($A134,'Season 1'!$AF$4:$CH$104,39,0),"0")</f>
        <v>0</v>
      </c>
      <c r="BT134" s="15">
        <f>IFERROR(VLOOKUP($A134,'Season 1'!$AF$4:$CH$104,40,0),"0")</f>
        <v>0</v>
      </c>
      <c r="BU134" s="15">
        <f>IFERROR(VLOOKUP($A134,'Season 2'!$AF$4:$CH$104,49,0),"0")</f>
        <v>0</v>
      </c>
      <c r="BV134" s="15">
        <f>IFERROR(VLOOKUP($A134,'Season 2'!$AF$4:$CH$104,50,0),"0")</f>
        <v>0</v>
      </c>
      <c r="BW134" s="15">
        <f>IFERROR(VLOOKUP($A134,'Season 3'!$AF$4:$CH$104,54,0),"0")</f>
        <v>0</v>
      </c>
      <c r="BX134" s="15">
        <f>IFERROR(VLOOKUP($A134,'Season 3'!$AF$4:$CH$104,55,0),"0")</f>
        <v>0</v>
      </c>
      <c r="BY134" s="15" t="str">
        <f>IFERROR(VLOOKUP($A134,'Season 4'!$AF$4:$CH$104,54,0),"0")</f>
        <v>0</v>
      </c>
      <c r="BZ134" s="15" t="str">
        <f>IFERROR(VLOOKUP($A134,'Season 4'!$AF$4:$CH$104,55,0),"0")</f>
        <v>0</v>
      </c>
      <c r="CA134" s="15" t="str">
        <f>IFERROR(VLOOKUP($A134,'Season 5'!$AF$4:$CH$104,54,0),"0")</f>
        <v>0</v>
      </c>
      <c r="CB134" s="15" t="str">
        <f>IFERROR(VLOOKUP($A134,'Season 5'!$AF$4:$CH$104,55,0),"0")</f>
        <v>0</v>
      </c>
      <c r="CC134" s="15" t="str">
        <f>IFERROR(VLOOKUP($A134,'Season 6'!$AF$4:$CH$104,54,0),"0")</f>
        <v>0</v>
      </c>
      <c r="CD134" s="15" t="str">
        <f>IFERROR(VLOOKUP($A134,'Season 6'!$AF$4:$CH$104,55,0),"0")</f>
        <v>0</v>
      </c>
      <c r="CE134" s="15" t="str">
        <f>IFERROR(VLOOKUP($A134,'Season 7'!$AF$4:$CH$104,54,0),"0")</f>
        <v>0</v>
      </c>
      <c r="CF134" s="15" t="str">
        <f>IFERROR(VLOOKUP($A134,'Season 7'!$AF$4:$CH$104,55,0),"0")</f>
        <v>0</v>
      </c>
      <c r="CG134" s="15" t="str">
        <f>IFERROR(VLOOKUP($A134,'Season 8'!$AF$4:$CH$104,54,0),"0")</f>
        <v>0</v>
      </c>
      <c r="CH134" s="15" t="str">
        <f>IFERROR(VLOOKUP($A134,'Season 8'!$AF$4:$CH$104,55,0),"0")</f>
        <v>0</v>
      </c>
      <c r="CI134" s="15" t="str">
        <f>IFERROR(VLOOKUP($A134,'Season 9'!$AF$4:$CH$104,54,0),"0")</f>
        <v>0</v>
      </c>
      <c r="CJ134" s="15" t="str">
        <f>IFERROR(VLOOKUP($A134,'Season 9'!$AF$4:$CH$104,55,0),"0")</f>
        <v>0</v>
      </c>
      <c r="CK134" s="15" t="str">
        <f>IFERROR(VLOOKUP($A134,'Season 10'!$AF$4:$CH$104,54,0),"0")</f>
        <v>0</v>
      </c>
      <c r="CL134" s="15" t="str">
        <f>IFERROR(VLOOKUP($A134,'Season 10'!$AF$4:$CH$104,55,0),"0")</f>
        <v>0</v>
      </c>
      <c r="CM134" s="15" t="str">
        <f>IFERROR(VLOOKUP($A134,'Season 11'!$AF$4:$CH$104,54,0),"0")</f>
        <v>0</v>
      </c>
      <c r="CN134" s="15" t="str">
        <f>IFERROR(VLOOKUP($A134,'Season 11'!$AF$4:$CH$104,55,0),"0")</f>
        <v>0</v>
      </c>
      <c r="CO134" s="15" t="str">
        <f>IFERROR(VLOOKUP($A134,'Season 12'!$AF$4:$CH$104,54,0),"0")</f>
        <v>0</v>
      </c>
      <c r="CP134" s="15" t="str">
        <f>IFERROR(VLOOKUP($A134,'Season 12'!$AF$4:$CH$104,55,0),"0")</f>
        <v>0</v>
      </c>
      <c r="CQ134" s="15" t="str">
        <f>IFERROR(VLOOKUP($A134,'Season 13'!$AF$4:$CH$104,54,0),"0")</f>
        <v>0</v>
      </c>
      <c r="CR134" s="15" t="str">
        <f>IFERROR(VLOOKUP($A134,'Season 13'!$AF$4:$CH$104,55,0),"0")</f>
        <v>0</v>
      </c>
      <c r="CS134" s="15" t="str">
        <f>IFERROR(VLOOKUP($A134,'Season 14'!$AF$4:$CH$104,54,0),"0")</f>
        <v>0</v>
      </c>
      <c r="CT134" s="15" t="str">
        <f>IFERROR(VLOOKUP($A134,'Season 14'!$AF$4:$CH$104,55,0),"0")</f>
        <v>0</v>
      </c>
      <c r="CU134" s="15" t="str">
        <f>IFERROR(VLOOKUP($A134,'Season 15'!$AF$4:$CH$104,54,0),"0")</f>
        <v>0</v>
      </c>
      <c r="CV134" s="15" t="str">
        <f>IFERROR(VLOOKUP($A134,'Season 15'!$AF$4:$CH$104,55,0),"0")</f>
        <v>0</v>
      </c>
    </row>
    <row r="135" spans="1:100" x14ac:dyDescent="0.25">
      <c r="A135" s="2" t="s">
        <v>140</v>
      </c>
      <c r="B135" s="1021">
        <f>IFERROR(VLOOKUP('Data Totals'!A135,'Season 1'!AF$4:CC$104,2,FALSE),IFERROR(VLOOKUP('Data Totals'!A135,'Season 2'!AF$4:CC$104,2,FALSE),IFERROR(VLOOKUP('Data Totals'!A135,'Season 3'!AF$4:CC$104,2,FALSE),IFERROR(VLOOKUP('Data Totals'!A135,'Season 4'!AF$4:CC$104,2,FALSE),IFERROR(VLOOKUP('Data Totals'!A135,'Season 5'!AF$4:CC$104,2,FALSE),IFERROR(VLOOKUP('Data Totals'!A135,'Season 6'!AF$4:CC$104,2,FALSE),IFERROR(VLOOKUP('Data Totals'!A135,'Season 7'!AF$4:CC$104,2,FALSE),IFERROR(VLOOKUP('Data Totals'!A135,'Season 8'!AF$4:CC$104,2,FALSE),IFERROR(VLOOKUP('Data Totals'!A135,'Season 9'!AF$4:CC$104,2,FALSE),IFERROR(VLOOKUP('Data Totals'!A135,'Season 10'!AF$4:CC$104,2,FALSE),IFERROR(VLOOKUP('Data Totals'!A135,'Season 11'!AF$4:CC$104,2,FALSE),IFERROR(VLOOKUP('Data Totals'!A135,'Season 12'!AF$4:CC$104,2,FALSE),IFERROR(VLOOKUP('Data Totals'!A135,'Season 13'!AF$4:CC$104,2,FALSE),IFERROR(VLOOKUP('Data Totals'!A135,'Season 14'!AF$4:CC$104,2,FALSE),IFERROR(VLOOKUP('Data Totals'!A135,'Season 15'!AF$4:CC$104,2,FALSE),"N/A")))))))))))))))</f>
        <v>0</v>
      </c>
      <c r="C135" s="1022">
        <f>IFERROR(VLOOKUP('Data Totals'!A135,'Season 1'!AF$4:CC$104,3,FALSE),IFERROR(VLOOKUP('Data Totals'!A135,'Season 2'!AF$4:CC$104,3,FALSE),IFERROR(VLOOKUP('Data Totals'!A135,'Season 3'!AF$4:CC$104,3,FALSE),IFERROR(VLOOKUP('Data Totals'!A135,'Season 4'!AF$4:CC$104,3,FALSE),IFERROR(VLOOKUP('Data Totals'!A135,'Season 5'!AF$4:CC$104,3,FALSE),IFERROR(VLOOKUP('Data Totals'!A135,'Season 6'!AF$4:CC$104,3,FALSE),IFERROR(VLOOKUP('Data Totals'!A135,'Season 7'!AF$4:CC$104,3,FALSE),IFERROR(VLOOKUP('Data Totals'!A135,'Season 8'!AF$4:CC$104,3,FALSE),IFERROR(VLOOKUP('Data Totals'!A135,'Season 9'!AF$4:CC$104,3,FALSE),IFERROR(VLOOKUP('Data Totals'!A135,'Season 10'!AF$4:CC$104,3,FALSE),IFERROR(VLOOKUP('Data Totals'!A135,'Season 11'!AF$4:CC$104,3,FALSE),IFERROR(VLOOKUP('Data Totals'!A135,'Season 12'!AF$4:CC$104,3,FALSE),IFERROR(VLOOKUP('Data Totals'!A135,'Season 13'!AF$4:CC$104,3,FALSE),IFERROR(VLOOKUP('Data Totals'!A135,'Season 14'!AF$4:CC$104,3,FALSE),IFERROR(VLOOKUP('Data Totals'!A135,'Season 15'!AF$4:CC$104,3,FALSE),"N/A")))))))))))))))</f>
        <v>0</v>
      </c>
      <c r="D135" s="1022">
        <f>IFERROR(VLOOKUP('Data Totals'!A135,'Season 1'!AF$4:CC$104,4,FALSE),IFERROR(VLOOKUP('Data Totals'!A135,'Season 2'!AF$4:CC$104,4,FALSE),IFERROR(VLOOKUP('Data Totals'!A135,'Season 3'!AF$4:CC$104,4,FALSE),IFERROR(VLOOKUP('Data Totals'!A135,'Season 4'!AF$4:CC$104,4,FALSE),IFERROR(VLOOKUP('Data Totals'!A135,'Season 5'!AF$4:CC$104,4,FALSE),IFERROR(VLOOKUP('Data Totals'!A135,'Season 6'!AF$4:CC$104,4,FALSE),IFERROR(VLOOKUP('Data Totals'!A135,'Season 7'!AF$4:CC$104,4,FALSE),IFERROR(VLOOKUP('Data Totals'!A135,'Season 8'!AF$4:CC$104,4,FALSE),IFERROR(VLOOKUP('Data Totals'!A135,'Season 9'!AF$4:CC$104,4,FALSE),IFERROR(VLOOKUP('Data Totals'!A135,'Season 10'!AF$4:CC$104,4,FALSE),IFERROR(VLOOKUP('Data Totals'!A135,'Season 11'!AF$4:CC$104,4,FALSE),IFERROR(VLOOKUP('Data Totals'!A135,'Season 12'!AF$4:CC$104,4,FALSE),IFERROR(VLOOKUP('Data Totals'!A135,'Season 13'!AF$4:CC$104,4,FALSE),IFERROR(VLOOKUP('Data Totals'!A135,'Season 14'!AF$4:CC$104,4,FALSE),IFERROR(VLOOKUP('Data Totals'!A135,'Season 15'!AF$4:CC$104,4,FALSE),"N/A")))))))))))))))</f>
        <v>0</v>
      </c>
      <c r="E135" s="1022">
        <f t="shared" si="5"/>
        <v>0</v>
      </c>
      <c r="F135" s="692">
        <f>SUM(IFERROR(VLOOKUP(A135,BI$3:BN$152,2,0),"0"),IFERROR(VLOOKUP(A135,'Season 1'!AF$4:CC$104,6,0),"0"),
IFERROR(VLOOKUP(A135,'Season 2'!AF$4:CC$104,6,0),"0"),IFERROR(VLOOKUP(A135,'Season 3'!AF$4:CC$104,6,0),"0"),
IFERROR(VLOOKUP(A135,'Season 4'!AF$4:CC$104,6,0),"0"),IFERROR(VLOOKUP(A135,'Season 5'!AF$4:CC$104,6,0),"0"),
IFERROR(VLOOKUP(A135,'Season 6'!AF$4:CC$104,6,0),"0"),IFERROR(VLOOKUP(A135,'Season 7'!AF$4:CC$104,6,0),"0"),
IFERROR(VLOOKUP(A135,'Season 8'!AF$4:CC$104,6,0),"0"),IFERROR(VLOOKUP(A135,'Season 9'!AF$4:CC$104,6,0),"0"),
IFERROR(VLOOKUP(A135,'Season 10'!AF$4:CC$104,6,0),"0"),IFERROR(VLOOKUP(A135,'Season 11'!AF$4:CC$104,6,0),"0"),
IFERROR(VLOOKUP(A135,'Season 12'!AF$4:CC$104,6,0),"0"),IFERROR(VLOOKUP(A135,'Season 13'!AF$4:CC$104,6,0),"0"),
IFERROR(VLOOKUP(A135,'Season 14'!AF$4:CC$104,6,0),"0"),IFERROR(VLOOKUP(A135,'Season 15'!AF$4:CC$104,6,0),"0"),)</f>
        <v>0</v>
      </c>
      <c r="G135" s="692">
        <f>SUM(IFERROR(VLOOKUP(A135,'Season 1'!AF$4:CC$104,7,0),"0"),
IFERROR(VLOOKUP(A135,'Season 2'!AF$4:CC$104,7,0),"0"),IFERROR(VLOOKUP(A135,'Season 3'!AF$4:CC$104,7,0),"0"),
IFERROR(VLOOKUP(A135,'Season 4'!AF$4:CC$104,7,0),"0"),IFERROR(VLOOKUP(A135,'Season 5'!AF$4:CC$104,7,0),"0"),
IFERROR(VLOOKUP(A135,'Season 6'!AF$4:CC$104,7,0),"0"),IFERROR(VLOOKUP(A135,'Season 7'!AF$4:CC$104,7,0),"0"),
IFERROR(VLOOKUP(A135,'Season 8'!AF$4:CC$104,7,0),"0"),IFERROR(VLOOKUP(A135,'Season 9'!AF$4:CC$104,7,0),"0"),
IFERROR(VLOOKUP(A135,'Season 10'!AF$4:CC$104,7,0),"0"),IFERROR(VLOOKUP(A135,'Season 11'!AF$4:CC$104,7,0),"0"),
IFERROR(VLOOKUP(A135,'Season 12'!AF$4:CC$104,7,0),"0"),IFERROR(VLOOKUP(A135,'Season 13'!AF$4:CC$104,7,0),"0"),
IFERROR(VLOOKUP(A135,'Season 14'!AF$4:CC$104,7,0),"0"),IFERROR(VLOOKUP(A135,'Season 15'!AF$4:CC$104,7,0),"0"),)</f>
        <v>0</v>
      </c>
      <c r="H135" s="556">
        <f>SUM(IFERROR(VLOOKUP(A135,'Season 1'!AF$4:CC$104,8,0),"0"),
IFERROR(VLOOKUP(A135,'Season 2'!AF$4:CC$104,8,0),"0"),IFERROR(VLOOKUP(A135,'Season 3'!AF$4:CC$104,8,0),"0"),
IFERROR(VLOOKUP(A135,'Season 4'!AF$4:CC$104,8,0),"0"),IFERROR(VLOOKUP(A135,'Season 5'!AF$4:CC$104,8,0),"0"),
IFERROR(VLOOKUP(A135,'Season 6'!AF$4:CC$104,8,0),"0"),IFERROR(VLOOKUP(A135,'Season 7'!AF$4:CC$104,8,0),"0"),
IFERROR(VLOOKUP(A135,'Season 8'!AF$4:CC$104,8,0),"0"),IFERROR(VLOOKUP(A135,'Season 9'!AF$4:CC$104,8,0),"0"),
IFERROR(VLOOKUP(A135,'Season 10'!AF$4:CC$104,8,0),"0"),IFERROR(VLOOKUP(A135,'Season 11'!AF$4:CC$104,8,0),"0"),
IFERROR(VLOOKUP(A135,'Season 12'!AF$4:CC$104,8,0),"0"),IFERROR(VLOOKUP(A135,'Season 13'!AF$4:CC$104,8,0),"0"),
IFERROR(VLOOKUP(A135,'Season 14'!AF$4:CC$104,8,0),"0"),IFERROR(VLOOKUP(A135,'Season 15'!AF$4:CC$104,8,0),"0"),)</f>
        <v>0</v>
      </c>
      <c r="I135" s="1023">
        <f>SUM(IFERROR(VLOOKUP(A135,'Season 1'!AF$4:CC$104,9,0),"0"),
IFERROR(VLOOKUP(A135,'Season 2'!AF$4:CC$104,9,0),"0"),IFERROR(VLOOKUP(A135,'Season 3'!AF$4:CC$104,9,0),"0"),
IFERROR(VLOOKUP(A135,'Season 4'!AF$4:CC$104,9,0),"0"),IFERROR(VLOOKUP(A135,'Season 5'!AF$4:CC$104,9,0),"0"),
IFERROR(VLOOKUP(A135,'Season 6'!AF$4:CC$104,9,0),"0"),IFERROR(VLOOKUP(A135,'Season 7'!AF$4:CC$104,9,0),"0"),
IFERROR(VLOOKUP(A135,'Season 8'!AF$4:CC$104,9,0),"0"),IFERROR(VLOOKUP(A135,'Season 9'!AF$4:CC$104,9,0),"0"),
IFERROR(VLOOKUP(A135,'Season 10'!AF$4:CC$104,9,0),"0"),IFERROR(VLOOKUP(A135,'Season 11'!AF$4:CC$104,9,0),"0"),
IFERROR(VLOOKUP(A135,'Season 12'!AF$4:CC$104,9,0),"0"),IFERROR(VLOOKUP(A135,'Season 13'!AF$4:CC$104,9,0),"0"),
IFERROR(VLOOKUP(A135,'Season 14'!AF$4:CC$104,9,0),"0"),IFERROR(VLOOKUP(A135,'Season 15'!AF$4:CC$104,9,0),"0"),)</f>
        <v>0</v>
      </c>
      <c r="J135" s="26">
        <f>SUM(IFERROR(VLOOKUP(A135,BI$3:BN$152,3,0),"0"),IFERROR(VLOOKUP(A135,'Season 1'!AF$4:CC$104,10,0),"0"),
IFERROR(VLOOKUP(A135,'Season 2'!AF$4:CC$104,10,0),"0"),IFERROR(VLOOKUP(A135,'Season 3'!AF$4:CC$104,10,0),"0"),
IFERROR(VLOOKUP(A135,'Season 4'!AF$4:CC$104,10,0),"0"),IFERROR(VLOOKUP(A135,'Season 5'!AF$4:CC$104,10,0),"0"),
IFERROR(VLOOKUP(A135,'Season 6'!AF$4:CC$104,10,0),"0"),IFERROR(VLOOKUP(A135,'Season 7'!AF$4:CC$104,10,0),"0"),
IFERROR(VLOOKUP(A135,'Season 8'!AF$4:CC$104,10,0),"0"),IFERROR(VLOOKUP(A135,'Season 9'!AF$4:CC$104,10,0),"0"),
IFERROR(VLOOKUP(A135,'Season 10'!AF$4:CC$104,10,0),"0"),IFERROR(VLOOKUP(A135,'Season 11'!AF$4:CC$104,10,0),"0"),
IFERROR(VLOOKUP(A135,'Season 12'!AF$4:CC$104,10,0),"0"),IFERROR(VLOOKUP(A135,'Season 13'!AF$4:CC$104,10,0),"0"),
IFERROR(VLOOKUP(A135,'Season 14'!AF$4:CC$104,10,0),"0"),IFERROR(VLOOKUP(A135,'Season 15'!AF$4:CC$104,10,0),"0"),)</f>
        <v>0</v>
      </c>
      <c r="K135" s="699">
        <f>SUM(IFERROR(VLOOKUP(A135,BI$3:BN$152,4,0),"0"),IFERROR(VLOOKUP(A135,'Season 1'!AF$4:CC$104,11,0),"0"),
IFERROR(VLOOKUP(A135,'Season 2'!AF$4:CC$104,11,0),"0"),IFERROR(VLOOKUP(A135,'Season 3'!AF$4:CC$104,11,0),"0"),
IFERROR(VLOOKUP(A135,'Season 4'!AF$4:CC$104,11,0),"0"),IFERROR(VLOOKUP(A135,'Season 5'!AF$4:CC$104,11,0),"0"),
IFERROR(VLOOKUP(A135,'Season 6'!AF$4:CC$104,11,0),"0"),IFERROR(VLOOKUP(A135,'Season 7'!AF$4:CC$104,11,0),"0"),
IFERROR(VLOOKUP(A135,'Season 8'!AF$4:CC$104,11,0),"0"),IFERROR(VLOOKUP(A135,'Season 9'!AF$4:CC$104,11,0),"0"),
IFERROR(VLOOKUP(A135,'Season 10'!AF$4:CC$104,11,0),"0"),IFERROR(VLOOKUP(A135,'Season 11'!AF$4:CC$104,11,0),"0"),
IFERROR(VLOOKUP(A135,'Season 12'!AF$4:CC$104,11,0),"0"),IFERROR(VLOOKUP(A135,'Season 13'!AF$4:CC$104,11,0),"0"),
IFERROR(VLOOKUP(A135,'Season 14'!AF$4:CC$104,11,0),"0"),IFERROR(VLOOKUP(A135,'Season 15'!AF$4:CC$104,11,0),"0"),)</f>
        <v>0</v>
      </c>
      <c r="L135" s="700">
        <f>SUM(IFERROR(VLOOKUP($A135,'Season 1'!AF$4:CC$104,12,0),"0"),
IFERROR(VLOOKUP($A135,'Season 2'!AF$4:CC$104,12,0),"0"),IFERROR(VLOOKUP($A135,'Season 3'!AF$4:CC$104,12,0),"0"),
IFERROR(VLOOKUP($A135,'Season 4'!AF$4:CC$104,12,0),"0"),IFERROR(VLOOKUP($A135,'Season 5'!AF$4:CC$104,12,0),"0"),
IFERROR(VLOOKUP($A135,'Season 6'!AF$4:CC$104,12,0),"0"),IFERROR(VLOOKUP($A135,'Season 7'!AF$4:CC$104,12,0),"0"),
IFERROR(VLOOKUP($A135,'Season 8'!AF$4:CC$104,12,0),"0"),IFERROR(VLOOKUP($A135,'Season 9'!AF$4:CC$104,12,0),"0"),
IFERROR(VLOOKUP($A135,'Season 10'!AF$4:CC$104,12,0),"0"),IFERROR(VLOOKUP($A135,'Season 11'!AF$4:CC$104,12,0),"0"),
IFERROR(VLOOKUP($A135,'Season 12'!AF$4:CC$104,12,0),"0"),IFERROR(VLOOKUP($A135,'Season 13'!AF$4:CC$104,12,0),"0"),
IFERROR(VLOOKUP($A135,'Season 14'!AF$4:CC$104,12,0),"0"),IFERROR(VLOOKUP($A135,'Season 15'!AF$4:CC$104,12,0),"0"),)</f>
        <v>0</v>
      </c>
      <c r="M135" s="692">
        <f>SUM(IFERROR(VLOOKUP($A135,'Season 1'!AF$4:CC$104,13,0),"0"),
IFERROR(VLOOKUP($A135,'Season 2'!AF$4:CC$104,13,0),"0"),IFERROR(VLOOKUP($A135,'Season 3'!AF$4:CC$104,13,0),"0"),
IFERROR(VLOOKUP($A135,'Season 4'!AF$4:CC$104,13,0),"0"),IFERROR(VLOOKUP($A135,'Season 5'!AF$4:CC$104,13,0),"0"),
IFERROR(VLOOKUP($A135,'Season 6'!AF$4:CC$104,13,0),"0"),IFERROR(VLOOKUP($A135,'Season 7'!AF$4:CC$104,13,0),"0"),
IFERROR(VLOOKUP($A135,'Season 8'!AF$4:CC$104,13,0),"0"),IFERROR(VLOOKUP($A135,'Season 9'!AF$4:CC$104,13,0),"0"),
IFERROR(VLOOKUP($A135,'Season 10'!AF$4:CC$104,13,0),"0"),IFERROR(VLOOKUP($A135,'Season 11'!AF$4:CC$104,13,0),"0"),
IFERROR(VLOOKUP($A135,'Season 12'!AF$4:CC$104,13,0),"0"),IFERROR(VLOOKUP($A135,'Season 13'!AF$4:CC$104,13,0),"0"),
IFERROR(VLOOKUP($A135,'Season 14'!AF$4:CC$104,13,0),"0"),IFERROR(VLOOKUP($A135,'Season 15'!AF$4:CC$104,13,0),"0"),)</f>
        <v>0</v>
      </c>
      <c r="N135" s="1023">
        <f>SUM(IFERROR(VLOOKUP($A135,'Season 1'!AF$4:CC$104,14,0),"0"),
IFERROR(VLOOKUP($A135,'Season 2'!AF$4:CC$104,14,0),"0"),IFERROR(VLOOKUP($A135,'Season 3'!AF$4:CC$104,14,0),"0"),
IFERROR(VLOOKUP($A135,'Season 4'!AF$4:CC$104,14,0),"0"),IFERROR(VLOOKUP($A135,'Season 5'!AF$4:CC$104,14,0),"0"),
IFERROR(VLOOKUP($A135,'Season 6'!AF$4:CC$104,14,0),"0"),IFERROR(VLOOKUP($A135,'Season 7'!AF$4:CC$104,14,0),"0"),
IFERROR(VLOOKUP($A135,'Season 8'!AF$4:CC$104,14,0),"0"),IFERROR(VLOOKUP($A135,'Season 9'!AF$4:CC$104,14,0),"0"),
IFERROR(VLOOKUP($A135,'Season 10'!AF$4:CC$104,14,0),"0"),IFERROR(VLOOKUP($A135,'Season 11'!AF$4:CC$104,14,0),"0"),
IFERROR(VLOOKUP($A135,'Season 12'!AF$4:CC$104,14,0),"0"),IFERROR(VLOOKUP($A135,'Season 13'!AF$4:CC$104,14,0),"0"),
IFERROR(VLOOKUP($A135,'Season 14'!AF$4:CC$104,14,0),"0"),IFERROR(VLOOKUP($A135,'Season 15'!AF$4:CC$104,14,0),"0"),)</f>
        <v>0</v>
      </c>
      <c r="O135" s="26">
        <f>SUM(IFERROR(VLOOKUP($A135,'Season 1'!AF$4:CC$104,15,0),"0"),
IFERROR(VLOOKUP($A135,'Season 2'!AF$4:CC$104,15,0),"0"),IFERROR(VLOOKUP($A135,'Season 3'!AF$4:CC$104,15,0),"0"),
IFERROR(VLOOKUP($A135,'Season 4'!AF$4:CC$104,15,0),"0"),IFERROR(VLOOKUP($A135,'Season 5'!AF$4:CC$104,15,0),"0"),
IFERROR(VLOOKUP($A135,'Season 6'!AF$4:CC$104,15,0),"0"),IFERROR(VLOOKUP($A135,'Season 7'!AF$4:CC$104,15,0),"0"),
IFERROR(VLOOKUP($A135,'Season 8'!AF$4:CC$104,15,0),"0"),IFERROR(VLOOKUP($A135,'Season 9'!AF$4:CC$104,15,0),"0"),
IFERROR(VLOOKUP($A135,'Season 10'!AF$4:CC$104,15,0),"0"),IFERROR(VLOOKUP($A135,'Season 11'!AF$4:CC$104,15,0),"0"),
IFERROR(VLOOKUP($A135,'Season 12'!AF$4:CC$104,15,0),"0"),IFERROR(VLOOKUP($A135,'Season 13'!AF$4:CC$104,15,0),"0"),
IFERROR(VLOOKUP($A135,'Season 14'!AF$4:CC$104,15,0),"0"),IFERROR(VLOOKUP($A135,'Season 15'!AF$4:CC$104,15,0),"0"),)</f>
        <v>0</v>
      </c>
      <c r="P135" s="699">
        <f>SUM(IFERROR(VLOOKUP($A135,'Season 1'!AF$4:CC$104,16,0),"0"),
IFERROR(VLOOKUP($A135,'Season 2'!AF$4:CC$104,16,0),"0"),IFERROR(VLOOKUP($A135,'Season 3'!AF$4:CC$104,16,0),"0"),
IFERROR(VLOOKUP($A135,'Season 4'!AF$4:CC$104,16,0),"0"),IFERROR(VLOOKUP($A135,'Season 5'!AF$4:CC$104,16,0),"0"),
IFERROR(VLOOKUP($A135,'Season 6'!AF$4:CC$104,16,0),"0"),IFERROR(VLOOKUP($A135,'Season 7'!AF$4:CC$104,16,0),"0"),
IFERROR(VLOOKUP($A135,'Season 8'!AF$4:CC$104,16,0),"0"),IFERROR(VLOOKUP($A135,'Season 9'!AF$4:CC$104,16,0),"0"),
IFERROR(VLOOKUP($A135,'Season 10'!AF$4:CC$104,16,0),"0"),IFERROR(VLOOKUP($A135,'Season 11'!AF$4:CC$104,16,0),"0"),
IFERROR(VLOOKUP($A135,'Season 12'!AF$4:CC$104,16,0),"0"),IFERROR(VLOOKUP($A135,'Season 13'!AF$4:CC$104,16,0),"0"),
IFERROR(VLOOKUP($A135,'Season 14'!AF$4:CC$104,16,0),"0"),IFERROR(VLOOKUP($A135,'Season 15'!AF$4:CC$104,16,0),"0"),)</f>
        <v>0</v>
      </c>
      <c r="Q135" s="700">
        <f>SUM(IFERROR(VLOOKUP($A135,'Season 1'!AF$4:CC$104,17,0),"0"),
IFERROR(VLOOKUP($A135,'Season 2'!AF$4:CC$104,17,0),"0"),IFERROR(VLOOKUP($A135,'Season 3'!AF$4:CC$104,17,0),"0"),
IFERROR(VLOOKUP($A135,'Season 4'!AF$4:CC$104,17,0),"0"),IFERROR(VLOOKUP($A135,'Season 5'!AF$4:CC$104,17,0),"0"),
IFERROR(VLOOKUP($A135,'Season 6'!AF$4:CC$104,17,0),"0"),IFERROR(VLOOKUP($A135,'Season 7'!AF$4:CC$104,17,0),"0"),
IFERROR(VLOOKUP($A135,'Season 8'!AF$4:CC$104,17,0),"0"),IFERROR(VLOOKUP($A135,'Season 9'!AF$4:CC$104,17,0),"0"),
IFERROR(VLOOKUP($A135,'Season 10'!AF$4:CC$104,17,0),"0"),IFERROR(VLOOKUP($A135,'Season 11'!AF$4:CC$104,17,0),"0"),
IFERROR(VLOOKUP($A135,'Season 12'!AF$4:CC$104,17,0),"0"),IFERROR(VLOOKUP($A135,'Season 13'!AF$4:CC$104,17,0),"0"),
IFERROR(VLOOKUP($A135,'Season 14'!AF$4:CC$104,17,0),"0"),IFERROR(VLOOKUP($A135,'Season 15'!AF$4:CC$104,17,0),"0"),)</f>
        <v>0</v>
      </c>
      <c r="R135" s="692">
        <f>SUM(IFERROR(VLOOKUP($A135,'Season 1'!AF$4:CC$104,18,0),"0"),
IFERROR(VLOOKUP($A135,'Season 2'!AF$4:CC$104,18,0),"0"),IFERROR(VLOOKUP($A135,'Season 3'!AF$4:CC$104,18,0),"0"),
IFERROR(VLOOKUP($A135,'Season 4'!AF$4:CC$104,18,0),"0"),IFERROR(VLOOKUP($A135,'Season 5'!AF$4:CC$104,18,0),"0"),
IFERROR(VLOOKUP($A135,'Season 6'!AF$4:CC$104,18,0),"0"),IFERROR(VLOOKUP($A135,'Season 7'!AF$4:CC$104,18,0),"0"),
IFERROR(VLOOKUP($A135,'Season 8'!AF$4:CC$104,18,0),"0"),IFERROR(VLOOKUP($A135,'Season 9'!AF$4:CC$104,18,0),"0"),
IFERROR(VLOOKUP($A135,'Season 10'!AF$4:CC$104,18,0),"0"),IFERROR(VLOOKUP($A135,'Season 11'!AF$4:CC$104,18,0),"0"),
IFERROR(VLOOKUP($A135,'Season 12'!AF$4:CC$104,18,0),"0"),IFERROR(VLOOKUP($A135,'Season 13'!AF$4:CC$104,18,0),"0"),
IFERROR(VLOOKUP($A135,'Season 14'!AF$4:CC$104,18,0),"0"),IFERROR(VLOOKUP($A135,'Season 15'!AF$4:CC$104,18,0),"0"),)</f>
        <v>0</v>
      </c>
      <c r="S135" s="1023">
        <f>SUM(IFERROR(VLOOKUP($A135,'Season 1'!AF$4:CC$104,19,0),"0"),
IFERROR(VLOOKUP($A135,'Season 2'!AF$4:CC$104,19,0),"0"),IFERROR(VLOOKUP($A135,'Season 3'!AF$4:CC$104,19,0),"0"),
IFERROR(VLOOKUP($A135,'Season 4'!AF$4:CC$104,19,0),"0"),IFERROR(VLOOKUP($A135,'Season 5'!AF$4:CC$104,19,0),"0"),
IFERROR(VLOOKUP($A135,'Season 6'!AF$4:CC$104,19,0),"0"),IFERROR(VLOOKUP($A135,'Season 7'!AF$4:CC$104,19,0),"0"),
IFERROR(VLOOKUP($A135,'Season 8'!AF$4:CC$104,19,0),"0"),IFERROR(VLOOKUP($A135,'Season 9'!AF$4:CC$104,19,0),"0"),
IFERROR(VLOOKUP($A135,'Season 10'!AF$4:CC$104,19,0),"0"),IFERROR(VLOOKUP($A135,'Season 11'!AF$4:CC$104,19,0),"0"),
IFERROR(VLOOKUP($A135,'Season 12'!AF$4:CC$104,19,0),"0"),IFERROR(VLOOKUP($A135,'Season 13'!AF$4:CC$104,19,0),"0"),
IFERROR(VLOOKUP($A135,'Season 14'!AF$4:CC$104,19,0),"0"),IFERROR(VLOOKUP($A135,'Season 15'!AF$4:CC$104,19,0),"0"),)</f>
        <v>0</v>
      </c>
      <c r="T135" s="26">
        <f>SUM(IFERROR(VLOOKUP($A135,'Season 1'!AF$4:CC$104,20,0),"0"),
IFERROR(VLOOKUP($A135,'Season 2'!AF$4:CC$104,20,0),"0"),IFERROR(VLOOKUP($A135,'Season 3'!AF$4:CC$104,20,0),"0"),
IFERROR(VLOOKUP($A135,'Season 4'!AF$4:CC$104,20,0),"0"),IFERROR(VLOOKUP($A135,'Season 5'!AF$4:CC$104,20,0),"0"),
IFERROR(VLOOKUP($A135,'Season 6'!AF$4:CC$104,20,0),"0"),IFERROR(VLOOKUP($A135,'Season 7'!AF$4:CC$104,20,0),"0"),
IFERROR(VLOOKUP($A135,'Season 8'!AF$4:CC$104,20,0),"0"),IFERROR(VLOOKUP($A135,'Season 9'!AF$4:CC$104,20,0),"0"),
IFERROR(VLOOKUP($A135,'Season 10'!AF$4:CC$104,20,0),"0"),IFERROR(VLOOKUP($A135,'Season 11'!AF$4:CC$104,20,0),"0"),
IFERROR(VLOOKUP($A135,'Season 12'!AF$4:CC$104,20,0),"0"),IFERROR(VLOOKUP($A135,'Season 13'!AF$4:CC$104,20,0),"0"),
IFERROR(VLOOKUP($A135,'Season 14'!AF$4:CC$104,20,0),"0"),IFERROR(VLOOKUP($A135,'Season 15'!AF$4:CC$104,20,0),"0"),)</f>
        <v>0</v>
      </c>
      <c r="U135" s="699">
        <f>SUM(IFERROR(VLOOKUP($A135,'Season 1'!AF$4:CC$104,21,0),"0"),
IFERROR(VLOOKUP($A135,'Season 2'!AF$4:CC$104,21,0),"0"),IFERROR(VLOOKUP($A135,'Season 3'!AF$4:CC$104,21,0),"0"),
IFERROR(VLOOKUP($A135,'Season 4'!AF$4:CC$104,21,0),"0"),IFERROR(VLOOKUP($A135,'Season 5'!AF$4:CC$104,21,0),"0"),
IFERROR(VLOOKUP($A135,'Season 6'!AF$4:CC$104,21,0),"0"),IFERROR(VLOOKUP($A135,'Season 7'!AF$4:CC$104,21,0),"0"),
IFERROR(VLOOKUP($A135,'Season 8'!AF$4:CC$104,21,0),"0"),IFERROR(VLOOKUP($A135,'Season 9'!AF$4:CC$104,21,0),"0"),
IFERROR(VLOOKUP($A135,'Season 10'!AF$4:CC$104,21,0),"0"),IFERROR(VLOOKUP($A135,'Season 11'!AF$4:CC$104,21,0),"0"),
IFERROR(VLOOKUP($A135,'Season 12'!AF$4:CC$104,21,0),"0"),IFERROR(VLOOKUP($A135,'Season 13'!AF$4:CC$104,21,0),"0"),
IFERROR(VLOOKUP($A135,'Season 14'!AF$4:CC$104,21,0),"0"),IFERROR(VLOOKUP($A135,'Season 15'!AF$4:CC$104,21,0),"0"),)</f>
        <v>0</v>
      </c>
      <c r="V135" s="700">
        <f>SUM(IFERROR(VLOOKUP($A135,'Season 1'!AF$4:CC$104,22,0),"0"),
IFERROR(VLOOKUP($A135,'Season 2'!AF$4:CC$104,22,0),"0"),IFERROR(VLOOKUP($A135,'Season 3'!AF$4:CC$104,22,0),"0"),
IFERROR(VLOOKUP($A135,'Season 4'!AF$4:CC$104,22,0),"0"),IFERROR(VLOOKUP($A135,'Season 5'!AF$4:CC$104,22,0),"0"),
IFERROR(VLOOKUP($A135,'Season 6'!AF$4:CC$104,22,0),"0"),IFERROR(VLOOKUP($A135,'Season 7'!AF$4:CC$104,22,0),"0"),
IFERROR(VLOOKUP($A135,'Season 8'!AF$4:CC$104,22,0),"0"),IFERROR(VLOOKUP($A135,'Season 9'!AF$4:CC$104,22,0),"0"),
IFERROR(VLOOKUP($A135,'Season 10'!AF$4:CC$104,22,0),"0"),IFERROR(VLOOKUP($A135,'Season 11'!AF$4:CC$104,22,0),"0"),
IFERROR(VLOOKUP($A135,'Season 12'!AF$4:CC$104,22,0),"0"),IFERROR(VLOOKUP($A135,'Season 13'!AF$4:CC$104,22,0),"0"),
IFERROR(VLOOKUP($A135,'Season 14'!AF$4:CC$104,22,0),"0"),IFERROR(VLOOKUP($A135,'Season 15'!AF$4:CC$104,22,0),"0"),)</f>
        <v>0</v>
      </c>
      <c r="W135" s="692">
        <f>SUM(IFERROR(VLOOKUP($A135,'Season 1'!AF$4:CC$104,23,0),"0"),
IFERROR(VLOOKUP($A135,'Season 2'!AF$4:CC$104,23,0),"0"),IFERROR(VLOOKUP($A135,'Season 3'!AF$4:CC$104,23,0),"0"),
IFERROR(VLOOKUP($A135,'Season 4'!AF$4:CC$104,23,0),"0"),IFERROR(VLOOKUP($A135,'Season 5'!AF$4:CC$104,23,0),"0"),
IFERROR(VLOOKUP($A135,'Season 6'!AF$4:CC$104,23,0),"0"),IFERROR(VLOOKUP($A135,'Season 7'!AF$4:CC$104,23,0),"0"),
IFERROR(VLOOKUP($A135,'Season 8'!AF$4:CC$104,23,0),"0"),IFERROR(VLOOKUP($A135,'Season 9'!AF$4:CC$104,23,0),"0"),
IFERROR(VLOOKUP($A135,'Season 10'!AF$4:CC$104,23,0),"0"),IFERROR(VLOOKUP($A135,'Season 11'!AF$4:CC$104,23,0),"0"),
IFERROR(VLOOKUP($A135,'Season 12'!AF$4:CC$104,23,0),"0"),IFERROR(VLOOKUP($A135,'Season 13'!AF$4:CC$104,23,0),"0"),
IFERROR(VLOOKUP($A135,'Season 14'!AF$4:CC$104,23,0),"0"),IFERROR(VLOOKUP($A135,'Season 15'!AF$4:CC$104,23,0),"0"),)</f>
        <v>0</v>
      </c>
      <c r="X135" s="1023">
        <f>SUM(IFERROR(VLOOKUP($A135,'Season 1'!AF$4:CC$104,24,0),"0"),
IFERROR(VLOOKUP($A135,'Season 2'!AF$4:CC$104,24,0),"0"),IFERROR(VLOOKUP($A135,'Season 3'!AF$4:CC$104,24,0),"0"),
IFERROR(VLOOKUP($A135,'Season 4'!AF$4:CC$104,24,0),"0"),IFERROR(VLOOKUP($A135,'Season 5'!AF$4:CC$104,24,0),"0"),
IFERROR(VLOOKUP($A135,'Season 6'!AF$4:CC$104,24,0),"0"),IFERROR(VLOOKUP($A135,'Season 7'!AF$4:CC$104,24,0),"0"),
IFERROR(VLOOKUP($A135,'Season 8'!AF$4:CC$104,24,0),"0"),IFERROR(VLOOKUP($A135,'Season 9'!AF$4:CC$104,24,0),"0"),
IFERROR(VLOOKUP($A135,'Season 10'!AF$4:CC$104,24,0),"0"),IFERROR(VLOOKUP($A135,'Season 11'!AF$4:CC$104,24,0),"0"),
IFERROR(VLOOKUP($A135,'Season 12'!AF$4:CC$104,24,0),"0"),IFERROR(VLOOKUP($A135,'Season 13'!AF$4:CC$104,24,0),"0"),
IFERROR(VLOOKUP($A135,'Season 14'!AF$4:CC$104,24,0),"0"),IFERROR(VLOOKUP($A135,'Season 15'!AF$4:CC$104,24,0),"0"),)</f>
        <v>0</v>
      </c>
      <c r="Y135" s="26">
        <f>SUM(IFERROR(VLOOKUP($A135,'Season 1'!AF$4:CC$104,25,0),"0"),
IFERROR(VLOOKUP($A135,'Season 2'!AF$4:CC$104,25,0),"0"),IFERROR(VLOOKUP($A135,'Season 3'!AF$4:CC$104,25,0),"0"),
IFERROR(VLOOKUP($A135,'Season 4'!AF$4:CC$104,25,0),"0"),IFERROR(VLOOKUP($A135,'Season 5'!AF$4:CC$104,25,0),"0"),
IFERROR(VLOOKUP($A135,'Season 6'!AF$4:CC$104,25,0),"0"),IFERROR(VLOOKUP($A135,'Season 7'!AF$4:CC$104,25,0),"0"),
IFERROR(VLOOKUP($A135,'Season 8'!AF$4:CC$104,25,0),"0"),IFERROR(VLOOKUP($A135,'Season 9'!AF$4:CC$104,25,0),"0"),
IFERROR(VLOOKUP($A135,'Season 10'!AF$4:CC$104,25,0),"0"),IFERROR(VLOOKUP($A135,'Season 11'!AF$4:CC$104,25,0),"0"),
IFERROR(VLOOKUP($A135,'Season 12'!AF$4:CC$104,25,0),"0"),IFERROR(VLOOKUP($A135,'Season 13'!AF$4:CC$104,25,0),"0"),
IFERROR(VLOOKUP($A135,'Season 14'!AF$4:CC$104,25,0),"0"),IFERROR(VLOOKUP($A135,'Season 15'!AF$4:CC$104,25,0),"0"),)</f>
        <v>0</v>
      </c>
      <c r="Z135" s="699">
        <f>SUM(IFERROR(VLOOKUP($A135,'Season 1'!AF$4:CC$104,26,0),"0"),
IFERROR(VLOOKUP($A135,'Season 2'!AF$4:CC$104,26,0),"0"),IFERROR(VLOOKUP($A135,'Season 3'!AF$4:CC$104,26,0),"0"),
IFERROR(VLOOKUP($A135,'Season 4'!AF$4:CC$104,26,0),"0"),IFERROR(VLOOKUP($A135,'Season 5'!AF$4:CC$104,26,0),"0"),
IFERROR(VLOOKUP($A135,'Season 6'!AF$4:CC$104,26,0),"0"),IFERROR(VLOOKUP($A135,'Season 7'!AF$4:CC$104,26,0),"0"),
IFERROR(VLOOKUP($A135,'Season 8'!AF$4:CC$104,26,0),"0"),IFERROR(VLOOKUP($A135,'Season 9'!AF$4:CC$104,26,0),"0"),
IFERROR(VLOOKUP($A135,'Season 10'!AF$4:CC$104,26,0),"0"),IFERROR(VLOOKUP($A135,'Season 11'!AF$4:CC$104,26,0),"0"),
IFERROR(VLOOKUP($A135,'Season 12'!AF$4:CC$104,26,0),"0"),IFERROR(VLOOKUP($A135,'Season 13'!AF$4:CC$104,26,0),"0"),
IFERROR(VLOOKUP($A135,'Season 14'!AF$4:CC$104,26,0),"0"),IFERROR(VLOOKUP($A135,'Season 15'!AF$4:CC$104,26,0),"0"),)</f>
        <v>0</v>
      </c>
      <c r="AA135" s="700">
        <f>SUM(IFERROR(VLOOKUP($A135,'Season 1'!AF$4:CC$104,27,0),"0"),
IFERROR(VLOOKUP($A135,'Season 2'!AF$4:CC$104,27,0),"0"),IFERROR(VLOOKUP($A135,'Season 3'!AF$4:CC$104,27,0),"0"),
IFERROR(VLOOKUP($A135,'Season 4'!AF$4:CC$104,27,0),"0"),IFERROR(VLOOKUP($A135,'Season 5'!AF$4:CC$104,27,0),"0"),
IFERROR(VLOOKUP($A135,'Season 6'!AF$4:CC$104,27,0),"0"),IFERROR(VLOOKUP($A135,'Season 7'!AF$4:CC$104,27,0),"0"),
IFERROR(VLOOKUP($A135,'Season 8'!AF$4:CC$104,27,0),"0"),IFERROR(VLOOKUP($A135,'Season 9'!AF$4:CC$104,27,0),"0"),
IFERROR(VLOOKUP($A135,'Season 10'!AF$4:CC$104,27,0),"0"),IFERROR(VLOOKUP($A135,'Season 11'!AF$4:CC$104,27,0),"0"),
IFERROR(VLOOKUP($A135,'Season 12'!AF$4:CC$104,27,0),"0"),IFERROR(VLOOKUP($A135,'Season 13'!AF$4:CC$104,27,0),"0"),
IFERROR(VLOOKUP($A135,'Season 14'!AF$4:CC$104,27,0),"0"),IFERROR(VLOOKUP($A135,'Season 15'!AF$4:CC$104,27,0),"0"),)</f>
        <v>0</v>
      </c>
      <c r="AB135" s="692">
        <f>SUM(IFERROR(VLOOKUP($A135,'Season 1'!AF$4:CC$104,28,0),"0"),
IFERROR(VLOOKUP($A135,'Season 2'!AF$4:CC$104,28,0),"0"),IFERROR(VLOOKUP($A135,'Season 3'!AF$4:CC$104,28,0),"0"),
IFERROR(VLOOKUP($A135,'Season 4'!AF$4:CC$104,28,0),"0"),IFERROR(VLOOKUP($A135,'Season 5'!AF$4:CC$104,28,0),"0"),
IFERROR(VLOOKUP($A135,'Season 6'!AF$4:CC$104,28,0),"0"),IFERROR(VLOOKUP($A135,'Season 7'!AF$4:CC$104,28,0),"0"),
IFERROR(VLOOKUP($A135,'Season 8'!AF$4:CC$104,28,0),"0"),IFERROR(VLOOKUP($A135,'Season 9'!AF$4:CC$104,28,0),"0"),
IFERROR(VLOOKUP($A135,'Season 10'!AF$4:CC$104,28,0),"0"),IFERROR(VLOOKUP($A135,'Season 11'!AF$4:CC$104,28,0),"0"),
IFERROR(VLOOKUP($A135,'Season 12'!AF$4:CC$104,28,0),"0"),IFERROR(VLOOKUP($A135,'Season 13'!AF$4:CC$104,28,0),"0"),
IFERROR(VLOOKUP($A135,'Season 14'!AF$4:CC$104,28,0),"0"),IFERROR(VLOOKUP($A135,'Season 15'!AF$4:CC$104,28,0),"0"),)</f>
        <v>0</v>
      </c>
      <c r="AC135" s="1023">
        <f>SUM(IFERROR(VLOOKUP($A135,'Season 1'!AF$4:CC$104,29,0),"0"),
IFERROR(VLOOKUP($A135,'Season 2'!AF$4:CC$104,29,0),"0"),IFERROR(VLOOKUP($A135,'Season 3'!AF$4:CC$104,29,0),"0"),
IFERROR(VLOOKUP($A135,'Season 4'!AF$4:CC$104,29,0),"0"),IFERROR(VLOOKUP($A135,'Season 5'!AF$4:CC$104,29,0),"0"),
IFERROR(VLOOKUP($A135,'Season 6'!AF$4:CC$104,29,0),"0"),IFERROR(VLOOKUP($A135,'Season 7'!AF$4:CC$104,29,0),"0"),
IFERROR(VLOOKUP($A135,'Season 8'!AF$4:CC$104,29,0),"0"),IFERROR(VLOOKUP($A135,'Season 9'!AF$4:CC$104,29,0),"0"),
IFERROR(VLOOKUP($A135,'Season 10'!AF$4:CC$104,29,0),"0"),IFERROR(VLOOKUP($A135,'Season 11'!AF$4:CC$104,29,0),"0"),
IFERROR(VLOOKUP($A135,'Season 12'!AF$4:CC$104,29,0),"0"),IFERROR(VLOOKUP($A135,'Season 13'!AF$4:CC$104,29,0),"0"),
IFERROR(VLOOKUP($A135,'Season 14'!AF$4:CC$104,29,0),"0"),IFERROR(VLOOKUP($A135,'Season 15'!AF$4:CC$104,29,0),"0"),)</f>
        <v>0</v>
      </c>
      <c r="AD135" s="26">
        <f>SUM(IFERROR(VLOOKUP($A135,'Season 1'!AF$4:CC$104,30,0),"0"),
IFERROR(VLOOKUP($A135,'Season 2'!AF$4:CC$104,30,0),"0"),IFERROR(VLOOKUP($A135,'Season 3'!AF$4:CC$104,30,0),"0"),
IFERROR(VLOOKUP($A135,'Season 4'!AF$4:CC$104,30,0),"0"),IFERROR(VLOOKUP($A135,'Season 5'!AF$4:CC$104,30,0),"0"),
IFERROR(VLOOKUP($A135,'Season 6'!AF$4:CC$104,30,0),"0"),IFERROR(VLOOKUP($A135,'Season 7'!AF$4:CC$104,30,0),"0"),
IFERROR(VLOOKUP($A135,'Season 8'!AF$4:CC$104,30,0),"0"),IFERROR(VLOOKUP($A135,'Season 9'!AF$4:CC$104,30,0),"0"),
IFERROR(VLOOKUP($A135,'Season 10'!AF$4:CC$104,30,0),"0"),IFERROR(VLOOKUP($A135,'Season 11'!AF$4:CC$104,30,0),"0"),
IFERROR(VLOOKUP($A135,'Season 12'!AF$4:CC$104,30,0),"0"),IFERROR(VLOOKUP($A135,'Season 13'!AF$4:CC$104,30,0),"0"),
IFERROR(VLOOKUP($A135,'Season 14'!AF$4:CC$104,30,0),"0"),IFERROR(VLOOKUP($A135,'Season 15'!AF$4:CC$104,30,0),"0"),)</f>
        <v>0</v>
      </c>
      <c r="AE135" s="699">
        <f>SUM(IFERROR(VLOOKUP($A135,'Season 1'!AF$4:CC$104,31,0),"0"),
IFERROR(VLOOKUP($A135,'Season 2'!AF$4:CC$104,31,0),"0"),IFERROR(VLOOKUP($A135,'Season 3'!AF$4:CC$104,31,0),"0"),
IFERROR(VLOOKUP($A135,'Season 4'!AF$4:CC$104,31,0),"0"),IFERROR(VLOOKUP($A135,'Season 5'!AF$4:CC$104,31,0),"0"),
IFERROR(VLOOKUP($A135,'Season 6'!AF$4:CC$104,31,0),"0"),IFERROR(VLOOKUP($A135,'Season 7'!AF$4:CC$104,31,0),"0"),
IFERROR(VLOOKUP($A135,'Season 8'!AF$4:CC$104,31,0),"0"),IFERROR(VLOOKUP($A135,'Season 9'!AF$4:CC$104,31,0),"0"),
IFERROR(VLOOKUP($A135,'Season 10'!AF$4:CC$104,31,0),"0"),IFERROR(VLOOKUP($A135,'Season 11'!AF$4:CC$104,31,0),"0"),
IFERROR(VLOOKUP($A135,'Season 12'!AF$4:CC$104,31,0),"0"),IFERROR(VLOOKUP($A135,'Season 13'!AF$4:CC$104,31,0),"0"),
IFERROR(VLOOKUP($A135,'Season 14'!AF$4:CC$104,31,0),"0"),IFERROR(VLOOKUP($A135,'Season 15'!AF$4:CC$104,31,0),"0"),)</f>
        <v>0</v>
      </c>
      <c r="AF135" s="700">
        <f>SUM(IFERROR(VLOOKUP($A135,'Season 3'!AF$4:CC$104,32,0),"0"),
IFERROR(VLOOKUP($A135,'Season 4'!AF$4:CC$104,32,0),"0"),IFERROR(VLOOKUP($A135,'Season 5'!AF$4:CC$104,32,0),"0"),
IFERROR(VLOOKUP($A135,'Season 6'!AF$4:CC$104,32,0),"0"),IFERROR(VLOOKUP($A135,'Season 7'!AF$4:CC$104,32,0),"0"),
IFERROR(VLOOKUP($A135,'Season 8'!AF$4:CC$104,32,0),"0"),IFERROR(VLOOKUP($A135,'Season 9'!AF$4:CC$104,32,0),"0"),
IFERROR(VLOOKUP($A135,'Season 10'!AF$4:CC$104,32,0),"0"),IFERROR(VLOOKUP($A135,'Season 11'!AF$4:CC$104,32,0),"0"),
IFERROR(VLOOKUP($A135,'Season 12'!AF$4:CC$104,32,0),"0"),IFERROR(VLOOKUP($A135,'Season 13'!AF$4:CC$104,32,0),"0"),
IFERROR(VLOOKUP($A135,'Season 14'!AF$4:CC$104,32,0),"0"),IFERROR(VLOOKUP($A135,'Season 15'!AF$4:CC$104,32,0),"0"),)</f>
        <v>0</v>
      </c>
      <c r="AG135" s="692">
        <f>SUM(IFERROR(VLOOKUP($A135,'Season 3'!AF$4:CC$104,33,0),"0"),
IFERROR(VLOOKUP($A135,'Season 4'!AF$4:CC$104,33,0),"0"),IFERROR(VLOOKUP($A135,'Season 5'!AF$4:CC$104,33,0),"0"),
IFERROR(VLOOKUP($A135,'Season 6'!AF$4:CC$104,33,0),"0"),IFERROR(VLOOKUP($A135,'Season 7'!AF$4:CC$104,33,0),"0"),
IFERROR(VLOOKUP($A135,'Season 8'!AF$4:CC$104,33,0),"0"),IFERROR(VLOOKUP($A135,'Season 9'!AF$4:CC$104,33,0),"0"),
IFERROR(VLOOKUP($A135,'Season 10'!AF$4:CC$104,33,0),"0"),IFERROR(VLOOKUP($A135,'Season 11'!AF$4:CC$104,33,0),"0"),
IFERROR(VLOOKUP($A135,'Season 12'!AF$4:CC$104,33,0),"0"),IFERROR(VLOOKUP($A135,'Season 13'!AF$4:CC$104,33,0),"0"),
IFERROR(VLOOKUP($A135,'Season 14'!AF$4:CC$104,33,0),"0"),IFERROR(VLOOKUP($A135,'Season 15'!AF$4:CC$104,33,0),"0"),)</f>
        <v>0</v>
      </c>
      <c r="AH135" s="1023">
        <f>SUM(IFERROR(VLOOKUP($A135,'Season 3'!AF$4:CC$104,34,0),"0"),
IFERROR(VLOOKUP($A135,'Season 4'!AF$4:CC$104,34,0),"0"),IFERROR(VLOOKUP($A135,'Season 5'!AF$4:CC$104,34,0),"0"),
IFERROR(VLOOKUP($A135,'Season 6'!AF$4:CC$104,34,0),"0"),IFERROR(VLOOKUP($A135,'Season 7'!AF$4:CC$104,34,0),"0"),
IFERROR(VLOOKUP($A135,'Season 8'!AF$4:CC$104,34,0),"0"),IFERROR(VLOOKUP($A135,'Season 9'!AF$4:CC$104,34,0),"0"),
IFERROR(VLOOKUP($A135,'Season 10'!AF$4:CC$104,34,0),"0"),IFERROR(VLOOKUP($A135,'Season 11'!AF$4:CC$104,34,0),"0"),
IFERROR(VLOOKUP($A135,'Season 12'!AF$4:CC$104,34,0),"0"),IFERROR(VLOOKUP($A135,'Season 13'!AF$4:CC$104,34,0),"0"),
IFERROR(VLOOKUP($A135,'Season 14'!AF$4:CC$104,34,0),"0"),IFERROR(VLOOKUP($A135,'Season 15'!AF$4:CC$104,34,0),"0"),)</f>
        <v>0</v>
      </c>
      <c r="AI135" s="26">
        <f>SUM(IFERROR(VLOOKUP($A135,'Season 3'!AF$4:CC$104,35,0),"0"),
IFERROR(VLOOKUP($A135,'Season 4'!AF$4:CC$104,35,0),"0"),IFERROR(VLOOKUP($A135,'Season 5'!AF$4:CC$104,35,0),"0"),
IFERROR(VLOOKUP($A135,'Season 6'!AF$4:CC$104,35,0),"0"),IFERROR(VLOOKUP($A135,'Season 7'!AF$4:CC$104,35,0),"0"),
IFERROR(VLOOKUP($A135,'Season 8'!AF$4:CC$104,35,0),"0"),IFERROR(VLOOKUP($A135,'Season 9'!AF$4:CC$104,35,0),"0"),
IFERROR(VLOOKUP($A135,'Season 10'!AF$4:CC$104,35,0),"0"),IFERROR(VLOOKUP($A135,'Season 11'!AF$4:CC$104,35,0),"0"),
IFERROR(VLOOKUP($A135,'Season 12'!AF$4:CC$104,35,0),"0"),IFERROR(VLOOKUP($A135,'Season 13'!AF$4:CC$104,35,0),"0"),
IFERROR(VLOOKUP($A135,'Season 14'!AF$4:CC$104,35,0),"0"),IFERROR(VLOOKUP($A135,'Season 15'!AF$4:CC$104,35,0),"0"),)</f>
        <v>0</v>
      </c>
      <c r="AJ135" s="699">
        <f>SUM(IFERROR(VLOOKUP($A135,'Season 3'!AF$4:CC$104,36,0),"0"),
IFERROR(VLOOKUP($A135,'Season 4'!AF$4:CC$104,36,0),"0"),IFERROR(VLOOKUP($A135,'Season 5'!AF$4:CC$104,36,0),"0"),
IFERROR(VLOOKUP($A135,'Season 6'!AF$4:CC$104,36,0),"0"),IFERROR(VLOOKUP($A135,'Season 7'!AF$4:CC$104,36,0),"0"),
IFERROR(VLOOKUP($A135,'Season 8'!AF$4:CC$104,36,0),"0"),IFERROR(VLOOKUP($A135,'Season 9'!AF$4:CC$104,36,0),"0"),
IFERROR(VLOOKUP($A135,'Season 10'!AF$4:CC$104,36,0),"0"),IFERROR(VLOOKUP($A135,'Season 11'!AF$4:CC$104,36,0),"0"),
IFERROR(VLOOKUP($A135,'Season 12'!AF$4:CC$104,36,0),"0"),IFERROR(VLOOKUP($A135,'Season 13'!AF$4:CC$104,36,0),"0"),
IFERROR(VLOOKUP($A135,'Season 14'!AF$4:CC$104,36,0),"0"),IFERROR(VLOOKUP($A135,'Season 15'!AF$4:CC$104,36,0),"0"),)</f>
        <v>0</v>
      </c>
      <c r="AK135" s="700">
        <f>SUM(IFERROR(VLOOKUP($A135,'Season 2'!AF$4:CC$104,32,0),"0"),IFERROR(VLOOKUP($A135,'Season 3'!AF$4:CC$104,37,0),"0"),
IFERROR(VLOOKUP($A135,'Season 4'!AF$4:CC$104,37,0),"0"),IFERROR(VLOOKUP($A135,'Season 5'!AF$4:CC$104,37,0),"0"),
IFERROR(VLOOKUP($A135,'Season 6'!AF$4:CC$104,37,0),"0"),IFERROR(VLOOKUP($A135,'Season 7'!AF$4:CC$104,37,0),"0"),
IFERROR(VLOOKUP($A135,'Season 8'!AF$4:CC$104,37,0),"0"),IFERROR(VLOOKUP($A135,'Season 9'!AF$4:CC$104,37,0),"0"),
IFERROR(VLOOKUP($A135,'Season 10'!AF$4:CC$104,37,0),"0"),IFERROR(VLOOKUP($A135,'Season 11'!AF$4:CC$104,37,0),"0"),
IFERROR(VLOOKUP($A135,'Season 12'!AF$4:CC$104,37,0),"0"),IFERROR(VLOOKUP($A135,'Season 13'!AF$4:CC$104,37,0),"0"),
IFERROR(VLOOKUP($A135,'Season 14'!AF$4:CC$104,37,0),"0"),IFERROR(VLOOKUP($A135,'Season 15'!AF$4:CC$104,37,0),"0"),)</f>
        <v>0</v>
      </c>
      <c r="AL135" s="692">
        <f>SUM(IFERROR(VLOOKUP($A135,'Season 2'!AF$4:CC$104,33,0),"0"),IFERROR(VLOOKUP($A135,'Season 3'!AF$4:CC$104,38,0),"0"),
IFERROR(VLOOKUP($A135,'Season 4'!AF$4:CC$104,38,0),"0"),IFERROR(VLOOKUP($A135,'Season 5'!AF$4:CC$104,38,0),"0"),
IFERROR(VLOOKUP($A135,'Season 6'!AF$4:CC$104,38,0),"0"),IFERROR(VLOOKUP($A135,'Season 7'!AF$4:CC$104,38,0),"0"),
IFERROR(VLOOKUP($A135,'Season 8'!AF$4:CC$104,38,0),"0"),IFERROR(VLOOKUP($A135,'Season 9'!AF$4:CC$104,38,0),"0"),
IFERROR(VLOOKUP($A135,'Season 10'!AF$4:CC$104,38,0),"0"),IFERROR(VLOOKUP($A135,'Season 11'!AF$4:CC$104,38,0),"0"),
IFERROR(VLOOKUP($A135,'Season 12'!AF$4:CC$104,38,0),"0"),IFERROR(VLOOKUP($A135,'Season 13'!AF$4:CC$104,38,0),"0"),
IFERROR(VLOOKUP($A135,'Season 14'!AF$4:CC$104,38,0),"0"),IFERROR(VLOOKUP($A135,'Season 15'!AF$4:CC$104,38,0),"0"),)</f>
        <v>0</v>
      </c>
      <c r="AM135" s="1023">
        <f>SUM(IFERROR(VLOOKUP($A135,'Season 2'!AF$4:CC$104,34,0),"0"),IFERROR(VLOOKUP($A135,'Season 3'!AF$4:CC$104,39,0),"0"),
IFERROR(VLOOKUP($A135,'Season 4'!AF$4:CC$104,39,0),"0"),IFERROR(VLOOKUP($A135,'Season 5'!AF$4:CC$104,39,0),"0"),
IFERROR(VLOOKUP($A135,'Season 6'!AF$4:CC$104,39,0),"0"),IFERROR(VLOOKUP($A135,'Season 7'!AF$4:CC$104,39,0),"0"),
IFERROR(VLOOKUP($A135,'Season 8'!AF$4:CC$104,39,0),"0"),IFERROR(VLOOKUP($A135,'Season 9'!AF$4:CC$104,39,0),"0"),
IFERROR(VLOOKUP($A135,'Season 10'!AF$4:CC$104,39,0),"0"),IFERROR(VLOOKUP($A135,'Season 11'!AF$4:CC$104,39,0),"0"),
IFERROR(VLOOKUP($A135,'Season 12'!AF$4:CC$104,39,0),"0"),IFERROR(VLOOKUP($A135,'Season 13'!AF$4:CC$104,39,0),"0"),
IFERROR(VLOOKUP($A135,'Season 14'!AF$4:CC$104,39,0),"0"),IFERROR(VLOOKUP($A135,'Season 15'!AF$4:CC$104,39,0),"0"),)</f>
        <v>0</v>
      </c>
      <c r="AN135" s="26">
        <f>SUM(IFERROR(VLOOKUP($A135,'Season 2'!AF$4:CC$104,35,0),"0"),IFERROR(VLOOKUP($A135,'Season 3'!AF$4:CC$104,40,0),"0"),
IFERROR(VLOOKUP($A135,'Season 4'!AF$4:CC$104,40,0),"0"),IFERROR(VLOOKUP($A135,'Season 5'!AF$4:CC$104,40,0),"0"),
IFERROR(VLOOKUP($A135,'Season 6'!AF$4:CC$104,40,0),"0"),IFERROR(VLOOKUP($A135,'Season 7'!AF$4:CC$104,40,0),"0"),
IFERROR(VLOOKUP($A135,'Season 8'!AF$4:CC$104,40,0),"0"),IFERROR(VLOOKUP($A135,'Season 9'!AF$4:CC$104,40,0),"0"),
IFERROR(VLOOKUP($A135,'Season 10'!AF$4:CC$104,40,0),"0"),IFERROR(VLOOKUP($A135,'Season 11'!AF$4:CC$104,40,0),"0"),
IFERROR(VLOOKUP($A135,'Season 12'!AF$4:CC$104,40,0),"0"),IFERROR(VLOOKUP($A135,'Season 13'!AF$4:CC$104,40,0),"0"),
IFERROR(VLOOKUP($A135,'Season 14'!AF$4:CC$104,40,0),"0"),IFERROR(VLOOKUP($A135,'Season 15'!AF$4:CC$104,40,0),"0"),)</f>
        <v>0</v>
      </c>
      <c r="AO135" s="699">
        <f>SUM(IFERROR(VLOOKUP($A135,'Season 2'!AF$4:CC$104,36,0),"0"),IFERROR(VLOOKUP($A135,'Season 3'!AF$4:CC$104,41,0),"0"),
IFERROR(VLOOKUP($A135,'Season 4'!AF$4:CC$104,41,0),"0"),IFERROR(VLOOKUP($A135,'Season 5'!AF$4:CC$104,41,0),"0"),
IFERROR(VLOOKUP($A135,'Season 6'!AF$4:CC$104,41,0),"0"),IFERROR(VLOOKUP($A135,'Season 7'!AF$4:CC$104,41,0),"0"),
IFERROR(VLOOKUP($A135,'Season 8'!AF$4:CC$104,41,0),"0"),IFERROR(VLOOKUP($A135,'Season 9'!AF$4:CC$104,41,0),"0"),
IFERROR(VLOOKUP($A135,'Season 10'!AF$4:CC$104,41,0),"0"),IFERROR(VLOOKUP($A135,'Season 11'!AF$4:CC$104,41,0),"0"),
IFERROR(VLOOKUP($A135,'Season 12'!AF$4:CC$104,41,0),"0"),IFERROR(VLOOKUP($A135,'Season 13'!AF$4:CC$104,41,0),"0"),
IFERROR(VLOOKUP($A135,'Season 14'!AF$4:CC$104,41,0),"0"),IFERROR(VLOOKUP($A135,'Season 15'!AF$4:CC$104,41,0),"0"),)</f>
        <v>0</v>
      </c>
      <c r="AP135" s="700">
        <f>SUM(IFERROR(VLOOKUP($A135,'Season 2'!AF$4:CC$104,37,0),"0"),IFERROR(VLOOKUP($A135,'Season 3'!AF$4:CC$104,42,0),"0"),
IFERROR(VLOOKUP($A135,'Season 4'!AF$4:CC$104,42,0),"0"),IFERROR(VLOOKUP($A135,'Season 5'!AF$4:CC$104,42,0),"0"),
IFERROR(VLOOKUP($A135,'Season 6'!AF$4:CC$104,42,0),"0"),IFERROR(VLOOKUP($A135,'Season 7'!AF$4:CC$104,42,0),"0"),
IFERROR(VLOOKUP($A135,'Season 8'!AF$4:CC$104,42,0),"0"),IFERROR(VLOOKUP($A135,'Season 9'!AF$4:CC$104,42,0),"0"),
IFERROR(VLOOKUP($A135,'Season 10'!AF$4:CC$104,42,0),"0"),IFERROR(VLOOKUP($A135,'Season 11'!AF$4:CC$104,42,0),"0"),
IFERROR(VLOOKUP($A135,'Season 12'!AF$4:CC$104,42,0),"0"),IFERROR(VLOOKUP($A135,'Season 13'!AF$4:CC$104,42,0),"0"),
IFERROR(VLOOKUP($A135,'Season 14'!AF$4:CC$104,42,0),"0"),IFERROR(VLOOKUP($A135,'Season 15'!AF$4:CC$104,42,0),"0"),)</f>
        <v>0</v>
      </c>
      <c r="AQ135" s="692">
        <f>SUM(IFERROR(VLOOKUP($A135,'Season 2'!AF$4:CC$104,38,0),"0"),IFERROR(VLOOKUP($A135,'Season 3'!AF$4:CC$104,43,0),"0"),
IFERROR(VLOOKUP($A135,'Season 4'!AF$4:CC$104,43,0),"0"),IFERROR(VLOOKUP($A135,'Season 5'!AF$4:CC$104,43,0),"0"),
IFERROR(VLOOKUP($A135,'Season 6'!AF$4:CC$104,43,0),"0"),IFERROR(VLOOKUP($A135,'Season 7'!AF$4:CC$104,43,0),"0"),
IFERROR(VLOOKUP($A135,'Season 8'!AF$4:CC$104,43,0),"0"),IFERROR(VLOOKUP($A135,'Season 9'!AF$4:CC$104,43,0),"0"),
IFERROR(VLOOKUP($A135,'Season 10'!AF$4:CC$104,43,0),"0"),IFERROR(VLOOKUP($A135,'Season 11'!AF$4:CC$104,43,0),"0"),
IFERROR(VLOOKUP($A135,'Season 12'!AF$4:CC$104,43,0),"0"),IFERROR(VLOOKUP($A135,'Season 13'!AF$4:CC$104,43,0),"0"),
IFERROR(VLOOKUP($A135,'Season 14'!AF$4:CC$104,43,0),"0"),IFERROR(VLOOKUP($A135,'Season 15'!AF$4:CC$104,43,0),"0"),)</f>
        <v>0</v>
      </c>
      <c r="AR135" s="1023">
        <f>SUM(IFERROR(VLOOKUP($A135,'Season 2'!AF$4:CC$104,39,0),"0"),IFERROR(VLOOKUP($A135,'Season 3'!AF$4:CC$104,44,0),"0"),
IFERROR(VLOOKUP($A135,'Season 4'!AF$4:CC$104,44,0),"0"),IFERROR(VLOOKUP($A135,'Season 5'!AF$4:CC$104,44,0),"0"),
IFERROR(VLOOKUP($A135,'Season 6'!AF$4:CC$104,44,0),"0"),IFERROR(VLOOKUP($A135,'Season 7'!AF$4:CC$104,44,0),"0"),
IFERROR(VLOOKUP($A135,'Season 8'!AF$4:CC$104,44,0),"0"),IFERROR(VLOOKUP($A135,'Season 9'!AF$4:CC$104,44,0),"0"),
IFERROR(VLOOKUP($A135,'Season 10'!AF$4:CC$104,44,0),"0"),IFERROR(VLOOKUP($A135,'Season 11'!AF$4:CC$104,44,0),"0"),
IFERROR(VLOOKUP($A135,'Season 12'!AF$4:CC$104,44,0),"0"),IFERROR(VLOOKUP($A135,'Season 13'!AF$4:CC$104,44,0),"0"),
IFERROR(VLOOKUP($A135,'Season 14'!AF$4:CC$104,44,0),"0"),IFERROR(VLOOKUP($A135,'Season 15'!AF$4:CC$104,44,0),"0"),)</f>
        <v>0</v>
      </c>
      <c r="AS135" s="26">
        <f>SUM(IFERROR(VLOOKUP($A135,'Season 2'!AF$4:CC$104,40,0),"0"),IFERROR(VLOOKUP($A135,'Season 3'!AF$4:CC$104,45,0),"0"),
IFERROR(VLOOKUP($A135,'Season 4'!AF$4:CC$104,45,0),"0"),IFERROR(VLOOKUP($A135,'Season 5'!AF$4:CC$104,45,0),"0"),
IFERROR(VLOOKUP($A135,'Season 6'!AF$4:CC$104,45,0),"0"),IFERROR(VLOOKUP($A135,'Season 7'!AF$4:CC$104,45,0),"0"),
IFERROR(VLOOKUP($A135,'Season 8'!AF$4:CC$104,45,0),"0"),IFERROR(VLOOKUP($A135,'Season 9'!AF$4:CC$104,45,0),"0"),
IFERROR(VLOOKUP($A135,'Season 10'!AF$4:CC$104,45,0),"0"),IFERROR(VLOOKUP($A135,'Season 11'!AF$4:CC$104,45,0),"0"),
IFERROR(VLOOKUP($A135,'Season 12'!AF$4:CC$104,45,0),"0"),IFERROR(VLOOKUP($A135,'Season 13'!AF$4:CC$104,45,0),"0"),
IFERROR(VLOOKUP($A135,'Season 14'!AF$4:CC$104,45,0),"0"),IFERROR(VLOOKUP($A135,'Season 15'!AF$4:CC$104,45,0),"0"),)</f>
        <v>0</v>
      </c>
      <c r="AT135" s="699">
        <f>SUM(IFERROR(VLOOKUP($A135,'Season 2'!AF$4:CC$104,41,0),"0"),IFERROR(VLOOKUP($A135,'Season 3'!AF$4:CC$104,46,0),"0"),
IFERROR(VLOOKUP($A135,'Season 4'!AF$4:CC$104,46,0),"0"),IFERROR(VLOOKUP($A135,'Season 5'!AF$4:CC$104,46,0),"0"),
IFERROR(VLOOKUP($A135,'Season 6'!AF$4:CC$104,46,0),"0"),IFERROR(VLOOKUP($A135,'Season 7'!AF$4:CC$104,46,0),"0"),
IFERROR(VLOOKUP($A135,'Season 8'!AF$4:CC$104,46,0),"0"),IFERROR(VLOOKUP($A135,'Season 9'!AF$4:CC$104,46,0),"0"),
IFERROR(VLOOKUP($A135,'Season 10'!AF$4:CC$104,46,0),"0"),IFERROR(VLOOKUP($A135,'Season 11'!AF$4:CC$104,46,0),"0"),
IFERROR(VLOOKUP($A135,'Season 12'!AF$4:CC$104,46,0),"0"),IFERROR(VLOOKUP($A135,'Season 13'!AF$4:CC$104,46,0),"0"),
IFERROR(VLOOKUP($A135,'Season 14'!AF$4:CC$104,46,0),"0"),IFERROR(VLOOKUP($A135,'Season 15'!AF$4:CC$104,46,0),"0"),)</f>
        <v>0</v>
      </c>
      <c r="AU135" s="700">
        <f>SUM(IFERROR(VLOOKUP($A135,'Season 3'!AF$4:CH$104,47,0),"0"),
IFERROR(VLOOKUP($A135,'Season 4'!AF$4:CH$104,47,0),"0"),IFERROR(VLOOKUP($A135,'Season 5'!AF$4:CH$104,47,0),"0"),
IFERROR(VLOOKUP($A135,'Season 6'!AF$4:CH$104,47,0),"0"),IFERROR(VLOOKUP($A135,'Season 7'!AF$4:CH$104,47,0),"0"),
IFERROR(VLOOKUP($A135,'Season 8'!AF$4:CH$104,47,0),"0"),IFERROR(VLOOKUP($A135,'Season 9'!AF$4:CH$104,47,0),"0"),
IFERROR(VLOOKUP($A135,'Season 10'!AF$4:CH$104,47,0),"0"),IFERROR(VLOOKUP($A135,'Season 11'!AF$4:CH$104,47,0),"0"),
IFERROR(VLOOKUP($A135,'Season 12'!AF$4:CH$104,47,0),"0"),IFERROR(VLOOKUP($A135,'Season 13'!AF$4:CH$104,47,0),"0"),
IFERROR(VLOOKUP($A135,'Season 14'!AF$4:CH$104,47,0),"0"),IFERROR(VLOOKUP($A135,'Season 15'!AF$4:CH$104,47,0),"0"),)</f>
        <v>0</v>
      </c>
      <c r="AV135" s="692">
        <f>SUM(IFERROR(VLOOKUP($A135,'Season 3'!AF$4:CH$104,48,0),"0"),
IFERROR(VLOOKUP($A135,'Season 4'!AF$4:CH$104,48,0),"0"),IFERROR(VLOOKUP($A135,'Season 5'!AF$4:CH$104,48,0),"0"),
IFERROR(VLOOKUP($A135,'Season 6'!AF$4:CH$104,48,0),"0"),IFERROR(VLOOKUP($A135,'Season 7'!AF$4:CH$104,48,0),"0"),
IFERROR(VLOOKUP($A135,'Season 8'!AF$4:CH$104,48,0),"0"),IFERROR(VLOOKUP($A135,'Season 9'!AF$4:CH$104,48,0),"0"),
IFERROR(VLOOKUP($A135,'Season 10'!AF$4:CH$104,48,0),"0"),IFERROR(VLOOKUP($A135,'Season 11'!AF$4:CH$104,48,0),"0"),
IFERROR(VLOOKUP($A135,'Season 12'!AF$4:CH$104,48,0),"0"),IFERROR(VLOOKUP($A135,'Season 13'!AF$4:CH$104,48,0),"0"),
IFERROR(VLOOKUP($A135,'Season 14'!AF$4:CH$104,48,0),"0"),IFERROR(VLOOKUP($A135,'Season 15'!AF$4:CH$104,48,0),"0"),)</f>
        <v>0</v>
      </c>
      <c r="AW135" s="1023">
        <f>SUM(IFERROR(VLOOKUP($A135,'Season 3'!AF$4:CH$104,49,0),"0"),
IFERROR(VLOOKUP($A135,'Season 4'!AF$4:CH$104,49,0),"0"),IFERROR(VLOOKUP($A135,'Season 5'!AF$4:CH$104,49,0),"0"),
IFERROR(VLOOKUP($A135,'Season 6'!AF$4:CH$104,49,0),"0"),IFERROR(VLOOKUP($A135,'Season 7'!AF$4:CH$104,49,0),"0"),
IFERROR(VLOOKUP($A135,'Season 8'!AF$4:CH$104,49,0),"0"),IFERROR(VLOOKUP($A135,'Season 9'!AF$4:CH$104,49,0),"0"),
IFERROR(VLOOKUP($A135,'Season 10'!AF$4:CH$104,49,0),"0"),IFERROR(VLOOKUP($A135,'Season 11'!AF$4:CH$104,49,0),"0"),
IFERROR(VLOOKUP($A135,'Season 12'!AF$4:CH$104,49,0),"0"),IFERROR(VLOOKUP($A135,'Season 13'!AF$4:CH$104,49,0),"0"),
IFERROR(VLOOKUP($A135,'Season 14'!AF$4:CH$104,49,0),"0"),IFERROR(VLOOKUP($A135,'Season 15'!AF$4:CH$104,49,0),"0"),)</f>
        <v>0</v>
      </c>
      <c r="AX135" s="26">
        <f>SUM(IFERROR(VLOOKUP($A135,'Season 3'!AF$4:CH$104,50,0),"0"),
IFERROR(VLOOKUP($A135,'Season 4'!AF$4:CH$104,50,0),"0"),IFERROR(VLOOKUP($A135,'Season 5'!AF$4:CH$104,50,0),"0"),
IFERROR(VLOOKUP($A135,'Season 6'!AF$4:CH$104,50,0),"0"),IFERROR(VLOOKUP($A135,'Season 7'!AF$4:CH$104,50,0),"0"),
IFERROR(VLOOKUP($A135,'Season 8'!AF$4:CH$104,50,0),"0"),IFERROR(VLOOKUP($A135,'Season 9'!AF$4:CH$104,50,0),"0"),
IFERROR(VLOOKUP($A135,'Season 10'!AF$4:CH$104,50,0),"0"),IFERROR(VLOOKUP($A135,'Season 11'!AF$4:CH$104,50,0),"0"),
IFERROR(VLOOKUP($A135,'Season 12'!AF$4:CH$104,50,0),"0"),IFERROR(VLOOKUP($A135,'Season 13'!AF$4:CH$104,50,0),"0"),
IFERROR(VLOOKUP($A135,'Season 14'!AF$4:CH$104,50,0),"0"),IFERROR(VLOOKUP($A135,'Season 15'!AF$4:CH$104,50,0),"0"),)</f>
        <v>0</v>
      </c>
      <c r="AY135" s="699">
        <f>SUM(IFERROR(VLOOKUP($A135,'Season 3'!AF$4:CH$104,51,0),"0"),
IFERROR(VLOOKUP($A135,'Season 4'!AF$4:CH$104,51,0),"0"),IFERROR(VLOOKUP($A135,'Season 5'!AF$4:CH$104,51,0),"0"),
IFERROR(VLOOKUP($A135,'Season 6'!AF$4:CH$104,51,0),"0"),IFERROR(VLOOKUP($A135,'Season 7'!AF$4:CH$104,51,0),"0"),
IFERROR(VLOOKUP($A135,'Season 8'!AF$4:CH$104,51,0),"0"),IFERROR(VLOOKUP($A135,'Season 9'!AF$4:CH$104,51,0),"0"),
IFERROR(VLOOKUP($A135,'Season 10'!AF$4:CH$104,51,0),"0"),IFERROR(VLOOKUP($A135,'Season 11'!AF$4:CH$104,51,0),"0"),
IFERROR(VLOOKUP($A135,'Season 12'!AF$4:CH$104,51,0),"0"),IFERROR(VLOOKUP($A135,'Season 13'!AF$4:CH$104,51,0),"0"),
IFERROR(VLOOKUP($A135,'Season 14'!AF$4:CH$104,51,0),"0"),IFERROR(VLOOKUP($A135,'Season 15'!AF$4:CH$104,51,0),"0"),)</f>
        <v>0</v>
      </c>
      <c r="AZ135" s="700">
        <f>SUM(IFERROR(VLOOKUP($A135,'Season 1'!AF$4:CC$104,32,0),"0"),IFERROR(VLOOKUP($A135,'Season 2'!AF$4:CC$104,37,0),"0"),)</f>
        <v>0</v>
      </c>
      <c r="BA135" s="692">
        <f>SUM(IFERROR(VLOOKUP($A135,'Season 1'!AF$4:CC$104,33,0),"0"),IFERROR(VLOOKUP($A135,'Season 2'!AF$4:CC$104,38,0),"0"),)</f>
        <v>0</v>
      </c>
      <c r="BB135" s="1023">
        <f>SUM(IFERROR(VLOOKUP($A135,'Season 1'!AF$4:CC$104,34,0),"0"),IFERROR(VLOOKUP($A135,'Season 2'!AF$4:CC$104,39,0),"0"),)</f>
        <v>0</v>
      </c>
      <c r="BC135" s="26">
        <f>SUM(IFERROR(VLOOKUP($A135,'Season 1'!AF$4:CC$104,35,0),"0"),IFERROR(VLOOKUP($A135,'Season 2'!AF$4:CC$104,40,0),"0"),)</f>
        <v>0</v>
      </c>
      <c r="BD135" s="699">
        <f>SUM(IFERROR(VLOOKUP($A135,'Season 1'!AF$4:CC$104,36,0),"0"),IFERROR(VLOOKUP($A135,'Season 2'!AF$4:CC$104,41,0),"0"),)</f>
        <v>0</v>
      </c>
      <c r="BE135" s="1111">
        <f>SUM(IFERROR(VLOOKUP($A135,'Season 1'!AF$4:CC$104,37,0),"0"),
IFERROR(VLOOKUP($A135,'Season 2'!AF$4:CC$104,47,0),"0"),IFERROR(VLOOKUP($A135,'Season 3'!AF$4:CH$104,52,0),"0"),
IFERROR(VLOOKUP($A135,'Season 4'!AF$4:CH$104,52,0),"0"),IFERROR(VLOOKUP($A135,'Season 5'!AF$4:CH$104,52,0),"0"),
IFERROR(VLOOKUP($A135,'Season 6'!AF$4:CH$104,52,0),"0"),IFERROR(VLOOKUP($A135,'Season 7'!AF$4:CH$104,52,0),"0"),
IFERROR(VLOOKUP($A135,'Season 8'!AF$4:CH$104,52,0),"0"),IFERROR(VLOOKUP($A135,'Season 9'!AF$4:CH$104,52,0),"0"),
IFERROR(VLOOKUP($A135,'Season 10'!AF$4:CH$104,52,0),"0"),IFERROR(VLOOKUP($A135,'Season 11'!AF$4:CH$104,52,0),"0"),
IFERROR(VLOOKUP($A135,'Season 12'!AF$4:CH$104,52,0),"0"),IFERROR(VLOOKUP($A135,'Season 13'!AF$4:CH$104,52,0),"0"),
IFERROR(VLOOKUP($A135,'Season 14'!AF$4:CH$104,52,0),"0"),IFERROR(VLOOKUP($A135,'Season 15'!AF$4:CH$104,52,0),"0"),)</f>
        <v>0</v>
      </c>
      <c r="BF135" s="1112">
        <f>SUM(IFERROR(VLOOKUP($A135,'Season 1'!AF$4:CC$104,38,0),"0"),
IFERROR(VLOOKUP($A135,'Season 2'!AF$4:CC$104,48,0),"0"),IFERROR(VLOOKUP($A135,'Season 3'!AF$4:CH$104,53,0),"0"),
IFERROR(VLOOKUP($A135,'Season 4'!AF$4:CH$104,53,0),"0"),IFERROR(VLOOKUP($A135,'Season 5'!AF$4:CH$104,53,0),"0"),
IFERROR(VLOOKUP($A135,'Season 6'!AF$4:CH$104,53,0),"0"),IFERROR(VLOOKUP($A135,'Season 7'!AF$4:CH$104,53,0),"0"),
IFERROR(VLOOKUP($A135,'Season 8'!AF$4:CH$104,53,0),"0"),IFERROR(VLOOKUP($A135,'Season 9'!AF$4:CH$104,53,0),"0"),
IFERROR(VLOOKUP($A135,'Season 10'!AF$4:CH$104,53,0),"0"),IFERROR(VLOOKUP($A135,'Season 11'!AF$4:CH$104,53,0),"0"),
IFERROR(VLOOKUP($A135,'Season 12'!AF$4:CH$104,53,0),"0"),IFERROR(VLOOKUP($A135,'Season 13'!AF$4:CH$104,53,0),"0"),
IFERROR(VLOOKUP($A135,'Season 14'!AF$4:CH$104,53,0),"0"),IFERROR(VLOOKUP($A135,'Season 15'!AF$4:CH$104,53,0),"0"),)</f>
        <v>0</v>
      </c>
      <c r="BG135" s="1061" t="e">
        <f t="shared" si="6"/>
        <v>#DIV/0!</v>
      </c>
      <c r="BI135" s="1100"/>
      <c r="BJ135" s="1100"/>
      <c r="BK135" s="1100"/>
      <c r="BL135" s="1100"/>
      <c r="BM135" s="1100"/>
      <c r="BN135" s="1100"/>
      <c r="BS135" s="15">
        <f>IFERROR(VLOOKUP($A135,'Season 1'!$AF$4:$CH$104,39,0),"0")</f>
        <v>0</v>
      </c>
      <c r="BT135" s="15">
        <f>IFERROR(VLOOKUP($A135,'Season 1'!$AF$4:$CH$104,40,0),"0")</f>
        <v>0</v>
      </c>
      <c r="BU135" s="15">
        <f>IFERROR(VLOOKUP($A135,'Season 2'!$AF$4:$CH$104,49,0),"0")</f>
        <v>0</v>
      </c>
      <c r="BV135" s="15">
        <f>IFERROR(VLOOKUP($A135,'Season 2'!$AF$4:$CH$104,50,0),"0")</f>
        <v>0</v>
      </c>
      <c r="BW135" s="15">
        <f>IFERROR(VLOOKUP($A135,'Season 3'!$AF$4:$CH$104,54,0),"0")</f>
        <v>0</v>
      </c>
      <c r="BX135" s="15">
        <f>IFERROR(VLOOKUP($A135,'Season 3'!$AF$4:$CH$104,55,0),"0")</f>
        <v>0</v>
      </c>
      <c r="BY135" s="15" t="str">
        <f>IFERROR(VLOOKUP($A135,'Season 4'!$AF$4:$CH$104,54,0),"0")</f>
        <v>0</v>
      </c>
      <c r="BZ135" s="15" t="str">
        <f>IFERROR(VLOOKUP($A135,'Season 4'!$AF$4:$CH$104,55,0),"0")</f>
        <v>0</v>
      </c>
      <c r="CA135" s="15" t="str">
        <f>IFERROR(VLOOKUP($A135,'Season 5'!$AF$4:$CH$104,54,0),"0")</f>
        <v>0</v>
      </c>
      <c r="CB135" s="15" t="str">
        <f>IFERROR(VLOOKUP($A135,'Season 5'!$AF$4:$CH$104,55,0),"0")</f>
        <v>0</v>
      </c>
      <c r="CC135" s="15" t="str">
        <f>IFERROR(VLOOKUP($A135,'Season 6'!$AF$4:$CH$104,54,0),"0")</f>
        <v>0</v>
      </c>
      <c r="CD135" s="15" t="str">
        <f>IFERROR(VLOOKUP($A135,'Season 6'!$AF$4:$CH$104,55,0),"0")</f>
        <v>0</v>
      </c>
      <c r="CE135" s="15" t="str">
        <f>IFERROR(VLOOKUP($A135,'Season 7'!$AF$4:$CH$104,54,0),"0")</f>
        <v>0</v>
      </c>
      <c r="CF135" s="15" t="str">
        <f>IFERROR(VLOOKUP($A135,'Season 7'!$AF$4:$CH$104,55,0),"0")</f>
        <v>0</v>
      </c>
      <c r="CG135" s="15" t="str">
        <f>IFERROR(VLOOKUP($A135,'Season 8'!$AF$4:$CH$104,54,0),"0")</f>
        <v>0</v>
      </c>
      <c r="CH135" s="15" t="str">
        <f>IFERROR(VLOOKUP($A135,'Season 8'!$AF$4:$CH$104,55,0),"0")</f>
        <v>0</v>
      </c>
      <c r="CI135" s="15" t="str">
        <f>IFERROR(VLOOKUP($A135,'Season 9'!$AF$4:$CH$104,54,0),"0")</f>
        <v>0</v>
      </c>
      <c r="CJ135" s="15" t="str">
        <f>IFERROR(VLOOKUP($A135,'Season 9'!$AF$4:$CH$104,55,0),"0")</f>
        <v>0</v>
      </c>
      <c r="CK135" s="15" t="str">
        <f>IFERROR(VLOOKUP($A135,'Season 10'!$AF$4:$CH$104,54,0),"0")</f>
        <v>0</v>
      </c>
      <c r="CL135" s="15" t="str">
        <f>IFERROR(VLOOKUP($A135,'Season 10'!$AF$4:$CH$104,55,0),"0")</f>
        <v>0</v>
      </c>
      <c r="CM135" s="15" t="str">
        <f>IFERROR(VLOOKUP($A135,'Season 11'!$AF$4:$CH$104,54,0),"0")</f>
        <v>0</v>
      </c>
      <c r="CN135" s="15" t="str">
        <f>IFERROR(VLOOKUP($A135,'Season 11'!$AF$4:$CH$104,55,0),"0")</f>
        <v>0</v>
      </c>
      <c r="CO135" s="15" t="str">
        <f>IFERROR(VLOOKUP($A135,'Season 12'!$AF$4:$CH$104,54,0),"0")</f>
        <v>0</v>
      </c>
      <c r="CP135" s="15" t="str">
        <f>IFERROR(VLOOKUP($A135,'Season 12'!$AF$4:$CH$104,55,0),"0")</f>
        <v>0</v>
      </c>
      <c r="CQ135" s="15" t="str">
        <f>IFERROR(VLOOKUP($A135,'Season 13'!$AF$4:$CH$104,54,0),"0")</f>
        <v>0</v>
      </c>
      <c r="CR135" s="15" t="str">
        <f>IFERROR(VLOOKUP($A135,'Season 13'!$AF$4:$CH$104,55,0),"0")</f>
        <v>0</v>
      </c>
      <c r="CS135" s="15" t="str">
        <f>IFERROR(VLOOKUP($A135,'Season 14'!$AF$4:$CH$104,54,0),"0")</f>
        <v>0</v>
      </c>
      <c r="CT135" s="15" t="str">
        <f>IFERROR(VLOOKUP($A135,'Season 14'!$AF$4:$CH$104,55,0),"0")</f>
        <v>0</v>
      </c>
      <c r="CU135" s="15" t="str">
        <f>IFERROR(VLOOKUP($A135,'Season 15'!$AF$4:$CH$104,54,0),"0")</f>
        <v>0</v>
      </c>
      <c r="CV135" s="15" t="str">
        <f>IFERROR(VLOOKUP($A135,'Season 15'!$AF$4:$CH$104,55,0),"0")</f>
        <v>0</v>
      </c>
    </row>
    <row r="136" spans="1:100" x14ac:dyDescent="0.25">
      <c r="A136" s="2" t="s">
        <v>140</v>
      </c>
      <c r="B136" s="1021">
        <f>IFERROR(VLOOKUP('Data Totals'!A136,'Season 1'!AF$4:CC$104,2,FALSE),IFERROR(VLOOKUP('Data Totals'!A136,'Season 2'!AF$4:CC$104,2,FALSE),IFERROR(VLOOKUP('Data Totals'!A136,'Season 3'!AF$4:CC$104,2,FALSE),IFERROR(VLOOKUP('Data Totals'!A136,'Season 4'!AF$4:CC$104,2,FALSE),IFERROR(VLOOKUP('Data Totals'!A136,'Season 5'!AF$4:CC$104,2,FALSE),IFERROR(VLOOKUP('Data Totals'!A136,'Season 6'!AF$4:CC$104,2,FALSE),IFERROR(VLOOKUP('Data Totals'!A136,'Season 7'!AF$4:CC$104,2,FALSE),IFERROR(VLOOKUP('Data Totals'!A136,'Season 8'!AF$4:CC$104,2,FALSE),IFERROR(VLOOKUP('Data Totals'!A136,'Season 9'!AF$4:CC$104,2,FALSE),IFERROR(VLOOKUP('Data Totals'!A136,'Season 10'!AF$4:CC$104,2,FALSE),IFERROR(VLOOKUP('Data Totals'!A136,'Season 11'!AF$4:CC$104,2,FALSE),IFERROR(VLOOKUP('Data Totals'!A136,'Season 12'!AF$4:CC$104,2,FALSE),IFERROR(VLOOKUP('Data Totals'!A136,'Season 13'!AF$4:CC$104,2,FALSE),IFERROR(VLOOKUP('Data Totals'!A136,'Season 14'!AF$4:CC$104,2,FALSE),IFERROR(VLOOKUP('Data Totals'!A136,'Season 15'!AF$4:CC$104,2,FALSE),"N/A")))))))))))))))</f>
        <v>0</v>
      </c>
      <c r="C136" s="1022">
        <f>IFERROR(VLOOKUP('Data Totals'!A136,'Season 1'!AF$4:CC$104,3,FALSE),IFERROR(VLOOKUP('Data Totals'!A136,'Season 2'!AF$4:CC$104,3,FALSE),IFERROR(VLOOKUP('Data Totals'!A136,'Season 3'!AF$4:CC$104,3,FALSE),IFERROR(VLOOKUP('Data Totals'!A136,'Season 4'!AF$4:CC$104,3,FALSE),IFERROR(VLOOKUP('Data Totals'!A136,'Season 5'!AF$4:CC$104,3,FALSE),IFERROR(VLOOKUP('Data Totals'!A136,'Season 6'!AF$4:CC$104,3,FALSE),IFERROR(VLOOKUP('Data Totals'!A136,'Season 7'!AF$4:CC$104,3,FALSE),IFERROR(VLOOKUP('Data Totals'!A136,'Season 8'!AF$4:CC$104,3,FALSE),IFERROR(VLOOKUP('Data Totals'!A136,'Season 9'!AF$4:CC$104,3,FALSE),IFERROR(VLOOKUP('Data Totals'!A136,'Season 10'!AF$4:CC$104,3,FALSE),IFERROR(VLOOKUP('Data Totals'!A136,'Season 11'!AF$4:CC$104,3,FALSE),IFERROR(VLOOKUP('Data Totals'!A136,'Season 12'!AF$4:CC$104,3,FALSE),IFERROR(VLOOKUP('Data Totals'!A136,'Season 13'!AF$4:CC$104,3,FALSE),IFERROR(VLOOKUP('Data Totals'!A136,'Season 14'!AF$4:CC$104,3,FALSE),IFERROR(VLOOKUP('Data Totals'!A136,'Season 15'!AF$4:CC$104,3,FALSE),"N/A")))))))))))))))</f>
        <v>0</v>
      </c>
      <c r="D136" s="1022">
        <f>IFERROR(VLOOKUP('Data Totals'!A136,'Season 1'!AF$4:CC$104,4,FALSE),IFERROR(VLOOKUP('Data Totals'!A136,'Season 2'!AF$4:CC$104,4,FALSE),IFERROR(VLOOKUP('Data Totals'!A136,'Season 3'!AF$4:CC$104,4,FALSE),IFERROR(VLOOKUP('Data Totals'!A136,'Season 4'!AF$4:CC$104,4,FALSE),IFERROR(VLOOKUP('Data Totals'!A136,'Season 5'!AF$4:CC$104,4,FALSE),IFERROR(VLOOKUP('Data Totals'!A136,'Season 6'!AF$4:CC$104,4,FALSE),IFERROR(VLOOKUP('Data Totals'!A136,'Season 7'!AF$4:CC$104,4,FALSE),IFERROR(VLOOKUP('Data Totals'!A136,'Season 8'!AF$4:CC$104,4,FALSE),IFERROR(VLOOKUP('Data Totals'!A136,'Season 9'!AF$4:CC$104,4,FALSE),IFERROR(VLOOKUP('Data Totals'!A136,'Season 10'!AF$4:CC$104,4,FALSE),IFERROR(VLOOKUP('Data Totals'!A136,'Season 11'!AF$4:CC$104,4,FALSE),IFERROR(VLOOKUP('Data Totals'!A136,'Season 12'!AF$4:CC$104,4,FALSE),IFERROR(VLOOKUP('Data Totals'!A136,'Season 13'!AF$4:CC$104,4,FALSE),IFERROR(VLOOKUP('Data Totals'!A136,'Season 14'!AF$4:CC$104,4,FALSE),IFERROR(VLOOKUP('Data Totals'!A136,'Season 15'!AF$4:CC$104,4,FALSE),"N/A")))))))))))))))</f>
        <v>0</v>
      </c>
      <c r="E136" s="1022">
        <f t="shared" si="5"/>
        <v>0</v>
      </c>
      <c r="F136" s="692">
        <f>SUM(IFERROR(VLOOKUP(A136,BI$3:BN$152,2,0),"0"),IFERROR(VLOOKUP(A136,'Season 1'!AF$4:CC$104,6,0),"0"),
IFERROR(VLOOKUP(A136,'Season 2'!AF$4:CC$104,6,0),"0"),IFERROR(VLOOKUP(A136,'Season 3'!AF$4:CC$104,6,0),"0"),
IFERROR(VLOOKUP(A136,'Season 4'!AF$4:CC$104,6,0),"0"),IFERROR(VLOOKUP(A136,'Season 5'!AF$4:CC$104,6,0),"0"),
IFERROR(VLOOKUP(A136,'Season 6'!AF$4:CC$104,6,0),"0"),IFERROR(VLOOKUP(A136,'Season 7'!AF$4:CC$104,6,0),"0"),
IFERROR(VLOOKUP(A136,'Season 8'!AF$4:CC$104,6,0),"0"),IFERROR(VLOOKUP(A136,'Season 9'!AF$4:CC$104,6,0),"0"),
IFERROR(VLOOKUP(A136,'Season 10'!AF$4:CC$104,6,0),"0"),IFERROR(VLOOKUP(A136,'Season 11'!AF$4:CC$104,6,0),"0"),
IFERROR(VLOOKUP(A136,'Season 12'!AF$4:CC$104,6,0),"0"),IFERROR(VLOOKUP(A136,'Season 13'!AF$4:CC$104,6,0),"0"),
IFERROR(VLOOKUP(A136,'Season 14'!AF$4:CC$104,6,0),"0"),IFERROR(VLOOKUP(A136,'Season 15'!AF$4:CC$104,6,0),"0"),)</f>
        <v>0</v>
      </c>
      <c r="G136" s="692">
        <f>SUM(IFERROR(VLOOKUP(A136,'Season 1'!AF$4:CC$104,7,0),"0"),
IFERROR(VLOOKUP(A136,'Season 2'!AF$4:CC$104,7,0),"0"),IFERROR(VLOOKUP(A136,'Season 3'!AF$4:CC$104,7,0),"0"),
IFERROR(VLOOKUP(A136,'Season 4'!AF$4:CC$104,7,0),"0"),IFERROR(VLOOKUP(A136,'Season 5'!AF$4:CC$104,7,0),"0"),
IFERROR(VLOOKUP(A136,'Season 6'!AF$4:CC$104,7,0),"0"),IFERROR(VLOOKUP(A136,'Season 7'!AF$4:CC$104,7,0),"0"),
IFERROR(VLOOKUP(A136,'Season 8'!AF$4:CC$104,7,0),"0"),IFERROR(VLOOKUP(A136,'Season 9'!AF$4:CC$104,7,0),"0"),
IFERROR(VLOOKUP(A136,'Season 10'!AF$4:CC$104,7,0),"0"),IFERROR(VLOOKUP(A136,'Season 11'!AF$4:CC$104,7,0),"0"),
IFERROR(VLOOKUP(A136,'Season 12'!AF$4:CC$104,7,0),"0"),IFERROR(VLOOKUP(A136,'Season 13'!AF$4:CC$104,7,0),"0"),
IFERROR(VLOOKUP(A136,'Season 14'!AF$4:CC$104,7,0),"0"),IFERROR(VLOOKUP(A136,'Season 15'!AF$4:CC$104,7,0),"0"),)</f>
        <v>0</v>
      </c>
      <c r="H136" s="556">
        <f>SUM(IFERROR(VLOOKUP(A136,'Season 1'!AF$4:CC$104,8,0),"0"),
IFERROR(VLOOKUP(A136,'Season 2'!AF$4:CC$104,8,0),"0"),IFERROR(VLOOKUP(A136,'Season 3'!AF$4:CC$104,8,0),"0"),
IFERROR(VLOOKUP(A136,'Season 4'!AF$4:CC$104,8,0),"0"),IFERROR(VLOOKUP(A136,'Season 5'!AF$4:CC$104,8,0),"0"),
IFERROR(VLOOKUP(A136,'Season 6'!AF$4:CC$104,8,0),"0"),IFERROR(VLOOKUP(A136,'Season 7'!AF$4:CC$104,8,0),"0"),
IFERROR(VLOOKUP(A136,'Season 8'!AF$4:CC$104,8,0),"0"),IFERROR(VLOOKUP(A136,'Season 9'!AF$4:CC$104,8,0),"0"),
IFERROR(VLOOKUP(A136,'Season 10'!AF$4:CC$104,8,0),"0"),IFERROR(VLOOKUP(A136,'Season 11'!AF$4:CC$104,8,0),"0"),
IFERROR(VLOOKUP(A136,'Season 12'!AF$4:CC$104,8,0),"0"),IFERROR(VLOOKUP(A136,'Season 13'!AF$4:CC$104,8,0),"0"),
IFERROR(VLOOKUP(A136,'Season 14'!AF$4:CC$104,8,0),"0"),IFERROR(VLOOKUP(A136,'Season 15'!AF$4:CC$104,8,0),"0"),)</f>
        <v>0</v>
      </c>
      <c r="I136" s="1023">
        <f>SUM(IFERROR(VLOOKUP(A136,'Season 1'!AF$4:CC$104,9,0),"0"),
IFERROR(VLOOKUP(A136,'Season 2'!AF$4:CC$104,9,0),"0"),IFERROR(VLOOKUP(A136,'Season 3'!AF$4:CC$104,9,0),"0"),
IFERROR(VLOOKUP(A136,'Season 4'!AF$4:CC$104,9,0),"0"),IFERROR(VLOOKUP(A136,'Season 5'!AF$4:CC$104,9,0),"0"),
IFERROR(VLOOKUP(A136,'Season 6'!AF$4:CC$104,9,0),"0"),IFERROR(VLOOKUP(A136,'Season 7'!AF$4:CC$104,9,0),"0"),
IFERROR(VLOOKUP(A136,'Season 8'!AF$4:CC$104,9,0),"0"),IFERROR(VLOOKUP(A136,'Season 9'!AF$4:CC$104,9,0),"0"),
IFERROR(VLOOKUP(A136,'Season 10'!AF$4:CC$104,9,0),"0"),IFERROR(VLOOKUP(A136,'Season 11'!AF$4:CC$104,9,0),"0"),
IFERROR(VLOOKUP(A136,'Season 12'!AF$4:CC$104,9,0),"0"),IFERROR(VLOOKUP(A136,'Season 13'!AF$4:CC$104,9,0),"0"),
IFERROR(VLOOKUP(A136,'Season 14'!AF$4:CC$104,9,0),"0"),IFERROR(VLOOKUP(A136,'Season 15'!AF$4:CC$104,9,0),"0"),)</f>
        <v>0</v>
      </c>
      <c r="J136" s="26">
        <f>SUM(IFERROR(VLOOKUP(A136,BI$3:BN$152,3,0),"0"),IFERROR(VLOOKUP(A136,'Season 1'!AF$4:CC$104,10,0),"0"),
IFERROR(VLOOKUP(A136,'Season 2'!AF$4:CC$104,10,0),"0"),IFERROR(VLOOKUP(A136,'Season 3'!AF$4:CC$104,10,0),"0"),
IFERROR(VLOOKUP(A136,'Season 4'!AF$4:CC$104,10,0),"0"),IFERROR(VLOOKUP(A136,'Season 5'!AF$4:CC$104,10,0),"0"),
IFERROR(VLOOKUP(A136,'Season 6'!AF$4:CC$104,10,0),"0"),IFERROR(VLOOKUP(A136,'Season 7'!AF$4:CC$104,10,0),"0"),
IFERROR(VLOOKUP(A136,'Season 8'!AF$4:CC$104,10,0),"0"),IFERROR(VLOOKUP(A136,'Season 9'!AF$4:CC$104,10,0),"0"),
IFERROR(VLOOKUP(A136,'Season 10'!AF$4:CC$104,10,0),"0"),IFERROR(VLOOKUP(A136,'Season 11'!AF$4:CC$104,10,0),"0"),
IFERROR(VLOOKUP(A136,'Season 12'!AF$4:CC$104,10,0),"0"),IFERROR(VLOOKUP(A136,'Season 13'!AF$4:CC$104,10,0),"0"),
IFERROR(VLOOKUP(A136,'Season 14'!AF$4:CC$104,10,0),"0"),IFERROR(VLOOKUP(A136,'Season 15'!AF$4:CC$104,10,0),"0"),)</f>
        <v>0</v>
      </c>
      <c r="K136" s="699">
        <f>SUM(IFERROR(VLOOKUP(A136,BI$3:BN$152,4,0),"0"),IFERROR(VLOOKUP(A136,'Season 1'!AF$4:CC$104,11,0),"0"),
IFERROR(VLOOKUP(A136,'Season 2'!AF$4:CC$104,11,0),"0"),IFERROR(VLOOKUP(A136,'Season 3'!AF$4:CC$104,11,0),"0"),
IFERROR(VLOOKUP(A136,'Season 4'!AF$4:CC$104,11,0),"0"),IFERROR(VLOOKUP(A136,'Season 5'!AF$4:CC$104,11,0),"0"),
IFERROR(VLOOKUP(A136,'Season 6'!AF$4:CC$104,11,0),"0"),IFERROR(VLOOKUP(A136,'Season 7'!AF$4:CC$104,11,0),"0"),
IFERROR(VLOOKUP(A136,'Season 8'!AF$4:CC$104,11,0),"0"),IFERROR(VLOOKUP(A136,'Season 9'!AF$4:CC$104,11,0),"0"),
IFERROR(VLOOKUP(A136,'Season 10'!AF$4:CC$104,11,0),"0"),IFERROR(VLOOKUP(A136,'Season 11'!AF$4:CC$104,11,0),"0"),
IFERROR(VLOOKUP(A136,'Season 12'!AF$4:CC$104,11,0),"0"),IFERROR(VLOOKUP(A136,'Season 13'!AF$4:CC$104,11,0),"0"),
IFERROR(VLOOKUP(A136,'Season 14'!AF$4:CC$104,11,0),"0"),IFERROR(VLOOKUP(A136,'Season 15'!AF$4:CC$104,11,0),"0"),)</f>
        <v>0</v>
      </c>
      <c r="L136" s="700">
        <f>SUM(IFERROR(VLOOKUP($A136,'Season 1'!AF$4:CC$104,12,0),"0"),
IFERROR(VLOOKUP($A136,'Season 2'!AF$4:CC$104,12,0),"0"),IFERROR(VLOOKUP($A136,'Season 3'!AF$4:CC$104,12,0),"0"),
IFERROR(VLOOKUP($A136,'Season 4'!AF$4:CC$104,12,0),"0"),IFERROR(VLOOKUP($A136,'Season 5'!AF$4:CC$104,12,0),"0"),
IFERROR(VLOOKUP($A136,'Season 6'!AF$4:CC$104,12,0),"0"),IFERROR(VLOOKUP($A136,'Season 7'!AF$4:CC$104,12,0),"0"),
IFERROR(VLOOKUP($A136,'Season 8'!AF$4:CC$104,12,0),"0"),IFERROR(VLOOKUP($A136,'Season 9'!AF$4:CC$104,12,0),"0"),
IFERROR(VLOOKUP($A136,'Season 10'!AF$4:CC$104,12,0),"0"),IFERROR(VLOOKUP($A136,'Season 11'!AF$4:CC$104,12,0),"0"),
IFERROR(VLOOKUP($A136,'Season 12'!AF$4:CC$104,12,0),"0"),IFERROR(VLOOKUP($A136,'Season 13'!AF$4:CC$104,12,0),"0"),
IFERROR(VLOOKUP($A136,'Season 14'!AF$4:CC$104,12,0),"0"),IFERROR(VLOOKUP($A136,'Season 15'!AF$4:CC$104,12,0),"0"),)</f>
        <v>0</v>
      </c>
      <c r="M136" s="692">
        <f>SUM(IFERROR(VLOOKUP($A136,'Season 1'!AF$4:CC$104,13,0),"0"),
IFERROR(VLOOKUP($A136,'Season 2'!AF$4:CC$104,13,0),"0"),IFERROR(VLOOKUP($A136,'Season 3'!AF$4:CC$104,13,0),"0"),
IFERROR(VLOOKUP($A136,'Season 4'!AF$4:CC$104,13,0),"0"),IFERROR(VLOOKUP($A136,'Season 5'!AF$4:CC$104,13,0),"0"),
IFERROR(VLOOKUP($A136,'Season 6'!AF$4:CC$104,13,0),"0"),IFERROR(VLOOKUP($A136,'Season 7'!AF$4:CC$104,13,0),"0"),
IFERROR(VLOOKUP($A136,'Season 8'!AF$4:CC$104,13,0),"0"),IFERROR(VLOOKUP($A136,'Season 9'!AF$4:CC$104,13,0),"0"),
IFERROR(VLOOKUP($A136,'Season 10'!AF$4:CC$104,13,0),"0"),IFERROR(VLOOKUP($A136,'Season 11'!AF$4:CC$104,13,0),"0"),
IFERROR(VLOOKUP($A136,'Season 12'!AF$4:CC$104,13,0),"0"),IFERROR(VLOOKUP($A136,'Season 13'!AF$4:CC$104,13,0),"0"),
IFERROR(VLOOKUP($A136,'Season 14'!AF$4:CC$104,13,0),"0"),IFERROR(VLOOKUP($A136,'Season 15'!AF$4:CC$104,13,0),"0"),)</f>
        <v>0</v>
      </c>
      <c r="N136" s="1023">
        <f>SUM(IFERROR(VLOOKUP($A136,'Season 1'!AF$4:CC$104,14,0),"0"),
IFERROR(VLOOKUP($A136,'Season 2'!AF$4:CC$104,14,0),"0"),IFERROR(VLOOKUP($A136,'Season 3'!AF$4:CC$104,14,0),"0"),
IFERROR(VLOOKUP($A136,'Season 4'!AF$4:CC$104,14,0),"0"),IFERROR(VLOOKUP($A136,'Season 5'!AF$4:CC$104,14,0),"0"),
IFERROR(VLOOKUP($A136,'Season 6'!AF$4:CC$104,14,0),"0"),IFERROR(VLOOKUP($A136,'Season 7'!AF$4:CC$104,14,0),"0"),
IFERROR(VLOOKUP($A136,'Season 8'!AF$4:CC$104,14,0),"0"),IFERROR(VLOOKUP($A136,'Season 9'!AF$4:CC$104,14,0),"0"),
IFERROR(VLOOKUP($A136,'Season 10'!AF$4:CC$104,14,0),"0"),IFERROR(VLOOKUP($A136,'Season 11'!AF$4:CC$104,14,0),"0"),
IFERROR(VLOOKUP($A136,'Season 12'!AF$4:CC$104,14,0),"0"),IFERROR(VLOOKUP($A136,'Season 13'!AF$4:CC$104,14,0),"0"),
IFERROR(VLOOKUP($A136,'Season 14'!AF$4:CC$104,14,0),"0"),IFERROR(VLOOKUP($A136,'Season 15'!AF$4:CC$104,14,0),"0"),)</f>
        <v>0</v>
      </c>
      <c r="O136" s="26">
        <f>SUM(IFERROR(VLOOKUP($A136,'Season 1'!AF$4:CC$104,15,0),"0"),
IFERROR(VLOOKUP($A136,'Season 2'!AF$4:CC$104,15,0),"0"),IFERROR(VLOOKUP($A136,'Season 3'!AF$4:CC$104,15,0),"0"),
IFERROR(VLOOKUP($A136,'Season 4'!AF$4:CC$104,15,0),"0"),IFERROR(VLOOKUP($A136,'Season 5'!AF$4:CC$104,15,0),"0"),
IFERROR(VLOOKUP($A136,'Season 6'!AF$4:CC$104,15,0),"0"),IFERROR(VLOOKUP($A136,'Season 7'!AF$4:CC$104,15,0),"0"),
IFERROR(VLOOKUP($A136,'Season 8'!AF$4:CC$104,15,0),"0"),IFERROR(VLOOKUP($A136,'Season 9'!AF$4:CC$104,15,0),"0"),
IFERROR(VLOOKUP($A136,'Season 10'!AF$4:CC$104,15,0),"0"),IFERROR(VLOOKUP($A136,'Season 11'!AF$4:CC$104,15,0),"0"),
IFERROR(VLOOKUP($A136,'Season 12'!AF$4:CC$104,15,0),"0"),IFERROR(VLOOKUP($A136,'Season 13'!AF$4:CC$104,15,0),"0"),
IFERROR(VLOOKUP($A136,'Season 14'!AF$4:CC$104,15,0),"0"),IFERROR(VLOOKUP($A136,'Season 15'!AF$4:CC$104,15,0),"0"),)</f>
        <v>0</v>
      </c>
      <c r="P136" s="699">
        <f>SUM(IFERROR(VLOOKUP($A136,'Season 1'!AF$4:CC$104,16,0),"0"),
IFERROR(VLOOKUP($A136,'Season 2'!AF$4:CC$104,16,0),"0"),IFERROR(VLOOKUP($A136,'Season 3'!AF$4:CC$104,16,0),"0"),
IFERROR(VLOOKUP($A136,'Season 4'!AF$4:CC$104,16,0),"0"),IFERROR(VLOOKUP($A136,'Season 5'!AF$4:CC$104,16,0),"0"),
IFERROR(VLOOKUP($A136,'Season 6'!AF$4:CC$104,16,0),"0"),IFERROR(VLOOKUP($A136,'Season 7'!AF$4:CC$104,16,0),"0"),
IFERROR(VLOOKUP($A136,'Season 8'!AF$4:CC$104,16,0),"0"),IFERROR(VLOOKUP($A136,'Season 9'!AF$4:CC$104,16,0),"0"),
IFERROR(VLOOKUP($A136,'Season 10'!AF$4:CC$104,16,0),"0"),IFERROR(VLOOKUP($A136,'Season 11'!AF$4:CC$104,16,0),"0"),
IFERROR(VLOOKUP($A136,'Season 12'!AF$4:CC$104,16,0),"0"),IFERROR(VLOOKUP($A136,'Season 13'!AF$4:CC$104,16,0),"0"),
IFERROR(VLOOKUP($A136,'Season 14'!AF$4:CC$104,16,0),"0"),IFERROR(VLOOKUP($A136,'Season 15'!AF$4:CC$104,16,0),"0"),)</f>
        <v>0</v>
      </c>
      <c r="Q136" s="700">
        <f>SUM(IFERROR(VLOOKUP($A136,'Season 1'!AF$4:CC$104,17,0),"0"),
IFERROR(VLOOKUP($A136,'Season 2'!AF$4:CC$104,17,0),"0"),IFERROR(VLOOKUP($A136,'Season 3'!AF$4:CC$104,17,0),"0"),
IFERROR(VLOOKUP($A136,'Season 4'!AF$4:CC$104,17,0),"0"),IFERROR(VLOOKUP($A136,'Season 5'!AF$4:CC$104,17,0),"0"),
IFERROR(VLOOKUP($A136,'Season 6'!AF$4:CC$104,17,0),"0"),IFERROR(VLOOKUP($A136,'Season 7'!AF$4:CC$104,17,0),"0"),
IFERROR(VLOOKUP($A136,'Season 8'!AF$4:CC$104,17,0),"0"),IFERROR(VLOOKUP($A136,'Season 9'!AF$4:CC$104,17,0),"0"),
IFERROR(VLOOKUP($A136,'Season 10'!AF$4:CC$104,17,0),"0"),IFERROR(VLOOKUP($A136,'Season 11'!AF$4:CC$104,17,0),"0"),
IFERROR(VLOOKUP($A136,'Season 12'!AF$4:CC$104,17,0),"0"),IFERROR(VLOOKUP($A136,'Season 13'!AF$4:CC$104,17,0),"0"),
IFERROR(VLOOKUP($A136,'Season 14'!AF$4:CC$104,17,0),"0"),IFERROR(VLOOKUP($A136,'Season 15'!AF$4:CC$104,17,0),"0"),)</f>
        <v>0</v>
      </c>
      <c r="R136" s="692">
        <f>SUM(IFERROR(VLOOKUP($A136,'Season 1'!AF$4:CC$104,18,0),"0"),
IFERROR(VLOOKUP($A136,'Season 2'!AF$4:CC$104,18,0),"0"),IFERROR(VLOOKUP($A136,'Season 3'!AF$4:CC$104,18,0),"0"),
IFERROR(VLOOKUP($A136,'Season 4'!AF$4:CC$104,18,0),"0"),IFERROR(VLOOKUP($A136,'Season 5'!AF$4:CC$104,18,0),"0"),
IFERROR(VLOOKUP($A136,'Season 6'!AF$4:CC$104,18,0),"0"),IFERROR(VLOOKUP($A136,'Season 7'!AF$4:CC$104,18,0),"0"),
IFERROR(VLOOKUP($A136,'Season 8'!AF$4:CC$104,18,0),"0"),IFERROR(VLOOKUP($A136,'Season 9'!AF$4:CC$104,18,0),"0"),
IFERROR(VLOOKUP($A136,'Season 10'!AF$4:CC$104,18,0),"0"),IFERROR(VLOOKUP($A136,'Season 11'!AF$4:CC$104,18,0),"0"),
IFERROR(VLOOKUP($A136,'Season 12'!AF$4:CC$104,18,0),"0"),IFERROR(VLOOKUP($A136,'Season 13'!AF$4:CC$104,18,0),"0"),
IFERROR(VLOOKUP($A136,'Season 14'!AF$4:CC$104,18,0),"0"),IFERROR(VLOOKUP($A136,'Season 15'!AF$4:CC$104,18,0),"0"),)</f>
        <v>0</v>
      </c>
      <c r="S136" s="1023">
        <f>SUM(IFERROR(VLOOKUP($A136,'Season 1'!AF$4:CC$104,19,0),"0"),
IFERROR(VLOOKUP($A136,'Season 2'!AF$4:CC$104,19,0),"0"),IFERROR(VLOOKUP($A136,'Season 3'!AF$4:CC$104,19,0),"0"),
IFERROR(VLOOKUP($A136,'Season 4'!AF$4:CC$104,19,0),"0"),IFERROR(VLOOKUP($A136,'Season 5'!AF$4:CC$104,19,0),"0"),
IFERROR(VLOOKUP($A136,'Season 6'!AF$4:CC$104,19,0),"0"),IFERROR(VLOOKUP($A136,'Season 7'!AF$4:CC$104,19,0),"0"),
IFERROR(VLOOKUP($A136,'Season 8'!AF$4:CC$104,19,0),"0"),IFERROR(VLOOKUP($A136,'Season 9'!AF$4:CC$104,19,0),"0"),
IFERROR(VLOOKUP($A136,'Season 10'!AF$4:CC$104,19,0),"0"),IFERROR(VLOOKUP($A136,'Season 11'!AF$4:CC$104,19,0),"0"),
IFERROR(VLOOKUP($A136,'Season 12'!AF$4:CC$104,19,0),"0"),IFERROR(VLOOKUP($A136,'Season 13'!AF$4:CC$104,19,0),"0"),
IFERROR(VLOOKUP($A136,'Season 14'!AF$4:CC$104,19,0),"0"),IFERROR(VLOOKUP($A136,'Season 15'!AF$4:CC$104,19,0),"0"),)</f>
        <v>0</v>
      </c>
      <c r="T136" s="26">
        <f>SUM(IFERROR(VLOOKUP($A136,'Season 1'!AF$4:CC$104,20,0),"0"),
IFERROR(VLOOKUP($A136,'Season 2'!AF$4:CC$104,20,0),"0"),IFERROR(VLOOKUP($A136,'Season 3'!AF$4:CC$104,20,0),"0"),
IFERROR(VLOOKUP($A136,'Season 4'!AF$4:CC$104,20,0),"0"),IFERROR(VLOOKUP($A136,'Season 5'!AF$4:CC$104,20,0),"0"),
IFERROR(VLOOKUP($A136,'Season 6'!AF$4:CC$104,20,0),"0"),IFERROR(VLOOKUP($A136,'Season 7'!AF$4:CC$104,20,0),"0"),
IFERROR(VLOOKUP($A136,'Season 8'!AF$4:CC$104,20,0),"0"),IFERROR(VLOOKUP($A136,'Season 9'!AF$4:CC$104,20,0),"0"),
IFERROR(VLOOKUP($A136,'Season 10'!AF$4:CC$104,20,0),"0"),IFERROR(VLOOKUP($A136,'Season 11'!AF$4:CC$104,20,0),"0"),
IFERROR(VLOOKUP($A136,'Season 12'!AF$4:CC$104,20,0),"0"),IFERROR(VLOOKUP($A136,'Season 13'!AF$4:CC$104,20,0),"0"),
IFERROR(VLOOKUP($A136,'Season 14'!AF$4:CC$104,20,0),"0"),IFERROR(VLOOKUP($A136,'Season 15'!AF$4:CC$104,20,0),"0"),)</f>
        <v>0</v>
      </c>
      <c r="U136" s="699">
        <f>SUM(IFERROR(VLOOKUP($A136,'Season 1'!AF$4:CC$104,21,0),"0"),
IFERROR(VLOOKUP($A136,'Season 2'!AF$4:CC$104,21,0),"0"),IFERROR(VLOOKUP($A136,'Season 3'!AF$4:CC$104,21,0),"0"),
IFERROR(VLOOKUP($A136,'Season 4'!AF$4:CC$104,21,0),"0"),IFERROR(VLOOKUP($A136,'Season 5'!AF$4:CC$104,21,0),"0"),
IFERROR(VLOOKUP($A136,'Season 6'!AF$4:CC$104,21,0),"0"),IFERROR(VLOOKUP($A136,'Season 7'!AF$4:CC$104,21,0),"0"),
IFERROR(VLOOKUP($A136,'Season 8'!AF$4:CC$104,21,0),"0"),IFERROR(VLOOKUP($A136,'Season 9'!AF$4:CC$104,21,0),"0"),
IFERROR(VLOOKUP($A136,'Season 10'!AF$4:CC$104,21,0),"0"),IFERROR(VLOOKUP($A136,'Season 11'!AF$4:CC$104,21,0),"0"),
IFERROR(VLOOKUP($A136,'Season 12'!AF$4:CC$104,21,0),"0"),IFERROR(VLOOKUP($A136,'Season 13'!AF$4:CC$104,21,0),"0"),
IFERROR(VLOOKUP($A136,'Season 14'!AF$4:CC$104,21,0),"0"),IFERROR(VLOOKUP($A136,'Season 15'!AF$4:CC$104,21,0),"0"),)</f>
        <v>0</v>
      </c>
      <c r="V136" s="700">
        <f>SUM(IFERROR(VLOOKUP($A136,'Season 1'!AF$4:CC$104,22,0),"0"),
IFERROR(VLOOKUP($A136,'Season 2'!AF$4:CC$104,22,0),"0"),IFERROR(VLOOKUP($A136,'Season 3'!AF$4:CC$104,22,0),"0"),
IFERROR(VLOOKUP($A136,'Season 4'!AF$4:CC$104,22,0),"0"),IFERROR(VLOOKUP($A136,'Season 5'!AF$4:CC$104,22,0),"0"),
IFERROR(VLOOKUP($A136,'Season 6'!AF$4:CC$104,22,0),"0"),IFERROR(VLOOKUP($A136,'Season 7'!AF$4:CC$104,22,0),"0"),
IFERROR(VLOOKUP($A136,'Season 8'!AF$4:CC$104,22,0),"0"),IFERROR(VLOOKUP($A136,'Season 9'!AF$4:CC$104,22,0),"0"),
IFERROR(VLOOKUP($A136,'Season 10'!AF$4:CC$104,22,0),"0"),IFERROR(VLOOKUP($A136,'Season 11'!AF$4:CC$104,22,0),"0"),
IFERROR(VLOOKUP($A136,'Season 12'!AF$4:CC$104,22,0),"0"),IFERROR(VLOOKUP($A136,'Season 13'!AF$4:CC$104,22,0),"0"),
IFERROR(VLOOKUP($A136,'Season 14'!AF$4:CC$104,22,0),"0"),IFERROR(VLOOKUP($A136,'Season 15'!AF$4:CC$104,22,0),"0"),)</f>
        <v>0</v>
      </c>
      <c r="W136" s="692">
        <f>SUM(IFERROR(VLOOKUP($A136,'Season 1'!AF$4:CC$104,23,0),"0"),
IFERROR(VLOOKUP($A136,'Season 2'!AF$4:CC$104,23,0),"0"),IFERROR(VLOOKUP($A136,'Season 3'!AF$4:CC$104,23,0),"0"),
IFERROR(VLOOKUP($A136,'Season 4'!AF$4:CC$104,23,0),"0"),IFERROR(VLOOKUP($A136,'Season 5'!AF$4:CC$104,23,0),"0"),
IFERROR(VLOOKUP($A136,'Season 6'!AF$4:CC$104,23,0),"0"),IFERROR(VLOOKUP($A136,'Season 7'!AF$4:CC$104,23,0),"0"),
IFERROR(VLOOKUP($A136,'Season 8'!AF$4:CC$104,23,0),"0"),IFERROR(VLOOKUP($A136,'Season 9'!AF$4:CC$104,23,0),"0"),
IFERROR(VLOOKUP($A136,'Season 10'!AF$4:CC$104,23,0),"0"),IFERROR(VLOOKUP($A136,'Season 11'!AF$4:CC$104,23,0),"0"),
IFERROR(VLOOKUP($A136,'Season 12'!AF$4:CC$104,23,0),"0"),IFERROR(VLOOKUP($A136,'Season 13'!AF$4:CC$104,23,0),"0"),
IFERROR(VLOOKUP($A136,'Season 14'!AF$4:CC$104,23,0),"0"),IFERROR(VLOOKUP($A136,'Season 15'!AF$4:CC$104,23,0),"0"),)</f>
        <v>0</v>
      </c>
      <c r="X136" s="1023">
        <f>SUM(IFERROR(VLOOKUP($A136,'Season 1'!AF$4:CC$104,24,0),"0"),
IFERROR(VLOOKUP($A136,'Season 2'!AF$4:CC$104,24,0),"0"),IFERROR(VLOOKUP($A136,'Season 3'!AF$4:CC$104,24,0),"0"),
IFERROR(VLOOKUP($A136,'Season 4'!AF$4:CC$104,24,0),"0"),IFERROR(VLOOKUP($A136,'Season 5'!AF$4:CC$104,24,0),"0"),
IFERROR(VLOOKUP($A136,'Season 6'!AF$4:CC$104,24,0),"0"),IFERROR(VLOOKUP($A136,'Season 7'!AF$4:CC$104,24,0),"0"),
IFERROR(VLOOKUP($A136,'Season 8'!AF$4:CC$104,24,0),"0"),IFERROR(VLOOKUP($A136,'Season 9'!AF$4:CC$104,24,0),"0"),
IFERROR(VLOOKUP($A136,'Season 10'!AF$4:CC$104,24,0),"0"),IFERROR(VLOOKUP($A136,'Season 11'!AF$4:CC$104,24,0),"0"),
IFERROR(VLOOKUP($A136,'Season 12'!AF$4:CC$104,24,0),"0"),IFERROR(VLOOKUP($A136,'Season 13'!AF$4:CC$104,24,0),"0"),
IFERROR(VLOOKUP($A136,'Season 14'!AF$4:CC$104,24,0),"0"),IFERROR(VLOOKUP($A136,'Season 15'!AF$4:CC$104,24,0),"0"),)</f>
        <v>0</v>
      </c>
      <c r="Y136" s="26">
        <f>SUM(IFERROR(VLOOKUP($A136,'Season 1'!AF$4:CC$104,25,0),"0"),
IFERROR(VLOOKUP($A136,'Season 2'!AF$4:CC$104,25,0),"0"),IFERROR(VLOOKUP($A136,'Season 3'!AF$4:CC$104,25,0),"0"),
IFERROR(VLOOKUP($A136,'Season 4'!AF$4:CC$104,25,0),"0"),IFERROR(VLOOKUP($A136,'Season 5'!AF$4:CC$104,25,0),"0"),
IFERROR(VLOOKUP($A136,'Season 6'!AF$4:CC$104,25,0),"0"),IFERROR(VLOOKUP($A136,'Season 7'!AF$4:CC$104,25,0),"0"),
IFERROR(VLOOKUP($A136,'Season 8'!AF$4:CC$104,25,0),"0"),IFERROR(VLOOKUP($A136,'Season 9'!AF$4:CC$104,25,0),"0"),
IFERROR(VLOOKUP($A136,'Season 10'!AF$4:CC$104,25,0),"0"),IFERROR(VLOOKUP($A136,'Season 11'!AF$4:CC$104,25,0),"0"),
IFERROR(VLOOKUP($A136,'Season 12'!AF$4:CC$104,25,0),"0"),IFERROR(VLOOKUP($A136,'Season 13'!AF$4:CC$104,25,0),"0"),
IFERROR(VLOOKUP($A136,'Season 14'!AF$4:CC$104,25,0),"0"),IFERROR(VLOOKUP($A136,'Season 15'!AF$4:CC$104,25,0),"0"),)</f>
        <v>0</v>
      </c>
      <c r="Z136" s="699">
        <f>SUM(IFERROR(VLOOKUP($A136,'Season 1'!AF$4:CC$104,26,0),"0"),
IFERROR(VLOOKUP($A136,'Season 2'!AF$4:CC$104,26,0),"0"),IFERROR(VLOOKUP($A136,'Season 3'!AF$4:CC$104,26,0),"0"),
IFERROR(VLOOKUP($A136,'Season 4'!AF$4:CC$104,26,0),"0"),IFERROR(VLOOKUP($A136,'Season 5'!AF$4:CC$104,26,0),"0"),
IFERROR(VLOOKUP($A136,'Season 6'!AF$4:CC$104,26,0),"0"),IFERROR(VLOOKUP($A136,'Season 7'!AF$4:CC$104,26,0),"0"),
IFERROR(VLOOKUP($A136,'Season 8'!AF$4:CC$104,26,0),"0"),IFERROR(VLOOKUP($A136,'Season 9'!AF$4:CC$104,26,0),"0"),
IFERROR(VLOOKUP($A136,'Season 10'!AF$4:CC$104,26,0),"0"),IFERROR(VLOOKUP($A136,'Season 11'!AF$4:CC$104,26,0),"0"),
IFERROR(VLOOKUP($A136,'Season 12'!AF$4:CC$104,26,0),"0"),IFERROR(VLOOKUP($A136,'Season 13'!AF$4:CC$104,26,0),"0"),
IFERROR(VLOOKUP($A136,'Season 14'!AF$4:CC$104,26,0),"0"),IFERROR(VLOOKUP($A136,'Season 15'!AF$4:CC$104,26,0),"0"),)</f>
        <v>0</v>
      </c>
      <c r="AA136" s="700">
        <f>SUM(IFERROR(VLOOKUP($A136,'Season 1'!AF$4:CC$104,27,0),"0"),
IFERROR(VLOOKUP($A136,'Season 2'!AF$4:CC$104,27,0),"0"),IFERROR(VLOOKUP($A136,'Season 3'!AF$4:CC$104,27,0),"0"),
IFERROR(VLOOKUP($A136,'Season 4'!AF$4:CC$104,27,0),"0"),IFERROR(VLOOKUP($A136,'Season 5'!AF$4:CC$104,27,0),"0"),
IFERROR(VLOOKUP($A136,'Season 6'!AF$4:CC$104,27,0),"0"),IFERROR(VLOOKUP($A136,'Season 7'!AF$4:CC$104,27,0),"0"),
IFERROR(VLOOKUP($A136,'Season 8'!AF$4:CC$104,27,0),"0"),IFERROR(VLOOKUP($A136,'Season 9'!AF$4:CC$104,27,0),"0"),
IFERROR(VLOOKUP($A136,'Season 10'!AF$4:CC$104,27,0),"0"),IFERROR(VLOOKUP($A136,'Season 11'!AF$4:CC$104,27,0),"0"),
IFERROR(VLOOKUP($A136,'Season 12'!AF$4:CC$104,27,0),"0"),IFERROR(VLOOKUP($A136,'Season 13'!AF$4:CC$104,27,0),"0"),
IFERROR(VLOOKUP($A136,'Season 14'!AF$4:CC$104,27,0),"0"),IFERROR(VLOOKUP($A136,'Season 15'!AF$4:CC$104,27,0),"0"),)</f>
        <v>0</v>
      </c>
      <c r="AB136" s="692">
        <f>SUM(IFERROR(VLOOKUP($A136,'Season 1'!AF$4:CC$104,28,0),"0"),
IFERROR(VLOOKUP($A136,'Season 2'!AF$4:CC$104,28,0),"0"),IFERROR(VLOOKUP($A136,'Season 3'!AF$4:CC$104,28,0),"0"),
IFERROR(VLOOKUP($A136,'Season 4'!AF$4:CC$104,28,0),"0"),IFERROR(VLOOKUP($A136,'Season 5'!AF$4:CC$104,28,0),"0"),
IFERROR(VLOOKUP($A136,'Season 6'!AF$4:CC$104,28,0),"0"),IFERROR(VLOOKUP($A136,'Season 7'!AF$4:CC$104,28,0),"0"),
IFERROR(VLOOKUP($A136,'Season 8'!AF$4:CC$104,28,0),"0"),IFERROR(VLOOKUP($A136,'Season 9'!AF$4:CC$104,28,0),"0"),
IFERROR(VLOOKUP($A136,'Season 10'!AF$4:CC$104,28,0),"0"),IFERROR(VLOOKUP($A136,'Season 11'!AF$4:CC$104,28,0),"0"),
IFERROR(VLOOKUP($A136,'Season 12'!AF$4:CC$104,28,0),"0"),IFERROR(VLOOKUP($A136,'Season 13'!AF$4:CC$104,28,0),"0"),
IFERROR(VLOOKUP($A136,'Season 14'!AF$4:CC$104,28,0),"0"),IFERROR(VLOOKUP($A136,'Season 15'!AF$4:CC$104,28,0),"0"),)</f>
        <v>0</v>
      </c>
      <c r="AC136" s="1023">
        <f>SUM(IFERROR(VLOOKUP($A136,'Season 1'!AF$4:CC$104,29,0),"0"),
IFERROR(VLOOKUP($A136,'Season 2'!AF$4:CC$104,29,0),"0"),IFERROR(VLOOKUP($A136,'Season 3'!AF$4:CC$104,29,0),"0"),
IFERROR(VLOOKUP($A136,'Season 4'!AF$4:CC$104,29,0),"0"),IFERROR(VLOOKUP($A136,'Season 5'!AF$4:CC$104,29,0),"0"),
IFERROR(VLOOKUP($A136,'Season 6'!AF$4:CC$104,29,0),"0"),IFERROR(VLOOKUP($A136,'Season 7'!AF$4:CC$104,29,0),"0"),
IFERROR(VLOOKUP($A136,'Season 8'!AF$4:CC$104,29,0),"0"),IFERROR(VLOOKUP($A136,'Season 9'!AF$4:CC$104,29,0),"0"),
IFERROR(VLOOKUP($A136,'Season 10'!AF$4:CC$104,29,0),"0"),IFERROR(VLOOKUP($A136,'Season 11'!AF$4:CC$104,29,0),"0"),
IFERROR(VLOOKUP($A136,'Season 12'!AF$4:CC$104,29,0),"0"),IFERROR(VLOOKUP($A136,'Season 13'!AF$4:CC$104,29,0),"0"),
IFERROR(VLOOKUP($A136,'Season 14'!AF$4:CC$104,29,0),"0"),IFERROR(VLOOKUP($A136,'Season 15'!AF$4:CC$104,29,0),"0"),)</f>
        <v>0</v>
      </c>
      <c r="AD136" s="26">
        <f>SUM(IFERROR(VLOOKUP($A136,'Season 1'!AF$4:CC$104,30,0),"0"),
IFERROR(VLOOKUP($A136,'Season 2'!AF$4:CC$104,30,0),"0"),IFERROR(VLOOKUP($A136,'Season 3'!AF$4:CC$104,30,0),"0"),
IFERROR(VLOOKUP($A136,'Season 4'!AF$4:CC$104,30,0),"0"),IFERROR(VLOOKUP($A136,'Season 5'!AF$4:CC$104,30,0),"0"),
IFERROR(VLOOKUP($A136,'Season 6'!AF$4:CC$104,30,0),"0"),IFERROR(VLOOKUP($A136,'Season 7'!AF$4:CC$104,30,0),"0"),
IFERROR(VLOOKUP($A136,'Season 8'!AF$4:CC$104,30,0),"0"),IFERROR(VLOOKUP($A136,'Season 9'!AF$4:CC$104,30,0),"0"),
IFERROR(VLOOKUP($A136,'Season 10'!AF$4:CC$104,30,0),"0"),IFERROR(VLOOKUP($A136,'Season 11'!AF$4:CC$104,30,0),"0"),
IFERROR(VLOOKUP($A136,'Season 12'!AF$4:CC$104,30,0),"0"),IFERROR(VLOOKUP($A136,'Season 13'!AF$4:CC$104,30,0),"0"),
IFERROR(VLOOKUP($A136,'Season 14'!AF$4:CC$104,30,0),"0"),IFERROR(VLOOKUP($A136,'Season 15'!AF$4:CC$104,30,0),"0"),)</f>
        <v>0</v>
      </c>
      <c r="AE136" s="699">
        <f>SUM(IFERROR(VLOOKUP($A136,'Season 1'!AF$4:CC$104,31,0),"0"),
IFERROR(VLOOKUP($A136,'Season 2'!AF$4:CC$104,31,0),"0"),IFERROR(VLOOKUP($A136,'Season 3'!AF$4:CC$104,31,0),"0"),
IFERROR(VLOOKUP($A136,'Season 4'!AF$4:CC$104,31,0),"0"),IFERROR(VLOOKUP($A136,'Season 5'!AF$4:CC$104,31,0),"0"),
IFERROR(VLOOKUP($A136,'Season 6'!AF$4:CC$104,31,0),"0"),IFERROR(VLOOKUP($A136,'Season 7'!AF$4:CC$104,31,0),"0"),
IFERROR(VLOOKUP($A136,'Season 8'!AF$4:CC$104,31,0),"0"),IFERROR(VLOOKUP($A136,'Season 9'!AF$4:CC$104,31,0),"0"),
IFERROR(VLOOKUP($A136,'Season 10'!AF$4:CC$104,31,0),"0"),IFERROR(VLOOKUP($A136,'Season 11'!AF$4:CC$104,31,0),"0"),
IFERROR(VLOOKUP($A136,'Season 12'!AF$4:CC$104,31,0),"0"),IFERROR(VLOOKUP($A136,'Season 13'!AF$4:CC$104,31,0),"0"),
IFERROR(VLOOKUP($A136,'Season 14'!AF$4:CC$104,31,0),"0"),IFERROR(VLOOKUP($A136,'Season 15'!AF$4:CC$104,31,0),"0"),)</f>
        <v>0</v>
      </c>
      <c r="AF136" s="700">
        <f>SUM(IFERROR(VLOOKUP($A136,'Season 3'!AF$4:CC$104,32,0),"0"),
IFERROR(VLOOKUP($A136,'Season 4'!AF$4:CC$104,32,0),"0"),IFERROR(VLOOKUP($A136,'Season 5'!AF$4:CC$104,32,0),"0"),
IFERROR(VLOOKUP($A136,'Season 6'!AF$4:CC$104,32,0),"0"),IFERROR(VLOOKUP($A136,'Season 7'!AF$4:CC$104,32,0),"0"),
IFERROR(VLOOKUP($A136,'Season 8'!AF$4:CC$104,32,0),"0"),IFERROR(VLOOKUP($A136,'Season 9'!AF$4:CC$104,32,0),"0"),
IFERROR(VLOOKUP($A136,'Season 10'!AF$4:CC$104,32,0),"0"),IFERROR(VLOOKUP($A136,'Season 11'!AF$4:CC$104,32,0),"0"),
IFERROR(VLOOKUP($A136,'Season 12'!AF$4:CC$104,32,0),"0"),IFERROR(VLOOKUP($A136,'Season 13'!AF$4:CC$104,32,0),"0"),
IFERROR(VLOOKUP($A136,'Season 14'!AF$4:CC$104,32,0),"0"),IFERROR(VLOOKUP($A136,'Season 15'!AF$4:CC$104,32,0),"0"),)</f>
        <v>0</v>
      </c>
      <c r="AG136" s="692">
        <f>SUM(IFERROR(VLOOKUP($A136,'Season 3'!AF$4:CC$104,33,0),"0"),
IFERROR(VLOOKUP($A136,'Season 4'!AF$4:CC$104,33,0),"0"),IFERROR(VLOOKUP($A136,'Season 5'!AF$4:CC$104,33,0),"0"),
IFERROR(VLOOKUP($A136,'Season 6'!AF$4:CC$104,33,0),"0"),IFERROR(VLOOKUP($A136,'Season 7'!AF$4:CC$104,33,0),"0"),
IFERROR(VLOOKUP($A136,'Season 8'!AF$4:CC$104,33,0),"0"),IFERROR(VLOOKUP($A136,'Season 9'!AF$4:CC$104,33,0),"0"),
IFERROR(VLOOKUP($A136,'Season 10'!AF$4:CC$104,33,0),"0"),IFERROR(VLOOKUP($A136,'Season 11'!AF$4:CC$104,33,0),"0"),
IFERROR(VLOOKUP($A136,'Season 12'!AF$4:CC$104,33,0),"0"),IFERROR(VLOOKUP($A136,'Season 13'!AF$4:CC$104,33,0),"0"),
IFERROR(VLOOKUP($A136,'Season 14'!AF$4:CC$104,33,0),"0"),IFERROR(VLOOKUP($A136,'Season 15'!AF$4:CC$104,33,0),"0"),)</f>
        <v>0</v>
      </c>
      <c r="AH136" s="1023">
        <f>SUM(IFERROR(VLOOKUP($A136,'Season 3'!AF$4:CC$104,34,0),"0"),
IFERROR(VLOOKUP($A136,'Season 4'!AF$4:CC$104,34,0),"0"),IFERROR(VLOOKUP($A136,'Season 5'!AF$4:CC$104,34,0),"0"),
IFERROR(VLOOKUP($A136,'Season 6'!AF$4:CC$104,34,0),"0"),IFERROR(VLOOKUP($A136,'Season 7'!AF$4:CC$104,34,0),"0"),
IFERROR(VLOOKUP($A136,'Season 8'!AF$4:CC$104,34,0),"0"),IFERROR(VLOOKUP($A136,'Season 9'!AF$4:CC$104,34,0),"0"),
IFERROR(VLOOKUP($A136,'Season 10'!AF$4:CC$104,34,0),"0"),IFERROR(VLOOKUP($A136,'Season 11'!AF$4:CC$104,34,0),"0"),
IFERROR(VLOOKUP($A136,'Season 12'!AF$4:CC$104,34,0),"0"),IFERROR(VLOOKUP($A136,'Season 13'!AF$4:CC$104,34,0),"0"),
IFERROR(VLOOKUP($A136,'Season 14'!AF$4:CC$104,34,0),"0"),IFERROR(VLOOKUP($A136,'Season 15'!AF$4:CC$104,34,0),"0"),)</f>
        <v>0</v>
      </c>
      <c r="AI136" s="26">
        <f>SUM(IFERROR(VLOOKUP($A136,'Season 3'!AF$4:CC$104,35,0),"0"),
IFERROR(VLOOKUP($A136,'Season 4'!AF$4:CC$104,35,0),"0"),IFERROR(VLOOKUP($A136,'Season 5'!AF$4:CC$104,35,0),"0"),
IFERROR(VLOOKUP($A136,'Season 6'!AF$4:CC$104,35,0),"0"),IFERROR(VLOOKUP($A136,'Season 7'!AF$4:CC$104,35,0),"0"),
IFERROR(VLOOKUP($A136,'Season 8'!AF$4:CC$104,35,0),"0"),IFERROR(VLOOKUP($A136,'Season 9'!AF$4:CC$104,35,0),"0"),
IFERROR(VLOOKUP($A136,'Season 10'!AF$4:CC$104,35,0),"0"),IFERROR(VLOOKUP($A136,'Season 11'!AF$4:CC$104,35,0),"0"),
IFERROR(VLOOKUP($A136,'Season 12'!AF$4:CC$104,35,0),"0"),IFERROR(VLOOKUP($A136,'Season 13'!AF$4:CC$104,35,0),"0"),
IFERROR(VLOOKUP($A136,'Season 14'!AF$4:CC$104,35,0),"0"),IFERROR(VLOOKUP($A136,'Season 15'!AF$4:CC$104,35,0),"0"),)</f>
        <v>0</v>
      </c>
      <c r="AJ136" s="699">
        <f>SUM(IFERROR(VLOOKUP($A136,'Season 3'!AF$4:CC$104,36,0),"0"),
IFERROR(VLOOKUP($A136,'Season 4'!AF$4:CC$104,36,0),"0"),IFERROR(VLOOKUP($A136,'Season 5'!AF$4:CC$104,36,0),"0"),
IFERROR(VLOOKUP($A136,'Season 6'!AF$4:CC$104,36,0),"0"),IFERROR(VLOOKUP($A136,'Season 7'!AF$4:CC$104,36,0),"0"),
IFERROR(VLOOKUP($A136,'Season 8'!AF$4:CC$104,36,0),"0"),IFERROR(VLOOKUP($A136,'Season 9'!AF$4:CC$104,36,0),"0"),
IFERROR(VLOOKUP($A136,'Season 10'!AF$4:CC$104,36,0),"0"),IFERROR(VLOOKUP($A136,'Season 11'!AF$4:CC$104,36,0),"0"),
IFERROR(VLOOKUP($A136,'Season 12'!AF$4:CC$104,36,0),"0"),IFERROR(VLOOKUP($A136,'Season 13'!AF$4:CC$104,36,0),"0"),
IFERROR(VLOOKUP($A136,'Season 14'!AF$4:CC$104,36,0),"0"),IFERROR(VLOOKUP($A136,'Season 15'!AF$4:CC$104,36,0),"0"),)</f>
        <v>0</v>
      </c>
      <c r="AK136" s="700">
        <f>SUM(IFERROR(VLOOKUP($A136,'Season 2'!AF$4:CC$104,32,0),"0"),IFERROR(VLOOKUP($A136,'Season 3'!AF$4:CC$104,37,0),"0"),
IFERROR(VLOOKUP($A136,'Season 4'!AF$4:CC$104,37,0),"0"),IFERROR(VLOOKUP($A136,'Season 5'!AF$4:CC$104,37,0),"0"),
IFERROR(VLOOKUP($A136,'Season 6'!AF$4:CC$104,37,0),"0"),IFERROR(VLOOKUP($A136,'Season 7'!AF$4:CC$104,37,0),"0"),
IFERROR(VLOOKUP($A136,'Season 8'!AF$4:CC$104,37,0),"0"),IFERROR(VLOOKUP($A136,'Season 9'!AF$4:CC$104,37,0),"0"),
IFERROR(VLOOKUP($A136,'Season 10'!AF$4:CC$104,37,0),"0"),IFERROR(VLOOKUP($A136,'Season 11'!AF$4:CC$104,37,0),"0"),
IFERROR(VLOOKUP($A136,'Season 12'!AF$4:CC$104,37,0),"0"),IFERROR(VLOOKUP($A136,'Season 13'!AF$4:CC$104,37,0),"0"),
IFERROR(VLOOKUP($A136,'Season 14'!AF$4:CC$104,37,0),"0"),IFERROR(VLOOKUP($A136,'Season 15'!AF$4:CC$104,37,0),"0"),)</f>
        <v>0</v>
      </c>
      <c r="AL136" s="692">
        <f>SUM(IFERROR(VLOOKUP($A136,'Season 2'!AF$4:CC$104,33,0),"0"),IFERROR(VLOOKUP($A136,'Season 3'!AF$4:CC$104,38,0),"0"),
IFERROR(VLOOKUP($A136,'Season 4'!AF$4:CC$104,38,0),"0"),IFERROR(VLOOKUP($A136,'Season 5'!AF$4:CC$104,38,0),"0"),
IFERROR(VLOOKUP($A136,'Season 6'!AF$4:CC$104,38,0),"0"),IFERROR(VLOOKUP($A136,'Season 7'!AF$4:CC$104,38,0),"0"),
IFERROR(VLOOKUP($A136,'Season 8'!AF$4:CC$104,38,0),"0"),IFERROR(VLOOKUP($A136,'Season 9'!AF$4:CC$104,38,0),"0"),
IFERROR(VLOOKUP($A136,'Season 10'!AF$4:CC$104,38,0),"0"),IFERROR(VLOOKUP($A136,'Season 11'!AF$4:CC$104,38,0),"0"),
IFERROR(VLOOKUP($A136,'Season 12'!AF$4:CC$104,38,0),"0"),IFERROR(VLOOKUP($A136,'Season 13'!AF$4:CC$104,38,0),"0"),
IFERROR(VLOOKUP($A136,'Season 14'!AF$4:CC$104,38,0),"0"),IFERROR(VLOOKUP($A136,'Season 15'!AF$4:CC$104,38,0),"0"),)</f>
        <v>0</v>
      </c>
      <c r="AM136" s="1023">
        <f>SUM(IFERROR(VLOOKUP($A136,'Season 2'!AF$4:CC$104,34,0),"0"),IFERROR(VLOOKUP($A136,'Season 3'!AF$4:CC$104,39,0),"0"),
IFERROR(VLOOKUP($A136,'Season 4'!AF$4:CC$104,39,0),"0"),IFERROR(VLOOKUP($A136,'Season 5'!AF$4:CC$104,39,0),"0"),
IFERROR(VLOOKUP($A136,'Season 6'!AF$4:CC$104,39,0),"0"),IFERROR(VLOOKUP($A136,'Season 7'!AF$4:CC$104,39,0),"0"),
IFERROR(VLOOKUP($A136,'Season 8'!AF$4:CC$104,39,0),"0"),IFERROR(VLOOKUP($A136,'Season 9'!AF$4:CC$104,39,0),"0"),
IFERROR(VLOOKUP($A136,'Season 10'!AF$4:CC$104,39,0),"0"),IFERROR(VLOOKUP($A136,'Season 11'!AF$4:CC$104,39,0),"0"),
IFERROR(VLOOKUP($A136,'Season 12'!AF$4:CC$104,39,0),"0"),IFERROR(VLOOKUP($A136,'Season 13'!AF$4:CC$104,39,0),"0"),
IFERROR(VLOOKUP($A136,'Season 14'!AF$4:CC$104,39,0),"0"),IFERROR(VLOOKUP($A136,'Season 15'!AF$4:CC$104,39,0),"0"),)</f>
        <v>0</v>
      </c>
      <c r="AN136" s="26">
        <f>SUM(IFERROR(VLOOKUP($A136,'Season 2'!AF$4:CC$104,35,0),"0"),IFERROR(VLOOKUP($A136,'Season 3'!AF$4:CC$104,40,0),"0"),
IFERROR(VLOOKUP($A136,'Season 4'!AF$4:CC$104,40,0),"0"),IFERROR(VLOOKUP($A136,'Season 5'!AF$4:CC$104,40,0),"0"),
IFERROR(VLOOKUP($A136,'Season 6'!AF$4:CC$104,40,0),"0"),IFERROR(VLOOKUP($A136,'Season 7'!AF$4:CC$104,40,0),"0"),
IFERROR(VLOOKUP($A136,'Season 8'!AF$4:CC$104,40,0),"0"),IFERROR(VLOOKUP($A136,'Season 9'!AF$4:CC$104,40,0),"0"),
IFERROR(VLOOKUP($A136,'Season 10'!AF$4:CC$104,40,0),"0"),IFERROR(VLOOKUP($A136,'Season 11'!AF$4:CC$104,40,0),"0"),
IFERROR(VLOOKUP($A136,'Season 12'!AF$4:CC$104,40,0),"0"),IFERROR(VLOOKUP($A136,'Season 13'!AF$4:CC$104,40,0),"0"),
IFERROR(VLOOKUP($A136,'Season 14'!AF$4:CC$104,40,0),"0"),IFERROR(VLOOKUP($A136,'Season 15'!AF$4:CC$104,40,0),"0"),)</f>
        <v>0</v>
      </c>
      <c r="AO136" s="699">
        <f>SUM(IFERROR(VLOOKUP($A136,'Season 2'!AF$4:CC$104,36,0),"0"),IFERROR(VLOOKUP($A136,'Season 3'!AF$4:CC$104,41,0),"0"),
IFERROR(VLOOKUP($A136,'Season 4'!AF$4:CC$104,41,0),"0"),IFERROR(VLOOKUP($A136,'Season 5'!AF$4:CC$104,41,0),"0"),
IFERROR(VLOOKUP($A136,'Season 6'!AF$4:CC$104,41,0),"0"),IFERROR(VLOOKUP($A136,'Season 7'!AF$4:CC$104,41,0),"0"),
IFERROR(VLOOKUP($A136,'Season 8'!AF$4:CC$104,41,0),"0"),IFERROR(VLOOKUP($A136,'Season 9'!AF$4:CC$104,41,0),"0"),
IFERROR(VLOOKUP($A136,'Season 10'!AF$4:CC$104,41,0),"0"),IFERROR(VLOOKUP($A136,'Season 11'!AF$4:CC$104,41,0),"0"),
IFERROR(VLOOKUP($A136,'Season 12'!AF$4:CC$104,41,0),"0"),IFERROR(VLOOKUP($A136,'Season 13'!AF$4:CC$104,41,0),"0"),
IFERROR(VLOOKUP($A136,'Season 14'!AF$4:CC$104,41,0),"0"),IFERROR(VLOOKUP($A136,'Season 15'!AF$4:CC$104,41,0),"0"),)</f>
        <v>0</v>
      </c>
      <c r="AP136" s="700">
        <f>SUM(IFERROR(VLOOKUP($A136,'Season 2'!AF$4:CC$104,37,0),"0"),IFERROR(VLOOKUP($A136,'Season 3'!AF$4:CC$104,42,0),"0"),
IFERROR(VLOOKUP($A136,'Season 4'!AF$4:CC$104,42,0),"0"),IFERROR(VLOOKUP($A136,'Season 5'!AF$4:CC$104,42,0),"0"),
IFERROR(VLOOKUP($A136,'Season 6'!AF$4:CC$104,42,0),"0"),IFERROR(VLOOKUP($A136,'Season 7'!AF$4:CC$104,42,0),"0"),
IFERROR(VLOOKUP($A136,'Season 8'!AF$4:CC$104,42,0),"0"),IFERROR(VLOOKUP($A136,'Season 9'!AF$4:CC$104,42,0),"0"),
IFERROR(VLOOKUP($A136,'Season 10'!AF$4:CC$104,42,0),"0"),IFERROR(VLOOKUP($A136,'Season 11'!AF$4:CC$104,42,0),"0"),
IFERROR(VLOOKUP($A136,'Season 12'!AF$4:CC$104,42,0),"0"),IFERROR(VLOOKUP($A136,'Season 13'!AF$4:CC$104,42,0),"0"),
IFERROR(VLOOKUP($A136,'Season 14'!AF$4:CC$104,42,0),"0"),IFERROR(VLOOKUP($A136,'Season 15'!AF$4:CC$104,42,0),"0"),)</f>
        <v>0</v>
      </c>
      <c r="AQ136" s="692">
        <f>SUM(IFERROR(VLOOKUP($A136,'Season 2'!AF$4:CC$104,38,0),"0"),IFERROR(VLOOKUP($A136,'Season 3'!AF$4:CC$104,43,0),"0"),
IFERROR(VLOOKUP($A136,'Season 4'!AF$4:CC$104,43,0),"0"),IFERROR(VLOOKUP($A136,'Season 5'!AF$4:CC$104,43,0),"0"),
IFERROR(VLOOKUP($A136,'Season 6'!AF$4:CC$104,43,0),"0"),IFERROR(VLOOKUP($A136,'Season 7'!AF$4:CC$104,43,0),"0"),
IFERROR(VLOOKUP($A136,'Season 8'!AF$4:CC$104,43,0),"0"),IFERROR(VLOOKUP($A136,'Season 9'!AF$4:CC$104,43,0),"0"),
IFERROR(VLOOKUP($A136,'Season 10'!AF$4:CC$104,43,0),"0"),IFERROR(VLOOKUP($A136,'Season 11'!AF$4:CC$104,43,0),"0"),
IFERROR(VLOOKUP($A136,'Season 12'!AF$4:CC$104,43,0),"0"),IFERROR(VLOOKUP($A136,'Season 13'!AF$4:CC$104,43,0),"0"),
IFERROR(VLOOKUP($A136,'Season 14'!AF$4:CC$104,43,0),"0"),IFERROR(VLOOKUP($A136,'Season 15'!AF$4:CC$104,43,0),"0"),)</f>
        <v>0</v>
      </c>
      <c r="AR136" s="1023">
        <f>SUM(IFERROR(VLOOKUP($A136,'Season 2'!AF$4:CC$104,39,0),"0"),IFERROR(VLOOKUP($A136,'Season 3'!AF$4:CC$104,44,0),"0"),
IFERROR(VLOOKUP($A136,'Season 4'!AF$4:CC$104,44,0),"0"),IFERROR(VLOOKUP($A136,'Season 5'!AF$4:CC$104,44,0),"0"),
IFERROR(VLOOKUP($A136,'Season 6'!AF$4:CC$104,44,0),"0"),IFERROR(VLOOKUP($A136,'Season 7'!AF$4:CC$104,44,0),"0"),
IFERROR(VLOOKUP($A136,'Season 8'!AF$4:CC$104,44,0),"0"),IFERROR(VLOOKUP($A136,'Season 9'!AF$4:CC$104,44,0),"0"),
IFERROR(VLOOKUP($A136,'Season 10'!AF$4:CC$104,44,0),"0"),IFERROR(VLOOKUP($A136,'Season 11'!AF$4:CC$104,44,0),"0"),
IFERROR(VLOOKUP($A136,'Season 12'!AF$4:CC$104,44,0),"0"),IFERROR(VLOOKUP($A136,'Season 13'!AF$4:CC$104,44,0),"0"),
IFERROR(VLOOKUP($A136,'Season 14'!AF$4:CC$104,44,0),"0"),IFERROR(VLOOKUP($A136,'Season 15'!AF$4:CC$104,44,0),"0"),)</f>
        <v>0</v>
      </c>
      <c r="AS136" s="26">
        <f>SUM(IFERROR(VLOOKUP($A136,'Season 2'!AF$4:CC$104,40,0),"0"),IFERROR(VLOOKUP($A136,'Season 3'!AF$4:CC$104,45,0),"0"),
IFERROR(VLOOKUP($A136,'Season 4'!AF$4:CC$104,45,0),"0"),IFERROR(VLOOKUP($A136,'Season 5'!AF$4:CC$104,45,0),"0"),
IFERROR(VLOOKUP($A136,'Season 6'!AF$4:CC$104,45,0),"0"),IFERROR(VLOOKUP($A136,'Season 7'!AF$4:CC$104,45,0),"0"),
IFERROR(VLOOKUP($A136,'Season 8'!AF$4:CC$104,45,0),"0"),IFERROR(VLOOKUP($A136,'Season 9'!AF$4:CC$104,45,0),"0"),
IFERROR(VLOOKUP($A136,'Season 10'!AF$4:CC$104,45,0),"0"),IFERROR(VLOOKUP($A136,'Season 11'!AF$4:CC$104,45,0),"0"),
IFERROR(VLOOKUP($A136,'Season 12'!AF$4:CC$104,45,0),"0"),IFERROR(VLOOKUP($A136,'Season 13'!AF$4:CC$104,45,0),"0"),
IFERROR(VLOOKUP($A136,'Season 14'!AF$4:CC$104,45,0),"0"),IFERROR(VLOOKUP($A136,'Season 15'!AF$4:CC$104,45,0),"0"),)</f>
        <v>0</v>
      </c>
      <c r="AT136" s="699">
        <f>SUM(IFERROR(VLOOKUP($A136,'Season 2'!AF$4:CC$104,41,0),"0"),IFERROR(VLOOKUP($A136,'Season 3'!AF$4:CC$104,46,0),"0"),
IFERROR(VLOOKUP($A136,'Season 4'!AF$4:CC$104,46,0),"0"),IFERROR(VLOOKUP($A136,'Season 5'!AF$4:CC$104,46,0),"0"),
IFERROR(VLOOKUP($A136,'Season 6'!AF$4:CC$104,46,0),"0"),IFERROR(VLOOKUP($A136,'Season 7'!AF$4:CC$104,46,0),"0"),
IFERROR(VLOOKUP($A136,'Season 8'!AF$4:CC$104,46,0),"0"),IFERROR(VLOOKUP($A136,'Season 9'!AF$4:CC$104,46,0),"0"),
IFERROR(VLOOKUP($A136,'Season 10'!AF$4:CC$104,46,0),"0"),IFERROR(VLOOKUP($A136,'Season 11'!AF$4:CC$104,46,0),"0"),
IFERROR(VLOOKUP($A136,'Season 12'!AF$4:CC$104,46,0),"0"),IFERROR(VLOOKUP($A136,'Season 13'!AF$4:CC$104,46,0),"0"),
IFERROR(VLOOKUP($A136,'Season 14'!AF$4:CC$104,46,0),"0"),IFERROR(VLOOKUP($A136,'Season 15'!AF$4:CC$104,46,0),"0"),)</f>
        <v>0</v>
      </c>
      <c r="AU136" s="700">
        <f>SUM(IFERROR(VLOOKUP($A136,'Season 3'!AF$4:CH$104,47,0),"0"),
IFERROR(VLOOKUP($A136,'Season 4'!AF$4:CH$104,47,0),"0"),IFERROR(VLOOKUP($A136,'Season 5'!AF$4:CH$104,47,0),"0"),
IFERROR(VLOOKUP($A136,'Season 6'!AF$4:CH$104,47,0),"0"),IFERROR(VLOOKUP($A136,'Season 7'!AF$4:CH$104,47,0),"0"),
IFERROR(VLOOKUP($A136,'Season 8'!AF$4:CH$104,47,0),"0"),IFERROR(VLOOKUP($A136,'Season 9'!AF$4:CH$104,47,0),"0"),
IFERROR(VLOOKUP($A136,'Season 10'!AF$4:CH$104,47,0),"0"),IFERROR(VLOOKUP($A136,'Season 11'!AF$4:CH$104,47,0),"0"),
IFERROR(VLOOKUP($A136,'Season 12'!AF$4:CH$104,47,0),"0"),IFERROR(VLOOKUP($A136,'Season 13'!AF$4:CH$104,47,0),"0"),
IFERROR(VLOOKUP($A136,'Season 14'!AF$4:CH$104,47,0),"0"),IFERROR(VLOOKUP($A136,'Season 15'!AF$4:CH$104,47,0),"0"),)</f>
        <v>0</v>
      </c>
      <c r="AV136" s="692">
        <f>SUM(IFERROR(VLOOKUP($A136,'Season 3'!AF$4:CH$104,48,0),"0"),
IFERROR(VLOOKUP($A136,'Season 4'!AF$4:CH$104,48,0),"0"),IFERROR(VLOOKUP($A136,'Season 5'!AF$4:CH$104,48,0),"0"),
IFERROR(VLOOKUP($A136,'Season 6'!AF$4:CH$104,48,0),"0"),IFERROR(VLOOKUP($A136,'Season 7'!AF$4:CH$104,48,0),"0"),
IFERROR(VLOOKUP($A136,'Season 8'!AF$4:CH$104,48,0),"0"),IFERROR(VLOOKUP($A136,'Season 9'!AF$4:CH$104,48,0),"0"),
IFERROR(VLOOKUP($A136,'Season 10'!AF$4:CH$104,48,0),"0"),IFERROR(VLOOKUP($A136,'Season 11'!AF$4:CH$104,48,0),"0"),
IFERROR(VLOOKUP($A136,'Season 12'!AF$4:CH$104,48,0),"0"),IFERROR(VLOOKUP($A136,'Season 13'!AF$4:CH$104,48,0),"0"),
IFERROR(VLOOKUP($A136,'Season 14'!AF$4:CH$104,48,0),"0"),IFERROR(VLOOKUP($A136,'Season 15'!AF$4:CH$104,48,0),"0"),)</f>
        <v>0</v>
      </c>
      <c r="AW136" s="1023">
        <f>SUM(IFERROR(VLOOKUP($A136,'Season 3'!AF$4:CH$104,49,0),"0"),
IFERROR(VLOOKUP($A136,'Season 4'!AF$4:CH$104,49,0),"0"),IFERROR(VLOOKUP($A136,'Season 5'!AF$4:CH$104,49,0),"0"),
IFERROR(VLOOKUP($A136,'Season 6'!AF$4:CH$104,49,0),"0"),IFERROR(VLOOKUP($A136,'Season 7'!AF$4:CH$104,49,0),"0"),
IFERROR(VLOOKUP($A136,'Season 8'!AF$4:CH$104,49,0),"0"),IFERROR(VLOOKUP($A136,'Season 9'!AF$4:CH$104,49,0),"0"),
IFERROR(VLOOKUP($A136,'Season 10'!AF$4:CH$104,49,0),"0"),IFERROR(VLOOKUP($A136,'Season 11'!AF$4:CH$104,49,0),"0"),
IFERROR(VLOOKUP($A136,'Season 12'!AF$4:CH$104,49,0),"0"),IFERROR(VLOOKUP($A136,'Season 13'!AF$4:CH$104,49,0),"0"),
IFERROR(VLOOKUP($A136,'Season 14'!AF$4:CH$104,49,0),"0"),IFERROR(VLOOKUP($A136,'Season 15'!AF$4:CH$104,49,0),"0"),)</f>
        <v>0</v>
      </c>
      <c r="AX136" s="26">
        <f>SUM(IFERROR(VLOOKUP($A136,'Season 3'!AF$4:CH$104,50,0),"0"),
IFERROR(VLOOKUP($A136,'Season 4'!AF$4:CH$104,50,0),"0"),IFERROR(VLOOKUP($A136,'Season 5'!AF$4:CH$104,50,0),"0"),
IFERROR(VLOOKUP($A136,'Season 6'!AF$4:CH$104,50,0),"0"),IFERROR(VLOOKUP($A136,'Season 7'!AF$4:CH$104,50,0),"0"),
IFERROR(VLOOKUP($A136,'Season 8'!AF$4:CH$104,50,0),"0"),IFERROR(VLOOKUP($A136,'Season 9'!AF$4:CH$104,50,0),"0"),
IFERROR(VLOOKUP($A136,'Season 10'!AF$4:CH$104,50,0),"0"),IFERROR(VLOOKUP($A136,'Season 11'!AF$4:CH$104,50,0),"0"),
IFERROR(VLOOKUP($A136,'Season 12'!AF$4:CH$104,50,0),"0"),IFERROR(VLOOKUP($A136,'Season 13'!AF$4:CH$104,50,0),"0"),
IFERROR(VLOOKUP($A136,'Season 14'!AF$4:CH$104,50,0),"0"),IFERROR(VLOOKUP($A136,'Season 15'!AF$4:CH$104,50,0),"0"),)</f>
        <v>0</v>
      </c>
      <c r="AY136" s="699">
        <f>SUM(IFERROR(VLOOKUP($A136,'Season 3'!AF$4:CH$104,51,0),"0"),
IFERROR(VLOOKUP($A136,'Season 4'!AF$4:CH$104,51,0),"0"),IFERROR(VLOOKUP($A136,'Season 5'!AF$4:CH$104,51,0),"0"),
IFERROR(VLOOKUP($A136,'Season 6'!AF$4:CH$104,51,0),"0"),IFERROR(VLOOKUP($A136,'Season 7'!AF$4:CH$104,51,0),"0"),
IFERROR(VLOOKUP($A136,'Season 8'!AF$4:CH$104,51,0),"0"),IFERROR(VLOOKUP($A136,'Season 9'!AF$4:CH$104,51,0),"0"),
IFERROR(VLOOKUP($A136,'Season 10'!AF$4:CH$104,51,0),"0"),IFERROR(VLOOKUP($A136,'Season 11'!AF$4:CH$104,51,0),"0"),
IFERROR(VLOOKUP($A136,'Season 12'!AF$4:CH$104,51,0),"0"),IFERROR(VLOOKUP($A136,'Season 13'!AF$4:CH$104,51,0),"0"),
IFERROR(VLOOKUP($A136,'Season 14'!AF$4:CH$104,51,0),"0"),IFERROR(VLOOKUP($A136,'Season 15'!AF$4:CH$104,51,0),"0"),)</f>
        <v>0</v>
      </c>
      <c r="AZ136" s="700">
        <f>SUM(IFERROR(VLOOKUP($A136,'Season 1'!AF$4:CC$104,32,0),"0"),IFERROR(VLOOKUP($A136,'Season 2'!AF$4:CC$104,37,0),"0"),)</f>
        <v>0</v>
      </c>
      <c r="BA136" s="692">
        <f>SUM(IFERROR(VLOOKUP($A136,'Season 1'!AF$4:CC$104,33,0),"0"),IFERROR(VLOOKUP($A136,'Season 2'!AF$4:CC$104,38,0),"0"),)</f>
        <v>0</v>
      </c>
      <c r="BB136" s="1023">
        <f>SUM(IFERROR(VLOOKUP($A136,'Season 1'!AF$4:CC$104,34,0),"0"),IFERROR(VLOOKUP($A136,'Season 2'!AF$4:CC$104,39,0),"0"),)</f>
        <v>0</v>
      </c>
      <c r="BC136" s="26">
        <f>SUM(IFERROR(VLOOKUP($A136,'Season 1'!AF$4:CC$104,35,0),"0"),IFERROR(VLOOKUP($A136,'Season 2'!AF$4:CC$104,40,0),"0"),)</f>
        <v>0</v>
      </c>
      <c r="BD136" s="699">
        <f>SUM(IFERROR(VLOOKUP($A136,'Season 1'!AF$4:CC$104,36,0),"0"),IFERROR(VLOOKUP($A136,'Season 2'!AF$4:CC$104,41,0),"0"),)</f>
        <v>0</v>
      </c>
      <c r="BE136" s="1111">
        <f>SUM(IFERROR(VLOOKUP($A136,'Season 1'!AF$4:CC$104,37,0),"0"),
IFERROR(VLOOKUP($A136,'Season 2'!AF$4:CC$104,47,0),"0"),IFERROR(VLOOKUP($A136,'Season 3'!AF$4:CH$104,52,0),"0"),
IFERROR(VLOOKUP($A136,'Season 4'!AF$4:CH$104,52,0),"0"),IFERROR(VLOOKUP($A136,'Season 5'!AF$4:CH$104,52,0),"0"),
IFERROR(VLOOKUP($A136,'Season 6'!AF$4:CH$104,52,0),"0"),IFERROR(VLOOKUP($A136,'Season 7'!AF$4:CH$104,52,0),"0"),
IFERROR(VLOOKUP($A136,'Season 8'!AF$4:CH$104,52,0),"0"),IFERROR(VLOOKUP($A136,'Season 9'!AF$4:CH$104,52,0),"0"),
IFERROR(VLOOKUP($A136,'Season 10'!AF$4:CH$104,52,0),"0"),IFERROR(VLOOKUP($A136,'Season 11'!AF$4:CH$104,52,0),"0"),
IFERROR(VLOOKUP($A136,'Season 12'!AF$4:CH$104,52,0),"0"),IFERROR(VLOOKUP($A136,'Season 13'!AF$4:CH$104,52,0),"0"),
IFERROR(VLOOKUP($A136,'Season 14'!AF$4:CH$104,52,0),"0"),IFERROR(VLOOKUP($A136,'Season 15'!AF$4:CH$104,52,0),"0"),)</f>
        <v>0</v>
      </c>
      <c r="BF136" s="1112">
        <f>SUM(IFERROR(VLOOKUP($A136,'Season 1'!AF$4:CC$104,38,0),"0"),
IFERROR(VLOOKUP($A136,'Season 2'!AF$4:CC$104,48,0),"0"),IFERROR(VLOOKUP($A136,'Season 3'!AF$4:CH$104,53,0),"0"),
IFERROR(VLOOKUP($A136,'Season 4'!AF$4:CH$104,53,0),"0"),IFERROR(VLOOKUP($A136,'Season 5'!AF$4:CH$104,53,0),"0"),
IFERROR(VLOOKUP($A136,'Season 6'!AF$4:CH$104,53,0),"0"),IFERROR(VLOOKUP($A136,'Season 7'!AF$4:CH$104,53,0),"0"),
IFERROR(VLOOKUP($A136,'Season 8'!AF$4:CH$104,53,0),"0"),IFERROR(VLOOKUP($A136,'Season 9'!AF$4:CH$104,53,0),"0"),
IFERROR(VLOOKUP($A136,'Season 10'!AF$4:CH$104,53,0),"0"),IFERROR(VLOOKUP($A136,'Season 11'!AF$4:CH$104,53,0),"0"),
IFERROR(VLOOKUP($A136,'Season 12'!AF$4:CH$104,53,0),"0"),IFERROR(VLOOKUP($A136,'Season 13'!AF$4:CH$104,53,0),"0"),
IFERROR(VLOOKUP($A136,'Season 14'!AF$4:CH$104,53,0),"0"),IFERROR(VLOOKUP($A136,'Season 15'!AF$4:CH$104,53,0),"0"),)</f>
        <v>0</v>
      </c>
      <c r="BG136" s="1061" t="e">
        <f t="shared" si="6"/>
        <v>#DIV/0!</v>
      </c>
      <c r="BI136" s="1100"/>
      <c r="BJ136" s="1100"/>
      <c r="BK136" s="1100"/>
      <c r="BL136" s="1100"/>
      <c r="BM136" s="1100"/>
      <c r="BN136" s="1100"/>
      <c r="BS136" s="15">
        <f>IFERROR(VLOOKUP($A136,'Season 1'!$AF$4:$CH$104,39,0),"0")</f>
        <v>0</v>
      </c>
      <c r="BT136" s="15">
        <f>IFERROR(VLOOKUP($A136,'Season 1'!$AF$4:$CH$104,40,0),"0")</f>
        <v>0</v>
      </c>
      <c r="BU136" s="15">
        <f>IFERROR(VLOOKUP($A136,'Season 2'!$AF$4:$CH$104,49,0),"0")</f>
        <v>0</v>
      </c>
      <c r="BV136" s="15">
        <f>IFERROR(VLOOKUP($A136,'Season 2'!$AF$4:$CH$104,50,0),"0")</f>
        <v>0</v>
      </c>
      <c r="BW136" s="15">
        <f>IFERROR(VLOOKUP($A136,'Season 3'!$AF$4:$CH$104,54,0),"0")</f>
        <v>0</v>
      </c>
      <c r="BX136" s="15">
        <f>IFERROR(VLOOKUP($A136,'Season 3'!$AF$4:$CH$104,55,0),"0")</f>
        <v>0</v>
      </c>
      <c r="BY136" s="15" t="str">
        <f>IFERROR(VLOOKUP($A136,'Season 4'!$AF$4:$CH$104,54,0),"0")</f>
        <v>0</v>
      </c>
      <c r="BZ136" s="15" t="str">
        <f>IFERROR(VLOOKUP($A136,'Season 4'!$AF$4:$CH$104,55,0),"0")</f>
        <v>0</v>
      </c>
      <c r="CA136" s="15" t="str">
        <f>IFERROR(VLOOKUP($A136,'Season 5'!$AF$4:$CH$104,54,0),"0")</f>
        <v>0</v>
      </c>
      <c r="CB136" s="15" t="str">
        <f>IFERROR(VLOOKUP($A136,'Season 5'!$AF$4:$CH$104,55,0),"0")</f>
        <v>0</v>
      </c>
      <c r="CC136" s="15" t="str">
        <f>IFERROR(VLOOKUP($A136,'Season 6'!$AF$4:$CH$104,54,0),"0")</f>
        <v>0</v>
      </c>
      <c r="CD136" s="15" t="str">
        <f>IFERROR(VLOOKUP($A136,'Season 6'!$AF$4:$CH$104,55,0),"0")</f>
        <v>0</v>
      </c>
      <c r="CE136" s="15" t="str">
        <f>IFERROR(VLOOKUP($A136,'Season 7'!$AF$4:$CH$104,54,0),"0")</f>
        <v>0</v>
      </c>
      <c r="CF136" s="15" t="str">
        <f>IFERROR(VLOOKUP($A136,'Season 7'!$AF$4:$CH$104,55,0),"0")</f>
        <v>0</v>
      </c>
      <c r="CG136" s="15" t="str">
        <f>IFERROR(VLOOKUP($A136,'Season 8'!$AF$4:$CH$104,54,0),"0")</f>
        <v>0</v>
      </c>
      <c r="CH136" s="15" t="str">
        <f>IFERROR(VLOOKUP($A136,'Season 8'!$AF$4:$CH$104,55,0),"0")</f>
        <v>0</v>
      </c>
      <c r="CI136" s="15" t="str">
        <f>IFERROR(VLOOKUP($A136,'Season 9'!$AF$4:$CH$104,54,0),"0")</f>
        <v>0</v>
      </c>
      <c r="CJ136" s="15" t="str">
        <f>IFERROR(VLOOKUP($A136,'Season 9'!$AF$4:$CH$104,55,0),"0")</f>
        <v>0</v>
      </c>
      <c r="CK136" s="15" t="str">
        <f>IFERROR(VLOOKUP($A136,'Season 10'!$AF$4:$CH$104,54,0),"0")</f>
        <v>0</v>
      </c>
      <c r="CL136" s="15" t="str">
        <f>IFERROR(VLOOKUP($A136,'Season 10'!$AF$4:$CH$104,55,0),"0")</f>
        <v>0</v>
      </c>
      <c r="CM136" s="15" t="str">
        <f>IFERROR(VLOOKUP($A136,'Season 11'!$AF$4:$CH$104,54,0),"0")</f>
        <v>0</v>
      </c>
      <c r="CN136" s="15" t="str">
        <f>IFERROR(VLOOKUP($A136,'Season 11'!$AF$4:$CH$104,55,0),"0")</f>
        <v>0</v>
      </c>
      <c r="CO136" s="15" t="str">
        <f>IFERROR(VLOOKUP($A136,'Season 12'!$AF$4:$CH$104,54,0),"0")</f>
        <v>0</v>
      </c>
      <c r="CP136" s="15" t="str">
        <f>IFERROR(VLOOKUP($A136,'Season 12'!$AF$4:$CH$104,55,0),"0")</f>
        <v>0</v>
      </c>
      <c r="CQ136" s="15" t="str">
        <f>IFERROR(VLOOKUP($A136,'Season 13'!$AF$4:$CH$104,54,0),"0")</f>
        <v>0</v>
      </c>
      <c r="CR136" s="15" t="str">
        <f>IFERROR(VLOOKUP($A136,'Season 13'!$AF$4:$CH$104,55,0),"0")</f>
        <v>0</v>
      </c>
      <c r="CS136" s="15" t="str">
        <f>IFERROR(VLOOKUP($A136,'Season 14'!$AF$4:$CH$104,54,0),"0")</f>
        <v>0</v>
      </c>
      <c r="CT136" s="15" t="str">
        <f>IFERROR(VLOOKUP($A136,'Season 14'!$AF$4:$CH$104,55,0),"0")</f>
        <v>0</v>
      </c>
      <c r="CU136" s="15" t="str">
        <f>IFERROR(VLOOKUP($A136,'Season 15'!$AF$4:$CH$104,54,0),"0")</f>
        <v>0</v>
      </c>
      <c r="CV136" s="15" t="str">
        <f>IFERROR(VLOOKUP($A136,'Season 15'!$AF$4:$CH$104,55,0),"0")</f>
        <v>0</v>
      </c>
    </row>
    <row r="137" spans="1:100" x14ac:dyDescent="0.25">
      <c r="A137" s="2" t="s">
        <v>140</v>
      </c>
      <c r="B137" s="1021">
        <f>IFERROR(VLOOKUP('Data Totals'!A137,'Season 1'!AF$4:CC$104,2,FALSE),IFERROR(VLOOKUP('Data Totals'!A137,'Season 2'!AF$4:CC$104,2,FALSE),IFERROR(VLOOKUP('Data Totals'!A137,'Season 3'!AF$4:CC$104,2,FALSE),IFERROR(VLOOKUP('Data Totals'!A137,'Season 4'!AF$4:CC$104,2,FALSE),IFERROR(VLOOKUP('Data Totals'!A137,'Season 5'!AF$4:CC$104,2,FALSE),IFERROR(VLOOKUP('Data Totals'!A137,'Season 6'!AF$4:CC$104,2,FALSE),IFERROR(VLOOKUP('Data Totals'!A137,'Season 7'!AF$4:CC$104,2,FALSE),IFERROR(VLOOKUP('Data Totals'!A137,'Season 8'!AF$4:CC$104,2,FALSE),IFERROR(VLOOKUP('Data Totals'!A137,'Season 9'!AF$4:CC$104,2,FALSE),IFERROR(VLOOKUP('Data Totals'!A137,'Season 10'!AF$4:CC$104,2,FALSE),IFERROR(VLOOKUP('Data Totals'!A137,'Season 11'!AF$4:CC$104,2,FALSE),IFERROR(VLOOKUP('Data Totals'!A137,'Season 12'!AF$4:CC$104,2,FALSE),IFERROR(VLOOKUP('Data Totals'!A137,'Season 13'!AF$4:CC$104,2,FALSE),IFERROR(VLOOKUP('Data Totals'!A137,'Season 14'!AF$4:CC$104,2,FALSE),IFERROR(VLOOKUP('Data Totals'!A137,'Season 15'!AF$4:CC$104,2,FALSE),"N/A")))))))))))))))</f>
        <v>0</v>
      </c>
      <c r="C137" s="1022">
        <f>IFERROR(VLOOKUP('Data Totals'!A137,'Season 1'!AF$4:CC$104,3,FALSE),IFERROR(VLOOKUP('Data Totals'!A137,'Season 2'!AF$4:CC$104,3,FALSE),IFERROR(VLOOKUP('Data Totals'!A137,'Season 3'!AF$4:CC$104,3,FALSE),IFERROR(VLOOKUP('Data Totals'!A137,'Season 4'!AF$4:CC$104,3,FALSE),IFERROR(VLOOKUP('Data Totals'!A137,'Season 5'!AF$4:CC$104,3,FALSE),IFERROR(VLOOKUP('Data Totals'!A137,'Season 6'!AF$4:CC$104,3,FALSE),IFERROR(VLOOKUP('Data Totals'!A137,'Season 7'!AF$4:CC$104,3,FALSE),IFERROR(VLOOKUP('Data Totals'!A137,'Season 8'!AF$4:CC$104,3,FALSE),IFERROR(VLOOKUP('Data Totals'!A137,'Season 9'!AF$4:CC$104,3,FALSE),IFERROR(VLOOKUP('Data Totals'!A137,'Season 10'!AF$4:CC$104,3,FALSE),IFERROR(VLOOKUP('Data Totals'!A137,'Season 11'!AF$4:CC$104,3,FALSE),IFERROR(VLOOKUP('Data Totals'!A137,'Season 12'!AF$4:CC$104,3,FALSE),IFERROR(VLOOKUP('Data Totals'!A137,'Season 13'!AF$4:CC$104,3,FALSE),IFERROR(VLOOKUP('Data Totals'!A137,'Season 14'!AF$4:CC$104,3,FALSE),IFERROR(VLOOKUP('Data Totals'!A137,'Season 15'!AF$4:CC$104,3,FALSE),"N/A")))))))))))))))</f>
        <v>0</v>
      </c>
      <c r="D137" s="1022">
        <f>IFERROR(VLOOKUP('Data Totals'!A137,'Season 1'!AF$4:CC$104,4,FALSE),IFERROR(VLOOKUP('Data Totals'!A137,'Season 2'!AF$4:CC$104,4,FALSE),IFERROR(VLOOKUP('Data Totals'!A137,'Season 3'!AF$4:CC$104,4,FALSE),IFERROR(VLOOKUP('Data Totals'!A137,'Season 4'!AF$4:CC$104,4,FALSE),IFERROR(VLOOKUP('Data Totals'!A137,'Season 5'!AF$4:CC$104,4,FALSE),IFERROR(VLOOKUP('Data Totals'!A137,'Season 6'!AF$4:CC$104,4,FALSE),IFERROR(VLOOKUP('Data Totals'!A137,'Season 7'!AF$4:CC$104,4,FALSE),IFERROR(VLOOKUP('Data Totals'!A137,'Season 8'!AF$4:CC$104,4,FALSE),IFERROR(VLOOKUP('Data Totals'!A137,'Season 9'!AF$4:CC$104,4,FALSE),IFERROR(VLOOKUP('Data Totals'!A137,'Season 10'!AF$4:CC$104,4,FALSE),IFERROR(VLOOKUP('Data Totals'!A137,'Season 11'!AF$4:CC$104,4,FALSE),IFERROR(VLOOKUP('Data Totals'!A137,'Season 12'!AF$4:CC$104,4,FALSE),IFERROR(VLOOKUP('Data Totals'!A137,'Season 13'!AF$4:CC$104,4,FALSE),IFERROR(VLOOKUP('Data Totals'!A137,'Season 14'!AF$4:CC$104,4,FALSE),IFERROR(VLOOKUP('Data Totals'!A137,'Season 15'!AF$4:CC$104,4,FALSE),"N/A")))))))))))))))</f>
        <v>0</v>
      </c>
      <c r="E137" s="1022">
        <f t="shared" si="5"/>
        <v>0</v>
      </c>
      <c r="F137" s="692">
        <f>SUM(IFERROR(VLOOKUP(A137,BI$3:BN$152,2,0),"0"),IFERROR(VLOOKUP(A137,'Season 1'!AF$4:CC$104,6,0),"0"),
IFERROR(VLOOKUP(A137,'Season 2'!AF$4:CC$104,6,0),"0"),IFERROR(VLOOKUP(A137,'Season 3'!AF$4:CC$104,6,0),"0"),
IFERROR(VLOOKUP(A137,'Season 4'!AF$4:CC$104,6,0),"0"),IFERROR(VLOOKUP(A137,'Season 5'!AF$4:CC$104,6,0),"0"),
IFERROR(VLOOKUP(A137,'Season 6'!AF$4:CC$104,6,0),"0"),IFERROR(VLOOKUP(A137,'Season 7'!AF$4:CC$104,6,0),"0"),
IFERROR(VLOOKUP(A137,'Season 8'!AF$4:CC$104,6,0),"0"),IFERROR(VLOOKUP(A137,'Season 9'!AF$4:CC$104,6,0),"0"),
IFERROR(VLOOKUP(A137,'Season 10'!AF$4:CC$104,6,0),"0"),IFERROR(VLOOKUP(A137,'Season 11'!AF$4:CC$104,6,0),"0"),
IFERROR(VLOOKUP(A137,'Season 12'!AF$4:CC$104,6,0),"0"),IFERROR(VLOOKUP(A137,'Season 13'!AF$4:CC$104,6,0),"0"),
IFERROR(VLOOKUP(A137,'Season 14'!AF$4:CC$104,6,0),"0"),IFERROR(VLOOKUP(A137,'Season 15'!AF$4:CC$104,6,0),"0"),)</f>
        <v>0</v>
      </c>
      <c r="G137" s="692">
        <f>SUM(IFERROR(VLOOKUP(A137,'Season 1'!AF$4:CC$104,7,0),"0"),
IFERROR(VLOOKUP(A137,'Season 2'!AF$4:CC$104,7,0),"0"),IFERROR(VLOOKUP(A137,'Season 3'!AF$4:CC$104,7,0),"0"),
IFERROR(VLOOKUP(A137,'Season 4'!AF$4:CC$104,7,0),"0"),IFERROR(VLOOKUP(A137,'Season 5'!AF$4:CC$104,7,0),"0"),
IFERROR(VLOOKUP(A137,'Season 6'!AF$4:CC$104,7,0),"0"),IFERROR(VLOOKUP(A137,'Season 7'!AF$4:CC$104,7,0),"0"),
IFERROR(VLOOKUP(A137,'Season 8'!AF$4:CC$104,7,0),"0"),IFERROR(VLOOKUP(A137,'Season 9'!AF$4:CC$104,7,0),"0"),
IFERROR(VLOOKUP(A137,'Season 10'!AF$4:CC$104,7,0),"0"),IFERROR(VLOOKUP(A137,'Season 11'!AF$4:CC$104,7,0),"0"),
IFERROR(VLOOKUP(A137,'Season 12'!AF$4:CC$104,7,0),"0"),IFERROR(VLOOKUP(A137,'Season 13'!AF$4:CC$104,7,0),"0"),
IFERROR(VLOOKUP(A137,'Season 14'!AF$4:CC$104,7,0),"0"),IFERROR(VLOOKUP(A137,'Season 15'!AF$4:CC$104,7,0),"0"),)</f>
        <v>0</v>
      </c>
      <c r="H137" s="556">
        <f>SUM(IFERROR(VLOOKUP(A137,'Season 1'!AF$4:CC$104,8,0),"0"),
IFERROR(VLOOKUP(A137,'Season 2'!AF$4:CC$104,8,0),"0"),IFERROR(VLOOKUP(A137,'Season 3'!AF$4:CC$104,8,0),"0"),
IFERROR(VLOOKUP(A137,'Season 4'!AF$4:CC$104,8,0),"0"),IFERROR(VLOOKUP(A137,'Season 5'!AF$4:CC$104,8,0),"0"),
IFERROR(VLOOKUP(A137,'Season 6'!AF$4:CC$104,8,0),"0"),IFERROR(VLOOKUP(A137,'Season 7'!AF$4:CC$104,8,0),"0"),
IFERROR(VLOOKUP(A137,'Season 8'!AF$4:CC$104,8,0),"0"),IFERROR(VLOOKUP(A137,'Season 9'!AF$4:CC$104,8,0),"0"),
IFERROR(VLOOKUP(A137,'Season 10'!AF$4:CC$104,8,0),"0"),IFERROR(VLOOKUP(A137,'Season 11'!AF$4:CC$104,8,0),"0"),
IFERROR(VLOOKUP(A137,'Season 12'!AF$4:CC$104,8,0),"0"),IFERROR(VLOOKUP(A137,'Season 13'!AF$4:CC$104,8,0),"0"),
IFERROR(VLOOKUP(A137,'Season 14'!AF$4:CC$104,8,0),"0"),IFERROR(VLOOKUP(A137,'Season 15'!AF$4:CC$104,8,0),"0"),)</f>
        <v>0</v>
      </c>
      <c r="I137" s="1023">
        <f>SUM(IFERROR(VLOOKUP(A137,'Season 1'!AF$4:CC$104,9,0),"0"),
IFERROR(VLOOKUP(A137,'Season 2'!AF$4:CC$104,9,0),"0"),IFERROR(VLOOKUP(A137,'Season 3'!AF$4:CC$104,9,0),"0"),
IFERROR(VLOOKUP(A137,'Season 4'!AF$4:CC$104,9,0),"0"),IFERROR(VLOOKUP(A137,'Season 5'!AF$4:CC$104,9,0),"0"),
IFERROR(VLOOKUP(A137,'Season 6'!AF$4:CC$104,9,0),"0"),IFERROR(VLOOKUP(A137,'Season 7'!AF$4:CC$104,9,0),"0"),
IFERROR(VLOOKUP(A137,'Season 8'!AF$4:CC$104,9,0),"0"),IFERROR(VLOOKUP(A137,'Season 9'!AF$4:CC$104,9,0),"0"),
IFERROR(VLOOKUP(A137,'Season 10'!AF$4:CC$104,9,0),"0"),IFERROR(VLOOKUP(A137,'Season 11'!AF$4:CC$104,9,0),"0"),
IFERROR(VLOOKUP(A137,'Season 12'!AF$4:CC$104,9,0),"0"),IFERROR(VLOOKUP(A137,'Season 13'!AF$4:CC$104,9,0),"0"),
IFERROR(VLOOKUP(A137,'Season 14'!AF$4:CC$104,9,0),"0"),IFERROR(VLOOKUP(A137,'Season 15'!AF$4:CC$104,9,0),"0"),)</f>
        <v>0</v>
      </c>
      <c r="J137" s="26">
        <f>SUM(IFERROR(VLOOKUP(A137,BI$3:BN$152,3,0),"0"),IFERROR(VLOOKUP(A137,'Season 1'!AF$4:CC$104,10,0),"0"),
IFERROR(VLOOKUP(A137,'Season 2'!AF$4:CC$104,10,0),"0"),IFERROR(VLOOKUP(A137,'Season 3'!AF$4:CC$104,10,0),"0"),
IFERROR(VLOOKUP(A137,'Season 4'!AF$4:CC$104,10,0),"0"),IFERROR(VLOOKUP(A137,'Season 5'!AF$4:CC$104,10,0),"0"),
IFERROR(VLOOKUP(A137,'Season 6'!AF$4:CC$104,10,0),"0"),IFERROR(VLOOKUP(A137,'Season 7'!AF$4:CC$104,10,0),"0"),
IFERROR(VLOOKUP(A137,'Season 8'!AF$4:CC$104,10,0),"0"),IFERROR(VLOOKUP(A137,'Season 9'!AF$4:CC$104,10,0),"0"),
IFERROR(VLOOKUP(A137,'Season 10'!AF$4:CC$104,10,0),"0"),IFERROR(VLOOKUP(A137,'Season 11'!AF$4:CC$104,10,0),"0"),
IFERROR(VLOOKUP(A137,'Season 12'!AF$4:CC$104,10,0),"0"),IFERROR(VLOOKUP(A137,'Season 13'!AF$4:CC$104,10,0),"0"),
IFERROR(VLOOKUP(A137,'Season 14'!AF$4:CC$104,10,0),"0"),IFERROR(VLOOKUP(A137,'Season 15'!AF$4:CC$104,10,0),"0"),)</f>
        <v>0</v>
      </c>
      <c r="K137" s="699">
        <f>SUM(IFERROR(VLOOKUP(A137,BI$3:BN$152,4,0),"0"),IFERROR(VLOOKUP(A137,'Season 1'!AF$4:CC$104,11,0),"0"),
IFERROR(VLOOKUP(A137,'Season 2'!AF$4:CC$104,11,0),"0"),IFERROR(VLOOKUP(A137,'Season 3'!AF$4:CC$104,11,0),"0"),
IFERROR(VLOOKUP(A137,'Season 4'!AF$4:CC$104,11,0),"0"),IFERROR(VLOOKUP(A137,'Season 5'!AF$4:CC$104,11,0),"0"),
IFERROR(VLOOKUP(A137,'Season 6'!AF$4:CC$104,11,0),"0"),IFERROR(VLOOKUP(A137,'Season 7'!AF$4:CC$104,11,0),"0"),
IFERROR(VLOOKUP(A137,'Season 8'!AF$4:CC$104,11,0),"0"),IFERROR(VLOOKUP(A137,'Season 9'!AF$4:CC$104,11,0),"0"),
IFERROR(VLOOKUP(A137,'Season 10'!AF$4:CC$104,11,0),"0"),IFERROR(VLOOKUP(A137,'Season 11'!AF$4:CC$104,11,0),"0"),
IFERROR(VLOOKUP(A137,'Season 12'!AF$4:CC$104,11,0),"0"),IFERROR(VLOOKUP(A137,'Season 13'!AF$4:CC$104,11,0),"0"),
IFERROR(VLOOKUP(A137,'Season 14'!AF$4:CC$104,11,0),"0"),IFERROR(VLOOKUP(A137,'Season 15'!AF$4:CC$104,11,0),"0"),)</f>
        <v>0</v>
      </c>
      <c r="L137" s="700">
        <f>SUM(IFERROR(VLOOKUP($A137,'Season 1'!AF$4:CC$104,12,0),"0"),
IFERROR(VLOOKUP($A137,'Season 2'!AF$4:CC$104,12,0),"0"),IFERROR(VLOOKUP($A137,'Season 3'!AF$4:CC$104,12,0),"0"),
IFERROR(VLOOKUP($A137,'Season 4'!AF$4:CC$104,12,0),"0"),IFERROR(VLOOKUP($A137,'Season 5'!AF$4:CC$104,12,0),"0"),
IFERROR(VLOOKUP($A137,'Season 6'!AF$4:CC$104,12,0),"0"),IFERROR(VLOOKUP($A137,'Season 7'!AF$4:CC$104,12,0),"0"),
IFERROR(VLOOKUP($A137,'Season 8'!AF$4:CC$104,12,0),"0"),IFERROR(VLOOKUP($A137,'Season 9'!AF$4:CC$104,12,0),"0"),
IFERROR(VLOOKUP($A137,'Season 10'!AF$4:CC$104,12,0),"0"),IFERROR(VLOOKUP($A137,'Season 11'!AF$4:CC$104,12,0),"0"),
IFERROR(VLOOKUP($A137,'Season 12'!AF$4:CC$104,12,0),"0"),IFERROR(VLOOKUP($A137,'Season 13'!AF$4:CC$104,12,0),"0"),
IFERROR(VLOOKUP($A137,'Season 14'!AF$4:CC$104,12,0),"0"),IFERROR(VLOOKUP($A137,'Season 15'!AF$4:CC$104,12,0),"0"),)</f>
        <v>0</v>
      </c>
      <c r="M137" s="692">
        <f>SUM(IFERROR(VLOOKUP($A137,'Season 1'!AF$4:CC$104,13,0),"0"),
IFERROR(VLOOKUP($A137,'Season 2'!AF$4:CC$104,13,0),"0"),IFERROR(VLOOKUP($A137,'Season 3'!AF$4:CC$104,13,0),"0"),
IFERROR(VLOOKUP($A137,'Season 4'!AF$4:CC$104,13,0),"0"),IFERROR(VLOOKUP($A137,'Season 5'!AF$4:CC$104,13,0),"0"),
IFERROR(VLOOKUP($A137,'Season 6'!AF$4:CC$104,13,0),"0"),IFERROR(VLOOKUP($A137,'Season 7'!AF$4:CC$104,13,0),"0"),
IFERROR(VLOOKUP($A137,'Season 8'!AF$4:CC$104,13,0),"0"),IFERROR(VLOOKUP($A137,'Season 9'!AF$4:CC$104,13,0),"0"),
IFERROR(VLOOKUP($A137,'Season 10'!AF$4:CC$104,13,0),"0"),IFERROR(VLOOKUP($A137,'Season 11'!AF$4:CC$104,13,0),"0"),
IFERROR(VLOOKUP($A137,'Season 12'!AF$4:CC$104,13,0),"0"),IFERROR(VLOOKUP($A137,'Season 13'!AF$4:CC$104,13,0),"0"),
IFERROR(VLOOKUP($A137,'Season 14'!AF$4:CC$104,13,0),"0"),IFERROR(VLOOKUP($A137,'Season 15'!AF$4:CC$104,13,0),"0"),)</f>
        <v>0</v>
      </c>
      <c r="N137" s="1023">
        <f>SUM(IFERROR(VLOOKUP($A137,'Season 1'!AF$4:CC$104,14,0),"0"),
IFERROR(VLOOKUP($A137,'Season 2'!AF$4:CC$104,14,0),"0"),IFERROR(VLOOKUP($A137,'Season 3'!AF$4:CC$104,14,0),"0"),
IFERROR(VLOOKUP($A137,'Season 4'!AF$4:CC$104,14,0),"0"),IFERROR(VLOOKUP($A137,'Season 5'!AF$4:CC$104,14,0),"0"),
IFERROR(VLOOKUP($A137,'Season 6'!AF$4:CC$104,14,0),"0"),IFERROR(VLOOKUP($A137,'Season 7'!AF$4:CC$104,14,0),"0"),
IFERROR(VLOOKUP($A137,'Season 8'!AF$4:CC$104,14,0),"0"),IFERROR(VLOOKUP($A137,'Season 9'!AF$4:CC$104,14,0),"0"),
IFERROR(VLOOKUP($A137,'Season 10'!AF$4:CC$104,14,0),"0"),IFERROR(VLOOKUP($A137,'Season 11'!AF$4:CC$104,14,0),"0"),
IFERROR(VLOOKUP($A137,'Season 12'!AF$4:CC$104,14,0),"0"),IFERROR(VLOOKUP($A137,'Season 13'!AF$4:CC$104,14,0),"0"),
IFERROR(VLOOKUP($A137,'Season 14'!AF$4:CC$104,14,0),"0"),IFERROR(VLOOKUP($A137,'Season 15'!AF$4:CC$104,14,0),"0"),)</f>
        <v>0</v>
      </c>
      <c r="O137" s="26">
        <f>SUM(IFERROR(VLOOKUP($A137,'Season 1'!AF$4:CC$104,15,0),"0"),
IFERROR(VLOOKUP($A137,'Season 2'!AF$4:CC$104,15,0),"0"),IFERROR(VLOOKUP($A137,'Season 3'!AF$4:CC$104,15,0),"0"),
IFERROR(VLOOKUP($A137,'Season 4'!AF$4:CC$104,15,0),"0"),IFERROR(VLOOKUP($A137,'Season 5'!AF$4:CC$104,15,0),"0"),
IFERROR(VLOOKUP($A137,'Season 6'!AF$4:CC$104,15,0),"0"),IFERROR(VLOOKUP($A137,'Season 7'!AF$4:CC$104,15,0),"0"),
IFERROR(VLOOKUP($A137,'Season 8'!AF$4:CC$104,15,0),"0"),IFERROR(VLOOKUP($A137,'Season 9'!AF$4:CC$104,15,0),"0"),
IFERROR(VLOOKUP($A137,'Season 10'!AF$4:CC$104,15,0),"0"),IFERROR(VLOOKUP($A137,'Season 11'!AF$4:CC$104,15,0),"0"),
IFERROR(VLOOKUP($A137,'Season 12'!AF$4:CC$104,15,0),"0"),IFERROR(VLOOKUP($A137,'Season 13'!AF$4:CC$104,15,0),"0"),
IFERROR(VLOOKUP($A137,'Season 14'!AF$4:CC$104,15,0),"0"),IFERROR(VLOOKUP($A137,'Season 15'!AF$4:CC$104,15,0),"0"),)</f>
        <v>0</v>
      </c>
      <c r="P137" s="699">
        <f>SUM(IFERROR(VLOOKUP($A137,'Season 1'!AF$4:CC$104,16,0),"0"),
IFERROR(VLOOKUP($A137,'Season 2'!AF$4:CC$104,16,0),"0"),IFERROR(VLOOKUP($A137,'Season 3'!AF$4:CC$104,16,0),"0"),
IFERROR(VLOOKUP($A137,'Season 4'!AF$4:CC$104,16,0),"0"),IFERROR(VLOOKUP($A137,'Season 5'!AF$4:CC$104,16,0),"0"),
IFERROR(VLOOKUP($A137,'Season 6'!AF$4:CC$104,16,0),"0"),IFERROR(VLOOKUP($A137,'Season 7'!AF$4:CC$104,16,0),"0"),
IFERROR(VLOOKUP($A137,'Season 8'!AF$4:CC$104,16,0),"0"),IFERROR(VLOOKUP($A137,'Season 9'!AF$4:CC$104,16,0),"0"),
IFERROR(VLOOKUP($A137,'Season 10'!AF$4:CC$104,16,0),"0"),IFERROR(VLOOKUP($A137,'Season 11'!AF$4:CC$104,16,0),"0"),
IFERROR(VLOOKUP($A137,'Season 12'!AF$4:CC$104,16,0),"0"),IFERROR(VLOOKUP($A137,'Season 13'!AF$4:CC$104,16,0),"0"),
IFERROR(VLOOKUP($A137,'Season 14'!AF$4:CC$104,16,0),"0"),IFERROR(VLOOKUP($A137,'Season 15'!AF$4:CC$104,16,0),"0"),)</f>
        <v>0</v>
      </c>
      <c r="Q137" s="700">
        <f>SUM(IFERROR(VLOOKUP($A137,'Season 1'!AF$4:CC$104,17,0),"0"),
IFERROR(VLOOKUP($A137,'Season 2'!AF$4:CC$104,17,0),"0"),IFERROR(VLOOKUP($A137,'Season 3'!AF$4:CC$104,17,0),"0"),
IFERROR(VLOOKUP($A137,'Season 4'!AF$4:CC$104,17,0),"0"),IFERROR(VLOOKUP($A137,'Season 5'!AF$4:CC$104,17,0),"0"),
IFERROR(VLOOKUP($A137,'Season 6'!AF$4:CC$104,17,0),"0"),IFERROR(VLOOKUP($A137,'Season 7'!AF$4:CC$104,17,0),"0"),
IFERROR(VLOOKUP($A137,'Season 8'!AF$4:CC$104,17,0),"0"),IFERROR(VLOOKUP($A137,'Season 9'!AF$4:CC$104,17,0),"0"),
IFERROR(VLOOKUP($A137,'Season 10'!AF$4:CC$104,17,0),"0"),IFERROR(VLOOKUP($A137,'Season 11'!AF$4:CC$104,17,0),"0"),
IFERROR(VLOOKUP($A137,'Season 12'!AF$4:CC$104,17,0),"0"),IFERROR(VLOOKUP($A137,'Season 13'!AF$4:CC$104,17,0),"0"),
IFERROR(VLOOKUP($A137,'Season 14'!AF$4:CC$104,17,0),"0"),IFERROR(VLOOKUP($A137,'Season 15'!AF$4:CC$104,17,0),"0"),)</f>
        <v>0</v>
      </c>
      <c r="R137" s="692">
        <f>SUM(IFERROR(VLOOKUP($A137,'Season 1'!AF$4:CC$104,18,0),"0"),
IFERROR(VLOOKUP($A137,'Season 2'!AF$4:CC$104,18,0),"0"),IFERROR(VLOOKUP($A137,'Season 3'!AF$4:CC$104,18,0),"0"),
IFERROR(VLOOKUP($A137,'Season 4'!AF$4:CC$104,18,0),"0"),IFERROR(VLOOKUP($A137,'Season 5'!AF$4:CC$104,18,0),"0"),
IFERROR(VLOOKUP($A137,'Season 6'!AF$4:CC$104,18,0),"0"),IFERROR(VLOOKUP($A137,'Season 7'!AF$4:CC$104,18,0),"0"),
IFERROR(VLOOKUP($A137,'Season 8'!AF$4:CC$104,18,0),"0"),IFERROR(VLOOKUP($A137,'Season 9'!AF$4:CC$104,18,0),"0"),
IFERROR(VLOOKUP($A137,'Season 10'!AF$4:CC$104,18,0),"0"),IFERROR(VLOOKUP($A137,'Season 11'!AF$4:CC$104,18,0),"0"),
IFERROR(VLOOKUP($A137,'Season 12'!AF$4:CC$104,18,0),"0"),IFERROR(VLOOKUP($A137,'Season 13'!AF$4:CC$104,18,0),"0"),
IFERROR(VLOOKUP($A137,'Season 14'!AF$4:CC$104,18,0),"0"),IFERROR(VLOOKUP($A137,'Season 15'!AF$4:CC$104,18,0),"0"),)</f>
        <v>0</v>
      </c>
      <c r="S137" s="1023">
        <f>SUM(IFERROR(VLOOKUP($A137,'Season 1'!AF$4:CC$104,19,0),"0"),
IFERROR(VLOOKUP($A137,'Season 2'!AF$4:CC$104,19,0),"0"),IFERROR(VLOOKUP($A137,'Season 3'!AF$4:CC$104,19,0),"0"),
IFERROR(VLOOKUP($A137,'Season 4'!AF$4:CC$104,19,0),"0"),IFERROR(VLOOKUP($A137,'Season 5'!AF$4:CC$104,19,0),"0"),
IFERROR(VLOOKUP($A137,'Season 6'!AF$4:CC$104,19,0),"0"),IFERROR(VLOOKUP($A137,'Season 7'!AF$4:CC$104,19,0),"0"),
IFERROR(VLOOKUP($A137,'Season 8'!AF$4:CC$104,19,0),"0"),IFERROR(VLOOKUP($A137,'Season 9'!AF$4:CC$104,19,0),"0"),
IFERROR(VLOOKUP($A137,'Season 10'!AF$4:CC$104,19,0),"0"),IFERROR(VLOOKUP($A137,'Season 11'!AF$4:CC$104,19,0),"0"),
IFERROR(VLOOKUP($A137,'Season 12'!AF$4:CC$104,19,0),"0"),IFERROR(VLOOKUP($A137,'Season 13'!AF$4:CC$104,19,0),"0"),
IFERROR(VLOOKUP($A137,'Season 14'!AF$4:CC$104,19,0),"0"),IFERROR(VLOOKUP($A137,'Season 15'!AF$4:CC$104,19,0),"0"),)</f>
        <v>0</v>
      </c>
      <c r="T137" s="26">
        <f>SUM(IFERROR(VLOOKUP($A137,'Season 1'!AF$4:CC$104,20,0),"0"),
IFERROR(VLOOKUP($A137,'Season 2'!AF$4:CC$104,20,0),"0"),IFERROR(VLOOKUP($A137,'Season 3'!AF$4:CC$104,20,0),"0"),
IFERROR(VLOOKUP($A137,'Season 4'!AF$4:CC$104,20,0),"0"),IFERROR(VLOOKUP($A137,'Season 5'!AF$4:CC$104,20,0),"0"),
IFERROR(VLOOKUP($A137,'Season 6'!AF$4:CC$104,20,0),"0"),IFERROR(VLOOKUP($A137,'Season 7'!AF$4:CC$104,20,0),"0"),
IFERROR(VLOOKUP($A137,'Season 8'!AF$4:CC$104,20,0),"0"),IFERROR(VLOOKUP($A137,'Season 9'!AF$4:CC$104,20,0),"0"),
IFERROR(VLOOKUP($A137,'Season 10'!AF$4:CC$104,20,0),"0"),IFERROR(VLOOKUP($A137,'Season 11'!AF$4:CC$104,20,0),"0"),
IFERROR(VLOOKUP($A137,'Season 12'!AF$4:CC$104,20,0),"0"),IFERROR(VLOOKUP($A137,'Season 13'!AF$4:CC$104,20,0),"0"),
IFERROR(VLOOKUP($A137,'Season 14'!AF$4:CC$104,20,0),"0"),IFERROR(VLOOKUP($A137,'Season 15'!AF$4:CC$104,20,0),"0"),)</f>
        <v>0</v>
      </c>
      <c r="U137" s="699">
        <f>SUM(IFERROR(VLOOKUP($A137,'Season 1'!AF$4:CC$104,21,0),"0"),
IFERROR(VLOOKUP($A137,'Season 2'!AF$4:CC$104,21,0),"0"),IFERROR(VLOOKUP($A137,'Season 3'!AF$4:CC$104,21,0),"0"),
IFERROR(VLOOKUP($A137,'Season 4'!AF$4:CC$104,21,0),"0"),IFERROR(VLOOKUP($A137,'Season 5'!AF$4:CC$104,21,0),"0"),
IFERROR(VLOOKUP($A137,'Season 6'!AF$4:CC$104,21,0),"0"),IFERROR(VLOOKUP($A137,'Season 7'!AF$4:CC$104,21,0),"0"),
IFERROR(VLOOKUP($A137,'Season 8'!AF$4:CC$104,21,0),"0"),IFERROR(VLOOKUP($A137,'Season 9'!AF$4:CC$104,21,0),"0"),
IFERROR(VLOOKUP($A137,'Season 10'!AF$4:CC$104,21,0),"0"),IFERROR(VLOOKUP($A137,'Season 11'!AF$4:CC$104,21,0),"0"),
IFERROR(VLOOKUP($A137,'Season 12'!AF$4:CC$104,21,0),"0"),IFERROR(VLOOKUP($A137,'Season 13'!AF$4:CC$104,21,0),"0"),
IFERROR(VLOOKUP($A137,'Season 14'!AF$4:CC$104,21,0),"0"),IFERROR(VLOOKUP($A137,'Season 15'!AF$4:CC$104,21,0),"0"),)</f>
        <v>0</v>
      </c>
      <c r="V137" s="700">
        <f>SUM(IFERROR(VLOOKUP($A137,'Season 1'!AF$4:CC$104,22,0),"0"),
IFERROR(VLOOKUP($A137,'Season 2'!AF$4:CC$104,22,0),"0"),IFERROR(VLOOKUP($A137,'Season 3'!AF$4:CC$104,22,0),"0"),
IFERROR(VLOOKUP($A137,'Season 4'!AF$4:CC$104,22,0),"0"),IFERROR(VLOOKUP($A137,'Season 5'!AF$4:CC$104,22,0),"0"),
IFERROR(VLOOKUP($A137,'Season 6'!AF$4:CC$104,22,0),"0"),IFERROR(VLOOKUP($A137,'Season 7'!AF$4:CC$104,22,0),"0"),
IFERROR(VLOOKUP($A137,'Season 8'!AF$4:CC$104,22,0),"0"),IFERROR(VLOOKUP($A137,'Season 9'!AF$4:CC$104,22,0),"0"),
IFERROR(VLOOKUP($A137,'Season 10'!AF$4:CC$104,22,0),"0"),IFERROR(VLOOKUP($A137,'Season 11'!AF$4:CC$104,22,0),"0"),
IFERROR(VLOOKUP($A137,'Season 12'!AF$4:CC$104,22,0),"0"),IFERROR(VLOOKUP($A137,'Season 13'!AF$4:CC$104,22,0),"0"),
IFERROR(VLOOKUP($A137,'Season 14'!AF$4:CC$104,22,0),"0"),IFERROR(VLOOKUP($A137,'Season 15'!AF$4:CC$104,22,0),"0"),)</f>
        <v>0</v>
      </c>
      <c r="W137" s="692">
        <f>SUM(IFERROR(VLOOKUP($A137,'Season 1'!AF$4:CC$104,23,0),"0"),
IFERROR(VLOOKUP($A137,'Season 2'!AF$4:CC$104,23,0),"0"),IFERROR(VLOOKUP($A137,'Season 3'!AF$4:CC$104,23,0),"0"),
IFERROR(VLOOKUP($A137,'Season 4'!AF$4:CC$104,23,0),"0"),IFERROR(VLOOKUP($A137,'Season 5'!AF$4:CC$104,23,0),"0"),
IFERROR(VLOOKUP($A137,'Season 6'!AF$4:CC$104,23,0),"0"),IFERROR(VLOOKUP($A137,'Season 7'!AF$4:CC$104,23,0),"0"),
IFERROR(VLOOKUP($A137,'Season 8'!AF$4:CC$104,23,0),"0"),IFERROR(VLOOKUP($A137,'Season 9'!AF$4:CC$104,23,0),"0"),
IFERROR(VLOOKUP($A137,'Season 10'!AF$4:CC$104,23,0),"0"),IFERROR(VLOOKUP($A137,'Season 11'!AF$4:CC$104,23,0),"0"),
IFERROR(VLOOKUP($A137,'Season 12'!AF$4:CC$104,23,0),"0"),IFERROR(VLOOKUP($A137,'Season 13'!AF$4:CC$104,23,0),"0"),
IFERROR(VLOOKUP($A137,'Season 14'!AF$4:CC$104,23,0),"0"),IFERROR(VLOOKUP($A137,'Season 15'!AF$4:CC$104,23,0),"0"),)</f>
        <v>0</v>
      </c>
      <c r="X137" s="1023">
        <f>SUM(IFERROR(VLOOKUP($A137,'Season 1'!AF$4:CC$104,24,0),"0"),
IFERROR(VLOOKUP($A137,'Season 2'!AF$4:CC$104,24,0),"0"),IFERROR(VLOOKUP($A137,'Season 3'!AF$4:CC$104,24,0),"0"),
IFERROR(VLOOKUP($A137,'Season 4'!AF$4:CC$104,24,0),"0"),IFERROR(VLOOKUP($A137,'Season 5'!AF$4:CC$104,24,0),"0"),
IFERROR(VLOOKUP($A137,'Season 6'!AF$4:CC$104,24,0),"0"),IFERROR(VLOOKUP($A137,'Season 7'!AF$4:CC$104,24,0),"0"),
IFERROR(VLOOKUP($A137,'Season 8'!AF$4:CC$104,24,0),"0"),IFERROR(VLOOKUP($A137,'Season 9'!AF$4:CC$104,24,0),"0"),
IFERROR(VLOOKUP($A137,'Season 10'!AF$4:CC$104,24,0),"0"),IFERROR(VLOOKUP($A137,'Season 11'!AF$4:CC$104,24,0),"0"),
IFERROR(VLOOKUP($A137,'Season 12'!AF$4:CC$104,24,0),"0"),IFERROR(VLOOKUP($A137,'Season 13'!AF$4:CC$104,24,0),"0"),
IFERROR(VLOOKUP($A137,'Season 14'!AF$4:CC$104,24,0),"0"),IFERROR(VLOOKUP($A137,'Season 15'!AF$4:CC$104,24,0),"0"),)</f>
        <v>0</v>
      </c>
      <c r="Y137" s="26">
        <f>SUM(IFERROR(VLOOKUP($A137,'Season 1'!AF$4:CC$104,25,0),"0"),
IFERROR(VLOOKUP($A137,'Season 2'!AF$4:CC$104,25,0),"0"),IFERROR(VLOOKUP($A137,'Season 3'!AF$4:CC$104,25,0),"0"),
IFERROR(VLOOKUP($A137,'Season 4'!AF$4:CC$104,25,0),"0"),IFERROR(VLOOKUP($A137,'Season 5'!AF$4:CC$104,25,0),"0"),
IFERROR(VLOOKUP($A137,'Season 6'!AF$4:CC$104,25,0),"0"),IFERROR(VLOOKUP($A137,'Season 7'!AF$4:CC$104,25,0),"0"),
IFERROR(VLOOKUP($A137,'Season 8'!AF$4:CC$104,25,0),"0"),IFERROR(VLOOKUP($A137,'Season 9'!AF$4:CC$104,25,0),"0"),
IFERROR(VLOOKUP($A137,'Season 10'!AF$4:CC$104,25,0),"0"),IFERROR(VLOOKUP($A137,'Season 11'!AF$4:CC$104,25,0),"0"),
IFERROR(VLOOKUP($A137,'Season 12'!AF$4:CC$104,25,0),"0"),IFERROR(VLOOKUP($A137,'Season 13'!AF$4:CC$104,25,0),"0"),
IFERROR(VLOOKUP($A137,'Season 14'!AF$4:CC$104,25,0),"0"),IFERROR(VLOOKUP($A137,'Season 15'!AF$4:CC$104,25,0),"0"),)</f>
        <v>0</v>
      </c>
      <c r="Z137" s="699">
        <f>SUM(IFERROR(VLOOKUP($A137,'Season 1'!AF$4:CC$104,26,0),"0"),
IFERROR(VLOOKUP($A137,'Season 2'!AF$4:CC$104,26,0),"0"),IFERROR(VLOOKUP($A137,'Season 3'!AF$4:CC$104,26,0),"0"),
IFERROR(VLOOKUP($A137,'Season 4'!AF$4:CC$104,26,0),"0"),IFERROR(VLOOKUP($A137,'Season 5'!AF$4:CC$104,26,0),"0"),
IFERROR(VLOOKUP($A137,'Season 6'!AF$4:CC$104,26,0),"0"),IFERROR(VLOOKUP($A137,'Season 7'!AF$4:CC$104,26,0),"0"),
IFERROR(VLOOKUP($A137,'Season 8'!AF$4:CC$104,26,0),"0"),IFERROR(VLOOKUP($A137,'Season 9'!AF$4:CC$104,26,0),"0"),
IFERROR(VLOOKUP($A137,'Season 10'!AF$4:CC$104,26,0),"0"),IFERROR(VLOOKUP($A137,'Season 11'!AF$4:CC$104,26,0),"0"),
IFERROR(VLOOKUP($A137,'Season 12'!AF$4:CC$104,26,0),"0"),IFERROR(VLOOKUP($A137,'Season 13'!AF$4:CC$104,26,0),"0"),
IFERROR(VLOOKUP($A137,'Season 14'!AF$4:CC$104,26,0),"0"),IFERROR(VLOOKUP($A137,'Season 15'!AF$4:CC$104,26,0),"0"),)</f>
        <v>0</v>
      </c>
      <c r="AA137" s="700">
        <f>SUM(IFERROR(VLOOKUP($A137,'Season 1'!AF$4:CC$104,27,0),"0"),
IFERROR(VLOOKUP($A137,'Season 2'!AF$4:CC$104,27,0),"0"),IFERROR(VLOOKUP($A137,'Season 3'!AF$4:CC$104,27,0),"0"),
IFERROR(VLOOKUP($A137,'Season 4'!AF$4:CC$104,27,0),"0"),IFERROR(VLOOKUP($A137,'Season 5'!AF$4:CC$104,27,0),"0"),
IFERROR(VLOOKUP($A137,'Season 6'!AF$4:CC$104,27,0),"0"),IFERROR(VLOOKUP($A137,'Season 7'!AF$4:CC$104,27,0),"0"),
IFERROR(VLOOKUP($A137,'Season 8'!AF$4:CC$104,27,0),"0"),IFERROR(VLOOKUP($A137,'Season 9'!AF$4:CC$104,27,0),"0"),
IFERROR(VLOOKUP($A137,'Season 10'!AF$4:CC$104,27,0),"0"),IFERROR(VLOOKUP($A137,'Season 11'!AF$4:CC$104,27,0),"0"),
IFERROR(VLOOKUP($A137,'Season 12'!AF$4:CC$104,27,0),"0"),IFERROR(VLOOKUP($A137,'Season 13'!AF$4:CC$104,27,0),"0"),
IFERROR(VLOOKUP($A137,'Season 14'!AF$4:CC$104,27,0),"0"),IFERROR(VLOOKUP($A137,'Season 15'!AF$4:CC$104,27,0),"0"),)</f>
        <v>0</v>
      </c>
      <c r="AB137" s="692">
        <f>SUM(IFERROR(VLOOKUP($A137,'Season 1'!AF$4:CC$104,28,0),"0"),
IFERROR(VLOOKUP($A137,'Season 2'!AF$4:CC$104,28,0),"0"),IFERROR(VLOOKUP($A137,'Season 3'!AF$4:CC$104,28,0),"0"),
IFERROR(VLOOKUP($A137,'Season 4'!AF$4:CC$104,28,0),"0"),IFERROR(VLOOKUP($A137,'Season 5'!AF$4:CC$104,28,0),"0"),
IFERROR(VLOOKUP($A137,'Season 6'!AF$4:CC$104,28,0),"0"),IFERROR(VLOOKUP($A137,'Season 7'!AF$4:CC$104,28,0),"0"),
IFERROR(VLOOKUP($A137,'Season 8'!AF$4:CC$104,28,0),"0"),IFERROR(VLOOKUP($A137,'Season 9'!AF$4:CC$104,28,0),"0"),
IFERROR(VLOOKUP($A137,'Season 10'!AF$4:CC$104,28,0),"0"),IFERROR(VLOOKUP($A137,'Season 11'!AF$4:CC$104,28,0),"0"),
IFERROR(VLOOKUP($A137,'Season 12'!AF$4:CC$104,28,0),"0"),IFERROR(VLOOKUP($A137,'Season 13'!AF$4:CC$104,28,0),"0"),
IFERROR(VLOOKUP($A137,'Season 14'!AF$4:CC$104,28,0),"0"),IFERROR(VLOOKUP($A137,'Season 15'!AF$4:CC$104,28,0),"0"),)</f>
        <v>0</v>
      </c>
      <c r="AC137" s="1023">
        <f>SUM(IFERROR(VLOOKUP($A137,'Season 1'!AF$4:CC$104,29,0),"0"),
IFERROR(VLOOKUP($A137,'Season 2'!AF$4:CC$104,29,0),"0"),IFERROR(VLOOKUP($A137,'Season 3'!AF$4:CC$104,29,0),"0"),
IFERROR(VLOOKUP($A137,'Season 4'!AF$4:CC$104,29,0),"0"),IFERROR(VLOOKUP($A137,'Season 5'!AF$4:CC$104,29,0),"0"),
IFERROR(VLOOKUP($A137,'Season 6'!AF$4:CC$104,29,0),"0"),IFERROR(VLOOKUP($A137,'Season 7'!AF$4:CC$104,29,0),"0"),
IFERROR(VLOOKUP($A137,'Season 8'!AF$4:CC$104,29,0),"0"),IFERROR(VLOOKUP($A137,'Season 9'!AF$4:CC$104,29,0),"0"),
IFERROR(VLOOKUP($A137,'Season 10'!AF$4:CC$104,29,0),"0"),IFERROR(VLOOKUP($A137,'Season 11'!AF$4:CC$104,29,0),"0"),
IFERROR(VLOOKUP($A137,'Season 12'!AF$4:CC$104,29,0),"0"),IFERROR(VLOOKUP($A137,'Season 13'!AF$4:CC$104,29,0),"0"),
IFERROR(VLOOKUP($A137,'Season 14'!AF$4:CC$104,29,0),"0"),IFERROR(VLOOKUP($A137,'Season 15'!AF$4:CC$104,29,0),"0"),)</f>
        <v>0</v>
      </c>
      <c r="AD137" s="26">
        <f>SUM(IFERROR(VLOOKUP($A137,'Season 1'!AF$4:CC$104,30,0),"0"),
IFERROR(VLOOKUP($A137,'Season 2'!AF$4:CC$104,30,0),"0"),IFERROR(VLOOKUP($A137,'Season 3'!AF$4:CC$104,30,0),"0"),
IFERROR(VLOOKUP($A137,'Season 4'!AF$4:CC$104,30,0),"0"),IFERROR(VLOOKUP($A137,'Season 5'!AF$4:CC$104,30,0),"0"),
IFERROR(VLOOKUP($A137,'Season 6'!AF$4:CC$104,30,0),"0"),IFERROR(VLOOKUP($A137,'Season 7'!AF$4:CC$104,30,0),"0"),
IFERROR(VLOOKUP($A137,'Season 8'!AF$4:CC$104,30,0),"0"),IFERROR(VLOOKUP($A137,'Season 9'!AF$4:CC$104,30,0),"0"),
IFERROR(VLOOKUP($A137,'Season 10'!AF$4:CC$104,30,0),"0"),IFERROR(VLOOKUP($A137,'Season 11'!AF$4:CC$104,30,0),"0"),
IFERROR(VLOOKUP($A137,'Season 12'!AF$4:CC$104,30,0),"0"),IFERROR(VLOOKUP($A137,'Season 13'!AF$4:CC$104,30,0),"0"),
IFERROR(VLOOKUP($A137,'Season 14'!AF$4:CC$104,30,0),"0"),IFERROR(VLOOKUP($A137,'Season 15'!AF$4:CC$104,30,0),"0"),)</f>
        <v>0</v>
      </c>
      <c r="AE137" s="699">
        <f>SUM(IFERROR(VLOOKUP($A137,'Season 1'!AF$4:CC$104,31,0),"0"),
IFERROR(VLOOKUP($A137,'Season 2'!AF$4:CC$104,31,0),"0"),IFERROR(VLOOKUP($A137,'Season 3'!AF$4:CC$104,31,0),"0"),
IFERROR(VLOOKUP($A137,'Season 4'!AF$4:CC$104,31,0),"0"),IFERROR(VLOOKUP($A137,'Season 5'!AF$4:CC$104,31,0),"0"),
IFERROR(VLOOKUP($A137,'Season 6'!AF$4:CC$104,31,0),"0"),IFERROR(VLOOKUP($A137,'Season 7'!AF$4:CC$104,31,0),"0"),
IFERROR(VLOOKUP($A137,'Season 8'!AF$4:CC$104,31,0),"0"),IFERROR(VLOOKUP($A137,'Season 9'!AF$4:CC$104,31,0),"0"),
IFERROR(VLOOKUP($A137,'Season 10'!AF$4:CC$104,31,0),"0"),IFERROR(VLOOKUP($A137,'Season 11'!AF$4:CC$104,31,0),"0"),
IFERROR(VLOOKUP($A137,'Season 12'!AF$4:CC$104,31,0),"0"),IFERROR(VLOOKUP($A137,'Season 13'!AF$4:CC$104,31,0),"0"),
IFERROR(VLOOKUP($A137,'Season 14'!AF$4:CC$104,31,0),"0"),IFERROR(VLOOKUP($A137,'Season 15'!AF$4:CC$104,31,0),"0"),)</f>
        <v>0</v>
      </c>
      <c r="AF137" s="700">
        <f>SUM(IFERROR(VLOOKUP($A137,'Season 3'!AF$4:CC$104,32,0),"0"),
IFERROR(VLOOKUP($A137,'Season 4'!AF$4:CC$104,32,0),"0"),IFERROR(VLOOKUP($A137,'Season 5'!AF$4:CC$104,32,0),"0"),
IFERROR(VLOOKUP($A137,'Season 6'!AF$4:CC$104,32,0),"0"),IFERROR(VLOOKUP($A137,'Season 7'!AF$4:CC$104,32,0),"0"),
IFERROR(VLOOKUP($A137,'Season 8'!AF$4:CC$104,32,0),"0"),IFERROR(VLOOKUP($A137,'Season 9'!AF$4:CC$104,32,0),"0"),
IFERROR(VLOOKUP($A137,'Season 10'!AF$4:CC$104,32,0),"0"),IFERROR(VLOOKUP($A137,'Season 11'!AF$4:CC$104,32,0),"0"),
IFERROR(VLOOKUP($A137,'Season 12'!AF$4:CC$104,32,0),"0"),IFERROR(VLOOKUP($A137,'Season 13'!AF$4:CC$104,32,0),"0"),
IFERROR(VLOOKUP($A137,'Season 14'!AF$4:CC$104,32,0),"0"),IFERROR(VLOOKUP($A137,'Season 15'!AF$4:CC$104,32,0),"0"),)</f>
        <v>0</v>
      </c>
      <c r="AG137" s="692">
        <f>SUM(IFERROR(VLOOKUP($A137,'Season 3'!AF$4:CC$104,33,0),"0"),
IFERROR(VLOOKUP($A137,'Season 4'!AF$4:CC$104,33,0),"0"),IFERROR(VLOOKUP($A137,'Season 5'!AF$4:CC$104,33,0),"0"),
IFERROR(VLOOKUP($A137,'Season 6'!AF$4:CC$104,33,0),"0"),IFERROR(VLOOKUP($A137,'Season 7'!AF$4:CC$104,33,0),"0"),
IFERROR(VLOOKUP($A137,'Season 8'!AF$4:CC$104,33,0),"0"),IFERROR(VLOOKUP($A137,'Season 9'!AF$4:CC$104,33,0),"0"),
IFERROR(VLOOKUP($A137,'Season 10'!AF$4:CC$104,33,0),"0"),IFERROR(VLOOKUP($A137,'Season 11'!AF$4:CC$104,33,0),"0"),
IFERROR(VLOOKUP($A137,'Season 12'!AF$4:CC$104,33,0),"0"),IFERROR(VLOOKUP($A137,'Season 13'!AF$4:CC$104,33,0),"0"),
IFERROR(VLOOKUP($A137,'Season 14'!AF$4:CC$104,33,0),"0"),IFERROR(VLOOKUP($A137,'Season 15'!AF$4:CC$104,33,0),"0"),)</f>
        <v>0</v>
      </c>
      <c r="AH137" s="1023">
        <f>SUM(IFERROR(VLOOKUP($A137,'Season 3'!AF$4:CC$104,34,0),"0"),
IFERROR(VLOOKUP($A137,'Season 4'!AF$4:CC$104,34,0),"0"),IFERROR(VLOOKUP($A137,'Season 5'!AF$4:CC$104,34,0),"0"),
IFERROR(VLOOKUP($A137,'Season 6'!AF$4:CC$104,34,0),"0"),IFERROR(VLOOKUP($A137,'Season 7'!AF$4:CC$104,34,0),"0"),
IFERROR(VLOOKUP($A137,'Season 8'!AF$4:CC$104,34,0),"0"),IFERROR(VLOOKUP($A137,'Season 9'!AF$4:CC$104,34,0),"0"),
IFERROR(VLOOKUP($A137,'Season 10'!AF$4:CC$104,34,0),"0"),IFERROR(VLOOKUP($A137,'Season 11'!AF$4:CC$104,34,0),"0"),
IFERROR(VLOOKUP($A137,'Season 12'!AF$4:CC$104,34,0),"0"),IFERROR(VLOOKUP($A137,'Season 13'!AF$4:CC$104,34,0),"0"),
IFERROR(VLOOKUP($A137,'Season 14'!AF$4:CC$104,34,0),"0"),IFERROR(VLOOKUP($A137,'Season 15'!AF$4:CC$104,34,0),"0"),)</f>
        <v>0</v>
      </c>
      <c r="AI137" s="26">
        <f>SUM(IFERROR(VLOOKUP($A137,'Season 3'!AF$4:CC$104,35,0),"0"),
IFERROR(VLOOKUP($A137,'Season 4'!AF$4:CC$104,35,0),"0"),IFERROR(VLOOKUP($A137,'Season 5'!AF$4:CC$104,35,0),"0"),
IFERROR(VLOOKUP($A137,'Season 6'!AF$4:CC$104,35,0),"0"),IFERROR(VLOOKUP($A137,'Season 7'!AF$4:CC$104,35,0),"0"),
IFERROR(VLOOKUP($A137,'Season 8'!AF$4:CC$104,35,0),"0"),IFERROR(VLOOKUP($A137,'Season 9'!AF$4:CC$104,35,0),"0"),
IFERROR(VLOOKUP($A137,'Season 10'!AF$4:CC$104,35,0),"0"),IFERROR(VLOOKUP($A137,'Season 11'!AF$4:CC$104,35,0),"0"),
IFERROR(VLOOKUP($A137,'Season 12'!AF$4:CC$104,35,0),"0"),IFERROR(VLOOKUP($A137,'Season 13'!AF$4:CC$104,35,0),"0"),
IFERROR(VLOOKUP($A137,'Season 14'!AF$4:CC$104,35,0),"0"),IFERROR(VLOOKUP($A137,'Season 15'!AF$4:CC$104,35,0),"0"),)</f>
        <v>0</v>
      </c>
      <c r="AJ137" s="699">
        <f>SUM(IFERROR(VLOOKUP($A137,'Season 3'!AF$4:CC$104,36,0),"0"),
IFERROR(VLOOKUP($A137,'Season 4'!AF$4:CC$104,36,0),"0"),IFERROR(VLOOKUP($A137,'Season 5'!AF$4:CC$104,36,0),"0"),
IFERROR(VLOOKUP($A137,'Season 6'!AF$4:CC$104,36,0),"0"),IFERROR(VLOOKUP($A137,'Season 7'!AF$4:CC$104,36,0),"0"),
IFERROR(VLOOKUP($A137,'Season 8'!AF$4:CC$104,36,0),"0"),IFERROR(VLOOKUP($A137,'Season 9'!AF$4:CC$104,36,0),"0"),
IFERROR(VLOOKUP($A137,'Season 10'!AF$4:CC$104,36,0),"0"),IFERROR(VLOOKUP($A137,'Season 11'!AF$4:CC$104,36,0),"0"),
IFERROR(VLOOKUP($A137,'Season 12'!AF$4:CC$104,36,0),"0"),IFERROR(VLOOKUP($A137,'Season 13'!AF$4:CC$104,36,0),"0"),
IFERROR(VLOOKUP($A137,'Season 14'!AF$4:CC$104,36,0),"0"),IFERROR(VLOOKUP($A137,'Season 15'!AF$4:CC$104,36,0),"0"),)</f>
        <v>0</v>
      </c>
      <c r="AK137" s="700">
        <f>SUM(IFERROR(VLOOKUP($A137,'Season 2'!AF$4:CC$104,32,0),"0"),IFERROR(VLOOKUP($A137,'Season 3'!AF$4:CC$104,37,0),"0"),
IFERROR(VLOOKUP($A137,'Season 4'!AF$4:CC$104,37,0),"0"),IFERROR(VLOOKUP($A137,'Season 5'!AF$4:CC$104,37,0),"0"),
IFERROR(VLOOKUP($A137,'Season 6'!AF$4:CC$104,37,0),"0"),IFERROR(VLOOKUP($A137,'Season 7'!AF$4:CC$104,37,0),"0"),
IFERROR(VLOOKUP($A137,'Season 8'!AF$4:CC$104,37,0),"0"),IFERROR(VLOOKUP($A137,'Season 9'!AF$4:CC$104,37,0),"0"),
IFERROR(VLOOKUP($A137,'Season 10'!AF$4:CC$104,37,0),"0"),IFERROR(VLOOKUP($A137,'Season 11'!AF$4:CC$104,37,0),"0"),
IFERROR(VLOOKUP($A137,'Season 12'!AF$4:CC$104,37,0),"0"),IFERROR(VLOOKUP($A137,'Season 13'!AF$4:CC$104,37,0),"0"),
IFERROR(VLOOKUP($A137,'Season 14'!AF$4:CC$104,37,0),"0"),IFERROR(VLOOKUP($A137,'Season 15'!AF$4:CC$104,37,0),"0"),)</f>
        <v>0</v>
      </c>
      <c r="AL137" s="692">
        <f>SUM(IFERROR(VLOOKUP($A137,'Season 2'!AF$4:CC$104,33,0),"0"),IFERROR(VLOOKUP($A137,'Season 3'!AF$4:CC$104,38,0),"0"),
IFERROR(VLOOKUP($A137,'Season 4'!AF$4:CC$104,38,0),"0"),IFERROR(VLOOKUP($A137,'Season 5'!AF$4:CC$104,38,0),"0"),
IFERROR(VLOOKUP($A137,'Season 6'!AF$4:CC$104,38,0),"0"),IFERROR(VLOOKUP($A137,'Season 7'!AF$4:CC$104,38,0),"0"),
IFERROR(VLOOKUP($A137,'Season 8'!AF$4:CC$104,38,0),"0"),IFERROR(VLOOKUP($A137,'Season 9'!AF$4:CC$104,38,0),"0"),
IFERROR(VLOOKUP($A137,'Season 10'!AF$4:CC$104,38,0),"0"),IFERROR(VLOOKUP($A137,'Season 11'!AF$4:CC$104,38,0),"0"),
IFERROR(VLOOKUP($A137,'Season 12'!AF$4:CC$104,38,0),"0"),IFERROR(VLOOKUP($A137,'Season 13'!AF$4:CC$104,38,0),"0"),
IFERROR(VLOOKUP($A137,'Season 14'!AF$4:CC$104,38,0),"0"),IFERROR(VLOOKUP($A137,'Season 15'!AF$4:CC$104,38,0),"0"),)</f>
        <v>0</v>
      </c>
      <c r="AM137" s="1023">
        <f>SUM(IFERROR(VLOOKUP($A137,'Season 2'!AF$4:CC$104,34,0),"0"),IFERROR(VLOOKUP($A137,'Season 3'!AF$4:CC$104,39,0),"0"),
IFERROR(VLOOKUP($A137,'Season 4'!AF$4:CC$104,39,0),"0"),IFERROR(VLOOKUP($A137,'Season 5'!AF$4:CC$104,39,0),"0"),
IFERROR(VLOOKUP($A137,'Season 6'!AF$4:CC$104,39,0),"0"),IFERROR(VLOOKUP($A137,'Season 7'!AF$4:CC$104,39,0),"0"),
IFERROR(VLOOKUP($A137,'Season 8'!AF$4:CC$104,39,0),"0"),IFERROR(VLOOKUP($A137,'Season 9'!AF$4:CC$104,39,0),"0"),
IFERROR(VLOOKUP($A137,'Season 10'!AF$4:CC$104,39,0),"0"),IFERROR(VLOOKUP($A137,'Season 11'!AF$4:CC$104,39,0),"0"),
IFERROR(VLOOKUP($A137,'Season 12'!AF$4:CC$104,39,0),"0"),IFERROR(VLOOKUP($A137,'Season 13'!AF$4:CC$104,39,0),"0"),
IFERROR(VLOOKUP($A137,'Season 14'!AF$4:CC$104,39,0),"0"),IFERROR(VLOOKUP($A137,'Season 15'!AF$4:CC$104,39,0),"0"),)</f>
        <v>0</v>
      </c>
      <c r="AN137" s="26">
        <f>SUM(IFERROR(VLOOKUP($A137,'Season 2'!AF$4:CC$104,35,0),"0"),IFERROR(VLOOKUP($A137,'Season 3'!AF$4:CC$104,40,0),"0"),
IFERROR(VLOOKUP($A137,'Season 4'!AF$4:CC$104,40,0),"0"),IFERROR(VLOOKUP($A137,'Season 5'!AF$4:CC$104,40,0),"0"),
IFERROR(VLOOKUP($A137,'Season 6'!AF$4:CC$104,40,0),"0"),IFERROR(VLOOKUP($A137,'Season 7'!AF$4:CC$104,40,0),"0"),
IFERROR(VLOOKUP($A137,'Season 8'!AF$4:CC$104,40,0),"0"),IFERROR(VLOOKUP($A137,'Season 9'!AF$4:CC$104,40,0),"0"),
IFERROR(VLOOKUP($A137,'Season 10'!AF$4:CC$104,40,0),"0"),IFERROR(VLOOKUP($A137,'Season 11'!AF$4:CC$104,40,0),"0"),
IFERROR(VLOOKUP($A137,'Season 12'!AF$4:CC$104,40,0),"0"),IFERROR(VLOOKUP($A137,'Season 13'!AF$4:CC$104,40,0),"0"),
IFERROR(VLOOKUP($A137,'Season 14'!AF$4:CC$104,40,0),"0"),IFERROR(VLOOKUP($A137,'Season 15'!AF$4:CC$104,40,0),"0"),)</f>
        <v>0</v>
      </c>
      <c r="AO137" s="699">
        <f>SUM(IFERROR(VLOOKUP($A137,'Season 2'!AF$4:CC$104,36,0),"0"),IFERROR(VLOOKUP($A137,'Season 3'!AF$4:CC$104,41,0),"0"),
IFERROR(VLOOKUP($A137,'Season 4'!AF$4:CC$104,41,0),"0"),IFERROR(VLOOKUP($A137,'Season 5'!AF$4:CC$104,41,0),"0"),
IFERROR(VLOOKUP($A137,'Season 6'!AF$4:CC$104,41,0),"0"),IFERROR(VLOOKUP($A137,'Season 7'!AF$4:CC$104,41,0),"0"),
IFERROR(VLOOKUP($A137,'Season 8'!AF$4:CC$104,41,0),"0"),IFERROR(VLOOKUP($A137,'Season 9'!AF$4:CC$104,41,0),"0"),
IFERROR(VLOOKUP($A137,'Season 10'!AF$4:CC$104,41,0),"0"),IFERROR(VLOOKUP($A137,'Season 11'!AF$4:CC$104,41,0),"0"),
IFERROR(VLOOKUP($A137,'Season 12'!AF$4:CC$104,41,0),"0"),IFERROR(VLOOKUP($A137,'Season 13'!AF$4:CC$104,41,0),"0"),
IFERROR(VLOOKUP($A137,'Season 14'!AF$4:CC$104,41,0),"0"),IFERROR(VLOOKUP($A137,'Season 15'!AF$4:CC$104,41,0),"0"),)</f>
        <v>0</v>
      </c>
      <c r="AP137" s="700">
        <f>SUM(IFERROR(VLOOKUP($A137,'Season 2'!AF$4:CC$104,37,0),"0"),IFERROR(VLOOKUP($A137,'Season 3'!AF$4:CC$104,42,0),"0"),
IFERROR(VLOOKUP($A137,'Season 4'!AF$4:CC$104,42,0),"0"),IFERROR(VLOOKUP($A137,'Season 5'!AF$4:CC$104,42,0),"0"),
IFERROR(VLOOKUP($A137,'Season 6'!AF$4:CC$104,42,0),"0"),IFERROR(VLOOKUP($A137,'Season 7'!AF$4:CC$104,42,0),"0"),
IFERROR(VLOOKUP($A137,'Season 8'!AF$4:CC$104,42,0),"0"),IFERROR(VLOOKUP($A137,'Season 9'!AF$4:CC$104,42,0),"0"),
IFERROR(VLOOKUP($A137,'Season 10'!AF$4:CC$104,42,0),"0"),IFERROR(VLOOKUP($A137,'Season 11'!AF$4:CC$104,42,0),"0"),
IFERROR(VLOOKUP($A137,'Season 12'!AF$4:CC$104,42,0),"0"),IFERROR(VLOOKUP($A137,'Season 13'!AF$4:CC$104,42,0),"0"),
IFERROR(VLOOKUP($A137,'Season 14'!AF$4:CC$104,42,0),"0"),IFERROR(VLOOKUP($A137,'Season 15'!AF$4:CC$104,42,0),"0"),)</f>
        <v>0</v>
      </c>
      <c r="AQ137" s="692">
        <f>SUM(IFERROR(VLOOKUP($A137,'Season 2'!AF$4:CC$104,38,0),"0"),IFERROR(VLOOKUP($A137,'Season 3'!AF$4:CC$104,43,0),"0"),
IFERROR(VLOOKUP($A137,'Season 4'!AF$4:CC$104,43,0),"0"),IFERROR(VLOOKUP($A137,'Season 5'!AF$4:CC$104,43,0),"0"),
IFERROR(VLOOKUP($A137,'Season 6'!AF$4:CC$104,43,0),"0"),IFERROR(VLOOKUP($A137,'Season 7'!AF$4:CC$104,43,0),"0"),
IFERROR(VLOOKUP($A137,'Season 8'!AF$4:CC$104,43,0),"0"),IFERROR(VLOOKUP($A137,'Season 9'!AF$4:CC$104,43,0),"0"),
IFERROR(VLOOKUP($A137,'Season 10'!AF$4:CC$104,43,0),"0"),IFERROR(VLOOKUP($A137,'Season 11'!AF$4:CC$104,43,0),"0"),
IFERROR(VLOOKUP($A137,'Season 12'!AF$4:CC$104,43,0),"0"),IFERROR(VLOOKUP($A137,'Season 13'!AF$4:CC$104,43,0),"0"),
IFERROR(VLOOKUP($A137,'Season 14'!AF$4:CC$104,43,0),"0"),IFERROR(VLOOKUP($A137,'Season 15'!AF$4:CC$104,43,0),"0"),)</f>
        <v>0</v>
      </c>
      <c r="AR137" s="1023">
        <f>SUM(IFERROR(VLOOKUP($A137,'Season 2'!AF$4:CC$104,39,0),"0"),IFERROR(VLOOKUP($A137,'Season 3'!AF$4:CC$104,44,0),"0"),
IFERROR(VLOOKUP($A137,'Season 4'!AF$4:CC$104,44,0),"0"),IFERROR(VLOOKUP($A137,'Season 5'!AF$4:CC$104,44,0),"0"),
IFERROR(VLOOKUP($A137,'Season 6'!AF$4:CC$104,44,0),"0"),IFERROR(VLOOKUP($A137,'Season 7'!AF$4:CC$104,44,0),"0"),
IFERROR(VLOOKUP($A137,'Season 8'!AF$4:CC$104,44,0),"0"),IFERROR(VLOOKUP($A137,'Season 9'!AF$4:CC$104,44,0),"0"),
IFERROR(VLOOKUP($A137,'Season 10'!AF$4:CC$104,44,0),"0"),IFERROR(VLOOKUP($A137,'Season 11'!AF$4:CC$104,44,0),"0"),
IFERROR(VLOOKUP($A137,'Season 12'!AF$4:CC$104,44,0),"0"),IFERROR(VLOOKUP($A137,'Season 13'!AF$4:CC$104,44,0),"0"),
IFERROR(VLOOKUP($A137,'Season 14'!AF$4:CC$104,44,0),"0"),IFERROR(VLOOKUP($A137,'Season 15'!AF$4:CC$104,44,0),"0"),)</f>
        <v>0</v>
      </c>
      <c r="AS137" s="26">
        <f>SUM(IFERROR(VLOOKUP($A137,'Season 2'!AF$4:CC$104,40,0),"0"),IFERROR(VLOOKUP($A137,'Season 3'!AF$4:CC$104,45,0),"0"),
IFERROR(VLOOKUP($A137,'Season 4'!AF$4:CC$104,45,0),"0"),IFERROR(VLOOKUP($A137,'Season 5'!AF$4:CC$104,45,0),"0"),
IFERROR(VLOOKUP($A137,'Season 6'!AF$4:CC$104,45,0),"0"),IFERROR(VLOOKUP($A137,'Season 7'!AF$4:CC$104,45,0),"0"),
IFERROR(VLOOKUP($A137,'Season 8'!AF$4:CC$104,45,0),"0"),IFERROR(VLOOKUP($A137,'Season 9'!AF$4:CC$104,45,0),"0"),
IFERROR(VLOOKUP($A137,'Season 10'!AF$4:CC$104,45,0),"0"),IFERROR(VLOOKUP($A137,'Season 11'!AF$4:CC$104,45,0),"0"),
IFERROR(VLOOKUP($A137,'Season 12'!AF$4:CC$104,45,0),"0"),IFERROR(VLOOKUP($A137,'Season 13'!AF$4:CC$104,45,0),"0"),
IFERROR(VLOOKUP($A137,'Season 14'!AF$4:CC$104,45,0),"0"),IFERROR(VLOOKUP($A137,'Season 15'!AF$4:CC$104,45,0),"0"),)</f>
        <v>0</v>
      </c>
      <c r="AT137" s="699">
        <f>SUM(IFERROR(VLOOKUP($A137,'Season 2'!AF$4:CC$104,41,0),"0"),IFERROR(VLOOKUP($A137,'Season 3'!AF$4:CC$104,46,0),"0"),
IFERROR(VLOOKUP($A137,'Season 4'!AF$4:CC$104,46,0),"0"),IFERROR(VLOOKUP($A137,'Season 5'!AF$4:CC$104,46,0),"0"),
IFERROR(VLOOKUP($A137,'Season 6'!AF$4:CC$104,46,0),"0"),IFERROR(VLOOKUP($A137,'Season 7'!AF$4:CC$104,46,0),"0"),
IFERROR(VLOOKUP($A137,'Season 8'!AF$4:CC$104,46,0),"0"),IFERROR(VLOOKUP($A137,'Season 9'!AF$4:CC$104,46,0),"0"),
IFERROR(VLOOKUP($A137,'Season 10'!AF$4:CC$104,46,0),"0"),IFERROR(VLOOKUP($A137,'Season 11'!AF$4:CC$104,46,0),"0"),
IFERROR(VLOOKUP($A137,'Season 12'!AF$4:CC$104,46,0),"0"),IFERROR(VLOOKUP($A137,'Season 13'!AF$4:CC$104,46,0),"0"),
IFERROR(VLOOKUP($A137,'Season 14'!AF$4:CC$104,46,0),"0"),IFERROR(VLOOKUP($A137,'Season 15'!AF$4:CC$104,46,0),"0"),)</f>
        <v>0</v>
      </c>
      <c r="AU137" s="700">
        <f>SUM(IFERROR(VLOOKUP($A137,'Season 3'!AF$4:CH$104,47,0),"0"),
IFERROR(VLOOKUP($A137,'Season 4'!AF$4:CH$104,47,0),"0"),IFERROR(VLOOKUP($A137,'Season 5'!AF$4:CH$104,47,0),"0"),
IFERROR(VLOOKUP($A137,'Season 6'!AF$4:CH$104,47,0),"0"),IFERROR(VLOOKUP($A137,'Season 7'!AF$4:CH$104,47,0),"0"),
IFERROR(VLOOKUP($A137,'Season 8'!AF$4:CH$104,47,0),"0"),IFERROR(VLOOKUP($A137,'Season 9'!AF$4:CH$104,47,0),"0"),
IFERROR(VLOOKUP($A137,'Season 10'!AF$4:CH$104,47,0),"0"),IFERROR(VLOOKUP($A137,'Season 11'!AF$4:CH$104,47,0),"0"),
IFERROR(VLOOKUP($A137,'Season 12'!AF$4:CH$104,47,0),"0"),IFERROR(VLOOKUP($A137,'Season 13'!AF$4:CH$104,47,0),"0"),
IFERROR(VLOOKUP($A137,'Season 14'!AF$4:CH$104,47,0),"0"),IFERROR(VLOOKUP($A137,'Season 15'!AF$4:CH$104,47,0),"0"),)</f>
        <v>0</v>
      </c>
      <c r="AV137" s="692">
        <f>SUM(IFERROR(VLOOKUP($A137,'Season 3'!AF$4:CH$104,48,0),"0"),
IFERROR(VLOOKUP($A137,'Season 4'!AF$4:CH$104,48,0),"0"),IFERROR(VLOOKUP($A137,'Season 5'!AF$4:CH$104,48,0),"0"),
IFERROR(VLOOKUP($A137,'Season 6'!AF$4:CH$104,48,0),"0"),IFERROR(VLOOKUP($A137,'Season 7'!AF$4:CH$104,48,0),"0"),
IFERROR(VLOOKUP($A137,'Season 8'!AF$4:CH$104,48,0),"0"),IFERROR(VLOOKUP($A137,'Season 9'!AF$4:CH$104,48,0),"0"),
IFERROR(VLOOKUP($A137,'Season 10'!AF$4:CH$104,48,0),"0"),IFERROR(VLOOKUP($A137,'Season 11'!AF$4:CH$104,48,0),"0"),
IFERROR(VLOOKUP($A137,'Season 12'!AF$4:CH$104,48,0),"0"),IFERROR(VLOOKUP($A137,'Season 13'!AF$4:CH$104,48,0),"0"),
IFERROR(VLOOKUP($A137,'Season 14'!AF$4:CH$104,48,0),"0"),IFERROR(VLOOKUP($A137,'Season 15'!AF$4:CH$104,48,0),"0"),)</f>
        <v>0</v>
      </c>
      <c r="AW137" s="1023">
        <f>SUM(IFERROR(VLOOKUP($A137,'Season 3'!AF$4:CH$104,49,0),"0"),
IFERROR(VLOOKUP($A137,'Season 4'!AF$4:CH$104,49,0),"0"),IFERROR(VLOOKUP($A137,'Season 5'!AF$4:CH$104,49,0),"0"),
IFERROR(VLOOKUP($A137,'Season 6'!AF$4:CH$104,49,0),"0"),IFERROR(VLOOKUP($A137,'Season 7'!AF$4:CH$104,49,0),"0"),
IFERROR(VLOOKUP($A137,'Season 8'!AF$4:CH$104,49,0),"0"),IFERROR(VLOOKUP($A137,'Season 9'!AF$4:CH$104,49,0),"0"),
IFERROR(VLOOKUP($A137,'Season 10'!AF$4:CH$104,49,0),"0"),IFERROR(VLOOKUP($A137,'Season 11'!AF$4:CH$104,49,0),"0"),
IFERROR(VLOOKUP($A137,'Season 12'!AF$4:CH$104,49,0),"0"),IFERROR(VLOOKUP($A137,'Season 13'!AF$4:CH$104,49,0),"0"),
IFERROR(VLOOKUP($A137,'Season 14'!AF$4:CH$104,49,0),"0"),IFERROR(VLOOKUP($A137,'Season 15'!AF$4:CH$104,49,0),"0"),)</f>
        <v>0</v>
      </c>
      <c r="AX137" s="26">
        <f>SUM(IFERROR(VLOOKUP($A137,'Season 3'!AF$4:CH$104,50,0),"0"),
IFERROR(VLOOKUP($A137,'Season 4'!AF$4:CH$104,50,0),"0"),IFERROR(VLOOKUP($A137,'Season 5'!AF$4:CH$104,50,0),"0"),
IFERROR(VLOOKUP($A137,'Season 6'!AF$4:CH$104,50,0),"0"),IFERROR(VLOOKUP($A137,'Season 7'!AF$4:CH$104,50,0),"0"),
IFERROR(VLOOKUP($A137,'Season 8'!AF$4:CH$104,50,0),"0"),IFERROR(VLOOKUP($A137,'Season 9'!AF$4:CH$104,50,0),"0"),
IFERROR(VLOOKUP($A137,'Season 10'!AF$4:CH$104,50,0),"0"),IFERROR(VLOOKUP($A137,'Season 11'!AF$4:CH$104,50,0),"0"),
IFERROR(VLOOKUP($A137,'Season 12'!AF$4:CH$104,50,0),"0"),IFERROR(VLOOKUP($A137,'Season 13'!AF$4:CH$104,50,0),"0"),
IFERROR(VLOOKUP($A137,'Season 14'!AF$4:CH$104,50,0),"0"),IFERROR(VLOOKUP($A137,'Season 15'!AF$4:CH$104,50,0),"0"),)</f>
        <v>0</v>
      </c>
      <c r="AY137" s="699">
        <f>SUM(IFERROR(VLOOKUP($A137,'Season 3'!AF$4:CH$104,51,0),"0"),
IFERROR(VLOOKUP($A137,'Season 4'!AF$4:CH$104,51,0),"0"),IFERROR(VLOOKUP($A137,'Season 5'!AF$4:CH$104,51,0),"0"),
IFERROR(VLOOKUP($A137,'Season 6'!AF$4:CH$104,51,0),"0"),IFERROR(VLOOKUP($A137,'Season 7'!AF$4:CH$104,51,0),"0"),
IFERROR(VLOOKUP($A137,'Season 8'!AF$4:CH$104,51,0),"0"),IFERROR(VLOOKUP($A137,'Season 9'!AF$4:CH$104,51,0),"0"),
IFERROR(VLOOKUP($A137,'Season 10'!AF$4:CH$104,51,0),"0"),IFERROR(VLOOKUP($A137,'Season 11'!AF$4:CH$104,51,0),"0"),
IFERROR(VLOOKUP($A137,'Season 12'!AF$4:CH$104,51,0),"0"),IFERROR(VLOOKUP($A137,'Season 13'!AF$4:CH$104,51,0),"0"),
IFERROR(VLOOKUP($A137,'Season 14'!AF$4:CH$104,51,0),"0"),IFERROR(VLOOKUP($A137,'Season 15'!AF$4:CH$104,51,0),"0"),)</f>
        <v>0</v>
      </c>
      <c r="AZ137" s="700">
        <f>SUM(IFERROR(VLOOKUP($A137,'Season 1'!AF$4:CC$104,32,0),"0"),IFERROR(VLOOKUP($A137,'Season 2'!AF$4:CC$104,37,0),"0"),)</f>
        <v>0</v>
      </c>
      <c r="BA137" s="692">
        <f>SUM(IFERROR(VLOOKUP($A137,'Season 1'!AF$4:CC$104,33,0),"0"),IFERROR(VLOOKUP($A137,'Season 2'!AF$4:CC$104,38,0),"0"),)</f>
        <v>0</v>
      </c>
      <c r="BB137" s="1023">
        <f>SUM(IFERROR(VLOOKUP($A137,'Season 1'!AF$4:CC$104,34,0),"0"),IFERROR(VLOOKUP($A137,'Season 2'!AF$4:CC$104,39,0),"0"),)</f>
        <v>0</v>
      </c>
      <c r="BC137" s="26">
        <f>SUM(IFERROR(VLOOKUP($A137,'Season 1'!AF$4:CC$104,35,0),"0"),IFERROR(VLOOKUP($A137,'Season 2'!AF$4:CC$104,40,0),"0"),)</f>
        <v>0</v>
      </c>
      <c r="BD137" s="699">
        <f>SUM(IFERROR(VLOOKUP($A137,'Season 1'!AF$4:CC$104,36,0),"0"),IFERROR(VLOOKUP($A137,'Season 2'!AF$4:CC$104,41,0),"0"),)</f>
        <v>0</v>
      </c>
      <c r="BE137" s="1111">
        <f>SUM(IFERROR(VLOOKUP($A137,'Season 1'!AF$4:CC$104,37,0),"0"),
IFERROR(VLOOKUP($A137,'Season 2'!AF$4:CC$104,47,0),"0"),IFERROR(VLOOKUP($A137,'Season 3'!AF$4:CH$104,52,0),"0"),
IFERROR(VLOOKUP($A137,'Season 4'!AF$4:CH$104,52,0),"0"),IFERROR(VLOOKUP($A137,'Season 5'!AF$4:CH$104,52,0),"0"),
IFERROR(VLOOKUP($A137,'Season 6'!AF$4:CH$104,52,0),"0"),IFERROR(VLOOKUP($A137,'Season 7'!AF$4:CH$104,52,0),"0"),
IFERROR(VLOOKUP($A137,'Season 8'!AF$4:CH$104,52,0),"0"),IFERROR(VLOOKUP($A137,'Season 9'!AF$4:CH$104,52,0),"0"),
IFERROR(VLOOKUP($A137,'Season 10'!AF$4:CH$104,52,0),"0"),IFERROR(VLOOKUP($A137,'Season 11'!AF$4:CH$104,52,0),"0"),
IFERROR(VLOOKUP($A137,'Season 12'!AF$4:CH$104,52,0),"0"),IFERROR(VLOOKUP($A137,'Season 13'!AF$4:CH$104,52,0),"0"),
IFERROR(VLOOKUP($A137,'Season 14'!AF$4:CH$104,52,0),"0"),IFERROR(VLOOKUP($A137,'Season 15'!AF$4:CH$104,52,0),"0"),)</f>
        <v>0</v>
      </c>
      <c r="BF137" s="1112">
        <f>SUM(IFERROR(VLOOKUP($A137,'Season 1'!AF$4:CC$104,38,0),"0"),
IFERROR(VLOOKUP($A137,'Season 2'!AF$4:CC$104,48,0),"0"),IFERROR(VLOOKUP($A137,'Season 3'!AF$4:CH$104,53,0),"0"),
IFERROR(VLOOKUP($A137,'Season 4'!AF$4:CH$104,53,0),"0"),IFERROR(VLOOKUP($A137,'Season 5'!AF$4:CH$104,53,0),"0"),
IFERROR(VLOOKUP($A137,'Season 6'!AF$4:CH$104,53,0),"0"),IFERROR(VLOOKUP($A137,'Season 7'!AF$4:CH$104,53,0),"0"),
IFERROR(VLOOKUP($A137,'Season 8'!AF$4:CH$104,53,0),"0"),IFERROR(VLOOKUP($A137,'Season 9'!AF$4:CH$104,53,0),"0"),
IFERROR(VLOOKUP($A137,'Season 10'!AF$4:CH$104,53,0),"0"),IFERROR(VLOOKUP($A137,'Season 11'!AF$4:CH$104,53,0),"0"),
IFERROR(VLOOKUP($A137,'Season 12'!AF$4:CH$104,53,0),"0"),IFERROR(VLOOKUP($A137,'Season 13'!AF$4:CH$104,53,0),"0"),
IFERROR(VLOOKUP($A137,'Season 14'!AF$4:CH$104,53,0),"0"),IFERROR(VLOOKUP($A137,'Season 15'!AF$4:CH$104,53,0),"0"),)</f>
        <v>0</v>
      </c>
      <c r="BG137" s="1061" t="e">
        <f t="shared" si="6"/>
        <v>#DIV/0!</v>
      </c>
      <c r="BI137" s="1100"/>
      <c r="BJ137" s="1100"/>
      <c r="BK137" s="1100"/>
      <c r="BL137" s="1100"/>
      <c r="BM137" s="1100"/>
      <c r="BN137" s="1100"/>
      <c r="BS137" s="15">
        <f>IFERROR(VLOOKUP($A137,'Season 1'!$AF$4:$CH$104,39,0),"0")</f>
        <v>0</v>
      </c>
      <c r="BT137" s="15">
        <f>IFERROR(VLOOKUP($A137,'Season 1'!$AF$4:$CH$104,40,0),"0")</f>
        <v>0</v>
      </c>
      <c r="BU137" s="15">
        <f>IFERROR(VLOOKUP($A137,'Season 2'!$AF$4:$CH$104,49,0),"0")</f>
        <v>0</v>
      </c>
      <c r="BV137" s="15">
        <f>IFERROR(VLOOKUP($A137,'Season 2'!$AF$4:$CH$104,50,0),"0")</f>
        <v>0</v>
      </c>
      <c r="BW137" s="15">
        <f>IFERROR(VLOOKUP($A137,'Season 3'!$AF$4:$CH$104,54,0),"0")</f>
        <v>0</v>
      </c>
      <c r="BX137" s="15">
        <f>IFERROR(VLOOKUP($A137,'Season 3'!$AF$4:$CH$104,55,0),"0")</f>
        <v>0</v>
      </c>
      <c r="BY137" s="15" t="str">
        <f>IFERROR(VLOOKUP($A137,'Season 4'!$AF$4:$CH$104,54,0),"0")</f>
        <v>0</v>
      </c>
      <c r="BZ137" s="15" t="str">
        <f>IFERROR(VLOOKUP($A137,'Season 4'!$AF$4:$CH$104,55,0),"0")</f>
        <v>0</v>
      </c>
      <c r="CA137" s="15" t="str">
        <f>IFERROR(VLOOKUP($A137,'Season 5'!$AF$4:$CH$104,54,0),"0")</f>
        <v>0</v>
      </c>
      <c r="CB137" s="15" t="str">
        <f>IFERROR(VLOOKUP($A137,'Season 5'!$AF$4:$CH$104,55,0),"0")</f>
        <v>0</v>
      </c>
      <c r="CC137" s="15" t="str">
        <f>IFERROR(VLOOKUP($A137,'Season 6'!$AF$4:$CH$104,54,0),"0")</f>
        <v>0</v>
      </c>
      <c r="CD137" s="15" t="str">
        <f>IFERROR(VLOOKUP($A137,'Season 6'!$AF$4:$CH$104,55,0),"0")</f>
        <v>0</v>
      </c>
      <c r="CE137" s="15" t="str">
        <f>IFERROR(VLOOKUP($A137,'Season 7'!$AF$4:$CH$104,54,0),"0")</f>
        <v>0</v>
      </c>
      <c r="CF137" s="15" t="str">
        <f>IFERROR(VLOOKUP($A137,'Season 7'!$AF$4:$CH$104,55,0),"0")</f>
        <v>0</v>
      </c>
      <c r="CG137" s="15" t="str">
        <f>IFERROR(VLOOKUP($A137,'Season 8'!$AF$4:$CH$104,54,0),"0")</f>
        <v>0</v>
      </c>
      <c r="CH137" s="15" t="str">
        <f>IFERROR(VLOOKUP($A137,'Season 8'!$AF$4:$CH$104,55,0),"0")</f>
        <v>0</v>
      </c>
      <c r="CI137" s="15" t="str">
        <f>IFERROR(VLOOKUP($A137,'Season 9'!$AF$4:$CH$104,54,0),"0")</f>
        <v>0</v>
      </c>
      <c r="CJ137" s="15" t="str">
        <f>IFERROR(VLOOKUP($A137,'Season 9'!$AF$4:$CH$104,55,0),"0")</f>
        <v>0</v>
      </c>
      <c r="CK137" s="15" t="str">
        <f>IFERROR(VLOOKUP($A137,'Season 10'!$AF$4:$CH$104,54,0),"0")</f>
        <v>0</v>
      </c>
      <c r="CL137" s="15" t="str">
        <f>IFERROR(VLOOKUP($A137,'Season 10'!$AF$4:$CH$104,55,0),"0")</f>
        <v>0</v>
      </c>
      <c r="CM137" s="15" t="str">
        <f>IFERROR(VLOOKUP($A137,'Season 11'!$AF$4:$CH$104,54,0),"0")</f>
        <v>0</v>
      </c>
      <c r="CN137" s="15" t="str">
        <f>IFERROR(VLOOKUP($A137,'Season 11'!$AF$4:$CH$104,55,0),"0")</f>
        <v>0</v>
      </c>
      <c r="CO137" s="15" t="str">
        <f>IFERROR(VLOOKUP($A137,'Season 12'!$AF$4:$CH$104,54,0),"0")</f>
        <v>0</v>
      </c>
      <c r="CP137" s="15" t="str">
        <f>IFERROR(VLOOKUP($A137,'Season 12'!$AF$4:$CH$104,55,0),"0")</f>
        <v>0</v>
      </c>
      <c r="CQ137" s="15" t="str">
        <f>IFERROR(VLOOKUP($A137,'Season 13'!$AF$4:$CH$104,54,0),"0")</f>
        <v>0</v>
      </c>
      <c r="CR137" s="15" t="str">
        <f>IFERROR(VLOOKUP($A137,'Season 13'!$AF$4:$CH$104,55,0),"0")</f>
        <v>0</v>
      </c>
      <c r="CS137" s="15" t="str">
        <f>IFERROR(VLOOKUP($A137,'Season 14'!$AF$4:$CH$104,54,0),"0")</f>
        <v>0</v>
      </c>
      <c r="CT137" s="15" t="str">
        <f>IFERROR(VLOOKUP($A137,'Season 14'!$AF$4:$CH$104,55,0),"0")</f>
        <v>0</v>
      </c>
      <c r="CU137" s="15" t="str">
        <f>IFERROR(VLOOKUP($A137,'Season 15'!$AF$4:$CH$104,54,0),"0")</f>
        <v>0</v>
      </c>
      <c r="CV137" s="15" t="str">
        <f>IFERROR(VLOOKUP($A137,'Season 15'!$AF$4:$CH$104,55,0),"0")</f>
        <v>0</v>
      </c>
    </row>
    <row r="138" spans="1:100" x14ac:dyDescent="0.25">
      <c r="A138" s="2" t="s">
        <v>140</v>
      </c>
      <c r="B138" s="1021">
        <f>IFERROR(VLOOKUP('Data Totals'!A138,'Season 1'!AF$4:CC$104,2,FALSE),IFERROR(VLOOKUP('Data Totals'!A138,'Season 2'!AF$4:CC$104,2,FALSE),IFERROR(VLOOKUP('Data Totals'!A138,'Season 3'!AF$4:CC$104,2,FALSE),IFERROR(VLOOKUP('Data Totals'!A138,'Season 4'!AF$4:CC$104,2,FALSE),IFERROR(VLOOKUP('Data Totals'!A138,'Season 5'!AF$4:CC$104,2,FALSE),IFERROR(VLOOKUP('Data Totals'!A138,'Season 6'!AF$4:CC$104,2,FALSE),IFERROR(VLOOKUP('Data Totals'!A138,'Season 7'!AF$4:CC$104,2,FALSE),IFERROR(VLOOKUP('Data Totals'!A138,'Season 8'!AF$4:CC$104,2,FALSE),IFERROR(VLOOKUP('Data Totals'!A138,'Season 9'!AF$4:CC$104,2,FALSE),IFERROR(VLOOKUP('Data Totals'!A138,'Season 10'!AF$4:CC$104,2,FALSE),IFERROR(VLOOKUP('Data Totals'!A138,'Season 11'!AF$4:CC$104,2,FALSE),IFERROR(VLOOKUP('Data Totals'!A138,'Season 12'!AF$4:CC$104,2,FALSE),IFERROR(VLOOKUP('Data Totals'!A138,'Season 13'!AF$4:CC$104,2,FALSE),IFERROR(VLOOKUP('Data Totals'!A138,'Season 14'!AF$4:CC$104,2,FALSE),IFERROR(VLOOKUP('Data Totals'!A138,'Season 15'!AF$4:CC$104,2,FALSE),"N/A")))))))))))))))</f>
        <v>0</v>
      </c>
      <c r="C138" s="1022">
        <f>IFERROR(VLOOKUP('Data Totals'!A138,'Season 1'!AF$4:CC$104,3,FALSE),IFERROR(VLOOKUP('Data Totals'!A138,'Season 2'!AF$4:CC$104,3,FALSE),IFERROR(VLOOKUP('Data Totals'!A138,'Season 3'!AF$4:CC$104,3,FALSE),IFERROR(VLOOKUP('Data Totals'!A138,'Season 4'!AF$4:CC$104,3,FALSE),IFERROR(VLOOKUP('Data Totals'!A138,'Season 5'!AF$4:CC$104,3,FALSE),IFERROR(VLOOKUP('Data Totals'!A138,'Season 6'!AF$4:CC$104,3,FALSE),IFERROR(VLOOKUP('Data Totals'!A138,'Season 7'!AF$4:CC$104,3,FALSE),IFERROR(VLOOKUP('Data Totals'!A138,'Season 8'!AF$4:CC$104,3,FALSE),IFERROR(VLOOKUP('Data Totals'!A138,'Season 9'!AF$4:CC$104,3,FALSE),IFERROR(VLOOKUP('Data Totals'!A138,'Season 10'!AF$4:CC$104,3,FALSE),IFERROR(VLOOKUP('Data Totals'!A138,'Season 11'!AF$4:CC$104,3,FALSE),IFERROR(VLOOKUP('Data Totals'!A138,'Season 12'!AF$4:CC$104,3,FALSE),IFERROR(VLOOKUP('Data Totals'!A138,'Season 13'!AF$4:CC$104,3,FALSE),IFERROR(VLOOKUP('Data Totals'!A138,'Season 14'!AF$4:CC$104,3,FALSE),IFERROR(VLOOKUP('Data Totals'!A138,'Season 15'!AF$4:CC$104,3,FALSE),"N/A")))))))))))))))</f>
        <v>0</v>
      </c>
      <c r="D138" s="1022">
        <f>IFERROR(VLOOKUP('Data Totals'!A138,'Season 1'!AF$4:CC$104,4,FALSE),IFERROR(VLOOKUP('Data Totals'!A138,'Season 2'!AF$4:CC$104,4,FALSE),IFERROR(VLOOKUP('Data Totals'!A138,'Season 3'!AF$4:CC$104,4,FALSE),IFERROR(VLOOKUP('Data Totals'!A138,'Season 4'!AF$4:CC$104,4,FALSE),IFERROR(VLOOKUP('Data Totals'!A138,'Season 5'!AF$4:CC$104,4,FALSE),IFERROR(VLOOKUP('Data Totals'!A138,'Season 6'!AF$4:CC$104,4,FALSE),IFERROR(VLOOKUP('Data Totals'!A138,'Season 7'!AF$4:CC$104,4,FALSE),IFERROR(VLOOKUP('Data Totals'!A138,'Season 8'!AF$4:CC$104,4,FALSE),IFERROR(VLOOKUP('Data Totals'!A138,'Season 9'!AF$4:CC$104,4,FALSE),IFERROR(VLOOKUP('Data Totals'!A138,'Season 10'!AF$4:CC$104,4,FALSE),IFERROR(VLOOKUP('Data Totals'!A138,'Season 11'!AF$4:CC$104,4,FALSE),IFERROR(VLOOKUP('Data Totals'!A138,'Season 12'!AF$4:CC$104,4,FALSE),IFERROR(VLOOKUP('Data Totals'!A138,'Season 13'!AF$4:CC$104,4,FALSE),IFERROR(VLOOKUP('Data Totals'!A138,'Season 14'!AF$4:CC$104,4,FALSE),IFERROR(VLOOKUP('Data Totals'!A138,'Season 15'!AF$4:CC$104,4,FALSE),"N/A")))))))))))))))</f>
        <v>0</v>
      </c>
      <c r="E138" s="1022">
        <f t="shared" si="5"/>
        <v>0</v>
      </c>
      <c r="F138" s="692">
        <f>SUM(IFERROR(VLOOKUP(A138,BI$3:BN$152,2,0),"0"),IFERROR(VLOOKUP(A138,'Season 1'!AF$4:CC$104,6,0),"0"),
IFERROR(VLOOKUP(A138,'Season 2'!AF$4:CC$104,6,0),"0"),IFERROR(VLOOKUP(A138,'Season 3'!AF$4:CC$104,6,0),"0"),
IFERROR(VLOOKUP(A138,'Season 4'!AF$4:CC$104,6,0),"0"),IFERROR(VLOOKUP(A138,'Season 5'!AF$4:CC$104,6,0),"0"),
IFERROR(VLOOKUP(A138,'Season 6'!AF$4:CC$104,6,0),"0"),IFERROR(VLOOKUP(A138,'Season 7'!AF$4:CC$104,6,0),"0"),
IFERROR(VLOOKUP(A138,'Season 8'!AF$4:CC$104,6,0),"0"),IFERROR(VLOOKUP(A138,'Season 9'!AF$4:CC$104,6,0),"0"),
IFERROR(VLOOKUP(A138,'Season 10'!AF$4:CC$104,6,0),"0"),IFERROR(VLOOKUP(A138,'Season 11'!AF$4:CC$104,6,0),"0"),
IFERROR(VLOOKUP(A138,'Season 12'!AF$4:CC$104,6,0),"0"),IFERROR(VLOOKUP(A138,'Season 13'!AF$4:CC$104,6,0),"0"),
IFERROR(VLOOKUP(A138,'Season 14'!AF$4:CC$104,6,0),"0"),IFERROR(VLOOKUP(A138,'Season 15'!AF$4:CC$104,6,0),"0"),)</f>
        <v>0</v>
      </c>
      <c r="G138" s="692">
        <f>SUM(IFERROR(VLOOKUP(A138,'Season 1'!AF$4:CC$104,7,0),"0"),
IFERROR(VLOOKUP(A138,'Season 2'!AF$4:CC$104,7,0),"0"),IFERROR(VLOOKUP(A138,'Season 3'!AF$4:CC$104,7,0),"0"),
IFERROR(VLOOKUP(A138,'Season 4'!AF$4:CC$104,7,0),"0"),IFERROR(VLOOKUP(A138,'Season 5'!AF$4:CC$104,7,0),"0"),
IFERROR(VLOOKUP(A138,'Season 6'!AF$4:CC$104,7,0),"0"),IFERROR(VLOOKUP(A138,'Season 7'!AF$4:CC$104,7,0),"0"),
IFERROR(VLOOKUP(A138,'Season 8'!AF$4:CC$104,7,0),"0"),IFERROR(VLOOKUP(A138,'Season 9'!AF$4:CC$104,7,0),"0"),
IFERROR(VLOOKUP(A138,'Season 10'!AF$4:CC$104,7,0),"0"),IFERROR(VLOOKUP(A138,'Season 11'!AF$4:CC$104,7,0),"0"),
IFERROR(VLOOKUP(A138,'Season 12'!AF$4:CC$104,7,0),"0"),IFERROR(VLOOKUP(A138,'Season 13'!AF$4:CC$104,7,0),"0"),
IFERROR(VLOOKUP(A138,'Season 14'!AF$4:CC$104,7,0),"0"),IFERROR(VLOOKUP(A138,'Season 15'!AF$4:CC$104,7,0),"0"),)</f>
        <v>0</v>
      </c>
      <c r="H138" s="556">
        <f>SUM(IFERROR(VLOOKUP(A138,'Season 1'!AF$4:CC$104,8,0),"0"),
IFERROR(VLOOKUP(A138,'Season 2'!AF$4:CC$104,8,0),"0"),IFERROR(VLOOKUP(A138,'Season 3'!AF$4:CC$104,8,0),"0"),
IFERROR(VLOOKUP(A138,'Season 4'!AF$4:CC$104,8,0),"0"),IFERROR(VLOOKUP(A138,'Season 5'!AF$4:CC$104,8,0),"0"),
IFERROR(VLOOKUP(A138,'Season 6'!AF$4:CC$104,8,0),"0"),IFERROR(VLOOKUP(A138,'Season 7'!AF$4:CC$104,8,0),"0"),
IFERROR(VLOOKUP(A138,'Season 8'!AF$4:CC$104,8,0),"0"),IFERROR(VLOOKUP(A138,'Season 9'!AF$4:CC$104,8,0),"0"),
IFERROR(VLOOKUP(A138,'Season 10'!AF$4:CC$104,8,0),"0"),IFERROR(VLOOKUP(A138,'Season 11'!AF$4:CC$104,8,0),"0"),
IFERROR(VLOOKUP(A138,'Season 12'!AF$4:CC$104,8,0),"0"),IFERROR(VLOOKUP(A138,'Season 13'!AF$4:CC$104,8,0),"0"),
IFERROR(VLOOKUP(A138,'Season 14'!AF$4:CC$104,8,0),"0"),IFERROR(VLOOKUP(A138,'Season 15'!AF$4:CC$104,8,0),"0"),)</f>
        <v>0</v>
      </c>
      <c r="I138" s="1023">
        <f>SUM(IFERROR(VLOOKUP(A138,'Season 1'!AF$4:CC$104,9,0),"0"),
IFERROR(VLOOKUP(A138,'Season 2'!AF$4:CC$104,9,0),"0"),IFERROR(VLOOKUP(A138,'Season 3'!AF$4:CC$104,9,0),"0"),
IFERROR(VLOOKUP(A138,'Season 4'!AF$4:CC$104,9,0),"0"),IFERROR(VLOOKUP(A138,'Season 5'!AF$4:CC$104,9,0),"0"),
IFERROR(VLOOKUP(A138,'Season 6'!AF$4:CC$104,9,0),"0"),IFERROR(VLOOKUP(A138,'Season 7'!AF$4:CC$104,9,0),"0"),
IFERROR(VLOOKUP(A138,'Season 8'!AF$4:CC$104,9,0),"0"),IFERROR(VLOOKUP(A138,'Season 9'!AF$4:CC$104,9,0),"0"),
IFERROR(VLOOKUP(A138,'Season 10'!AF$4:CC$104,9,0),"0"),IFERROR(VLOOKUP(A138,'Season 11'!AF$4:CC$104,9,0),"0"),
IFERROR(VLOOKUP(A138,'Season 12'!AF$4:CC$104,9,0),"0"),IFERROR(VLOOKUP(A138,'Season 13'!AF$4:CC$104,9,0),"0"),
IFERROR(VLOOKUP(A138,'Season 14'!AF$4:CC$104,9,0),"0"),IFERROR(VLOOKUP(A138,'Season 15'!AF$4:CC$104,9,0),"0"),)</f>
        <v>0</v>
      </c>
      <c r="J138" s="26">
        <f>SUM(IFERROR(VLOOKUP(A138,BI$3:BN$152,3,0),"0"),IFERROR(VLOOKUP(A138,'Season 1'!AF$4:CC$104,10,0),"0"),
IFERROR(VLOOKUP(A138,'Season 2'!AF$4:CC$104,10,0),"0"),IFERROR(VLOOKUP(A138,'Season 3'!AF$4:CC$104,10,0),"0"),
IFERROR(VLOOKUP(A138,'Season 4'!AF$4:CC$104,10,0),"0"),IFERROR(VLOOKUP(A138,'Season 5'!AF$4:CC$104,10,0),"0"),
IFERROR(VLOOKUP(A138,'Season 6'!AF$4:CC$104,10,0),"0"),IFERROR(VLOOKUP(A138,'Season 7'!AF$4:CC$104,10,0),"0"),
IFERROR(VLOOKUP(A138,'Season 8'!AF$4:CC$104,10,0),"0"),IFERROR(VLOOKUP(A138,'Season 9'!AF$4:CC$104,10,0),"0"),
IFERROR(VLOOKUP(A138,'Season 10'!AF$4:CC$104,10,0),"0"),IFERROR(VLOOKUP(A138,'Season 11'!AF$4:CC$104,10,0),"0"),
IFERROR(VLOOKUP(A138,'Season 12'!AF$4:CC$104,10,0),"0"),IFERROR(VLOOKUP(A138,'Season 13'!AF$4:CC$104,10,0),"0"),
IFERROR(VLOOKUP(A138,'Season 14'!AF$4:CC$104,10,0),"0"),IFERROR(VLOOKUP(A138,'Season 15'!AF$4:CC$104,10,0),"0"),)</f>
        <v>0</v>
      </c>
      <c r="K138" s="699">
        <f>SUM(IFERROR(VLOOKUP(A138,BI$3:BN$152,4,0),"0"),IFERROR(VLOOKUP(A138,'Season 1'!AF$4:CC$104,11,0),"0"),
IFERROR(VLOOKUP(A138,'Season 2'!AF$4:CC$104,11,0),"0"),IFERROR(VLOOKUP(A138,'Season 3'!AF$4:CC$104,11,0),"0"),
IFERROR(VLOOKUP(A138,'Season 4'!AF$4:CC$104,11,0),"0"),IFERROR(VLOOKUP(A138,'Season 5'!AF$4:CC$104,11,0),"0"),
IFERROR(VLOOKUP(A138,'Season 6'!AF$4:CC$104,11,0),"0"),IFERROR(VLOOKUP(A138,'Season 7'!AF$4:CC$104,11,0),"0"),
IFERROR(VLOOKUP(A138,'Season 8'!AF$4:CC$104,11,0),"0"),IFERROR(VLOOKUP(A138,'Season 9'!AF$4:CC$104,11,0),"0"),
IFERROR(VLOOKUP(A138,'Season 10'!AF$4:CC$104,11,0),"0"),IFERROR(VLOOKUP(A138,'Season 11'!AF$4:CC$104,11,0),"0"),
IFERROR(VLOOKUP(A138,'Season 12'!AF$4:CC$104,11,0),"0"),IFERROR(VLOOKUP(A138,'Season 13'!AF$4:CC$104,11,0),"0"),
IFERROR(VLOOKUP(A138,'Season 14'!AF$4:CC$104,11,0),"0"),IFERROR(VLOOKUP(A138,'Season 15'!AF$4:CC$104,11,0),"0"),)</f>
        <v>0</v>
      </c>
      <c r="L138" s="700">
        <f>SUM(IFERROR(VLOOKUP($A138,'Season 1'!AF$4:CC$104,12,0),"0"),
IFERROR(VLOOKUP($A138,'Season 2'!AF$4:CC$104,12,0),"0"),IFERROR(VLOOKUP($A138,'Season 3'!AF$4:CC$104,12,0),"0"),
IFERROR(VLOOKUP($A138,'Season 4'!AF$4:CC$104,12,0),"0"),IFERROR(VLOOKUP($A138,'Season 5'!AF$4:CC$104,12,0),"0"),
IFERROR(VLOOKUP($A138,'Season 6'!AF$4:CC$104,12,0),"0"),IFERROR(VLOOKUP($A138,'Season 7'!AF$4:CC$104,12,0),"0"),
IFERROR(VLOOKUP($A138,'Season 8'!AF$4:CC$104,12,0),"0"),IFERROR(VLOOKUP($A138,'Season 9'!AF$4:CC$104,12,0),"0"),
IFERROR(VLOOKUP($A138,'Season 10'!AF$4:CC$104,12,0),"0"),IFERROR(VLOOKUP($A138,'Season 11'!AF$4:CC$104,12,0),"0"),
IFERROR(VLOOKUP($A138,'Season 12'!AF$4:CC$104,12,0),"0"),IFERROR(VLOOKUP($A138,'Season 13'!AF$4:CC$104,12,0),"0"),
IFERROR(VLOOKUP($A138,'Season 14'!AF$4:CC$104,12,0),"0"),IFERROR(VLOOKUP($A138,'Season 15'!AF$4:CC$104,12,0),"0"),)</f>
        <v>0</v>
      </c>
      <c r="M138" s="692">
        <f>SUM(IFERROR(VLOOKUP($A138,'Season 1'!AF$4:CC$104,13,0),"0"),
IFERROR(VLOOKUP($A138,'Season 2'!AF$4:CC$104,13,0),"0"),IFERROR(VLOOKUP($A138,'Season 3'!AF$4:CC$104,13,0),"0"),
IFERROR(VLOOKUP($A138,'Season 4'!AF$4:CC$104,13,0),"0"),IFERROR(VLOOKUP($A138,'Season 5'!AF$4:CC$104,13,0),"0"),
IFERROR(VLOOKUP($A138,'Season 6'!AF$4:CC$104,13,0),"0"),IFERROR(VLOOKUP($A138,'Season 7'!AF$4:CC$104,13,0),"0"),
IFERROR(VLOOKUP($A138,'Season 8'!AF$4:CC$104,13,0),"0"),IFERROR(VLOOKUP($A138,'Season 9'!AF$4:CC$104,13,0),"0"),
IFERROR(VLOOKUP($A138,'Season 10'!AF$4:CC$104,13,0),"0"),IFERROR(VLOOKUP($A138,'Season 11'!AF$4:CC$104,13,0),"0"),
IFERROR(VLOOKUP($A138,'Season 12'!AF$4:CC$104,13,0),"0"),IFERROR(VLOOKUP($A138,'Season 13'!AF$4:CC$104,13,0),"0"),
IFERROR(VLOOKUP($A138,'Season 14'!AF$4:CC$104,13,0),"0"),IFERROR(VLOOKUP($A138,'Season 15'!AF$4:CC$104,13,0),"0"),)</f>
        <v>0</v>
      </c>
      <c r="N138" s="1023">
        <f>SUM(IFERROR(VLOOKUP($A138,'Season 1'!AF$4:CC$104,14,0),"0"),
IFERROR(VLOOKUP($A138,'Season 2'!AF$4:CC$104,14,0),"0"),IFERROR(VLOOKUP($A138,'Season 3'!AF$4:CC$104,14,0),"0"),
IFERROR(VLOOKUP($A138,'Season 4'!AF$4:CC$104,14,0),"0"),IFERROR(VLOOKUP($A138,'Season 5'!AF$4:CC$104,14,0),"0"),
IFERROR(VLOOKUP($A138,'Season 6'!AF$4:CC$104,14,0),"0"),IFERROR(VLOOKUP($A138,'Season 7'!AF$4:CC$104,14,0),"0"),
IFERROR(VLOOKUP($A138,'Season 8'!AF$4:CC$104,14,0),"0"),IFERROR(VLOOKUP($A138,'Season 9'!AF$4:CC$104,14,0),"0"),
IFERROR(VLOOKUP($A138,'Season 10'!AF$4:CC$104,14,0),"0"),IFERROR(VLOOKUP($A138,'Season 11'!AF$4:CC$104,14,0),"0"),
IFERROR(VLOOKUP($A138,'Season 12'!AF$4:CC$104,14,0),"0"),IFERROR(VLOOKUP($A138,'Season 13'!AF$4:CC$104,14,0),"0"),
IFERROR(VLOOKUP($A138,'Season 14'!AF$4:CC$104,14,0),"0"),IFERROR(VLOOKUP($A138,'Season 15'!AF$4:CC$104,14,0),"0"),)</f>
        <v>0</v>
      </c>
      <c r="O138" s="26">
        <f>SUM(IFERROR(VLOOKUP($A138,'Season 1'!AF$4:CC$104,15,0),"0"),
IFERROR(VLOOKUP($A138,'Season 2'!AF$4:CC$104,15,0),"0"),IFERROR(VLOOKUP($A138,'Season 3'!AF$4:CC$104,15,0),"0"),
IFERROR(VLOOKUP($A138,'Season 4'!AF$4:CC$104,15,0),"0"),IFERROR(VLOOKUP($A138,'Season 5'!AF$4:CC$104,15,0),"0"),
IFERROR(VLOOKUP($A138,'Season 6'!AF$4:CC$104,15,0),"0"),IFERROR(VLOOKUP($A138,'Season 7'!AF$4:CC$104,15,0),"0"),
IFERROR(VLOOKUP($A138,'Season 8'!AF$4:CC$104,15,0),"0"),IFERROR(VLOOKUP($A138,'Season 9'!AF$4:CC$104,15,0),"0"),
IFERROR(VLOOKUP($A138,'Season 10'!AF$4:CC$104,15,0),"0"),IFERROR(VLOOKUP($A138,'Season 11'!AF$4:CC$104,15,0),"0"),
IFERROR(VLOOKUP($A138,'Season 12'!AF$4:CC$104,15,0),"0"),IFERROR(VLOOKUP($A138,'Season 13'!AF$4:CC$104,15,0),"0"),
IFERROR(VLOOKUP($A138,'Season 14'!AF$4:CC$104,15,0),"0"),IFERROR(VLOOKUP($A138,'Season 15'!AF$4:CC$104,15,0),"0"),)</f>
        <v>0</v>
      </c>
      <c r="P138" s="699">
        <f>SUM(IFERROR(VLOOKUP($A138,'Season 1'!AF$4:CC$104,16,0),"0"),
IFERROR(VLOOKUP($A138,'Season 2'!AF$4:CC$104,16,0),"0"),IFERROR(VLOOKUP($A138,'Season 3'!AF$4:CC$104,16,0),"0"),
IFERROR(VLOOKUP($A138,'Season 4'!AF$4:CC$104,16,0),"0"),IFERROR(VLOOKUP($A138,'Season 5'!AF$4:CC$104,16,0),"0"),
IFERROR(VLOOKUP($A138,'Season 6'!AF$4:CC$104,16,0),"0"),IFERROR(VLOOKUP($A138,'Season 7'!AF$4:CC$104,16,0),"0"),
IFERROR(VLOOKUP($A138,'Season 8'!AF$4:CC$104,16,0),"0"),IFERROR(VLOOKUP($A138,'Season 9'!AF$4:CC$104,16,0),"0"),
IFERROR(VLOOKUP($A138,'Season 10'!AF$4:CC$104,16,0),"0"),IFERROR(VLOOKUP($A138,'Season 11'!AF$4:CC$104,16,0),"0"),
IFERROR(VLOOKUP($A138,'Season 12'!AF$4:CC$104,16,0),"0"),IFERROR(VLOOKUP($A138,'Season 13'!AF$4:CC$104,16,0),"0"),
IFERROR(VLOOKUP($A138,'Season 14'!AF$4:CC$104,16,0),"0"),IFERROR(VLOOKUP($A138,'Season 15'!AF$4:CC$104,16,0),"0"),)</f>
        <v>0</v>
      </c>
      <c r="Q138" s="700">
        <f>SUM(IFERROR(VLOOKUP($A138,'Season 1'!AF$4:CC$104,17,0),"0"),
IFERROR(VLOOKUP($A138,'Season 2'!AF$4:CC$104,17,0),"0"),IFERROR(VLOOKUP($A138,'Season 3'!AF$4:CC$104,17,0),"0"),
IFERROR(VLOOKUP($A138,'Season 4'!AF$4:CC$104,17,0),"0"),IFERROR(VLOOKUP($A138,'Season 5'!AF$4:CC$104,17,0),"0"),
IFERROR(VLOOKUP($A138,'Season 6'!AF$4:CC$104,17,0),"0"),IFERROR(VLOOKUP($A138,'Season 7'!AF$4:CC$104,17,0),"0"),
IFERROR(VLOOKUP($A138,'Season 8'!AF$4:CC$104,17,0),"0"),IFERROR(VLOOKUP($A138,'Season 9'!AF$4:CC$104,17,0),"0"),
IFERROR(VLOOKUP($A138,'Season 10'!AF$4:CC$104,17,0),"0"),IFERROR(VLOOKUP($A138,'Season 11'!AF$4:CC$104,17,0),"0"),
IFERROR(VLOOKUP($A138,'Season 12'!AF$4:CC$104,17,0),"0"),IFERROR(VLOOKUP($A138,'Season 13'!AF$4:CC$104,17,0),"0"),
IFERROR(VLOOKUP($A138,'Season 14'!AF$4:CC$104,17,0),"0"),IFERROR(VLOOKUP($A138,'Season 15'!AF$4:CC$104,17,0),"0"),)</f>
        <v>0</v>
      </c>
      <c r="R138" s="692">
        <f>SUM(IFERROR(VLOOKUP($A138,'Season 1'!AF$4:CC$104,18,0),"0"),
IFERROR(VLOOKUP($A138,'Season 2'!AF$4:CC$104,18,0),"0"),IFERROR(VLOOKUP($A138,'Season 3'!AF$4:CC$104,18,0),"0"),
IFERROR(VLOOKUP($A138,'Season 4'!AF$4:CC$104,18,0),"0"),IFERROR(VLOOKUP($A138,'Season 5'!AF$4:CC$104,18,0),"0"),
IFERROR(VLOOKUP($A138,'Season 6'!AF$4:CC$104,18,0),"0"),IFERROR(VLOOKUP($A138,'Season 7'!AF$4:CC$104,18,0),"0"),
IFERROR(VLOOKUP($A138,'Season 8'!AF$4:CC$104,18,0),"0"),IFERROR(VLOOKUP($A138,'Season 9'!AF$4:CC$104,18,0),"0"),
IFERROR(VLOOKUP($A138,'Season 10'!AF$4:CC$104,18,0),"0"),IFERROR(VLOOKUP($A138,'Season 11'!AF$4:CC$104,18,0),"0"),
IFERROR(VLOOKUP($A138,'Season 12'!AF$4:CC$104,18,0),"0"),IFERROR(VLOOKUP($A138,'Season 13'!AF$4:CC$104,18,0),"0"),
IFERROR(VLOOKUP($A138,'Season 14'!AF$4:CC$104,18,0),"0"),IFERROR(VLOOKUP($A138,'Season 15'!AF$4:CC$104,18,0),"0"),)</f>
        <v>0</v>
      </c>
      <c r="S138" s="1023">
        <f>SUM(IFERROR(VLOOKUP($A138,'Season 1'!AF$4:CC$104,19,0),"0"),
IFERROR(VLOOKUP($A138,'Season 2'!AF$4:CC$104,19,0),"0"),IFERROR(VLOOKUP($A138,'Season 3'!AF$4:CC$104,19,0),"0"),
IFERROR(VLOOKUP($A138,'Season 4'!AF$4:CC$104,19,0),"0"),IFERROR(VLOOKUP($A138,'Season 5'!AF$4:CC$104,19,0),"0"),
IFERROR(VLOOKUP($A138,'Season 6'!AF$4:CC$104,19,0),"0"),IFERROR(VLOOKUP($A138,'Season 7'!AF$4:CC$104,19,0),"0"),
IFERROR(VLOOKUP($A138,'Season 8'!AF$4:CC$104,19,0),"0"),IFERROR(VLOOKUP($A138,'Season 9'!AF$4:CC$104,19,0),"0"),
IFERROR(VLOOKUP($A138,'Season 10'!AF$4:CC$104,19,0),"0"),IFERROR(VLOOKUP($A138,'Season 11'!AF$4:CC$104,19,0),"0"),
IFERROR(VLOOKUP($A138,'Season 12'!AF$4:CC$104,19,0),"0"),IFERROR(VLOOKUP($A138,'Season 13'!AF$4:CC$104,19,0),"0"),
IFERROR(VLOOKUP($A138,'Season 14'!AF$4:CC$104,19,0),"0"),IFERROR(VLOOKUP($A138,'Season 15'!AF$4:CC$104,19,0),"0"),)</f>
        <v>0</v>
      </c>
      <c r="T138" s="26">
        <f>SUM(IFERROR(VLOOKUP($A138,'Season 1'!AF$4:CC$104,20,0),"0"),
IFERROR(VLOOKUP($A138,'Season 2'!AF$4:CC$104,20,0),"0"),IFERROR(VLOOKUP($A138,'Season 3'!AF$4:CC$104,20,0),"0"),
IFERROR(VLOOKUP($A138,'Season 4'!AF$4:CC$104,20,0),"0"),IFERROR(VLOOKUP($A138,'Season 5'!AF$4:CC$104,20,0),"0"),
IFERROR(VLOOKUP($A138,'Season 6'!AF$4:CC$104,20,0),"0"),IFERROR(VLOOKUP($A138,'Season 7'!AF$4:CC$104,20,0),"0"),
IFERROR(VLOOKUP($A138,'Season 8'!AF$4:CC$104,20,0),"0"),IFERROR(VLOOKUP($A138,'Season 9'!AF$4:CC$104,20,0),"0"),
IFERROR(VLOOKUP($A138,'Season 10'!AF$4:CC$104,20,0),"0"),IFERROR(VLOOKUP($A138,'Season 11'!AF$4:CC$104,20,0),"0"),
IFERROR(VLOOKUP($A138,'Season 12'!AF$4:CC$104,20,0),"0"),IFERROR(VLOOKUP($A138,'Season 13'!AF$4:CC$104,20,0),"0"),
IFERROR(VLOOKUP($A138,'Season 14'!AF$4:CC$104,20,0),"0"),IFERROR(VLOOKUP($A138,'Season 15'!AF$4:CC$104,20,0),"0"),)</f>
        <v>0</v>
      </c>
      <c r="U138" s="699">
        <f>SUM(IFERROR(VLOOKUP($A138,'Season 1'!AF$4:CC$104,21,0),"0"),
IFERROR(VLOOKUP($A138,'Season 2'!AF$4:CC$104,21,0),"0"),IFERROR(VLOOKUP($A138,'Season 3'!AF$4:CC$104,21,0),"0"),
IFERROR(VLOOKUP($A138,'Season 4'!AF$4:CC$104,21,0),"0"),IFERROR(VLOOKUP($A138,'Season 5'!AF$4:CC$104,21,0),"0"),
IFERROR(VLOOKUP($A138,'Season 6'!AF$4:CC$104,21,0),"0"),IFERROR(VLOOKUP($A138,'Season 7'!AF$4:CC$104,21,0),"0"),
IFERROR(VLOOKUP($A138,'Season 8'!AF$4:CC$104,21,0),"0"),IFERROR(VLOOKUP($A138,'Season 9'!AF$4:CC$104,21,0),"0"),
IFERROR(VLOOKUP($A138,'Season 10'!AF$4:CC$104,21,0),"0"),IFERROR(VLOOKUP($A138,'Season 11'!AF$4:CC$104,21,0),"0"),
IFERROR(VLOOKUP($A138,'Season 12'!AF$4:CC$104,21,0),"0"),IFERROR(VLOOKUP($A138,'Season 13'!AF$4:CC$104,21,0),"0"),
IFERROR(VLOOKUP($A138,'Season 14'!AF$4:CC$104,21,0),"0"),IFERROR(VLOOKUP($A138,'Season 15'!AF$4:CC$104,21,0),"0"),)</f>
        <v>0</v>
      </c>
      <c r="V138" s="700">
        <f>SUM(IFERROR(VLOOKUP($A138,'Season 1'!AF$4:CC$104,22,0),"0"),
IFERROR(VLOOKUP($A138,'Season 2'!AF$4:CC$104,22,0),"0"),IFERROR(VLOOKUP($A138,'Season 3'!AF$4:CC$104,22,0),"0"),
IFERROR(VLOOKUP($A138,'Season 4'!AF$4:CC$104,22,0),"0"),IFERROR(VLOOKUP($A138,'Season 5'!AF$4:CC$104,22,0),"0"),
IFERROR(VLOOKUP($A138,'Season 6'!AF$4:CC$104,22,0),"0"),IFERROR(VLOOKUP($A138,'Season 7'!AF$4:CC$104,22,0),"0"),
IFERROR(VLOOKUP($A138,'Season 8'!AF$4:CC$104,22,0),"0"),IFERROR(VLOOKUP($A138,'Season 9'!AF$4:CC$104,22,0),"0"),
IFERROR(VLOOKUP($A138,'Season 10'!AF$4:CC$104,22,0),"0"),IFERROR(VLOOKUP($A138,'Season 11'!AF$4:CC$104,22,0),"0"),
IFERROR(VLOOKUP($A138,'Season 12'!AF$4:CC$104,22,0),"0"),IFERROR(VLOOKUP($A138,'Season 13'!AF$4:CC$104,22,0),"0"),
IFERROR(VLOOKUP($A138,'Season 14'!AF$4:CC$104,22,0),"0"),IFERROR(VLOOKUP($A138,'Season 15'!AF$4:CC$104,22,0),"0"),)</f>
        <v>0</v>
      </c>
      <c r="W138" s="692">
        <f>SUM(IFERROR(VLOOKUP($A138,'Season 1'!AF$4:CC$104,23,0),"0"),
IFERROR(VLOOKUP($A138,'Season 2'!AF$4:CC$104,23,0),"0"),IFERROR(VLOOKUP($A138,'Season 3'!AF$4:CC$104,23,0),"0"),
IFERROR(VLOOKUP($A138,'Season 4'!AF$4:CC$104,23,0),"0"),IFERROR(VLOOKUP($A138,'Season 5'!AF$4:CC$104,23,0),"0"),
IFERROR(VLOOKUP($A138,'Season 6'!AF$4:CC$104,23,0),"0"),IFERROR(VLOOKUP($A138,'Season 7'!AF$4:CC$104,23,0),"0"),
IFERROR(VLOOKUP($A138,'Season 8'!AF$4:CC$104,23,0),"0"),IFERROR(VLOOKUP($A138,'Season 9'!AF$4:CC$104,23,0),"0"),
IFERROR(VLOOKUP($A138,'Season 10'!AF$4:CC$104,23,0),"0"),IFERROR(VLOOKUP($A138,'Season 11'!AF$4:CC$104,23,0),"0"),
IFERROR(VLOOKUP($A138,'Season 12'!AF$4:CC$104,23,0),"0"),IFERROR(VLOOKUP($A138,'Season 13'!AF$4:CC$104,23,0),"0"),
IFERROR(VLOOKUP($A138,'Season 14'!AF$4:CC$104,23,0),"0"),IFERROR(VLOOKUP($A138,'Season 15'!AF$4:CC$104,23,0),"0"),)</f>
        <v>0</v>
      </c>
      <c r="X138" s="1023">
        <f>SUM(IFERROR(VLOOKUP($A138,'Season 1'!AF$4:CC$104,24,0),"0"),
IFERROR(VLOOKUP($A138,'Season 2'!AF$4:CC$104,24,0),"0"),IFERROR(VLOOKUP($A138,'Season 3'!AF$4:CC$104,24,0),"0"),
IFERROR(VLOOKUP($A138,'Season 4'!AF$4:CC$104,24,0),"0"),IFERROR(VLOOKUP($A138,'Season 5'!AF$4:CC$104,24,0),"0"),
IFERROR(VLOOKUP($A138,'Season 6'!AF$4:CC$104,24,0),"0"),IFERROR(VLOOKUP($A138,'Season 7'!AF$4:CC$104,24,0),"0"),
IFERROR(VLOOKUP($A138,'Season 8'!AF$4:CC$104,24,0),"0"),IFERROR(VLOOKUP($A138,'Season 9'!AF$4:CC$104,24,0),"0"),
IFERROR(VLOOKUP($A138,'Season 10'!AF$4:CC$104,24,0),"0"),IFERROR(VLOOKUP($A138,'Season 11'!AF$4:CC$104,24,0),"0"),
IFERROR(VLOOKUP($A138,'Season 12'!AF$4:CC$104,24,0),"0"),IFERROR(VLOOKUP($A138,'Season 13'!AF$4:CC$104,24,0),"0"),
IFERROR(VLOOKUP($A138,'Season 14'!AF$4:CC$104,24,0),"0"),IFERROR(VLOOKUP($A138,'Season 15'!AF$4:CC$104,24,0),"0"),)</f>
        <v>0</v>
      </c>
      <c r="Y138" s="26">
        <f>SUM(IFERROR(VLOOKUP($A138,'Season 1'!AF$4:CC$104,25,0),"0"),
IFERROR(VLOOKUP($A138,'Season 2'!AF$4:CC$104,25,0),"0"),IFERROR(VLOOKUP($A138,'Season 3'!AF$4:CC$104,25,0),"0"),
IFERROR(VLOOKUP($A138,'Season 4'!AF$4:CC$104,25,0),"0"),IFERROR(VLOOKUP($A138,'Season 5'!AF$4:CC$104,25,0),"0"),
IFERROR(VLOOKUP($A138,'Season 6'!AF$4:CC$104,25,0),"0"),IFERROR(VLOOKUP($A138,'Season 7'!AF$4:CC$104,25,0),"0"),
IFERROR(VLOOKUP($A138,'Season 8'!AF$4:CC$104,25,0),"0"),IFERROR(VLOOKUP($A138,'Season 9'!AF$4:CC$104,25,0),"0"),
IFERROR(VLOOKUP($A138,'Season 10'!AF$4:CC$104,25,0),"0"),IFERROR(VLOOKUP($A138,'Season 11'!AF$4:CC$104,25,0),"0"),
IFERROR(VLOOKUP($A138,'Season 12'!AF$4:CC$104,25,0),"0"),IFERROR(VLOOKUP($A138,'Season 13'!AF$4:CC$104,25,0),"0"),
IFERROR(VLOOKUP($A138,'Season 14'!AF$4:CC$104,25,0),"0"),IFERROR(VLOOKUP($A138,'Season 15'!AF$4:CC$104,25,0),"0"),)</f>
        <v>0</v>
      </c>
      <c r="Z138" s="699">
        <f>SUM(IFERROR(VLOOKUP($A138,'Season 1'!AF$4:CC$104,26,0),"0"),
IFERROR(VLOOKUP($A138,'Season 2'!AF$4:CC$104,26,0),"0"),IFERROR(VLOOKUP($A138,'Season 3'!AF$4:CC$104,26,0),"0"),
IFERROR(VLOOKUP($A138,'Season 4'!AF$4:CC$104,26,0),"0"),IFERROR(VLOOKUP($A138,'Season 5'!AF$4:CC$104,26,0),"0"),
IFERROR(VLOOKUP($A138,'Season 6'!AF$4:CC$104,26,0),"0"),IFERROR(VLOOKUP($A138,'Season 7'!AF$4:CC$104,26,0),"0"),
IFERROR(VLOOKUP($A138,'Season 8'!AF$4:CC$104,26,0),"0"),IFERROR(VLOOKUP($A138,'Season 9'!AF$4:CC$104,26,0),"0"),
IFERROR(VLOOKUP($A138,'Season 10'!AF$4:CC$104,26,0),"0"),IFERROR(VLOOKUP($A138,'Season 11'!AF$4:CC$104,26,0),"0"),
IFERROR(VLOOKUP($A138,'Season 12'!AF$4:CC$104,26,0),"0"),IFERROR(VLOOKUP($A138,'Season 13'!AF$4:CC$104,26,0),"0"),
IFERROR(VLOOKUP($A138,'Season 14'!AF$4:CC$104,26,0),"0"),IFERROR(VLOOKUP($A138,'Season 15'!AF$4:CC$104,26,0),"0"),)</f>
        <v>0</v>
      </c>
      <c r="AA138" s="700">
        <f>SUM(IFERROR(VLOOKUP($A138,'Season 1'!AF$4:CC$104,27,0),"0"),
IFERROR(VLOOKUP($A138,'Season 2'!AF$4:CC$104,27,0),"0"),IFERROR(VLOOKUP($A138,'Season 3'!AF$4:CC$104,27,0),"0"),
IFERROR(VLOOKUP($A138,'Season 4'!AF$4:CC$104,27,0),"0"),IFERROR(VLOOKUP($A138,'Season 5'!AF$4:CC$104,27,0),"0"),
IFERROR(VLOOKUP($A138,'Season 6'!AF$4:CC$104,27,0),"0"),IFERROR(VLOOKUP($A138,'Season 7'!AF$4:CC$104,27,0),"0"),
IFERROR(VLOOKUP($A138,'Season 8'!AF$4:CC$104,27,0),"0"),IFERROR(VLOOKUP($A138,'Season 9'!AF$4:CC$104,27,0),"0"),
IFERROR(VLOOKUP($A138,'Season 10'!AF$4:CC$104,27,0),"0"),IFERROR(VLOOKUP($A138,'Season 11'!AF$4:CC$104,27,0),"0"),
IFERROR(VLOOKUP($A138,'Season 12'!AF$4:CC$104,27,0),"0"),IFERROR(VLOOKUP($A138,'Season 13'!AF$4:CC$104,27,0),"0"),
IFERROR(VLOOKUP($A138,'Season 14'!AF$4:CC$104,27,0),"0"),IFERROR(VLOOKUP($A138,'Season 15'!AF$4:CC$104,27,0),"0"),)</f>
        <v>0</v>
      </c>
      <c r="AB138" s="692">
        <f>SUM(IFERROR(VLOOKUP($A138,'Season 1'!AF$4:CC$104,28,0),"0"),
IFERROR(VLOOKUP($A138,'Season 2'!AF$4:CC$104,28,0),"0"),IFERROR(VLOOKUP($A138,'Season 3'!AF$4:CC$104,28,0),"0"),
IFERROR(VLOOKUP($A138,'Season 4'!AF$4:CC$104,28,0),"0"),IFERROR(VLOOKUP($A138,'Season 5'!AF$4:CC$104,28,0),"0"),
IFERROR(VLOOKUP($A138,'Season 6'!AF$4:CC$104,28,0),"0"),IFERROR(VLOOKUP($A138,'Season 7'!AF$4:CC$104,28,0),"0"),
IFERROR(VLOOKUP($A138,'Season 8'!AF$4:CC$104,28,0),"0"),IFERROR(VLOOKUP($A138,'Season 9'!AF$4:CC$104,28,0),"0"),
IFERROR(VLOOKUP($A138,'Season 10'!AF$4:CC$104,28,0),"0"),IFERROR(VLOOKUP($A138,'Season 11'!AF$4:CC$104,28,0),"0"),
IFERROR(VLOOKUP($A138,'Season 12'!AF$4:CC$104,28,0),"0"),IFERROR(VLOOKUP($A138,'Season 13'!AF$4:CC$104,28,0),"0"),
IFERROR(VLOOKUP($A138,'Season 14'!AF$4:CC$104,28,0),"0"),IFERROR(VLOOKUP($A138,'Season 15'!AF$4:CC$104,28,0),"0"),)</f>
        <v>0</v>
      </c>
      <c r="AC138" s="1023">
        <f>SUM(IFERROR(VLOOKUP($A138,'Season 1'!AF$4:CC$104,29,0),"0"),
IFERROR(VLOOKUP($A138,'Season 2'!AF$4:CC$104,29,0),"0"),IFERROR(VLOOKUP($A138,'Season 3'!AF$4:CC$104,29,0),"0"),
IFERROR(VLOOKUP($A138,'Season 4'!AF$4:CC$104,29,0),"0"),IFERROR(VLOOKUP($A138,'Season 5'!AF$4:CC$104,29,0),"0"),
IFERROR(VLOOKUP($A138,'Season 6'!AF$4:CC$104,29,0),"0"),IFERROR(VLOOKUP($A138,'Season 7'!AF$4:CC$104,29,0),"0"),
IFERROR(VLOOKUP($A138,'Season 8'!AF$4:CC$104,29,0),"0"),IFERROR(VLOOKUP($A138,'Season 9'!AF$4:CC$104,29,0),"0"),
IFERROR(VLOOKUP($A138,'Season 10'!AF$4:CC$104,29,0),"0"),IFERROR(VLOOKUP($A138,'Season 11'!AF$4:CC$104,29,0),"0"),
IFERROR(VLOOKUP($A138,'Season 12'!AF$4:CC$104,29,0),"0"),IFERROR(VLOOKUP($A138,'Season 13'!AF$4:CC$104,29,0),"0"),
IFERROR(VLOOKUP($A138,'Season 14'!AF$4:CC$104,29,0),"0"),IFERROR(VLOOKUP($A138,'Season 15'!AF$4:CC$104,29,0),"0"),)</f>
        <v>0</v>
      </c>
      <c r="AD138" s="26">
        <f>SUM(IFERROR(VLOOKUP($A138,'Season 1'!AF$4:CC$104,30,0),"0"),
IFERROR(VLOOKUP($A138,'Season 2'!AF$4:CC$104,30,0),"0"),IFERROR(VLOOKUP($A138,'Season 3'!AF$4:CC$104,30,0),"0"),
IFERROR(VLOOKUP($A138,'Season 4'!AF$4:CC$104,30,0),"0"),IFERROR(VLOOKUP($A138,'Season 5'!AF$4:CC$104,30,0),"0"),
IFERROR(VLOOKUP($A138,'Season 6'!AF$4:CC$104,30,0),"0"),IFERROR(VLOOKUP($A138,'Season 7'!AF$4:CC$104,30,0),"0"),
IFERROR(VLOOKUP($A138,'Season 8'!AF$4:CC$104,30,0),"0"),IFERROR(VLOOKUP($A138,'Season 9'!AF$4:CC$104,30,0),"0"),
IFERROR(VLOOKUP($A138,'Season 10'!AF$4:CC$104,30,0),"0"),IFERROR(VLOOKUP($A138,'Season 11'!AF$4:CC$104,30,0),"0"),
IFERROR(VLOOKUP($A138,'Season 12'!AF$4:CC$104,30,0),"0"),IFERROR(VLOOKUP($A138,'Season 13'!AF$4:CC$104,30,0),"0"),
IFERROR(VLOOKUP($A138,'Season 14'!AF$4:CC$104,30,0),"0"),IFERROR(VLOOKUP($A138,'Season 15'!AF$4:CC$104,30,0),"0"),)</f>
        <v>0</v>
      </c>
      <c r="AE138" s="699">
        <f>SUM(IFERROR(VLOOKUP($A138,'Season 1'!AF$4:CC$104,31,0),"0"),
IFERROR(VLOOKUP($A138,'Season 2'!AF$4:CC$104,31,0),"0"),IFERROR(VLOOKUP($A138,'Season 3'!AF$4:CC$104,31,0),"0"),
IFERROR(VLOOKUP($A138,'Season 4'!AF$4:CC$104,31,0),"0"),IFERROR(VLOOKUP($A138,'Season 5'!AF$4:CC$104,31,0),"0"),
IFERROR(VLOOKUP($A138,'Season 6'!AF$4:CC$104,31,0),"0"),IFERROR(VLOOKUP($A138,'Season 7'!AF$4:CC$104,31,0),"0"),
IFERROR(VLOOKUP($A138,'Season 8'!AF$4:CC$104,31,0),"0"),IFERROR(VLOOKUP($A138,'Season 9'!AF$4:CC$104,31,0),"0"),
IFERROR(VLOOKUP($A138,'Season 10'!AF$4:CC$104,31,0),"0"),IFERROR(VLOOKUP($A138,'Season 11'!AF$4:CC$104,31,0),"0"),
IFERROR(VLOOKUP($A138,'Season 12'!AF$4:CC$104,31,0),"0"),IFERROR(VLOOKUP($A138,'Season 13'!AF$4:CC$104,31,0),"0"),
IFERROR(VLOOKUP($A138,'Season 14'!AF$4:CC$104,31,0),"0"),IFERROR(VLOOKUP($A138,'Season 15'!AF$4:CC$104,31,0),"0"),)</f>
        <v>0</v>
      </c>
      <c r="AF138" s="700">
        <f>SUM(IFERROR(VLOOKUP($A138,'Season 3'!AF$4:CC$104,32,0),"0"),
IFERROR(VLOOKUP($A138,'Season 4'!AF$4:CC$104,32,0),"0"),IFERROR(VLOOKUP($A138,'Season 5'!AF$4:CC$104,32,0),"0"),
IFERROR(VLOOKUP($A138,'Season 6'!AF$4:CC$104,32,0),"0"),IFERROR(VLOOKUP($A138,'Season 7'!AF$4:CC$104,32,0),"0"),
IFERROR(VLOOKUP($A138,'Season 8'!AF$4:CC$104,32,0),"0"),IFERROR(VLOOKUP($A138,'Season 9'!AF$4:CC$104,32,0),"0"),
IFERROR(VLOOKUP($A138,'Season 10'!AF$4:CC$104,32,0),"0"),IFERROR(VLOOKUP($A138,'Season 11'!AF$4:CC$104,32,0),"0"),
IFERROR(VLOOKUP($A138,'Season 12'!AF$4:CC$104,32,0),"0"),IFERROR(VLOOKUP($A138,'Season 13'!AF$4:CC$104,32,0),"0"),
IFERROR(VLOOKUP($A138,'Season 14'!AF$4:CC$104,32,0),"0"),IFERROR(VLOOKUP($A138,'Season 15'!AF$4:CC$104,32,0),"0"),)</f>
        <v>0</v>
      </c>
      <c r="AG138" s="692">
        <f>SUM(IFERROR(VLOOKUP($A138,'Season 3'!AF$4:CC$104,33,0),"0"),
IFERROR(VLOOKUP($A138,'Season 4'!AF$4:CC$104,33,0),"0"),IFERROR(VLOOKUP($A138,'Season 5'!AF$4:CC$104,33,0),"0"),
IFERROR(VLOOKUP($A138,'Season 6'!AF$4:CC$104,33,0),"0"),IFERROR(VLOOKUP($A138,'Season 7'!AF$4:CC$104,33,0),"0"),
IFERROR(VLOOKUP($A138,'Season 8'!AF$4:CC$104,33,0),"0"),IFERROR(VLOOKUP($A138,'Season 9'!AF$4:CC$104,33,0),"0"),
IFERROR(VLOOKUP($A138,'Season 10'!AF$4:CC$104,33,0),"0"),IFERROR(VLOOKUP($A138,'Season 11'!AF$4:CC$104,33,0),"0"),
IFERROR(VLOOKUP($A138,'Season 12'!AF$4:CC$104,33,0),"0"),IFERROR(VLOOKUP($A138,'Season 13'!AF$4:CC$104,33,0),"0"),
IFERROR(VLOOKUP($A138,'Season 14'!AF$4:CC$104,33,0),"0"),IFERROR(VLOOKUP($A138,'Season 15'!AF$4:CC$104,33,0),"0"),)</f>
        <v>0</v>
      </c>
      <c r="AH138" s="1023">
        <f>SUM(IFERROR(VLOOKUP($A138,'Season 3'!AF$4:CC$104,34,0),"0"),
IFERROR(VLOOKUP($A138,'Season 4'!AF$4:CC$104,34,0),"0"),IFERROR(VLOOKUP($A138,'Season 5'!AF$4:CC$104,34,0),"0"),
IFERROR(VLOOKUP($A138,'Season 6'!AF$4:CC$104,34,0),"0"),IFERROR(VLOOKUP($A138,'Season 7'!AF$4:CC$104,34,0),"0"),
IFERROR(VLOOKUP($A138,'Season 8'!AF$4:CC$104,34,0),"0"),IFERROR(VLOOKUP($A138,'Season 9'!AF$4:CC$104,34,0),"0"),
IFERROR(VLOOKUP($A138,'Season 10'!AF$4:CC$104,34,0),"0"),IFERROR(VLOOKUP($A138,'Season 11'!AF$4:CC$104,34,0),"0"),
IFERROR(VLOOKUP($A138,'Season 12'!AF$4:CC$104,34,0),"0"),IFERROR(VLOOKUP($A138,'Season 13'!AF$4:CC$104,34,0),"0"),
IFERROR(VLOOKUP($A138,'Season 14'!AF$4:CC$104,34,0),"0"),IFERROR(VLOOKUP($A138,'Season 15'!AF$4:CC$104,34,0),"0"),)</f>
        <v>0</v>
      </c>
      <c r="AI138" s="26">
        <f>SUM(IFERROR(VLOOKUP($A138,'Season 3'!AF$4:CC$104,35,0),"0"),
IFERROR(VLOOKUP($A138,'Season 4'!AF$4:CC$104,35,0),"0"),IFERROR(VLOOKUP($A138,'Season 5'!AF$4:CC$104,35,0),"0"),
IFERROR(VLOOKUP($A138,'Season 6'!AF$4:CC$104,35,0),"0"),IFERROR(VLOOKUP($A138,'Season 7'!AF$4:CC$104,35,0),"0"),
IFERROR(VLOOKUP($A138,'Season 8'!AF$4:CC$104,35,0),"0"),IFERROR(VLOOKUP($A138,'Season 9'!AF$4:CC$104,35,0),"0"),
IFERROR(VLOOKUP($A138,'Season 10'!AF$4:CC$104,35,0),"0"),IFERROR(VLOOKUP($A138,'Season 11'!AF$4:CC$104,35,0),"0"),
IFERROR(VLOOKUP($A138,'Season 12'!AF$4:CC$104,35,0),"0"),IFERROR(VLOOKUP($A138,'Season 13'!AF$4:CC$104,35,0),"0"),
IFERROR(VLOOKUP($A138,'Season 14'!AF$4:CC$104,35,0),"0"),IFERROR(VLOOKUP($A138,'Season 15'!AF$4:CC$104,35,0),"0"),)</f>
        <v>0</v>
      </c>
      <c r="AJ138" s="699">
        <f>SUM(IFERROR(VLOOKUP($A138,'Season 3'!AF$4:CC$104,36,0),"0"),
IFERROR(VLOOKUP($A138,'Season 4'!AF$4:CC$104,36,0),"0"),IFERROR(VLOOKUP($A138,'Season 5'!AF$4:CC$104,36,0),"0"),
IFERROR(VLOOKUP($A138,'Season 6'!AF$4:CC$104,36,0),"0"),IFERROR(VLOOKUP($A138,'Season 7'!AF$4:CC$104,36,0),"0"),
IFERROR(VLOOKUP($A138,'Season 8'!AF$4:CC$104,36,0),"0"),IFERROR(VLOOKUP($A138,'Season 9'!AF$4:CC$104,36,0),"0"),
IFERROR(VLOOKUP($A138,'Season 10'!AF$4:CC$104,36,0),"0"),IFERROR(VLOOKUP($A138,'Season 11'!AF$4:CC$104,36,0),"0"),
IFERROR(VLOOKUP($A138,'Season 12'!AF$4:CC$104,36,0),"0"),IFERROR(VLOOKUP($A138,'Season 13'!AF$4:CC$104,36,0),"0"),
IFERROR(VLOOKUP($A138,'Season 14'!AF$4:CC$104,36,0),"0"),IFERROR(VLOOKUP($A138,'Season 15'!AF$4:CC$104,36,0),"0"),)</f>
        <v>0</v>
      </c>
      <c r="AK138" s="700">
        <f>SUM(IFERROR(VLOOKUP($A138,'Season 2'!AF$4:CC$104,32,0),"0"),IFERROR(VLOOKUP($A138,'Season 3'!AF$4:CC$104,37,0),"0"),
IFERROR(VLOOKUP($A138,'Season 4'!AF$4:CC$104,37,0),"0"),IFERROR(VLOOKUP($A138,'Season 5'!AF$4:CC$104,37,0),"0"),
IFERROR(VLOOKUP($A138,'Season 6'!AF$4:CC$104,37,0),"0"),IFERROR(VLOOKUP($A138,'Season 7'!AF$4:CC$104,37,0),"0"),
IFERROR(VLOOKUP($A138,'Season 8'!AF$4:CC$104,37,0),"0"),IFERROR(VLOOKUP($A138,'Season 9'!AF$4:CC$104,37,0),"0"),
IFERROR(VLOOKUP($A138,'Season 10'!AF$4:CC$104,37,0),"0"),IFERROR(VLOOKUP($A138,'Season 11'!AF$4:CC$104,37,0),"0"),
IFERROR(VLOOKUP($A138,'Season 12'!AF$4:CC$104,37,0),"0"),IFERROR(VLOOKUP($A138,'Season 13'!AF$4:CC$104,37,0),"0"),
IFERROR(VLOOKUP($A138,'Season 14'!AF$4:CC$104,37,0),"0"),IFERROR(VLOOKUP($A138,'Season 15'!AF$4:CC$104,37,0),"0"),)</f>
        <v>0</v>
      </c>
      <c r="AL138" s="692">
        <f>SUM(IFERROR(VLOOKUP($A138,'Season 2'!AF$4:CC$104,33,0),"0"),IFERROR(VLOOKUP($A138,'Season 3'!AF$4:CC$104,38,0),"0"),
IFERROR(VLOOKUP($A138,'Season 4'!AF$4:CC$104,38,0),"0"),IFERROR(VLOOKUP($A138,'Season 5'!AF$4:CC$104,38,0),"0"),
IFERROR(VLOOKUP($A138,'Season 6'!AF$4:CC$104,38,0),"0"),IFERROR(VLOOKUP($A138,'Season 7'!AF$4:CC$104,38,0),"0"),
IFERROR(VLOOKUP($A138,'Season 8'!AF$4:CC$104,38,0),"0"),IFERROR(VLOOKUP($A138,'Season 9'!AF$4:CC$104,38,0),"0"),
IFERROR(VLOOKUP($A138,'Season 10'!AF$4:CC$104,38,0),"0"),IFERROR(VLOOKUP($A138,'Season 11'!AF$4:CC$104,38,0),"0"),
IFERROR(VLOOKUP($A138,'Season 12'!AF$4:CC$104,38,0),"0"),IFERROR(VLOOKUP($A138,'Season 13'!AF$4:CC$104,38,0),"0"),
IFERROR(VLOOKUP($A138,'Season 14'!AF$4:CC$104,38,0),"0"),IFERROR(VLOOKUP($A138,'Season 15'!AF$4:CC$104,38,0),"0"),)</f>
        <v>0</v>
      </c>
      <c r="AM138" s="1023">
        <f>SUM(IFERROR(VLOOKUP($A138,'Season 2'!AF$4:CC$104,34,0),"0"),IFERROR(VLOOKUP($A138,'Season 3'!AF$4:CC$104,39,0),"0"),
IFERROR(VLOOKUP($A138,'Season 4'!AF$4:CC$104,39,0),"0"),IFERROR(VLOOKUP($A138,'Season 5'!AF$4:CC$104,39,0),"0"),
IFERROR(VLOOKUP($A138,'Season 6'!AF$4:CC$104,39,0),"0"),IFERROR(VLOOKUP($A138,'Season 7'!AF$4:CC$104,39,0),"0"),
IFERROR(VLOOKUP($A138,'Season 8'!AF$4:CC$104,39,0),"0"),IFERROR(VLOOKUP($A138,'Season 9'!AF$4:CC$104,39,0),"0"),
IFERROR(VLOOKUP($A138,'Season 10'!AF$4:CC$104,39,0),"0"),IFERROR(VLOOKUP($A138,'Season 11'!AF$4:CC$104,39,0),"0"),
IFERROR(VLOOKUP($A138,'Season 12'!AF$4:CC$104,39,0),"0"),IFERROR(VLOOKUP($A138,'Season 13'!AF$4:CC$104,39,0),"0"),
IFERROR(VLOOKUP($A138,'Season 14'!AF$4:CC$104,39,0),"0"),IFERROR(VLOOKUP($A138,'Season 15'!AF$4:CC$104,39,0),"0"),)</f>
        <v>0</v>
      </c>
      <c r="AN138" s="26">
        <f>SUM(IFERROR(VLOOKUP($A138,'Season 2'!AF$4:CC$104,35,0),"0"),IFERROR(VLOOKUP($A138,'Season 3'!AF$4:CC$104,40,0),"0"),
IFERROR(VLOOKUP($A138,'Season 4'!AF$4:CC$104,40,0),"0"),IFERROR(VLOOKUP($A138,'Season 5'!AF$4:CC$104,40,0),"0"),
IFERROR(VLOOKUP($A138,'Season 6'!AF$4:CC$104,40,0),"0"),IFERROR(VLOOKUP($A138,'Season 7'!AF$4:CC$104,40,0),"0"),
IFERROR(VLOOKUP($A138,'Season 8'!AF$4:CC$104,40,0),"0"),IFERROR(VLOOKUP($A138,'Season 9'!AF$4:CC$104,40,0),"0"),
IFERROR(VLOOKUP($A138,'Season 10'!AF$4:CC$104,40,0),"0"),IFERROR(VLOOKUP($A138,'Season 11'!AF$4:CC$104,40,0),"0"),
IFERROR(VLOOKUP($A138,'Season 12'!AF$4:CC$104,40,0),"0"),IFERROR(VLOOKUP($A138,'Season 13'!AF$4:CC$104,40,0),"0"),
IFERROR(VLOOKUP($A138,'Season 14'!AF$4:CC$104,40,0),"0"),IFERROR(VLOOKUP($A138,'Season 15'!AF$4:CC$104,40,0),"0"),)</f>
        <v>0</v>
      </c>
      <c r="AO138" s="699">
        <f>SUM(IFERROR(VLOOKUP($A138,'Season 2'!AF$4:CC$104,36,0),"0"),IFERROR(VLOOKUP($A138,'Season 3'!AF$4:CC$104,41,0),"0"),
IFERROR(VLOOKUP($A138,'Season 4'!AF$4:CC$104,41,0),"0"),IFERROR(VLOOKUP($A138,'Season 5'!AF$4:CC$104,41,0),"0"),
IFERROR(VLOOKUP($A138,'Season 6'!AF$4:CC$104,41,0),"0"),IFERROR(VLOOKUP($A138,'Season 7'!AF$4:CC$104,41,0),"0"),
IFERROR(VLOOKUP($A138,'Season 8'!AF$4:CC$104,41,0),"0"),IFERROR(VLOOKUP($A138,'Season 9'!AF$4:CC$104,41,0),"0"),
IFERROR(VLOOKUP($A138,'Season 10'!AF$4:CC$104,41,0),"0"),IFERROR(VLOOKUP($A138,'Season 11'!AF$4:CC$104,41,0),"0"),
IFERROR(VLOOKUP($A138,'Season 12'!AF$4:CC$104,41,0),"0"),IFERROR(VLOOKUP($A138,'Season 13'!AF$4:CC$104,41,0),"0"),
IFERROR(VLOOKUP($A138,'Season 14'!AF$4:CC$104,41,0),"0"),IFERROR(VLOOKUP($A138,'Season 15'!AF$4:CC$104,41,0),"0"),)</f>
        <v>0</v>
      </c>
      <c r="AP138" s="700">
        <f>SUM(IFERROR(VLOOKUP($A138,'Season 2'!AF$4:CC$104,37,0),"0"),IFERROR(VLOOKUP($A138,'Season 3'!AF$4:CC$104,42,0),"0"),
IFERROR(VLOOKUP($A138,'Season 4'!AF$4:CC$104,42,0),"0"),IFERROR(VLOOKUP($A138,'Season 5'!AF$4:CC$104,42,0),"0"),
IFERROR(VLOOKUP($A138,'Season 6'!AF$4:CC$104,42,0),"0"),IFERROR(VLOOKUP($A138,'Season 7'!AF$4:CC$104,42,0),"0"),
IFERROR(VLOOKUP($A138,'Season 8'!AF$4:CC$104,42,0),"0"),IFERROR(VLOOKUP($A138,'Season 9'!AF$4:CC$104,42,0),"0"),
IFERROR(VLOOKUP($A138,'Season 10'!AF$4:CC$104,42,0),"0"),IFERROR(VLOOKUP($A138,'Season 11'!AF$4:CC$104,42,0),"0"),
IFERROR(VLOOKUP($A138,'Season 12'!AF$4:CC$104,42,0),"0"),IFERROR(VLOOKUP($A138,'Season 13'!AF$4:CC$104,42,0),"0"),
IFERROR(VLOOKUP($A138,'Season 14'!AF$4:CC$104,42,0),"0"),IFERROR(VLOOKUP($A138,'Season 15'!AF$4:CC$104,42,0),"0"),)</f>
        <v>0</v>
      </c>
      <c r="AQ138" s="692">
        <f>SUM(IFERROR(VLOOKUP($A138,'Season 2'!AF$4:CC$104,38,0),"0"),IFERROR(VLOOKUP($A138,'Season 3'!AF$4:CC$104,43,0),"0"),
IFERROR(VLOOKUP($A138,'Season 4'!AF$4:CC$104,43,0),"0"),IFERROR(VLOOKUP($A138,'Season 5'!AF$4:CC$104,43,0),"0"),
IFERROR(VLOOKUP($A138,'Season 6'!AF$4:CC$104,43,0),"0"),IFERROR(VLOOKUP($A138,'Season 7'!AF$4:CC$104,43,0),"0"),
IFERROR(VLOOKUP($A138,'Season 8'!AF$4:CC$104,43,0),"0"),IFERROR(VLOOKUP($A138,'Season 9'!AF$4:CC$104,43,0),"0"),
IFERROR(VLOOKUP($A138,'Season 10'!AF$4:CC$104,43,0),"0"),IFERROR(VLOOKUP($A138,'Season 11'!AF$4:CC$104,43,0),"0"),
IFERROR(VLOOKUP($A138,'Season 12'!AF$4:CC$104,43,0),"0"),IFERROR(VLOOKUP($A138,'Season 13'!AF$4:CC$104,43,0),"0"),
IFERROR(VLOOKUP($A138,'Season 14'!AF$4:CC$104,43,0),"0"),IFERROR(VLOOKUP($A138,'Season 15'!AF$4:CC$104,43,0),"0"),)</f>
        <v>0</v>
      </c>
      <c r="AR138" s="1023">
        <f>SUM(IFERROR(VLOOKUP($A138,'Season 2'!AF$4:CC$104,39,0),"0"),IFERROR(VLOOKUP($A138,'Season 3'!AF$4:CC$104,44,0),"0"),
IFERROR(VLOOKUP($A138,'Season 4'!AF$4:CC$104,44,0),"0"),IFERROR(VLOOKUP($A138,'Season 5'!AF$4:CC$104,44,0),"0"),
IFERROR(VLOOKUP($A138,'Season 6'!AF$4:CC$104,44,0),"0"),IFERROR(VLOOKUP($A138,'Season 7'!AF$4:CC$104,44,0),"0"),
IFERROR(VLOOKUP($A138,'Season 8'!AF$4:CC$104,44,0),"0"),IFERROR(VLOOKUP($A138,'Season 9'!AF$4:CC$104,44,0),"0"),
IFERROR(VLOOKUP($A138,'Season 10'!AF$4:CC$104,44,0),"0"),IFERROR(VLOOKUP($A138,'Season 11'!AF$4:CC$104,44,0),"0"),
IFERROR(VLOOKUP($A138,'Season 12'!AF$4:CC$104,44,0),"0"),IFERROR(VLOOKUP($A138,'Season 13'!AF$4:CC$104,44,0),"0"),
IFERROR(VLOOKUP($A138,'Season 14'!AF$4:CC$104,44,0),"0"),IFERROR(VLOOKUP($A138,'Season 15'!AF$4:CC$104,44,0),"0"),)</f>
        <v>0</v>
      </c>
      <c r="AS138" s="26">
        <f>SUM(IFERROR(VLOOKUP($A138,'Season 2'!AF$4:CC$104,40,0),"0"),IFERROR(VLOOKUP($A138,'Season 3'!AF$4:CC$104,45,0),"0"),
IFERROR(VLOOKUP($A138,'Season 4'!AF$4:CC$104,45,0),"0"),IFERROR(VLOOKUP($A138,'Season 5'!AF$4:CC$104,45,0),"0"),
IFERROR(VLOOKUP($A138,'Season 6'!AF$4:CC$104,45,0),"0"),IFERROR(VLOOKUP($A138,'Season 7'!AF$4:CC$104,45,0),"0"),
IFERROR(VLOOKUP($A138,'Season 8'!AF$4:CC$104,45,0),"0"),IFERROR(VLOOKUP($A138,'Season 9'!AF$4:CC$104,45,0),"0"),
IFERROR(VLOOKUP($A138,'Season 10'!AF$4:CC$104,45,0),"0"),IFERROR(VLOOKUP($A138,'Season 11'!AF$4:CC$104,45,0),"0"),
IFERROR(VLOOKUP($A138,'Season 12'!AF$4:CC$104,45,0),"0"),IFERROR(VLOOKUP($A138,'Season 13'!AF$4:CC$104,45,0),"0"),
IFERROR(VLOOKUP($A138,'Season 14'!AF$4:CC$104,45,0),"0"),IFERROR(VLOOKUP($A138,'Season 15'!AF$4:CC$104,45,0),"0"),)</f>
        <v>0</v>
      </c>
      <c r="AT138" s="699">
        <f>SUM(IFERROR(VLOOKUP($A138,'Season 2'!AF$4:CC$104,41,0),"0"),IFERROR(VLOOKUP($A138,'Season 3'!AF$4:CC$104,46,0),"0"),
IFERROR(VLOOKUP($A138,'Season 4'!AF$4:CC$104,46,0),"0"),IFERROR(VLOOKUP($A138,'Season 5'!AF$4:CC$104,46,0),"0"),
IFERROR(VLOOKUP($A138,'Season 6'!AF$4:CC$104,46,0),"0"),IFERROR(VLOOKUP($A138,'Season 7'!AF$4:CC$104,46,0),"0"),
IFERROR(VLOOKUP($A138,'Season 8'!AF$4:CC$104,46,0),"0"),IFERROR(VLOOKUP($A138,'Season 9'!AF$4:CC$104,46,0),"0"),
IFERROR(VLOOKUP($A138,'Season 10'!AF$4:CC$104,46,0),"0"),IFERROR(VLOOKUP($A138,'Season 11'!AF$4:CC$104,46,0),"0"),
IFERROR(VLOOKUP($A138,'Season 12'!AF$4:CC$104,46,0),"0"),IFERROR(VLOOKUP($A138,'Season 13'!AF$4:CC$104,46,0),"0"),
IFERROR(VLOOKUP($A138,'Season 14'!AF$4:CC$104,46,0),"0"),IFERROR(VLOOKUP($A138,'Season 15'!AF$4:CC$104,46,0),"0"),)</f>
        <v>0</v>
      </c>
      <c r="AU138" s="700">
        <f>SUM(IFERROR(VLOOKUP($A138,'Season 3'!AF$4:CH$104,47,0),"0"),
IFERROR(VLOOKUP($A138,'Season 4'!AF$4:CH$104,47,0),"0"),IFERROR(VLOOKUP($A138,'Season 5'!AF$4:CH$104,47,0),"0"),
IFERROR(VLOOKUP($A138,'Season 6'!AF$4:CH$104,47,0),"0"),IFERROR(VLOOKUP($A138,'Season 7'!AF$4:CH$104,47,0),"0"),
IFERROR(VLOOKUP($A138,'Season 8'!AF$4:CH$104,47,0),"0"),IFERROR(VLOOKUP($A138,'Season 9'!AF$4:CH$104,47,0),"0"),
IFERROR(VLOOKUP($A138,'Season 10'!AF$4:CH$104,47,0),"0"),IFERROR(VLOOKUP($A138,'Season 11'!AF$4:CH$104,47,0),"0"),
IFERROR(VLOOKUP($A138,'Season 12'!AF$4:CH$104,47,0),"0"),IFERROR(VLOOKUP($A138,'Season 13'!AF$4:CH$104,47,0),"0"),
IFERROR(VLOOKUP($A138,'Season 14'!AF$4:CH$104,47,0),"0"),IFERROR(VLOOKUP($A138,'Season 15'!AF$4:CH$104,47,0),"0"),)</f>
        <v>0</v>
      </c>
      <c r="AV138" s="692">
        <f>SUM(IFERROR(VLOOKUP($A138,'Season 3'!AF$4:CH$104,48,0),"0"),
IFERROR(VLOOKUP($A138,'Season 4'!AF$4:CH$104,48,0),"0"),IFERROR(VLOOKUP($A138,'Season 5'!AF$4:CH$104,48,0),"0"),
IFERROR(VLOOKUP($A138,'Season 6'!AF$4:CH$104,48,0),"0"),IFERROR(VLOOKUP($A138,'Season 7'!AF$4:CH$104,48,0),"0"),
IFERROR(VLOOKUP($A138,'Season 8'!AF$4:CH$104,48,0),"0"),IFERROR(VLOOKUP($A138,'Season 9'!AF$4:CH$104,48,0),"0"),
IFERROR(VLOOKUP($A138,'Season 10'!AF$4:CH$104,48,0),"0"),IFERROR(VLOOKUP($A138,'Season 11'!AF$4:CH$104,48,0),"0"),
IFERROR(VLOOKUP($A138,'Season 12'!AF$4:CH$104,48,0),"0"),IFERROR(VLOOKUP($A138,'Season 13'!AF$4:CH$104,48,0),"0"),
IFERROR(VLOOKUP($A138,'Season 14'!AF$4:CH$104,48,0),"0"),IFERROR(VLOOKUP($A138,'Season 15'!AF$4:CH$104,48,0),"0"),)</f>
        <v>0</v>
      </c>
      <c r="AW138" s="1023">
        <f>SUM(IFERROR(VLOOKUP($A138,'Season 3'!AF$4:CH$104,49,0),"0"),
IFERROR(VLOOKUP($A138,'Season 4'!AF$4:CH$104,49,0),"0"),IFERROR(VLOOKUP($A138,'Season 5'!AF$4:CH$104,49,0),"0"),
IFERROR(VLOOKUP($A138,'Season 6'!AF$4:CH$104,49,0),"0"),IFERROR(VLOOKUP($A138,'Season 7'!AF$4:CH$104,49,0),"0"),
IFERROR(VLOOKUP($A138,'Season 8'!AF$4:CH$104,49,0),"0"),IFERROR(VLOOKUP($A138,'Season 9'!AF$4:CH$104,49,0),"0"),
IFERROR(VLOOKUP($A138,'Season 10'!AF$4:CH$104,49,0),"0"),IFERROR(VLOOKUP($A138,'Season 11'!AF$4:CH$104,49,0),"0"),
IFERROR(VLOOKUP($A138,'Season 12'!AF$4:CH$104,49,0),"0"),IFERROR(VLOOKUP($A138,'Season 13'!AF$4:CH$104,49,0),"0"),
IFERROR(VLOOKUP($A138,'Season 14'!AF$4:CH$104,49,0),"0"),IFERROR(VLOOKUP($A138,'Season 15'!AF$4:CH$104,49,0),"0"),)</f>
        <v>0</v>
      </c>
      <c r="AX138" s="26">
        <f>SUM(IFERROR(VLOOKUP($A138,'Season 3'!AF$4:CH$104,50,0),"0"),
IFERROR(VLOOKUP($A138,'Season 4'!AF$4:CH$104,50,0),"0"),IFERROR(VLOOKUP($A138,'Season 5'!AF$4:CH$104,50,0),"0"),
IFERROR(VLOOKUP($A138,'Season 6'!AF$4:CH$104,50,0),"0"),IFERROR(VLOOKUP($A138,'Season 7'!AF$4:CH$104,50,0),"0"),
IFERROR(VLOOKUP($A138,'Season 8'!AF$4:CH$104,50,0),"0"),IFERROR(VLOOKUP($A138,'Season 9'!AF$4:CH$104,50,0),"0"),
IFERROR(VLOOKUP($A138,'Season 10'!AF$4:CH$104,50,0),"0"),IFERROR(VLOOKUP($A138,'Season 11'!AF$4:CH$104,50,0),"0"),
IFERROR(VLOOKUP($A138,'Season 12'!AF$4:CH$104,50,0),"0"),IFERROR(VLOOKUP($A138,'Season 13'!AF$4:CH$104,50,0),"0"),
IFERROR(VLOOKUP($A138,'Season 14'!AF$4:CH$104,50,0),"0"),IFERROR(VLOOKUP($A138,'Season 15'!AF$4:CH$104,50,0),"0"),)</f>
        <v>0</v>
      </c>
      <c r="AY138" s="699">
        <f>SUM(IFERROR(VLOOKUP($A138,'Season 3'!AF$4:CH$104,51,0),"0"),
IFERROR(VLOOKUP($A138,'Season 4'!AF$4:CH$104,51,0),"0"),IFERROR(VLOOKUP($A138,'Season 5'!AF$4:CH$104,51,0),"0"),
IFERROR(VLOOKUP($A138,'Season 6'!AF$4:CH$104,51,0),"0"),IFERROR(VLOOKUP($A138,'Season 7'!AF$4:CH$104,51,0),"0"),
IFERROR(VLOOKUP($A138,'Season 8'!AF$4:CH$104,51,0),"0"),IFERROR(VLOOKUP($A138,'Season 9'!AF$4:CH$104,51,0),"0"),
IFERROR(VLOOKUP($A138,'Season 10'!AF$4:CH$104,51,0),"0"),IFERROR(VLOOKUP($A138,'Season 11'!AF$4:CH$104,51,0),"0"),
IFERROR(VLOOKUP($A138,'Season 12'!AF$4:CH$104,51,0),"0"),IFERROR(VLOOKUP($A138,'Season 13'!AF$4:CH$104,51,0),"0"),
IFERROR(VLOOKUP($A138,'Season 14'!AF$4:CH$104,51,0),"0"),IFERROR(VLOOKUP($A138,'Season 15'!AF$4:CH$104,51,0),"0"),)</f>
        <v>0</v>
      </c>
      <c r="AZ138" s="700">
        <f>SUM(IFERROR(VLOOKUP($A138,'Season 1'!AF$4:CC$104,32,0),"0"),IFERROR(VLOOKUP($A138,'Season 2'!AF$4:CC$104,37,0),"0"),)</f>
        <v>0</v>
      </c>
      <c r="BA138" s="692">
        <f>SUM(IFERROR(VLOOKUP($A138,'Season 1'!AF$4:CC$104,33,0),"0"),IFERROR(VLOOKUP($A138,'Season 2'!AF$4:CC$104,38,0),"0"),)</f>
        <v>0</v>
      </c>
      <c r="BB138" s="1023">
        <f>SUM(IFERROR(VLOOKUP($A138,'Season 1'!AF$4:CC$104,34,0),"0"),IFERROR(VLOOKUP($A138,'Season 2'!AF$4:CC$104,39,0),"0"),)</f>
        <v>0</v>
      </c>
      <c r="BC138" s="26">
        <f>SUM(IFERROR(VLOOKUP($A138,'Season 1'!AF$4:CC$104,35,0),"0"),IFERROR(VLOOKUP($A138,'Season 2'!AF$4:CC$104,40,0),"0"),)</f>
        <v>0</v>
      </c>
      <c r="BD138" s="699">
        <f>SUM(IFERROR(VLOOKUP($A138,'Season 1'!AF$4:CC$104,36,0),"0"),IFERROR(VLOOKUP($A138,'Season 2'!AF$4:CC$104,41,0),"0"),)</f>
        <v>0</v>
      </c>
      <c r="BE138" s="1111">
        <f>SUM(IFERROR(VLOOKUP($A138,'Season 1'!AF$4:CC$104,37,0),"0"),
IFERROR(VLOOKUP($A138,'Season 2'!AF$4:CC$104,47,0),"0"),IFERROR(VLOOKUP($A138,'Season 3'!AF$4:CH$104,52,0),"0"),
IFERROR(VLOOKUP($A138,'Season 4'!AF$4:CH$104,52,0),"0"),IFERROR(VLOOKUP($A138,'Season 5'!AF$4:CH$104,52,0),"0"),
IFERROR(VLOOKUP($A138,'Season 6'!AF$4:CH$104,52,0),"0"),IFERROR(VLOOKUP($A138,'Season 7'!AF$4:CH$104,52,0),"0"),
IFERROR(VLOOKUP($A138,'Season 8'!AF$4:CH$104,52,0),"0"),IFERROR(VLOOKUP($A138,'Season 9'!AF$4:CH$104,52,0),"0"),
IFERROR(VLOOKUP($A138,'Season 10'!AF$4:CH$104,52,0),"0"),IFERROR(VLOOKUP($A138,'Season 11'!AF$4:CH$104,52,0),"0"),
IFERROR(VLOOKUP($A138,'Season 12'!AF$4:CH$104,52,0),"0"),IFERROR(VLOOKUP($A138,'Season 13'!AF$4:CH$104,52,0),"0"),
IFERROR(VLOOKUP($A138,'Season 14'!AF$4:CH$104,52,0),"0"),IFERROR(VLOOKUP($A138,'Season 15'!AF$4:CH$104,52,0),"0"),)</f>
        <v>0</v>
      </c>
      <c r="BF138" s="1112">
        <f>SUM(IFERROR(VLOOKUP($A138,'Season 1'!AF$4:CC$104,38,0),"0"),
IFERROR(VLOOKUP($A138,'Season 2'!AF$4:CC$104,48,0),"0"),IFERROR(VLOOKUP($A138,'Season 3'!AF$4:CH$104,53,0),"0"),
IFERROR(VLOOKUP($A138,'Season 4'!AF$4:CH$104,53,0),"0"),IFERROR(VLOOKUP($A138,'Season 5'!AF$4:CH$104,53,0),"0"),
IFERROR(VLOOKUP($A138,'Season 6'!AF$4:CH$104,53,0),"0"),IFERROR(VLOOKUP($A138,'Season 7'!AF$4:CH$104,53,0),"0"),
IFERROR(VLOOKUP($A138,'Season 8'!AF$4:CH$104,53,0),"0"),IFERROR(VLOOKUP($A138,'Season 9'!AF$4:CH$104,53,0),"0"),
IFERROR(VLOOKUP($A138,'Season 10'!AF$4:CH$104,53,0),"0"),IFERROR(VLOOKUP($A138,'Season 11'!AF$4:CH$104,53,0),"0"),
IFERROR(VLOOKUP($A138,'Season 12'!AF$4:CH$104,53,0),"0"),IFERROR(VLOOKUP($A138,'Season 13'!AF$4:CH$104,53,0),"0"),
IFERROR(VLOOKUP($A138,'Season 14'!AF$4:CH$104,53,0),"0"),IFERROR(VLOOKUP($A138,'Season 15'!AF$4:CH$104,53,0),"0"),)</f>
        <v>0</v>
      </c>
      <c r="BG138" s="1061" t="e">
        <f t="shared" si="6"/>
        <v>#DIV/0!</v>
      </c>
      <c r="BI138" s="1100"/>
      <c r="BJ138" s="1100"/>
      <c r="BK138" s="1100"/>
      <c r="BL138" s="1100"/>
      <c r="BM138" s="1100"/>
      <c r="BN138" s="1100"/>
      <c r="BS138" s="15">
        <f>IFERROR(VLOOKUP($A138,'Season 1'!$AF$4:$CH$104,39,0),"0")</f>
        <v>0</v>
      </c>
      <c r="BT138" s="15">
        <f>IFERROR(VLOOKUP($A138,'Season 1'!$AF$4:$CH$104,40,0),"0")</f>
        <v>0</v>
      </c>
      <c r="BU138" s="15">
        <f>IFERROR(VLOOKUP($A138,'Season 2'!$AF$4:$CH$104,49,0),"0")</f>
        <v>0</v>
      </c>
      <c r="BV138" s="15">
        <f>IFERROR(VLOOKUP($A138,'Season 2'!$AF$4:$CH$104,50,0),"0")</f>
        <v>0</v>
      </c>
      <c r="BW138" s="15">
        <f>IFERROR(VLOOKUP($A138,'Season 3'!$AF$4:$CH$104,54,0),"0")</f>
        <v>0</v>
      </c>
      <c r="BX138" s="15">
        <f>IFERROR(VLOOKUP($A138,'Season 3'!$AF$4:$CH$104,55,0),"0")</f>
        <v>0</v>
      </c>
      <c r="BY138" s="15" t="str">
        <f>IFERROR(VLOOKUP($A138,'Season 4'!$AF$4:$CH$104,54,0),"0")</f>
        <v>0</v>
      </c>
      <c r="BZ138" s="15" t="str">
        <f>IFERROR(VLOOKUP($A138,'Season 4'!$AF$4:$CH$104,55,0),"0")</f>
        <v>0</v>
      </c>
      <c r="CA138" s="15" t="str">
        <f>IFERROR(VLOOKUP($A138,'Season 5'!$AF$4:$CH$104,54,0),"0")</f>
        <v>0</v>
      </c>
      <c r="CB138" s="15" t="str">
        <f>IFERROR(VLOOKUP($A138,'Season 5'!$AF$4:$CH$104,55,0),"0")</f>
        <v>0</v>
      </c>
      <c r="CC138" s="15" t="str">
        <f>IFERROR(VLOOKUP($A138,'Season 6'!$AF$4:$CH$104,54,0),"0")</f>
        <v>0</v>
      </c>
      <c r="CD138" s="15" t="str">
        <f>IFERROR(VLOOKUP($A138,'Season 6'!$AF$4:$CH$104,55,0),"0")</f>
        <v>0</v>
      </c>
      <c r="CE138" s="15" t="str">
        <f>IFERROR(VLOOKUP($A138,'Season 7'!$AF$4:$CH$104,54,0),"0")</f>
        <v>0</v>
      </c>
      <c r="CF138" s="15" t="str">
        <f>IFERROR(VLOOKUP($A138,'Season 7'!$AF$4:$CH$104,55,0),"0")</f>
        <v>0</v>
      </c>
      <c r="CG138" s="15" t="str">
        <f>IFERROR(VLOOKUP($A138,'Season 8'!$AF$4:$CH$104,54,0),"0")</f>
        <v>0</v>
      </c>
      <c r="CH138" s="15" t="str">
        <f>IFERROR(VLOOKUP($A138,'Season 8'!$AF$4:$CH$104,55,0),"0")</f>
        <v>0</v>
      </c>
      <c r="CI138" s="15" t="str">
        <f>IFERROR(VLOOKUP($A138,'Season 9'!$AF$4:$CH$104,54,0),"0")</f>
        <v>0</v>
      </c>
      <c r="CJ138" s="15" t="str">
        <f>IFERROR(VLOOKUP($A138,'Season 9'!$AF$4:$CH$104,55,0),"0")</f>
        <v>0</v>
      </c>
      <c r="CK138" s="15" t="str">
        <f>IFERROR(VLOOKUP($A138,'Season 10'!$AF$4:$CH$104,54,0),"0")</f>
        <v>0</v>
      </c>
      <c r="CL138" s="15" t="str">
        <f>IFERROR(VLOOKUP($A138,'Season 10'!$AF$4:$CH$104,55,0),"0")</f>
        <v>0</v>
      </c>
      <c r="CM138" s="15" t="str">
        <f>IFERROR(VLOOKUP($A138,'Season 11'!$AF$4:$CH$104,54,0),"0")</f>
        <v>0</v>
      </c>
      <c r="CN138" s="15" t="str">
        <f>IFERROR(VLOOKUP($A138,'Season 11'!$AF$4:$CH$104,55,0),"0")</f>
        <v>0</v>
      </c>
      <c r="CO138" s="15" t="str">
        <f>IFERROR(VLOOKUP($A138,'Season 12'!$AF$4:$CH$104,54,0),"0")</f>
        <v>0</v>
      </c>
      <c r="CP138" s="15" t="str">
        <f>IFERROR(VLOOKUP($A138,'Season 12'!$AF$4:$CH$104,55,0),"0")</f>
        <v>0</v>
      </c>
      <c r="CQ138" s="15" t="str">
        <f>IFERROR(VLOOKUP($A138,'Season 13'!$AF$4:$CH$104,54,0),"0")</f>
        <v>0</v>
      </c>
      <c r="CR138" s="15" t="str">
        <f>IFERROR(VLOOKUP($A138,'Season 13'!$AF$4:$CH$104,55,0),"0")</f>
        <v>0</v>
      </c>
      <c r="CS138" s="15" t="str">
        <f>IFERROR(VLOOKUP($A138,'Season 14'!$AF$4:$CH$104,54,0),"0")</f>
        <v>0</v>
      </c>
      <c r="CT138" s="15" t="str">
        <f>IFERROR(VLOOKUP($A138,'Season 14'!$AF$4:$CH$104,55,0),"0")</f>
        <v>0</v>
      </c>
      <c r="CU138" s="15" t="str">
        <f>IFERROR(VLOOKUP($A138,'Season 15'!$AF$4:$CH$104,54,0),"0")</f>
        <v>0</v>
      </c>
      <c r="CV138" s="15" t="str">
        <f>IFERROR(VLOOKUP($A138,'Season 15'!$AF$4:$CH$104,55,0),"0")</f>
        <v>0</v>
      </c>
    </row>
    <row r="139" spans="1:100" x14ac:dyDescent="0.25">
      <c r="A139" s="2" t="s">
        <v>140</v>
      </c>
      <c r="B139" s="1021">
        <f>IFERROR(VLOOKUP('Data Totals'!A139,'Season 1'!AF$4:CC$104,2,FALSE),IFERROR(VLOOKUP('Data Totals'!A139,'Season 2'!AF$4:CC$104,2,FALSE),IFERROR(VLOOKUP('Data Totals'!A139,'Season 3'!AF$4:CC$104,2,FALSE),IFERROR(VLOOKUP('Data Totals'!A139,'Season 4'!AF$4:CC$104,2,FALSE),IFERROR(VLOOKUP('Data Totals'!A139,'Season 5'!AF$4:CC$104,2,FALSE),IFERROR(VLOOKUP('Data Totals'!A139,'Season 6'!AF$4:CC$104,2,FALSE),IFERROR(VLOOKUP('Data Totals'!A139,'Season 7'!AF$4:CC$104,2,FALSE),IFERROR(VLOOKUP('Data Totals'!A139,'Season 8'!AF$4:CC$104,2,FALSE),IFERROR(VLOOKUP('Data Totals'!A139,'Season 9'!AF$4:CC$104,2,FALSE),IFERROR(VLOOKUP('Data Totals'!A139,'Season 10'!AF$4:CC$104,2,FALSE),IFERROR(VLOOKUP('Data Totals'!A139,'Season 11'!AF$4:CC$104,2,FALSE),IFERROR(VLOOKUP('Data Totals'!A139,'Season 12'!AF$4:CC$104,2,FALSE),IFERROR(VLOOKUP('Data Totals'!A139,'Season 13'!AF$4:CC$104,2,FALSE),IFERROR(VLOOKUP('Data Totals'!A139,'Season 14'!AF$4:CC$104,2,FALSE),IFERROR(VLOOKUP('Data Totals'!A139,'Season 15'!AF$4:CC$104,2,FALSE),"N/A")))))))))))))))</f>
        <v>0</v>
      </c>
      <c r="C139" s="1022">
        <f>IFERROR(VLOOKUP('Data Totals'!A139,'Season 1'!AF$4:CC$104,3,FALSE),IFERROR(VLOOKUP('Data Totals'!A139,'Season 2'!AF$4:CC$104,3,FALSE),IFERROR(VLOOKUP('Data Totals'!A139,'Season 3'!AF$4:CC$104,3,FALSE),IFERROR(VLOOKUP('Data Totals'!A139,'Season 4'!AF$4:CC$104,3,FALSE),IFERROR(VLOOKUP('Data Totals'!A139,'Season 5'!AF$4:CC$104,3,FALSE),IFERROR(VLOOKUP('Data Totals'!A139,'Season 6'!AF$4:CC$104,3,FALSE),IFERROR(VLOOKUP('Data Totals'!A139,'Season 7'!AF$4:CC$104,3,FALSE),IFERROR(VLOOKUP('Data Totals'!A139,'Season 8'!AF$4:CC$104,3,FALSE),IFERROR(VLOOKUP('Data Totals'!A139,'Season 9'!AF$4:CC$104,3,FALSE),IFERROR(VLOOKUP('Data Totals'!A139,'Season 10'!AF$4:CC$104,3,FALSE),IFERROR(VLOOKUP('Data Totals'!A139,'Season 11'!AF$4:CC$104,3,FALSE),IFERROR(VLOOKUP('Data Totals'!A139,'Season 12'!AF$4:CC$104,3,FALSE),IFERROR(VLOOKUP('Data Totals'!A139,'Season 13'!AF$4:CC$104,3,FALSE),IFERROR(VLOOKUP('Data Totals'!A139,'Season 14'!AF$4:CC$104,3,FALSE),IFERROR(VLOOKUP('Data Totals'!A139,'Season 15'!AF$4:CC$104,3,FALSE),"N/A")))))))))))))))</f>
        <v>0</v>
      </c>
      <c r="D139" s="1022">
        <f>IFERROR(VLOOKUP('Data Totals'!A139,'Season 1'!AF$4:CC$104,4,FALSE),IFERROR(VLOOKUP('Data Totals'!A139,'Season 2'!AF$4:CC$104,4,FALSE),IFERROR(VLOOKUP('Data Totals'!A139,'Season 3'!AF$4:CC$104,4,FALSE),IFERROR(VLOOKUP('Data Totals'!A139,'Season 4'!AF$4:CC$104,4,FALSE),IFERROR(VLOOKUP('Data Totals'!A139,'Season 5'!AF$4:CC$104,4,FALSE),IFERROR(VLOOKUP('Data Totals'!A139,'Season 6'!AF$4:CC$104,4,FALSE),IFERROR(VLOOKUP('Data Totals'!A139,'Season 7'!AF$4:CC$104,4,FALSE),IFERROR(VLOOKUP('Data Totals'!A139,'Season 8'!AF$4:CC$104,4,FALSE),IFERROR(VLOOKUP('Data Totals'!A139,'Season 9'!AF$4:CC$104,4,FALSE),IFERROR(VLOOKUP('Data Totals'!A139,'Season 10'!AF$4:CC$104,4,FALSE),IFERROR(VLOOKUP('Data Totals'!A139,'Season 11'!AF$4:CC$104,4,FALSE),IFERROR(VLOOKUP('Data Totals'!A139,'Season 12'!AF$4:CC$104,4,FALSE),IFERROR(VLOOKUP('Data Totals'!A139,'Season 13'!AF$4:CC$104,4,FALSE),IFERROR(VLOOKUP('Data Totals'!A139,'Season 14'!AF$4:CC$104,4,FALSE),IFERROR(VLOOKUP('Data Totals'!A139,'Season 15'!AF$4:CC$104,4,FALSE),"N/A")))))))))))))))</f>
        <v>0</v>
      </c>
      <c r="E139" s="1022">
        <f t="shared" si="5"/>
        <v>0</v>
      </c>
      <c r="F139" s="692">
        <f>SUM(IFERROR(VLOOKUP(A139,BI$3:BN$152,2,0),"0"),IFERROR(VLOOKUP(A139,'Season 1'!AF$4:CC$104,6,0),"0"),
IFERROR(VLOOKUP(A139,'Season 2'!AF$4:CC$104,6,0),"0"),IFERROR(VLOOKUP(A139,'Season 3'!AF$4:CC$104,6,0),"0"),
IFERROR(VLOOKUP(A139,'Season 4'!AF$4:CC$104,6,0),"0"),IFERROR(VLOOKUP(A139,'Season 5'!AF$4:CC$104,6,0),"0"),
IFERROR(VLOOKUP(A139,'Season 6'!AF$4:CC$104,6,0),"0"),IFERROR(VLOOKUP(A139,'Season 7'!AF$4:CC$104,6,0),"0"),
IFERROR(VLOOKUP(A139,'Season 8'!AF$4:CC$104,6,0),"0"),IFERROR(VLOOKUP(A139,'Season 9'!AF$4:CC$104,6,0),"0"),
IFERROR(VLOOKUP(A139,'Season 10'!AF$4:CC$104,6,0),"0"),IFERROR(VLOOKUP(A139,'Season 11'!AF$4:CC$104,6,0),"0"),
IFERROR(VLOOKUP(A139,'Season 12'!AF$4:CC$104,6,0),"0"),IFERROR(VLOOKUP(A139,'Season 13'!AF$4:CC$104,6,0),"0"),
IFERROR(VLOOKUP(A139,'Season 14'!AF$4:CC$104,6,0),"0"),IFERROR(VLOOKUP(A139,'Season 15'!AF$4:CC$104,6,0),"0"),)</f>
        <v>0</v>
      </c>
      <c r="G139" s="692">
        <f>SUM(IFERROR(VLOOKUP(A139,'Season 1'!AF$4:CC$104,7,0),"0"),
IFERROR(VLOOKUP(A139,'Season 2'!AF$4:CC$104,7,0),"0"),IFERROR(VLOOKUP(A139,'Season 3'!AF$4:CC$104,7,0),"0"),
IFERROR(VLOOKUP(A139,'Season 4'!AF$4:CC$104,7,0),"0"),IFERROR(VLOOKUP(A139,'Season 5'!AF$4:CC$104,7,0),"0"),
IFERROR(VLOOKUP(A139,'Season 6'!AF$4:CC$104,7,0),"0"),IFERROR(VLOOKUP(A139,'Season 7'!AF$4:CC$104,7,0),"0"),
IFERROR(VLOOKUP(A139,'Season 8'!AF$4:CC$104,7,0),"0"),IFERROR(VLOOKUP(A139,'Season 9'!AF$4:CC$104,7,0),"0"),
IFERROR(VLOOKUP(A139,'Season 10'!AF$4:CC$104,7,0),"0"),IFERROR(VLOOKUP(A139,'Season 11'!AF$4:CC$104,7,0),"0"),
IFERROR(VLOOKUP(A139,'Season 12'!AF$4:CC$104,7,0),"0"),IFERROR(VLOOKUP(A139,'Season 13'!AF$4:CC$104,7,0),"0"),
IFERROR(VLOOKUP(A139,'Season 14'!AF$4:CC$104,7,0),"0"),IFERROR(VLOOKUP(A139,'Season 15'!AF$4:CC$104,7,0),"0"),)</f>
        <v>0</v>
      </c>
      <c r="H139" s="556">
        <f>SUM(IFERROR(VLOOKUP(A139,'Season 1'!AF$4:CC$104,8,0),"0"),
IFERROR(VLOOKUP(A139,'Season 2'!AF$4:CC$104,8,0),"0"),IFERROR(VLOOKUP(A139,'Season 3'!AF$4:CC$104,8,0),"0"),
IFERROR(VLOOKUP(A139,'Season 4'!AF$4:CC$104,8,0),"0"),IFERROR(VLOOKUP(A139,'Season 5'!AF$4:CC$104,8,0),"0"),
IFERROR(VLOOKUP(A139,'Season 6'!AF$4:CC$104,8,0),"0"),IFERROR(VLOOKUP(A139,'Season 7'!AF$4:CC$104,8,0),"0"),
IFERROR(VLOOKUP(A139,'Season 8'!AF$4:CC$104,8,0),"0"),IFERROR(VLOOKUP(A139,'Season 9'!AF$4:CC$104,8,0),"0"),
IFERROR(VLOOKUP(A139,'Season 10'!AF$4:CC$104,8,0),"0"),IFERROR(VLOOKUP(A139,'Season 11'!AF$4:CC$104,8,0),"0"),
IFERROR(VLOOKUP(A139,'Season 12'!AF$4:CC$104,8,0),"0"),IFERROR(VLOOKUP(A139,'Season 13'!AF$4:CC$104,8,0),"0"),
IFERROR(VLOOKUP(A139,'Season 14'!AF$4:CC$104,8,0),"0"),IFERROR(VLOOKUP(A139,'Season 15'!AF$4:CC$104,8,0),"0"),)</f>
        <v>0</v>
      </c>
      <c r="I139" s="1023">
        <f>SUM(IFERROR(VLOOKUP(A139,'Season 1'!AF$4:CC$104,9,0),"0"),
IFERROR(VLOOKUP(A139,'Season 2'!AF$4:CC$104,9,0),"0"),IFERROR(VLOOKUP(A139,'Season 3'!AF$4:CC$104,9,0),"0"),
IFERROR(VLOOKUP(A139,'Season 4'!AF$4:CC$104,9,0),"0"),IFERROR(VLOOKUP(A139,'Season 5'!AF$4:CC$104,9,0),"0"),
IFERROR(VLOOKUP(A139,'Season 6'!AF$4:CC$104,9,0),"0"),IFERROR(VLOOKUP(A139,'Season 7'!AF$4:CC$104,9,0),"0"),
IFERROR(VLOOKUP(A139,'Season 8'!AF$4:CC$104,9,0),"0"),IFERROR(VLOOKUP(A139,'Season 9'!AF$4:CC$104,9,0),"0"),
IFERROR(VLOOKUP(A139,'Season 10'!AF$4:CC$104,9,0),"0"),IFERROR(VLOOKUP(A139,'Season 11'!AF$4:CC$104,9,0),"0"),
IFERROR(VLOOKUP(A139,'Season 12'!AF$4:CC$104,9,0),"0"),IFERROR(VLOOKUP(A139,'Season 13'!AF$4:CC$104,9,0),"0"),
IFERROR(VLOOKUP(A139,'Season 14'!AF$4:CC$104,9,0),"0"),IFERROR(VLOOKUP(A139,'Season 15'!AF$4:CC$104,9,0),"0"),)</f>
        <v>0</v>
      </c>
      <c r="J139" s="26">
        <f>SUM(IFERROR(VLOOKUP(A139,BI$3:BN$152,3,0),"0"),IFERROR(VLOOKUP(A139,'Season 1'!AF$4:CC$104,10,0),"0"),
IFERROR(VLOOKUP(A139,'Season 2'!AF$4:CC$104,10,0),"0"),IFERROR(VLOOKUP(A139,'Season 3'!AF$4:CC$104,10,0),"0"),
IFERROR(VLOOKUP(A139,'Season 4'!AF$4:CC$104,10,0),"0"),IFERROR(VLOOKUP(A139,'Season 5'!AF$4:CC$104,10,0),"0"),
IFERROR(VLOOKUP(A139,'Season 6'!AF$4:CC$104,10,0),"0"),IFERROR(VLOOKUP(A139,'Season 7'!AF$4:CC$104,10,0),"0"),
IFERROR(VLOOKUP(A139,'Season 8'!AF$4:CC$104,10,0),"0"),IFERROR(VLOOKUP(A139,'Season 9'!AF$4:CC$104,10,0),"0"),
IFERROR(VLOOKUP(A139,'Season 10'!AF$4:CC$104,10,0),"0"),IFERROR(VLOOKUP(A139,'Season 11'!AF$4:CC$104,10,0),"0"),
IFERROR(VLOOKUP(A139,'Season 12'!AF$4:CC$104,10,0),"0"),IFERROR(VLOOKUP(A139,'Season 13'!AF$4:CC$104,10,0),"0"),
IFERROR(VLOOKUP(A139,'Season 14'!AF$4:CC$104,10,0),"0"),IFERROR(VLOOKUP(A139,'Season 15'!AF$4:CC$104,10,0),"0"),)</f>
        <v>0</v>
      </c>
      <c r="K139" s="699">
        <f>SUM(IFERROR(VLOOKUP(A139,BI$3:BN$152,4,0),"0"),IFERROR(VLOOKUP(A139,'Season 1'!AF$4:CC$104,11,0),"0"),
IFERROR(VLOOKUP(A139,'Season 2'!AF$4:CC$104,11,0),"0"),IFERROR(VLOOKUP(A139,'Season 3'!AF$4:CC$104,11,0),"0"),
IFERROR(VLOOKUP(A139,'Season 4'!AF$4:CC$104,11,0),"0"),IFERROR(VLOOKUP(A139,'Season 5'!AF$4:CC$104,11,0),"0"),
IFERROR(VLOOKUP(A139,'Season 6'!AF$4:CC$104,11,0),"0"),IFERROR(VLOOKUP(A139,'Season 7'!AF$4:CC$104,11,0),"0"),
IFERROR(VLOOKUP(A139,'Season 8'!AF$4:CC$104,11,0),"0"),IFERROR(VLOOKUP(A139,'Season 9'!AF$4:CC$104,11,0),"0"),
IFERROR(VLOOKUP(A139,'Season 10'!AF$4:CC$104,11,0),"0"),IFERROR(VLOOKUP(A139,'Season 11'!AF$4:CC$104,11,0),"0"),
IFERROR(VLOOKUP(A139,'Season 12'!AF$4:CC$104,11,0),"0"),IFERROR(VLOOKUP(A139,'Season 13'!AF$4:CC$104,11,0),"0"),
IFERROR(VLOOKUP(A139,'Season 14'!AF$4:CC$104,11,0),"0"),IFERROR(VLOOKUP(A139,'Season 15'!AF$4:CC$104,11,0),"0"),)</f>
        <v>0</v>
      </c>
      <c r="L139" s="700">
        <f>SUM(IFERROR(VLOOKUP($A139,'Season 1'!AF$4:CC$104,12,0),"0"),
IFERROR(VLOOKUP($A139,'Season 2'!AF$4:CC$104,12,0),"0"),IFERROR(VLOOKUP($A139,'Season 3'!AF$4:CC$104,12,0),"0"),
IFERROR(VLOOKUP($A139,'Season 4'!AF$4:CC$104,12,0),"0"),IFERROR(VLOOKUP($A139,'Season 5'!AF$4:CC$104,12,0),"0"),
IFERROR(VLOOKUP($A139,'Season 6'!AF$4:CC$104,12,0),"0"),IFERROR(VLOOKUP($A139,'Season 7'!AF$4:CC$104,12,0),"0"),
IFERROR(VLOOKUP($A139,'Season 8'!AF$4:CC$104,12,0),"0"),IFERROR(VLOOKUP($A139,'Season 9'!AF$4:CC$104,12,0),"0"),
IFERROR(VLOOKUP($A139,'Season 10'!AF$4:CC$104,12,0),"0"),IFERROR(VLOOKUP($A139,'Season 11'!AF$4:CC$104,12,0),"0"),
IFERROR(VLOOKUP($A139,'Season 12'!AF$4:CC$104,12,0),"0"),IFERROR(VLOOKUP($A139,'Season 13'!AF$4:CC$104,12,0),"0"),
IFERROR(VLOOKUP($A139,'Season 14'!AF$4:CC$104,12,0),"0"),IFERROR(VLOOKUP($A139,'Season 15'!AF$4:CC$104,12,0),"0"),)</f>
        <v>0</v>
      </c>
      <c r="M139" s="692">
        <f>SUM(IFERROR(VLOOKUP($A139,'Season 1'!AF$4:CC$104,13,0),"0"),
IFERROR(VLOOKUP($A139,'Season 2'!AF$4:CC$104,13,0),"0"),IFERROR(VLOOKUP($A139,'Season 3'!AF$4:CC$104,13,0),"0"),
IFERROR(VLOOKUP($A139,'Season 4'!AF$4:CC$104,13,0),"0"),IFERROR(VLOOKUP($A139,'Season 5'!AF$4:CC$104,13,0),"0"),
IFERROR(VLOOKUP($A139,'Season 6'!AF$4:CC$104,13,0),"0"),IFERROR(VLOOKUP($A139,'Season 7'!AF$4:CC$104,13,0),"0"),
IFERROR(VLOOKUP($A139,'Season 8'!AF$4:CC$104,13,0),"0"),IFERROR(VLOOKUP($A139,'Season 9'!AF$4:CC$104,13,0),"0"),
IFERROR(VLOOKUP($A139,'Season 10'!AF$4:CC$104,13,0),"0"),IFERROR(VLOOKUP($A139,'Season 11'!AF$4:CC$104,13,0),"0"),
IFERROR(VLOOKUP($A139,'Season 12'!AF$4:CC$104,13,0),"0"),IFERROR(VLOOKUP($A139,'Season 13'!AF$4:CC$104,13,0),"0"),
IFERROR(VLOOKUP($A139,'Season 14'!AF$4:CC$104,13,0),"0"),IFERROR(VLOOKUP($A139,'Season 15'!AF$4:CC$104,13,0),"0"),)</f>
        <v>0</v>
      </c>
      <c r="N139" s="1023">
        <f>SUM(IFERROR(VLOOKUP($A139,'Season 1'!AF$4:CC$104,14,0),"0"),
IFERROR(VLOOKUP($A139,'Season 2'!AF$4:CC$104,14,0),"0"),IFERROR(VLOOKUP($A139,'Season 3'!AF$4:CC$104,14,0),"0"),
IFERROR(VLOOKUP($A139,'Season 4'!AF$4:CC$104,14,0),"0"),IFERROR(VLOOKUP($A139,'Season 5'!AF$4:CC$104,14,0),"0"),
IFERROR(VLOOKUP($A139,'Season 6'!AF$4:CC$104,14,0),"0"),IFERROR(VLOOKUP($A139,'Season 7'!AF$4:CC$104,14,0),"0"),
IFERROR(VLOOKUP($A139,'Season 8'!AF$4:CC$104,14,0),"0"),IFERROR(VLOOKUP($A139,'Season 9'!AF$4:CC$104,14,0),"0"),
IFERROR(VLOOKUP($A139,'Season 10'!AF$4:CC$104,14,0),"0"),IFERROR(VLOOKUP($A139,'Season 11'!AF$4:CC$104,14,0),"0"),
IFERROR(VLOOKUP($A139,'Season 12'!AF$4:CC$104,14,0),"0"),IFERROR(VLOOKUP($A139,'Season 13'!AF$4:CC$104,14,0),"0"),
IFERROR(VLOOKUP($A139,'Season 14'!AF$4:CC$104,14,0),"0"),IFERROR(VLOOKUP($A139,'Season 15'!AF$4:CC$104,14,0),"0"),)</f>
        <v>0</v>
      </c>
      <c r="O139" s="26">
        <f>SUM(IFERROR(VLOOKUP($A139,'Season 1'!AF$4:CC$104,15,0),"0"),
IFERROR(VLOOKUP($A139,'Season 2'!AF$4:CC$104,15,0),"0"),IFERROR(VLOOKUP($A139,'Season 3'!AF$4:CC$104,15,0),"0"),
IFERROR(VLOOKUP($A139,'Season 4'!AF$4:CC$104,15,0),"0"),IFERROR(VLOOKUP($A139,'Season 5'!AF$4:CC$104,15,0),"0"),
IFERROR(VLOOKUP($A139,'Season 6'!AF$4:CC$104,15,0),"0"),IFERROR(VLOOKUP($A139,'Season 7'!AF$4:CC$104,15,0),"0"),
IFERROR(VLOOKUP($A139,'Season 8'!AF$4:CC$104,15,0),"0"),IFERROR(VLOOKUP($A139,'Season 9'!AF$4:CC$104,15,0),"0"),
IFERROR(VLOOKUP($A139,'Season 10'!AF$4:CC$104,15,0),"0"),IFERROR(VLOOKUP($A139,'Season 11'!AF$4:CC$104,15,0),"0"),
IFERROR(VLOOKUP($A139,'Season 12'!AF$4:CC$104,15,0),"0"),IFERROR(VLOOKUP($A139,'Season 13'!AF$4:CC$104,15,0),"0"),
IFERROR(VLOOKUP($A139,'Season 14'!AF$4:CC$104,15,0),"0"),IFERROR(VLOOKUP($A139,'Season 15'!AF$4:CC$104,15,0),"0"),)</f>
        <v>0</v>
      </c>
      <c r="P139" s="699">
        <f>SUM(IFERROR(VLOOKUP($A139,'Season 1'!AF$4:CC$104,16,0),"0"),
IFERROR(VLOOKUP($A139,'Season 2'!AF$4:CC$104,16,0),"0"),IFERROR(VLOOKUP($A139,'Season 3'!AF$4:CC$104,16,0),"0"),
IFERROR(VLOOKUP($A139,'Season 4'!AF$4:CC$104,16,0),"0"),IFERROR(VLOOKUP($A139,'Season 5'!AF$4:CC$104,16,0),"0"),
IFERROR(VLOOKUP($A139,'Season 6'!AF$4:CC$104,16,0),"0"),IFERROR(VLOOKUP($A139,'Season 7'!AF$4:CC$104,16,0),"0"),
IFERROR(VLOOKUP($A139,'Season 8'!AF$4:CC$104,16,0),"0"),IFERROR(VLOOKUP($A139,'Season 9'!AF$4:CC$104,16,0),"0"),
IFERROR(VLOOKUP($A139,'Season 10'!AF$4:CC$104,16,0),"0"),IFERROR(VLOOKUP($A139,'Season 11'!AF$4:CC$104,16,0),"0"),
IFERROR(VLOOKUP($A139,'Season 12'!AF$4:CC$104,16,0),"0"),IFERROR(VLOOKUP($A139,'Season 13'!AF$4:CC$104,16,0),"0"),
IFERROR(VLOOKUP($A139,'Season 14'!AF$4:CC$104,16,0),"0"),IFERROR(VLOOKUP($A139,'Season 15'!AF$4:CC$104,16,0),"0"),)</f>
        <v>0</v>
      </c>
      <c r="Q139" s="700">
        <f>SUM(IFERROR(VLOOKUP($A139,'Season 1'!AF$4:CC$104,17,0),"0"),
IFERROR(VLOOKUP($A139,'Season 2'!AF$4:CC$104,17,0),"0"),IFERROR(VLOOKUP($A139,'Season 3'!AF$4:CC$104,17,0),"0"),
IFERROR(VLOOKUP($A139,'Season 4'!AF$4:CC$104,17,0),"0"),IFERROR(VLOOKUP($A139,'Season 5'!AF$4:CC$104,17,0),"0"),
IFERROR(VLOOKUP($A139,'Season 6'!AF$4:CC$104,17,0),"0"),IFERROR(VLOOKUP($A139,'Season 7'!AF$4:CC$104,17,0),"0"),
IFERROR(VLOOKUP($A139,'Season 8'!AF$4:CC$104,17,0),"0"),IFERROR(VLOOKUP($A139,'Season 9'!AF$4:CC$104,17,0),"0"),
IFERROR(VLOOKUP($A139,'Season 10'!AF$4:CC$104,17,0),"0"),IFERROR(VLOOKUP($A139,'Season 11'!AF$4:CC$104,17,0),"0"),
IFERROR(VLOOKUP($A139,'Season 12'!AF$4:CC$104,17,0),"0"),IFERROR(VLOOKUP($A139,'Season 13'!AF$4:CC$104,17,0),"0"),
IFERROR(VLOOKUP($A139,'Season 14'!AF$4:CC$104,17,0),"0"),IFERROR(VLOOKUP($A139,'Season 15'!AF$4:CC$104,17,0),"0"),)</f>
        <v>0</v>
      </c>
      <c r="R139" s="692">
        <f>SUM(IFERROR(VLOOKUP($A139,'Season 1'!AF$4:CC$104,18,0),"0"),
IFERROR(VLOOKUP($A139,'Season 2'!AF$4:CC$104,18,0),"0"),IFERROR(VLOOKUP($A139,'Season 3'!AF$4:CC$104,18,0),"0"),
IFERROR(VLOOKUP($A139,'Season 4'!AF$4:CC$104,18,0),"0"),IFERROR(VLOOKUP($A139,'Season 5'!AF$4:CC$104,18,0),"0"),
IFERROR(VLOOKUP($A139,'Season 6'!AF$4:CC$104,18,0),"0"),IFERROR(VLOOKUP($A139,'Season 7'!AF$4:CC$104,18,0),"0"),
IFERROR(VLOOKUP($A139,'Season 8'!AF$4:CC$104,18,0),"0"),IFERROR(VLOOKUP($A139,'Season 9'!AF$4:CC$104,18,0),"0"),
IFERROR(VLOOKUP($A139,'Season 10'!AF$4:CC$104,18,0),"0"),IFERROR(VLOOKUP($A139,'Season 11'!AF$4:CC$104,18,0),"0"),
IFERROR(VLOOKUP($A139,'Season 12'!AF$4:CC$104,18,0),"0"),IFERROR(VLOOKUP($A139,'Season 13'!AF$4:CC$104,18,0),"0"),
IFERROR(VLOOKUP($A139,'Season 14'!AF$4:CC$104,18,0),"0"),IFERROR(VLOOKUP($A139,'Season 15'!AF$4:CC$104,18,0),"0"),)</f>
        <v>0</v>
      </c>
      <c r="S139" s="1023">
        <f>SUM(IFERROR(VLOOKUP($A139,'Season 1'!AF$4:CC$104,19,0),"0"),
IFERROR(VLOOKUP($A139,'Season 2'!AF$4:CC$104,19,0),"0"),IFERROR(VLOOKUP($A139,'Season 3'!AF$4:CC$104,19,0),"0"),
IFERROR(VLOOKUP($A139,'Season 4'!AF$4:CC$104,19,0),"0"),IFERROR(VLOOKUP($A139,'Season 5'!AF$4:CC$104,19,0),"0"),
IFERROR(VLOOKUP($A139,'Season 6'!AF$4:CC$104,19,0),"0"),IFERROR(VLOOKUP($A139,'Season 7'!AF$4:CC$104,19,0),"0"),
IFERROR(VLOOKUP($A139,'Season 8'!AF$4:CC$104,19,0),"0"),IFERROR(VLOOKUP($A139,'Season 9'!AF$4:CC$104,19,0),"0"),
IFERROR(VLOOKUP($A139,'Season 10'!AF$4:CC$104,19,0),"0"),IFERROR(VLOOKUP($A139,'Season 11'!AF$4:CC$104,19,0),"0"),
IFERROR(VLOOKUP($A139,'Season 12'!AF$4:CC$104,19,0),"0"),IFERROR(VLOOKUP($A139,'Season 13'!AF$4:CC$104,19,0),"0"),
IFERROR(VLOOKUP($A139,'Season 14'!AF$4:CC$104,19,0),"0"),IFERROR(VLOOKUP($A139,'Season 15'!AF$4:CC$104,19,0),"0"),)</f>
        <v>0</v>
      </c>
      <c r="T139" s="26">
        <f>SUM(IFERROR(VLOOKUP($A139,'Season 1'!AF$4:CC$104,20,0),"0"),
IFERROR(VLOOKUP($A139,'Season 2'!AF$4:CC$104,20,0),"0"),IFERROR(VLOOKUP($A139,'Season 3'!AF$4:CC$104,20,0),"0"),
IFERROR(VLOOKUP($A139,'Season 4'!AF$4:CC$104,20,0),"0"),IFERROR(VLOOKUP($A139,'Season 5'!AF$4:CC$104,20,0),"0"),
IFERROR(VLOOKUP($A139,'Season 6'!AF$4:CC$104,20,0),"0"),IFERROR(VLOOKUP($A139,'Season 7'!AF$4:CC$104,20,0),"0"),
IFERROR(VLOOKUP($A139,'Season 8'!AF$4:CC$104,20,0),"0"),IFERROR(VLOOKUP($A139,'Season 9'!AF$4:CC$104,20,0),"0"),
IFERROR(VLOOKUP($A139,'Season 10'!AF$4:CC$104,20,0),"0"),IFERROR(VLOOKUP($A139,'Season 11'!AF$4:CC$104,20,0),"0"),
IFERROR(VLOOKUP($A139,'Season 12'!AF$4:CC$104,20,0),"0"),IFERROR(VLOOKUP($A139,'Season 13'!AF$4:CC$104,20,0),"0"),
IFERROR(VLOOKUP($A139,'Season 14'!AF$4:CC$104,20,0),"0"),IFERROR(VLOOKUP($A139,'Season 15'!AF$4:CC$104,20,0),"0"),)</f>
        <v>0</v>
      </c>
      <c r="U139" s="699">
        <f>SUM(IFERROR(VLOOKUP($A139,'Season 1'!AF$4:CC$104,21,0),"0"),
IFERROR(VLOOKUP($A139,'Season 2'!AF$4:CC$104,21,0),"0"),IFERROR(VLOOKUP($A139,'Season 3'!AF$4:CC$104,21,0),"0"),
IFERROR(VLOOKUP($A139,'Season 4'!AF$4:CC$104,21,0),"0"),IFERROR(VLOOKUP($A139,'Season 5'!AF$4:CC$104,21,0),"0"),
IFERROR(VLOOKUP($A139,'Season 6'!AF$4:CC$104,21,0),"0"),IFERROR(VLOOKUP($A139,'Season 7'!AF$4:CC$104,21,0),"0"),
IFERROR(VLOOKUP($A139,'Season 8'!AF$4:CC$104,21,0),"0"),IFERROR(VLOOKUP($A139,'Season 9'!AF$4:CC$104,21,0),"0"),
IFERROR(VLOOKUP($A139,'Season 10'!AF$4:CC$104,21,0),"0"),IFERROR(VLOOKUP($A139,'Season 11'!AF$4:CC$104,21,0),"0"),
IFERROR(VLOOKUP($A139,'Season 12'!AF$4:CC$104,21,0),"0"),IFERROR(VLOOKUP($A139,'Season 13'!AF$4:CC$104,21,0),"0"),
IFERROR(VLOOKUP($A139,'Season 14'!AF$4:CC$104,21,0),"0"),IFERROR(VLOOKUP($A139,'Season 15'!AF$4:CC$104,21,0),"0"),)</f>
        <v>0</v>
      </c>
      <c r="V139" s="700">
        <f>SUM(IFERROR(VLOOKUP($A139,'Season 1'!AF$4:CC$104,22,0),"0"),
IFERROR(VLOOKUP($A139,'Season 2'!AF$4:CC$104,22,0),"0"),IFERROR(VLOOKUP($A139,'Season 3'!AF$4:CC$104,22,0),"0"),
IFERROR(VLOOKUP($A139,'Season 4'!AF$4:CC$104,22,0),"0"),IFERROR(VLOOKUP($A139,'Season 5'!AF$4:CC$104,22,0),"0"),
IFERROR(VLOOKUP($A139,'Season 6'!AF$4:CC$104,22,0),"0"),IFERROR(VLOOKUP($A139,'Season 7'!AF$4:CC$104,22,0),"0"),
IFERROR(VLOOKUP($A139,'Season 8'!AF$4:CC$104,22,0),"0"),IFERROR(VLOOKUP($A139,'Season 9'!AF$4:CC$104,22,0),"0"),
IFERROR(VLOOKUP($A139,'Season 10'!AF$4:CC$104,22,0),"0"),IFERROR(VLOOKUP($A139,'Season 11'!AF$4:CC$104,22,0),"0"),
IFERROR(VLOOKUP($A139,'Season 12'!AF$4:CC$104,22,0),"0"),IFERROR(VLOOKUP($A139,'Season 13'!AF$4:CC$104,22,0),"0"),
IFERROR(VLOOKUP($A139,'Season 14'!AF$4:CC$104,22,0),"0"),IFERROR(VLOOKUP($A139,'Season 15'!AF$4:CC$104,22,0),"0"),)</f>
        <v>0</v>
      </c>
      <c r="W139" s="692">
        <f>SUM(IFERROR(VLOOKUP($A139,'Season 1'!AF$4:CC$104,23,0),"0"),
IFERROR(VLOOKUP($A139,'Season 2'!AF$4:CC$104,23,0),"0"),IFERROR(VLOOKUP($A139,'Season 3'!AF$4:CC$104,23,0),"0"),
IFERROR(VLOOKUP($A139,'Season 4'!AF$4:CC$104,23,0),"0"),IFERROR(VLOOKUP($A139,'Season 5'!AF$4:CC$104,23,0),"0"),
IFERROR(VLOOKUP($A139,'Season 6'!AF$4:CC$104,23,0),"0"),IFERROR(VLOOKUP($A139,'Season 7'!AF$4:CC$104,23,0),"0"),
IFERROR(VLOOKUP($A139,'Season 8'!AF$4:CC$104,23,0),"0"),IFERROR(VLOOKUP($A139,'Season 9'!AF$4:CC$104,23,0),"0"),
IFERROR(VLOOKUP($A139,'Season 10'!AF$4:CC$104,23,0),"0"),IFERROR(VLOOKUP($A139,'Season 11'!AF$4:CC$104,23,0),"0"),
IFERROR(VLOOKUP($A139,'Season 12'!AF$4:CC$104,23,0),"0"),IFERROR(VLOOKUP($A139,'Season 13'!AF$4:CC$104,23,0),"0"),
IFERROR(VLOOKUP($A139,'Season 14'!AF$4:CC$104,23,0),"0"),IFERROR(VLOOKUP($A139,'Season 15'!AF$4:CC$104,23,0),"0"),)</f>
        <v>0</v>
      </c>
      <c r="X139" s="1023">
        <f>SUM(IFERROR(VLOOKUP($A139,'Season 1'!AF$4:CC$104,24,0),"0"),
IFERROR(VLOOKUP($A139,'Season 2'!AF$4:CC$104,24,0),"0"),IFERROR(VLOOKUP($A139,'Season 3'!AF$4:CC$104,24,0),"0"),
IFERROR(VLOOKUP($A139,'Season 4'!AF$4:CC$104,24,0),"0"),IFERROR(VLOOKUP($A139,'Season 5'!AF$4:CC$104,24,0),"0"),
IFERROR(VLOOKUP($A139,'Season 6'!AF$4:CC$104,24,0),"0"),IFERROR(VLOOKUP($A139,'Season 7'!AF$4:CC$104,24,0),"0"),
IFERROR(VLOOKUP($A139,'Season 8'!AF$4:CC$104,24,0),"0"),IFERROR(VLOOKUP($A139,'Season 9'!AF$4:CC$104,24,0),"0"),
IFERROR(VLOOKUP($A139,'Season 10'!AF$4:CC$104,24,0),"0"),IFERROR(VLOOKUP($A139,'Season 11'!AF$4:CC$104,24,0),"0"),
IFERROR(VLOOKUP($A139,'Season 12'!AF$4:CC$104,24,0),"0"),IFERROR(VLOOKUP($A139,'Season 13'!AF$4:CC$104,24,0),"0"),
IFERROR(VLOOKUP($A139,'Season 14'!AF$4:CC$104,24,0),"0"),IFERROR(VLOOKUP($A139,'Season 15'!AF$4:CC$104,24,0),"0"),)</f>
        <v>0</v>
      </c>
      <c r="Y139" s="26">
        <f>SUM(IFERROR(VLOOKUP($A139,'Season 1'!AF$4:CC$104,25,0),"0"),
IFERROR(VLOOKUP($A139,'Season 2'!AF$4:CC$104,25,0),"0"),IFERROR(VLOOKUP($A139,'Season 3'!AF$4:CC$104,25,0),"0"),
IFERROR(VLOOKUP($A139,'Season 4'!AF$4:CC$104,25,0),"0"),IFERROR(VLOOKUP($A139,'Season 5'!AF$4:CC$104,25,0),"0"),
IFERROR(VLOOKUP($A139,'Season 6'!AF$4:CC$104,25,0),"0"),IFERROR(VLOOKUP($A139,'Season 7'!AF$4:CC$104,25,0),"0"),
IFERROR(VLOOKUP($A139,'Season 8'!AF$4:CC$104,25,0),"0"),IFERROR(VLOOKUP($A139,'Season 9'!AF$4:CC$104,25,0),"0"),
IFERROR(VLOOKUP($A139,'Season 10'!AF$4:CC$104,25,0),"0"),IFERROR(VLOOKUP($A139,'Season 11'!AF$4:CC$104,25,0),"0"),
IFERROR(VLOOKUP($A139,'Season 12'!AF$4:CC$104,25,0),"0"),IFERROR(VLOOKUP($A139,'Season 13'!AF$4:CC$104,25,0),"0"),
IFERROR(VLOOKUP($A139,'Season 14'!AF$4:CC$104,25,0),"0"),IFERROR(VLOOKUP($A139,'Season 15'!AF$4:CC$104,25,0),"0"),)</f>
        <v>0</v>
      </c>
      <c r="Z139" s="699">
        <f>SUM(IFERROR(VLOOKUP($A139,'Season 1'!AF$4:CC$104,26,0),"0"),
IFERROR(VLOOKUP($A139,'Season 2'!AF$4:CC$104,26,0),"0"),IFERROR(VLOOKUP($A139,'Season 3'!AF$4:CC$104,26,0),"0"),
IFERROR(VLOOKUP($A139,'Season 4'!AF$4:CC$104,26,0),"0"),IFERROR(VLOOKUP($A139,'Season 5'!AF$4:CC$104,26,0),"0"),
IFERROR(VLOOKUP($A139,'Season 6'!AF$4:CC$104,26,0),"0"),IFERROR(VLOOKUP($A139,'Season 7'!AF$4:CC$104,26,0),"0"),
IFERROR(VLOOKUP($A139,'Season 8'!AF$4:CC$104,26,0),"0"),IFERROR(VLOOKUP($A139,'Season 9'!AF$4:CC$104,26,0),"0"),
IFERROR(VLOOKUP($A139,'Season 10'!AF$4:CC$104,26,0),"0"),IFERROR(VLOOKUP($A139,'Season 11'!AF$4:CC$104,26,0),"0"),
IFERROR(VLOOKUP($A139,'Season 12'!AF$4:CC$104,26,0),"0"),IFERROR(VLOOKUP($A139,'Season 13'!AF$4:CC$104,26,0),"0"),
IFERROR(VLOOKUP($A139,'Season 14'!AF$4:CC$104,26,0),"0"),IFERROR(VLOOKUP($A139,'Season 15'!AF$4:CC$104,26,0),"0"),)</f>
        <v>0</v>
      </c>
      <c r="AA139" s="700">
        <f>SUM(IFERROR(VLOOKUP($A139,'Season 1'!AF$4:CC$104,27,0),"0"),
IFERROR(VLOOKUP($A139,'Season 2'!AF$4:CC$104,27,0),"0"),IFERROR(VLOOKUP($A139,'Season 3'!AF$4:CC$104,27,0),"0"),
IFERROR(VLOOKUP($A139,'Season 4'!AF$4:CC$104,27,0),"0"),IFERROR(VLOOKUP($A139,'Season 5'!AF$4:CC$104,27,0),"0"),
IFERROR(VLOOKUP($A139,'Season 6'!AF$4:CC$104,27,0),"0"),IFERROR(VLOOKUP($A139,'Season 7'!AF$4:CC$104,27,0),"0"),
IFERROR(VLOOKUP($A139,'Season 8'!AF$4:CC$104,27,0),"0"),IFERROR(VLOOKUP($A139,'Season 9'!AF$4:CC$104,27,0),"0"),
IFERROR(VLOOKUP($A139,'Season 10'!AF$4:CC$104,27,0),"0"),IFERROR(VLOOKUP($A139,'Season 11'!AF$4:CC$104,27,0),"0"),
IFERROR(VLOOKUP($A139,'Season 12'!AF$4:CC$104,27,0),"0"),IFERROR(VLOOKUP($A139,'Season 13'!AF$4:CC$104,27,0),"0"),
IFERROR(VLOOKUP($A139,'Season 14'!AF$4:CC$104,27,0),"0"),IFERROR(VLOOKUP($A139,'Season 15'!AF$4:CC$104,27,0),"0"),)</f>
        <v>0</v>
      </c>
      <c r="AB139" s="692">
        <f>SUM(IFERROR(VLOOKUP($A139,'Season 1'!AF$4:CC$104,28,0),"0"),
IFERROR(VLOOKUP($A139,'Season 2'!AF$4:CC$104,28,0),"0"),IFERROR(VLOOKUP($A139,'Season 3'!AF$4:CC$104,28,0),"0"),
IFERROR(VLOOKUP($A139,'Season 4'!AF$4:CC$104,28,0),"0"),IFERROR(VLOOKUP($A139,'Season 5'!AF$4:CC$104,28,0),"0"),
IFERROR(VLOOKUP($A139,'Season 6'!AF$4:CC$104,28,0),"0"),IFERROR(VLOOKUP($A139,'Season 7'!AF$4:CC$104,28,0),"0"),
IFERROR(VLOOKUP($A139,'Season 8'!AF$4:CC$104,28,0),"0"),IFERROR(VLOOKUP($A139,'Season 9'!AF$4:CC$104,28,0),"0"),
IFERROR(VLOOKUP($A139,'Season 10'!AF$4:CC$104,28,0),"0"),IFERROR(VLOOKUP($A139,'Season 11'!AF$4:CC$104,28,0),"0"),
IFERROR(VLOOKUP($A139,'Season 12'!AF$4:CC$104,28,0),"0"),IFERROR(VLOOKUP($A139,'Season 13'!AF$4:CC$104,28,0),"0"),
IFERROR(VLOOKUP($A139,'Season 14'!AF$4:CC$104,28,0),"0"),IFERROR(VLOOKUP($A139,'Season 15'!AF$4:CC$104,28,0),"0"),)</f>
        <v>0</v>
      </c>
      <c r="AC139" s="1023">
        <f>SUM(IFERROR(VLOOKUP($A139,'Season 1'!AF$4:CC$104,29,0),"0"),
IFERROR(VLOOKUP($A139,'Season 2'!AF$4:CC$104,29,0),"0"),IFERROR(VLOOKUP($A139,'Season 3'!AF$4:CC$104,29,0),"0"),
IFERROR(VLOOKUP($A139,'Season 4'!AF$4:CC$104,29,0),"0"),IFERROR(VLOOKUP($A139,'Season 5'!AF$4:CC$104,29,0),"0"),
IFERROR(VLOOKUP($A139,'Season 6'!AF$4:CC$104,29,0),"0"),IFERROR(VLOOKUP($A139,'Season 7'!AF$4:CC$104,29,0),"0"),
IFERROR(VLOOKUP($A139,'Season 8'!AF$4:CC$104,29,0),"0"),IFERROR(VLOOKUP($A139,'Season 9'!AF$4:CC$104,29,0),"0"),
IFERROR(VLOOKUP($A139,'Season 10'!AF$4:CC$104,29,0),"0"),IFERROR(VLOOKUP($A139,'Season 11'!AF$4:CC$104,29,0),"0"),
IFERROR(VLOOKUP($A139,'Season 12'!AF$4:CC$104,29,0),"0"),IFERROR(VLOOKUP($A139,'Season 13'!AF$4:CC$104,29,0),"0"),
IFERROR(VLOOKUP($A139,'Season 14'!AF$4:CC$104,29,0),"0"),IFERROR(VLOOKUP($A139,'Season 15'!AF$4:CC$104,29,0),"0"),)</f>
        <v>0</v>
      </c>
      <c r="AD139" s="26">
        <f>SUM(IFERROR(VLOOKUP($A139,'Season 1'!AF$4:CC$104,30,0),"0"),
IFERROR(VLOOKUP($A139,'Season 2'!AF$4:CC$104,30,0),"0"),IFERROR(VLOOKUP($A139,'Season 3'!AF$4:CC$104,30,0),"0"),
IFERROR(VLOOKUP($A139,'Season 4'!AF$4:CC$104,30,0),"0"),IFERROR(VLOOKUP($A139,'Season 5'!AF$4:CC$104,30,0),"0"),
IFERROR(VLOOKUP($A139,'Season 6'!AF$4:CC$104,30,0),"0"),IFERROR(VLOOKUP($A139,'Season 7'!AF$4:CC$104,30,0),"0"),
IFERROR(VLOOKUP($A139,'Season 8'!AF$4:CC$104,30,0),"0"),IFERROR(VLOOKUP($A139,'Season 9'!AF$4:CC$104,30,0),"0"),
IFERROR(VLOOKUP($A139,'Season 10'!AF$4:CC$104,30,0),"0"),IFERROR(VLOOKUP($A139,'Season 11'!AF$4:CC$104,30,0),"0"),
IFERROR(VLOOKUP($A139,'Season 12'!AF$4:CC$104,30,0),"0"),IFERROR(VLOOKUP($A139,'Season 13'!AF$4:CC$104,30,0),"0"),
IFERROR(VLOOKUP($A139,'Season 14'!AF$4:CC$104,30,0),"0"),IFERROR(VLOOKUP($A139,'Season 15'!AF$4:CC$104,30,0),"0"),)</f>
        <v>0</v>
      </c>
      <c r="AE139" s="699">
        <f>SUM(IFERROR(VLOOKUP($A139,'Season 1'!AF$4:CC$104,31,0),"0"),
IFERROR(VLOOKUP($A139,'Season 2'!AF$4:CC$104,31,0),"0"),IFERROR(VLOOKUP($A139,'Season 3'!AF$4:CC$104,31,0),"0"),
IFERROR(VLOOKUP($A139,'Season 4'!AF$4:CC$104,31,0),"0"),IFERROR(VLOOKUP($A139,'Season 5'!AF$4:CC$104,31,0),"0"),
IFERROR(VLOOKUP($A139,'Season 6'!AF$4:CC$104,31,0),"0"),IFERROR(VLOOKUP($A139,'Season 7'!AF$4:CC$104,31,0),"0"),
IFERROR(VLOOKUP($A139,'Season 8'!AF$4:CC$104,31,0),"0"),IFERROR(VLOOKUP($A139,'Season 9'!AF$4:CC$104,31,0),"0"),
IFERROR(VLOOKUP($A139,'Season 10'!AF$4:CC$104,31,0),"0"),IFERROR(VLOOKUP($A139,'Season 11'!AF$4:CC$104,31,0),"0"),
IFERROR(VLOOKUP($A139,'Season 12'!AF$4:CC$104,31,0),"0"),IFERROR(VLOOKUP($A139,'Season 13'!AF$4:CC$104,31,0),"0"),
IFERROR(VLOOKUP($A139,'Season 14'!AF$4:CC$104,31,0),"0"),IFERROR(VLOOKUP($A139,'Season 15'!AF$4:CC$104,31,0),"0"),)</f>
        <v>0</v>
      </c>
      <c r="AF139" s="700">
        <f>SUM(IFERROR(VLOOKUP($A139,'Season 3'!AF$4:CC$104,32,0),"0"),
IFERROR(VLOOKUP($A139,'Season 4'!AF$4:CC$104,32,0),"0"),IFERROR(VLOOKUP($A139,'Season 5'!AF$4:CC$104,32,0),"0"),
IFERROR(VLOOKUP($A139,'Season 6'!AF$4:CC$104,32,0),"0"),IFERROR(VLOOKUP($A139,'Season 7'!AF$4:CC$104,32,0),"0"),
IFERROR(VLOOKUP($A139,'Season 8'!AF$4:CC$104,32,0),"0"),IFERROR(VLOOKUP($A139,'Season 9'!AF$4:CC$104,32,0),"0"),
IFERROR(VLOOKUP($A139,'Season 10'!AF$4:CC$104,32,0),"0"),IFERROR(VLOOKUP($A139,'Season 11'!AF$4:CC$104,32,0),"0"),
IFERROR(VLOOKUP($A139,'Season 12'!AF$4:CC$104,32,0),"0"),IFERROR(VLOOKUP($A139,'Season 13'!AF$4:CC$104,32,0),"0"),
IFERROR(VLOOKUP($A139,'Season 14'!AF$4:CC$104,32,0),"0"),IFERROR(VLOOKUP($A139,'Season 15'!AF$4:CC$104,32,0),"0"),)</f>
        <v>0</v>
      </c>
      <c r="AG139" s="692">
        <f>SUM(IFERROR(VLOOKUP($A139,'Season 3'!AF$4:CC$104,33,0),"0"),
IFERROR(VLOOKUP($A139,'Season 4'!AF$4:CC$104,33,0),"0"),IFERROR(VLOOKUP($A139,'Season 5'!AF$4:CC$104,33,0),"0"),
IFERROR(VLOOKUP($A139,'Season 6'!AF$4:CC$104,33,0),"0"),IFERROR(VLOOKUP($A139,'Season 7'!AF$4:CC$104,33,0),"0"),
IFERROR(VLOOKUP($A139,'Season 8'!AF$4:CC$104,33,0),"0"),IFERROR(VLOOKUP($A139,'Season 9'!AF$4:CC$104,33,0),"0"),
IFERROR(VLOOKUP($A139,'Season 10'!AF$4:CC$104,33,0),"0"),IFERROR(VLOOKUP($A139,'Season 11'!AF$4:CC$104,33,0),"0"),
IFERROR(VLOOKUP($A139,'Season 12'!AF$4:CC$104,33,0),"0"),IFERROR(VLOOKUP($A139,'Season 13'!AF$4:CC$104,33,0),"0"),
IFERROR(VLOOKUP($A139,'Season 14'!AF$4:CC$104,33,0),"0"),IFERROR(VLOOKUP($A139,'Season 15'!AF$4:CC$104,33,0),"0"),)</f>
        <v>0</v>
      </c>
      <c r="AH139" s="1023">
        <f>SUM(IFERROR(VLOOKUP($A139,'Season 3'!AF$4:CC$104,34,0),"0"),
IFERROR(VLOOKUP($A139,'Season 4'!AF$4:CC$104,34,0),"0"),IFERROR(VLOOKUP($A139,'Season 5'!AF$4:CC$104,34,0),"0"),
IFERROR(VLOOKUP($A139,'Season 6'!AF$4:CC$104,34,0),"0"),IFERROR(VLOOKUP($A139,'Season 7'!AF$4:CC$104,34,0),"0"),
IFERROR(VLOOKUP($A139,'Season 8'!AF$4:CC$104,34,0),"0"),IFERROR(VLOOKUP($A139,'Season 9'!AF$4:CC$104,34,0),"0"),
IFERROR(VLOOKUP($A139,'Season 10'!AF$4:CC$104,34,0),"0"),IFERROR(VLOOKUP($A139,'Season 11'!AF$4:CC$104,34,0),"0"),
IFERROR(VLOOKUP($A139,'Season 12'!AF$4:CC$104,34,0),"0"),IFERROR(VLOOKUP($A139,'Season 13'!AF$4:CC$104,34,0),"0"),
IFERROR(VLOOKUP($A139,'Season 14'!AF$4:CC$104,34,0),"0"),IFERROR(VLOOKUP($A139,'Season 15'!AF$4:CC$104,34,0),"0"),)</f>
        <v>0</v>
      </c>
      <c r="AI139" s="26">
        <f>SUM(IFERROR(VLOOKUP($A139,'Season 3'!AF$4:CC$104,35,0),"0"),
IFERROR(VLOOKUP($A139,'Season 4'!AF$4:CC$104,35,0),"0"),IFERROR(VLOOKUP($A139,'Season 5'!AF$4:CC$104,35,0),"0"),
IFERROR(VLOOKUP($A139,'Season 6'!AF$4:CC$104,35,0),"0"),IFERROR(VLOOKUP($A139,'Season 7'!AF$4:CC$104,35,0),"0"),
IFERROR(VLOOKUP($A139,'Season 8'!AF$4:CC$104,35,0),"0"),IFERROR(VLOOKUP($A139,'Season 9'!AF$4:CC$104,35,0),"0"),
IFERROR(VLOOKUP($A139,'Season 10'!AF$4:CC$104,35,0),"0"),IFERROR(VLOOKUP($A139,'Season 11'!AF$4:CC$104,35,0),"0"),
IFERROR(VLOOKUP($A139,'Season 12'!AF$4:CC$104,35,0),"0"),IFERROR(VLOOKUP($A139,'Season 13'!AF$4:CC$104,35,0),"0"),
IFERROR(VLOOKUP($A139,'Season 14'!AF$4:CC$104,35,0),"0"),IFERROR(VLOOKUP($A139,'Season 15'!AF$4:CC$104,35,0),"0"),)</f>
        <v>0</v>
      </c>
      <c r="AJ139" s="699">
        <f>SUM(IFERROR(VLOOKUP($A139,'Season 3'!AF$4:CC$104,36,0),"0"),
IFERROR(VLOOKUP($A139,'Season 4'!AF$4:CC$104,36,0),"0"),IFERROR(VLOOKUP($A139,'Season 5'!AF$4:CC$104,36,0),"0"),
IFERROR(VLOOKUP($A139,'Season 6'!AF$4:CC$104,36,0),"0"),IFERROR(VLOOKUP($A139,'Season 7'!AF$4:CC$104,36,0),"0"),
IFERROR(VLOOKUP($A139,'Season 8'!AF$4:CC$104,36,0),"0"),IFERROR(VLOOKUP($A139,'Season 9'!AF$4:CC$104,36,0),"0"),
IFERROR(VLOOKUP($A139,'Season 10'!AF$4:CC$104,36,0),"0"),IFERROR(VLOOKUP($A139,'Season 11'!AF$4:CC$104,36,0),"0"),
IFERROR(VLOOKUP($A139,'Season 12'!AF$4:CC$104,36,0),"0"),IFERROR(VLOOKUP($A139,'Season 13'!AF$4:CC$104,36,0),"0"),
IFERROR(VLOOKUP($A139,'Season 14'!AF$4:CC$104,36,0),"0"),IFERROR(VLOOKUP($A139,'Season 15'!AF$4:CC$104,36,0),"0"),)</f>
        <v>0</v>
      </c>
      <c r="AK139" s="700">
        <f>SUM(IFERROR(VLOOKUP($A139,'Season 2'!AF$4:CC$104,32,0),"0"),IFERROR(VLOOKUP($A139,'Season 3'!AF$4:CC$104,37,0),"0"),
IFERROR(VLOOKUP($A139,'Season 4'!AF$4:CC$104,37,0),"0"),IFERROR(VLOOKUP($A139,'Season 5'!AF$4:CC$104,37,0),"0"),
IFERROR(VLOOKUP($A139,'Season 6'!AF$4:CC$104,37,0),"0"),IFERROR(VLOOKUP($A139,'Season 7'!AF$4:CC$104,37,0),"0"),
IFERROR(VLOOKUP($A139,'Season 8'!AF$4:CC$104,37,0),"0"),IFERROR(VLOOKUP($A139,'Season 9'!AF$4:CC$104,37,0),"0"),
IFERROR(VLOOKUP($A139,'Season 10'!AF$4:CC$104,37,0),"0"),IFERROR(VLOOKUP($A139,'Season 11'!AF$4:CC$104,37,0),"0"),
IFERROR(VLOOKUP($A139,'Season 12'!AF$4:CC$104,37,0),"0"),IFERROR(VLOOKUP($A139,'Season 13'!AF$4:CC$104,37,0),"0"),
IFERROR(VLOOKUP($A139,'Season 14'!AF$4:CC$104,37,0),"0"),IFERROR(VLOOKUP($A139,'Season 15'!AF$4:CC$104,37,0),"0"),)</f>
        <v>0</v>
      </c>
      <c r="AL139" s="692">
        <f>SUM(IFERROR(VLOOKUP($A139,'Season 2'!AF$4:CC$104,33,0),"0"),IFERROR(VLOOKUP($A139,'Season 3'!AF$4:CC$104,38,0),"0"),
IFERROR(VLOOKUP($A139,'Season 4'!AF$4:CC$104,38,0),"0"),IFERROR(VLOOKUP($A139,'Season 5'!AF$4:CC$104,38,0),"0"),
IFERROR(VLOOKUP($A139,'Season 6'!AF$4:CC$104,38,0),"0"),IFERROR(VLOOKUP($A139,'Season 7'!AF$4:CC$104,38,0),"0"),
IFERROR(VLOOKUP($A139,'Season 8'!AF$4:CC$104,38,0),"0"),IFERROR(VLOOKUP($A139,'Season 9'!AF$4:CC$104,38,0),"0"),
IFERROR(VLOOKUP($A139,'Season 10'!AF$4:CC$104,38,0),"0"),IFERROR(VLOOKUP($A139,'Season 11'!AF$4:CC$104,38,0),"0"),
IFERROR(VLOOKUP($A139,'Season 12'!AF$4:CC$104,38,0),"0"),IFERROR(VLOOKUP($A139,'Season 13'!AF$4:CC$104,38,0),"0"),
IFERROR(VLOOKUP($A139,'Season 14'!AF$4:CC$104,38,0),"0"),IFERROR(VLOOKUP($A139,'Season 15'!AF$4:CC$104,38,0),"0"),)</f>
        <v>0</v>
      </c>
      <c r="AM139" s="1023">
        <f>SUM(IFERROR(VLOOKUP($A139,'Season 2'!AF$4:CC$104,34,0),"0"),IFERROR(VLOOKUP($A139,'Season 3'!AF$4:CC$104,39,0),"0"),
IFERROR(VLOOKUP($A139,'Season 4'!AF$4:CC$104,39,0),"0"),IFERROR(VLOOKUP($A139,'Season 5'!AF$4:CC$104,39,0),"0"),
IFERROR(VLOOKUP($A139,'Season 6'!AF$4:CC$104,39,0),"0"),IFERROR(VLOOKUP($A139,'Season 7'!AF$4:CC$104,39,0),"0"),
IFERROR(VLOOKUP($A139,'Season 8'!AF$4:CC$104,39,0),"0"),IFERROR(VLOOKUP($A139,'Season 9'!AF$4:CC$104,39,0),"0"),
IFERROR(VLOOKUP($A139,'Season 10'!AF$4:CC$104,39,0),"0"),IFERROR(VLOOKUP($A139,'Season 11'!AF$4:CC$104,39,0),"0"),
IFERROR(VLOOKUP($A139,'Season 12'!AF$4:CC$104,39,0),"0"),IFERROR(VLOOKUP($A139,'Season 13'!AF$4:CC$104,39,0),"0"),
IFERROR(VLOOKUP($A139,'Season 14'!AF$4:CC$104,39,0),"0"),IFERROR(VLOOKUP($A139,'Season 15'!AF$4:CC$104,39,0),"0"),)</f>
        <v>0</v>
      </c>
      <c r="AN139" s="26">
        <f>SUM(IFERROR(VLOOKUP($A139,'Season 2'!AF$4:CC$104,35,0),"0"),IFERROR(VLOOKUP($A139,'Season 3'!AF$4:CC$104,40,0),"0"),
IFERROR(VLOOKUP($A139,'Season 4'!AF$4:CC$104,40,0),"0"),IFERROR(VLOOKUP($A139,'Season 5'!AF$4:CC$104,40,0),"0"),
IFERROR(VLOOKUP($A139,'Season 6'!AF$4:CC$104,40,0),"0"),IFERROR(VLOOKUP($A139,'Season 7'!AF$4:CC$104,40,0),"0"),
IFERROR(VLOOKUP($A139,'Season 8'!AF$4:CC$104,40,0),"0"),IFERROR(VLOOKUP($A139,'Season 9'!AF$4:CC$104,40,0),"0"),
IFERROR(VLOOKUP($A139,'Season 10'!AF$4:CC$104,40,0),"0"),IFERROR(VLOOKUP($A139,'Season 11'!AF$4:CC$104,40,0),"0"),
IFERROR(VLOOKUP($A139,'Season 12'!AF$4:CC$104,40,0),"0"),IFERROR(VLOOKUP($A139,'Season 13'!AF$4:CC$104,40,0),"0"),
IFERROR(VLOOKUP($A139,'Season 14'!AF$4:CC$104,40,0),"0"),IFERROR(VLOOKUP($A139,'Season 15'!AF$4:CC$104,40,0),"0"),)</f>
        <v>0</v>
      </c>
      <c r="AO139" s="699">
        <f>SUM(IFERROR(VLOOKUP($A139,'Season 2'!AF$4:CC$104,36,0),"0"),IFERROR(VLOOKUP($A139,'Season 3'!AF$4:CC$104,41,0),"0"),
IFERROR(VLOOKUP($A139,'Season 4'!AF$4:CC$104,41,0),"0"),IFERROR(VLOOKUP($A139,'Season 5'!AF$4:CC$104,41,0),"0"),
IFERROR(VLOOKUP($A139,'Season 6'!AF$4:CC$104,41,0),"0"),IFERROR(VLOOKUP($A139,'Season 7'!AF$4:CC$104,41,0),"0"),
IFERROR(VLOOKUP($A139,'Season 8'!AF$4:CC$104,41,0),"0"),IFERROR(VLOOKUP($A139,'Season 9'!AF$4:CC$104,41,0),"0"),
IFERROR(VLOOKUP($A139,'Season 10'!AF$4:CC$104,41,0),"0"),IFERROR(VLOOKUP($A139,'Season 11'!AF$4:CC$104,41,0),"0"),
IFERROR(VLOOKUP($A139,'Season 12'!AF$4:CC$104,41,0),"0"),IFERROR(VLOOKUP($A139,'Season 13'!AF$4:CC$104,41,0),"0"),
IFERROR(VLOOKUP($A139,'Season 14'!AF$4:CC$104,41,0),"0"),IFERROR(VLOOKUP($A139,'Season 15'!AF$4:CC$104,41,0),"0"),)</f>
        <v>0</v>
      </c>
      <c r="AP139" s="700">
        <f>SUM(IFERROR(VLOOKUP($A139,'Season 2'!AF$4:CC$104,37,0),"0"),IFERROR(VLOOKUP($A139,'Season 3'!AF$4:CC$104,42,0),"0"),
IFERROR(VLOOKUP($A139,'Season 4'!AF$4:CC$104,42,0),"0"),IFERROR(VLOOKUP($A139,'Season 5'!AF$4:CC$104,42,0),"0"),
IFERROR(VLOOKUP($A139,'Season 6'!AF$4:CC$104,42,0),"0"),IFERROR(VLOOKUP($A139,'Season 7'!AF$4:CC$104,42,0),"0"),
IFERROR(VLOOKUP($A139,'Season 8'!AF$4:CC$104,42,0),"0"),IFERROR(VLOOKUP($A139,'Season 9'!AF$4:CC$104,42,0),"0"),
IFERROR(VLOOKUP($A139,'Season 10'!AF$4:CC$104,42,0),"0"),IFERROR(VLOOKUP($A139,'Season 11'!AF$4:CC$104,42,0),"0"),
IFERROR(VLOOKUP($A139,'Season 12'!AF$4:CC$104,42,0),"0"),IFERROR(VLOOKUP($A139,'Season 13'!AF$4:CC$104,42,0),"0"),
IFERROR(VLOOKUP($A139,'Season 14'!AF$4:CC$104,42,0),"0"),IFERROR(VLOOKUP($A139,'Season 15'!AF$4:CC$104,42,0),"0"),)</f>
        <v>0</v>
      </c>
      <c r="AQ139" s="692">
        <f>SUM(IFERROR(VLOOKUP($A139,'Season 2'!AF$4:CC$104,38,0),"0"),IFERROR(VLOOKUP($A139,'Season 3'!AF$4:CC$104,43,0),"0"),
IFERROR(VLOOKUP($A139,'Season 4'!AF$4:CC$104,43,0),"0"),IFERROR(VLOOKUP($A139,'Season 5'!AF$4:CC$104,43,0),"0"),
IFERROR(VLOOKUP($A139,'Season 6'!AF$4:CC$104,43,0),"0"),IFERROR(VLOOKUP($A139,'Season 7'!AF$4:CC$104,43,0),"0"),
IFERROR(VLOOKUP($A139,'Season 8'!AF$4:CC$104,43,0),"0"),IFERROR(VLOOKUP($A139,'Season 9'!AF$4:CC$104,43,0),"0"),
IFERROR(VLOOKUP($A139,'Season 10'!AF$4:CC$104,43,0),"0"),IFERROR(VLOOKUP($A139,'Season 11'!AF$4:CC$104,43,0),"0"),
IFERROR(VLOOKUP($A139,'Season 12'!AF$4:CC$104,43,0),"0"),IFERROR(VLOOKUP($A139,'Season 13'!AF$4:CC$104,43,0),"0"),
IFERROR(VLOOKUP($A139,'Season 14'!AF$4:CC$104,43,0),"0"),IFERROR(VLOOKUP($A139,'Season 15'!AF$4:CC$104,43,0),"0"),)</f>
        <v>0</v>
      </c>
      <c r="AR139" s="1023">
        <f>SUM(IFERROR(VLOOKUP($A139,'Season 2'!AF$4:CC$104,39,0),"0"),IFERROR(VLOOKUP($A139,'Season 3'!AF$4:CC$104,44,0),"0"),
IFERROR(VLOOKUP($A139,'Season 4'!AF$4:CC$104,44,0),"0"),IFERROR(VLOOKUP($A139,'Season 5'!AF$4:CC$104,44,0),"0"),
IFERROR(VLOOKUP($A139,'Season 6'!AF$4:CC$104,44,0),"0"),IFERROR(VLOOKUP($A139,'Season 7'!AF$4:CC$104,44,0),"0"),
IFERROR(VLOOKUP($A139,'Season 8'!AF$4:CC$104,44,0),"0"),IFERROR(VLOOKUP($A139,'Season 9'!AF$4:CC$104,44,0),"0"),
IFERROR(VLOOKUP($A139,'Season 10'!AF$4:CC$104,44,0),"0"),IFERROR(VLOOKUP($A139,'Season 11'!AF$4:CC$104,44,0),"0"),
IFERROR(VLOOKUP($A139,'Season 12'!AF$4:CC$104,44,0),"0"),IFERROR(VLOOKUP($A139,'Season 13'!AF$4:CC$104,44,0),"0"),
IFERROR(VLOOKUP($A139,'Season 14'!AF$4:CC$104,44,0),"0"),IFERROR(VLOOKUP($A139,'Season 15'!AF$4:CC$104,44,0),"0"),)</f>
        <v>0</v>
      </c>
      <c r="AS139" s="26">
        <f>SUM(IFERROR(VLOOKUP($A139,'Season 2'!AF$4:CC$104,40,0),"0"),IFERROR(VLOOKUP($A139,'Season 3'!AF$4:CC$104,45,0),"0"),
IFERROR(VLOOKUP($A139,'Season 4'!AF$4:CC$104,45,0),"0"),IFERROR(VLOOKUP($A139,'Season 5'!AF$4:CC$104,45,0),"0"),
IFERROR(VLOOKUP($A139,'Season 6'!AF$4:CC$104,45,0),"0"),IFERROR(VLOOKUP($A139,'Season 7'!AF$4:CC$104,45,0),"0"),
IFERROR(VLOOKUP($A139,'Season 8'!AF$4:CC$104,45,0),"0"),IFERROR(VLOOKUP($A139,'Season 9'!AF$4:CC$104,45,0),"0"),
IFERROR(VLOOKUP($A139,'Season 10'!AF$4:CC$104,45,0),"0"),IFERROR(VLOOKUP($A139,'Season 11'!AF$4:CC$104,45,0),"0"),
IFERROR(VLOOKUP($A139,'Season 12'!AF$4:CC$104,45,0),"0"),IFERROR(VLOOKUP($A139,'Season 13'!AF$4:CC$104,45,0),"0"),
IFERROR(VLOOKUP($A139,'Season 14'!AF$4:CC$104,45,0),"0"),IFERROR(VLOOKUP($A139,'Season 15'!AF$4:CC$104,45,0),"0"),)</f>
        <v>0</v>
      </c>
      <c r="AT139" s="699">
        <f>SUM(IFERROR(VLOOKUP($A139,'Season 2'!AF$4:CC$104,41,0),"0"),IFERROR(VLOOKUP($A139,'Season 3'!AF$4:CC$104,46,0),"0"),
IFERROR(VLOOKUP($A139,'Season 4'!AF$4:CC$104,46,0),"0"),IFERROR(VLOOKUP($A139,'Season 5'!AF$4:CC$104,46,0),"0"),
IFERROR(VLOOKUP($A139,'Season 6'!AF$4:CC$104,46,0),"0"),IFERROR(VLOOKUP($A139,'Season 7'!AF$4:CC$104,46,0),"0"),
IFERROR(VLOOKUP($A139,'Season 8'!AF$4:CC$104,46,0),"0"),IFERROR(VLOOKUP($A139,'Season 9'!AF$4:CC$104,46,0),"0"),
IFERROR(VLOOKUP($A139,'Season 10'!AF$4:CC$104,46,0),"0"),IFERROR(VLOOKUP($A139,'Season 11'!AF$4:CC$104,46,0),"0"),
IFERROR(VLOOKUP($A139,'Season 12'!AF$4:CC$104,46,0),"0"),IFERROR(VLOOKUP($A139,'Season 13'!AF$4:CC$104,46,0),"0"),
IFERROR(VLOOKUP($A139,'Season 14'!AF$4:CC$104,46,0),"0"),IFERROR(VLOOKUP($A139,'Season 15'!AF$4:CC$104,46,0),"0"),)</f>
        <v>0</v>
      </c>
      <c r="AU139" s="700">
        <f>SUM(IFERROR(VLOOKUP($A139,'Season 3'!AF$4:CH$104,47,0),"0"),
IFERROR(VLOOKUP($A139,'Season 4'!AF$4:CH$104,47,0),"0"),IFERROR(VLOOKUP($A139,'Season 5'!AF$4:CH$104,47,0),"0"),
IFERROR(VLOOKUP($A139,'Season 6'!AF$4:CH$104,47,0),"0"),IFERROR(VLOOKUP($A139,'Season 7'!AF$4:CH$104,47,0),"0"),
IFERROR(VLOOKUP($A139,'Season 8'!AF$4:CH$104,47,0),"0"),IFERROR(VLOOKUP($A139,'Season 9'!AF$4:CH$104,47,0),"0"),
IFERROR(VLOOKUP($A139,'Season 10'!AF$4:CH$104,47,0),"0"),IFERROR(VLOOKUP($A139,'Season 11'!AF$4:CH$104,47,0),"0"),
IFERROR(VLOOKUP($A139,'Season 12'!AF$4:CH$104,47,0),"0"),IFERROR(VLOOKUP($A139,'Season 13'!AF$4:CH$104,47,0),"0"),
IFERROR(VLOOKUP($A139,'Season 14'!AF$4:CH$104,47,0),"0"),IFERROR(VLOOKUP($A139,'Season 15'!AF$4:CH$104,47,0),"0"),)</f>
        <v>0</v>
      </c>
      <c r="AV139" s="692">
        <f>SUM(IFERROR(VLOOKUP($A139,'Season 3'!AF$4:CH$104,48,0),"0"),
IFERROR(VLOOKUP($A139,'Season 4'!AF$4:CH$104,48,0),"0"),IFERROR(VLOOKUP($A139,'Season 5'!AF$4:CH$104,48,0),"0"),
IFERROR(VLOOKUP($A139,'Season 6'!AF$4:CH$104,48,0),"0"),IFERROR(VLOOKUP($A139,'Season 7'!AF$4:CH$104,48,0),"0"),
IFERROR(VLOOKUP($A139,'Season 8'!AF$4:CH$104,48,0),"0"),IFERROR(VLOOKUP($A139,'Season 9'!AF$4:CH$104,48,0),"0"),
IFERROR(VLOOKUP($A139,'Season 10'!AF$4:CH$104,48,0),"0"),IFERROR(VLOOKUP($A139,'Season 11'!AF$4:CH$104,48,0),"0"),
IFERROR(VLOOKUP($A139,'Season 12'!AF$4:CH$104,48,0),"0"),IFERROR(VLOOKUP($A139,'Season 13'!AF$4:CH$104,48,0),"0"),
IFERROR(VLOOKUP($A139,'Season 14'!AF$4:CH$104,48,0),"0"),IFERROR(VLOOKUP($A139,'Season 15'!AF$4:CH$104,48,0),"0"),)</f>
        <v>0</v>
      </c>
      <c r="AW139" s="1023">
        <f>SUM(IFERROR(VLOOKUP($A139,'Season 3'!AF$4:CH$104,49,0),"0"),
IFERROR(VLOOKUP($A139,'Season 4'!AF$4:CH$104,49,0),"0"),IFERROR(VLOOKUP($A139,'Season 5'!AF$4:CH$104,49,0),"0"),
IFERROR(VLOOKUP($A139,'Season 6'!AF$4:CH$104,49,0),"0"),IFERROR(VLOOKUP($A139,'Season 7'!AF$4:CH$104,49,0),"0"),
IFERROR(VLOOKUP($A139,'Season 8'!AF$4:CH$104,49,0),"0"),IFERROR(VLOOKUP($A139,'Season 9'!AF$4:CH$104,49,0),"0"),
IFERROR(VLOOKUP($A139,'Season 10'!AF$4:CH$104,49,0),"0"),IFERROR(VLOOKUP($A139,'Season 11'!AF$4:CH$104,49,0),"0"),
IFERROR(VLOOKUP($A139,'Season 12'!AF$4:CH$104,49,0),"0"),IFERROR(VLOOKUP($A139,'Season 13'!AF$4:CH$104,49,0),"0"),
IFERROR(VLOOKUP($A139,'Season 14'!AF$4:CH$104,49,0),"0"),IFERROR(VLOOKUP($A139,'Season 15'!AF$4:CH$104,49,0),"0"),)</f>
        <v>0</v>
      </c>
      <c r="AX139" s="26">
        <f>SUM(IFERROR(VLOOKUP($A139,'Season 3'!AF$4:CH$104,50,0),"0"),
IFERROR(VLOOKUP($A139,'Season 4'!AF$4:CH$104,50,0),"0"),IFERROR(VLOOKUP($A139,'Season 5'!AF$4:CH$104,50,0),"0"),
IFERROR(VLOOKUP($A139,'Season 6'!AF$4:CH$104,50,0),"0"),IFERROR(VLOOKUP($A139,'Season 7'!AF$4:CH$104,50,0),"0"),
IFERROR(VLOOKUP($A139,'Season 8'!AF$4:CH$104,50,0),"0"),IFERROR(VLOOKUP($A139,'Season 9'!AF$4:CH$104,50,0),"0"),
IFERROR(VLOOKUP($A139,'Season 10'!AF$4:CH$104,50,0),"0"),IFERROR(VLOOKUP($A139,'Season 11'!AF$4:CH$104,50,0),"0"),
IFERROR(VLOOKUP($A139,'Season 12'!AF$4:CH$104,50,0),"0"),IFERROR(VLOOKUP($A139,'Season 13'!AF$4:CH$104,50,0),"0"),
IFERROR(VLOOKUP($A139,'Season 14'!AF$4:CH$104,50,0),"0"),IFERROR(VLOOKUP($A139,'Season 15'!AF$4:CH$104,50,0),"0"),)</f>
        <v>0</v>
      </c>
      <c r="AY139" s="699">
        <f>SUM(IFERROR(VLOOKUP($A139,'Season 3'!AF$4:CH$104,51,0),"0"),
IFERROR(VLOOKUP($A139,'Season 4'!AF$4:CH$104,51,0),"0"),IFERROR(VLOOKUP($A139,'Season 5'!AF$4:CH$104,51,0),"0"),
IFERROR(VLOOKUP($A139,'Season 6'!AF$4:CH$104,51,0),"0"),IFERROR(VLOOKUP($A139,'Season 7'!AF$4:CH$104,51,0),"0"),
IFERROR(VLOOKUP($A139,'Season 8'!AF$4:CH$104,51,0),"0"),IFERROR(VLOOKUP($A139,'Season 9'!AF$4:CH$104,51,0),"0"),
IFERROR(VLOOKUP($A139,'Season 10'!AF$4:CH$104,51,0),"0"),IFERROR(VLOOKUP($A139,'Season 11'!AF$4:CH$104,51,0),"0"),
IFERROR(VLOOKUP($A139,'Season 12'!AF$4:CH$104,51,0),"0"),IFERROR(VLOOKUP($A139,'Season 13'!AF$4:CH$104,51,0),"0"),
IFERROR(VLOOKUP($A139,'Season 14'!AF$4:CH$104,51,0),"0"),IFERROR(VLOOKUP($A139,'Season 15'!AF$4:CH$104,51,0),"0"),)</f>
        <v>0</v>
      </c>
      <c r="AZ139" s="700">
        <f>SUM(IFERROR(VLOOKUP($A139,'Season 1'!AF$4:CC$104,32,0),"0"),IFERROR(VLOOKUP($A139,'Season 2'!AF$4:CC$104,37,0),"0"),)</f>
        <v>0</v>
      </c>
      <c r="BA139" s="692">
        <f>SUM(IFERROR(VLOOKUP($A139,'Season 1'!AF$4:CC$104,33,0),"0"),IFERROR(VLOOKUP($A139,'Season 2'!AF$4:CC$104,38,0),"0"),)</f>
        <v>0</v>
      </c>
      <c r="BB139" s="1023">
        <f>SUM(IFERROR(VLOOKUP($A139,'Season 1'!AF$4:CC$104,34,0),"0"),IFERROR(VLOOKUP($A139,'Season 2'!AF$4:CC$104,39,0),"0"),)</f>
        <v>0</v>
      </c>
      <c r="BC139" s="26">
        <f>SUM(IFERROR(VLOOKUP($A139,'Season 1'!AF$4:CC$104,35,0),"0"),IFERROR(VLOOKUP($A139,'Season 2'!AF$4:CC$104,40,0),"0"),)</f>
        <v>0</v>
      </c>
      <c r="BD139" s="699">
        <f>SUM(IFERROR(VLOOKUP($A139,'Season 1'!AF$4:CC$104,36,0),"0"),IFERROR(VLOOKUP($A139,'Season 2'!AF$4:CC$104,41,0),"0"),)</f>
        <v>0</v>
      </c>
      <c r="BE139" s="1111">
        <f>SUM(IFERROR(VLOOKUP($A139,'Season 1'!AF$4:CC$104,37,0),"0"),
IFERROR(VLOOKUP($A139,'Season 2'!AF$4:CC$104,47,0),"0"),IFERROR(VLOOKUP($A139,'Season 3'!AF$4:CH$104,52,0),"0"),
IFERROR(VLOOKUP($A139,'Season 4'!AF$4:CH$104,52,0),"0"),IFERROR(VLOOKUP($A139,'Season 5'!AF$4:CH$104,52,0),"0"),
IFERROR(VLOOKUP($A139,'Season 6'!AF$4:CH$104,52,0),"0"),IFERROR(VLOOKUP($A139,'Season 7'!AF$4:CH$104,52,0),"0"),
IFERROR(VLOOKUP($A139,'Season 8'!AF$4:CH$104,52,0),"0"),IFERROR(VLOOKUP($A139,'Season 9'!AF$4:CH$104,52,0),"0"),
IFERROR(VLOOKUP($A139,'Season 10'!AF$4:CH$104,52,0),"0"),IFERROR(VLOOKUP($A139,'Season 11'!AF$4:CH$104,52,0),"0"),
IFERROR(VLOOKUP($A139,'Season 12'!AF$4:CH$104,52,0),"0"),IFERROR(VLOOKUP($A139,'Season 13'!AF$4:CH$104,52,0),"0"),
IFERROR(VLOOKUP($A139,'Season 14'!AF$4:CH$104,52,0),"0"),IFERROR(VLOOKUP($A139,'Season 15'!AF$4:CH$104,52,0),"0"),)</f>
        <v>0</v>
      </c>
      <c r="BF139" s="1112">
        <f>SUM(IFERROR(VLOOKUP($A139,'Season 1'!AF$4:CC$104,38,0),"0"),
IFERROR(VLOOKUP($A139,'Season 2'!AF$4:CC$104,48,0),"0"),IFERROR(VLOOKUP($A139,'Season 3'!AF$4:CH$104,53,0),"0"),
IFERROR(VLOOKUP($A139,'Season 4'!AF$4:CH$104,53,0),"0"),IFERROR(VLOOKUP($A139,'Season 5'!AF$4:CH$104,53,0),"0"),
IFERROR(VLOOKUP($A139,'Season 6'!AF$4:CH$104,53,0),"0"),IFERROR(VLOOKUP($A139,'Season 7'!AF$4:CH$104,53,0),"0"),
IFERROR(VLOOKUP($A139,'Season 8'!AF$4:CH$104,53,0),"0"),IFERROR(VLOOKUP($A139,'Season 9'!AF$4:CH$104,53,0),"0"),
IFERROR(VLOOKUP($A139,'Season 10'!AF$4:CH$104,53,0),"0"),IFERROR(VLOOKUP($A139,'Season 11'!AF$4:CH$104,53,0),"0"),
IFERROR(VLOOKUP($A139,'Season 12'!AF$4:CH$104,53,0),"0"),IFERROR(VLOOKUP($A139,'Season 13'!AF$4:CH$104,53,0),"0"),
IFERROR(VLOOKUP($A139,'Season 14'!AF$4:CH$104,53,0),"0"),IFERROR(VLOOKUP($A139,'Season 15'!AF$4:CH$104,53,0),"0"),)</f>
        <v>0</v>
      </c>
      <c r="BG139" s="1061" t="e">
        <f t="shared" si="6"/>
        <v>#DIV/0!</v>
      </c>
      <c r="BI139" s="1100"/>
      <c r="BJ139" s="1100"/>
      <c r="BK139" s="1100"/>
      <c r="BL139" s="1100"/>
      <c r="BM139" s="1100"/>
      <c r="BN139" s="1100"/>
      <c r="BS139" s="15">
        <f>IFERROR(VLOOKUP($A139,'Season 1'!$AF$4:$CH$104,39,0),"0")</f>
        <v>0</v>
      </c>
      <c r="BT139" s="15">
        <f>IFERROR(VLOOKUP($A139,'Season 1'!$AF$4:$CH$104,40,0),"0")</f>
        <v>0</v>
      </c>
      <c r="BU139" s="15">
        <f>IFERROR(VLOOKUP($A139,'Season 2'!$AF$4:$CH$104,49,0),"0")</f>
        <v>0</v>
      </c>
      <c r="BV139" s="15">
        <f>IFERROR(VLOOKUP($A139,'Season 2'!$AF$4:$CH$104,50,0),"0")</f>
        <v>0</v>
      </c>
      <c r="BW139" s="15">
        <f>IFERROR(VLOOKUP($A139,'Season 3'!$AF$4:$CH$104,54,0),"0")</f>
        <v>0</v>
      </c>
      <c r="BX139" s="15">
        <f>IFERROR(VLOOKUP($A139,'Season 3'!$AF$4:$CH$104,55,0),"0")</f>
        <v>0</v>
      </c>
      <c r="BY139" s="15" t="str">
        <f>IFERROR(VLOOKUP($A139,'Season 4'!$AF$4:$CH$104,54,0),"0")</f>
        <v>0</v>
      </c>
      <c r="BZ139" s="15" t="str">
        <f>IFERROR(VLOOKUP($A139,'Season 4'!$AF$4:$CH$104,55,0),"0")</f>
        <v>0</v>
      </c>
      <c r="CA139" s="15" t="str">
        <f>IFERROR(VLOOKUP($A139,'Season 5'!$AF$4:$CH$104,54,0),"0")</f>
        <v>0</v>
      </c>
      <c r="CB139" s="15" t="str">
        <f>IFERROR(VLOOKUP($A139,'Season 5'!$AF$4:$CH$104,55,0),"0")</f>
        <v>0</v>
      </c>
      <c r="CC139" s="15" t="str">
        <f>IFERROR(VLOOKUP($A139,'Season 6'!$AF$4:$CH$104,54,0),"0")</f>
        <v>0</v>
      </c>
      <c r="CD139" s="15" t="str">
        <f>IFERROR(VLOOKUP($A139,'Season 6'!$AF$4:$CH$104,55,0),"0")</f>
        <v>0</v>
      </c>
      <c r="CE139" s="15" t="str">
        <f>IFERROR(VLOOKUP($A139,'Season 7'!$AF$4:$CH$104,54,0),"0")</f>
        <v>0</v>
      </c>
      <c r="CF139" s="15" t="str">
        <f>IFERROR(VLOOKUP($A139,'Season 7'!$AF$4:$CH$104,55,0),"0")</f>
        <v>0</v>
      </c>
      <c r="CG139" s="15" t="str">
        <f>IFERROR(VLOOKUP($A139,'Season 8'!$AF$4:$CH$104,54,0),"0")</f>
        <v>0</v>
      </c>
      <c r="CH139" s="15" t="str">
        <f>IFERROR(VLOOKUP($A139,'Season 8'!$AF$4:$CH$104,55,0),"0")</f>
        <v>0</v>
      </c>
      <c r="CI139" s="15" t="str">
        <f>IFERROR(VLOOKUP($A139,'Season 9'!$AF$4:$CH$104,54,0),"0")</f>
        <v>0</v>
      </c>
      <c r="CJ139" s="15" t="str">
        <f>IFERROR(VLOOKUP($A139,'Season 9'!$AF$4:$CH$104,55,0),"0")</f>
        <v>0</v>
      </c>
      <c r="CK139" s="15" t="str">
        <f>IFERROR(VLOOKUP($A139,'Season 10'!$AF$4:$CH$104,54,0),"0")</f>
        <v>0</v>
      </c>
      <c r="CL139" s="15" t="str">
        <f>IFERROR(VLOOKUP($A139,'Season 10'!$AF$4:$CH$104,55,0),"0")</f>
        <v>0</v>
      </c>
      <c r="CM139" s="15" t="str">
        <f>IFERROR(VLOOKUP($A139,'Season 11'!$AF$4:$CH$104,54,0),"0")</f>
        <v>0</v>
      </c>
      <c r="CN139" s="15" t="str">
        <f>IFERROR(VLOOKUP($A139,'Season 11'!$AF$4:$CH$104,55,0),"0")</f>
        <v>0</v>
      </c>
      <c r="CO139" s="15" t="str">
        <f>IFERROR(VLOOKUP($A139,'Season 12'!$AF$4:$CH$104,54,0),"0")</f>
        <v>0</v>
      </c>
      <c r="CP139" s="15" t="str">
        <f>IFERROR(VLOOKUP($A139,'Season 12'!$AF$4:$CH$104,55,0),"0")</f>
        <v>0</v>
      </c>
      <c r="CQ139" s="15" t="str">
        <f>IFERROR(VLOOKUP($A139,'Season 13'!$AF$4:$CH$104,54,0),"0")</f>
        <v>0</v>
      </c>
      <c r="CR139" s="15" t="str">
        <f>IFERROR(VLOOKUP($A139,'Season 13'!$AF$4:$CH$104,55,0),"0")</f>
        <v>0</v>
      </c>
      <c r="CS139" s="15" t="str">
        <f>IFERROR(VLOOKUP($A139,'Season 14'!$AF$4:$CH$104,54,0),"0")</f>
        <v>0</v>
      </c>
      <c r="CT139" s="15" t="str">
        <f>IFERROR(VLOOKUP($A139,'Season 14'!$AF$4:$CH$104,55,0),"0")</f>
        <v>0</v>
      </c>
      <c r="CU139" s="15" t="str">
        <f>IFERROR(VLOOKUP($A139,'Season 15'!$AF$4:$CH$104,54,0),"0")</f>
        <v>0</v>
      </c>
      <c r="CV139" s="15" t="str">
        <f>IFERROR(VLOOKUP($A139,'Season 15'!$AF$4:$CH$104,55,0),"0")</f>
        <v>0</v>
      </c>
    </row>
    <row r="140" spans="1:100" x14ac:dyDescent="0.25">
      <c r="A140" s="2" t="s">
        <v>140</v>
      </c>
      <c r="B140" s="1021">
        <f>IFERROR(VLOOKUP('Data Totals'!A140,'Season 1'!AF$4:CC$104,2,FALSE),IFERROR(VLOOKUP('Data Totals'!A140,'Season 2'!AF$4:CC$104,2,FALSE),IFERROR(VLOOKUP('Data Totals'!A140,'Season 3'!AF$4:CC$104,2,FALSE),IFERROR(VLOOKUP('Data Totals'!A140,'Season 4'!AF$4:CC$104,2,FALSE),IFERROR(VLOOKUP('Data Totals'!A140,'Season 5'!AF$4:CC$104,2,FALSE),IFERROR(VLOOKUP('Data Totals'!A140,'Season 6'!AF$4:CC$104,2,FALSE),IFERROR(VLOOKUP('Data Totals'!A140,'Season 7'!AF$4:CC$104,2,FALSE),IFERROR(VLOOKUP('Data Totals'!A140,'Season 8'!AF$4:CC$104,2,FALSE),IFERROR(VLOOKUP('Data Totals'!A140,'Season 9'!AF$4:CC$104,2,FALSE),IFERROR(VLOOKUP('Data Totals'!A140,'Season 10'!AF$4:CC$104,2,FALSE),IFERROR(VLOOKUP('Data Totals'!A140,'Season 11'!AF$4:CC$104,2,FALSE),IFERROR(VLOOKUP('Data Totals'!A140,'Season 12'!AF$4:CC$104,2,FALSE),IFERROR(VLOOKUP('Data Totals'!A140,'Season 13'!AF$4:CC$104,2,FALSE),IFERROR(VLOOKUP('Data Totals'!A140,'Season 14'!AF$4:CC$104,2,FALSE),IFERROR(VLOOKUP('Data Totals'!A140,'Season 15'!AF$4:CC$104,2,FALSE),"N/A")))))))))))))))</f>
        <v>0</v>
      </c>
      <c r="C140" s="1022">
        <f>IFERROR(VLOOKUP('Data Totals'!A140,'Season 1'!AF$4:CC$104,3,FALSE),IFERROR(VLOOKUP('Data Totals'!A140,'Season 2'!AF$4:CC$104,3,FALSE),IFERROR(VLOOKUP('Data Totals'!A140,'Season 3'!AF$4:CC$104,3,FALSE),IFERROR(VLOOKUP('Data Totals'!A140,'Season 4'!AF$4:CC$104,3,FALSE),IFERROR(VLOOKUP('Data Totals'!A140,'Season 5'!AF$4:CC$104,3,FALSE),IFERROR(VLOOKUP('Data Totals'!A140,'Season 6'!AF$4:CC$104,3,FALSE),IFERROR(VLOOKUP('Data Totals'!A140,'Season 7'!AF$4:CC$104,3,FALSE),IFERROR(VLOOKUP('Data Totals'!A140,'Season 8'!AF$4:CC$104,3,FALSE),IFERROR(VLOOKUP('Data Totals'!A140,'Season 9'!AF$4:CC$104,3,FALSE),IFERROR(VLOOKUP('Data Totals'!A140,'Season 10'!AF$4:CC$104,3,FALSE),IFERROR(VLOOKUP('Data Totals'!A140,'Season 11'!AF$4:CC$104,3,FALSE),IFERROR(VLOOKUP('Data Totals'!A140,'Season 12'!AF$4:CC$104,3,FALSE),IFERROR(VLOOKUP('Data Totals'!A140,'Season 13'!AF$4:CC$104,3,FALSE),IFERROR(VLOOKUP('Data Totals'!A140,'Season 14'!AF$4:CC$104,3,FALSE),IFERROR(VLOOKUP('Data Totals'!A140,'Season 15'!AF$4:CC$104,3,FALSE),"N/A")))))))))))))))</f>
        <v>0</v>
      </c>
      <c r="D140" s="1022">
        <f>IFERROR(VLOOKUP('Data Totals'!A140,'Season 1'!AF$4:CC$104,4,FALSE),IFERROR(VLOOKUP('Data Totals'!A140,'Season 2'!AF$4:CC$104,4,FALSE),IFERROR(VLOOKUP('Data Totals'!A140,'Season 3'!AF$4:CC$104,4,FALSE),IFERROR(VLOOKUP('Data Totals'!A140,'Season 4'!AF$4:CC$104,4,FALSE),IFERROR(VLOOKUP('Data Totals'!A140,'Season 5'!AF$4:CC$104,4,FALSE),IFERROR(VLOOKUP('Data Totals'!A140,'Season 6'!AF$4:CC$104,4,FALSE),IFERROR(VLOOKUP('Data Totals'!A140,'Season 7'!AF$4:CC$104,4,FALSE),IFERROR(VLOOKUP('Data Totals'!A140,'Season 8'!AF$4:CC$104,4,FALSE),IFERROR(VLOOKUP('Data Totals'!A140,'Season 9'!AF$4:CC$104,4,FALSE),IFERROR(VLOOKUP('Data Totals'!A140,'Season 10'!AF$4:CC$104,4,FALSE),IFERROR(VLOOKUP('Data Totals'!A140,'Season 11'!AF$4:CC$104,4,FALSE),IFERROR(VLOOKUP('Data Totals'!A140,'Season 12'!AF$4:CC$104,4,FALSE),IFERROR(VLOOKUP('Data Totals'!A140,'Season 13'!AF$4:CC$104,4,FALSE),IFERROR(VLOOKUP('Data Totals'!A140,'Season 14'!AF$4:CC$104,4,FALSE),IFERROR(VLOOKUP('Data Totals'!A140,'Season 15'!AF$4:CC$104,4,FALSE),"N/A")))))))))))))))</f>
        <v>0</v>
      </c>
      <c r="E140" s="1022">
        <f t="shared" si="5"/>
        <v>0</v>
      </c>
      <c r="F140" s="692">
        <f>SUM(IFERROR(VLOOKUP(A140,BI$3:BN$152,2,0),"0"),IFERROR(VLOOKUP(A140,'Season 1'!AF$4:CC$104,6,0),"0"),
IFERROR(VLOOKUP(A140,'Season 2'!AF$4:CC$104,6,0),"0"),IFERROR(VLOOKUP(A140,'Season 3'!AF$4:CC$104,6,0),"0"),
IFERROR(VLOOKUP(A140,'Season 4'!AF$4:CC$104,6,0),"0"),IFERROR(VLOOKUP(A140,'Season 5'!AF$4:CC$104,6,0),"0"),
IFERROR(VLOOKUP(A140,'Season 6'!AF$4:CC$104,6,0),"0"),IFERROR(VLOOKUP(A140,'Season 7'!AF$4:CC$104,6,0),"0"),
IFERROR(VLOOKUP(A140,'Season 8'!AF$4:CC$104,6,0),"0"),IFERROR(VLOOKUP(A140,'Season 9'!AF$4:CC$104,6,0),"0"),
IFERROR(VLOOKUP(A140,'Season 10'!AF$4:CC$104,6,0),"0"),IFERROR(VLOOKUP(A140,'Season 11'!AF$4:CC$104,6,0),"0"),
IFERROR(VLOOKUP(A140,'Season 12'!AF$4:CC$104,6,0),"0"),IFERROR(VLOOKUP(A140,'Season 13'!AF$4:CC$104,6,0),"0"),
IFERROR(VLOOKUP(A140,'Season 14'!AF$4:CC$104,6,0),"0"),IFERROR(VLOOKUP(A140,'Season 15'!AF$4:CC$104,6,0),"0"),)</f>
        <v>0</v>
      </c>
      <c r="G140" s="692">
        <f>SUM(IFERROR(VLOOKUP(A140,'Season 1'!AF$4:CC$104,7,0),"0"),
IFERROR(VLOOKUP(A140,'Season 2'!AF$4:CC$104,7,0),"0"),IFERROR(VLOOKUP(A140,'Season 3'!AF$4:CC$104,7,0),"0"),
IFERROR(VLOOKUP(A140,'Season 4'!AF$4:CC$104,7,0),"0"),IFERROR(VLOOKUP(A140,'Season 5'!AF$4:CC$104,7,0),"0"),
IFERROR(VLOOKUP(A140,'Season 6'!AF$4:CC$104,7,0),"0"),IFERROR(VLOOKUP(A140,'Season 7'!AF$4:CC$104,7,0),"0"),
IFERROR(VLOOKUP(A140,'Season 8'!AF$4:CC$104,7,0),"0"),IFERROR(VLOOKUP(A140,'Season 9'!AF$4:CC$104,7,0),"0"),
IFERROR(VLOOKUP(A140,'Season 10'!AF$4:CC$104,7,0),"0"),IFERROR(VLOOKUP(A140,'Season 11'!AF$4:CC$104,7,0),"0"),
IFERROR(VLOOKUP(A140,'Season 12'!AF$4:CC$104,7,0),"0"),IFERROR(VLOOKUP(A140,'Season 13'!AF$4:CC$104,7,0),"0"),
IFERROR(VLOOKUP(A140,'Season 14'!AF$4:CC$104,7,0),"0"),IFERROR(VLOOKUP(A140,'Season 15'!AF$4:CC$104,7,0),"0"),)</f>
        <v>0</v>
      </c>
      <c r="H140" s="556">
        <f>SUM(IFERROR(VLOOKUP(A140,'Season 1'!AF$4:CC$104,8,0),"0"),
IFERROR(VLOOKUP(A140,'Season 2'!AF$4:CC$104,8,0),"0"),IFERROR(VLOOKUP(A140,'Season 3'!AF$4:CC$104,8,0),"0"),
IFERROR(VLOOKUP(A140,'Season 4'!AF$4:CC$104,8,0),"0"),IFERROR(VLOOKUP(A140,'Season 5'!AF$4:CC$104,8,0),"0"),
IFERROR(VLOOKUP(A140,'Season 6'!AF$4:CC$104,8,0),"0"),IFERROR(VLOOKUP(A140,'Season 7'!AF$4:CC$104,8,0),"0"),
IFERROR(VLOOKUP(A140,'Season 8'!AF$4:CC$104,8,0),"0"),IFERROR(VLOOKUP(A140,'Season 9'!AF$4:CC$104,8,0),"0"),
IFERROR(VLOOKUP(A140,'Season 10'!AF$4:CC$104,8,0),"0"),IFERROR(VLOOKUP(A140,'Season 11'!AF$4:CC$104,8,0),"0"),
IFERROR(VLOOKUP(A140,'Season 12'!AF$4:CC$104,8,0),"0"),IFERROR(VLOOKUP(A140,'Season 13'!AF$4:CC$104,8,0),"0"),
IFERROR(VLOOKUP(A140,'Season 14'!AF$4:CC$104,8,0),"0"),IFERROR(VLOOKUP(A140,'Season 15'!AF$4:CC$104,8,0),"0"),)</f>
        <v>0</v>
      </c>
      <c r="I140" s="1023">
        <f>SUM(IFERROR(VLOOKUP(A140,'Season 1'!AF$4:CC$104,9,0),"0"),
IFERROR(VLOOKUP(A140,'Season 2'!AF$4:CC$104,9,0),"0"),IFERROR(VLOOKUP(A140,'Season 3'!AF$4:CC$104,9,0),"0"),
IFERROR(VLOOKUP(A140,'Season 4'!AF$4:CC$104,9,0),"0"),IFERROR(VLOOKUP(A140,'Season 5'!AF$4:CC$104,9,0),"0"),
IFERROR(VLOOKUP(A140,'Season 6'!AF$4:CC$104,9,0),"0"),IFERROR(VLOOKUP(A140,'Season 7'!AF$4:CC$104,9,0),"0"),
IFERROR(VLOOKUP(A140,'Season 8'!AF$4:CC$104,9,0),"0"),IFERROR(VLOOKUP(A140,'Season 9'!AF$4:CC$104,9,0),"0"),
IFERROR(VLOOKUP(A140,'Season 10'!AF$4:CC$104,9,0),"0"),IFERROR(VLOOKUP(A140,'Season 11'!AF$4:CC$104,9,0),"0"),
IFERROR(VLOOKUP(A140,'Season 12'!AF$4:CC$104,9,0),"0"),IFERROR(VLOOKUP(A140,'Season 13'!AF$4:CC$104,9,0),"0"),
IFERROR(VLOOKUP(A140,'Season 14'!AF$4:CC$104,9,0),"0"),IFERROR(VLOOKUP(A140,'Season 15'!AF$4:CC$104,9,0),"0"),)</f>
        <v>0</v>
      </c>
      <c r="J140" s="26">
        <f>SUM(IFERROR(VLOOKUP(A140,BI$3:BN$152,3,0),"0"),IFERROR(VLOOKUP(A140,'Season 1'!AF$4:CC$104,10,0),"0"),
IFERROR(VLOOKUP(A140,'Season 2'!AF$4:CC$104,10,0),"0"),IFERROR(VLOOKUP(A140,'Season 3'!AF$4:CC$104,10,0),"0"),
IFERROR(VLOOKUP(A140,'Season 4'!AF$4:CC$104,10,0),"0"),IFERROR(VLOOKUP(A140,'Season 5'!AF$4:CC$104,10,0),"0"),
IFERROR(VLOOKUP(A140,'Season 6'!AF$4:CC$104,10,0),"0"),IFERROR(VLOOKUP(A140,'Season 7'!AF$4:CC$104,10,0),"0"),
IFERROR(VLOOKUP(A140,'Season 8'!AF$4:CC$104,10,0),"0"),IFERROR(VLOOKUP(A140,'Season 9'!AF$4:CC$104,10,0),"0"),
IFERROR(VLOOKUP(A140,'Season 10'!AF$4:CC$104,10,0),"0"),IFERROR(VLOOKUP(A140,'Season 11'!AF$4:CC$104,10,0),"0"),
IFERROR(VLOOKUP(A140,'Season 12'!AF$4:CC$104,10,0),"0"),IFERROR(VLOOKUP(A140,'Season 13'!AF$4:CC$104,10,0),"0"),
IFERROR(VLOOKUP(A140,'Season 14'!AF$4:CC$104,10,0),"0"),IFERROR(VLOOKUP(A140,'Season 15'!AF$4:CC$104,10,0),"0"),)</f>
        <v>0</v>
      </c>
      <c r="K140" s="699">
        <f>SUM(IFERROR(VLOOKUP(A140,BI$3:BN$152,4,0),"0"),IFERROR(VLOOKUP(A140,'Season 1'!AF$4:CC$104,11,0),"0"),
IFERROR(VLOOKUP(A140,'Season 2'!AF$4:CC$104,11,0),"0"),IFERROR(VLOOKUP(A140,'Season 3'!AF$4:CC$104,11,0),"0"),
IFERROR(VLOOKUP(A140,'Season 4'!AF$4:CC$104,11,0),"0"),IFERROR(VLOOKUP(A140,'Season 5'!AF$4:CC$104,11,0),"0"),
IFERROR(VLOOKUP(A140,'Season 6'!AF$4:CC$104,11,0),"0"),IFERROR(VLOOKUP(A140,'Season 7'!AF$4:CC$104,11,0),"0"),
IFERROR(VLOOKUP(A140,'Season 8'!AF$4:CC$104,11,0),"0"),IFERROR(VLOOKUP(A140,'Season 9'!AF$4:CC$104,11,0),"0"),
IFERROR(VLOOKUP(A140,'Season 10'!AF$4:CC$104,11,0),"0"),IFERROR(VLOOKUP(A140,'Season 11'!AF$4:CC$104,11,0),"0"),
IFERROR(VLOOKUP(A140,'Season 12'!AF$4:CC$104,11,0),"0"),IFERROR(VLOOKUP(A140,'Season 13'!AF$4:CC$104,11,0),"0"),
IFERROR(VLOOKUP(A140,'Season 14'!AF$4:CC$104,11,0),"0"),IFERROR(VLOOKUP(A140,'Season 15'!AF$4:CC$104,11,0),"0"),)</f>
        <v>0</v>
      </c>
      <c r="L140" s="700">
        <f>SUM(IFERROR(VLOOKUP($A140,'Season 1'!AF$4:CC$104,12,0),"0"),
IFERROR(VLOOKUP($A140,'Season 2'!AF$4:CC$104,12,0),"0"),IFERROR(VLOOKUP($A140,'Season 3'!AF$4:CC$104,12,0),"0"),
IFERROR(VLOOKUP($A140,'Season 4'!AF$4:CC$104,12,0),"0"),IFERROR(VLOOKUP($A140,'Season 5'!AF$4:CC$104,12,0),"0"),
IFERROR(VLOOKUP($A140,'Season 6'!AF$4:CC$104,12,0),"0"),IFERROR(VLOOKUP($A140,'Season 7'!AF$4:CC$104,12,0),"0"),
IFERROR(VLOOKUP($A140,'Season 8'!AF$4:CC$104,12,0),"0"),IFERROR(VLOOKUP($A140,'Season 9'!AF$4:CC$104,12,0),"0"),
IFERROR(VLOOKUP($A140,'Season 10'!AF$4:CC$104,12,0),"0"),IFERROR(VLOOKUP($A140,'Season 11'!AF$4:CC$104,12,0),"0"),
IFERROR(VLOOKUP($A140,'Season 12'!AF$4:CC$104,12,0),"0"),IFERROR(VLOOKUP($A140,'Season 13'!AF$4:CC$104,12,0),"0"),
IFERROR(VLOOKUP($A140,'Season 14'!AF$4:CC$104,12,0),"0"),IFERROR(VLOOKUP($A140,'Season 15'!AF$4:CC$104,12,0),"0"),)</f>
        <v>0</v>
      </c>
      <c r="M140" s="692">
        <f>SUM(IFERROR(VLOOKUP($A140,'Season 1'!AF$4:CC$104,13,0),"0"),
IFERROR(VLOOKUP($A140,'Season 2'!AF$4:CC$104,13,0),"0"),IFERROR(VLOOKUP($A140,'Season 3'!AF$4:CC$104,13,0),"0"),
IFERROR(VLOOKUP($A140,'Season 4'!AF$4:CC$104,13,0),"0"),IFERROR(VLOOKUP($A140,'Season 5'!AF$4:CC$104,13,0),"0"),
IFERROR(VLOOKUP($A140,'Season 6'!AF$4:CC$104,13,0),"0"),IFERROR(VLOOKUP($A140,'Season 7'!AF$4:CC$104,13,0),"0"),
IFERROR(VLOOKUP($A140,'Season 8'!AF$4:CC$104,13,0),"0"),IFERROR(VLOOKUP($A140,'Season 9'!AF$4:CC$104,13,0),"0"),
IFERROR(VLOOKUP($A140,'Season 10'!AF$4:CC$104,13,0),"0"),IFERROR(VLOOKUP($A140,'Season 11'!AF$4:CC$104,13,0),"0"),
IFERROR(VLOOKUP($A140,'Season 12'!AF$4:CC$104,13,0),"0"),IFERROR(VLOOKUP($A140,'Season 13'!AF$4:CC$104,13,0),"0"),
IFERROR(VLOOKUP($A140,'Season 14'!AF$4:CC$104,13,0),"0"),IFERROR(VLOOKUP($A140,'Season 15'!AF$4:CC$104,13,0),"0"),)</f>
        <v>0</v>
      </c>
      <c r="N140" s="1023">
        <f>SUM(IFERROR(VLOOKUP($A140,'Season 1'!AF$4:CC$104,14,0),"0"),
IFERROR(VLOOKUP($A140,'Season 2'!AF$4:CC$104,14,0),"0"),IFERROR(VLOOKUP($A140,'Season 3'!AF$4:CC$104,14,0),"0"),
IFERROR(VLOOKUP($A140,'Season 4'!AF$4:CC$104,14,0),"0"),IFERROR(VLOOKUP($A140,'Season 5'!AF$4:CC$104,14,0),"0"),
IFERROR(VLOOKUP($A140,'Season 6'!AF$4:CC$104,14,0),"0"),IFERROR(VLOOKUP($A140,'Season 7'!AF$4:CC$104,14,0),"0"),
IFERROR(VLOOKUP($A140,'Season 8'!AF$4:CC$104,14,0),"0"),IFERROR(VLOOKUP($A140,'Season 9'!AF$4:CC$104,14,0),"0"),
IFERROR(VLOOKUP($A140,'Season 10'!AF$4:CC$104,14,0),"0"),IFERROR(VLOOKUP($A140,'Season 11'!AF$4:CC$104,14,0),"0"),
IFERROR(VLOOKUP($A140,'Season 12'!AF$4:CC$104,14,0),"0"),IFERROR(VLOOKUP($A140,'Season 13'!AF$4:CC$104,14,0),"0"),
IFERROR(VLOOKUP($A140,'Season 14'!AF$4:CC$104,14,0),"0"),IFERROR(VLOOKUP($A140,'Season 15'!AF$4:CC$104,14,0),"0"),)</f>
        <v>0</v>
      </c>
      <c r="O140" s="26">
        <f>SUM(IFERROR(VLOOKUP($A140,'Season 1'!AF$4:CC$104,15,0),"0"),
IFERROR(VLOOKUP($A140,'Season 2'!AF$4:CC$104,15,0),"0"),IFERROR(VLOOKUP($A140,'Season 3'!AF$4:CC$104,15,0),"0"),
IFERROR(VLOOKUP($A140,'Season 4'!AF$4:CC$104,15,0),"0"),IFERROR(VLOOKUP($A140,'Season 5'!AF$4:CC$104,15,0),"0"),
IFERROR(VLOOKUP($A140,'Season 6'!AF$4:CC$104,15,0),"0"),IFERROR(VLOOKUP($A140,'Season 7'!AF$4:CC$104,15,0),"0"),
IFERROR(VLOOKUP($A140,'Season 8'!AF$4:CC$104,15,0),"0"),IFERROR(VLOOKUP($A140,'Season 9'!AF$4:CC$104,15,0),"0"),
IFERROR(VLOOKUP($A140,'Season 10'!AF$4:CC$104,15,0),"0"),IFERROR(VLOOKUP($A140,'Season 11'!AF$4:CC$104,15,0),"0"),
IFERROR(VLOOKUP($A140,'Season 12'!AF$4:CC$104,15,0),"0"),IFERROR(VLOOKUP($A140,'Season 13'!AF$4:CC$104,15,0),"0"),
IFERROR(VLOOKUP($A140,'Season 14'!AF$4:CC$104,15,0),"0"),IFERROR(VLOOKUP($A140,'Season 15'!AF$4:CC$104,15,0),"0"),)</f>
        <v>0</v>
      </c>
      <c r="P140" s="699">
        <f>SUM(IFERROR(VLOOKUP($A140,'Season 1'!AF$4:CC$104,16,0),"0"),
IFERROR(VLOOKUP($A140,'Season 2'!AF$4:CC$104,16,0),"0"),IFERROR(VLOOKUP($A140,'Season 3'!AF$4:CC$104,16,0),"0"),
IFERROR(VLOOKUP($A140,'Season 4'!AF$4:CC$104,16,0),"0"),IFERROR(VLOOKUP($A140,'Season 5'!AF$4:CC$104,16,0),"0"),
IFERROR(VLOOKUP($A140,'Season 6'!AF$4:CC$104,16,0),"0"),IFERROR(VLOOKUP($A140,'Season 7'!AF$4:CC$104,16,0),"0"),
IFERROR(VLOOKUP($A140,'Season 8'!AF$4:CC$104,16,0),"0"),IFERROR(VLOOKUP($A140,'Season 9'!AF$4:CC$104,16,0),"0"),
IFERROR(VLOOKUP($A140,'Season 10'!AF$4:CC$104,16,0),"0"),IFERROR(VLOOKUP($A140,'Season 11'!AF$4:CC$104,16,0),"0"),
IFERROR(VLOOKUP($A140,'Season 12'!AF$4:CC$104,16,0),"0"),IFERROR(VLOOKUP($A140,'Season 13'!AF$4:CC$104,16,0),"0"),
IFERROR(VLOOKUP($A140,'Season 14'!AF$4:CC$104,16,0),"0"),IFERROR(VLOOKUP($A140,'Season 15'!AF$4:CC$104,16,0),"0"),)</f>
        <v>0</v>
      </c>
      <c r="Q140" s="700">
        <f>SUM(IFERROR(VLOOKUP($A140,'Season 1'!AF$4:CC$104,17,0),"0"),
IFERROR(VLOOKUP($A140,'Season 2'!AF$4:CC$104,17,0),"0"),IFERROR(VLOOKUP($A140,'Season 3'!AF$4:CC$104,17,0),"0"),
IFERROR(VLOOKUP($A140,'Season 4'!AF$4:CC$104,17,0),"0"),IFERROR(VLOOKUP($A140,'Season 5'!AF$4:CC$104,17,0),"0"),
IFERROR(VLOOKUP($A140,'Season 6'!AF$4:CC$104,17,0),"0"),IFERROR(VLOOKUP($A140,'Season 7'!AF$4:CC$104,17,0),"0"),
IFERROR(VLOOKUP($A140,'Season 8'!AF$4:CC$104,17,0),"0"),IFERROR(VLOOKUP($A140,'Season 9'!AF$4:CC$104,17,0),"0"),
IFERROR(VLOOKUP($A140,'Season 10'!AF$4:CC$104,17,0),"0"),IFERROR(VLOOKUP($A140,'Season 11'!AF$4:CC$104,17,0),"0"),
IFERROR(VLOOKUP($A140,'Season 12'!AF$4:CC$104,17,0),"0"),IFERROR(VLOOKUP($A140,'Season 13'!AF$4:CC$104,17,0),"0"),
IFERROR(VLOOKUP($A140,'Season 14'!AF$4:CC$104,17,0),"0"),IFERROR(VLOOKUP($A140,'Season 15'!AF$4:CC$104,17,0),"0"),)</f>
        <v>0</v>
      </c>
      <c r="R140" s="692">
        <f>SUM(IFERROR(VLOOKUP($A140,'Season 1'!AF$4:CC$104,18,0),"0"),
IFERROR(VLOOKUP($A140,'Season 2'!AF$4:CC$104,18,0),"0"),IFERROR(VLOOKUP($A140,'Season 3'!AF$4:CC$104,18,0),"0"),
IFERROR(VLOOKUP($A140,'Season 4'!AF$4:CC$104,18,0),"0"),IFERROR(VLOOKUP($A140,'Season 5'!AF$4:CC$104,18,0),"0"),
IFERROR(VLOOKUP($A140,'Season 6'!AF$4:CC$104,18,0),"0"),IFERROR(VLOOKUP($A140,'Season 7'!AF$4:CC$104,18,0),"0"),
IFERROR(VLOOKUP($A140,'Season 8'!AF$4:CC$104,18,0),"0"),IFERROR(VLOOKUP($A140,'Season 9'!AF$4:CC$104,18,0),"0"),
IFERROR(VLOOKUP($A140,'Season 10'!AF$4:CC$104,18,0),"0"),IFERROR(VLOOKUP($A140,'Season 11'!AF$4:CC$104,18,0),"0"),
IFERROR(VLOOKUP($A140,'Season 12'!AF$4:CC$104,18,0),"0"),IFERROR(VLOOKUP($A140,'Season 13'!AF$4:CC$104,18,0),"0"),
IFERROR(VLOOKUP($A140,'Season 14'!AF$4:CC$104,18,0),"0"),IFERROR(VLOOKUP($A140,'Season 15'!AF$4:CC$104,18,0),"0"),)</f>
        <v>0</v>
      </c>
      <c r="S140" s="1023">
        <f>SUM(IFERROR(VLOOKUP($A140,'Season 1'!AF$4:CC$104,19,0),"0"),
IFERROR(VLOOKUP($A140,'Season 2'!AF$4:CC$104,19,0),"0"),IFERROR(VLOOKUP($A140,'Season 3'!AF$4:CC$104,19,0),"0"),
IFERROR(VLOOKUP($A140,'Season 4'!AF$4:CC$104,19,0),"0"),IFERROR(VLOOKUP($A140,'Season 5'!AF$4:CC$104,19,0),"0"),
IFERROR(VLOOKUP($A140,'Season 6'!AF$4:CC$104,19,0),"0"),IFERROR(VLOOKUP($A140,'Season 7'!AF$4:CC$104,19,0),"0"),
IFERROR(VLOOKUP($A140,'Season 8'!AF$4:CC$104,19,0),"0"),IFERROR(VLOOKUP($A140,'Season 9'!AF$4:CC$104,19,0),"0"),
IFERROR(VLOOKUP($A140,'Season 10'!AF$4:CC$104,19,0),"0"),IFERROR(VLOOKUP($A140,'Season 11'!AF$4:CC$104,19,0),"0"),
IFERROR(VLOOKUP($A140,'Season 12'!AF$4:CC$104,19,0),"0"),IFERROR(VLOOKUP($A140,'Season 13'!AF$4:CC$104,19,0),"0"),
IFERROR(VLOOKUP($A140,'Season 14'!AF$4:CC$104,19,0),"0"),IFERROR(VLOOKUP($A140,'Season 15'!AF$4:CC$104,19,0),"0"),)</f>
        <v>0</v>
      </c>
      <c r="T140" s="26">
        <f>SUM(IFERROR(VLOOKUP($A140,'Season 1'!AF$4:CC$104,20,0),"0"),
IFERROR(VLOOKUP($A140,'Season 2'!AF$4:CC$104,20,0),"0"),IFERROR(VLOOKUP($A140,'Season 3'!AF$4:CC$104,20,0),"0"),
IFERROR(VLOOKUP($A140,'Season 4'!AF$4:CC$104,20,0),"0"),IFERROR(VLOOKUP($A140,'Season 5'!AF$4:CC$104,20,0),"0"),
IFERROR(VLOOKUP($A140,'Season 6'!AF$4:CC$104,20,0),"0"),IFERROR(VLOOKUP($A140,'Season 7'!AF$4:CC$104,20,0),"0"),
IFERROR(VLOOKUP($A140,'Season 8'!AF$4:CC$104,20,0),"0"),IFERROR(VLOOKUP($A140,'Season 9'!AF$4:CC$104,20,0),"0"),
IFERROR(VLOOKUP($A140,'Season 10'!AF$4:CC$104,20,0),"0"),IFERROR(VLOOKUP($A140,'Season 11'!AF$4:CC$104,20,0),"0"),
IFERROR(VLOOKUP($A140,'Season 12'!AF$4:CC$104,20,0),"0"),IFERROR(VLOOKUP($A140,'Season 13'!AF$4:CC$104,20,0),"0"),
IFERROR(VLOOKUP($A140,'Season 14'!AF$4:CC$104,20,0),"0"),IFERROR(VLOOKUP($A140,'Season 15'!AF$4:CC$104,20,0),"0"),)</f>
        <v>0</v>
      </c>
      <c r="U140" s="699">
        <f>SUM(IFERROR(VLOOKUP($A140,'Season 1'!AF$4:CC$104,21,0),"0"),
IFERROR(VLOOKUP($A140,'Season 2'!AF$4:CC$104,21,0),"0"),IFERROR(VLOOKUP($A140,'Season 3'!AF$4:CC$104,21,0),"0"),
IFERROR(VLOOKUP($A140,'Season 4'!AF$4:CC$104,21,0),"0"),IFERROR(VLOOKUP($A140,'Season 5'!AF$4:CC$104,21,0),"0"),
IFERROR(VLOOKUP($A140,'Season 6'!AF$4:CC$104,21,0),"0"),IFERROR(VLOOKUP($A140,'Season 7'!AF$4:CC$104,21,0),"0"),
IFERROR(VLOOKUP($A140,'Season 8'!AF$4:CC$104,21,0),"0"),IFERROR(VLOOKUP($A140,'Season 9'!AF$4:CC$104,21,0),"0"),
IFERROR(VLOOKUP($A140,'Season 10'!AF$4:CC$104,21,0),"0"),IFERROR(VLOOKUP($A140,'Season 11'!AF$4:CC$104,21,0),"0"),
IFERROR(VLOOKUP($A140,'Season 12'!AF$4:CC$104,21,0),"0"),IFERROR(VLOOKUP($A140,'Season 13'!AF$4:CC$104,21,0),"0"),
IFERROR(VLOOKUP($A140,'Season 14'!AF$4:CC$104,21,0),"0"),IFERROR(VLOOKUP($A140,'Season 15'!AF$4:CC$104,21,0),"0"),)</f>
        <v>0</v>
      </c>
      <c r="V140" s="700">
        <f>SUM(IFERROR(VLOOKUP($A140,'Season 1'!AF$4:CC$104,22,0),"0"),
IFERROR(VLOOKUP($A140,'Season 2'!AF$4:CC$104,22,0),"0"),IFERROR(VLOOKUP($A140,'Season 3'!AF$4:CC$104,22,0),"0"),
IFERROR(VLOOKUP($A140,'Season 4'!AF$4:CC$104,22,0),"0"),IFERROR(VLOOKUP($A140,'Season 5'!AF$4:CC$104,22,0),"0"),
IFERROR(VLOOKUP($A140,'Season 6'!AF$4:CC$104,22,0),"0"),IFERROR(VLOOKUP($A140,'Season 7'!AF$4:CC$104,22,0),"0"),
IFERROR(VLOOKUP($A140,'Season 8'!AF$4:CC$104,22,0),"0"),IFERROR(VLOOKUP($A140,'Season 9'!AF$4:CC$104,22,0),"0"),
IFERROR(VLOOKUP($A140,'Season 10'!AF$4:CC$104,22,0),"0"),IFERROR(VLOOKUP($A140,'Season 11'!AF$4:CC$104,22,0),"0"),
IFERROR(VLOOKUP($A140,'Season 12'!AF$4:CC$104,22,0),"0"),IFERROR(VLOOKUP($A140,'Season 13'!AF$4:CC$104,22,0),"0"),
IFERROR(VLOOKUP($A140,'Season 14'!AF$4:CC$104,22,0),"0"),IFERROR(VLOOKUP($A140,'Season 15'!AF$4:CC$104,22,0),"0"),)</f>
        <v>0</v>
      </c>
      <c r="W140" s="692">
        <f>SUM(IFERROR(VLOOKUP($A140,'Season 1'!AF$4:CC$104,23,0),"0"),
IFERROR(VLOOKUP($A140,'Season 2'!AF$4:CC$104,23,0),"0"),IFERROR(VLOOKUP($A140,'Season 3'!AF$4:CC$104,23,0),"0"),
IFERROR(VLOOKUP($A140,'Season 4'!AF$4:CC$104,23,0),"0"),IFERROR(VLOOKUP($A140,'Season 5'!AF$4:CC$104,23,0),"0"),
IFERROR(VLOOKUP($A140,'Season 6'!AF$4:CC$104,23,0),"0"),IFERROR(VLOOKUP($A140,'Season 7'!AF$4:CC$104,23,0),"0"),
IFERROR(VLOOKUP($A140,'Season 8'!AF$4:CC$104,23,0),"0"),IFERROR(VLOOKUP($A140,'Season 9'!AF$4:CC$104,23,0),"0"),
IFERROR(VLOOKUP($A140,'Season 10'!AF$4:CC$104,23,0),"0"),IFERROR(VLOOKUP($A140,'Season 11'!AF$4:CC$104,23,0),"0"),
IFERROR(VLOOKUP($A140,'Season 12'!AF$4:CC$104,23,0),"0"),IFERROR(VLOOKUP($A140,'Season 13'!AF$4:CC$104,23,0),"0"),
IFERROR(VLOOKUP($A140,'Season 14'!AF$4:CC$104,23,0),"0"),IFERROR(VLOOKUP($A140,'Season 15'!AF$4:CC$104,23,0),"0"),)</f>
        <v>0</v>
      </c>
      <c r="X140" s="1023">
        <f>SUM(IFERROR(VLOOKUP($A140,'Season 1'!AF$4:CC$104,24,0),"0"),
IFERROR(VLOOKUP($A140,'Season 2'!AF$4:CC$104,24,0),"0"),IFERROR(VLOOKUP($A140,'Season 3'!AF$4:CC$104,24,0),"0"),
IFERROR(VLOOKUP($A140,'Season 4'!AF$4:CC$104,24,0),"0"),IFERROR(VLOOKUP($A140,'Season 5'!AF$4:CC$104,24,0),"0"),
IFERROR(VLOOKUP($A140,'Season 6'!AF$4:CC$104,24,0),"0"),IFERROR(VLOOKUP($A140,'Season 7'!AF$4:CC$104,24,0),"0"),
IFERROR(VLOOKUP($A140,'Season 8'!AF$4:CC$104,24,0),"0"),IFERROR(VLOOKUP($A140,'Season 9'!AF$4:CC$104,24,0),"0"),
IFERROR(VLOOKUP($A140,'Season 10'!AF$4:CC$104,24,0),"0"),IFERROR(VLOOKUP($A140,'Season 11'!AF$4:CC$104,24,0),"0"),
IFERROR(VLOOKUP($A140,'Season 12'!AF$4:CC$104,24,0),"0"),IFERROR(VLOOKUP($A140,'Season 13'!AF$4:CC$104,24,0),"0"),
IFERROR(VLOOKUP($A140,'Season 14'!AF$4:CC$104,24,0),"0"),IFERROR(VLOOKUP($A140,'Season 15'!AF$4:CC$104,24,0),"0"),)</f>
        <v>0</v>
      </c>
      <c r="Y140" s="26">
        <f>SUM(IFERROR(VLOOKUP($A140,'Season 1'!AF$4:CC$104,25,0),"0"),
IFERROR(VLOOKUP($A140,'Season 2'!AF$4:CC$104,25,0),"0"),IFERROR(VLOOKUP($A140,'Season 3'!AF$4:CC$104,25,0),"0"),
IFERROR(VLOOKUP($A140,'Season 4'!AF$4:CC$104,25,0),"0"),IFERROR(VLOOKUP($A140,'Season 5'!AF$4:CC$104,25,0),"0"),
IFERROR(VLOOKUP($A140,'Season 6'!AF$4:CC$104,25,0),"0"),IFERROR(VLOOKUP($A140,'Season 7'!AF$4:CC$104,25,0),"0"),
IFERROR(VLOOKUP($A140,'Season 8'!AF$4:CC$104,25,0),"0"),IFERROR(VLOOKUP($A140,'Season 9'!AF$4:CC$104,25,0),"0"),
IFERROR(VLOOKUP($A140,'Season 10'!AF$4:CC$104,25,0),"0"),IFERROR(VLOOKUP($A140,'Season 11'!AF$4:CC$104,25,0),"0"),
IFERROR(VLOOKUP($A140,'Season 12'!AF$4:CC$104,25,0),"0"),IFERROR(VLOOKUP($A140,'Season 13'!AF$4:CC$104,25,0),"0"),
IFERROR(VLOOKUP($A140,'Season 14'!AF$4:CC$104,25,0),"0"),IFERROR(VLOOKUP($A140,'Season 15'!AF$4:CC$104,25,0),"0"),)</f>
        <v>0</v>
      </c>
      <c r="Z140" s="699">
        <f>SUM(IFERROR(VLOOKUP($A140,'Season 1'!AF$4:CC$104,26,0),"0"),
IFERROR(VLOOKUP($A140,'Season 2'!AF$4:CC$104,26,0),"0"),IFERROR(VLOOKUP($A140,'Season 3'!AF$4:CC$104,26,0),"0"),
IFERROR(VLOOKUP($A140,'Season 4'!AF$4:CC$104,26,0),"0"),IFERROR(VLOOKUP($A140,'Season 5'!AF$4:CC$104,26,0),"0"),
IFERROR(VLOOKUP($A140,'Season 6'!AF$4:CC$104,26,0),"0"),IFERROR(VLOOKUP($A140,'Season 7'!AF$4:CC$104,26,0),"0"),
IFERROR(VLOOKUP($A140,'Season 8'!AF$4:CC$104,26,0),"0"),IFERROR(VLOOKUP($A140,'Season 9'!AF$4:CC$104,26,0),"0"),
IFERROR(VLOOKUP($A140,'Season 10'!AF$4:CC$104,26,0),"0"),IFERROR(VLOOKUP($A140,'Season 11'!AF$4:CC$104,26,0),"0"),
IFERROR(VLOOKUP($A140,'Season 12'!AF$4:CC$104,26,0),"0"),IFERROR(VLOOKUP($A140,'Season 13'!AF$4:CC$104,26,0),"0"),
IFERROR(VLOOKUP($A140,'Season 14'!AF$4:CC$104,26,0),"0"),IFERROR(VLOOKUP($A140,'Season 15'!AF$4:CC$104,26,0),"0"),)</f>
        <v>0</v>
      </c>
      <c r="AA140" s="700">
        <f>SUM(IFERROR(VLOOKUP($A140,'Season 1'!AF$4:CC$104,27,0),"0"),
IFERROR(VLOOKUP($A140,'Season 2'!AF$4:CC$104,27,0),"0"),IFERROR(VLOOKUP($A140,'Season 3'!AF$4:CC$104,27,0),"0"),
IFERROR(VLOOKUP($A140,'Season 4'!AF$4:CC$104,27,0),"0"),IFERROR(VLOOKUP($A140,'Season 5'!AF$4:CC$104,27,0),"0"),
IFERROR(VLOOKUP($A140,'Season 6'!AF$4:CC$104,27,0),"0"),IFERROR(VLOOKUP($A140,'Season 7'!AF$4:CC$104,27,0),"0"),
IFERROR(VLOOKUP($A140,'Season 8'!AF$4:CC$104,27,0),"0"),IFERROR(VLOOKUP($A140,'Season 9'!AF$4:CC$104,27,0),"0"),
IFERROR(VLOOKUP($A140,'Season 10'!AF$4:CC$104,27,0),"0"),IFERROR(VLOOKUP($A140,'Season 11'!AF$4:CC$104,27,0),"0"),
IFERROR(VLOOKUP($A140,'Season 12'!AF$4:CC$104,27,0),"0"),IFERROR(VLOOKUP($A140,'Season 13'!AF$4:CC$104,27,0),"0"),
IFERROR(VLOOKUP($A140,'Season 14'!AF$4:CC$104,27,0),"0"),IFERROR(VLOOKUP($A140,'Season 15'!AF$4:CC$104,27,0),"0"),)</f>
        <v>0</v>
      </c>
      <c r="AB140" s="692">
        <f>SUM(IFERROR(VLOOKUP($A140,'Season 1'!AF$4:CC$104,28,0),"0"),
IFERROR(VLOOKUP($A140,'Season 2'!AF$4:CC$104,28,0),"0"),IFERROR(VLOOKUP($A140,'Season 3'!AF$4:CC$104,28,0),"0"),
IFERROR(VLOOKUP($A140,'Season 4'!AF$4:CC$104,28,0),"0"),IFERROR(VLOOKUP($A140,'Season 5'!AF$4:CC$104,28,0),"0"),
IFERROR(VLOOKUP($A140,'Season 6'!AF$4:CC$104,28,0),"0"),IFERROR(VLOOKUP($A140,'Season 7'!AF$4:CC$104,28,0),"0"),
IFERROR(VLOOKUP($A140,'Season 8'!AF$4:CC$104,28,0),"0"),IFERROR(VLOOKUP($A140,'Season 9'!AF$4:CC$104,28,0),"0"),
IFERROR(VLOOKUP($A140,'Season 10'!AF$4:CC$104,28,0),"0"),IFERROR(VLOOKUP($A140,'Season 11'!AF$4:CC$104,28,0),"0"),
IFERROR(VLOOKUP($A140,'Season 12'!AF$4:CC$104,28,0),"0"),IFERROR(VLOOKUP($A140,'Season 13'!AF$4:CC$104,28,0),"0"),
IFERROR(VLOOKUP($A140,'Season 14'!AF$4:CC$104,28,0),"0"),IFERROR(VLOOKUP($A140,'Season 15'!AF$4:CC$104,28,0),"0"),)</f>
        <v>0</v>
      </c>
      <c r="AC140" s="1023">
        <f>SUM(IFERROR(VLOOKUP($A140,'Season 1'!AF$4:CC$104,29,0),"0"),
IFERROR(VLOOKUP($A140,'Season 2'!AF$4:CC$104,29,0),"0"),IFERROR(VLOOKUP($A140,'Season 3'!AF$4:CC$104,29,0),"0"),
IFERROR(VLOOKUP($A140,'Season 4'!AF$4:CC$104,29,0),"0"),IFERROR(VLOOKUP($A140,'Season 5'!AF$4:CC$104,29,0),"0"),
IFERROR(VLOOKUP($A140,'Season 6'!AF$4:CC$104,29,0),"0"),IFERROR(VLOOKUP($A140,'Season 7'!AF$4:CC$104,29,0),"0"),
IFERROR(VLOOKUP($A140,'Season 8'!AF$4:CC$104,29,0),"0"),IFERROR(VLOOKUP($A140,'Season 9'!AF$4:CC$104,29,0),"0"),
IFERROR(VLOOKUP($A140,'Season 10'!AF$4:CC$104,29,0),"0"),IFERROR(VLOOKUP($A140,'Season 11'!AF$4:CC$104,29,0),"0"),
IFERROR(VLOOKUP($A140,'Season 12'!AF$4:CC$104,29,0),"0"),IFERROR(VLOOKUP($A140,'Season 13'!AF$4:CC$104,29,0),"0"),
IFERROR(VLOOKUP($A140,'Season 14'!AF$4:CC$104,29,0),"0"),IFERROR(VLOOKUP($A140,'Season 15'!AF$4:CC$104,29,0),"0"),)</f>
        <v>0</v>
      </c>
      <c r="AD140" s="26">
        <f>SUM(IFERROR(VLOOKUP($A140,'Season 1'!AF$4:CC$104,30,0),"0"),
IFERROR(VLOOKUP($A140,'Season 2'!AF$4:CC$104,30,0),"0"),IFERROR(VLOOKUP($A140,'Season 3'!AF$4:CC$104,30,0),"0"),
IFERROR(VLOOKUP($A140,'Season 4'!AF$4:CC$104,30,0),"0"),IFERROR(VLOOKUP($A140,'Season 5'!AF$4:CC$104,30,0),"0"),
IFERROR(VLOOKUP($A140,'Season 6'!AF$4:CC$104,30,0),"0"),IFERROR(VLOOKUP($A140,'Season 7'!AF$4:CC$104,30,0),"0"),
IFERROR(VLOOKUP($A140,'Season 8'!AF$4:CC$104,30,0),"0"),IFERROR(VLOOKUP($A140,'Season 9'!AF$4:CC$104,30,0),"0"),
IFERROR(VLOOKUP($A140,'Season 10'!AF$4:CC$104,30,0),"0"),IFERROR(VLOOKUP($A140,'Season 11'!AF$4:CC$104,30,0),"0"),
IFERROR(VLOOKUP($A140,'Season 12'!AF$4:CC$104,30,0),"0"),IFERROR(VLOOKUP($A140,'Season 13'!AF$4:CC$104,30,0),"0"),
IFERROR(VLOOKUP($A140,'Season 14'!AF$4:CC$104,30,0),"0"),IFERROR(VLOOKUP($A140,'Season 15'!AF$4:CC$104,30,0),"0"),)</f>
        <v>0</v>
      </c>
      <c r="AE140" s="699">
        <f>SUM(IFERROR(VLOOKUP($A140,'Season 1'!AF$4:CC$104,31,0),"0"),
IFERROR(VLOOKUP($A140,'Season 2'!AF$4:CC$104,31,0),"0"),IFERROR(VLOOKUP($A140,'Season 3'!AF$4:CC$104,31,0),"0"),
IFERROR(VLOOKUP($A140,'Season 4'!AF$4:CC$104,31,0),"0"),IFERROR(VLOOKUP($A140,'Season 5'!AF$4:CC$104,31,0),"0"),
IFERROR(VLOOKUP($A140,'Season 6'!AF$4:CC$104,31,0),"0"),IFERROR(VLOOKUP($A140,'Season 7'!AF$4:CC$104,31,0),"0"),
IFERROR(VLOOKUP($A140,'Season 8'!AF$4:CC$104,31,0),"0"),IFERROR(VLOOKUP($A140,'Season 9'!AF$4:CC$104,31,0),"0"),
IFERROR(VLOOKUP($A140,'Season 10'!AF$4:CC$104,31,0),"0"),IFERROR(VLOOKUP($A140,'Season 11'!AF$4:CC$104,31,0),"0"),
IFERROR(VLOOKUP($A140,'Season 12'!AF$4:CC$104,31,0),"0"),IFERROR(VLOOKUP($A140,'Season 13'!AF$4:CC$104,31,0),"0"),
IFERROR(VLOOKUP($A140,'Season 14'!AF$4:CC$104,31,0),"0"),IFERROR(VLOOKUP($A140,'Season 15'!AF$4:CC$104,31,0),"0"),)</f>
        <v>0</v>
      </c>
      <c r="AF140" s="700">
        <f>SUM(IFERROR(VLOOKUP($A140,'Season 3'!AF$4:CC$104,32,0),"0"),
IFERROR(VLOOKUP($A140,'Season 4'!AF$4:CC$104,32,0),"0"),IFERROR(VLOOKUP($A140,'Season 5'!AF$4:CC$104,32,0),"0"),
IFERROR(VLOOKUP($A140,'Season 6'!AF$4:CC$104,32,0),"0"),IFERROR(VLOOKUP($A140,'Season 7'!AF$4:CC$104,32,0),"0"),
IFERROR(VLOOKUP($A140,'Season 8'!AF$4:CC$104,32,0),"0"),IFERROR(VLOOKUP($A140,'Season 9'!AF$4:CC$104,32,0),"0"),
IFERROR(VLOOKUP($A140,'Season 10'!AF$4:CC$104,32,0),"0"),IFERROR(VLOOKUP($A140,'Season 11'!AF$4:CC$104,32,0),"0"),
IFERROR(VLOOKUP($A140,'Season 12'!AF$4:CC$104,32,0),"0"),IFERROR(VLOOKUP($A140,'Season 13'!AF$4:CC$104,32,0),"0"),
IFERROR(VLOOKUP($A140,'Season 14'!AF$4:CC$104,32,0),"0"),IFERROR(VLOOKUP($A140,'Season 15'!AF$4:CC$104,32,0),"0"),)</f>
        <v>0</v>
      </c>
      <c r="AG140" s="692">
        <f>SUM(IFERROR(VLOOKUP($A140,'Season 3'!AF$4:CC$104,33,0),"0"),
IFERROR(VLOOKUP($A140,'Season 4'!AF$4:CC$104,33,0),"0"),IFERROR(VLOOKUP($A140,'Season 5'!AF$4:CC$104,33,0),"0"),
IFERROR(VLOOKUP($A140,'Season 6'!AF$4:CC$104,33,0),"0"),IFERROR(VLOOKUP($A140,'Season 7'!AF$4:CC$104,33,0),"0"),
IFERROR(VLOOKUP($A140,'Season 8'!AF$4:CC$104,33,0),"0"),IFERROR(VLOOKUP($A140,'Season 9'!AF$4:CC$104,33,0),"0"),
IFERROR(VLOOKUP($A140,'Season 10'!AF$4:CC$104,33,0),"0"),IFERROR(VLOOKUP($A140,'Season 11'!AF$4:CC$104,33,0),"0"),
IFERROR(VLOOKUP($A140,'Season 12'!AF$4:CC$104,33,0),"0"),IFERROR(VLOOKUP($A140,'Season 13'!AF$4:CC$104,33,0),"0"),
IFERROR(VLOOKUP($A140,'Season 14'!AF$4:CC$104,33,0),"0"),IFERROR(VLOOKUP($A140,'Season 15'!AF$4:CC$104,33,0),"0"),)</f>
        <v>0</v>
      </c>
      <c r="AH140" s="1023">
        <f>SUM(IFERROR(VLOOKUP($A140,'Season 3'!AF$4:CC$104,34,0),"0"),
IFERROR(VLOOKUP($A140,'Season 4'!AF$4:CC$104,34,0),"0"),IFERROR(VLOOKUP($A140,'Season 5'!AF$4:CC$104,34,0),"0"),
IFERROR(VLOOKUP($A140,'Season 6'!AF$4:CC$104,34,0),"0"),IFERROR(VLOOKUP($A140,'Season 7'!AF$4:CC$104,34,0),"0"),
IFERROR(VLOOKUP($A140,'Season 8'!AF$4:CC$104,34,0),"0"),IFERROR(VLOOKUP($A140,'Season 9'!AF$4:CC$104,34,0),"0"),
IFERROR(VLOOKUP($A140,'Season 10'!AF$4:CC$104,34,0),"0"),IFERROR(VLOOKUP($A140,'Season 11'!AF$4:CC$104,34,0),"0"),
IFERROR(VLOOKUP($A140,'Season 12'!AF$4:CC$104,34,0),"0"),IFERROR(VLOOKUP($A140,'Season 13'!AF$4:CC$104,34,0),"0"),
IFERROR(VLOOKUP($A140,'Season 14'!AF$4:CC$104,34,0),"0"),IFERROR(VLOOKUP($A140,'Season 15'!AF$4:CC$104,34,0),"0"),)</f>
        <v>0</v>
      </c>
      <c r="AI140" s="26">
        <f>SUM(IFERROR(VLOOKUP($A140,'Season 3'!AF$4:CC$104,35,0),"0"),
IFERROR(VLOOKUP($A140,'Season 4'!AF$4:CC$104,35,0),"0"),IFERROR(VLOOKUP($A140,'Season 5'!AF$4:CC$104,35,0),"0"),
IFERROR(VLOOKUP($A140,'Season 6'!AF$4:CC$104,35,0),"0"),IFERROR(VLOOKUP($A140,'Season 7'!AF$4:CC$104,35,0),"0"),
IFERROR(VLOOKUP($A140,'Season 8'!AF$4:CC$104,35,0),"0"),IFERROR(VLOOKUP($A140,'Season 9'!AF$4:CC$104,35,0),"0"),
IFERROR(VLOOKUP($A140,'Season 10'!AF$4:CC$104,35,0),"0"),IFERROR(VLOOKUP($A140,'Season 11'!AF$4:CC$104,35,0),"0"),
IFERROR(VLOOKUP($A140,'Season 12'!AF$4:CC$104,35,0),"0"),IFERROR(VLOOKUP($A140,'Season 13'!AF$4:CC$104,35,0),"0"),
IFERROR(VLOOKUP($A140,'Season 14'!AF$4:CC$104,35,0),"0"),IFERROR(VLOOKUP($A140,'Season 15'!AF$4:CC$104,35,0),"0"),)</f>
        <v>0</v>
      </c>
      <c r="AJ140" s="699">
        <f>SUM(IFERROR(VLOOKUP($A140,'Season 3'!AF$4:CC$104,36,0),"0"),
IFERROR(VLOOKUP($A140,'Season 4'!AF$4:CC$104,36,0),"0"),IFERROR(VLOOKUP($A140,'Season 5'!AF$4:CC$104,36,0),"0"),
IFERROR(VLOOKUP($A140,'Season 6'!AF$4:CC$104,36,0),"0"),IFERROR(VLOOKUP($A140,'Season 7'!AF$4:CC$104,36,0),"0"),
IFERROR(VLOOKUP($A140,'Season 8'!AF$4:CC$104,36,0),"0"),IFERROR(VLOOKUP($A140,'Season 9'!AF$4:CC$104,36,0),"0"),
IFERROR(VLOOKUP($A140,'Season 10'!AF$4:CC$104,36,0),"0"),IFERROR(VLOOKUP($A140,'Season 11'!AF$4:CC$104,36,0),"0"),
IFERROR(VLOOKUP($A140,'Season 12'!AF$4:CC$104,36,0),"0"),IFERROR(VLOOKUP($A140,'Season 13'!AF$4:CC$104,36,0),"0"),
IFERROR(VLOOKUP($A140,'Season 14'!AF$4:CC$104,36,0),"0"),IFERROR(VLOOKUP($A140,'Season 15'!AF$4:CC$104,36,0),"0"),)</f>
        <v>0</v>
      </c>
      <c r="AK140" s="700">
        <f>SUM(IFERROR(VLOOKUP($A140,'Season 2'!AF$4:CC$104,32,0),"0"),IFERROR(VLOOKUP($A140,'Season 3'!AF$4:CC$104,37,0),"0"),
IFERROR(VLOOKUP($A140,'Season 4'!AF$4:CC$104,37,0),"0"),IFERROR(VLOOKUP($A140,'Season 5'!AF$4:CC$104,37,0),"0"),
IFERROR(VLOOKUP($A140,'Season 6'!AF$4:CC$104,37,0),"0"),IFERROR(VLOOKUP($A140,'Season 7'!AF$4:CC$104,37,0),"0"),
IFERROR(VLOOKUP($A140,'Season 8'!AF$4:CC$104,37,0),"0"),IFERROR(VLOOKUP($A140,'Season 9'!AF$4:CC$104,37,0),"0"),
IFERROR(VLOOKUP($A140,'Season 10'!AF$4:CC$104,37,0),"0"),IFERROR(VLOOKUP($A140,'Season 11'!AF$4:CC$104,37,0),"0"),
IFERROR(VLOOKUP($A140,'Season 12'!AF$4:CC$104,37,0),"0"),IFERROR(VLOOKUP($A140,'Season 13'!AF$4:CC$104,37,0),"0"),
IFERROR(VLOOKUP($A140,'Season 14'!AF$4:CC$104,37,0),"0"),IFERROR(VLOOKUP($A140,'Season 15'!AF$4:CC$104,37,0),"0"),)</f>
        <v>0</v>
      </c>
      <c r="AL140" s="692">
        <f>SUM(IFERROR(VLOOKUP($A140,'Season 2'!AF$4:CC$104,33,0),"0"),IFERROR(VLOOKUP($A140,'Season 3'!AF$4:CC$104,38,0),"0"),
IFERROR(VLOOKUP($A140,'Season 4'!AF$4:CC$104,38,0),"0"),IFERROR(VLOOKUP($A140,'Season 5'!AF$4:CC$104,38,0),"0"),
IFERROR(VLOOKUP($A140,'Season 6'!AF$4:CC$104,38,0),"0"),IFERROR(VLOOKUP($A140,'Season 7'!AF$4:CC$104,38,0),"0"),
IFERROR(VLOOKUP($A140,'Season 8'!AF$4:CC$104,38,0),"0"),IFERROR(VLOOKUP($A140,'Season 9'!AF$4:CC$104,38,0),"0"),
IFERROR(VLOOKUP($A140,'Season 10'!AF$4:CC$104,38,0),"0"),IFERROR(VLOOKUP($A140,'Season 11'!AF$4:CC$104,38,0),"0"),
IFERROR(VLOOKUP($A140,'Season 12'!AF$4:CC$104,38,0),"0"),IFERROR(VLOOKUP($A140,'Season 13'!AF$4:CC$104,38,0),"0"),
IFERROR(VLOOKUP($A140,'Season 14'!AF$4:CC$104,38,0),"0"),IFERROR(VLOOKUP($A140,'Season 15'!AF$4:CC$104,38,0),"0"),)</f>
        <v>0</v>
      </c>
      <c r="AM140" s="1023">
        <f>SUM(IFERROR(VLOOKUP($A140,'Season 2'!AF$4:CC$104,34,0),"0"),IFERROR(VLOOKUP($A140,'Season 3'!AF$4:CC$104,39,0),"0"),
IFERROR(VLOOKUP($A140,'Season 4'!AF$4:CC$104,39,0),"0"),IFERROR(VLOOKUP($A140,'Season 5'!AF$4:CC$104,39,0),"0"),
IFERROR(VLOOKUP($A140,'Season 6'!AF$4:CC$104,39,0),"0"),IFERROR(VLOOKUP($A140,'Season 7'!AF$4:CC$104,39,0),"0"),
IFERROR(VLOOKUP($A140,'Season 8'!AF$4:CC$104,39,0),"0"),IFERROR(VLOOKUP($A140,'Season 9'!AF$4:CC$104,39,0),"0"),
IFERROR(VLOOKUP($A140,'Season 10'!AF$4:CC$104,39,0),"0"),IFERROR(VLOOKUP($A140,'Season 11'!AF$4:CC$104,39,0),"0"),
IFERROR(VLOOKUP($A140,'Season 12'!AF$4:CC$104,39,0),"0"),IFERROR(VLOOKUP($A140,'Season 13'!AF$4:CC$104,39,0),"0"),
IFERROR(VLOOKUP($A140,'Season 14'!AF$4:CC$104,39,0),"0"),IFERROR(VLOOKUP($A140,'Season 15'!AF$4:CC$104,39,0),"0"),)</f>
        <v>0</v>
      </c>
      <c r="AN140" s="26">
        <f>SUM(IFERROR(VLOOKUP($A140,'Season 2'!AF$4:CC$104,35,0),"0"),IFERROR(VLOOKUP($A140,'Season 3'!AF$4:CC$104,40,0),"0"),
IFERROR(VLOOKUP($A140,'Season 4'!AF$4:CC$104,40,0),"0"),IFERROR(VLOOKUP($A140,'Season 5'!AF$4:CC$104,40,0),"0"),
IFERROR(VLOOKUP($A140,'Season 6'!AF$4:CC$104,40,0),"0"),IFERROR(VLOOKUP($A140,'Season 7'!AF$4:CC$104,40,0),"0"),
IFERROR(VLOOKUP($A140,'Season 8'!AF$4:CC$104,40,0),"0"),IFERROR(VLOOKUP($A140,'Season 9'!AF$4:CC$104,40,0),"0"),
IFERROR(VLOOKUP($A140,'Season 10'!AF$4:CC$104,40,0),"0"),IFERROR(VLOOKUP($A140,'Season 11'!AF$4:CC$104,40,0),"0"),
IFERROR(VLOOKUP($A140,'Season 12'!AF$4:CC$104,40,0),"0"),IFERROR(VLOOKUP($A140,'Season 13'!AF$4:CC$104,40,0),"0"),
IFERROR(VLOOKUP($A140,'Season 14'!AF$4:CC$104,40,0),"0"),IFERROR(VLOOKUP($A140,'Season 15'!AF$4:CC$104,40,0),"0"),)</f>
        <v>0</v>
      </c>
      <c r="AO140" s="699">
        <f>SUM(IFERROR(VLOOKUP($A140,'Season 2'!AF$4:CC$104,36,0),"0"),IFERROR(VLOOKUP($A140,'Season 3'!AF$4:CC$104,41,0),"0"),
IFERROR(VLOOKUP($A140,'Season 4'!AF$4:CC$104,41,0),"0"),IFERROR(VLOOKUP($A140,'Season 5'!AF$4:CC$104,41,0),"0"),
IFERROR(VLOOKUP($A140,'Season 6'!AF$4:CC$104,41,0),"0"),IFERROR(VLOOKUP($A140,'Season 7'!AF$4:CC$104,41,0),"0"),
IFERROR(VLOOKUP($A140,'Season 8'!AF$4:CC$104,41,0),"0"),IFERROR(VLOOKUP($A140,'Season 9'!AF$4:CC$104,41,0),"0"),
IFERROR(VLOOKUP($A140,'Season 10'!AF$4:CC$104,41,0),"0"),IFERROR(VLOOKUP($A140,'Season 11'!AF$4:CC$104,41,0),"0"),
IFERROR(VLOOKUP($A140,'Season 12'!AF$4:CC$104,41,0),"0"),IFERROR(VLOOKUP($A140,'Season 13'!AF$4:CC$104,41,0),"0"),
IFERROR(VLOOKUP($A140,'Season 14'!AF$4:CC$104,41,0),"0"),IFERROR(VLOOKUP($A140,'Season 15'!AF$4:CC$104,41,0),"0"),)</f>
        <v>0</v>
      </c>
      <c r="AP140" s="700">
        <f>SUM(IFERROR(VLOOKUP($A140,'Season 2'!AF$4:CC$104,37,0),"0"),IFERROR(VLOOKUP($A140,'Season 3'!AF$4:CC$104,42,0),"0"),
IFERROR(VLOOKUP($A140,'Season 4'!AF$4:CC$104,42,0),"0"),IFERROR(VLOOKUP($A140,'Season 5'!AF$4:CC$104,42,0),"0"),
IFERROR(VLOOKUP($A140,'Season 6'!AF$4:CC$104,42,0),"0"),IFERROR(VLOOKUP($A140,'Season 7'!AF$4:CC$104,42,0),"0"),
IFERROR(VLOOKUP($A140,'Season 8'!AF$4:CC$104,42,0),"0"),IFERROR(VLOOKUP($A140,'Season 9'!AF$4:CC$104,42,0),"0"),
IFERROR(VLOOKUP($A140,'Season 10'!AF$4:CC$104,42,0),"0"),IFERROR(VLOOKUP($A140,'Season 11'!AF$4:CC$104,42,0),"0"),
IFERROR(VLOOKUP($A140,'Season 12'!AF$4:CC$104,42,0),"0"),IFERROR(VLOOKUP($A140,'Season 13'!AF$4:CC$104,42,0),"0"),
IFERROR(VLOOKUP($A140,'Season 14'!AF$4:CC$104,42,0),"0"),IFERROR(VLOOKUP($A140,'Season 15'!AF$4:CC$104,42,0),"0"),)</f>
        <v>0</v>
      </c>
      <c r="AQ140" s="692">
        <f>SUM(IFERROR(VLOOKUP($A140,'Season 2'!AF$4:CC$104,38,0),"0"),IFERROR(VLOOKUP($A140,'Season 3'!AF$4:CC$104,43,0),"0"),
IFERROR(VLOOKUP($A140,'Season 4'!AF$4:CC$104,43,0),"0"),IFERROR(VLOOKUP($A140,'Season 5'!AF$4:CC$104,43,0),"0"),
IFERROR(VLOOKUP($A140,'Season 6'!AF$4:CC$104,43,0),"0"),IFERROR(VLOOKUP($A140,'Season 7'!AF$4:CC$104,43,0),"0"),
IFERROR(VLOOKUP($A140,'Season 8'!AF$4:CC$104,43,0),"0"),IFERROR(VLOOKUP($A140,'Season 9'!AF$4:CC$104,43,0),"0"),
IFERROR(VLOOKUP($A140,'Season 10'!AF$4:CC$104,43,0),"0"),IFERROR(VLOOKUP($A140,'Season 11'!AF$4:CC$104,43,0),"0"),
IFERROR(VLOOKUP($A140,'Season 12'!AF$4:CC$104,43,0),"0"),IFERROR(VLOOKUP($A140,'Season 13'!AF$4:CC$104,43,0),"0"),
IFERROR(VLOOKUP($A140,'Season 14'!AF$4:CC$104,43,0),"0"),IFERROR(VLOOKUP($A140,'Season 15'!AF$4:CC$104,43,0),"0"),)</f>
        <v>0</v>
      </c>
      <c r="AR140" s="1023">
        <f>SUM(IFERROR(VLOOKUP($A140,'Season 2'!AF$4:CC$104,39,0),"0"),IFERROR(VLOOKUP($A140,'Season 3'!AF$4:CC$104,44,0),"0"),
IFERROR(VLOOKUP($A140,'Season 4'!AF$4:CC$104,44,0),"0"),IFERROR(VLOOKUP($A140,'Season 5'!AF$4:CC$104,44,0),"0"),
IFERROR(VLOOKUP($A140,'Season 6'!AF$4:CC$104,44,0),"0"),IFERROR(VLOOKUP($A140,'Season 7'!AF$4:CC$104,44,0),"0"),
IFERROR(VLOOKUP($A140,'Season 8'!AF$4:CC$104,44,0),"0"),IFERROR(VLOOKUP($A140,'Season 9'!AF$4:CC$104,44,0),"0"),
IFERROR(VLOOKUP($A140,'Season 10'!AF$4:CC$104,44,0),"0"),IFERROR(VLOOKUP($A140,'Season 11'!AF$4:CC$104,44,0),"0"),
IFERROR(VLOOKUP($A140,'Season 12'!AF$4:CC$104,44,0),"0"),IFERROR(VLOOKUP($A140,'Season 13'!AF$4:CC$104,44,0),"0"),
IFERROR(VLOOKUP($A140,'Season 14'!AF$4:CC$104,44,0),"0"),IFERROR(VLOOKUP($A140,'Season 15'!AF$4:CC$104,44,0),"0"),)</f>
        <v>0</v>
      </c>
      <c r="AS140" s="26">
        <f>SUM(IFERROR(VLOOKUP($A140,'Season 2'!AF$4:CC$104,40,0),"0"),IFERROR(VLOOKUP($A140,'Season 3'!AF$4:CC$104,45,0),"0"),
IFERROR(VLOOKUP($A140,'Season 4'!AF$4:CC$104,45,0),"0"),IFERROR(VLOOKUP($A140,'Season 5'!AF$4:CC$104,45,0),"0"),
IFERROR(VLOOKUP($A140,'Season 6'!AF$4:CC$104,45,0),"0"),IFERROR(VLOOKUP($A140,'Season 7'!AF$4:CC$104,45,0),"0"),
IFERROR(VLOOKUP($A140,'Season 8'!AF$4:CC$104,45,0),"0"),IFERROR(VLOOKUP($A140,'Season 9'!AF$4:CC$104,45,0),"0"),
IFERROR(VLOOKUP($A140,'Season 10'!AF$4:CC$104,45,0),"0"),IFERROR(VLOOKUP($A140,'Season 11'!AF$4:CC$104,45,0),"0"),
IFERROR(VLOOKUP($A140,'Season 12'!AF$4:CC$104,45,0),"0"),IFERROR(VLOOKUP($A140,'Season 13'!AF$4:CC$104,45,0),"0"),
IFERROR(VLOOKUP($A140,'Season 14'!AF$4:CC$104,45,0),"0"),IFERROR(VLOOKUP($A140,'Season 15'!AF$4:CC$104,45,0),"0"),)</f>
        <v>0</v>
      </c>
      <c r="AT140" s="699">
        <f>SUM(IFERROR(VLOOKUP($A140,'Season 2'!AF$4:CC$104,41,0),"0"),IFERROR(VLOOKUP($A140,'Season 3'!AF$4:CC$104,46,0),"0"),
IFERROR(VLOOKUP($A140,'Season 4'!AF$4:CC$104,46,0),"0"),IFERROR(VLOOKUP($A140,'Season 5'!AF$4:CC$104,46,0),"0"),
IFERROR(VLOOKUP($A140,'Season 6'!AF$4:CC$104,46,0),"0"),IFERROR(VLOOKUP($A140,'Season 7'!AF$4:CC$104,46,0),"0"),
IFERROR(VLOOKUP($A140,'Season 8'!AF$4:CC$104,46,0),"0"),IFERROR(VLOOKUP($A140,'Season 9'!AF$4:CC$104,46,0),"0"),
IFERROR(VLOOKUP($A140,'Season 10'!AF$4:CC$104,46,0),"0"),IFERROR(VLOOKUP($A140,'Season 11'!AF$4:CC$104,46,0),"0"),
IFERROR(VLOOKUP($A140,'Season 12'!AF$4:CC$104,46,0),"0"),IFERROR(VLOOKUP($A140,'Season 13'!AF$4:CC$104,46,0),"0"),
IFERROR(VLOOKUP($A140,'Season 14'!AF$4:CC$104,46,0),"0"),IFERROR(VLOOKUP($A140,'Season 15'!AF$4:CC$104,46,0),"0"),)</f>
        <v>0</v>
      </c>
      <c r="AU140" s="700">
        <f>SUM(IFERROR(VLOOKUP($A140,'Season 3'!AF$4:CH$104,47,0),"0"),
IFERROR(VLOOKUP($A140,'Season 4'!AF$4:CH$104,47,0),"0"),IFERROR(VLOOKUP($A140,'Season 5'!AF$4:CH$104,47,0),"0"),
IFERROR(VLOOKUP($A140,'Season 6'!AF$4:CH$104,47,0),"0"),IFERROR(VLOOKUP($A140,'Season 7'!AF$4:CH$104,47,0),"0"),
IFERROR(VLOOKUP($A140,'Season 8'!AF$4:CH$104,47,0),"0"),IFERROR(VLOOKUP($A140,'Season 9'!AF$4:CH$104,47,0),"0"),
IFERROR(VLOOKUP($A140,'Season 10'!AF$4:CH$104,47,0),"0"),IFERROR(VLOOKUP($A140,'Season 11'!AF$4:CH$104,47,0),"0"),
IFERROR(VLOOKUP($A140,'Season 12'!AF$4:CH$104,47,0),"0"),IFERROR(VLOOKUP($A140,'Season 13'!AF$4:CH$104,47,0),"0"),
IFERROR(VLOOKUP($A140,'Season 14'!AF$4:CH$104,47,0),"0"),IFERROR(VLOOKUP($A140,'Season 15'!AF$4:CH$104,47,0),"0"),)</f>
        <v>0</v>
      </c>
      <c r="AV140" s="692">
        <f>SUM(IFERROR(VLOOKUP($A140,'Season 3'!AF$4:CH$104,48,0),"0"),
IFERROR(VLOOKUP($A140,'Season 4'!AF$4:CH$104,48,0),"0"),IFERROR(VLOOKUP($A140,'Season 5'!AF$4:CH$104,48,0),"0"),
IFERROR(VLOOKUP($A140,'Season 6'!AF$4:CH$104,48,0),"0"),IFERROR(VLOOKUP($A140,'Season 7'!AF$4:CH$104,48,0),"0"),
IFERROR(VLOOKUP($A140,'Season 8'!AF$4:CH$104,48,0),"0"),IFERROR(VLOOKUP($A140,'Season 9'!AF$4:CH$104,48,0),"0"),
IFERROR(VLOOKUP($A140,'Season 10'!AF$4:CH$104,48,0),"0"),IFERROR(VLOOKUP($A140,'Season 11'!AF$4:CH$104,48,0),"0"),
IFERROR(VLOOKUP($A140,'Season 12'!AF$4:CH$104,48,0),"0"),IFERROR(VLOOKUP($A140,'Season 13'!AF$4:CH$104,48,0),"0"),
IFERROR(VLOOKUP($A140,'Season 14'!AF$4:CH$104,48,0),"0"),IFERROR(VLOOKUP($A140,'Season 15'!AF$4:CH$104,48,0),"0"),)</f>
        <v>0</v>
      </c>
      <c r="AW140" s="1023">
        <f>SUM(IFERROR(VLOOKUP($A140,'Season 3'!AF$4:CH$104,49,0),"0"),
IFERROR(VLOOKUP($A140,'Season 4'!AF$4:CH$104,49,0),"0"),IFERROR(VLOOKUP($A140,'Season 5'!AF$4:CH$104,49,0),"0"),
IFERROR(VLOOKUP($A140,'Season 6'!AF$4:CH$104,49,0),"0"),IFERROR(VLOOKUP($A140,'Season 7'!AF$4:CH$104,49,0),"0"),
IFERROR(VLOOKUP($A140,'Season 8'!AF$4:CH$104,49,0),"0"),IFERROR(VLOOKUP($A140,'Season 9'!AF$4:CH$104,49,0),"0"),
IFERROR(VLOOKUP($A140,'Season 10'!AF$4:CH$104,49,0),"0"),IFERROR(VLOOKUP($A140,'Season 11'!AF$4:CH$104,49,0),"0"),
IFERROR(VLOOKUP($A140,'Season 12'!AF$4:CH$104,49,0),"0"),IFERROR(VLOOKUP($A140,'Season 13'!AF$4:CH$104,49,0),"0"),
IFERROR(VLOOKUP($A140,'Season 14'!AF$4:CH$104,49,0),"0"),IFERROR(VLOOKUP($A140,'Season 15'!AF$4:CH$104,49,0),"0"),)</f>
        <v>0</v>
      </c>
      <c r="AX140" s="26">
        <f>SUM(IFERROR(VLOOKUP($A140,'Season 3'!AF$4:CH$104,50,0),"0"),
IFERROR(VLOOKUP($A140,'Season 4'!AF$4:CH$104,50,0),"0"),IFERROR(VLOOKUP($A140,'Season 5'!AF$4:CH$104,50,0),"0"),
IFERROR(VLOOKUP($A140,'Season 6'!AF$4:CH$104,50,0),"0"),IFERROR(VLOOKUP($A140,'Season 7'!AF$4:CH$104,50,0),"0"),
IFERROR(VLOOKUP($A140,'Season 8'!AF$4:CH$104,50,0),"0"),IFERROR(VLOOKUP($A140,'Season 9'!AF$4:CH$104,50,0),"0"),
IFERROR(VLOOKUP($A140,'Season 10'!AF$4:CH$104,50,0),"0"),IFERROR(VLOOKUP($A140,'Season 11'!AF$4:CH$104,50,0),"0"),
IFERROR(VLOOKUP($A140,'Season 12'!AF$4:CH$104,50,0),"0"),IFERROR(VLOOKUP($A140,'Season 13'!AF$4:CH$104,50,0),"0"),
IFERROR(VLOOKUP($A140,'Season 14'!AF$4:CH$104,50,0),"0"),IFERROR(VLOOKUP($A140,'Season 15'!AF$4:CH$104,50,0),"0"),)</f>
        <v>0</v>
      </c>
      <c r="AY140" s="699">
        <f>SUM(IFERROR(VLOOKUP($A140,'Season 3'!AF$4:CH$104,51,0),"0"),
IFERROR(VLOOKUP($A140,'Season 4'!AF$4:CH$104,51,0),"0"),IFERROR(VLOOKUP($A140,'Season 5'!AF$4:CH$104,51,0),"0"),
IFERROR(VLOOKUP($A140,'Season 6'!AF$4:CH$104,51,0),"0"),IFERROR(VLOOKUP($A140,'Season 7'!AF$4:CH$104,51,0),"0"),
IFERROR(VLOOKUP($A140,'Season 8'!AF$4:CH$104,51,0),"0"),IFERROR(VLOOKUP($A140,'Season 9'!AF$4:CH$104,51,0),"0"),
IFERROR(VLOOKUP($A140,'Season 10'!AF$4:CH$104,51,0),"0"),IFERROR(VLOOKUP($A140,'Season 11'!AF$4:CH$104,51,0),"0"),
IFERROR(VLOOKUP($A140,'Season 12'!AF$4:CH$104,51,0),"0"),IFERROR(VLOOKUP($A140,'Season 13'!AF$4:CH$104,51,0),"0"),
IFERROR(VLOOKUP($A140,'Season 14'!AF$4:CH$104,51,0),"0"),IFERROR(VLOOKUP($A140,'Season 15'!AF$4:CH$104,51,0),"0"),)</f>
        <v>0</v>
      </c>
      <c r="AZ140" s="700">
        <f>SUM(IFERROR(VLOOKUP($A140,'Season 1'!AF$4:CC$104,32,0),"0"),IFERROR(VLOOKUP($A140,'Season 2'!AF$4:CC$104,37,0),"0"),)</f>
        <v>0</v>
      </c>
      <c r="BA140" s="692">
        <f>SUM(IFERROR(VLOOKUP($A140,'Season 1'!AF$4:CC$104,33,0),"0"),IFERROR(VLOOKUP($A140,'Season 2'!AF$4:CC$104,38,0),"0"),)</f>
        <v>0</v>
      </c>
      <c r="BB140" s="1023">
        <f>SUM(IFERROR(VLOOKUP($A140,'Season 1'!AF$4:CC$104,34,0),"0"),IFERROR(VLOOKUP($A140,'Season 2'!AF$4:CC$104,39,0),"0"),)</f>
        <v>0</v>
      </c>
      <c r="BC140" s="26">
        <f>SUM(IFERROR(VLOOKUP($A140,'Season 1'!AF$4:CC$104,35,0),"0"),IFERROR(VLOOKUP($A140,'Season 2'!AF$4:CC$104,40,0),"0"),)</f>
        <v>0</v>
      </c>
      <c r="BD140" s="699">
        <f>SUM(IFERROR(VLOOKUP($A140,'Season 1'!AF$4:CC$104,36,0),"0"),IFERROR(VLOOKUP($A140,'Season 2'!AF$4:CC$104,41,0),"0"),)</f>
        <v>0</v>
      </c>
      <c r="BE140" s="1111">
        <f>SUM(IFERROR(VLOOKUP($A140,'Season 1'!AF$4:CC$104,37,0),"0"),
IFERROR(VLOOKUP($A140,'Season 2'!AF$4:CC$104,47,0),"0"),IFERROR(VLOOKUP($A140,'Season 3'!AF$4:CH$104,52,0),"0"),
IFERROR(VLOOKUP($A140,'Season 4'!AF$4:CH$104,52,0),"0"),IFERROR(VLOOKUP($A140,'Season 5'!AF$4:CH$104,52,0),"0"),
IFERROR(VLOOKUP($A140,'Season 6'!AF$4:CH$104,52,0),"0"),IFERROR(VLOOKUP($A140,'Season 7'!AF$4:CH$104,52,0),"0"),
IFERROR(VLOOKUP($A140,'Season 8'!AF$4:CH$104,52,0),"0"),IFERROR(VLOOKUP($A140,'Season 9'!AF$4:CH$104,52,0),"0"),
IFERROR(VLOOKUP($A140,'Season 10'!AF$4:CH$104,52,0),"0"),IFERROR(VLOOKUP($A140,'Season 11'!AF$4:CH$104,52,0),"0"),
IFERROR(VLOOKUP($A140,'Season 12'!AF$4:CH$104,52,0),"0"),IFERROR(VLOOKUP($A140,'Season 13'!AF$4:CH$104,52,0),"0"),
IFERROR(VLOOKUP($A140,'Season 14'!AF$4:CH$104,52,0),"0"),IFERROR(VLOOKUP($A140,'Season 15'!AF$4:CH$104,52,0),"0"),)</f>
        <v>0</v>
      </c>
      <c r="BF140" s="1112">
        <f>SUM(IFERROR(VLOOKUP($A140,'Season 1'!AF$4:CC$104,38,0),"0"),
IFERROR(VLOOKUP($A140,'Season 2'!AF$4:CC$104,48,0),"0"),IFERROR(VLOOKUP($A140,'Season 3'!AF$4:CH$104,53,0),"0"),
IFERROR(VLOOKUP($A140,'Season 4'!AF$4:CH$104,53,0),"0"),IFERROR(VLOOKUP($A140,'Season 5'!AF$4:CH$104,53,0),"0"),
IFERROR(VLOOKUP($A140,'Season 6'!AF$4:CH$104,53,0),"0"),IFERROR(VLOOKUP($A140,'Season 7'!AF$4:CH$104,53,0),"0"),
IFERROR(VLOOKUP($A140,'Season 8'!AF$4:CH$104,53,0),"0"),IFERROR(VLOOKUP($A140,'Season 9'!AF$4:CH$104,53,0),"0"),
IFERROR(VLOOKUP($A140,'Season 10'!AF$4:CH$104,53,0),"0"),IFERROR(VLOOKUP($A140,'Season 11'!AF$4:CH$104,53,0),"0"),
IFERROR(VLOOKUP($A140,'Season 12'!AF$4:CH$104,53,0),"0"),IFERROR(VLOOKUP($A140,'Season 13'!AF$4:CH$104,53,0),"0"),
IFERROR(VLOOKUP($A140,'Season 14'!AF$4:CH$104,53,0),"0"),IFERROR(VLOOKUP($A140,'Season 15'!AF$4:CH$104,53,0),"0"),)</f>
        <v>0</v>
      </c>
      <c r="BG140" s="1061" t="e">
        <f t="shared" si="6"/>
        <v>#DIV/0!</v>
      </c>
      <c r="BI140" s="1100"/>
      <c r="BJ140" s="1100"/>
      <c r="BK140" s="1100"/>
      <c r="BL140" s="1100"/>
      <c r="BM140" s="1100"/>
      <c r="BN140" s="1100"/>
      <c r="BS140" s="15">
        <f>IFERROR(VLOOKUP($A140,'Season 1'!$AF$4:$CH$104,39,0),"0")</f>
        <v>0</v>
      </c>
      <c r="BT140" s="15">
        <f>IFERROR(VLOOKUP($A140,'Season 1'!$AF$4:$CH$104,40,0),"0")</f>
        <v>0</v>
      </c>
      <c r="BU140" s="15">
        <f>IFERROR(VLOOKUP($A140,'Season 2'!$AF$4:$CH$104,49,0),"0")</f>
        <v>0</v>
      </c>
      <c r="BV140" s="15">
        <f>IFERROR(VLOOKUP($A140,'Season 2'!$AF$4:$CH$104,50,0),"0")</f>
        <v>0</v>
      </c>
      <c r="BW140" s="15">
        <f>IFERROR(VLOOKUP($A140,'Season 3'!$AF$4:$CH$104,54,0),"0")</f>
        <v>0</v>
      </c>
      <c r="BX140" s="15">
        <f>IFERROR(VLOOKUP($A140,'Season 3'!$AF$4:$CH$104,55,0),"0")</f>
        <v>0</v>
      </c>
      <c r="BY140" s="15" t="str">
        <f>IFERROR(VLOOKUP($A140,'Season 4'!$AF$4:$CH$104,54,0),"0")</f>
        <v>0</v>
      </c>
      <c r="BZ140" s="15" t="str">
        <f>IFERROR(VLOOKUP($A140,'Season 4'!$AF$4:$CH$104,55,0),"0")</f>
        <v>0</v>
      </c>
      <c r="CA140" s="15" t="str">
        <f>IFERROR(VLOOKUP($A140,'Season 5'!$AF$4:$CH$104,54,0),"0")</f>
        <v>0</v>
      </c>
      <c r="CB140" s="15" t="str">
        <f>IFERROR(VLOOKUP($A140,'Season 5'!$AF$4:$CH$104,55,0),"0")</f>
        <v>0</v>
      </c>
      <c r="CC140" s="15" t="str">
        <f>IFERROR(VLOOKUP($A140,'Season 6'!$AF$4:$CH$104,54,0),"0")</f>
        <v>0</v>
      </c>
      <c r="CD140" s="15" t="str">
        <f>IFERROR(VLOOKUP($A140,'Season 6'!$AF$4:$CH$104,55,0),"0")</f>
        <v>0</v>
      </c>
      <c r="CE140" s="15" t="str">
        <f>IFERROR(VLOOKUP($A140,'Season 7'!$AF$4:$CH$104,54,0),"0")</f>
        <v>0</v>
      </c>
      <c r="CF140" s="15" t="str">
        <f>IFERROR(VLOOKUP($A140,'Season 7'!$AF$4:$CH$104,55,0),"0")</f>
        <v>0</v>
      </c>
      <c r="CG140" s="15" t="str">
        <f>IFERROR(VLOOKUP($A140,'Season 8'!$AF$4:$CH$104,54,0),"0")</f>
        <v>0</v>
      </c>
      <c r="CH140" s="15" t="str">
        <f>IFERROR(VLOOKUP($A140,'Season 8'!$AF$4:$CH$104,55,0),"0")</f>
        <v>0</v>
      </c>
      <c r="CI140" s="15" t="str">
        <f>IFERROR(VLOOKUP($A140,'Season 9'!$AF$4:$CH$104,54,0),"0")</f>
        <v>0</v>
      </c>
      <c r="CJ140" s="15" t="str">
        <f>IFERROR(VLOOKUP($A140,'Season 9'!$AF$4:$CH$104,55,0),"0")</f>
        <v>0</v>
      </c>
      <c r="CK140" s="15" t="str">
        <f>IFERROR(VLOOKUP($A140,'Season 10'!$AF$4:$CH$104,54,0),"0")</f>
        <v>0</v>
      </c>
      <c r="CL140" s="15" t="str">
        <f>IFERROR(VLOOKUP($A140,'Season 10'!$AF$4:$CH$104,55,0),"0")</f>
        <v>0</v>
      </c>
      <c r="CM140" s="15" t="str">
        <f>IFERROR(VLOOKUP($A140,'Season 11'!$AF$4:$CH$104,54,0),"0")</f>
        <v>0</v>
      </c>
      <c r="CN140" s="15" t="str">
        <f>IFERROR(VLOOKUP($A140,'Season 11'!$AF$4:$CH$104,55,0),"0")</f>
        <v>0</v>
      </c>
      <c r="CO140" s="15" t="str">
        <f>IFERROR(VLOOKUP($A140,'Season 12'!$AF$4:$CH$104,54,0),"0")</f>
        <v>0</v>
      </c>
      <c r="CP140" s="15" t="str">
        <f>IFERROR(VLOOKUP($A140,'Season 12'!$AF$4:$CH$104,55,0),"0")</f>
        <v>0</v>
      </c>
      <c r="CQ140" s="15" t="str">
        <f>IFERROR(VLOOKUP($A140,'Season 13'!$AF$4:$CH$104,54,0),"0")</f>
        <v>0</v>
      </c>
      <c r="CR140" s="15" t="str">
        <f>IFERROR(VLOOKUP($A140,'Season 13'!$AF$4:$CH$104,55,0),"0")</f>
        <v>0</v>
      </c>
      <c r="CS140" s="15" t="str">
        <f>IFERROR(VLOOKUP($A140,'Season 14'!$AF$4:$CH$104,54,0),"0")</f>
        <v>0</v>
      </c>
      <c r="CT140" s="15" t="str">
        <f>IFERROR(VLOOKUP($A140,'Season 14'!$AF$4:$CH$104,55,0),"0")</f>
        <v>0</v>
      </c>
      <c r="CU140" s="15" t="str">
        <f>IFERROR(VLOOKUP($A140,'Season 15'!$AF$4:$CH$104,54,0),"0")</f>
        <v>0</v>
      </c>
      <c r="CV140" s="15" t="str">
        <f>IFERROR(VLOOKUP($A140,'Season 15'!$AF$4:$CH$104,55,0),"0")</f>
        <v>0</v>
      </c>
    </row>
    <row r="141" spans="1:100" x14ac:dyDescent="0.25">
      <c r="A141" s="2" t="s">
        <v>140</v>
      </c>
      <c r="B141" s="1021">
        <f>IFERROR(VLOOKUP('Data Totals'!A141,'Season 1'!AF$4:CC$104,2,FALSE),IFERROR(VLOOKUP('Data Totals'!A141,'Season 2'!AF$4:CC$104,2,FALSE),IFERROR(VLOOKUP('Data Totals'!A141,'Season 3'!AF$4:CC$104,2,FALSE),IFERROR(VLOOKUP('Data Totals'!A141,'Season 4'!AF$4:CC$104,2,FALSE),IFERROR(VLOOKUP('Data Totals'!A141,'Season 5'!AF$4:CC$104,2,FALSE),IFERROR(VLOOKUP('Data Totals'!A141,'Season 6'!AF$4:CC$104,2,FALSE),IFERROR(VLOOKUP('Data Totals'!A141,'Season 7'!AF$4:CC$104,2,FALSE),IFERROR(VLOOKUP('Data Totals'!A141,'Season 8'!AF$4:CC$104,2,FALSE),IFERROR(VLOOKUP('Data Totals'!A141,'Season 9'!AF$4:CC$104,2,FALSE),IFERROR(VLOOKUP('Data Totals'!A141,'Season 10'!AF$4:CC$104,2,FALSE),IFERROR(VLOOKUP('Data Totals'!A141,'Season 11'!AF$4:CC$104,2,FALSE),IFERROR(VLOOKUP('Data Totals'!A141,'Season 12'!AF$4:CC$104,2,FALSE),IFERROR(VLOOKUP('Data Totals'!A141,'Season 13'!AF$4:CC$104,2,FALSE),IFERROR(VLOOKUP('Data Totals'!A141,'Season 14'!AF$4:CC$104,2,FALSE),IFERROR(VLOOKUP('Data Totals'!A141,'Season 15'!AF$4:CC$104,2,FALSE),"N/A")))))))))))))))</f>
        <v>0</v>
      </c>
      <c r="C141" s="1022">
        <f>IFERROR(VLOOKUP('Data Totals'!A141,'Season 1'!AF$4:CC$104,3,FALSE),IFERROR(VLOOKUP('Data Totals'!A141,'Season 2'!AF$4:CC$104,3,FALSE),IFERROR(VLOOKUP('Data Totals'!A141,'Season 3'!AF$4:CC$104,3,FALSE),IFERROR(VLOOKUP('Data Totals'!A141,'Season 4'!AF$4:CC$104,3,FALSE),IFERROR(VLOOKUP('Data Totals'!A141,'Season 5'!AF$4:CC$104,3,FALSE),IFERROR(VLOOKUP('Data Totals'!A141,'Season 6'!AF$4:CC$104,3,FALSE),IFERROR(VLOOKUP('Data Totals'!A141,'Season 7'!AF$4:CC$104,3,FALSE),IFERROR(VLOOKUP('Data Totals'!A141,'Season 8'!AF$4:CC$104,3,FALSE),IFERROR(VLOOKUP('Data Totals'!A141,'Season 9'!AF$4:CC$104,3,FALSE),IFERROR(VLOOKUP('Data Totals'!A141,'Season 10'!AF$4:CC$104,3,FALSE),IFERROR(VLOOKUP('Data Totals'!A141,'Season 11'!AF$4:CC$104,3,FALSE),IFERROR(VLOOKUP('Data Totals'!A141,'Season 12'!AF$4:CC$104,3,FALSE),IFERROR(VLOOKUP('Data Totals'!A141,'Season 13'!AF$4:CC$104,3,FALSE),IFERROR(VLOOKUP('Data Totals'!A141,'Season 14'!AF$4:CC$104,3,FALSE),IFERROR(VLOOKUP('Data Totals'!A141,'Season 15'!AF$4:CC$104,3,FALSE),"N/A")))))))))))))))</f>
        <v>0</v>
      </c>
      <c r="D141" s="1022">
        <f>IFERROR(VLOOKUP('Data Totals'!A141,'Season 1'!AF$4:CC$104,4,FALSE),IFERROR(VLOOKUP('Data Totals'!A141,'Season 2'!AF$4:CC$104,4,FALSE),IFERROR(VLOOKUP('Data Totals'!A141,'Season 3'!AF$4:CC$104,4,FALSE),IFERROR(VLOOKUP('Data Totals'!A141,'Season 4'!AF$4:CC$104,4,FALSE),IFERROR(VLOOKUP('Data Totals'!A141,'Season 5'!AF$4:CC$104,4,FALSE),IFERROR(VLOOKUP('Data Totals'!A141,'Season 6'!AF$4:CC$104,4,FALSE),IFERROR(VLOOKUP('Data Totals'!A141,'Season 7'!AF$4:CC$104,4,FALSE),IFERROR(VLOOKUP('Data Totals'!A141,'Season 8'!AF$4:CC$104,4,FALSE),IFERROR(VLOOKUP('Data Totals'!A141,'Season 9'!AF$4:CC$104,4,FALSE),IFERROR(VLOOKUP('Data Totals'!A141,'Season 10'!AF$4:CC$104,4,FALSE),IFERROR(VLOOKUP('Data Totals'!A141,'Season 11'!AF$4:CC$104,4,FALSE),IFERROR(VLOOKUP('Data Totals'!A141,'Season 12'!AF$4:CC$104,4,FALSE),IFERROR(VLOOKUP('Data Totals'!A141,'Season 13'!AF$4:CC$104,4,FALSE),IFERROR(VLOOKUP('Data Totals'!A141,'Season 14'!AF$4:CC$104,4,FALSE),IFERROR(VLOOKUP('Data Totals'!A141,'Season 15'!AF$4:CC$104,4,FALSE),"N/A")))))))))))))))</f>
        <v>0</v>
      </c>
      <c r="E141" s="1022">
        <f t="shared" si="5"/>
        <v>0</v>
      </c>
      <c r="F141" s="692">
        <f>SUM(IFERROR(VLOOKUP(A141,BI$3:BN$152,2,0),"0"),IFERROR(VLOOKUP(A141,'Season 1'!AF$4:CC$104,6,0),"0"),
IFERROR(VLOOKUP(A141,'Season 2'!AF$4:CC$104,6,0),"0"),IFERROR(VLOOKUP(A141,'Season 3'!AF$4:CC$104,6,0),"0"),
IFERROR(VLOOKUP(A141,'Season 4'!AF$4:CC$104,6,0),"0"),IFERROR(VLOOKUP(A141,'Season 5'!AF$4:CC$104,6,0),"0"),
IFERROR(VLOOKUP(A141,'Season 6'!AF$4:CC$104,6,0),"0"),IFERROR(VLOOKUP(A141,'Season 7'!AF$4:CC$104,6,0),"0"),
IFERROR(VLOOKUP(A141,'Season 8'!AF$4:CC$104,6,0),"0"),IFERROR(VLOOKUP(A141,'Season 9'!AF$4:CC$104,6,0),"0"),
IFERROR(VLOOKUP(A141,'Season 10'!AF$4:CC$104,6,0),"0"),IFERROR(VLOOKUP(A141,'Season 11'!AF$4:CC$104,6,0),"0"),
IFERROR(VLOOKUP(A141,'Season 12'!AF$4:CC$104,6,0),"0"),IFERROR(VLOOKUP(A141,'Season 13'!AF$4:CC$104,6,0),"0"),
IFERROR(VLOOKUP(A141,'Season 14'!AF$4:CC$104,6,0),"0"),IFERROR(VLOOKUP(A141,'Season 15'!AF$4:CC$104,6,0),"0"),)</f>
        <v>0</v>
      </c>
      <c r="G141" s="692">
        <f>SUM(IFERROR(VLOOKUP(A141,'Season 1'!AF$4:CC$104,7,0),"0"),
IFERROR(VLOOKUP(A141,'Season 2'!AF$4:CC$104,7,0),"0"),IFERROR(VLOOKUP(A141,'Season 3'!AF$4:CC$104,7,0),"0"),
IFERROR(VLOOKUP(A141,'Season 4'!AF$4:CC$104,7,0),"0"),IFERROR(VLOOKUP(A141,'Season 5'!AF$4:CC$104,7,0),"0"),
IFERROR(VLOOKUP(A141,'Season 6'!AF$4:CC$104,7,0),"0"),IFERROR(VLOOKUP(A141,'Season 7'!AF$4:CC$104,7,0),"0"),
IFERROR(VLOOKUP(A141,'Season 8'!AF$4:CC$104,7,0),"0"),IFERROR(VLOOKUP(A141,'Season 9'!AF$4:CC$104,7,0),"0"),
IFERROR(VLOOKUP(A141,'Season 10'!AF$4:CC$104,7,0),"0"),IFERROR(VLOOKUP(A141,'Season 11'!AF$4:CC$104,7,0),"0"),
IFERROR(VLOOKUP(A141,'Season 12'!AF$4:CC$104,7,0),"0"),IFERROR(VLOOKUP(A141,'Season 13'!AF$4:CC$104,7,0),"0"),
IFERROR(VLOOKUP(A141,'Season 14'!AF$4:CC$104,7,0),"0"),IFERROR(VLOOKUP(A141,'Season 15'!AF$4:CC$104,7,0),"0"),)</f>
        <v>0</v>
      </c>
      <c r="H141" s="556">
        <f>SUM(IFERROR(VLOOKUP(A141,'Season 1'!AF$4:CC$104,8,0),"0"),
IFERROR(VLOOKUP(A141,'Season 2'!AF$4:CC$104,8,0),"0"),IFERROR(VLOOKUP(A141,'Season 3'!AF$4:CC$104,8,0),"0"),
IFERROR(VLOOKUP(A141,'Season 4'!AF$4:CC$104,8,0),"0"),IFERROR(VLOOKUP(A141,'Season 5'!AF$4:CC$104,8,0),"0"),
IFERROR(VLOOKUP(A141,'Season 6'!AF$4:CC$104,8,0),"0"),IFERROR(VLOOKUP(A141,'Season 7'!AF$4:CC$104,8,0),"0"),
IFERROR(VLOOKUP(A141,'Season 8'!AF$4:CC$104,8,0),"0"),IFERROR(VLOOKUP(A141,'Season 9'!AF$4:CC$104,8,0),"0"),
IFERROR(VLOOKUP(A141,'Season 10'!AF$4:CC$104,8,0),"0"),IFERROR(VLOOKUP(A141,'Season 11'!AF$4:CC$104,8,0),"0"),
IFERROR(VLOOKUP(A141,'Season 12'!AF$4:CC$104,8,0),"0"),IFERROR(VLOOKUP(A141,'Season 13'!AF$4:CC$104,8,0),"0"),
IFERROR(VLOOKUP(A141,'Season 14'!AF$4:CC$104,8,0),"0"),IFERROR(VLOOKUP(A141,'Season 15'!AF$4:CC$104,8,0),"0"),)</f>
        <v>0</v>
      </c>
      <c r="I141" s="1023">
        <f>SUM(IFERROR(VLOOKUP(A141,'Season 1'!AF$4:CC$104,9,0),"0"),
IFERROR(VLOOKUP(A141,'Season 2'!AF$4:CC$104,9,0),"0"),IFERROR(VLOOKUP(A141,'Season 3'!AF$4:CC$104,9,0),"0"),
IFERROR(VLOOKUP(A141,'Season 4'!AF$4:CC$104,9,0),"0"),IFERROR(VLOOKUP(A141,'Season 5'!AF$4:CC$104,9,0),"0"),
IFERROR(VLOOKUP(A141,'Season 6'!AF$4:CC$104,9,0),"0"),IFERROR(VLOOKUP(A141,'Season 7'!AF$4:CC$104,9,0),"0"),
IFERROR(VLOOKUP(A141,'Season 8'!AF$4:CC$104,9,0),"0"),IFERROR(VLOOKUP(A141,'Season 9'!AF$4:CC$104,9,0),"0"),
IFERROR(VLOOKUP(A141,'Season 10'!AF$4:CC$104,9,0),"0"),IFERROR(VLOOKUP(A141,'Season 11'!AF$4:CC$104,9,0),"0"),
IFERROR(VLOOKUP(A141,'Season 12'!AF$4:CC$104,9,0),"0"),IFERROR(VLOOKUP(A141,'Season 13'!AF$4:CC$104,9,0),"0"),
IFERROR(VLOOKUP(A141,'Season 14'!AF$4:CC$104,9,0),"0"),IFERROR(VLOOKUP(A141,'Season 15'!AF$4:CC$104,9,0),"0"),)</f>
        <v>0</v>
      </c>
      <c r="J141" s="26">
        <f>SUM(IFERROR(VLOOKUP(A141,BI$3:BN$152,3,0),"0"),IFERROR(VLOOKUP(A141,'Season 1'!AF$4:CC$104,10,0),"0"),
IFERROR(VLOOKUP(A141,'Season 2'!AF$4:CC$104,10,0),"0"),IFERROR(VLOOKUP(A141,'Season 3'!AF$4:CC$104,10,0),"0"),
IFERROR(VLOOKUP(A141,'Season 4'!AF$4:CC$104,10,0),"0"),IFERROR(VLOOKUP(A141,'Season 5'!AF$4:CC$104,10,0),"0"),
IFERROR(VLOOKUP(A141,'Season 6'!AF$4:CC$104,10,0),"0"),IFERROR(VLOOKUP(A141,'Season 7'!AF$4:CC$104,10,0),"0"),
IFERROR(VLOOKUP(A141,'Season 8'!AF$4:CC$104,10,0),"0"),IFERROR(VLOOKUP(A141,'Season 9'!AF$4:CC$104,10,0),"0"),
IFERROR(VLOOKUP(A141,'Season 10'!AF$4:CC$104,10,0),"0"),IFERROR(VLOOKUP(A141,'Season 11'!AF$4:CC$104,10,0),"0"),
IFERROR(VLOOKUP(A141,'Season 12'!AF$4:CC$104,10,0),"0"),IFERROR(VLOOKUP(A141,'Season 13'!AF$4:CC$104,10,0),"0"),
IFERROR(VLOOKUP(A141,'Season 14'!AF$4:CC$104,10,0),"0"),IFERROR(VLOOKUP(A141,'Season 15'!AF$4:CC$104,10,0),"0"),)</f>
        <v>0</v>
      </c>
      <c r="K141" s="699">
        <f>SUM(IFERROR(VLOOKUP(A141,BI$3:BN$152,4,0),"0"),IFERROR(VLOOKUP(A141,'Season 1'!AF$4:CC$104,11,0),"0"),
IFERROR(VLOOKUP(A141,'Season 2'!AF$4:CC$104,11,0),"0"),IFERROR(VLOOKUP(A141,'Season 3'!AF$4:CC$104,11,0),"0"),
IFERROR(VLOOKUP(A141,'Season 4'!AF$4:CC$104,11,0),"0"),IFERROR(VLOOKUP(A141,'Season 5'!AF$4:CC$104,11,0),"0"),
IFERROR(VLOOKUP(A141,'Season 6'!AF$4:CC$104,11,0),"0"),IFERROR(VLOOKUP(A141,'Season 7'!AF$4:CC$104,11,0),"0"),
IFERROR(VLOOKUP(A141,'Season 8'!AF$4:CC$104,11,0),"0"),IFERROR(VLOOKUP(A141,'Season 9'!AF$4:CC$104,11,0),"0"),
IFERROR(VLOOKUP(A141,'Season 10'!AF$4:CC$104,11,0),"0"),IFERROR(VLOOKUP(A141,'Season 11'!AF$4:CC$104,11,0),"0"),
IFERROR(VLOOKUP(A141,'Season 12'!AF$4:CC$104,11,0),"0"),IFERROR(VLOOKUP(A141,'Season 13'!AF$4:CC$104,11,0),"0"),
IFERROR(VLOOKUP(A141,'Season 14'!AF$4:CC$104,11,0),"0"),IFERROR(VLOOKUP(A141,'Season 15'!AF$4:CC$104,11,0),"0"),)</f>
        <v>0</v>
      </c>
      <c r="L141" s="700">
        <f>SUM(IFERROR(VLOOKUP($A141,'Season 1'!AF$4:CC$104,12,0),"0"),
IFERROR(VLOOKUP($A141,'Season 2'!AF$4:CC$104,12,0),"0"),IFERROR(VLOOKUP($A141,'Season 3'!AF$4:CC$104,12,0),"0"),
IFERROR(VLOOKUP($A141,'Season 4'!AF$4:CC$104,12,0),"0"),IFERROR(VLOOKUP($A141,'Season 5'!AF$4:CC$104,12,0),"0"),
IFERROR(VLOOKUP($A141,'Season 6'!AF$4:CC$104,12,0),"0"),IFERROR(VLOOKUP($A141,'Season 7'!AF$4:CC$104,12,0),"0"),
IFERROR(VLOOKUP($A141,'Season 8'!AF$4:CC$104,12,0),"0"),IFERROR(VLOOKUP($A141,'Season 9'!AF$4:CC$104,12,0),"0"),
IFERROR(VLOOKUP($A141,'Season 10'!AF$4:CC$104,12,0),"0"),IFERROR(VLOOKUP($A141,'Season 11'!AF$4:CC$104,12,0),"0"),
IFERROR(VLOOKUP($A141,'Season 12'!AF$4:CC$104,12,0),"0"),IFERROR(VLOOKUP($A141,'Season 13'!AF$4:CC$104,12,0),"0"),
IFERROR(VLOOKUP($A141,'Season 14'!AF$4:CC$104,12,0),"0"),IFERROR(VLOOKUP($A141,'Season 15'!AF$4:CC$104,12,0),"0"),)</f>
        <v>0</v>
      </c>
      <c r="M141" s="692">
        <f>SUM(IFERROR(VLOOKUP($A141,'Season 1'!AF$4:CC$104,13,0),"0"),
IFERROR(VLOOKUP($A141,'Season 2'!AF$4:CC$104,13,0),"0"),IFERROR(VLOOKUP($A141,'Season 3'!AF$4:CC$104,13,0),"0"),
IFERROR(VLOOKUP($A141,'Season 4'!AF$4:CC$104,13,0),"0"),IFERROR(VLOOKUP($A141,'Season 5'!AF$4:CC$104,13,0),"0"),
IFERROR(VLOOKUP($A141,'Season 6'!AF$4:CC$104,13,0),"0"),IFERROR(VLOOKUP($A141,'Season 7'!AF$4:CC$104,13,0),"0"),
IFERROR(VLOOKUP($A141,'Season 8'!AF$4:CC$104,13,0),"0"),IFERROR(VLOOKUP($A141,'Season 9'!AF$4:CC$104,13,0),"0"),
IFERROR(VLOOKUP($A141,'Season 10'!AF$4:CC$104,13,0),"0"),IFERROR(VLOOKUP($A141,'Season 11'!AF$4:CC$104,13,0),"0"),
IFERROR(VLOOKUP($A141,'Season 12'!AF$4:CC$104,13,0),"0"),IFERROR(VLOOKUP($A141,'Season 13'!AF$4:CC$104,13,0),"0"),
IFERROR(VLOOKUP($A141,'Season 14'!AF$4:CC$104,13,0),"0"),IFERROR(VLOOKUP($A141,'Season 15'!AF$4:CC$104,13,0),"0"),)</f>
        <v>0</v>
      </c>
      <c r="N141" s="1023">
        <f>SUM(IFERROR(VLOOKUP($A141,'Season 1'!AF$4:CC$104,14,0),"0"),
IFERROR(VLOOKUP($A141,'Season 2'!AF$4:CC$104,14,0),"0"),IFERROR(VLOOKUP($A141,'Season 3'!AF$4:CC$104,14,0),"0"),
IFERROR(VLOOKUP($A141,'Season 4'!AF$4:CC$104,14,0),"0"),IFERROR(VLOOKUP($A141,'Season 5'!AF$4:CC$104,14,0),"0"),
IFERROR(VLOOKUP($A141,'Season 6'!AF$4:CC$104,14,0),"0"),IFERROR(VLOOKUP($A141,'Season 7'!AF$4:CC$104,14,0),"0"),
IFERROR(VLOOKUP($A141,'Season 8'!AF$4:CC$104,14,0),"0"),IFERROR(VLOOKUP($A141,'Season 9'!AF$4:CC$104,14,0),"0"),
IFERROR(VLOOKUP($A141,'Season 10'!AF$4:CC$104,14,0),"0"),IFERROR(VLOOKUP($A141,'Season 11'!AF$4:CC$104,14,0),"0"),
IFERROR(VLOOKUP($A141,'Season 12'!AF$4:CC$104,14,0),"0"),IFERROR(VLOOKUP($A141,'Season 13'!AF$4:CC$104,14,0),"0"),
IFERROR(VLOOKUP($A141,'Season 14'!AF$4:CC$104,14,0),"0"),IFERROR(VLOOKUP($A141,'Season 15'!AF$4:CC$104,14,0),"0"),)</f>
        <v>0</v>
      </c>
      <c r="O141" s="26">
        <f>SUM(IFERROR(VLOOKUP($A141,'Season 1'!AF$4:CC$104,15,0),"0"),
IFERROR(VLOOKUP($A141,'Season 2'!AF$4:CC$104,15,0),"0"),IFERROR(VLOOKUP($A141,'Season 3'!AF$4:CC$104,15,0),"0"),
IFERROR(VLOOKUP($A141,'Season 4'!AF$4:CC$104,15,0),"0"),IFERROR(VLOOKUP($A141,'Season 5'!AF$4:CC$104,15,0),"0"),
IFERROR(VLOOKUP($A141,'Season 6'!AF$4:CC$104,15,0),"0"),IFERROR(VLOOKUP($A141,'Season 7'!AF$4:CC$104,15,0),"0"),
IFERROR(VLOOKUP($A141,'Season 8'!AF$4:CC$104,15,0),"0"),IFERROR(VLOOKUP($A141,'Season 9'!AF$4:CC$104,15,0),"0"),
IFERROR(VLOOKUP($A141,'Season 10'!AF$4:CC$104,15,0),"0"),IFERROR(VLOOKUP($A141,'Season 11'!AF$4:CC$104,15,0),"0"),
IFERROR(VLOOKUP($A141,'Season 12'!AF$4:CC$104,15,0),"0"),IFERROR(VLOOKUP($A141,'Season 13'!AF$4:CC$104,15,0),"0"),
IFERROR(VLOOKUP($A141,'Season 14'!AF$4:CC$104,15,0),"0"),IFERROR(VLOOKUP($A141,'Season 15'!AF$4:CC$104,15,0),"0"),)</f>
        <v>0</v>
      </c>
      <c r="P141" s="699">
        <f>SUM(IFERROR(VLOOKUP($A141,'Season 1'!AF$4:CC$104,16,0),"0"),
IFERROR(VLOOKUP($A141,'Season 2'!AF$4:CC$104,16,0),"0"),IFERROR(VLOOKUP($A141,'Season 3'!AF$4:CC$104,16,0),"0"),
IFERROR(VLOOKUP($A141,'Season 4'!AF$4:CC$104,16,0),"0"),IFERROR(VLOOKUP($A141,'Season 5'!AF$4:CC$104,16,0),"0"),
IFERROR(VLOOKUP($A141,'Season 6'!AF$4:CC$104,16,0),"0"),IFERROR(VLOOKUP($A141,'Season 7'!AF$4:CC$104,16,0),"0"),
IFERROR(VLOOKUP($A141,'Season 8'!AF$4:CC$104,16,0),"0"),IFERROR(VLOOKUP($A141,'Season 9'!AF$4:CC$104,16,0),"0"),
IFERROR(VLOOKUP($A141,'Season 10'!AF$4:CC$104,16,0),"0"),IFERROR(VLOOKUP($A141,'Season 11'!AF$4:CC$104,16,0),"0"),
IFERROR(VLOOKUP($A141,'Season 12'!AF$4:CC$104,16,0),"0"),IFERROR(VLOOKUP($A141,'Season 13'!AF$4:CC$104,16,0),"0"),
IFERROR(VLOOKUP($A141,'Season 14'!AF$4:CC$104,16,0),"0"),IFERROR(VLOOKUP($A141,'Season 15'!AF$4:CC$104,16,0),"0"),)</f>
        <v>0</v>
      </c>
      <c r="Q141" s="700">
        <f>SUM(IFERROR(VLOOKUP($A141,'Season 1'!AF$4:CC$104,17,0),"0"),
IFERROR(VLOOKUP($A141,'Season 2'!AF$4:CC$104,17,0),"0"),IFERROR(VLOOKUP($A141,'Season 3'!AF$4:CC$104,17,0),"0"),
IFERROR(VLOOKUP($A141,'Season 4'!AF$4:CC$104,17,0),"0"),IFERROR(VLOOKUP($A141,'Season 5'!AF$4:CC$104,17,0),"0"),
IFERROR(VLOOKUP($A141,'Season 6'!AF$4:CC$104,17,0),"0"),IFERROR(VLOOKUP($A141,'Season 7'!AF$4:CC$104,17,0),"0"),
IFERROR(VLOOKUP($A141,'Season 8'!AF$4:CC$104,17,0),"0"),IFERROR(VLOOKUP($A141,'Season 9'!AF$4:CC$104,17,0),"0"),
IFERROR(VLOOKUP($A141,'Season 10'!AF$4:CC$104,17,0),"0"),IFERROR(VLOOKUP($A141,'Season 11'!AF$4:CC$104,17,0),"0"),
IFERROR(VLOOKUP($A141,'Season 12'!AF$4:CC$104,17,0),"0"),IFERROR(VLOOKUP($A141,'Season 13'!AF$4:CC$104,17,0),"0"),
IFERROR(VLOOKUP($A141,'Season 14'!AF$4:CC$104,17,0),"0"),IFERROR(VLOOKUP($A141,'Season 15'!AF$4:CC$104,17,0),"0"),)</f>
        <v>0</v>
      </c>
      <c r="R141" s="692">
        <f>SUM(IFERROR(VLOOKUP($A141,'Season 1'!AF$4:CC$104,18,0),"0"),
IFERROR(VLOOKUP($A141,'Season 2'!AF$4:CC$104,18,0),"0"),IFERROR(VLOOKUP($A141,'Season 3'!AF$4:CC$104,18,0),"0"),
IFERROR(VLOOKUP($A141,'Season 4'!AF$4:CC$104,18,0),"0"),IFERROR(VLOOKUP($A141,'Season 5'!AF$4:CC$104,18,0),"0"),
IFERROR(VLOOKUP($A141,'Season 6'!AF$4:CC$104,18,0),"0"),IFERROR(VLOOKUP($A141,'Season 7'!AF$4:CC$104,18,0),"0"),
IFERROR(VLOOKUP($A141,'Season 8'!AF$4:CC$104,18,0),"0"),IFERROR(VLOOKUP($A141,'Season 9'!AF$4:CC$104,18,0),"0"),
IFERROR(VLOOKUP($A141,'Season 10'!AF$4:CC$104,18,0),"0"),IFERROR(VLOOKUP($A141,'Season 11'!AF$4:CC$104,18,0),"0"),
IFERROR(VLOOKUP($A141,'Season 12'!AF$4:CC$104,18,0),"0"),IFERROR(VLOOKUP($A141,'Season 13'!AF$4:CC$104,18,0),"0"),
IFERROR(VLOOKUP($A141,'Season 14'!AF$4:CC$104,18,0),"0"),IFERROR(VLOOKUP($A141,'Season 15'!AF$4:CC$104,18,0),"0"),)</f>
        <v>0</v>
      </c>
      <c r="S141" s="1023">
        <f>SUM(IFERROR(VLOOKUP($A141,'Season 1'!AF$4:CC$104,19,0),"0"),
IFERROR(VLOOKUP($A141,'Season 2'!AF$4:CC$104,19,0),"0"),IFERROR(VLOOKUP($A141,'Season 3'!AF$4:CC$104,19,0),"0"),
IFERROR(VLOOKUP($A141,'Season 4'!AF$4:CC$104,19,0),"0"),IFERROR(VLOOKUP($A141,'Season 5'!AF$4:CC$104,19,0),"0"),
IFERROR(VLOOKUP($A141,'Season 6'!AF$4:CC$104,19,0),"0"),IFERROR(VLOOKUP($A141,'Season 7'!AF$4:CC$104,19,0),"0"),
IFERROR(VLOOKUP($A141,'Season 8'!AF$4:CC$104,19,0),"0"),IFERROR(VLOOKUP($A141,'Season 9'!AF$4:CC$104,19,0),"0"),
IFERROR(VLOOKUP($A141,'Season 10'!AF$4:CC$104,19,0),"0"),IFERROR(VLOOKUP($A141,'Season 11'!AF$4:CC$104,19,0),"0"),
IFERROR(VLOOKUP($A141,'Season 12'!AF$4:CC$104,19,0),"0"),IFERROR(VLOOKUP($A141,'Season 13'!AF$4:CC$104,19,0),"0"),
IFERROR(VLOOKUP($A141,'Season 14'!AF$4:CC$104,19,0),"0"),IFERROR(VLOOKUP($A141,'Season 15'!AF$4:CC$104,19,0),"0"),)</f>
        <v>0</v>
      </c>
      <c r="T141" s="26">
        <f>SUM(IFERROR(VLOOKUP($A141,'Season 1'!AF$4:CC$104,20,0),"0"),
IFERROR(VLOOKUP($A141,'Season 2'!AF$4:CC$104,20,0),"0"),IFERROR(VLOOKUP($A141,'Season 3'!AF$4:CC$104,20,0),"0"),
IFERROR(VLOOKUP($A141,'Season 4'!AF$4:CC$104,20,0),"0"),IFERROR(VLOOKUP($A141,'Season 5'!AF$4:CC$104,20,0),"0"),
IFERROR(VLOOKUP($A141,'Season 6'!AF$4:CC$104,20,0),"0"),IFERROR(VLOOKUP($A141,'Season 7'!AF$4:CC$104,20,0),"0"),
IFERROR(VLOOKUP($A141,'Season 8'!AF$4:CC$104,20,0),"0"),IFERROR(VLOOKUP($A141,'Season 9'!AF$4:CC$104,20,0),"0"),
IFERROR(VLOOKUP($A141,'Season 10'!AF$4:CC$104,20,0),"0"),IFERROR(VLOOKUP($A141,'Season 11'!AF$4:CC$104,20,0),"0"),
IFERROR(VLOOKUP($A141,'Season 12'!AF$4:CC$104,20,0),"0"),IFERROR(VLOOKUP($A141,'Season 13'!AF$4:CC$104,20,0),"0"),
IFERROR(VLOOKUP($A141,'Season 14'!AF$4:CC$104,20,0),"0"),IFERROR(VLOOKUP($A141,'Season 15'!AF$4:CC$104,20,0),"0"),)</f>
        <v>0</v>
      </c>
      <c r="U141" s="699">
        <f>SUM(IFERROR(VLOOKUP($A141,'Season 1'!AF$4:CC$104,21,0),"0"),
IFERROR(VLOOKUP($A141,'Season 2'!AF$4:CC$104,21,0),"0"),IFERROR(VLOOKUP($A141,'Season 3'!AF$4:CC$104,21,0),"0"),
IFERROR(VLOOKUP($A141,'Season 4'!AF$4:CC$104,21,0),"0"),IFERROR(VLOOKUP($A141,'Season 5'!AF$4:CC$104,21,0),"0"),
IFERROR(VLOOKUP($A141,'Season 6'!AF$4:CC$104,21,0),"0"),IFERROR(VLOOKUP($A141,'Season 7'!AF$4:CC$104,21,0),"0"),
IFERROR(VLOOKUP($A141,'Season 8'!AF$4:CC$104,21,0),"0"),IFERROR(VLOOKUP($A141,'Season 9'!AF$4:CC$104,21,0),"0"),
IFERROR(VLOOKUP($A141,'Season 10'!AF$4:CC$104,21,0),"0"),IFERROR(VLOOKUP($A141,'Season 11'!AF$4:CC$104,21,0),"0"),
IFERROR(VLOOKUP($A141,'Season 12'!AF$4:CC$104,21,0),"0"),IFERROR(VLOOKUP($A141,'Season 13'!AF$4:CC$104,21,0),"0"),
IFERROR(VLOOKUP($A141,'Season 14'!AF$4:CC$104,21,0),"0"),IFERROR(VLOOKUP($A141,'Season 15'!AF$4:CC$104,21,0),"0"),)</f>
        <v>0</v>
      </c>
      <c r="V141" s="700">
        <f>SUM(IFERROR(VLOOKUP($A141,'Season 1'!AF$4:CC$104,22,0),"0"),
IFERROR(VLOOKUP($A141,'Season 2'!AF$4:CC$104,22,0),"0"),IFERROR(VLOOKUP($A141,'Season 3'!AF$4:CC$104,22,0),"0"),
IFERROR(VLOOKUP($A141,'Season 4'!AF$4:CC$104,22,0),"0"),IFERROR(VLOOKUP($A141,'Season 5'!AF$4:CC$104,22,0),"0"),
IFERROR(VLOOKUP($A141,'Season 6'!AF$4:CC$104,22,0),"0"),IFERROR(VLOOKUP($A141,'Season 7'!AF$4:CC$104,22,0),"0"),
IFERROR(VLOOKUP($A141,'Season 8'!AF$4:CC$104,22,0),"0"),IFERROR(VLOOKUP($A141,'Season 9'!AF$4:CC$104,22,0),"0"),
IFERROR(VLOOKUP($A141,'Season 10'!AF$4:CC$104,22,0),"0"),IFERROR(VLOOKUP($A141,'Season 11'!AF$4:CC$104,22,0),"0"),
IFERROR(VLOOKUP($A141,'Season 12'!AF$4:CC$104,22,0),"0"),IFERROR(VLOOKUP($A141,'Season 13'!AF$4:CC$104,22,0),"0"),
IFERROR(VLOOKUP($A141,'Season 14'!AF$4:CC$104,22,0),"0"),IFERROR(VLOOKUP($A141,'Season 15'!AF$4:CC$104,22,0),"0"),)</f>
        <v>0</v>
      </c>
      <c r="W141" s="692">
        <f>SUM(IFERROR(VLOOKUP($A141,'Season 1'!AF$4:CC$104,23,0),"0"),
IFERROR(VLOOKUP($A141,'Season 2'!AF$4:CC$104,23,0),"0"),IFERROR(VLOOKUP($A141,'Season 3'!AF$4:CC$104,23,0),"0"),
IFERROR(VLOOKUP($A141,'Season 4'!AF$4:CC$104,23,0),"0"),IFERROR(VLOOKUP($A141,'Season 5'!AF$4:CC$104,23,0),"0"),
IFERROR(VLOOKUP($A141,'Season 6'!AF$4:CC$104,23,0),"0"),IFERROR(VLOOKUP($A141,'Season 7'!AF$4:CC$104,23,0),"0"),
IFERROR(VLOOKUP($A141,'Season 8'!AF$4:CC$104,23,0),"0"),IFERROR(VLOOKUP($A141,'Season 9'!AF$4:CC$104,23,0),"0"),
IFERROR(VLOOKUP($A141,'Season 10'!AF$4:CC$104,23,0),"0"),IFERROR(VLOOKUP($A141,'Season 11'!AF$4:CC$104,23,0),"0"),
IFERROR(VLOOKUP($A141,'Season 12'!AF$4:CC$104,23,0),"0"),IFERROR(VLOOKUP($A141,'Season 13'!AF$4:CC$104,23,0),"0"),
IFERROR(VLOOKUP($A141,'Season 14'!AF$4:CC$104,23,0),"0"),IFERROR(VLOOKUP($A141,'Season 15'!AF$4:CC$104,23,0),"0"),)</f>
        <v>0</v>
      </c>
      <c r="X141" s="1023">
        <f>SUM(IFERROR(VLOOKUP($A141,'Season 1'!AF$4:CC$104,24,0),"0"),
IFERROR(VLOOKUP($A141,'Season 2'!AF$4:CC$104,24,0),"0"),IFERROR(VLOOKUP($A141,'Season 3'!AF$4:CC$104,24,0),"0"),
IFERROR(VLOOKUP($A141,'Season 4'!AF$4:CC$104,24,0),"0"),IFERROR(VLOOKUP($A141,'Season 5'!AF$4:CC$104,24,0),"0"),
IFERROR(VLOOKUP($A141,'Season 6'!AF$4:CC$104,24,0),"0"),IFERROR(VLOOKUP($A141,'Season 7'!AF$4:CC$104,24,0),"0"),
IFERROR(VLOOKUP($A141,'Season 8'!AF$4:CC$104,24,0),"0"),IFERROR(VLOOKUP($A141,'Season 9'!AF$4:CC$104,24,0),"0"),
IFERROR(VLOOKUP($A141,'Season 10'!AF$4:CC$104,24,0),"0"),IFERROR(VLOOKUP($A141,'Season 11'!AF$4:CC$104,24,0),"0"),
IFERROR(VLOOKUP($A141,'Season 12'!AF$4:CC$104,24,0),"0"),IFERROR(VLOOKUP($A141,'Season 13'!AF$4:CC$104,24,0),"0"),
IFERROR(VLOOKUP($A141,'Season 14'!AF$4:CC$104,24,0),"0"),IFERROR(VLOOKUP($A141,'Season 15'!AF$4:CC$104,24,0),"0"),)</f>
        <v>0</v>
      </c>
      <c r="Y141" s="26">
        <f>SUM(IFERROR(VLOOKUP($A141,'Season 1'!AF$4:CC$104,25,0),"0"),
IFERROR(VLOOKUP($A141,'Season 2'!AF$4:CC$104,25,0),"0"),IFERROR(VLOOKUP($A141,'Season 3'!AF$4:CC$104,25,0),"0"),
IFERROR(VLOOKUP($A141,'Season 4'!AF$4:CC$104,25,0),"0"),IFERROR(VLOOKUP($A141,'Season 5'!AF$4:CC$104,25,0),"0"),
IFERROR(VLOOKUP($A141,'Season 6'!AF$4:CC$104,25,0),"0"),IFERROR(VLOOKUP($A141,'Season 7'!AF$4:CC$104,25,0),"0"),
IFERROR(VLOOKUP($A141,'Season 8'!AF$4:CC$104,25,0),"0"),IFERROR(VLOOKUP($A141,'Season 9'!AF$4:CC$104,25,0),"0"),
IFERROR(VLOOKUP($A141,'Season 10'!AF$4:CC$104,25,0),"0"),IFERROR(VLOOKUP($A141,'Season 11'!AF$4:CC$104,25,0),"0"),
IFERROR(VLOOKUP($A141,'Season 12'!AF$4:CC$104,25,0),"0"),IFERROR(VLOOKUP($A141,'Season 13'!AF$4:CC$104,25,0),"0"),
IFERROR(VLOOKUP($A141,'Season 14'!AF$4:CC$104,25,0),"0"),IFERROR(VLOOKUP($A141,'Season 15'!AF$4:CC$104,25,0),"0"),)</f>
        <v>0</v>
      </c>
      <c r="Z141" s="699">
        <f>SUM(IFERROR(VLOOKUP($A141,'Season 1'!AF$4:CC$104,26,0),"0"),
IFERROR(VLOOKUP($A141,'Season 2'!AF$4:CC$104,26,0),"0"),IFERROR(VLOOKUP($A141,'Season 3'!AF$4:CC$104,26,0),"0"),
IFERROR(VLOOKUP($A141,'Season 4'!AF$4:CC$104,26,0),"0"),IFERROR(VLOOKUP($A141,'Season 5'!AF$4:CC$104,26,0),"0"),
IFERROR(VLOOKUP($A141,'Season 6'!AF$4:CC$104,26,0),"0"),IFERROR(VLOOKUP($A141,'Season 7'!AF$4:CC$104,26,0),"0"),
IFERROR(VLOOKUP($A141,'Season 8'!AF$4:CC$104,26,0),"0"),IFERROR(VLOOKUP($A141,'Season 9'!AF$4:CC$104,26,0),"0"),
IFERROR(VLOOKUP($A141,'Season 10'!AF$4:CC$104,26,0),"0"),IFERROR(VLOOKUP($A141,'Season 11'!AF$4:CC$104,26,0),"0"),
IFERROR(VLOOKUP($A141,'Season 12'!AF$4:CC$104,26,0),"0"),IFERROR(VLOOKUP($A141,'Season 13'!AF$4:CC$104,26,0),"0"),
IFERROR(VLOOKUP($A141,'Season 14'!AF$4:CC$104,26,0),"0"),IFERROR(VLOOKUP($A141,'Season 15'!AF$4:CC$104,26,0),"0"),)</f>
        <v>0</v>
      </c>
      <c r="AA141" s="700">
        <f>SUM(IFERROR(VLOOKUP($A141,'Season 1'!AF$4:CC$104,27,0),"0"),
IFERROR(VLOOKUP($A141,'Season 2'!AF$4:CC$104,27,0),"0"),IFERROR(VLOOKUP($A141,'Season 3'!AF$4:CC$104,27,0),"0"),
IFERROR(VLOOKUP($A141,'Season 4'!AF$4:CC$104,27,0),"0"),IFERROR(VLOOKUP($A141,'Season 5'!AF$4:CC$104,27,0),"0"),
IFERROR(VLOOKUP($A141,'Season 6'!AF$4:CC$104,27,0),"0"),IFERROR(VLOOKUP($A141,'Season 7'!AF$4:CC$104,27,0),"0"),
IFERROR(VLOOKUP($A141,'Season 8'!AF$4:CC$104,27,0),"0"),IFERROR(VLOOKUP($A141,'Season 9'!AF$4:CC$104,27,0),"0"),
IFERROR(VLOOKUP($A141,'Season 10'!AF$4:CC$104,27,0),"0"),IFERROR(VLOOKUP($A141,'Season 11'!AF$4:CC$104,27,0),"0"),
IFERROR(VLOOKUP($A141,'Season 12'!AF$4:CC$104,27,0),"0"),IFERROR(VLOOKUP($A141,'Season 13'!AF$4:CC$104,27,0),"0"),
IFERROR(VLOOKUP($A141,'Season 14'!AF$4:CC$104,27,0),"0"),IFERROR(VLOOKUP($A141,'Season 15'!AF$4:CC$104,27,0),"0"),)</f>
        <v>0</v>
      </c>
      <c r="AB141" s="692">
        <f>SUM(IFERROR(VLOOKUP($A141,'Season 1'!AF$4:CC$104,28,0),"0"),
IFERROR(VLOOKUP($A141,'Season 2'!AF$4:CC$104,28,0),"0"),IFERROR(VLOOKUP($A141,'Season 3'!AF$4:CC$104,28,0),"0"),
IFERROR(VLOOKUP($A141,'Season 4'!AF$4:CC$104,28,0),"0"),IFERROR(VLOOKUP($A141,'Season 5'!AF$4:CC$104,28,0),"0"),
IFERROR(VLOOKUP($A141,'Season 6'!AF$4:CC$104,28,0),"0"),IFERROR(VLOOKUP($A141,'Season 7'!AF$4:CC$104,28,0),"0"),
IFERROR(VLOOKUP($A141,'Season 8'!AF$4:CC$104,28,0),"0"),IFERROR(VLOOKUP($A141,'Season 9'!AF$4:CC$104,28,0),"0"),
IFERROR(VLOOKUP($A141,'Season 10'!AF$4:CC$104,28,0),"0"),IFERROR(VLOOKUP($A141,'Season 11'!AF$4:CC$104,28,0),"0"),
IFERROR(VLOOKUP($A141,'Season 12'!AF$4:CC$104,28,0),"0"),IFERROR(VLOOKUP($A141,'Season 13'!AF$4:CC$104,28,0),"0"),
IFERROR(VLOOKUP($A141,'Season 14'!AF$4:CC$104,28,0),"0"),IFERROR(VLOOKUP($A141,'Season 15'!AF$4:CC$104,28,0),"0"),)</f>
        <v>0</v>
      </c>
      <c r="AC141" s="1023">
        <f>SUM(IFERROR(VLOOKUP($A141,'Season 1'!AF$4:CC$104,29,0),"0"),
IFERROR(VLOOKUP($A141,'Season 2'!AF$4:CC$104,29,0),"0"),IFERROR(VLOOKUP($A141,'Season 3'!AF$4:CC$104,29,0),"0"),
IFERROR(VLOOKUP($A141,'Season 4'!AF$4:CC$104,29,0),"0"),IFERROR(VLOOKUP($A141,'Season 5'!AF$4:CC$104,29,0),"0"),
IFERROR(VLOOKUP($A141,'Season 6'!AF$4:CC$104,29,0),"0"),IFERROR(VLOOKUP($A141,'Season 7'!AF$4:CC$104,29,0),"0"),
IFERROR(VLOOKUP($A141,'Season 8'!AF$4:CC$104,29,0),"0"),IFERROR(VLOOKUP($A141,'Season 9'!AF$4:CC$104,29,0),"0"),
IFERROR(VLOOKUP($A141,'Season 10'!AF$4:CC$104,29,0),"0"),IFERROR(VLOOKUP($A141,'Season 11'!AF$4:CC$104,29,0),"0"),
IFERROR(VLOOKUP($A141,'Season 12'!AF$4:CC$104,29,0),"0"),IFERROR(VLOOKUP($A141,'Season 13'!AF$4:CC$104,29,0),"0"),
IFERROR(VLOOKUP($A141,'Season 14'!AF$4:CC$104,29,0),"0"),IFERROR(VLOOKUP($A141,'Season 15'!AF$4:CC$104,29,0),"0"),)</f>
        <v>0</v>
      </c>
      <c r="AD141" s="26">
        <f>SUM(IFERROR(VLOOKUP($A141,'Season 1'!AF$4:CC$104,30,0),"0"),
IFERROR(VLOOKUP($A141,'Season 2'!AF$4:CC$104,30,0),"0"),IFERROR(VLOOKUP($A141,'Season 3'!AF$4:CC$104,30,0),"0"),
IFERROR(VLOOKUP($A141,'Season 4'!AF$4:CC$104,30,0),"0"),IFERROR(VLOOKUP($A141,'Season 5'!AF$4:CC$104,30,0),"0"),
IFERROR(VLOOKUP($A141,'Season 6'!AF$4:CC$104,30,0),"0"),IFERROR(VLOOKUP($A141,'Season 7'!AF$4:CC$104,30,0),"0"),
IFERROR(VLOOKUP($A141,'Season 8'!AF$4:CC$104,30,0),"0"),IFERROR(VLOOKUP($A141,'Season 9'!AF$4:CC$104,30,0),"0"),
IFERROR(VLOOKUP($A141,'Season 10'!AF$4:CC$104,30,0),"0"),IFERROR(VLOOKUP($A141,'Season 11'!AF$4:CC$104,30,0),"0"),
IFERROR(VLOOKUP($A141,'Season 12'!AF$4:CC$104,30,0),"0"),IFERROR(VLOOKUP($A141,'Season 13'!AF$4:CC$104,30,0),"0"),
IFERROR(VLOOKUP($A141,'Season 14'!AF$4:CC$104,30,0),"0"),IFERROR(VLOOKUP($A141,'Season 15'!AF$4:CC$104,30,0),"0"),)</f>
        <v>0</v>
      </c>
      <c r="AE141" s="699">
        <f>SUM(IFERROR(VLOOKUP($A141,'Season 1'!AF$4:CC$104,31,0),"0"),
IFERROR(VLOOKUP($A141,'Season 2'!AF$4:CC$104,31,0),"0"),IFERROR(VLOOKUP($A141,'Season 3'!AF$4:CC$104,31,0),"0"),
IFERROR(VLOOKUP($A141,'Season 4'!AF$4:CC$104,31,0),"0"),IFERROR(VLOOKUP($A141,'Season 5'!AF$4:CC$104,31,0),"0"),
IFERROR(VLOOKUP($A141,'Season 6'!AF$4:CC$104,31,0),"0"),IFERROR(VLOOKUP($A141,'Season 7'!AF$4:CC$104,31,0),"0"),
IFERROR(VLOOKUP($A141,'Season 8'!AF$4:CC$104,31,0),"0"),IFERROR(VLOOKUP($A141,'Season 9'!AF$4:CC$104,31,0),"0"),
IFERROR(VLOOKUP($A141,'Season 10'!AF$4:CC$104,31,0),"0"),IFERROR(VLOOKUP($A141,'Season 11'!AF$4:CC$104,31,0),"0"),
IFERROR(VLOOKUP($A141,'Season 12'!AF$4:CC$104,31,0),"0"),IFERROR(VLOOKUP($A141,'Season 13'!AF$4:CC$104,31,0),"0"),
IFERROR(VLOOKUP($A141,'Season 14'!AF$4:CC$104,31,0),"0"),IFERROR(VLOOKUP($A141,'Season 15'!AF$4:CC$104,31,0),"0"),)</f>
        <v>0</v>
      </c>
      <c r="AF141" s="700">
        <f>SUM(IFERROR(VLOOKUP($A141,'Season 3'!AF$4:CC$104,32,0),"0"),
IFERROR(VLOOKUP($A141,'Season 4'!AF$4:CC$104,32,0),"0"),IFERROR(VLOOKUP($A141,'Season 5'!AF$4:CC$104,32,0),"0"),
IFERROR(VLOOKUP($A141,'Season 6'!AF$4:CC$104,32,0),"0"),IFERROR(VLOOKUP($A141,'Season 7'!AF$4:CC$104,32,0),"0"),
IFERROR(VLOOKUP($A141,'Season 8'!AF$4:CC$104,32,0),"0"),IFERROR(VLOOKUP($A141,'Season 9'!AF$4:CC$104,32,0),"0"),
IFERROR(VLOOKUP($A141,'Season 10'!AF$4:CC$104,32,0),"0"),IFERROR(VLOOKUP($A141,'Season 11'!AF$4:CC$104,32,0),"0"),
IFERROR(VLOOKUP($A141,'Season 12'!AF$4:CC$104,32,0),"0"),IFERROR(VLOOKUP($A141,'Season 13'!AF$4:CC$104,32,0),"0"),
IFERROR(VLOOKUP($A141,'Season 14'!AF$4:CC$104,32,0),"0"),IFERROR(VLOOKUP($A141,'Season 15'!AF$4:CC$104,32,0),"0"),)</f>
        <v>0</v>
      </c>
      <c r="AG141" s="692">
        <f>SUM(IFERROR(VLOOKUP($A141,'Season 3'!AF$4:CC$104,33,0),"0"),
IFERROR(VLOOKUP($A141,'Season 4'!AF$4:CC$104,33,0),"0"),IFERROR(VLOOKUP($A141,'Season 5'!AF$4:CC$104,33,0),"0"),
IFERROR(VLOOKUP($A141,'Season 6'!AF$4:CC$104,33,0),"0"),IFERROR(VLOOKUP($A141,'Season 7'!AF$4:CC$104,33,0),"0"),
IFERROR(VLOOKUP($A141,'Season 8'!AF$4:CC$104,33,0),"0"),IFERROR(VLOOKUP($A141,'Season 9'!AF$4:CC$104,33,0),"0"),
IFERROR(VLOOKUP($A141,'Season 10'!AF$4:CC$104,33,0),"0"),IFERROR(VLOOKUP($A141,'Season 11'!AF$4:CC$104,33,0),"0"),
IFERROR(VLOOKUP($A141,'Season 12'!AF$4:CC$104,33,0),"0"),IFERROR(VLOOKUP($A141,'Season 13'!AF$4:CC$104,33,0),"0"),
IFERROR(VLOOKUP($A141,'Season 14'!AF$4:CC$104,33,0),"0"),IFERROR(VLOOKUP($A141,'Season 15'!AF$4:CC$104,33,0),"0"),)</f>
        <v>0</v>
      </c>
      <c r="AH141" s="1023">
        <f>SUM(IFERROR(VLOOKUP($A141,'Season 3'!AF$4:CC$104,34,0),"0"),
IFERROR(VLOOKUP($A141,'Season 4'!AF$4:CC$104,34,0),"0"),IFERROR(VLOOKUP($A141,'Season 5'!AF$4:CC$104,34,0),"0"),
IFERROR(VLOOKUP($A141,'Season 6'!AF$4:CC$104,34,0),"0"),IFERROR(VLOOKUP($A141,'Season 7'!AF$4:CC$104,34,0),"0"),
IFERROR(VLOOKUP($A141,'Season 8'!AF$4:CC$104,34,0),"0"),IFERROR(VLOOKUP($A141,'Season 9'!AF$4:CC$104,34,0),"0"),
IFERROR(VLOOKUP($A141,'Season 10'!AF$4:CC$104,34,0),"0"),IFERROR(VLOOKUP($A141,'Season 11'!AF$4:CC$104,34,0),"0"),
IFERROR(VLOOKUP($A141,'Season 12'!AF$4:CC$104,34,0),"0"),IFERROR(VLOOKUP($A141,'Season 13'!AF$4:CC$104,34,0),"0"),
IFERROR(VLOOKUP($A141,'Season 14'!AF$4:CC$104,34,0),"0"),IFERROR(VLOOKUP($A141,'Season 15'!AF$4:CC$104,34,0),"0"),)</f>
        <v>0</v>
      </c>
      <c r="AI141" s="26">
        <f>SUM(IFERROR(VLOOKUP($A141,'Season 3'!AF$4:CC$104,35,0),"0"),
IFERROR(VLOOKUP($A141,'Season 4'!AF$4:CC$104,35,0),"0"),IFERROR(VLOOKUP($A141,'Season 5'!AF$4:CC$104,35,0),"0"),
IFERROR(VLOOKUP($A141,'Season 6'!AF$4:CC$104,35,0),"0"),IFERROR(VLOOKUP($A141,'Season 7'!AF$4:CC$104,35,0),"0"),
IFERROR(VLOOKUP($A141,'Season 8'!AF$4:CC$104,35,0),"0"),IFERROR(VLOOKUP($A141,'Season 9'!AF$4:CC$104,35,0),"0"),
IFERROR(VLOOKUP($A141,'Season 10'!AF$4:CC$104,35,0),"0"),IFERROR(VLOOKUP($A141,'Season 11'!AF$4:CC$104,35,0),"0"),
IFERROR(VLOOKUP($A141,'Season 12'!AF$4:CC$104,35,0),"0"),IFERROR(VLOOKUP($A141,'Season 13'!AF$4:CC$104,35,0),"0"),
IFERROR(VLOOKUP($A141,'Season 14'!AF$4:CC$104,35,0),"0"),IFERROR(VLOOKUP($A141,'Season 15'!AF$4:CC$104,35,0),"0"),)</f>
        <v>0</v>
      </c>
      <c r="AJ141" s="699">
        <f>SUM(IFERROR(VLOOKUP($A141,'Season 3'!AF$4:CC$104,36,0),"0"),
IFERROR(VLOOKUP($A141,'Season 4'!AF$4:CC$104,36,0),"0"),IFERROR(VLOOKUP($A141,'Season 5'!AF$4:CC$104,36,0),"0"),
IFERROR(VLOOKUP($A141,'Season 6'!AF$4:CC$104,36,0),"0"),IFERROR(VLOOKUP($A141,'Season 7'!AF$4:CC$104,36,0),"0"),
IFERROR(VLOOKUP($A141,'Season 8'!AF$4:CC$104,36,0),"0"),IFERROR(VLOOKUP($A141,'Season 9'!AF$4:CC$104,36,0),"0"),
IFERROR(VLOOKUP($A141,'Season 10'!AF$4:CC$104,36,0),"0"),IFERROR(VLOOKUP($A141,'Season 11'!AF$4:CC$104,36,0),"0"),
IFERROR(VLOOKUP($A141,'Season 12'!AF$4:CC$104,36,0),"0"),IFERROR(VLOOKUP($A141,'Season 13'!AF$4:CC$104,36,0),"0"),
IFERROR(VLOOKUP($A141,'Season 14'!AF$4:CC$104,36,0),"0"),IFERROR(VLOOKUP($A141,'Season 15'!AF$4:CC$104,36,0),"0"),)</f>
        <v>0</v>
      </c>
      <c r="AK141" s="700">
        <f>SUM(IFERROR(VLOOKUP($A141,'Season 2'!AF$4:CC$104,32,0),"0"),IFERROR(VLOOKUP($A141,'Season 3'!AF$4:CC$104,37,0),"0"),
IFERROR(VLOOKUP($A141,'Season 4'!AF$4:CC$104,37,0),"0"),IFERROR(VLOOKUP($A141,'Season 5'!AF$4:CC$104,37,0),"0"),
IFERROR(VLOOKUP($A141,'Season 6'!AF$4:CC$104,37,0),"0"),IFERROR(VLOOKUP($A141,'Season 7'!AF$4:CC$104,37,0),"0"),
IFERROR(VLOOKUP($A141,'Season 8'!AF$4:CC$104,37,0),"0"),IFERROR(VLOOKUP($A141,'Season 9'!AF$4:CC$104,37,0),"0"),
IFERROR(VLOOKUP($A141,'Season 10'!AF$4:CC$104,37,0),"0"),IFERROR(VLOOKUP($A141,'Season 11'!AF$4:CC$104,37,0),"0"),
IFERROR(VLOOKUP($A141,'Season 12'!AF$4:CC$104,37,0),"0"),IFERROR(VLOOKUP($A141,'Season 13'!AF$4:CC$104,37,0),"0"),
IFERROR(VLOOKUP($A141,'Season 14'!AF$4:CC$104,37,0),"0"),IFERROR(VLOOKUP($A141,'Season 15'!AF$4:CC$104,37,0),"0"),)</f>
        <v>0</v>
      </c>
      <c r="AL141" s="692">
        <f>SUM(IFERROR(VLOOKUP($A141,'Season 2'!AF$4:CC$104,33,0),"0"),IFERROR(VLOOKUP($A141,'Season 3'!AF$4:CC$104,38,0),"0"),
IFERROR(VLOOKUP($A141,'Season 4'!AF$4:CC$104,38,0),"0"),IFERROR(VLOOKUP($A141,'Season 5'!AF$4:CC$104,38,0),"0"),
IFERROR(VLOOKUP($A141,'Season 6'!AF$4:CC$104,38,0),"0"),IFERROR(VLOOKUP($A141,'Season 7'!AF$4:CC$104,38,0),"0"),
IFERROR(VLOOKUP($A141,'Season 8'!AF$4:CC$104,38,0),"0"),IFERROR(VLOOKUP($A141,'Season 9'!AF$4:CC$104,38,0),"0"),
IFERROR(VLOOKUP($A141,'Season 10'!AF$4:CC$104,38,0),"0"),IFERROR(VLOOKUP($A141,'Season 11'!AF$4:CC$104,38,0),"0"),
IFERROR(VLOOKUP($A141,'Season 12'!AF$4:CC$104,38,0),"0"),IFERROR(VLOOKUP($A141,'Season 13'!AF$4:CC$104,38,0),"0"),
IFERROR(VLOOKUP($A141,'Season 14'!AF$4:CC$104,38,0),"0"),IFERROR(VLOOKUP($A141,'Season 15'!AF$4:CC$104,38,0),"0"),)</f>
        <v>0</v>
      </c>
      <c r="AM141" s="1023">
        <f>SUM(IFERROR(VLOOKUP($A141,'Season 2'!AF$4:CC$104,34,0),"0"),IFERROR(VLOOKUP($A141,'Season 3'!AF$4:CC$104,39,0),"0"),
IFERROR(VLOOKUP($A141,'Season 4'!AF$4:CC$104,39,0),"0"),IFERROR(VLOOKUP($A141,'Season 5'!AF$4:CC$104,39,0),"0"),
IFERROR(VLOOKUP($A141,'Season 6'!AF$4:CC$104,39,0),"0"),IFERROR(VLOOKUP($A141,'Season 7'!AF$4:CC$104,39,0),"0"),
IFERROR(VLOOKUP($A141,'Season 8'!AF$4:CC$104,39,0),"0"),IFERROR(VLOOKUP($A141,'Season 9'!AF$4:CC$104,39,0),"0"),
IFERROR(VLOOKUP($A141,'Season 10'!AF$4:CC$104,39,0),"0"),IFERROR(VLOOKUP($A141,'Season 11'!AF$4:CC$104,39,0),"0"),
IFERROR(VLOOKUP($A141,'Season 12'!AF$4:CC$104,39,0),"0"),IFERROR(VLOOKUP($A141,'Season 13'!AF$4:CC$104,39,0),"0"),
IFERROR(VLOOKUP($A141,'Season 14'!AF$4:CC$104,39,0),"0"),IFERROR(VLOOKUP($A141,'Season 15'!AF$4:CC$104,39,0),"0"),)</f>
        <v>0</v>
      </c>
      <c r="AN141" s="26">
        <f>SUM(IFERROR(VLOOKUP($A141,'Season 2'!AF$4:CC$104,35,0),"0"),IFERROR(VLOOKUP($A141,'Season 3'!AF$4:CC$104,40,0),"0"),
IFERROR(VLOOKUP($A141,'Season 4'!AF$4:CC$104,40,0),"0"),IFERROR(VLOOKUP($A141,'Season 5'!AF$4:CC$104,40,0),"0"),
IFERROR(VLOOKUP($A141,'Season 6'!AF$4:CC$104,40,0),"0"),IFERROR(VLOOKUP($A141,'Season 7'!AF$4:CC$104,40,0),"0"),
IFERROR(VLOOKUP($A141,'Season 8'!AF$4:CC$104,40,0),"0"),IFERROR(VLOOKUP($A141,'Season 9'!AF$4:CC$104,40,0),"0"),
IFERROR(VLOOKUP($A141,'Season 10'!AF$4:CC$104,40,0),"0"),IFERROR(VLOOKUP($A141,'Season 11'!AF$4:CC$104,40,0),"0"),
IFERROR(VLOOKUP($A141,'Season 12'!AF$4:CC$104,40,0),"0"),IFERROR(VLOOKUP($A141,'Season 13'!AF$4:CC$104,40,0),"0"),
IFERROR(VLOOKUP($A141,'Season 14'!AF$4:CC$104,40,0),"0"),IFERROR(VLOOKUP($A141,'Season 15'!AF$4:CC$104,40,0),"0"),)</f>
        <v>0</v>
      </c>
      <c r="AO141" s="699">
        <f>SUM(IFERROR(VLOOKUP($A141,'Season 2'!AF$4:CC$104,36,0),"0"),IFERROR(VLOOKUP($A141,'Season 3'!AF$4:CC$104,41,0),"0"),
IFERROR(VLOOKUP($A141,'Season 4'!AF$4:CC$104,41,0),"0"),IFERROR(VLOOKUP($A141,'Season 5'!AF$4:CC$104,41,0),"0"),
IFERROR(VLOOKUP($A141,'Season 6'!AF$4:CC$104,41,0),"0"),IFERROR(VLOOKUP($A141,'Season 7'!AF$4:CC$104,41,0),"0"),
IFERROR(VLOOKUP($A141,'Season 8'!AF$4:CC$104,41,0),"0"),IFERROR(VLOOKUP($A141,'Season 9'!AF$4:CC$104,41,0),"0"),
IFERROR(VLOOKUP($A141,'Season 10'!AF$4:CC$104,41,0),"0"),IFERROR(VLOOKUP($A141,'Season 11'!AF$4:CC$104,41,0),"0"),
IFERROR(VLOOKUP($A141,'Season 12'!AF$4:CC$104,41,0),"0"),IFERROR(VLOOKUP($A141,'Season 13'!AF$4:CC$104,41,0),"0"),
IFERROR(VLOOKUP($A141,'Season 14'!AF$4:CC$104,41,0),"0"),IFERROR(VLOOKUP($A141,'Season 15'!AF$4:CC$104,41,0),"0"),)</f>
        <v>0</v>
      </c>
      <c r="AP141" s="700">
        <f>SUM(IFERROR(VLOOKUP($A141,'Season 2'!AF$4:CC$104,37,0),"0"),IFERROR(VLOOKUP($A141,'Season 3'!AF$4:CC$104,42,0),"0"),
IFERROR(VLOOKUP($A141,'Season 4'!AF$4:CC$104,42,0),"0"),IFERROR(VLOOKUP($A141,'Season 5'!AF$4:CC$104,42,0),"0"),
IFERROR(VLOOKUP($A141,'Season 6'!AF$4:CC$104,42,0),"0"),IFERROR(VLOOKUP($A141,'Season 7'!AF$4:CC$104,42,0),"0"),
IFERROR(VLOOKUP($A141,'Season 8'!AF$4:CC$104,42,0),"0"),IFERROR(VLOOKUP($A141,'Season 9'!AF$4:CC$104,42,0),"0"),
IFERROR(VLOOKUP($A141,'Season 10'!AF$4:CC$104,42,0),"0"),IFERROR(VLOOKUP($A141,'Season 11'!AF$4:CC$104,42,0),"0"),
IFERROR(VLOOKUP($A141,'Season 12'!AF$4:CC$104,42,0),"0"),IFERROR(VLOOKUP($A141,'Season 13'!AF$4:CC$104,42,0),"0"),
IFERROR(VLOOKUP($A141,'Season 14'!AF$4:CC$104,42,0),"0"),IFERROR(VLOOKUP($A141,'Season 15'!AF$4:CC$104,42,0),"0"),)</f>
        <v>0</v>
      </c>
      <c r="AQ141" s="692">
        <f>SUM(IFERROR(VLOOKUP($A141,'Season 2'!AF$4:CC$104,38,0),"0"),IFERROR(VLOOKUP($A141,'Season 3'!AF$4:CC$104,43,0),"0"),
IFERROR(VLOOKUP($A141,'Season 4'!AF$4:CC$104,43,0),"0"),IFERROR(VLOOKUP($A141,'Season 5'!AF$4:CC$104,43,0),"0"),
IFERROR(VLOOKUP($A141,'Season 6'!AF$4:CC$104,43,0),"0"),IFERROR(VLOOKUP($A141,'Season 7'!AF$4:CC$104,43,0),"0"),
IFERROR(VLOOKUP($A141,'Season 8'!AF$4:CC$104,43,0),"0"),IFERROR(VLOOKUP($A141,'Season 9'!AF$4:CC$104,43,0),"0"),
IFERROR(VLOOKUP($A141,'Season 10'!AF$4:CC$104,43,0),"0"),IFERROR(VLOOKUP($A141,'Season 11'!AF$4:CC$104,43,0),"0"),
IFERROR(VLOOKUP($A141,'Season 12'!AF$4:CC$104,43,0),"0"),IFERROR(VLOOKUP($A141,'Season 13'!AF$4:CC$104,43,0),"0"),
IFERROR(VLOOKUP($A141,'Season 14'!AF$4:CC$104,43,0),"0"),IFERROR(VLOOKUP($A141,'Season 15'!AF$4:CC$104,43,0),"0"),)</f>
        <v>0</v>
      </c>
      <c r="AR141" s="1023">
        <f>SUM(IFERROR(VLOOKUP($A141,'Season 2'!AF$4:CC$104,39,0),"0"),IFERROR(VLOOKUP($A141,'Season 3'!AF$4:CC$104,44,0),"0"),
IFERROR(VLOOKUP($A141,'Season 4'!AF$4:CC$104,44,0),"0"),IFERROR(VLOOKUP($A141,'Season 5'!AF$4:CC$104,44,0),"0"),
IFERROR(VLOOKUP($A141,'Season 6'!AF$4:CC$104,44,0),"0"),IFERROR(VLOOKUP($A141,'Season 7'!AF$4:CC$104,44,0),"0"),
IFERROR(VLOOKUP($A141,'Season 8'!AF$4:CC$104,44,0),"0"),IFERROR(VLOOKUP($A141,'Season 9'!AF$4:CC$104,44,0),"0"),
IFERROR(VLOOKUP($A141,'Season 10'!AF$4:CC$104,44,0),"0"),IFERROR(VLOOKUP($A141,'Season 11'!AF$4:CC$104,44,0),"0"),
IFERROR(VLOOKUP($A141,'Season 12'!AF$4:CC$104,44,0),"0"),IFERROR(VLOOKUP($A141,'Season 13'!AF$4:CC$104,44,0),"0"),
IFERROR(VLOOKUP($A141,'Season 14'!AF$4:CC$104,44,0),"0"),IFERROR(VLOOKUP($A141,'Season 15'!AF$4:CC$104,44,0),"0"),)</f>
        <v>0</v>
      </c>
      <c r="AS141" s="26">
        <f>SUM(IFERROR(VLOOKUP($A141,'Season 2'!AF$4:CC$104,40,0),"0"),IFERROR(VLOOKUP($A141,'Season 3'!AF$4:CC$104,45,0),"0"),
IFERROR(VLOOKUP($A141,'Season 4'!AF$4:CC$104,45,0),"0"),IFERROR(VLOOKUP($A141,'Season 5'!AF$4:CC$104,45,0),"0"),
IFERROR(VLOOKUP($A141,'Season 6'!AF$4:CC$104,45,0),"0"),IFERROR(VLOOKUP($A141,'Season 7'!AF$4:CC$104,45,0),"0"),
IFERROR(VLOOKUP($A141,'Season 8'!AF$4:CC$104,45,0),"0"),IFERROR(VLOOKUP($A141,'Season 9'!AF$4:CC$104,45,0),"0"),
IFERROR(VLOOKUP($A141,'Season 10'!AF$4:CC$104,45,0),"0"),IFERROR(VLOOKUP($A141,'Season 11'!AF$4:CC$104,45,0),"0"),
IFERROR(VLOOKUP($A141,'Season 12'!AF$4:CC$104,45,0),"0"),IFERROR(VLOOKUP($A141,'Season 13'!AF$4:CC$104,45,0),"0"),
IFERROR(VLOOKUP($A141,'Season 14'!AF$4:CC$104,45,0),"0"),IFERROR(VLOOKUP($A141,'Season 15'!AF$4:CC$104,45,0),"0"),)</f>
        <v>0</v>
      </c>
      <c r="AT141" s="699">
        <f>SUM(IFERROR(VLOOKUP($A141,'Season 2'!AF$4:CC$104,41,0),"0"),IFERROR(VLOOKUP($A141,'Season 3'!AF$4:CC$104,46,0),"0"),
IFERROR(VLOOKUP($A141,'Season 4'!AF$4:CC$104,46,0),"0"),IFERROR(VLOOKUP($A141,'Season 5'!AF$4:CC$104,46,0),"0"),
IFERROR(VLOOKUP($A141,'Season 6'!AF$4:CC$104,46,0),"0"),IFERROR(VLOOKUP($A141,'Season 7'!AF$4:CC$104,46,0),"0"),
IFERROR(VLOOKUP($A141,'Season 8'!AF$4:CC$104,46,0),"0"),IFERROR(VLOOKUP($A141,'Season 9'!AF$4:CC$104,46,0),"0"),
IFERROR(VLOOKUP($A141,'Season 10'!AF$4:CC$104,46,0),"0"),IFERROR(VLOOKUP($A141,'Season 11'!AF$4:CC$104,46,0),"0"),
IFERROR(VLOOKUP($A141,'Season 12'!AF$4:CC$104,46,0),"0"),IFERROR(VLOOKUP($A141,'Season 13'!AF$4:CC$104,46,0),"0"),
IFERROR(VLOOKUP($A141,'Season 14'!AF$4:CC$104,46,0),"0"),IFERROR(VLOOKUP($A141,'Season 15'!AF$4:CC$104,46,0),"0"),)</f>
        <v>0</v>
      </c>
      <c r="AU141" s="700">
        <f>SUM(IFERROR(VLOOKUP($A141,'Season 3'!AF$4:CH$104,47,0),"0"),
IFERROR(VLOOKUP($A141,'Season 4'!AF$4:CH$104,47,0),"0"),IFERROR(VLOOKUP($A141,'Season 5'!AF$4:CH$104,47,0),"0"),
IFERROR(VLOOKUP($A141,'Season 6'!AF$4:CH$104,47,0),"0"),IFERROR(VLOOKUP($A141,'Season 7'!AF$4:CH$104,47,0),"0"),
IFERROR(VLOOKUP($A141,'Season 8'!AF$4:CH$104,47,0),"0"),IFERROR(VLOOKUP($A141,'Season 9'!AF$4:CH$104,47,0),"0"),
IFERROR(VLOOKUP($A141,'Season 10'!AF$4:CH$104,47,0),"0"),IFERROR(VLOOKUP($A141,'Season 11'!AF$4:CH$104,47,0),"0"),
IFERROR(VLOOKUP($A141,'Season 12'!AF$4:CH$104,47,0),"0"),IFERROR(VLOOKUP($A141,'Season 13'!AF$4:CH$104,47,0),"0"),
IFERROR(VLOOKUP($A141,'Season 14'!AF$4:CH$104,47,0),"0"),IFERROR(VLOOKUP($A141,'Season 15'!AF$4:CH$104,47,0),"0"),)</f>
        <v>0</v>
      </c>
      <c r="AV141" s="692">
        <f>SUM(IFERROR(VLOOKUP($A141,'Season 3'!AF$4:CH$104,48,0),"0"),
IFERROR(VLOOKUP($A141,'Season 4'!AF$4:CH$104,48,0),"0"),IFERROR(VLOOKUP($A141,'Season 5'!AF$4:CH$104,48,0),"0"),
IFERROR(VLOOKUP($A141,'Season 6'!AF$4:CH$104,48,0),"0"),IFERROR(VLOOKUP($A141,'Season 7'!AF$4:CH$104,48,0),"0"),
IFERROR(VLOOKUP($A141,'Season 8'!AF$4:CH$104,48,0),"0"),IFERROR(VLOOKUP($A141,'Season 9'!AF$4:CH$104,48,0),"0"),
IFERROR(VLOOKUP($A141,'Season 10'!AF$4:CH$104,48,0),"0"),IFERROR(VLOOKUP($A141,'Season 11'!AF$4:CH$104,48,0),"0"),
IFERROR(VLOOKUP($A141,'Season 12'!AF$4:CH$104,48,0),"0"),IFERROR(VLOOKUP($A141,'Season 13'!AF$4:CH$104,48,0),"0"),
IFERROR(VLOOKUP($A141,'Season 14'!AF$4:CH$104,48,0),"0"),IFERROR(VLOOKUP($A141,'Season 15'!AF$4:CH$104,48,0),"0"),)</f>
        <v>0</v>
      </c>
      <c r="AW141" s="1023">
        <f>SUM(IFERROR(VLOOKUP($A141,'Season 3'!AF$4:CH$104,49,0),"0"),
IFERROR(VLOOKUP($A141,'Season 4'!AF$4:CH$104,49,0),"0"),IFERROR(VLOOKUP($A141,'Season 5'!AF$4:CH$104,49,0),"0"),
IFERROR(VLOOKUP($A141,'Season 6'!AF$4:CH$104,49,0),"0"),IFERROR(VLOOKUP($A141,'Season 7'!AF$4:CH$104,49,0),"0"),
IFERROR(VLOOKUP($A141,'Season 8'!AF$4:CH$104,49,0),"0"),IFERROR(VLOOKUP($A141,'Season 9'!AF$4:CH$104,49,0),"0"),
IFERROR(VLOOKUP($A141,'Season 10'!AF$4:CH$104,49,0),"0"),IFERROR(VLOOKUP($A141,'Season 11'!AF$4:CH$104,49,0),"0"),
IFERROR(VLOOKUP($A141,'Season 12'!AF$4:CH$104,49,0),"0"),IFERROR(VLOOKUP($A141,'Season 13'!AF$4:CH$104,49,0),"0"),
IFERROR(VLOOKUP($A141,'Season 14'!AF$4:CH$104,49,0),"0"),IFERROR(VLOOKUP($A141,'Season 15'!AF$4:CH$104,49,0),"0"),)</f>
        <v>0</v>
      </c>
      <c r="AX141" s="26">
        <f>SUM(IFERROR(VLOOKUP($A141,'Season 3'!AF$4:CH$104,50,0),"0"),
IFERROR(VLOOKUP($A141,'Season 4'!AF$4:CH$104,50,0),"0"),IFERROR(VLOOKUP($A141,'Season 5'!AF$4:CH$104,50,0),"0"),
IFERROR(VLOOKUP($A141,'Season 6'!AF$4:CH$104,50,0),"0"),IFERROR(VLOOKUP($A141,'Season 7'!AF$4:CH$104,50,0),"0"),
IFERROR(VLOOKUP($A141,'Season 8'!AF$4:CH$104,50,0),"0"),IFERROR(VLOOKUP($A141,'Season 9'!AF$4:CH$104,50,0),"0"),
IFERROR(VLOOKUP($A141,'Season 10'!AF$4:CH$104,50,0),"0"),IFERROR(VLOOKUP($A141,'Season 11'!AF$4:CH$104,50,0),"0"),
IFERROR(VLOOKUP($A141,'Season 12'!AF$4:CH$104,50,0),"0"),IFERROR(VLOOKUP($A141,'Season 13'!AF$4:CH$104,50,0),"0"),
IFERROR(VLOOKUP($A141,'Season 14'!AF$4:CH$104,50,0),"0"),IFERROR(VLOOKUP($A141,'Season 15'!AF$4:CH$104,50,0),"0"),)</f>
        <v>0</v>
      </c>
      <c r="AY141" s="699">
        <f>SUM(IFERROR(VLOOKUP($A141,'Season 3'!AF$4:CH$104,51,0),"0"),
IFERROR(VLOOKUP($A141,'Season 4'!AF$4:CH$104,51,0),"0"),IFERROR(VLOOKUP($A141,'Season 5'!AF$4:CH$104,51,0),"0"),
IFERROR(VLOOKUP($A141,'Season 6'!AF$4:CH$104,51,0),"0"),IFERROR(VLOOKUP($A141,'Season 7'!AF$4:CH$104,51,0),"0"),
IFERROR(VLOOKUP($A141,'Season 8'!AF$4:CH$104,51,0),"0"),IFERROR(VLOOKUP($A141,'Season 9'!AF$4:CH$104,51,0),"0"),
IFERROR(VLOOKUP($A141,'Season 10'!AF$4:CH$104,51,0),"0"),IFERROR(VLOOKUP($A141,'Season 11'!AF$4:CH$104,51,0),"0"),
IFERROR(VLOOKUP($A141,'Season 12'!AF$4:CH$104,51,0),"0"),IFERROR(VLOOKUP($A141,'Season 13'!AF$4:CH$104,51,0),"0"),
IFERROR(VLOOKUP($A141,'Season 14'!AF$4:CH$104,51,0),"0"),IFERROR(VLOOKUP($A141,'Season 15'!AF$4:CH$104,51,0),"0"),)</f>
        <v>0</v>
      </c>
      <c r="AZ141" s="700">
        <f>SUM(IFERROR(VLOOKUP($A141,'Season 1'!AF$4:CC$104,32,0),"0"),IFERROR(VLOOKUP($A141,'Season 2'!AF$4:CC$104,37,0),"0"),)</f>
        <v>0</v>
      </c>
      <c r="BA141" s="692">
        <f>SUM(IFERROR(VLOOKUP($A141,'Season 1'!AF$4:CC$104,33,0),"0"),IFERROR(VLOOKUP($A141,'Season 2'!AF$4:CC$104,38,0),"0"),)</f>
        <v>0</v>
      </c>
      <c r="BB141" s="1023">
        <f>SUM(IFERROR(VLOOKUP($A141,'Season 1'!AF$4:CC$104,34,0),"0"),IFERROR(VLOOKUP($A141,'Season 2'!AF$4:CC$104,39,0),"0"),)</f>
        <v>0</v>
      </c>
      <c r="BC141" s="26">
        <f>SUM(IFERROR(VLOOKUP($A141,'Season 1'!AF$4:CC$104,35,0),"0"),IFERROR(VLOOKUP($A141,'Season 2'!AF$4:CC$104,40,0),"0"),)</f>
        <v>0</v>
      </c>
      <c r="BD141" s="699">
        <f>SUM(IFERROR(VLOOKUP($A141,'Season 1'!AF$4:CC$104,36,0),"0"),IFERROR(VLOOKUP($A141,'Season 2'!AF$4:CC$104,41,0),"0"),)</f>
        <v>0</v>
      </c>
      <c r="BE141" s="1111">
        <f>SUM(IFERROR(VLOOKUP($A141,'Season 1'!AF$4:CC$104,37,0),"0"),
IFERROR(VLOOKUP($A141,'Season 2'!AF$4:CC$104,47,0),"0"),IFERROR(VLOOKUP($A141,'Season 3'!AF$4:CH$104,52,0),"0"),
IFERROR(VLOOKUP($A141,'Season 4'!AF$4:CH$104,52,0),"0"),IFERROR(VLOOKUP($A141,'Season 5'!AF$4:CH$104,52,0),"0"),
IFERROR(VLOOKUP($A141,'Season 6'!AF$4:CH$104,52,0),"0"),IFERROR(VLOOKUP($A141,'Season 7'!AF$4:CH$104,52,0),"0"),
IFERROR(VLOOKUP($A141,'Season 8'!AF$4:CH$104,52,0),"0"),IFERROR(VLOOKUP($A141,'Season 9'!AF$4:CH$104,52,0),"0"),
IFERROR(VLOOKUP($A141,'Season 10'!AF$4:CH$104,52,0),"0"),IFERROR(VLOOKUP($A141,'Season 11'!AF$4:CH$104,52,0),"0"),
IFERROR(VLOOKUP($A141,'Season 12'!AF$4:CH$104,52,0),"0"),IFERROR(VLOOKUP($A141,'Season 13'!AF$4:CH$104,52,0),"0"),
IFERROR(VLOOKUP($A141,'Season 14'!AF$4:CH$104,52,0),"0"),IFERROR(VLOOKUP($A141,'Season 15'!AF$4:CH$104,52,0),"0"),)</f>
        <v>0</v>
      </c>
      <c r="BF141" s="1112">
        <f>SUM(IFERROR(VLOOKUP($A141,'Season 1'!AF$4:CC$104,38,0),"0"),
IFERROR(VLOOKUP($A141,'Season 2'!AF$4:CC$104,48,0),"0"),IFERROR(VLOOKUP($A141,'Season 3'!AF$4:CH$104,53,0),"0"),
IFERROR(VLOOKUP($A141,'Season 4'!AF$4:CH$104,53,0),"0"),IFERROR(VLOOKUP($A141,'Season 5'!AF$4:CH$104,53,0),"0"),
IFERROR(VLOOKUP($A141,'Season 6'!AF$4:CH$104,53,0),"0"),IFERROR(VLOOKUP($A141,'Season 7'!AF$4:CH$104,53,0),"0"),
IFERROR(VLOOKUP($A141,'Season 8'!AF$4:CH$104,53,0),"0"),IFERROR(VLOOKUP($A141,'Season 9'!AF$4:CH$104,53,0),"0"),
IFERROR(VLOOKUP($A141,'Season 10'!AF$4:CH$104,53,0),"0"),IFERROR(VLOOKUP($A141,'Season 11'!AF$4:CH$104,53,0),"0"),
IFERROR(VLOOKUP($A141,'Season 12'!AF$4:CH$104,53,0),"0"),IFERROR(VLOOKUP($A141,'Season 13'!AF$4:CH$104,53,0),"0"),
IFERROR(VLOOKUP($A141,'Season 14'!AF$4:CH$104,53,0),"0"),IFERROR(VLOOKUP($A141,'Season 15'!AF$4:CH$104,53,0),"0"),)</f>
        <v>0</v>
      </c>
      <c r="BG141" s="1061" t="e">
        <f t="shared" si="6"/>
        <v>#DIV/0!</v>
      </c>
      <c r="BI141" s="1100"/>
      <c r="BJ141" s="1100"/>
      <c r="BK141" s="1100"/>
      <c r="BL141" s="1100"/>
      <c r="BM141" s="1100"/>
      <c r="BN141" s="1100"/>
      <c r="BS141" s="15">
        <f>IFERROR(VLOOKUP($A141,'Season 1'!$AF$4:$CH$104,39,0),"0")</f>
        <v>0</v>
      </c>
      <c r="BT141" s="15">
        <f>IFERROR(VLOOKUP($A141,'Season 1'!$AF$4:$CH$104,40,0),"0")</f>
        <v>0</v>
      </c>
      <c r="BU141" s="15">
        <f>IFERROR(VLOOKUP($A141,'Season 2'!$AF$4:$CH$104,49,0),"0")</f>
        <v>0</v>
      </c>
      <c r="BV141" s="15">
        <f>IFERROR(VLOOKUP($A141,'Season 2'!$AF$4:$CH$104,50,0),"0")</f>
        <v>0</v>
      </c>
      <c r="BW141" s="15">
        <f>IFERROR(VLOOKUP($A141,'Season 3'!$AF$4:$CH$104,54,0),"0")</f>
        <v>0</v>
      </c>
      <c r="BX141" s="15">
        <f>IFERROR(VLOOKUP($A141,'Season 3'!$AF$4:$CH$104,55,0),"0")</f>
        <v>0</v>
      </c>
      <c r="BY141" s="15" t="str">
        <f>IFERROR(VLOOKUP($A141,'Season 4'!$AF$4:$CH$104,54,0),"0")</f>
        <v>0</v>
      </c>
      <c r="BZ141" s="15" t="str">
        <f>IFERROR(VLOOKUP($A141,'Season 4'!$AF$4:$CH$104,55,0),"0")</f>
        <v>0</v>
      </c>
      <c r="CA141" s="15" t="str">
        <f>IFERROR(VLOOKUP($A141,'Season 5'!$AF$4:$CH$104,54,0),"0")</f>
        <v>0</v>
      </c>
      <c r="CB141" s="15" t="str">
        <f>IFERROR(VLOOKUP($A141,'Season 5'!$AF$4:$CH$104,55,0),"0")</f>
        <v>0</v>
      </c>
      <c r="CC141" s="15" t="str">
        <f>IFERROR(VLOOKUP($A141,'Season 6'!$AF$4:$CH$104,54,0),"0")</f>
        <v>0</v>
      </c>
      <c r="CD141" s="15" t="str">
        <f>IFERROR(VLOOKUP($A141,'Season 6'!$AF$4:$CH$104,55,0),"0")</f>
        <v>0</v>
      </c>
      <c r="CE141" s="15" t="str">
        <f>IFERROR(VLOOKUP($A141,'Season 7'!$AF$4:$CH$104,54,0),"0")</f>
        <v>0</v>
      </c>
      <c r="CF141" s="15" t="str">
        <f>IFERROR(VLOOKUP($A141,'Season 7'!$AF$4:$CH$104,55,0),"0")</f>
        <v>0</v>
      </c>
      <c r="CG141" s="15" t="str">
        <f>IFERROR(VLOOKUP($A141,'Season 8'!$AF$4:$CH$104,54,0),"0")</f>
        <v>0</v>
      </c>
      <c r="CH141" s="15" t="str">
        <f>IFERROR(VLOOKUP($A141,'Season 8'!$AF$4:$CH$104,55,0),"0")</f>
        <v>0</v>
      </c>
      <c r="CI141" s="15" t="str">
        <f>IFERROR(VLOOKUP($A141,'Season 9'!$AF$4:$CH$104,54,0),"0")</f>
        <v>0</v>
      </c>
      <c r="CJ141" s="15" t="str">
        <f>IFERROR(VLOOKUP($A141,'Season 9'!$AF$4:$CH$104,55,0),"0")</f>
        <v>0</v>
      </c>
      <c r="CK141" s="15" t="str">
        <f>IFERROR(VLOOKUP($A141,'Season 10'!$AF$4:$CH$104,54,0),"0")</f>
        <v>0</v>
      </c>
      <c r="CL141" s="15" t="str">
        <f>IFERROR(VLOOKUP($A141,'Season 10'!$AF$4:$CH$104,55,0),"0")</f>
        <v>0</v>
      </c>
      <c r="CM141" s="15" t="str">
        <f>IFERROR(VLOOKUP($A141,'Season 11'!$AF$4:$CH$104,54,0),"0")</f>
        <v>0</v>
      </c>
      <c r="CN141" s="15" t="str">
        <f>IFERROR(VLOOKUP($A141,'Season 11'!$AF$4:$CH$104,55,0),"0")</f>
        <v>0</v>
      </c>
      <c r="CO141" s="15" t="str">
        <f>IFERROR(VLOOKUP($A141,'Season 12'!$AF$4:$CH$104,54,0),"0")</f>
        <v>0</v>
      </c>
      <c r="CP141" s="15" t="str">
        <f>IFERROR(VLOOKUP($A141,'Season 12'!$AF$4:$CH$104,55,0),"0")</f>
        <v>0</v>
      </c>
      <c r="CQ141" s="15" t="str">
        <f>IFERROR(VLOOKUP($A141,'Season 13'!$AF$4:$CH$104,54,0),"0")</f>
        <v>0</v>
      </c>
      <c r="CR141" s="15" t="str">
        <f>IFERROR(VLOOKUP($A141,'Season 13'!$AF$4:$CH$104,55,0),"0")</f>
        <v>0</v>
      </c>
      <c r="CS141" s="15" t="str">
        <f>IFERROR(VLOOKUP($A141,'Season 14'!$AF$4:$CH$104,54,0),"0")</f>
        <v>0</v>
      </c>
      <c r="CT141" s="15" t="str">
        <f>IFERROR(VLOOKUP($A141,'Season 14'!$AF$4:$CH$104,55,0),"0")</f>
        <v>0</v>
      </c>
      <c r="CU141" s="15" t="str">
        <f>IFERROR(VLOOKUP($A141,'Season 15'!$AF$4:$CH$104,54,0),"0")</f>
        <v>0</v>
      </c>
      <c r="CV141" s="15" t="str">
        <f>IFERROR(VLOOKUP($A141,'Season 15'!$AF$4:$CH$104,55,0),"0")</f>
        <v>0</v>
      </c>
    </row>
    <row r="142" spans="1:100" x14ac:dyDescent="0.25">
      <c r="A142" s="2" t="s">
        <v>140</v>
      </c>
      <c r="B142" s="1021">
        <f>IFERROR(VLOOKUP('Data Totals'!A142,'Season 1'!AF$4:CC$104,2,FALSE),IFERROR(VLOOKUP('Data Totals'!A142,'Season 2'!AF$4:CC$104,2,FALSE),IFERROR(VLOOKUP('Data Totals'!A142,'Season 3'!AF$4:CC$104,2,FALSE),IFERROR(VLOOKUP('Data Totals'!A142,'Season 4'!AF$4:CC$104,2,FALSE),IFERROR(VLOOKUP('Data Totals'!A142,'Season 5'!AF$4:CC$104,2,FALSE),IFERROR(VLOOKUP('Data Totals'!A142,'Season 6'!AF$4:CC$104,2,FALSE),IFERROR(VLOOKUP('Data Totals'!A142,'Season 7'!AF$4:CC$104,2,FALSE),IFERROR(VLOOKUP('Data Totals'!A142,'Season 8'!AF$4:CC$104,2,FALSE),IFERROR(VLOOKUP('Data Totals'!A142,'Season 9'!AF$4:CC$104,2,FALSE),IFERROR(VLOOKUP('Data Totals'!A142,'Season 10'!AF$4:CC$104,2,FALSE),IFERROR(VLOOKUP('Data Totals'!A142,'Season 11'!AF$4:CC$104,2,FALSE),IFERROR(VLOOKUP('Data Totals'!A142,'Season 12'!AF$4:CC$104,2,FALSE),IFERROR(VLOOKUP('Data Totals'!A142,'Season 13'!AF$4:CC$104,2,FALSE),IFERROR(VLOOKUP('Data Totals'!A142,'Season 14'!AF$4:CC$104,2,FALSE),IFERROR(VLOOKUP('Data Totals'!A142,'Season 15'!AF$4:CC$104,2,FALSE),"N/A")))))))))))))))</f>
        <v>0</v>
      </c>
      <c r="C142" s="1022">
        <f>IFERROR(VLOOKUP('Data Totals'!A142,'Season 1'!AF$4:CC$104,3,FALSE),IFERROR(VLOOKUP('Data Totals'!A142,'Season 2'!AF$4:CC$104,3,FALSE),IFERROR(VLOOKUP('Data Totals'!A142,'Season 3'!AF$4:CC$104,3,FALSE),IFERROR(VLOOKUP('Data Totals'!A142,'Season 4'!AF$4:CC$104,3,FALSE),IFERROR(VLOOKUP('Data Totals'!A142,'Season 5'!AF$4:CC$104,3,FALSE),IFERROR(VLOOKUP('Data Totals'!A142,'Season 6'!AF$4:CC$104,3,FALSE),IFERROR(VLOOKUP('Data Totals'!A142,'Season 7'!AF$4:CC$104,3,FALSE),IFERROR(VLOOKUP('Data Totals'!A142,'Season 8'!AF$4:CC$104,3,FALSE),IFERROR(VLOOKUP('Data Totals'!A142,'Season 9'!AF$4:CC$104,3,FALSE),IFERROR(VLOOKUP('Data Totals'!A142,'Season 10'!AF$4:CC$104,3,FALSE),IFERROR(VLOOKUP('Data Totals'!A142,'Season 11'!AF$4:CC$104,3,FALSE),IFERROR(VLOOKUP('Data Totals'!A142,'Season 12'!AF$4:CC$104,3,FALSE),IFERROR(VLOOKUP('Data Totals'!A142,'Season 13'!AF$4:CC$104,3,FALSE),IFERROR(VLOOKUP('Data Totals'!A142,'Season 14'!AF$4:CC$104,3,FALSE),IFERROR(VLOOKUP('Data Totals'!A142,'Season 15'!AF$4:CC$104,3,FALSE),"N/A")))))))))))))))</f>
        <v>0</v>
      </c>
      <c r="D142" s="1022">
        <f>IFERROR(VLOOKUP('Data Totals'!A142,'Season 1'!AF$4:CC$104,4,FALSE),IFERROR(VLOOKUP('Data Totals'!A142,'Season 2'!AF$4:CC$104,4,FALSE),IFERROR(VLOOKUP('Data Totals'!A142,'Season 3'!AF$4:CC$104,4,FALSE),IFERROR(VLOOKUP('Data Totals'!A142,'Season 4'!AF$4:CC$104,4,FALSE),IFERROR(VLOOKUP('Data Totals'!A142,'Season 5'!AF$4:CC$104,4,FALSE),IFERROR(VLOOKUP('Data Totals'!A142,'Season 6'!AF$4:CC$104,4,FALSE),IFERROR(VLOOKUP('Data Totals'!A142,'Season 7'!AF$4:CC$104,4,FALSE),IFERROR(VLOOKUP('Data Totals'!A142,'Season 8'!AF$4:CC$104,4,FALSE),IFERROR(VLOOKUP('Data Totals'!A142,'Season 9'!AF$4:CC$104,4,FALSE),IFERROR(VLOOKUP('Data Totals'!A142,'Season 10'!AF$4:CC$104,4,FALSE),IFERROR(VLOOKUP('Data Totals'!A142,'Season 11'!AF$4:CC$104,4,FALSE),IFERROR(VLOOKUP('Data Totals'!A142,'Season 12'!AF$4:CC$104,4,FALSE),IFERROR(VLOOKUP('Data Totals'!A142,'Season 13'!AF$4:CC$104,4,FALSE),IFERROR(VLOOKUP('Data Totals'!A142,'Season 14'!AF$4:CC$104,4,FALSE),IFERROR(VLOOKUP('Data Totals'!A142,'Season 15'!AF$4:CC$104,4,FALSE),"N/A")))))))))))))))</f>
        <v>0</v>
      </c>
      <c r="E142" s="1022">
        <f t="shared" si="5"/>
        <v>0</v>
      </c>
      <c r="F142" s="692">
        <f>SUM(IFERROR(VLOOKUP(A142,BI$3:BN$152,2,0),"0"),IFERROR(VLOOKUP(A142,'Season 1'!AF$4:CC$104,6,0),"0"),
IFERROR(VLOOKUP(A142,'Season 2'!AF$4:CC$104,6,0),"0"),IFERROR(VLOOKUP(A142,'Season 3'!AF$4:CC$104,6,0),"0"),
IFERROR(VLOOKUP(A142,'Season 4'!AF$4:CC$104,6,0),"0"),IFERROR(VLOOKUP(A142,'Season 5'!AF$4:CC$104,6,0),"0"),
IFERROR(VLOOKUP(A142,'Season 6'!AF$4:CC$104,6,0),"0"),IFERROR(VLOOKUP(A142,'Season 7'!AF$4:CC$104,6,0),"0"),
IFERROR(VLOOKUP(A142,'Season 8'!AF$4:CC$104,6,0),"0"),IFERROR(VLOOKUP(A142,'Season 9'!AF$4:CC$104,6,0),"0"),
IFERROR(VLOOKUP(A142,'Season 10'!AF$4:CC$104,6,0),"0"),IFERROR(VLOOKUP(A142,'Season 11'!AF$4:CC$104,6,0),"0"),
IFERROR(VLOOKUP(A142,'Season 12'!AF$4:CC$104,6,0),"0"),IFERROR(VLOOKUP(A142,'Season 13'!AF$4:CC$104,6,0),"0"),
IFERROR(VLOOKUP(A142,'Season 14'!AF$4:CC$104,6,0),"0"),IFERROR(VLOOKUP(A142,'Season 15'!AF$4:CC$104,6,0),"0"),)</f>
        <v>0</v>
      </c>
      <c r="G142" s="692">
        <f>SUM(IFERROR(VLOOKUP(A142,'Season 1'!AF$4:CC$104,7,0),"0"),
IFERROR(VLOOKUP(A142,'Season 2'!AF$4:CC$104,7,0),"0"),IFERROR(VLOOKUP(A142,'Season 3'!AF$4:CC$104,7,0),"0"),
IFERROR(VLOOKUP(A142,'Season 4'!AF$4:CC$104,7,0),"0"),IFERROR(VLOOKUP(A142,'Season 5'!AF$4:CC$104,7,0),"0"),
IFERROR(VLOOKUP(A142,'Season 6'!AF$4:CC$104,7,0),"0"),IFERROR(VLOOKUP(A142,'Season 7'!AF$4:CC$104,7,0),"0"),
IFERROR(VLOOKUP(A142,'Season 8'!AF$4:CC$104,7,0),"0"),IFERROR(VLOOKUP(A142,'Season 9'!AF$4:CC$104,7,0),"0"),
IFERROR(VLOOKUP(A142,'Season 10'!AF$4:CC$104,7,0),"0"),IFERROR(VLOOKUP(A142,'Season 11'!AF$4:CC$104,7,0),"0"),
IFERROR(VLOOKUP(A142,'Season 12'!AF$4:CC$104,7,0),"0"),IFERROR(VLOOKUP(A142,'Season 13'!AF$4:CC$104,7,0),"0"),
IFERROR(VLOOKUP(A142,'Season 14'!AF$4:CC$104,7,0),"0"),IFERROR(VLOOKUP(A142,'Season 15'!AF$4:CC$104,7,0),"0"),)</f>
        <v>0</v>
      </c>
      <c r="H142" s="556">
        <f>SUM(IFERROR(VLOOKUP(A142,'Season 1'!AF$4:CC$104,8,0),"0"),
IFERROR(VLOOKUP(A142,'Season 2'!AF$4:CC$104,8,0),"0"),IFERROR(VLOOKUP(A142,'Season 3'!AF$4:CC$104,8,0),"0"),
IFERROR(VLOOKUP(A142,'Season 4'!AF$4:CC$104,8,0),"0"),IFERROR(VLOOKUP(A142,'Season 5'!AF$4:CC$104,8,0),"0"),
IFERROR(VLOOKUP(A142,'Season 6'!AF$4:CC$104,8,0),"0"),IFERROR(VLOOKUP(A142,'Season 7'!AF$4:CC$104,8,0),"0"),
IFERROR(VLOOKUP(A142,'Season 8'!AF$4:CC$104,8,0),"0"),IFERROR(VLOOKUP(A142,'Season 9'!AF$4:CC$104,8,0),"0"),
IFERROR(VLOOKUP(A142,'Season 10'!AF$4:CC$104,8,0),"0"),IFERROR(VLOOKUP(A142,'Season 11'!AF$4:CC$104,8,0),"0"),
IFERROR(VLOOKUP(A142,'Season 12'!AF$4:CC$104,8,0),"0"),IFERROR(VLOOKUP(A142,'Season 13'!AF$4:CC$104,8,0),"0"),
IFERROR(VLOOKUP(A142,'Season 14'!AF$4:CC$104,8,0),"0"),IFERROR(VLOOKUP(A142,'Season 15'!AF$4:CC$104,8,0),"0"),)</f>
        <v>0</v>
      </c>
      <c r="I142" s="1023">
        <f>SUM(IFERROR(VLOOKUP(A142,'Season 1'!AF$4:CC$104,9,0),"0"),
IFERROR(VLOOKUP(A142,'Season 2'!AF$4:CC$104,9,0),"0"),IFERROR(VLOOKUP(A142,'Season 3'!AF$4:CC$104,9,0),"0"),
IFERROR(VLOOKUP(A142,'Season 4'!AF$4:CC$104,9,0),"0"),IFERROR(VLOOKUP(A142,'Season 5'!AF$4:CC$104,9,0),"0"),
IFERROR(VLOOKUP(A142,'Season 6'!AF$4:CC$104,9,0),"0"),IFERROR(VLOOKUP(A142,'Season 7'!AF$4:CC$104,9,0),"0"),
IFERROR(VLOOKUP(A142,'Season 8'!AF$4:CC$104,9,0),"0"),IFERROR(VLOOKUP(A142,'Season 9'!AF$4:CC$104,9,0),"0"),
IFERROR(VLOOKUP(A142,'Season 10'!AF$4:CC$104,9,0),"0"),IFERROR(VLOOKUP(A142,'Season 11'!AF$4:CC$104,9,0),"0"),
IFERROR(VLOOKUP(A142,'Season 12'!AF$4:CC$104,9,0),"0"),IFERROR(VLOOKUP(A142,'Season 13'!AF$4:CC$104,9,0),"0"),
IFERROR(VLOOKUP(A142,'Season 14'!AF$4:CC$104,9,0),"0"),IFERROR(VLOOKUP(A142,'Season 15'!AF$4:CC$104,9,0),"0"),)</f>
        <v>0</v>
      </c>
      <c r="J142" s="26">
        <f>SUM(IFERROR(VLOOKUP(A142,BI$3:BN$152,3,0),"0"),IFERROR(VLOOKUP(A142,'Season 1'!AF$4:CC$104,10,0),"0"),
IFERROR(VLOOKUP(A142,'Season 2'!AF$4:CC$104,10,0),"0"),IFERROR(VLOOKUP(A142,'Season 3'!AF$4:CC$104,10,0),"0"),
IFERROR(VLOOKUP(A142,'Season 4'!AF$4:CC$104,10,0),"0"),IFERROR(VLOOKUP(A142,'Season 5'!AF$4:CC$104,10,0),"0"),
IFERROR(VLOOKUP(A142,'Season 6'!AF$4:CC$104,10,0),"0"),IFERROR(VLOOKUP(A142,'Season 7'!AF$4:CC$104,10,0),"0"),
IFERROR(VLOOKUP(A142,'Season 8'!AF$4:CC$104,10,0),"0"),IFERROR(VLOOKUP(A142,'Season 9'!AF$4:CC$104,10,0),"0"),
IFERROR(VLOOKUP(A142,'Season 10'!AF$4:CC$104,10,0),"0"),IFERROR(VLOOKUP(A142,'Season 11'!AF$4:CC$104,10,0),"0"),
IFERROR(VLOOKUP(A142,'Season 12'!AF$4:CC$104,10,0),"0"),IFERROR(VLOOKUP(A142,'Season 13'!AF$4:CC$104,10,0),"0"),
IFERROR(VLOOKUP(A142,'Season 14'!AF$4:CC$104,10,0),"0"),IFERROR(VLOOKUP(A142,'Season 15'!AF$4:CC$104,10,0),"0"),)</f>
        <v>0</v>
      </c>
      <c r="K142" s="699">
        <f>SUM(IFERROR(VLOOKUP(A142,BI$3:BN$152,4,0),"0"),IFERROR(VLOOKUP(A142,'Season 1'!AF$4:CC$104,11,0),"0"),
IFERROR(VLOOKUP(A142,'Season 2'!AF$4:CC$104,11,0),"0"),IFERROR(VLOOKUP(A142,'Season 3'!AF$4:CC$104,11,0),"0"),
IFERROR(VLOOKUP(A142,'Season 4'!AF$4:CC$104,11,0),"0"),IFERROR(VLOOKUP(A142,'Season 5'!AF$4:CC$104,11,0),"0"),
IFERROR(VLOOKUP(A142,'Season 6'!AF$4:CC$104,11,0),"0"),IFERROR(VLOOKUP(A142,'Season 7'!AF$4:CC$104,11,0),"0"),
IFERROR(VLOOKUP(A142,'Season 8'!AF$4:CC$104,11,0),"0"),IFERROR(VLOOKUP(A142,'Season 9'!AF$4:CC$104,11,0),"0"),
IFERROR(VLOOKUP(A142,'Season 10'!AF$4:CC$104,11,0),"0"),IFERROR(VLOOKUP(A142,'Season 11'!AF$4:CC$104,11,0),"0"),
IFERROR(VLOOKUP(A142,'Season 12'!AF$4:CC$104,11,0),"0"),IFERROR(VLOOKUP(A142,'Season 13'!AF$4:CC$104,11,0),"0"),
IFERROR(VLOOKUP(A142,'Season 14'!AF$4:CC$104,11,0),"0"),IFERROR(VLOOKUP(A142,'Season 15'!AF$4:CC$104,11,0),"0"),)</f>
        <v>0</v>
      </c>
      <c r="L142" s="700">
        <f>SUM(IFERROR(VLOOKUP($A142,'Season 1'!AF$4:CC$104,12,0),"0"),
IFERROR(VLOOKUP($A142,'Season 2'!AF$4:CC$104,12,0),"0"),IFERROR(VLOOKUP($A142,'Season 3'!AF$4:CC$104,12,0),"0"),
IFERROR(VLOOKUP($A142,'Season 4'!AF$4:CC$104,12,0),"0"),IFERROR(VLOOKUP($A142,'Season 5'!AF$4:CC$104,12,0),"0"),
IFERROR(VLOOKUP($A142,'Season 6'!AF$4:CC$104,12,0),"0"),IFERROR(VLOOKUP($A142,'Season 7'!AF$4:CC$104,12,0),"0"),
IFERROR(VLOOKUP($A142,'Season 8'!AF$4:CC$104,12,0),"0"),IFERROR(VLOOKUP($A142,'Season 9'!AF$4:CC$104,12,0),"0"),
IFERROR(VLOOKUP($A142,'Season 10'!AF$4:CC$104,12,0),"0"),IFERROR(VLOOKUP($A142,'Season 11'!AF$4:CC$104,12,0),"0"),
IFERROR(VLOOKUP($A142,'Season 12'!AF$4:CC$104,12,0),"0"),IFERROR(VLOOKUP($A142,'Season 13'!AF$4:CC$104,12,0),"0"),
IFERROR(VLOOKUP($A142,'Season 14'!AF$4:CC$104,12,0),"0"),IFERROR(VLOOKUP($A142,'Season 15'!AF$4:CC$104,12,0),"0"),)</f>
        <v>0</v>
      </c>
      <c r="M142" s="692">
        <f>SUM(IFERROR(VLOOKUP($A142,'Season 1'!AF$4:CC$104,13,0),"0"),
IFERROR(VLOOKUP($A142,'Season 2'!AF$4:CC$104,13,0),"0"),IFERROR(VLOOKUP($A142,'Season 3'!AF$4:CC$104,13,0),"0"),
IFERROR(VLOOKUP($A142,'Season 4'!AF$4:CC$104,13,0),"0"),IFERROR(VLOOKUP($A142,'Season 5'!AF$4:CC$104,13,0),"0"),
IFERROR(VLOOKUP($A142,'Season 6'!AF$4:CC$104,13,0),"0"),IFERROR(VLOOKUP($A142,'Season 7'!AF$4:CC$104,13,0),"0"),
IFERROR(VLOOKUP($A142,'Season 8'!AF$4:CC$104,13,0),"0"),IFERROR(VLOOKUP($A142,'Season 9'!AF$4:CC$104,13,0),"0"),
IFERROR(VLOOKUP($A142,'Season 10'!AF$4:CC$104,13,0),"0"),IFERROR(VLOOKUP($A142,'Season 11'!AF$4:CC$104,13,0),"0"),
IFERROR(VLOOKUP($A142,'Season 12'!AF$4:CC$104,13,0),"0"),IFERROR(VLOOKUP($A142,'Season 13'!AF$4:CC$104,13,0),"0"),
IFERROR(VLOOKUP($A142,'Season 14'!AF$4:CC$104,13,0),"0"),IFERROR(VLOOKUP($A142,'Season 15'!AF$4:CC$104,13,0),"0"),)</f>
        <v>0</v>
      </c>
      <c r="N142" s="1023">
        <f>SUM(IFERROR(VLOOKUP($A142,'Season 1'!AF$4:CC$104,14,0),"0"),
IFERROR(VLOOKUP($A142,'Season 2'!AF$4:CC$104,14,0),"0"),IFERROR(VLOOKUP($A142,'Season 3'!AF$4:CC$104,14,0),"0"),
IFERROR(VLOOKUP($A142,'Season 4'!AF$4:CC$104,14,0),"0"),IFERROR(VLOOKUP($A142,'Season 5'!AF$4:CC$104,14,0),"0"),
IFERROR(VLOOKUP($A142,'Season 6'!AF$4:CC$104,14,0),"0"),IFERROR(VLOOKUP($A142,'Season 7'!AF$4:CC$104,14,0),"0"),
IFERROR(VLOOKUP($A142,'Season 8'!AF$4:CC$104,14,0),"0"),IFERROR(VLOOKUP($A142,'Season 9'!AF$4:CC$104,14,0),"0"),
IFERROR(VLOOKUP($A142,'Season 10'!AF$4:CC$104,14,0),"0"),IFERROR(VLOOKUP($A142,'Season 11'!AF$4:CC$104,14,0),"0"),
IFERROR(VLOOKUP($A142,'Season 12'!AF$4:CC$104,14,0),"0"),IFERROR(VLOOKUP($A142,'Season 13'!AF$4:CC$104,14,0),"0"),
IFERROR(VLOOKUP($A142,'Season 14'!AF$4:CC$104,14,0),"0"),IFERROR(VLOOKUP($A142,'Season 15'!AF$4:CC$104,14,0),"0"),)</f>
        <v>0</v>
      </c>
      <c r="O142" s="26">
        <f>SUM(IFERROR(VLOOKUP($A142,'Season 1'!AF$4:CC$104,15,0),"0"),
IFERROR(VLOOKUP($A142,'Season 2'!AF$4:CC$104,15,0),"0"),IFERROR(VLOOKUP($A142,'Season 3'!AF$4:CC$104,15,0),"0"),
IFERROR(VLOOKUP($A142,'Season 4'!AF$4:CC$104,15,0),"0"),IFERROR(VLOOKUP($A142,'Season 5'!AF$4:CC$104,15,0),"0"),
IFERROR(VLOOKUP($A142,'Season 6'!AF$4:CC$104,15,0),"0"),IFERROR(VLOOKUP($A142,'Season 7'!AF$4:CC$104,15,0),"0"),
IFERROR(VLOOKUP($A142,'Season 8'!AF$4:CC$104,15,0),"0"),IFERROR(VLOOKUP($A142,'Season 9'!AF$4:CC$104,15,0),"0"),
IFERROR(VLOOKUP($A142,'Season 10'!AF$4:CC$104,15,0),"0"),IFERROR(VLOOKUP($A142,'Season 11'!AF$4:CC$104,15,0),"0"),
IFERROR(VLOOKUP($A142,'Season 12'!AF$4:CC$104,15,0),"0"),IFERROR(VLOOKUP($A142,'Season 13'!AF$4:CC$104,15,0),"0"),
IFERROR(VLOOKUP($A142,'Season 14'!AF$4:CC$104,15,0),"0"),IFERROR(VLOOKUP($A142,'Season 15'!AF$4:CC$104,15,0),"0"),)</f>
        <v>0</v>
      </c>
      <c r="P142" s="699">
        <f>SUM(IFERROR(VLOOKUP($A142,'Season 1'!AF$4:CC$104,16,0),"0"),
IFERROR(VLOOKUP($A142,'Season 2'!AF$4:CC$104,16,0),"0"),IFERROR(VLOOKUP($A142,'Season 3'!AF$4:CC$104,16,0),"0"),
IFERROR(VLOOKUP($A142,'Season 4'!AF$4:CC$104,16,0),"0"),IFERROR(VLOOKUP($A142,'Season 5'!AF$4:CC$104,16,0),"0"),
IFERROR(VLOOKUP($A142,'Season 6'!AF$4:CC$104,16,0),"0"),IFERROR(VLOOKUP($A142,'Season 7'!AF$4:CC$104,16,0),"0"),
IFERROR(VLOOKUP($A142,'Season 8'!AF$4:CC$104,16,0),"0"),IFERROR(VLOOKUP($A142,'Season 9'!AF$4:CC$104,16,0),"0"),
IFERROR(VLOOKUP($A142,'Season 10'!AF$4:CC$104,16,0),"0"),IFERROR(VLOOKUP($A142,'Season 11'!AF$4:CC$104,16,0),"0"),
IFERROR(VLOOKUP($A142,'Season 12'!AF$4:CC$104,16,0),"0"),IFERROR(VLOOKUP($A142,'Season 13'!AF$4:CC$104,16,0),"0"),
IFERROR(VLOOKUP($A142,'Season 14'!AF$4:CC$104,16,0),"0"),IFERROR(VLOOKUP($A142,'Season 15'!AF$4:CC$104,16,0),"0"),)</f>
        <v>0</v>
      </c>
      <c r="Q142" s="700">
        <f>SUM(IFERROR(VLOOKUP($A142,'Season 1'!AF$4:CC$104,17,0),"0"),
IFERROR(VLOOKUP($A142,'Season 2'!AF$4:CC$104,17,0),"0"),IFERROR(VLOOKUP($A142,'Season 3'!AF$4:CC$104,17,0),"0"),
IFERROR(VLOOKUP($A142,'Season 4'!AF$4:CC$104,17,0),"0"),IFERROR(VLOOKUP($A142,'Season 5'!AF$4:CC$104,17,0),"0"),
IFERROR(VLOOKUP($A142,'Season 6'!AF$4:CC$104,17,0),"0"),IFERROR(VLOOKUP($A142,'Season 7'!AF$4:CC$104,17,0),"0"),
IFERROR(VLOOKUP($A142,'Season 8'!AF$4:CC$104,17,0),"0"),IFERROR(VLOOKUP($A142,'Season 9'!AF$4:CC$104,17,0),"0"),
IFERROR(VLOOKUP($A142,'Season 10'!AF$4:CC$104,17,0),"0"),IFERROR(VLOOKUP($A142,'Season 11'!AF$4:CC$104,17,0),"0"),
IFERROR(VLOOKUP($A142,'Season 12'!AF$4:CC$104,17,0),"0"),IFERROR(VLOOKUP($A142,'Season 13'!AF$4:CC$104,17,0),"0"),
IFERROR(VLOOKUP($A142,'Season 14'!AF$4:CC$104,17,0),"0"),IFERROR(VLOOKUP($A142,'Season 15'!AF$4:CC$104,17,0),"0"),)</f>
        <v>0</v>
      </c>
      <c r="R142" s="692">
        <f>SUM(IFERROR(VLOOKUP($A142,'Season 1'!AF$4:CC$104,18,0),"0"),
IFERROR(VLOOKUP($A142,'Season 2'!AF$4:CC$104,18,0),"0"),IFERROR(VLOOKUP($A142,'Season 3'!AF$4:CC$104,18,0),"0"),
IFERROR(VLOOKUP($A142,'Season 4'!AF$4:CC$104,18,0),"0"),IFERROR(VLOOKUP($A142,'Season 5'!AF$4:CC$104,18,0),"0"),
IFERROR(VLOOKUP($A142,'Season 6'!AF$4:CC$104,18,0),"0"),IFERROR(VLOOKUP($A142,'Season 7'!AF$4:CC$104,18,0),"0"),
IFERROR(VLOOKUP($A142,'Season 8'!AF$4:CC$104,18,0),"0"),IFERROR(VLOOKUP($A142,'Season 9'!AF$4:CC$104,18,0),"0"),
IFERROR(VLOOKUP($A142,'Season 10'!AF$4:CC$104,18,0),"0"),IFERROR(VLOOKUP($A142,'Season 11'!AF$4:CC$104,18,0),"0"),
IFERROR(VLOOKUP($A142,'Season 12'!AF$4:CC$104,18,0),"0"),IFERROR(VLOOKUP($A142,'Season 13'!AF$4:CC$104,18,0),"0"),
IFERROR(VLOOKUP($A142,'Season 14'!AF$4:CC$104,18,0),"0"),IFERROR(VLOOKUP($A142,'Season 15'!AF$4:CC$104,18,0),"0"),)</f>
        <v>0</v>
      </c>
      <c r="S142" s="1023">
        <f>SUM(IFERROR(VLOOKUP($A142,'Season 1'!AF$4:CC$104,19,0),"0"),
IFERROR(VLOOKUP($A142,'Season 2'!AF$4:CC$104,19,0),"0"),IFERROR(VLOOKUP($A142,'Season 3'!AF$4:CC$104,19,0),"0"),
IFERROR(VLOOKUP($A142,'Season 4'!AF$4:CC$104,19,0),"0"),IFERROR(VLOOKUP($A142,'Season 5'!AF$4:CC$104,19,0),"0"),
IFERROR(VLOOKUP($A142,'Season 6'!AF$4:CC$104,19,0),"0"),IFERROR(VLOOKUP($A142,'Season 7'!AF$4:CC$104,19,0),"0"),
IFERROR(VLOOKUP($A142,'Season 8'!AF$4:CC$104,19,0),"0"),IFERROR(VLOOKUP($A142,'Season 9'!AF$4:CC$104,19,0),"0"),
IFERROR(VLOOKUP($A142,'Season 10'!AF$4:CC$104,19,0),"0"),IFERROR(VLOOKUP($A142,'Season 11'!AF$4:CC$104,19,0),"0"),
IFERROR(VLOOKUP($A142,'Season 12'!AF$4:CC$104,19,0),"0"),IFERROR(VLOOKUP($A142,'Season 13'!AF$4:CC$104,19,0),"0"),
IFERROR(VLOOKUP($A142,'Season 14'!AF$4:CC$104,19,0),"0"),IFERROR(VLOOKUP($A142,'Season 15'!AF$4:CC$104,19,0),"0"),)</f>
        <v>0</v>
      </c>
      <c r="T142" s="26">
        <f>SUM(IFERROR(VLOOKUP($A142,'Season 1'!AF$4:CC$104,20,0),"0"),
IFERROR(VLOOKUP($A142,'Season 2'!AF$4:CC$104,20,0),"0"),IFERROR(VLOOKUP($A142,'Season 3'!AF$4:CC$104,20,0),"0"),
IFERROR(VLOOKUP($A142,'Season 4'!AF$4:CC$104,20,0),"0"),IFERROR(VLOOKUP($A142,'Season 5'!AF$4:CC$104,20,0),"0"),
IFERROR(VLOOKUP($A142,'Season 6'!AF$4:CC$104,20,0),"0"),IFERROR(VLOOKUP($A142,'Season 7'!AF$4:CC$104,20,0),"0"),
IFERROR(VLOOKUP($A142,'Season 8'!AF$4:CC$104,20,0),"0"),IFERROR(VLOOKUP($A142,'Season 9'!AF$4:CC$104,20,0),"0"),
IFERROR(VLOOKUP($A142,'Season 10'!AF$4:CC$104,20,0),"0"),IFERROR(VLOOKUP($A142,'Season 11'!AF$4:CC$104,20,0),"0"),
IFERROR(VLOOKUP($A142,'Season 12'!AF$4:CC$104,20,0),"0"),IFERROR(VLOOKUP($A142,'Season 13'!AF$4:CC$104,20,0),"0"),
IFERROR(VLOOKUP($A142,'Season 14'!AF$4:CC$104,20,0),"0"),IFERROR(VLOOKUP($A142,'Season 15'!AF$4:CC$104,20,0),"0"),)</f>
        <v>0</v>
      </c>
      <c r="U142" s="699">
        <f>SUM(IFERROR(VLOOKUP($A142,'Season 1'!AF$4:CC$104,21,0),"0"),
IFERROR(VLOOKUP($A142,'Season 2'!AF$4:CC$104,21,0),"0"),IFERROR(VLOOKUP($A142,'Season 3'!AF$4:CC$104,21,0),"0"),
IFERROR(VLOOKUP($A142,'Season 4'!AF$4:CC$104,21,0),"0"),IFERROR(VLOOKUP($A142,'Season 5'!AF$4:CC$104,21,0),"0"),
IFERROR(VLOOKUP($A142,'Season 6'!AF$4:CC$104,21,0),"0"),IFERROR(VLOOKUP($A142,'Season 7'!AF$4:CC$104,21,0),"0"),
IFERROR(VLOOKUP($A142,'Season 8'!AF$4:CC$104,21,0),"0"),IFERROR(VLOOKUP($A142,'Season 9'!AF$4:CC$104,21,0),"0"),
IFERROR(VLOOKUP($A142,'Season 10'!AF$4:CC$104,21,0),"0"),IFERROR(VLOOKUP($A142,'Season 11'!AF$4:CC$104,21,0),"0"),
IFERROR(VLOOKUP($A142,'Season 12'!AF$4:CC$104,21,0),"0"),IFERROR(VLOOKUP($A142,'Season 13'!AF$4:CC$104,21,0),"0"),
IFERROR(VLOOKUP($A142,'Season 14'!AF$4:CC$104,21,0),"0"),IFERROR(VLOOKUP($A142,'Season 15'!AF$4:CC$104,21,0),"0"),)</f>
        <v>0</v>
      </c>
      <c r="V142" s="700">
        <f>SUM(IFERROR(VLOOKUP($A142,'Season 1'!AF$4:CC$104,22,0),"0"),
IFERROR(VLOOKUP($A142,'Season 2'!AF$4:CC$104,22,0),"0"),IFERROR(VLOOKUP($A142,'Season 3'!AF$4:CC$104,22,0),"0"),
IFERROR(VLOOKUP($A142,'Season 4'!AF$4:CC$104,22,0),"0"),IFERROR(VLOOKUP($A142,'Season 5'!AF$4:CC$104,22,0),"0"),
IFERROR(VLOOKUP($A142,'Season 6'!AF$4:CC$104,22,0),"0"),IFERROR(VLOOKUP($A142,'Season 7'!AF$4:CC$104,22,0),"0"),
IFERROR(VLOOKUP($A142,'Season 8'!AF$4:CC$104,22,0),"0"),IFERROR(VLOOKUP($A142,'Season 9'!AF$4:CC$104,22,0),"0"),
IFERROR(VLOOKUP($A142,'Season 10'!AF$4:CC$104,22,0),"0"),IFERROR(VLOOKUP($A142,'Season 11'!AF$4:CC$104,22,0),"0"),
IFERROR(VLOOKUP($A142,'Season 12'!AF$4:CC$104,22,0),"0"),IFERROR(VLOOKUP($A142,'Season 13'!AF$4:CC$104,22,0),"0"),
IFERROR(VLOOKUP($A142,'Season 14'!AF$4:CC$104,22,0),"0"),IFERROR(VLOOKUP($A142,'Season 15'!AF$4:CC$104,22,0),"0"),)</f>
        <v>0</v>
      </c>
      <c r="W142" s="692">
        <f>SUM(IFERROR(VLOOKUP($A142,'Season 1'!AF$4:CC$104,23,0),"0"),
IFERROR(VLOOKUP($A142,'Season 2'!AF$4:CC$104,23,0),"0"),IFERROR(VLOOKUP($A142,'Season 3'!AF$4:CC$104,23,0),"0"),
IFERROR(VLOOKUP($A142,'Season 4'!AF$4:CC$104,23,0),"0"),IFERROR(VLOOKUP($A142,'Season 5'!AF$4:CC$104,23,0),"0"),
IFERROR(VLOOKUP($A142,'Season 6'!AF$4:CC$104,23,0),"0"),IFERROR(VLOOKUP($A142,'Season 7'!AF$4:CC$104,23,0),"0"),
IFERROR(VLOOKUP($A142,'Season 8'!AF$4:CC$104,23,0),"0"),IFERROR(VLOOKUP($A142,'Season 9'!AF$4:CC$104,23,0),"0"),
IFERROR(VLOOKUP($A142,'Season 10'!AF$4:CC$104,23,0),"0"),IFERROR(VLOOKUP($A142,'Season 11'!AF$4:CC$104,23,0),"0"),
IFERROR(VLOOKUP($A142,'Season 12'!AF$4:CC$104,23,0),"0"),IFERROR(VLOOKUP($A142,'Season 13'!AF$4:CC$104,23,0),"0"),
IFERROR(VLOOKUP($A142,'Season 14'!AF$4:CC$104,23,0),"0"),IFERROR(VLOOKUP($A142,'Season 15'!AF$4:CC$104,23,0),"0"),)</f>
        <v>0</v>
      </c>
      <c r="X142" s="1023">
        <f>SUM(IFERROR(VLOOKUP($A142,'Season 1'!AF$4:CC$104,24,0),"0"),
IFERROR(VLOOKUP($A142,'Season 2'!AF$4:CC$104,24,0),"0"),IFERROR(VLOOKUP($A142,'Season 3'!AF$4:CC$104,24,0),"0"),
IFERROR(VLOOKUP($A142,'Season 4'!AF$4:CC$104,24,0),"0"),IFERROR(VLOOKUP($A142,'Season 5'!AF$4:CC$104,24,0),"0"),
IFERROR(VLOOKUP($A142,'Season 6'!AF$4:CC$104,24,0),"0"),IFERROR(VLOOKUP($A142,'Season 7'!AF$4:CC$104,24,0),"0"),
IFERROR(VLOOKUP($A142,'Season 8'!AF$4:CC$104,24,0),"0"),IFERROR(VLOOKUP($A142,'Season 9'!AF$4:CC$104,24,0),"0"),
IFERROR(VLOOKUP($A142,'Season 10'!AF$4:CC$104,24,0),"0"),IFERROR(VLOOKUP($A142,'Season 11'!AF$4:CC$104,24,0),"0"),
IFERROR(VLOOKUP($A142,'Season 12'!AF$4:CC$104,24,0),"0"),IFERROR(VLOOKUP($A142,'Season 13'!AF$4:CC$104,24,0),"0"),
IFERROR(VLOOKUP($A142,'Season 14'!AF$4:CC$104,24,0),"0"),IFERROR(VLOOKUP($A142,'Season 15'!AF$4:CC$104,24,0),"0"),)</f>
        <v>0</v>
      </c>
      <c r="Y142" s="26">
        <f>SUM(IFERROR(VLOOKUP($A142,'Season 1'!AF$4:CC$104,25,0),"0"),
IFERROR(VLOOKUP($A142,'Season 2'!AF$4:CC$104,25,0),"0"),IFERROR(VLOOKUP($A142,'Season 3'!AF$4:CC$104,25,0),"0"),
IFERROR(VLOOKUP($A142,'Season 4'!AF$4:CC$104,25,0),"0"),IFERROR(VLOOKUP($A142,'Season 5'!AF$4:CC$104,25,0),"0"),
IFERROR(VLOOKUP($A142,'Season 6'!AF$4:CC$104,25,0),"0"),IFERROR(VLOOKUP($A142,'Season 7'!AF$4:CC$104,25,0),"0"),
IFERROR(VLOOKUP($A142,'Season 8'!AF$4:CC$104,25,0),"0"),IFERROR(VLOOKUP($A142,'Season 9'!AF$4:CC$104,25,0),"0"),
IFERROR(VLOOKUP($A142,'Season 10'!AF$4:CC$104,25,0),"0"),IFERROR(VLOOKUP($A142,'Season 11'!AF$4:CC$104,25,0),"0"),
IFERROR(VLOOKUP($A142,'Season 12'!AF$4:CC$104,25,0),"0"),IFERROR(VLOOKUP($A142,'Season 13'!AF$4:CC$104,25,0),"0"),
IFERROR(VLOOKUP($A142,'Season 14'!AF$4:CC$104,25,0),"0"),IFERROR(VLOOKUP($A142,'Season 15'!AF$4:CC$104,25,0),"0"),)</f>
        <v>0</v>
      </c>
      <c r="Z142" s="699">
        <f>SUM(IFERROR(VLOOKUP($A142,'Season 1'!AF$4:CC$104,26,0),"0"),
IFERROR(VLOOKUP($A142,'Season 2'!AF$4:CC$104,26,0),"0"),IFERROR(VLOOKUP($A142,'Season 3'!AF$4:CC$104,26,0),"0"),
IFERROR(VLOOKUP($A142,'Season 4'!AF$4:CC$104,26,0),"0"),IFERROR(VLOOKUP($A142,'Season 5'!AF$4:CC$104,26,0),"0"),
IFERROR(VLOOKUP($A142,'Season 6'!AF$4:CC$104,26,0),"0"),IFERROR(VLOOKUP($A142,'Season 7'!AF$4:CC$104,26,0),"0"),
IFERROR(VLOOKUP($A142,'Season 8'!AF$4:CC$104,26,0),"0"),IFERROR(VLOOKUP($A142,'Season 9'!AF$4:CC$104,26,0),"0"),
IFERROR(VLOOKUP($A142,'Season 10'!AF$4:CC$104,26,0),"0"),IFERROR(VLOOKUP($A142,'Season 11'!AF$4:CC$104,26,0),"0"),
IFERROR(VLOOKUP($A142,'Season 12'!AF$4:CC$104,26,0),"0"),IFERROR(VLOOKUP($A142,'Season 13'!AF$4:CC$104,26,0),"0"),
IFERROR(VLOOKUP($A142,'Season 14'!AF$4:CC$104,26,0),"0"),IFERROR(VLOOKUP($A142,'Season 15'!AF$4:CC$104,26,0),"0"),)</f>
        <v>0</v>
      </c>
      <c r="AA142" s="700">
        <f>SUM(IFERROR(VLOOKUP($A142,'Season 1'!AF$4:CC$104,27,0),"0"),
IFERROR(VLOOKUP($A142,'Season 2'!AF$4:CC$104,27,0),"0"),IFERROR(VLOOKUP($A142,'Season 3'!AF$4:CC$104,27,0),"0"),
IFERROR(VLOOKUP($A142,'Season 4'!AF$4:CC$104,27,0),"0"),IFERROR(VLOOKUP($A142,'Season 5'!AF$4:CC$104,27,0),"0"),
IFERROR(VLOOKUP($A142,'Season 6'!AF$4:CC$104,27,0),"0"),IFERROR(VLOOKUP($A142,'Season 7'!AF$4:CC$104,27,0),"0"),
IFERROR(VLOOKUP($A142,'Season 8'!AF$4:CC$104,27,0),"0"),IFERROR(VLOOKUP($A142,'Season 9'!AF$4:CC$104,27,0),"0"),
IFERROR(VLOOKUP($A142,'Season 10'!AF$4:CC$104,27,0),"0"),IFERROR(VLOOKUP($A142,'Season 11'!AF$4:CC$104,27,0),"0"),
IFERROR(VLOOKUP($A142,'Season 12'!AF$4:CC$104,27,0),"0"),IFERROR(VLOOKUP($A142,'Season 13'!AF$4:CC$104,27,0),"0"),
IFERROR(VLOOKUP($A142,'Season 14'!AF$4:CC$104,27,0),"0"),IFERROR(VLOOKUP($A142,'Season 15'!AF$4:CC$104,27,0),"0"),)</f>
        <v>0</v>
      </c>
      <c r="AB142" s="692">
        <f>SUM(IFERROR(VLOOKUP($A142,'Season 1'!AF$4:CC$104,28,0),"0"),
IFERROR(VLOOKUP($A142,'Season 2'!AF$4:CC$104,28,0),"0"),IFERROR(VLOOKUP($A142,'Season 3'!AF$4:CC$104,28,0),"0"),
IFERROR(VLOOKUP($A142,'Season 4'!AF$4:CC$104,28,0),"0"),IFERROR(VLOOKUP($A142,'Season 5'!AF$4:CC$104,28,0),"0"),
IFERROR(VLOOKUP($A142,'Season 6'!AF$4:CC$104,28,0),"0"),IFERROR(VLOOKUP($A142,'Season 7'!AF$4:CC$104,28,0),"0"),
IFERROR(VLOOKUP($A142,'Season 8'!AF$4:CC$104,28,0),"0"),IFERROR(VLOOKUP($A142,'Season 9'!AF$4:CC$104,28,0),"0"),
IFERROR(VLOOKUP($A142,'Season 10'!AF$4:CC$104,28,0),"0"),IFERROR(VLOOKUP($A142,'Season 11'!AF$4:CC$104,28,0),"0"),
IFERROR(VLOOKUP($A142,'Season 12'!AF$4:CC$104,28,0),"0"),IFERROR(VLOOKUP($A142,'Season 13'!AF$4:CC$104,28,0),"0"),
IFERROR(VLOOKUP($A142,'Season 14'!AF$4:CC$104,28,0),"0"),IFERROR(VLOOKUP($A142,'Season 15'!AF$4:CC$104,28,0),"0"),)</f>
        <v>0</v>
      </c>
      <c r="AC142" s="1023">
        <f>SUM(IFERROR(VLOOKUP($A142,'Season 1'!AF$4:CC$104,29,0),"0"),
IFERROR(VLOOKUP($A142,'Season 2'!AF$4:CC$104,29,0),"0"),IFERROR(VLOOKUP($A142,'Season 3'!AF$4:CC$104,29,0),"0"),
IFERROR(VLOOKUP($A142,'Season 4'!AF$4:CC$104,29,0),"0"),IFERROR(VLOOKUP($A142,'Season 5'!AF$4:CC$104,29,0),"0"),
IFERROR(VLOOKUP($A142,'Season 6'!AF$4:CC$104,29,0),"0"),IFERROR(VLOOKUP($A142,'Season 7'!AF$4:CC$104,29,0),"0"),
IFERROR(VLOOKUP($A142,'Season 8'!AF$4:CC$104,29,0),"0"),IFERROR(VLOOKUP($A142,'Season 9'!AF$4:CC$104,29,0),"0"),
IFERROR(VLOOKUP($A142,'Season 10'!AF$4:CC$104,29,0),"0"),IFERROR(VLOOKUP($A142,'Season 11'!AF$4:CC$104,29,0),"0"),
IFERROR(VLOOKUP($A142,'Season 12'!AF$4:CC$104,29,0),"0"),IFERROR(VLOOKUP($A142,'Season 13'!AF$4:CC$104,29,0),"0"),
IFERROR(VLOOKUP($A142,'Season 14'!AF$4:CC$104,29,0),"0"),IFERROR(VLOOKUP($A142,'Season 15'!AF$4:CC$104,29,0),"0"),)</f>
        <v>0</v>
      </c>
      <c r="AD142" s="26">
        <f>SUM(IFERROR(VLOOKUP($A142,'Season 1'!AF$4:CC$104,30,0),"0"),
IFERROR(VLOOKUP($A142,'Season 2'!AF$4:CC$104,30,0),"0"),IFERROR(VLOOKUP($A142,'Season 3'!AF$4:CC$104,30,0),"0"),
IFERROR(VLOOKUP($A142,'Season 4'!AF$4:CC$104,30,0),"0"),IFERROR(VLOOKUP($A142,'Season 5'!AF$4:CC$104,30,0),"0"),
IFERROR(VLOOKUP($A142,'Season 6'!AF$4:CC$104,30,0),"0"),IFERROR(VLOOKUP($A142,'Season 7'!AF$4:CC$104,30,0),"0"),
IFERROR(VLOOKUP($A142,'Season 8'!AF$4:CC$104,30,0),"0"),IFERROR(VLOOKUP($A142,'Season 9'!AF$4:CC$104,30,0),"0"),
IFERROR(VLOOKUP($A142,'Season 10'!AF$4:CC$104,30,0),"0"),IFERROR(VLOOKUP($A142,'Season 11'!AF$4:CC$104,30,0),"0"),
IFERROR(VLOOKUP($A142,'Season 12'!AF$4:CC$104,30,0),"0"),IFERROR(VLOOKUP($A142,'Season 13'!AF$4:CC$104,30,0),"0"),
IFERROR(VLOOKUP($A142,'Season 14'!AF$4:CC$104,30,0),"0"),IFERROR(VLOOKUP($A142,'Season 15'!AF$4:CC$104,30,0),"0"),)</f>
        <v>0</v>
      </c>
      <c r="AE142" s="699">
        <f>SUM(IFERROR(VLOOKUP($A142,'Season 1'!AF$4:CC$104,31,0),"0"),
IFERROR(VLOOKUP($A142,'Season 2'!AF$4:CC$104,31,0),"0"),IFERROR(VLOOKUP($A142,'Season 3'!AF$4:CC$104,31,0),"0"),
IFERROR(VLOOKUP($A142,'Season 4'!AF$4:CC$104,31,0),"0"),IFERROR(VLOOKUP($A142,'Season 5'!AF$4:CC$104,31,0),"0"),
IFERROR(VLOOKUP($A142,'Season 6'!AF$4:CC$104,31,0),"0"),IFERROR(VLOOKUP($A142,'Season 7'!AF$4:CC$104,31,0),"0"),
IFERROR(VLOOKUP($A142,'Season 8'!AF$4:CC$104,31,0),"0"),IFERROR(VLOOKUP($A142,'Season 9'!AF$4:CC$104,31,0),"0"),
IFERROR(VLOOKUP($A142,'Season 10'!AF$4:CC$104,31,0),"0"),IFERROR(VLOOKUP($A142,'Season 11'!AF$4:CC$104,31,0),"0"),
IFERROR(VLOOKUP($A142,'Season 12'!AF$4:CC$104,31,0),"0"),IFERROR(VLOOKUP($A142,'Season 13'!AF$4:CC$104,31,0),"0"),
IFERROR(VLOOKUP($A142,'Season 14'!AF$4:CC$104,31,0),"0"),IFERROR(VLOOKUP($A142,'Season 15'!AF$4:CC$104,31,0),"0"),)</f>
        <v>0</v>
      </c>
      <c r="AF142" s="700">
        <f>SUM(IFERROR(VLOOKUP($A142,'Season 3'!AF$4:CC$104,32,0),"0"),
IFERROR(VLOOKUP($A142,'Season 4'!AF$4:CC$104,32,0),"0"),IFERROR(VLOOKUP($A142,'Season 5'!AF$4:CC$104,32,0),"0"),
IFERROR(VLOOKUP($A142,'Season 6'!AF$4:CC$104,32,0),"0"),IFERROR(VLOOKUP($A142,'Season 7'!AF$4:CC$104,32,0),"0"),
IFERROR(VLOOKUP($A142,'Season 8'!AF$4:CC$104,32,0),"0"),IFERROR(VLOOKUP($A142,'Season 9'!AF$4:CC$104,32,0),"0"),
IFERROR(VLOOKUP($A142,'Season 10'!AF$4:CC$104,32,0),"0"),IFERROR(VLOOKUP($A142,'Season 11'!AF$4:CC$104,32,0),"0"),
IFERROR(VLOOKUP($A142,'Season 12'!AF$4:CC$104,32,0),"0"),IFERROR(VLOOKUP($A142,'Season 13'!AF$4:CC$104,32,0),"0"),
IFERROR(VLOOKUP($A142,'Season 14'!AF$4:CC$104,32,0),"0"),IFERROR(VLOOKUP($A142,'Season 15'!AF$4:CC$104,32,0),"0"),)</f>
        <v>0</v>
      </c>
      <c r="AG142" s="692">
        <f>SUM(IFERROR(VLOOKUP($A142,'Season 3'!AF$4:CC$104,33,0),"0"),
IFERROR(VLOOKUP($A142,'Season 4'!AF$4:CC$104,33,0),"0"),IFERROR(VLOOKUP($A142,'Season 5'!AF$4:CC$104,33,0),"0"),
IFERROR(VLOOKUP($A142,'Season 6'!AF$4:CC$104,33,0),"0"),IFERROR(VLOOKUP($A142,'Season 7'!AF$4:CC$104,33,0),"0"),
IFERROR(VLOOKUP($A142,'Season 8'!AF$4:CC$104,33,0),"0"),IFERROR(VLOOKUP($A142,'Season 9'!AF$4:CC$104,33,0),"0"),
IFERROR(VLOOKUP($A142,'Season 10'!AF$4:CC$104,33,0),"0"),IFERROR(VLOOKUP($A142,'Season 11'!AF$4:CC$104,33,0),"0"),
IFERROR(VLOOKUP($A142,'Season 12'!AF$4:CC$104,33,0),"0"),IFERROR(VLOOKUP($A142,'Season 13'!AF$4:CC$104,33,0),"0"),
IFERROR(VLOOKUP($A142,'Season 14'!AF$4:CC$104,33,0),"0"),IFERROR(VLOOKUP($A142,'Season 15'!AF$4:CC$104,33,0),"0"),)</f>
        <v>0</v>
      </c>
      <c r="AH142" s="1023">
        <f>SUM(IFERROR(VLOOKUP($A142,'Season 3'!AF$4:CC$104,34,0),"0"),
IFERROR(VLOOKUP($A142,'Season 4'!AF$4:CC$104,34,0),"0"),IFERROR(VLOOKUP($A142,'Season 5'!AF$4:CC$104,34,0),"0"),
IFERROR(VLOOKUP($A142,'Season 6'!AF$4:CC$104,34,0),"0"),IFERROR(VLOOKUP($A142,'Season 7'!AF$4:CC$104,34,0),"0"),
IFERROR(VLOOKUP($A142,'Season 8'!AF$4:CC$104,34,0),"0"),IFERROR(VLOOKUP($A142,'Season 9'!AF$4:CC$104,34,0),"0"),
IFERROR(VLOOKUP($A142,'Season 10'!AF$4:CC$104,34,0),"0"),IFERROR(VLOOKUP($A142,'Season 11'!AF$4:CC$104,34,0),"0"),
IFERROR(VLOOKUP($A142,'Season 12'!AF$4:CC$104,34,0),"0"),IFERROR(VLOOKUP($A142,'Season 13'!AF$4:CC$104,34,0),"0"),
IFERROR(VLOOKUP($A142,'Season 14'!AF$4:CC$104,34,0),"0"),IFERROR(VLOOKUP($A142,'Season 15'!AF$4:CC$104,34,0),"0"),)</f>
        <v>0</v>
      </c>
      <c r="AI142" s="26">
        <f>SUM(IFERROR(VLOOKUP($A142,'Season 3'!AF$4:CC$104,35,0),"0"),
IFERROR(VLOOKUP($A142,'Season 4'!AF$4:CC$104,35,0),"0"),IFERROR(VLOOKUP($A142,'Season 5'!AF$4:CC$104,35,0),"0"),
IFERROR(VLOOKUP($A142,'Season 6'!AF$4:CC$104,35,0),"0"),IFERROR(VLOOKUP($A142,'Season 7'!AF$4:CC$104,35,0),"0"),
IFERROR(VLOOKUP($A142,'Season 8'!AF$4:CC$104,35,0),"0"),IFERROR(VLOOKUP($A142,'Season 9'!AF$4:CC$104,35,0),"0"),
IFERROR(VLOOKUP($A142,'Season 10'!AF$4:CC$104,35,0),"0"),IFERROR(VLOOKUP($A142,'Season 11'!AF$4:CC$104,35,0),"0"),
IFERROR(VLOOKUP($A142,'Season 12'!AF$4:CC$104,35,0),"0"),IFERROR(VLOOKUP($A142,'Season 13'!AF$4:CC$104,35,0),"0"),
IFERROR(VLOOKUP($A142,'Season 14'!AF$4:CC$104,35,0),"0"),IFERROR(VLOOKUP($A142,'Season 15'!AF$4:CC$104,35,0),"0"),)</f>
        <v>0</v>
      </c>
      <c r="AJ142" s="699">
        <f>SUM(IFERROR(VLOOKUP($A142,'Season 3'!AF$4:CC$104,36,0),"0"),
IFERROR(VLOOKUP($A142,'Season 4'!AF$4:CC$104,36,0),"0"),IFERROR(VLOOKUP($A142,'Season 5'!AF$4:CC$104,36,0),"0"),
IFERROR(VLOOKUP($A142,'Season 6'!AF$4:CC$104,36,0),"0"),IFERROR(VLOOKUP($A142,'Season 7'!AF$4:CC$104,36,0),"0"),
IFERROR(VLOOKUP($A142,'Season 8'!AF$4:CC$104,36,0),"0"),IFERROR(VLOOKUP($A142,'Season 9'!AF$4:CC$104,36,0),"0"),
IFERROR(VLOOKUP($A142,'Season 10'!AF$4:CC$104,36,0),"0"),IFERROR(VLOOKUP($A142,'Season 11'!AF$4:CC$104,36,0),"0"),
IFERROR(VLOOKUP($A142,'Season 12'!AF$4:CC$104,36,0),"0"),IFERROR(VLOOKUP($A142,'Season 13'!AF$4:CC$104,36,0),"0"),
IFERROR(VLOOKUP($A142,'Season 14'!AF$4:CC$104,36,0),"0"),IFERROR(VLOOKUP($A142,'Season 15'!AF$4:CC$104,36,0),"0"),)</f>
        <v>0</v>
      </c>
      <c r="AK142" s="700">
        <f>SUM(IFERROR(VLOOKUP($A142,'Season 2'!AF$4:CC$104,32,0),"0"),IFERROR(VLOOKUP($A142,'Season 3'!AF$4:CC$104,37,0),"0"),
IFERROR(VLOOKUP($A142,'Season 4'!AF$4:CC$104,37,0),"0"),IFERROR(VLOOKUP($A142,'Season 5'!AF$4:CC$104,37,0),"0"),
IFERROR(VLOOKUP($A142,'Season 6'!AF$4:CC$104,37,0),"0"),IFERROR(VLOOKUP($A142,'Season 7'!AF$4:CC$104,37,0),"0"),
IFERROR(VLOOKUP($A142,'Season 8'!AF$4:CC$104,37,0),"0"),IFERROR(VLOOKUP($A142,'Season 9'!AF$4:CC$104,37,0),"0"),
IFERROR(VLOOKUP($A142,'Season 10'!AF$4:CC$104,37,0),"0"),IFERROR(VLOOKUP($A142,'Season 11'!AF$4:CC$104,37,0),"0"),
IFERROR(VLOOKUP($A142,'Season 12'!AF$4:CC$104,37,0),"0"),IFERROR(VLOOKUP($A142,'Season 13'!AF$4:CC$104,37,0),"0"),
IFERROR(VLOOKUP($A142,'Season 14'!AF$4:CC$104,37,0),"0"),IFERROR(VLOOKUP($A142,'Season 15'!AF$4:CC$104,37,0),"0"),)</f>
        <v>0</v>
      </c>
      <c r="AL142" s="692">
        <f>SUM(IFERROR(VLOOKUP($A142,'Season 2'!AF$4:CC$104,33,0),"0"),IFERROR(VLOOKUP($A142,'Season 3'!AF$4:CC$104,38,0),"0"),
IFERROR(VLOOKUP($A142,'Season 4'!AF$4:CC$104,38,0),"0"),IFERROR(VLOOKUP($A142,'Season 5'!AF$4:CC$104,38,0),"0"),
IFERROR(VLOOKUP($A142,'Season 6'!AF$4:CC$104,38,0),"0"),IFERROR(VLOOKUP($A142,'Season 7'!AF$4:CC$104,38,0),"0"),
IFERROR(VLOOKUP($A142,'Season 8'!AF$4:CC$104,38,0),"0"),IFERROR(VLOOKUP($A142,'Season 9'!AF$4:CC$104,38,0),"0"),
IFERROR(VLOOKUP($A142,'Season 10'!AF$4:CC$104,38,0),"0"),IFERROR(VLOOKUP($A142,'Season 11'!AF$4:CC$104,38,0),"0"),
IFERROR(VLOOKUP($A142,'Season 12'!AF$4:CC$104,38,0),"0"),IFERROR(VLOOKUP($A142,'Season 13'!AF$4:CC$104,38,0),"0"),
IFERROR(VLOOKUP($A142,'Season 14'!AF$4:CC$104,38,0),"0"),IFERROR(VLOOKUP($A142,'Season 15'!AF$4:CC$104,38,0),"0"),)</f>
        <v>0</v>
      </c>
      <c r="AM142" s="1023">
        <f>SUM(IFERROR(VLOOKUP($A142,'Season 2'!AF$4:CC$104,34,0),"0"),IFERROR(VLOOKUP($A142,'Season 3'!AF$4:CC$104,39,0),"0"),
IFERROR(VLOOKUP($A142,'Season 4'!AF$4:CC$104,39,0),"0"),IFERROR(VLOOKUP($A142,'Season 5'!AF$4:CC$104,39,0),"0"),
IFERROR(VLOOKUP($A142,'Season 6'!AF$4:CC$104,39,0),"0"),IFERROR(VLOOKUP($A142,'Season 7'!AF$4:CC$104,39,0),"0"),
IFERROR(VLOOKUP($A142,'Season 8'!AF$4:CC$104,39,0),"0"),IFERROR(VLOOKUP($A142,'Season 9'!AF$4:CC$104,39,0),"0"),
IFERROR(VLOOKUP($A142,'Season 10'!AF$4:CC$104,39,0),"0"),IFERROR(VLOOKUP($A142,'Season 11'!AF$4:CC$104,39,0),"0"),
IFERROR(VLOOKUP($A142,'Season 12'!AF$4:CC$104,39,0),"0"),IFERROR(VLOOKUP($A142,'Season 13'!AF$4:CC$104,39,0),"0"),
IFERROR(VLOOKUP($A142,'Season 14'!AF$4:CC$104,39,0),"0"),IFERROR(VLOOKUP($A142,'Season 15'!AF$4:CC$104,39,0),"0"),)</f>
        <v>0</v>
      </c>
      <c r="AN142" s="26">
        <f>SUM(IFERROR(VLOOKUP($A142,'Season 2'!AF$4:CC$104,35,0),"0"),IFERROR(VLOOKUP($A142,'Season 3'!AF$4:CC$104,40,0),"0"),
IFERROR(VLOOKUP($A142,'Season 4'!AF$4:CC$104,40,0),"0"),IFERROR(VLOOKUP($A142,'Season 5'!AF$4:CC$104,40,0),"0"),
IFERROR(VLOOKUP($A142,'Season 6'!AF$4:CC$104,40,0),"0"),IFERROR(VLOOKUP($A142,'Season 7'!AF$4:CC$104,40,0),"0"),
IFERROR(VLOOKUP($A142,'Season 8'!AF$4:CC$104,40,0),"0"),IFERROR(VLOOKUP($A142,'Season 9'!AF$4:CC$104,40,0),"0"),
IFERROR(VLOOKUP($A142,'Season 10'!AF$4:CC$104,40,0),"0"),IFERROR(VLOOKUP($A142,'Season 11'!AF$4:CC$104,40,0),"0"),
IFERROR(VLOOKUP($A142,'Season 12'!AF$4:CC$104,40,0),"0"),IFERROR(VLOOKUP($A142,'Season 13'!AF$4:CC$104,40,0),"0"),
IFERROR(VLOOKUP($A142,'Season 14'!AF$4:CC$104,40,0),"0"),IFERROR(VLOOKUP($A142,'Season 15'!AF$4:CC$104,40,0),"0"),)</f>
        <v>0</v>
      </c>
      <c r="AO142" s="699">
        <f>SUM(IFERROR(VLOOKUP($A142,'Season 2'!AF$4:CC$104,36,0),"0"),IFERROR(VLOOKUP($A142,'Season 3'!AF$4:CC$104,41,0),"0"),
IFERROR(VLOOKUP($A142,'Season 4'!AF$4:CC$104,41,0),"0"),IFERROR(VLOOKUP($A142,'Season 5'!AF$4:CC$104,41,0),"0"),
IFERROR(VLOOKUP($A142,'Season 6'!AF$4:CC$104,41,0),"0"),IFERROR(VLOOKUP($A142,'Season 7'!AF$4:CC$104,41,0),"0"),
IFERROR(VLOOKUP($A142,'Season 8'!AF$4:CC$104,41,0),"0"),IFERROR(VLOOKUP($A142,'Season 9'!AF$4:CC$104,41,0),"0"),
IFERROR(VLOOKUP($A142,'Season 10'!AF$4:CC$104,41,0),"0"),IFERROR(VLOOKUP($A142,'Season 11'!AF$4:CC$104,41,0),"0"),
IFERROR(VLOOKUP($A142,'Season 12'!AF$4:CC$104,41,0),"0"),IFERROR(VLOOKUP($A142,'Season 13'!AF$4:CC$104,41,0),"0"),
IFERROR(VLOOKUP($A142,'Season 14'!AF$4:CC$104,41,0),"0"),IFERROR(VLOOKUP($A142,'Season 15'!AF$4:CC$104,41,0),"0"),)</f>
        <v>0</v>
      </c>
      <c r="AP142" s="700">
        <f>SUM(IFERROR(VLOOKUP($A142,'Season 2'!AF$4:CC$104,37,0),"0"),IFERROR(VLOOKUP($A142,'Season 3'!AF$4:CC$104,42,0),"0"),
IFERROR(VLOOKUP($A142,'Season 4'!AF$4:CC$104,42,0),"0"),IFERROR(VLOOKUP($A142,'Season 5'!AF$4:CC$104,42,0),"0"),
IFERROR(VLOOKUP($A142,'Season 6'!AF$4:CC$104,42,0),"0"),IFERROR(VLOOKUP($A142,'Season 7'!AF$4:CC$104,42,0),"0"),
IFERROR(VLOOKUP($A142,'Season 8'!AF$4:CC$104,42,0),"0"),IFERROR(VLOOKUP($A142,'Season 9'!AF$4:CC$104,42,0),"0"),
IFERROR(VLOOKUP($A142,'Season 10'!AF$4:CC$104,42,0),"0"),IFERROR(VLOOKUP($A142,'Season 11'!AF$4:CC$104,42,0),"0"),
IFERROR(VLOOKUP($A142,'Season 12'!AF$4:CC$104,42,0),"0"),IFERROR(VLOOKUP($A142,'Season 13'!AF$4:CC$104,42,0),"0"),
IFERROR(VLOOKUP($A142,'Season 14'!AF$4:CC$104,42,0),"0"),IFERROR(VLOOKUP($A142,'Season 15'!AF$4:CC$104,42,0),"0"),)</f>
        <v>0</v>
      </c>
      <c r="AQ142" s="692">
        <f>SUM(IFERROR(VLOOKUP($A142,'Season 2'!AF$4:CC$104,38,0),"0"),IFERROR(VLOOKUP($A142,'Season 3'!AF$4:CC$104,43,0),"0"),
IFERROR(VLOOKUP($A142,'Season 4'!AF$4:CC$104,43,0),"0"),IFERROR(VLOOKUP($A142,'Season 5'!AF$4:CC$104,43,0),"0"),
IFERROR(VLOOKUP($A142,'Season 6'!AF$4:CC$104,43,0),"0"),IFERROR(VLOOKUP($A142,'Season 7'!AF$4:CC$104,43,0),"0"),
IFERROR(VLOOKUP($A142,'Season 8'!AF$4:CC$104,43,0),"0"),IFERROR(VLOOKUP($A142,'Season 9'!AF$4:CC$104,43,0),"0"),
IFERROR(VLOOKUP($A142,'Season 10'!AF$4:CC$104,43,0),"0"),IFERROR(VLOOKUP($A142,'Season 11'!AF$4:CC$104,43,0),"0"),
IFERROR(VLOOKUP($A142,'Season 12'!AF$4:CC$104,43,0),"0"),IFERROR(VLOOKUP($A142,'Season 13'!AF$4:CC$104,43,0),"0"),
IFERROR(VLOOKUP($A142,'Season 14'!AF$4:CC$104,43,0),"0"),IFERROR(VLOOKUP($A142,'Season 15'!AF$4:CC$104,43,0),"0"),)</f>
        <v>0</v>
      </c>
      <c r="AR142" s="1023">
        <f>SUM(IFERROR(VLOOKUP($A142,'Season 2'!AF$4:CC$104,39,0),"0"),IFERROR(VLOOKUP($A142,'Season 3'!AF$4:CC$104,44,0),"0"),
IFERROR(VLOOKUP($A142,'Season 4'!AF$4:CC$104,44,0),"0"),IFERROR(VLOOKUP($A142,'Season 5'!AF$4:CC$104,44,0),"0"),
IFERROR(VLOOKUP($A142,'Season 6'!AF$4:CC$104,44,0),"0"),IFERROR(VLOOKUP($A142,'Season 7'!AF$4:CC$104,44,0),"0"),
IFERROR(VLOOKUP($A142,'Season 8'!AF$4:CC$104,44,0),"0"),IFERROR(VLOOKUP($A142,'Season 9'!AF$4:CC$104,44,0),"0"),
IFERROR(VLOOKUP($A142,'Season 10'!AF$4:CC$104,44,0),"0"),IFERROR(VLOOKUP($A142,'Season 11'!AF$4:CC$104,44,0),"0"),
IFERROR(VLOOKUP($A142,'Season 12'!AF$4:CC$104,44,0),"0"),IFERROR(VLOOKUP($A142,'Season 13'!AF$4:CC$104,44,0),"0"),
IFERROR(VLOOKUP($A142,'Season 14'!AF$4:CC$104,44,0),"0"),IFERROR(VLOOKUP($A142,'Season 15'!AF$4:CC$104,44,0),"0"),)</f>
        <v>0</v>
      </c>
      <c r="AS142" s="26">
        <f>SUM(IFERROR(VLOOKUP($A142,'Season 2'!AF$4:CC$104,40,0),"0"),IFERROR(VLOOKUP($A142,'Season 3'!AF$4:CC$104,45,0),"0"),
IFERROR(VLOOKUP($A142,'Season 4'!AF$4:CC$104,45,0),"0"),IFERROR(VLOOKUP($A142,'Season 5'!AF$4:CC$104,45,0),"0"),
IFERROR(VLOOKUP($A142,'Season 6'!AF$4:CC$104,45,0),"0"),IFERROR(VLOOKUP($A142,'Season 7'!AF$4:CC$104,45,0),"0"),
IFERROR(VLOOKUP($A142,'Season 8'!AF$4:CC$104,45,0),"0"),IFERROR(VLOOKUP($A142,'Season 9'!AF$4:CC$104,45,0),"0"),
IFERROR(VLOOKUP($A142,'Season 10'!AF$4:CC$104,45,0),"0"),IFERROR(VLOOKUP($A142,'Season 11'!AF$4:CC$104,45,0),"0"),
IFERROR(VLOOKUP($A142,'Season 12'!AF$4:CC$104,45,0),"0"),IFERROR(VLOOKUP($A142,'Season 13'!AF$4:CC$104,45,0),"0"),
IFERROR(VLOOKUP($A142,'Season 14'!AF$4:CC$104,45,0),"0"),IFERROR(VLOOKUP($A142,'Season 15'!AF$4:CC$104,45,0),"0"),)</f>
        <v>0</v>
      </c>
      <c r="AT142" s="699">
        <f>SUM(IFERROR(VLOOKUP($A142,'Season 2'!AF$4:CC$104,41,0),"0"),IFERROR(VLOOKUP($A142,'Season 3'!AF$4:CC$104,46,0),"0"),
IFERROR(VLOOKUP($A142,'Season 4'!AF$4:CC$104,46,0),"0"),IFERROR(VLOOKUP($A142,'Season 5'!AF$4:CC$104,46,0),"0"),
IFERROR(VLOOKUP($A142,'Season 6'!AF$4:CC$104,46,0),"0"),IFERROR(VLOOKUP($A142,'Season 7'!AF$4:CC$104,46,0),"0"),
IFERROR(VLOOKUP($A142,'Season 8'!AF$4:CC$104,46,0),"0"),IFERROR(VLOOKUP($A142,'Season 9'!AF$4:CC$104,46,0),"0"),
IFERROR(VLOOKUP($A142,'Season 10'!AF$4:CC$104,46,0),"0"),IFERROR(VLOOKUP($A142,'Season 11'!AF$4:CC$104,46,0),"0"),
IFERROR(VLOOKUP($A142,'Season 12'!AF$4:CC$104,46,0),"0"),IFERROR(VLOOKUP($A142,'Season 13'!AF$4:CC$104,46,0),"0"),
IFERROR(VLOOKUP($A142,'Season 14'!AF$4:CC$104,46,0),"0"),IFERROR(VLOOKUP($A142,'Season 15'!AF$4:CC$104,46,0),"0"),)</f>
        <v>0</v>
      </c>
      <c r="AU142" s="700">
        <f>SUM(IFERROR(VLOOKUP($A142,'Season 3'!AF$4:CH$104,47,0),"0"),
IFERROR(VLOOKUP($A142,'Season 4'!AF$4:CH$104,47,0),"0"),IFERROR(VLOOKUP($A142,'Season 5'!AF$4:CH$104,47,0),"0"),
IFERROR(VLOOKUP($A142,'Season 6'!AF$4:CH$104,47,0),"0"),IFERROR(VLOOKUP($A142,'Season 7'!AF$4:CH$104,47,0),"0"),
IFERROR(VLOOKUP($A142,'Season 8'!AF$4:CH$104,47,0),"0"),IFERROR(VLOOKUP($A142,'Season 9'!AF$4:CH$104,47,0),"0"),
IFERROR(VLOOKUP($A142,'Season 10'!AF$4:CH$104,47,0),"0"),IFERROR(VLOOKUP($A142,'Season 11'!AF$4:CH$104,47,0),"0"),
IFERROR(VLOOKUP($A142,'Season 12'!AF$4:CH$104,47,0),"0"),IFERROR(VLOOKUP($A142,'Season 13'!AF$4:CH$104,47,0),"0"),
IFERROR(VLOOKUP($A142,'Season 14'!AF$4:CH$104,47,0),"0"),IFERROR(VLOOKUP($A142,'Season 15'!AF$4:CH$104,47,0),"0"),)</f>
        <v>0</v>
      </c>
      <c r="AV142" s="692">
        <f>SUM(IFERROR(VLOOKUP($A142,'Season 3'!AF$4:CH$104,48,0),"0"),
IFERROR(VLOOKUP($A142,'Season 4'!AF$4:CH$104,48,0),"0"),IFERROR(VLOOKUP($A142,'Season 5'!AF$4:CH$104,48,0),"0"),
IFERROR(VLOOKUP($A142,'Season 6'!AF$4:CH$104,48,0),"0"),IFERROR(VLOOKUP($A142,'Season 7'!AF$4:CH$104,48,0),"0"),
IFERROR(VLOOKUP($A142,'Season 8'!AF$4:CH$104,48,0),"0"),IFERROR(VLOOKUP($A142,'Season 9'!AF$4:CH$104,48,0),"0"),
IFERROR(VLOOKUP($A142,'Season 10'!AF$4:CH$104,48,0),"0"),IFERROR(VLOOKUP($A142,'Season 11'!AF$4:CH$104,48,0),"0"),
IFERROR(VLOOKUP($A142,'Season 12'!AF$4:CH$104,48,0),"0"),IFERROR(VLOOKUP($A142,'Season 13'!AF$4:CH$104,48,0),"0"),
IFERROR(VLOOKUP($A142,'Season 14'!AF$4:CH$104,48,0),"0"),IFERROR(VLOOKUP($A142,'Season 15'!AF$4:CH$104,48,0),"0"),)</f>
        <v>0</v>
      </c>
      <c r="AW142" s="1023">
        <f>SUM(IFERROR(VLOOKUP($A142,'Season 3'!AF$4:CH$104,49,0),"0"),
IFERROR(VLOOKUP($A142,'Season 4'!AF$4:CH$104,49,0),"0"),IFERROR(VLOOKUP($A142,'Season 5'!AF$4:CH$104,49,0),"0"),
IFERROR(VLOOKUP($A142,'Season 6'!AF$4:CH$104,49,0),"0"),IFERROR(VLOOKUP($A142,'Season 7'!AF$4:CH$104,49,0),"0"),
IFERROR(VLOOKUP($A142,'Season 8'!AF$4:CH$104,49,0),"0"),IFERROR(VLOOKUP($A142,'Season 9'!AF$4:CH$104,49,0),"0"),
IFERROR(VLOOKUP($A142,'Season 10'!AF$4:CH$104,49,0),"0"),IFERROR(VLOOKUP($A142,'Season 11'!AF$4:CH$104,49,0),"0"),
IFERROR(VLOOKUP($A142,'Season 12'!AF$4:CH$104,49,0),"0"),IFERROR(VLOOKUP($A142,'Season 13'!AF$4:CH$104,49,0),"0"),
IFERROR(VLOOKUP($A142,'Season 14'!AF$4:CH$104,49,0),"0"),IFERROR(VLOOKUP($A142,'Season 15'!AF$4:CH$104,49,0),"0"),)</f>
        <v>0</v>
      </c>
      <c r="AX142" s="26">
        <f>SUM(IFERROR(VLOOKUP($A142,'Season 3'!AF$4:CH$104,50,0),"0"),
IFERROR(VLOOKUP($A142,'Season 4'!AF$4:CH$104,50,0),"0"),IFERROR(VLOOKUP($A142,'Season 5'!AF$4:CH$104,50,0),"0"),
IFERROR(VLOOKUP($A142,'Season 6'!AF$4:CH$104,50,0),"0"),IFERROR(VLOOKUP($A142,'Season 7'!AF$4:CH$104,50,0),"0"),
IFERROR(VLOOKUP($A142,'Season 8'!AF$4:CH$104,50,0),"0"),IFERROR(VLOOKUP($A142,'Season 9'!AF$4:CH$104,50,0),"0"),
IFERROR(VLOOKUP($A142,'Season 10'!AF$4:CH$104,50,0),"0"),IFERROR(VLOOKUP($A142,'Season 11'!AF$4:CH$104,50,0),"0"),
IFERROR(VLOOKUP($A142,'Season 12'!AF$4:CH$104,50,0),"0"),IFERROR(VLOOKUP($A142,'Season 13'!AF$4:CH$104,50,0),"0"),
IFERROR(VLOOKUP($A142,'Season 14'!AF$4:CH$104,50,0),"0"),IFERROR(VLOOKUP($A142,'Season 15'!AF$4:CH$104,50,0),"0"),)</f>
        <v>0</v>
      </c>
      <c r="AY142" s="699">
        <f>SUM(IFERROR(VLOOKUP($A142,'Season 3'!AF$4:CH$104,51,0),"0"),
IFERROR(VLOOKUP($A142,'Season 4'!AF$4:CH$104,51,0),"0"),IFERROR(VLOOKUP($A142,'Season 5'!AF$4:CH$104,51,0),"0"),
IFERROR(VLOOKUP($A142,'Season 6'!AF$4:CH$104,51,0),"0"),IFERROR(VLOOKUP($A142,'Season 7'!AF$4:CH$104,51,0),"0"),
IFERROR(VLOOKUP($A142,'Season 8'!AF$4:CH$104,51,0),"0"),IFERROR(VLOOKUP($A142,'Season 9'!AF$4:CH$104,51,0),"0"),
IFERROR(VLOOKUP($A142,'Season 10'!AF$4:CH$104,51,0),"0"),IFERROR(VLOOKUP($A142,'Season 11'!AF$4:CH$104,51,0),"0"),
IFERROR(VLOOKUP($A142,'Season 12'!AF$4:CH$104,51,0),"0"),IFERROR(VLOOKUP($A142,'Season 13'!AF$4:CH$104,51,0),"0"),
IFERROR(VLOOKUP($A142,'Season 14'!AF$4:CH$104,51,0),"0"),IFERROR(VLOOKUP($A142,'Season 15'!AF$4:CH$104,51,0),"0"),)</f>
        <v>0</v>
      </c>
      <c r="AZ142" s="700">
        <f>SUM(IFERROR(VLOOKUP($A142,'Season 1'!AF$4:CC$104,32,0),"0"),IFERROR(VLOOKUP($A142,'Season 2'!AF$4:CC$104,37,0),"0"),)</f>
        <v>0</v>
      </c>
      <c r="BA142" s="692">
        <f>SUM(IFERROR(VLOOKUP($A142,'Season 1'!AF$4:CC$104,33,0),"0"),IFERROR(VLOOKUP($A142,'Season 2'!AF$4:CC$104,38,0),"0"),)</f>
        <v>0</v>
      </c>
      <c r="BB142" s="1023">
        <f>SUM(IFERROR(VLOOKUP($A142,'Season 1'!AF$4:CC$104,34,0),"0"),IFERROR(VLOOKUP($A142,'Season 2'!AF$4:CC$104,39,0),"0"),)</f>
        <v>0</v>
      </c>
      <c r="BC142" s="26">
        <f>SUM(IFERROR(VLOOKUP($A142,'Season 1'!AF$4:CC$104,35,0),"0"),IFERROR(VLOOKUP($A142,'Season 2'!AF$4:CC$104,40,0),"0"),)</f>
        <v>0</v>
      </c>
      <c r="BD142" s="699">
        <f>SUM(IFERROR(VLOOKUP($A142,'Season 1'!AF$4:CC$104,36,0),"0"),IFERROR(VLOOKUP($A142,'Season 2'!AF$4:CC$104,41,0),"0"),)</f>
        <v>0</v>
      </c>
      <c r="BE142" s="1111">
        <f>SUM(IFERROR(VLOOKUP($A142,'Season 1'!AF$4:CC$104,37,0),"0"),
IFERROR(VLOOKUP($A142,'Season 2'!AF$4:CC$104,47,0),"0"),IFERROR(VLOOKUP($A142,'Season 3'!AF$4:CH$104,52,0),"0"),
IFERROR(VLOOKUP($A142,'Season 4'!AF$4:CH$104,52,0),"0"),IFERROR(VLOOKUP($A142,'Season 5'!AF$4:CH$104,52,0),"0"),
IFERROR(VLOOKUP($A142,'Season 6'!AF$4:CH$104,52,0),"0"),IFERROR(VLOOKUP($A142,'Season 7'!AF$4:CH$104,52,0),"0"),
IFERROR(VLOOKUP($A142,'Season 8'!AF$4:CH$104,52,0),"0"),IFERROR(VLOOKUP($A142,'Season 9'!AF$4:CH$104,52,0),"0"),
IFERROR(VLOOKUP($A142,'Season 10'!AF$4:CH$104,52,0),"0"),IFERROR(VLOOKUP($A142,'Season 11'!AF$4:CH$104,52,0),"0"),
IFERROR(VLOOKUP($A142,'Season 12'!AF$4:CH$104,52,0),"0"),IFERROR(VLOOKUP($A142,'Season 13'!AF$4:CH$104,52,0),"0"),
IFERROR(VLOOKUP($A142,'Season 14'!AF$4:CH$104,52,0),"0"),IFERROR(VLOOKUP($A142,'Season 15'!AF$4:CH$104,52,0),"0"),)</f>
        <v>0</v>
      </c>
      <c r="BF142" s="1112">
        <f>SUM(IFERROR(VLOOKUP($A142,'Season 1'!AF$4:CC$104,38,0),"0"),
IFERROR(VLOOKUP($A142,'Season 2'!AF$4:CC$104,48,0),"0"),IFERROR(VLOOKUP($A142,'Season 3'!AF$4:CH$104,53,0),"0"),
IFERROR(VLOOKUP($A142,'Season 4'!AF$4:CH$104,53,0),"0"),IFERROR(VLOOKUP($A142,'Season 5'!AF$4:CH$104,53,0),"0"),
IFERROR(VLOOKUP($A142,'Season 6'!AF$4:CH$104,53,0),"0"),IFERROR(VLOOKUP($A142,'Season 7'!AF$4:CH$104,53,0),"0"),
IFERROR(VLOOKUP($A142,'Season 8'!AF$4:CH$104,53,0),"0"),IFERROR(VLOOKUP($A142,'Season 9'!AF$4:CH$104,53,0),"0"),
IFERROR(VLOOKUP($A142,'Season 10'!AF$4:CH$104,53,0),"0"),IFERROR(VLOOKUP($A142,'Season 11'!AF$4:CH$104,53,0),"0"),
IFERROR(VLOOKUP($A142,'Season 12'!AF$4:CH$104,53,0),"0"),IFERROR(VLOOKUP($A142,'Season 13'!AF$4:CH$104,53,0),"0"),
IFERROR(VLOOKUP($A142,'Season 14'!AF$4:CH$104,53,0),"0"),IFERROR(VLOOKUP($A142,'Season 15'!AF$4:CH$104,53,0),"0"),)</f>
        <v>0</v>
      </c>
      <c r="BG142" s="1061" t="e">
        <f t="shared" si="6"/>
        <v>#DIV/0!</v>
      </c>
      <c r="BI142" s="1100"/>
      <c r="BJ142" s="1100"/>
      <c r="BK142" s="1100"/>
      <c r="BL142" s="1100"/>
      <c r="BM142" s="1100"/>
      <c r="BN142" s="1100"/>
      <c r="BS142" s="15">
        <f>IFERROR(VLOOKUP($A142,'Season 1'!$AF$4:$CH$104,39,0),"0")</f>
        <v>0</v>
      </c>
      <c r="BT142" s="15">
        <f>IFERROR(VLOOKUP($A142,'Season 1'!$AF$4:$CH$104,40,0),"0")</f>
        <v>0</v>
      </c>
      <c r="BU142" s="15">
        <f>IFERROR(VLOOKUP($A142,'Season 2'!$AF$4:$CH$104,49,0),"0")</f>
        <v>0</v>
      </c>
      <c r="BV142" s="15">
        <f>IFERROR(VLOOKUP($A142,'Season 2'!$AF$4:$CH$104,50,0),"0")</f>
        <v>0</v>
      </c>
      <c r="BW142" s="15">
        <f>IFERROR(VLOOKUP($A142,'Season 3'!$AF$4:$CH$104,54,0),"0")</f>
        <v>0</v>
      </c>
      <c r="BX142" s="15">
        <f>IFERROR(VLOOKUP($A142,'Season 3'!$AF$4:$CH$104,55,0),"0")</f>
        <v>0</v>
      </c>
      <c r="BY142" s="15" t="str">
        <f>IFERROR(VLOOKUP($A142,'Season 4'!$AF$4:$CH$104,54,0),"0")</f>
        <v>0</v>
      </c>
      <c r="BZ142" s="15" t="str">
        <f>IFERROR(VLOOKUP($A142,'Season 4'!$AF$4:$CH$104,55,0),"0")</f>
        <v>0</v>
      </c>
      <c r="CA142" s="15" t="str">
        <f>IFERROR(VLOOKUP($A142,'Season 5'!$AF$4:$CH$104,54,0),"0")</f>
        <v>0</v>
      </c>
      <c r="CB142" s="15" t="str">
        <f>IFERROR(VLOOKUP($A142,'Season 5'!$AF$4:$CH$104,55,0),"0")</f>
        <v>0</v>
      </c>
      <c r="CC142" s="15" t="str">
        <f>IFERROR(VLOOKUP($A142,'Season 6'!$AF$4:$CH$104,54,0),"0")</f>
        <v>0</v>
      </c>
      <c r="CD142" s="15" t="str">
        <f>IFERROR(VLOOKUP($A142,'Season 6'!$AF$4:$CH$104,55,0),"0")</f>
        <v>0</v>
      </c>
      <c r="CE142" s="15" t="str">
        <f>IFERROR(VLOOKUP($A142,'Season 7'!$AF$4:$CH$104,54,0),"0")</f>
        <v>0</v>
      </c>
      <c r="CF142" s="15" t="str">
        <f>IFERROR(VLOOKUP($A142,'Season 7'!$AF$4:$CH$104,55,0),"0")</f>
        <v>0</v>
      </c>
      <c r="CG142" s="15" t="str">
        <f>IFERROR(VLOOKUP($A142,'Season 8'!$AF$4:$CH$104,54,0),"0")</f>
        <v>0</v>
      </c>
      <c r="CH142" s="15" t="str">
        <f>IFERROR(VLOOKUP($A142,'Season 8'!$AF$4:$CH$104,55,0),"0")</f>
        <v>0</v>
      </c>
      <c r="CI142" s="15" t="str">
        <f>IFERROR(VLOOKUP($A142,'Season 9'!$AF$4:$CH$104,54,0),"0")</f>
        <v>0</v>
      </c>
      <c r="CJ142" s="15" t="str">
        <f>IFERROR(VLOOKUP($A142,'Season 9'!$AF$4:$CH$104,55,0),"0")</f>
        <v>0</v>
      </c>
      <c r="CK142" s="15" t="str">
        <f>IFERROR(VLOOKUP($A142,'Season 10'!$AF$4:$CH$104,54,0),"0")</f>
        <v>0</v>
      </c>
      <c r="CL142" s="15" t="str">
        <f>IFERROR(VLOOKUP($A142,'Season 10'!$AF$4:$CH$104,55,0),"0")</f>
        <v>0</v>
      </c>
      <c r="CM142" s="15" t="str">
        <f>IFERROR(VLOOKUP($A142,'Season 11'!$AF$4:$CH$104,54,0),"0")</f>
        <v>0</v>
      </c>
      <c r="CN142" s="15" t="str">
        <f>IFERROR(VLOOKUP($A142,'Season 11'!$AF$4:$CH$104,55,0),"0")</f>
        <v>0</v>
      </c>
      <c r="CO142" s="15" t="str">
        <f>IFERROR(VLOOKUP($A142,'Season 12'!$AF$4:$CH$104,54,0),"0")</f>
        <v>0</v>
      </c>
      <c r="CP142" s="15" t="str">
        <f>IFERROR(VLOOKUP($A142,'Season 12'!$AF$4:$CH$104,55,0),"0")</f>
        <v>0</v>
      </c>
      <c r="CQ142" s="15" t="str">
        <f>IFERROR(VLOOKUP($A142,'Season 13'!$AF$4:$CH$104,54,0),"0")</f>
        <v>0</v>
      </c>
      <c r="CR142" s="15" t="str">
        <f>IFERROR(VLOOKUP($A142,'Season 13'!$AF$4:$CH$104,55,0),"0")</f>
        <v>0</v>
      </c>
      <c r="CS142" s="15" t="str">
        <f>IFERROR(VLOOKUP($A142,'Season 14'!$AF$4:$CH$104,54,0),"0")</f>
        <v>0</v>
      </c>
      <c r="CT142" s="15" t="str">
        <f>IFERROR(VLOOKUP($A142,'Season 14'!$AF$4:$CH$104,55,0),"0")</f>
        <v>0</v>
      </c>
      <c r="CU142" s="15" t="str">
        <f>IFERROR(VLOOKUP($A142,'Season 15'!$AF$4:$CH$104,54,0),"0")</f>
        <v>0</v>
      </c>
      <c r="CV142" s="15" t="str">
        <f>IFERROR(VLOOKUP($A142,'Season 15'!$AF$4:$CH$104,55,0),"0")</f>
        <v>0</v>
      </c>
    </row>
    <row r="143" spans="1:100" x14ac:dyDescent="0.25">
      <c r="A143" s="2" t="s">
        <v>140</v>
      </c>
      <c r="B143" s="1021">
        <f>IFERROR(VLOOKUP('Data Totals'!A143,'Season 1'!AF$4:CC$104,2,FALSE),IFERROR(VLOOKUP('Data Totals'!A143,'Season 2'!AF$4:CC$104,2,FALSE),IFERROR(VLOOKUP('Data Totals'!A143,'Season 3'!AF$4:CC$104,2,FALSE),IFERROR(VLOOKUP('Data Totals'!A143,'Season 4'!AF$4:CC$104,2,FALSE),IFERROR(VLOOKUP('Data Totals'!A143,'Season 5'!AF$4:CC$104,2,FALSE),IFERROR(VLOOKUP('Data Totals'!A143,'Season 6'!AF$4:CC$104,2,FALSE),IFERROR(VLOOKUP('Data Totals'!A143,'Season 7'!AF$4:CC$104,2,FALSE),IFERROR(VLOOKUP('Data Totals'!A143,'Season 8'!AF$4:CC$104,2,FALSE),IFERROR(VLOOKUP('Data Totals'!A143,'Season 9'!AF$4:CC$104,2,FALSE),IFERROR(VLOOKUP('Data Totals'!A143,'Season 10'!AF$4:CC$104,2,FALSE),IFERROR(VLOOKUP('Data Totals'!A143,'Season 11'!AF$4:CC$104,2,FALSE),IFERROR(VLOOKUP('Data Totals'!A143,'Season 12'!AF$4:CC$104,2,FALSE),IFERROR(VLOOKUP('Data Totals'!A143,'Season 13'!AF$4:CC$104,2,FALSE),IFERROR(VLOOKUP('Data Totals'!A143,'Season 14'!AF$4:CC$104,2,FALSE),IFERROR(VLOOKUP('Data Totals'!A143,'Season 15'!AF$4:CC$104,2,FALSE),"N/A")))))))))))))))</f>
        <v>0</v>
      </c>
      <c r="C143" s="1022">
        <f>IFERROR(VLOOKUP('Data Totals'!A143,'Season 1'!AF$4:CC$104,3,FALSE),IFERROR(VLOOKUP('Data Totals'!A143,'Season 2'!AF$4:CC$104,3,FALSE),IFERROR(VLOOKUP('Data Totals'!A143,'Season 3'!AF$4:CC$104,3,FALSE),IFERROR(VLOOKUP('Data Totals'!A143,'Season 4'!AF$4:CC$104,3,FALSE),IFERROR(VLOOKUP('Data Totals'!A143,'Season 5'!AF$4:CC$104,3,FALSE),IFERROR(VLOOKUP('Data Totals'!A143,'Season 6'!AF$4:CC$104,3,FALSE),IFERROR(VLOOKUP('Data Totals'!A143,'Season 7'!AF$4:CC$104,3,FALSE),IFERROR(VLOOKUP('Data Totals'!A143,'Season 8'!AF$4:CC$104,3,FALSE),IFERROR(VLOOKUP('Data Totals'!A143,'Season 9'!AF$4:CC$104,3,FALSE),IFERROR(VLOOKUP('Data Totals'!A143,'Season 10'!AF$4:CC$104,3,FALSE),IFERROR(VLOOKUP('Data Totals'!A143,'Season 11'!AF$4:CC$104,3,FALSE),IFERROR(VLOOKUP('Data Totals'!A143,'Season 12'!AF$4:CC$104,3,FALSE),IFERROR(VLOOKUP('Data Totals'!A143,'Season 13'!AF$4:CC$104,3,FALSE),IFERROR(VLOOKUP('Data Totals'!A143,'Season 14'!AF$4:CC$104,3,FALSE),IFERROR(VLOOKUP('Data Totals'!A143,'Season 15'!AF$4:CC$104,3,FALSE),"N/A")))))))))))))))</f>
        <v>0</v>
      </c>
      <c r="D143" s="1022">
        <f>IFERROR(VLOOKUP('Data Totals'!A143,'Season 1'!AF$4:CC$104,4,FALSE),IFERROR(VLOOKUP('Data Totals'!A143,'Season 2'!AF$4:CC$104,4,FALSE),IFERROR(VLOOKUP('Data Totals'!A143,'Season 3'!AF$4:CC$104,4,FALSE),IFERROR(VLOOKUP('Data Totals'!A143,'Season 4'!AF$4:CC$104,4,FALSE),IFERROR(VLOOKUP('Data Totals'!A143,'Season 5'!AF$4:CC$104,4,FALSE),IFERROR(VLOOKUP('Data Totals'!A143,'Season 6'!AF$4:CC$104,4,FALSE),IFERROR(VLOOKUP('Data Totals'!A143,'Season 7'!AF$4:CC$104,4,FALSE),IFERROR(VLOOKUP('Data Totals'!A143,'Season 8'!AF$4:CC$104,4,FALSE),IFERROR(VLOOKUP('Data Totals'!A143,'Season 9'!AF$4:CC$104,4,FALSE),IFERROR(VLOOKUP('Data Totals'!A143,'Season 10'!AF$4:CC$104,4,FALSE),IFERROR(VLOOKUP('Data Totals'!A143,'Season 11'!AF$4:CC$104,4,FALSE),IFERROR(VLOOKUP('Data Totals'!A143,'Season 12'!AF$4:CC$104,4,FALSE),IFERROR(VLOOKUP('Data Totals'!A143,'Season 13'!AF$4:CC$104,4,FALSE),IFERROR(VLOOKUP('Data Totals'!A143,'Season 14'!AF$4:CC$104,4,FALSE),IFERROR(VLOOKUP('Data Totals'!A143,'Season 15'!AF$4:CC$104,4,FALSE),"N/A")))))))))))))))</f>
        <v>0</v>
      </c>
      <c r="E143" s="1022">
        <f t="shared" si="5"/>
        <v>0</v>
      </c>
      <c r="F143" s="692">
        <f>SUM(IFERROR(VLOOKUP(A143,BI$3:BN$152,2,0),"0"),IFERROR(VLOOKUP(A143,'Season 1'!AF$4:CC$104,6,0),"0"),
IFERROR(VLOOKUP(A143,'Season 2'!AF$4:CC$104,6,0),"0"),IFERROR(VLOOKUP(A143,'Season 3'!AF$4:CC$104,6,0),"0"),
IFERROR(VLOOKUP(A143,'Season 4'!AF$4:CC$104,6,0),"0"),IFERROR(VLOOKUP(A143,'Season 5'!AF$4:CC$104,6,0),"0"),
IFERROR(VLOOKUP(A143,'Season 6'!AF$4:CC$104,6,0),"0"),IFERROR(VLOOKUP(A143,'Season 7'!AF$4:CC$104,6,0),"0"),
IFERROR(VLOOKUP(A143,'Season 8'!AF$4:CC$104,6,0),"0"),IFERROR(VLOOKUP(A143,'Season 9'!AF$4:CC$104,6,0),"0"),
IFERROR(VLOOKUP(A143,'Season 10'!AF$4:CC$104,6,0),"0"),IFERROR(VLOOKUP(A143,'Season 11'!AF$4:CC$104,6,0),"0"),
IFERROR(VLOOKUP(A143,'Season 12'!AF$4:CC$104,6,0),"0"),IFERROR(VLOOKUP(A143,'Season 13'!AF$4:CC$104,6,0),"0"),
IFERROR(VLOOKUP(A143,'Season 14'!AF$4:CC$104,6,0),"0"),IFERROR(VLOOKUP(A143,'Season 15'!AF$4:CC$104,6,0),"0"),)</f>
        <v>0</v>
      </c>
      <c r="G143" s="692">
        <f>SUM(IFERROR(VLOOKUP(A143,'Season 1'!AF$4:CC$104,7,0),"0"),
IFERROR(VLOOKUP(A143,'Season 2'!AF$4:CC$104,7,0),"0"),IFERROR(VLOOKUP(A143,'Season 3'!AF$4:CC$104,7,0),"0"),
IFERROR(VLOOKUP(A143,'Season 4'!AF$4:CC$104,7,0),"0"),IFERROR(VLOOKUP(A143,'Season 5'!AF$4:CC$104,7,0),"0"),
IFERROR(VLOOKUP(A143,'Season 6'!AF$4:CC$104,7,0),"0"),IFERROR(VLOOKUP(A143,'Season 7'!AF$4:CC$104,7,0),"0"),
IFERROR(VLOOKUP(A143,'Season 8'!AF$4:CC$104,7,0),"0"),IFERROR(VLOOKUP(A143,'Season 9'!AF$4:CC$104,7,0),"0"),
IFERROR(VLOOKUP(A143,'Season 10'!AF$4:CC$104,7,0),"0"),IFERROR(VLOOKUP(A143,'Season 11'!AF$4:CC$104,7,0),"0"),
IFERROR(VLOOKUP(A143,'Season 12'!AF$4:CC$104,7,0),"0"),IFERROR(VLOOKUP(A143,'Season 13'!AF$4:CC$104,7,0),"0"),
IFERROR(VLOOKUP(A143,'Season 14'!AF$4:CC$104,7,0),"0"),IFERROR(VLOOKUP(A143,'Season 15'!AF$4:CC$104,7,0),"0"),)</f>
        <v>0</v>
      </c>
      <c r="H143" s="556">
        <f>SUM(IFERROR(VLOOKUP(A143,'Season 1'!AF$4:CC$104,8,0),"0"),
IFERROR(VLOOKUP(A143,'Season 2'!AF$4:CC$104,8,0),"0"),IFERROR(VLOOKUP(A143,'Season 3'!AF$4:CC$104,8,0),"0"),
IFERROR(VLOOKUP(A143,'Season 4'!AF$4:CC$104,8,0),"0"),IFERROR(VLOOKUP(A143,'Season 5'!AF$4:CC$104,8,0),"0"),
IFERROR(VLOOKUP(A143,'Season 6'!AF$4:CC$104,8,0),"0"),IFERROR(VLOOKUP(A143,'Season 7'!AF$4:CC$104,8,0),"0"),
IFERROR(VLOOKUP(A143,'Season 8'!AF$4:CC$104,8,0),"0"),IFERROR(VLOOKUP(A143,'Season 9'!AF$4:CC$104,8,0),"0"),
IFERROR(VLOOKUP(A143,'Season 10'!AF$4:CC$104,8,0),"0"),IFERROR(VLOOKUP(A143,'Season 11'!AF$4:CC$104,8,0),"0"),
IFERROR(VLOOKUP(A143,'Season 12'!AF$4:CC$104,8,0),"0"),IFERROR(VLOOKUP(A143,'Season 13'!AF$4:CC$104,8,0),"0"),
IFERROR(VLOOKUP(A143,'Season 14'!AF$4:CC$104,8,0),"0"),IFERROR(VLOOKUP(A143,'Season 15'!AF$4:CC$104,8,0),"0"),)</f>
        <v>0</v>
      </c>
      <c r="I143" s="1023">
        <f>SUM(IFERROR(VLOOKUP(A143,'Season 1'!AF$4:CC$104,9,0),"0"),
IFERROR(VLOOKUP(A143,'Season 2'!AF$4:CC$104,9,0),"0"),IFERROR(VLOOKUP(A143,'Season 3'!AF$4:CC$104,9,0),"0"),
IFERROR(VLOOKUP(A143,'Season 4'!AF$4:CC$104,9,0),"0"),IFERROR(VLOOKUP(A143,'Season 5'!AF$4:CC$104,9,0),"0"),
IFERROR(VLOOKUP(A143,'Season 6'!AF$4:CC$104,9,0),"0"),IFERROR(VLOOKUP(A143,'Season 7'!AF$4:CC$104,9,0),"0"),
IFERROR(VLOOKUP(A143,'Season 8'!AF$4:CC$104,9,0),"0"),IFERROR(VLOOKUP(A143,'Season 9'!AF$4:CC$104,9,0),"0"),
IFERROR(VLOOKUP(A143,'Season 10'!AF$4:CC$104,9,0),"0"),IFERROR(VLOOKUP(A143,'Season 11'!AF$4:CC$104,9,0),"0"),
IFERROR(VLOOKUP(A143,'Season 12'!AF$4:CC$104,9,0),"0"),IFERROR(VLOOKUP(A143,'Season 13'!AF$4:CC$104,9,0),"0"),
IFERROR(VLOOKUP(A143,'Season 14'!AF$4:CC$104,9,0),"0"),IFERROR(VLOOKUP(A143,'Season 15'!AF$4:CC$104,9,0),"0"),)</f>
        <v>0</v>
      </c>
      <c r="J143" s="26">
        <f>SUM(IFERROR(VLOOKUP(A143,BI$3:BN$152,3,0),"0"),IFERROR(VLOOKUP(A143,'Season 1'!AF$4:CC$104,10,0),"0"),
IFERROR(VLOOKUP(A143,'Season 2'!AF$4:CC$104,10,0),"0"),IFERROR(VLOOKUP(A143,'Season 3'!AF$4:CC$104,10,0),"0"),
IFERROR(VLOOKUP(A143,'Season 4'!AF$4:CC$104,10,0),"0"),IFERROR(VLOOKUP(A143,'Season 5'!AF$4:CC$104,10,0),"0"),
IFERROR(VLOOKUP(A143,'Season 6'!AF$4:CC$104,10,0),"0"),IFERROR(VLOOKUP(A143,'Season 7'!AF$4:CC$104,10,0),"0"),
IFERROR(VLOOKUP(A143,'Season 8'!AF$4:CC$104,10,0),"0"),IFERROR(VLOOKUP(A143,'Season 9'!AF$4:CC$104,10,0),"0"),
IFERROR(VLOOKUP(A143,'Season 10'!AF$4:CC$104,10,0),"0"),IFERROR(VLOOKUP(A143,'Season 11'!AF$4:CC$104,10,0),"0"),
IFERROR(VLOOKUP(A143,'Season 12'!AF$4:CC$104,10,0),"0"),IFERROR(VLOOKUP(A143,'Season 13'!AF$4:CC$104,10,0),"0"),
IFERROR(VLOOKUP(A143,'Season 14'!AF$4:CC$104,10,0),"0"),IFERROR(VLOOKUP(A143,'Season 15'!AF$4:CC$104,10,0),"0"),)</f>
        <v>0</v>
      </c>
      <c r="K143" s="699">
        <f>SUM(IFERROR(VLOOKUP(A143,BI$3:BN$152,4,0),"0"),IFERROR(VLOOKUP(A143,'Season 1'!AF$4:CC$104,11,0),"0"),
IFERROR(VLOOKUP(A143,'Season 2'!AF$4:CC$104,11,0),"0"),IFERROR(VLOOKUP(A143,'Season 3'!AF$4:CC$104,11,0),"0"),
IFERROR(VLOOKUP(A143,'Season 4'!AF$4:CC$104,11,0),"0"),IFERROR(VLOOKUP(A143,'Season 5'!AF$4:CC$104,11,0),"0"),
IFERROR(VLOOKUP(A143,'Season 6'!AF$4:CC$104,11,0),"0"),IFERROR(VLOOKUP(A143,'Season 7'!AF$4:CC$104,11,0),"0"),
IFERROR(VLOOKUP(A143,'Season 8'!AF$4:CC$104,11,0),"0"),IFERROR(VLOOKUP(A143,'Season 9'!AF$4:CC$104,11,0),"0"),
IFERROR(VLOOKUP(A143,'Season 10'!AF$4:CC$104,11,0),"0"),IFERROR(VLOOKUP(A143,'Season 11'!AF$4:CC$104,11,0),"0"),
IFERROR(VLOOKUP(A143,'Season 12'!AF$4:CC$104,11,0),"0"),IFERROR(VLOOKUP(A143,'Season 13'!AF$4:CC$104,11,0),"0"),
IFERROR(VLOOKUP(A143,'Season 14'!AF$4:CC$104,11,0),"0"),IFERROR(VLOOKUP(A143,'Season 15'!AF$4:CC$104,11,0),"0"),)</f>
        <v>0</v>
      </c>
      <c r="L143" s="700">
        <f>SUM(IFERROR(VLOOKUP($A143,'Season 1'!AF$4:CC$104,12,0),"0"),
IFERROR(VLOOKUP($A143,'Season 2'!AF$4:CC$104,12,0),"0"),IFERROR(VLOOKUP($A143,'Season 3'!AF$4:CC$104,12,0),"0"),
IFERROR(VLOOKUP($A143,'Season 4'!AF$4:CC$104,12,0),"0"),IFERROR(VLOOKUP($A143,'Season 5'!AF$4:CC$104,12,0),"0"),
IFERROR(VLOOKUP($A143,'Season 6'!AF$4:CC$104,12,0),"0"),IFERROR(VLOOKUP($A143,'Season 7'!AF$4:CC$104,12,0),"0"),
IFERROR(VLOOKUP($A143,'Season 8'!AF$4:CC$104,12,0),"0"),IFERROR(VLOOKUP($A143,'Season 9'!AF$4:CC$104,12,0),"0"),
IFERROR(VLOOKUP($A143,'Season 10'!AF$4:CC$104,12,0),"0"),IFERROR(VLOOKUP($A143,'Season 11'!AF$4:CC$104,12,0),"0"),
IFERROR(VLOOKUP($A143,'Season 12'!AF$4:CC$104,12,0),"0"),IFERROR(VLOOKUP($A143,'Season 13'!AF$4:CC$104,12,0),"0"),
IFERROR(VLOOKUP($A143,'Season 14'!AF$4:CC$104,12,0),"0"),IFERROR(VLOOKUP($A143,'Season 15'!AF$4:CC$104,12,0),"0"),)</f>
        <v>0</v>
      </c>
      <c r="M143" s="692">
        <f>SUM(IFERROR(VLOOKUP($A143,'Season 1'!AF$4:CC$104,13,0),"0"),
IFERROR(VLOOKUP($A143,'Season 2'!AF$4:CC$104,13,0),"0"),IFERROR(VLOOKUP($A143,'Season 3'!AF$4:CC$104,13,0),"0"),
IFERROR(VLOOKUP($A143,'Season 4'!AF$4:CC$104,13,0),"0"),IFERROR(VLOOKUP($A143,'Season 5'!AF$4:CC$104,13,0),"0"),
IFERROR(VLOOKUP($A143,'Season 6'!AF$4:CC$104,13,0),"0"),IFERROR(VLOOKUP($A143,'Season 7'!AF$4:CC$104,13,0),"0"),
IFERROR(VLOOKUP($A143,'Season 8'!AF$4:CC$104,13,0),"0"),IFERROR(VLOOKUP($A143,'Season 9'!AF$4:CC$104,13,0),"0"),
IFERROR(VLOOKUP($A143,'Season 10'!AF$4:CC$104,13,0),"0"),IFERROR(VLOOKUP($A143,'Season 11'!AF$4:CC$104,13,0),"0"),
IFERROR(VLOOKUP($A143,'Season 12'!AF$4:CC$104,13,0),"0"),IFERROR(VLOOKUP($A143,'Season 13'!AF$4:CC$104,13,0),"0"),
IFERROR(VLOOKUP($A143,'Season 14'!AF$4:CC$104,13,0),"0"),IFERROR(VLOOKUP($A143,'Season 15'!AF$4:CC$104,13,0),"0"),)</f>
        <v>0</v>
      </c>
      <c r="N143" s="1023">
        <f>SUM(IFERROR(VLOOKUP($A143,'Season 1'!AF$4:CC$104,14,0),"0"),
IFERROR(VLOOKUP($A143,'Season 2'!AF$4:CC$104,14,0),"0"),IFERROR(VLOOKUP($A143,'Season 3'!AF$4:CC$104,14,0),"0"),
IFERROR(VLOOKUP($A143,'Season 4'!AF$4:CC$104,14,0),"0"),IFERROR(VLOOKUP($A143,'Season 5'!AF$4:CC$104,14,0),"0"),
IFERROR(VLOOKUP($A143,'Season 6'!AF$4:CC$104,14,0),"0"),IFERROR(VLOOKUP($A143,'Season 7'!AF$4:CC$104,14,0),"0"),
IFERROR(VLOOKUP($A143,'Season 8'!AF$4:CC$104,14,0),"0"),IFERROR(VLOOKUP($A143,'Season 9'!AF$4:CC$104,14,0),"0"),
IFERROR(VLOOKUP($A143,'Season 10'!AF$4:CC$104,14,0),"0"),IFERROR(VLOOKUP($A143,'Season 11'!AF$4:CC$104,14,0),"0"),
IFERROR(VLOOKUP($A143,'Season 12'!AF$4:CC$104,14,0),"0"),IFERROR(VLOOKUP($A143,'Season 13'!AF$4:CC$104,14,0),"0"),
IFERROR(VLOOKUP($A143,'Season 14'!AF$4:CC$104,14,0),"0"),IFERROR(VLOOKUP($A143,'Season 15'!AF$4:CC$104,14,0),"0"),)</f>
        <v>0</v>
      </c>
      <c r="O143" s="26">
        <f>SUM(IFERROR(VLOOKUP($A143,'Season 1'!AF$4:CC$104,15,0),"0"),
IFERROR(VLOOKUP($A143,'Season 2'!AF$4:CC$104,15,0),"0"),IFERROR(VLOOKUP($A143,'Season 3'!AF$4:CC$104,15,0),"0"),
IFERROR(VLOOKUP($A143,'Season 4'!AF$4:CC$104,15,0),"0"),IFERROR(VLOOKUP($A143,'Season 5'!AF$4:CC$104,15,0),"0"),
IFERROR(VLOOKUP($A143,'Season 6'!AF$4:CC$104,15,0),"0"),IFERROR(VLOOKUP($A143,'Season 7'!AF$4:CC$104,15,0),"0"),
IFERROR(VLOOKUP($A143,'Season 8'!AF$4:CC$104,15,0),"0"),IFERROR(VLOOKUP($A143,'Season 9'!AF$4:CC$104,15,0),"0"),
IFERROR(VLOOKUP($A143,'Season 10'!AF$4:CC$104,15,0),"0"),IFERROR(VLOOKUP($A143,'Season 11'!AF$4:CC$104,15,0),"0"),
IFERROR(VLOOKUP($A143,'Season 12'!AF$4:CC$104,15,0),"0"),IFERROR(VLOOKUP($A143,'Season 13'!AF$4:CC$104,15,0),"0"),
IFERROR(VLOOKUP($A143,'Season 14'!AF$4:CC$104,15,0),"0"),IFERROR(VLOOKUP($A143,'Season 15'!AF$4:CC$104,15,0),"0"),)</f>
        <v>0</v>
      </c>
      <c r="P143" s="699">
        <f>SUM(IFERROR(VLOOKUP($A143,'Season 1'!AF$4:CC$104,16,0),"0"),
IFERROR(VLOOKUP($A143,'Season 2'!AF$4:CC$104,16,0),"0"),IFERROR(VLOOKUP($A143,'Season 3'!AF$4:CC$104,16,0),"0"),
IFERROR(VLOOKUP($A143,'Season 4'!AF$4:CC$104,16,0),"0"),IFERROR(VLOOKUP($A143,'Season 5'!AF$4:CC$104,16,0),"0"),
IFERROR(VLOOKUP($A143,'Season 6'!AF$4:CC$104,16,0),"0"),IFERROR(VLOOKUP($A143,'Season 7'!AF$4:CC$104,16,0),"0"),
IFERROR(VLOOKUP($A143,'Season 8'!AF$4:CC$104,16,0),"0"),IFERROR(VLOOKUP($A143,'Season 9'!AF$4:CC$104,16,0),"0"),
IFERROR(VLOOKUP($A143,'Season 10'!AF$4:CC$104,16,0),"0"),IFERROR(VLOOKUP($A143,'Season 11'!AF$4:CC$104,16,0),"0"),
IFERROR(VLOOKUP($A143,'Season 12'!AF$4:CC$104,16,0),"0"),IFERROR(VLOOKUP($A143,'Season 13'!AF$4:CC$104,16,0),"0"),
IFERROR(VLOOKUP($A143,'Season 14'!AF$4:CC$104,16,0),"0"),IFERROR(VLOOKUP($A143,'Season 15'!AF$4:CC$104,16,0),"0"),)</f>
        <v>0</v>
      </c>
      <c r="Q143" s="700">
        <f>SUM(IFERROR(VLOOKUP($A143,'Season 1'!AF$4:CC$104,17,0),"0"),
IFERROR(VLOOKUP($A143,'Season 2'!AF$4:CC$104,17,0),"0"),IFERROR(VLOOKUP($A143,'Season 3'!AF$4:CC$104,17,0),"0"),
IFERROR(VLOOKUP($A143,'Season 4'!AF$4:CC$104,17,0),"0"),IFERROR(VLOOKUP($A143,'Season 5'!AF$4:CC$104,17,0),"0"),
IFERROR(VLOOKUP($A143,'Season 6'!AF$4:CC$104,17,0),"0"),IFERROR(VLOOKUP($A143,'Season 7'!AF$4:CC$104,17,0),"0"),
IFERROR(VLOOKUP($A143,'Season 8'!AF$4:CC$104,17,0),"0"),IFERROR(VLOOKUP($A143,'Season 9'!AF$4:CC$104,17,0),"0"),
IFERROR(VLOOKUP($A143,'Season 10'!AF$4:CC$104,17,0),"0"),IFERROR(VLOOKUP($A143,'Season 11'!AF$4:CC$104,17,0),"0"),
IFERROR(VLOOKUP($A143,'Season 12'!AF$4:CC$104,17,0),"0"),IFERROR(VLOOKUP($A143,'Season 13'!AF$4:CC$104,17,0),"0"),
IFERROR(VLOOKUP($A143,'Season 14'!AF$4:CC$104,17,0),"0"),IFERROR(VLOOKUP($A143,'Season 15'!AF$4:CC$104,17,0),"0"),)</f>
        <v>0</v>
      </c>
      <c r="R143" s="692">
        <f>SUM(IFERROR(VLOOKUP($A143,'Season 1'!AF$4:CC$104,18,0),"0"),
IFERROR(VLOOKUP($A143,'Season 2'!AF$4:CC$104,18,0),"0"),IFERROR(VLOOKUP($A143,'Season 3'!AF$4:CC$104,18,0),"0"),
IFERROR(VLOOKUP($A143,'Season 4'!AF$4:CC$104,18,0),"0"),IFERROR(VLOOKUP($A143,'Season 5'!AF$4:CC$104,18,0),"0"),
IFERROR(VLOOKUP($A143,'Season 6'!AF$4:CC$104,18,0),"0"),IFERROR(VLOOKUP($A143,'Season 7'!AF$4:CC$104,18,0),"0"),
IFERROR(VLOOKUP($A143,'Season 8'!AF$4:CC$104,18,0),"0"),IFERROR(VLOOKUP($A143,'Season 9'!AF$4:CC$104,18,0),"0"),
IFERROR(VLOOKUP($A143,'Season 10'!AF$4:CC$104,18,0),"0"),IFERROR(VLOOKUP($A143,'Season 11'!AF$4:CC$104,18,0),"0"),
IFERROR(VLOOKUP($A143,'Season 12'!AF$4:CC$104,18,0),"0"),IFERROR(VLOOKUP($A143,'Season 13'!AF$4:CC$104,18,0),"0"),
IFERROR(VLOOKUP($A143,'Season 14'!AF$4:CC$104,18,0),"0"),IFERROR(VLOOKUP($A143,'Season 15'!AF$4:CC$104,18,0),"0"),)</f>
        <v>0</v>
      </c>
      <c r="S143" s="1023">
        <f>SUM(IFERROR(VLOOKUP($A143,'Season 1'!AF$4:CC$104,19,0),"0"),
IFERROR(VLOOKUP($A143,'Season 2'!AF$4:CC$104,19,0),"0"),IFERROR(VLOOKUP($A143,'Season 3'!AF$4:CC$104,19,0),"0"),
IFERROR(VLOOKUP($A143,'Season 4'!AF$4:CC$104,19,0),"0"),IFERROR(VLOOKUP($A143,'Season 5'!AF$4:CC$104,19,0),"0"),
IFERROR(VLOOKUP($A143,'Season 6'!AF$4:CC$104,19,0),"0"),IFERROR(VLOOKUP($A143,'Season 7'!AF$4:CC$104,19,0),"0"),
IFERROR(VLOOKUP($A143,'Season 8'!AF$4:CC$104,19,0),"0"),IFERROR(VLOOKUP($A143,'Season 9'!AF$4:CC$104,19,0),"0"),
IFERROR(VLOOKUP($A143,'Season 10'!AF$4:CC$104,19,0),"0"),IFERROR(VLOOKUP($A143,'Season 11'!AF$4:CC$104,19,0),"0"),
IFERROR(VLOOKUP($A143,'Season 12'!AF$4:CC$104,19,0),"0"),IFERROR(VLOOKUP($A143,'Season 13'!AF$4:CC$104,19,0),"0"),
IFERROR(VLOOKUP($A143,'Season 14'!AF$4:CC$104,19,0),"0"),IFERROR(VLOOKUP($A143,'Season 15'!AF$4:CC$104,19,0),"0"),)</f>
        <v>0</v>
      </c>
      <c r="T143" s="26">
        <f>SUM(IFERROR(VLOOKUP($A143,'Season 1'!AF$4:CC$104,20,0),"0"),
IFERROR(VLOOKUP($A143,'Season 2'!AF$4:CC$104,20,0),"0"),IFERROR(VLOOKUP($A143,'Season 3'!AF$4:CC$104,20,0),"0"),
IFERROR(VLOOKUP($A143,'Season 4'!AF$4:CC$104,20,0),"0"),IFERROR(VLOOKUP($A143,'Season 5'!AF$4:CC$104,20,0),"0"),
IFERROR(VLOOKUP($A143,'Season 6'!AF$4:CC$104,20,0),"0"),IFERROR(VLOOKUP($A143,'Season 7'!AF$4:CC$104,20,0),"0"),
IFERROR(VLOOKUP($A143,'Season 8'!AF$4:CC$104,20,0),"0"),IFERROR(VLOOKUP($A143,'Season 9'!AF$4:CC$104,20,0),"0"),
IFERROR(VLOOKUP($A143,'Season 10'!AF$4:CC$104,20,0),"0"),IFERROR(VLOOKUP($A143,'Season 11'!AF$4:CC$104,20,0),"0"),
IFERROR(VLOOKUP($A143,'Season 12'!AF$4:CC$104,20,0),"0"),IFERROR(VLOOKUP($A143,'Season 13'!AF$4:CC$104,20,0),"0"),
IFERROR(VLOOKUP($A143,'Season 14'!AF$4:CC$104,20,0),"0"),IFERROR(VLOOKUP($A143,'Season 15'!AF$4:CC$104,20,0),"0"),)</f>
        <v>0</v>
      </c>
      <c r="U143" s="699">
        <f>SUM(IFERROR(VLOOKUP($A143,'Season 1'!AF$4:CC$104,21,0),"0"),
IFERROR(VLOOKUP($A143,'Season 2'!AF$4:CC$104,21,0),"0"),IFERROR(VLOOKUP($A143,'Season 3'!AF$4:CC$104,21,0),"0"),
IFERROR(VLOOKUP($A143,'Season 4'!AF$4:CC$104,21,0),"0"),IFERROR(VLOOKUP($A143,'Season 5'!AF$4:CC$104,21,0),"0"),
IFERROR(VLOOKUP($A143,'Season 6'!AF$4:CC$104,21,0),"0"),IFERROR(VLOOKUP($A143,'Season 7'!AF$4:CC$104,21,0),"0"),
IFERROR(VLOOKUP($A143,'Season 8'!AF$4:CC$104,21,0),"0"),IFERROR(VLOOKUP($A143,'Season 9'!AF$4:CC$104,21,0),"0"),
IFERROR(VLOOKUP($A143,'Season 10'!AF$4:CC$104,21,0),"0"),IFERROR(VLOOKUP($A143,'Season 11'!AF$4:CC$104,21,0),"0"),
IFERROR(VLOOKUP($A143,'Season 12'!AF$4:CC$104,21,0),"0"),IFERROR(VLOOKUP($A143,'Season 13'!AF$4:CC$104,21,0),"0"),
IFERROR(VLOOKUP($A143,'Season 14'!AF$4:CC$104,21,0),"0"),IFERROR(VLOOKUP($A143,'Season 15'!AF$4:CC$104,21,0),"0"),)</f>
        <v>0</v>
      </c>
      <c r="V143" s="700">
        <f>SUM(IFERROR(VLOOKUP($A143,'Season 1'!AF$4:CC$104,22,0),"0"),
IFERROR(VLOOKUP($A143,'Season 2'!AF$4:CC$104,22,0),"0"),IFERROR(VLOOKUP($A143,'Season 3'!AF$4:CC$104,22,0),"0"),
IFERROR(VLOOKUP($A143,'Season 4'!AF$4:CC$104,22,0),"0"),IFERROR(VLOOKUP($A143,'Season 5'!AF$4:CC$104,22,0),"0"),
IFERROR(VLOOKUP($A143,'Season 6'!AF$4:CC$104,22,0),"0"),IFERROR(VLOOKUP($A143,'Season 7'!AF$4:CC$104,22,0),"0"),
IFERROR(VLOOKUP($A143,'Season 8'!AF$4:CC$104,22,0),"0"),IFERROR(VLOOKUP($A143,'Season 9'!AF$4:CC$104,22,0),"0"),
IFERROR(VLOOKUP($A143,'Season 10'!AF$4:CC$104,22,0),"0"),IFERROR(VLOOKUP($A143,'Season 11'!AF$4:CC$104,22,0),"0"),
IFERROR(VLOOKUP($A143,'Season 12'!AF$4:CC$104,22,0),"0"),IFERROR(VLOOKUP($A143,'Season 13'!AF$4:CC$104,22,0),"0"),
IFERROR(VLOOKUP($A143,'Season 14'!AF$4:CC$104,22,0),"0"),IFERROR(VLOOKUP($A143,'Season 15'!AF$4:CC$104,22,0),"0"),)</f>
        <v>0</v>
      </c>
      <c r="W143" s="692">
        <f>SUM(IFERROR(VLOOKUP($A143,'Season 1'!AF$4:CC$104,23,0),"0"),
IFERROR(VLOOKUP($A143,'Season 2'!AF$4:CC$104,23,0),"0"),IFERROR(VLOOKUP($A143,'Season 3'!AF$4:CC$104,23,0),"0"),
IFERROR(VLOOKUP($A143,'Season 4'!AF$4:CC$104,23,0),"0"),IFERROR(VLOOKUP($A143,'Season 5'!AF$4:CC$104,23,0),"0"),
IFERROR(VLOOKUP($A143,'Season 6'!AF$4:CC$104,23,0),"0"),IFERROR(VLOOKUP($A143,'Season 7'!AF$4:CC$104,23,0),"0"),
IFERROR(VLOOKUP($A143,'Season 8'!AF$4:CC$104,23,0),"0"),IFERROR(VLOOKUP($A143,'Season 9'!AF$4:CC$104,23,0),"0"),
IFERROR(VLOOKUP($A143,'Season 10'!AF$4:CC$104,23,0),"0"),IFERROR(VLOOKUP($A143,'Season 11'!AF$4:CC$104,23,0),"0"),
IFERROR(VLOOKUP($A143,'Season 12'!AF$4:CC$104,23,0),"0"),IFERROR(VLOOKUP($A143,'Season 13'!AF$4:CC$104,23,0),"0"),
IFERROR(VLOOKUP($A143,'Season 14'!AF$4:CC$104,23,0),"0"),IFERROR(VLOOKUP($A143,'Season 15'!AF$4:CC$104,23,0),"0"),)</f>
        <v>0</v>
      </c>
      <c r="X143" s="1023">
        <f>SUM(IFERROR(VLOOKUP($A143,'Season 1'!AF$4:CC$104,24,0),"0"),
IFERROR(VLOOKUP($A143,'Season 2'!AF$4:CC$104,24,0),"0"),IFERROR(VLOOKUP($A143,'Season 3'!AF$4:CC$104,24,0),"0"),
IFERROR(VLOOKUP($A143,'Season 4'!AF$4:CC$104,24,0),"0"),IFERROR(VLOOKUP($A143,'Season 5'!AF$4:CC$104,24,0),"0"),
IFERROR(VLOOKUP($A143,'Season 6'!AF$4:CC$104,24,0),"0"),IFERROR(VLOOKUP($A143,'Season 7'!AF$4:CC$104,24,0),"0"),
IFERROR(VLOOKUP($A143,'Season 8'!AF$4:CC$104,24,0),"0"),IFERROR(VLOOKUP($A143,'Season 9'!AF$4:CC$104,24,0),"0"),
IFERROR(VLOOKUP($A143,'Season 10'!AF$4:CC$104,24,0),"0"),IFERROR(VLOOKUP($A143,'Season 11'!AF$4:CC$104,24,0),"0"),
IFERROR(VLOOKUP($A143,'Season 12'!AF$4:CC$104,24,0),"0"),IFERROR(VLOOKUP($A143,'Season 13'!AF$4:CC$104,24,0),"0"),
IFERROR(VLOOKUP($A143,'Season 14'!AF$4:CC$104,24,0),"0"),IFERROR(VLOOKUP($A143,'Season 15'!AF$4:CC$104,24,0),"0"),)</f>
        <v>0</v>
      </c>
      <c r="Y143" s="26">
        <f>SUM(IFERROR(VLOOKUP($A143,'Season 1'!AF$4:CC$104,25,0),"0"),
IFERROR(VLOOKUP($A143,'Season 2'!AF$4:CC$104,25,0),"0"),IFERROR(VLOOKUP($A143,'Season 3'!AF$4:CC$104,25,0),"0"),
IFERROR(VLOOKUP($A143,'Season 4'!AF$4:CC$104,25,0),"0"),IFERROR(VLOOKUP($A143,'Season 5'!AF$4:CC$104,25,0),"0"),
IFERROR(VLOOKUP($A143,'Season 6'!AF$4:CC$104,25,0),"0"),IFERROR(VLOOKUP($A143,'Season 7'!AF$4:CC$104,25,0),"0"),
IFERROR(VLOOKUP($A143,'Season 8'!AF$4:CC$104,25,0),"0"),IFERROR(VLOOKUP($A143,'Season 9'!AF$4:CC$104,25,0),"0"),
IFERROR(VLOOKUP($A143,'Season 10'!AF$4:CC$104,25,0),"0"),IFERROR(VLOOKUP($A143,'Season 11'!AF$4:CC$104,25,0),"0"),
IFERROR(VLOOKUP($A143,'Season 12'!AF$4:CC$104,25,0),"0"),IFERROR(VLOOKUP($A143,'Season 13'!AF$4:CC$104,25,0),"0"),
IFERROR(VLOOKUP($A143,'Season 14'!AF$4:CC$104,25,0),"0"),IFERROR(VLOOKUP($A143,'Season 15'!AF$4:CC$104,25,0),"0"),)</f>
        <v>0</v>
      </c>
      <c r="Z143" s="699">
        <f>SUM(IFERROR(VLOOKUP($A143,'Season 1'!AF$4:CC$104,26,0),"0"),
IFERROR(VLOOKUP($A143,'Season 2'!AF$4:CC$104,26,0),"0"),IFERROR(VLOOKUP($A143,'Season 3'!AF$4:CC$104,26,0),"0"),
IFERROR(VLOOKUP($A143,'Season 4'!AF$4:CC$104,26,0),"0"),IFERROR(VLOOKUP($A143,'Season 5'!AF$4:CC$104,26,0),"0"),
IFERROR(VLOOKUP($A143,'Season 6'!AF$4:CC$104,26,0),"0"),IFERROR(VLOOKUP($A143,'Season 7'!AF$4:CC$104,26,0),"0"),
IFERROR(VLOOKUP($A143,'Season 8'!AF$4:CC$104,26,0),"0"),IFERROR(VLOOKUP($A143,'Season 9'!AF$4:CC$104,26,0),"0"),
IFERROR(VLOOKUP($A143,'Season 10'!AF$4:CC$104,26,0),"0"),IFERROR(VLOOKUP($A143,'Season 11'!AF$4:CC$104,26,0),"0"),
IFERROR(VLOOKUP($A143,'Season 12'!AF$4:CC$104,26,0),"0"),IFERROR(VLOOKUP($A143,'Season 13'!AF$4:CC$104,26,0),"0"),
IFERROR(VLOOKUP($A143,'Season 14'!AF$4:CC$104,26,0),"0"),IFERROR(VLOOKUP($A143,'Season 15'!AF$4:CC$104,26,0),"0"),)</f>
        <v>0</v>
      </c>
      <c r="AA143" s="700">
        <f>SUM(IFERROR(VLOOKUP($A143,'Season 1'!AF$4:CC$104,27,0),"0"),
IFERROR(VLOOKUP($A143,'Season 2'!AF$4:CC$104,27,0),"0"),IFERROR(VLOOKUP($A143,'Season 3'!AF$4:CC$104,27,0),"0"),
IFERROR(VLOOKUP($A143,'Season 4'!AF$4:CC$104,27,0),"0"),IFERROR(VLOOKUP($A143,'Season 5'!AF$4:CC$104,27,0),"0"),
IFERROR(VLOOKUP($A143,'Season 6'!AF$4:CC$104,27,0),"0"),IFERROR(VLOOKUP($A143,'Season 7'!AF$4:CC$104,27,0),"0"),
IFERROR(VLOOKUP($A143,'Season 8'!AF$4:CC$104,27,0),"0"),IFERROR(VLOOKUP($A143,'Season 9'!AF$4:CC$104,27,0),"0"),
IFERROR(VLOOKUP($A143,'Season 10'!AF$4:CC$104,27,0),"0"),IFERROR(VLOOKUP($A143,'Season 11'!AF$4:CC$104,27,0),"0"),
IFERROR(VLOOKUP($A143,'Season 12'!AF$4:CC$104,27,0),"0"),IFERROR(VLOOKUP($A143,'Season 13'!AF$4:CC$104,27,0),"0"),
IFERROR(VLOOKUP($A143,'Season 14'!AF$4:CC$104,27,0),"0"),IFERROR(VLOOKUP($A143,'Season 15'!AF$4:CC$104,27,0),"0"),)</f>
        <v>0</v>
      </c>
      <c r="AB143" s="692">
        <f>SUM(IFERROR(VLOOKUP($A143,'Season 1'!AF$4:CC$104,28,0),"0"),
IFERROR(VLOOKUP($A143,'Season 2'!AF$4:CC$104,28,0),"0"),IFERROR(VLOOKUP($A143,'Season 3'!AF$4:CC$104,28,0),"0"),
IFERROR(VLOOKUP($A143,'Season 4'!AF$4:CC$104,28,0),"0"),IFERROR(VLOOKUP($A143,'Season 5'!AF$4:CC$104,28,0),"0"),
IFERROR(VLOOKUP($A143,'Season 6'!AF$4:CC$104,28,0),"0"),IFERROR(VLOOKUP($A143,'Season 7'!AF$4:CC$104,28,0),"0"),
IFERROR(VLOOKUP($A143,'Season 8'!AF$4:CC$104,28,0),"0"),IFERROR(VLOOKUP($A143,'Season 9'!AF$4:CC$104,28,0),"0"),
IFERROR(VLOOKUP($A143,'Season 10'!AF$4:CC$104,28,0),"0"),IFERROR(VLOOKUP($A143,'Season 11'!AF$4:CC$104,28,0),"0"),
IFERROR(VLOOKUP($A143,'Season 12'!AF$4:CC$104,28,0),"0"),IFERROR(VLOOKUP($A143,'Season 13'!AF$4:CC$104,28,0),"0"),
IFERROR(VLOOKUP($A143,'Season 14'!AF$4:CC$104,28,0),"0"),IFERROR(VLOOKUP($A143,'Season 15'!AF$4:CC$104,28,0),"0"),)</f>
        <v>0</v>
      </c>
      <c r="AC143" s="1023">
        <f>SUM(IFERROR(VLOOKUP($A143,'Season 1'!AF$4:CC$104,29,0),"0"),
IFERROR(VLOOKUP($A143,'Season 2'!AF$4:CC$104,29,0),"0"),IFERROR(VLOOKUP($A143,'Season 3'!AF$4:CC$104,29,0),"0"),
IFERROR(VLOOKUP($A143,'Season 4'!AF$4:CC$104,29,0),"0"),IFERROR(VLOOKUP($A143,'Season 5'!AF$4:CC$104,29,0),"0"),
IFERROR(VLOOKUP($A143,'Season 6'!AF$4:CC$104,29,0),"0"),IFERROR(VLOOKUP($A143,'Season 7'!AF$4:CC$104,29,0),"0"),
IFERROR(VLOOKUP($A143,'Season 8'!AF$4:CC$104,29,0),"0"),IFERROR(VLOOKUP($A143,'Season 9'!AF$4:CC$104,29,0),"0"),
IFERROR(VLOOKUP($A143,'Season 10'!AF$4:CC$104,29,0),"0"),IFERROR(VLOOKUP($A143,'Season 11'!AF$4:CC$104,29,0),"0"),
IFERROR(VLOOKUP($A143,'Season 12'!AF$4:CC$104,29,0),"0"),IFERROR(VLOOKUP($A143,'Season 13'!AF$4:CC$104,29,0),"0"),
IFERROR(VLOOKUP($A143,'Season 14'!AF$4:CC$104,29,0),"0"),IFERROR(VLOOKUP($A143,'Season 15'!AF$4:CC$104,29,0),"0"),)</f>
        <v>0</v>
      </c>
      <c r="AD143" s="26">
        <f>SUM(IFERROR(VLOOKUP($A143,'Season 1'!AF$4:CC$104,30,0),"0"),
IFERROR(VLOOKUP($A143,'Season 2'!AF$4:CC$104,30,0),"0"),IFERROR(VLOOKUP($A143,'Season 3'!AF$4:CC$104,30,0),"0"),
IFERROR(VLOOKUP($A143,'Season 4'!AF$4:CC$104,30,0),"0"),IFERROR(VLOOKUP($A143,'Season 5'!AF$4:CC$104,30,0),"0"),
IFERROR(VLOOKUP($A143,'Season 6'!AF$4:CC$104,30,0),"0"),IFERROR(VLOOKUP($A143,'Season 7'!AF$4:CC$104,30,0),"0"),
IFERROR(VLOOKUP($A143,'Season 8'!AF$4:CC$104,30,0),"0"),IFERROR(VLOOKUP($A143,'Season 9'!AF$4:CC$104,30,0),"0"),
IFERROR(VLOOKUP($A143,'Season 10'!AF$4:CC$104,30,0),"0"),IFERROR(VLOOKUP($A143,'Season 11'!AF$4:CC$104,30,0),"0"),
IFERROR(VLOOKUP($A143,'Season 12'!AF$4:CC$104,30,0),"0"),IFERROR(VLOOKUP($A143,'Season 13'!AF$4:CC$104,30,0),"0"),
IFERROR(VLOOKUP($A143,'Season 14'!AF$4:CC$104,30,0),"0"),IFERROR(VLOOKUP($A143,'Season 15'!AF$4:CC$104,30,0),"0"),)</f>
        <v>0</v>
      </c>
      <c r="AE143" s="699">
        <f>SUM(IFERROR(VLOOKUP($A143,'Season 1'!AF$4:CC$104,31,0),"0"),
IFERROR(VLOOKUP($A143,'Season 2'!AF$4:CC$104,31,0),"0"),IFERROR(VLOOKUP($A143,'Season 3'!AF$4:CC$104,31,0),"0"),
IFERROR(VLOOKUP($A143,'Season 4'!AF$4:CC$104,31,0),"0"),IFERROR(VLOOKUP($A143,'Season 5'!AF$4:CC$104,31,0),"0"),
IFERROR(VLOOKUP($A143,'Season 6'!AF$4:CC$104,31,0),"0"),IFERROR(VLOOKUP($A143,'Season 7'!AF$4:CC$104,31,0),"0"),
IFERROR(VLOOKUP($A143,'Season 8'!AF$4:CC$104,31,0),"0"),IFERROR(VLOOKUP($A143,'Season 9'!AF$4:CC$104,31,0),"0"),
IFERROR(VLOOKUP($A143,'Season 10'!AF$4:CC$104,31,0),"0"),IFERROR(VLOOKUP($A143,'Season 11'!AF$4:CC$104,31,0),"0"),
IFERROR(VLOOKUP($A143,'Season 12'!AF$4:CC$104,31,0),"0"),IFERROR(VLOOKUP($A143,'Season 13'!AF$4:CC$104,31,0),"0"),
IFERROR(VLOOKUP($A143,'Season 14'!AF$4:CC$104,31,0),"0"),IFERROR(VLOOKUP($A143,'Season 15'!AF$4:CC$104,31,0),"0"),)</f>
        <v>0</v>
      </c>
      <c r="AF143" s="700">
        <f>SUM(IFERROR(VLOOKUP($A143,'Season 3'!AF$4:CC$104,32,0),"0"),
IFERROR(VLOOKUP($A143,'Season 4'!AF$4:CC$104,32,0),"0"),IFERROR(VLOOKUP($A143,'Season 5'!AF$4:CC$104,32,0),"0"),
IFERROR(VLOOKUP($A143,'Season 6'!AF$4:CC$104,32,0),"0"),IFERROR(VLOOKUP($A143,'Season 7'!AF$4:CC$104,32,0),"0"),
IFERROR(VLOOKUP($A143,'Season 8'!AF$4:CC$104,32,0),"0"),IFERROR(VLOOKUP($A143,'Season 9'!AF$4:CC$104,32,0),"0"),
IFERROR(VLOOKUP($A143,'Season 10'!AF$4:CC$104,32,0),"0"),IFERROR(VLOOKUP($A143,'Season 11'!AF$4:CC$104,32,0),"0"),
IFERROR(VLOOKUP($A143,'Season 12'!AF$4:CC$104,32,0),"0"),IFERROR(VLOOKUP($A143,'Season 13'!AF$4:CC$104,32,0),"0"),
IFERROR(VLOOKUP($A143,'Season 14'!AF$4:CC$104,32,0),"0"),IFERROR(VLOOKUP($A143,'Season 15'!AF$4:CC$104,32,0),"0"),)</f>
        <v>0</v>
      </c>
      <c r="AG143" s="692">
        <f>SUM(IFERROR(VLOOKUP($A143,'Season 3'!AF$4:CC$104,33,0),"0"),
IFERROR(VLOOKUP($A143,'Season 4'!AF$4:CC$104,33,0),"0"),IFERROR(VLOOKUP($A143,'Season 5'!AF$4:CC$104,33,0),"0"),
IFERROR(VLOOKUP($A143,'Season 6'!AF$4:CC$104,33,0),"0"),IFERROR(VLOOKUP($A143,'Season 7'!AF$4:CC$104,33,0),"0"),
IFERROR(VLOOKUP($A143,'Season 8'!AF$4:CC$104,33,0),"0"),IFERROR(VLOOKUP($A143,'Season 9'!AF$4:CC$104,33,0),"0"),
IFERROR(VLOOKUP($A143,'Season 10'!AF$4:CC$104,33,0),"0"),IFERROR(VLOOKUP($A143,'Season 11'!AF$4:CC$104,33,0),"0"),
IFERROR(VLOOKUP($A143,'Season 12'!AF$4:CC$104,33,0),"0"),IFERROR(VLOOKUP($A143,'Season 13'!AF$4:CC$104,33,0),"0"),
IFERROR(VLOOKUP($A143,'Season 14'!AF$4:CC$104,33,0),"0"),IFERROR(VLOOKUP($A143,'Season 15'!AF$4:CC$104,33,0),"0"),)</f>
        <v>0</v>
      </c>
      <c r="AH143" s="1023">
        <f>SUM(IFERROR(VLOOKUP($A143,'Season 3'!AF$4:CC$104,34,0),"0"),
IFERROR(VLOOKUP($A143,'Season 4'!AF$4:CC$104,34,0),"0"),IFERROR(VLOOKUP($A143,'Season 5'!AF$4:CC$104,34,0),"0"),
IFERROR(VLOOKUP($A143,'Season 6'!AF$4:CC$104,34,0),"0"),IFERROR(VLOOKUP($A143,'Season 7'!AF$4:CC$104,34,0),"0"),
IFERROR(VLOOKUP($A143,'Season 8'!AF$4:CC$104,34,0),"0"),IFERROR(VLOOKUP($A143,'Season 9'!AF$4:CC$104,34,0),"0"),
IFERROR(VLOOKUP($A143,'Season 10'!AF$4:CC$104,34,0),"0"),IFERROR(VLOOKUP($A143,'Season 11'!AF$4:CC$104,34,0),"0"),
IFERROR(VLOOKUP($A143,'Season 12'!AF$4:CC$104,34,0),"0"),IFERROR(VLOOKUP($A143,'Season 13'!AF$4:CC$104,34,0),"0"),
IFERROR(VLOOKUP($A143,'Season 14'!AF$4:CC$104,34,0),"0"),IFERROR(VLOOKUP($A143,'Season 15'!AF$4:CC$104,34,0),"0"),)</f>
        <v>0</v>
      </c>
      <c r="AI143" s="26">
        <f>SUM(IFERROR(VLOOKUP($A143,'Season 3'!AF$4:CC$104,35,0),"0"),
IFERROR(VLOOKUP($A143,'Season 4'!AF$4:CC$104,35,0),"0"),IFERROR(VLOOKUP($A143,'Season 5'!AF$4:CC$104,35,0),"0"),
IFERROR(VLOOKUP($A143,'Season 6'!AF$4:CC$104,35,0),"0"),IFERROR(VLOOKUP($A143,'Season 7'!AF$4:CC$104,35,0),"0"),
IFERROR(VLOOKUP($A143,'Season 8'!AF$4:CC$104,35,0),"0"),IFERROR(VLOOKUP($A143,'Season 9'!AF$4:CC$104,35,0),"0"),
IFERROR(VLOOKUP($A143,'Season 10'!AF$4:CC$104,35,0),"0"),IFERROR(VLOOKUP($A143,'Season 11'!AF$4:CC$104,35,0),"0"),
IFERROR(VLOOKUP($A143,'Season 12'!AF$4:CC$104,35,0),"0"),IFERROR(VLOOKUP($A143,'Season 13'!AF$4:CC$104,35,0),"0"),
IFERROR(VLOOKUP($A143,'Season 14'!AF$4:CC$104,35,0),"0"),IFERROR(VLOOKUP($A143,'Season 15'!AF$4:CC$104,35,0),"0"),)</f>
        <v>0</v>
      </c>
      <c r="AJ143" s="699">
        <f>SUM(IFERROR(VLOOKUP($A143,'Season 3'!AF$4:CC$104,36,0),"0"),
IFERROR(VLOOKUP($A143,'Season 4'!AF$4:CC$104,36,0),"0"),IFERROR(VLOOKUP($A143,'Season 5'!AF$4:CC$104,36,0),"0"),
IFERROR(VLOOKUP($A143,'Season 6'!AF$4:CC$104,36,0),"0"),IFERROR(VLOOKUP($A143,'Season 7'!AF$4:CC$104,36,0),"0"),
IFERROR(VLOOKUP($A143,'Season 8'!AF$4:CC$104,36,0),"0"),IFERROR(VLOOKUP($A143,'Season 9'!AF$4:CC$104,36,0),"0"),
IFERROR(VLOOKUP($A143,'Season 10'!AF$4:CC$104,36,0),"0"),IFERROR(VLOOKUP($A143,'Season 11'!AF$4:CC$104,36,0),"0"),
IFERROR(VLOOKUP($A143,'Season 12'!AF$4:CC$104,36,0),"0"),IFERROR(VLOOKUP($A143,'Season 13'!AF$4:CC$104,36,0),"0"),
IFERROR(VLOOKUP($A143,'Season 14'!AF$4:CC$104,36,0),"0"),IFERROR(VLOOKUP($A143,'Season 15'!AF$4:CC$104,36,0),"0"),)</f>
        <v>0</v>
      </c>
      <c r="AK143" s="700">
        <f>SUM(IFERROR(VLOOKUP($A143,'Season 2'!AF$4:CC$104,32,0),"0"),IFERROR(VLOOKUP($A143,'Season 3'!AF$4:CC$104,37,0),"0"),
IFERROR(VLOOKUP($A143,'Season 4'!AF$4:CC$104,37,0),"0"),IFERROR(VLOOKUP($A143,'Season 5'!AF$4:CC$104,37,0),"0"),
IFERROR(VLOOKUP($A143,'Season 6'!AF$4:CC$104,37,0),"0"),IFERROR(VLOOKUP($A143,'Season 7'!AF$4:CC$104,37,0),"0"),
IFERROR(VLOOKUP($A143,'Season 8'!AF$4:CC$104,37,0),"0"),IFERROR(VLOOKUP($A143,'Season 9'!AF$4:CC$104,37,0),"0"),
IFERROR(VLOOKUP($A143,'Season 10'!AF$4:CC$104,37,0),"0"),IFERROR(VLOOKUP($A143,'Season 11'!AF$4:CC$104,37,0),"0"),
IFERROR(VLOOKUP($A143,'Season 12'!AF$4:CC$104,37,0),"0"),IFERROR(VLOOKUP($A143,'Season 13'!AF$4:CC$104,37,0),"0"),
IFERROR(VLOOKUP($A143,'Season 14'!AF$4:CC$104,37,0),"0"),IFERROR(VLOOKUP($A143,'Season 15'!AF$4:CC$104,37,0),"0"),)</f>
        <v>0</v>
      </c>
      <c r="AL143" s="692">
        <f>SUM(IFERROR(VLOOKUP($A143,'Season 2'!AF$4:CC$104,33,0),"0"),IFERROR(VLOOKUP($A143,'Season 3'!AF$4:CC$104,38,0),"0"),
IFERROR(VLOOKUP($A143,'Season 4'!AF$4:CC$104,38,0),"0"),IFERROR(VLOOKUP($A143,'Season 5'!AF$4:CC$104,38,0),"0"),
IFERROR(VLOOKUP($A143,'Season 6'!AF$4:CC$104,38,0),"0"),IFERROR(VLOOKUP($A143,'Season 7'!AF$4:CC$104,38,0),"0"),
IFERROR(VLOOKUP($A143,'Season 8'!AF$4:CC$104,38,0),"0"),IFERROR(VLOOKUP($A143,'Season 9'!AF$4:CC$104,38,0),"0"),
IFERROR(VLOOKUP($A143,'Season 10'!AF$4:CC$104,38,0),"0"),IFERROR(VLOOKUP($A143,'Season 11'!AF$4:CC$104,38,0),"0"),
IFERROR(VLOOKUP($A143,'Season 12'!AF$4:CC$104,38,0),"0"),IFERROR(VLOOKUP($A143,'Season 13'!AF$4:CC$104,38,0),"0"),
IFERROR(VLOOKUP($A143,'Season 14'!AF$4:CC$104,38,0),"0"),IFERROR(VLOOKUP($A143,'Season 15'!AF$4:CC$104,38,0),"0"),)</f>
        <v>0</v>
      </c>
      <c r="AM143" s="1023">
        <f>SUM(IFERROR(VLOOKUP($A143,'Season 2'!AF$4:CC$104,34,0),"0"),IFERROR(VLOOKUP($A143,'Season 3'!AF$4:CC$104,39,0),"0"),
IFERROR(VLOOKUP($A143,'Season 4'!AF$4:CC$104,39,0),"0"),IFERROR(VLOOKUP($A143,'Season 5'!AF$4:CC$104,39,0),"0"),
IFERROR(VLOOKUP($A143,'Season 6'!AF$4:CC$104,39,0),"0"),IFERROR(VLOOKUP($A143,'Season 7'!AF$4:CC$104,39,0),"0"),
IFERROR(VLOOKUP($A143,'Season 8'!AF$4:CC$104,39,0),"0"),IFERROR(VLOOKUP($A143,'Season 9'!AF$4:CC$104,39,0),"0"),
IFERROR(VLOOKUP($A143,'Season 10'!AF$4:CC$104,39,0),"0"),IFERROR(VLOOKUP($A143,'Season 11'!AF$4:CC$104,39,0),"0"),
IFERROR(VLOOKUP($A143,'Season 12'!AF$4:CC$104,39,0),"0"),IFERROR(VLOOKUP($A143,'Season 13'!AF$4:CC$104,39,0),"0"),
IFERROR(VLOOKUP($A143,'Season 14'!AF$4:CC$104,39,0),"0"),IFERROR(VLOOKUP($A143,'Season 15'!AF$4:CC$104,39,0),"0"),)</f>
        <v>0</v>
      </c>
      <c r="AN143" s="26">
        <f>SUM(IFERROR(VLOOKUP($A143,'Season 2'!AF$4:CC$104,35,0),"0"),IFERROR(VLOOKUP($A143,'Season 3'!AF$4:CC$104,40,0),"0"),
IFERROR(VLOOKUP($A143,'Season 4'!AF$4:CC$104,40,0),"0"),IFERROR(VLOOKUP($A143,'Season 5'!AF$4:CC$104,40,0),"0"),
IFERROR(VLOOKUP($A143,'Season 6'!AF$4:CC$104,40,0),"0"),IFERROR(VLOOKUP($A143,'Season 7'!AF$4:CC$104,40,0),"0"),
IFERROR(VLOOKUP($A143,'Season 8'!AF$4:CC$104,40,0),"0"),IFERROR(VLOOKUP($A143,'Season 9'!AF$4:CC$104,40,0),"0"),
IFERROR(VLOOKUP($A143,'Season 10'!AF$4:CC$104,40,0),"0"),IFERROR(VLOOKUP($A143,'Season 11'!AF$4:CC$104,40,0),"0"),
IFERROR(VLOOKUP($A143,'Season 12'!AF$4:CC$104,40,0),"0"),IFERROR(VLOOKUP($A143,'Season 13'!AF$4:CC$104,40,0),"0"),
IFERROR(VLOOKUP($A143,'Season 14'!AF$4:CC$104,40,0),"0"),IFERROR(VLOOKUP($A143,'Season 15'!AF$4:CC$104,40,0),"0"),)</f>
        <v>0</v>
      </c>
      <c r="AO143" s="699">
        <f>SUM(IFERROR(VLOOKUP($A143,'Season 2'!AF$4:CC$104,36,0),"0"),IFERROR(VLOOKUP($A143,'Season 3'!AF$4:CC$104,41,0),"0"),
IFERROR(VLOOKUP($A143,'Season 4'!AF$4:CC$104,41,0),"0"),IFERROR(VLOOKUP($A143,'Season 5'!AF$4:CC$104,41,0),"0"),
IFERROR(VLOOKUP($A143,'Season 6'!AF$4:CC$104,41,0),"0"),IFERROR(VLOOKUP($A143,'Season 7'!AF$4:CC$104,41,0),"0"),
IFERROR(VLOOKUP($A143,'Season 8'!AF$4:CC$104,41,0),"0"),IFERROR(VLOOKUP($A143,'Season 9'!AF$4:CC$104,41,0),"0"),
IFERROR(VLOOKUP($A143,'Season 10'!AF$4:CC$104,41,0),"0"),IFERROR(VLOOKUP($A143,'Season 11'!AF$4:CC$104,41,0),"0"),
IFERROR(VLOOKUP($A143,'Season 12'!AF$4:CC$104,41,0),"0"),IFERROR(VLOOKUP($A143,'Season 13'!AF$4:CC$104,41,0),"0"),
IFERROR(VLOOKUP($A143,'Season 14'!AF$4:CC$104,41,0),"0"),IFERROR(VLOOKUP($A143,'Season 15'!AF$4:CC$104,41,0),"0"),)</f>
        <v>0</v>
      </c>
      <c r="AP143" s="700">
        <f>SUM(IFERROR(VLOOKUP($A143,'Season 2'!AF$4:CC$104,37,0),"0"),IFERROR(VLOOKUP($A143,'Season 3'!AF$4:CC$104,42,0),"0"),
IFERROR(VLOOKUP($A143,'Season 4'!AF$4:CC$104,42,0),"0"),IFERROR(VLOOKUP($A143,'Season 5'!AF$4:CC$104,42,0),"0"),
IFERROR(VLOOKUP($A143,'Season 6'!AF$4:CC$104,42,0),"0"),IFERROR(VLOOKUP($A143,'Season 7'!AF$4:CC$104,42,0),"0"),
IFERROR(VLOOKUP($A143,'Season 8'!AF$4:CC$104,42,0),"0"),IFERROR(VLOOKUP($A143,'Season 9'!AF$4:CC$104,42,0),"0"),
IFERROR(VLOOKUP($A143,'Season 10'!AF$4:CC$104,42,0),"0"),IFERROR(VLOOKUP($A143,'Season 11'!AF$4:CC$104,42,0),"0"),
IFERROR(VLOOKUP($A143,'Season 12'!AF$4:CC$104,42,0),"0"),IFERROR(VLOOKUP($A143,'Season 13'!AF$4:CC$104,42,0),"0"),
IFERROR(VLOOKUP($A143,'Season 14'!AF$4:CC$104,42,0),"0"),IFERROR(VLOOKUP($A143,'Season 15'!AF$4:CC$104,42,0),"0"),)</f>
        <v>0</v>
      </c>
      <c r="AQ143" s="692">
        <f>SUM(IFERROR(VLOOKUP($A143,'Season 2'!AF$4:CC$104,38,0),"0"),IFERROR(VLOOKUP($A143,'Season 3'!AF$4:CC$104,43,0),"0"),
IFERROR(VLOOKUP($A143,'Season 4'!AF$4:CC$104,43,0),"0"),IFERROR(VLOOKUP($A143,'Season 5'!AF$4:CC$104,43,0),"0"),
IFERROR(VLOOKUP($A143,'Season 6'!AF$4:CC$104,43,0),"0"),IFERROR(VLOOKUP($A143,'Season 7'!AF$4:CC$104,43,0),"0"),
IFERROR(VLOOKUP($A143,'Season 8'!AF$4:CC$104,43,0),"0"),IFERROR(VLOOKUP($A143,'Season 9'!AF$4:CC$104,43,0),"0"),
IFERROR(VLOOKUP($A143,'Season 10'!AF$4:CC$104,43,0),"0"),IFERROR(VLOOKUP($A143,'Season 11'!AF$4:CC$104,43,0),"0"),
IFERROR(VLOOKUP($A143,'Season 12'!AF$4:CC$104,43,0),"0"),IFERROR(VLOOKUP($A143,'Season 13'!AF$4:CC$104,43,0),"0"),
IFERROR(VLOOKUP($A143,'Season 14'!AF$4:CC$104,43,0),"0"),IFERROR(VLOOKUP($A143,'Season 15'!AF$4:CC$104,43,0),"0"),)</f>
        <v>0</v>
      </c>
      <c r="AR143" s="1023">
        <f>SUM(IFERROR(VLOOKUP($A143,'Season 2'!AF$4:CC$104,39,0),"0"),IFERROR(VLOOKUP($A143,'Season 3'!AF$4:CC$104,44,0),"0"),
IFERROR(VLOOKUP($A143,'Season 4'!AF$4:CC$104,44,0),"0"),IFERROR(VLOOKUP($A143,'Season 5'!AF$4:CC$104,44,0),"0"),
IFERROR(VLOOKUP($A143,'Season 6'!AF$4:CC$104,44,0),"0"),IFERROR(VLOOKUP($A143,'Season 7'!AF$4:CC$104,44,0),"0"),
IFERROR(VLOOKUP($A143,'Season 8'!AF$4:CC$104,44,0),"0"),IFERROR(VLOOKUP($A143,'Season 9'!AF$4:CC$104,44,0),"0"),
IFERROR(VLOOKUP($A143,'Season 10'!AF$4:CC$104,44,0),"0"),IFERROR(VLOOKUP($A143,'Season 11'!AF$4:CC$104,44,0),"0"),
IFERROR(VLOOKUP($A143,'Season 12'!AF$4:CC$104,44,0),"0"),IFERROR(VLOOKUP($A143,'Season 13'!AF$4:CC$104,44,0),"0"),
IFERROR(VLOOKUP($A143,'Season 14'!AF$4:CC$104,44,0),"0"),IFERROR(VLOOKUP($A143,'Season 15'!AF$4:CC$104,44,0),"0"),)</f>
        <v>0</v>
      </c>
      <c r="AS143" s="26">
        <f>SUM(IFERROR(VLOOKUP($A143,'Season 2'!AF$4:CC$104,40,0),"0"),IFERROR(VLOOKUP($A143,'Season 3'!AF$4:CC$104,45,0),"0"),
IFERROR(VLOOKUP($A143,'Season 4'!AF$4:CC$104,45,0),"0"),IFERROR(VLOOKUP($A143,'Season 5'!AF$4:CC$104,45,0),"0"),
IFERROR(VLOOKUP($A143,'Season 6'!AF$4:CC$104,45,0),"0"),IFERROR(VLOOKUP($A143,'Season 7'!AF$4:CC$104,45,0),"0"),
IFERROR(VLOOKUP($A143,'Season 8'!AF$4:CC$104,45,0),"0"),IFERROR(VLOOKUP($A143,'Season 9'!AF$4:CC$104,45,0),"0"),
IFERROR(VLOOKUP($A143,'Season 10'!AF$4:CC$104,45,0),"0"),IFERROR(VLOOKUP($A143,'Season 11'!AF$4:CC$104,45,0),"0"),
IFERROR(VLOOKUP($A143,'Season 12'!AF$4:CC$104,45,0),"0"),IFERROR(VLOOKUP($A143,'Season 13'!AF$4:CC$104,45,0),"0"),
IFERROR(VLOOKUP($A143,'Season 14'!AF$4:CC$104,45,0),"0"),IFERROR(VLOOKUP($A143,'Season 15'!AF$4:CC$104,45,0),"0"),)</f>
        <v>0</v>
      </c>
      <c r="AT143" s="699">
        <f>SUM(IFERROR(VLOOKUP($A143,'Season 2'!AF$4:CC$104,41,0),"0"),IFERROR(VLOOKUP($A143,'Season 3'!AF$4:CC$104,46,0),"0"),
IFERROR(VLOOKUP($A143,'Season 4'!AF$4:CC$104,46,0),"0"),IFERROR(VLOOKUP($A143,'Season 5'!AF$4:CC$104,46,0),"0"),
IFERROR(VLOOKUP($A143,'Season 6'!AF$4:CC$104,46,0),"0"),IFERROR(VLOOKUP($A143,'Season 7'!AF$4:CC$104,46,0),"0"),
IFERROR(VLOOKUP($A143,'Season 8'!AF$4:CC$104,46,0),"0"),IFERROR(VLOOKUP($A143,'Season 9'!AF$4:CC$104,46,0),"0"),
IFERROR(VLOOKUP($A143,'Season 10'!AF$4:CC$104,46,0),"0"),IFERROR(VLOOKUP($A143,'Season 11'!AF$4:CC$104,46,0),"0"),
IFERROR(VLOOKUP($A143,'Season 12'!AF$4:CC$104,46,0),"0"),IFERROR(VLOOKUP($A143,'Season 13'!AF$4:CC$104,46,0),"0"),
IFERROR(VLOOKUP($A143,'Season 14'!AF$4:CC$104,46,0),"0"),IFERROR(VLOOKUP($A143,'Season 15'!AF$4:CC$104,46,0),"0"),)</f>
        <v>0</v>
      </c>
      <c r="AU143" s="700">
        <f>SUM(IFERROR(VLOOKUP($A143,'Season 3'!AF$4:CH$104,47,0),"0"),
IFERROR(VLOOKUP($A143,'Season 4'!AF$4:CH$104,47,0),"0"),IFERROR(VLOOKUP($A143,'Season 5'!AF$4:CH$104,47,0),"0"),
IFERROR(VLOOKUP($A143,'Season 6'!AF$4:CH$104,47,0),"0"),IFERROR(VLOOKUP($A143,'Season 7'!AF$4:CH$104,47,0),"0"),
IFERROR(VLOOKUP($A143,'Season 8'!AF$4:CH$104,47,0),"0"),IFERROR(VLOOKUP($A143,'Season 9'!AF$4:CH$104,47,0),"0"),
IFERROR(VLOOKUP($A143,'Season 10'!AF$4:CH$104,47,0),"0"),IFERROR(VLOOKUP($A143,'Season 11'!AF$4:CH$104,47,0),"0"),
IFERROR(VLOOKUP($A143,'Season 12'!AF$4:CH$104,47,0),"0"),IFERROR(VLOOKUP($A143,'Season 13'!AF$4:CH$104,47,0),"0"),
IFERROR(VLOOKUP($A143,'Season 14'!AF$4:CH$104,47,0),"0"),IFERROR(VLOOKUP($A143,'Season 15'!AF$4:CH$104,47,0),"0"),)</f>
        <v>0</v>
      </c>
      <c r="AV143" s="692">
        <f>SUM(IFERROR(VLOOKUP($A143,'Season 3'!AF$4:CH$104,48,0),"0"),
IFERROR(VLOOKUP($A143,'Season 4'!AF$4:CH$104,48,0),"0"),IFERROR(VLOOKUP($A143,'Season 5'!AF$4:CH$104,48,0),"0"),
IFERROR(VLOOKUP($A143,'Season 6'!AF$4:CH$104,48,0),"0"),IFERROR(VLOOKUP($A143,'Season 7'!AF$4:CH$104,48,0),"0"),
IFERROR(VLOOKUP($A143,'Season 8'!AF$4:CH$104,48,0),"0"),IFERROR(VLOOKUP($A143,'Season 9'!AF$4:CH$104,48,0),"0"),
IFERROR(VLOOKUP($A143,'Season 10'!AF$4:CH$104,48,0),"0"),IFERROR(VLOOKUP($A143,'Season 11'!AF$4:CH$104,48,0),"0"),
IFERROR(VLOOKUP($A143,'Season 12'!AF$4:CH$104,48,0),"0"),IFERROR(VLOOKUP($A143,'Season 13'!AF$4:CH$104,48,0),"0"),
IFERROR(VLOOKUP($A143,'Season 14'!AF$4:CH$104,48,0),"0"),IFERROR(VLOOKUP($A143,'Season 15'!AF$4:CH$104,48,0),"0"),)</f>
        <v>0</v>
      </c>
      <c r="AW143" s="1023">
        <f>SUM(IFERROR(VLOOKUP($A143,'Season 3'!AF$4:CH$104,49,0),"0"),
IFERROR(VLOOKUP($A143,'Season 4'!AF$4:CH$104,49,0),"0"),IFERROR(VLOOKUP($A143,'Season 5'!AF$4:CH$104,49,0),"0"),
IFERROR(VLOOKUP($A143,'Season 6'!AF$4:CH$104,49,0),"0"),IFERROR(VLOOKUP($A143,'Season 7'!AF$4:CH$104,49,0),"0"),
IFERROR(VLOOKUP($A143,'Season 8'!AF$4:CH$104,49,0),"0"),IFERROR(VLOOKUP($A143,'Season 9'!AF$4:CH$104,49,0),"0"),
IFERROR(VLOOKUP($A143,'Season 10'!AF$4:CH$104,49,0),"0"),IFERROR(VLOOKUP($A143,'Season 11'!AF$4:CH$104,49,0),"0"),
IFERROR(VLOOKUP($A143,'Season 12'!AF$4:CH$104,49,0),"0"),IFERROR(VLOOKUP($A143,'Season 13'!AF$4:CH$104,49,0),"0"),
IFERROR(VLOOKUP($A143,'Season 14'!AF$4:CH$104,49,0),"0"),IFERROR(VLOOKUP($A143,'Season 15'!AF$4:CH$104,49,0),"0"),)</f>
        <v>0</v>
      </c>
      <c r="AX143" s="26">
        <f>SUM(IFERROR(VLOOKUP($A143,'Season 3'!AF$4:CH$104,50,0),"0"),
IFERROR(VLOOKUP($A143,'Season 4'!AF$4:CH$104,50,0),"0"),IFERROR(VLOOKUP($A143,'Season 5'!AF$4:CH$104,50,0),"0"),
IFERROR(VLOOKUP($A143,'Season 6'!AF$4:CH$104,50,0),"0"),IFERROR(VLOOKUP($A143,'Season 7'!AF$4:CH$104,50,0),"0"),
IFERROR(VLOOKUP($A143,'Season 8'!AF$4:CH$104,50,0),"0"),IFERROR(VLOOKUP($A143,'Season 9'!AF$4:CH$104,50,0),"0"),
IFERROR(VLOOKUP($A143,'Season 10'!AF$4:CH$104,50,0),"0"),IFERROR(VLOOKUP($A143,'Season 11'!AF$4:CH$104,50,0),"0"),
IFERROR(VLOOKUP($A143,'Season 12'!AF$4:CH$104,50,0),"0"),IFERROR(VLOOKUP($A143,'Season 13'!AF$4:CH$104,50,0),"0"),
IFERROR(VLOOKUP($A143,'Season 14'!AF$4:CH$104,50,0),"0"),IFERROR(VLOOKUP($A143,'Season 15'!AF$4:CH$104,50,0),"0"),)</f>
        <v>0</v>
      </c>
      <c r="AY143" s="699">
        <f>SUM(IFERROR(VLOOKUP($A143,'Season 3'!AF$4:CH$104,51,0),"0"),
IFERROR(VLOOKUP($A143,'Season 4'!AF$4:CH$104,51,0),"0"),IFERROR(VLOOKUP($A143,'Season 5'!AF$4:CH$104,51,0),"0"),
IFERROR(VLOOKUP($A143,'Season 6'!AF$4:CH$104,51,0),"0"),IFERROR(VLOOKUP($A143,'Season 7'!AF$4:CH$104,51,0),"0"),
IFERROR(VLOOKUP($A143,'Season 8'!AF$4:CH$104,51,0),"0"),IFERROR(VLOOKUP($A143,'Season 9'!AF$4:CH$104,51,0),"0"),
IFERROR(VLOOKUP($A143,'Season 10'!AF$4:CH$104,51,0),"0"),IFERROR(VLOOKUP($A143,'Season 11'!AF$4:CH$104,51,0),"0"),
IFERROR(VLOOKUP($A143,'Season 12'!AF$4:CH$104,51,0),"0"),IFERROR(VLOOKUP($A143,'Season 13'!AF$4:CH$104,51,0),"0"),
IFERROR(VLOOKUP($A143,'Season 14'!AF$4:CH$104,51,0),"0"),IFERROR(VLOOKUP($A143,'Season 15'!AF$4:CH$104,51,0),"0"),)</f>
        <v>0</v>
      </c>
      <c r="AZ143" s="700">
        <f>SUM(IFERROR(VLOOKUP($A143,'Season 1'!AF$4:CC$104,32,0),"0"),IFERROR(VLOOKUP($A143,'Season 2'!AF$4:CC$104,37,0),"0"),)</f>
        <v>0</v>
      </c>
      <c r="BA143" s="692">
        <f>SUM(IFERROR(VLOOKUP($A143,'Season 1'!AF$4:CC$104,33,0),"0"),IFERROR(VLOOKUP($A143,'Season 2'!AF$4:CC$104,38,0),"0"),)</f>
        <v>0</v>
      </c>
      <c r="BB143" s="1023">
        <f>SUM(IFERROR(VLOOKUP($A143,'Season 1'!AF$4:CC$104,34,0),"0"),IFERROR(VLOOKUP($A143,'Season 2'!AF$4:CC$104,39,0),"0"),)</f>
        <v>0</v>
      </c>
      <c r="BC143" s="26">
        <f>SUM(IFERROR(VLOOKUP($A143,'Season 1'!AF$4:CC$104,35,0),"0"),IFERROR(VLOOKUP($A143,'Season 2'!AF$4:CC$104,40,0),"0"),)</f>
        <v>0</v>
      </c>
      <c r="BD143" s="699">
        <f>SUM(IFERROR(VLOOKUP($A143,'Season 1'!AF$4:CC$104,36,0),"0"),IFERROR(VLOOKUP($A143,'Season 2'!AF$4:CC$104,41,0),"0"),)</f>
        <v>0</v>
      </c>
      <c r="BE143" s="1111">
        <f>SUM(IFERROR(VLOOKUP($A143,'Season 1'!AF$4:CC$104,37,0),"0"),
IFERROR(VLOOKUP($A143,'Season 2'!AF$4:CC$104,47,0),"0"),IFERROR(VLOOKUP($A143,'Season 3'!AF$4:CH$104,52,0),"0"),
IFERROR(VLOOKUP($A143,'Season 4'!AF$4:CH$104,52,0),"0"),IFERROR(VLOOKUP($A143,'Season 5'!AF$4:CH$104,52,0),"0"),
IFERROR(VLOOKUP($A143,'Season 6'!AF$4:CH$104,52,0),"0"),IFERROR(VLOOKUP($A143,'Season 7'!AF$4:CH$104,52,0),"0"),
IFERROR(VLOOKUP($A143,'Season 8'!AF$4:CH$104,52,0),"0"),IFERROR(VLOOKUP($A143,'Season 9'!AF$4:CH$104,52,0),"0"),
IFERROR(VLOOKUP($A143,'Season 10'!AF$4:CH$104,52,0),"0"),IFERROR(VLOOKUP($A143,'Season 11'!AF$4:CH$104,52,0),"0"),
IFERROR(VLOOKUP($A143,'Season 12'!AF$4:CH$104,52,0),"0"),IFERROR(VLOOKUP($A143,'Season 13'!AF$4:CH$104,52,0),"0"),
IFERROR(VLOOKUP($A143,'Season 14'!AF$4:CH$104,52,0),"0"),IFERROR(VLOOKUP($A143,'Season 15'!AF$4:CH$104,52,0),"0"),)</f>
        <v>0</v>
      </c>
      <c r="BF143" s="1112">
        <f>SUM(IFERROR(VLOOKUP($A143,'Season 1'!AF$4:CC$104,38,0),"0"),
IFERROR(VLOOKUP($A143,'Season 2'!AF$4:CC$104,48,0),"0"),IFERROR(VLOOKUP($A143,'Season 3'!AF$4:CH$104,53,0),"0"),
IFERROR(VLOOKUP($A143,'Season 4'!AF$4:CH$104,53,0),"0"),IFERROR(VLOOKUP($A143,'Season 5'!AF$4:CH$104,53,0),"0"),
IFERROR(VLOOKUP($A143,'Season 6'!AF$4:CH$104,53,0),"0"),IFERROR(VLOOKUP($A143,'Season 7'!AF$4:CH$104,53,0),"0"),
IFERROR(VLOOKUP($A143,'Season 8'!AF$4:CH$104,53,0),"0"),IFERROR(VLOOKUP($A143,'Season 9'!AF$4:CH$104,53,0),"0"),
IFERROR(VLOOKUP($A143,'Season 10'!AF$4:CH$104,53,0),"0"),IFERROR(VLOOKUP($A143,'Season 11'!AF$4:CH$104,53,0),"0"),
IFERROR(VLOOKUP($A143,'Season 12'!AF$4:CH$104,53,0),"0"),IFERROR(VLOOKUP($A143,'Season 13'!AF$4:CH$104,53,0),"0"),
IFERROR(VLOOKUP($A143,'Season 14'!AF$4:CH$104,53,0),"0"),IFERROR(VLOOKUP($A143,'Season 15'!AF$4:CH$104,53,0),"0"),)</f>
        <v>0</v>
      </c>
      <c r="BG143" s="1061" t="e">
        <f t="shared" si="6"/>
        <v>#DIV/0!</v>
      </c>
      <c r="BI143" s="1100"/>
      <c r="BJ143" s="1100"/>
      <c r="BK143" s="1100"/>
      <c r="BL143" s="1100"/>
      <c r="BM143" s="1100"/>
      <c r="BN143" s="1100"/>
      <c r="BS143" s="15">
        <f>IFERROR(VLOOKUP($A143,'Season 1'!$AF$4:$CH$104,39,0),"0")</f>
        <v>0</v>
      </c>
      <c r="BT143" s="15">
        <f>IFERROR(VLOOKUP($A143,'Season 1'!$AF$4:$CH$104,40,0),"0")</f>
        <v>0</v>
      </c>
      <c r="BU143" s="15">
        <f>IFERROR(VLOOKUP($A143,'Season 2'!$AF$4:$CH$104,49,0),"0")</f>
        <v>0</v>
      </c>
      <c r="BV143" s="15">
        <f>IFERROR(VLOOKUP($A143,'Season 2'!$AF$4:$CH$104,50,0),"0")</f>
        <v>0</v>
      </c>
      <c r="BW143" s="15">
        <f>IFERROR(VLOOKUP($A143,'Season 3'!$AF$4:$CH$104,54,0),"0")</f>
        <v>0</v>
      </c>
      <c r="BX143" s="15">
        <f>IFERROR(VLOOKUP($A143,'Season 3'!$AF$4:$CH$104,55,0),"0")</f>
        <v>0</v>
      </c>
      <c r="BY143" s="15" t="str">
        <f>IFERROR(VLOOKUP($A143,'Season 4'!$AF$4:$CH$104,54,0),"0")</f>
        <v>0</v>
      </c>
      <c r="BZ143" s="15" t="str">
        <f>IFERROR(VLOOKUP($A143,'Season 4'!$AF$4:$CH$104,55,0),"0")</f>
        <v>0</v>
      </c>
      <c r="CA143" s="15" t="str">
        <f>IFERROR(VLOOKUP($A143,'Season 5'!$AF$4:$CH$104,54,0),"0")</f>
        <v>0</v>
      </c>
      <c r="CB143" s="15" t="str">
        <f>IFERROR(VLOOKUP($A143,'Season 5'!$AF$4:$CH$104,55,0),"0")</f>
        <v>0</v>
      </c>
      <c r="CC143" s="15" t="str">
        <f>IFERROR(VLOOKUP($A143,'Season 6'!$AF$4:$CH$104,54,0),"0")</f>
        <v>0</v>
      </c>
      <c r="CD143" s="15" t="str">
        <f>IFERROR(VLOOKUP($A143,'Season 6'!$AF$4:$CH$104,55,0),"0")</f>
        <v>0</v>
      </c>
      <c r="CE143" s="15" t="str">
        <f>IFERROR(VLOOKUP($A143,'Season 7'!$AF$4:$CH$104,54,0),"0")</f>
        <v>0</v>
      </c>
      <c r="CF143" s="15" t="str">
        <f>IFERROR(VLOOKUP($A143,'Season 7'!$AF$4:$CH$104,55,0),"0")</f>
        <v>0</v>
      </c>
      <c r="CG143" s="15" t="str">
        <f>IFERROR(VLOOKUP($A143,'Season 8'!$AF$4:$CH$104,54,0),"0")</f>
        <v>0</v>
      </c>
      <c r="CH143" s="15" t="str">
        <f>IFERROR(VLOOKUP($A143,'Season 8'!$AF$4:$CH$104,55,0),"0")</f>
        <v>0</v>
      </c>
      <c r="CI143" s="15" t="str">
        <f>IFERROR(VLOOKUP($A143,'Season 9'!$AF$4:$CH$104,54,0),"0")</f>
        <v>0</v>
      </c>
      <c r="CJ143" s="15" t="str">
        <f>IFERROR(VLOOKUP($A143,'Season 9'!$AF$4:$CH$104,55,0),"0")</f>
        <v>0</v>
      </c>
      <c r="CK143" s="15" t="str">
        <f>IFERROR(VLOOKUP($A143,'Season 10'!$AF$4:$CH$104,54,0),"0")</f>
        <v>0</v>
      </c>
      <c r="CL143" s="15" t="str">
        <f>IFERROR(VLOOKUP($A143,'Season 10'!$AF$4:$CH$104,55,0),"0")</f>
        <v>0</v>
      </c>
      <c r="CM143" s="15" t="str">
        <f>IFERROR(VLOOKUP($A143,'Season 11'!$AF$4:$CH$104,54,0),"0")</f>
        <v>0</v>
      </c>
      <c r="CN143" s="15" t="str">
        <f>IFERROR(VLOOKUP($A143,'Season 11'!$AF$4:$CH$104,55,0),"0")</f>
        <v>0</v>
      </c>
      <c r="CO143" s="15" t="str">
        <f>IFERROR(VLOOKUP($A143,'Season 12'!$AF$4:$CH$104,54,0),"0")</f>
        <v>0</v>
      </c>
      <c r="CP143" s="15" t="str">
        <f>IFERROR(VLOOKUP($A143,'Season 12'!$AF$4:$CH$104,55,0),"0")</f>
        <v>0</v>
      </c>
      <c r="CQ143" s="15" t="str">
        <f>IFERROR(VLOOKUP($A143,'Season 13'!$AF$4:$CH$104,54,0),"0")</f>
        <v>0</v>
      </c>
      <c r="CR143" s="15" t="str">
        <f>IFERROR(VLOOKUP($A143,'Season 13'!$AF$4:$CH$104,55,0),"0")</f>
        <v>0</v>
      </c>
      <c r="CS143" s="15" t="str">
        <f>IFERROR(VLOOKUP($A143,'Season 14'!$AF$4:$CH$104,54,0),"0")</f>
        <v>0</v>
      </c>
      <c r="CT143" s="15" t="str">
        <f>IFERROR(VLOOKUP($A143,'Season 14'!$AF$4:$CH$104,55,0),"0")</f>
        <v>0</v>
      </c>
      <c r="CU143" s="15" t="str">
        <f>IFERROR(VLOOKUP($A143,'Season 15'!$AF$4:$CH$104,54,0),"0")</f>
        <v>0</v>
      </c>
      <c r="CV143" s="15" t="str">
        <f>IFERROR(VLOOKUP($A143,'Season 15'!$AF$4:$CH$104,55,0),"0")</f>
        <v>0</v>
      </c>
    </row>
    <row r="144" spans="1:100" x14ac:dyDescent="0.25">
      <c r="A144" s="2" t="s">
        <v>140</v>
      </c>
      <c r="B144" s="1021">
        <f>IFERROR(VLOOKUP('Data Totals'!A144,'Season 1'!AF$4:CC$104,2,FALSE),IFERROR(VLOOKUP('Data Totals'!A144,'Season 2'!AF$4:CC$104,2,FALSE),IFERROR(VLOOKUP('Data Totals'!A144,'Season 3'!AF$4:CC$104,2,FALSE),IFERROR(VLOOKUP('Data Totals'!A144,'Season 4'!AF$4:CC$104,2,FALSE),IFERROR(VLOOKUP('Data Totals'!A144,'Season 5'!AF$4:CC$104,2,FALSE),IFERROR(VLOOKUP('Data Totals'!A144,'Season 6'!AF$4:CC$104,2,FALSE),IFERROR(VLOOKUP('Data Totals'!A144,'Season 7'!AF$4:CC$104,2,FALSE),IFERROR(VLOOKUP('Data Totals'!A144,'Season 8'!AF$4:CC$104,2,FALSE),IFERROR(VLOOKUP('Data Totals'!A144,'Season 9'!AF$4:CC$104,2,FALSE),IFERROR(VLOOKUP('Data Totals'!A144,'Season 10'!AF$4:CC$104,2,FALSE),IFERROR(VLOOKUP('Data Totals'!A144,'Season 11'!AF$4:CC$104,2,FALSE),IFERROR(VLOOKUP('Data Totals'!A144,'Season 12'!AF$4:CC$104,2,FALSE),IFERROR(VLOOKUP('Data Totals'!A144,'Season 13'!AF$4:CC$104,2,FALSE),IFERROR(VLOOKUP('Data Totals'!A144,'Season 14'!AF$4:CC$104,2,FALSE),IFERROR(VLOOKUP('Data Totals'!A144,'Season 15'!AF$4:CC$104,2,FALSE),"N/A")))))))))))))))</f>
        <v>0</v>
      </c>
      <c r="C144" s="1022">
        <f>IFERROR(VLOOKUP('Data Totals'!A144,'Season 1'!AF$4:CC$104,3,FALSE),IFERROR(VLOOKUP('Data Totals'!A144,'Season 2'!AF$4:CC$104,3,FALSE),IFERROR(VLOOKUP('Data Totals'!A144,'Season 3'!AF$4:CC$104,3,FALSE),IFERROR(VLOOKUP('Data Totals'!A144,'Season 4'!AF$4:CC$104,3,FALSE),IFERROR(VLOOKUP('Data Totals'!A144,'Season 5'!AF$4:CC$104,3,FALSE),IFERROR(VLOOKUP('Data Totals'!A144,'Season 6'!AF$4:CC$104,3,FALSE),IFERROR(VLOOKUP('Data Totals'!A144,'Season 7'!AF$4:CC$104,3,FALSE),IFERROR(VLOOKUP('Data Totals'!A144,'Season 8'!AF$4:CC$104,3,FALSE),IFERROR(VLOOKUP('Data Totals'!A144,'Season 9'!AF$4:CC$104,3,FALSE),IFERROR(VLOOKUP('Data Totals'!A144,'Season 10'!AF$4:CC$104,3,FALSE),IFERROR(VLOOKUP('Data Totals'!A144,'Season 11'!AF$4:CC$104,3,FALSE),IFERROR(VLOOKUP('Data Totals'!A144,'Season 12'!AF$4:CC$104,3,FALSE),IFERROR(VLOOKUP('Data Totals'!A144,'Season 13'!AF$4:CC$104,3,FALSE),IFERROR(VLOOKUP('Data Totals'!A144,'Season 14'!AF$4:CC$104,3,FALSE),IFERROR(VLOOKUP('Data Totals'!A144,'Season 15'!AF$4:CC$104,3,FALSE),"N/A")))))))))))))))</f>
        <v>0</v>
      </c>
      <c r="D144" s="1022">
        <f>IFERROR(VLOOKUP('Data Totals'!A144,'Season 1'!AF$4:CC$104,4,FALSE),IFERROR(VLOOKUP('Data Totals'!A144,'Season 2'!AF$4:CC$104,4,FALSE),IFERROR(VLOOKUP('Data Totals'!A144,'Season 3'!AF$4:CC$104,4,FALSE),IFERROR(VLOOKUP('Data Totals'!A144,'Season 4'!AF$4:CC$104,4,FALSE),IFERROR(VLOOKUP('Data Totals'!A144,'Season 5'!AF$4:CC$104,4,FALSE),IFERROR(VLOOKUP('Data Totals'!A144,'Season 6'!AF$4:CC$104,4,FALSE),IFERROR(VLOOKUP('Data Totals'!A144,'Season 7'!AF$4:CC$104,4,FALSE),IFERROR(VLOOKUP('Data Totals'!A144,'Season 8'!AF$4:CC$104,4,FALSE),IFERROR(VLOOKUP('Data Totals'!A144,'Season 9'!AF$4:CC$104,4,FALSE),IFERROR(VLOOKUP('Data Totals'!A144,'Season 10'!AF$4:CC$104,4,FALSE),IFERROR(VLOOKUP('Data Totals'!A144,'Season 11'!AF$4:CC$104,4,FALSE),IFERROR(VLOOKUP('Data Totals'!A144,'Season 12'!AF$4:CC$104,4,FALSE),IFERROR(VLOOKUP('Data Totals'!A144,'Season 13'!AF$4:CC$104,4,FALSE),IFERROR(VLOOKUP('Data Totals'!A144,'Season 14'!AF$4:CC$104,4,FALSE),IFERROR(VLOOKUP('Data Totals'!A144,'Season 15'!AF$4:CC$104,4,FALSE),"N/A")))))))))))))))</f>
        <v>0</v>
      </c>
      <c r="E144" s="1022">
        <f t="shared" si="5"/>
        <v>0</v>
      </c>
      <c r="F144" s="692">
        <f>SUM(IFERROR(VLOOKUP(A144,BI$3:BN$152,2,0),"0"),IFERROR(VLOOKUP(A144,'Season 1'!AF$4:CC$104,6,0),"0"),
IFERROR(VLOOKUP(A144,'Season 2'!AF$4:CC$104,6,0),"0"),IFERROR(VLOOKUP(A144,'Season 3'!AF$4:CC$104,6,0),"0"),
IFERROR(VLOOKUP(A144,'Season 4'!AF$4:CC$104,6,0),"0"),IFERROR(VLOOKUP(A144,'Season 5'!AF$4:CC$104,6,0),"0"),
IFERROR(VLOOKUP(A144,'Season 6'!AF$4:CC$104,6,0),"0"),IFERROR(VLOOKUP(A144,'Season 7'!AF$4:CC$104,6,0),"0"),
IFERROR(VLOOKUP(A144,'Season 8'!AF$4:CC$104,6,0),"0"),IFERROR(VLOOKUP(A144,'Season 9'!AF$4:CC$104,6,0),"0"),
IFERROR(VLOOKUP(A144,'Season 10'!AF$4:CC$104,6,0),"0"),IFERROR(VLOOKUP(A144,'Season 11'!AF$4:CC$104,6,0),"0"),
IFERROR(VLOOKUP(A144,'Season 12'!AF$4:CC$104,6,0),"0"),IFERROR(VLOOKUP(A144,'Season 13'!AF$4:CC$104,6,0),"0"),
IFERROR(VLOOKUP(A144,'Season 14'!AF$4:CC$104,6,0),"0"),IFERROR(VLOOKUP(A144,'Season 15'!AF$4:CC$104,6,0),"0"),)</f>
        <v>0</v>
      </c>
      <c r="G144" s="692">
        <f>SUM(IFERROR(VLOOKUP(A144,'Season 1'!AF$4:CC$104,7,0),"0"),
IFERROR(VLOOKUP(A144,'Season 2'!AF$4:CC$104,7,0),"0"),IFERROR(VLOOKUP(A144,'Season 3'!AF$4:CC$104,7,0),"0"),
IFERROR(VLOOKUP(A144,'Season 4'!AF$4:CC$104,7,0),"0"),IFERROR(VLOOKUP(A144,'Season 5'!AF$4:CC$104,7,0),"0"),
IFERROR(VLOOKUP(A144,'Season 6'!AF$4:CC$104,7,0),"0"),IFERROR(VLOOKUP(A144,'Season 7'!AF$4:CC$104,7,0),"0"),
IFERROR(VLOOKUP(A144,'Season 8'!AF$4:CC$104,7,0),"0"),IFERROR(VLOOKUP(A144,'Season 9'!AF$4:CC$104,7,0),"0"),
IFERROR(VLOOKUP(A144,'Season 10'!AF$4:CC$104,7,0),"0"),IFERROR(VLOOKUP(A144,'Season 11'!AF$4:CC$104,7,0),"0"),
IFERROR(VLOOKUP(A144,'Season 12'!AF$4:CC$104,7,0),"0"),IFERROR(VLOOKUP(A144,'Season 13'!AF$4:CC$104,7,0),"0"),
IFERROR(VLOOKUP(A144,'Season 14'!AF$4:CC$104,7,0),"0"),IFERROR(VLOOKUP(A144,'Season 15'!AF$4:CC$104,7,0),"0"),)</f>
        <v>0</v>
      </c>
      <c r="H144" s="556">
        <f>SUM(IFERROR(VLOOKUP(A144,'Season 1'!AF$4:CC$104,8,0),"0"),
IFERROR(VLOOKUP(A144,'Season 2'!AF$4:CC$104,8,0),"0"),IFERROR(VLOOKUP(A144,'Season 3'!AF$4:CC$104,8,0),"0"),
IFERROR(VLOOKUP(A144,'Season 4'!AF$4:CC$104,8,0),"0"),IFERROR(VLOOKUP(A144,'Season 5'!AF$4:CC$104,8,0),"0"),
IFERROR(VLOOKUP(A144,'Season 6'!AF$4:CC$104,8,0),"0"),IFERROR(VLOOKUP(A144,'Season 7'!AF$4:CC$104,8,0),"0"),
IFERROR(VLOOKUP(A144,'Season 8'!AF$4:CC$104,8,0),"0"),IFERROR(VLOOKUP(A144,'Season 9'!AF$4:CC$104,8,0),"0"),
IFERROR(VLOOKUP(A144,'Season 10'!AF$4:CC$104,8,0),"0"),IFERROR(VLOOKUP(A144,'Season 11'!AF$4:CC$104,8,0),"0"),
IFERROR(VLOOKUP(A144,'Season 12'!AF$4:CC$104,8,0),"0"),IFERROR(VLOOKUP(A144,'Season 13'!AF$4:CC$104,8,0),"0"),
IFERROR(VLOOKUP(A144,'Season 14'!AF$4:CC$104,8,0),"0"),IFERROR(VLOOKUP(A144,'Season 15'!AF$4:CC$104,8,0),"0"),)</f>
        <v>0</v>
      </c>
      <c r="I144" s="1023">
        <f>SUM(IFERROR(VLOOKUP(A144,'Season 1'!AF$4:CC$104,9,0),"0"),
IFERROR(VLOOKUP(A144,'Season 2'!AF$4:CC$104,9,0),"0"),IFERROR(VLOOKUP(A144,'Season 3'!AF$4:CC$104,9,0),"0"),
IFERROR(VLOOKUP(A144,'Season 4'!AF$4:CC$104,9,0),"0"),IFERROR(VLOOKUP(A144,'Season 5'!AF$4:CC$104,9,0),"0"),
IFERROR(VLOOKUP(A144,'Season 6'!AF$4:CC$104,9,0),"0"),IFERROR(VLOOKUP(A144,'Season 7'!AF$4:CC$104,9,0),"0"),
IFERROR(VLOOKUP(A144,'Season 8'!AF$4:CC$104,9,0),"0"),IFERROR(VLOOKUP(A144,'Season 9'!AF$4:CC$104,9,0),"0"),
IFERROR(VLOOKUP(A144,'Season 10'!AF$4:CC$104,9,0),"0"),IFERROR(VLOOKUP(A144,'Season 11'!AF$4:CC$104,9,0),"0"),
IFERROR(VLOOKUP(A144,'Season 12'!AF$4:CC$104,9,0),"0"),IFERROR(VLOOKUP(A144,'Season 13'!AF$4:CC$104,9,0),"0"),
IFERROR(VLOOKUP(A144,'Season 14'!AF$4:CC$104,9,0),"0"),IFERROR(VLOOKUP(A144,'Season 15'!AF$4:CC$104,9,0),"0"),)</f>
        <v>0</v>
      </c>
      <c r="J144" s="26">
        <f>SUM(IFERROR(VLOOKUP(A144,BI$3:BN$152,3,0),"0"),IFERROR(VLOOKUP(A144,'Season 1'!AF$4:CC$104,10,0),"0"),
IFERROR(VLOOKUP(A144,'Season 2'!AF$4:CC$104,10,0),"0"),IFERROR(VLOOKUP(A144,'Season 3'!AF$4:CC$104,10,0),"0"),
IFERROR(VLOOKUP(A144,'Season 4'!AF$4:CC$104,10,0),"0"),IFERROR(VLOOKUP(A144,'Season 5'!AF$4:CC$104,10,0),"0"),
IFERROR(VLOOKUP(A144,'Season 6'!AF$4:CC$104,10,0),"0"),IFERROR(VLOOKUP(A144,'Season 7'!AF$4:CC$104,10,0),"0"),
IFERROR(VLOOKUP(A144,'Season 8'!AF$4:CC$104,10,0),"0"),IFERROR(VLOOKUP(A144,'Season 9'!AF$4:CC$104,10,0),"0"),
IFERROR(VLOOKUP(A144,'Season 10'!AF$4:CC$104,10,0),"0"),IFERROR(VLOOKUP(A144,'Season 11'!AF$4:CC$104,10,0),"0"),
IFERROR(VLOOKUP(A144,'Season 12'!AF$4:CC$104,10,0),"0"),IFERROR(VLOOKUP(A144,'Season 13'!AF$4:CC$104,10,0),"0"),
IFERROR(VLOOKUP(A144,'Season 14'!AF$4:CC$104,10,0),"0"),IFERROR(VLOOKUP(A144,'Season 15'!AF$4:CC$104,10,0),"0"),)</f>
        <v>0</v>
      </c>
      <c r="K144" s="699">
        <f>SUM(IFERROR(VLOOKUP(A144,BI$3:BN$152,4,0),"0"),IFERROR(VLOOKUP(A144,'Season 1'!AF$4:CC$104,11,0),"0"),
IFERROR(VLOOKUP(A144,'Season 2'!AF$4:CC$104,11,0),"0"),IFERROR(VLOOKUP(A144,'Season 3'!AF$4:CC$104,11,0),"0"),
IFERROR(VLOOKUP(A144,'Season 4'!AF$4:CC$104,11,0),"0"),IFERROR(VLOOKUP(A144,'Season 5'!AF$4:CC$104,11,0),"0"),
IFERROR(VLOOKUP(A144,'Season 6'!AF$4:CC$104,11,0),"0"),IFERROR(VLOOKUP(A144,'Season 7'!AF$4:CC$104,11,0),"0"),
IFERROR(VLOOKUP(A144,'Season 8'!AF$4:CC$104,11,0),"0"),IFERROR(VLOOKUP(A144,'Season 9'!AF$4:CC$104,11,0),"0"),
IFERROR(VLOOKUP(A144,'Season 10'!AF$4:CC$104,11,0),"0"),IFERROR(VLOOKUP(A144,'Season 11'!AF$4:CC$104,11,0),"0"),
IFERROR(VLOOKUP(A144,'Season 12'!AF$4:CC$104,11,0),"0"),IFERROR(VLOOKUP(A144,'Season 13'!AF$4:CC$104,11,0),"0"),
IFERROR(VLOOKUP(A144,'Season 14'!AF$4:CC$104,11,0),"0"),IFERROR(VLOOKUP(A144,'Season 15'!AF$4:CC$104,11,0),"0"),)</f>
        <v>0</v>
      </c>
      <c r="L144" s="700">
        <f>SUM(IFERROR(VLOOKUP($A144,'Season 1'!AF$4:CC$104,12,0),"0"),
IFERROR(VLOOKUP($A144,'Season 2'!AF$4:CC$104,12,0),"0"),IFERROR(VLOOKUP($A144,'Season 3'!AF$4:CC$104,12,0),"0"),
IFERROR(VLOOKUP($A144,'Season 4'!AF$4:CC$104,12,0),"0"),IFERROR(VLOOKUP($A144,'Season 5'!AF$4:CC$104,12,0),"0"),
IFERROR(VLOOKUP($A144,'Season 6'!AF$4:CC$104,12,0),"0"),IFERROR(VLOOKUP($A144,'Season 7'!AF$4:CC$104,12,0),"0"),
IFERROR(VLOOKUP($A144,'Season 8'!AF$4:CC$104,12,0),"0"),IFERROR(VLOOKUP($A144,'Season 9'!AF$4:CC$104,12,0),"0"),
IFERROR(VLOOKUP($A144,'Season 10'!AF$4:CC$104,12,0),"0"),IFERROR(VLOOKUP($A144,'Season 11'!AF$4:CC$104,12,0),"0"),
IFERROR(VLOOKUP($A144,'Season 12'!AF$4:CC$104,12,0),"0"),IFERROR(VLOOKUP($A144,'Season 13'!AF$4:CC$104,12,0),"0"),
IFERROR(VLOOKUP($A144,'Season 14'!AF$4:CC$104,12,0),"0"),IFERROR(VLOOKUP($A144,'Season 15'!AF$4:CC$104,12,0),"0"),)</f>
        <v>0</v>
      </c>
      <c r="M144" s="692">
        <f>SUM(IFERROR(VLOOKUP($A144,'Season 1'!AF$4:CC$104,13,0),"0"),
IFERROR(VLOOKUP($A144,'Season 2'!AF$4:CC$104,13,0),"0"),IFERROR(VLOOKUP($A144,'Season 3'!AF$4:CC$104,13,0),"0"),
IFERROR(VLOOKUP($A144,'Season 4'!AF$4:CC$104,13,0),"0"),IFERROR(VLOOKUP($A144,'Season 5'!AF$4:CC$104,13,0),"0"),
IFERROR(VLOOKUP($A144,'Season 6'!AF$4:CC$104,13,0),"0"),IFERROR(VLOOKUP($A144,'Season 7'!AF$4:CC$104,13,0),"0"),
IFERROR(VLOOKUP($A144,'Season 8'!AF$4:CC$104,13,0),"0"),IFERROR(VLOOKUP($A144,'Season 9'!AF$4:CC$104,13,0),"0"),
IFERROR(VLOOKUP($A144,'Season 10'!AF$4:CC$104,13,0),"0"),IFERROR(VLOOKUP($A144,'Season 11'!AF$4:CC$104,13,0),"0"),
IFERROR(VLOOKUP($A144,'Season 12'!AF$4:CC$104,13,0),"0"),IFERROR(VLOOKUP($A144,'Season 13'!AF$4:CC$104,13,0),"0"),
IFERROR(VLOOKUP($A144,'Season 14'!AF$4:CC$104,13,0),"0"),IFERROR(VLOOKUP($A144,'Season 15'!AF$4:CC$104,13,0),"0"),)</f>
        <v>0</v>
      </c>
      <c r="N144" s="1023">
        <f>SUM(IFERROR(VLOOKUP($A144,'Season 1'!AF$4:CC$104,14,0),"0"),
IFERROR(VLOOKUP($A144,'Season 2'!AF$4:CC$104,14,0),"0"),IFERROR(VLOOKUP($A144,'Season 3'!AF$4:CC$104,14,0),"0"),
IFERROR(VLOOKUP($A144,'Season 4'!AF$4:CC$104,14,0),"0"),IFERROR(VLOOKUP($A144,'Season 5'!AF$4:CC$104,14,0),"0"),
IFERROR(VLOOKUP($A144,'Season 6'!AF$4:CC$104,14,0),"0"),IFERROR(VLOOKUP($A144,'Season 7'!AF$4:CC$104,14,0),"0"),
IFERROR(VLOOKUP($A144,'Season 8'!AF$4:CC$104,14,0),"0"),IFERROR(VLOOKUP($A144,'Season 9'!AF$4:CC$104,14,0),"0"),
IFERROR(VLOOKUP($A144,'Season 10'!AF$4:CC$104,14,0),"0"),IFERROR(VLOOKUP($A144,'Season 11'!AF$4:CC$104,14,0),"0"),
IFERROR(VLOOKUP($A144,'Season 12'!AF$4:CC$104,14,0),"0"),IFERROR(VLOOKUP($A144,'Season 13'!AF$4:CC$104,14,0),"0"),
IFERROR(VLOOKUP($A144,'Season 14'!AF$4:CC$104,14,0),"0"),IFERROR(VLOOKUP($A144,'Season 15'!AF$4:CC$104,14,0),"0"),)</f>
        <v>0</v>
      </c>
      <c r="O144" s="26">
        <f>SUM(IFERROR(VLOOKUP($A144,'Season 1'!AF$4:CC$104,15,0),"0"),
IFERROR(VLOOKUP($A144,'Season 2'!AF$4:CC$104,15,0),"0"),IFERROR(VLOOKUP($A144,'Season 3'!AF$4:CC$104,15,0),"0"),
IFERROR(VLOOKUP($A144,'Season 4'!AF$4:CC$104,15,0),"0"),IFERROR(VLOOKUP($A144,'Season 5'!AF$4:CC$104,15,0),"0"),
IFERROR(VLOOKUP($A144,'Season 6'!AF$4:CC$104,15,0),"0"),IFERROR(VLOOKUP($A144,'Season 7'!AF$4:CC$104,15,0),"0"),
IFERROR(VLOOKUP($A144,'Season 8'!AF$4:CC$104,15,0),"0"),IFERROR(VLOOKUP($A144,'Season 9'!AF$4:CC$104,15,0),"0"),
IFERROR(VLOOKUP($A144,'Season 10'!AF$4:CC$104,15,0),"0"),IFERROR(VLOOKUP($A144,'Season 11'!AF$4:CC$104,15,0),"0"),
IFERROR(VLOOKUP($A144,'Season 12'!AF$4:CC$104,15,0),"0"),IFERROR(VLOOKUP($A144,'Season 13'!AF$4:CC$104,15,0),"0"),
IFERROR(VLOOKUP($A144,'Season 14'!AF$4:CC$104,15,0),"0"),IFERROR(VLOOKUP($A144,'Season 15'!AF$4:CC$104,15,0),"0"),)</f>
        <v>0</v>
      </c>
      <c r="P144" s="699">
        <f>SUM(IFERROR(VLOOKUP($A144,'Season 1'!AF$4:CC$104,16,0),"0"),
IFERROR(VLOOKUP($A144,'Season 2'!AF$4:CC$104,16,0),"0"),IFERROR(VLOOKUP($A144,'Season 3'!AF$4:CC$104,16,0),"0"),
IFERROR(VLOOKUP($A144,'Season 4'!AF$4:CC$104,16,0),"0"),IFERROR(VLOOKUP($A144,'Season 5'!AF$4:CC$104,16,0),"0"),
IFERROR(VLOOKUP($A144,'Season 6'!AF$4:CC$104,16,0),"0"),IFERROR(VLOOKUP($A144,'Season 7'!AF$4:CC$104,16,0),"0"),
IFERROR(VLOOKUP($A144,'Season 8'!AF$4:CC$104,16,0),"0"),IFERROR(VLOOKUP($A144,'Season 9'!AF$4:CC$104,16,0),"0"),
IFERROR(VLOOKUP($A144,'Season 10'!AF$4:CC$104,16,0),"0"),IFERROR(VLOOKUP($A144,'Season 11'!AF$4:CC$104,16,0),"0"),
IFERROR(VLOOKUP($A144,'Season 12'!AF$4:CC$104,16,0),"0"),IFERROR(VLOOKUP($A144,'Season 13'!AF$4:CC$104,16,0),"0"),
IFERROR(VLOOKUP($A144,'Season 14'!AF$4:CC$104,16,0),"0"),IFERROR(VLOOKUP($A144,'Season 15'!AF$4:CC$104,16,0),"0"),)</f>
        <v>0</v>
      </c>
      <c r="Q144" s="700">
        <f>SUM(IFERROR(VLOOKUP($A144,'Season 1'!AF$4:CC$104,17,0),"0"),
IFERROR(VLOOKUP($A144,'Season 2'!AF$4:CC$104,17,0),"0"),IFERROR(VLOOKUP($A144,'Season 3'!AF$4:CC$104,17,0),"0"),
IFERROR(VLOOKUP($A144,'Season 4'!AF$4:CC$104,17,0),"0"),IFERROR(VLOOKUP($A144,'Season 5'!AF$4:CC$104,17,0),"0"),
IFERROR(VLOOKUP($A144,'Season 6'!AF$4:CC$104,17,0),"0"),IFERROR(VLOOKUP($A144,'Season 7'!AF$4:CC$104,17,0),"0"),
IFERROR(VLOOKUP($A144,'Season 8'!AF$4:CC$104,17,0),"0"),IFERROR(VLOOKUP($A144,'Season 9'!AF$4:CC$104,17,0),"0"),
IFERROR(VLOOKUP($A144,'Season 10'!AF$4:CC$104,17,0),"0"),IFERROR(VLOOKUP($A144,'Season 11'!AF$4:CC$104,17,0),"0"),
IFERROR(VLOOKUP($A144,'Season 12'!AF$4:CC$104,17,0),"0"),IFERROR(VLOOKUP($A144,'Season 13'!AF$4:CC$104,17,0),"0"),
IFERROR(VLOOKUP($A144,'Season 14'!AF$4:CC$104,17,0),"0"),IFERROR(VLOOKUP($A144,'Season 15'!AF$4:CC$104,17,0),"0"),)</f>
        <v>0</v>
      </c>
      <c r="R144" s="692">
        <f>SUM(IFERROR(VLOOKUP($A144,'Season 1'!AF$4:CC$104,18,0),"0"),
IFERROR(VLOOKUP($A144,'Season 2'!AF$4:CC$104,18,0),"0"),IFERROR(VLOOKUP($A144,'Season 3'!AF$4:CC$104,18,0),"0"),
IFERROR(VLOOKUP($A144,'Season 4'!AF$4:CC$104,18,0),"0"),IFERROR(VLOOKUP($A144,'Season 5'!AF$4:CC$104,18,0),"0"),
IFERROR(VLOOKUP($A144,'Season 6'!AF$4:CC$104,18,0),"0"),IFERROR(VLOOKUP($A144,'Season 7'!AF$4:CC$104,18,0),"0"),
IFERROR(VLOOKUP($A144,'Season 8'!AF$4:CC$104,18,0),"0"),IFERROR(VLOOKUP($A144,'Season 9'!AF$4:CC$104,18,0),"0"),
IFERROR(VLOOKUP($A144,'Season 10'!AF$4:CC$104,18,0),"0"),IFERROR(VLOOKUP($A144,'Season 11'!AF$4:CC$104,18,0),"0"),
IFERROR(VLOOKUP($A144,'Season 12'!AF$4:CC$104,18,0),"0"),IFERROR(VLOOKUP($A144,'Season 13'!AF$4:CC$104,18,0),"0"),
IFERROR(VLOOKUP($A144,'Season 14'!AF$4:CC$104,18,0),"0"),IFERROR(VLOOKUP($A144,'Season 15'!AF$4:CC$104,18,0),"0"),)</f>
        <v>0</v>
      </c>
      <c r="S144" s="1023">
        <f>SUM(IFERROR(VLOOKUP($A144,'Season 1'!AF$4:CC$104,19,0),"0"),
IFERROR(VLOOKUP($A144,'Season 2'!AF$4:CC$104,19,0),"0"),IFERROR(VLOOKUP($A144,'Season 3'!AF$4:CC$104,19,0),"0"),
IFERROR(VLOOKUP($A144,'Season 4'!AF$4:CC$104,19,0),"0"),IFERROR(VLOOKUP($A144,'Season 5'!AF$4:CC$104,19,0),"0"),
IFERROR(VLOOKUP($A144,'Season 6'!AF$4:CC$104,19,0),"0"),IFERROR(VLOOKUP($A144,'Season 7'!AF$4:CC$104,19,0),"0"),
IFERROR(VLOOKUP($A144,'Season 8'!AF$4:CC$104,19,0),"0"),IFERROR(VLOOKUP($A144,'Season 9'!AF$4:CC$104,19,0),"0"),
IFERROR(VLOOKUP($A144,'Season 10'!AF$4:CC$104,19,0),"0"),IFERROR(VLOOKUP($A144,'Season 11'!AF$4:CC$104,19,0),"0"),
IFERROR(VLOOKUP($A144,'Season 12'!AF$4:CC$104,19,0),"0"),IFERROR(VLOOKUP($A144,'Season 13'!AF$4:CC$104,19,0),"0"),
IFERROR(VLOOKUP($A144,'Season 14'!AF$4:CC$104,19,0),"0"),IFERROR(VLOOKUP($A144,'Season 15'!AF$4:CC$104,19,0),"0"),)</f>
        <v>0</v>
      </c>
      <c r="T144" s="26">
        <f>SUM(IFERROR(VLOOKUP($A144,'Season 1'!AF$4:CC$104,20,0),"0"),
IFERROR(VLOOKUP($A144,'Season 2'!AF$4:CC$104,20,0),"0"),IFERROR(VLOOKUP($A144,'Season 3'!AF$4:CC$104,20,0),"0"),
IFERROR(VLOOKUP($A144,'Season 4'!AF$4:CC$104,20,0),"0"),IFERROR(VLOOKUP($A144,'Season 5'!AF$4:CC$104,20,0),"0"),
IFERROR(VLOOKUP($A144,'Season 6'!AF$4:CC$104,20,0),"0"),IFERROR(VLOOKUP($A144,'Season 7'!AF$4:CC$104,20,0),"0"),
IFERROR(VLOOKUP($A144,'Season 8'!AF$4:CC$104,20,0),"0"),IFERROR(VLOOKUP($A144,'Season 9'!AF$4:CC$104,20,0),"0"),
IFERROR(VLOOKUP($A144,'Season 10'!AF$4:CC$104,20,0),"0"),IFERROR(VLOOKUP($A144,'Season 11'!AF$4:CC$104,20,0),"0"),
IFERROR(VLOOKUP($A144,'Season 12'!AF$4:CC$104,20,0),"0"),IFERROR(VLOOKUP($A144,'Season 13'!AF$4:CC$104,20,0),"0"),
IFERROR(VLOOKUP($A144,'Season 14'!AF$4:CC$104,20,0),"0"),IFERROR(VLOOKUP($A144,'Season 15'!AF$4:CC$104,20,0),"0"),)</f>
        <v>0</v>
      </c>
      <c r="U144" s="699">
        <f>SUM(IFERROR(VLOOKUP($A144,'Season 1'!AF$4:CC$104,21,0),"0"),
IFERROR(VLOOKUP($A144,'Season 2'!AF$4:CC$104,21,0),"0"),IFERROR(VLOOKUP($A144,'Season 3'!AF$4:CC$104,21,0),"0"),
IFERROR(VLOOKUP($A144,'Season 4'!AF$4:CC$104,21,0),"0"),IFERROR(VLOOKUP($A144,'Season 5'!AF$4:CC$104,21,0),"0"),
IFERROR(VLOOKUP($A144,'Season 6'!AF$4:CC$104,21,0),"0"),IFERROR(VLOOKUP($A144,'Season 7'!AF$4:CC$104,21,0),"0"),
IFERROR(VLOOKUP($A144,'Season 8'!AF$4:CC$104,21,0),"0"),IFERROR(VLOOKUP($A144,'Season 9'!AF$4:CC$104,21,0),"0"),
IFERROR(VLOOKUP($A144,'Season 10'!AF$4:CC$104,21,0),"0"),IFERROR(VLOOKUP($A144,'Season 11'!AF$4:CC$104,21,0),"0"),
IFERROR(VLOOKUP($A144,'Season 12'!AF$4:CC$104,21,0),"0"),IFERROR(VLOOKUP($A144,'Season 13'!AF$4:CC$104,21,0),"0"),
IFERROR(VLOOKUP($A144,'Season 14'!AF$4:CC$104,21,0),"0"),IFERROR(VLOOKUP($A144,'Season 15'!AF$4:CC$104,21,0),"0"),)</f>
        <v>0</v>
      </c>
      <c r="V144" s="700">
        <f>SUM(IFERROR(VLOOKUP($A144,'Season 1'!AF$4:CC$104,22,0),"0"),
IFERROR(VLOOKUP($A144,'Season 2'!AF$4:CC$104,22,0),"0"),IFERROR(VLOOKUP($A144,'Season 3'!AF$4:CC$104,22,0),"0"),
IFERROR(VLOOKUP($A144,'Season 4'!AF$4:CC$104,22,0),"0"),IFERROR(VLOOKUP($A144,'Season 5'!AF$4:CC$104,22,0),"0"),
IFERROR(VLOOKUP($A144,'Season 6'!AF$4:CC$104,22,0),"0"),IFERROR(VLOOKUP($A144,'Season 7'!AF$4:CC$104,22,0),"0"),
IFERROR(VLOOKUP($A144,'Season 8'!AF$4:CC$104,22,0),"0"),IFERROR(VLOOKUP($A144,'Season 9'!AF$4:CC$104,22,0),"0"),
IFERROR(VLOOKUP($A144,'Season 10'!AF$4:CC$104,22,0),"0"),IFERROR(VLOOKUP($A144,'Season 11'!AF$4:CC$104,22,0),"0"),
IFERROR(VLOOKUP($A144,'Season 12'!AF$4:CC$104,22,0),"0"),IFERROR(VLOOKUP($A144,'Season 13'!AF$4:CC$104,22,0),"0"),
IFERROR(VLOOKUP($A144,'Season 14'!AF$4:CC$104,22,0),"0"),IFERROR(VLOOKUP($A144,'Season 15'!AF$4:CC$104,22,0),"0"),)</f>
        <v>0</v>
      </c>
      <c r="W144" s="692">
        <f>SUM(IFERROR(VLOOKUP($A144,'Season 1'!AF$4:CC$104,23,0),"0"),
IFERROR(VLOOKUP($A144,'Season 2'!AF$4:CC$104,23,0),"0"),IFERROR(VLOOKUP($A144,'Season 3'!AF$4:CC$104,23,0),"0"),
IFERROR(VLOOKUP($A144,'Season 4'!AF$4:CC$104,23,0),"0"),IFERROR(VLOOKUP($A144,'Season 5'!AF$4:CC$104,23,0),"0"),
IFERROR(VLOOKUP($A144,'Season 6'!AF$4:CC$104,23,0),"0"),IFERROR(VLOOKUP($A144,'Season 7'!AF$4:CC$104,23,0),"0"),
IFERROR(VLOOKUP($A144,'Season 8'!AF$4:CC$104,23,0),"0"),IFERROR(VLOOKUP($A144,'Season 9'!AF$4:CC$104,23,0),"0"),
IFERROR(VLOOKUP($A144,'Season 10'!AF$4:CC$104,23,0),"0"),IFERROR(VLOOKUP($A144,'Season 11'!AF$4:CC$104,23,0),"0"),
IFERROR(VLOOKUP($A144,'Season 12'!AF$4:CC$104,23,0),"0"),IFERROR(VLOOKUP($A144,'Season 13'!AF$4:CC$104,23,0),"0"),
IFERROR(VLOOKUP($A144,'Season 14'!AF$4:CC$104,23,0),"0"),IFERROR(VLOOKUP($A144,'Season 15'!AF$4:CC$104,23,0),"0"),)</f>
        <v>0</v>
      </c>
      <c r="X144" s="1023">
        <f>SUM(IFERROR(VLOOKUP($A144,'Season 1'!AF$4:CC$104,24,0),"0"),
IFERROR(VLOOKUP($A144,'Season 2'!AF$4:CC$104,24,0),"0"),IFERROR(VLOOKUP($A144,'Season 3'!AF$4:CC$104,24,0),"0"),
IFERROR(VLOOKUP($A144,'Season 4'!AF$4:CC$104,24,0),"0"),IFERROR(VLOOKUP($A144,'Season 5'!AF$4:CC$104,24,0),"0"),
IFERROR(VLOOKUP($A144,'Season 6'!AF$4:CC$104,24,0),"0"),IFERROR(VLOOKUP($A144,'Season 7'!AF$4:CC$104,24,0),"0"),
IFERROR(VLOOKUP($A144,'Season 8'!AF$4:CC$104,24,0),"0"),IFERROR(VLOOKUP($A144,'Season 9'!AF$4:CC$104,24,0),"0"),
IFERROR(VLOOKUP($A144,'Season 10'!AF$4:CC$104,24,0),"0"),IFERROR(VLOOKUP($A144,'Season 11'!AF$4:CC$104,24,0),"0"),
IFERROR(VLOOKUP($A144,'Season 12'!AF$4:CC$104,24,0),"0"),IFERROR(VLOOKUP($A144,'Season 13'!AF$4:CC$104,24,0),"0"),
IFERROR(VLOOKUP($A144,'Season 14'!AF$4:CC$104,24,0),"0"),IFERROR(VLOOKUP($A144,'Season 15'!AF$4:CC$104,24,0),"0"),)</f>
        <v>0</v>
      </c>
      <c r="Y144" s="26">
        <f>SUM(IFERROR(VLOOKUP($A144,'Season 1'!AF$4:CC$104,25,0),"0"),
IFERROR(VLOOKUP($A144,'Season 2'!AF$4:CC$104,25,0),"0"),IFERROR(VLOOKUP($A144,'Season 3'!AF$4:CC$104,25,0),"0"),
IFERROR(VLOOKUP($A144,'Season 4'!AF$4:CC$104,25,0),"0"),IFERROR(VLOOKUP($A144,'Season 5'!AF$4:CC$104,25,0),"0"),
IFERROR(VLOOKUP($A144,'Season 6'!AF$4:CC$104,25,0),"0"),IFERROR(VLOOKUP($A144,'Season 7'!AF$4:CC$104,25,0),"0"),
IFERROR(VLOOKUP($A144,'Season 8'!AF$4:CC$104,25,0),"0"),IFERROR(VLOOKUP($A144,'Season 9'!AF$4:CC$104,25,0),"0"),
IFERROR(VLOOKUP($A144,'Season 10'!AF$4:CC$104,25,0),"0"),IFERROR(VLOOKUP($A144,'Season 11'!AF$4:CC$104,25,0),"0"),
IFERROR(VLOOKUP($A144,'Season 12'!AF$4:CC$104,25,0),"0"),IFERROR(VLOOKUP($A144,'Season 13'!AF$4:CC$104,25,0),"0"),
IFERROR(VLOOKUP($A144,'Season 14'!AF$4:CC$104,25,0),"0"),IFERROR(VLOOKUP($A144,'Season 15'!AF$4:CC$104,25,0),"0"),)</f>
        <v>0</v>
      </c>
      <c r="Z144" s="699">
        <f>SUM(IFERROR(VLOOKUP($A144,'Season 1'!AF$4:CC$104,26,0),"0"),
IFERROR(VLOOKUP($A144,'Season 2'!AF$4:CC$104,26,0),"0"),IFERROR(VLOOKUP($A144,'Season 3'!AF$4:CC$104,26,0),"0"),
IFERROR(VLOOKUP($A144,'Season 4'!AF$4:CC$104,26,0),"0"),IFERROR(VLOOKUP($A144,'Season 5'!AF$4:CC$104,26,0),"0"),
IFERROR(VLOOKUP($A144,'Season 6'!AF$4:CC$104,26,0),"0"),IFERROR(VLOOKUP($A144,'Season 7'!AF$4:CC$104,26,0),"0"),
IFERROR(VLOOKUP($A144,'Season 8'!AF$4:CC$104,26,0),"0"),IFERROR(VLOOKUP($A144,'Season 9'!AF$4:CC$104,26,0),"0"),
IFERROR(VLOOKUP($A144,'Season 10'!AF$4:CC$104,26,0),"0"),IFERROR(VLOOKUP($A144,'Season 11'!AF$4:CC$104,26,0),"0"),
IFERROR(VLOOKUP($A144,'Season 12'!AF$4:CC$104,26,0),"0"),IFERROR(VLOOKUP($A144,'Season 13'!AF$4:CC$104,26,0),"0"),
IFERROR(VLOOKUP($A144,'Season 14'!AF$4:CC$104,26,0),"0"),IFERROR(VLOOKUP($A144,'Season 15'!AF$4:CC$104,26,0),"0"),)</f>
        <v>0</v>
      </c>
      <c r="AA144" s="700">
        <f>SUM(IFERROR(VLOOKUP($A144,'Season 1'!AF$4:CC$104,27,0),"0"),
IFERROR(VLOOKUP($A144,'Season 2'!AF$4:CC$104,27,0),"0"),IFERROR(VLOOKUP($A144,'Season 3'!AF$4:CC$104,27,0),"0"),
IFERROR(VLOOKUP($A144,'Season 4'!AF$4:CC$104,27,0),"0"),IFERROR(VLOOKUP($A144,'Season 5'!AF$4:CC$104,27,0),"0"),
IFERROR(VLOOKUP($A144,'Season 6'!AF$4:CC$104,27,0),"0"),IFERROR(VLOOKUP($A144,'Season 7'!AF$4:CC$104,27,0),"0"),
IFERROR(VLOOKUP($A144,'Season 8'!AF$4:CC$104,27,0),"0"),IFERROR(VLOOKUP($A144,'Season 9'!AF$4:CC$104,27,0),"0"),
IFERROR(VLOOKUP($A144,'Season 10'!AF$4:CC$104,27,0),"0"),IFERROR(VLOOKUP($A144,'Season 11'!AF$4:CC$104,27,0),"0"),
IFERROR(VLOOKUP($A144,'Season 12'!AF$4:CC$104,27,0),"0"),IFERROR(VLOOKUP($A144,'Season 13'!AF$4:CC$104,27,0),"0"),
IFERROR(VLOOKUP($A144,'Season 14'!AF$4:CC$104,27,0),"0"),IFERROR(VLOOKUP($A144,'Season 15'!AF$4:CC$104,27,0),"0"),)</f>
        <v>0</v>
      </c>
      <c r="AB144" s="692">
        <f>SUM(IFERROR(VLOOKUP($A144,'Season 1'!AF$4:CC$104,28,0),"0"),
IFERROR(VLOOKUP($A144,'Season 2'!AF$4:CC$104,28,0),"0"),IFERROR(VLOOKUP($A144,'Season 3'!AF$4:CC$104,28,0),"0"),
IFERROR(VLOOKUP($A144,'Season 4'!AF$4:CC$104,28,0),"0"),IFERROR(VLOOKUP($A144,'Season 5'!AF$4:CC$104,28,0),"0"),
IFERROR(VLOOKUP($A144,'Season 6'!AF$4:CC$104,28,0),"0"),IFERROR(VLOOKUP($A144,'Season 7'!AF$4:CC$104,28,0),"0"),
IFERROR(VLOOKUP($A144,'Season 8'!AF$4:CC$104,28,0),"0"),IFERROR(VLOOKUP($A144,'Season 9'!AF$4:CC$104,28,0),"0"),
IFERROR(VLOOKUP($A144,'Season 10'!AF$4:CC$104,28,0),"0"),IFERROR(VLOOKUP($A144,'Season 11'!AF$4:CC$104,28,0),"0"),
IFERROR(VLOOKUP($A144,'Season 12'!AF$4:CC$104,28,0),"0"),IFERROR(VLOOKUP($A144,'Season 13'!AF$4:CC$104,28,0),"0"),
IFERROR(VLOOKUP($A144,'Season 14'!AF$4:CC$104,28,0),"0"),IFERROR(VLOOKUP($A144,'Season 15'!AF$4:CC$104,28,0),"0"),)</f>
        <v>0</v>
      </c>
      <c r="AC144" s="1023">
        <f>SUM(IFERROR(VLOOKUP($A144,'Season 1'!AF$4:CC$104,29,0),"0"),
IFERROR(VLOOKUP($A144,'Season 2'!AF$4:CC$104,29,0),"0"),IFERROR(VLOOKUP($A144,'Season 3'!AF$4:CC$104,29,0),"0"),
IFERROR(VLOOKUP($A144,'Season 4'!AF$4:CC$104,29,0),"0"),IFERROR(VLOOKUP($A144,'Season 5'!AF$4:CC$104,29,0),"0"),
IFERROR(VLOOKUP($A144,'Season 6'!AF$4:CC$104,29,0),"0"),IFERROR(VLOOKUP($A144,'Season 7'!AF$4:CC$104,29,0),"0"),
IFERROR(VLOOKUP($A144,'Season 8'!AF$4:CC$104,29,0),"0"),IFERROR(VLOOKUP($A144,'Season 9'!AF$4:CC$104,29,0),"0"),
IFERROR(VLOOKUP($A144,'Season 10'!AF$4:CC$104,29,0),"0"),IFERROR(VLOOKUP($A144,'Season 11'!AF$4:CC$104,29,0),"0"),
IFERROR(VLOOKUP($A144,'Season 12'!AF$4:CC$104,29,0),"0"),IFERROR(VLOOKUP($A144,'Season 13'!AF$4:CC$104,29,0),"0"),
IFERROR(VLOOKUP($A144,'Season 14'!AF$4:CC$104,29,0),"0"),IFERROR(VLOOKUP($A144,'Season 15'!AF$4:CC$104,29,0),"0"),)</f>
        <v>0</v>
      </c>
      <c r="AD144" s="26">
        <f>SUM(IFERROR(VLOOKUP($A144,'Season 1'!AF$4:CC$104,30,0),"0"),
IFERROR(VLOOKUP($A144,'Season 2'!AF$4:CC$104,30,0),"0"),IFERROR(VLOOKUP($A144,'Season 3'!AF$4:CC$104,30,0),"0"),
IFERROR(VLOOKUP($A144,'Season 4'!AF$4:CC$104,30,0),"0"),IFERROR(VLOOKUP($A144,'Season 5'!AF$4:CC$104,30,0),"0"),
IFERROR(VLOOKUP($A144,'Season 6'!AF$4:CC$104,30,0),"0"),IFERROR(VLOOKUP($A144,'Season 7'!AF$4:CC$104,30,0),"0"),
IFERROR(VLOOKUP($A144,'Season 8'!AF$4:CC$104,30,0),"0"),IFERROR(VLOOKUP($A144,'Season 9'!AF$4:CC$104,30,0),"0"),
IFERROR(VLOOKUP($A144,'Season 10'!AF$4:CC$104,30,0),"0"),IFERROR(VLOOKUP($A144,'Season 11'!AF$4:CC$104,30,0),"0"),
IFERROR(VLOOKUP($A144,'Season 12'!AF$4:CC$104,30,0),"0"),IFERROR(VLOOKUP($A144,'Season 13'!AF$4:CC$104,30,0),"0"),
IFERROR(VLOOKUP($A144,'Season 14'!AF$4:CC$104,30,0),"0"),IFERROR(VLOOKUP($A144,'Season 15'!AF$4:CC$104,30,0),"0"),)</f>
        <v>0</v>
      </c>
      <c r="AE144" s="699">
        <f>SUM(IFERROR(VLOOKUP($A144,'Season 1'!AF$4:CC$104,31,0),"0"),
IFERROR(VLOOKUP($A144,'Season 2'!AF$4:CC$104,31,0),"0"),IFERROR(VLOOKUP($A144,'Season 3'!AF$4:CC$104,31,0),"0"),
IFERROR(VLOOKUP($A144,'Season 4'!AF$4:CC$104,31,0),"0"),IFERROR(VLOOKUP($A144,'Season 5'!AF$4:CC$104,31,0),"0"),
IFERROR(VLOOKUP($A144,'Season 6'!AF$4:CC$104,31,0),"0"),IFERROR(VLOOKUP($A144,'Season 7'!AF$4:CC$104,31,0),"0"),
IFERROR(VLOOKUP($A144,'Season 8'!AF$4:CC$104,31,0),"0"),IFERROR(VLOOKUP($A144,'Season 9'!AF$4:CC$104,31,0),"0"),
IFERROR(VLOOKUP($A144,'Season 10'!AF$4:CC$104,31,0),"0"),IFERROR(VLOOKUP($A144,'Season 11'!AF$4:CC$104,31,0),"0"),
IFERROR(VLOOKUP($A144,'Season 12'!AF$4:CC$104,31,0),"0"),IFERROR(VLOOKUP($A144,'Season 13'!AF$4:CC$104,31,0),"0"),
IFERROR(VLOOKUP($A144,'Season 14'!AF$4:CC$104,31,0),"0"),IFERROR(VLOOKUP($A144,'Season 15'!AF$4:CC$104,31,0),"0"),)</f>
        <v>0</v>
      </c>
      <c r="AF144" s="700">
        <f>SUM(IFERROR(VLOOKUP($A144,'Season 3'!AF$4:CC$104,32,0),"0"),
IFERROR(VLOOKUP($A144,'Season 4'!AF$4:CC$104,32,0),"0"),IFERROR(VLOOKUP($A144,'Season 5'!AF$4:CC$104,32,0),"0"),
IFERROR(VLOOKUP($A144,'Season 6'!AF$4:CC$104,32,0),"0"),IFERROR(VLOOKUP($A144,'Season 7'!AF$4:CC$104,32,0),"0"),
IFERROR(VLOOKUP($A144,'Season 8'!AF$4:CC$104,32,0),"0"),IFERROR(VLOOKUP($A144,'Season 9'!AF$4:CC$104,32,0),"0"),
IFERROR(VLOOKUP($A144,'Season 10'!AF$4:CC$104,32,0),"0"),IFERROR(VLOOKUP($A144,'Season 11'!AF$4:CC$104,32,0),"0"),
IFERROR(VLOOKUP($A144,'Season 12'!AF$4:CC$104,32,0),"0"),IFERROR(VLOOKUP($A144,'Season 13'!AF$4:CC$104,32,0),"0"),
IFERROR(VLOOKUP($A144,'Season 14'!AF$4:CC$104,32,0),"0"),IFERROR(VLOOKUP($A144,'Season 15'!AF$4:CC$104,32,0),"0"),)</f>
        <v>0</v>
      </c>
      <c r="AG144" s="692">
        <f>SUM(IFERROR(VLOOKUP($A144,'Season 3'!AF$4:CC$104,33,0),"0"),
IFERROR(VLOOKUP($A144,'Season 4'!AF$4:CC$104,33,0),"0"),IFERROR(VLOOKUP($A144,'Season 5'!AF$4:CC$104,33,0),"0"),
IFERROR(VLOOKUP($A144,'Season 6'!AF$4:CC$104,33,0),"0"),IFERROR(VLOOKUP($A144,'Season 7'!AF$4:CC$104,33,0),"0"),
IFERROR(VLOOKUP($A144,'Season 8'!AF$4:CC$104,33,0),"0"),IFERROR(VLOOKUP($A144,'Season 9'!AF$4:CC$104,33,0),"0"),
IFERROR(VLOOKUP($A144,'Season 10'!AF$4:CC$104,33,0),"0"),IFERROR(VLOOKUP($A144,'Season 11'!AF$4:CC$104,33,0),"0"),
IFERROR(VLOOKUP($A144,'Season 12'!AF$4:CC$104,33,0),"0"),IFERROR(VLOOKUP($A144,'Season 13'!AF$4:CC$104,33,0),"0"),
IFERROR(VLOOKUP($A144,'Season 14'!AF$4:CC$104,33,0),"0"),IFERROR(VLOOKUP($A144,'Season 15'!AF$4:CC$104,33,0),"0"),)</f>
        <v>0</v>
      </c>
      <c r="AH144" s="1023">
        <f>SUM(IFERROR(VLOOKUP($A144,'Season 3'!AF$4:CC$104,34,0),"0"),
IFERROR(VLOOKUP($A144,'Season 4'!AF$4:CC$104,34,0),"0"),IFERROR(VLOOKUP($A144,'Season 5'!AF$4:CC$104,34,0),"0"),
IFERROR(VLOOKUP($A144,'Season 6'!AF$4:CC$104,34,0),"0"),IFERROR(VLOOKUP($A144,'Season 7'!AF$4:CC$104,34,0),"0"),
IFERROR(VLOOKUP($A144,'Season 8'!AF$4:CC$104,34,0),"0"),IFERROR(VLOOKUP($A144,'Season 9'!AF$4:CC$104,34,0),"0"),
IFERROR(VLOOKUP($A144,'Season 10'!AF$4:CC$104,34,0),"0"),IFERROR(VLOOKUP($A144,'Season 11'!AF$4:CC$104,34,0),"0"),
IFERROR(VLOOKUP($A144,'Season 12'!AF$4:CC$104,34,0),"0"),IFERROR(VLOOKUP($A144,'Season 13'!AF$4:CC$104,34,0),"0"),
IFERROR(VLOOKUP($A144,'Season 14'!AF$4:CC$104,34,0),"0"),IFERROR(VLOOKUP($A144,'Season 15'!AF$4:CC$104,34,0),"0"),)</f>
        <v>0</v>
      </c>
      <c r="AI144" s="26">
        <f>SUM(IFERROR(VLOOKUP($A144,'Season 3'!AF$4:CC$104,35,0),"0"),
IFERROR(VLOOKUP($A144,'Season 4'!AF$4:CC$104,35,0),"0"),IFERROR(VLOOKUP($A144,'Season 5'!AF$4:CC$104,35,0),"0"),
IFERROR(VLOOKUP($A144,'Season 6'!AF$4:CC$104,35,0),"0"),IFERROR(VLOOKUP($A144,'Season 7'!AF$4:CC$104,35,0),"0"),
IFERROR(VLOOKUP($A144,'Season 8'!AF$4:CC$104,35,0),"0"),IFERROR(VLOOKUP($A144,'Season 9'!AF$4:CC$104,35,0),"0"),
IFERROR(VLOOKUP($A144,'Season 10'!AF$4:CC$104,35,0),"0"),IFERROR(VLOOKUP($A144,'Season 11'!AF$4:CC$104,35,0),"0"),
IFERROR(VLOOKUP($A144,'Season 12'!AF$4:CC$104,35,0),"0"),IFERROR(VLOOKUP($A144,'Season 13'!AF$4:CC$104,35,0),"0"),
IFERROR(VLOOKUP($A144,'Season 14'!AF$4:CC$104,35,0),"0"),IFERROR(VLOOKUP($A144,'Season 15'!AF$4:CC$104,35,0),"0"),)</f>
        <v>0</v>
      </c>
      <c r="AJ144" s="699">
        <f>SUM(IFERROR(VLOOKUP($A144,'Season 3'!AF$4:CC$104,36,0),"0"),
IFERROR(VLOOKUP($A144,'Season 4'!AF$4:CC$104,36,0),"0"),IFERROR(VLOOKUP($A144,'Season 5'!AF$4:CC$104,36,0),"0"),
IFERROR(VLOOKUP($A144,'Season 6'!AF$4:CC$104,36,0),"0"),IFERROR(VLOOKUP($A144,'Season 7'!AF$4:CC$104,36,0),"0"),
IFERROR(VLOOKUP($A144,'Season 8'!AF$4:CC$104,36,0),"0"),IFERROR(VLOOKUP($A144,'Season 9'!AF$4:CC$104,36,0),"0"),
IFERROR(VLOOKUP($A144,'Season 10'!AF$4:CC$104,36,0),"0"),IFERROR(VLOOKUP($A144,'Season 11'!AF$4:CC$104,36,0),"0"),
IFERROR(VLOOKUP($A144,'Season 12'!AF$4:CC$104,36,0),"0"),IFERROR(VLOOKUP($A144,'Season 13'!AF$4:CC$104,36,0),"0"),
IFERROR(VLOOKUP($A144,'Season 14'!AF$4:CC$104,36,0),"0"),IFERROR(VLOOKUP($A144,'Season 15'!AF$4:CC$104,36,0),"0"),)</f>
        <v>0</v>
      </c>
      <c r="AK144" s="700">
        <f>SUM(IFERROR(VLOOKUP($A144,'Season 2'!AF$4:CC$104,32,0),"0"),IFERROR(VLOOKUP($A144,'Season 3'!AF$4:CC$104,37,0),"0"),
IFERROR(VLOOKUP($A144,'Season 4'!AF$4:CC$104,37,0),"0"),IFERROR(VLOOKUP($A144,'Season 5'!AF$4:CC$104,37,0),"0"),
IFERROR(VLOOKUP($A144,'Season 6'!AF$4:CC$104,37,0),"0"),IFERROR(VLOOKUP($A144,'Season 7'!AF$4:CC$104,37,0),"0"),
IFERROR(VLOOKUP($A144,'Season 8'!AF$4:CC$104,37,0),"0"),IFERROR(VLOOKUP($A144,'Season 9'!AF$4:CC$104,37,0),"0"),
IFERROR(VLOOKUP($A144,'Season 10'!AF$4:CC$104,37,0),"0"),IFERROR(VLOOKUP($A144,'Season 11'!AF$4:CC$104,37,0),"0"),
IFERROR(VLOOKUP($A144,'Season 12'!AF$4:CC$104,37,0),"0"),IFERROR(VLOOKUP($A144,'Season 13'!AF$4:CC$104,37,0),"0"),
IFERROR(VLOOKUP($A144,'Season 14'!AF$4:CC$104,37,0),"0"),IFERROR(VLOOKUP($A144,'Season 15'!AF$4:CC$104,37,0),"0"),)</f>
        <v>0</v>
      </c>
      <c r="AL144" s="692">
        <f>SUM(IFERROR(VLOOKUP($A144,'Season 2'!AF$4:CC$104,33,0),"0"),IFERROR(VLOOKUP($A144,'Season 3'!AF$4:CC$104,38,0),"0"),
IFERROR(VLOOKUP($A144,'Season 4'!AF$4:CC$104,38,0),"0"),IFERROR(VLOOKUP($A144,'Season 5'!AF$4:CC$104,38,0),"0"),
IFERROR(VLOOKUP($A144,'Season 6'!AF$4:CC$104,38,0),"0"),IFERROR(VLOOKUP($A144,'Season 7'!AF$4:CC$104,38,0),"0"),
IFERROR(VLOOKUP($A144,'Season 8'!AF$4:CC$104,38,0),"0"),IFERROR(VLOOKUP($A144,'Season 9'!AF$4:CC$104,38,0),"0"),
IFERROR(VLOOKUP($A144,'Season 10'!AF$4:CC$104,38,0),"0"),IFERROR(VLOOKUP($A144,'Season 11'!AF$4:CC$104,38,0),"0"),
IFERROR(VLOOKUP($A144,'Season 12'!AF$4:CC$104,38,0),"0"),IFERROR(VLOOKUP($A144,'Season 13'!AF$4:CC$104,38,0),"0"),
IFERROR(VLOOKUP($A144,'Season 14'!AF$4:CC$104,38,0),"0"),IFERROR(VLOOKUP($A144,'Season 15'!AF$4:CC$104,38,0),"0"),)</f>
        <v>0</v>
      </c>
      <c r="AM144" s="1023">
        <f>SUM(IFERROR(VLOOKUP($A144,'Season 2'!AF$4:CC$104,34,0),"0"),IFERROR(VLOOKUP($A144,'Season 3'!AF$4:CC$104,39,0),"0"),
IFERROR(VLOOKUP($A144,'Season 4'!AF$4:CC$104,39,0),"0"),IFERROR(VLOOKUP($A144,'Season 5'!AF$4:CC$104,39,0),"0"),
IFERROR(VLOOKUP($A144,'Season 6'!AF$4:CC$104,39,0),"0"),IFERROR(VLOOKUP($A144,'Season 7'!AF$4:CC$104,39,0),"0"),
IFERROR(VLOOKUP($A144,'Season 8'!AF$4:CC$104,39,0),"0"),IFERROR(VLOOKUP($A144,'Season 9'!AF$4:CC$104,39,0),"0"),
IFERROR(VLOOKUP($A144,'Season 10'!AF$4:CC$104,39,0),"0"),IFERROR(VLOOKUP($A144,'Season 11'!AF$4:CC$104,39,0),"0"),
IFERROR(VLOOKUP($A144,'Season 12'!AF$4:CC$104,39,0),"0"),IFERROR(VLOOKUP($A144,'Season 13'!AF$4:CC$104,39,0),"0"),
IFERROR(VLOOKUP($A144,'Season 14'!AF$4:CC$104,39,0),"0"),IFERROR(VLOOKUP($A144,'Season 15'!AF$4:CC$104,39,0),"0"),)</f>
        <v>0</v>
      </c>
      <c r="AN144" s="26">
        <f>SUM(IFERROR(VLOOKUP($A144,'Season 2'!AF$4:CC$104,35,0),"0"),IFERROR(VLOOKUP($A144,'Season 3'!AF$4:CC$104,40,0),"0"),
IFERROR(VLOOKUP($A144,'Season 4'!AF$4:CC$104,40,0),"0"),IFERROR(VLOOKUP($A144,'Season 5'!AF$4:CC$104,40,0),"0"),
IFERROR(VLOOKUP($A144,'Season 6'!AF$4:CC$104,40,0),"0"),IFERROR(VLOOKUP($A144,'Season 7'!AF$4:CC$104,40,0),"0"),
IFERROR(VLOOKUP($A144,'Season 8'!AF$4:CC$104,40,0),"0"),IFERROR(VLOOKUP($A144,'Season 9'!AF$4:CC$104,40,0),"0"),
IFERROR(VLOOKUP($A144,'Season 10'!AF$4:CC$104,40,0),"0"),IFERROR(VLOOKUP($A144,'Season 11'!AF$4:CC$104,40,0),"0"),
IFERROR(VLOOKUP($A144,'Season 12'!AF$4:CC$104,40,0),"0"),IFERROR(VLOOKUP($A144,'Season 13'!AF$4:CC$104,40,0),"0"),
IFERROR(VLOOKUP($A144,'Season 14'!AF$4:CC$104,40,0),"0"),IFERROR(VLOOKUP($A144,'Season 15'!AF$4:CC$104,40,0),"0"),)</f>
        <v>0</v>
      </c>
      <c r="AO144" s="699">
        <f>SUM(IFERROR(VLOOKUP($A144,'Season 2'!AF$4:CC$104,36,0),"0"),IFERROR(VLOOKUP($A144,'Season 3'!AF$4:CC$104,41,0),"0"),
IFERROR(VLOOKUP($A144,'Season 4'!AF$4:CC$104,41,0),"0"),IFERROR(VLOOKUP($A144,'Season 5'!AF$4:CC$104,41,0),"0"),
IFERROR(VLOOKUP($A144,'Season 6'!AF$4:CC$104,41,0),"0"),IFERROR(VLOOKUP($A144,'Season 7'!AF$4:CC$104,41,0),"0"),
IFERROR(VLOOKUP($A144,'Season 8'!AF$4:CC$104,41,0),"0"),IFERROR(VLOOKUP($A144,'Season 9'!AF$4:CC$104,41,0),"0"),
IFERROR(VLOOKUP($A144,'Season 10'!AF$4:CC$104,41,0),"0"),IFERROR(VLOOKUP($A144,'Season 11'!AF$4:CC$104,41,0),"0"),
IFERROR(VLOOKUP($A144,'Season 12'!AF$4:CC$104,41,0),"0"),IFERROR(VLOOKUP($A144,'Season 13'!AF$4:CC$104,41,0),"0"),
IFERROR(VLOOKUP($A144,'Season 14'!AF$4:CC$104,41,0),"0"),IFERROR(VLOOKUP($A144,'Season 15'!AF$4:CC$104,41,0),"0"),)</f>
        <v>0</v>
      </c>
      <c r="AP144" s="700">
        <f>SUM(IFERROR(VLOOKUP($A144,'Season 2'!AF$4:CC$104,37,0),"0"),IFERROR(VLOOKUP($A144,'Season 3'!AF$4:CC$104,42,0),"0"),
IFERROR(VLOOKUP($A144,'Season 4'!AF$4:CC$104,42,0),"0"),IFERROR(VLOOKUP($A144,'Season 5'!AF$4:CC$104,42,0),"0"),
IFERROR(VLOOKUP($A144,'Season 6'!AF$4:CC$104,42,0),"0"),IFERROR(VLOOKUP($A144,'Season 7'!AF$4:CC$104,42,0),"0"),
IFERROR(VLOOKUP($A144,'Season 8'!AF$4:CC$104,42,0),"0"),IFERROR(VLOOKUP($A144,'Season 9'!AF$4:CC$104,42,0),"0"),
IFERROR(VLOOKUP($A144,'Season 10'!AF$4:CC$104,42,0),"0"),IFERROR(VLOOKUP($A144,'Season 11'!AF$4:CC$104,42,0),"0"),
IFERROR(VLOOKUP($A144,'Season 12'!AF$4:CC$104,42,0),"0"),IFERROR(VLOOKUP($A144,'Season 13'!AF$4:CC$104,42,0),"0"),
IFERROR(VLOOKUP($A144,'Season 14'!AF$4:CC$104,42,0),"0"),IFERROR(VLOOKUP($A144,'Season 15'!AF$4:CC$104,42,0),"0"),)</f>
        <v>0</v>
      </c>
      <c r="AQ144" s="692">
        <f>SUM(IFERROR(VLOOKUP($A144,'Season 2'!AF$4:CC$104,38,0),"0"),IFERROR(VLOOKUP($A144,'Season 3'!AF$4:CC$104,43,0),"0"),
IFERROR(VLOOKUP($A144,'Season 4'!AF$4:CC$104,43,0),"0"),IFERROR(VLOOKUP($A144,'Season 5'!AF$4:CC$104,43,0),"0"),
IFERROR(VLOOKUP($A144,'Season 6'!AF$4:CC$104,43,0),"0"),IFERROR(VLOOKUP($A144,'Season 7'!AF$4:CC$104,43,0),"0"),
IFERROR(VLOOKUP($A144,'Season 8'!AF$4:CC$104,43,0),"0"),IFERROR(VLOOKUP($A144,'Season 9'!AF$4:CC$104,43,0),"0"),
IFERROR(VLOOKUP($A144,'Season 10'!AF$4:CC$104,43,0),"0"),IFERROR(VLOOKUP($A144,'Season 11'!AF$4:CC$104,43,0),"0"),
IFERROR(VLOOKUP($A144,'Season 12'!AF$4:CC$104,43,0),"0"),IFERROR(VLOOKUP($A144,'Season 13'!AF$4:CC$104,43,0),"0"),
IFERROR(VLOOKUP($A144,'Season 14'!AF$4:CC$104,43,0),"0"),IFERROR(VLOOKUP($A144,'Season 15'!AF$4:CC$104,43,0),"0"),)</f>
        <v>0</v>
      </c>
      <c r="AR144" s="1023">
        <f>SUM(IFERROR(VLOOKUP($A144,'Season 2'!AF$4:CC$104,39,0),"0"),IFERROR(VLOOKUP($A144,'Season 3'!AF$4:CC$104,44,0),"0"),
IFERROR(VLOOKUP($A144,'Season 4'!AF$4:CC$104,44,0),"0"),IFERROR(VLOOKUP($A144,'Season 5'!AF$4:CC$104,44,0),"0"),
IFERROR(VLOOKUP($A144,'Season 6'!AF$4:CC$104,44,0),"0"),IFERROR(VLOOKUP($A144,'Season 7'!AF$4:CC$104,44,0),"0"),
IFERROR(VLOOKUP($A144,'Season 8'!AF$4:CC$104,44,0),"0"),IFERROR(VLOOKUP($A144,'Season 9'!AF$4:CC$104,44,0),"0"),
IFERROR(VLOOKUP($A144,'Season 10'!AF$4:CC$104,44,0),"0"),IFERROR(VLOOKUP($A144,'Season 11'!AF$4:CC$104,44,0),"0"),
IFERROR(VLOOKUP($A144,'Season 12'!AF$4:CC$104,44,0),"0"),IFERROR(VLOOKUP($A144,'Season 13'!AF$4:CC$104,44,0),"0"),
IFERROR(VLOOKUP($A144,'Season 14'!AF$4:CC$104,44,0),"0"),IFERROR(VLOOKUP($A144,'Season 15'!AF$4:CC$104,44,0),"0"),)</f>
        <v>0</v>
      </c>
      <c r="AS144" s="26">
        <f>SUM(IFERROR(VLOOKUP($A144,'Season 2'!AF$4:CC$104,40,0),"0"),IFERROR(VLOOKUP($A144,'Season 3'!AF$4:CC$104,45,0),"0"),
IFERROR(VLOOKUP($A144,'Season 4'!AF$4:CC$104,45,0),"0"),IFERROR(VLOOKUP($A144,'Season 5'!AF$4:CC$104,45,0),"0"),
IFERROR(VLOOKUP($A144,'Season 6'!AF$4:CC$104,45,0),"0"),IFERROR(VLOOKUP($A144,'Season 7'!AF$4:CC$104,45,0),"0"),
IFERROR(VLOOKUP($A144,'Season 8'!AF$4:CC$104,45,0),"0"),IFERROR(VLOOKUP($A144,'Season 9'!AF$4:CC$104,45,0),"0"),
IFERROR(VLOOKUP($A144,'Season 10'!AF$4:CC$104,45,0),"0"),IFERROR(VLOOKUP($A144,'Season 11'!AF$4:CC$104,45,0),"0"),
IFERROR(VLOOKUP($A144,'Season 12'!AF$4:CC$104,45,0),"0"),IFERROR(VLOOKUP($A144,'Season 13'!AF$4:CC$104,45,0),"0"),
IFERROR(VLOOKUP($A144,'Season 14'!AF$4:CC$104,45,0),"0"),IFERROR(VLOOKUP($A144,'Season 15'!AF$4:CC$104,45,0),"0"),)</f>
        <v>0</v>
      </c>
      <c r="AT144" s="699">
        <f>SUM(IFERROR(VLOOKUP($A144,'Season 2'!AF$4:CC$104,41,0),"0"),IFERROR(VLOOKUP($A144,'Season 3'!AF$4:CC$104,46,0),"0"),
IFERROR(VLOOKUP($A144,'Season 4'!AF$4:CC$104,46,0),"0"),IFERROR(VLOOKUP($A144,'Season 5'!AF$4:CC$104,46,0),"0"),
IFERROR(VLOOKUP($A144,'Season 6'!AF$4:CC$104,46,0),"0"),IFERROR(VLOOKUP($A144,'Season 7'!AF$4:CC$104,46,0),"0"),
IFERROR(VLOOKUP($A144,'Season 8'!AF$4:CC$104,46,0),"0"),IFERROR(VLOOKUP($A144,'Season 9'!AF$4:CC$104,46,0),"0"),
IFERROR(VLOOKUP($A144,'Season 10'!AF$4:CC$104,46,0),"0"),IFERROR(VLOOKUP($A144,'Season 11'!AF$4:CC$104,46,0),"0"),
IFERROR(VLOOKUP($A144,'Season 12'!AF$4:CC$104,46,0),"0"),IFERROR(VLOOKUP($A144,'Season 13'!AF$4:CC$104,46,0),"0"),
IFERROR(VLOOKUP($A144,'Season 14'!AF$4:CC$104,46,0),"0"),IFERROR(VLOOKUP($A144,'Season 15'!AF$4:CC$104,46,0),"0"),)</f>
        <v>0</v>
      </c>
      <c r="AU144" s="700">
        <f>SUM(IFERROR(VLOOKUP($A144,'Season 3'!AF$4:CH$104,47,0),"0"),
IFERROR(VLOOKUP($A144,'Season 4'!AF$4:CH$104,47,0),"0"),IFERROR(VLOOKUP($A144,'Season 5'!AF$4:CH$104,47,0),"0"),
IFERROR(VLOOKUP($A144,'Season 6'!AF$4:CH$104,47,0),"0"),IFERROR(VLOOKUP($A144,'Season 7'!AF$4:CH$104,47,0),"0"),
IFERROR(VLOOKUP($A144,'Season 8'!AF$4:CH$104,47,0),"0"),IFERROR(VLOOKUP($A144,'Season 9'!AF$4:CH$104,47,0),"0"),
IFERROR(VLOOKUP($A144,'Season 10'!AF$4:CH$104,47,0),"0"),IFERROR(VLOOKUP($A144,'Season 11'!AF$4:CH$104,47,0),"0"),
IFERROR(VLOOKUP($A144,'Season 12'!AF$4:CH$104,47,0),"0"),IFERROR(VLOOKUP($A144,'Season 13'!AF$4:CH$104,47,0),"0"),
IFERROR(VLOOKUP($A144,'Season 14'!AF$4:CH$104,47,0),"0"),IFERROR(VLOOKUP($A144,'Season 15'!AF$4:CH$104,47,0),"0"),)</f>
        <v>0</v>
      </c>
      <c r="AV144" s="692">
        <f>SUM(IFERROR(VLOOKUP($A144,'Season 3'!AF$4:CH$104,48,0),"0"),
IFERROR(VLOOKUP($A144,'Season 4'!AF$4:CH$104,48,0),"0"),IFERROR(VLOOKUP($A144,'Season 5'!AF$4:CH$104,48,0),"0"),
IFERROR(VLOOKUP($A144,'Season 6'!AF$4:CH$104,48,0),"0"),IFERROR(VLOOKUP($A144,'Season 7'!AF$4:CH$104,48,0),"0"),
IFERROR(VLOOKUP($A144,'Season 8'!AF$4:CH$104,48,0),"0"),IFERROR(VLOOKUP($A144,'Season 9'!AF$4:CH$104,48,0),"0"),
IFERROR(VLOOKUP($A144,'Season 10'!AF$4:CH$104,48,0),"0"),IFERROR(VLOOKUP($A144,'Season 11'!AF$4:CH$104,48,0),"0"),
IFERROR(VLOOKUP($A144,'Season 12'!AF$4:CH$104,48,0),"0"),IFERROR(VLOOKUP($A144,'Season 13'!AF$4:CH$104,48,0),"0"),
IFERROR(VLOOKUP($A144,'Season 14'!AF$4:CH$104,48,0),"0"),IFERROR(VLOOKUP($A144,'Season 15'!AF$4:CH$104,48,0),"0"),)</f>
        <v>0</v>
      </c>
      <c r="AW144" s="1023">
        <f>SUM(IFERROR(VLOOKUP($A144,'Season 3'!AF$4:CH$104,49,0),"0"),
IFERROR(VLOOKUP($A144,'Season 4'!AF$4:CH$104,49,0),"0"),IFERROR(VLOOKUP($A144,'Season 5'!AF$4:CH$104,49,0),"0"),
IFERROR(VLOOKUP($A144,'Season 6'!AF$4:CH$104,49,0),"0"),IFERROR(VLOOKUP($A144,'Season 7'!AF$4:CH$104,49,0),"0"),
IFERROR(VLOOKUP($A144,'Season 8'!AF$4:CH$104,49,0),"0"),IFERROR(VLOOKUP($A144,'Season 9'!AF$4:CH$104,49,0),"0"),
IFERROR(VLOOKUP($A144,'Season 10'!AF$4:CH$104,49,0),"0"),IFERROR(VLOOKUP($A144,'Season 11'!AF$4:CH$104,49,0),"0"),
IFERROR(VLOOKUP($A144,'Season 12'!AF$4:CH$104,49,0),"0"),IFERROR(VLOOKUP($A144,'Season 13'!AF$4:CH$104,49,0),"0"),
IFERROR(VLOOKUP($A144,'Season 14'!AF$4:CH$104,49,0),"0"),IFERROR(VLOOKUP($A144,'Season 15'!AF$4:CH$104,49,0),"0"),)</f>
        <v>0</v>
      </c>
      <c r="AX144" s="26">
        <f>SUM(IFERROR(VLOOKUP($A144,'Season 3'!AF$4:CH$104,50,0),"0"),
IFERROR(VLOOKUP($A144,'Season 4'!AF$4:CH$104,50,0),"0"),IFERROR(VLOOKUP($A144,'Season 5'!AF$4:CH$104,50,0),"0"),
IFERROR(VLOOKUP($A144,'Season 6'!AF$4:CH$104,50,0),"0"),IFERROR(VLOOKUP($A144,'Season 7'!AF$4:CH$104,50,0),"0"),
IFERROR(VLOOKUP($A144,'Season 8'!AF$4:CH$104,50,0),"0"),IFERROR(VLOOKUP($A144,'Season 9'!AF$4:CH$104,50,0),"0"),
IFERROR(VLOOKUP($A144,'Season 10'!AF$4:CH$104,50,0),"0"),IFERROR(VLOOKUP($A144,'Season 11'!AF$4:CH$104,50,0),"0"),
IFERROR(VLOOKUP($A144,'Season 12'!AF$4:CH$104,50,0),"0"),IFERROR(VLOOKUP($A144,'Season 13'!AF$4:CH$104,50,0),"0"),
IFERROR(VLOOKUP($A144,'Season 14'!AF$4:CH$104,50,0),"0"),IFERROR(VLOOKUP($A144,'Season 15'!AF$4:CH$104,50,0),"0"),)</f>
        <v>0</v>
      </c>
      <c r="AY144" s="699">
        <f>SUM(IFERROR(VLOOKUP($A144,'Season 3'!AF$4:CH$104,51,0),"0"),
IFERROR(VLOOKUP($A144,'Season 4'!AF$4:CH$104,51,0),"0"),IFERROR(VLOOKUP($A144,'Season 5'!AF$4:CH$104,51,0),"0"),
IFERROR(VLOOKUP($A144,'Season 6'!AF$4:CH$104,51,0),"0"),IFERROR(VLOOKUP($A144,'Season 7'!AF$4:CH$104,51,0),"0"),
IFERROR(VLOOKUP($A144,'Season 8'!AF$4:CH$104,51,0),"0"),IFERROR(VLOOKUP($A144,'Season 9'!AF$4:CH$104,51,0),"0"),
IFERROR(VLOOKUP($A144,'Season 10'!AF$4:CH$104,51,0),"0"),IFERROR(VLOOKUP($A144,'Season 11'!AF$4:CH$104,51,0),"0"),
IFERROR(VLOOKUP($A144,'Season 12'!AF$4:CH$104,51,0),"0"),IFERROR(VLOOKUP($A144,'Season 13'!AF$4:CH$104,51,0),"0"),
IFERROR(VLOOKUP($A144,'Season 14'!AF$4:CH$104,51,0),"0"),IFERROR(VLOOKUP($A144,'Season 15'!AF$4:CH$104,51,0),"0"),)</f>
        <v>0</v>
      </c>
      <c r="AZ144" s="700">
        <f>SUM(IFERROR(VLOOKUP($A144,'Season 1'!AF$4:CC$104,32,0),"0"),IFERROR(VLOOKUP($A144,'Season 2'!AF$4:CC$104,37,0),"0"),)</f>
        <v>0</v>
      </c>
      <c r="BA144" s="692">
        <f>SUM(IFERROR(VLOOKUP($A144,'Season 1'!AF$4:CC$104,33,0),"0"),IFERROR(VLOOKUP($A144,'Season 2'!AF$4:CC$104,38,0),"0"),)</f>
        <v>0</v>
      </c>
      <c r="BB144" s="1023">
        <f>SUM(IFERROR(VLOOKUP($A144,'Season 1'!AF$4:CC$104,34,0),"0"),IFERROR(VLOOKUP($A144,'Season 2'!AF$4:CC$104,39,0),"0"),)</f>
        <v>0</v>
      </c>
      <c r="BC144" s="26">
        <f>SUM(IFERROR(VLOOKUP($A144,'Season 1'!AF$4:CC$104,35,0),"0"),IFERROR(VLOOKUP($A144,'Season 2'!AF$4:CC$104,40,0),"0"),)</f>
        <v>0</v>
      </c>
      <c r="BD144" s="699">
        <f>SUM(IFERROR(VLOOKUP($A144,'Season 1'!AF$4:CC$104,36,0),"0"),IFERROR(VLOOKUP($A144,'Season 2'!AF$4:CC$104,41,0),"0"),)</f>
        <v>0</v>
      </c>
      <c r="BE144" s="1111">
        <f>SUM(IFERROR(VLOOKUP($A144,'Season 1'!AF$4:CC$104,37,0),"0"),
IFERROR(VLOOKUP($A144,'Season 2'!AF$4:CC$104,47,0),"0"),IFERROR(VLOOKUP($A144,'Season 3'!AF$4:CH$104,52,0),"0"),
IFERROR(VLOOKUP($A144,'Season 4'!AF$4:CH$104,52,0),"0"),IFERROR(VLOOKUP($A144,'Season 5'!AF$4:CH$104,52,0),"0"),
IFERROR(VLOOKUP($A144,'Season 6'!AF$4:CH$104,52,0),"0"),IFERROR(VLOOKUP($A144,'Season 7'!AF$4:CH$104,52,0),"0"),
IFERROR(VLOOKUP($A144,'Season 8'!AF$4:CH$104,52,0),"0"),IFERROR(VLOOKUP($A144,'Season 9'!AF$4:CH$104,52,0),"0"),
IFERROR(VLOOKUP($A144,'Season 10'!AF$4:CH$104,52,0),"0"),IFERROR(VLOOKUP($A144,'Season 11'!AF$4:CH$104,52,0),"0"),
IFERROR(VLOOKUP($A144,'Season 12'!AF$4:CH$104,52,0),"0"),IFERROR(VLOOKUP($A144,'Season 13'!AF$4:CH$104,52,0),"0"),
IFERROR(VLOOKUP($A144,'Season 14'!AF$4:CH$104,52,0),"0"),IFERROR(VLOOKUP($A144,'Season 15'!AF$4:CH$104,52,0),"0"),)</f>
        <v>0</v>
      </c>
      <c r="BF144" s="1112">
        <f>SUM(IFERROR(VLOOKUP($A144,'Season 1'!AF$4:CC$104,38,0),"0"),
IFERROR(VLOOKUP($A144,'Season 2'!AF$4:CC$104,48,0),"0"),IFERROR(VLOOKUP($A144,'Season 3'!AF$4:CH$104,53,0),"0"),
IFERROR(VLOOKUP($A144,'Season 4'!AF$4:CH$104,53,0),"0"),IFERROR(VLOOKUP($A144,'Season 5'!AF$4:CH$104,53,0),"0"),
IFERROR(VLOOKUP($A144,'Season 6'!AF$4:CH$104,53,0),"0"),IFERROR(VLOOKUP($A144,'Season 7'!AF$4:CH$104,53,0),"0"),
IFERROR(VLOOKUP($A144,'Season 8'!AF$4:CH$104,53,0),"0"),IFERROR(VLOOKUP($A144,'Season 9'!AF$4:CH$104,53,0),"0"),
IFERROR(VLOOKUP($A144,'Season 10'!AF$4:CH$104,53,0),"0"),IFERROR(VLOOKUP($A144,'Season 11'!AF$4:CH$104,53,0),"0"),
IFERROR(VLOOKUP($A144,'Season 12'!AF$4:CH$104,53,0),"0"),IFERROR(VLOOKUP($A144,'Season 13'!AF$4:CH$104,53,0),"0"),
IFERROR(VLOOKUP($A144,'Season 14'!AF$4:CH$104,53,0),"0"),IFERROR(VLOOKUP($A144,'Season 15'!AF$4:CH$104,53,0),"0"),)</f>
        <v>0</v>
      </c>
      <c r="BG144" s="1061" t="e">
        <f t="shared" si="6"/>
        <v>#DIV/0!</v>
      </c>
      <c r="BI144" s="1100"/>
      <c r="BJ144" s="1100"/>
      <c r="BK144" s="1100"/>
      <c r="BL144" s="1100"/>
      <c r="BM144" s="1100"/>
      <c r="BN144" s="1100"/>
      <c r="BS144" s="15">
        <f>IFERROR(VLOOKUP($A144,'Season 1'!$AF$4:$CH$104,39,0),"0")</f>
        <v>0</v>
      </c>
      <c r="BT144" s="15">
        <f>IFERROR(VLOOKUP($A144,'Season 1'!$AF$4:$CH$104,40,0),"0")</f>
        <v>0</v>
      </c>
      <c r="BU144" s="15">
        <f>IFERROR(VLOOKUP($A144,'Season 2'!$AF$4:$CH$104,49,0),"0")</f>
        <v>0</v>
      </c>
      <c r="BV144" s="15">
        <f>IFERROR(VLOOKUP($A144,'Season 2'!$AF$4:$CH$104,50,0),"0")</f>
        <v>0</v>
      </c>
      <c r="BW144" s="15">
        <f>IFERROR(VLOOKUP($A144,'Season 3'!$AF$4:$CH$104,54,0),"0")</f>
        <v>0</v>
      </c>
      <c r="BX144" s="15">
        <f>IFERROR(VLOOKUP($A144,'Season 3'!$AF$4:$CH$104,55,0),"0")</f>
        <v>0</v>
      </c>
      <c r="BY144" s="15" t="str">
        <f>IFERROR(VLOOKUP($A144,'Season 4'!$AF$4:$CH$104,54,0),"0")</f>
        <v>0</v>
      </c>
      <c r="BZ144" s="15" t="str">
        <f>IFERROR(VLOOKUP($A144,'Season 4'!$AF$4:$CH$104,55,0),"0")</f>
        <v>0</v>
      </c>
      <c r="CA144" s="15" t="str">
        <f>IFERROR(VLOOKUP($A144,'Season 5'!$AF$4:$CH$104,54,0),"0")</f>
        <v>0</v>
      </c>
      <c r="CB144" s="15" t="str">
        <f>IFERROR(VLOOKUP($A144,'Season 5'!$AF$4:$CH$104,55,0),"0")</f>
        <v>0</v>
      </c>
      <c r="CC144" s="15" t="str">
        <f>IFERROR(VLOOKUP($A144,'Season 6'!$AF$4:$CH$104,54,0),"0")</f>
        <v>0</v>
      </c>
      <c r="CD144" s="15" t="str">
        <f>IFERROR(VLOOKUP($A144,'Season 6'!$AF$4:$CH$104,55,0),"0")</f>
        <v>0</v>
      </c>
      <c r="CE144" s="15" t="str">
        <f>IFERROR(VLOOKUP($A144,'Season 7'!$AF$4:$CH$104,54,0),"0")</f>
        <v>0</v>
      </c>
      <c r="CF144" s="15" t="str">
        <f>IFERROR(VLOOKUP($A144,'Season 7'!$AF$4:$CH$104,55,0),"0")</f>
        <v>0</v>
      </c>
      <c r="CG144" s="15" t="str">
        <f>IFERROR(VLOOKUP($A144,'Season 8'!$AF$4:$CH$104,54,0),"0")</f>
        <v>0</v>
      </c>
      <c r="CH144" s="15" t="str">
        <f>IFERROR(VLOOKUP($A144,'Season 8'!$AF$4:$CH$104,55,0),"0")</f>
        <v>0</v>
      </c>
      <c r="CI144" s="15" t="str">
        <f>IFERROR(VLOOKUP($A144,'Season 9'!$AF$4:$CH$104,54,0),"0")</f>
        <v>0</v>
      </c>
      <c r="CJ144" s="15" t="str">
        <f>IFERROR(VLOOKUP($A144,'Season 9'!$AF$4:$CH$104,55,0),"0")</f>
        <v>0</v>
      </c>
      <c r="CK144" s="15" t="str">
        <f>IFERROR(VLOOKUP($A144,'Season 10'!$AF$4:$CH$104,54,0),"0")</f>
        <v>0</v>
      </c>
      <c r="CL144" s="15" t="str">
        <f>IFERROR(VLOOKUP($A144,'Season 10'!$AF$4:$CH$104,55,0),"0")</f>
        <v>0</v>
      </c>
      <c r="CM144" s="15" t="str">
        <f>IFERROR(VLOOKUP($A144,'Season 11'!$AF$4:$CH$104,54,0),"0")</f>
        <v>0</v>
      </c>
      <c r="CN144" s="15" t="str">
        <f>IFERROR(VLOOKUP($A144,'Season 11'!$AF$4:$CH$104,55,0),"0")</f>
        <v>0</v>
      </c>
      <c r="CO144" s="15" t="str">
        <f>IFERROR(VLOOKUP($A144,'Season 12'!$AF$4:$CH$104,54,0),"0")</f>
        <v>0</v>
      </c>
      <c r="CP144" s="15" t="str">
        <f>IFERROR(VLOOKUP($A144,'Season 12'!$AF$4:$CH$104,55,0),"0")</f>
        <v>0</v>
      </c>
      <c r="CQ144" s="15" t="str">
        <f>IFERROR(VLOOKUP($A144,'Season 13'!$AF$4:$CH$104,54,0),"0")</f>
        <v>0</v>
      </c>
      <c r="CR144" s="15" t="str">
        <f>IFERROR(VLOOKUP($A144,'Season 13'!$AF$4:$CH$104,55,0),"0")</f>
        <v>0</v>
      </c>
      <c r="CS144" s="15" t="str">
        <f>IFERROR(VLOOKUP($A144,'Season 14'!$AF$4:$CH$104,54,0),"0")</f>
        <v>0</v>
      </c>
      <c r="CT144" s="15" t="str">
        <f>IFERROR(VLOOKUP($A144,'Season 14'!$AF$4:$CH$104,55,0),"0")</f>
        <v>0</v>
      </c>
      <c r="CU144" s="15" t="str">
        <f>IFERROR(VLOOKUP($A144,'Season 15'!$AF$4:$CH$104,54,0),"0")</f>
        <v>0</v>
      </c>
      <c r="CV144" s="15" t="str">
        <f>IFERROR(VLOOKUP($A144,'Season 15'!$AF$4:$CH$104,55,0),"0")</f>
        <v>0</v>
      </c>
    </row>
    <row r="145" spans="1:100" x14ac:dyDescent="0.25">
      <c r="A145" s="2" t="s">
        <v>140</v>
      </c>
      <c r="B145" s="1021">
        <f>IFERROR(VLOOKUP('Data Totals'!A145,'Season 1'!AF$4:CC$104,2,FALSE),IFERROR(VLOOKUP('Data Totals'!A145,'Season 2'!AF$4:CC$104,2,FALSE),IFERROR(VLOOKUP('Data Totals'!A145,'Season 3'!AF$4:CC$104,2,FALSE),IFERROR(VLOOKUP('Data Totals'!A145,'Season 4'!AF$4:CC$104,2,FALSE),IFERROR(VLOOKUP('Data Totals'!A145,'Season 5'!AF$4:CC$104,2,FALSE),IFERROR(VLOOKUP('Data Totals'!A145,'Season 6'!AF$4:CC$104,2,FALSE),IFERROR(VLOOKUP('Data Totals'!A145,'Season 7'!AF$4:CC$104,2,FALSE),IFERROR(VLOOKUP('Data Totals'!A145,'Season 8'!AF$4:CC$104,2,FALSE),IFERROR(VLOOKUP('Data Totals'!A145,'Season 9'!AF$4:CC$104,2,FALSE),IFERROR(VLOOKUP('Data Totals'!A145,'Season 10'!AF$4:CC$104,2,FALSE),IFERROR(VLOOKUP('Data Totals'!A145,'Season 11'!AF$4:CC$104,2,FALSE),IFERROR(VLOOKUP('Data Totals'!A145,'Season 12'!AF$4:CC$104,2,FALSE),IFERROR(VLOOKUP('Data Totals'!A145,'Season 13'!AF$4:CC$104,2,FALSE),IFERROR(VLOOKUP('Data Totals'!A145,'Season 14'!AF$4:CC$104,2,FALSE),IFERROR(VLOOKUP('Data Totals'!A145,'Season 15'!AF$4:CC$104,2,FALSE),"N/A")))))))))))))))</f>
        <v>0</v>
      </c>
      <c r="C145" s="1022">
        <f>IFERROR(VLOOKUP('Data Totals'!A145,'Season 1'!AF$4:CC$104,3,FALSE),IFERROR(VLOOKUP('Data Totals'!A145,'Season 2'!AF$4:CC$104,3,FALSE),IFERROR(VLOOKUP('Data Totals'!A145,'Season 3'!AF$4:CC$104,3,FALSE),IFERROR(VLOOKUP('Data Totals'!A145,'Season 4'!AF$4:CC$104,3,FALSE),IFERROR(VLOOKUP('Data Totals'!A145,'Season 5'!AF$4:CC$104,3,FALSE),IFERROR(VLOOKUP('Data Totals'!A145,'Season 6'!AF$4:CC$104,3,FALSE),IFERROR(VLOOKUP('Data Totals'!A145,'Season 7'!AF$4:CC$104,3,FALSE),IFERROR(VLOOKUP('Data Totals'!A145,'Season 8'!AF$4:CC$104,3,FALSE),IFERROR(VLOOKUP('Data Totals'!A145,'Season 9'!AF$4:CC$104,3,FALSE),IFERROR(VLOOKUP('Data Totals'!A145,'Season 10'!AF$4:CC$104,3,FALSE),IFERROR(VLOOKUP('Data Totals'!A145,'Season 11'!AF$4:CC$104,3,FALSE),IFERROR(VLOOKUP('Data Totals'!A145,'Season 12'!AF$4:CC$104,3,FALSE),IFERROR(VLOOKUP('Data Totals'!A145,'Season 13'!AF$4:CC$104,3,FALSE),IFERROR(VLOOKUP('Data Totals'!A145,'Season 14'!AF$4:CC$104,3,FALSE),IFERROR(VLOOKUP('Data Totals'!A145,'Season 15'!AF$4:CC$104,3,FALSE),"N/A")))))))))))))))</f>
        <v>0</v>
      </c>
      <c r="D145" s="1022">
        <f>IFERROR(VLOOKUP('Data Totals'!A145,'Season 1'!AF$4:CC$104,4,FALSE),IFERROR(VLOOKUP('Data Totals'!A145,'Season 2'!AF$4:CC$104,4,FALSE),IFERROR(VLOOKUP('Data Totals'!A145,'Season 3'!AF$4:CC$104,4,FALSE),IFERROR(VLOOKUP('Data Totals'!A145,'Season 4'!AF$4:CC$104,4,FALSE),IFERROR(VLOOKUP('Data Totals'!A145,'Season 5'!AF$4:CC$104,4,FALSE),IFERROR(VLOOKUP('Data Totals'!A145,'Season 6'!AF$4:CC$104,4,FALSE),IFERROR(VLOOKUP('Data Totals'!A145,'Season 7'!AF$4:CC$104,4,FALSE),IFERROR(VLOOKUP('Data Totals'!A145,'Season 8'!AF$4:CC$104,4,FALSE),IFERROR(VLOOKUP('Data Totals'!A145,'Season 9'!AF$4:CC$104,4,FALSE),IFERROR(VLOOKUP('Data Totals'!A145,'Season 10'!AF$4:CC$104,4,FALSE),IFERROR(VLOOKUP('Data Totals'!A145,'Season 11'!AF$4:CC$104,4,FALSE),IFERROR(VLOOKUP('Data Totals'!A145,'Season 12'!AF$4:CC$104,4,FALSE),IFERROR(VLOOKUP('Data Totals'!A145,'Season 13'!AF$4:CC$104,4,FALSE),IFERROR(VLOOKUP('Data Totals'!A145,'Season 14'!AF$4:CC$104,4,FALSE),IFERROR(VLOOKUP('Data Totals'!A145,'Season 15'!AF$4:CC$104,4,FALSE),"N/A")))))))))))))))</f>
        <v>0</v>
      </c>
      <c r="E145" s="1022">
        <f t="shared" si="5"/>
        <v>0</v>
      </c>
      <c r="F145" s="692">
        <f>SUM(IFERROR(VLOOKUP(A145,BI$3:BN$152,2,0),"0"),IFERROR(VLOOKUP(A145,'Season 1'!AF$4:CC$104,6,0),"0"),
IFERROR(VLOOKUP(A145,'Season 2'!AF$4:CC$104,6,0),"0"),IFERROR(VLOOKUP(A145,'Season 3'!AF$4:CC$104,6,0),"0"),
IFERROR(VLOOKUP(A145,'Season 4'!AF$4:CC$104,6,0),"0"),IFERROR(VLOOKUP(A145,'Season 5'!AF$4:CC$104,6,0),"0"),
IFERROR(VLOOKUP(A145,'Season 6'!AF$4:CC$104,6,0),"0"),IFERROR(VLOOKUP(A145,'Season 7'!AF$4:CC$104,6,0),"0"),
IFERROR(VLOOKUP(A145,'Season 8'!AF$4:CC$104,6,0),"0"),IFERROR(VLOOKUP(A145,'Season 9'!AF$4:CC$104,6,0),"0"),
IFERROR(VLOOKUP(A145,'Season 10'!AF$4:CC$104,6,0),"0"),IFERROR(VLOOKUP(A145,'Season 11'!AF$4:CC$104,6,0),"0"),
IFERROR(VLOOKUP(A145,'Season 12'!AF$4:CC$104,6,0),"0"),IFERROR(VLOOKUP(A145,'Season 13'!AF$4:CC$104,6,0),"0"),
IFERROR(VLOOKUP(A145,'Season 14'!AF$4:CC$104,6,0),"0"),IFERROR(VLOOKUP(A145,'Season 15'!AF$4:CC$104,6,0),"0"),)</f>
        <v>0</v>
      </c>
      <c r="G145" s="692">
        <f>SUM(IFERROR(VLOOKUP(A145,'Season 1'!AF$4:CC$104,7,0),"0"),
IFERROR(VLOOKUP(A145,'Season 2'!AF$4:CC$104,7,0),"0"),IFERROR(VLOOKUP(A145,'Season 3'!AF$4:CC$104,7,0),"0"),
IFERROR(VLOOKUP(A145,'Season 4'!AF$4:CC$104,7,0),"0"),IFERROR(VLOOKUP(A145,'Season 5'!AF$4:CC$104,7,0),"0"),
IFERROR(VLOOKUP(A145,'Season 6'!AF$4:CC$104,7,0),"0"),IFERROR(VLOOKUP(A145,'Season 7'!AF$4:CC$104,7,0),"0"),
IFERROR(VLOOKUP(A145,'Season 8'!AF$4:CC$104,7,0),"0"),IFERROR(VLOOKUP(A145,'Season 9'!AF$4:CC$104,7,0),"0"),
IFERROR(VLOOKUP(A145,'Season 10'!AF$4:CC$104,7,0),"0"),IFERROR(VLOOKUP(A145,'Season 11'!AF$4:CC$104,7,0),"0"),
IFERROR(VLOOKUP(A145,'Season 12'!AF$4:CC$104,7,0),"0"),IFERROR(VLOOKUP(A145,'Season 13'!AF$4:CC$104,7,0),"0"),
IFERROR(VLOOKUP(A145,'Season 14'!AF$4:CC$104,7,0),"0"),IFERROR(VLOOKUP(A145,'Season 15'!AF$4:CC$104,7,0),"0"),)</f>
        <v>0</v>
      </c>
      <c r="H145" s="556">
        <f>SUM(IFERROR(VLOOKUP(A145,'Season 1'!AF$4:CC$104,8,0),"0"),
IFERROR(VLOOKUP(A145,'Season 2'!AF$4:CC$104,8,0),"0"),IFERROR(VLOOKUP(A145,'Season 3'!AF$4:CC$104,8,0),"0"),
IFERROR(VLOOKUP(A145,'Season 4'!AF$4:CC$104,8,0),"0"),IFERROR(VLOOKUP(A145,'Season 5'!AF$4:CC$104,8,0),"0"),
IFERROR(VLOOKUP(A145,'Season 6'!AF$4:CC$104,8,0),"0"),IFERROR(VLOOKUP(A145,'Season 7'!AF$4:CC$104,8,0),"0"),
IFERROR(VLOOKUP(A145,'Season 8'!AF$4:CC$104,8,0),"0"),IFERROR(VLOOKUP(A145,'Season 9'!AF$4:CC$104,8,0),"0"),
IFERROR(VLOOKUP(A145,'Season 10'!AF$4:CC$104,8,0),"0"),IFERROR(VLOOKUP(A145,'Season 11'!AF$4:CC$104,8,0),"0"),
IFERROR(VLOOKUP(A145,'Season 12'!AF$4:CC$104,8,0),"0"),IFERROR(VLOOKUP(A145,'Season 13'!AF$4:CC$104,8,0),"0"),
IFERROR(VLOOKUP(A145,'Season 14'!AF$4:CC$104,8,0),"0"),IFERROR(VLOOKUP(A145,'Season 15'!AF$4:CC$104,8,0),"0"),)</f>
        <v>0</v>
      </c>
      <c r="I145" s="1023">
        <f>SUM(IFERROR(VLOOKUP(A145,'Season 1'!AF$4:CC$104,9,0),"0"),
IFERROR(VLOOKUP(A145,'Season 2'!AF$4:CC$104,9,0),"0"),IFERROR(VLOOKUP(A145,'Season 3'!AF$4:CC$104,9,0),"0"),
IFERROR(VLOOKUP(A145,'Season 4'!AF$4:CC$104,9,0),"0"),IFERROR(VLOOKUP(A145,'Season 5'!AF$4:CC$104,9,0),"0"),
IFERROR(VLOOKUP(A145,'Season 6'!AF$4:CC$104,9,0),"0"),IFERROR(VLOOKUP(A145,'Season 7'!AF$4:CC$104,9,0),"0"),
IFERROR(VLOOKUP(A145,'Season 8'!AF$4:CC$104,9,0),"0"),IFERROR(VLOOKUP(A145,'Season 9'!AF$4:CC$104,9,0),"0"),
IFERROR(VLOOKUP(A145,'Season 10'!AF$4:CC$104,9,0),"0"),IFERROR(VLOOKUP(A145,'Season 11'!AF$4:CC$104,9,0),"0"),
IFERROR(VLOOKUP(A145,'Season 12'!AF$4:CC$104,9,0),"0"),IFERROR(VLOOKUP(A145,'Season 13'!AF$4:CC$104,9,0),"0"),
IFERROR(VLOOKUP(A145,'Season 14'!AF$4:CC$104,9,0),"0"),IFERROR(VLOOKUP(A145,'Season 15'!AF$4:CC$104,9,0),"0"),)</f>
        <v>0</v>
      </c>
      <c r="J145" s="26">
        <f>SUM(IFERROR(VLOOKUP(A145,BI$3:BN$152,3,0),"0"),IFERROR(VLOOKUP(A145,'Season 1'!AF$4:CC$104,10,0),"0"),
IFERROR(VLOOKUP(A145,'Season 2'!AF$4:CC$104,10,0),"0"),IFERROR(VLOOKUP(A145,'Season 3'!AF$4:CC$104,10,0),"0"),
IFERROR(VLOOKUP(A145,'Season 4'!AF$4:CC$104,10,0),"0"),IFERROR(VLOOKUP(A145,'Season 5'!AF$4:CC$104,10,0),"0"),
IFERROR(VLOOKUP(A145,'Season 6'!AF$4:CC$104,10,0),"0"),IFERROR(VLOOKUP(A145,'Season 7'!AF$4:CC$104,10,0),"0"),
IFERROR(VLOOKUP(A145,'Season 8'!AF$4:CC$104,10,0),"0"),IFERROR(VLOOKUP(A145,'Season 9'!AF$4:CC$104,10,0),"0"),
IFERROR(VLOOKUP(A145,'Season 10'!AF$4:CC$104,10,0),"0"),IFERROR(VLOOKUP(A145,'Season 11'!AF$4:CC$104,10,0),"0"),
IFERROR(VLOOKUP(A145,'Season 12'!AF$4:CC$104,10,0),"0"),IFERROR(VLOOKUP(A145,'Season 13'!AF$4:CC$104,10,0),"0"),
IFERROR(VLOOKUP(A145,'Season 14'!AF$4:CC$104,10,0),"0"),IFERROR(VLOOKUP(A145,'Season 15'!AF$4:CC$104,10,0),"0"),)</f>
        <v>0</v>
      </c>
      <c r="K145" s="699">
        <f>SUM(IFERROR(VLOOKUP(A145,BI$3:BN$152,4,0),"0"),IFERROR(VLOOKUP(A145,'Season 1'!AF$4:CC$104,11,0),"0"),
IFERROR(VLOOKUP(A145,'Season 2'!AF$4:CC$104,11,0),"0"),IFERROR(VLOOKUP(A145,'Season 3'!AF$4:CC$104,11,0),"0"),
IFERROR(VLOOKUP(A145,'Season 4'!AF$4:CC$104,11,0),"0"),IFERROR(VLOOKUP(A145,'Season 5'!AF$4:CC$104,11,0),"0"),
IFERROR(VLOOKUP(A145,'Season 6'!AF$4:CC$104,11,0),"0"),IFERROR(VLOOKUP(A145,'Season 7'!AF$4:CC$104,11,0),"0"),
IFERROR(VLOOKUP(A145,'Season 8'!AF$4:CC$104,11,0),"0"),IFERROR(VLOOKUP(A145,'Season 9'!AF$4:CC$104,11,0),"0"),
IFERROR(VLOOKUP(A145,'Season 10'!AF$4:CC$104,11,0),"0"),IFERROR(VLOOKUP(A145,'Season 11'!AF$4:CC$104,11,0),"0"),
IFERROR(VLOOKUP(A145,'Season 12'!AF$4:CC$104,11,0),"0"),IFERROR(VLOOKUP(A145,'Season 13'!AF$4:CC$104,11,0),"0"),
IFERROR(VLOOKUP(A145,'Season 14'!AF$4:CC$104,11,0),"0"),IFERROR(VLOOKUP(A145,'Season 15'!AF$4:CC$104,11,0),"0"),)</f>
        <v>0</v>
      </c>
      <c r="L145" s="700">
        <f>SUM(IFERROR(VLOOKUP($A145,'Season 1'!AF$4:CC$104,12,0),"0"),
IFERROR(VLOOKUP($A145,'Season 2'!AF$4:CC$104,12,0),"0"),IFERROR(VLOOKUP($A145,'Season 3'!AF$4:CC$104,12,0),"0"),
IFERROR(VLOOKUP($A145,'Season 4'!AF$4:CC$104,12,0),"0"),IFERROR(VLOOKUP($A145,'Season 5'!AF$4:CC$104,12,0),"0"),
IFERROR(VLOOKUP($A145,'Season 6'!AF$4:CC$104,12,0),"0"),IFERROR(VLOOKUP($A145,'Season 7'!AF$4:CC$104,12,0),"0"),
IFERROR(VLOOKUP($A145,'Season 8'!AF$4:CC$104,12,0),"0"),IFERROR(VLOOKUP($A145,'Season 9'!AF$4:CC$104,12,0),"0"),
IFERROR(VLOOKUP($A145,'Season 10'!AF$4:CC$104,12,0),"0"),IFERROR(VLOOKUP($A145,'Season 11'!AF$4:CC$104,12,0),"0"),
IFERROR(VLOOKUP($A145,'Season 12'!AF$4:CC$104,12,0),"0"),IFERROR(VLOOKUP($A145,'Season 13'!AF$4:CC$104,12,0),"0"),
IFERROR(VLOOKUP($A145,'Season 14'!AF$4:CC$104,12,0),"0"),IFERROR(VLOOKUP($A145,'Season 15'!AF$4:CC$104,12,0),"0"),)</f>
        <v>0</v>
      </c>
      <c r="M145" s="692">
        <f>SUM(IFERROR(VLOOKUP($A145,'Season 1'!AF$4:CC$104,13,0),"0"),
IFERROR(VLOOKUP($A145,'Season 2'!AF$4:CC$104,13,0),"0"),IFERROR(VLOOKUP($A145,'Season 3'!AF$4:CC$104,13,0),"0"),
IFERROR(VLOOKUP($A145,'Season 4'!AF$4:CC$104,13,0),"0"),IFERROR(VLOOKUP($A145,'Season 5'!AF$4:CC$104,13,0),"0"),
IFERROR(VLOOKUP($A145,'Season 6'!AF$4:CC$104,13,0),"0"),IFERROR(VLOOKUP($A145,'Season 7'!AF$4:CC$104,13,0),"0"),
IFERROR(VLOOKUP($A145,'Season 8'!AF$4:CC$104,13,0),"0"),IFERROR(VLOOKUP($A145,'Season 9'!AF$4:CC$104,13,0),"0"),
IFERROR(VLOOKUP($A145,'Season 10'!AF$4:CC$104,13,0),"0"),IFERROR(VLOOKUP($A145,'Season 11'!AF$4:CC$104,13,0),"0"),
IFERROR(VLOOKUP($A145,'Season 12'!AF$4:CC$104,13,0),"0"),IFERROR(VLOOKUP($A145,'Season 13'!AF$4:CC$104,13,0),"0"),
IFERROR(VLOOKUP($A145,'Season 14'!AF$4:CC$104,13,0),"0"),IFERROR(VLOOKUP($A145,'Season 15'!AF$4:CC$104,13,0),"0"),)</f>
        <v>0</v>
      </c>
      <c r="N145" s="1023">
        <f>SUM(IFERROR(VLOOKUP($A145,'Season 1'!AF$4:CC$104,14,0),"0"),
IFERROR(VLOOKUP($A145,'Season 2'!AF$4:CC$104,14,0),"0"),IFERROR(VLOOKUP($A145,'Season 3'!AF$4:CC$104,14,0),"0"),
IFERROR(VLOOKUP($A145,'Season 4'!AF$4:CC$104,14,0),"0"),IFERROR(VLOOKUP($A145,'Season 5'!AF$4:CC$104,14,0),"0"),
IFERROR(VLOOKUP($A145,'Season 6'!AF$4:CC$104,14,0),"0"),IFERROR(VLOOKUP($A145,'Season 7'!AF$4:CC$104,14,0),"0"),
IFERROR(VLOOKUP($A145,'Season 8'!AF$4:CC$104,14,0),"0"),IFERROR(VLOOKUP($A145,'Season 9'!AF$4:CC$104,14,0),"0"),
IFERROR(VLOOKUP($A145,'Season 10'!AF$4:CC$104,14,0),"0"),IFERROR(VLOOKUP($A145,'Season 11'!AF$4:CC$104,14,0),"0"),
IFERROR(VLOOKUP($A145,'Season 12'!AF$4:CC$104,14,0),"0"),IFERROR(VLOOKUP($A145,'Season 13'!AF$4:CC$104,14,0),"0"),
IFERROR(VLOOKUP($A145,'Season 14'!AF$4:CC$104,14,0),"0"),IFERROR(VLOOKUP($A145,'Season 15'!AF$4:CC$104,14,0),"0"),)</f>
        <v>0</v>
      </c>
      <c r="O145" s="26">
        <f>SUM(IFERROR(VLOOKUP($A145,'Season 1'!AF$4:CC$104,15,0),"0"),
IFERROR(VLOOKUP($A145,'Season 2'!AF$4:CC$104,15,0),"0"),IFERROR(VLOOKUP($A145,'Season 3'!AF$4:CC$104,15,0),"0"),
IFERROR(VLOOKUP($A145,'Season 4'!AF$4:CC$104,15,0),"0"),IFERROR(VLOOKUP($A145,'Season 5'!AF$4:CC$104,15,0),"0"),
IFERROR(VLOOKUP($A145,'Season 6'!AF$4:CC$104,15,0),"0"),IFERROR(VLOOKUP($A145,'Season 7'!AF$4:CC$104,15,0),"0"),
IFERROR(VLOOKUP($A145,'Season 8'!AF$4:CC$104,15,0),"0"),IFERROR(VLOOKUP($A145,'Season 9'!AF$4:CC$104,15,0),"0"),
IFERROR(VLOOKUP($A145,'Season 10'!AF$4:CC$104,15,0),"0"),IFERROR(VLOOKUP($A145,'Season 11'!AF$4:CC$104,15,0),"0"),
IFERROR(VLOOKUP($A145,'Season 12'!AF$4:CC$104,15,0),"0"),IFERROR(VLOOKUP($A145,'Season 13'!AF$4:CC$104,15,0),"0"),
IFERROR(VLOOKUP($A145,'Season 14'!AF$4:CC$104,15,0),"0"),IFERROR(VLOOKUP($A145,'Season 15'!AF$4:CC$104,15,0),"0"),)</f>
        <v>0</v>
      </c>
      <c r="P145" s="699">
        <f>SUM(IFERROR(VLOOKUP($A145,'Season 1'!AF$4:CC$104,16,0),"0"),
IFERROR(VLOOKUP($A145,'Season 2'!AF$4:CC$104,16,0),"0"),IFERROR(VLOOKUP($A145,'Season 3'!AF$4:CC$104,16,0),"0"),
IFERROR(VLOOKUP($A145,'Season 4'!AF$4:CC$104,16,0),"0"),IFERROR(VLOOKUP($A145,'Season 5'!AF$4:CC$104,16,0),"0"),
IFERROR(VLOOKUP($A145,'Season 6'!AF$4:CC$104,16,0),"0"),IFERROR(VLOOKUP($A145,'Season 7'!AF$4:CC$104,16,0),"0"),
IFERROR(VLOOKUP($A145,'Season 8'!AF$4:CC$104,16,0),"0"),IFERROR(VLOOKUP($A145,'Season 9'!AF$4:CC$104,16,0),"0"),
IFERROR(VLOOKUP($A145,'Season 10'!AF$4:CC$104,16,0),"0"),IFERROR(VLOOKUP($A145,'Season 11'!AF$4:CC$104,16,0),"0"),
IFERROR(VLOOKUP($A145,'Season 12'!AF$4:CC$104,16,0),"0"),IFERROR(VLOOKUP($A145,'Season 13'!AF$4:CC$104,16,0),"0"),
IFERROR(VLOOKUP($A145,'Season 14'!AF$4:CC$104,16,0),"0"),IFERROR(VLOOKUP($A145,'Season 15'!AF$4:CC$104,16,0),"0"),)</f>
        <v>0</v>
      </c>
      <c r="Q145" s="700">
        <f>SUM(IFERROR(VLOOKUP($A145,'Season 1'!AF$4:CC$104,17,0),"0"),
IFERROR(VLOOKUP($A145,'Season 2'!AF$4:CC$104,17,0),"0"),IFERROR(VLOOKUP($A145,'Season 3'!AF$4:CC$104,17,0),"0"),
IFERROR(VLOOKUP($A145,'Season 4'!AF$4:CC$104,17,0),"0"),IFERROR(VLOOKUP($A145,'Season 5'!AF$4:CC$104,17,0),"0"),
IFERROR(VLOOKUP($A145,'Season 6'!AF$4:CC$104,17,0),"0"),IFERROR(VLOOKUP($A145,'Season 7'!AF$4:CC$104,17,0),"0"),
IFERROR(VLOOKUP($A145,'Season 8'!AF$4:CC$104,17,0),"0"),IFERROR(VLOOKUP($A145,'Season 9'!AF$4:CC$104,17,0),"0"),
IFERROR(VLOOKUP($A145,'Season 10'!AF$4:CC$104,17,0),"0"),IFERROR(VLOOKUP($A145,'Season 11'!AF$4:CC$104,17,0),"0"),
IFERROR(VLOOKUP($A145,'Season 12'!AF$4:CC$104,17,0),"0"),IFERROR(VLOOKUP($A145,'Season 13'!AF$4:CC$104,17,0),"0"),
IFERROR(VLOOKUP($A145,'Season 14'!AF$4:CC$104,17,0),"0"),IFERROR(VLOOKUP($A145,'Season 15'!AF$4:CC$104,17,0),"0"),)</f>
        <v>0</v>
      </c>
      <c r="R145" s="692">
        <f>SUM(IFERROR(VLOOKUP($A145,'Season 1'!AF$4:CC$104,18,0),"0"),
IFERROR(VLOOKUP($A145,'Season 2'!AF$4:CC$104,18,0),"0"),IFERROR(VLOOKUP($A145,'Season 3'!AF$4:CC$104,18,0),"0"),
IFERROR(VLOOKUP($A145,'Season 4'!AF$4:CC$104,18,0),"0"),IFERROR(VLOOKUP($A145,'Season 5'!AF$4:CC$104,18,0),"0"),
IFERROR(VLOOKUP($A145,'Season 6'!AF$4:CC$104,18,0),"0"),IFERROR(VLOOKUP($A145,'Season 7'!AF$4:CC$104,18,0),"0"),
IFERROR(VLOOKUP($A145,'Season 8'!AF$4:CC$104,18,0),"0"),IFERROR(VLOOKUP($A145,'Season 9'!AF$4:CC$104,18,0),"0"),
IFERROR(VLOOKUP($A145,'Season 10'!AF$4:CC$104,18,0),"0"),IFERROR(VLOOKUP($A145,'Season 11'!AF$4:CC$104,18,0),"0"),
IFERROR(VLOOKUP($A145,'Season 12'!AF$4:CC$104,18,0),"0"),IFERROR(VLOOKUP($A145,'Season 13'!AF$4:CC$104,18,0),"0"),
IFERROR(VLOOKUP($A145,'Season 14'!AF$4:CC$104,18,0),"0"),IFERROR(VLOOKUP($A145,'Season 15'!AF$4:CC$104,18,0),"0"),)</f>
        <v>0</v>
      </c>
      <c r="S145" s="1023">
        <f>SUM(IFERROR(VLOOKUP($A145,'Season 1'!AF$4:CC$104,19,0),"0"),
IFERROR(VLOOKUP($A145,'Season 2'!AF$4:CC$104,19,0),"0"),IFERROR(VLOOKUP($A145,'Season 3'!AF$4:CC$104,19,0),"0"),
IFERROR(VLOOKUP($A145,'Season 4'!AF$4:CC$104,19,0),"0"),IFERROR(VLOOKUP($A145,'Season 5'!AF$4:CC$104,19,0),"0"),
IFERROR(VLOOKUP($A145,'Season 6'!AF$4:CC$104,19,0),"0"),IFERROR(VLOOKUP($A145,'Season 7'!AF$4:CC$104,19,0),"0"),
IFERROR(VLOOKUP($A145,'Season 8'!AF$4:CC$104,19,0),"0"),IFERROR(VLOOKUP($A145,'Season 9'!AF$4:CC$104,19,0),"0"),
IFERROR(VLOOKUP($A145,'Season 10'!AF$4:CC$104,19,0),"0"),IFERROR(VLOOKUP($A145,'Season 11'!AF$4:CC$104,19,0),"0"),
IFERROR(VLOOKUP($A145,'Season 12'!AF$4:CC$104,19,0),"0"),IFERROR(VLOOKUP($A145,'Season 13'!AF$4:CC$104,19,0),"0"),
IFERROR(VLOOKUP($A145,'Season 14'!AF$4:CC$104,19,0),"0"),IFERROR(VLOOKUP($A145,'Season 15'!AF$4:CC$104,19,0),"0"),)</f>
        <v>0</v>
      </c>
      <c r="T145" s="26">
        <f>SUM(IFERROR(VLOOKUP($A145,'Season 1'!AF$4:CC$104,20,0),"0"),
IFERROR(VLOOKUP($A145,'Season 2'!AF$4:CC$104,20,0),"0"),IFERROR(VLOOKUP($A145,'Season 3'!AF$4:CC$104,20,0),"0"),
IFERROR(VLOOKUP($A145,'Season 4'!AF$4:CC$104,20,0),"0"),IFERROR(VLOOKUP($A145,'Season 5'!AF$4:CC$104,20,0),"0"),
IFERROR(VLOOKUP($A145,'Season 6'!AF$4:CC$104,20,0),"0"),IFERROR(VLOOKUP($A145,'Season 7'!AF$4:CC$104,20,0),"0"),
IFERROR(VLOOKUP($A145,'Season 8'!AF$4:CC$104,20,0),"0"),IFERROR(VLOOKUP($A145,'Season 9'!AF$4:CC$104,20,0),"0"),
IFERROR(VLOOKUP($A145,'Season 10'!AF$4:CC$104,20,0),"0"),IFERROR(VLOOKUP($A145,'Season 11'!AF$4:CC$104,20,0),"0"),
IFERROR(VLOOKUP($A145,'Season 12'!AF$4:CC$104,20,0),"0"),IFERROR(VLOOKUP($A145,'Season 13'!AF$4:CC$104,20,0),"0"),
IFERROR(VLOOKUP($A145,'Season 14'!AF$4:CC$104,20,0),"0"),IFERROR(VLOOKUP($A145,'Season 15'!AF$4:CC$104,20,0),"0"),)</f>
        <v>0</v>
      </c>
      <c r="U145" s="699">
        <f>SUM(IFERROR(VLOOKUP($A145,'Season 1'!AF$4:CC$104,21,0),"0"),
IFERROR(VLOOKUP($A145,'Season 2'!AF$4:CC$104,21,0),"0"),IFERROR(VLOOKUP($A145,'Season 3'!AF$4:CC$104,21,0),"0"),
IFERROR(VLOOKUP($A145,'Season 4'!AF$4:CC$104,21,0),"0"),IFERROR(VLOOKUP($A145,'Season 5'!AF$4:CC$104,21,0),"0"),
IFERROR(VLOOKUP($A145,'Season 6'!AF$4:CC$104,21,0),"0"),IFERROR(VLOOKUP($A145,'Season 7'!AF$4:CC$104,21,0),"0"),
IFERROR(VLOOKUP($A145,'Season 8'!AF$4:CC$104,21,0),"0"),IFERROR(VLOOKUP($A145,'Season 9'!AF$4:CC$104,21,0),"0"),
IFERROR(VLOOKUP($A145,'Season 10'!AF$4:CC$104,21,0),"0"),IFERROR(VLOOKUP($A145,'Season 11'!AF$4:CC$104,21,0),"0"),
IFERROR(VLOOKUP($A145,'Season 12'!AF$4:CC$104,21,0),"0"),IFERROR(VLOOKUP($A145,'Season 13'!AF$4:CC$104,21,0),"0"),
IFERROR(VLOOKUP($A145,'Season 14'!AF$4:CC$104,21,0),"0"),IFERROR(VLOOKUP($A145,'Season 15'!AF$4:CC$104,21,0),"0"),)</f>
        <v>0</v>
      </c>
      <c r="V145" s="700">
        <f>SUM(IFERROR(VLOOKUP($A145,'Season 1'!AF$4:CC$104,22,0),"0"),
IFERROR(VLOOKUP($A145,'Season 2'!AF$4:CC$104,22,0),"0"),IFERROR(VLOOKUP($A145,'Season 3'!AF$4:CC$104,22,0),"0"),
IFERROR(VLOOKUP($A145,'Season 4'!AF$4:CC$104,22,0),"0"),IFERROR(VLOOKUP($A145,'Season 5'!AF$4:CC$104,22,0),"0"),
IFERROR(VLOOKUP($A145,'Season 6'!AF$4:CC$104,22,0),"0"),IFERROR(VLOOKUP($A145,'Season 7'!AF$4:CC$104,22,0),"0"),
IFERROR(VLOOKUP($A145,'Season 8'!AF$4:CC$104,22,0),"0"),IFERROR(VLOOKUP($A145,'Season 9'!AF$4:CC$104,22,0),"0"),
IFERROR(VLOOKUP($A145,'Season 10'!AF$4:CC$104,22,0),"0"),IFERROR(VLOOKUP($A145,'Season 11'!AF$4:CC$104,22,0),"0"),
IFERROR(VLOOKUP($A145,'Season 12'!AF$4:CC$104,22,0),"0"),IFERROR(VLOOKUP($A145,'Season 13'!AF$4:CC$104,22,0),"0"),
IFERROR(VLOOKUP($A145,'Season 14'!AF$4:CC$104,22,0),"0"),IFERROR(VLOOKUP($A145,'Season 15'!AF$4:CC$104,22,0),"0"),)</f>
        <v>0</v>
      </c>
      <c r="W145" s="692">
        <f>SUM(IFERROR(VLOOKUP($A145,'Season 1'!AF$4:CC$104,23,0),"0"),
IFERROR(VLOOKUP($A145,'Season 2'!AF$4:CC$104,23,0),"0"),IFERROR(VLOOKUP($A145,'Season 3'!AF$4:CC$104,23,0),"0"),
IFERROR(VLOOKUP($A145,'Season 4'!AF$4:CC$104,23,0),"0"),IFERROR(VLOOKUP($A145,'Season 5'!AF$4:CC$104,23,0),"0"),
IFERROR(VLOOKUP($A145,'Season 6'!AF$4:CC$104,23,0),"0"),IFERROR(VLOOKUP($A145,'Season 7'!AF$4:CC$104,23,0),"0"),
IFERROR(VLOOKUP($A145,'Season 8'!AF$4:CC$104,23,0),"0"),IFERROR(VLOOKUP($A145,'Season 9'!AF$4:CC$104,23,0),"0"),
IFERROR(VLOOKUP($A145,'Season 10'!AF$4:CC$104,23,0),"0"),IFERROR(VLOOKUP($A145,'Season 11'!AF$4:CC$104,23,0),"0"),
IFERROR(VLOOKUP($A145,'Season 12'!AF$4:CC$104,23,0),"0"),IFERROR(VLOOKUP($A145,'Season 13'!AF$4:CC$104,23,0),"0"),
IFERROR(VLOOKUP($A145,'Season 14'!AF$4:CC$104,23,0),"0"),IFERROR(VLOOKUP($A145,'Season 15'!AF$4:CC$104,23,0),"0"),)</f>
        <v>0</v>
      </c>
      <c r="X145" s="1023">
        <f>SUM(IFERROR(VLOOKUP($A145,'Season 1'!AF$4:CC$104,24,0),"0"),
IFERROR(VLOOKUP($A145,'Season 2'!AF$4:CC$104,24,0),"0"),IFERROR(VLOOKUP($A145,'Season 3'!AF$4:CC$104,24,0),"0"),
IFERROR(VLOOKUP($A145,'Season 4'!AF$4:CC$104,24,0),"0"),IFERROR(VLOOKUP($A145,'Season 5'!AF$4:CC$104,24,0),"0"),
IFERROR(VLOOKUP($A145,'Season 6'!AF$4:CC$104,24,0),"0"),IFERROR(VLOOKUP($A145,'Season 7'!AF$4:CC$104,24,0),"0"),
IFERROR(VLOOKUP($A145,'Season 8'!AF$4:CC$104,24,0),"0"),IFERROR(VLOOKUP($A145,'Season 9'!AF$4:CC$104,24,0),"0"),
IFERROR(VLOOKUP($A145,'Season 10'!AF$4:CC$104,24,0),"0"),IFERROR(VLOOKUP($A145,'Season 11'!AF$4:CC$104,24,0),"0"),
IFERROR(VLOOKUP($A145,'Season 12'!AF$4:CC$104,24,0),"0"),IFERROR(VLOOKUP($A145,'Season 13'!AF$4:CC$104,24,0),"0"),
IFERROR(VLOOKUP($A145,'Season 14'!AF$4:CC$104,24,0),"0"),IFERROR(VLOOKUP($A145,'Season 15'!AF$4:CC$104,24,0),"0"),)</f>
        <v>0</v>
      </c>
      <c r="Y145" s="26">
        <f>SUM(IFERROR(VLOOKUP($A145,'Season 1'!AF$4:CC$104,25,0),"0"),
IFERROR(VLOOKUP($A145,'Season 2'!AF$4:CC$104,25,0),"0"),IFERROR(VLOOKUP($A145,'Season 3'!AF$4:CC$104,25,0),"0"),
IFERROR(VLOOKUP($A145,'Season 4'!AF$4:CC$104,25,0),"0"),IFERROR(VLOOKUP($A145,'Season 5'!AF$4:CC$104,25,0),"0"),
IFERROR(VLOOKUP($A145,'Season 6'!AF$4:CC$104,25,0),"0"),IFERROR(VLOOKUP($A145,'Season 7'!AF$4:CC$104,25,0),"0"),
IFERROR(VLOOKUP($A145,'Season 8'!AF$4:CC$104,25,0),"0"),IFERROR(VLOOKUP($A145,'Season 9'!AF$4:CC$104,25,0),"0"),
IFERROR(VLOOKUP($A145,'Season 10'!AF$4:CC$104,25,0),"0"),IFERROR(VLOOKUP($A145,'Season 11'!AF$4:CC$104,25,0),"0"),
IFERROR(VLOOKUP($A145,'Season 12'!AF$4:CC$104,25,0),"0"),IFERROR(VLOOKUP($A145,'Season 13'!AF$4:CC$104,25,0),"0"),
IFERROR(VLOOKUP($A145,'Season 14'!AF$4:CC$104,25,0),"0"),IFERROR(VLOOKUP($A145,'Season 15'!AF$4:CC$104,25,0),"0"),)</f>
        <v>0</v>
      </c>
      <c r="Z145" s="699">
        <f>SUM(IFERROR(VLOOKUP($A145,'Season 1'!AF$4:CC$104,26,0),"0"),
IFERROR(VLOOKUP($A145,'Season 2'!AF$4:CC$104,26,0),"0"),IFERROR(VLOOKUP($A145,'Season 3'!AF$4:CC$104,26,0),"0"),
IFERROR(VLOOKUP($A145,'Season 4'!AF$4:CC$104,26,0),"0"),IFERROR(VLOOKUP($A145,'Season 5'!AF$4:CC$104,26,0),"0"),
IFERROR(VLOOKUP($A145,'Season 6'!AF$4:CC$104,26,0),"0"),IFERROR(VLOOKUP($A145,'Season 7'!AF$4:CC$104,26,0),"0"),
IFERROR(VLOOKUP($A145,'Season 8'!AF$4:CC$104,26,0),"0"),IFERROR(VLOOKUP($A145,'Season 9'!AF$4:CC$104,26,0),"0"),
IFERROR(VLOOKUP($A145,'Season 10'!AF$4:CC$104,26,0),"0"),IFERROR(VLOOKUP($A145,'Season 11'!AF$4:CC$104,26,0),"0"),
IFERROR(VLOOKUP($A145,'Season 12'!AF$4:CC$104,26,0),"0"),IFERROR(VLOOKUP($A145,'Season 13'!AF$4:CC$104,26,0),"0"),
IFERROR(VLOOKUP($A145,'Season 14'!AF$4:CC$104,26,0),"0"),IFERROR(VLOOKUP($A145,'Season 15'!AF$4:CC$104,26,0),"0"),)</f>
        <v>0</v>
      </c>
      <c r="AA145" s="700">
        <f>SUM(IFERROR(VLOOKUP($A145,'Season 1'!AF$4:CC$104,27,0),"0"),
IFERROR(VLOOKUP($A145,'Season 2'!AF$4:CC$104,27,0),"0"),IFERROR(VLOOKUP($A145,'Season 3'!AF$4:CC$104,27,0),"0"),
IFERROR(VLOOKUP($A145,'Season 4'!AF$4:CC$104,27,0),"0"),IFERROR(VLOOKUP($A145,'Season 5'!AF$4:CC$104,27,0),"0"),
IFERROR(VLOOKUP($A145,'Season 6'!AF$4:CC$104,27,0),"0"),IFERROR(VLOOKUP($A145,'Season 7'!AF$4:CC$104,27,0),"0"),
IFERROR(VLOOKUP($A145,'Season 8'!AF$4:CC$104,27,0),"0"),IFERROR(VLOOKUP($A145,'Season 9'!AF$4:CC$104,27,0),"0"),
IFERROR(VLOOKUP($A145,'Season 10'!AF$4:CC$104,27,0),"0"),IFERROR(VLOOKUP($A145,'Season 11'!AF$4:CC$104,27,0),"0"),
IFERROR(VLOOKUP($A145,'Season 12'!AF$4:CC$104,27,0),"0"),IFERROR(VLOOKUP($A145,'Season 13'!AF$4:CC$104,27,0),"0"),
IFERROR(VLOOKUP($A145,'Season 14'!AF$4:CC$104,27,0),"0"),IFERROR(VLOOKUP($A145,'Season 15'!AF$4:CC$104,27,0),"0"),)</f>
        <v>0</v>
      </c>
      <c r="AB145" s="692">
        <f>SUM(IFERROR(VLOOKUP($A145,'Season 1'!AF$4:CC$104,28,0),"0"),
IFERROR(VLOOKUP($A145,'Season 2'!AF$4:CC$104,28,0),"0"),IFERROR(VLOOKUP($A145,'Season 3'!AF$4:CC$104,28,0),"0"),
IFERROR(VLOOKUP($A145,'Season 4'!AF$4:CC$104,28,0),"0"),IFERROR(VLOOKUP($A145,'Season 5'!AF$4:CC$104,28,0),"0"),
IFERROR(VLOOKUP($A145,'Season 6'!AF$4:CC$104,28,0),"0"),IFERROR(VLOOKUP($A145,'Season 7'!AF$4:CC$104,28,0),"0"),
IFERROR(VLOOKUP($A145,'Season 8'!AF$4:CC$104,28,0),"0"),IFERROR(VLOOKUP($A145,'Season 9'!AF$4:CC$104,28,0),"0"),
IFERROR(VLOOKUP($A145,'Season 10'!AF$4:CC$104,28,0),"0"),IFERROR(VLOOKUP($A145,'Season 11'!AF$4:CC$104,28,0),"0"),
IFERROR(VLOOKUP($A145,'Season 12'!AF$4:CC$104,28,0),"0"),IFERROR(VLOOKUP($A145,'Season 13'!AF$4:CC$104,28,0),"0"),
IFERROR(VLOOKUP($A145,'Season 14'!AF$4:CC$104,28,0),"0"),IFERROR(VLOOKUP($A145,'Season 15'!AF$4:CC$104,28,0),"0"),)</f>
        <v>0</v>
      </c>
      <c r="AC145" s="1023">
        <f>SUM(IFERROR(VLOOKUP($A145,'Season 1'!AF$4:CC$104,29,0),"0"),
IFERROR(VLOOKUP($A145,'Season 2'!AF$4:CC$104,29,0),"0"),IFERROR(VLOOKUP($A145,'Season 3'!AF$4:CC$104,29,0),"0"),
IFERROR(VLOOKUP($A145,'Season 4'!AF$4:CC$104,29,0),"0"),IFERROR(VLOOKUP($A145,'Season 5'!AF$4:CC$104,29,0),"0"),
IFERROR(VLOOKUP($A145,'Season 6'!AF$4:CC$104,29,0),"0"),IFERROR(VLOOKUP($A145,'Season 7'!AF$4:CC$104,29,0),"0"),
IFERROR(VLOOKUP($A145,'Season 8'!AF$4:CC$104,29,0),"0"),IFERROR(VLOOKUP($A145,'Season 9'!AF$4:CC$104,29,0),"0"),
IFERROR(VLOOKUP($A145,'Season 10'!AF$4:CC$104,29,0),"0"),IFERROR(VLOOKUP($A145,'Season 11'!AF$4:CC$104,29,0),"0"),
IFERROR(VLOOKUP($A145,'Season 12'!AF$4:CC$104,29,0),"0"),IFERROR(VLOOKUP($A145,'Season 13'!AF$4:CC$104,29,0),"0"),
IFERROR(VLOOKUP($A145,'Season 14'!AF$4:CC$104,29,0),"0"),IFERROR(VLOOKUP($A145,'Season 15'!AF$4:CC$104,29,0),"0"),)</f>
        <v>0</v>
      </c>
      <c r="AD145" s="26">
        <f>SUM(IFERROR(VLOOKUP($A145,'Season 1'!AF$4:CC$104,30,0),"0"),
IFERROR(VLOOKUP($A145,'Season 2'!AF$4:CC$104,30,0),"0"),IFERROR(VLOOKUP($A145,'Season 3'!AF$4:CC$104,30,0),"0"),
IFERROR(VLOOKUP($A145,'Season 4'!AF$4:CC$104,30,0),"0"),IFERROR(VLOOKUP($A145,'Season 5'!AF$4:CC$104,30,0),"0"),
IFERROR(VLOOKUP($A145,'Season 6'!AF$4:CC$104,30,0),"0"),IFERROR(VLOOKUP($A145,'Season 7'!AF$4:CC$104,30,0),"0"),
IFERROR(VLOOKUP($A145,'Season 8'!AF$4:CC$104,30,0),"0"),IFERROR(VLOOKUP($A145,'Season 9'!AF$4:CC$104,30,0),"0"),
IFERROR(VLOOKUP($A145,'Season 10'!AF$4:CC$104,30,0),"0"),IFERROR(VLOOKUP($A145,'Season 11'!AF$4:CC$104,30,0),"0"),
IFERROR(VLOOKUP($A145,'Season 12'!AF$4:CC$104,30,0),"0"),IFERROR(VLOOKUP($A145,'Season 13'!AF$4:CC$104,30,0),"0"),
IFERROR(VLOOKUP($A145,'Season 14'!AF$4:CC$104,30,0),"0"),IFERROR(VLOOKUP($A145,'Season 15'!AF$4:CC$104,30,0),"0"),)</f>
        <v>0</v>
      </c>
      <c r="AE145" s="699">
        <f>SUM(IFERROR(VLOOKUP($A145,'Season 1'!AF$4:CC$104,31,0),"0"),
IFERROR(VLOOKUP($A145,'Season 2'!AF$4:CC$104,31,0),"0"),IFERROR(VLOOKUP($A145,'Season 3'!AF$4:CC$104,31,0),"0"),
IFERROR(VLOOKUP($A145,'Season 4'!AF$4:CC$104,31,0),"0"),IFERROR(VLOOKUP($A145,'Season 5'!AF$4:CC$104,31,0),"0"),
IFERROR(VLOOKUP($A145,'Season 6'!AF$4:CC$104,31,0),"0"),IFERROR(VLOOKUP($A145,'Season 7'!AF$4:CC$104,31,0),"0"),
IFERROR(VLOOKUP($A145,'Season 8'!AF$4:CC$104,31,0),"0"),IFERROR(VLOOKUP($A145,'Season 9'!AF$4:CC$104,31,0),"0"),
IFERROR(VLOOKUP($A145,'Season 10'!AF$4:CC$104,31,0),"0"),IFERROR(VLOOKUP($A145,'Season 11'!AF$4:CC$104,31,0),"0"),
IFERROR(VLOOKUP($A145,'Season 12'!AF$4:CC$104,31,0),"0"),IFERROR(VLOOKUP($A145,'Season 13'!AF$4:CC$104,31,0),"0"),
IFERROR(VLOOKUP($A145,'Season 14'!AF$4:CC$104,31,0),"0"),IFERROR(VLOOKUP($A145,'Season 15'!AF$4:CC$104,31,0),"0"),)</f>
        <v>0</v>
      </c>
      <c r="AF145" s="700">
        <f>SUM(IFERROR(VLOOKUP($A145,'Season 3'!AF$4:CC$104,32,0),"0"),
IFERROR(VLOOKUP($A145,'Season 4'!AF$4:CC$104,32,0),"0"),IFERROR(VLOOKUP($A145,'Season 5'!AF$4:CC$104,32,0),"0"),
IFERROR(VLOOKUP($A145,'Season 6'!AF$4:CC$104,32,0),"0"),IFERROR(VLOOKUP($A145,'Season 7'!AF$4:CC$104,32,0),"0"),
IFERROR(VLOOKUP($A145,'Season 8'!AF$4:CC$104,32,0),"0"),IFERROR(VLOOKUP($A145,'Season 9'!AF$4:CC$104,32,0),"0"),
IFERROR(VLOOKUP($A145,'Season 10'!AF$4:CC$104,32,0),"0"),IFERROR(VLOOKUP($A145,'Season 11'!AF$4:CC$104,32,0),"0"),
IFERROR(VLOOKUP($A145,'Season 12'!AF$4:CC$104,32,0),"0"),IFERROR(VLOOKUP($A145,'Season 13'!AF$4:CC$104,32,0),"0"),
IFERROR(VLOOKUP($A145,'Season 14'!AF$4:CC$104,32,0),"0"),IFERROR(VLOOKUP($A145,'Season 15'!AF$4:CC$104,32,0),"0"),)</f>
        <v>0</v>
      </c>
      <c r="AG145" s="692">
        <f>SUM(IFERROR(VLOOKUP($A145,'Season 3'!AF$4:CC$104,33,0),"0"),
IFERROR(VLOOKUP($A145,'Season 4'!AF$4:CC$104,33,0),"0"),IFERROR(VLOOKUP($A145,'Season 5'!AF$4:CC$104,33,0),"0"),
IFERROR(VLOOKUP($A145,'Season 6'!AF$4:CC$104,33,0),"0"),IFERROR(VLOOKUP($A145,'Season 7'!AF$4:CC$104,33,0),"0"),
IFERROR(VLOOKUP($A145,'Season 8'!AF$4:CC$104,33,0),"0"),IFERROR(VLOOKUP($A145,'Season 9'!AF$4:CC$104,33,0),"0"),
IFERROR(VLOOKUP($A145,'Season 10'!AF$4:CC$104,33,0),"0"),IFERROR(VLOOKUP($A145,'Season 11'!AF$4:CC$104,33,0),"0"),
IFERROR(VLOOKUP($A145,'Season 12'!AF$4:CC$104,33,0),"0"),IFERROR(VLOOKUP($A145,'Season 13'!AF$4:CC$104,33,0),"0"),
IFERROR(VLOOKUP($A145,'Season 14'!AF$4:CC$104,33,0),"0"),IFERROR(VLOOKUP($A145,'Season 15'!AF$4:CC$104,33,0),"0"),)</f>
        <v>0</v>
      </c>
      <c r="AH145" s="1023">
        <f>SUM(IFERROR(VLOOKUP($A145,'Season 3'!AF$4:CC$104,34,0),"0"),
IFERROR(VLOOKUP($A145,'Season 4'!AF$4:CC$104,34,0),"0"),IFERROR(VLOOKUP($A145,'Season 5'!AF$4:CC$104,34,0),"0"),
IFERROR(VLOOKUP($A145,'Season 6'!AF$4:CC$104,34,0),"0"),IFERROR(VLOOKUP($A145,'Season 7'!AF$4:CC$104,34,0),"0"),
IFERROR(VLOOKUP($A145,'Season 8'!AF$4:CC$104,34,0),"0"),IFERROR(VLOOKUP($A145,'Season 9'!AF$4:CC$104,34,0),"0"),
IFERROR(VLOOKUP($A145,'Season 10'!AF$4:CC$104,34,0),"0"),IFERROR(VLOOKUP($A145,'Season 11'!AF$4:CC$104,34,0),"0"),
IFERROR(VLOOKUP($A145,'Season 12'!AF$4:CC$104,34,0),"0"),IFERROR(VLOOKUP($A145,'Season 13'!AF$4:CC$104,34,0),"0"),
IFERROR(VLOOKUP($A145,'Season 14'!AF$4:CC$104,34,0),"0"),IFERROR(VLOOKUP($A145,'Season 15'!AF$4:CC$104,34,0),"0"),)</f>
        <v>0</v>
      </c>
      <c r="AI145" s="26">
        <f>SUM(IFERROR(VLOOKUP($A145,'Season 3'!AF$4:CC$104,35,0),"0"),
IFERROR(VLOOKUP($A145,'Season 4'!AF$4:CC$104,35,0),"0"),IFERROR(VLOOKUP($A145,'Season 5'!AF$4:CC$104,35,0),"0"),
IFERROR(VLOOKUP($A145,'Season 6'!AF$4:CC$104,35,0),"0"),IFERROR(VLOOKUP($A145,'Season 7'!AF$4:CC$104,35,0),"0"),
IFERROR(VLOOKUP($A145,'Season 8'!AF$4:CC$104,35,0),"0"),IFERROR(VLOOKUP($A145,'Season 9'!AF$4:CC$104,35,0),"0"),
IFERROR(VLOOKUP($A145,'Season 10'!AF$4:CC$104,35,0),"0"),IFERROR(VLOOKUP($A145,'Season 11'!AF$4:CC$104,35,0),"0"),
IFERROR(VLOOKUP($A145,'Season 12'!AF$4:CC$104,35,0),"0"),IFERROR(VLOOKUP($A145,'Season 13'!AF$4:CC$104,35,0),"0"),
IFERROR(VLOOKUP($A145,'Season 14'!AF$4:CC$104,35,0),"0"),IFERROR(VLOOKUP($A145,'Season 15'!AF$4:CC$104,35,0),"0"),)</f>
        <v>0</v>
      </c>
      <c r="AJ145" s="699">
        <f>SUM(IFERROR(VLOOKUP($A145,'Season 3'!AF$4:CC$104,36,0),"0"),
IFERROR(VLOOKUP($A145,'Season 4'!AF$4:CC$104,36,0),"0"),IFERROR(VLOOKUP($A145,'Season 5'!AF$4:CC$104,36,0),"0"),
IFERROR(VLOOKUP($A145,'Season 6'!AF$4:CC$104,36,0),"0"),IFERROR(VLOOKUP($A145,'Season 7'!AF$4:CC$104,36,0),"0"),
IFERROR(VLOOKUP($A145,'Season 8'!AF$4:CC$104,36,0),"0"),IFERROR(VLOOKUP($A145,'Season 9'!AF$4:CC$104,36,0),"0"),
IFERROR(VLOOKUP($A145,'Season 10'!AF$4:CC$104,36,0),"0"),IFERROR(VLOOKUP($A145,'Season 11'!AF$4:CC$104,36,0),"0"),
IFERROR(VLOOKUP($A145,'Season 12'!AF$4:CC$104,36,0),"0"),IFERROR(VLOOKUP($A145,'Season 13'!AF$4:CC$104,36,0),"0"),
IFERROR(VLOOKUP($A145,'Season 14'!AF$4:CC$104,36,0),"0"),IFERROR(VLOOKUP($A145,'Season 15'!AF$4:CC$104,36,0),"0"),)</f>
        <v>0</v>
      </c>
      <c r="AK145" s="700">
        <f>SUM(IFERROR(VLOOKUP($A145,'Season 2'!AF$4:CC$104,32,0),"0"),IFERROR(VLOOKUP($A145,'Season 3'!AF$4:CC$104,37,0),"0"),
IFERROR(VLOOKUP($A145,'Season 4'!AF$4:CC$104,37,0),"0"),IFERROR(VLOOKUP($A145,'Season 5'!AF$4:CC$104,37,0),"0"),
IFERROR(VLOOKUP($A145,'Season 6'!AF$4:CC$104,37,0),"0"),IFERROR(VLOOKUP($A145,'Season 7'!AF$4:CC$104,37,0),"0"),
IFERROR(VLOOKUP($A145,'Season 8'!AF$4:CC$104,37,0),"0"),IFERROR(VLOOKUP($A145,'Season 9'!AF$4:CC$104,37,0),"0"),
IFERROR(VLOOKUP($A145,'Season 10'!AF$4:CC$104,37,0),"0"),IFERROR(VLOOKUP($A145,'Season 11'!AF$4:CC$104,37,0),"0"),
IFERROR(VLOOKUP($A145,'Season 12'!AF$4:CC$104,37,0),"0"),IFERROR(VLOOKUP($A145,'Season 13'!AF$4:CC$104,37,0),"0"),
IFERROR(VLOOKUP($A145,'Season 14'!AF$4:CC$104,37,0),"0"),IFERROR(VLOOKUP($A145,'Season 15'!AF$4:CC$104,37,0),"0"),)</f>
        <v>0</v>
      </c>
      <c r="AL145" s="692">
        <f>SUM(IFERROR(VLOOKUP($A145,'Season 2'!AF$4:CC$104,33,0),"0"),IFERROR(VLOOKUP($A145,'Season 3'!AF$4:CC$104,38,0),"0"),
IFERROR(VLOOKUP($A145,'Season 4'!AF$4:CC$104,38,0),"0"),IFERROR(VLOOKUP($A145,'Season 5'!AF$4:CC$104,38,0),"0"),
IFERROR(VLOOKUP($A145,'Season 6'!AF$4:CC$104,38,0),"0"),IFERROR(VLOOKUP($A145,'Season 7'!AF$4:CC$104,38,0),"0"),
IFERROR(VLOOKUP($A145,'Season 8'!AF$4:CC$104,38,0),"0"),IFERROR(VLOOKUP($A145,'Season 9'!AF$4:CC$104,38,0),"0"),
IFERROR(VLOOKUP($A145,'Season 10'!AF$4:CC$104,38,0),"0"),IFERROR(VLOOKUP($A145,'Season 11'!AF$4:CC$104,38,0),"0"),
IFERROR(VLOOKUP($A145,'Season 12'!AF$4:CC$104,38,0),"0"),IFERROR(VLOOKUP($A145,'Season 13'!AF$4:CC$104,38,0),"0"),
IFERROR(VLOOKUP($A145,'Season 14'!AF$4:CC$104,38,0),"0"),IFERROR(VLOOKUP($A145,'Season 15'!AF$4:CC$104,38,0),"0"),)</f>
        <v>0</v>
      </c>
      <c r="AM145" s="1023">
        <f>SUM(IFERROR(VLOOKUP($A145,'Season 2'!AF$4:CC$104,34,0),"0"),IFERROR(VLOOKUP($A145,'Season 3'!AF$4:CC$104,39,0),"0"),
IFERROR(VLOOKUP($A145,'Season 4'!AF$4:CC$104,39,0),"0"),IFERROR(VLOOKUP($A145,'Season 5'!AF$4:CC$104,39,0),"0"),
IFERROR(VLOOKUP($A145,'Season 6'!AF$4:CC$104,39,0),"0"),IFERROR(VLOOKUP($A145,'Season 7'!AF$4:CC$104,39,0),"0"),
IFERROR(VLOOKUP($A145,'Season 8'!AF$4:CC$104,39,0),"0"),IFERROR(VLOOKUP($A145,'Season 9'!AF$4:CC$104,39,0),"0"),
IFERROR(VLOOKUP($A145,'Season 10'!AF$4:CC$104,39,0),"0"),IFERROR(VLOOKUP($A145,'Season 11'!AF$4:CC$104,39,0),"0"),
IFERROR(VLOOKUP($A145,'Season 12'!AF$4:CC$104,39,0),"0"),IFERROR(VLOOKUP($A145,'Season 13'!AF$4:CC$104,39,0),"0"),
IFERROR(VLOOKUP($A145,'Season 14'!AF$4:CC$104,39,0),"0"),IFERROR(VLOOKUP($A145,'Season 15'!AF$4:CC$104,39,0),"0"),)</f>
        <v>0</v>
      </c>
      <c r="AN145" s="26">
        <f>SUM(IFERROR(VLOOKUP($A145,'Season 2'!AF$4:CC$104,35,0),"0"),IFERROR(VLOOKUP($A145,'Season 3'!AF$4:CC$104,40,0),"0"),
IFERROR(VLOOKUP($A145,'Season 4'!AF$4:CC$104,40,0),"0"),IFERROR(VLOOKUP($A145,'Season 5'!AF$4:CC$104,40,0),"0"),
IFERROR(VLOOKUP($A145,'Season 6'!AF$4:CC$104,40,0),"0"),IFERROR(VLOOKUP($A145,'Season 7'!AF$4:CC$104,40,0),"0"),
IFERROR(VLOOKUP($A145,'Season 8'!AF$4:CC$104,40,0),"0"),IFERROR(VLOOKUP($A145,'Season 9'!AF$4:CC$104,40,0),"0"),
IFERROR(VLOOKUP($A145,'Season 10'!AF$4:CC$104,40,0),"0"),IFERROR(VLOOKUP($A145,'Season 11'!AF$4:CC$104,40,0),"0"),
IFERROR(VLOOKUP($A145,'Season 12'!AF$4:CC$104,40,0),"0"),IFERROR(VLOOKUP($A145,'Season 13'!AF$4:CC$104,40,0),"0"),
IFERROR(VLOOKUP($A145,'Season 14'!AF$4:CC$104,40,0),"0"),IFERROR(VLOOKUP($A145,'Season 15'!AF$4:CC$104,40,0),"0"),)</f>
        <v>0</v>
      </c>
      <c r="AO145" s="699">
        <f>SUM(IFERROR(VLOOKUP($A145,'Season 2'!AF$4:CC$104,36,0),"0"),IFERROR(VLOOKUP($A145,'Season 3'!AF$4:CC$104,41,0),"0"),
IFERROR(VLOOKUP($A145,'Season 4'!AF$4:CC$104,41,0),"0"),IFERROR(VLOOKUP($A145,'Season 5'!AF$4:CC$104,41,0),"0"),
IFERROR(VLOOKUP($A145,'Season 6'!AF$4:CC$104,41,0),"0"),IFERROR(VLOOKUP($A145,'Season 7'!AF$4:CC$104,41,0),"0"),
IFERROR(VLOOKUP($A145,'Season 8'!AF$4:CC$104,41,0),"0"),IFERROR(VLOOKUP($A145,'Season 9'!AF$4:CC$104,41,0),"0"),
IFERROR(VLOOKUP($A145,'Season 10'!AF$4:CC$104,41,0),"0"),IFERROR(VLOOKUP($A145,'Season 11'!AF$4:CC$104,41,0),"0"),
IFERROR(VLOOKUP($A145,'Season 12'!AF$4:CC$104,41,0),"0"),IFERROR(VLOOKUP($A145,'Season 13'!AF$4:CC$104,41,0),"0"),
IFERROR(VLOOKUP($A145,'Season 14'!AF$4:CC$104,41,0),"0"),IFERROR(VLOOKUP($A145,'Season 15'!AF$4:CC$104,41,0),"0"),)</f>
        <v>0</v>
      </c>
      <c r="AP145" s="700">
        <f>SUM(IFERROR(VLOOKUP($A145,'Season 2'!AF$4:CC$104,37,0),"0"),IFERROR(VLOOKUP($A145,'Season 3'!AF$4:CC$104,42,0),"0"),
IFERROR(VLOOKUP($A145,'Season 4'!AF$4:CC$104,42,0),"0"),IFERROR(VLOOKUP($A145,'Season 5'!AF$4:CC$104,42,0),"0"),
IFERROR(VLOOKUP($A145,'Season 6'!AF$4:CC$104,42,0),"0"),IFERROR(VLOOKUP($A145,'Season 7'!AF$4:CC$104,42,0),"0"),
IFERROR(VLOOKUP($A145,'Season 8'!AF$4:CC$104,42,0),"0"),IFERROR(VLOOKUP($A145,'Season 9'!AF$4:CC$104,42,0),"0"),
IFERROR(VLOOKUP($A145,'Season 10'!AF$4:CC$104,42,0),"0"),IFERROR(VLOOKUP($A145,'Season 11'!AF$4:CC$104,42,0),"0"),
IFERROR(VLOOKUP($A145,'Season 12'!AF$4:CC$104,42,0),"0"),IFERROR(VLOOKUP($A145,'Season 13'!AF$4:CC$104,42,0),"0"),
IFERROR(VLOOKUP($A145,'Season 14'!AF$4:CC$104,42,0),"0"),IFERROR(VLOOKUP($A145,'Season 15'!AF$4:CC$104,42,0),"0"),)</f>
        <v>0</v>
      </c>
      <c r="AQ145" s="692">
        <f>SUM(IFERROR(VLOOKUP($A145,'Season 2'!AF$4:CC$104,38,0),"0"),IFERROR(VLOOKUP($A145,'Season 3'!AF$4:CC$104,43,0),"0"),
IFERROR(VLOOKUP($A145,'Season 4'!AF$4:CC$104,43,0),"0"),IFERROR(VLOOKUP($A145,'Season 5'!AF$4:CC$104,43,0),"0"),
IFERROR(VLOOKUP($A145,'Season 6'!AF$4:CC$104,43,0),"0"),IFERROR(VLOOKUP($A145,'Season 7'!AF$4:CC$104,43,0),"0"),
IFERROR(VLOOKUP($A145,'Season 8'!AF$4:CC$104,43,0),"0"),IFERROR(VLOOKUP($A145,'Season 9'!AF$4:CC$104,43,0),"0"),
IFERROR(VLOOKUP($A145,'Season 10'!AF$4:CC$104,43,0),"0"),IFERROR(VLOOKUP($A145,'Season 11'!AF$4:CC$104,43,0),"0"),
IFERROR(VLOOKUP($A145,'Season 12'!AF$4:CC$104,43,0),"0"),IFERROR(VLOOKUP($A145,'Season 13'!AF$4:CC$104,43,0),"0"),
IFERROR(VLOOKUP($A145,'Season 14'!AF$4:CC$104,43,0),"0"),IFERROR(VLOOKUP($A145,'Season 15'!AF$4:CC$104,43,0),"0"),)</f>
        <v>0</v>
      </c>
      <c r="AR145" s="1023">
        <f>SUM(IFERROR(VLOOKUP($A145,'Season 2'!AF$4:CC$104,39,0),"0"),IFERROR(VLOOKUP($A145,'Season 3'!AF$4:CC$104,44,0),"0"),
IFERROR(VLOOKUP($A145,'Season 4'!AF$4:CC$104,44,0),"0"),IFERROR(VLOOKUP($A145,'Season 5'!AF$4:CC$104,44,0),"0"),
IFERROR(VLOOKUP($A145,'Season 6'!AF$4:CC$104,44,0),"0"),IFERROR(VLOOKUP($A145,'Season 7'!AF$4:CC$104,44,0),"0"),
IFERROR(VLOOKUP($A145,'Season 8'!AF$4:CC$104,44,0),"0"),IFERROR(VLOOKUP($A145,'Season 9'!AF$4:CC$104,44,0),"0"),
IFERROR(VLOOKUP($A145,'Season 10'!AF$4:CC$104,44,0),"0"),IFERROR(VLOOKUP($A145,'Season 11'!AF$4:CC$104,44,0),"0"),
IFERROR(VLOOKUP($A145,'Season 12'!AF$4:CC$104,44,0),"0"),IFERROR(VLOOKUP($A145,'Season 13'!AF$4:CC$104,44,0),"0"),
IFERROR(VLOOKUP($A145,'Season 14'!AF$4:CC$104,44,0),"0"),IFERROR(VLOOKUP($A145,'Season 15'!AF$4:CC$104,44,0),"0"),)</f>
        <v>0</v>
      </c>
      <c r="AS145" s="26">
        <f>SUM(IFERROR(VLOOKUP($A145,'Season 2'!AF$4:CC$104,40,0),"0"),IFERROR(VLOOKUP($A145,'Season 3'!AF$4:CC$104,45,0),"0"),
IFERROR(VLOOKUP($A145,'Season 4'!AF$4:CC$104,45,0),"0"),IFERROR(VLOOKUP($A145,'Season 5'!AF$4:CC$104,45,0),"0"),
IFERROR(VLOOKUP($A145,'Season 6'!AF$4:CC$104,45,0),"0"),IFERROR(VLOOKUP($A145,'Season 7'!AF$4:CC$104,45,0),"0"),
IFERROR(VLOOKUP($A145,'Season 8'!AF$4:CC$104,45,0),"0"),IFERROR(VLOOKUP($A145,'Season 9'!AF$4:CC$104,45,0),"0"),
IFERROR(VLOOKUP($A145,'Season 10'!AF$4:CC$104,45,0),"0"),IFERROR(VLOOKUP($A145,'Season 11'!AF$4:CC$104,45,0),"0"),
IFERROR(VLOOKUP($A145,'Season 12'!AF$4:CC$104,45,0),"0"),IFERROR(VLOOKUP($A145,'Season 13'!AF$4:CC$104,45,0),"0"),
IFERROR(VLOOKUP($A145,'Season 14'!AF$4:CC$104,45,0),"0"),IFERROR(VLOOKUP($A145,'Season 15'!AF$4:CC$104,45,0),"0"),)</f>
        <v>0</v>
      </c>
      <c r="AT145" s="699">
        <f>SUM(IFERROR(VLOOKUP($A145,'Season 2'!AF$4:CC$104,41,0),"0"),IFERROR(VLOOKUP($A145,'Season 3'!AF$4:CC$104,46,0),"0"),
IFERROR(VLOOKUP($A145,'Season 4'!AF$4:CC$104,46,0),"0"),IFERROR(VLOOKUP($A145,'Season 5'!AF$4:CC$104,46,0),"0"),
IFERROR(VLOOKUP($A145,'Season 6'!AF$4:CC$104,46,0),"0"),IFERROR(VLOOKUP($A145,'Season 7'!AF$4:CC$104,46,0),"0"),
IFERROR(VLOOKUP($A145,'Season 8'!AF$4:CC$104,46,0),"0"),IFERROR(VLOOKUP($A145,'Season 9'!AF$4:CC$104,46,0),"0"),
IFERROR(VLOOKUP($A145,'Season 10'!AF$4:CC$104,46,0),"0"),IFERROR(VLOOKUP($A145,'Season 11'!AF$4:CC$104,46,0),"0"),
IFERROR(VLOOKUP($A145,'Season 12'!AF$4:CC$104,46,0),"0"),IFERROR(VLOOKUP($A145,'Season 13'!AF$4:CC$104,46,0),"0"),
IFERROR(VLOOKUP($A145,'Season 14'!AF$4:CC$104,46,0),"0"),IFERROR(VLOOKUP($A145,'Season 15'!AF$4:CC$104,46,0),"0"),)</f>
        <v>0</v>
      </c>
      <c r="AU145" s="700">
        <f>SUM(IFERROR(VLOOKUP($A145,'Season 3'!AF$4:CH$104,47,0),"0"),
IFERROR(VLOOKUP($A145,'Season 4'!AF$4:CH$104,47,0),"0"),IFERROR(VLOOKUP($A145,'Season 5'!AF$4:CH$104,47,0),"0"),
IFERROR(VLOOKUP($A145,'Season 6'!AF$4:CH$104,47,0),"0"),IFERROR(VLOOKUP($A145,'Season 7'!AF$4:CH$104,47,0),"0"),
IFERROR(VLOOKUP($A145,'Season 8'!AF$4:CH$104,47,0),"0"),IFERROR(VLOOKUP($A145,'Season 9'!AF$4:CH$104,47,0),"0"),
IFERROR(VLOOKUP($A145,'Season 10'!AF$4:CH$104,47,0),"0"),IFERROR(VLOOKUP($A145,'Season 11'!AF$4:CH$104,47,0),"0"),
IFERROR(VLOOKUP($A145,'Season 12'!AF$4:CH$104,47,0),"0"),IFERROR(VLOOKUP($A145,'Season 13'!AF$4:CH$104,47,0),"0"),
IFERROR(VLOOKUP($A145,'Season 14'!AF$4:CH$104,47,0),"0"),IFERROR(VLOOKUP($A145,'Season 15'!AF$4:CH$104,47,0),"0"),)</f>
        <v>0</v>
      </c>
      <c r="AV145" s="692">
        <f>SUM(IFERROR(VLOOKUP($A145,'Season 3'!AF$4:CH$104,48,0),"0"),
IFERROR(VLOOKUP($A145,'Season 4'!AF$4:CH$104,48,0),"0"),IFERROR(VLOOKUP($A145,'Season 5'!AF$4:CH$104,48,0),"0"),
IFERROR(VLOOKUP($A145,'Season 6'!AF$4:CH$104,48,0),"0"),IFERROR(VLOOKUP($A145,'Season 7'!AF$4:CH$104,48,0),"0"),
IFERROR(VLOOKUP($A145,'Season 8'!AF$4:CH$104,48,0),"0"),IFERROR(VLOOKUP($A145,'Season 9'!AF$4:CH$104,48,0),"0"),
IFERROR(VLOOKUP($A145,'Season 10'!AF$4:CH$104,48,0),"0"),IFERROR(VLOOKUP($A145,'Season 11'!AF$4:CH$104,48,0),"0"),
IFERROR(VLOOKUP($A145,'Season 12'!AF$4:CH$104,48,0),"0"),IFERROR(VLOOKUP($A145,'Season 13'!AF$4:CH$104,48,0),"0"),
IFERROR(VLOOKUP($A145,'Season 14'!AF$4:CH$104,48,0),"0"),IFERROR(VLOOKUP($A145,'Season 15'!AF$4:CH$104,48,0),"0"),)</f>
        <v>0</v>
      </c>
      <c r="AW145" s="1023">
        <f>SUM(IFERROR(VLOOKUP($A145,'Season 3'!AF$4:CH$104,49,0),"0"),
IFERROR(VLOOKUP($A145,'Season 4'!AF$4:CH$104,49,0),"0"),IFERROR(VLOOKUP($A145,'Season 5'!AF$4:CH$104,49,0),"0"),
IFERROR(VLOOKUP($A145,'Season 6'!AF$4:CH$104,49,0),"0"),IFERROR(VLOOKUP($A145,'Season 7'!AF$4:CH$104,49,0),"0"),
IFERROR(VLOOKUP($A145,'Season 8'!AF$4:CH$104,49,0),"0"),IFERROR(VLOOKUP($A145,'Season 9'!AF$4:CH$104,49,0),"0"),
IFERROR(VLOOKUP($A145,'Season 10'!AF$4:CH$104,49,0),"0"),IFERROR(VLOOKUP($A145,'Season 11'!AF$4:CH$104,49,0),"0"),
IFERROR(VLOOKUP($A145,'Season 12'!AF$4:CH$104,49,0),"0"),IFERROR(VLOOKUP($A145,'Season 13'!AF$4:CH$104,49,0),"0"),
IFERROR(VLOOKUP($A145,'Season 14'!AF$4:CH$104,49,0),"0"),IFERROR(VLOOKUP($A145,'Season 15'!AF$4:CH$104,49,0),"0"),)</f>
        <v>0</v>
      </c>
      <c r="AX145" s="26">
        <f>SUM(IFERROR(VLOOKUP($A145,'Season 3'!AF$4:CH$104,50,0),"0"),
IFERROR(VLOOKUP($A145,'Season 4'!AF$4:CH$104,50,0),"0"),IFERROR(VLOOKUP($A145,'Season 5'!AF$4:CH$104,50,0),"0"),
IFERROR(VLOOKUP($A145,'Season 6'!AF$4:CH$104,50,0),"0"),IFERROR(VLOOKUP($A145,'Season 7'!AF$4:CH$104,50,0),"0"),
IFERROR(VLOOKUP($A145,'Season 8'!AF$4:CH$104,50,0),"0"),IFERROR(VLOOKUP($A145,'Season 9'!AF$4:CH$104,50,0),"0"),
IFERROR(VLOOKUP($A145,'Season 10'!AF$4:CH$104,50,0),"0"),IFERROR(VLOOKUP($A145,'Season 11'!AF$4:CH$104,50,0),"0"),
IFERROR(VLOOKUP($A145,'Season 12'!AF$4:CH$104,50,0),"0"),IFERROR(VLOOKUP($A145,'Season 13'!AF$4:CH$104,50,0),"0"),
IFERROR(VLOOKUP($A145,'Season 14'!AF$4:CH$104,50,0),"0"),IFERROR(VLOOKUP($A145,'Season 15'!AF$4:CH$104,50,0),"0"),)</f>
        <v>0</v>
      </c>
      <c r="AY145" s="699">
        <f>SUM(IFERROR(VLOOKUP($A145,'Season 3'!AF$4:CH$104,51,0),"0"),
IFERROR(VLOOKUP($A145,'Season 4'!AF$4:CH$104,51,0),"0"),IFERROR(VLOOKUP($A145,'Season 5'!AF$4:CH$104,51,0),"0"),
IFERROR(VLOOKUP($A145,'Season 6'!AF$4:CH$104,51,0),"0"),IFERROR(VLOOKUP($A145,'Season 7'!AF$4:CH$104,51,0),"0"),
IFERROR(VLOOKUP($A145,'Season 8'!AF$4:CH$104,51,0),"0"),IFERROR(VLOOKUP($A145,'Season 9'!AF$4:CH$104,51,0),"0"),
IFERROR(VLOOKUP($A145,'Season 10'!AF$4:CH$104,51,0),"0"),IFERROR(VLOOKUP($A145,'Season 11'!AF$4:CH$104,51,0),"0"),
IFERROR(VLOOKUP($A145,'Season 12'!AF$4:CH$104,51,0),"0"),IFERROR(VLOOKUP($A145,'Season 13'!AF$4:CH$104,51,0),"0"),
IFERROR(VLOOKUP($A145,'Season 14'!AF$4:CH$104,51,0),"0"),IFERROR(VLOOKUP($A145,'Season 15'!AF$4:CH$104,51,0),"0"),)</f>
        <v>0</v>
      </c>
      <c r="AZ145" s="700">
        <f>SUM(IFERROR(VLOOKUP($A145,'Season 1'!AF$4:CC$104,32,0),"0"),IFERROR(VLOOKUP($A145,'Season 2'!AF$4:CC$104,37,0),"0"),)</f>
        <v>0</v>
      </c>
      <c r="BA145" s="692">
        <f>SUM(IFERROR(VLOOKUP($A145,'Season 1'!AF$4:CC$104,33,0),"0"),IFERROR(VLOOKUP($A145,'Season 2'!AF$4:CC$104,38,0),"0"),)</f>
        <v>0</v>
      </c>
      <c r="BB145" s="1023">
        <f>SUM(IFERROR(VLOOKUP($A145,'Season 1'!AF$4:CC$104,34,0),"0"),IFERROR(VLOOKUP($A145,'Season 2'!AF$4:CC$104,39,0),"0"),)</f>
        <v>0</v>
      </c>
      <c r="BC145" s="26">
        <f>SUM(IFERROR(VLOOKUP($A145,'Season 1'!AF$4:CC$104,35,0),"0"),IFERROR(VLOOKUP($A145,'Season 2'!AF$4:CC$104,40,0),"0"),)</f>
        <v>0</v>
      </c>
      <c r="BD145" s="699">
        <f>SUM(IFERROR(VLOOKUP($A145,'Season 1'!AF$4:CC$104,36,0),"0"),IFERROR(VLOOKUP($A145,'Season 2'!AF$4:CC$104,41,0),"0"),)</f>
        <v>0</v>
      </c>
      <c r="BE145" s="1111">
        <f>SUM(IFERROR(VLOOKUP($A145,'Season 1'!AF$4:CC$104,37,0),"0"),
IFERROR(VLOOKUP($A145,'Season 2'!AF$4:CC$104,47,0),"0"),IFERROR(VLOOKUP($A145,'Season 3'!AF$4:CH$104,52,0),"0"),
IFERROR(VLOOKUP($A145,'Season 4'!AF$4:CH$104,52,0),"0"),IFERROR(VLOOKUP($A145,'Season 5'!AF$4:CH$104,52,0),"0"),
IFERROR(VLOOKUP($A145,'Season 6'!AF$4:CH$104,52,0),"0"),IFERROR(VLOOKUP($A145,'Season 7'!AF$4:CH$104,52,0),"0"),
IFERROR(VLOOKUP($A145,'Season 8'!AF$4:CH$104,52,0),"0"),IFERROR(VLOOKUP($A145,'Season 9'!AF$4:CH$104,52,0),"0"),
IFERROR(VLOOKUP($A145,'Season 10'!AF$4:CH$104,52,0),"0"),IFERROR(VLOOKUP($A145,'Season 11'!AF$4:CH$104,52,0),"0"),
IFERROR(VLOOKUP($A145,'Season 12'!AF$4:CH$104,52,0),"0"),IFERROR(VLOOKUP($A145,'Season 13'!AF$4:CH$104,52,0),"0"),
IFERROR(VLOOKUP($A145,'Season 14'!AF$4:CH$104,52,0),"0"),IFERROR(VLOOKUP($A145,'Season 15'!AF$4:CH$104,52,0),"0"),)</f>
        <v>0</v>
      </c>
      <c r="BF145" s="1112">
        <f>SUM(IFERROR(VLOOKUP($A145,'Season 1'!AF$4:CC$104,38,0),"0"),
IFERROR(VLOOKUP($A145,'Season 2'!AF$4:CC$104,48,0),"0"),IFERROR(VLOOKUP($A145,'Season 3'!AF$4:CH$104,53,0),"0"),
IFERROR(VLOOKUP($A145,'Season 4'!AF$4:CH$104,53,0),"0"),IFERROR(VLOOKUP($A145,'Season 5'!AF$4:CH$104,53,0),"0"),
IFERROR(VLOOKUP($A145,'Season 6'!AF$4:CH$104,53,0),"0"),IFERROR(VLOOKUP($A145,'Season 7'!AF$4:CH$104,53,0),"0"),
IFERROR(VLOOKUP($A145,'Season 8'!AF$4:CH$104,53,0),"0"),IFERROR(VLOOKUP($A145,'Season 9'!AF$4:CH$104,53,0),"0"),
IFERROR(VLOOKUP($A145,'Season 10'!AF$4:CH$104,53,0),"0"),IFERROR(VLOOKUP($A145,'Season 11'!AF$4:CH$104,53,0),"0"),
IFERROR(VLOOKUP($A145,'Season 12'!AF$4:CH$104,53,0),"0"),IFERROR(VLOOKUP($A145,'Season 13'!AF$4:CH$104,53,0),"0"),
IFERROR(VLOOKUP($A145,'Season 14'!AF$4:CH$104,53,0),"0"),IFERROR(VLOOKUP($A145,'Season 15'!AF$4:CH$104,53,0),"0"),)</f>
        <v>0</v>
      </c>
      <c r="BG145" s="1061" t="e">
        <f t="shared" si="6"/>
        <v>#DIV/0!</v>
      </c>
      <c r="BI145" s="1100"/>
      <c r="BJ145" s="1100"/>
      <c r="BK145" s="1100"/>
      <c r="BL145" s="1100"/>
      <c r="BM145" s="1100"/>
      <c r="BN145" s="1100"/>
      <c r="BS145" s="15">
        <f>IFERROR(VLOOKUP($A145,'Season 1'!$AF$4:$CH$104,39,0),"0")</f>
        <v>0</v>
      </c>
      <c r="BT145" s="15">
        <f>IFERROR(VLOOKUP($A145,'Season 1'!$AF$4:$CH$104,40,0),"0")</f>
        <v>0</v>
      </c>
      <c r="BU145" s="15">
        <f>IFERROR(VLOOKUP($A145,'Season 2'!$AF$4:$CH$104,49,0),"0")</f>
        <v>0</v>
      </c>
      <c r="BV145" s="15">
        <f>IFERROR(VLOOKUP($A145,'Season 2'!$AF$4:$CH$104,50,0),"0")</f>
        <v>0</v>
      </c>
      <c r="BW145" s="15">
        <f>IFERROR(VLOOKUP($A145,'Season 3'!$AF$4:$CH$104,54,0),"0")</f>
        <v>0</v>
      </c>
      <c r="BX145" s="15">
        <f>IFERROR(VLOOKUP($A145,'Season 3'!$AF$4:$CH$104,55,0),"0")</f>
        <v>0</v>
      </c>
      <c r="BY145" s="15" t="str">
        <f>IFERROR(VLOOKUP($A145,'Season 4'!$AF$4:$CH$104,54,0),"0")</f>
        <v>0</v>
      </c>
      <c r="BZ145" s="15" t="str">
        <f>IFERROR(VLOOKUP($A145,'Season 4'!$AF$4:$CH$104,55,0),"0")</f>
        <v>0</v>
      </c>
      <c r="CA145" s="15" t="str">
        <f>IFERROR(VLOOKUP($A145,'Season 5'!$AF$4:$CH$104,54,0),"0")</f>
        <v>0</v>
      </c>
      <c r="CB145" s="15" t="str">
        <f>IFERROR(VLOOKUP($A145,'Season 5'!$AF$4:$CH$104,55,0),"0")</f>
        <v>0</v>
      </c>
      <c r="CC145" s="15" t="str">
        <f>IFERROR(VLOOKUP($A145,'Season 6'!$AF$4:$CH$104,54,0),"0")</f>
        <v>0</v>
      </c>
      <c r="CD145" s="15" t="str">
        <f>IFERROR(VLOOKUP($A145,'Season 6'!$AF$4:$CH$104,55,0),"0")</f>
        <v>0</v>
      </c>
      <c r="CE145" s="15" t="str">
        <f>IFERROR(VLOOKUP($A145,'Season 7'!$AF$4:$CH$104,54,0),"0")</f>
        <v>0</v>
      </c>
      <c r="CF145" s="15" t="str">
        <f>IFERROR(VLOOKUP($A145,'Season 7'!$AF$4:$CH$104,55,0),"0")</f>
        <v>0</v>
      </c>
      <c r="CG145" s="15" t="str">
        <f>IFERROR(VLOOKUP($A145,'Season 8'!$AF$4:$CH$104,54,0),"0")</f>
        <v>0</v>
      </c>
      <c r="CH145" s="15" t="str">
        <f>IFERROR(VLOOKUP($A145,'Season 8'!$AF$4:$CH$104,55,0),"0")</f>
        <v>0</v>
      </c>
      <c r="CI145" s="15" t="str">
        <f>IFERROR(VLOOKUP($A145,'Season 9'!$AF$4:$CH$104,54,0),"0")</f>
        <v>0</v>
      </c>
      <c r="CJ145" s="15" t="str">
        <f>IFERROR(VLOOKUP($A145,'Season 9'!$AF$4:$CH$104,55,0),"0")</f>
        <v>0</v>
      </c>
      <c r="CK145" s="15" t="str">
        <f>IFERROR(VLOOKUP($A145,'Season 10'!$AF$4:$CH$104,54,0),"0")</f>
        <v>0</v>
      </c>
      <c r="CL145" s="15" t="str">
        <f>IFERROR(VLOOKUP($A145,'Season 10'!$AF$4:$CH$104,55,0),"0")</f>
        <v>0</v>
      </c>
      <c r="CM145" s="15" t="str">
        <f>IFERROR(VLOOKUP($A145,'Season 11'!$AF$4:$CH$104,54,0),"0")</f>
        <v>0</v>
      </c>
      <c r="CN145" s="15" t="str">
        <f>IFERROR(VLOOKUP($A145,'Season 11'!$AF$4:$CH$104,55,0),"0")</f>
        <v>0</v>
      </c>
      <c r="CO145" s="15" t="str">
        <f>IFERROR(VLOOKUP($A145,'Season 12'!$AF$4:$CH$104,54,0),"0")</f>
        <v>0</v>
      </c>
      <c r="CP145" s="15" t="str">
        <f>IFERROR(VLOOKUP($A145,'Season 12'!$AF$4:$CH$104,55,0),"0")</f>
        <v>0</v>
      </c>
      <c r="CQ145" s="15" t="str">
        <f>IFERROR(VLOOKUP($A145,'Season 13'!$AF$4:$CH$104,54,0),"0")</f>
        <v>0</v>
      </c>
      <c r="CR145" s="15" t="str">
        <f>IFERROR(VLOOKUP($A145,'Season 13'!$AF$4:$CH$104,55,0),"0")</f>
        <v>0</v>
      </c>
      <c r="CS145" s="15" t="str">
        <f>IFERROR(VLOOKUP($A145,'Season 14'!$AF$4:$CH$104,54,0),"0")</f>
        <v>0</v>
      </c>
      <c r="CT145" s="15" t="str">
        <f>IFERROR(VLOOKUP($A145,'Season 14'!$AF$4:$CH$104,55,0),"0")</f>
        <v>0</v>
      </c>
      <c r="CU145" s="15" t="str">
        <f>IFERROR(VLOOKUP($A145,'Season 15'!$AF$4:$CH$104,54,0),"0")</f>
        <v>0</v>
      </c>
      <c r="CV145" s="15" t="str">
        <f>IFERROR(VLOOKUP($A145,'Season 15'!$AF$4:$CH$104,55,0),"0")</f>
        <v>0</v>
      </c>
    </row>
    <row r="146" spans="1:100" x14ac:dyDescent="0.25">
      <c r="A146" s="2" t="s">
        <v>140</v>
      </c>
      <c r="B146" s="1021">
        <f>IFERROR(VLOOKUP('Data Totals'!A146,'Season 1'!AF$4:CC$104,2,FALSE),IFERROR(VLOOKUP('Data Totals'!A146,'Season 2'!AF$4:CC$104,2,FALSE),IFERROR(VLOOKUP('Data Totals'!A146,'Season 3'!AF$4:CC$104,2,FALSE),IFERROR(VLOOKUP('Data Totals'!A146,'Season 4'!AF$4:CC$104,2,FALSE),IFERROR(VLOOKUP('Data Totals'!A146,'Season 5'!AF$4:CC$104,2,FALSE),IFERROR(VLOOKUP('Data Totals'!A146,'Season 6'!AF$4:CC$104,2,FALSE),IFERROR(VLOOKUP('Data Totals'!A146,'Season 7'!AF$4:CC$104,2,FALSE),IFERROR(VLOOKUP('Data Totals'!A146,'Season 8'!AF$4:CC$104,2,FALSE),IFERROR(VLOOKUP('Data Totals'!A146,'Season 9'!AF$4:CC$104,2,FALSE),IFERROR(VLOOKUP('Data Totals'!A146,'Season 10'!AF$4:CC$104,2,FALSE),IFERROR(VLOOKUP('Data Totals'!A146,'Season 11'!AF$4:CC$104,2,FALSE),IFERROR(VLOOKUP('Data Totals'!A146,'Season 12'!AF$4:CC$104,2,FALSE),IFERROR(VLOOKUP('Data Totals'!A146,'Season 13'!AF$4:CC$104,2,FALSE),IFERROR(VLOOKUP('Data Totals'!A146,'Season 14'!AF$4:CC$104,2,FALSE),IFERROR(VLOOKUP('Data Totals'!A146,'Season 15'!AF$4:CC$104,2,FALSE),"N/A")))))))))))))))</f>
        <v>0</v>
      </c>
      <c r="C146" s="1022">
        <f>IFERROR(VLOOKUP('Data Totals'!A146,'Season 1'!AF$4:CC$104,3,FALSE),IFERROR(VLOOKUP('Data Totals'!A146,'Season 2'!AF$4:CC$104,3,FALSE),IFERROR(VLOOKUP('Data Totals'!A146,'Season 3'!AF$4:CC$104,3,FALSE),IFERROR(VLOOKUP('Data Totals'!A146,'Season 4'!AF$4:CC$104,3,FALSE),IFERROR(VLOOKUP('Data Totals'!A146,'Season 5'!AF$4:CC$104,3,FALSE),IFERROR(VLOOKUP('Data Totals'!A146,'Season 6'!AF$4:CC$104,3,FALSE),IFERROR(VLOOKUP('Data Totals'!A146,'Season 7'!AF$4:CC$104,3,FALSE),IFERROR(VLOOKUP('Data Totals'!A146,'Season 8'!AF$4:CC$104,3,FALSE),IFERROR(VLOOKUP('Data Totals'!A146,'Season 9'!AF$4:CC$104,3,FALSE),IFERROR(VLOOKUP('Data Totals'!A146,'Season 10'!AF$4:CC$104,3,FALSE),IFERROR(VLOOKUP('Data Totals'!A146,'Season 11'!AF$4:CC$104,3,FALSE),IFERROR(VLOOKUP('Data Totals'!A146,'Season 12'!AF$4:CC$104,3,FALSE),IFERROR(VLOOKUP('Data Totals'!A146,'Season 13'!AF$4:CC$104,3,FALSE),IFERROR(VLOOKUP('Data Totals'!A146,'Season 14'!AF$4:CC$104,3,FALSE),IFERROR(VLOOKUP('Data Totals'!A146,'Season 15'!AF$4:CC$104,3,FALSE),"N/A")))))))))))))))</f>
        <v>0</v>
      </c>
      <c r="D146" s="1022">
        <f>IFERROR(VLOOKUP('Data Totals'!A146,'Season 1'!AF$4:CC$104,4,FALSE),IFERROR(VLOOKUP('Data Totals'!A146,'Season 2'!AF$4:CC$104,4,FALSE),IFERROR(VLOOKUP('Data Totals'!A146,'Season 3'!AF$4:CC$104,4,FALSE),IFERROR(VLOOKUP('Data Totals'!A146,'Season 4'!AF$4:CC$104,4,FALSE),IFERROR(VLOOKUP('Data Totals'!A146,'Season 5'!AF$4:CC$104,4,FALSE),IFERROR(VLOOKUP('Data Totals'!A146,'Season 6'!AF$4:CC$104,4,FALSE),IFERROR(VLOOKUP('Data Totals'!A146,'Season 7'!AF$4:CC$104,4,FALSE),IFERROR(VLOOKUP('Data Totals'!A146,'Season 8'!AF$4:CC$104,4,FALSE),IFERROR(VLOOKUP('Data Totals'!A146,'Season 9'!AF$4:CC$104,4,FALSE),IFERROR(VLOOKUP('Data Totals'!A146,'Season 10'!AF$4:CC$104,4,FALSE),IFERROR(VLOOKUP('Data Totals'!A146,'Season 11'!AF$4:CC$104,4,FALSE),IFERROR(VLOOKUP('Data Totals'!A146,'Season 12'!AF$4:CC$104,4,FALSE),IFERROR(VLOOKUP('Data Totals'!A146,'Season 13'!AF$4:CC$104,4,FALSE),IFERROR(VLOOKUP('Data Totals'!A146,'Season 14'!AF$4:CC$104,4,FALSE),IFERROR(VLOOKUP('Data Totals'!A146,'Season 15'!AF$4:CC$104,4,FALSE),"N/A")))))))))))))))</f>
        <v>0</v>
      </c>
      <c r="E146" s="1022">
        <f t="shared" si="5"/>
        <v>0</v>
      </c>
      <c r="F146" s="692">
        <f>SUM(IFERROR(VLOOKUP(A146,BI$3:BN$152,2,0),"0"),IFERROR(VLOOKUP(A146,'Season 1'!AF$4:CC$104,6,0),"0"),
IFERROR(VLOOKUP(A146,'Season 2'!AF$4:CC$104,6,0),"0"),IFERROR(VLOOKUP(A146,'Season 3'!AF$4:CC$104,6,0),"0"),
IFERROR(VLOOKUP(A146,'Season 4'!AF$4:CC$104,6,0),"0"),IFERROR(VLOOKUP(A146,'Season 5'!AF$4:CC$104,6,0),"0"),
IFERROR(VLOOKUP(A146,'Season 6'!AF$4:CC$104,6,0),"0"),IFERROR(VLOOKUP(A146,'Season 7'!AF$4:CC$104,6,0),"0"),
IFERROR(VLOOKUP(A146,'Season 8'!AF$4:CC$104,6,0),"0"),IFERROR(VLOOKUP(A146,'Season 9'!AF$4:CC$104,6,0),"0"),
IFERROR(VLOOKUP(A146,'Season 10'!AF$4:CC$104,6,0),"0"),IFERROR(VLOOKUP(A146,'Season 11'!AF$4:CC$104,6,0),"0"),
IFERROR(VLOOKUP(A146,'Season 12'!AF$4:CC$104,6,0),"0"),IFERROR(VLOOKUP(A146,'Season 13'!AF$4:CC$104,6,0),"0"),
IFERROR(VLOOKUP(A146,'Season 14'!AF$4:CC$104,6,0),"0"),IFERROR(VLOOKUP(A146,'Season 15'!AF$4:CC$104,6,0),"0"),)</f>
        <v>0</v>
      </c>
      <c r="G146" s="692">
        <f>SUM(IFERROR(VLOOKUP(A146,'Season 1'!AF$4:CC$104,7,0),"0"),
IFERROR(VLOOKUP(A146,'Season 2'!AF$4:CC$104,7,0),"0"),IFERROR(VLOOKUP(A146,'Season 3'!AF$4:CC$104,7,0),"0"),
IFERROR(VLOOKUP(A146,'Season 4'!AF$4:CC$104,7,0),"0"),IFERROR(VLOOKUP(A146,'Season 5'!AF$4:CC$104,7,0),"0"),
IFERROR(VLOOKUP(A146,'Season 6'!AF$4:CC$104,7,0),"0"),IFERROR(VLOOKUP(A146,'Season 7'!AF$4:CC$104,7,0),"0"),
IFERROR(VLOOKUP(A146,'Season 8'!AF$4:CC$104,7,0),"0"),IFERROR(VLOOKUP(A146,'Season 9'!AF$4:CC$104,7,0),"0"),
IFERROR(VLOOKUP(A146,'Season 10'!AF$4:CC$104,7,0),"0"),IFERROR(VLOOKUP(A146,'Season 11'!AF$4:CC$104,7,0),"0"),
IFERROR(VLOOKUP(A146,'Season 12'!AF$4:CC$104,7,0),"0"),IFERROR(VLOOKUP(A146,'Season 13'!AF$4:CC$104,7,0),"0"),
IFERROR(VLOOKUP(A146,'Season 14'!AF$4:CC$104,7,0),"0"),IFERROR(VLOOKUP(A146,'Season 15'!AF$4:CC$104,7,0),"0"),)</f>
        <v>0</v>
      </c>
      <c r="H146" s="556">
        <f>SUM(IFERROR(VLOOKUP(A146,'Season 1'!AF$4:CC$104,8,0),"0"),
IFERROR(VLOOKUP(A146,'Season 2'!AF$4:CC$104,8,0),"0"),IFERROR(VLOOKUP(A146,'Season 3'!AF$4:CC$104,8,0),"0"),
IFERROR(VLOOKUP(A146,'Season 4'!AF$4:CC$104,8,0),"0"),IFERROR(VLOOKUP(A146,'Season 5'!AF$4:CC$104,8,0),"0"),
IFERROR(VLOOKUP(A146,'Season 6'!AF$4:CC$104,8,0),"0"),IFERROR(VLOOKUP(A146,'Season 7'!AF$4:CC$104,8,0),"0"),
IFERROR(VLOOKUP(A146,'Season 8'!AF$4:CC$104,8,0),"0"),IFERROR(VLOOKUP(A146,'Season 9'!AF$4:CC$104,8,0),"0"),
IFERROR(VLOOKUP(A146,'Season 10'!AF$4:CC$104,8,0),"0"),IFERROR(VLOOKUP(A146,'Season 11'!AF$4:CC$104,8,0),"0"),
IFERROR(VLOOKUP(A146,'Season 12'!AF$4:CC$104,8,0),"0"),IFERROR(VLOOKUP(A146,'Season 13'!AF$4:CC$104,8,0),"0"),
IFERROR(VLOOKUP(A146,'Season 14'!AF$4:CC$104,8,0),"0"),IFERROR(VLOOKUP(A146,'Season 15'!AF$4:CC$104,8,0),"0"),)</f>
        <v>0</v>
      </c>
      <c r="I146" s="1023">
        <f>SUM(IFERROR(VLOOKUP(A146,'Season 1'!AF$4:CC$104,9,0),"0"),
IFERROR(VLOOKUP(A146,'Season 2'!AF$4:CC$104,9,0),"0"),IFERROR(VLOOKUP(A146,'Season 3'!AF$4:CC$104,9,0),"0"),
IFERROR(VLOOKUP(A146,'Season 4'!AF$4:CC$104,9,0),"0"),IFERROR(VLOOKUP(A146,'Season 5'!AF$4:CC$104,9,0),"0"),
IFERROR(VLOOKUP(A146,'Season 6'!AF$4:CC$104,9,0),"0"),IFERROR(VLOOKUP(A146,'Season 7'!AF$4:CC$104,9,0),"0"),
IFERROR(VLOOKUP(A146,'Season 8'!AF$4:CC$104,9,0),"0"),IFERROR(VLOOKUP(A146,'Season 9'!AF$4:CC$104,9,0),"0"),
IFERROR(VLOOKUP(A146,'Season 10'!AF$4:CC$104,9,0),"0"),IFERROR(VLOOKUP(A146,'Season 11'!AF$4:CC$104,9,0),"0"),
IFERROR(VLOOKUP(A146,'Season 12'!AF$4:CC$104,9,0),"0"),IFERROR(VLOOKUP(A146,'Season 13'!AF$4:CC$104,9,0),"0"),
IFERROR(VLOOKUP(A146,'Season 14'!AF$4:CC$104,9,0),"0"),IFERROR(VLOOKUP(A146,'Season 15'!AF$4:CC$104,9,0),"0"),)</f>
        <v>0</v>
      </c>
      <c r="J146" s="26">
        <f>SUM(IFERROR(VLOOKUP(A146,BI$3:BN$152,3,0),"0"),IFERROR(VLOOKUP(A146,'Season 1'!AF$4:CC$104,10,0),"0"),
IFERROR(VLOOKUP(A146,'Season 2'!AF$4:CC$104,10,0),"0"),IFERROR(VLOOKUP(A146,'Season 3'!AF$4:CC$104,10,0),"0"),
IFERROR(VLOOKUP(A146,'Season 4'!AF$4:CC$104,10,0),"0"),IFERROR(VLOOKUP(A146,'Season 5'!AF$4:CC$104,10,0),"0"),
IFERROR(VLOOKUP(A146,'Season 6'!AF$4:CC$104,10,0),"0"),IFERROR(VLOOKUP(A146,'Season 7'!AF$4:CC$104,10,0),"0"),
IFERROR(VLOOKUP(A146,'Season 8'!AF$4:CC$104,10,0),"0"),IFERROR(VLOOKUP(A146,'Season 9'!AF$4:CC$104,10,0),"0"),
IFERROR(VLOOKUP(A146,'Season 10'!AF$4:CC$104,10,0),"0"),IFERROR(VLOOKUP(A146,'Season 11'!AF$4:CC$104,10,0),"0"),
IFERROR(VLOOKUP(A146,'Season 12'!AF$4:CC$104,10,0),"0"),IFERROR(VLOOKUP(A146,'Season 13'!AF$4:CC$104,10,0),"0"),
IFERROR(VLOOKUP(A146,'Season 14'!AF$4:CC$104,10,0),"0"),IFERROR(VLOOKUP(A146,'Season 15'!AF$4:CC$104,10,0),"0"),)</f>
        <v>0</v>
      </c>
      <c r="K146" s="699">
        <f>SUM(IFERROR(VLOOKUP(A146,BI$3:BN$152,4,0),"0"),IFERROR(VLOOKUP(A146,'Season 1'!AF$4:CC$104,11,0),"0"),
IFERROR(VLOOKUP(A146,'Season 2'!AF$4:CC$104,11,0),"0"),IFERROR(VLOOKUP(A146,'Season 3'!AF$4:CC$104,11,0),"0"),
IFERROR(VLOOKUP(A146,'Season 4'!AF$4:CC$104,11,0),"0"),IFERROR(VLOOKUP(A146,'Season 5'!AF$4:CC$104,11,0),"0"),
IFERROR(VLOOKUP(A146,'Season 6'!AF$4:CC$104,11,0),"0"),IFERROR(VLOOKUP(A146,'Season 7'!AF$4:CC$104,11,0),"0"),
IFERROR(VLOOKUP(A146,'Season 8'!AF$4:CC$104,11,0),"0"),IFERROR(VLOOKUP(A146,'Season 9'!AF$4:CC$104,11,0),"0"),
IFERROR(VLOOKUP(A146,'Season 10'!AF$4:CC$104,11,0),"0"),IFERROR(VLOOKUP(A146,'Season 11'!AF$4:CC$104,11,0),"0"),
IFERROR(VLOOKUP(A146,'Season 12'!AF$4:CC$104,11,0),"0"),IFERROR(VLOOKUP(A146,'Season 13'!AF$4:CC$104,11,0),"0"),
IFERROR(VLOOKUP(A146,'Season 14'!AF$4:CC$104,11,0),"0"),IFERROR(VLOOKUP(A146,'Season 15'!AF$4:CC$104,11,0),"0"),)</f>
        <v>0</v>
      </c>
      <c r="L146" s="700">
        <f>SUM(IFERROR(VLOOKUP($A146,'Season 1'!AF$4:CC$104,12,0),"0"),
IFERROR(VLOOKUP($A146,'Season 2'!AF$4:CC$104,12,0),"0"),IFERROR(VLOOKUP($A146,'Season 3'!AF$4:CC$104,12,0),"0"),
IFERROR(VLOOKUP($A146,'Season 4'!AF$4:CC$104,12,0),"0"),IFERROR(VLOOKUP($A146,'Season 5'!AF$4:CC$104,12,0),"0"),
IFERROR(VLOOKUP($A146,'Season 6'!AF$4:CC$104,12,0),"0"),IFERROR(VLOOKUP($A146,'Season 7'!AF$4:CC$104,12,0),"0"),
IFERROR(VLOOKUP($A146,'Season 8'!AF$4:CC$104,12,0),"0"),IFERROR(VLOOKUP($A146,'Season 9'!AF$4:CC$104,12,0),"0"),
IFERROR(VLOOKUP($A146,'Season 10'!AF$4:CC$104,12,0),"0"),IFERROR(VLOOKUP($A146,'Season 11'!AF$4:CC$104,12,0),"0"),
IFERROR(VLOOKUP($A146,'Season 12'!AF$4:CC$104,12,0),"0"),IFERROR(VLOOKUP($A146,'Season 13'!AF$4:CC$104,12,0),"0"),
IFERROR(VLOOKUP($A146,'Season 14'!AF$4:CC$104,12,0),"0"),IFERROR(VLOOKUP($A146,'Season 15'!AF$4:CC$104,12,0),"0"),)</f>
        <v>0</v>
      </c>
      <c r="M146" s="692">
        <f>SUM(IFERROR(VLOOKUP($A146,'Season 1'!AF$4:CC$104,13,0),"0"),
IFERROR(VLOOKUP($A146,'Season 2'!AF$4:CC$104,13,0),"0"),IFERROR(VLOOKUP($A146,'Season 3'!AF$4:CC$104,13,0),"0"),
IFERROR(VLOOKUP($A146,'Season 4'!AF$4:CC$104,13,0),"0"),IFERROR(VLOOKUP($A146,'Season 5'!AF$4:CC$104,13,0),"0"),
IFERROR(VLOOKUP($A146,'Season 6'!AF$4:CC$104,13,0),"0"),IFERROR(VLOOKUP($A146,'Season 7'!AF$4:CC$104,13,0),"0"),
IFERROR(VLOOKUP($A146,'Season 8'!AF$4:CC$104,13,0),"0"),IFERROR(VLOOKUP($A146,'Season 9'!AF$4:CC$104,13,0),"0"),
IFERROR(VLOOKUP($A146,'Season 10'!AF$4:CC$104,13,0),"0"),IFERROR(VLOOKUP($A146,'Season 11'!AF$4:CC$104,13,0),"0"),
IFERROR(VLOOKUP($A146,'Season 12'!AF$4:CC$104,13,0),"0"),IFERROR(VLOOKUP($A146,'Season 13'!AF$4:CC$104,13,0),"0"),
IFERROR(VLOOKUP($A146,'Season 14'!AF$4:CC$104,13,0),"0"),IFERROR(VLOOKUP($A146,'Season 15'!AF$4:CC$104,13,0),"0"),)</f>
        <v>0</v>
      </c>
      <c r="N146" s="1023">
        <f>SUM(IFERROR(VLOOKUP($A146,'Season 1'!AF$4:CC$104,14,0),"0"),
IFERROR(VLOOKUP($A146,'Season 2'!AF$4:CC$104,14,0),"0"),IFERROR(VLOOKUP($A146,'Season 3'!AF$4:CC$104,14,0),"0"),
IFERROR(VLOOKUP($A146,'Season 4'!AF$4:CC$104,14,0),"0"),IFERROR(VLOOKUP($A146,'Season 5'!AF$4:CC$104,14,0),"0"),
IFERROR(VLOOKUP($A146,'Season 6'!AF$4:CC$104,14,0),"0"),IFERROR(VLOOKUP($A146,'Season 7'!AF$4:CC$104,14,0),"0"),
IFERROR(VLOOKUP($A146,'Season 8'!AF$4:CC$104,14,0),"0"),IFERROR(VLOOKUP($A146,'Season 9'!AF$4:CC$104,14,0),"0"),
IFERROR(VLOOKUP($A146,'Season 10'!AF$4:CC$104,14,0),"0"),IFERROR(VLOOKUP($A146,'Season 11'!AF$4:CC$104,14,0),"0"),
IFERROR(VLOOKUP($A146,'Season 12'!AF$4:CC$104,14,0),"0"),IFERROR(VLOOKUP($A146,'Season 13'!AF$4:CC$104,14,0),"0"),
IFERROR(VLOOKUP($A146,'Season 14'!AF$4:CC$104,14,0),"0"),IFERROR(VLOOKUP($A146,'Season 15'!AF$4:CC$104,14,0),"0"),)</f>
        <v>0</v>
      </c>
      <c r="O146" s="26">
        <f>SUM(IFERROR(VLOOKUP($A146,'Season 1'!AF$4:CC$104,15,0),"0"),
IFERROR(VLOOKUP($A146,'Season 2'!AF$4:CC$104,15,0),"0"),IFERROR(VLOOKUP($A146,'Season 3'!AF$4:CC$104,15,0),"0"),
IFERROR(VLOOKUP($A146,'Season 4'!AF$4:CC$104,15,0),"0"),IFERROR(VLOOKUP($A146,'Season 5'!AF$4:CC$104,15,0),"0"),
IFERROR(VLOOKUP($A146,'Season 6'!AF$4:CC$104,15,0),"0"),IFERROR(VLOOKUP($A146,'Season 7'!AF$4:CC$104,15,0),"0"),
IFERROR(VLOOKUP($A146,'Season 8'!AF$4:CC$104,15,0),"0"),IFERROR(VLOOKUP($A146,'Season 9'!AF$4:CC$104,15,0),"0"),
IFERROR(VLOOKUP($A146,'Season 10'!AF$4:CC$104,15,0),"0"),IFERROR(VLOOKUP($A146,'Season 11'!AF$4:CC$104,15,0),"0"),
IFERROR(VLOOKUP($A146,'Season 12'!AF$4:CC$104,15,0),"0"),IFERROR(VLOOKUP($A146,'Season 13'!AF$4:CC$104,15,0),"0"),
IFERROR(VLOOKUP($A146,'Season 14'!AF$4:CC$104,15,0),"0"),IFERROR(VLOOKUP($A146,'Season 15'!AF$4:CC$104,15,0),"0"),)</f>
        <v>0</v>
      </c>
      <c r="P146" s="699">
        <f>SUM(IFERROR(VLOOKUP($A146,'Season 1'!AF$4:CC$104,16,0),"0"),
IFERROR(VLOOKUP($A146,'Season 2'!AF$4:CC$104,16,0),"0"),IFERROR(VLOOKUP($A146,'Season 3'!AF$4:CC$104,16,0),"0"),
IFERROR(VLOOKUP($A146,'Season 4'!AF$4:CC$104,16,0),"0"),IFERROR(VLOOKUP($A146,'Season 5'!AF$4:CC$104,16,0),"0"),
IFERROR(VLOOKUP($A146,'Season 6'!AF$4:CC$104,16,0),"0"),IFERROR(VLOOKUP($A146,'Season 7'!AF$4:CC$104,16,0),"0"),
IFERROR(VLOOKUP($A146,'Season 8'!AF$4:CC$104,16,0),"0"),IFERROR(VLOOKUP($A146,'Season 9'!AF$4:CC$104,16,0),"0"),
IFERROR(VLOOKUP($A146,'Season 10'!AF$4:CC$104,16,0),"0"),IFERROR(VLOOKUP($A146,'Season 11'!AF$4:CC$104,16,0),"0"),
IFERROR(VLOOKUP($A146,'Season 12'!AF$4:CC$104,16,0),"0"),IFERROR(VLOOKUP($A146,'Season 13'!AF$4:CC$104,16,0),"0"),
IFERROR(VLOOKUP($A146,'Season 14'!AF$4:CC$104,16,0),"0"),IFERROR(VLOOKUP($A146,'Season 15'!AF$4:CC$104,16,0),"0"),)</f>
        <v>0</v>
      </c>
      <c r="Q146" s="700">
        <f>SUM(IFERROR(VLOOKUP($A146,'Season 1'!AF$4:CC$104,17,0),"0"),
IFERROR(VLOOKUP($A146,'Season 2'!AF$4:CC$104,17,0),"0"),IFERROR(VLOOKUP($A146,'Season 3'!AF$4:CC$104,17,0),"0"),
IFERROR(VLOOKUP($A146,'Season 4'!AF$4:CC$104,17,0),"0"),IFERROR(VLOOKUP($A146,'Season 5'!AF$4:CC$104,17,0),"0"),
IFERROR(VLOOKUP($A146,'Season 6'!AF$4:CC$104,17,0),"0"),IFERROR(VLOOKUP($A146,'Season 7'!AF$4:CC$104,17,0),"0"),
IFERROR(VLOOKUP($A146,'Season 8'!AF$4:CC$104,17,0),"0"),IFERROR(VLOOKUP($A146,'Season 9'!AF$4:CC$104,17,0),"0"),
IFERROR(VLOOKUP($A146,'Season 10'!AF$4:CC$104,17,0),"0"),IFERROR(VLOOKUP($A146,'Season 11'!AF$4:CC$104,17,0),"0"),
IFERROR(VLOOKUP($A146,'Season 12'!AF$4:CC$104,17,0),"0"),IFERROR(VLOOKUP($A146,'Season 13'!AF$4:CC$104,17,0),"0"),
IFERROR(VLOOKUP($A146,'Season 14'!AF$4:CC$104,17,0),"0"),IFERROR(VLOOKUP($A146,'Season 15'!AF$4:CC$104,17,0),"0"),)</f>
        <v>0</v>
      </c>
      <c r="R146" s="692">
        <f>SUM(IFERROR(VLOOKUP($A146,'Season 1'!AF$4:CC$104,18,0),"0"),
IFERROR(VLOOKUP($A146,'Season 2'!AF$4:CC$104,18,0),"0"),IFERROR(VLOOKUP($A146,'Season 3'!AF$4:CC$104,18,0),"0"),
IFERROR(VLOOKUP($A146,'Season 4'!AF$4:CC$104,18,0),"0"),IFERROR(VLOOKUP($A146,'Season 5'!AF$4:CC$104,18,0),"0"),
IFERROR(VLOOKUP($A146,'Season 6'!AF$4:CC$104,18,0),"0"),IFERROR(VLOOKUP($A146,'Season 7'!AF$4:CC$104,18,0),"0"),
IFERROR(VLOOKUP($A146,'Season 8'!AF$4:CC$104,18,0),"0"),IFERROR(VLOOKUP($A146,'Season 9'!AF$4:CC$104,18,0),"0"),
IFERROR(VLOOKUP($A146,'Season 10'!AF$4:CC$104,18,0),"0"),IFERROR(VLOOKUP($A146,'Season 11'!AF$4:CC$104,18,0),"0"),
IFERROR(VLOOKUP($A146,'Season 12'!AF$4:CC$104,18,0),"0"),IFERROR(VLOOKUP($A146,'Season 13'!AF$4:CC$104,18,0),"0"),
IFERROR(VLOOKUP($A146,'Season 14'!AF$4:CC$104,18,0),"0"),IFERROR(VLOOKUP($A146,'Season 15'!AF$4:CC$104,18,0),"0"),)</f>
        <v>0</v>
      </c>
      <c r="S146" s="1023">
        <f>SUM(IFERROR(VLOOKUP($A146,'Season 1'!AF$4:CC$104,19,0),"0"),
IFERROR(VLOOKUP($A146,'Season 2'!AF$4:CC$104,19,0),"0"),IFERROR(VLOOKUP($A146,'Season 3'!AF$4:CC$104,19,0),"0"),
IFERROR(VLOOKUP($A146,'Season 4'!AF$4:CC$104,19,0),"0"),IFERROR(VLOOKUP($A146,'Season 5'!AF$4:CC$104,19,0),"0"),
IFERROR(VLOOKUP($A146,'Season 6'!AF$4:CC$104,19,0),"0"),IFERROR(VLOOKUP($A146,'Season 7'!AF$4:CC$104,19,0),"0"),
IFERROR(VLOOKUP($A146,'Season 8'!AF$4:CC$104,19,0),"0"),IFERROR(VLOOKUP($A146,'Season 9'!AF$4:CC$104,19,0),"0"),
IFERROR(VLOOKUP($A146,'Season 10'!AF$4:CC$104,19,0),"0"),IFERROR(VLOOKUP($A146,'Season 11'!AF$4:CC$104,19,0),"0"),
IFERROR(VLOOKUP($A146,'Season 12'!AF$4:CC$104,19,0),"0"),IFERROR(VLOOKUP($A146,'Season 13'!AF$4:CC$104,19,0),"0"),
IFERROR(VLOOKUP($A146,'Season 14'!AF$4:CC$104,19,0),"0"),IFERROR(VLOOKUP($A146,'Season 15'!AF$4:CC$104,19,0),"0"),)</f>
        <v>0</v>
      </c>
      <c r="T146" s="26">
        <f>SUM(IFERROR(VLOOKUP($A146,'Season 1'!AF$4:CC$104,20,0),"0"),
IFERROR(VLOOKUP($A146,'Season 2'!AF$4:CC$104,20,0),"0"),IFERROR(VLOOKUP($A146,'Season 3'!AF$4:CC$104,20,0),"0"),
IFERROR(VLOOKUP($A146,'Season 4'!AF$4:CC$104,20,0),"0"),IFERROR(VLOOKUP($A146,'Season 5'!AF$4:CC$104,20,0),"0"),
IFERROR(VLOOKUP($A146,'Season 6'!AF$4:CC$104,20,0),"0"),IFERROR(VLOOKUP($A146,'Season 7'!AF$4:CC$104,20,0),"0"),
IFERROR(VLOOKUP($A146,'Season 8'!AF$4:CC$104,20,0),"0"),IFERROR(VLOOKUP($A146,'Season 9'!AF$4:CC$104,20,0),"0"),
IFERROR(VLOOKUP($A146,'Season 10'!AF$4:CC$104,20,0),"0"),IFERROR(VLOOKUP($A146,'Season 11'!AF$4:CC$104,20,0),"0"),
IFERROR(VLOOKUP($A146,'Season 12'!AF$4:CC$104,20,0),"0"),IFERROR(VLOOKUP($A146,'Season 13'!AF$4:CC$104,20,0),"0"),
IFERROR(VLOOKUP($A146,'Season 14'!AF$4:CC$104,20,0),"0"),IFERROR(VLOOKUP($A146,'Season 15'!AF$4:CC$104,20,0),"0"),)</f>
        <v>0</v>
      </c>
      <c r="U146" s="699">
        <f>SUM(IFERROR(VLOOKUP($A146,'Season 1'!AF$4:CC$104,21,0),"0"),
IFERROR(VLOOKUP($A146,'Season 2'!AF$4:CC$104,21,0),"0"),IFERROR(VLOOKUP($A146,'Season 3'!AF$4:CC$104,21,0),"0"),
IFERROR(VLOOKUP($A146,'Season 4'!AF$4:CC$104,21,0),"0"),IFERROR(VLOOKUP($A146,'Season 5'!AF$4:CC$104,21,0),"0"),
IFERROR(VLOOKUP($A146,'Season 6'!AF$4:CC$104,21,0),"0"),IFERROR(VLOOKUP($A146,'Season 7'!AF$4:CC$104,21,0),"0"),
IFERROR(VLOOKUP($A146,'Season 8'!AF$4:CC$104,21,0),"0"),IFERROR(VLOOKUP($A146,'Season 9'!AF$4:CC$104,21,0),"0"),
IFERROR(VLOOKUP($A146,'Season 10'!AF$4:CC$104,21,0),"0"),IFERROR(VLOOKUP($A146,'Season 11'!AF$4:CC$104,21,0),"0"),
IFERROR(VLOOKUP($A146,'Season 12'!AF$4:CC$104,21,0),"0"),IFERROR(VLOOKUP($A146,'Season 13'!AF$4:CC$104,21,0),"0"),
IFERROR(VLOOKUP($A146,'Season 14'!AF$4:CC$104,21,0),"0"),IFERROR(VLOOKUP($A146,'Season 15'!AF$4:CC$104,21,0),"0"),)</f>
        <v>0</v>
      </c>
      <c r="V146" s="700">
        <f>SUM(IFERROR(VLOOKUP($A146,'Season 1'!AF$4:CC$104,22,0),"0"),
IFERROR(VLOOKUP($A146,'Season 2'!AF$4:CC$104,22,0),"0"),IFERROR(VLOOKUP($A146,'Season 3'!AF$4:CC$104,22,0),"0"),
IFERROR(VLOOKUP($A146,'Season 4'!AF$4:CC$104,22,0),"0"),IFERROR(VLOOKUP($A146,'Season 5'!AF$4:CC$104,22,0),"0"),
IFERROR(VLOOKUP($A146,'Season 6'!AF$4:CC$104,22,0),"0"),IFERROR(VLOOKUP($A146,'Season 7'!AF$4:CC$104,22,0),"0"),
IFERROR(VLOOKUP($A146,'Season 8'!AF$4:CC$104,22,0),"0"),IFERROR(VLOOKUP($A146,'Season 9'!AF$4:CC$104,22,0),"0"),
IFERROR(VLOOKUP($A146,'Season 10'!AF$4:CC$104,22,0),"0"),IFERROR(VLOOKUP($A146,'Season 11'!AF$4:CC$104,22,0),"0"),
IFERROR(VLOOKUP($A146,'Season 12'!AF$4:CC$104,22,0),"0"),IFERROR(VLOOKUP($A146,'Season 13'!AF$4:CC$104,22,0),"0"),
IFERROR(VLOOKUP($A146,'Season 14'!AF$4:CC$104,22,0),"0"),IFERROR(VLOOKUP($A146,'Season 15'!AF$4:CC$104,22,0),"0"),)</f>
        <v>0</v>
      </c>
      <c r="W146" s="692">
        <f>SUM(IFERROR(VLOOKUP($A146,'Season 1'!AF$4:CC$104,23,0),"0"),
IFERROR(VLOOKUP($A146,'Season 2'!AF$4:CC$104,23,0),"0"),IFERROR(VLOOKUP($A146,'Season 3'!AF$4:CC$104,23,0),"0"),
IFERROR(VLOOKUP($A146,'Season 4'!AF$4:CC$104,23,0),"0"),IFERROR(VLOOKUP($A146,'Season 5'!AF$4:CC$104,23,0),"0"),
IFERROR(VLOOKUP($A146,'Season 6'!AF$4:CC$104,23,0),"0"),IFERROR(VLOOKUP($A146,'Season 7'!AF$4:CC$104,23,0),"0"),
IFERROR(VLOOKUP($A146,'Season 8'!AF$4:CC$104,23,0),"0"),IFERROR(VLOOKUP($A146,'Season 9'!AF$4:CC$104,23,0),"0"),
IFERROR(VLOOKUP($A146,'Season 10'!AF$4:CC$104,23,0),"0"),IFERROR(VLOOKUP($A146,'Season 11'!AF$4:CC$104,23,0),"0"),
IFERROR(VLOOKUP($A146,'Season 12'!AF$4:CC$104,23,0),"0"),IFERROR(VLOOKUP($A146,'Season 13'!AF$4:CC$104,23,0),"0"),
IFERROR(VLOOKUP($A146,'Season 14'!AF$4:CC$104,23,0),"0"),IFERROR(VLOOKUP($A146,'Season 15'!AF$4:CC$104,23,0),"0"),)</f>
        <v>0</v>
      </c>
      <c r="X146" s="1023">
        <f>SUM(IFERROR(VLOOKUP($A146,'Season 1'!AF$4:CC$104,24,0),"0"),
IFERROR(VLOOKUP($A146,'Season 2'!AF$4:CC$104,24,0),"0"),IFERROR(VLOOKUP($A146,'Season 3'!AF$4:CC$104,24,0),"0"),
IFERROR(VLOOKUP($A146,'Season 4'!AF$4:CC$104,24,0),"0"),IFERROR(VLOOKUP($A146,'Season 5'!AF$4:CC$104,24,0),"0"),
IFERROR(VLOOKUP($A146,'Season 6'!AF$4:CC$104,24,0),"0"),IFERROR(VLOOKUP($A146,'Season 7'!AF$4:CC$104,24,0),"0"),
IFERROR(VLOOKUP($A146,'Season 8'!AF$4:CC$104,24,0),"0"),IFERROR(VLOOKUP($A146,'Season 9'!AF$4:CC$104,24,0),"0"),
IFERROR(VLOOKUP($A146,'Season 10'!AF$4:CC$104,24,0),"0"),IFERROR(VLOOKUP($A146,'Season 11'!AF$4:CC$104,24,0),"0"),
IFERROR(VLOOKUP($A146,'Season 12'!AF$4:CC$104,24,0),"0"),IFERROR(VLOOKUP($A146,'Season 13'!AF$4:CC$104,24,0),"0"),
IFERROR(VLOOKUP($A146,'Season 14'!AF$4:CC$104,24,0),"0"),IFERROR(VLOOKUP($A146,'Season 15'!AF$4:CC$104,24,0),"0"),)</f>
        <v>0</v>
      </c>
      <c r="Y146" s="26">
        <f>SUM(IFERROR(VLOOKUP($A146,'Season 1'!AF$4:CC$104,25,0),"0"),
IFERROR(VLOOKUP($A146,'Season 2'!AF$4:CC$104,25,0),"0"),IFERROR(VLOOKUP($A146,'Season 3'!AF$4:CC$104,25,0),"0"),
IFERROR(VLOOKUP($A146,'Season 4'!AF$4:CC$104,25,0),"0"),IFERROR(VLOOKUP($A146,'Season 5'!AF$4:CC$104,25,0),"0"),
IFERROR(VLOOKUP($A146,'Season 6'!AF$4:CC$104,25,0),"0"),IFERROR(VLOOKUP($A146,'Season 7'!AF$4:CC$104,25,0),"0"),
IFERROR(VLOOKUP($A146,'Season 8'!AF$4:CC$104,25,0),"0"),IFERROR(VLOOKUP($A146,'Season 9'!AF$4:CC$104,25,0),"0"),
IFERROR(VLOOKUP($A146,'Season 10'!AF$4:CC$104,25,0),"0"),IFERROR(VLOOKUP($A146,'Season 11'!AF$4:CC$104,25,0),"0"),
IFERROR(VLOOKUP($A146,'Season 12'!AF$4:CC$104,25,0),"0"),IFERROR(VLOOKUP($A146,'Season 13'!AF$4:CC$104,25,0),"0"),
IFERROR(VLOOKUP($A146,'Season 14'!AF$4:CC$104,25,0),"0"),IFERROR(VLOOKUP($A146,'Season 15'!AF$4:CC$104,25,0),"0"),)</f>
        <v>0</v>
      </c>
      <c r="Z146" s="699">
        <f>SUM(IFERROR(VLOOKUP($A146,'Season 1'!AF$4:CC$104,26,0),"0"),
IFERROR(VLOOKUP($A146,'Season 2'!AF$4:CC$104,26,0),"0"),IFERROR(VLOOKUP($A146,'Season 3'!AF$4:CC$104,26,0),"0"),
IFERROR(VLOOKUP($A146,'Season 4'!AF$4:CC$104,26,0),"0"),IFERROR(VLOOKUP($A146,'Season 5'!AF$4:CC$104,26,0),"0"),
IFERROR(VLOOKUP($A146,'Season 6'!AF$4:CC$104,26,0),"0"),IFERROR(VLOOKUP($A146,'Season 7'!AF$4:CC$104,26,0),"0"),
IFERROR(VLOOKUP($A146,'Season 8'!AF$4:CC$104,26,0),"0"),IFERROR(VLOOKUP($A146,'Season 9'!AF$4:CC$104,26,0),"0"),
IFERROR(VLOOKUP($A146,'Season 10'!AF$4:CC$104,26,0),"0"),IFERROR(VLOOKUP($A146,'Season 11'!AF$4:CC$104,26,0),"0"),
IFERROR(VLOOKUP($A146,'Season 12'!AF$4:CC$104,26,0),"0"),IFERROR(VLOOKUP($A146,'Season 13'!AF$4:CC$104,26,0),"0"),
IFERROR(VLOOKUP($A146,'Season 14'!AF$4:CC$104,26,0),"0"),IFERROR(VLOOKUP($A146,'Season 15'!AF$4:CC$104,26,0),"0"),)</f>
        <v>0</v>
      </c>
      <c r="AA146" s="700">
        <f>SUM(IFERROR(VLOOKUP($A146,'Season 1'!AF$4:CC$104,27,0),"0"),
IFERROR(VLOOKUP($A146,'Season 2'!AF$4:CC$104,27,0),"0"),IFERROR(VLOOKUP($A146,'Season 3'!AF$4:CC$104,27,0),"0"),
IFERROR(VLOOKUP($A146,'Season 4'!AF$4:CC$104,27,0),"0"),IFERROR(VLOOKUP($A146,'Season 5'!AF$4:CC$104,27,0),"0"),
IFERROR(VLOOKUP($A146,'Season 6'!AF$4:CC$104,27,0),"0"),IFERROR(VLOOKUP($A146,'Season 7'!AF$4:CC$104,27,0),"0"),
IFERROR(VLOOKUP($A146,'Season 8'!AF$4:CC$104,27,0),"0"),IFERROR(VLOOKUP($A146,'Season 9'!AF$4:CC$104,27,0),"0"),
IFERROR(VLOOKUP($A146,'Season 10'!AF$4:CC$104,27,0),"0"),IFERROR(VLOOKUP($A146,'Season 11'!AF$4:CC$104,27,0),"0"),
IFERROR(VLOOKUP($A146,'Season 12'!AF$4:CC$104,27,0),"0"),IFERROR(VLOOKUP($A146,'Season 13'!AF$4:CC$104,27,0),"0"),
IFERROR(VLOOKUP($A146,'Season 14'!AF$4:CC$104,27,0),"0"),IFERROR(VLOOKUP($A146,'Season 15'!AF$4:CC$104,27,0),"0"),)</f>
        <v>0</v>
      </c>
      <c r="AB146" s="692">
        <f>SUM(IFERROR(VLOOKUP($A146,'Season 1'!AF$4:CC$104,28,0),"0"),
IFERROR(VLOOKUP($A146,'Season 2'!AF$4:CC$104,28,0),"0"),IFERROR(VLOOKUP($A146,'Season 3'!AF$4:CC$104,28,0),"0"),
IFERROR(VLOOKUP($A146,'Season 4'!AF$4:CC$104,28,0),"0"),IFERROR(VLOOKUP($A146,'Season 5'!AF$4:CC$104,28,0),"0"),
IFERROR(VLOOKUP($A146,'Season 6'!AF$4:CC$104,28,0),"0"),IFERROR(VLOOKUP($A146,'Season 7'!AF$4:CC$104,28,0),"0"),
IFERROR(VLOOKUP($A146,'Season 8'!AF$4:CC$104,28,0),"0"),IFERROR(VLOOKUP($A146,'Season 9'!AF$4:CC$104,28,0),"0"),
IFERROR(VLOOKUP($A146,'Season 10'!AF$4:CC$104,28,0),"0"),IFERROR(VLOOKUP($A146,'Season 11'!AF$4:CC$104,28,0),"0"),
IFERROR(VLOOKUP($A146,'Season 12'!AF$4:CC$104,28,0),"0"),IFERROR(VLOOKUP($A146,'Season 13'!AF$4:CC$104,28,0),"0"),
IFERROR(VLOOKUP($A146,'Season 14'!AF$4:CC$104,28,0),"0"),IFERROR(VLOOKUP($A146,'Season 15'!AF$4:CC$104,28,0),"0"),)</f>
        <v>0</v>
      </c>
      <c r="AC146" s="1023">
        <f>SUM(IFERROR(VLOOKUP($A146,'Season 1'!AF$4:CC$104,29,0),"0"),
IFERROR(VLOOKUP($A146,'Season 2'!AF$4:CC$104,29,0),"0"),IFERROR(VLOOKUP($A146,'Season 3'!AF$4:CC$104,29,0),"0"),
IFERROR(VLOOKUP($A146,'Season 4'!AF$4:CC$104,29,0),"0"),IFERROR(VLOOKUP($A146,'Season 5'!AF$4:CC$104,29,0),"0"),
IFERROR(VLOOKUP($A146,'Season 6'!AF$4:CC$104,29,0),"0"),IFERROR(VLOOKUP($A146,'Season 7'!AF$4:CC$104,29,0),"0"),
IFERROR(VLOOKUP($A146,'Season 8'!AF$4:CC$104,29,0),"0"),IFERROR(VLOOKUP($A146,'Season 9'!AF$4:CC$104,29,0),"0"),
IFERROR(VLOOKUP($A146,'Season 10'!AF$4:CC$104,29,0),"0"),IFERROR(VLOOKUP($A146,'Season 11'!AF$4:CC$104,29,0),"0"),
IFERROR(VLOOKUP($A146,'Season 12'!AF$4:CC$104,29,0),"0"),IFERROR(VLOOKUP($A146,'Season 13'!AF$4:CC$104,29,0),"0"),
IFERROR(VLOOKUP($A146,'Season 14'!AF$4:CC$104,29,0),"0"),IFERROR(VLOOKUP($A146,'Season 15'!AF$4:CC$104,29,0),"0"),)</f>
        <v>0</v>
      </c>
      <c r="AD146" s="26">
        <f>SUM(IFERROR(VLOOKUP($A146,'Season 1'!AF$4:CC$104,30,0),"0"),
IFERROR(VLOOKUP($A146,'Season 2'!AF$4:CC$104,30,0),"0"),IFERROR(VLOOKUP($A146,'Season 3'!AF$4:CC$104,30,0),"0"),
IFERROR(VLOOKUP($A146,'Season 4'!AF$4:CC$104,30,0),"0"),IFERROR(VLOOKUP($A146,'Season 5'!AF$4:CC$104,30,0),"0"),
IFERROR(VLOOKUP($A146,'Season 6'!AF$4:CC$104,30,0),"0"),IFERROR(VLOOKUP($A146,'Season 7'!AF$4:CC$104,30,0),"0"),
IFERROR(VLOOKUP($A146,'Season 8'!AF$4:CC$104,30,0),"0"),IFERROR(VLOOKUP($A146,'Season 9'!AF$4:CC$104,30,0),"0"),
IFERROR(VLOOKUP($A146,'Season 10'!AF$4:CC$104,30,0),"0"),IFERROR(VLOOKUP($A146,'Season 11'!AF$4:CC$104,30,0),"0"),
IFERROR(VLOOKUP($A146,'Season 12'!AF$4:CC$104,30,0),"0"),IFERROR(VLOOKUP($A146,'Season 13'!AF$4:CC$104,30,0),"0"),
IFERROR(VLOOKUP($A146,'Season 14'!AF$4:CC$104,30,0),"0"),IFERROR(VLOOKUP($A146,'Season 15'!AF$4:CC$104,30,0),"0"),)</f>
        <v>0</v>
      </c>
      <c r="AE146" s="699">
        <f>SUM(IFERROR(VLOOKUP($A146,'Season 1'!AF$4:CC$104,31,0),"0"),
IFERROR(VLOOKUP($A146,'Season 2'!AF$4:CC$104,31,0),"0"),IFERROR(VLOOKUP($A146,'Season 3'!AF$4:CC$104,31,0),"0"),
IFERROR(VLOOKUP($A146,'Season 4'!AF$4:CC$104,31,0),"0"),IFERROR(VLOOKUP($A146,'Season 5'!AF$4:CC$104,31,0),"0"),
IFERROR(VLOOKUP($A146,'Season 6'!AF$4:CC$104,31,0),"0"),IFERROR(VLOOKUP($A146,'Season 7'!AF$4:CC$104,31,0),"0"),
IFERROR(VLOOKUP($A146,'Season 8'!AF$4:CC$104,31,0),"0"),IFERROR(VLOOKUP($A146,'Season 9'!AF$4:CC$104,31,0),"0"),
IFERROR(VLOOKUP($A146,'Season 10'!AF$4:CC$104,31,0),"0"),IFERROR(VLOOKUP($A146,'Season 11'!AF$4:CC$104,31,0),"0"),
IFERROR(VLOOKUP($A146,'Season 12'!AF$4:CC$104,31,0),"0"),IFERROR(VLOOKUP($A146,'Season 13'!AF$4:CC$104,31,0),"0"),
IFERROR(VLOOKUP($A146,'Season 14'!AF$4:CC$104,31,0),"0"),IFERROR(VLOOKUP($A146,'Season 15'!AF$4:CC$104,31,0),"0"),)</f>
        <v>0</v>
      </c>
      <c r="AF146" s="700">
        <f>SUM(IFERROR(VLOOKUP($A146,'Season 3'!AF$4:CC$104,32,0),"0"),
IFERROR(VLOOKUP($A146,'Season 4'!AF$4:CC$104,32,0),"0"),IFERROR(VLOOKUP($A146,'Season 5'!AF$4:CC$104,32,0),"0"),
IFERROR(VLOOKUP($A146,'Season 6'!AF$4:CC$104,32,0),"0"),IFERROR(VLOOKUP($A146,'Season 7'!AF$4:CC$104,32,0),"0"),
IFERROR(VLOOKUP($A146,'Season 8'!AF$4:CC$104,32,0),"0"),IFERROR(VLOOKUP($A146,'Season 9'!AF$4:CC$104,32,0),"0"),
IFERROR(VLOOKUP($A146,'Season 10'!AF$4:CC$104,32,0),"0"),IFERROR(VLOOKUP($A146,'Season 11'!AF$4:CC$104,32,0),"0"),
IFERROR(VLOOKUP($A146,'Season 12'!AF$4:CC$104,32,0),"0"),IFERROR(VLOOKUP($A146,'Season 13'!AF$4:CC$104,32,0),"0"),
IFERROR(VLOOKUP($A146,'Season 14'!AF$4:CC$104,32,0),"0"),IFERROR(VLOOKUP($A146,'Season 15'!AF$4:CC$104,32,0),"0"),)</f>
        <v>0</v>
      </c>
      <c r="AG146" s="692">
        <f>SUM(IFERROR(VLOOKUP($A146,'Season 3'!AF$4:CC$104,33,0),"0"),
IFERROR(VLOOKUP($A146,'Season 4'!AF$4:CC$104,33,0),"0"),IFERROR(VLOOKUP($A146,'Season 5'!AF$4:CC$104,33,0),"0"),
IFERROR(VLOOKUP($A146,'Season 6'!AF$4:CC$104,33,0),"0"),IFERROR(VLOOKUP($A146,'Season 7'!AF$4:CC$104,33,0),"0"),
IFERROR(VLOOKUP($A146,'Season 8'!AF$4:CC$104,33,0),"0"),IFERROR(VLOOKUP($A146,'Season 9'!AF$4:CC$104,33,0),"0"),
IFERROR(VLOOKUP($A146,'Season 10'!AF$4:CC$104,33,0),"0"),IFERROR(VLOOKUP($A146,'Season 11'!AF$4:CC$104,33,0),"0"),
IFERROR(VLOOKUP($A146,'Season 12'!AF$4:CC$104,33,0),"0"),IFERROR(VLOOKUP($A146,'Season 13'!AF$4:CC$104,33,0),"0"),
IFERROR(VLOOKUP($A146,'Season 14'!AF$4:CC$104,33,0),"0"),IFERROR(VLOOKUP($A146,'Season 15'!AF$4:CC$104,33,0),"0"),)</f>
        <v>0</v>
      </c>
      <c r="AH146" s="1023">
        <f>SUM(IFERROR(VLOOKUP($A146,'Season 3'!AF$4:CC$104,34,0),"0"),
IFERROR(VLOOKUP($A146,'Season 4'!AF$4:CC$104,34,0),"0"),IFERROR(VLOOKUP($A146,'Season 5'!AF$4:CC$104,34,0),"0"),
IFERROR(VLOOKUP($A146,'Season 6'!AF$4:CC$104,34,0),"0"),IFERROR(VLOOKUP($A146,'Season 7'!AF$4:CC$104,34,0),"0"),
IFERROR(VLOOKUP($A146,'Season 8'!AF$4:CC$104,34,0),"0"),IFERROR(VLOOKUP($A146,'Season 9'!AF$4:CC$104,34,0),"0"),
IFERROR(VLOOKUP($A146,'Season 10'!AF$4:CC$104,34,0),"0"),IFERROR(VLOOKUP($A146,'Season 11'!AF$4:CC$104,34,0),"0"),
IFERROR(VLOOKUP($A146,'Season 12'!AF$4:CC$104,34,0),"0"),IFERROR(VLOOKUP($A146,'Season 13'!AF$4:CC$104,34,0),"0"),
IFERROR(VLOOKUP($A146,'Season 14'!AF$4:CC$104,34,0),"0"),IFERROR(VLOOKUP($A146,'Season 15'!AF$4:CC$104,34,0),"0"),)</f>
        <v>0</v>
      </c>
      <c r="AI146" s="26">
        <f>SUM(IFERROR(VLOOKUP($A146,'Season 3'!AF$4:CC$104,35,0),"0"),
IFERROR(VLOOKUP($A146,'Season 4'!AF$4:CC$104,35,0),"0"),IFERROR(VLOOKUP($A146,'Season 5'!AF$4:CC$104,35,0),"0"),
IFERROR(VLOOKUP($A146,'Season 6'!AF$4:CC$104,35,0),"0"),IFERROR(VLOOKUP($A146,'Season 7'!AF$4:CC$104,35,0),"0"),
IFERROR(VLOOKUP($A146,'Season 8'!AF$4:CC$104,35,0),"0"),IFERROR(VLOOKUP($A146,'Season 9'!AF$4:CC$104,35,0),"0"),
IFERROR(VLOOKUP($A146,'Season 10'!AF$4:CC$104,35,0),"0"),IFERROR(VLOOKUP($A146,'Season 11'!AF$4:CC$104,35,0),"0"),
IFERROR(VLOOKUP($A146,'Season 12'!AF$4:CC$104,35,0),"0"),IFERROR(VLOOKUP($A146,'Season 13'!AF$4:CC$104,35,0),"0"),
IFERROR(VLOOKUP($A146,'Season 14'!AF$4:CC$104,35,0),"0"),IFERROR(VLOOKUP($A146,'Season 15'!AF$4:CC$104,35,0),"0"),)</f>
        <v>0</v>
      </c>
      <c r="AJ146" s="699">
        <f>SUM(IFERROR(VLOOKUP($A146,'Season 3'!AF$4:CC$104,36,0),"0"),
IFERROR(VLOOKUP($A146,'Season 4'!AF$4:CC$104,36,0),"0"),IFERROR(VLOOKUP($A146,'Season 5'!AF$4:CC$104,36,0),"0"),
IFERROR(VLOOKUP($A146,'Season 6'!AF$4:CC$104,36,0),"0"),IFERROR(VLOOKUP($A146,'Season 7'!AF$4:CC$104,36,0),"0"),
IFERROR(VLOOKUP($A146,'Season 8'!AF$4:CC$104,36,0),"0"),IFERROR(VLOOKUP($A146,'Season 9'!AF$4:CC$104,36,0),"0"),
IFERROR(VLOOKUP($A146,'Season 10'!AF$4:CC$104,36,0),"0"),IFERROR(VLOOKUP($A146,'Season 11'!AF$4:CC$104,36,0),"0"),
IFERROR(VLOOKUP($A146,'Season 12'!AF$4:CC$104,36,0),"0"),IFERROR(VLOOKUP($A146,'Season 13'!AF$4:CC$104,36,0),"0"),
IFERROR(VLOOKUP($A146,'Season 14'!AF$4:CC$104,36,0),"0"),IFERROR(VLOOKUP($A146,'Season 15'!AF$4:CC$104,36,0),"0"),)</f>
        <v>0</v>
      </c>
      <c r="AK146" s="700">
        <f>SUM(IFERROR(VLOOKUP($A146,'Season 2'!AF$4:CC$104,32,0),"0"),IFERROR(VLOOKUP($A146,'Season 3'!AF$4:CC$104,37,0),"0"),
IFERROR(VLOOKUP($A146,'Season 4'!AF$4:CC$104,37,0),"0"),IFERROR(VLOOKUP($A146,'Season 5'!AF$4:CC$104,37,0),"0"),
IFERROR(VLOOKUP($A146,'Season 6'!AF$4:CC$104,37,0),"0"),IFERROR(VLOOKUP($A146,'Season 7'!AF$4:CC$104,37,0),"0"),
IFERROR(VLOOKUP($A146,'Season 8'!AF$4:CC$104,37,0),"0"),IFERROR(VLOOKUP($A146,'Season 9'!AF$4:CC$104,37,0),"0"),
IFERROR(VLOOKUP($A146,'Season 10'!AF$4:CC$104,37,0),"0"),IFERROR(VLOOKUP($A146,'Season 11'!AF$4:CC$104,37,0),"0"),
IFERROR(VLOOKUP($A146,'Season 12'!AF$4:CC$104,37,0),"0"),IFERROR(VLOOKUP($A146,'Season 13'!AF$4:CC$104,37,0),"0"),
IFERROR(VLOOKUP($A146,'Season 14'!AF$4:CC$104,37,0),"0"),IFERROR(VLOOKUP($A146,'Season 15'!AF$4:CC$104,37,0),"0"),)</f>
        <v>0</v>
      </c>
      <c r="AL146" s="692">
        <f>SUM(IFERROR(VLOOKUP($A146,'Season 2'!AF$4:CC$104,33,0),"0"),IFERROR(VLOOKUP($A146,'Season 3'!AF$4:CC$104,38,0),"0"),
IFERROR(VLOOKUP($A146,'Season 4'!AF$4:CC$104,38,0),"0"),IFERROR(VLOOKUP($A146,'Season 5'!AF$4:CC$104,38,0),"0"),
IFERROR(VLOOKUP($A146,'Season 6'!AF$4:CC$104,38,0),"0"),IFERROR(VLOOKUP($A146,'Season 7'!AF$4:CC$104,38,0),"0"),
IFERROR(VLOOKUP($A146,'Season 8'!AF$4:CC$104,38,0),"0"),IFERROR(VLOOKUP($A146,'Season 9'!AF$4:CC$104,38,0),"0"),
IFERROR(VLOOKUP($A146,'Season 10'!AF$4:CC$104,38,0),"0"),IFERROR(VLOOKUP($A146,'Season 11'!AF$4:CC$104,38,0),"0"),
IFERROR(VLOOKUP($A146,'Season 12'!AF$4:CC$104,38,0),"0"),IFERROR(VLOOKUP($A146,'Season 13'!AF$4:CC$104,38,0),"0"),
IFERROR(VLOOKUP($A146,'Season 14'!AF$4:CC$104,38,0),"0"),IFERROR(VLOOKUP($A146,'Season 15'!AF$4:CC$104,38,0),"0"),)</f>
        <v>0</v>
      </c>
      <c r="AM146" s="1023">
        <f>SUM(IFERROR(VLOOKUP($A146,'Season 2'!AF$4:CC$104,34,0),"0"),IFERROR(VLOOKUP($A146,'Season 3'!AF$4:CC$104,39,0),"0"),
IFERROR(VLOOKUP($A146,'Season 4'!AF$4:CC$104,39,0),"0"),IFERROR(VLOOKUP($A146,'Season 5'!AF$4:CC$104,39,0),"0"),
IFERROR(VLOOKUP($A146,'Season 6'!AF$4:CC$104,39,0),"0"),IFERROR(VLOOKUP($A146,'Season 7'!AF$4:CC$104,39,0),"0"),
IFERROR(VLOOKUP($A146,'Season 8'!AF$4:CC$104,39,0),"0"),IFERROR(VLOOKUP($A146,'Season 9'!AF$4:CC$104,39,0),"0"),
IFERROR(VLOOKUP($A146,'Season 10'!AF$4:CC$104,39,0),"0"),IFERROR(VLOOKUP($A146,'Season 11'!AF$4:CC$104,39,0),"0"),
IFERROR(VLOOKUP($A146,'Season 12'!AF$4:CC$104,39,0),"0"),IFERROR(VLOOKUP($A146,'Season 13'!AF$4:CC$104,39,0),"0"),
IFERROR(VLOOKUP($A146,'Season 14'!AF$4:CC$104,39,0),"0"),IFERROR(VLOOKUP($A146,'Season 15'!AF$4:CC$104,39,0),"0"),)</f>
        <v>0</v>
      </c>
      <c r="AN146" s="26">
        <f>SUM(IFERROR(VLOOKUP($A146,'Season 2'!AF$4:CC$104,35,0),"0"),IFERROR(VLOOKUP($A146,'Season 3'!AF$4:CC$104,40,0),"0"),
IFERROR(VLOOKUP($A146,'Season 4'!AF$4:CC$104,40,0),"0"),IFERROR(VLOOKUP($A146,'Season 5'!AF$4:CC$104,40,0),"0"),
IFERROR(VLOOKUP($A146,'Season 6'!AF$4:CC$104,40,0),"0"),IFERROR(VLOOKUP($A146,'Season 7'!AF$4:CC$104,40,0),"0"),
IFERROR(VLOOKUP($A146,'Season 8'!AF$4:CC$104,40,0),"0"),IFERROR(VLOOKUP($A146,'Season 9'!AF$4:CC$104,40,0),"0"),
IFERROR(VLOOKUP($A146,'Season 10'!AF$4:CC$104,40,0),"0"),IFERROR(VLOOKUP($A146,'Season 11'!AF$4:CC$104,40,0),"0"),
IFERROR(VLOOKUP($A146,'Season 12'!AF$4:CC$104,40,0),"0"),IFERROR(VLOOKUP($A146,'Season 13'!AF$4:CC$104,40,0),"0"),
IFERROR(VLOOKUP($A146,'Season 14'!AF$4:CC$104,40,0),"0"),IFERROR(VLOOKUP($A146,'Season 15'!AF$4:CC$104,40,0),"0"),)</f>
        <v>0</v>
      </c>
      <c r="AO146" s="699">
        <f>SUM(IFERROR(VLOOKUP($A146,'Season 2'!AF$4:CC$104,36,0),"0"),IFERROR(VLOOKUP($A146,'Season 3'!AF$4:CC$104,41,0),"0"),
IFERROR(VLOOKUP($A146,'Season 4'!AF$4:CC$104,41,0),"0"),IFERROR(VLOOKUP($A146,'Season 5'!AF$4:CC$104,41,0),"0"),
IFERROR(VLOOKUP($A146,'Season 6'!AF$4:CC$104,41,0),"0"),IFERROR(VLOOKUP($A146,'Season 7'!AF$4:CC$104,41,0),"0"),
IFERROR(VLOOKUP($A146,'Season 8'!AF$4:CC$104,41,0),"0"),IFERROR(VLOOKUP($A146,'Season 9'!AF$4:CC$104,41,0),"0"),
IFERROR(VLOOKUP($A146,'Season 10'!AF$4:CC$104,41,0),"0"),IFERROR(VLOOKUP($A146,'Season 11'!AF$4:CC$104,41,0),"0"),
IFERROR(VLOOKUP($A146,'Season 12'!AF$4:CC$104,41,0),"0"),IFERROR(VLOOKUP($A146,'Season 13'!AF$4:CC$104,41,0),"0"),
IFERROR(VLOOKUP($A146,'Season 14'!AF$4:CC$104,41,0),"0"),IFERROR(VLOOKUP($A146,'Season 15'!AF$4:CC$104,41,0),"0"),)</f>
        <v>0</v>
      </c>
      <c r="AP146" s="700">
        <f>SUM(IFERROR(VLOOKUP($A146,'Season 2'!AF$4:CC$104,37,0),"0"),IFERROR(VLOOKUP($A146,'Season 3'!AF$4:CC$104,42,0),"0"),
IFERROR(VLOOKUP($A146,'Season 4'!AF$4:CC$104,42,0),"0"),IFERROR(VLOOKUP($A146,'Season 5'!AF$4:CC$104,42,0),"0"),
IFERROR(VLOOKUP($A146,'Season 6'!AF$4:CC$104,42,0),"0"),IFERROR(VLOOKUP($A146,'Season 7'!AF$4:CC$104,42,0),"0"),
IFERROR(VLOOKUP($A146,'Season 8'!AF$4:CC$104,42,0),"0"),IFERROR(VLOOKUP($A146,'Season 9'!AF$4:CC$104,42,0),"0"),
IFERROR(VLOOKUP($A146,'Season 10'!AF$4:CC$104,42,0),"0"),IFERROR(VLOOKUP($A146,'Season 11'!AF$4:CC$104,42,0),"0"),
IFERROR(VLOOKUP($A146,'Season 12'!AF$4:CC$104,42,0),"0"),IFERROR(VLOOKUP($A146,'Season 13'!AF$4:CC$104,42,0),"0"),
IFERROR(VLOOKUP($A146,'Season 14'!AF$4:CC$104,42,0),"0"),IFERROR(VLOOKUP($A146,'Season 15'!AF$4:CC$104,42,0),"0"),)</f>
        <v>0</v>
      </c>
      <c r="AQ146" s="692">
        <f>SUM(IFERROR(VLOOKUP($A146,'Season 2'!AF$4:CC$104,38,0),"0"),IFERROR(VLOOKUP($A146,'Season 3'!AF$4:CC$104,43,0),"0"),
IFERROR(VLOOKUP($A146,'Season 4'!AF$4:CC$104,43,0),"0"),IFERROR(VLOOKUP($A146,'Season 5'!AF$4:CC$104,43,0),"0"),
IFERROR(VLOOKUP($A146,'Season 6'!AF$4:CC$104,43,0),"0"),IFERROR(VLOOKUP($A146,'Season 7'!AF$4:CC$104,43,0),"0"),
IFERROR(VLOOKUP($A146,'Season 8'!AF$4:CC$104,43,0),"0"),IFERROR(VLOOKUP($A146,'Season 9'!AF$4:CC$104,43,0),"0"),
IFERROR(VLOOKUP($A146,'Season 10'!AF$4:CC$104,43,0),"0"),IFERROR(VLOOKUP($A146,'Season 11'!AF$4:CC$104,43,0),"0"),
IFERROR(VLOOKUP($A146,'Season 12'!AF$4:CC$104,43,0),"0"),IFERROR(VLOOKUP($A146,'Season 13'!AF$4:CC$104,43,0),"0"),
IFERROR(VLOOKUP($A146,'Season 14'!AF$4:CC$104,43,0),"0"),IFERROR(VLOOKUP($A146,'Season 15'!AF$4:CC$104,43,0),"0"),)</f>
        <v>0</v>
      </c>
      <c r="AR146" s="1023">
        <f>SUM(IFERROR(VLOOKUP($A146,'Season 2'!AF$4:CC$104,39,0),"0"),IFERROR(VLOOKUP($A146,'Season 3'!AF$4:CC$104,44,0),"0"),
IFERROR(VLOOKUP($A146,'Season 4'!AF$4:CC$104,44,0),"0"),IFERROR(VLOOKUP($A146,'Season 5'!AF$4:CC$104,44,0),"0"),
IFERROR(VLOOKUP($A146,'Season 6'!AF$4:CC$104,44,0),"0"),IFERROR(VLOOKUP($A146,'Season 7'!AF$4:CC$104,44,0),"0"),
IFERROR(VLOOKUP($A146,'Season 8'!AF$4:CC$104,44,0),"0"),IFERROR(VLOOKUP($A146,'Season 9'!AF$4:CC$104,44,0),"0"),
IFERROR(VLOOKUP($A146,'Season 10'!AF$4:CC$104,44,0),"0"),IFERROR(VLOOKUP($A146,'Season 11'!AF$4:CC$104,44,0),"0"),
IFERROR(VLOOKUP($A146,'Season 12'!AF$4:CC$104,44,0),"0"),IFERROR(VLOOKUP($A146,'Season 13'!AF$4:CC$104,44,0),"0"),
IFERROR(VLOOKUP($A146,'Season 14'!AF$4:CC$104,44,0),"0"),IFERROR(VLOOKUP($A146,'Season 15'!AF$4:CC$104,44,0),"0"),)</f>
        <v>0</v>
      </c>
      <c r="AS146" s="26">
        <f>SUM(IFERROR(VLOOKUP($A146,'Season 2'!AF$4:CC$104,40,0),"0"),IFERROR(VLOOKUP($A146,'Season 3'!AF$4:CC$104,45,0),"0"),
IFERROR(VLOOKUP($A146,'Season 4'!AF$4:CC$104,45,0),"0"),IFERROR(VLOOKUP($A146,'Season 5'!AF$4:CC$104,45,0),"0"),
IFERROR(VLOOKUP($A146,'Season 6'!AF$4:CC$104,45,0),"0"),IFERROR(VLOOKUP($A146,'Season 7'!AF$4:CC$104,45,0),"0"),
IFERROR(VLOOKUP($A146,'Season 8'!AF$4:CC$104,45,0),"0"),IFERROR(VLOOKUP($A146,'Season 9'!AF$4:CC$104,45,0),"0"),
IFERROR(VLOOKUP($A146,'Season 10'!AF$4:CC$104,45,0),"0"),IFERROR(VLOOKUP($A146,'Season 11'!AF$4:CC$104,45,0),"0"),
IFERROR(VLOOKUP($A146,'Season 12'!AF$4:CC$104,45,0),"0"),IFERROR(VLOOKUP($A146,'Season 13'!AF$4:CC$104,45,0),"0"),
IFERROR(VLOOKUP($A146,'Season 14'!AF$4:CC$104,45,0),"0"),IFERROR(VLOOKUP($A146,'Season 15'!AF$4:CC$104,45,0),"0"),)</f>
        <v>0</v>
      </c>
      <c r="AT146" s="699">
        <f>SUM(IFERROR(VLOOKUP($A146,'Season 2'!AF$4:CC$104,41,0),"0"),IFERROR(VLOOKUP($A146,'Season 3'!AF$4:CC$104,46,0),"0"),
IFERROR(VLOOKUP($A146,'Season 4'!AF$4:CC$104,46,0),"0"),IFERROR(VLOOKUP($A146,'Season 5'!AF$4:CC$104,46,0),"0"),
IFERROR(VLOOKUP($A146,'Season 6'!AF$4:CC$104,46,0),"0"),IFERROR(VLOOKUP($A146,'Season 7'!AF$4:CC$104,46,0),"0"),
IFERROR(VLOOKUP($A146,'Season 8'!AF$4:CC$104,46,0),"0"),IFERROR(VLOOKUP($A146,'Season 9'!AF$4:CC$104,46,0),"0"),
IFERROR(VLOOKUP($A146,'Season 10'!AF$4:CC$104,46,0),"0"),IFERROR(VLOOKUP($A146,'Season 11'!AF$4:CC$104,46,0),"0"),
IFERROR(VLOOKUP($A146,'Season 12'!AF$4:CC$104,46,0),"0"),IFERROR(VLOOKUP($A146,'Season 13'!AF$4:CC$104,46,0),"0"),
IFERROR(VLOOKUP($A146,'Season 14'!AF$4:CC$104,46,0),"0"),IFERROR(VLOOKUP($A146,'Season 15'!AF$4:CC$104,46,0),"0"),)</f>
        <v>0</v>
      </c>
      <c r="AU146" s="700">
        <f>SUM(IFERROR(VLOOKUP($A146,'Season 3'!AF$4:CH$104,47,0),"0"),
IFERROR(VLOOKUP($A146,'Season 4'!AF$4:CH$104,47,0),"0"),IFERROR(VLOOKUP($A146,'Season 5'!AF$4:CH$104,47,0),"0"),
IFERROR(VLOOKUP($A146,'Season 6'!AF$4:CH$104,47,0),"0"),IFERROR(VLOOKUP($A146,'Season 7'!AF$4:CH$104,47,0),"0"),
IFERROR(VLOOKUP($A146,'Season 8'!AF$4:CH$104,47,0),"0"),IFERROR(VLOOKUP($A146,'Season 9'!AF$4:CH$104,47,0),"0"),
IFERROR(VLOOKUP($A146,'Season 10'!AF$4:CH$104,47,0),"0"),IFERROR(VLOOKUP($A146,'Season 11'!AF$4:CH$104,47,0),"0"),
IFERROR(VLOOKUP($A146,'Season 12'!AF$4:CH$104,47,0),"0"),IFERROR(VLOOKUP($A146,'Season 13'!AF$4:CH$104,47,0),"0"),
IFERROR(VLOOKUP($A146,'Season 14'!AF$4:CH$104,47,0),"0"),IFERROR(VLOOKUP($A146,'Season 15'!AF$4:CH$104,47,0),"0"),)</f>
        <v>0</v>
      </c>
      <c r="AV146" s="692">
        <f>SUM(IFERROR(VLOOKUP($A146,'Season 3'!AF$4:CH$104,48,0),"0"),
IFERROR(VLOOKUP($A146,'Season 4'!AF$4:CH$104,48,0),"0"),IFERROR(VLOOKUP($A146,'Season 5'!AF$4:CH$104,48,0),"0"),
IFERROR(VLOOKUP($A146,'Season 6'!AF$4:CH$104,48,0),"0"),IFERROR(VLOOKUP($A146,'Season 7'!AF$4:CH$104,48,0),"0"),
IFERROR(VLOOKUP($A146,'Season 8'!AF$4:CH$104,48,0),"0"),IFERROR(VLOOKUP($A146,'Season 9'!AF$4:CH$104,48,0),"0"),
IFERROR(VLOOKUP($A146,'Season 10'!AF$4:CH$104,48,0),"0"),IFERROR(VLOOKUP($A146,'Season 11'!AF$4:CH$104,48,0),"0"),
IFERROR(VLOOKUP($A146,'Season 12'!AF$4:CH$104,48,0),"0"),IFERROR(VLOOKUP($A146,'Season 13'!AF$4:CH$104,48,0),"0"),
IFERROR(VLOOKUP($A146,'Season 14'!AF$4:CH$104,48,0),"0"),IFERROR(VLOOKUP($A146,'Season 15'!AF$4:CH$104,48,0),"0"),)</f>
        <v>0</v>
      </c>
      <c r="AW146" s="1023">
        <f>SUM(IFERROR(VLOOKUP($A146,'Season 3'!AF$4:CH$104,49,0),"0"),
IFERROR(VLOOKUP($A146,'Season 4'!AF$4:CH$104,49,0),"0"),IFERROR(VLOOKUP($A146,'Season 5'!AF$4:CH$104,49,0),"0"),
IFERROR(VLOOKUP($A146,'Season 6'!AF$4:CH$104,49,0),"0"),IFERROR(VLOOKUP($A146,'Season 7'!AF$4:CH$104,49,0),"0"),
IFERROR(VLOOKUP($A146,'Season 8'!AF$4:CH$104,49,0),"0"),IFERROR(VLOOKUP($A146,'Season 9'!AF$4:CH$104,49,0),"0"),
IFERROR(VLOOKUP($A146,'Season 10'!AF$4:CH$104,49,0),"0"),IFERROR(VLOOKUP($A146,'Season 11'!AF$4:CH$104,49,0),"0"),
IFERROR(VLOOKUP($A146,'Season 12'!AF$4:CH$104,49,0),"0"),IFERROR(VLOOKUP($A146,'Season 13'!AF$4:CH$104,49,0),"0"),
IFERROR(VLOOKUP($A146,'Season 14'!AF$4:CH$104,49,0),"0"),IFERROR(VLOOKUP($A146,'Season 15'!AF$4:CH$104,49,0),"0"),)</f>
        <v>0</v>
      </c>
      <c r="AX146" s="26">
        <f>SUM(IFERROR(VLOOKUP($A146,'Season 3'!AF$4:CH$104,50,0),"0"),
IFERROR(VLOOKUP($A146,'Season 4'!AF$4:CH$104,50,0),"0"),IFERROR(VLOOKUP($A146,'Season 5'!AF$4:CH$104,50,0),"0"),
IFERROR(VLOOKUP($A146,'Season 6'!AF$4:CH$104,50,0),"0"),IFERROR(VLOOKUP($A146,'Season 7'!AF$4:CH$104,50,0),"0"),
IFERROR(VLOOKUP($A146,'Season 8'!AF$4:CH$104,50,0),"0"),IFERROR(VLOOKUP($A146,'Season 9'!AF$4:CH$104,50,0),"0"),
IFERROR(VLOOKUP($A146,'Season 10'!AF$4:CH$104,50,0),"0"),IFERROR(VLOOKUP($A146,'Season 11'!AF$4:CH$104,50,0),"0"),
IFERROR(VLOOKUP($A146,'Season 12'!AF$4:CH$104,50,0),"0"),IFERROR(VLOOKUP($A146,'Season 13'!AF$4:CH$104,50,0),"0"),
IFERROR(VLOOKUP($A146,'Season 14'!AF$4:CH$104,50,0),"0"),IFERROR(VLOOKUP($A146,'Season 15'!AF$4:CH$104,50,0),"0"),)</f>
        <v>0</v>
      </c>
      <c r="AY146" s="699">
        <f>SUM(IFERROR(VLOOKUP($A146,'Season 3'!AF$4:CH$104,51,0),"0"),
IFERROR(VLOOKUP($A146,'Season 4'!AF$4:CH$104,51,0),"0"),IFERROR(VLOOKUP($A146,'Season 5'!AF$4:CH$104,51,0),"0"),
IFERROR(VLOOKUP($A146,'Season 6'!AF$4:CH$104,51,0),"0"),IFERROR(VLOOKUP($A146,'Season 7'!AF$4:CH$104,51,0),"0"),
IFERROR(VLOOKUP($A146,'Season 8'!AF$4:CH$104,51,0),"0"),IFERROR(VLOOKUP($A146,'Season 9'!AF$4:CH$104,51,0),"0"),
IFERROR(VLOOKUP($A146,'Season 10'!AF$4:CH$104,51,0),"0"),IFERROR(VLOOKUP($A146,'Season 11'!AF$4:CH$104,51,0),"0"),
IFERROR(VLOOKUP($A146,'Season 12'!AF$4:CH$104,51,0),"0"),IFERROR(VLOOKUP($A146,'Season 13'!AF$4:CH$104,51,0),"0"),
IFERROR(VLOOKUP($A146,'Season 14'!AF$4:CH$104,51,0),"0"),IFERROR(VLOOKUP($A146,'Season 15'!AF$4:CH$104,51,0),"0"),)</f>
        <v>0</v>
      </c>
      <c r="AZ146" s="700">
        <f>SUM(IFERROR(VLOOKUP($A146,'Season 1'!AF$4:CC$104,32,0),"0"),IFERROR(VLOOKUP($A146,'Season 2'!AF$4:CC$104,37,0),"0"),)</f>
        <v>0</v>
      </c>
      <c r="BA146" s="692">
        <f>SUM(IFERROR(VLOOKUP($A146,'Season 1'!AF$4:CC$104,33,0),"0"),IFERROR(VLOOKUP($A146,'Season 2'!AF$4:CC$104,38,0),"0"),)</f>
        <v>0</v>
      </c>
      <c r="BB146" s="1023">
        <f>SUM(IFERROR(VLOOKUP($A146,'Season 1'!AF$4:CC$104,34,0),"0"),IFERROR(VLOOKUP($A146,'Season 2'!AF$4:CC$104,39,0),"0"),)</f>
        <v>0</v>
      </c>
      <c r="BC146" s="26">
        <f>SUM(IFERROR(VLOOKUP($A146,'Season 1'!AF$4:CC$104,35,0),"0"),IFERROR(VLOOKUP($A146,'Season 2'!AF$4:CC$104,40,0),"0"),)</f>
        <v>0</v>
      </c>
      <c r="BD146" s="699">
        <f>SUM(IFERROR(VLOOKUP($A146,'Season 1'!AF$4:CC$104,36,0),"0"),IFERROR(VLOOKUP($A146,'Season 2'!AF$4:CC$104,41,0),"0"),)</f>
        <v>0</v>
      </c>
      <c r="BE146" s="1111">
        <f>SUM(IFERROR(VLOOKUP($A146,'Season 1'!AF$4:CC$104,37,0),"0"),
IFERROR(VLOOKUP($A146,'Season 2'!AF$4:CC$104,47,0),"0"),IFERROR(VLOOKUP($A146,'Season 3'!AF$4:CH$104,52,0),"0"),
IFERROR(VLOOKUP($A146,'Season 4'!AF$4:CH$104,52,0),"0"),IFERROR(VLOOKUP($A146,'Season 5'!AF$4:CH$104,52,0),"0"),
IFERROR(VLOOKUP($A146,'Season 6'!AF$4:CH$104,52,0),"0"),IFERROR(VLOOKUP($A146,'Season 7'!AF$4:CH$104,52,0),"0"),
IFERROR(VLOOKUP($A146,'Season 8'!AF$4:CH$104,52,0),"0"),IFERROR(VLOOKUP($A146,'Season 9'!AF$4:CH$104,52,0),"0"),
IFERROR(VLOOKUP($A146,'Season 10'!AF$4:CH$104,52,0),"0"),IFERROR(VLOOKUP($A146,'Season 11'!AF$4:CH$104,52,0),"0"),
IFERROR(VLOOKUP($A146,'Season 12'!AF$4:CH$104,52,0),"0"),IFERROR(VLOOKUP($A146,'Season 13'!AF$4:CH$104,52,0),"0"),
IFERROR(VLOOKUP($A146,'Season 14'!AF$4:CH$104,52,0),"0"),IFERROR(VLOOKUP($A146,'Season 15'!AF$4:CH$104,52,0),"0"),)</f>
        <v>0</v>
      </c>
      <c r="BF146" s="1112">
        <f>SUM(IFERROR(VLOOKUP($A146,'Season 1'!AF$4:CC$104,38,0),"0"),
IFERROR(VLOOKUP($A146,'Season 2'!AF$4:CC$104,48,0),"0"),IFERROR(VLOOKUP($A146,'Season 3'!AF$4:CH$104,53,0),"0"),
IFERROR(VLOOKUP($A146,'Season 4'!AF$4:CH$104,53,0),"0"),IFERROR(VLOOKUP($A146,'Season 5'!AF$4:CH$104,53,0),"0"),
IFERROR(VLOOKUP($A146,'Season 6'!AF$4:CH$104,53,0),"0"),IFERROR(VLOOKUP($A146,'Season 7'!AF$4:CH$104,53,0),"0"),
IFERROR(VLOOKUP($A146,'Season 8'!AF$4:CH$104,53,0),"0"),IFERROR(VLOOKUP($A146,'Season 9'!AF$4:CH$104,53,0),"0"),
IFERROR(VLOOKUP($A146,'Season 10'!AF$4:CH$104,53,0),"0"),IFERROR(VLOOKUP($A146,'Season 11'!AF$4:CH$104,53,0),"0"),
IFERROR(VLOOKUP($A146,'Season 12'!AF$4:CH$104,53,0),"0"),IFERROR(VLOOKUP($A146,'Season 13'!AF$4:CH$104,53,0),"0"),
IFERROR(VLOOKUP($A146,'Season 14'!AF$4:CH$104,53,0),"0"),IFERROR(VLOOKUP($A146,'Season 15'!AF$4:CH$104,53,0),"0"),)</f>
        <v>0</v>
      </c>
      <c r="BG146" s="1061" t="e">
        <f t="shared" si="6"/>
        <v>#DIV/0!</v>
      </c>
      <c r="BI146" s="1100"/>
      <c r="BJ146" s="1100"/>
      <c r="BK146" s="1100"/>
      <c r="BL146" s="1100"/>
      <c r="BM146" s="1100"/>
      <c r="BN146" s="1100"/>
      <c r="BS146" s="15">
        <f>IFERROR(VLOOKUP($A146,'Season 1'!$AF$4:$CH$104,39,0),"0")</f>
        <v>0</v>
      </c>
      <c r="BT146" s="15">
        <f>IFERROR(VLOOKUP($A146,'Season 1'!$AF$4:$CH$104,40,0),"0")</f>
        <v>0</v>
      </c>
      <c r="BU146" s="15">
        <f>IFERROR(VLOOKUP($A146,'Season 2'!$AF$4:$CH$104,49,0),"0")</f>
        <v>0</v>
      </c>
      <c r="BV146" s="15">
        <f>IFERROR(VLOOKUP($A146,'Season 2'!$AF$4:$CH$104,50,0),"0")</f>
        <v>0</v>
      </c>
      <c r="BW146" s="15">
        <f>IFERROR(VLOOKUP($A146,'Season 3'!$AF$4:$CH$104,54,0),"0")</f>
        <v>0</v>
      </c>
      <c r="BX146" s="15">
        <f>IFERROR(VLOOKUP($A146,'Season 3'!$AF$4:$CH$104,55,0),"0")</f>
        <v>0</v>
      </c>
      <c r="BY146" s="15" t="str">
        <f>IFERROR(VLOOKUP($A146,'Season 4'!$AF$4:$CH$104,54,0),"0")</f>
        <v>0</v>
      </c>
      <c r="BZ146" s="15" t="str">
        <f>IFERROR(VLOOKUP($A146,'Season 4'!$AF$4:$CH$104,55,0),"0")</f>
        <v>0</v>
      </c>
      <c r="CA146" s="15" t="str">
        <f>IFERROR(VLOOKUP($A146,'Season 5'!$AF$4:$CH$104,54,0),"0")</f>
        <v>0</v>
      </c>
      <c r="CB146" s="15" t="str">
        <f>IFERROR(VLOOKUP($A146,'Season 5'!$AF$4:$CH$104,55,0),"0")</f>
        <v>0</v>
      </c>
      <c r="CC146" s="15" t="str">
        <f>IFERROR(VLOOKUP($A146,'Season 6'!$AF$4:$CH$104,54,0),"0")</f>
        <v>0</v>
      </c>
      <c r="CD146" s="15" t="str">
        <f>IFERROR(VLOOKUP($A146,'Season 6'!$AF$4:$CH$104,55,0),"0")</f>
        <v>0</v>
      </c>
      <c r="CE146" s="15" t="str">
        <f>IFERROR(VLOOKUP($A146,'Season 7'!$AF$4:$CH$104,54,0),"0")</f>
        <v>0</v>
      </c>
      <c r="CF146" s="15" t="str">
        <f>IFERROR(VLOOKUP($A146,'Season 7'!$AF$4:$CH$104,55,0),"0")</f>
        <v>0</v>
      </c>
      <c r="CG146" s="15" t="str">
        <f>IFERROR(VLOOKUP($A146,'Season 8'!$AF$4:$CH$104,54,0),"0")</f>
        <v>0</v>
      </c>
      <c r="CH146" s="15" t="str">
        <f>IFERROR(VLOOKUP($A146,'Season 8'!$AF$4:$CH$104,55,0),"0")</f>
        <v>0</v>
      </c>
      <c r="CI146" s="15" t="str">
        <f>IFERROR(VLOOKUP($A146,'Season 9'!$AF$4:$CH$104,54,0),"0")</f>
        <v>0</v>
      </c>
      <c r="CJ146" s="15" t="str">
        <f>IFERROR(VLOOKUP($A146,'Season 9'!$AF$4:$CH$104,55,0),"0")</f>
        <v>0</v>
      </c>
      <c r="CK146" s="15" t="str">
        <f>IFERROR(VLOOKUP($A146,'Season 10'!$AF$4:$CH$104,54,0),"0")</f>
        <v>0</v>
      </c>
      <c r="CL146" s="15" t="str">
        <f>IFERROR(VLOOKUP($A146,'Season 10'!$AF$4:$CH$104,55,0),"0")</f>
        <v>0</v>
      </c>
      <c r="CM146" s="15" t="str">
        <f>IFERROR(VLOOKUP($A146,'Season 11'!$AF$4:$CH$104,54,0),"0")</f>
        <v>0</v>
      </c>
      <c r="CN146" s="15" t="str">
        <f>IFERROR(VLOOKUP($A146,'Season 11'!$AF$4:$CH$104,55,0),"0")</f>
        <v>0</v>
      </c>
      <c r="CO146" s="15" t="str">
        <f>IFERROR(VLOOKUP($A146,'Season 12'!$AF$4:$CH$104,54,0),"0")</f>
        <v>0</v>
      </c>
      <c r="CP146" s="15" t="str">
        <f>IFERROR(VLOOKUP($A146,'Season 12'!$AF$4:$CH$104,55,0),"0")</f>
        <v>0</v>
      </c>
      <c r="CQ146" s="15" t="str">
        <f>IFERROR(VLOOKUP($A146,'Season 13'!$AF$4:$CH$104,54,0),"0")</f>
        <v>0</v>
      </c>
      <c r="CR146" s="15" t="str">
        <f>IFERROR(VLOOKUP($A146,'Season 13'!$AF$4:$CH$104,55,0),"0")</f>
        <v>0</v>
      </c>
      <c r="CS146" s="15" t="str">
        <f>IFERROR(VLOOKUP($A146,'Season 14'!$AF$4:$CH$104,54,0),"0")</f>
        <v>0</v>
      </c>
      <c r="CT146" s="15" t="str">
        <f>IFERROR(VLOOKUP($A146,'Season 14'!$AF$4:$CH$104,55,0),"0")</f>
        <v>0</v>
      </c>
      <c r="CU146" s="15" t="str">
        <f>IFERROR(VLOOKUP($A146,'Season 15'!$AF$4:$CH$104,54,0),"0")</f>
        <v>0</v>
      </c>
      <c r="CV146" s="15" t="str">
        <f>IFERROR(VLOOKUP($A146,'Season 15'!$AF$4:$CH$104,55,0),"0")</f>
        <v>0</v>
      </c>
    </row>
    <row r="147" spans="1:100" x14ac:dyDescent="0.25">
      <c r="A147" s="2" t="s">
        <v>140</v>
      </c>
      <c r="B147" s="1021">
        <f>IFERROR(VLOOKUP('Data Totals'!A147,'Season 1'!AF$4:CC$104,2,FALSE),IFERROR(VLOOKUP('Data Totals'!A147,'Season 2'!AF$4:CC$104,2,FALSE),IFERROR(VLOOKUP('Data Totals'!A147,'Season 3'!AF$4:CC$104,2,FALSE),IFERROR(VLOOKUP('Data Totals'!A147,'Season 4'!AF$4:CC$104,2,FALSE),IFERROR(VLOOKUP('Data Totals'!A147,'Season 5'!AF$4:CC$104,2,FALSE),IFERROR(VLOOKUP('Data Totals'!A147,'Season 6'!AF$4:CC$104,2,FALSE),IFERROR(VLOOKUP('Data Totals'!A147,'Season 7'!AF$4:CC$104,2,FALSE),IFERROR(VLOOKUP('Data Totals'!A147,'Season 8'!AF$4:CC$104,2,FALSE),IFERROR(VLOOKUP('Data Totals'!A147,'Season 9'!AF$4:CC$104,2,FALSE),IFERROR(VLOOKUP('Data Totals'!A147,'Season 10'!AF$4:CC$104,2,FALSE),IFERROR(VLOOKUP('Data Totals'!A147,'Season 11'!AF$4:CC$104,2,FALSE),IFERROR(VLOOKUP('Data Totals'!A147,'Season 12'!AF$4:CC$104,2,FALSE),IFERROR(VLOOKUP('Data Totals'!A147,'Season 13'!AF$4:CC$104,2,FALSE),IFERROR(VLOOKUP('Data Totals'!A147,'Season 14'!AF$4:CC$104,2,FALSE),IFERROR(VLOOKUP('Data Totals'!A147,'Season 15'!AF$4:CC$104,2,FALSE),"N/A")))))))))))))))</f>
        <v>0</v>
      </c>
      <c r="C147" s="1022">
        <f>IFERROR(VLOOKUP('Data Totals'!A147,'Season 1'!AF$4:CC$104,3,FALSE),IFERROR(VLOOKUP('Data Totals'!A147,'Season 2'!AF$4:CC$104,3,FALSE),IFERROR(VLOOKUP('Data Totals'!A147,'Season 3'!AF$4:CC$104,3,FALSE),IFERROR(VLOOKUP('Data Totals'!A147,'Season 4'!AF$4:CC$104,3,FALSE),IFERROR(VLOOKUP('Data Totals'!A147,'Season 5'!AF$4:CC$104,3,FALSE),IFERROR(VLOOKUP('Data Totals'!A147,'Season 6'!AF$4:CC$104,3,FALSE),IFERROR(VLOOKUP('Data Totals'!A147,'Season 7'!AF$4:CC$104,3,FALSE),IFERROR(VLOOKUP('Data Totals'!A147,'Season 8'!AF$4:CC$104,3,FALSE),IFERROR(VLOOKUP('Data Totals'!A147,'Season 9'!AF$4:CC$104,3,FALSE),IFERROR(VLOOKUP('Data Totals'!A147,'Season 10'!AF$4:CC$104,3,FALSE),IFERROR(VLOOKUP('Data Totals'!A147,'Season 11'!AF$4:CC$104,3,FALSE),IFERROR(VLOOKUP('Data Totals'!A147,'Season 12'!AF$4:CC$104,3,FALSE),IFERROR(VLOOKUP('Data Totals'!A147,'Season 13'!AF$4:CC$104,3,FALSE),IFERROR(VLOOKUP('Data Totals'!A147,'Season 14'!AF$4:CC$104,3,FALSE),IFERROR(VLOOKUP('Data Totals'!A147,'Season 15'!AF$4:CC$104,3,FALSE),"N/A")))))))))))))))</f>
        <v>0</v>
      </c>
      <c r="D147" s="1022">
        <f>IFERROR(VLOOKUP('Data Totals'!A147,'Season 1'!AF$4:CC$104,4,FALSE),IFERROR(VLOOKUP('Data Totals'!A147,'Season 2'!AF$4:CC$104,4,FALSE),IFERROR(VLOOKUP('Data Totals'!A147,'Season 3'!AF$4:CC$104,4,FALSE),IFERROR(VLOOKUP('Data Totals'!A147,'Season 4'!AF$4:CC$104,4,FALSE),IFERROR(VLOOKUP('Data Totals'!A147,'Season 5'!AF$4:CC$104,4,FALSE),IFERROR(VLOOKUP('Data Totals'!A147,'Season 6'!AF$4:CC$104,4,FALSE),IFERROR(VLOOKUP('Data Totals'!A147,'Season 7'!AF$4:CC$104,4,FALSE),IFERROR(VLOOKUP('Data Totals'!A147,'Season 8'!AF$4:CC$104,4,FALSE),IFERROR(VLOOKUP('Data Totals'!A147,'Season 9'!AF$4:CC$104,4,FALSE),IFERROR(VLOOKUP('Data Totals'!A147,'Season 10'!AF$4:CC$104,4,FALSE),IFERROR(VLOOKUP('Data Totals'!A147,'Season 11'!AF$4:CC$104,4,FALSE),IFERROR(VLOOKUP('Data Totals'!A147,'Season 12'!AF$4:CC$104,4,FALSE),IFERROR(VLOOKUP('Data Totals'!A147,'Season 13'!AF$4:CC$104,4,FALSE),IFERROR(VLOOKUP('Data Totals'!A147,'Season 14'!AF$4:CC$104,4,FALSE),IFERROR(VLOOKUP('Data Totals'!A147,'Season 15'!AF$4:CC$104,4,FALSE),"N/A")))))))))))))))</f>
        <v>0</v>
      </c>
      <c r="E147" s="1022">
        <f t="shared" si="5"/>
        <v>0</v>
      </c>
      <c r="F147" s="692">
        <f>SUM(IFERROR(VLOOKUP(A147,BI$3:BN$152,2,0),"0"),IFERROR(VLOOKUP(A147,'Season 1'!AF$4:CC$104,6,0),"0"),
IFERROR(VLOOKUP(A147,'Season 2'!AF$4:CC$104,6,0),"0"),IFERROR(VLOOKUP(A147,'Season 3'!AF$4:CC$104,6,0),"0"),
IFERROR(VLOOKUP(A147,'Season 4'!AF$4:CC$104,6,0),"0"),IFERROR(VLOOKUP(A147,'Season 5'!AF$4:CC$104,6,0),"0"),
IFERROR(VLOOKUP(A147,'Season 6'!AF$4:CC$104,6,0),"0"),IFERROR(VLOOKUP(A147,'Season 7'!AF$4:CC$104,6,0),"0"),
IFERROR(VLOOKUP(A147,'Season 8'!AF$4:CC$104,6,0),"0"),IFERROR(VLOOKUP(A147,'Season 9'!AF$4:CC$104,6,0),"0"),
IFERROR(VLOOKUP(A147,'Season 10'!AF$4:CC$104,6,0),"0"),IFERROR(VLOOKUP(A147,'Season 11'!AF$4:CC$104,6,0),"0"),
IFERROR(VLOOKUP(A147,'Season 12'!AF$4:CC$104,6,0),"0"),IFERROR(VLOOKUP(A147,'Season 13'!AF$4:CC$104,6,0),"0"),
IFERROR(VLOOKUP(A147,'Season 14'!AF$4:CC$104,6,0),"0"),IFERROR(VLOOKUP(A147,'Season 15'!AF$4:CC$104,6,0),"0"),)</f>
        <v>0</v>
      </c>
      <c r="G147" s="692">
        <f>SUM(IFERROR(VLOOKUP(A147,'Season 1'!AF$4:CC$104,7,0),"0"),
IFERROR(VLOOKUP(A147,'Season 2'!AF$4:CC$104,7,0),"0"),IFERROR(VLOOKUP(A147,'Season 3'!AF$4:CC$104,7,0),"0"),
IFERROR(VLOOKUP(A147,'Season 4'!AF$4:CC$104,7,0),"0"),IFERROR(VLOOKUP(A147,'Season 5'!AF$4:CC$104,7,0),"0"),
IFERROR(VLOOKUP(A147,'Season 6'!AF$4:CC$104,7,0),"0"),IFERROR(VLOOKUP(A147,'Season 7'!AF$4:CC$104,7,0),"0"),
IFERROR(VLOOKUP(A147,'Season 8'!AF$4:CC$104,7,0),"0"),IFERROR(VLOOKUP(A147,'Season 9'!AF$4:CC$104,7,0),"0"),
IFERROR(VLOOKUP(A147,'Season 10'!AF$4:CC$104,7,0),"0"),IFERROR(VLOOKUP(A147,'Season 11'!AF$4:CC$104,7,0),"0"),
IFERROR(VLOOKUP(A147,'Season 12'!AF$4:CC$104,7,0),"0"),IFERROR(VLOOKUP(A147,'Season 13'!AF$4:CC$104,7,0),"0"),
IFERROR(VLOOKUP(A147,'Season 14'!AF$4:CC$104,7,0),"0"),IFERROR(VLOOKUP(A147,'Season 15'!AF$4:CC$104,7,0),"0"),)</f>
        <v>0</v>
      </c>
      <c r="H147" s="556">
        <f>SUM(IFERROR(VLOOKUP(A147,'Season 1'!AF$4:CC$104,8,0),"0"),
IFERROR(VLOOKUP(A147,'Season 2'!AF$4:CC$104,8,0),"0"),IFERROR(VLOOKUP(A147,'Season 3'!AF$4:CC$104,8,0),"0"),
IFERROR(VLOOKUP(A147,'Season 4'!AF$4:CC$104,8,0),"0"),IFERROR(VLOOKUP(A147,'Season 5'!AF$4:CC$104,8,0),"0"),
IFERROR(VLOOKUP(A147,'Season 6'!AF$4:CC$104,8,0),"0"),IFERROR(VLOOKUP(A147,'Season 7'!AF$4:CC$104,8,0),"0"),
IFERROR(VLOOKUP(A147,'Season 8'!AF$4:CC$104,8,0),"0"),IFERROR(VLOOKUP(A147,'Season 9'!AF$4:CC$104,8,0),"0"),
IFERROR(VLOOKUP(A147,'Season 10'!AF$4:CC$104,8,0),"0"),IFERROR(VLOOKUP(A147,'Season 11'!AF$4:CC$104,8,0),"0"),
IFERROR(VLOOKUP(A147,'Season 12'!AF$4:CC$104,8,0),"0"),IFERROR(VLOOKUP(A147,'Season 13'!AF$4:CC$104,8,0),"0"),
IFERROR(VLOOKUP(A147,'Season 14'!AF$4:CC$104,8,0),"0"),IFERROR(VLOOKUP(A147,'Season 15'!AF$4:CC$104,8,0),"0"),)</f>
        <v>0</v>
      </c>
      <c r="I147" s="1023">
        <f>SUM(IFERROR(VLOOKUP(A147,'Season 1'!AF$4:CC$104,9,0),"0"),
IFERROR(VLOOKUP(A147,'Season 2'!AF$4:CC$104,9,0),"0"),IFERROR(VLOOKUP(A147,'Season 3'!AF$4:CC$104,9,0),"0"),
IFERROR(VLOOKUP(A147,'Season 4'!AF$4:CC$104,9,0),"0"),IFERROR(VLOOKUP(A147,'Season 5'!AF$4:CC$104,9,0),"0"),
IFERROR(VLOOKUP(A147,'Season 6'!AF$4:CC$104,9,0),"0"),IFERROR(VLOOKUP(A147,'Season 7'!AF$4:CC$104,9,0),"0"),
IFERROR(VLOOKUP(A147,'Season 8'!AF$4:CC$104,9,0),"0"),IFERROR(VLOOKUP(A147,'Season 9'!AF$4:CC$104,9,0),"0"),
IFERROR(VLOOKUP(A147,'Season 10'!AF$4:CC$104,9,0),"0"),IFERROR(VLOOKUP(A147,'Season 11'!AF$4:CC$104,9,0),"0"),
IFERROR(VLOOKUP(A147,'Season 12'!AF$4:CC$104,9,0),"0"),IFERROR(VLOOKUP(A147,'Season 13'!AF$4:CC$104,9,0),"0"),
IFERROR(VLOOKUP(A147,'Season 14'!AF$4:CC$104,9,0),"0"),IFERROR(VLOOKUP(A147,'Season 15'!AF$4:CC$104,9,0),"0"),)</f>
        <v>0</v>
      </c>
      <c r="J147" s="26">
        <f>SUM(IFERROR(VLOOKUP(A147,BI$3:BN$152,3,0),"0"),IFERROR(VLOOKUP(A147,'Season 1'!AF$4:CC$104,10,0),"0"),
IFERROR(VLOOKUP(A147,'Season 2'!AF$4:CC$104,10,0),"0"),IFERROR(VLOOKUP(A147,'Season 3'!AF$4:CC$104,10,0),"0"),
IFERROR(VLOOKUP(A147,'Season 4'!AF$4:CC$104,10,0),"0"),IFERROR(VLOOKUP(A147,'Season 5'!AF$4:CC$104,10,0),"0"),
IFERROR(VLOOKUP(A147,'Season 6'!AF$4:CC$104,10,0),"0"),IFERROR(VLOOKUP(A147,'Season 7'!AF$4:CC$104,10,0),"0"),
IFERROR(VLOOKUP(A147,'Season 8'!AF$4:CC$104,10,0),"0"),IFERROR(VLOOKUP(A147,'Season 9'!AF$4:CC$104,10,0),"0"),
IFERROR(VLOOKUP(A147,'Season 10'!AF$4:CC$104,10,0),"0"),IFERROR(VLOOKUP(A147,'Season 11'!AF$4:CC$104,10,0),"0"),
IFERROR(VLOOKUP(A147,'Season 12'!AF$4:CC$104,10,0),"0"),IFERROR(VLOOKUP(A147,'Season 13'!AF$4:CC$104,10,0),"0"),
IFERROR(VLOOKUP(A147,'Season 14'!AF$4:CC$104,10,0),"0"),IFERROR(VLOOKUP(A147,'Season 15'!AF$4:CC$104,10,0),"0"),)</f>
        <v>0</v>
      </c>
      <c r="K147" s="699">
        <f>SUM(IFERROR(VLOOKUP(A147,BI$3:BN$152,4,0),"0"),IFERROR(VLOOKUP(A147,'Season 1'!AF$4:CC$104,11,0),"0"),
IFERROR(VLOOKUP(A147,'Season 2'!AF$4:CC$104,11,0),"0"),IFERROR(VLOOKUP(A147,'Season 3'!AF$4:CC$104,11,0),"0"),
IFERROR(VLOOKUP(A147,'Season 4'!AF$4:CC$104,11,0),"0"),IFERROR(VLOOKUP(A147,'Season 5'!AF$4:CC$104,11,0),"0"),
IFERROR(VLOOKUP(A147,'Season 6'!AF$4:CC$104,11,0),"0"),IFERROR(VLOOKUP(A147,'Season 7'!AF$4:CC$104,11,0),"0"),
IFERROR(VLOOKUP(A147,'Season 8'!AF$4:CC$104,11,0),"0"),IFERROR(VLOOKUP(A147,'Season 9'!AF$4:CC$104,11,0),"0"),
IFERROR(VLOOKUP(A147,'Season 10'!AF$4:CC$104,11,0),"0"),IFERROR(VLOOKUP(A147,'Season 11'!AF$4:CC$104,11,0),"0"),
IFERROR(VLOOKUP(A147,'Season 12'!AF$4:CC$104,11,0),"0"),IFERROR(VLOOKUP(A147,'Season 13'!AF$4:CC$104,11,0),"0"),
IFERROR(VLOOKUP(A147,'Season 14'!AF$4:CC$104,11,0),"0"),IFERROR(VLOOKUP(A147,'Season 15'!AF$4:CC$104,11,0),"0"),)</f>
        <v>0</v>
      </c>
      <c r="L147" s="700">
        <f>SUM(IFERROR(VLOOKUP($A147,'Season 1'!AF$4:CC$104,12,0),"0"),
IFERROR(VLOOKUP($A147,'Season 2'!AF$4:CC$104,12,0),"0"),IFERROR(VLOOKUP($A147,'Season 3'!AF$4:CC$104,12,0),"0"),
IFERROR(VLOOKUP($A147,'Season 4'!AF$4:CC$104,12,0),"0"),IFERROR(VLOOKUP($A147,'Season 5'!AF$4:CC$104,12,0),"0"),
IFERROR(VLOOKUP($A147,'Season 6'!AF$4:CC$104,12,0),"0"),IFERROR(VLOOKUP($A147,'Season 7'!AF$4:CC$104,12,0),"0"),
IFERROR(VLOOKUP($A147,'Season 8'!AF$4:CC$104,12,0),"0"),IFERROR(VLOOKUP($A147,'Season 9'!AF$4:CC$104,12,0),"0"),
IFERROR(VLOOKUP($A147,'Season 10'!AF$4:CC$104,12,0),"0"),IFERROR(VLOOKUP($A147,'Season 11'!AF$4:CC$104,12,0),"0"),
IFERROR(VLOOKUP($A147,'Season 12'!AF$4:CC$104,12,0),"0"),IFERROR(VLOOKUP($A147,'Season 13'!AF$4:CC$104,12,0),"0"),
IFERROR(VLOOKUP($A147,'Season 14'!AF$4:CC$104,12,0),"0"),IFERROR(VLOOKUP($A147,'Season 15'!AF$4:CC$104,12,0),"0"),)</f>
        <v>0</v>
      </c>
      <c r="M147" s="692">
        <f>SUM(IFERROR(VLOOKUP($A147,'Season 1'!AF$4:CC$104,13,0),"0"),
IFERROR(VLOOKUP($A147,'Season 2'!AF$4:CC$104,13,0),"0"),IFERROR(VLOOKUP($A147,'Season 3'!AF$4:CC$104,13,0),"0"),
IFERROR(VLOOKUP($A147,'Season 4'!AF$4:CC$104,13,0),"0"),IFERROR(VLOOKUP($A147,'Season 5'!AF$4:CC$104,13,0),"0"),
IFERROR(VLOOKUP($A147,'Season 6'!AF$4:CC$104,13,0),"0"),IFERROR(VLOOKUP($A147,'Season 7'!AF$4:CC$104,13,0),"0"),
IFERROR(VLOOKUP($A147,'Season 8'!AF$4:CC$104,13,0),"0"),IFERROR(VLOOKUP($A147,'Season 9'!AF$4:CC$104,13,0),"0"),
IFERROR(VLOOKUP($A147,'Season 10'!AF$4:CC$104,13,0),"0"),IFERROR(VLOOKUP($A147,'Season 11'!AF$4:CC$104,13,0),"0"),
IFERROR(VLOOKUP($A147,'Season 12'!AF$4:CC$104,13,0),"0"),IFERROR(VLOOKUP($A147,'Season 13'!AF$4:CC$104,13,0),"0"),
IFERROR(VLOOKUP($A147,'Season 14'!AF$4:CC$104,13,0),"0"),IFERROR(VLOOKUP($A147,'Season 15'!AF$4:CC$104,13,0),"0"),)</f>
        <v>0</v>
      </c>
      <c r="N147" s="1023">
        <f>SUM(IFERROR(VLOOKUP($A147,'Season 1'!AF$4:CC$104,14,0),"0"),
IFERROR(VLOOKUP($A147,'Season 2'!AF$4:CC$104,14,0),"0"),IFERROR(VLOOKUP($A147,'Season 3'!AF$4:CC$104,14,0),"0"),
IFERROR(VLOOKUP($A147,'Season 4'!AF$4:CC$104,14,0),"0"),IFERROR(VLOOKUP($A147,'Season 5'!AF$4:CC$104,14,0),"0"),
IFERROR(VLOOKUP($A147,'Season 6'!AF$4:CC$104,14,0),"0"),IFERROR(VLOOKUP($A147,'Season 7'!AF$4:CC$104,14,0),"0"),
IFERROR(VLOOKUP($A147,'Season 8'!AF$4:CC$104,14,0),"0"),IFERROR(VLOOKUP($A147,'Season 9'!AF$4:CC$104,14,0),"0"),
IFERROR(VLOOKUP($A147,'Season 10'!AF$4:CC$104,14,0),"0"),IFERROR(VLOOKUP($A147,'Season 11'!AF$4:CC$104,14,0),"0"),
IFERROR(VLOOKUP($A147,'Season 12'!AF$4:CC$104,14,0),"0"),IFERROR(VLOOKUP($A147,'Season 13'!AF$4:CC$104,14,0),"0"),
IFERROR(VLOOKUP($A147,'Season 14'!AF$4:CC$104,14,0),"0"),IFERROR(VLOOKUP($A147,'Season 15'!AF$4:CC$104,14,0),"0"),)</f>
        <v>0</v>
      </c>
      <c r="O147" s="26">
        <f>SUM(IFERROR(VLOOKUP($A147,'Season 1'!AF$4:CC$104,15,0),"0"),
IFERROR(VLOOKUP($A147,'Season 2'!AF$4:CC$104,15,0),"0"),IFERROR(VLOOKUP($A147,'Season 3'!AF$4:CC$104,15,0),"0"),
IFERROR(VLOOKUP($A147,'Season 4'!AF$4:CC$104,15,0),"0"),IFERROR(VLOOKUP($A147,'Season 5'!AF$4:CC$104,15,0),"0"),
IFERROR(VLOOKUP($A147,'Season 6'!AF$4:CC$104,15,0),"0"),IFERROR(VLOOKUP($A147,'Season 7'!AF$4:CC$104,15,0),"0"),
IFERROR(VLOOKUP($A147,'Season 8'!AF$4:CC$104,15,0),"0"),IFERROR(VLOOKUP($A147,'Season 9'!AF$4:CC$104,15,0),"0"),
IFERROR(VLOOKUP($A147,'Season 10'!AF$4:CC$104,15,0),"0"),IFERROR(VLOOKUP($A147,'Season 11'!AF$4:CC$104,15,0),"0"),
IFERROR(VLOOKUP($A147,'Season 12'!AF$4:CC$104,15,0),"0"),IFERROR(VLOOKUP($A147,'Season 13'!AF$4:CC$104,15,0),"0"),
IFERROR(VLOOKUP($A147,'Season 14'!AF$4:CC$104,15,0),"0"),IFERROR(VLOOKUP($A147,'Season 15'!AF$4:CC$104,15,0),"0"),)</f>
        <v>0</v>
      </c>
      <c r="P147" s="699">
        <f>SUM(IFERROR(VLOOKUP($A147,'Season 1'!AF$4:CC$104,16,0),"0"),
IFERROR(VLOOKUP($A147,'Season 2'!AF$4:CC$104,16,0),"0"),IFERROR(VLOOKUP($A147,'Season 3'!AF$4:CC$104,16,0),"0"),
IFERROR(VLOOKUP($A147,'Season 4'!AF$4:CC$104,16,0),"0"),IFERROR(VLOOKUP($A147,'Season 5'!AF$4:CC$104,16,0),"0"),
IFERROR(VLOOKUP($A147,'Season 6'!AF$4:CC$104,16,0),"0"),IFERROR(VLOOKUP($A147,'Season 7'!AF$4:CC$104,16,0),"0"),
IFERROR(VLOOKUP($A147,'Season 8'!AF$4:CC$104,16,0),"0"),IFERROR(VLOOKUP($A147,'Season 9'!AF$4:CC$104,16,0),"0"),
IFERROR(VLOOKUP($A147,'Season 10'!AF$4:CC$104,16,0),"0"),IFERROR(VLOOKUP($A147,'Season 11'!AF$4:CC$104,16,0),"0"),
IFERROR(VLOOKUP($A147,'Season 12'!AF$4:CC$104,16,0),"0"),IFERROR(VLOOKUP($A147,'Season 13'!AF$4:CC$104,16,0),"0"),
IFERROR(VLOOKUP($A147,'Season 14'!AF$4:CC$104,16,0),"0"),IFERROR(VLOOKUP($A147,'Season 15'!AF$4:CC$104,16,0),"0"),)</f>
        <v>0</v>
      </c>
      <c r="Q147" s="700">
        <f>SUM(IFERROR(VLOOKUP($A147,'Season 1'!AF$4:CC$104,17,0),"0"),
IFERROR(VLOOKUP($A147,'Season 2'!AF$4:CC$104,17,0),"0"),IFERROR(VLOOKUP($A147,'Season 3'!AF$4:CC$104,17,0),"0"),
IFERROR(VLOOKUP($A147,'Season 4'!AF$4:CC$104,17,0),"0"),IFERROR(VLOOKUP($A147,'Season 5'!AF$4:CC$104,17,0),"0"),
IFERROR(VLOOKUP($A147,'Season 6'!AF$4:CC$104,17,0),"0"),IFERROR(VLOOKUP($A147,'Season 7'!AF$4:CC$104,17,0),"0"),
IFERROR(VLOOKUP($A147,'Season 8'!AF$4:CC$104,17,0),"0"),IFERROR(VLOOKUP($A147,'Season 9'!AF$4:CC$104,17,0),"0"),
IFERROR(VLOOKUP($A147,'Season 10'!AF$4:CC$104,17,0),"0"),IFERROR(VLOOKUP($A147,'Season 11'!AF$4:CC$104,17,0),"0"),
IFERROR(VLOOKUP($A147,'Season 12'!AF$4:CC$104,17,0),"0"),IFERROR(VLOOKUP($A147,'Season 13'!AF$4:CC$104,17,0),"0"),
IFERROR(VLOOKUP($A147,'Season 14'!AF$4:CC$104,17,0),"0"),IFERROR(VLOOKUP($A147,'Season 15'!AF$4:CC$104,17,0),"0"),)</f>
        <v>0</v>
      </c>
      <c r="R147" s="692">
        <f>SUM(IFERROR(VLOOKUP($A147,'Season 1'!AF$4:CC$104,18,0),"0"),
IFERROR(VLOOKUP($A147,'Season 2'!AF$4:CC$104,18,0),"0"),IFERROR(VLOOKUP($A147,'Season 3'!AF$4:CC$104,18,0),"0"),
IFERROR(VLOOKUP($A147,'Season 4'!AF$4:CC$104,18,0),"0"),IFERROR(VLOOKUP($A147,'Season 5'!AF$4:CC$104,18,0),"0"),
IFERROR(VLOOKUP($A147,'Season 6'!AF$4:CC$104,18,0),"0"),IFERROR(VLOOKUP($A147,'Season 7'!AF$4:CC$104,18,0),"0"),
IFERROR(VLOOKUP($A147,'Season 8'!AF$4:CC$104,18,0),"0"),IFERROR(VLOOKUP($A147,'Season 9'!AF$4:CC$104,18,0),"0"),
IFERROR(VLOOKUP($A147,'Season 10'!AF$4:CC$104,18,0),"0"),IFERROR(VLOOKUP($A147,'Season 11'!AF$4:CC$104,18,0),"0"),
IFERROR(VLOOKUP($A147,'Season 12'!AF$4:CC$104,18,0),"0"),IFERROR(VLOOKUP($A147,'Season 13'!AF$4:CC$104,18,0),"0"),
IFERROR(VLOOKUP($A147,'Season 14'!AF$4:CC$104,18,0),"0"),IFERROR(VLOOKUP($A147,'Season 15'!AF$4:CC$104,18,0),"0"),)</f>
        <v>0</v>
      </c>
      <c r="S147" s="1023">
        <f>SUM(IFERROR(VLOOKUP($A147,'Season 1'!AF$4:CC$104,19,0),"0"),
IFERROR(VLOOKUP($A147,'Season 2'!AF$4:CC$104,19,0),"0"),IFERROR(VLOOKUP($A147,'Season 3'!AF$4:CC$104,19,0),"0"),
IFERROR(VLOOKUP($A147,'Season 4'!AF$4:CC$104,19,0),"0"),IFERROR(VLOOKUP($A147,'Season 5'!AF$4:CC$104,19,0),"0"),
IFERROR(VLOOKUP($A147,'Season 6'!AF$4:CC$104,19,0),"0"),IFERROR(VLOOKUP($A147,'Season 7'!AF$4:CC$104,19,0),"0"),
IFERROR(VLOOKUP($A147,'Season 8'!AF$4:CC$104,19,0),"0"),IFERROR(VLOOKUP($A147,'Season 9'!AF$4:CC$104,19,0),"0"),
IFERROR(VLOOKUP($A147,'Season 10'!AF$4:CC$104,19,0),"0"),IFERROR(VLOOKUP($A147,'Season 11'!AF$4:CC$104,19,0),"0"),
IFERROR(VLOOKUP($A147,'Season 12'!AF$4:CC$104,19,0),"0"),IFERROR(VLOOKUP($A147,'Season 13'!AF$4:CC$104,19,0),"0"),
IFERROR(VLOOKUP($A147,'Season 14'!AF$4:CC$104,19,0),"0"),IFERROR(VLOOKUP($A147,'Season 15'!AF$4:CC$104,19,0),"0"),)</f>
        <v>0</v>
      </c>
      <c r="T147" s="26">
        <f>SUM(IFERROR(VLOOKUP($A147,'Season 1'!AF$4:CC$104,20,0),"0"),
IFERROR(VLOOKUP($A147,'Season 2'!AF$4:CC$104,20,0),"0"),IFERROR(VLOOKUP($A147,'Season 3'!AF$4:CC$104,20,0),"0"),
IFERROR(VLOOKUP($A147,'Season 4'!AF$4:CC$104,20,0),"0"),IFERROR(VLOOKUP($A147,'Season 5'!AF$4:CC$104,20,0),"0"),
IFERROR(VLOOKUP($A147,'Season 6'!AF$4:CC$104,20,0),"0"),IFERROR(VLOOKUP($A147,'Season 7'!AF$4:CC$104,20,0),"0"),
IFERROR(VLOOKUP($A147,'Season 8'!AF$4:CC$104,20,0),"0"),IFERROR(VLOOKUP($A147,'Season 9'!AF$4:CC$104,20,0),"0"),
IFERROR(VLOOKUP($A147,'Season 10'!AF$4:CC$104,20,0),"0"),IFERROR(VLOOKUP($A147,'Season 11'!AF$4:CC$104,20,0),"0"),
IFERROR(VLOOKUP($A147,'Season 12'!AF$4:CC$104,20,0),"0"),IFERROR(VLOOKUP($A147,'Season 13'!AF$4:CC$104,20,0),"0"),
IFERROR(VLOOKUP($A147,'Season 14'!AF$4:CC$104,20,0),"0"),IFERROR(VLOOKUP($A147,'Season 15'!AF$4:CC$104,20,0),"0"),)</f>
        <v>0</v>
      </c>
      <c r="U147" s="699">
        <f>SUM(IFERROR(VLOOKUP($A147,'Season 1'!AF$4:CC$104,21,0),"0"),
IFERROR(VLOOKUP($A147,'Season 2'!AF$4:CC$104,21,0),"0"),IFERROR(VLOOKUP($A147,'Season 3'!AF$4:CC$104,21,0),"0"),
IFERROR(VLOOKUP($A147,'Season 4'!AF$4:CC$104,21,0),"0"),IFERROR(VLOOKUP($A147,'Season 5'!AF$4:CC$104,21,0),"0"),
IFERROR(VLOOKUP($A147,'Season 6'!AF$4:CC$104,21,0),"0"),IFERROR(VLOOKUP($A147,'Season 7'!AF$4:CC$104,21,0),"0"),
IFERROR(VLOOKUP($A147,'Season 8'!AF$4:CC$104,21,0),"0"),IFERROR(VLOOKUP($A147,'Season 9'!AF$4:CC$104,21,0),"0"),
IFERROR(VLOOKUP($A147,'Season 10'!AF$4:CC$104,21,0),"0"),IFERROR(VLOOKUP($A147,'Season 11'!AF$4:CC$104,21,0),"0"),
IFERROR(VLOOKUP($A147,'Season 12'!AF$4:CC$104,21,0),"0"),IFERROR(VLOOKUP($A147,'Season 13'!AF$4:CC$104,21,0),"0"),
IFERROR(VLOOKUP($A147,'Season 14'!AF$4:CC$104,21,0),"0"),IFERROR(VLOOKUP($A147,'Season 15'!AF$4:CC$104,21,0),"0"),)</f>
        <v>0</v>
      </c>
      <c r="V147" s="700">
        <f>SUM(IFERROR(VLOOKUP($A147,'Season 1'!AF$4:CC$104,22,0),"0"),
IFERROR(VLOOKUP($A147,'Season 2'!AF$4:CC$104,22,0),"0"),IFERROR(VLOOKUP($A147,'Season 3'!AF$4:CC$104,22,0),"0"),
IFERROR(VLOOKUP($A147,'Season 4'!AF$4:CC$104,22,0),"0"),IFERROR(VLOOKUP($A147,'Season 5'!AF$4:CC$104,22,0),"0"),
IFERROR(VLOOKUP($A147,'Season 6'!AF$4:CC$104,22,0),"0"),IFERROR(VLOOKUP($A147,'Season 7'!AF$4:CC$104,22,0),"0"),
IFERROR(VLOOKUP($A147,'Season 8'!AF$4:CC$104,22,0),"0"),IFERROR(VLOOKUP($A147,'Season 9'!AF$4:CC$104,22,0),"0"),
IFERROR(VLOOKUP($A147,'Season 10'!AF$4:CC$104,22,0),"0"),IFERROR(VLOOKUP($A147,'Season 11'!AF$4:CC$104,22,0),"0"),
IFERROR(VLOOKUP($A147,'Season 12'!AF$4:CC$104,22,0),"0"),IFERROR(VLOOKUP($A147,'Season 13'!AF$4:CC$104,22,0),"0"),
IFERROR(VLOOKUP($A147,'Season 14'!AF$4:CC$104,22,0),"0"),IFERROR(VLOOKUP($A147,'Season 15'!AF$4:CC$104,22,0),"0"),)</f>
        <v>0</v>
      </c>
      <c r="W147" s="692">
        <f>SUM(IFERROR(VLOOKUP($A147,'Season 1'!AF$4:CC$104,23,0),"0"),
IFERROR(VLOOKUP($A147,'Season 2'!AF$4:CC$104,23,0),"0"),IFERROR(VLOOKUP($A147,'Season 3'!AF$4:CC$104,23,0),"0"),
IFERROR(VLOOKUP($A147,'Season 4'!AF$4:CC$104,23,0),"0"),IFERROR(VLOOKUP($A147,'Season 5'!AF$4:CC$104,23,0),"0"),
IFERROR(VLOOKUP($A147,'Season 6'!AF$4:CC$104,23,0),"0"),IFERROR(VLOOKUP($A147,'Season 7'!AF$4:CC$104,23,0),"0"),
IFERROR(VLOOKUP($A147,'Season 8'!AF$4:CC$104,23,0),"0"),IFERROR(VLOOKUP($A147,'Season 9'!AF$4:CC$104,23,0),"0"),
IFERROR(VLOOKUP($A147,'Season 10'!AF$4:CC$104,23,0),"0"),IFERROR(VLOOKUP($A147,'Season 11'!AF$4:CC$104,23,0),"0"),
IFERROR(VLOOKUP($A147,'Season 12'!AF$4:CC$104,23,0),"0"),IFERROR(VLOOKUP($A147,'Season 13'!AF$4:CC$104,23,0),"0"),
IFERROR(VLOOKUP($A147,'Season 14'!AF$4:CC$104,23,0),"0"),IFERROR(VLOOKUP($A147,'Season 15'!AF$4:CC$104,23,0),"0"),)</f>
        <v>0</v>
      </c>
      <c r="X147" s="1023">
        <f>SUM(IFERROR(VLOOKUP($A147,'Season 1'!AF$4:CC$104,24,0),"0"),
IFERROR(VLOOKUP($A147,'Season 2'!AF$4:CC$104,24,0),"0"),IFERROR(VLOOKUP($A147,'Season 3'!AF$4:CC$104,24,0),"0"),
IFERROR(VLOOKUP($A147,'Season 4'!AF$4:CC$104,24,0),"0"),IFERROR(VLOOKUP($A147,'Season 5'!AF$4:CC$104,24,0),"0"),
IFERROR(VLOOKUP($A147,'Season 6'!AF$4:CC$104,24,0),"0"),IFERROR(VLOOKUP($A147,'Season 7'!AF$4:CC$104,24,0),"0"),
IFERROR(VLOOKUP($A147,'Season 8'!AF$4:CC$104,24,0),"0"),IFERROR(VLOOKUP($A147,'Season 9'!AF$4:CC$104,24,0),"0"),
IFERROR(VLOOKUP($A147,'Season 10'!AF$4:CC$104,24,0),"0"),IFERROR(VLOOKUP($A147,'Season 11'!AF$4:CC$104,24,0),"0"),
IFERROR(VLOOKUP($A147,'Season 12'!AF$4:CC$104,24,0),"0"),IFERROR(VLOOKUP($A147,'Season 13'!AF$4:CC$104,24,0),"0"),
IFERROR(VLOOKUP($A147,'Season 14'!AF$4:CC$104,24,0),"0"),IFERROR(VLOOKUP($A147,'Season 15'!AF$4:CC$104,24,0),"0"),)</f>
        <v>0</v>
      </c>
      <c r="Y147" s="26">
        <f>SUM(IFERROR(VLOOKUP($A147,'Season 1'!AF$4:CC$104,25,0),"0"),
IFERROR(VLOOKUP($A147,'Season 2'!AF$4:CC$104,25,0),"0"),IFERROR(VLOOKUP($A147,'Season 3'!AF$4:CC$104,25,0),"0"),
IFERROR(VLOOKUP($A147,'Season 4'!AF$4:CC$104,25,0),"0"),IFERROR(VLOOKUP($A147,'Season 5'!AF$4:CC$104,25,0),"0"),
IFERROR(VLOOKUP($A147,'Season 6'!AF$4:CC$104,25,0),"0"),IFERROR(VLOOKUP($A147,'Season 7'!AF$4:CC$104,25,0),"0"),
IFERROR(VLOOKUP($A147,'Season 8'!AF$4:CC$104,25,0),"0"),IFERROR(VLOOKUP($A147,'Season 9'!AF$4:CC$104,25,0),"0"),
IFERROR(VLOOKUP($A147,'Season 10'!AF$4:CC$104,25,0),"0"),IFERROR(VLOOKUP($A147,'Season 11'!AF$4:CC$104,25,0),"0"),
IFERROR(VLOOKUP($A147,'Season 12'!AF$4:CC$104,25,0),"0"),IFERROR(VLOOKUP($A147,'Season 13'!AF$4:CC$104,25,0),"0"),
IFERROR(VLOOKUP($A147,'Season 14'!AF$4:CC$104,25,0),"0"),IFERROR(VLOOKUP($A147,'Season 15'!AF$4:CC$104,25,0),"0"),)</f>
        <v>0</v>
      </c>
      <c r="Z147" s="699">
        <f>SUM(IFERROR(VLOOKUP($A147,'Season 1'!AF$4:CC$104,26,0),"0"),
IFERROR(VLOOKUP($A147,'Season 2'!AF$4:CC$104,26,0),"0"),IFERROR(VLOOKUP($A147,'Season 3'!AF$4:CC$104,26,0),"0"),
IFERROR(VLOOKUP($A147,'Season 4'!AF$4:CC$104,26,0),"0"),IFERROR(VLOOKUP($A147,'Season 5'!AF$4:CC$104,26,0),"0"),
IFERROR(VLOOKUP($A147,'Season 6'!AF$4:CC$104,26,0),"0"),IFERROR(VLOOKUP($A147,'Season 7'!AF$4:CC$104,26,0),"0"),
IFERROR(VLOOKUP($A147,'Season 8'!AF$4:CC$104,26,0),"0"),IFERROR(VLOOKUP($A147,'Season 9'!AF$4:CC$104,26,0),"0"),
IFERROR(VLOOKUP($A147,'Season 10'!AF$4:CC$104,26,0),"0"),IFERROR(VLOOKUP($A147,'Season 11'!AF$4:CC$104,26,0),"0"),
IFERROR(VLOOKUP($A147,'Season 12'!AF$4:CC$104,26,0),"0"),IFERROR(VLOOKUP($A147,'Season 13'!AF$4:CC$104,26,0),"0"),
IFERROR(VLOOKUP($A147,'Season 14'!AF$4:CC$104,26,0),"0"),IFERROR(VLOOKUP($A147,'Season 15'!AF$4:CC$104,26,0),"0"),)</f>
        <v>0</v>
      </c>
      <c r="AA147" s="700">
        <f>SUM(IFERROR(VLOOKUP($A147,'Season 1'!AF$4:CC$104,27,0),"0"),
IFERROR(VLOOKUP($A147,'Season 2'!AF$4:CC$104,27,0),"0"),IFERROR(VLOOKUP($A147,'Season 3'!AF$4:CC$104,27,0),"0"),
IFERROR(VLOOKUP($A147,'Season 4'!AF$4:CC$104,27,0),"0"),IFERROR(VLOOKUP($A147,'Season 5'!AF$4:CC$104,27,0),"0"),
IFERROR(VLOOKUP($A147,'Season 6'!AF$4:CC$104,27,0),"0"),IFERROR(VLOOKUP($A147,'Season 7'!AF$4:CC$104,27,0),"0"),
IFERROR(VLOOKUP($A147,'Season 8'!AF$4:CC$104,27,0),"0"),IFERROR(VLOOKUP($A147,'Season 9'!AF$4:CC$104,27,0),"0"),
IFERROR(VLOOKUP($A147,'Season 10'!AF$4:CC$104,27,0),"0"),IFERROR(VLOOKUP($A147,'Season 11'!AF$4:CC$104,27,0),"0"),
IFERROR(VLOOKUP($A147,'Season 12'!AF$4:CC$104,27,0),"0"),IFERROR(VLOOKUP($A147,'Season 13'!AF$4:CC$104,27,0),"0"),
IFERROR(VLOOKUP($A147,'Season 14'!AF$4:CC$104,27,0),"0"),IFERROR(VLOOKUP($A147,'Season 15'!AF$4:CC$104,27,0),"0"),)</f>
        <v>0</v>
      </c>
      <c r="AB147" s="692">
        <f>SUM(IFERROR(VLOOKUP($A147,'Season 1'!AF$4:CC$104,28,0),"0"),
IFERROR(VLOOKUP($A147,'Season 2'!AF$4:CC$104,28,0),"0"),IFERROR(VLOOKUP($A147,'Season 3'!AF$4:CC$104,28,0),"0"),
IFERROR(VLOOKUP($A147,'Season 4'!AF$4:CC$104,28,0),"0"),IFERROR(VLOOKUP($A147,'Season 5'!AF$4:CC$104,28,0),"0"),
IFERROR(VLOOKUP($A147,'Season 6'!AF$4:CC$104,28,0),"0"),IFERROR(VLOOKUP($A147,'Season 7'!AF$4:CC$104,28,0),"0"),
IFERROR(VLOOKUP($A147,'Season 8'!AF$4:CC$104,28,0),"0"),IFERROR(VLOOKUP($A147,'Season 9'!AF$4:CC$104,28,0),"0"),
IFERROR(VLOOKUP($A147,'Season 10'!AF$4:CC$104,28,0),"0"),IFERROR(VLOOKUP($A147,'Season 11'!AF$4:CC$104,28,0),"0"),
IFERROR(VLOOKUP($A147,'Season 12'!AF$4:CC$104,28,0),"0"),IFERROR(VLOOKUP($A147,'Season 13'!AF$4:CC$104,28,0),"0"),
IFERROR(VLOOKUP($A147,'Season 14'!AF$4:CC$104,28,0),"0"),IFERROR(VLOOKUP($A147,'Season 15'!AF$4:CC$104,28,0),"0"),)</f>
        <v>0</v>
      </c>
      <c r="AC147" s="1023">
        <f>SUM(IFERROR(VLOOKUP($A147,'Season 1'!AF$4:CC$104,29,0),"0"),
IFERROR(VLOOKUP($A147,'Season 2'!AF$4:CC$104,29,0),"0"),IFERROR(VLOOKUP($A147,'Season 3'!AF$4:CC$104,29,0),"0"),
IFERROR(VLOOKUP($A147,'Season 4'!AF$4:CC$104,29,0),"0"),IFERROR(VLOOKUP($A147,'Season 5'!AF$4:CC$104,29,0),"0"),
IFERROR(VLOOKUP($A147,'Season 6'!AF$4:CC$104,29,0),"0"),IFERROR(VLOOKUP($A147,'Season 7'!AF$4:CC$104,29,0),"0"),
IFERROR(VLOOKUP($A147,'Season 8'!AF$4:CC$104,29,0),"0"),IFERROR(VLOOKUP($A147,'Season 9'!AF$4:CC$104,29,0),"0"),
IFERROR(VLOOKUP($A147,'Season 10'!AF$4:CC$104,29,0),"0"),IFERROR(VLOOKUP($A147,'Season 11'!AF$4:CC$104,29,0),"0"),
IFERROR(VLOOKUP($A147,'Season 12'!AF$4:CC$104,29,0),"0"),IFERROR(VLOOKUP($A147,'Season 13'!AF$4:CC$104,29,0),"0"),
IFERROR(VLOOKUP($A147,'Season 14'!AF$4:CC$104,29,0),"0"),IFERROR(VLOOKUP($A147,'Season 15'!AF$4:CC$104,29,0),"0"),)</f>
        <v>0</v>
      </c>
      <c r="AD147" s="26">
        <f>SUM(IFERROR(VLOOKUP($A147,'Season 1'!AF$4:CC$104,30,0),"0"),
IFERROR(VLOOKUP($A147,'Season 2'!AF$4:CC$104,30,0),"0"),IFERROR(VLOOKUP($A147,'Season 3'!AF$4:CC$104,30,0),"0"),
IFERROR(VLOOKUP($A147,'Season 4'!AF$4:CC$104,30,0),"0"),IFERROR(VLOOKUP($A147,'Season 5'!AF$4:CC$104,30,0),"0"),
IFERROR(VLOOKUP($A147,'Season 6'!AF$4:CC$104,30,0),"0"),IFERROR(VLOOKUP($A147,'Season 7'!AF$4:CC$104,30,0),"0"),
IFERROR(VLOOKUP($A147,'Season 8'!AF$4:CC$104,30,0),"0"),IFERROR(VLOOKUP($A147,'Season 9'!AF$4:CC$104,30,0),"0"),
IFERROR(VLOOKUP($A147,'Season 10'!AF$4:CC$104,30,0),"0"),IFERROR(VLOOKUP($A147,'Season 11'!AF$4:CC$104,30,0),"0"),
IFERROR(VLOOKUP($A147,'Season 12'!AF$4:CC$104,30,0),"0"),IFERROR(VLOOKUP($A147,'Season 13'!AF$4:CC$104,30,0),"0"),
IFERROR(VLOOKUP($A147,'Season 14'!AF$4:CC$104,30,0),"0"),IFERROR(VLOOKUP($A147,'Season 15'!AF$4:CC$104,30,0),"0"),)</f>
        <v>0</v>
      </c>
      <c r="AE147" s="699">
        <f>SUM(IFERROR(VLOOKUP($A147,'Season 1'!AF$4:CC$104,31,0),"0"),
IFERROR(VLOOKUP($A147,'Season 2'!AF$4:CC$104,31,0),"0"),IFERROR(VLOOKUP($A147,'Season 3'!AF$4:CC$104,31,0),"0"),
IFERROR(VLOOKUP($A147,'Season 4'!AF$4:CC$104,31,0),"0"),IFERROR(VLOOKUP($A147,'Season 5'!AF$4:CC$104,31,0),"0"),
IFERROR(VLOOKUP($A147,'Season 6'!AF$4:CC$104,31,0),"0"),IFERROR(VLOOKUP($A147,'Season 7'!AF$4:CC$104,31,0),"0"),
IFERROR(VLOOKUP($A147,'Season 8'!AF$4:CC$104,31,0),"0"),IFERROR(VLOOKUP($A147,'Season 9'!AF$4:CC$104,31,0),"0"),
IFERROR(VLOOKUP($A147,'Season 10'!AF$4:CC$104,31,0),"0"),IFERROR(VLOOKUP($A147,'Season 11'!AF$4:CC$104,31,0),"0"),
IFERROR(VLOOKUP($A147,'Season 12'!AF$4:CC$104,31,0),"0"),IFERROR(VLOOKUP($A147,'Season 13'!AF$4:CC$104,31,0),"0"),
IFERROR(VLOOKUP($A147,'Season 14'!AF$4:CC$104,31,0),"0"),IFERROR(VLOOKUP($A147,'Season 15'!AF$4:CC$104,31,0),"0"),)</f>
        <v>0</v>
      </c>
      <c r="AF147" s="700">
        <f>SUM(IFERROR(VLOOKUP($A147,'Season 3'!AF$4:CC$104,32,0),"0"),
IFERROR(VLOOKUP($A147,'Season 4'!AF$4:CC$104,32,0),"0"),IFERROR(VLOOKUP($A147,'Season 5'!AF$4:CC$104,32,0),"0"),
IFERROR(VLOOKUP($A147,'Season 6'!AF$4:CC$104,32,0),"0"),IFERROR(VLOOKUP($A147,'Season 7'!AF$4:CC$104,32,0),"0"),
IFERROR(VLOOKUP($A147,'Season 8'!AF$4:CC$104,32,0),"0"),IFERROR(VLOOKUP($A147,'Season 9'!AF$4:CC$104,32,0),"0"),
IFERROR(VLOOKUP($A147,'Season 10'!AF$4:CC$104,32,0),"0"),IFERROR(VLOOKUP($A147,'Season 11'!AF$4:CC$104,32,0),"0"),
IFERROR(VLOOKUP($A147,'Season 12'!AF$4:CC$104,32,0),"0"),IFERROR(VLOOKUP($A147,'Season 13'!AF$4:CC$104,32,0),"0"),
IFERROR(VLOOKUP($A147,'Season 14'!AF$4:CC$104,32,0),"0"),IFERROR(VLOOKUP($A147,'Season 15'!AF$4:CC$104,32,0),"0"),)</f>
        <v>0</v>
      </c>
      <c r="AG147" s="692">
        <f>SUM(IFERROR(VLOOKUP($A147,'Season 3'!AF$4:CC$104,33,0),"0"),
IFERROR(VLOOKUP($A147,'Season 4'!AF$4:CC$104,33,0),"0"),IFERROR(VLOOKUP($A147,'Season 5'!AF$4:CC$104,33,0),"0"),
IFERROR(VLOOKUP($A147,'Season 6'!AF$4:CC$104,33,0),"0"),IFERROR(VLOOKUP($A147,'Season 7'!AF$4:CC$104,33,0),"0"),
IFERROR(VLOOKUP($A147,'Season 8'!AF$4:CC$104,33,0),"0"),IFERROR(VLOOKUP($A147,'Season 9'!AF$4:CC$104,33,0),"0"),
IFERROR(VLOOKUP($A147,'Season 10'!AF$4:CC$104,33,0),"0"),IFERROR(VLOOKUP($A147,'Season 11'!AF$4:CC$104,33,0),"0"),
IFERROR(VLOOKUP($A147,'Season 12'!AF$4:CC$104,33,0),"0"),IFERROR(VLOOKUP($A147,'Season 13'!AF$4:CC$104,33,0),"0"),
IFERROR(VLOOKUP($A147,'Season 14'!AF$4:CC$104,33,0),"0"),IFERROR(VLOOKUP($A147,'Season 15'!AF$4:CC$104,33,0),"0"),)</f>
        <v>0</v>
      </c>
      <c r="AH147" s="1023">
        <f>SUM(IFERROR(VLOOKUP($A147,'Season 3'!AF$4:CC$104,34,0),"0"),
IFERROR(VLOOKUP($A147,'Season 4'!AF$4:CC$104,34,0),"0"),IFERROR(VLOOKUP($A147,'Season 5'!AF$4:CC$104,34,0),"0"),
IFERROR(VLOOKUP($A147,'Season 6'!AF$4:CC$104,34,0),"0"),IFERROR(VLOOKUP($A147,'Season 7'!AF$4:CC$104,34,0),"0"),
IFERROR(VLOOKUP($A147,'Season 8'!AF$4:CC$104,34,0),"0"),IFERROR(VLOOKUP($A147,'Season 9'!AF$4:CC$104,34,0),"0"),
IFERROR(VLOOKUP($A147,'Season 10'!AF$4:CC$104,34,0),"0"),IFERROR(VLOOKUP($A147,'Season 11'!AF$4:CC$104,34,0),"0"),
IFERROR(VLOOKUP($A147,'Season 12'!AF$4:CC$104,34,0),"0"),IFERROR(VLOOKUP($A147,'Season 13'!AF$4:CC$104,34,0),"0"),
IFERROR(VLOOKUP($A147,'Season 14'!AF$4:CC$104,34,0),"0"),IFERROR(VLOOKUP($A147,'Season 15'!AF$4:CC$104,34,0),"0"),)</f>
        <v>0</v>
      </c>
      <c r="AI147" s="26">
        <f>SUM(IFERROR(VLOOKUP($A147,'Season 3'!AF$4:CC$104,35,0),"0"),
IFERROR(VLOOKUP($A147,'Season 4'!AF$4:CC$104,35,0),"0"),IFERROR(VLOOKUP($A147,'Season 5'!AF$4:CC$104,35,0),"0"),
IFERROR(VLOOKUP($A147,'Season 6'!AF$4:CC$104,35,0),"0"),IFERROR(VLOOKUP($A147,'Season 7'!AF$4:CC$104,35,0),"0"),
IFERROR(VLOOKUP($A147,'Season 8'!AF$4:CC$104,35,0),"0"),IFERROR(VLOOKUP($A147,'Season 9'!AF$4:CC$104,35,0),"0"),
IFERROR(VLOOKUP($A147,'Season 10'!AF$4:CC$104,35,0),"0"),IFERROR(VLOOKUP($A147,'Season 11'!AF$4:CC$104,35,0),"0"),
IFERROR(VLOOKUP($A147,'Season 12'!AF$4:CC$104,35,0),"0"),IFERROR(VLOOKUP($A147,'Season 13'!AF$4:CC$104,35,0),"0"),
IFERROR(VLOOKUP($A147,'Season 14'!AF$4:CC$104,35,0),"0"),IFERROR(VLOOKUP($A147,'Season 15'!AF$4:CC$104,35,0),"0"),)</f>
        <v>0</v>
      </c>
      <c r="AJ147" s="699">
        <f>SUM(IFERROR(VLOOKUP($A147,'Season 3'!AF$4:CC$104,36,0),"0"),
IFERROR(VLOOKUP($A147,'Season 4'!AF$4:CC$104,36,0),"0"),IFERROR(VLOOKUP($A147,'Season 5'!AF$4:CC$104,36,0),"0"),
IFERROR(VLOOKUP($A147,'Season 6'!AF$4:CC$104,36,0),"0"),IFERROR(VLOOKUP($A147,'Season 7'!AF$4:CC$104,36,0),"0"),
IFERROR(VLOOKUP($A147,'Season 8'!AF$4:CC$104,36,0),"0"),IFERROR(VLOOKUP($A147,'Season 9'!AF$4:CC$104,36,0),"0"),
IFERROR(VLOOKUP($A147,'Season 10'!AF$4:CC$104,36,0),"0"),IFERROR(VLOOKUP($A147,'Season 11'!AF$4:CC$104,36,0),"0"),
IFERROR(VLOOKUP($A147,'Season 12'!AF$4:CC$104,36,0),"0"),IFERROR(VLOOKUP($A147,'Season 13'!AF$4:CC$104,36,0),"0"),
IFERROR(VLOOKUP($A147,'Season 14'!AF$4:CC$104,36,0),"0"),IFERROR(VLOOKUP($A147,'Season 15'!AF$4:CC$104,36,0),"0"),)</f>
        <v>0</v>
      </c>
      <c r="AK147" s="700">
        <f>SUM(IFERROR(VLOOKUP($A147,'Season 2'!AF$4:CC$104,32,0),"0"),IFERROR(VLOOKUP($A147,'Season 3'!AF$4:CC$104,37,0),"0"),
IFERROR(VLOOKUP($A147,'Season 4'!AF$4:CC$104,37,0),"0"),IFERROR(VLOOKUP($A147,'Season 5'!AF$4:CC$104,37,0),"0"),
IFERROR(VLOOKUP($A147,'Season 6'!AF$4:CC$104,37,0),"0"),IFERROR(VLOOKUP($A147,'Season 7'!AF$4:CC$104,37,0),"0"),
IFERROR(VLOOKUP($A147,'Season 8'!AF$4:CC$104,37,0),"0"),IFERROR(VLOOKUP($A147,'Season 9'!AF$4:CC$104,37,0),"0"),
IFERROR(VLOOKUP($A147,'Season 10'!AF$4:CC$104,37,0),"0"),IFERROR(VLOOKUP($A147,'Season 11'!AF$4:CC$104,37,0),"0"),
IFERROR(VLOOKUP($A147,'Season 12'!AF$4:CC$104,37,0),"0"),IFERROR(VLOOKUP($A147,'Season 13'!AF$4:CC$104,37,0),"0"),
IFERROR(VLOOKUP($A147,'Season 14'!AF$4:CC$104,37,0),"0"),IFERROR(VLOOKUP($A147,'Season 15'!AF$4:CC$104,37,0),"0"),)</f>
        <v>0</v>
      </c>
      <c r="AL147" s="692">
        <f>SUM(IFERROR(VLOOKUP($A147,'Season 2'!AF$4:CC$104,33,0),"0"),IFERROR(VLOOKUP($A147,'Season 3'!AF$4:CC$104,38,0),"0"),
IFERROR(VLOOKUP($A147,'Season 4'!AF$4:CC$104,38,0),"0"),IFERROR(VLOOKUP($A147,'Season 5'!AF$4:CC$104,38,0),"0"),
IFERROR(VLOOKUP($A147,'Season 6'!AF$4:CC$104,38,0),"0"),IFERROR(VLOOKUP($A147,'Season 7'!AF$4:CC$104,38,0),"0"),
IFERROR(VLOOKUP($A147,'Season 8'!AF$4:CC$104,38,0),"0"),IFERROR(VLOOKUP($A147,'Season 9'!AF$4:CC$104,38,0),"0"),
IFERROR(VLOOKUP($A147,'Season 10'!AF$4:CC$104,38,0),"0"),IFERROR(VLOOKUP($A147,'Season 11'!AF$4:CC$104,38,0),"0"),
IFERROR(VLOOKUP($A147,'Season 12'!AF$4:CC$104,38,0),"0"),IFERROR(VLOOKUP($A147,'Season 13'!AF$4:CC$104,38,0),"0"),
IFERROR(VLOOKUP($A147,'Season 14'!AF$4:CC$104,38,0),"0"),IFERROR(VLOOKUP($A147,'Season 15'!AF$4:CC$104,38,0),"0"),)</f>
        <v>0</v>
      </c>
      <c r="AM147" s="1023">
        <f>SUM(IFERROR(VLOOKUP($A147,'Season 2'!AF$4:CC$104,34,0),"0"),IFERROR(VLOOKUP($A147,'Season 3'!AF$4:CC$104,39,0),"0"),
IFERROR(VLOOKUP($A147,'Season 4'!AF$4:CC$104,39,0),"0"),IFERROR(VLOOKUP($A147,'Season 5'!AF$4:CC$104,39,0),"0"),
IFERROR(VLOOKUP($A147,'Season 6'!AF$4:CC$104,39,0),"0"),IFERROR(VLOOKUP($A147,'Season 7'!AF$4:CC$104,39,0),"0"),
IFERROR(VLOOKUP($A147,'Season 8'!AF$4:CC$104,39,0),"0"),IFERROR(VLOOKUP($A147,'Season 9'!AF$4:CC$104,39,0),"0"),
IFERROR(VLOOKUP($A147,'Season 10'!AF$4:CC$104,39,0),"0"),IFERROR(VLOOKUP($A147,'Season 11'!AF$4:CC$104,39,0),"0"),
IFERROR(VLOOKUP($A147,'Season 12'!AF$4:CC$104,39,0),"0"),IFERROR(VLOOKUP($A147,'Season 13'!AF$4:CC$104,39,0),"0"),
IFERROR(VLOOKUP($A147,'Season 14'!AF$4:CC$104,39,0),"0"),IFERROR(VLOOKUP($A147,'Season 15'!AF$4:CC$104,39,0),"0"),)</f>
        <v>0</v>
      </c>
      <c r="AN147" s="26">
        <f>SUM(IFERROR(VLOOKUP($A147,'Season 2'!AF$4:CC$104,35,0),"0"),IFERROR(VLOOKUP($A147,'Season 3'!AF$4:CC$104,40,0),"0"),
IFERROR(VLOOKUP($A147,'Season 4'!AF$4:CC$104,40,0),"0"),IFERROR(VLOOKUP($A147,'Season 5'!AF$4:CC$104,40,0),"0"),
IFERROR(VLOOKUP($A147,'Season 6'!AF$4:CC$104,40,0),"0"),IFERROR(VLOOKUP($A147,'Season 7'!AF$4:CC$104,40,0),"0"),
IFERROR(VLOOKUP($A147,'Season 8'!AF$4:CC$104,40,0),"0"),IFERROR(VLOOKUP($A147,'Season 9'!AF$4:CC$104,40,0),"0"),
IFERROR(VLOOKUP($A147,'Season 10'!AF$4:CC$104,40,0),"0"),IFERROR(VLOOKUP($A147,'Season 11'!AF$4:CC$104,40,0),"0"),
IFERROR(VLOOKUP($A147,'Season 12'!AF$4:CC$104,40,0),"0"),IFERROR(VLOOKUP($A147,'Season 13'!AF$4:CC$104,40,0),"0"),
IFERROR(VLOOKUP($A147,'Season 14'!AF$4:CC$104,40,0),"0"),IFERROR(VLOOKUP($A147,'Season 15'!AF$4:CC$104,40,0),"0"),)</f>
        <v>0</v>
      </c>
      <c r="AO147" s="699">
        <f>SUM(IFERROR(VLOOKUP($A147,'Season 2'!AF$4:CC$104,36,0),"0"),IFERROR(VLOOKUP($A147,'Season 3'!AF$4:CC$104,41,0),"0"),
IFERROR(VLOOKUP($A147,'Season 4'!AF$4:CC$104,41,0),"0"),IFERROR(VLOOKUP($A147,'Season 5'!AF$4:CC$104,41,0),"0"),
IFERROR(VLOOKUP($A147,'Season 6'!AF$4:CC$104,41,0),"0"),IFERROR(VLOOKUP($A147,'Season 7'!AF$4:CC$104,41,0),"0"),
IFERROR(VLOOKUP($A147,'Season 8'!AF$4:CC$104,41,0),"0"),IFERROR(VLOOKUP($A147,'Season 9'!AF$4:CC$104,41,0),"0"),
IFERROR(VLOOKUP($A147,'Season 10'!AF$4:CC$104,41,0),"0"),IFERROR(VLOOKUP($A147,'Season 11'!AF$4:CC$104,41,0),"0"),
IFERROR(VLOOKUP($A147,'Season 12'!AF$4:CC$104,41,0),"0"),IFERROR(VLOOKUP($A147,'Season 13'!AF$4:CC$104,41,0),"0"),
IFERROR(VLOOKUP($A147,'Season 14'!AF$4:CC$104,41,0),"0"),IFERROR(VLOOKUP($A147,'Season 15'!AF$4:CC$104,41,0),"0"),)</f>
        <v>0</v>
      </c>
      <c r="AP147" s="700">
        <f>SUM(IFERROR(VLOOKUP($A147,'Season 2'!AF$4:CC$104,37,0),"0"),IFERROR(VLOOKUP($A147,'Season 3'!AF$4:CC$104,42,0),"0"),
IFERROR(VLOOKUP($A147,'Season 4'!AF$4:CC$104,42,0),"0"),IFERROR(VLOOKUP($A147,'Season 5'!AF$4:CC$104,42,0),"0"),
IFERROR(VLOOKUP($A147,'Season 6'!AF$4:CC$104,42,0),"0"),IFERROR(VLOOKUP($A147,'Season 7'!AF$4:CC$104,42,0),"0"),
IFERROR(VLOOKUP($A147,'Season 8'!AF$4:CC$104,42,0),"0"),IFERROR(VLOOKUP($A147,'Season 9'!AF$4:CC$104,42,0),"0"),
IFERROR(VLOOKUP($A147,'Season 10'!AF$4:CC$104,42,0),"0"),IFERROR(VLOOKUP($A147,'Season 11'!AF$4:CC$104,42,0),"0"),
IFERROR(VLOOKUP($A147,'Season 12'!AF$4:CC$104,42,0),"0"),IFERROR(VLOOKUP($A147,'Season 13'!AF$4:CC$104,42,0),"0"),
IFERROR(VLOOKUP($A147,'Season 14'!AF$4:CC$104,42,0),"0"),IFERROR(VLOOKUP($A147,'Season 15'!AF$4:CC$104,42,0),"0"),)</f>
        <v>0</v>
      </c>
      <c r="AQ147" s="692">
        <f>SUM(IFERROR(VLOOKUP($A147,'Season 2'!AF$4:CC$104,38,0),"0"),IFERROR(VLOOKUP($A147,'Season 3'!AF$4:CC$104,43,0),"0"),
IFERROR(VLOOKUP($A147,'Season 4'!AF$4:CC$104,43,0),"0"),IFERROR(VLOOKUP($A147,'Season 5'!AF$4:CC$104,43,0),"0"),
IFERROR(VLOOKUP($A147,'Season 6'!AF$4:CC$104,43,0),"0"),IFERROR(VLOOKUP($A147,'Season 7'!AF$4:CC$104,43,0),"0"),
IFERROR(VLOOKUP($A147,'Season 8'!AF$4:CC$104,43,0),"0"),IFERROR(VLOOKUP($A147,'Season 9'!AF$4:CC$104,43,0),"0"),
IFERROR(VLOOKUP($A147,'Season 10'!AF$4:CC$104,43,0),"0"),IFERROR(VLOOKUP($A147,'Season 11'!AF$4:CC$104,43,0),"0"),
IFERROR(VLOOKUP($A147,'Season 12'!AF$4:CC$104,43,0),"0"),IFERROR(VLOOKUP($A147,'Season 13'!AF$4:CC$104,43,0),"0"),
IFERROR(VLOOKUP($A147,'Season 14'!AF$4:CC$104,43,0),"0"),IFERROR(VLOOKUP($A147,'Season 15'!AF$4:CC$104,43,0),"0"),)</f>
        <v>0</v>
      </c>
      <c r="AR147" s="1023">
        <f>SUM(IFERROR(VLOOKUP($A147,'Season 2'!AF$4:CC$104,39,0),"0"),IFERROR(VLOOKUP($A147,'Season 3'!AF$4:CC$104,44,0),"0"),
IFERROR(VLOOKUP($A147,'Season 4'!AF$4:CC$104,44,0),"0"),IFERROR(VLOOKUP($A147,'Season 5'!AF$4:CC$104,44,0),"0"),
IFERROR(VLOOKUP($A147,'Season 6'!AF$4:CC$104,44,0),"0"),IFERROR(VLOOKUP($A147,'Season 7'!AF$4:CC$104,44,0),"0"),
IFERROR(VLOOKUP($A147,'Season 8'!AF$4:CC$104,44,0),"0"),IFERROR(VLOOKUP($A147,'Season 9'!AF$4:CC$104,44,0),"0"),
IFERROR(VLOOKUP($A147,'Season 10'!AF$4:CC$104,44,0),"0"),IFERROR(VLOOKUP($A147,'Season 11'!AF$4:CC$104,44,0),"0"),
IFERROR(VLOOKUP($A147,'Season 12'!AF$4:CC$104,44,0),"0"),IFERROR(VLOOKUP($A147,'Season 13'!AF$4:CC$104,44,0),"0"),
IFERROR(VLOOKUP($A147,'Season 14'!AF$4:CC$104,44,0),"0"),IFERROR(VLOOKUP($A147,'Season 15'!AF$4:CC$104,44,0),"0"),)</f>
        <v>0</v>
      </c>
      <c r="AS147" s="26">
        <f>SUM(IFERROR(VLOOKUP($A147,'Season 2'!AF$4:CC$104,40,0),"0"),IFERROR(VLOOKUP($A147,'Season 3'!AF$4:CC$104,45,0),"0"),
IFERROR(VLOOKUP($A147,'Season 4'!AF$4:CC$104,45,0),"0"),IFERROR(VLOOKUP($A147,'Season 5'!AF$4:CC$104,45,0),"0"),
IFERROR(VLOOKUP($A147,'Season 6'!AF$4:CC$104,45,0),"0"),IFERROR(VLOOKUP($A147,'Season 7'!AF$4:CC$104,45,0),"0"),
IFERROR(VLOOKUP($A147,'Season 8'!AF$4:CC$104,45,0),"0"),IFERROR(VLOOKUP($A147,'Season 9'!AF$4:CC$104,45,0),"0"),
IFERROR(VLOOKUP($A147,'Season 10'!AF$4:CC$104,45,0),"0"),IFERROR(VLOOKUP($A147,'Season 11'!AF$4:CC$104,45,0),"0"),
IFERROR(VLOOKUP($A147,'Season 12'!AF$4:CC$104,45,0),"0"),IFERROR(VLOOKUP($A147,'Season 13'!AF$4:CC$104,45,0),"0"),
IFERROR(VLOOKUP($A147,'Season 14'!AF$4:CC$104,45,0),"0"),IFERROR(VLOOKUP($A147,'Season 15'!AF$4:CC$104,45,0),"0"),)</f>
        <v>0</v>
      </c>
      <c r="AT147" s="699">
        <f>SUM(IFERROR(VLOOKUP($A147,'Season 2'!AF$4:CC$104,41,0),"0"),IFERROR(VLOOKUP($A147,'Season 3'!AF$4:CC$104,46,0),"0"),
IFERROR(VLOOKUP($A147,'Season 4'!AF$4:CC$104,46,0),"0"),IFERROR(VLOOKUP($A147,'Season 5'!AF$4:CC$104,46,0),"0"),
IFERROR(VLOOKUP($A147,'Season 6'!AF$4:CC$104,46,0),"0"),IFERROR(VLOOKUP($A147,'Season 7'!AF$4:CC$104,46,0),"0"),
IFERROR(VLOOKUP($A147,'Season 8'!AF$4:CC$104,46,0),"0"),IFERROR(VLOOKUP($A147,'Season 9'!AF$4:CC$104,46,0),"0"),
IFERROR(VLOOKUP($A147,'Season 10'!AF$4:CC$104,46,0),"0"),IFERROR(VLOOKUP($A147,'Season 11'!AF$4:CC$104,46,0),"0"),
IFERROR(VLOOKUP($A147,'Season 12'!AF$4:CC$104,46,0),"0"),IFERROR(VLOOKUP($A147,'Season 13'!AF$4:CC$104,46,0),"0"),
IFERROR(VLOOKUP($A147,'Season 14'!AF$4:CC$104,46,0),"0"),IFERROR(VLOOKUP($A147,'Season 15'!AF$4:CC$104,46,0),"0"),)</f>
        <v>0</v>
      </c>
      <c r="AU147" s="700">
        <f>SUM(IFERROR(VLOOKUP($A147,'Season 3'!AF$4:CH$104,47,0),"0"),
IFERROR(VLOOKUP($A147,'Season 4'!AF$4:CH$104,47,0),"0"),IFERROR(VLOOKUP($A147,'Season 5'!AF$4:CH$104,47,0),"0"),
IFERROR(VLOOKUP($A147,'Season 6'!AF$4:CH$104,47,0),"0"),IFERROR(VLOOKUP($A147,'Season 7'!AF$4:CH$104,47,0),"0"),
IFERROR(VLOOKUP($A147,'Season 8'!AF$4:CH$104,47,0),"0"),IFERROR(VLOOKUP($A147,'Season 9'!AF$4:CH$104,47,0),"0"),
IFERROR(VLOOKUP($A147,'Season 10'!AF$4:CH$104,47,0),"0"),IFERROR(VLOOKUP($A147,'Season 11'!AF$4:CH$104,47,0),"0"),
IFERROR(VLOOKUP($A147,'Season 12'!AF$4:CH$104,47,0),"0"),IFERROR(VLOOKUP($A147,'Season 13'!AF$4:CH$104,47,0),"0"),
IFERROR(VLOOKUP($A147,'Season 14'!AF$4:CH$104,47,0),"0"),IFERROR(VLOOKUP($A147,'Season 15'!AF$4:CH$104,47,0),"0"),)</f>
        <v>0</v>
      </c>
      <c r="AV147" s="692">
        <f>SUM(IFERROR(VLOOKUP($A147,'Season 3'!AF$4:CH$104,48,0),"0"),
IFERROR(VLOOKUP($A147,'Season 4'!AF$4:CH$104,48,0),"0"),IFERROR(VLOOKUP($A147,'Season 5'!AF$4:CH$104,48,0),"0"),
IFERROR(VLOOKUP($A147,'Season 6'!AF$4:CH$104,48,0),"0"),IFERROR(VLOOKUP($A147,'Season 7'!AF$4:CH$104,48,0),"0"),
IFERROR(VLOOKUP($A147,'Season 8'!AF$4:CH$104,48,0),"0"),IFERROR(VLOOKUP($A147,'Season 9'!AF$4:CH$104,48,0),"0"),
IFERROR(VLOOKUP($A147,'Season 10'!AF$4:CH$104,48,0),"0"),IFERROR(VLOOKUP($A147,'Season 11'!AF$4:CH$104,48,0),"0"),
IFERROR(VLOOKUP($A147,'Season 12'!AF$4:CH$104,48,0),"0"),IFERROR(VLOOKUP($A147,'Season 13'!AF$4:CH$104,48,0),"0"),
IFERROR(VLOOKUP($A147,'Season 14'!AF$4:CH$104,48,0),"0"),IFERROR(VLOOKUP($A147,'Season 15'!AF$4:CH$104,48,0),"0"),)</f>
        <v>0</v>
      </c>
      <c r="AW147" s="1023">
        <f>SUM(IFERROR(VLOOKUP($A147,'Season 3'!AF$4:CH$104,49,0),"0"),
IFERROR(VLOOKUP($A147,'Season 4'!AF$4:CH$104,49,0),"0"),IFERROR(VLOOKUP($A147,'Season 5'!AF$4:CH$104,49,0),"0"),
IFERROR(VLOOKUP($A147,'Season 6'!AF$4:CH$104,49,0),"0"),IFERROR(VLOOKUP($A147,'Season 7'!AF$4:CH$104,49,0),"0"),
IFERROR(VLOOKUP($A147,'Season 8'!AF$4:CH$104,49,0),"0"),IFERROR(VLOOKUP($A147,'Season 9'!AF$4:CH$104,49,0),"0"),
IFERROR(VLOOKUP($A147,'Season 10'!AF$4:CH$104,49,0),"0"),IFERROR(VLOOKUP($A147,'Season 11'!AF$4:CH$104,49,0),"0"),
IFERROR(VLOOKUP($A147,'Season 12'!AF$4:CH$104,49,0),"0"),IFERROR(VLOOKUP($A147,'Season 13'!AF$4:CH$104,49,0),"0"),
IFERROR(VLOOKUP($A147,'Season 14'!AF$4:CH$104,49,0),"0"),IFERROR(VLOOKUP($A147,'Season 15'!AF$4:CH$104,49,0),"0"),)</f>
        <v>0</v>
      </c>
      <c r="AX147" s="26">
        <f>SUM(IFERROR(VLOOKUP($A147,'Season 3'!AF$4:CH$104,50,0),"0"),
IFERROR(VLOOKUP($A147,'Season 4'!AF$4:CH$104,50,0),"0"),IFERROR(VLOOKUP($A147,'Season 5'!AF$4:CH$104,50,0),"0"),
IFERROR(VLOOKUP($A147,'Season 6'!AF$4:CH$104,50,0),"0"),IFERROR(VLOOKUP($A147,'Season 7'!AF$4:CH$104,50,0),"0"),
IFERROR(VLOOKUP($A147,'Season 8'!AF$4:CH$104,50,0),"0"),IFERROR(VLOOKUP($A147,'Season 9'!AF$4:CH$104,50,0),"0"),
IFERROR(VLOOKUP($A147,'Season 10'!AF$4:CH$104,50,0),"0"),IFERROR(VLOOKUP($A147,'Season 11'!AF$4:CH$104,50,0),"0"),
IFERROR(VLOOKUP($A147,'Season 12'!AF$4:CH$104,50,0),"0"),IFERROR(VLOOKUP($A147,'Season 13'!AF$4:CH$104,50,0),"0"),
IFERROR(VLOOKUP($A147,'Season 14'!AF$4:CH$104,50,0),"0"),IFERROR(VLOOKUP($A147,'Season 15'!AF$4:CH$104,50,0),"0"),)</f>
        <v>0</v>
      </c>
      <c r="AY147" s="699">
        <f>SUM(IFERROR(VLOOKUP($A147,'Season 3'!AF$4:CH$104,51,0),"0"),
IFERROR(VLOOKUP($A147,'Season 4'!AF$4:CH$104,51,0),"0"),IFERROR(VLOOKUP($A147,'Season 5'!AF$4:CH$104,51,0),"0"),
IFERROR(VLOOKUP($A147,'Season 6'!AF$4:CH$104,51,0),"0"),IFERROR(VLOOKUP($A147,'Season 7'!AF$4:CH$104,51,0),"0"),
IFERROR(VLOOKUP($A147,'Season 8'!AF$4:CH$104,51,0),"0"),IFERROR(VLOOKUP($A147,'Season 9'!AF$4:CH$104,51,0),"0"),
IFERROR(VLOOKUP($A147,'Season 10'!AF$4:CH$104,51,0),"0"),IFERROR(VLOOKUP($A147,'Season 11'!AF$4:CH$104,51,0),"0"),
IFERROR(VLOOKUP($A147,'Season 12'!AF$4:CH$104,51,0),"0"),IFERROR(VLOOKUP($A147,'Season 13'!AF$4:CH$104,51,0),"0"),
IFERROR(VLOOKUP($A147,'Season 14'!AF$4:CH$104,51,0),"0"),IFERROR(VLOOKUP($A147,'Season 15'!AF$4:CH$104,51,0),"0"),)</f>
        <v>0</v>
      </c>
      <c r="AZ147" s="700">
        <f>SUM(IFERROR(VLOOKUP($A147,'Season 1'!AF$4:CC$104,32,0),"0"),IFERROR(VLOOKUP($A147,'Season 2'!AF$4:CC$104,37,0),"0"),)</f>
        <v>0</v>
      </c>
      <c r="BA147" s="692">
        <f>SUM(IFERROR(VLOOKUP($A147,'Season 1'!AF$4:CC$104,33,0),"0"),IFERROR(VLOOKUP($A147,'Season 2'!AF$4:CC$104,38,0),"0"),)</f>
        <v>0</v>
      </c>
      <c r="BB147" s="1023">
        <f>SUM(IFERROR(VLOOKUP($A147,'Season 1'!AF$4:CC$104,34,0),"0"),IFERROR(VLOOKUP($A147,'Season 2'!AF$4:CC$104,39,0),"0"),)</f>
        <v>0</v>
      </c>
      <c r="BC147" s="26">
        <f>SUM(IFERROR(VLOOKUP($A147,'Season 1'!AF$4:CC$104,35,0),"0"),IFERROR(VLOOKUP($A147,'Season 2'!AF$4:CC$104,40,0),"0"),)</f>
        <v>0</v>
      </c>
      <c r="BD147" s="699">
        <f>SUM(IFERROR(VLOOKUP($A147,'Season 1'!AF$4:CC$104,36,0),"0"),IFERROR(VLOOKUP($A147,'Season 2'!AF$4:CC$104,41,0),"0"),)</f>
        <v>0</v>
      </c>
      <c r="BE147" s="1111">
        <f>SUM(IFERROR(VLOOKUP($A147,'Season 1'!AF$4:CC$104,37,0),"0"),
IFERROR(VLOOKUP($A147,'Season 2'!AF$4:CC$104,47,0),"0"),IFERROR(VLOOKUP($A147,'Season 3'!AF$4:CH$104,52,0),"0"),
IFERROR(VLOOKUP($A147,'Season 4'!AF$4:CH$104,52,0),"0"),IFERROR(VLOOKUP($A147,'Season 5'!AF$4:CH$104,52,0),"0"),
IFERROR(VLOOKUP($A147,'Season 6'!AF$4:CH$104,52,0),"0"),IFERROR(VLOOKUP($A147,'Season 7'!AF$4:CH$104,52,0),"0"),
IFERROR(VLOOKUP($A147,'Season 8'!AF$4:CH$104,52,0),"0"),IFERROR(VLOOKUP($A147,'Season 9'!AF$4:CH$104,52,0),"0"),
IFERROR(VLOOKUP($A147,'Season 10'!AF$4:CH$104,52,0),"0"),IFERROR(VLOOKUP($A147,'Season 11'!AF$4:CH$104,52,0),"0"),
IFERROR(VLOOKUP($A147,'Season 12'!AF$4:CH$104,52,0),"0"),IFERROR(VLOOKUP($A147,'Season 13'!AF$4:CH$104,52,0),"0"),
IFERROR(VLOOKUP($A147,'Season 14'!AF$4:CH$104,52,0),"0"),IFERROR(VLOOKUP($A147,'Season 15'!AF$4:CH$104,52,0),"0"),)</f>
        <v>0</v>
      </c>
      <c r="BF147" s="1112">
        <f>SUM(IFERROR(VLOOKUP($A147,'Season 1'!AF$4:CC$104,38,0),"0"),
IFERROR(VLOOKUP($A147,'Season 2'!AF$4:CC$104,48,0),"0"),IFERROR(VLOOKUP($A147,'Season 3'!AF$4:CH$104,53,0),"0"),
IFERROR(VLOOKUP($A147,'Season 4'!AF$4:CH$104,53,0),"0"),IFERROR(VLOOKUP($A147,'Season 5'!AF$4:CH$104,53,0),"0"),
IFERROR(VLOOKUP($A147,'Season 6'!AF$4:CH$104,53,0),"0"),IFERROR(VLOOKUP($A147,'Season 7'!AF$4:CH$104,53,0),"0"),
IFERROR(VLOOKUP($A147,'Season 8'!AF$4:CH$104,53,0),"0"),IFERROR(VLOOKUP($A147,'Season 9'!AF$4:CH$104,53,0),"0"),
IFERROR(VLOOKUP($A147,'Season 10'!AF$4:CH$104,53,0),"0"),IFERROR(VLOOKUP($A147,'Season 11'!AF$4:CH$104,53,0),"0"),
IFERROR(VLOOKUP($A147,'Season 12'!AF$4:CH$104,53,0),"0"),IFERROR(VLOOKUP($A147,'Season 13'!AF$4:CH$104,53,0),"0"),
IFERROR(VLOOKUP($A147,'Season 14'!AF$4:CH$104,53,0),"0"),IFERROR(VLOOKUP($A147,'Season 15'!AF$4:CH$104,53,0),"0"),)</f>
        <v>0</v>
      </c>
      <c r="BG147" s="1061" t="e">
        <f t="shared" si="6"/>
        <v>#DIV/0!</v>
      </c>
      <c r="BI147" s="1100"/>
      <c r="BJ147" s="1100"/>
      <c r="BK147" s="1100"/>
      <c r="BL147" s="1100"/>
      <c r="BM147" s="1100"/>
      <c r="BN147" s="1100"/>
      <c r="BS147" s="15">
        <f>IFERROR(VLOOKUP($A147,'Season 1'!$AF$4:$CH$104,39,0),"0")</f>
        <v>0</v>
      </c>
      <c r="BT147" s="15">
        <f>IFERROR(VLOOKUP($A147,'Season 1'!$AF$4:$CH$104,40,0),"0")</f>
        <v>0</v>
      </c>
      <c r="BU147" s="15">
        <f>IFERROR(VLOOKUP($A147,'Season 2'!$AF$4:$CH$104,49,0),"0")</f>
        <v>0</v>
      </c>
      <c r="BV147" s="15">
        <f>IFERROR(VLOOKUP($A147,'Season 2'!$AF$4:$CH$104,50,0),"0")</f>
        <v>0</v>
      </c>
      <c r="BW147" s="15">
        <f>IFERROR(VLOOKUP($A147,'Season 3'!$AF$4:$CH$104,54,0),"0")</f>
        <v>0</v>
      </c>
      <c r="BX147" s="15">
        <f>IFERROR(VLOOKUP($A147,'Season 3'!$AF$4:$CH$104,55,0),"0")</f>
        <v>0</v>
      </c>
      <c r="BY147" s="15" t="str">
        <f>IFERROR(VLOOKUP($A147,'Season 4'!$AF$4:$CH$104,54,0),"0")</f>
        <v>0</v>
      </c>
      <c r="BZ147" s="15" t="str">
        <f>IFERROR(VLOOKUP($A147,'Season 4'!$AF$4:$CH$104,55,0),"0")</f>
        <v>0</v>
      </c>
      <c r="CA147" s="15" t="str">
        <f>IFERROR(VLOOKUP($A147,'Season 5'!$AF$4:$CH$104,54,0),"0")</f>
        <v>0</v>
      </c>
      <c r="CB147" s="15" t="str">
        <f>IFERROR(VLOOKUP($A147,'Season 5'!$AF$4:$CH$104,55,0),"0")</f>
        <v>0</v>
      </c>
      <c r="CC147" s="15" t="str">
        <f>IFERROR(VLOOKUP($A147,'Season 6'!$AF$4:$CH$104,54,0),"0")</f>
        <v>0</v>
      </c>
      <c r="CD147" s="15" t="str">
        <f>IFERROR(VLOOKUP($A147,'Season 6'!$AF$4:$CH$104,55,0),"0")</f>
        <v>0</v>
      </c>
      <c r="CE147" s="15" t="str">
        <f>IFERROR(VLOOKUP($A147,'Season 7'!$AF$4:$CH$104,54,0),"0")</f>
        <v>0</v>
      </c>
      <c r="CF147" s="15" t="str">
        <f>IFERROR(VLOOKUP($A147,'Season 7'!$AF$4:$CH$104,55,0),"0")</f>
        <v>0</v>
      </c>
      <c r="CG147" s="15" t="str">
        <f>IFERROR(VLOOKUP($A147,'Season 8'!$AF$4:$CH$104,54,0),"0")</f>
        <v>0</v>
      </c>
      <c r="CH147" s="15" t="str">
        <f>IFERROR(VLOOKUP($A147,'Season 8'!$AF$4:$CH$104,55,0),"0")</f>
        <v>0</v>
      </c>
      <c r="CI147" s="15" t="str">
        <f>IFERROR(VLOOKUP($A147,'Season 9'!$AF$4:$CH$104,54,0),"0")</f>
        <v>0</v>
      </c>
      <c r="CJ147" s="15" t="str">
        <f>IFERROR(VLOOKUP($A147,'Season 9'!$AF$4:$CH$104,55,0),"0")</f>
        <v>0</v>
      </c>
      <c r="CK147" s="15" t="str">
        <f>IFERROR(VLOOKUP($A147,'Season 10'!$AF$4:$CH$104,54,0),"0")</f>
        <v>0</v>
      </c>
      <c r="CL147" s="15" t="str">
        <f>IFERROR(VLOOKUP($A147,'Season 10'!$AF$4:$CH$104,55,0),"0")</f>
        <v>0</v>
      </c>
      <c r="CM147" s="15" t="str">
        <f>IFERROR(VLOOKUP($A147,'Season 11'!$AF$4:$CH$104,54,0),"0")</f>
        <v>0</v>
      </c>
      <c r="CN147" s="15" t="str">
        <f>IFERROR(VLOOKUP($A147,'Season 11'!$AF$4:$CH$104,55,0),"0")</f>
        <v>0</v>
      </c>
      <c r="CO147" s="15" t="str">
        <f>IFERROR(VLOOKUP($A147,'Season 12'!$AF$4:$CH$104,54,0),"0")</f>
        <v>0</v>
      </c>
      <c r="CP147" s="15" t="str">
        <f>IFERROR(VLOOKUP($A147,'Season 12'!$AF$4:$CH$104,55,0),"0")</f>
        <v>0</v>
      </c>
      <c r="CQ147" s="15" t="str">
        <f>IFERROR(VLOOKUP($A147,'Season 13'!$AF$4:$CH$104,54,0),"0")</f>
        <v>0</v>
      </c>
      <c r="CR147" s="15" t="str">
        <f>IFERROR(VLOOKUP($A147,'Season 13'!$AF$4:$CH$104,55,0),"0")</f>
        <v>0</v>
      </c>
      <c r="CS147" s="15" t="str">
        <f>IFERROR(VLOOKUP($A147,'Season 14'!$AF$4:$CH$104,54,0),"0")</f>
        <v>0</v>
      </c>
      <c r="CT147" s="15" t="str">
        <f>IFERROR(VLOOKUP($A147,'Season 14'!$AF$4:$CH$104,55,0),"0")</f>
        <v>0</v>
      </c>
      <c r="CU147" s="15" t="str">
        <f>IFERROR(VLOOKUP($A147,'Season 15'!$AF$4:$CH$104,54,0),"0")</f>
        <v>0</v>
      </c>
      <c r="CV147" s="15" t="str">
        <f>IFERROR(VLOOKUP($A147,'Season 15'!$AF$4:$CH$104,55,0),"0")</f>
        <v>0</v>
      </c>
    </row>
    <row r="148" spans="1:100" x14ac:dyDescent="0.25">
      <c r="A148" s="2" t="s">
        <v>140</v>
      </c>
      <c r="B148" s="1021">
        <f>IFERROR(VLOOKUP('Data Totals'!A148,'Season 1'!AF$4:CC$104,2,FALSE),IFERROR(VLOOKUP('Data Totals'!A148,'Season 2'!AF$4:CC$104,2,FALSE),IFERROR(VLOOKUP('Data Totals'!A148,'Season 3'!AF$4:CC$104,2,FALSE),IFERROR(VLOOKUP('Data Totals'!A148,'Season 4'!AF$4:CC$104,2,FALSE),IFERROR(VLOOKUP('Data Totals'!A148,'Season 5'!AF$4:CC$104,2,FALSE),IFERROR(VLOOKUP('Data Totals'!A148,'Season 6'!AF$4:CC$104,2,FALSE),IFERROR(VLOOKUP('Data Totals'!A148,'Season 7'!AF$4:CC$104,2,FALSE),IFERROR(VLOOKUP('Data Totals'!A148,'Season 8'!AF$4:CC$104,2,FALSE),IFERROR(VLOOKUP('Data Totals'!A148,'Season 9'!AF$4:CC$104,2,FALSE),IFERROR(VLOOKUP('Data Totals'!A148,'Season 10'!AF$4:CC$104,2,FALSE),IFERROR(VLOOKUP('Data Totals'!A148,'Season 11'!AF$4:CC$104,2,FALSE),IFERROR(VLOOKUP('Data Totals'!A148,'Season 12'!AF$4:CC$104,2,FALSE),IFERROR(VLOOKUP('Data Totals'!A148,'Season 13'!AF$4:CC$104,2,FALSE),IFERROR(VLOOKUP('Data Totals'!A148,'Season 14'!AF$4:CC$104,2,FALSE),IFERROR(VLOOKUP('Data Totals'!A148,'Season 15'!AF$4:CC$104,2,FALSE),"N/A")))))))))))))))</f>
        <v>0</v>
      </c>
      <c r="C148" s="1022">
        <f>IFERROR(VLOOKUP('Data Totals'!A148,'Season 1'!AF$4:CC$104,3,FALSE),IFERROR(VLOOKUP('Data Totals'!A148,'Season 2'!AF$4:CC$104,3,FALSE),IFERROR(VLOOKUP('Data Totals'!A148,'Season 3'!AF$4:CC$104,3,FALSE),IFERROR(VLOOKUP('Data Totals'!A148,'Season 4'!AF$4:CC$104,3,FALSE),IFERROR(VLOOKUP('Data Totals'!A148,'Season 5'!AF$4:CC$104,3,FALSE),IFERROR(VLOOKUP('Data Totals'!A148,'Season 6'!AF$4:CC$104,3,FALSE),IFERROR(VLOOKUP('Data Totals'!A148,'Season 7'!AF$4:CC$104,3,FALSE),IFERROR(VLOOKUP('Data Totals'!A148,'Season 8'!AF$4:CC$104,3,FALSE),IFERROR(VLOOKUP('Data Totals'!A148,'Season 9'!AF$4:CC$104,3,FALSE),IFERROR(VLOOKUP('Data Totals'!A148,'Season 10'!AF$4:CC$104,3,FALSE),IFERROR(VLOOKUP('Data Totals'!A148,'Season 11'!AF$4:CC$104,3,FALSE),IFERROR(VLOOKUP('Data Totals'!A148,'Season 12'!AF$4:CC$104,3,FALSE),IFERROR(VLOOKUP('Data Totals'!A148,'Season 13'!AF$4:CC$104,3,FALSE),IFERROR(VLOOKUP('Data Totals'!A148,'Season 14'!AF$4:CC$104,3,FALSE),IFERROR(VLOOKUP('Data Totals'!A148,'Season 15'!AF$4:CC$104,3,FALSE),"N/A")))))))))))))))</f>
        <v>0</v>
      </c>
      <c r="D148" s="1022">
        <f>IFERROR(VLOOKUP('Data Totals'!A148,'Season 1'!AF$4:CC$104,4,FALSE),IFERROR(VLOOKUP('Data Totals'!A148,'Season 2'!AF$4:CC$104,4,FALSE),IFERROR(VLOOKUP('Data Totals'!A148,'Season 3'!AF$4:CC$104,4,FALSE),IFERROR(VLOOKUP('Data Totals'!A148,'Season 4'!AF$4:CC$104,4,FALSE),IFERROR(VLOOKUP('Data Totals'!A148,'Season 5'!AF$4:CC$104,4,FALSE),IFERROR(VLOOKUP('Data Totals'!A148,'Season 6'!AF$4:CC$104,4,FALSE),IFERROR(VLOOKUP('Data Totals'!A148,'Season 7'!AF$4:CC$104,4,FALSE),IFERROR(VLOOKUP('Data Totals'!A148,'Season 8'!AF$4:CC$104,4,FALSE),IFERROR(VLOOKUP('Data Totals'!A148,'Season 9'!AF$4:CC$104,4,FALSE),IFERROR(VLOOKUP('Data Totals'!A148,'Season 10'!AF$4:CC$104,4,FALSE),IFERROR(VLOOKUP('Data Totals'!A148,'Season 11'!AF$4:CC$104,4,FALSE),IFERROR(VLOOKUP('Data Totals'!A148,'Season 12'!AF$4:CC$104,4,FALSE),IFERROR(VLOOKUP('Data Totals'!A148,'Season 13'!AF$4:CC$104,4,FALSE),IFERROR(VLOOKUP('Data Totals'!A148,'Season 14'!AF$4:CC$104,4,FALSE),IFERROR(VLOOKUP('Data Totals'!A148,'Season 15'!AF$4:CC$104,4,FALSE),"N/A")))))))))))))))</f>
        <v>0</v>
      </c>
      <c r="E148" s="1022">
        <f t="shared" si="5"/>
        <v>0</v>
      </c>
      <c r="F148" s="692">
        <f>SUM(IFERROR(VLOOKUP(A148,BI$3:BN$152,2,0),"0"),IFERROR(VLOOKUP(A148,'Season 1'!AF$4:CC$104,6,0),"0"),
IFERROR(VLOOKUP(A148,'Season 2'!AF$4:CC$104,6,0),"0"),IFERROR(VLOOKUP(A148,'Season 3'!AF$4:CC$104,6,0),"0"),
IFERROR(VLOOKUP(A148,'Season 4'!AF$4:CC$104,6,0),"0"),IFERROR(VLOOKUP(A148,'Season 5'!AF$4:CC$104,6,0),"0"),
IFERROR(VLOOKUP(A148,'Season 6'!AF$4:CC$104,6,0),"0"),IFERROR(VLOOKUP(A148,'Season 7'!AF$4:CC$104,6,0),"0"),
IFERROR(VLOOKUP(A148,'Season 8'!AF$4:CC$104,6,0),"0"),IFERROR(VLOOKUP(A148,'Season 9'!AF$4:CC$104,6,0),"0"),
IFERROR(VLOOKUP(A148,'Season 10'!AF$4:CC$104,6,0),"0"),IFERROR(VLOOKUP(A148,'Season 11'!AF$4:CC$104,6,0),"0"),
IFERROR(VLOOKUP(A148,'Season 12'!AF$4:CC$104,6,0),"0"),IFERROR(VLOOKUP(A148,'Season 13'!AF$4:CC$104,6,0),"0"),
IFERROR(VLOOKUP(A148,'Season 14'!AF$4:CC$104,6,0),"0"),IFERROR(VLOOKUP(A148,'Season 15'!AF$4:CC$104,6,0),"0"),)</f>
        <v>0</v>
      </c>
      <c r="G148" s="692">
        <f>SUM(IFERROR(VLOOKUP(A148,'Season 1'!AF$4:CC$104,7,0),"0"),
IFERROR(VLOOKUP(A148,'Season 2'!AF$4:CC$104,7,0),"0"),IFERROR(VLOOKUP(A148,'Season 3'!AF$4:CC$104,7,0),"0"),
IFERROR(VLOOKUP(A148,'Season 4'!AF$4:CC$104,7,0),"0"),IFERROR(VLOOKUP(A148,'Season 5'!AF$4:CC$104,7,0),"0"),
IFERROR(VLOOKUP(A148,'Season 6'!AF$4:CC$104,7,0),"0"),IFERROR(VLOOKUP(A148,'Season 7'!AF$4:CC$104,7,0),"0"),
IFERROR(VLOOKUP(A148,'Season 8'!AF$4:CC$104,7,0),"0"),IFERROR(VLOOKUP(A148,'Season 9'!AF$4:CC$104,7,0),"0"),
IFERROR(VLOOKUP(A148,'Season 10'!AF$4:CC$104,7,0),"0"),IFERROR(VLOOKUP(A148,'Season 11'!AF$4:CC$104,7,0),"0"),
IFERROR(VLOOKUP(A148,'Season 12'!AF$4:CC$104,7,0),"0"),IFERROR(VLOOKUP(A148,'Season 13'!AF$4:CC$104,7,0),"0"),
IFERROR(VLOOKUP(A148,'Season 14'!AF$4:CC$104,7,0),"0"),IFERROR(VLOOKUP(A148,'Season 15'!AF$4:CC$104,7,0),"0"),)</f>
        <v>0</v>
      </c>
      <c r="H148" s="556">
        <f>SUM(IFERROR(VLOOKUP(A148,'Season 1'!AF$4:CC$104,8,0),"0"),
IFERROR(VLOOKUP(A148,'Season 2'!AF$4:CC$104,8,0),"0"),IFERROR(VLOOKUP(A148,'Season 3'!AF$4:CC$104,8,0),"0"),
IFERROR(VLOOKUP(A148,'Season 4'!AF$4:CC$104,8,0),"0"),IFERROR(VLOOKUP(A148,'Season 5'!AF$4:CC$104,8,0),"0"),
IFERROR(VLOOKUP(A148,'Season 6'!AF$4:CC$104,8,0),"0"),IFERROR(VLOOKUP(A148,'Season 7'!AF$4:CC$104,8,0),"0"),
IFERROR(VLOOKUP(A148,'Season 8'!AF$4:CC$104,8,0),"0"),IFERROR(VLOOKUP(A148,'Season 9'!AF$4:CC$104,8,0),"0"),
IFERROR(VLOOKUP(A148,'Season 10'!AF$4:CC$104,8,0),"0"),IFERROR(VLOOKUP(A148,'Season 11'!AF$4:CC$104,8,0),"0"),
IFERROR(VLOOKUP(A148,'Season 12'!AF$4:CC$104,8,0),"0"),IFERROR(VLOOKUP(A148,'Season 13'!AF$4:CC$104,8,0),"0"),
IFERROR(VLOOKUP(A148,'Season 14'!AF$4:CC$104,8,0),"0"),IFERROR(VLOOKUP(A148,'Season 15'!AF$4:CC$104,8,0),"0"),)</f>
        <v>0</v>
      </c>
      <c r="I148" s="1023">
        <f>SUM(IFERROR(VLOOKUP(A148,'Season 1'!AF$4:CC$104,9,0),"0"),
IFERROR(VLOOKUP(A148,'Season 2'!AF$4:CC$104,9,0),"0"),IFERROR(VLOOKUP(A148,'Season 3'!AF$4:CC$104,9,0),"0"),
IFERROR(VLOOKUP(A148,'Season 4'!AF$4:CC$104,9,0),"0"),IFERROR(VLOOKUP(A148,'Season 5'!AF$4:CC$104,9,0),"0"),
IFERROR(VLOOKUP(A148,'Season 6'!AF$4:CC$104,9,0),"0"),IFERROR(VLOOKUP(A148,'Season 7'!AF$4:CC$104,9,0),"0"),
IFERROR(VLOOKUP(A148,'Season 8'!AF$4:CC$104,9,0),"0"),IFERROR(VLOOKUP(A148,'Season 9'!AF$4:CC$104,9,0),"0"),
IFERROR(VLOOKUP(A148,'Season 10'!AF$4:CC$104,9,0),"0"),IFERROR(VLOOKUP(A148,'Season 11'!AF$4:CC$104,9,0),"0"),
IFERROR(VLOOKUP(A148,'Season 12'!AF$4:CC$104,9,0),"0"),IFERROR(VLOOKUP(A148,'Season 13'!AF$4:CC$104,9,0),"0"),
IFERROR(VLOOKUP(A148,'Season 14'!AF$4:CC$104,9,0),"0"),IFERROR(VLOOKUP(A148,'Season 15'!AF$4:CC$104,9,0),"0"),)</f>
        <v>0</v>
      </c>
      <c r="J148" s="26">
        <f>SUM(IFERROR(VLOOKUP(A148,BI$3:BN$152,3,0),"0"),IFERROR(VLOOKUP(A148,'Season 1'!AF$4:CC$104,10,0),"0"),
IFERROR(VLOOKUP(A148,'Season 2'!AF$4:CC$104,10,0),"0"),IFERROR(VLOOKUP(A148,'Season 3'!AF$4:CC$104,10,0),"0"),
IFERROR(VLOOKUP(A148,'Season 4'!AF$4:CC$104,10,0),"0"),IFERROR(VLOOKUP(A148,'Season 5'!AF$4:CC$104,10,0),"0"),
IFERROR(VLOOKUP(A148,'Season 6'!AF$4:CC$104,10,0),"0"),IFERROR(VLOOKUP(A148,'Season 7'!AF$4:CC$104,10,0),"0"),
IFERROR(VLOOKUP(A148,'Season 8'!AF$4:CC$104,10,0),"0"),IFERROR(VLOOKUP(A148,'Season 9'!AF$4:CC$104,10,0),"0"),
IFERROR(VLOOKUP(A148,'Season 10'!AF$4:CC$104,10,0),"0"),IFERROR(VLOOKUP(A148,'Season 11'!AF$4:CC$104,10,0),"0"),
IFERROR(VLOOKUP(A148,'Season 12'!AF$4:CC$104,10,0),"0"),IFERROR(VLOOKUP(A148,'Season 13'!AF$4:CC$104,10,0),"0"),
IFERROR(VLOOKUP(A148,'Season 14'!AF$4:CC$104,10,0),"0"),IFERROR(VLOOKUP(A148,'Season 15'!AF$4:CC$104,10,0),"0"),)</f>
        <v>0</v>
      </c>
      <c r="K148" s="699">
        <f>SUM(IFERROR(VLOOKUP(A148,BI$3:BN$152,4,0),"0"),IFERROR(VLOOKUP(A148,'Season 1'!AF$4:CC$104,11,0),"0"),
IFERROR(VLOOKUP(A148,'Season 2'!AF$4:CC$104,11,0),"0"),IFERROR(VLOOKUP(A148,'Season 3'!AF$4:CC$104,11,0),"0"),
IFERROR(VLOOKUP(A148,'Season 4'!AF$4:CC$104,11,0),"0"),IFERROR(VLOOKUP(A148,'Season 5'!AF$4:CC$104,11,0),"0"),
IFERROR(VLOOKUP(A148,'Season 6'!AF$4:CC$104,11,0),"0"),IFERROR(VLOOKUP(A148,'Season 7'!AF$4:CC$104,11,0),"0"),
IFERROR(VLOOKUP(A148,'Season 8'!AF$4:CC$104,11,0),"0"),IFERROR(VLOOKUP(A148,'Season 9'!AF$4:CC$104,11,0),"0"),
IFERROR(VLOOKUP(A148,'Season 10'!AF$4:CC$104,11,0),"0"),IFERROR(VLOOKUP(A148,'Season 11'!AF$4:CC$104,11,0),"0"),
IFERROR(VLOOKUP(A148,'Season 12'!AF$4:CC$104,11,0),"0"),IFERROR(VLOOKUP(A148,'Season 13'!AF$4:CC$104,11,0),"0"),
IFERROR(VLOOKUP(A148,'Season 14'!AF$4:CC$104,11,0),"0"),IFERROR(VLOOKUP(A148,'Season 15'!AF$4:CC$104,11,0),"0"),)</f>
        <v>0</v>
      </c>
      <c r="L148" s="700">
        <f>SUM(IFERROR(VLOOKUP($A148,'Season 1'!AF$4:CC$104,12,0),"0"),
IFERROR(VLOOKUP($A148,'Season 2'!AF$4:CC$104,12,0),"0"),IFERROR(VLOOKUP($A148,'Season 3'!AF$4:CC$104,12,0),"0"),
IFERROR(VLOOKUP($A148,'Season 4'!AF$4:CC$104,12,0),"0"),IFERROR(VLOOKUP($A148,'Season 5'!AF$4:CC$104,12,0),"0"),
IFERROR(VLOOKUP($A148,'Season 6'!AF$4:CC$104,12,0),"0"),IFERROR(VLOOKUP($A148,'Season 7'!AF$4:CC$104,12,0),"0"),
IFERROR(VLOOKUP($A148,'Season 8'!AF$4:CC$104,12,0),"0"),IFERROR(VLOOKUP($A148,'Season 9'!AF$4:CC$104,12,0),"0"),
IFERROR(VLOOKUP($A148,'Season 10'!AF$4:CC$104,12,0),"0"),IFERROR(VLOOKUP($A148,'Season 11'!AF$4:CC$104,12,0),"0"),
IFERROR(VLOOKUP($A148,'Season 12'!AF$4:CC$104,12,0),"0"),IFERROR(VLOOKUP($A148,'Season 13'!AF$4:CC$104,12,0),"0"),
IFERROR(VLOOKUP($A148,'Season 14'!AF$4:CC$104,12,0),"0"),IFERROR(VLOOKUP($A148,'Season 15'!AF$4:CC$104,12,0),"0"),)</f>
        <v>0</v>
      </c>
      <c r="M148" s="692">
        <f>SUM(IFERROR(VLOOKUP($A148,'Season 1'!AF$4:CC$104,13,0),"0"),
IFERROR(VLOOKUP($A148,'Season 2'!AF$4:CC$104,13,0),"0"),IFERROR(VLOOKUP($A148,'Season 3'!AF$4:CC$104,13,0),"0"),
IFERROR(VLOOKUP($A148,'Season 4'!AF$4:CC$104,13,0),"0"),IFERROR(VLOOKUP($A148,'Season 5'!AF$4:CC$104,13,0),"0"),
IFERROR(VLOOKUP($A148,'Season 6'!AF$4:CC$104,13,0),"0"),IFERROR(VLOOKUP($A148,'Season 7'!AF$4:CC$104,13,0),"0"),
IFERROR(VLOOKUP($A148,'Season 8'!AF$4:CC$104,13,0),"0"),IFERROR(VLOOKUP($A148,'Season 9'!AF$4:CC$104,13,0),"0"),
IFERROR(VLOOKUP($A148,'Season 10'!AF$4:CC$104,13,0),"0"),IFERROR(VLOOKUP($A148,'Season 11'!AF$4:CC$104,13,0),"0"),
IFERROR(VLOOKUP($A148,'Season 12'!AF$4:CC$104,13,0),"0"),IFERROR(VLOOKUP($A148,'Season 13'!AF$4:CC$104,13,0),"0"),
IFERROR(VLOOKUP($A148,'Season 14'!AF$4:CC$104,13,0),"0"),IFERROR(VLOOKUP($A148,'Season 15'!AF$4:CC$104,13,0),"0"),)</f>
        <v>0</v>
      </c>
      <c r="N148" s="1023">
        <f>SUM(IFERROR(VLOOKUP($A148,'Season 1'!AF$4:CC$104,14,0),"0"),
IFERROR(VLOOKUP($A148,'Season 2'!AF$4:CC$104,14,0),"0"),IFERROR(VLOOKUP($A148,'Season 3'!AF$4:CC$104,14,0),"0"),
IFERROR(VLOOKUP($A148,'Season 4'!AF$4:CC$104,14,0),"0"),IFERROR(VLOOKUP($A148,'Season 5'!AF$4:CC$104,14,0),"0"),
IFERROR(VLOOKUP($A148,'Season 6'!AF$4:CC$104,14,0),"0"),IFERROR(VLOOKUP($A148,'Season 7'!AF$4:CC$104,14,0),"0"),
IFERROR(VLOOKUP($A148,'Season 8'!AF$4:CC$104,14,0),"0"),IFERROR(VLOOKUP($A148,'Season 9'!AF$4:CC$104,14,0),"0"),
IFERROR(VLOOKUP($A148,'Season 10'!AF$4:CC$104,14,0),"0"),IFERROR(VLOOKUP($A148,'Season 11'!AF$4:CC$104,14,0),"0"),
IFERROR(VLOOKUP($A148,'Season 12'!AF$4:CC$104,14,0),"0"),IFERROR(VLOOKUP($A148,'Season 13'!AF$4:CC$104,14,0),"0"),
IFERROR(VLOOKUP($A148,'Season 14'!AF$4:CC$104,14,0),"0"),IFERROR(VLOOKUP($A148,'Season 15'!AF$4:CC$104,14,0),"0"),)</f>
        <v>0</v>
      </c>
      <c r="O148" s="26">
        <f>SUM(IFERROR(VLOOKUP($A148,'Season 1'!AF$4:CC$104,15,0),"0"),
IFERROR(VLOOKUP($A148,'Season 2'!AF$4:CC$104,15,0),"0"),IFERROR(VLOOKUP($A148,'Season 3'!AF$4:CC$104,15,0),"0"),
IFERROR(VLOOKUP($A148,'Season 4'!AF$4:CC$104,15,0),"0"),IFERROR(VLOOKUP($A148,'Season 5'!AF$4:CC$104,15,0),"0"),
IFERROR(VLOOKUP($A148,'Season 6'!AF$4:CC$104,15,0),"0"),IFERROR(VLOOKUP($A148,'Season 7'!AF$4:CC$104,15,0),"0"),
IFERROR(VLOOKUP($A148,'Season 8'!AF$4:CC$104,15,0),"0"),IFERROR(VLOOKUP($A148,'Season 9'!AF$4:CC$104,15,0),"0"),
IFERROR(VLOOKUP($A148,'Season 10'!AF$4:CC$104,15,0),"0"),IFERROR(VLOOKUP($A148,'Season 11'!AF$4:CC$104,15,0),"0"),
IFERROR(VLOOKUP($A148,'Season 12'!AF$4:CC$104,15,0),"0"),IFERROR(VLOOKUP($A148,'Season 13'!AF$4:CC$104,15,0),"0"),
IFERROR(VLOOKUP($A148,'Season 14'!AF$4:CC$104,15,0),"0"),IFERROR(VLOOKUP($A148,'Season 15'!AF$4:CC$104,15,0),"0"),)</f>
        <v>0</v>
      </c>
      <c r="P148" s="699">
        <f>SUM(IFERROR(VLOOKUP($A148,'Season 1'!AF$4:CC$104,16,0),"0"),
IFERROR(VLOOKUP($A148,'Season 2'!AF$4:CC$104,16,0),"0"),IFERROR(VLOOKUP($A148,'Season 3'!AF$4:CC$104,16,0),"0"),
IFERROR(VLOOKUP($A148,'Season 4'!AF$4:CC$104,16,0),"0"),IFERROR(VLOOKUP($A148,'Season 5'!AF$4:CC$104,16,0),"0"),
IFERROR(VLOOKUP($A148,'Season 6'!AF$4:CC$104,16,0),"0"),IFERROR(VLOOKUP($A148,'Season 7'!AF$4:CC$104,16,0),"0"),
IFERROR(VLOOKUP($A148,'Season 8'!AF$4:CC$104,16,0),"0"),IFERROR(VLOOKUP($A148,'Season 9'!AF$4:CC$104,16,0),"0"),
IFERROR(VLOOKUP($A148,'Season 10'!AF$4:CC$104,16,0),"0"),IFERROR(VLOOKUP($A148,'Season 11'!AF$4:CC$104,16,0),"0"),
IFERROR(VLOOKUP($A148,'Season 12'!AF$4:CC$104,16,0),"0"),IFERROR(VLOOKUP($A148,'Season 13'!AF$4:CC$104,16,0),"0"),
IFERROR(VLOOKUP($A148,'Season 14'!AF$4:CC$104,16,0),"0"),IFERROR(VLOOKUP($A148,'Season 15'!AF$4:CC$104,16,0),"0"),)</f>
        <v>0</v>
      </c>
      <c r="Q148" s="700">
        <f>SUM(IFERROR(VLOOKUP($A148,'Season 1'!AF$4:CC$104,17,0),"0"),
IFERROR(VLOOKUP($A148,'Season 2'!AF$4:CC$104,17,0),"0"),IFERROR(VLOOKUP($A148,'Season 3'!AF$4:CC$104,17,0),"0"),
IFERROR(VLOOKUP($A148,'Season 4'!AF$4:CC$104,17,0),"0"),IFERROR(VLOOKUP($A148,'Season 5'!AF$4:CC$104,17,0),"0"),
IFERROR(VLOOKUP($A148,'Season 6'!AF$4:CC$104,17,0),"0"),IFERROR(VLOOKUP($A148,'Season 7'!AF$4:CC$104,17,0),"0"),
IFERROR(VLOOKUP($A148,'Season 8'!AF$4:CC$104,17,0),"0"),IFERROR(VLOOKUP($A148,'Season 9'!AF$4:CC$104,17,0),"0"),
IFERROR(VLOOKUP($A148,'Season 10'!AF$4:CC$104,17,0),"0"),IFERROR(VLOOKUP($A148,'Season 11'!AF$4:CC$104,17,0),"0"),
IFERROR(VLOOKUP($A148,'Season 12'!AF$4:CC$104,17,0),"0"),IFERROR(VLOOKUP($A148,'Season 13'!AF$4:CC$104,17,0),"0"),
IFERROR(VLOOKUP($A148,'Season 14'!AF$4:CC$104,17,0),"0"),IFERROR(VLOOKUP($A148,'Season 15'!AF$4:CC$104,17,0),"0"),)</f>
        <v>0</v>
      </c>
      <c r="R148" s="692">
        <f>SUM(IFERROR(VLOOKUP($A148,'Season 1'!AF$4:CC$104,18,0),"0"),
IFERROR(VLOOKUP($A148,'Season 2'!AF$4:CC$104,18,0),"0"),IFERROR(VLOOKUP($A148,'Season 3'!AF$4:CC$104,18,0),"0"),
IFERROR(VLOOKUP($A148,'Season 4'!AF$4:CC$104,18,0),"0"),IFERROR(VLOOKUP($A148,'Season 5'!AF$4:CC$104,18,0),"0"),
IFERROR(VLOOKUP($A148,'Season 6'!AF$4:CC$104,18,0),"0"),IFERROR(VLOOKUP($A148,'Season 7'!AF$4:CC$104,18,0),"0"),
IFERROR(VLOOKUP($A148,'Season 8'!AF$4:CC$104,18,0),"0"),IFERROR(VLOOKUP($A148,'Season 9'!AF$4:CC$104,18,0),"0"),
IFERROR(VLOOKUP($A148,'Season 10'!AF$4:CC$104,18,0),"0"),IFERROR(VLOOKUP($A148,'Season 11'!AF$4:CC$104,18,0),"0"),
IFERROR(VLOOKUP($A148,'Season 12'!AF$4:CC$104,18,0),"0"),IFERROR(VLOOKUP($A148,'Season 13'!AF$4:CC$104,18,0),"0"),
IFERROR(VLOOKUP($A148,'Season 14'!AF$4:CC$104,18,0),"0"),IFERROR(VLOOKUP($A148,'Season 15'!AF$4:CC$104,18,0),"0"),)</f>
        <v>0</v>
      </c>
      <c r="S148" s="1023">
        <f>SUM(IFERROR(VLOOKUP($A148,'Season 1'!AF$4:CC$104,19,0),"0"),
IFERROR(VLOOKUP($A148,'Season 2'!AF$4:CC$104,19,0),"0"),IFERROR(VLOOKUP($A148,'Season 3'!AF$4:CC$104,19,0),"0"),
IFERROR(VLOOKUP($A148,'Season 4'!AF$4:CC$104,19,0),"0"),IFERROR(VLOOKUP($A148,'Season 5'!AF$4:CC$104,19,0),"0"),
IFERROR(VLOOKUP($A148,'Season 6'!AF$4:CC$104,19,0),"0"),IFERROR(VLOOKUP($A148,'Season 7'!AF$4:CC$104,19,0),"0"),
IFERROR(VLOOKUP($A148,'Season 8'!AF$4:CC$104,19,0),"0"),IFERROR(VLOOKUP($A148,'Season 9'!AF$4:CC$104,19,0),"0"),
IFERROR(VLOOKUP($A148,'Season 10'!AF$4:CC$104,19,0),"0"),IFERROR(VLOOKUP($A148,'Season 11'!AF$4:CC$104,19,0),"0"),
IFERROR(VLOOKUP($A148,'Season 12'!AF$4:CC$104,19,0),"0"),IFERROR(VLOOKUP($A148,'Season 13'!AF$4:CC$104,19,0),"0"),
IFERROR(VLOOKUP($A148,'Season 14'!AF$4:CC$104,19,0),"0"),IFERROR(VLOOKUP($A148,'Season 15'!AF$4:CC$104,19,0),"0"),)</f>
        <v>0</v>
      </c>
      <c r="T148" s="26">
        <f>SUM(IFERROR(VLOOKUP($A148,'Season 1'!AF$4:CC$104,20,0),"0"),
IFERROR(VLOOKUP($A148,'Season 2'!AF$4:CC$104,20,0),"0"),IFERROR(VLOOKUP($A148,'Season 3'!AF$4:CC$104,20,0),"0"),
IFERROR(VLOOKUP($A148,'Season 4'!AF$4:CC$104,20,0),"0"),IFERROR(VLOOKUP($A148,'Season 5'!AF$4:CC$104,20,0),"0"),
IFERROR(VLOOKUP($A148,'Season 6'!AF$4:CC$104,20,0),"0"),IFERROR(VLOOKUP($A148,'Season 7'!AF$4:CC$104,20,0),"0"),
IFERROR(VLOOKUP($A148,'Season 8'!AF$4:CC$104,20,0),"0"),IFERROR(VLOOKUP($A148,'Season 9'!AF$4:CC$104,20,0),"0"),
IFERROR(VLOOKUP($A148,'Season 10'!AF$4:CC$104,20,0),"0"),IFERROR(VLOOKUP($A148,'Season 11'!AF$4:CC$104,20,0),"0"),
IFERROR(VLOOKUP($A148,'Season 12'!AF$4:CC$104,20,0),"0"),IFERROR(VLOOKUP($A148,'Season 13'!AF$4:CC$104,20,0),"0"),
IFERROR(VLOOKUP($A148,'Season 14'!AF$4:CC$104,20,0),"0"),IFERROR(VLOOKUP($A148,'Season 15'!AF$4:CC$104,20,0),"0"),)</f>
        <v>0</v>
      </c>
      <c r="U148" s="699">
        <f>SUM(IFERROR(VLOOKUP($A148,'Season 1'!AF$4:CC$104,21,0),"0"),
IFERROR(VLOOKUP($A148,'Season 2'!AF$4:CC$104,21,0),"0"),IFERROR(VLOOKUP($A148,'Season 3'!AF$4:CC$104,21,0),"0"),
IFERROR(VLOOKUP($A148,'Season 4'!AF$4:CC$104,21,0),"0"),IFERROR(VLOOKUP($A148,'Season 5'!AF$4:CC$104,21,0),"0"),
IFERROR(VLOOKUP($A148,'Season 6'!AF$4:CC$104,21,0),"0"),IFERROR(VLOOKUP($A148,'Season 7'!AF$4:CC$104,21,0),"0"),
IFERROR(VLOOKUP($A148,'Season 8'!AF$4:CC$104,21,0),"0"),IFERROR(VLOOKUP($A148,'Season 9'!AF$4:CC$104,21,0),"0"),
IFERROR(VLOOKUP($A148,'Season 10'!AF$4:CC$104,21,0),"0"),IFERROR(VLOOKUP($A148,'Season 11'!AF$4:CC$104,21,0),"0"),
IFERROR(VLOOKUP($A148,'Season 12'!AF$4:CC$104,21,0),"0"),IFERROR(VLOOKUP($A148,'Season 13'!AF$4:CC$104,21,0),"0"),
IFERROR(VLOOKUP($A148,'Season 14'!AF$4:CC$104,21,0),"0"),IFERROR(VLOOKUP($A148,'Season 15'!AF$4:CC$104,21,0),"0"),)</f>
        <v>0</v>
      </c>
      <c r="V148" s="700">
        <f>SUM(IFERROR(VLOOKUP($A148,'Season 1'!AF$4:CC$104,22,0),"0"),
IFERROR(VLOOKUP($A148,'Season 2'!AF$4:CC$104,22,0),"0"),IFERROR(VLOOKUP($A148,'Season 3'!AF$4:CC$104,22,0),"0"),
IFERROR(VLOOKUP($A148,'Season 4'!AF$4:CC$104,22,0),"0"),IFERROR(VLOOKUP($A148,'Season 5'!AF$4:CC$104,22,0),"0"),
IFERROR(VLOOKUP($A148,'Season 6'!AF$4:CC$104,22,0),"0"),IFERROR(VLOOKUP($A148,'Season 7'!AF$4:CC$104,22,0),"0"),
IFERROR(VLOOKUP($A148,'Season 8'!AF$4:CC$104,22,0),"0"),IFERROR(VLOOKUP($A148,'Season 9'!AF$4:CC$104,22,0),"0"),
IFERROR(VLOOKUP($A148,'Season 10'!AF$4:CC$104,22,0),"0"),IFERROR(VLOOKUP($A148,'Season 11'!AF$4:CC$104,22,0),"0"),
IFERROR(VLOOKUP($A148,'Season 12'!AF$4:CC$104,22,0),"0"),IFERROR(VLOOKUP($A148,'Season 13'!AF$4:CC$104,22,0),"0"),
IFERROR(VLOOKUP($A148,'Season 14'!AF$4:CC$104,22,0),"0"),IFERROR(VLOOKUP($A148,'Season 15'!AF$4:CC$104,22,0),"0"),)</f>
        <v>0</v>
      </c>
      <c r="W148" s="692">
        <f>SUM(IFERROR(VLOOKUP($A148,'Season 1'!AF$4:CC$104,23,0),"0"),
IFERROR(VLOOKUP($A148,'Season 2'!AF$4:CC$104,23,0),"0"),IFERROR(VLOOKUP($A148,'Season 3'!AF$4:CC$104,23,0),"0"),
IFERROR(VLOOKUP($A148,'Season 4'!AF$4:CC$104,23,0),"0"),IFERROR(VLOOKUP($A148,'Season 5'!AF$4:CC$104,23,0),"0"),
IFERROR(VLOOKUP($A148,'Season 6'!AF$4:CC$104,23,0),"0"),IFERROR(VLOOKUP($A148,'Season 7'!AF$4:CC$104,23,0),"0"),
IFERROR(VLOOKUP($A148,'Season 8'!AF$4:CC$104,23,0),"0"),IFERROR(VLOOKUP($A148,'Season 9'!AF$4:CC$104,23,0),"0"),
IFERROR(VLOOKUP($A148,'Season 10'!AF$4:CC$104,23,0),"0"),IFERROR(VLOOKUP($A148,'Season 11'!AF$4:CC$104,23,0),"0"),
IFERROR(VLOOKUP($A148,'Season 12'!AF$4:CC$104,23,0),"0"),IFERROR(VLOOKUP($A148,'Season 13'!AF$4:CC$104,23,0),"0"),
IFERROR(VLOOKUP($A148,'Season 14'!AF$4:CC$104,23,0),"0"),IFERROR(VLOOKUP($A148,'Season 15'!AF$4:CC$104,23,0),"0"),)</f>
        <v>0</v>
      </c>
      <c r="X148" s="1023">
        <f>SUM(IFERROR(VLOOKUP($A148,'Season 1'!AF$4:CC$104,24,0),"0"),
IFERROR(VLOOKUP($A148,'Season 2'!AF$4:CC$104,24,0),"0"),IFERROR(VLOOKUP($A148,'Season 3'!AF$4:CC$104,24,0),"0"),
IFERROR(VLOOKUP($A148,'Season 4'!AF$4:CC$104,24,0),"0"),IFERROR(VLOOKUP($A148,'Season 5'!AF$4:CC$104,24,0),"0"),
IFERROR(VLOOKUP($A148,'Season 6'!AF$4:CC$104,24,0),"0"),IFERROR(VLOOKUP($A148,'Season 7'!AF$4:CC$104,24,0),"0"),
IFERROR(VLOOKUP($A148,'Season 8'!AF$4:CC$104,24,0),"0"),IFERROR(VLOOKUP($A148,'Season 9'!AF$4:CC$104,24,0),"0"),
IFERROR(VLOOKUP($A148,'Season 10'!AF$4:CC$104,24,0),"0"),IFERROR(VLOOKUP($A148,'Season 11'!AF$4:CC$104,24,0),"0"),
IFERROR(VLOOKUP($A148,'Season 12'!AF$4:CC$104,24,0),"0"),IFERROR(VLOOKUP($A148,'Season 13'!AF$4:CC$104,24,0),"0"),
IFERROR(VLOOKUP($A148,'Season 14'!AF$4:CC$104,24,0),"0"),IFERROR(VLOOKUP($A148,'Season 15'!AF$4:CC$104,24,0),"0"),)</f>
        <v>0</v>
      </c>
      <c r="Y148" s="26">
        <f>SUM(IFERROR(VLOOKUP($A148,'Season 1'!AF$4:CC$104,25,0),"0"),
IFERROR(VLOOKUP($A148,'Season 2'!AF$4:CC$104,25,0),"0"),IFERROR(VLOOKUP($A148,'Season 3'!AF$4:CC$104,25,0),"0"),
IFERROR(VLOOKUP($A148,'Season 4'!AF$4:CC$104,25,0),"0"),IFERROR(VLOOKUP($A148,'Season 5'!AF$4:CC$104,25,0),"0"),
IFERROR(VLOOKUP($A148,'Season 6'!AF$4:CC$104,25,0),"0"),IFERROR(VLOOKUP($A148,'Season 7'!AF$4:CC$104,25,0),"0"),
IFERROR(VLOOKUP($A148,'Season 8'!AF$4:CC$104,25,0),"0"),IFERROR(VLOOKUP($A148,'Season 9'!AF$4:CC$104,25,0),"0"),
IFERROR(VLOOKUP($A148,'Season 10'!AF$4:CC$104,25,0),"0"),IFERROR(VLOOKUP($A148,'Season 11'!AF$4:CC$104,25,0),"0"),
IFERROR(VLOOKUP($A148,'Season 12'!AF$4:CC$104,25,0),"0"),IFERROR(VLOOKUP($A148,'Season 13'!AF$4:CC$104,25,0),"0"),
IFERROR(VLOOKUP($A148,'Season 14'!AF$4:CC$104,25,0),"0"),IFERROR(VLOOKUP($A148,'Season 15'!AF$4:CC$104,25,0),"0"),)</f>
        <v>0</v>
      </c>
      <c r="Z148" s="699">
        <f>SUM(IFERROR(VLOOKUP($A148,'Season 1'!AF$4:CC$104,26,0),"0"),
IFERROR(VLOOKUP($A148,'Season 2'!AF$4:CC$104,26,0),"0"),IFERROR(VLOOKUP($A148,'Season 3'!AF$4:CC$104,26,0),"0"),
IFERROR(VLOOKUP($A148,'Season 4'!AF$4:CC$104,26,0),"0"),IFERROR(VLOOKUP($A148,'Season 5'!AF$4:CC$104,26,0),"0"),
IFERROR(VLOOKUP($A148,'Season 6'!AF$4:CC$104,26,0),"0"),IFERROR(VLOOKUP($A148,'Season 7'!AF$4:CC$104,26,0),"0"),
IFERROR(VLOOKUP($A148,'Season 8'!AF$4:CC$104,26,0),"0"),IFERROR(VLOOKUP($A148,'Season 9'!AF$4:CC$104,26,0),"0"),
IFERROR(VLOOKUP($A148,'Season 10'!AF$4:CC$104,26,0),"0"),IFERROR(VLOOKUP($A148,'Season 11'!AF$4:CC$104,26,0),"0"),
IFERROR(VLOOKUP($A148,'Season 12'!AF$4:CC$104,26,0),"0"),IFERROR(VLOOKUP($A148,'Season 13'!AF$4:CC$104,26,0),"0"),
IFERROR(VLOOKUP($A148,'Season 14'!AF$4:CC$104,26,0),"0"),IFERROR(VLOOKUP($A148,'Season 15'!AF$4:CC$104,26,0),"0"),)</f>
        <v>0</v>
      </c>
      <c r="AA148" s="700">
        <f>SUM(IFERROR(VLOOKUP($A148,'Season 1'!AF$4:CC$104,27,0),"0"),
IFERROR(VLOOKUP($A148,'Season 2'!AF$4:CC$104,27,0),"0"),IFERROR(VLOOKUP($A148,'Season 3'!AF$4:CC$104,27,0),"0"),
IFERROR(VLOOKUP($A148,'Season 4'!AF$4:CC$104,27,0),"0"),IFERROR(VLOOKUP($A148,'Season 5'!AF$4:CC$104,27,0),"0"),
IFERROR(VLOOKUP($A148,'Season 6'!AF$4:CC$104,27,0),"0"),IFERROR(VLOOKUP($A148,'Season 7'!AF$4:CC$104,27,0),"0"),
IFERROR(VLOOKUP($A148,'Season 8'!AF$4:CC$104,27,0),"0"),IFERROR(VLOOKUP($A148,'Season 9'!AF$4:CC$104,27,0),"0"),
IFERROR(VLOOKUP($A148,'Season 10'!AF$4:CC$104,27,0),"0"),IFERROR(VLOOKUP($A148,'Season 11'!AF$4:CC$104,27,0),"0"),
IFERROR(VLOOKUP($A148,'Season 12'!AF$4:CC$104,27,0),"0"),IFERROR(VLOOKUP($A148,'Season 13'!AF$4:CC$104,27,0),"0"),
IFERROR(VLOOKUP($A148,'Season 14'!AF$4:CC$104,27,0),"0"),IFERROR(VLOOKUP($A148,'Season 15'!AF$4:CC$104,27,0),"0"),)</f>
        <v>0</v>
      </c>
      <c r="AB148" s="692">
        <f>SUM(IFERROR(VLOOKUP($A148,'Season 1'!AF$4:CC$104,28,0),"0"),
IFERROR(VLOOKUP($A148,'Season 2'!AF$4:CC$104,28,0),"0"),IFERROR(VLOOKUP($A148,'Season 3'!AF$4:CC$104,28,0),"0"),
IFERROR(VLOOKUP($A148,'Season 4'!AF$4:CC$104,28,0),"0"),IFERROR(VLOOKUP($A148,'Season 5'!AF$4:CC$104,28,0),"0"),
IFERROR(VLOOKUP($A148,'Season 6'!AF$4:CC$104,28,0),"0"),IFERROR(VLOOKUP($A148,'Season 7'!AF$4:CC$104,28,0),"0"),
IFERROR(VLOOKUP($A148,'Season 8'!AF$4:CC$104,28,0),"0"),IFERROR(VLOOKUP($A148,'Season 9'!AF$4:CC$104,28,0),"0"),
IFERROR(VLOOKUP($A148,'Season 10'!AF$4:CC$104,28,0),"0"),IFERROR(VLOOKUP($A148,'Season 11'!AF$4:CC$104,28,0),"0"),
IFERROR(VLOOKUP($A148,'Season 12'!AF$4:CC$104,28,0),"0"),IFERROR(VLOOKUP($A148,'Season 13'!AF$4:CC$104,28,0),"0"),
IFERROR(VLOOKUP($A148,'Season 14'!AF$4:CC$104,28,0),"0"),IFERROR(VLOOKUP($A148,'Season 15'!AF$4:CC$104,28,0),"0"),)</f>
        <v>0</v>
      </c>
      <c r="AC148" s="1023">
        <f>SUM(IFERROR(VLOOKUP($A148,'Season 1'!AF$4:CC$104,29,0),"0"),
IFERROR(VLOOKUP($A148,'Season 2'!AF$4:CC$104,29,0),"0"),IFERROR(VLOOKUP($A148,'Season 3'!AF$4:CC$104,29,0),"0"),
IFERROR(VLOOKUP($A148,'Season 4'!AF$4:CC$104,29,0),"0"),IFERROR(VLOOKUP($A148,'Season 5'!AF$4:CC$104,29,0),"0"),
IFERROR(VLOOKUP($A148,'Season 6'!AF$4:CC$104,29,0),"0"),IFERROR(VLOOKUP($A148,'Season 7'!AF$4:CC$104,29,0),"0"),
IFERROR(VLOOKUP($A148,'Season 8'!AF$4:CC$104,29,0),"0"),IFERROR(VLOOKUP($A148,'Season 9'!AF$4:CC$104,29,0),"0"),
IFERROR(VLOOKUP($A148,'Season 10'!AF$4:CC$104,29,0),"0"),IFERROR(VLOOKUP($A148,'Season 11'!AF$4:CC$104,29,0),"0"),
IFERROR(VLOOKUP($A148,'Season 12'!AF$4:CC$104,29,0),"0"),IFERROR(VLOOKUP($A148,'Season 13'!AF$4:CC$104,29,0),"0"),
IFERROR(VLOOKUP($A148,'Season 14'!AF$4:CC$104,29,0),"0"),IFERROR(VLOOKUP($A148,'Season 15'!AF$4:CC$104,29,0),"0"),)</f>
        <v>0</v>
      </c>
      <c r="AD148" s="26">
        <f>SUM(IFERROR(VLOOKUP($A148,'Season 1'!AF$4:CC$104,30,0),"0"),
IFERROR(VLOOKUP($A148,'Season 2'!AF$4:CC$104,30,0),"0"),IFERROR(VLOOKUP($A148,'Season 3'!AF$4:CC$104,30,0),"0"),
IFERROR(VLOOKUP($A148,'Season 4'!AF$4:CC$104,30,0),"0"),IFERROR(VLOOKUP($A148,'Season 5'!AF$4:CC$104,30,0),"0"),
IFERROR(VLOOKUP($A148,'Season 6'!AF$4:CC$104,30,0),"0"),IFERROR(VLOOKUP($A148,'Season 7'!AF$4:CC$104,30,0),"0"),
IFERROR(VLOOKUP($A148,'Season 8'!AF$4:CC$104,30,0),"0"),IFERROR(VLOOKUP($A148,'Season 9'!AF$4:CC$104,30,0),"0"),
IFERROR(VLOOKUP($A148,'Season 10'!AF$4:CC$104,30,0),"0"),IFERROR(VLOOKUP($A148,'Season 11'!AF$4:CC$104,30,0),"0"),
IFERROR(VLOOKUP($A148,'Season 12'!AF$4:CC$104,30,0),"0"),IFERROR(VLOOKUP($A148,'Season 13'!AF$4:CC$104,30,0),"0"),
IFERROR(VLOOKUP($A148,'Season 14'!AF$4:CC$104,30,0),"0"),IFERROR(VLOOKUP($A148,'Season 15'!AF$4:CC$104,30,0),"0"),)</f>
        <v>0</v>
      </c>
      <c r="AE148" s="699">
        <f>SUM(IFERROR(VLOOKUP($A148,'Season 1'!AF$4:CC$104,31,0),"0"),
IFERROR(VLOOKUP($A148,'Season 2'!AF$4:CC$104,31,0),"0"),IFERROR(VLOOKUP($A148,'Season 3'!AF$4:CC$104,31,0),"0"),
IFERROR(VLOOKUP($A148,'Season 4'!AF$4:CC$104,31,0),"0"),IFERROR(VLOOKUP($A148,'Season 5'!AF$4:CC$104,31,0),"0"),
IFERROR(VLOOKUP($A148,'Season 6'!AF$4:CC$104,31,0),"0"),IFERROR(VLOOKUP($A148,'Season 7'!AF$4:CC$104,31,0),"0"),
IFERROR(VLOOKUP($A148,'Season 8'!AF$4:CC$104,31,0),"0"),IFERROR(VLOOKUP($A148,'Season 9'!AF$4:CC$104,31,0),"0"),
IFERROR(VLOOKUP($A148,'Season 10'!AF$4:CC$104,31,0),"0"),IFERROR(VLOOKUP($A148,'Season 11'!AF$4:CC$104,31,0),"0"),
IFERROR(VLOOKUP($A148,'Season 12'!AF$4:CC$104,31,0),"0"),IFERROR(VLOOKUP($A148,'Season 13'!AF$4:CC$104,31,0),"0"),
IFERROR(VLOOKUP($A148,'Season 14'!AF$4:CC$104,31,0),"0"),IFERROR(VLOOKUP($A148,'Season 15'!AF$4:CC$104,31,0),"0"),)</f>
        <v>0</v>
      </c>
      <c r="AF148" s="700">
        <f>SUM(IFERROR(VLOOKUP($A148,'Season 3'!AF$4:CC$104,32,0),"0"),
IFERROR(VLOOKUP($A148,'Season 4'!AF$4:CC$104,32,0),"0"),IFERROR(VLOOKUP($A148,'Season 5'!AF$4:CC$104,32,0),"0"),
IFERROR(VLOOKUP($A148,'Season 6'!AF$4:CC$104,32,0),"0"),IFERROR(VLOOKUP($A148,'Season 7'!AF$4:CC$104,32,0),"0"),
IFERROR(VLOOKUP($A148,'Season 8'!AF$4:CC$104,32,0),"0"),IFERROR(VLOOKUP($A148,'Season 9'!AF$4:CC$104,32,0),"0"),
IFERROR(VLOOKUP($A148,'Season 10'!AF$4:CC$104,32,0),"0"),IFERROR(VLOOKUP($A148,'Season 11'!AF$4:CC$104,32,0),"0"),
IFERROR(VLOOKUP($A148,'Season 12'!AF$4:CC$104,32,0),"0"),IFERROR(VLOOKUP($A148,'Season 13'!AF$4:CC$104,32,0),"0"),
IFERROR(VLOOKUP($A148,'Season 14'!AF$4:CC$104,32,0),"0"),IFERROR(VLOOKUP($A148,'Season 15'!AF$4:CC$104,32,0),"0"),)</f>
        <v>0</v>
      </c>
      <c r="AG148" s="692">
        <f>SUM(IFERROR(VLOOKUP($A148,'Season 3'!AF$4:CC$104,33,0),"0"),
IFERROR(VLOOKUP($A148,'Season 4'!AF$4:CC$104,33,0),"0"),IFERROR(VLOOKUP($A148,'Season 5'!AF$4:CC$104,33,0),"0"),
IFERROR(VLOOKUP($A148,'Season 6'!AF$4:CC$104,33,0),"0"),IFERROR(VLOOKUP($A148,'Season 7'!AF$4:CC$104,33,0),"0"),
IFERROR(VLOOKUP($A148,'Season 8'!AF$4:CC$104,33,0),"0"),IFERROR(VLOOKUP($A148,'Season 9'!AF$4:CC$104,33,0),"0"),
IFERROR(VLOOKUP($A148,'Season 10'!AF$4:CC$104,33,0),"0"),IFERROR(VLOOKUP($A148,'Season 11'!AF$4:CC$104,33,0),"0"),
IFERROR(VLOOKUP($A148,'Season 12'!AF$4:CC$104,33,0),"0"),IFERROR(VLOOKUP($A148,'Season 13'!AF$4:CC$104,33,0),"0"),
IFERROR(VLOOKUP($A148,'Season 14'!AF$4:CC$104,33,0),"0"),IFERROR(VLOOKUP($A148,'Season 15'!AF$4:CC$104,33,0),"0"),)</f>
        <v>0</v>
      </c>
      <c r="AH148" s="1023">
        <f>SUM(IFERROR(VLOOKUP($A148,'Season 3'!AF$4:CC$104,34,0),"0"),
IFERROR(VLOOKUP($A148,'Season 4'!AF$4:CC$104,34,0),"0"),IFERROR(VLOOKUP($A148,'Season 5'!AF$4:CC$104,34,0),"0"),
IFERROR(VLOOKUP($A148,'Season 6'!AF$4:CC$104,34,0),"0"),IFERROR(VLOOKUP($A148,'Season 7'!AF$4:CC$104,34,0),"0"),
IFERROR(VLOOKUP($A148,'Season 8'!AF$4:CC$104,34,0),"0"),IFERROR(VLOOKUP($A148,'Season 9'!AF$4:CC$104,34,0),"0"),
IFERROR(VLOOKUP($A148,'Season 10'!AF$4:CC$104,34,0),"0"),IFERROR(VLOOKUP($A148,'Season 11'!AF$4:CC$104,34,0),"0"),
IFERROR(VLOOKUP($A148,'Season 12'!AF$4:CC$104,34,0),"0"),IFERROR(VLOOKUP($A148,'Season 13'!AF$4:CC$104,34,0),"0"),
IFERROR(VLOOKUP($A148,'Season 14'!AF$4:CC$104,34,0),"0"),IFERROR(VLOOKUP($A148,'Season 15'!AF$4:CC$104,34,0),"0"),)</f>
        <v>0</v>
      </c>
      <c r="AI148" s="26">
        <f>SUM(IFERROR(VLOOKUP($A148,'Season 3'!AF$4:CC$104,35,0),"0"),
IFERROR(VLOOKUP($A148,'Season 4'!AF$4:CC$104,35,0),"0"),IFERROR(VLOOKUP($A148,'Season 5'!AF$4:CC$104,35,0),"0"),
IFERROR(VLOOKUP($A148,'Season 6'!AF$4:CC$104,35,0),"0"),IFERROR(VLOOKUP($A148,'Season 7'!AF$4:CC$104,35,0),"0"),
IFERROR(VLOOKUP($A148,'Season 8'!AF$4:CC$104,35,0),"0"),IFERROR(VLOOKUP($A148,'Season 9'!AF$4:CC$104,35,0),"0"),
IFERROR(VLOOKUP($A148,'Season 10'!AF$4:CC$104,35,0),"0"),IFERROR(VLOOKUP($A148,'Season 11'!AF$4:CC$104,35,0),"0"),
IFERROR(VLOOKUP($A148,'Season 12'!AF$4:CC$104,35,0),"0"),IFERROR(VLOOKUP($A148,'Season 13'!AF$4:CC$104,35,0),"0"),
IFERROR(VLOOKUP($A148,'Season 14'!AF$4:CC$104,35,0),"0"),IFERROR(VLOOKUP($A148,'Season 15'!AF$4:CC$104,35,0),"0"),)</f>
        <v>0</v>
      </c>
      <c r="AJ148" s="699">
        <f>SUM(IFERROR(VLOOKUP($A148,'Season 3'!AF$4:CC$104,36,0),"0"),
IFERROR(VLOOKUP($A148,'Season 4'!AF$4:CC$104,36,0),"0"),IFERROR(VLOOKUP($A148,'Season 5'!AF$4:CC$104,36,0),"0"),
IFERROR(VLOOKUP($A148,'Season 6'!AF$4:CC$104,36,0),"0"),IFERROR(VLOOKUP($A148,'Season 7'!AF$4:CC$104,36,0),"0"),
IFERROR(VLOOKUP($A148,'Season 8'!AF$4:CC$104,36,0),"0"),IFERROR(VLOOKUP($A148,'Season 9'!AF$4:CC$104,36,0),"0"),
IFERROR(VLOOKUP($A148,'Season 10'!AF$4:CC$104,36,0),"0"),IFERROR(VLOOKUP($A148,'Season 11'!AF$4:CC$104,36,0),"0"),
IFERROR(VLOOKUP($A148,'Season 12'!AF$4:CC$104,36,0),"0"),IFERROR(VLOOKUP($A148,'Season 13'!AF$4:CC$104,36,0),"0"),
IFERROR(VLOOKUP($A148,'Season 14'!AF$4:CC$104,36,0),"0"),IFERROR(VLOOKUP($A148,'Season 15'!AF$4:CC$104,36,0),"0"),)</f>
        <v>0</v>
      </c>
      <c r="AK148" s="700">
        <f>SUM(IFERROR(VLOOKUP($A148,'Season 2'!AF$4:CC$104,32,0),"0"),IFERROR(VLOOKUP($A148,'Season 3'!AF$4:CC$104,37,0),"0"),
IFERROR(VLOOKUP($A148,'Season 4'!AF$4:CC$104,37,0),"0"),IFERROR(VLOOKUP($A148,'Season 5'!AF$4:CC$104,37,0),"0"),
IFERROR(VLOOKUP($A148,'Season 6'!AF$4:CC$104,37,0),"0"),IFERROR(VLOOKUP($A148,'Season 7'!AF$4:CC$104,37,0),"0"),
IFERROR(VLOOKUP($A148,'Season 8'!AF$4:CC$104,37,0),"0"),IFERROR(VLOOKUP($A148,'Season 9'!AF$4:CC$104,37,0),"0"),
IFERROR(VLOOKUP($A148,'Season 10'!AF$4:CC$104,37,0),"0"),IFERROR(VLOOKUP($A148,'Season 11'!AF$4:CC$104,37,0),"0"),
IFERROR(VLOOKUP($A148,'Season 12'!AF$4:CC$104,37,0),"0"),IFERROR(VLOOKUP($A148,'Season 13'!AF$4:CC$104,37,0),"0"),
IFERROR(VLOOKUP($A148,'Season 14'!AF$4:CC$104,37,0),"0"),IFERROR(VLOOKUP($A148,'Season 15'!AF$4:CC$104,37,0),"0"),)</f>
        <v>0</v>
      </c>
      <c r="AL148" s="692">
        <f>SUM(IFERROR(VLOOKUP($A148,'Season 2'!AF$4:CC$104,33,0),"0"),IFERROR(VLOOKUP($A148,'Season 3'!AF$4:CC$104,38,0),"0"),
IFERROR(VLOOKUP($A148,'Season 4'!AF$4:CC$104,38,0),"0"),IFERROR(VLOOKUP($A148,'Season 5'!AF$4:CC$104,38,0),"0"),
IFERROR(VLOOKUP($A148,'Season 6'!AF$4:CC$104,38,0),"0"),IFERROR(VLOOKUP($A148,'Season 7'!AF$4:CC$104,38,0),"0"),
IFERROR(VLOOKUP($A148,'Season 8'!AF$4:CC$104,38,0),"0"),IFERROR(VLOOKUP($A148,'Season 9'!AF$4:CC$104,38,0),"0"),
IFERROR(VLOOKUP($A148,'Season 10'!AF$4:CC$104,38,0),"0"),IFERROR(VLOOKUP($A148,'Season 11'!AF$4:CC$104,38,0),"0"),
IFERROR(VLOOKUP($A148,'Season 12'!AF$4:CC$104,38,0),"0"),IFERROR(VLOOKUP($A148,'Season 13'!AF$4:CC$104,38,0),"0"),
IFERROR(VLOOKUP($A148,'Season 14'!AF$4:CC$104,38,0),"0"),IFERROR(VLOOKUP($A148,'Season 15'!AF$4:CC$104,38,0),"0"),)</f>
        <v>0</v>
      </c>
      <c r="AM148" s="1023">
        <f>SUM(IFERROR(VLOOKUP($A148,'Season 2'!AF$4:CC$104,34,0),"0"),IFERROR(VLOOKUP($A148,'Season 3'!AF$4:CC$104,39,0),"0"),
IFERROR(VLOOKUP($A148,'Season 4'!AF$4:CC$104,39,0),"0"),IFERROR(VLOOKUP($A148,'Season 5'!AF$4:CC$104,39,0),"0"),
IFERROR(VLOOKUP($A148,'Season 6'!AF$4:CC$104,39,0),"0"),IFERROR(VLOOKUP($A148,'Season 7'!AF$4:CC$104,39,0),"0"),
IFERROR(VLOOKUP($A148,'Season 8'!AF$4:CC$104,39,0),"0"),IFERROR(VLOOKUP($A148,'Season 9'!AF$4:CC$104,39,0),"0"),
IFERROR(VLOOKUP($A148,'Season 10'!AF$4:CC$104,39,0),"0"),IFERROR(VLOOKUP($A148,'Season 11'!AF$4:CC$104,39,0),"0"),
IFERROR(VLOOKUP($A148,'Season 12'!AF$4:CC$104,39,0),"0"),IFERROR(VLOOKUP($A148,'Season 13'!AF$4:CC$104,39,0),"0"),
IFERROR(VLOOKUP($A148,'Season 14'!AF$4:CC$104,39,0),"0"),IFERROR(VLOOKUP($A148,'Season 15'!AF$4:CC$104,39,0),"0"),)</f>
        <v>0</v>
      </c>
      <c r="AN148" s="26">
        <f>SUM(IFERROR(VLOOKUP($A148,'Season 2'!AF$4:CC$104,35,0),"0"),IFERROR(VLOOKUP($A148,'Season 3'!AF$4:CC$104,40,0),"0"),
IFERROR(VLOOKUP($A148,'Season 4'!AF$4:CC$104,40,0),"0"),IFERROR(VLOOKUP($A148,'Season 5'!AF$4:CC$104,40,0),"0"),
IFERROR(VLOOKUP($A148,'Season 6'!AF$4:CC$104,40,0),"0"),IFERROR(VLOOKUP($A148,'Season 7'!AF$4:CC$104,40,0),"0"),
IFERROR(VLOOKUP($A148,'Season 8'!AF$4:CC$104,40,0),"0"),IFERROR(VLOOKUP($A148,'Season 9'!AF$4:CC$104,40,0),"0"),
IFERROR(VLOOKUP($A148,'Season 10'!AF$4:CC$104,40,0),"0"),IFERROR(VLOOKUP($A148,'Season 11'!AF$4:CC$104,40,0),"0"),
IFERROR(VLOOKUP($A148,'Season 12'!AF$4:CC$104,40,0),"0"),IFERROR(VLOOKUP($A148,'Season 13'!AF$4:CC$104,40,0),"0"),
IFERROR(VLOOKUP($A148,'Season 14'!AF$4:CC$104,40,0),"0"),IFERROR(VLOOKUP($A148,'Season 15'!AF$4:CC$104,40,0),"0"),)</f>
        <v>0</v>
      </c>
      <c r="AO148" s="699">
        <f>SUM(IFERROR(VLOOKUP($A148,'Season 2'!AF$4:CC$104,36,0),"0"),IFERROR(VLOOKUP($A148,'Season 3'!AF$4:CC$104,41,0),"0"),
IFERROR(VLOOKUP($A148,'Season 4'!AF$4:CC$104,41,0),"0"),IFERROR(VLOOKUP($A148,'Season 5'!AF$4:CC$104,41,0),"0"),
IFERROR(VLOOKUP($A148,'Season 6'!AF$4:CC$104,41,0),"0"),IFERROR(VLOOKUP($A148,'Season 7'!AF$4:CC$104,41,0),"0"),
IFERROR(VLOOKUP($A148,'Season 8'!AF$4:CC$104,41,0),"0"),IFERROR(VLOOKUP($A148,'Season 9'!AF$4:CC$104,41,0),"0"),
IFERROR(VLOOKUP($A148,'Season 10'!AF$4:CC$104,41,0),"0"),IFERROR(VLOOKUP($A148,'Season 11'!AF$4:CC$104,41,0),"0"),
IFERROR(VLOOKUP($A148,'Season 12'!AF$4:CC$104,41,0),"0"),IFERROR(VLOOKUP($A148,'Season 13'!AF$4:CC$104,41,0),"0"),
IFERROR(VLOOKUP($A148,'Season 14'!AF$4:CC$104,41,0),"0"),IFERROR(VLOOKUP($A148,'Season 15'!AF$4:CC$104,41,0),"0"),)</f>
        <v>0</v>
      </c>
      <c r="AP148" s="700">
        <f>SUM(IFERROR(VLOOKUP($A148,'Season 2'!AF$4:CC$104,37,0),"0"),IFERROR(VLOOKUP($A148,'Season 3'!AF$4:CC$104,42,0),"0"),
IFERROR(VLOOKUP($A148,'Season 4'!AF$4:CC$104,42,0),"0"),IFERROR(VLOOKUP($A148,'Season 5'!AF$4:CC$104,42,0),"0"),
IFERROR(VLOOKUP($A148,'Season 6'!AF$4:CC$104,42,0),"0"),IFERROR(VLOOKUP($A148,'Season 7'!AF$4:CC$104,42,0),"0"),
IFERROR(VLOOKUP($A148,'Season 8'!AF$4:CC$104,42,0),"0"),IFERROR(VLOOKUP($A148,'Season 9'!AF$4:CC$104,42,0),"0"),
IFERROR(VLOOKUP($A148,'Season 10'!AF$4:CC$104,42,0),"0"),IFERROR(VLOOKUP($A148,'Season 11'!AF$4:CC$104,42,0),"0"),
IFERROR(VLOOKUP($A148,'Season 12'!AF$4:CC$104,42,0),"0"),IFERROR(VLOOKUP($A148,'Season 13'!AF$4:CC$104,42,0),"0"),
IFERROR(VLOOKUP($A148,'Season 14'!AF$4:CC$104,42,0),"0"),IFERROR(VLOOKUP($A148,'Season 15'!AF$4:CC$104,42,0),"0"),)</f>
        <v>0</v>
      </c>
      <c r="AQ148" s="692">
        <f>SUM(IFERROR(VLOOKUP($A148,'Season 2'!AF$4:CC$104,38,0),"0"),IFERROR(VLOOKUP($A148,'Season 3'!AF$4:CC$104,43,0),"0"),
IFERROR(VLOOKUP($A148,'Season 4'!AF$4:CC$104,43,0),"0"),IFERROR(VLOOKUP($A148,'Season 5'!AF$4:CC$104,43,0),"0"),
IFERROR(VLOOKUP($A148,'Season 6'!AF$4:CC$104,43,0),"0"),IFERROR(VLOOKUP($A148,'Season 7'!AF$4:CC$104,43,0),"0"),
IFERROR(VLOOKUP($A148,'Season 8'!AF$4:CC$104,43,0),"0"),IFERROR(VLOOKUP($A148,'Season 9'!AF$4:CC$104,43,0),"0"),
IFERROR(VLOOKUP($A148,'Season 10'!AF$4:CC$104,43,0),"0"),IFERROR(VLOOKUP($A148,'Season 11'!AF$4:CC$104,43,0),"0"),
IFERROR(VLOOKUP($A148,'Season 12'!AF$4:CC$104,43,0),"0"),IFERROR(VLOOKUP($A148,'Season 13'!AF$4:CC$104,43,0),"0"),
IFERROR(VLOOKUP($A148,'Season 14'!AF$4:CC$104,43,0),"0"),IFERROR(VLOOKUP($A148,'Season 15'!AF$4:CC$104,43,0),"0"),)</f>
        <v>0</v>
      </c>
      <c r="AR148" s="1023">
        <f>SUM(IFERROR(VLOOKUP($A148,'Season 2'!AF$4:CC$104,39,0),"0"),IFERROR(VLOOKUP($A148,'Season 3'!AF$4:CC$104,44,0),"0"),
IFERROR(VLOOKUP($A148,'Season 4'!AF$4:CC$104,44,0),"0"),IFERROR(VLOOKUP($A148,'Season 5'!AF$4:CC$104,44,0),"0"),
IFERROR(VLOOKUP($A148,'Season 6'!AF$4:CC$104,44,0),"0"),IFERROR(VLOOKUP($A148,'Season 7'!AF$4:CC$104,44,0),"0"),
IFERROR(VLOOKUP($A148,'Season 8'!AF$4:CC$104,44,0),"0"),IFERROR(VLOOKUP($A148,'Season 9'!AF$4:CC$104,44,0),"0"),
IFERROR(VLOOKUP($A148,'Season 10'!AF$4:CC$104,44,0),"0"),IFERROR(VLOOKUP($A148,'Season 11'!AF$4:CC$104,44,0),"0"),
IFERROR(VLOOKUP($A148,'Season 12'!AF$4:CC$104,44,0),"0"),IFERROR(VLOOKUP($A148,'Season 13'!AF$4:CC$104,44,0),"0"),
IFERROR(VLOOKUP($A148,'Season 14'!AF$4:CC$104,44,0),"0"),IFERROR(VLOOKUP($A148,'Season 15'!AF$4:CC$104,44,0),"0"),)</f>
        <v>0</v>
      </c>
      <c r="AS148" s="26">
        <f>SUM(IFERROR(VLOOKUP($A148,'Season 2'!AF$4:CC$104,40,0),"0"),IFERROR(VLOOKUP($A148,'Season 3'!AF$4:CC$104,45,0),"0"),
IFERROR(VLOOKUP($A148,'Season 4'!AF$4:CC$104,45,0),"0"),IFERROR(VLOOKUP($A148,'Season 5'!AF$4:CC$104,45,0),"0"),
IFERROR(VLOOKUP($A148,'Season 6'!AF$4:CC$104,45,0),"0"),IFERROR(VLOOKUP($A148,'Season 7'!AF$4:CC$104,45,0),"0"),
IFERROR(VLOOKUP($A148,'Season 8'!AF$4:CC$104,45,0),"0"),IFERROR(VLOOKUP($A148,'Season 9'!AF$4:CC$104,45,0),"0"),
IFERROR(VLOOKUP($A148,'Season 10'!AF$4:CC$104,45,0),"0"),IFERROR(VLOOKUP($A148,'Season 11'!AF$4:CC$104,45,0),"0"),
IFERROR(VLOOKUP($A148,'Season 12'!AF$4:CC$104,45,0),"0"),IFERROR(VLOOKUP($A148,'Season 13'!AF$4:CC$104,45,0),"0"),
IFERROR(VLOOKUP($A148,'Season 14'!AF$4:CC$104,45,0),"0"),IFERROR(VLOOKUP($A148,'Season 15'!AF$4:CC$104,45,0),"0"),)</f>
        <v>0</v>
      </c>
      <c r="AT148" s="699">
        <f>SUM(IFERROR(VLOOKUP($A148,'Season 2'!AF$4:CC$104,41,0),"0"),IFERROR(VLOOKUP($A148,'Season 3'!AF$4:CC$104,46,0),"0"),
IFERROR(VLOOKUP($A148,'Season 4'!AF$4:CC$104,46,0),"0"),IFERROR(VLOOKUP($A148,'Season 5'!AF$4:CC$104,46,0),"0"),
IFERROR(VLOOKUP($A148,'Season 6'!AF$4:CC$104,46,0),"0"),IFERROR(VLOOKUP($A148,'Season 7'!AF$4:CC$104,46,0),"0"),
IFERROR(VLOOKUP($A148,'Season 8'!AF$4:CC$104,46,0),"0"),IFERROR(VLOOKUP($A148,'Season 9'!AF$4:CC$104,46,0),"0"),
IFERROR(VLOOKUP($A148,'Season 10'!AF$4:CC$104,46,0),"0"),IFERROR(VLOOKUP($A148,'Season 11'!AF$4:CC$104,46,0),"0"),
IFERROR(VLOOKUP($A148,'Season 12'!AF$4:CC$104,46,0),"0"),IFERROR(VLOOKUP($A148,'Season 13'!AF$4:CC$104,46,0),"0"),
IFERROR(VLOOKUP($A148,'Season 14'!AF$4:CC$104,46,0),"0"),IFERROR(VLOOKUP($A148,'Season 15'!AF$4:CC$104,46,0),"0"),)</f>
        <v>0</v>
      </c>
      <c r="AU148" s="700">
        <f>SUM(IFERROR(VLOOKUP($A148,'Season 3'!AF$4:CH$104,47,0),"0"),
IFERROR(VLOOKUP($A148,'Season 4'!AF$4:CH$104,47,0),"0"),IFERROR(VLOOKUP($A148,'Season 5'!AF$4:CH$104,47,0),"0"),
IFERROR(VLOOKUP($A148,'Season 6'!AF$4:CH$104,47,0),"0"),IFERROR(VLOOKUP($A148,'Season 7'!AF$4:CH$104,47,0),"0"),
IFERROR(VLOOKUP($A148,'Season 8'!AF$4:CH$104,47,0),"0"),IFERROR(VLOOKUP($A148,'Season 9'!AF$4:CH$104,47,0),"0"),
IFERROR(VLOOKUP($A148,'Season 10'!AF$4:CH$104,47,0),"0"),IFERROR(VLOOKUP($A148,'Season 11'!AF$4:CH$104,47,0),"0"),
IFERROR(VLOOKUP($A148,'Season 12'!AF$4:CH$104,47,0),"0"),IFERROR(VLOOKUP($A148,'Season 13'!AF$4:CH$104,47,0),"0"),
IFERROR(VLOOKUP($A148,'Season 14'!AF$4:CH$104,47,0),"0"),IFERROR(VLOOKUP($A148,'Season 15'!AF$4:CH$104,47,0),"0"),)</f>
        <v>0</v>
      </c>
      <c r="AV148" s="692">
        <f>SUM(IFERROR(VLOOKUP($A148,'Season 3'!AF$4:CH$104,48,0),"0"),
IFERROR(VLOOKUP($A148,'Season 4'!AF$4:CH$104,48,0),"0"),IFERROR(VLOOKUP($A148,'Season 5'!AF$4:CH$104,48,0),"0"),
IFERROR(VLOOKUP($A148,'Season 6'!AF$4:CH$104,48,0),"0"),IFERROR(VLOOKUP($A148,'Season 7'!AF$4:CH$104,48,0),"0"),
IFERROR(VLOOKUP($A148,'Season 8'!AF$4:CH$104,48,0),"0"),IFERROR(VLOOKUP($A148,'Season 9'!AF$4:CH$104,48,0),"0"),
IFERROR(VLOOKUP($A148,'Season 10'!AF$4:CH$104,48,0),"0"),IFERROR(VLOOKUP($A148,'Season 11'!AF$4:CH$104,48,0),"0"),
IFERROR(VLOOKUP($A148,'Season 12'!AF$4:CH$104,48,0),"0"),IFERROR(VLOOKUP($A148,'Season 13'!AF$4:CH$104,48,0),"0"),
IFERROR(VLOOKUP($A148,'Season 14'!AF$4:CH$104,48,0),"0"),IFERROR(VLOOKUP($A148,'Season 15'!AF$4:CH$104,48,0),"0"),)</f>
        <v>0</v>
      </c>
      <c r="AW148" s="1023">
        <f>SUM(IFERROR(VLOOKUP($A148,'Season 3'!AF$4:CH$104,49,0),"0"),
IFERROR(VLOOKUP($A148,'Season 4'!AF$4:CH$104,49,0),"0"),IFERROR(VLOOKUP($A148,'Season 5'!AF$4:CH$104,49,0),"0"),
IFERROR(VLOOKUP($A148,'Season 6'!AF$4:CH$104,49,0),"0"),IFERROR(VLOOKUP($A148,'Season 7'!AF$4:CH$104,49,0),"0"),
IFERROR(VLOOKUP($A148,'Season 8'!AF$4:CH$104,49,0),"0"),IFERROR(VLOOKUP($A148,'Season 9'!AF$4:CH$104,49,0),"0"),
IFERROR(VLOOKUP($A148,'Season 10'!AF$4:CH$104,49,0),"0"),IFERROR(VLOOKUP($A148,'Season 11'!AF$4:CH$104,49,0),"0"),
IFERROR(VLOOKUP($A148,'Season 12'!AF$4:CH$104,49,0),"0"),IFERROR(VLOOKUP($A148,'Season 13'!AF$4:CH$104,49,0),"0"),
IFERROR(VLOOKUP($A148,'Season 14'!AF$4:CH$104,49,0),"0"),IFERROR(VLOOKUP($A148,'Season 15'!AF$4:CH$104,49,0),"0"),)</f>
        <v>0</v>
      </c>
      <c r="AX148" s="26">
        <f>SUM(IFERROR(VLOOKUP($A148,'Season 3'!AF$4:CH$104,50,0),"0"),
IFERROR(VLOOKUP($A148,'Season 4'!AF$4:CH$104,50,0),"0"),IFERROR(VLOOKUP($A148,'Season 5'!AF$4:CH$104,50,0),"0"),
IFERROR(VLOOKUP($A148,'Season 6'!AF$4:CH$104,50,0),"0"),IFERROR(VLOOKUP($A148,'Season 7'!AF$4:CH$104,50,0),"0"),
IFERROR(VLOOKUP($A148,'Season 8'!AF$4:CH$104,50,0),"0"),IFERROR(VLOOKUP($A148,'Season 9'!AF$4:CH$104,50,0),"0"),
IFERROR(VLOOKUP($A148,'Season 10'!AF$4:CH$104,50,0),"0"),IFERROR(VLOOKUP($A148,'Season 11'!AF$4:CH$104,50,0),"0"),
IFERROR(VLOOKUP($A148,'Season 12'!AF$4:CH$104,50,0),"0"),IFERROR(VLOOKUP($A148,'Season 13'!AF$4:CH$104,50,0),"0"),
IFERROR(VLOOKUP($A148,'Season 14'!AF$4:CH$104,50,0),"0"),IFERROR(VLOOKUP($A148,'Season 15'!AF$4:CH$104,50,0),"0"),)</f>
        <v>0</v>
      </c>
      <c r="AY148" s="699">
        <f>SUM(IFERROR(VLOOKUP($A148,'Season 3'!AF$4:CH$104,51,0),"0"),
IFERROR(VLOOKUP($A148,'Season 4'!AF$4:CH$104,51,0),"0"),IFERROR(VLOOKUP($A148,'Season 5'!AF$4:CH$104,51,0),"0"),
IFERROR(VLOOKUP($A148,'Season 6'!AF$4:CH$104,51,0),"0"),IFERROR(VLOOKUP($A148,'Season 7'!AF$4:CH$104,51,0),"0"),
IFERROR(VLOOKUP($A148,'Season 8'!AF$4:CH$104,51,0),"0"),IFERROR(VLOOKUP($A148,'Season 9'!AF$4:CH$104,51,0),"0"),
IFERROR(VLOOKUP($A148,'Season 10'!AF$4:CH$104,51,0),"0"),IFERROR(VLOOKUP($A148,'Season 11'!AF$4:CH$104,51,0),"0"),
IFERROR(VLOOKUP($A148,'Season 12'!AF$4:CH$104,51,0),"0"),IFERROR(VLOOKUP($A148,'Season 13'!AF$4:CH$104,51,0),"0"),
IFERROR(VLOOKUP($A148,'Season 14'!AF$4:CH$104,51,0),"0"),IFERROR(VLOOKUP($A148,'Season 15'!AF$4:CH$104,51,0),"0"),)</f>
        <v>0</v>
      </c>
      <c r="AZ148" s="700">
        <f>SUM(IFERROR(VLOOKUP($A148,'Season 1'!AF$4:CC$104,32,0),"0"),IFERROR(VLOOKUP($A148,'Season 2'!AF$4:CC$104,37,0),"0"),)</f>
        <v>0</v>
      </c>
      <c r="BA148" s="692">
        <f>SUM(IFERROR(VLOOKUP($A148,'Season 1'!AF$4:CC$104,33,0),"0"),IFERROR(VLOOKUP($A148,'Season 2'!AF$4:CC$104,38,0),"0"),)</f>
        <v>0</v>
      </c>
      <c r="BB148" s="1023">
        <f>SUM(IFERROR(VLOOKUP($A148,'Season 1'!AF$4:CC$104,34,0),"0"),IFERROR(VLOOKUP($A148,'Season 2'!AF$4:CC$104,39,0),"0"),)</f>
        <v>0</v>
      </c>
      <c r="BC148" s="26">
        <f>SUM(IFERROR(VLOOKUP($A148,'Season 1'!AF$4:CC$104,35,0),"0"),IFERROR(VLOOKUP($A148,'Season 2'!AF$4:CC$104,40,0),"0"),)</f>
        <v>0</v>
      </c>
      <c r="BD148" s="699">
        <f>SUM(IFERROR(VLOOKUP($A148,'Season 1'!AF$4:CC$104,36,0),"0"),IFERROR(VLOOKUP($A148,'Season 2'!AF$4:CC$104,41,0),"0"),)</f>
        <v>0</v>
      </c>
      <c r="BE148" s="1111">
        <f>SUM(IFERROR(VLOOKUP($A148,'Season 1'!AF$4:CC$104,37,0),"0"),
IFERROR(VLOOKUP($A148,'Season 2'!AF$4:CC$104,47,0),"0"),IFERROR(VLOOKUP($A148,'Season 3'!AF$4:CH$104,52,0),"0"),
IFERROR(VLOOKUP($A148,'Season 4'!AF$4:CH$104,52,0),"0"),IFERROR(VLOOKUP($A148,'Season 5'!AF$4:CH$104,52,0),"0"),
IFERROR(VLOOKUP($A148,'Season 6'!AF$4:CH$104,52,0),"0"),IFERROR(VLOOKUP($A148,'Season 7'!AF$4:CH$104,52,0),"0"),
IFERROR(VLOOKUP($A148,'Season 8'!AF$4:CH$104,52,0),"0"),IFERROR(VLOOKUP($A148,'Season 9'!AF$4:CH$104,52,0),"0"),
IFERROR(VLOOKUP($A148,'Season 10'!AF$4:CH$104,52,0),"0"),IFERROR(VLOOKUP($A148,'Season 11'!AF$4:CH$104,52,0),"0"),
IFERROR(VLOOKUP($A148,'Season 12'!AF$4:CH$104,52,0),"0"),IFERROR(VLOOKUP($A148,'Season 13'!AF$4:CH$104,52,0),"0"),
IFERROR(VLOOKUP($A148,'Season 14'!AF$4:CH$104,52,0),"0"),IFERROR(VLOOKUP($A148,'Season 15'!AF$4:CH$104,52,0),"0"),)</f>
        <v>0</v>
      </c>
      <c r="BF148" s="1112">
        <f>SUM(IFERROR(VLOOKUP($A148,'Season 1'!AF$4:CC$104,38,0),"0"),
IFERROR(VLOOKUP($A148,'Season 2'!AF$4:CC$104,48,0),"0"),IFERROR(VLOOKUP($A148,'Season 3'!AF$4:CH$104,53,0),"0"),
IFERROR(VLOOKUP($A148,'Season 4'!AF$4:CH$104,53,0),"0"),IFERROR(VLOOKUP($A148,'Season 5'!AF$4:CH$104,53,0),"0"),
IFERROR(VLOOKUP($A148,'Season 6'!AF$4:CH$104,53,0),"0"),IFERROR(VLOOKUP($A148,'Season 7'!AF$4:CH$104,53,0),"0"),
IFERROR(VLOOKUP($A148,'Season 8'!AF$4:CH$104,53,0),"0"),IFERROR(VLOOKUP($A148,'Season 9'!AF$4:CH$104,53,0),"0"),
IFERROR(VLOOKUP($A148,'Season 10'!AF$4:CH$104,53,0),"0"),IFERROR(VLOOKUP($A148,'Season 11'!AF$4:CH$104,53,0),"0"),
IFERROR(VLOOKUP($A148,'Season 12'!AF$4:CH$104,53,0),"0"),IFERROR(VLOOKUP($A148,'Season 13'!AF$4:CH$104,53,0),"0"),
IFERROR(VLOOKUP($A148,'Season 14'!AF$4:CH$104,53,0),"0"),IFERROR(VLOOKUP($A148,'Season 15'!AF$4:CH$104,53,0),"0"),)</f>
        <v>0</v>
      </c>
      <c r="BG148" s="1061" t="e">
        <f t="shared" si="6"/>
        <v>#DIV/0!</v>
      </c>
      <c r="BI148" s="1100"/>
      <c r="BJ148" s="1100"/>
      <c r="BK148" s="1100"/>
      <c r="BL148" s="1100"/>
      <c r="BM148" s="1100"/>
      <c r="BN148" s="1100"/>
      <c r="BS148" s="15">
        <f>IFERROR(VLOOKUP($A148,'Season 1'!$AF$4:$CH$104,39,0),"0")</f>
        <v>0</v>
      </c>
      <c r="BT148" s="15">
        <f>IFERROR(VLOOKUP($A148,'Season 1'!$AF$4:$CH$104,40,0),"0")</f>
        <v>0</v>
      </c>
      <c r="BU148" s="15">
        <f>IFERROR(VLOOKUP($A148,'Season 2'!$AF$4:$CH$104,49,0),"0")</f>
        <v>0</v>
      </c>
      <c r="BV148" s="15">
        <f>IFERROR(VLOOKUP($A148,'Season 2'!$AF$4:$CH$104,50,0),"0")</f>
        <v>0</v>
      </c>
      <c r="BW148" s="15">
        <f>IFERROR(VLOOKUP($A148,'Season 3'!$AF$4:$CH$104,54,0),"0")</f>
        <v>0</v>
      </c>
      <c r="BX148" s="15">
        <f>IFERROR(VLOOKUP($A148,'Season 3'!$AF$4:$CH$104,55,0),"0")</f>
        <v>0</v>
      </c>
      <c r="BY148" s="15" t="str">
        <f>IFERROR(VLOOKUP($A148,'Season 4'!$AF$4:$CH$104,54,0),"0")</f>
        <v>0</v>
      </c>
      <c r="BZ148" s="15" t="str">
        <f>IFERROR(VLOOKUP($A148,'Season 4'!$AF$4:$CH$104,55,0),"0")</f>
        <v>0</v>
      </c>
      <c r="CA148" s="15" t="str">
        <f>IFERROR(VLOOKUP($A148,'Season 5'!$AF$4:$CH$104,54,0),"0")</f>
        <v>0</v>
      </c>
      <c r="CB148" s="15" t="str">
        <f>IFERROR(VLOOKUP($A148,'Season 5'!$AF$4:$CH$104,55,0),"0")</f>
        <v>0</v>
      </c>
      <c r="CC148" s="15" t="str">
        <f>IFERROR(VLOOKUP($A148,'Season 6'!$AF$4:$CH$104,54,0),"0")</f>
        <v>0</v>
      </c>
      <c r="CD148" s="15" t="str">
        <f>IFERROR(VLOOKUP($A148,'Season 6'!$AF$4:$CH$104,55,0),"0")</f>
        <v>0</v>
      </c>
      <c r="CE148" s="15" t="str">
        <f>IFERROR(VLOOKUP($A148,'Season 7'!$AF$4:$CH$104,54,0),"0")</f>
        <v>0</v>
      </c>
      <c r="CF148" s="15" t="str">
        <f>IFERROR(VLOOKUP($A148,'Season 7'!$AF$4:$CH$104,55,0),"0")</f>
        <v>0</v>
      </c>
      <c r="CG148" s="15" t="str">
        <f>IFERROR(VLOOKUP($A148,'Season 8'!$AF$4:$CH$104,54,0),"0")</f>
        <v>0</v>
      </c>
      <c r="CH148" s="15" t="str">
        <f>IFERROR(VLOOKUP($A148,'Season 8'!$AF$4:$CH$104,55,0),"0")</f>
        <v>0</v>
      </c>
      <c r="CI148" s="15" t="str">
        <f>IFERROR(VLOOKUP($A148,'Season 9'!$AF$4:$CH$104,54,0),"0")</f>
        <v>0</v>
      </c>
      <c r="CJ148" s="15" t="str">
        <f>IFERROR(VLOOKUP($A148,'Season 9'!$AF$4:$CH$104,55,0),"0")</f>
        <v>0</v>
      </c>
      <c r="CK148" s="15" t="str">
        <f>IFERROR(VLOOKUP($A148,'Season 10'!$AF$4:$CH$104,54,0),"0")</f>
        <v>0</v>
      </c>
      <c r="CL148" s="15" t="str">
        <f>IFERROR(VLOOKUP($A148,'Season 10'!$AF$4:$CH$104,55,0),"0")</f>
        <v>0</v>
      </c>
      <c r="CM148" s="15" t="str">
        <f>IFERROR(VLOOKUP($A148,'Season 11'!$AF$4:$CH$104,54,0),"0")</f>
        <v>0</v>
      </c>
      <c r="CN148" s="15" t="str">
        <f>IFERROR(VLOOKUP($A148,'Season 11'!$AF$4:$CH$104,55,0),"0")</f>
        <v>0</v>
      </c>
      <c r="CO148" s="15" t="str">
        <f>IFERROR(VLOOKUP($A148,'Season 12'!$AF$4:$CH$104,54,0),"0")</f>
        <v>0</v>
      </c>
      <c r="CP148" s="15" t="str">
        <f>IFERROR(VLOOKUP($A148,'Season 12'!$AF$4:$CH$104,55,0),"0")</f>
        <v>0</v>
      </c>
      <c r="CQ148" s="15" t="str">
        <f>IFERROR(VLOOKUP($A148,'Season 13'!$AF$4:$CH$104,54,0),"0")</f>
        <v>0</v>
      </c>
      <c r="CR148" s="15" t="str">
        <f>IFERROR(VLOOKUP($A148,'Season 13'!$AF$4:$CH$104,55,0),"0")</f>
        <v>0</v>
      </c>
      <c r="CS148" s="15" t="str">
        <f>IFERROR(VLOOKUP($A148,'Season 14'!$AF$4:$CH$104,54,0),"0")</f>
        <v>0</v>
      </c>
      <c r="CT148" s="15" t="str">
        <f>IFERROR(VLOOKUP($A148,'Season 14'!$AF$4:$CH$104,55,0),"0")</f>
        <v>0</v>
      </c>
      <c r="CU148" s="15" t="str">
        <f>IFERROR(VLOOKUP($A148,'Season 15'!$AF$4:$CH$104,54,0),"0")</f>
        <v>0</v>
      </c>
      <c r="CV148" s="15" t="str">
        <f>IFERROR(VLOOKUP($A148,'Season 15'!$AF$4:$CH$104,55,0),"0")</f>
        <v>0</v>
      </c>
    </row>
    <row r="149" spans="1:100" x14ac:dyDescent="0.25">
      <c r="A149" s="2" t="s">
        <v>140</v>
      </c>
      <c r="B149" s="1021">
        <f>IFERROR(VLOOKUP('Data Totals'!A149,'Season 1'!AF$4:CC$104,2,FALSE),IFERROR(VLOOKUP('Data Totals'!A149,'Season 2'!AF$4:CC$104,2,FALSE),IFERROR(VLOOKUP('Data Totals'!A149,'Season 3'!AF$4:CC$104,2,FALSE),IFERROR(VLOOKUP('Data Totals'!A149,'Season 4'!AF$4:CC$104,2,FALSE),IFERROR(VLOOKUP('Data Totals'!A149,'Season 5'!AF$4:CC$104,2,FALSE),IFERROR(VLOOKUP('Data Totals'!A149,'Season 6'!AF$4:CC$104,2,FALSE),IFERROR(VLOOKUP('Data Totals'!A149,'Season 7'!AF$4:CC$104,2,FALSE),IFERROR(VLOOKUP('Data Totals'!A149,'Season 8'!AF$4:CC$104,2,FALSE),IFERROR(VLOOKUP('Data Totals'!A149,'Season 9'!AF$4:CC$104,2,FALSE),IFERROR(VLOOKUP('Data Totals'!A149,'Season 10'!AF$4:CC$104,2,FALSE),IFERROR(VLOOKUP('Data Totals'!A149,'Season 11'!AF$4:CC$104,2,FALSE),IFERROR(VLOOKUP('Data Totals'!A149,'Season 12'!AF$4:CC$104,2,FALSE),IFERROR(VLOOKUP('Data Totals'!A149,'Season 13'!AF$4:CC$104,2,FALSE),IFERROR(VLOOKUP('Data Totals'!A149,'Season 14'!AF$4:CC$104,2,FALSE),IFERROR(VLOOKUP('Data Totals'!A149,'Season 15'!AF$4:CC$104,2,FALSE),"N/A")))))))))))))))</f>
        <v>0</v>
      </c>
      <c r="C149" s="1022">
        <f>IFERROR(VLOOKUP('Data Totals'!A149,'Season 1'!AF$4:CC$104,3,FALSE),IFERROR(VLOOKUP('Data Totals'!A149,'Season 2'!AF$4:CC$104,3,FALSE),IFERROR(VLOOKUP('Data Totals'!A149,'Season 3'!AF$4:CC$104,3,FALSE),IFERROR(VLOOKUP('Data Totals'!A149,'Season 4'!AF$4:CC$104,3,FALSE),IFERROR(VLOOKUP('Data Totals'!A149,'Season 5'!AF$4:CC$104,3,FALSE),IFERROR(VLOOKUP('Data Totals'!A149,'Season 6'!AF$4:CC$104,3,FALSE),IFERROR(VLOOKUP('Data Totals'!A149,'Season 7'!AF$4:CC$104,3,FALSE),IFERROR(VLOOKUP('Data Totals'!A149,'Season 8'!AF$4:CC$104,3,FALSE),IFERROR(VLOOKUP('Data Totals'!A149,'Season 9'!AF$4:CC$104,3,FALSE),IFERROR(VLOOKUP('Data Totals'!A149,'Season 10'!AF$4:CC$104,3,FALSE),IFERROR(VLOOKUP('Data Totals'!A149,'Season 11'!AF$4:CC$104,3,FALSE),IFERROR(VLOOKUP('Data Totals'!A149,'Season 12'!AF$4:CC$104,3,FALSE),IFERROR(VLOOKUP('Data Totals'!A149,'Season 13'!AF$4:CC$104,3,FALSE),IFERROR(VLOOKUP('Data Totals'!A149,'Season 14'!AF$4:CC$104,3,FALSE),IFERROR(VLOOKUP('Data Totals'!A149,'Season 15'!AF$4:CC$104,3,FALSE),"N/A")))))))))))))))</f>
        <v>0</v>
      </c>
      <c r="D149" s="1022">
        <f>IFERROR(VLOOKUP('Data Totals'!A149,'Season 1'!AF$4:CC$104,4,FALSE),IFERROR(VLOOKUP('Data Totals'!A149,'Season 2'!AF$4:CC$104,4,FALSE),IFERROR(VLOOKUP('Data Totals'!A149,'Season 3'!AF$4:CC$104,4,FALSE),IFERROR(VLOOKUP('Data Totals'!A149,'Season 4'!AF$4:CC$104,4,FALSE),IFERROR(VLOOKUP('Data Totals'!A149,'Season 5'!AF$4:CC$104,4,FALSE),IFERROR(VLOOKUP('Data Totals'!A149,'Season 6'!AF$4:CC$104,4,FALSE),IFERROR(VLOOKUP('Data Totals'!A149,'Season 7'!AF$4:CC$104,4,FALSE),IFERROR(VLOOKUP('Data Totals'!A149,'Season 8'!AF$4:CC$104,4,FALSE),IFERROR(VLOOKUP('Data Totals'!A149,'Season 9'!AF$4:CC$104,4,FALSE),IFERROR(VLOOKUP('Data Totals'!A149,'Season 10'!AF$4:CC$104,4,FALSE),IFERROR(VLOOKUP('Data Totals'!A149,'Season 11'!AF$4:CC$104,4,FALSE),IFERROR(VLOOKUP('Data Totals'!A149,'Season 12'!AF$4:CC$104,4,FALSE),IFERROR(VLOOKUP('Data Totals'!A149,'Season 13'!AF$4:CC$104,4,FALSE),IFERROR(VLOOKUP('Data Totals'!A149,'Season 14'!AF$4:CC$104,4,FALSE),IFERROR(VLOOKUP('Data Totals'!A149,'Season 15'!AF$4:CC$104,4,FALSE),"N/A")))))))))))))))</f>
        <v>0</v>
      </c>
      <c r="E149" s="1022">
        <f t="shared" si="5"/>
        <v>0</v>
      </c>
      <c r="F149" s="692">
        <f>SUM(IFERROR(VLOOKUP(A149,BI$3:BN$152,2,0),"0"),IFERROR(VLOOKUP(A149,'Season 1'!AF$4:CC$104,6,0),"0"),
IFERROR(VLOOKUP(A149,'Season 2'!AF$4:CC$104,6,0),"0"),IFERROR(VLOOKUP(A149,'Season 3'!AF$4:CC$104,6,0),"0"),
IFERROR(VLOOKUP(A149,'Season 4'!AF$4:CC$104,6,0),"0"),IFERROR(VLOOKUP(A149,'Season 5'!AF$4:CC$104,6,0),"0"),
IFERROR(VLOOKUP(A149,'Season 6'!AF$4:CC$104,6,0),"0"),IFERROR(VLOOKUP(A149,'Season 7'!AF$4:CC$104,6,0),"0"),
IFERROR(VLOOKUP(A149,'Season 8'!AF$4:CC$104,6,0),"0"),IFERROR(VLOOKUP(A149,'Season 9'!AF$4:CC$104,6,0),"0"),
IFERROR(VLOOKUP(A149,'Season 10'!AF$4:CC$104,6,0),"0"),IFERROR(VLOOKUP(A149,'Season 11'!AF$4:CC$104,6,0),"0"),
IFERROR(VLOOKUP(A149,'Season 12'!AF$4:CC$104,6,0),"0"),IFERROR(VLOOKUP(A149,'Season 13'!AF$4:CC$104,6,0),"0"),
IFERROR(VLOOKUP(A149,'Season 14'!AF$4:CC$104,6,0),"0"),IFERROR(VLOOKUP(A149,'Season 15'!AF$4:CC$104,6,0),"0"),)</f>
        <v>0</v>
      </c>
      <c r="G149" s="692">
        <f>SUM(IFERROR(VLOOKUP(A149,'Season 1'!AF$4:CC$104,7,0),"0"),
IFERROR(VLOOKUP(A149,'Season 2'!AF$4:CC$104,7,0),"0"),IFERROR(VLOOKUP(A149,'Season 3'!AF$4:CC$104,7,0),"0"),
IFERROR(VLOOKUP(A149,'Season 4'!AF$4:CC$104,7,0),"0"),IFERROR(VLOOKUP(A149,'Season 5'!AF$4:CC$104,7,0),"0"),
IFERROR(VLOOKUP(A149,'Season 6'!AF$4:CC$104,7,0),"0"),IFERROR(VLOOKUP(A149,'Season 7'!AF$4:CC$104,7,0),"0"),
IFERROR(VLOOKUP(A149,'Season 8'!AF$4:CC$104,7,0),"0"),IFERROR(VLOOKUP(A149,'Season 9'!AF$4:CC$104,7,0),"0"),
IFERROR(VLOOKUP(A149,'Season 10'!AF$4:CC$104,7,0),"0"),IFERROR(VLOOKUP(A149,'Season 11'!AF$4:CC$104,7,0),"0"),
IFERROR(VLOOKUP(A149,'Season 12'!AF$4:CC$104,7,0),"0"),IFERROR(VLOOKUP(A149,'Season 13'!AF$4:CC$104,7,0),"0"),
IFERROR(VLOOKUP(A149,'Season 14'!AF$4:CC$104,7,0),"0"),IFERROR(VLOOKUP(A149,'Season 15'!AF$4:CC$104,7,0),"0"),)</f>
        <v>0</v>
      </c>
      <c r="H149" s="556">
        <f>SUM(IFERROR(VLOOKUP(A149,'Season 1'!AF$4:CC$104,8,0),"0"),
IFERROR(VLOOKUP(A149,'Season 2'!AF$4:CC$104,8,0),"0"),IFERROR(VLOOKUP(A149,'Season 3'!AF$4:CC$104,8,0),"0"),
IFERROR(VLOOKUP(A149,'Season 4'!AF$4:CC$104,8,0),"0"),IFERROR(VLOOKUP(A149,'Season 5'!AF$4:CC$104,8,0),"0"),
IFERROR(VLOOKUP(A149,'Season 6'!AF$4:CC$104,8,0),"0"),IFERROR(VLOOKUP(A149,'Season 7'!AF$4:CC$104,8,0),"0"),
IFERROR(VLOOKUP(A149,'Season 8'!AF$4:CC$104,8,0),"0"),IFERROR(VLOOKUP(A149,'Season 9'!AF$4:CC$104,8,0),"0"),
IFERROR(VLOOKUP(A149,'Season 10'!AF$4:CC$104,8,0),"0"),IFERROR(VLOOKUP(A149,'Season 11'!AF$4:CC$104,8,0),"0"),
IFERROR(VLOOKUP(A149,'Season 12'!AF$4:CC$104,8,0),"0"),IFERROR(VLOOKUP(A149,'Season 13'!AF$4:CC$104,8,0),"0"),
IFERROR(VLOOKUP(A149,'Season 14'!AF$4:CC$104,8,0),"0"),IFERROR(VLOOKUP(A149,'Season 15'!AF$4:CC$104,8,0),"0"),)</f>
        <v>0</v>
      </c>
      <c r="I149" s="1023">
        <f>SUM(IFERROR(VLOOKUP(A149,'Season 1'!AF$4:CC$104,9,0),"0"),
IFERROR(VLOOKUP(A149,'Season 2'!AF$4:CC$104,9,0),"0"),IFERROR(VLOOKUP(A149,'Season 3'!AF$4:CC$104,9,0),"0"),
IFERROR(VLOOKUP(A149,'Season 4'!AF$4:CC$104,9,0),"0"),IFERROR(VLOOKUP(A149,'Season 5'!AF$4:CC$104,9,0),"0"),
IFERROR(VLOOKUP(A149,'Season 6'!AF$4:CC$104,9,0),"0"),IFERROR(VLOOKUP(A149,'Season 7'!AF$4:CC$104,9,0),"0"),
IFERROR(VLOOKUP(A149,'Season 8'!AF$4:CC$104,9,0),"0"),IFERROR(VLOOKUP(A149,'Season 9'!AF$4:CC$104,9,0),"0"),
IFERROR(VLOOKUP(A149,'Season 10'!AF$4:CC$104,9,0),"0"),IFERROR(VLOOKUP(A149,'Season 11'!AF$4:CC$104,9,0),"0"),
IFERROR(VLOOKUP(A149,'Season 12'!AF$4:CC$104,9,0),"0"),IFERROR(VLOOKUP(A149,'Season 13'!AF$4:CC$104,9,0),"0"),
IFERROR(VLOOKUP(A149,'Season 14'!AF$4:CC$104,9,0),"0"),IFERROR(VLOOKUP(A149,'Season 15'!AF$4:CC$104,9,0),"0"),)</f>
        <v>0</v>
      </c>
      <c r="J149" s="26">
        <f>SUM(IFERROR(VLOOKUP(A149,BI$3:BN$152,3,0),"0"),IFERROR(VLOOKUP(A149,'Season 1'!AF$4:CC$104,10,0),"0"),
IFERROR(VLOOKUP(A149,'Season 2'!AF$4:CC$104,10,0),"0"),IFERROR(VLOOKUP(A149,'Season 3'!AF$4:CC$104,10,0),"0"),
IFERROR(VLOOKUP(A149,'Season 4'!AF$4:CC$104,10,0),"0"),IFERROR(VLOOKUP(A149,'Season 5'!AF$4:CC$104,10,0),"0"),
IFERROR(VLOOKUP(A149,'Season 6'!AF$4:CC$104,10,0),"0"),IFERROR(VLOOKUP(A149,'Season 7'!AF$4:CC$104,10,0),"0"),
IFERROR(VLOOKUP(A149,'Season 8'!AF$4:CC$104,10,0),"0"),IFERROR(VLOOKUP(A149,'Season 9'!AF$4:CC$104,10,0),"0"),
IFERROR(VLOOKUP(A149,'Season 10'!AF$4:CC$104,10,0),"0"),IFERROR(VLOOKUP(A149,'Season 11'!AF$4:CC$104,10,0),"0"),
IFERROR(VLOOKUP(A149,'Season 12'!AF$4:CC$104,10,0),"0"),IFERROR(VLOOKUP(A149,'Season 13'!AF$4:CC$104,10,0),"0"),
IFERROR(VLOOKUP(A149,'Season 14'!AF$4:CC$104,10,0),"0"),IFERROR(VLOOKUP(A149,'Season 15'!AF$4:CC$104,10,0),"0"),)</f>
        <v>0</v>
      </c>
      <c r="K149" s="699">
        <f>SUM(IFERROR(VLOOKUP(A149,BI$3:BN$152,4,0),"0"),IFERROR(VLOOKUP(A149,'Season 1'!AF$4:CC$104,11,0),"0"),
IFERROR(VLOOKUP(A149,'Season 2'!AF$4:CC$104,11,0),"0"),IFERROR(VLOOKUP(A149,'Season 3'!AF$4:CC$104,11,0),"0"),
IFERROR(VLOOKUP(A149,'Season 4'!AF$4:CC$104,11,0),"0"),IFERROR(VLOOKUP(A149,'Season 5'!AF$4:CC$104,11,0),"0"),
IFERROR(VLOOKUP(A149,'Season 6'!AF$4:CC$104,11,0),"0"),IFERROR(VLOOKUP(A149,'Season 7'!AF$4:CC$104,11,0),"0"),
IFERROR(VLOOKUP(A149,'Season 8'!AF$4:CC$104,11,0),"0"),IFERROR(VLOOKUP(A149,'Season 9'!AF$4:CC$104,11,0),"0"),
IFERROR(VLOOKUP(A149,'Season 10'!AF$4:CC$104,11,0),"0"),IFERROR(VLOOKUP(A149,'Season 11'!AF$4:CC$104,11,0),"0"),
IFERROR(VLOOKUP(A149,'Season 12'!AF$4:CC$104,11,0),"0"),IFERROR(VLOOKUP(A149,'Season 13'!AF$4:CC$104,11,0),"0"),
IFERROR(VLOOKUP(A149,'Season 14'!AF$4:CC$104,11,0),"0"),IFERROR(VLOOKUP(A149,'Season 15'!AF$4:CC$104,11,0),"0"),)</f>
        <v>0</v>
      </c>
      <c r="L149" s="700">
        <f>SUM(IFERROR(VLOOKUP($A149,'Season 1'!AF$4:CC$104,12,0),"0"),
IFERROR(VLOOKUP($A149,'Season 2'!AF$4:CC$104,12,0),"0"),IFERROR(VLOOKUP($A149,'Season 3'!AF$4:CC$104,12,0),"0"),
IFERROR(VLOOKUP($A149,'Season 4'!AF$4:CC$104,12,0),"0"),IFERROR(VLOOKUP($A149,'Season 5'!AF$4:CC$104,12,0),"0"),
IFERROR(VLOOKUP($A149,'Season 6'!AF$4:CC$104,12,0),"0"),IFERROR(VLOOKUP($A149,'Season 7'!AF$4:CC$104,12,0),"0"),
IFERROR(VLOOKUP($A149,'Season 8'!AF$4:CC$104,12,0),"0"),IFERROR(VLOOKUP($A149,'Season 9'!AF$4:CC$104,12,0),"0"),
IFERROR(VLOOKUP($A149,'Season 10'!AF$4:CC$104,12,0),"0"),IFERROR(VLOOKUP($A149,'Season 11'!AF$4:CC$104,12,0),"0"),
IFERROR(VLOOKUP($A149,'Season 12'!AF$4:CC$104,12,0),"0"),IFERROR(VLOOKUP($A149,'Season 13'!AF$4:CC$104,12,0),"0"),
IFERROR(VLOOKUP($A149,'Season 14'!AF$4:CC$104,12,0),"0"),IFERROR(VLOOKUP($A149,'Season 15'!AF$4:CC$104,12,0),"0"),)</f>
        <v>0</v>
      </c>
      <c r="M149" s="692">
        <f>SUM(IFERROR(VLOOKUP($A149,'Season 1'!AF$4:CC$104,13,0),"0"),
IFERROR(VLOOKUP($A149,'Season 2'!AF$4:CC$104,13,0),"0"),IFERROR(VLOOKUP($A149,'Season 3'!AF$4:CC$104,13,0),"0"),
IFERROR(VLOOKUP($A149,'Season 4'!AF$4:CC$104,13,0),"0"),IFERROR(VLOOKUP($A149,'Season 5'!AF$4:CC$104,13,0),"0"),
IFERROR(VLOOKUP($A149,'Season 6'!AF$4:CC$104,13,0),"0"),IFERROR(VLOOKUP($A149,'Season 7'!AF$4:CC$104,13,0),"0"),
IFERROR(VLOOKUP($A149,'Season 8'!AF$4:CC$104,13,0),"0"),IFERROR(VLOOKUP($A149,'Season 9'!AF$4:CC$104,13,0),"0"),
IFERROR(VLOOKUP($A149,'Season 10'!AF$4:CC$104,13,0),"0"),IFERROR(VLOOKUP($A149,'Season 11'!AF$4:CC$104,13,0),"0"),
IFERROR(VLOOKUP($A149,'Season 12'!AF$4:CC$104,13,0),"0"),IFERROR(VLOOKUP($A149,'Season 13'!AF$4:CC$104,13,0),"0"),
IFERROR(VLOOKUP($A149,'Season 14'!AF$4:CC$104,13,0),"0"),IFERROR(VLOOKUP($A149,'Season 15'!AF$4:CC$104,13,0),"0"),)</f>
        <v>0</v>
      </c>
      <c r="N149" s="1023">
        <f>SUM(IFERROR(VLOOKUP($A149,'Season 1'!AF$4:CC$104,14,0),"0"),
IFERROR(VLOOKUP($A149,'Season 2'!AF$4:CC$104,14,0),"0"),IFERROR(VLOOKUP($A149,'Season 3'!AF$4:CC$104,14,0),"0"),
IFERROR(VLOOKUP($A149,'Season 4'!AF$4:CC$104,14,0),"0"),IFERROR(VLOOKUP($A149,'Season 5'!AF$4:CC$104,14,0),"0"),
IFERROR(VLOOKUP($A149,'Season 6'!AF$4:CC$104,14,0),"0"),IFERROR(VLOOKUP($A149,'Season 7'!AF$4:CC$104,14,0),"0"),
IFERROR(VLOOKUP($A149,'Season 8'!AF$4:CC$104,14,0),"0"),IFERROR(VLOOKUP($A149,'Season 9'!AF$4:CC$104,14,0),"0"),
IFERROR(VLOOKUP($A149,'Season 10'!AF$4:CC$104,14,0),"0"),IFERROR(VLOOKUP($A149,'Season 11'!AF$4:CC$104,14,0),"0"),
IFERROR(VLOOKUP($A149,'Season 12'!AF$4:CC$104,14,0),"0"),IFERROR(VLOOKUP($A149,'Season 13'!AF$4:CC$104,14,0),"0"),
IFERROR(VLOOKUP($A149,'Season 14'!AF$4:CC$104,14,0),"0"),IFERROR(VLOOKUP($A149,'Season 15'!AF$4:CC$104,14,0),"0"),)</f>
        <v>0</v>
      </c>
      <c r="O149" s="26">
        <f>SUM(IFERROR(VLOOKUP($A149,'Season 1'!AF$4:CC$104,15,0),"0"),
IFERROR(VLOOKUP($A149,'Season 2'!AF$4:CC$104,15,0),"0"),IFERROR(VLOOKUP($A149,'Season 3'!AF$4:CC$104,15,0),"0"),
IFERROR(VLOOKUP($A149,'Season 4'!AF$4:CC$104,15,0),"0"),IFERROR(VLOOKUP($A149,'Season 5'!AF$4:CC$104,15,0),"0"),
IFERROR(VLOOKUP($A149,'Season 6'!AF$4:CC$104,15,0),"0"),IFERROR(VLOOKUP($A149,'Season 7'!AF$4:CC$104,15,0),"0"),
IFERROR(VLOOKUP($A149,'Season 8'!AF$4:CC$104,15,0),"0"),IFERROR(VLOOKUP($A149,'Season 9'!AF$4:CC$104,15,0),"0"),
IFERROR(VLOOKUP($A149,'Season 10'!AF$4:CC$104,15,0),"0"),IFERROR(VLOOKUP($A149,'Season 11'!AF$4:CC$104,15,0),"0"),
IFERROR(VLOOKUP($A149,'Season 12'!AF$4:CC$104,15,0),"0"),IFERROR(VLOOKUP($A149,'Season 13'!AF$4:CC$104,15,0),"0"),
IFERROR(VLOOKUP($A149,'Season 14'!AF$4:CC$104,15,0),"0"),IFERROR(VLOOKUP($A149,'Season 15'!AF$4:CC$104,15,0),"0"),)</f>
        <v>0</v>
      </c>
      <c r="P149" s="699">
        <f>SUM(IFERROR(VLOOKUP($A149,'Season 1'!AF$4:CC$104,16,0),"0"),
IFERROR(VLOOKUP($A149,'Season 2'!AF$4:CC$104,16,0),"0"),IFERROR(VLOOKUP($A149,'Season 3'!AF$4:CC$104,16,0),"0"),
IFERROR(VLOOKUP($A149,'Season 4'!AF$4:CC$104,16,0),"0"),IFERROR(VLOOKUP($A149,'Season 5'!AF$4:CC$104,16,0),"0"),
IFERROR(VLOOKUP($A149,'Season 6'!AF$4:CC$104,16,0),"0"),IFERROR(VLOOKUP($A149,'Season 7'!AF$4:CC$104,16,0),"0"),
IFERROR(VLOOKUP($A149,'Season 8'!AF$4:CC$104,16,0),"0"),IFERROR(VLOOKUP($A149,'Season 9'!AF$4:CC$104,16,0),"0"),
IFERROR(VLOOKUP($A149,'Season 10'!AF$4:CC$104,16,0),"0"),IFERROR(VLOOKUP($A149,'Season 11'!AF$4:CC$104,16,0),"0"),
IFERROR(VLOOKUP($A149,'Season 12'!AF$4:CC$104,16,0),"0"),IFERROR(VLOOKUP($A149,'Season 13'!AF$4:CC$104,16,0),"0"),
IFERROR(VLOOKUP($A149,'Season 14'!AF$4:CC$104,16,0),"0"),IFERROR(VLOOKUP($A149,'Season 15'!AF$4:CC$104,16,0),"0"),)</f>
        <v>0</v>
      </c>
      <c r="Q149" s="700">
        <f>SUM(IFERROR(VLOOKUP($A149,'Season 1'!AF$4:CC$104,17,0),"0"),
IFERROR(VLOOKUP($A149,'Season 2'!AF$4:CC$104,17,0),"0"),IFERROR(VLOOKUP($A149,'Season 3'!AF$4:CC$104,17,0),"0"),
IFERROR(VLOOKUP($A149,'Season 4'!AF$4:CC$104,17,0),"0"),IFERROR(VLOOKUP($A149,'Season 5'!AF$4:CC$104,17,0),"0"),
IFERROR(VLOOKUP($A149,'Season 6'!AF$4:CC$104,17,0),"0"),IFERROR(VLOOKUP($A149,'Season 7'!AF$4:CC$104,17,0),"0"),
IFERROR(VLOOKUP($A149,'Season 8'!AF$4:CC$104,17,0),"0"),IFERROR(VLOOKUP($A149,'Season 9'!AF$4:CC$104,17,0),"0"),
IFERROR(VLOOKUP($A149,'Season 10'!AF$4:CC$104,17,0),"0"),IFERROR(VLOOKUP($A149,'Season 11'!AF$4:CC$104,17,0),"0"),
IFERROR(VLOOKUP($A149,'Season 12'!AF$4:CC$104,17,0),"0"),IFERROR(VLOOKUP($A149,'Season 13'!AF$4:CC$104,17,0),"0"),
IFERROR(VLOOKUP($A149,'Season 14'!AF$4:CC$104,17,0),"0"),IFERROR(VLOOKUP($A149,'Season 15'!AF$4:CC$104,17,0),"0"),)</f>
        <v>0</v>
      </c>
      <c r="R149" s="692">
        <f>SUM(IFERROR(VLOOKUP($A149,'Season 1'!AF$4:CC$104,18,0),"0"),
IFERROR(VLOOKUP($A149,'Season 2'!AF$4:CC$104,18,0),"0"),IFERROR(VLOOKUP($A149,'Season 3'!AF$4:CC$104,18,0),"0"),
IFERROR(VLOOKUP($A149,'Season 4'!AF$4:CC$104,18,0),"0"),IFERROR(VLOOKUP($A149,'Season 5'!AF$4:CC$104,18,0),"0"),
IFERROR(VLOOKUP($A149,'Season 6'!AF$4:CC$104,18,0),"0"),IFERROR(VLOOKUP($A149,'Season 7'!AF$4:CC$104,18,0),"0"),
IFERROR(VLOOKUP($A149,'Season 8'!AF$4:CC$104,18,0),"0"),IFERROR(VLOOKUP($A149,'Season 9'!AF$4:CC$104,18,0),"0"),
IFERROR(VLOOKUP($A149,'Season 10'!AF$4:CC$104,18,0),"0"),IFERROR(VLOOKUP($A149,'Season 11'!AF$4:CC$104,18,0),"0"),
IFERROR(VLOOKUP($A149,'Season 12'!AF$4:CC$104,18,0),"0"),IFERROR(VLOOKUP($A149,'Season 13'!AF$4:CC$104,18,0),"0"),
IFERROR(VLOOKUP($A149,'Season 14'!AF$4:CC$104,18,0),"0"),IFERROR(VLOOKUP($A149,'Season 15'!AF$4:CC$104,18,0),"0"),)</f>
        <v>0</v>
      </c>
      <c r="S149" s="1023">
        <f>SUM(IFERROR(VLOOKUP($A149,'Season 1'!AF$4:CC$104,19,0),"0"),
IFERROR(VLOOKUP($A149,'Season 2'!AF$4:CC$104,19,0),"0"),IFERROR(VLOOKUP($A149,'Season 3'!AF$4:CC$104,19,0),"0"),
IFERROR(VLOOKUP($A149,'Season 4'!AF$4:CC$104,19,0),"0"),IFERROR(VLOOKUP($A149,'Season 5'!AF$4:CC$104,19,0),"0"),
IFERROR(VLOOKUP($A149,'Season 6'!AF$4:CC$104,19,0),"0"),IFERROR(VLOOKUP($A149,'Season 7'!AF$4:CC$104,19,0),"0"),
IFERROR(VLOOKUP($A149,'Season 8'!AF$4:CC$104,19,0),"0"),IFERROR(VLOOKUP($A149,'Season 9'!AF$4:CC$104,19,0),"0"),
IFERROR(VLOOKUP($A149,'Season 10'!AF$4:CC$104,19,0),"0"),IFERROR(VLOOKUP($A149,'Season 11'!AF$4:CC$104,19,0),"0"),
IFERROR(VLOOKUP($A149,'Season 12'!AF$4:CC$104,19,0),"0"),IFERROR(VLOOKUP($A149,'Season 13'!AF$4:CC$104,19,0),"0"),
IFERROR(VLOOKUP($A149,'Season 14'!AF$4:CC$104,19,0),"0"),IFERROR(VLOOKUP($A149,'Season 15'!AF$4:CC$104,19,0),"0"),)</f>
        <v>0</v>
      </c>
      <c r="T149" s="26">
        <f>SUM(IFERROR(VLOOKUP($A149,'Season 1'!AF$4:CC$104,20,0),"0"),
IFERROR(VLOOKUP($A149,'Season 2'!AF$4:CC$104,20,0),"0"),IFERROR(VLOOKUP($A149,'Season 3'!AF$4:CC$104,20,0),"0"),
IFERROR(VLOOKUP($A149,'Season 4'!AF$4:CC$104,20,0),"0"),IFERROR(VLOOKUP($A149,'Season 5'!AF$4:CC$104,20,0),"0"),
IFERROR(VLOOKUP($A149,'Season 6'!AF$4:CC$104,20,0),"0"),IFERROR(VLOOKUP($A149,'Season 7'!AF$4:CC$104,20,0),"0"),
IFERROR(VLOOKUP($A149,'Season 8'!AF$4:CC$104,20,0),"0"),IFERROR(VLOOKUP($A149,'Season 9'!AF$4:CC$104,20,0),"0"),
IFERROR(VLOOKUP($A149,'Season 10'!AF$4:CC$104,20,0),"0"),IFERROR(VLOOKUP($A149,'Season 11'!AF$4:CC$104,20,0),"0"),
IFERROR(VLOOKUP($A149,'Season 12'!AF$4:CC$104,20,0),"0"),IFERROR(VLOOKUP($A149,'Season 13'!AF$4:CC$104,20,0),"0"),
IFERROR(VLOOKUP($A149,'Season 14'!AF$4:CC$104,20,0),"0"),IFERROR(VLOOKUP($A149,'Season 15'!AF$4:CC$104,20,0),"0"),)</f>
        <v>0</v>
      </c>
      <c r="U149" s="699">
        <f>SUM(IFERROR(VLOOKUP($A149,'Season 1'!AF$4:CC$104,21,0),"0"),
IFERROR(VLOOKUP($A149,'Season 2'!AF$4:CC$104,21,0),"0"),IFERROR(VLOOKUP($A149,'Season 3'!AF$4:CC$104,21,0),"0"),
IFERROR(VLOOKUP($A149,'Season 4'!AF$4:CC$104,21,0),"0"),IFERROR(VLOOKUP($A149,'Season 5'!AF$4:CC$104,21,0),"0"),
IFERROR(VLOOKUP($A149,'Season 6'!AF$4:CC$104,21,0),"0"),IFERROR(VLOOKUP($A149,'Season 7'!AF$4:CC$104,21,0),"0"),
IFERROR(VLOOKUP($A149,'Season 8'!AF$4:CC$104,21,0),"0"),IFERROR(VLOOKUP($A149,'Season 9'!AF$4:CC$104,21,0),"0"),
IFERROR(VLOOKUP($A149,'Season 10'!AF$4:CC$104,21,0),"0"),IFERROR(VLOOKUP($A149,'Season 11'!AF$4:CC$104,21,0),"0"),
IFERROR(VLOOKUP($A149,'Season 12'!AF$4:CC$104,21,0),"0"),IFERROR(VLOOKUP($A149,'Season 13'!AF$4:CC$104,21,0),"0"),
IFERROR(VLOOKUP($A149,'Season 14'!AF$4:CC$104,21,0),"0"),IFERROR(VLOOKUP($A149,'Season 15'!AF$4:CC$104,21,0),"0"),)</f>
        <v>0</v>
      </c>
      <c r="V149" s="700">
        <f>SUM(IFERROR(VLOOKUP($A149,'Season 1'!AF$4:CC$104,22,0),"0"),
IFERROR(VLOOKUP($A149,'Season 2'!AF$4:CC$104,22,0),"0"),IFERROR(VLOOKUP($A149,'Season 3'!AF$4:CC$104,22,0),"0"),
IFERROR(VLOOKUP($A149,'Season 4'!AF$4:CC$104,22,0),"0"),IFERROR(VLOOKUP($A149,'Season 5'!AF$4:CC$104,22,0),"0"),
IFERROR(VLOOKUP($A149,'Season 6'!AF$4:CC$104,22,0),"0"),IFERROR(VLOOKUP($A149,'Season 7'!AF$4:CC$104,22,0),"0"),
IFERROR(VLOOKUP($A149,'Season 8'!AF$4:CC$104,22,0),"0"),IFERROR(VLOOKUP($A149,'Season 9'!AF$4:CC$104,22,0),"0"),
IFERROR(VLOOKUP($A149,'Season 10'!AF$4:CC$104,22,0),"0"),IFERROR(VLOOKUP($A149,'Season 11'!AF$4:CC$104,22,0),"0"),
IFERROR(VLOOKUP($A149,'Season 12'!AF$4:CC$104,22,0),"0"),IFERROR(VLOOKUP($A149,'Season 13'!AF$4:CC$104,22,0),"0"),
IFERROR(VLOOKUP($A149,'Season 14'!AF$4:CC$104,22,0),"0"),IFERROR(VLOOKUP($A149,'Season 15'!AF$4:CC$104,22,0),"0"),)</f>
        <v>0</v>
      </c>
      <c r="W149" s="692">
        <f>SUM(IFERROR(VLOOKUP($A149,'Season 1'!AF$4:CC$104,23,0),"0"),
IFERROR(VLOOKUP($A149,'Season 2'!AF$4:CC$104,23,0),"0"),IFERROR(VLOOKUP($A149,'Season 3'!AF$4:CC$104,23,0),"0"),
IFERROR(VLOOKUP($A149,'Season 4'!AF$4:CC$104,23,0),"0"),IFERROR(VLOOKUP($A149,'Season 5'!AF$4:CC$104,23,0),"0"),
IFERROR(VLOOKUP($A149,'Season 6'!AF$4:CC$104,23,0),"0"),IFERROR(VLOOKUP($A149,'Season 7'!AF$4:CC$104,23,0),"0"),
IFERROR(VLOOKUP($A149,'Season 8'!AF$4:CC$104,23,0),"0"),IFERROR(VLOOKUP($A149,'Season 9'!AF$4:CC$104,23,0),"0"),
IFERROR(VLOOKUP($A149,'Season 10'!AF$4:CC$104,23,0),"0"),IFERROR(VLOOKUP($A149,'Season 11'!AF$4:CC$104,23,0),"0"),
IFERROR(VLOOKUP($A149,'Season 12'!AF$4:CC$104,23,0),"0"),IFERROR(VLOOKUP($A149,'Season 13'!AF$4:CC$104,23,0),"0"),
IFERROR(VLOOKUP($A149,'Season 14'!AF$4:CC$104,23,0),"0"),IFERROR(VLOOKUP($A149,'Season 15'!AF$4:CC$104,23,0),"0"),)</f>
        <v>0</v>
      </c>
      <c r="X149" s="1023">
        <f>SUM(IFERROR(VLOOKUP($A149,'Season 1'!AF$4:CC$104,24,0),"0"),
IFERROR(VLOOKUP($A149,'Season 2'!AF$4:CC$104,24,0),"0"),IFERROR(VLOOKUP($A149,'Season 3'!AF$4:CC$104,24,0),"0"),
IFERROR(VLOOKUP($A149,'Season 4'!AF$4:CC$104,24,0),"0"),IFERROR(VLOOKUP($A149,'Season 5'!AF$4:CC$104,24,0),"0"),
IFERROR(VLOOKUP($A149,'Season 6'!AF$4:CC$104,24,0),"0"),IFERROR(VLOOKUP($A149,'Season 7'!AF$4:CC$104,24,0),"0"),
IFERROR(VLOOKUP($A149,'Season 8'!AF$4:CC$104,24,0),"0"),IFERROR(VLOOKUP($A149,'Season 9'!AF$4:CC$104,24,0),"0"),
IFERROR(VLOOKUP($A149,'Season 10'!AF$4:CC$104,24,0),"0"),IFERROR(VLOOKUP($A149,'Season 11'!AF$4:CC$104,24,0),"0"),
IFERROR(VLOOKUP($A149,'Season 12'!AF$4:CC$104,24,0),"0"),IFERROR(VLOOKUP($A149,'Season 13'!AF$4:CC$104,24,0),"0"),
IFERROR(VLOOKUP($A149,'Season 14'!AF$4:CC$104,24,0),"0"),IFERROR(VLOOKUP($A149,'Season 15'!AF$4:CC$104,24,0),"0"),)</f>
        <v>0</v>
      </c>
      <c r="Y149" s="26">
        <f>SUM(IFERROR(VLOOKUP($A149,'Season 1'!AF$4:CC$104,25,0),"0"),
IFERROR(VLOOKUP($A149,'Season 2'!AF$4:CC$104,25,0),"0"),IFERROR(VLOOKUP($A149,'Season 3'!AF$4:CC$104,25,0),"0"),
IFERROR(VLOOKUP($A149,'Season 4'!AF$4:CC$104,25,0),"0"),IFERROR(VLOOKUP($A149,'Season 5'!AF$4:CC$104,25,0),"0"),
IFERROR(VLOOKUP($A149,'Season 6'!AF$4:CC$104,25,0),"0"),IFERROR(VLOOKUP($A149,'Season 7'!AF$4:CC$104,25,0),"0"),
IFERROR(VLOOKUP($A149,'Season 8'!AF$4:CC$104,25,0),"0"),IFERROR(VLOOKUP($A149,'Season 9'!AF$4:CC$104,25,0),"0"),
IFERROR(VLOOKUP($A149,'Season 10'!AF$4:CC$104,25,0),"0"),IFERROR(VLOOKUP($A149,'Season 11'!AF$4:CC$104,25,0),"0"),
IFERROR(VLOOKUP($A149,'Season 12'!AF$4:CC$104,25,0),"0"),IFERROR(VLOOKUP($A149,'Season 13'!AF$4:CC$104,25,0),"0"),
IFERROR(VLOOKUP($A149,'Season 14'!AF$4:CC$104,25,0),"0"),IFERROR(VLOOKUP($A149,'Season 15'!AF$4:CC$104,25,0),"0"),)</f>
        <v>0</v>
      </c>
      <c r="Z149" s="699">
        <f>SUM(IFERROR(VLOOKUP($A149,'Season 1'!AF$4:CC$104,26,0),"0"),
IFERROR(VLOOKUP($A149,'Season 2'!AF$4:CC$104,26,0),"0"),IFERROR(VLOOKUP($A149,'Season 3'!AF$4:CC$104,26,0),"0"),
IFERROR(VLOOKUP($A149,'Season 4'!AF$4:CC$104,26,0),"0"),IFERROR(VLOOKUP($A149,'Season 5'!AF$4:CC$104,26,0),"0"),
IFERROR(VLOOKUP($A149,'Season 6'!AF$4:CC$104,26,0),"0"),IFERROR(VLOOKUP($A149,'Season 7'!AF$4:CC$104,26,0),"0"),
IFERROR(VLOOKUP($A149,'Season 8'!AF$4:CC$104,26,0),"0"),IFERROR(VLOOKUP($A149,'Season 9'!AF$4:CC$104,26,0),"0"),
IFERROR(VLOOKUP($A149,'Season 10'!AF$4:CC$104,26,0),"0"),IFERROR(VLOOKUP($A149,'Season 11'!AF$4:CC$104,26,0),"0"),
IFERROR(VLOOKUP($A149,'Season 12'!AF$4:CC$104,26,0),"0"),IFERROR(VLOOKUP($A149,'Season 13'!AF$4:CC$104,26,0),"0"),
IFERROR(VLOOKUP($A149,'Season 14'!AF$4:CC$104,26,0),"0"),IFERROR(VLOOKUP($A149,'Season 15'!AF$4:CC$104,26,0),"0"),)</f>
        <v>0</v>
      </c>
      <c r="AA149" s="700">
        <f>SUM(IFERROR(VLOOKUP($A149,'Season 1'!AF$4:CC$104,27,0),"0"),
IFERROR(VLOOKUP($A149,'Season 2'!AF$4:CC$104,27,0),"0"),IFERROR(VLOOKUP($A149,'Season 3'!AF$4:CC$104,27,0),"0"),
IFERROR(VLOOKUP($A149,'Season 4'!AF$4:CC$104,27,0),"0"),IFERROR(VLOOKUP($A149,'Season 5'!AF$4:CC$104,27,0),"0"),
IFERROR(VLOOKUP($A149,'Season 6'!AF$4:CC$104,27,0),"0"),IFERROR(VLOOKUP($A149,'Season 7'!AF$4:CC$104,27,0),"0"),
IFERROR(VLOOKUP($A149,'Season 8'!AF$4:CC$104,27,0),"0"),IFERROR(VLOOKUP($A149,'Season 9'!AF$4:CC$104,27,0),"0"),
IFERROR(VLOOKUP($A149,'Season 10'!AF$4:CC$104,27,0),"0"),IFERROR(VLOOKUP($A149,'Season 11'!AF$4:CC$104,27,0),"0"),
IFERROR(VLOOKUP($A149,'Season 12'!AF$4:CC$104,27,0),"0"),IFERROR(VLOOKUP($A149,'Season 13'!AF$4:CC$104,27,0),"0"),
IFERROR(VLOOKUP($A149,'Season 14'!AF$4:CC$104,27,0),"0"),IFERROR(VLOOKUP($A149,'Season 15'!AF$4:CC$104,27,0),"0"),)</f>
        <v>0</v>
      </c>
      <c r="AB149" s="692">
        <f>SUM(IFERROR(VLOOKUP($A149,'Season 1'!AF$4:CC$104,28,0),"0"),
IFERROR(VLOOKUP($A149,'Season 2'!AF$4:CC$104,28,0),"0"),IFERROR(VLOOKUP($A149,'Season 3'!AF$4:CC$104,28,0),"0"),
IFERROR(VLOOKUP($A149,'Season 4'!AF$4:CC$104,28,0),"0"),IFERROR(VLOOKUP($A149,'Season 5'!AF$4:CC$104,28,0),"0"),
IFERROR(VLOOKUP($A149,'Season 6'!AF$4:CC$104,28,0),"0"),IFERROR(VLOOKUP($A149,'Season 7'!AF$4:CC$104,28,0),"0"),
IFERROR(VLOOKUP($A149,'Season 8'!AF$4:CC$104,28,0),"0"),IFERROR(VLOOKUP($A149,'Season 9'!AF$4:CC$104,28,0),"0"),
IFERROR(VLOOKUP($A149,'Season 10'!AF$4:CC$104,28,0),"0"),IFERROR(VLOOKUP($A149,'Season 11'!AF$4:CC$104,28,0),"0"),
IFERROR(VLOOKUP($A149,'Season 12'!AF$4:CC$104,28,0),"0"),IFERROR(VLOOKUP($A149,'Season 13'!AF$4:CC$104,28,0),"0"),
IFERROR(VLOOKUP($A149,'Season 14'!AF$4:CC$104,28,0),"0"),IFERROR(VLOOKUP($A149,'Season 15'!AF$4:CC$104,28,0),"0"),)</f>
        <v>0</v>
      </c>
      <c r="AC149" s="1023">
        <f>SUM(IFERROR(VLOOKUP($A149,'Season 1'!AF$4:CC$104,29,0),"0"),
IFERROR(VLOOKUP($A149,'Season 2'!AF$4:CC$104,29,0),"0"),IFERROR(VLOOKUP($A149,'Season 3'!AF$4:CC$104,29,0),"0"),
IFERROR(VLOOKUP($A149,'Season 4'!AF$4:CC$104,29,0),"0"),IFERROR(VLOOKUP($A149,'Season 5'!AF$4:CC$104,29,0),"0"),
IFERROR(VLOOKUP($A149,'Season 6'!AF$4:CC$104,29,0),"0"),IFERROR(VLOOKUP($A149,'Season 7'!AF$4:CC$104,29,0),"0"),
IFERROR(VLOOKUP($A149,'Season 8'!AF$4:CC$104,29,0),"0"),IFERROR(VLOOKUP($A149,'Season 9'!AF$4:CC$104,29,0),"0"),
IFERROR(VLOOKUP($A149,'Season 10'!AF$4:CC$104,29,0),"0"),IFERROR(VLOOKUP($A149,'Season 11'!AF$4:CC$104,29,0),"0"),
IFERROR(VLOOKUP($A149,'Season 12'!AF$4:CC$104,29,0),"0"),IFERROR(VLOOKUP($A149,'Season 13'!AF$4:CC$104,29,0),"0"),
IFERROR(VLOOKUP($A149,'Season 14'!AF$4:CC$104,29,0),"0"),IFERROR(VLOOKUP($A149,'Season 15'!AF$4:CC$104,29,0),"0"),)</f>
        <v>0</v>
      </c>
      <c r="AD149" s="26">
        <f>SUM(IFERROR(VLOOKUP($A149,'Season 1'!AF$4:CC$104,30,0),"0"),
IFERROR(VLOOKUP($A149,'Season 2'!AF$4:CC$104,30,0),"0"),IFERROR(VLOOKUP($A149,'Season 3'!AF$4:CC$104,30,0),"0"),
IFERROR(VLOOKUP($A149,'Season 4'!AF$4:CC$104,30,0),"0"),IFERROR(VLOOKUP($A149,'Season 5'!AF$4:CC$104,30,0),"0"),
IFERROR(VLOOKUP($A149,'Season 6'!AF$4:CC$104,30,0),"0"),IFERROR(VLOOKUP($A149,'Season 7'!AF$4:CC$104,30,0),"0"),
IFERROR(VLOOKUP($A149,'Season 8'!AF$4:CC$104,30,0),"0"),IFERROR(VLOOKUP($A149,'Season 9'!AF$4:CC$104,30,0),"0"),
IFERROR(VLOOKUP($A149,'Season 10'!AF$4:CC$104,30,0),"0"),IFERROR(VLOOKUP($A149,'Season 11'!AF$4:CC$104,30,0),"0"),
IFERROR(VLOOKUP($A149,'Season 12'!AF$4:CC$104,30,0),"0"),IFERROR(VLOOKUP($A149,'Season 13'!AF$4:CC$104,30,0),"0"),
IFERROR(VLOOKUP($A149,'Season 14'!AF$4:CC$104,30,0),"0"),IFERROR(VLOOKUP($A149,'Season 15'!AF$4:CC$104,30,0),"0"),)</f>
        <v>0</v>
      </c>
      <c r="AE149" s="699">
        <f>SUM(IFERROR(VLOOKUP($A149,'Season 1'!AF$4:CC$104,31,0),"0"),
IFERROR(VLOOKUP($A149,'Season 2'!AF$4:CC$104,31,0),"0"),IFERROR(VLOOKUP($A149,'Season 3'!AF$4:CC$104,31,0),"0"),
IFERROR(VLOOKUP($A149,'Season 4'!AF$4:CC$104,31,0),"0"),IFERROR(VLOOKUP($A149,'Season 5'!AF$4:CC$104,31,0),"0"),
IFERROR(VLOOKUP($A149,'Season 6'!AF$4:CC$104,31,0),"0"),IFERROR(VLOOKUP($A149,'Season 7'!AF$4:CC$104,31,0),"0"),
IFERROR(VLOOKUP($A149,'Season 8'!AF$4:CC$104,31,0),"0"),IFERROR(VLOOKUP($A149,'Season 9'!AF$4:CC$104,31,0),"0"),
IFERROR(VLOOKUP($A149,'Season 10'!AF$4:CC$104,31,0),"0"),IFERROR(VLOOKUP($A149,'Season 11'!AF$4:CC$104,31,0),"0"),
IFERROR(VLOOKUP($A149,'Season 12'!AF$4:CC$104,31,0),"0"),IFERROR(VLOOKUP($A149,'Season 13'!AF$4:CC$104,31,0),"0"),
IFERROR(VLOOKUP($A149,'Season 14'!AF$4:CC$104,31,0),"0"),IFERROR(VLOOKUP($A149,'Season 15'!AF$4:CC$104,31,0),"0"),)</f>
        <v>0</v>
      </c>
      <c r="AF149" s="700">
        <f>SUM(IFERROR(VLOOKUP($A149,'Season 3'!AF$4:CC$104,32,0),"0"),
IFERROR(VLOOKUP($A149,'Season 4'!AF$4:CC$104,32,0),"0"),IFERROR(VLOOKUP($A149,'Season 5'!AF$4:CC$104,32,0),"0"),
IFERROR(VLOOKUP($A149,'Season 6'!AF$4:CC$104,32,0),"0"),IFERROR(VLOOKUP($A149,'Season 7'!AF$4:CC$104,32,0),"0"),
IFERROR(VLOOKUP($A149,'Season 8'!AF$4:CC$104,32,0),"0"),IFERROR(VLOOKUP($A149,'Season 9'!AF$4:CC$104,32,0),"0"),
IFERROR(VLOOKUP($A149,'Season 10'!AF$4:CC$104,32,0),"0"),IFERROR(VLOOKUP($A149,'Season 11'!AF$4:CC$104,32,0),"0"),
IFERROR(VLOOKUP($A149,'Season 12'!AF$4:CC$104,32,0),"0"),IFERROR(VLOOKUP($A149,'Season 13'!AF$4:CC$104,32,0),"0"),
IFERROR(VLOOKUP($A149,'Season 14'!AF$4:CC$104,32,0),"0"),IFERROR(VLOOKUP($A149,'Season 15'!AF$4:CC$104,32,0),"0"),)</f>
        <v>0</v>
      </c>
      <c r="AG149" s="692">
        <f>SUM(IFERROR(VLOOKUP($A149,'Season 3'!AF$4:CC$104,33,0),"0"),
IFERROR(VLOOKUP($A149,'Season 4'!AF$4:CC$104,33,0),"0"),IFERROR(VLOOKUP($A149,'Season 5'!AF$4:CC$104,33,0),"0"),
IFERROR(VLOOKUP($A149,'Season 6'!AF$4:CC$104,33,0),"0"),IFERROR(VLOOKUP($A149,'Season 7'!AF$4:CC$104,33,0),"0"),
IFERROR(VLOOKUP($A149,'Season 8'!AF$4:CC$104,33,0),"0"),IFERROR(VLOOKUP($A149,'Season 9'!AF$4:CC$104,33,0),"0"),
IFERROR(VLOOKUP($A149,'Season 10'!AF$4:CC$104,33,0),"0"),IFERROR(VLOOKUP($A149,'Season 11'!AF$4:CC$104,33,0),"0"),
IFERROR(VLOOKUP($A149,'Season 12'!AF$4:CC$104,33,0),"0"),IFERROR(VLOOKUP($A149,'Season 13'!AF$4:CC$104,33,0),"0"),
IFERROR(VLOOKUP($A149,'Season 14'!AF$4:CC$104,33,0),"0"),IFERROR(VLOOKUP($A149,'Season 15'!AF$4:CC$104,33,0),"0"),)</f>
        <v>0</v>
      </c>
      <c r="AH149" s="1023">
        <f>SUM(IFERROR(VLOOKUP($A149,'Season 3'!AF$4:CC$104,34,0),"0"),
IFERROR(VLOOKUP($A149,'Season 4'!AF$4:CC$104,34,0),"0"),IFERROR(VLOOKUP($A149,'Season 5'!AF$4:CC$104,34,0),"0"),
IFERROR(VLOOKUP($A149,'Season 6'!AF$4:CC$104,34,0),"0"),IFERROR(VLOOKUP($A149,'Season 7'!AF$4:CC$104,34,0),"0"),
IFERROR(VLOOKUP($A149,'Season 8'!AF$4:CC$104,34,0),"0"),IFERROR(VLOOKUP($A149,'Season 9'!AF$4:CC$104,34,0),"0"),
IFERROR(VLOOKUP($A149,'Season 10'!AF$4:CC$104,34,0),"0"),IFERROR(VLOOKUP($A149,'Season 11'!AF$4:CC$104,34,0),"0"),
IFERROR(VLOOKUP($A149,'Season 12'!AF$4:CC$104,34,0),"0"),IFERROR(VLOOKUP($A149,'Season 13'!AF$4:CC$104,34,0),"0"),
IFERROR(VLOOKUP($A149,'Season 14'!AF$4:CC$104,34,0),"0"),IFERROR(VLOOKUP($A149,'Season 15'!AF$4:CC$104,34,0),"0"),)</f>
        <v>0</v>
      </c>
      <c r="AI149" s="26">
        <f>SUM(IFERROR(VLOOKUP($A149,'Season 3'!AF$4:CC$104,35,0),"0"),
IFERROR(VLOOKUP($A149,'Season 4'!AF$4:CC$104,35,0),"0"),IFERROR(VLOOKUP($A149,'Season 5'!AF$4:CC$104,35,0),"0"),
IFERROR(VLOOKUP($A149,'Season 6'!AF$4:CC$104,35,0),"0"),IFERROR(VLOOKUP($A149,'Season 7'!AF$4:CC$104,35,0),"0"),
IFERROR(VLOOKUP($A149,'Season 8'!AF$4:CC$104,35,0),"0"),IFERROR(VLOOKUP($A149,'Season 9'!AF$4:CC$104,35,0),"0"),
IFERROR(VLOOKUP($A149,'Season 10'!AF$4:CC$104,35,0),"0"),IFERROR(VLOOKUP($A149,'Season 11'!AF$4:CC$104,35,0),"0"),
IFERROR(VLOOKUP($A149,'Season 12'!AF$4:CC$104,35,0),"0"),IFERROR(VLOOKUP($A149,'Season 13'!AF$4:CC$104,35,0),"0"),
IFERROR(VLOOKUP($A149,'Season 14'!AF$4:CC$104,35,0),"0"),IFERROR(VLOOKUP($A149,'Season 15'!AF$4:CC$104,35,0),"0"),)</f>
        <v>0</v>
      </c>
      <c r="AJ149" s="699">
        <f>SUM(IFERROR(VLOOKUP($A149,'Season 3'!AF$4:CC$104,36,0),"0"),
IFERROR(VLOOKUP($A149,'Season 4'!AF$4:CC$104,36,0),"0"),IFERROR(VLOOKUP($A149,'Season 5'!AF$4:CC$104,36,0),"0"),
IFERROR(VLOOKUP($A149,'Season 6'!AF$4:CC$104,36,0),"0"),IFERROR(VLOOKUP($A149,'Season 7'!AF$4:CC$104,36,0),"0"),
IFERROR(VLOOKUP($A149,'Season 8'!AF$4:CC$104,36,0),"0"),IFERROR(VLOOKUP($A149,'Season 9'!AF$4:CC$104,36,0),"0"),
IFERROR(VLOOKUP($A149,'Season 10'!AF$4:CC$104,36,0),"0"),IFERROR(VLOOKUP($A149,'Season 11'!AF$4:CC$104,36,0),"0"),
IFERROR(VLOOKUP($A149,'Season 12'!AF$4:CC$104,36,0),"0"),IFERROR(VLOOKUP($A149,'Season 13'!AF$4:CC$104,36,0),"0"),
IFERROR(VLOOKUP($A149,'Season 14'!AF$4:CC$104,36,0),"0"),IFERROR(VLOOKUP($A149,'Season 15'!AF$4:CC$104,36,0),"0"),)</f>
        <v>0</v>
      </c>
      <c r="AK149" s="700">
        <f>SUM(IFERROR(VLOOKUP($A149,'Season 2'!AF$4:CC$104,32,0),"0"),IFERROR(VLOOKUP($A149,'Season 3'!AF$4:CC$104,37,0),"0"),
IFERROR(VLOOKUP($A149,'Season 4'!AF$4:CC$104,37,0),"0"),IFERROR(VLOOKUP($A149,'Season 5'!AF$4:CC$104,37,0),"0"),
IFERROR(VLOOKUP($A149,'Season 6'!AF$4:CC$104,37,0),"0"),IFERROR(VLOOKUP($A149,'Season 7'!AF$4:CC$104,37,0),"0"),
IFERROR(VLOOKUP($A149,'Season 8'!AF$4:CC$104,37,0),"0"),IFERROR(VLOOKUP($A149,'Season 9'!AF$4:CC$104,37,0),"0"),
IFERROR(VLOOKUP($A149,'Season 10'!AF$4:CC$104,37,0),"0"),IFERROR(VLOOKUP($A149,'Season 11'!AF$4:CC$104,37,0),"0"),
IFERROR(VLOOKUP($A149,'Season 12'!AF$4:CC$104,37,0),"0"),IFERROR(VLOOKUP($A149,'Season 13'!AF$4:CC$104,37,0),"0"),
IFERROR(VLOOKUP($A149,'Season 14'!AF$4:CC$104,37,0),"0"),IFERROR(VLOOKUP($A149,'Season 15'!AF$4:CC$104,37,0),"0"),)</f>
        <v>0</v>
      </c>
      <c r="AL149" s="692">
        <f>SUM(IFERROR(VLOOKUP($A149,'Season 2'!AF$4:CC$104,33,0),"0"),IFERROR(VLOOKUP($A149,'Season 3'!AF$4:CC$104,38,0),"0"),
IFERROR(VLOOKUP($A149,'Season 4'!AF$4:CC$104,38,0),"0"),IFERROR(VLOOKUP($A149,'Season 5'!AF$4:CC$104,38,0),"0"),
IFERROR(VLOOKUP($A149,'Season 6'!AF$4:CC$104,38,0),"0"),IFERROR(VLOOKUP($A149,'Season 7'!AF$4:CC$104,38,0),"0"),
IFERROR(VLOOKUP($A149,'Season 8'!AF$4:CC$104,38,0),"0"),IFERROR(VLOOKUP($A149,'Season 9'!AF$4:CC$104,38,0),"0"),
IFERROR(VLOOKUP($A149,'Season 10'!AF$4:CC$104,38,0),"0"),IFERROR(VLOOKUP($A149,'Season 11'!AF$4:CC$104,38,0),"0"),
IFERROR(VLOOKUP($A149,'Season 12'!AF$4:CC$104,38,0),"0"),IFERROR(VLOOKUP($A149,'Season 13'!AF$4:CC$104,38,0),"0"),
IFERROR(VLOOKUP($A149,'Season 14'!AF$4:CC$104,38,0),"0"),IFERROR(VLOOKUP($A149,'Season 15'!AF$4:CC$104,38,0),"0"),)</f>
        <v>0</v>
      </c>
      <c r="AM149" s="1023">
        <f>SUM(IFERROR(VLOOKUP($A149,'Season 2'!AF$4:CC$104,34,0),"0"),IFERROR(VLOOKUP($A149,'Season 3'!AF$4:CC$104,39,0),"0"),
IFERROR(VLOOKUP($A149,'Season 4'!AF$4:CC$104,39,0),"0"),IFERROR(VLOOKUP($A149,'Season 5'!AF$4:CC$104,39,0),"0"),
IFERROR(VLOOKUP($A149,'Season 6'!AF$4:CC$104,39,0),"0"),IFERROR(VLOOKUP($A149,'Season 7'!AF$4:CC$104,39,0),"0"),
IFERROR(VLOOKUP($A149,'Season 8'!AF$4:CC$104,39,0),"0"),IFERROR(VLOOKUP($A149,'Season 9'!AF$4:CC$104,39,0),"0"),
IFERROR(VLOOKUP($A149,'Season 10'!AF$4:CC$104,39,0),"0"),IFERROR(VLOOKUP($A149,'Season 11'!AF$4:CC$104,39,0),"0"),
IFERROR(VLOOKUP($A149,'Season 12'!AF$4:CC$104,39,0),"0"),IFERROR(VLOOKUP($A149,'Season 13'!AF$4:CC$104,39,0),"0"),
IFERROR(VLOOKUP($A149,'Season 14'!AF$4:CC$104,39,0),"0"),IFERROR(VLOOKUP($A149,'Season 15'!AF$4:CC$104,39,0),"0"),)</f>
        <v>0</v>
      </c>
      <c r="AN149" s="26">
        <f>SUM(IFERROR(VLOOKUP($A149,'Season 2'!AF$4:CC$104,35,0),"0"),IFERROR(VLOOKUP($A149,'Season 3'!AF$4:CC$104,40,0),"0"),
IFERROR(VLOOKUP($A149,'Season 4'!AF$4:CC$104,40,0),"0"),IFERROR(VLOOKUP($A149,'Season 5'!AF$4:CC$104,40,0),"0"),
IFERROR(VLOOKUP($A149,'Season 6'!AF$4:CC$104,40,0),"0"),IFERROR(VLOOKUP($A149,'Season 7'!AF$4:CC$104,40,0),"0"),
IFERROR(VLOOKUP($A149,'Season 8'!AF$4:CC$104,40,0),"0"),IFERROR(VLOOKUP($A149,'Season 9'!AF$4:CC$104,40,0),"0"),
IFERROR(VLOOKUP($A149,'Season 10'!AF$4:CC$104,40,0),"0"),IFERROR(VLOOKUP($A149,'Season 11'!AF$4:CC$104,40,0),"0"),
IFERROR(VLOOKUP($A149,'Season 12'!AF$4:CC$104,40,0),"0"),IFERROR(VLOOKUP($A149,'Season 13'!AF$4:CC$104,40,0),"0"),
IFERROR(VLOOKUP($A149,'Season 14'!AF$4:CC$104,40,0),"0"),IFERROR(VLOOKUP($A149,'Season 15'!AF$4:CC$104,40,0),"0"),)</f>
        <v>0</v>
      </c>
      <c r="AO149" s="699">
        <f>SUM(IFERROR(VLOOKUP($A149,'Season 2'!AF$4:CC$104,36,0),"0"),IFERROR(VLOOKUP($A149,'Season 3'!AF$4:CC$104,41,0),"0"),
IFERROR(VLOOKUP($A149,'Season 4'!AF$4:CC$104,41,0),"0"),IFERROR(VLOOKUP($A149,'Season 5'!AF$4:CC$104,41,0),"0"),
IFERROR(VLOOKUP($A149,'Season 6'!AF$4:CC$104,41,0),"0"),IFERROR(VLOOKUP($A149,'Season 7'!AF$4:CC$104,41,0),"0"),
IFERROR(VLOOKUP($A149,'Season 8'!AF$4:CC$104,41,0),"0"),IFERROR(VLOOKUP($A149,'Season 9'!AF$4:CC$104,41,0),"0"),
IFERROR(VLOOKUP($A149,'Season 10'!AF$4:CC$104,41,0),"0"),IFERROR(VLOOKUP($A149,'Season 11'!AF$4:CC$104,41,0),"0"),
IFERROR(VLOOKUP($A149,'Season 12'!AF$4:CC$104,41,0),"0"),IFERROR(VLOOKUP($A149,'Season 13'!AF$4:CC$104,41,0),"0"),
IFERROR(VLOOKUP($A149,'Season 14'!AF$4:CC$104,41,0),"0"),IFERROR(VLOOKUP($A149,'Season 15'!AF$4:CC$104,41,0),"0"),)</f>
        <v>0</v>
      </c>
      <c r="AP149" s="700">
        <f>SUM(IFERROR(VLOOKUP($A149,'Season 2'!AF$4:CC$104,37,0),"0"),IFERROR(VLOOKUP($A149,'Season 3'!AF$4:CC$104,42,0),"0"),
IFERROR(VLOOKUP($A149,'Season 4'!AF$4:CC$104,42,0),"0"),IFERROR(VLOOKUP($A149,'Season 5'!AF$4:CC$104,42,0),"0"),
IFERROR(VLOOKUP($A149,'Season 6'!AF$4:CC$104,42,0),"0"),IFERROR(VLOOKUP($A149,'Season 7'!AF$4:CC$104,42,0),"0"),
IFERROR(VLOOKUP($A149,'Season 8'!AF$4:CC$104,42,0),"0"),IFERROR(VLOOKUP($A149,'Season 9'!AF$4:CC$104,42,0),"0"),
IFERROR(VLOOKUP($A149,'Season 10'!AF$4:CC$104,42,0),"0"),IFERROR(VLOOKUP($A149,'Season 11'!AF$4:CC$104,42,0),"0"),
IFERROR(VLOOKUP($A149,'Season 12'!AF$4:CC$104,42,0),"0"),IFERROR(VLOOKUP($A149,'Season 13'!AF$4:CC$104,42,0),"0"),
IFERROR(VLOOKUP($A149,'Season 14'!AF$4:CC$104,42,0),"0"),IFERROR(VLOOKUP($A149,'Season 15'!AF$4:CC$104,42,0),"0"),)</f>
        <v>0</v>
      </c>
      <c r="AQ149" s="692">
        <f>SUM(IFERROR(VLOOKUP($A149,'Season 2'!AF$4:CC$104,38,0),"0"),IFERROR(VLOOKUP($A149,'Season 3'!AF$4:CC$104,43,0),"0"),
IFERROR(VLOOKUP($A149,'Season 4'!AF$4:CC$104,43,0),"0"),IFERROR(VLOOKUP($A149,'Season 5'!AF$4:CC$104,43,0),"0"),
IFERROR(VLOOKUP($A149,'Season 6'!AF$4:CC$104,43,0),"0"),IFERROR(VLOOKUP($A149,'Season 7'!AF$4:CC$104,43,0),"0"),
IFERROR(VLOOKUP($A149,'Season 8'!AF$4:CC$104,43,0),"0"),IFERROR(VLOOKUP($A149,'Season 9'!AF$4:CC$104,43,0),"0"),
IFERROR(VLOOKUP($A149,'Season 10'!AF$4:CC$104,43,0),"0"),IFERROR(VLOOKUP($A149,'Season 11'!AF$4:CC$104,43,0),"0"),
IFERROR(VLOOKUP($A149,'Season 12'!AF$4:CC$104,43,0),"0"),IFERROR(VLOOKUP($A149,'Season 13'!AF$4:CC$104,43,0),"0"),
IFERROR(VLOOKUP($A149,'Season 14'!AF$4:CC$104,43,0),"0"),IFERROR(VLOOKUP($A149,'Season 15'!AF$4:CC$104,43,0),"0"),)</f>
        <v>0</v>
      </c>
      <c r="AR149" s="1023">
        <f>SUM(IFERROR(VLOOKUP($A149,'Season 2'!AF$4:CC$104,39,0),"0"),IFERROR(VLOOKUP($A149,'Season 3'!AF$4:CC$104,44,0),"0"),
IFERROR(VLOOKUP($A149,'Season 4'!AF$4:CC$104,44,0),"0"),IFERROR(VLOOKUP($A149,'Season 5'!AF$4:CC$104,44,0),"0"),
IFERROR(VLOOKUP($A149,'Season 6'!AF$4:CC$104,44,0),"0"),IFERROR(VLOOKUP($A149,'Season 7'!AF$4:CC$104,44,0),"0"),
IFERROR(VLOOKUP($A149,'Season 8'!AF$4:CC$104,44,0),"0"),IFERROR(VLOOKUP($A149,'Season 9'!AF$4:CC$104,44,0),"0"),
IFERROR(VLOOKUP($A149,'Season 10'!AF$4:CC$104,44,0),"0"),IFERROR(VLOOKUP($A149,'Season 11'!AF$4:CC$104,44,0),"0"),
IFERROR(VLOOKUP($A149,'Season 12'!AF$4:CC$104,44,0),"0"),IFERROR(VLOOKUP($A149,'Season 13'!AF$4:CC$104,44,0),"0"),
IFERROR(VLOOKUP($A149,'Season 14'!AF$4:CC$104,44,0),"0"),IFERROR(VLOOKUP($A149,'Season 15'!AF$4:CC$104,44,0),"0"),)</f>
        <v>0</v>
      </c>
      <c r="AS149" s="26">
        <f>SUM(IFERROR(VLOOKUP($A149,'Season 2'!AF$4:CC$104,40,0),"0"),IFERROR(VLOOKUP($A149,'Season 3'!AF$4:CC$104,45,0),"0"),
IFERROR(VLOOKUP($A149,'Season 4'!AF$4:CC$104,45,0),"0"),IFERROR(VLOOKUP($A149,'Season 5'!AF$4:CC$104,45,0),"0"),
IFERROR(VLOOKUP($A149,'Season 6'!AF$4:CC$104,45,0),"0"),IFERROR(VLOOKUP($A149,'Season 7'!AF$4:CC$104,45,0),"0"),
IFERROR(VLOOKUP($A149,'Season 8'!AF$4:CC$104,45,0),"0"),IFERROR(VLOOKUP($A149,'Season 9'!AF$4:CC$104,45,0),"0"),
IFERROR(VLOOKUP($A149,'Season 10'!AF$4:CC$104,45,0),"0"),IFERROR(VLOOKUP($A149,'Season 11'!AF$4:CC$104,45,0),"0"),
IFERROR(VLOOKUP($A149,'Season 12'!AF$4:CC$104,45,0),"0"),IFERROR(VLOOKUP($A149,'Season 13'!AF$4:CC$104,45,0),"0"),
IFERROR(VLOOKUP($A149,'Season 14'!AF$4:CC$104,45,0),"0"),IFERROR(VLOOKUP($A149,'Season 15'!AF$4:CC$104,45,0),"0"),)</f>
        <v>0</v>
      </c>
      <c r="AT149" s="699">
        <f>SUM(IFERROR(VLOOKUP($A149,'Season 2'!AF$4:CC$104,41,0),"0"),IFERROR(VLOOKUP($A149,'Season 3'!AF$4:CC$104,46,0),"0"),
IFERROR(VLOOKUP($A149,'Season 4'!AF$4:CC$104,46,0),"0"),IFERROR(VLOOKUP($A149,'Season 5'!AF$4:CC$104,46,0),"0"),
IFERROR(VLOOKUP($A149,'Season 6'!AF$4:CC$104,46,0),"0"),IFERROR(VLOOKUP($A149,'Season 7'!AF$4:CC$104,46,0),"0"),
IFERROR(VLOOKUP($A149,'Season 8'!AF$4:CC$104,46,0),"0"),IFERROR(VLOOKUP($A149,'Season 9'!AF$4:CC$104,46,0),"0"),
IFERROR(VLOOKUP($A149,'Season 10'!AF$4:CC$104,46,0),"0"),IFERROR(VLOOKUP($A149,'Season 11'!AF$4:CC$104,46,0),"0"),
IFERROR(VLOOKUP($A149,'Season 12'!AF$4:CC$104,46,0),"0"),IFERROR(VLOOKUP($A149,'Season 13'!AF$4:CC$104,46,0),"0"),
IFERROR(VLOOKUP($A149,'Season 14'!AF$4:CC$104,46,0),"0"),IFERROR(VLOOKUP($A149,'Season 15'!AF$4:CC$104,46,0),"0"),)</f>
        <v>0</v>
      </c>
      <c r="AU149" s="700">
        <f>SUM(IFERROR(VLOOKUP($A149,'Season 3'!AF$4:CH$104,47,0),"0"),
IFERROR(VLOOKUP($A149,'Season 4'!AF$4:CH$104,47,0),"0"),IFERROR(VLOOKUP($A149,'Season 5'!AF$4:CH$104,47,0),"0"),
IFERROR(VLOOKUP($A149,'Season 6'!AF$4:CH$104,47,0),"0"),IFERROR(VLOOKUP($A149,'Season 7'!AF$4:CH$104,47,0),"0"),
IFERROR(VLOOKUP($A149,'Season 8'!AF$4:CH$104,47,0),"0"),IFERROR(VLOOKUP($A149,'Season 9'!AF$4:CH$104,47,0),"0"),
IFERROR(VLOOKUP($A149,'Season 10'!AF$4:CH$104,47,0),"0"),IFERROR(VLOOKUP($A149,'Season 11'!AF$4:CH$104,47,0),"0"),
IFERROR(VLOOKUP($A149,'Season 12'!AF$4:CH$104,47,0),"0"),IFERROR(VLOOKUP($A149,'Season 13'!AF$4:CH$104,47,0),"0"),
IFERROR(VLOOKUP($A149,'Season 14'!AF$4:CH$104,47,0),"0"),IFERROR(VLOOKUP($A149,'Season 15'!AF$4:CH$104,47,0),"0"),)</f>
        <v>0</v>
      </c>
      <c r="AV149" s="692">
        <f>SUM(IFERROR(VLOOKUP($A149,'Season 3'!AF$4:CH$104,48,0),"0"),
IFERROR(VLOOKUP($A149,'Season 4'!AF$4:CH$104,48,0),"0"),IFERROR(VLOOKUP($A149,'Season 5'!AF$4:CH$104,48,0),"0"),
IFERROR(VLOOKUP($A149,'Season 6'!AF$4:CH$104,48,0),"0"),IFERROR(VLOOKUP($A149,'Season 7'!AF$4:CH$104,48,0),"0"),
IFERROR(VLOOKUP($A149,'Season 8'!AF$4:CH$104,48,0),"0"),IFERROR(VLOOKUP($A149,'Season 9'!AF$4:CH$104,48,0),"0"),
IFERROR(VLOOKUP($A149,'Season 10'!AF$4:CH$104,48,0),"0"),IFERROR(VLOOKUP($A149,'Season 11'!AF$4:CH$104,48,0),"0"),
IFERROR(VLOOKUP($A149,'Season 12'!AF$4:CH$104,48,0),"0"),IFERROR(VLOOKUP($A149,'Season 13'!AF$4:CH$104,48,0),"0"),
IFERROR(VLOOKUP($A149,'Season 14'!AF$4:CH$104,48,0),"0"),IFERROR(VLOOKUP($A149,'Season 15'!AF$4:CH$104,48,0),"0"),)</f>
        <v>0</v>
      </c>
      <c r="AW149" s="1023">
        <f>SUM(IFERROR(VLOOKUP($A149,'Season 3'!AF$4:CH$104,49,0),"0"),
IFERROR(VLOOKUP($A149,'Season 4'!AF$4:CH$104,49,0),"0"),IFERROR(VLOOKUP($A149,'Season 5'!AF$4:CH$104,49,0),"0"),
IFERROR(VLOOKUP($A149,'Season 6'!AF$4:CH$104,49,0),"0"),IFERROR(VLOOKUP($A149,'Season 7'!AF$4:CH$104,49,0),"0"),
IFERROR(VLOOKUP($A149,'Season 8'!AF$4:CH$104,49,0),"0"),IFERROR(VLOOKUP($A149,'Season 9'!AF$4:CH$104,49,0),"0"),
IFERROR(VLOOKUP($A149,'Season 10'!AF$4:CH$104,49,0),"0"),IFERROR(VLOOKUP($A149,'Season 11'!AF$4:CH$104,49,0),"0"),
IFERROR(VLOOKUP($A149,'Season 12'!AF$4:CH$104,49,0),"0"),IFERROR(VLOOKUP($A149,'Season 13'!AF$4:CH$104,49,0),"0"),
IFERROR(VLOOKUP($A149,'Season 14'!AF$4:CH$104,49,0),"0"),IFERROR(VLOOKUP($A149,'Season 15'!AF$4:CH$104,49,0),"0"),)</f>
        <v>0</v>
      </c>
      <c r="AX149" s="26">
        <f>SUM(IFERROR(VLOOKUP($A149,'Season 3'!AF$4:CH$104,50,0),"0"),
IFERROR(VLOOKUP($A149,'Season 4'!AF$4:CH$104,50,0),"0"),IFERROR(VLOOKUP($A149,'Season 5'!AF$4:CH$104,50,0),"0"),
IFERROR(VLOOKUP($A149,'Season 6'!AF$4:CH$104,50,0),"0"),IFERROR(VLOOKUP($A149,'Season 7'!AF$4:CH$104,50,0),"0"),
IFERROR(VLOOKUP($A149,'Season 8'!AF$4:CH$104,50,0),"0"),IFERROR(VLOOKUP($A149,'Season 9'!AF$4:CH$104,50,0),"0"),
IFERROR(VLOOKUP($A149,'Season 10'!AF$4:CH$104,50,0),"0"),IFERROR(VLOOKUP($A149,'Season 11'!AF$4:CH$104,50,0),"0"),
IFERROR(VLOOKUP($A149,'Season 12'!AF$4:CH$104,50,0),"0"),IFERROR(VLOOKUP($A149,'Season 13'!AF$4:CH$104,50,0),"0"),
IFERROR(VLOOKUP($A149,'Season 14'!AF$4:CH$104,50,0),"0"),IFERROR(VLOOKUP($A149,'Season 15'!AF$4:CH$104,50,0),"0"),)</f>
        <v>0</v>
      </c>
      <c r="AY149" s="699">
        <f>SUM(IFERROR(VLOOKUP($A149,'Season 3'!AF$4:CH$104,51,0),"0"),
IFERROR(VLOOKUP($A149,'Season 4'!AF$4:CH$104,51,0),"0"),IFERROR(VLOOKUP($A149,'Season 5'!AF$4:CH$104,51,0),"0"),
IFERROR(VLOOKUP($A149,'Season 6'!AF$4:CH$104,51,0),"0"),IFERROR(VLOOKUP($A149,'Season 7'!AF$4:CH$104,51,0),"0"),
IFERROR(VLOOKUP($A149,'Season 8'!AF$4:CH$104,51,0),"0"),IFERROR(VLOOKUP($A149,'Season 9'!AF$4:CH$104,51,0),"0"),
IFERROR(VLOOKUP($A149,'Season 10'!AF$4:CH$104,51,0),"0"),IFERROR(VLOOKUP($A149,'Season 11'!AF$4:CH$104,51,0),"0"),
IFERROR(VLOOKUP($A149,'Season 12'!AF$4:CH$104,51,0),"0"),IFERROR(VLOOKUP($A149,'Season 13'!AF$4:CH$104,51,0),"0"),
IFERROR(VLOOKUP($A149,'Season 14'!AF$4:CH$104,51,0),"0"),IFERROR(VLOOKUP($A149,'Season 15'!AF$4:CH$104,51,0),"0"),)</f>
        <v>0</v>
      </c>
      <c r="AZ149" s="700">
        <f>SUM(IFERROR(VLOOKUP($A149,'Season 1'!AF$4:CC$104,32,0),"0"),IFERROR(VLOOKUP($A149,'Season 2'!AF$4:CC$104,37,0),"0"),)</f>
        <v>0</v>
      </c>
      <c r="BA149" s="692">
        <f>SUM(IFERROR(VLOOKUP($A149,'Season 1'!AF$4:CC$104,33,0),"0"),IFERROR(VLOOKUP($A149,'Season 2'!AF$4:CC$104,38,0),"0"),)</f>
        <v>0</v>
      </c>
      <c r="BB149" s="1023">
        <f>SUM(IFERROR(VLOOKUP($A149,'Season 1'!AF$4:CC$104,34,0),"0"),IFERROR(VLOOKUP($A149,'Season 2'!AF$4:CC$104,39,0),"0"),)</f>
        <v>0</v>
      </c>
      <c r="BC149" s="26">
        <f>SUM(IFERROR(VLOOKUP($A149,'Season 1'!AF$4:CC$104,35,0),"0"),IFERROR(VLOOKUP($A149,'Season 2'!AF$4:CC$104,40,0),"0"),)</f>
        <v>0</v>
      </c>
      <c r="BD149" s="699">
        <f>SUM(IFERROR(VLOOKUP($A149,'Season 1'!AF$4:CC$104,36,0),"0"),IFERROR(VLOOKUP($A149,'Season 2'!AF$4:CC$104,41,0),"0"),)</f>
        <v>0</v>
      </c>
      <c r="BE149" s="1111">
        <f>SUM(IFERROR(VLOOKUP($A149,'Season 1'!AF$4:CC$104,37,0),"0"),
IFERROR(VLOOKUP($A149,'Season 2'!AF$4:CC$104,47,0),"0"),IFERROR(VLOOKUP($A149,'Season 3'!AF$4:CH$104,52,0),"0"),
IFERROR(VLOOKUP($A149,'Season 4'!AF$4:CH$104,52,0),"0"),IFERROR(VLOOKUP($A149,'Season 5'!AF$4:CH$104,52,0),"0"),
IFERROR(VLOOKUP($A149,'Season 6'!AF$4:CH$104,52,0),"0"),IFERROR(VLOOKUP($A149,'Season 7'!AF$4:CH$104,52,0),"0"),
IFERROR(VLOOKUP($A149,'Season 8'!AF$4:CH$104,52,0),"0"),IFERROR(VLOOKUP($A149,'Season 9'!AF$4:CH$104,52,0),"0"),
IFERROR(VLOOKUP($A149,'Season 10'!AF$4:CH$104,52,0),"0"),IFERROR(VLOOKUP($A149,'Season 11'!AF$4:CH$104,52,0),"0"),
IFERROR(VLOOKUP($A149,'Season 12'!AF$4:CH$104,52,0),"0"),IFERROR(VLOOKUP($A149,'Season 13'!AF$4:CH$104,52,0),"0"),
IFERROR(VLOOKUP($A149,'Season 14'!AF$4:CH$104,52,0),"0"),IFERROR(VLOOKUP($A149,'Season 15'!AF$4:CH$104,52,0),"0"),)</f>
        <v>0</v>
      </c>
      <c r="BF149" s="1112">
        <f>SUM(IFERROR(VLOOKUP($A149,'Season 1'!AF$4:CC$104,38,0),"0"),
IFERROR(VLOOKUP($A149,'Season 2'!AF$4:CC$104,48,0),"0"),IFERROR(VLOOKUP($A149,'Season 3'!AF$4:CH$104,53,0),"0"),
IFERROR(VLOOKUP($A149,'Season 4'!AF$4:CH$104,53,0),"0"),IFERROR(VLOOKUP($A149,'Season 5'!AF$4:CH$104,53,0),"0"),
IFERROR(VLOOKUP($A149,'Season 6'!AF$4:CH$104,53,0),"0"),IFERROR(VLOOKUP($A149,'Season 7'!AF$4:CH$104,53,0),"0"),
IFERROR(VLOOKUP($A149,'Season 8'!AF$4:CH$104,53,0),"0"),IFERROR(VLOOKUP($A149,'Season 9'!AF$4:CH$104,53,0),"0"),
IFERROR(VLOOKUP($A149,'Season 10'!AF$4:CH$104,53,0),"0"),IFERROR(VLOOKUP($A149,'Season 11'!AF$4:CH$104,53,0),"0"),
IFERROR(VLOOKUP($A149,'Season 12'!AF$4:CH$104,53,0),"0"),IFERROR(VLOOKUP($A149,'Season 13'!AF$4:CH$104,53,0),"0"),
IFERROR(VLOOKUP($A149,'Season 14'!AF$4:CH$104,53,0),"0"),IFERROR(VLOOKUP($A149,'Season 15'!AF$4:CH$104,53,0),"0"),)</f>
        <v>0</v>
      </c>
      <c r="BG149" s="1061" t="e">
        <f t="shared" si="6"/>
        <v>#DIV/0!</v>
      </c>
      <c r="BI149" s="1100"/>
      <c r="BJ149" s="1100"/>
      <c r="BK149" s="1100"/>
      <c r="BL149" s="1100"/>
      <c r="BM149" s="1100"/>
      <c r="BN149" s="1100"/>
      <c r="BS149" s="15">
        <f>IFERROR(VLOOKUP($A149,'Season 1'!$AF$4:$CH$104,39,0),"0")</f>
        <v>0</v>
      </c>
      <c r="BT149" s="15">
        <f>IFERROR(VLOOKUP($A149,'Season 1'!$AF$4:$CH$104,40,0),"0")</f>
        <v>0</v>
      </c>
      <c r="BU149" s="15">
        <f>IFERROR(VLOOKUP($A149,'Season 2'!$AF$4:$CH$104,49,0),"0")</f>
        <v>0</v>
      </c>
      <c r="BV149" s="15">
        <f>IFERROR(VLOOKUP($A149,'Season 2'!$AF$4:$CH$104,50,0),"0")</f>
        <v>0</v>
      </c>
      <c r="BW149" s="15">
        <f>IFERROR(VLOOKUP($A149,'Season 3'!$AF$4:$CH$104,54,0),"0")</f>
        <v>0</v>
      </c>
      <c r="BX149" s="15">
        <f>IFERROR(VLOOKUP($A149,'Season 3'!$AF$4:$CH$104,55,0),"0")</f>
        <v>0</v>
      </c>
      <c r="BY149" s="15" t="str">
        <f>IFERROR(VLOOKUP($A149,'Season 4'!$AF$4:$CH$104,54,0),"0")</f>
        <v>0</v>
      </c>
      <c r="BZ149" s="15" t="str">
        <f>IFERROR(VLOOKUP($A149,'Season 4'!$AF$4:$CH$104,55,0),"0")</f>
        <v>0</v>
      </c>
      <c r="CA149" s="15" t="str">
        <f>IFERROR(VLOOKUP($A149,'Season 5'!$AF$4:$CH$104,54,0),"0")</f>
        <v>0</v>
      </c>
      <c r="CB149" s="15" t="str">
        <f>IFERROR(VLOOKUP($A149,'Season 5'!$AF$4:$CH$104,55,0),"0")</f>
        <v>0</v>
      </c>
      <c r="CC149" s="15" t="str">
        <f>IFERROR(VLOOKUP($A149,'Season 6'!$AF$4:$CH$104,54,0),"0")</f>
        <v>0</v>
      </c>
      <c r="CD149" s="15" t="str">
        <f>IFERROR(VLOOKUP($A149,'Season 6'!$AF$4:$CH$104,55,0),"0")</f>
        <v>0</v>
      </c>
      <c r="CE149" s="15" t="str">
        <f>IFERROR(VLOOKUP($A149,'Season 7'!$AF$4:$CH$104,54,0),"0")</f>
        <v>0</v>
      </c>
      <c r="CF149" s="15" t="str">
        <f>IFERROR(VLOOKUP($A149,'Season 7'!$AF$4:$CH$104,55,0),"0")</f>
        <v>0</v>
      </c>
      <c r="CG149" s="15" t="str">
        <f>IFERROR(VLOOKUP($A149,'Season 8'!$AF$4:$CH$104,54,0),"0")</f>
        <v>0</v>
      </c>
      <c r="CH149" s="15" t="str">
        <f>IFERROR(VLOOKUP($A149,'Season 8'!$AF$4:$CH$104,55,0),"0")</f>
        <v>0</v>
      </c>
      <c r="CI149" s="15" t="str">
        <f>IFERROR(VLOOKUP($A149,'Season 9'!$AF$4:$CH$104,54,0),"0")</f>
        <v>0</v>
      </c>
      <c r="CJ149" s="15" t="str">
        <f>IFERROR(VLOOKUP($A149,'Season 9'!$AF$4:$CH$104,55,0),"0")</f>
        <v>0</v>
      </c>
      <c r="CK149" s="15" t="str">
        <f>IFERROR(VLOOKUP($A149,'Season 10'!$AF$4:$CH$104,54,0),"0")</f>
        <v>0</v>
      </c>
      <c r="CL149" s="15" t="str">
        <f>IFERROR(VLOOKUP($A149,'Season 10'!$AF$4:$CH$104,55,0),"0")</f>
        <v>0</v>
      </c>
      <c r="CM149" s="15" t="str">
        <f>IFERROR(VLOOKUP($A149,'Season 11'!$AF$4:$CH$104,54,0),"0")</f>
        <v>0</v>
      </c>
      <c r="CN149" s="15" t="str">
        <f>IFERROR(VLOOKUP($A149,'Season 11'!$AF$4:$CH$104,55,0),"0")</f>
        <v>0</v>
      </c>
      <c r="CO149" s="15" t="str">
        <f>IFERROR(VLOOKUP($A149,'Season 12'!$AF$4:$CH$104,54,0),"0")</f>
        <v>0</v>
      </c>
      <c r="CP149" s="15" t="str">
        <f>IFERROR(VLOOKUP($A149,'Season 12'!$AF$4:$CH$104,55,0),"0")</f>
        <v>0</v>
      </c>
      <c r="CQ149" s="15" t="str">
        <f>IFERROR(VLOOKUP($A149,'Season 13'!$AF$4:$CH$104,54,0),"0")</f>
        <v>0</v>
      </c>
      <c r="CR149" s="15" t="str">
        <f>IFERROR(VLOOKUP($A149,'Season 13'!$AF$4:$CH$104,55,0),"0")</f>
        <v>0</v>
      </c>
      <c r="CS149" s="15" t="str">
        <f>IFERROR(VLOOKUP($A149,'Season 14'!$AF$4:$CH$104,54,0),"0")</f>
        <v>0</v>
      </c>
      <c r="CT149" s="15" t="str">
        <f>IFERROR(VLOOKUP($A149,'Season 14'!$AF$4:$CH$104,55,0),"0")</f>
        <v>0</v>
      </c>
      <c r="CU149" s="15" t="str">
        <f>IFERROR(VLOOKUP($A149,'Season 15'!$AF$4:$CH$104,54,0),"0")</f>
        <v>0</v>
      </c>
      <c r="CV149" s="15" t="str">
        <f>IFERROR(VLOOKUP($A149,'Season 15'!$AF$4:$CH$104,55,0),"0")</f>
        <v>0</v>
      </c>
    </row>
    <row r="150" spans="1:100" x14ac:dyDescent="0.25">
      <c r="A150" s="2" t="s">
        <v>140</v>
      </c>
      <c r="B150" s="1021">
        <f>IFERROR(VLOOKUP('Data Totals'!A150,'Season 1'!AF$4:CC$104,2,FALSE),IFERROR(VLOOKUP('Data Totals'!A150,'Season 2'!AF$4:CC$104,2,FALSE),IFERROR(VLOOKUP('Data Totals'!A150,'Season 3'!AF$4:CC$104,2,FALSE),IFERROR(VLOOKUP('Data Totals'!A150,'Season 4'!AF$4:CC$104,2,FALSE),IFERROR(VLOOKUP('Data Totals'!A150,'Season 5'!AF$4:CC$104,2,FALSE),IFERROR(VLOOKUP('Data Totals'!A150,'Season 6'!AF$4:CC$104,2,FALSE),IFERROR(VLOOKUP('Data Totals'!A150,'Season 7'!AF$4:CC$104,2,FALSE),IFERROR(VLOOKUP('Data Totals'!A150,'Season 8'!AF$4:CC$104,2,FALSE),IFERROR(VLOOKUP('Data Totals'!A150,'Season 9'!AF$4:CC$104,2,FALSE),IFERROR(VLOOKUP('Data Totals'!A150,'Season 10'!AF$4:CC$104,2,FALSE),IFERROR(VLOOKUP('Data Totals'!A150,'Season 11'!AF$4:CC$104,2,FALSE),IFERROR(VLOOKUP('Data Totals'!A150,'Season 12'!AF$4:CC$104,2,FALSE),IFERROR(VLOOKUP('Data Totals'!A150,'Season 13'!AF$4:CC$104,2,FALSE),IFERROR(VLOOKUP('Data Totals'!A150,'Season 14'!AF$4:CC$104,2,FALSE),IFERROR(VLOOKUP('Data Totals'!A150,'Season 15'!AF$4:CC$104,2,FALSE),"N/A")))))))))))))))</f>
        <v>0</v>
      </c>
      <c r="C150" s="1022">
        <f>IFERROR(VLOOKUP('Data Totals'!A150,'Season 1'!AF$4:CC$104,3,FALSE),IFERROR(VLOOKUP('Data Totals'!A150,'Season 2'!AF$4:CC$104,3,FALSE),IFERROR(VLOOKUP('Data Totals'!A150,'Season 3'!AF$4:CC$104,3,FALSE),IFERROR(VLOOKUP('Data Totals'!A150,'Season 4'!AF$4:CC$104,3,FALSE),IFERROR(VLOOKUP('Data Totals'!A150,'Season 5'!AF$4:CC$104,3,FALSE),IFERROR(VLOOKUP('Data Totals'!A150,'Season 6'!AF$4:CC$104,3,FALSE),IFERROR(VLOOKUP('Data Totals'!A150,'Season 7'!AF$4:CC$104,3,FALSE),IFERROR(VLOOKUP('Data Totals'!A150,'Season 8'!AF$4:CC$104,3,FALSE),IFERROR(VLOOKUP('Data Totals'!A150,'Season 9'!AF$4:CC$104,3,FALSE),IFERROR(VLOOKUP('Data Totals'!A150,'Season 10'!AF$4:CC$104,3,FALSE),IFERROR(VLOOKUP('Data Totals'!A150,'Season 11'!AF$4:CC$104,3,FALSE),IFERROR(VLOOKUP('Data Totals'!A150,'Season 12'!AF$4:CC$104,3,FALSE),IFERROR(VLOOKUP('Data Totals'!A150,'Season 13'!AF$4:CC$104,3,FALSE),IFERROR(VLOOKUP('Data Totals'!A150,'Season 14'!AF$4:CC$104,3,FALSE),IFERROR(VLOOKUP('Data Totals'!A150,'Season 15'!AF$4:CC$104,3,FALSE),"N/A")))))))))))))))</f>
        <v>0</v>
      </c>
      <c r="D150" s="1022">
        <f>IFERROR(VLOOKUP('Data Totals'!A150,'Season 1'!AF$4:CC$104,4,FALSE),IFERROR(VLOOKUP('Data Totals'!A150,'Season 2'!AF$4:CC$104,4,FALSE),IFERROR(VLOOKUP('Data Totals'!A150,'Season 3'!AF$4:CC$104,4,FALSE),IFERROR(VLOOKUP('Data Totals'!A150,'Season 4'!AF$4:CC$104,4,FALSE),IFERROR(VLOOKUP('Data Totals'!A150,'Season 5'!AF$4:CC$104,4,FALSE),IFERROR(VLOOKUP('Data Totals'!A150,'Season 6'!AF$4:CC$104,4,FALSE),IFERROR(VLOOKUP('Data Totals'!A150,'Season 7'!AF$4:CC$104,4,FALSE),IFERROR(VLOOKUP('Data Totals'!A150,'Season 8'!AF$4:CC$104,4,FALSE),IFERROR(VLOOKUP('Data Totals'!A150,'Season 9'!AF$4:CC$104,4,FALSE),IFERROR(VLOOKUP('Data Totals'!A150,'Season 10'!AF$4:CC$104,4,FALSE),IFERROR(VLOOKUP('Data Totals'!A150,'Season 11'!AF$4:CC$104,4,FALSE),IFERROR(VLOOKUP('Data Totals'!A150,'Season 12'!AF$4:CC$104,4,FALSE),IFERROR(VLOOKUP('Data Totals'!A150,'Season 13'!AF$4:CC$104,4,FALSE),IFERROR(VLOOKUP('Data Totals'!A150,'Season 14'!AF$4:CC$104,4,FALSE),IFERROR(VLOOKUP('Data Totals'!A150,'Season 15'!AF$4:CC$104,4,FALSE),"N/A")))))))))))))))</f>
        <v>0</v>
      </c>
      <c r="E150" s="1022">
        <f t="shared" si="5"/>
        <v>0</v>
      </c>
      <c r="F150" s="692">
        <f>SUM(IFERROR(VLOOKUP(A150,BI$3:BN$152,2,0),"0"),IFERROR(VLOOKUP(A150,'Season 1'!AF$4:CC$104,6,0),"0"),
IFERROR(VLOOKUP(A150,'Season 2'!AF$4:CC$104,6,0),"0"),IFERROR(VLOOKUP(A150,'Season 3'!AF$4:CC$104,6,0),"0"),
IFERROR(VLOOKUP(A150,'Season 4'!AF$4:CC$104,6,0),"0"),IFERROR(VLOOKUP(A150,'Season 5'!AF$4:CC$104,6,0),"0"),
IFERROR(VLOOKUP(A150,'Season 6'!AF$4:CC$104,6,0),"0"),IFERROR(VLOOKUP(A150,'Season 7'!AF$4:CC$104,6,0),"0"),
IFERROR(VLOOKUP(A150,'Season 8'!AF$4:CC$104,6,0),"0"),IFERROR(VLOOKUP(A150,'Season 9'!AF$4:CC$104,6,0),"0"),
IFERROR(VLOOKUP(A150,'Season 10'!AF$4:CC$104,6,0),"0"),IFERROR(VLOOKUP(A150,'Season 11'!AF$4:CC$104,6,0),"0"),
IFERROR(VLOOKUP(A150,'Season 12'!AF$4:CC$104,6,0),"0"),IFERROR(VLOOKUP(A150,'Season 13'!AF$4:CC$104,6,0),"0"),
IFERROR(VLOOKUP(A150,'Season 14'!AF$4:CC$104,6,0),"0"),IFERROR(VLOOKUP(A150,'Season 15'!AF$4:CC$104,6,0),"0"),)</f>
        <v>0</v>
      </c>
      <c r="G150" s="692">
        <f>SUM(IFERROR(VLOOKUP(A150,'Season 1'!AF$4:CC$104,7,0),"0"),
IFERROR(VLOOKUP(A150,'Season 2'!AF$4:CC$104,7,0),"0"),IFERROR(VLOOKUP(A150,'Season 3'!AF$4:CC$104,7,0),"0"),
IFERROR(VLOOKUP(A150,'Season 4'!AF$4:CC$104,7,0),"0"),IFERROR(VLOOKUP(A150,'Season 5'!AF$4:CC$104,7,0),"0"),
IFERROR(VLOOKUP(A150,'Season 6'!AF$4:CC$104,7,0),"0"),IFERROR(VLOOKUP(A150,'Season 7'!AF$4:CC$104,7,0),"0"),
IFERROR(VLOOKUP(A150,'Season 8'!AF$4:CC$104,7,0),"0"),IFERROR(VLOOKUP(A150,'Season 9'!AF$4:CC$104,7,0),"0"),
IFERROR(VLOOKUP(A150,'Season 10'!AF$4:CC$104,7,0),"0"),IFERROR(VLOOKUP(A150,'Season 11'!AF$4:CC$104,7,0),"0"),
IFERROR(VLOOKUP(A150,'Season 12'!AF$4:CC$104,7,0),"0"),IFERROR(VLOOKUP(A150,'Season 13'!AF$4:CC$104,7,0),"0"),
IFERROR(VLOOKUP(A150,'Season 14'!AF$4:CC$104,7,0),"0"),IFERROR(VLOOKUP(A150,'Season 15'!AF$4:CC$104,7,0),"0"),)</f>
        <v>0</v>
      </c>
      <c r="H150" s="556">
        <f>SUM(IFERROR(VLOOKUP(A150,'Season 1'!AF$4:CC$104,8,0),"0"),
IFERROR(VLOOKUP(A150,'Season 2'!AF$4:CC$104,8,0),"0"),IFERROR(VLOOKUP(A150,'Season 3'!AF$4:CC$104,8,0),"0"),
IFERROR(VLOOKUP(A150,'Season 4'!AF$4:CC$104,8,0),"0"),IFERROR(VLOOKUP(A150,'Season 5'!AF$4:CC$104,8,0),"0"),
IFERROR(VLOOKUP(A150,'Season 6'!AF$4:CC$104,8,0),"0"),IFERROR(VLOOKUP(A150,'Season 7'!AF$4:CC$104,8,0),"0"),
IFERROR(VLOOKUP(A150,'Season 8'!AF$4:CC$104,8,0),"0"),IFERROR(VLOOKUP(A150,'Season 9'!AF$4:CC$104,8,0),"0"),
IFERROR(VLOOKUP(A150,'Season 10'!AF$4:CC$104,8,0),"0"),IFERROR(VLOOKUP(A150,'Season 11'!AF$4:CC$104,8,0),"0"),
IFERROR(VLOOKUP(A150,'Season 12'!AF$4:CC$104,8,0),"0"),IFERROR(VLOOKUP(A150,'Season 13'!AF$4:CC$104,8,0),"0"),
IFERROR(VLOOKUP(A150,'Season 14'!AF$4:CC$104,8,0),"0"),IFERROR(VLOOKUP(A150,'Season 15'!AF$4:CC$104,8,0),"0"),)</f>
        <v>0</v>
      </c>
      <c r="I150" s="1023">
        <f>SUM(IFERROR(VLOOKUP(A150,'Season 1'!AF$4:CC$104,9,0),"0"),
IFERROR(VLOOKUP(A150,'Season 2'!AF$4:CC$104,9,0),"0"),IFERROR(VLOOKUP(A150,'Season 3'!AF$4:CC$104,9,0),"0"),
IFERROR(VLOOKUP(A150,'Season 4'!AF$4:CC$104,9,0),"0"),IFERROR(VLOOKUP(A150,'Season 5'!AF$4:CC$104,9,0),"0"),
IFERROR(VLOOKUP(A150,'Season 6'!AF$4:CC$104,9,0),"0"),IFERROR(VLOOKUP(A150,'Season 7'!AF$4:CC$104,9,0),"0"),
IFERROR(VLOOKUP(A150,'Season 8'!AF$4:CC$104,9,0),"0"),IFERROR(VLOOKUP(A150,'Season 9'!AF$4:CC$104,9,0),"0"),
IFERROR(VLOOKUP(A150,'Season 10'!AF$4:CC$104,9,0),"0"),IFERROR(VLOOKUP(A150,'Season 11'!AF$4:CC$104,9,0),"0"),
IFERROR(VLOOKUP(A150,'Season 12'!AF$4:CC$104,9,0),"0"),IFERROR(VLOOKUP(A150,'Season 13'!AF$4:CC$104,9,0),"0"),
IFERROR(VLOOKUP(A150,'Season 14'!AF$4:CC$104,9,0),"0"),IFERROR(VLOOKUP(A150,'Season 15'!AF$4:CC$104,9,0),"0"),)</f>
        <v>0</v>
      </c>
      <c r="J150" s="26">
        <f>SUM(IFERROR(VLOOKUP(A150,BI$3:BN$152,3,0),"0"),IFERROR(VLOOKUP(A150,'Season 1'!AF$4:CC$104,10,0),"0"),
IFERROR(VLOOKUP(A150,'Season 2'!AF$4:CC$104,10,0),"0"),IFERROR(VLOOKUP(A150,'Season 3'!AF$4:CC$104,10,0),"0"),
IFERROR(VLOOKUP(A150,'Season 4'!AF$4:CC$104,10,0),"0"),IFERROR(VLOOKUP(A150,'Season 5'!AF$4:CC$104,10,0),"0"),
IFERROR(VLOOKUP(A150,'Season 6'!AF$4:CC$104,10,0),"0"),IFERROR(VLOOKUP(A150,'Season 7'!AF$4:CC$104,10,0),"0"),
IFERROR(VLOOKUP(A150,'Season 8'!AF$4:CC$104,10,0),"0"),IFERROR(VLOOKUP(A150,'Season 9'!AF$4:CC$104,10,0),"0"),
IFERROR(VLOOKUP(A150,'Season 10'!AF$4:CC$104,10,0),"0"),IFERROR(VLOOKUP(A150,'Season 11'!AF$4:CC$104,10,0),"0"),
IFERROR(VLOOKUP(A150,'Season 12'!AF$4:CC$104,10,0),"0"),IFERROR(VLOOKUP(A150,'Season 13'!AF$4:CC$104,10,0),"0"),
IFERROR(VLOOKUP(A150,'Season 14'!AF$4:CC$104,10,0),"0"),IFERROR(VLOOKUP(A150,'Season 15'!AF$4:CC$104,10,0),"0"),)</f>
        <v>0</v>
      </c>
      <c r="K150" s="699">
        <f>SUM(IFERROR(VLOOKUP(A150,BI$3:BN$152,4,0),"0"),IFERROR(VLOOKUP(A150,'Season 1'!AF$4:CC$104,11,0),"0"),
IFERROR(VLOOKUP(A150,'Season 2'!AF$4:CC$104,11,0),"0"),IFERROR(VLOOKUP(A150,'Season 3'!AF$4:CC$104,11,0),"0"),
IFERROR(VLOOKUP(A150,'Season 4'!AF$4:CC$104,11,0),"0"),IFERROR(VLOOKUP(A150,'Season 5'!AF$4:CC$104,11,0),"0"),
IFERROR(VLOOKUP(A150,'Season 6'!AF$4:CC$104,11,0),"0"),IFERROR(VLOOKUP(A150,'Season 7'!AF$4:CC$104,11,0),"0"),
IFERROR(VLOOKUP(A150,'Season 8'!AF$4:CC$104,11,0),"0"),IFERROR(VLOOKUP(A150,'Season 9'!AF$4:CC$104,11,0),"0"),
IFERROR(VLOOKUP(A150,'Season 10'!AF$4:CC$104,11,0),"0"),IFERROR(VLOOKUP(A150,'Season 11'!AF$4:CC$104,11,0),"0"),
IFERROR(VLOOKUP(A150,'Season 12'!AF$4:CC$104,11,0),"0"),IFERROR(VLOOKUP(A150,'Season 13'!AF$4:CC$104,11,0),"0"),
IFERROR(VLOOKUP(A150,'Season 14'!AF$4:CC$104,11,0),"0"),IFERROR(VLOOKUP(A150,'Season 15'!AF$4:CC$104,11,0),"0"),)</f>
        <v>0</v>
      </c>
      <c r="L150" s="700">
        <f>SUM(IFERROR(VLOOKUP($A150,'Season 1'!AF$4:CC$104,12,0),"0"),
IFERROR(VLOOKUP($A150,'Season 2'!AF$4:CC$104,12,0),"0"),IFERROR(VLOOKUP($A150,'Season 3'!AF$4:CC$104,12,0),"0"),
IFERROR(VLOOKUP($A150,'Season 4'!AF$4:CC$104,12,0),"0"),IFERROR(VLOOKUP($A150,'Season 5'!AF$4:CC$104,12,0),"0"),
IFERROR(VLOOKUP($A150,'Season 6'!AF$4:CC$104,12,0),"0"),IFERROR(VLOOKUP($A150,'Season 7'!AF$4:CC$104,12,0),"0"),
IFERROR(VLOOKUP($A150,'Season 8'!AF$4:CC$104,12,0),"0"),IFERROR(VLOOKUP($A150,'Season 9'!AF$4:CC$104,12,0),"0"),
IFERROR(VLOOKUP($A150,'Season 10'!AF$4:CC$104,12,0),"0"),IFERROR(VLOOKUP($A150,'Season 11'!AF$4:CC$104,12,0),"0"),
IFERROR(VLOOKUP($A150,'Season 12'!AF$4:CC$104,12,0),"0"),IFERROR(VLOOKUP($A150,'Season 13'!AF$4:CC$104,12,0),"0"),
IFERROR(VLOOKUP($A150,'Season 14'!AF$4:CC$104,12,0),"0"),IFERROR(VLOOKUP($A150,'Season 15'!AF$4:CC$104,12,0),"0"),)</f>
        <v>0</v>
      </c>
      <c r="M150" s="692">
        <f>SUM(IFERROR(VLOOKUP($A150,'Season 1'!AF$4:CC$104,13,0),"0"),
IFERROR(VLOOKUP($A150,'Season 2'!AF$4:CC$104,13,0),"0"),IFERROR(VLOOKUP($A150,'Season 3'!AF$4:CC$104,13,0),"0"),
IFERROR(VLOOKUP($A150,'Season 4'!AF$4:CC$104,13,0),"0"),IFERROR(VLOOKUP($A150,'Season 5'!AF$4:CC$104,13,0),"0"),
IFERROR(VLOOKUP($A150,'Season 6'!AF$4:CC$104,13,0),"0"),IFERROR(VLOOKUP($A150,'Season 7'!AF$4:CC$104,13,0),"0"),
IFERROR(VLOOKUP($A150,'Season 8'!AF$4:CC$104,13,0),"0"),IFERROR(VLOOKUP($A150,'Season 9'!AF$4:CC$104,13,0),"0"),
IFERROR(VLOOKUP($A150,'Season 10'!AF$4:CC$104,13,0),"0"),IFERROR(VLOOKUP($A150,'Season 11'!AF$4:CC$104,13,0),"0"),
IFERROR(VLOOKUP($A150,'Season 12'!AF$4:CC$104,13,0),"0"),IFERROR(VLOOKUP($A150,'Season 13'!AF$4:CC$104,13,0),"0"),
IFERROR(VLOOKUP($A150,'Season 14'!AF$4:CC$104,13,0),"0"),IFERROR(VLOOKUP($A150,'Season 15'!AF$4:CC$104,13,0),"0"),)</f>
        <v>0</v>
      </c>
      <c r="N150" s="1023">
        <f>SUM(IFERROR(VLOOKUP($A150,'Season 1'!AF$4:CC$104,14,0),"0"),
IFERROR(VLOOKUP($A150,'Season 2'!AF$4:CC$104,14,0),"0"),IFERROR(VLOOKUP($A150,'Season 3'!AF$4:CC$104,14,0),"0"),
IFERROR(VLOOKUP($A150,'Season 4'!AF$4:CC$104,14,0),"0"),IFERROR(VLOOKUP($A150,'Season 5'!AF$4:CC$104,14,0),"0"),
IFERROR(VLOOKUP($A150,'Season 6'!AF$4:CC$104,14,0),"0"),IFERROR(VLOOKUP($A150,'Season 7'!AF$4:CC$104,14,0),"0"),
IFERROR(VLOOKUP($A150,'Season 8'!AF$4:CC$104,14,0),"0"),IFERROR(VLOOKUP($A150,'Season 9'!AF$4:CC$104,14,0),"0"),
IFERROR(VLOOKUP($A150,'Season 10'!AF$4:CC$104,14,0),"0"),IFERROR(VLOOKUP($A150,'Season 11'!AF$4:CC$104,14,0),"0"),
IFERROR(VLOOKUP($A150,'Season 12'!AF$4:CC$104,14,0),"0"),IFERROR(VLOOKUP($A150,'Season 13'!AF$4:CC$104,14,0),"0"),
IFERROR(VLOOKUP($A150,'Season 14'!AF$4:CC$104,14,0),"0"),IFERROR(VLOOKUP($A150,'Season 15'!AF$4:CC$104,14,0),"0"),)</f>
        <v>0</v>
      </c>
      <c r="O150" s="26">
        <f>SUM(IFERROR(VLOOKUP($A150,'Season 1'!AF$4:CC$104,15,0),"0"),
IFERROR(VLOOKUP($A150,'Season 2'!AF$4:CC$104,15,0),"0"),IFERROR(VLOOKUP($A150,'Season 3'!AF$4:CC$104,15,0),"0"),
IFERROR(VLOOKUP($A150,'Season 4'!AF$4:CC$104,15,0),"0"),IFERROR(VLOOKUP($A150,'Season 5'!AF$4:CC$104,15,0),"0"),
IFERROR(VLOOKUP($A150,'Season 6'!AF$4:CC$104,15,0),"0"),IFERROR(VLOOKUP($A150,'Season 7'!AF$4:CC$104,15,0),"0"),
IFERROR(VLOOKUP($A150,'Season 8'!AF$4:CC$104,15,0),"0"),IFERROR(VLOOKUP($A150,'Season 9'!AF$4:CC$104,15,0),"0"),
IFERROR(VLOOKUP($A150,'Season 10'!AF$4:CC$104,15,0),"0"),IFERROR(VLOOKUP($A150,'Season 11'!AF$4:CC$104,15,0),"0"),
IFERROR(VLOOKUP($A150,'Season 12'!AF$4:CC$104,15,0),"0"),IFERROR(VLOOKUP($A150,'Season 13'!AF$4:CC$104,15,0),"0"),
IFERROR(VLOOKUP($A150,'Season 14'!AF$4:CC$104,15,0),"0"),IFERROR(VLOOKUP($A150,'Season 15'!AF$4:CC$104,15,0),"0"),)</f>
        <v>0</v>
      </c>
      <c r="P150" s="699">
        <f>SUM(IFERROR(VLOOKUP($A150,'Season 1'!AF$4:CC$104,16,0),"0"),
IFERROR(VLOOKUP($A150,'Season 2'!AF$4:CC$104,16,0),"0"),IFERROR(VLOOKUP($A150,'Season 3'!AF$4:CC$104,16,0),"0"),
IFERROR(VLOOKUP($A150,'Season 4'!AF$4:CC$104,16,0),"0"),IFERROR(VLOOKUP($A150,'Season 5'!AF$4:CC$104,16,0),"0"),
IFERROR(VLOOKUP($A150,'Season 6'!AF$4:CC$104,16,0),"0"),IFERROR(VLOOKUP($A150,'Season 7'!AF$4:CC$104,16,0),"0"),
IFERROR(VLOOKUP($A150,'Season 8'!AF$4:CC$104,16,0),"0"),IFERROR(VLOOKUP($A150,'Season 9'!AF$4:CC$104,16,0),"0"),
IFERROR(VLOOKUP($A150,'Season 10'!AF$4:CC$104,16,0),"0"),IFERROR(VLOOKUP($A150,'Season 11'!AF$4:CC$104,16,0),"0"),
IFERROR(VLOOKUP($A150,'Season 12'!AF$4:CC$104,16,0),"0"),IFERROR(VLOOKUP($A150,'Season 13'!AF$4:CC$104,16,0),"0"),
IFERROR(VLOOKUP($A150,'Season 14'!AF$4:CC$104,16,0),"0"),IFERROR(VLOOKUP($A150,'Season 15'!AF$4:CC$104,16,0),"0"),)</f>
        <v>0</v>
      </c>
      <c r="Q150" s="700">
        <f>SUM(IFERROR(VLOOKUP($A150,'Season 1'!AF$4:CC$104,17,0),"0"),
IFERROR(VLOOKUP($A150,'Season 2'!AF$4:CC$104,17,0),"0"),IFERROR(VLOOKUP($A150,'Season 3'!AF$4:CC$104,17,0),"0"),
IFERROR(VLOOKUP($A150,'Season 4'!AF$4:CC$104,17,0),"0"),IFERROR(VLOOKUP($A150,'Season 5'!AF$4:CC$104,17,0),"0"),
IFERROR(VLOOKUP($A150,'Season 6'!AF$4:CC$104,17,0),"0"),IFERROR(VLOOKUP($A150,'Season 7'!AF$4:CC$104,17,0),"0"),
IFERROR(VLOOKUP($A150,'Season 8'!AF$4:CC$104,17,0),"0"),IFERROR(VLOOKUP($A150,'Season 9'!AF$4:CC$104,17,0),"0"),
IFERROR(VLOOKUP($A150,'Season 10'!AF$4:CC$104,17,0),"0"),IFERROR(VLOOKUP($A150,'Season 11'!AF$4:CC$104,17,0),"0"),
IFERROR(VLOOKUP($A150,'Season 12'!AF$4:CC$104,17,0),"0"),IFERROR(VLOOKUP($A150,'Season 13'!AF$4:CC$104,17,0),"0"),
IFERROR(VLOOKUP($A150,'Season 14'!AF$4:CC$104,17,0),"0"),IFERROR(VLOOKUP($A150,'Season 15'!AF$4:CC$104,17,0),"0"),)</f>
        <v>0</v>
      </c>
      <c r="R150" s="692">
        <f>SUM(IFERROR(VLOOKUP($A150,'Season 1'!AF$4:CC$104,18,0),"0"),
IFERROR(VLOOKUP($A150,'Season 2'!AF$4:CC$104,18,0),"0"),IFERROR(VLOOKUP($A150,'Season 3'!AF$4:CC$104,18,0),"0"),
IFERROR(VLOOKUP($A150,'Season 4'!AF$4:CC$104,18,0),"0"),IFERROR(VLOOKUP($A150,'Season 5'!AF$4:CC$104,18,0),"0"),
IFERROR(VLOOKUP($A150,'Season 6'!AF$4:CC$104,18,0),"0"),IFERROR(VLOOKUP($A150,'Season 7'!AF$4:CC$104,18,0),"0"),
IFERROR(VLOOKUP($A150,'Season 8'!AF$4:CC$104,18,0),"0"),IFERROR(VLOOKUP($A150,'Season 9'!AF$4:CC$104,18,0),"0"),
IFERROR(VLOOKUP($A150,'Season 10'!AF$4:CC$104,18,0),"0"),IFERROR(VLOOKUP($A150,'Season 11'!AF$4:CC$104,18,0),"0"),
IFERROR(VLOOKUP($A150,'Season 12'!AF$4:CC$104,18,0),"0"),IFERROR(VLOOKUP($A150,'Season 13'!AF$4:CC$104,18,0),"0"),
IFERROR(VLOOKUP($A150,'Season 14'!AF$4:CC$104,18,0),"0"),IFERROR(VLOOKUP($A150,'Season 15'!AF$4:CC$104,18,0),"0"),)</f>
        <v>0</v>
      </c>
      <c r="S150" s="1023">
        <f>SUM(IFERROR(VLOOKUP($A150,'Season 1'!AF$4:CC$104,19,0),"0"),
IFERROR(VLOOKUP($A150,'Season 2'!AF$4:CC$104,19,0),"0"),IFERROR(VLOOKUP($A150,'Season 3'!AF$4:CC$104,19,0),"0"),
IFERROR(VLOOKUP($A150,'Season 4'!AF$4:CC$104,19,0),"0"),IFERROR(VLOOKUP($A150,'Season 5'!AF$4:CC$104,19,0),"0"),
IFERROR(VLOOKUP($A150,'Season 6'!AF$4:CC$104,19,0),"0"),IFERROR(VLOOKUP($A150,'Season 7'!AF$4:CC$104,19,0),"0"),
IFERROR(VLOOKUP($A150,'Season 8'!AF$4:CC$104,19,0),"0"),IFERROR(VLOOKUP($A150,'Season 9'!AF$4:CC$104,19,0),"0"),
IFERROR(VLOOKUP($A150,'Season 10'!AF$4:CC$104,19,0),"0"),IFERROR(VLOOKUP($A150,'Season 11'!AF$4:CC$104,19,0),"0"),
IFERROR(VLOOKUP($A150,'Season 12'!AF$4:CC$104,19,0),"0"),IFERROR(VLOOKUP($A150,'Season 13'!AF$4:CC$104,19,0),"0"),
IFERROR(VLOOKUP($A150,'Season 14'!AF$4:CC$104,19,0),"0"),IFERROR(VLOOKUP($A150,'Season 15'!AF$4:CC$104,19,0),"0"),)</f>
        <v>0</v>
      </c>
      <c r="T150" s="26">
        <f>SUM(IFERROR(VLOOKUP($A150,'Season 1'!AF$4:CC$104,20,0),"0"),
IFERROR(VLOOKUP($A150,'Season 2'!AF$4:CC$104,20,0),"0"),IFERROR(VLOOKUP($A150,'Season 3'!AF$4:CC$104,20,0),"0"),
IFERROR(VLOOKUP($A150,'Season 4'!AF$4:CC$104,20,0),"0"),IFERROR(VLOOKUP($A150,'Season 5'!AF$4:CC$104,20,0),"0"),
IFERROR(VLOOKUP($A150,'Season 6'!AF$4:CC$104,20,0),"0"),IFERROR(VLOOKUP($A150,'Season 7'!AF$4:CC$104,20,0),"0"),
IFERROR(VLOOKUP($A150,'Season 8'!AF$4:CC$104,20,0),"0"),IFERROR(VLOOKUP($A150,'Season 9'!AF$4:CC$104,20,0),"0"),
IFERROR(VLOOKUP($A150,'Season 10'!AF$4:CC$104,20,0),"0"),IFERROR(VLOOKUP($A150,'Season 11'!AF$4:CC$104,20,0),"0"),
IFERROR(VLOOKUP($A150,'Season 12'!AF$4:CC$104,20,0),"0"),IFERROR(VLOOKUP($A150,'Season 13'!AF$4:CC$104,20,0),"0"),
IFERROR(VLOOKUP($A150,'Season 14'!AF$4:CC$104,20,0),"0"),IFERROR(VLOOKUP($A150,'Season 15'!AF$4:CC$104,20,0),"0"),)</f>
        <v>0</v>
      </c>
      <c r="U150" s="699">
        <f>SUM(IFERROR(VLOOKUP($A150,'Season 1'!AF$4:CC$104,21,0),"0"),
IFERROR(VLOOKUP($A150,'Season 2'!AF$4:CC$104,21,0),"0"),IFERROR(VLOOKUP($A150,'Season 3'!AF$4:CC$104,21,0),"0"),
IFERROR(VLOOKUP($A150,'Season 4'!AF$4:CC$104,21,0),"0"),IFERROR(VLOOKUP($A150,'Season 5'!AF$4:CC$104,21,0),"0"),
IFERROR(VLOOKUP($A150,'Season 6'!AF$4:CC$104,21,0),"0"),IFERROR(VLOOKUP($A150,'Season 7'!AF$4:CC$104,21,0),"0"),
IFERROR(VLOOKUP($A150,'Season 8'!AF$4:CC$104,21,0),"0"),IFERROR(VLOOKUP($A150,'Season 9'!AF$4:CC$104,21,0),"0"),
IFERROR(VLOOKUP($A150,'Season 10'!AF$4:CC$104,21,0),"0"),IFERROR(VLOOKUP($A150,'Season 11'!AF$4:CC$104,21,0),"0"),
IFERROR(VLOOKUP($A150,'Season 12'!AF$4:CC$104,21,0),"0"),IFERROR(VLOOKUP($A150,'Season 13'!AF$4:CC$104,21,0),"0"),
IFERROR(VLOOKUP($A150,'Season 14'!AF$4:CC$104,21,0),"0"),IFERROR(VLOOKUP($A150,'Season 15'!AF$4:CC$104,21,0),"0"),)</f>
        <v>0</v>
      </c>
      <c r="V150" s="700">
        <f>SUM(IFERROR(VLOOKUP($A150,'Season 1'!AF$4:CC$104,22,0),"0"),
IFERROR(VLOOKUP($A150,'Season 2'!AF$4:CC$104,22,0),"0"),IFERROR(VLOOKUP($A150,'Season 3'!AF$4:CC$104,22,0),"0"),
IFERROR(VLOOKUP($A150,'Season 4'!AF$4:CC$104,22,0),"0"),IFERROR(VLOOKUP($A150,'Season 5'!AF$4:CC$104,22,0),"0"),
IFERROR(VLOOKUP($A150,'Season 6'!AF$4:CC$104,22,0),"0"),IFERROR(VLOOKUP($A150,'Season 7'!AF$4:CC$104,22,0),"0"),
IFERROR(VLOOKUP($A150,'Season 8'!AF$4:CC$104,22,0),"0"),IFERROR(VLOOKUP($A150,'Season 9'!AF$4:CC$104,22,0),"0"),
IFERROR(VLOOKUP($A150,'Season 10'!AF$4:CC$104,22,0),"0"),IFERROR(VLOOKUP($A150,'Season 11'!AF$4:CC$104,22,0),"0"),
IFERROR(VLOOKUP($A150,'Season 12'!AF$4:CC$104,22,0),"0"),IFERROR(VLOOKUP($A150,'Season 13'!AF$4:CC$104,22,0),"0"),
IFERROR(VLOOKUP($A150,'Season 14'!AF$4:CC$104,22,0),"0"),IFERROR(VLOOKUP($A150,'Season 15'!AF$4:CC$104,22,0),"0"),)</f>
        <v>0</v>
      </c>
      <c r="W150" s="692">
        <f>SUM(IFERROR(VLOOKUP($A150,'Season 1'!AF$4:CC$104,23,0),"0"),
IFERROR(VLOOKUP($A150,'Season 2'!AF$4:CC$104,23,0),"0"),IFERROR(VLOOKUP($A150,'Season 3'!AF$4:CC$104,23,0),"0"),
IFERROR(VLOOKUP($A150,'Season 4'!AF$4:CC$104,23,0),"0"),IFERROR(VLOOKUP($A150,'Season 5'!AF$4:CC$104,23,0),"0"),
IFERROR(VLOOKUP($A150,'Season 6'!AF$4:CC$104,23,0),"0"),IFERROR(VLOOKUP($A150,'Season 7'!AF$4:CC$104,23,0),"0"),
IFERROR(VLOOKUP($A150,'Season 8'!AF$4:CC$104,23,0),"0"),IFERROR(VLOOKUP($A150,'Season 9'!AF$4:CC$104,23,0),"0"),
IFERROR(VLOOKUP($A150,'Season 10'!AF$4:CC$104,23,0),"0"),IFERROR(VLOOKUP($A150,'Season 11'!AF$4:CC$104,23,0),"0"),
IFERROR(VLOOKUP($A150,'Season 12'!AF$4:CC$104,23,0),"0"),IFERROR(VLOOKUP($A150,'Season 13'!AF$4:CC$104,23,0),"0"),
IFERROR(VLOOKUP($A150,'Season 14'!AF$4:CC$104,23,0),"0"),IFERROR(VLOOKUP($A150,'Season 15'!AF$4:CC$104,23,0),"0"),)</f>
        <v>0</v>
      </c>
      <c r="X150" s="1023">
        <f>SUM(IFERROR(VLOOKUP($A150,'Season 1'!AF$4:CC$104,24,0),"0"),
IFERROR(VLOOKUP($A150,'Season 2'!AF$4:CC$104,24,0),"0"),IFERROR(VLOOKUP($A150,'Season 3'!AF$4:CC$104,24,0),"0"),
IFERROR(VLOOKUP($A150,'Season 4'!AF$4:CC$104,24,0),"0"),IFERROR(VLOOKUP($A150,'Season 5'!AF$4:CC$104,24,0),"0"),
IFERROR(VLOOKUP($A150,'Season 6'!AF$4:CC$104,24,0),"0"),IFERROR(VLOOKUP($A150,'Season 7'!AF$4:CC$104,24,0),"0"),
IFERROR(VLOOKUP($A150,'Season 8'!AF$4:CC$104,24,0),"0"),IFERROR(VLOOKUP($A150,'Season 9'!AF$4:CC$104,24,0),"0"),
IFERROR(VLOOKUP($A150,'Season 10'!AF$4:CC$104,24,0),"0"),IFERROR(VLOOKUP($A150,'Season 11'!AF$4:CC$104,24,0),"0"),
IFERROR(VLOOKUP($A150,'Season 12'!AF$4:CC$104,24,0),"0"),IFERROR(VLOOKUP($A150,'Season 13'!AF$4:CC$104,24,0),"0"),
IFERROR(VLOOKUP($A150,'Season 14'!AF$4:CC$104,24,0),"0"),IFERROR(VLOOKUP($A150,'Season 15'!AF$4:CC$104,24,0),"0"),)</f>
        <v>0</v>
      </c>
      <c r="Y150" s="26">
        <f>SUM(IFERROR(VLOOKUP($A150,'Season 1'!AF$4:CC$104,25,0),"0"),
IFERROR(VLOOKUP($A150,'Season 2'!AF$4:CC$104,25,0),"0"),IFERROR(VLOOKUP($A150,'Season 3'!AF$4:CC$104,25,0),"0"),
IFERROR(VLOOKUP($A150,'Season 4'!AF$4:CC$104,25,0),"0"),IFERROR(VLOOKUP($A150,'Season 5'!AF$4:CC$104,25,0),"0"),
IFERROR(VLOOKUP($A150,'Season 6'!AF$4:CC$104,25,0),"0"),IFERROR(VLOOKUP($A150,'Season 7'!AF$4:CC$104,25,0),"0"),
IFERROR(VLOOKUP($A150,'Season 8'!AF$4:CC$104,25,0),"0"),IFERROR(VLOOKUP($A150,'Season 9'!AF$4:CC$104,25,0),"0"),
IFERROR(VLOOKUP($A150,'Season 10'!AF$4:CC$104,25,0),"0"),IFERROR(VLOOKUP($A150,'Season 11'!AF$4:CC$104,25,0),"0"),
IFERROR(VLOOKUP($A150,'Season 12'!AF$4:CC$104,25,0),"0"),IFERROR(VLOOKUP($A150,'Season 13'!AF$4:CC$104,25,0),"0"),
IFERROR(VLOOKUP($A150,'Season 14'!AF$4:CC$104,25,0),"0"),IFERROR(VLOOKUP($A150,'Season 15'!AF$4:CC$104,25,0),"0"),)</f>
        <v>0</v>
      </c>
      <c r="Z150" s="699">
        <f>SUM(IFERROR(VLOOKUP($A150,'Season 1'!AF$4:CC$104,26,0),"0"),
IFERROR(VLOOKUP($A150,'Season 2'!AF$4:CC$104,26,0),"0"),IFERROR(VLOOKUP($A150,'Season 3'!AF$4:CC$104,26,0),"0"),
IFERROR(VLOOKUP($A150,'Season 4'!AF$4:CC$104,26,0),"0"),IFERROR(VLOOKUP($A150,'Season 5'!AF$4:CC$104,26,0),"0"),
IFERROR(VLOOKUP($A150,'Season 6'!AF$4:CC$104,26,0),"0"),IFERROR(VLOOKUP($A150,'Season 7'!AF$4:CC$104,26,0),"0"),
IFERROR(VLOOKUP($A150,'Season 8'!AF$4:CC$104,26,0),"0"),IFERROR(VLOOKUP($A150,'Season 9'!AF$4:CC$104,26,0),"0"),
IFERROR(VLOOKUP($A150,'Season 10'!AF$4:CC$104,26,0),"0"),IFERROR(VLOOKUP($A150,'Season 11'!AF$4:CC$104,26,0),"0"),
IFERROR(VLOOKUP($A150,'Season 12'!AF$4:CC$104,26,0),"0"),IFERROR(VLOOKUP($A150,'Season 13'!AF$4:CC$104,26,0),"0"),
IFERROR(VLOOKUP($A150,'Season 14'!AF$4:CC$104,26,0),"0"),IFERROR(VLOOKUP($A150,'Season 15'!AF$4:CC$104,26,0),"0"),)</f>
        <v>0</v>
      </c>
      <c r="AA150" s="700">
        <f>SUM(IFERROR(VLOOKUP($A150,'Season 1'!AF$4:CC$104,27,0),"0"),
IFERROR(VLOOKUP($A150,'Season 2'!AF$4:CC$104,27,0),"0"),IFERROR(VLOOKUP($A150,'Season 3'!AF$4:CC$104,27,0),"0"),
IFERROR(VLOOKUP($A150,'Season 4'!AF$4:CC$104,27,0),"0"),IFERROR(VLOOKUP($A150,'Season 5'!AF$4:CC$104,27,0),"0"),
IFERROR(VLOOKUP($A150,'Season 6'!AF$4:CC$104,27,0),"0"),IFERROR(VLOOKUP($A150,'Season 7'!AF$4:CC$104,27,0),"0"),
IFERROR(VLOOKUP($A150,'Season 8'!AF$4:CC$104,27,0),"0"),IFERROR(VLOOKUP($A150,'Season 9'!AF$4:CC$104,27,0),"0"),
IFERROR(VLOOKUP($A150,'Season 10'!AF$4:CC$104,27,0),"0"),IFERROR(VLOOKUP($A150,'Season 11'!AF$4:CC$104,27,0),"0"),
IFERROR(VLOOKUP($A150,'Season 12'!AF$4:CC$104,27,0),"0"),IFERROR(VLOOKUP($A150,'Season 13'!AF$4:CC$104,27,0),"0"),
IFERROR(VLOOKUP($A150,'Season 14'!AF$4:CC$104,27,0),"0"),IFERROR(VLOOKUP($A150,'Season 15'!AF$4:CC$104,27,0),"0"),)</f>
        <v>0</v>
      </c>
      <c r="AB150" s="692">
        <f>SUM(IFERROR(VLOOKUP($A150,'Season 1'!AF$4:CC$104,28,0),"0"),
IFERROR(VLOOKUP($A150,'Season 2'!AF$4:CC$104,28,0),"0"),IFERROR(VLOOKUP($A150,'Season 3'!AF$4:CC$104,28,0),"0"),
IFERROR(VLOOKUP($A150,'Season 4'!AF$4:CC$104,28,0),"0"),IFERROR(VLOOKUP($A150,'Season 5'!AF$4:CC$104,28,0),"0"),
IFERROR(VLOOKUP($A150,'Season 6'!AF$4:CC$104,28,0),"0"),IFERROR(VLOOKUP($A150,'Season 7'!AF$4:CC$104,28,0),"0"),
IFERROR(VLOOKUP($A150,'Season 8'!AF$4:CC$104,28,0),"0"),IFERROR(VLOOKUP($A150,'Season 9'!AF$4:CC$104,28,0),"0"),
IFERROR(VLOOKUP($A150,'Season 10'!AF$4:CC$104,28,0),"0"),IFERROR(VLOOKUP($A150,'Season 11'!AF$4:CC$104,28,0),"0"),
IFERROR(VLOOKUP($A150,'Season 12'!AF$4:CC$104,28,0),"0"),IFERROR(VLOOKUP($A150,'Season 13'!AF$4:CC$104,28,0),"0"),
IFERROR(VLOOKUP($A150,'Season 14'!AF$4:CC$104,28,0),"0"),IFERROR(VLOOKUP($A150,'Season 15'!AF$4:CC$104,28,0),"0"),)</f>
        <v>0</v>
      </c>
      <c r="AC150" s="1023">
        <f>SUM(IFERROR(VLOOKUP($A150,'Season 1'!AF$4:CC$104,29,0),"0"),
IFERROR(VLOOKUP($A150,'Season 2'!AF$4:CC$104,29,0),"0"),IFERROR(VLOOKUP($A150,'Season 3'!AF$4:CC$104,29,0),"0"),
IFERROR(VLOOKUP($A150,'Season 4'!AF$4:CC$104,29,0),"0"),IFERROR(VLOOKUP($A150,'Season 5'!AF$4:CC$104,29,0),"0"),
IFERROR(VLOOKUP($A150,'Season 6'!AF$4:CC$104,29,0),"0"),IFERROR(VLOOKUP($A150,'Season 7'!AF$4:CC$104,29,0),"0"),
IFERROR(VLOOKUP($A150,'Season 8'!AF$4:CC$104,29,0),"0"),IFERROR(VLOOKUP($A150,'Season 9'!AF$4:CC$104,29,0),"0"),
IFERROR(VLOOKUP($A150,'Season 10'!AF$4:CC$104,29,0),"0"),IFERROR(VLOOKUP($A150,'Season 11'!AF$4:CC$104,29,0),"0"),
IFERROR(VLOOKUP($A150,'Season 12'!AF$4:CC$104,29,0),"0"),IFERROR(VLOOKUP($A150,'Season 13'!AF$4:CC$104,29,0),"0"),
IFERROR(VLOOKUP($A150,'Season 14'!AF$4:CC$104,29,0),"0"),IFERROR(VLOOKUP($A150,'Season 15'!AF$4:CC$104,29,0),"0"),)</f>
        <v>0</v>
      </c>
      <c r="AD150" s="26">
        <f>SUM(IFERROR(VLOOKUP($A150,'Season 1'!AF$4:CC$104,30,0),"0"),
IFERROR(VLOOKUP($A150,'Season 2'!AF$4:CC$104,30,0),"0"),IFERROR(VLOOKUP($A150,'Season 3'!AF$4:CC$104,30,0),"0"),
IFERROR(VLOOKUP($A150,'Season 4'!AF$4:CC$104,30,0),"0"),IFERROR(VLOOKUP($A150,'Season 5'!AF$4:CC$104,30,0),"0"),
IFERROR(VLOOKUP($A150,'Season 6'!AF$4:CC$104,30,0),"0"),IFERROR(VLOOKUP($A150,'Season 7'!AF$4:CC$104,30,0),"0"),
IFERROR(VLOOKUP($A150,'Season 8'!AF$4:CC$104,30,0),"0"),IFERROR(VLOOKUP($A150,'Season 9'!AF$4:CC$104,30,0),"0"),
IFERROR(VLOOKUP($A150,'Season 10'!AF$4:CC$104,30,0),"0"),IFERROR(VLOOKUP($A150,'Season 11'!AF$4:CC$104,30,0),"0"),
IFERROR(VLOOKUP($A150,'Season 12'!AF$4:CC$104,30,0),"0"),IFERROR(VLOOKUP($A150,'Season 13'!AF$4:CC$104,30,0),"0"),
IFERROR(VLOOKUP($A150,'Season 14'!AF$4:CC$104,30,0),"0"),IFERROR(VLOOKUP($A150,'Season 15'!AF$4:CC$104,30,0),"0"),)</f>
        <v>0</v>
      </c>
      <c r="AE150" s="699">
        <f>SUM(IFERROR(VLOOKUP($A150,'Season 1'!AF$4:CC$104,31,0),"0"),
IFERROR(VLOOKUP($A150,'Season 2'!AF$4:CC$104,31,0),"0"),IFERROR(VLOOKUP($A150,'Season 3'!AF$4:CC$104,31,0),"0"),
IFERROR(VLOOKUP($A150,'Season 4'!AF$4:CC$104,31,0),"0"),IFERROR(VLOOKUP($A150,'Season 5'!AF$4:CC$104,31,0),"0"),
IFERROR(VLOOKUP($A150,'Season 6'!AF$4:CC$104,31,0),"0"),IFERROR(VLOOKUP($A150,'Season 7'!AF$4:CC$104,31,0),"0"),
IFERROR(VLOOKUP($A150,'Season 8'!AF$4:CC$104,31,0),"0"),IFERROR(VLOOKUP($A150,'Season 9'!AF$4:CC$104,31,0),"0"),
IFERROR(VLOOKUP($A150,'Season 10'!AF$4:CC$104,31,0),"0"),IFERROR(VLOOKUP($A150,'Season 11'!AF$4:CC$104,31,0),"0"),
IFERROR(VLOOKUP($A150,'Season 12'!AF$4:CC$104,31,0),"0"),IFERROR(VLOOKUP($A150,'Season 13'!AF$4:CC$104,31,0),"0"),
IFERROR(VLOOKUP($A150,'Season 14'!AF$4:CC$104,31,0),"0"),IFERROR(VLOOKUP($A150,'Season 15'!AF$4:CC$104,31,0),"0"),)</f>
        <v>0</v>
      </c>
      <c r="AF150" s="700">
        <f>SUM(IFERROR(VLOOKUP($A150,'Season 3'!AF$4:CC$104,32,0),"0"),
IFERROR(VLOOKUP($A150,'Season 4'!AF$4:CC$104,32,0),"0"),IFERROR(VLOOKUP($A150,'Season 5'!AF$4:CC$104,32,0),"0"),
IFERROR(VLOOKUP($A150,'Season 6'!AF$4:CC$104,32,0),"0"),IFERROR(VLOOKUP($A150,'Season 7'!AF$4:CC$104,32,0),"0"),
IFERROR(VLOOKUP($A150,'Season 8'!AF$4:CC$104,32,0),"0"),IFERROR(VLOOKUP($A150,'Season 9'!AF$4:CC$104,32,0),"0"),
IFERROR(VLOOKUP($A150,'Season 10'!AF$4:CC$104,32,0),"0"),IFERROR(VLOOKUP($A150,'Season 11'!AF$4:CC$104,32,0),"0"),
IFERROR(VLOOKUP($A150,'Season 12'!AF$4:CC$104,32,0),"0"),IFERROR(VLOOKUP($A150,'Season 13'!AF$4:CC$104,32,0),"0"),
IFERROR(VLOOKUP($A150,'Season 14'!AF$4:CC$104,32,0),"0"),IFERROR(VLOOKUP($A150,'Season 15'!AF$4:CC$104,32,0),"0"),)</f>
        <v>0</v>
      </c>
      <c r="AG150" s="692">
        <f>SUM(IFERROR(VLOOKUP($A150,'Season 3'!AF$4:CC$104,33,0),"0"),
IFERROR(VLOOKUP($A150,'Season 4'!AF$4:CC$104,33,0),"0"),IFERROR(VLOOKUP($A150,'Season 5'!AF$4:CC$104,33,0),"0"),
IFERROR(VLOOKUP($A150,'Season 6'!AF$4:CC$104,33,0),"0"),IFERROR(VLOOKUP($A150,'Season 7'!AF$4:CC$104,33,0),"0"),
IFERROR(VLOOKUP($A150,'Season 8'!AF$4:CC$104,33,0),"0"),IFERROR(VLOOKUP($A150,'Season 9'!AF$4:CC$104,33,0),"0"),
IFERROR(VLOOKUP($A150,'Season 10'!AF$4:CC$104,33,0),"0"),IFERROR(VLOOKUP($A150,'Season 11'!AF$4:CC$104,33,0),"0"),
IFERROR(VLOOKUP($A150,'Season 12'!AF$4:CC$104,33,0),"0"),IFERROR(VLOOKUP($A150,'Season 13'!AF$4:CC$104,33,0),"0"),
IFERROR(VLOOKUP($A150,'Season 14'!AF$4:CC$104,33,0),"0"),IFERROR(VLOOKUP($A150,'Season 15'!AF$4:CC$104,33,0),"0"),)</f>
        <v>0</v>
      </c>
      <c r="AH150" s="1023">
        <f>SUM(IFERROR(VLOOKUP($A150,'Season 3'!AF$4:CC$104,34,0),"0"),
IFERROR(VLOOKUP($A150,'Season 4'!AF$4:CC$104,34,0),"0"),IFERROR(VLOOKUP($A150,'Season 5'!AF$4:CC$104,34,0),"0"),
IFERROR(VLOOKUP($A150,'Season 6'!AF$4:CC$104,34,0),"0"),IFERROR(VLOOKUP($A150,'Season 7'!AF$4:CC$104,34,0),"0"),
IFERROR(VLOOKUP($A150,'Season 8'!AF$4:CC$104,34,0),"0"),IFERROR(VLOOKUP($A150,'Season 9'!AF$4:CC$104,34,0),"0"),
IFERROR(VLOOKUP($A150,'Season 10'!AF$4:CC$104,34,0),"0"),IFERROR(VLOOKUP($A150,'Season 11'!AF$4:CC$104,34,0),"0"),
IFERROR(VLOOKUP($A150,'Season 12'!AF$4:CC$104,34,0),"0"),IFERROR(VLOOKUP($A150,'Season 13'!AF$4:CC$104,34,0),"0"),
IFERROR(VLOOKUP($A150,'Season 14'!AF$4:CC$104,34,0),"0"),IFERROR(VLOOKUP($A150,'Season 15'!AF$4:CC$104,34,0),"0"),)</f>
        <v>0</v>
      </c>
      <c r="AI150" s="26">
        <f>SUM(IFERROR(VLOOKUP($A150,'Season 3'!AF$4:CC$104,35,0),"0"),
IFERROR(VLOOKUP($A150,'Season 4'!AF$4:CC$104,35,0),"0"),IFERROR(VLOOKUP($A150,'Season 5'!AF$4:CC$104,35,0),"0"),
IFERROR(VLOOKUP($A150,'Season 6'!AF$4:CC$104,35,0),"0"),IFERROR(VLOOKUP($A150,'Season 7'!AF$4:CC$104,35,0),"0"),
IFERROR(VLOOKUP($A150,'Season 8'!AF$4:CC$104,35,0),"0"),IFERROR(VLOOKUP($A150,'Season 9'!AF$4:CC$104,35,0),"0"),
IFERROR(VLOOKUP($A150,'Season 10'!AF$4:CC$104,35,0),"0"),IFERROR(VLOOKUP($A150,'Season 11'!AF$4:CC$104,35,0),"0"),
IFERROR(VLOOKUP($A150,'Season 12'!AF$4:CC$104,35,0),"0"),IFERROR(VLOOKUP($A150,'Season 13'!AF$4:CC$104,35,0),"0"),
IFERROR(VLOOKUP($A150,'Season 14'!AF$4:CC$104,35,0),"0"),IFERROR(VLOOKUP($A150,'Season 15'!AF$4:CC$104,35,0),"0"),)</f>
        <v>0</v>
      </c>
      <c r="AJ150" s="699">
        <f>SUM(IFERROR(VLOOKUP($A150,'Season 3'!AF$4:CC$104,36,0),"0"),
IFERROR(VLOOKUP($A150,'Season 4'!AF$4:CC$104,36,0),"0"),IFERROR(VLOOKUP($A150,'Season 5'!AF$4:CC$104,36,0),"0"),
IFERROR(VLOOKUP($A150,'Season 6'!AF$4:CC$104,36,0),"0"),IFERROR(VLOOKUP($A150,'Season 7'!AF$4:CC$104,36,0),"0"),
IFERROR(VLOOKUP($A150,'Season 8'!AF$4:CC$104,36,0),"0"),IFERROR(VLOOKUP($A150,'Season 9'!AF$4:CC$104,36,0),"0"),
IFERROR(VLOOKUP($A150,'Season 10'!AF$4:CC$104,36,0),"0"),IFERROR(VLOOKUP($A150,'Season 11'!AF$4:CC$104,36,0),"0"),
IFERROR(VLOOKUP($A150,'Season 12'!AF$4:CC$104,36,0),"0"),IFERROR(VLOOKUP($A150,'Season 13'!AF$4:CC$104,36,0),"0"),
IFERROR(VLOOKUP($A150,'Season 14'!AF$4:CC$104,36,0),"0"),IFERROR(VLOOKUP($A150,'Season 15'!AF$4:CC$104,36,0),"0"),)</f>
        <v>0</v>
      </c>
      <c r="AK150" s="700">
        <f>SUM(IFERROR(VLOOKUP($A150,'Season 2'!AF$4:CC$104,32,0),"0"),IFERROR(VLOOKUP($A150,'Season 3'!AF$4:CC$104,37,0),"0"),
IFERROR(VLOOKUP($A150,'Season 4'!AF$4:CC$104,37,0),"0"),IFERROR(VLOOKUP($A150,'Season 5'!AF$4:CC$104,37,0),"0"),
IFERROR(VLOOKUP($A150,'Season 6'!AF$4:CC$104,37,0),"0"),IFERROR(VLOOKUP($A150,'Season 7'!AF$4:CC$104,37,0),"0"),
IFERROR(VLOOKUP($A150,'Season 8'!AF$4:CC$104,37,0),"0"),IFERROR(VLOOKUP($A150,'Season 9'!AF$4:CC$104,37,0),"0"),
IFERROR(VLOOKUP($A150,'Season 10'!AF$4:CC$104,37,0),"0"),IFERROR(VLOOKUP($A150,'Season 11'!AF$4:CC$104,37,0),"0"),
IFERROR(VLOOKUP($A150,'Season 12'!AF$4:CC$104,37,0),"0"),IFERROR(VLOOKUP($A150,'Season 13'!AF$4:CC$104,37,0),"0"),
IFERROR(VLOOKUP($A150,'Season 14'!AF$4:CC$104,37,0),"0"),IFERROR(VLOOKUP($A150,'Season 15'!AF$4:CC$104,37,0),"0"),)</f>
        <v>0</v>
      </c>
      <c r="AL150" s="692">
        <f>SUM(IFERROR(VLOOKUP($A150,'Season 2'!AF$4:CC$104,33,0),"0"),IFERROR(VLOOKUP($A150,'Season 3'!AF$4:CC$104,38,0),"0"),
IFERROR(VLOOKUP($A150,'Season 4'!AF$4:CC$104,38,0),"0"),IFERROR(VLOOKUP($A150,'Season 5'!AF$4:CC$104,38,0),"0"),
IFERROR(VLOOKUP($A150,'Season 6'!AF$4:CC$104,38,0),"0"),IFERROR(VLOOKUP($A150,'Season 7'!AF$4:CC$104,38,0),"0"),
IFERROR(VLOOKUP($A150,'Season 8'!AF$4:CC$104,38,0),"0"),IFERROR(VLOOKUP($A150,'Season 9'!AF$4:CC$104,38,0),"0"),
IFERROR(VLOOKUP($A150,'Season 10'!AF$4:CC$104,38,0),"0"),IFERROR(VLOOKUP($A150,'Season 11'!AF$4:CC$104,38,0),"0"),
IFERROR(VLOOKUP($A150,'Season 12'!AF$4:CC$104,38,0),"0"),IFERROR(VLOOKUP($A150,'Season 13'!AF$4:CC$104,38,0),"0"),
IFERROR(VLOOKUP($A150,'Season 14'!AF$4:CC$104,38,0),"0"),IFERROR(VLOOKUP($A150,'Season 15'!AF$4:CC$104,38,0),"0"),)</f>
        <v>0</v>
      </c>
      <c r="AM150" s="1023">
        <f>SUM(IFERROR(VLOOKUP($A150,'Season 2'!AF$4:CC$104,34,0),"0"),IFERROR(VLOOKUP($A150,'Season 3'!AF$4:CC$104,39,0),"0"),
IFERROR(VLOOKUP($A150,'Season 4'!AF$4:CC$104,39,0),"0"),IFERROR(VLOOKUP($A150,'Season 5'!AF$4:CC$104,39,0),"0"),
IFERROR(VLOOKUP($A150,'Season 6'!AF$4:CC$104,39,0),"0"),IFERROR(VLOOKUP($A150,'Season 7'!AF$4:CC$104,39,0),"0"),
IFERROR(VLOOKUP($A150,'Season 8'!AF$4:CC$104,39,0),"0"),IFERROR(VLOOKUP($A150,'Season 9'!AF$4:CC$104,39,0),"0"),
IFERROR(VLOOKUP($A150,'Season 10'!AF$4:CC$104,39,0),"0"),IFERROR(VLOOKUP($A150,'Season 11'!AF$4:CC$104,39,0),"0"),
IFERROR(VLOOKUP($A150,'Season 12'!AF$4:CC$104,39,0),"0"),IFERROR(VLOOKUP($A150,'Season 13'!AF$4:CC$104,39,0),"0"),
IFERROR(VLOOKUP($A150,'Season 14'!AF$4:CC$104,39,0),"0"),IFERROR(VLOOKUP($A150,'Season 15'!AF$4:CC$104,39,0),"0"),)</f>
        <v>0</v>
      </c>
      <c r="AN150" s="26">
        <f>SUM(IFERROR(VLOOKUP($A150,'Season 2'!AF$4:CC$104,35,0),"0"),IFERROR(VLOOKUP($A150,'Season 3'!AF$4:CC$104,40,0),"0"),
IFERROR(VLOOKUP($A150,'Season 4'!AF$4:CC$104,40,0),"0"),IFERROR(VLOOKUP($A150,'Season 5'!AF$4:CC$104,40,0),"0"),
IFERROR(VLOOKUP($A150,'Season 6'!AF$4:CC$104,40,0),"0"),IFERROR(VLOOKUP($A150,'Season 7'!AF$4:CC$104,40,0),"0"),
IFERROR(VLOOKUP($A150,'Season 8'!AF$4:CC$104,40,0),"0"),IFERROR(VLOOKUP($A150,'Season 9'!AF$4:CC$104,40,0),"0"),
IFERROR(VLOOKUP($A150,'Season 10'!AF$4:CC$104,40,0),"0"),IFERROR(VLOOKUP($A150,'Season 11'!AF$4:CC$104,40,0),"0"),
IFERROR(VLOOKUP($A150,'Season 12'!AF$4:CC$104,40,0),"0"),IFERROR(VLOOKUP($A150,'Season 13'!AF$4:CC$104,40,0),"0"),
IFERROR(VLOOKUP($A150,'Season 14'!AF$4:CC$104,40,0),"0"),IFERROR(VLOOKUP($A150,'Season 15'!AF$4:CC$104,40,0),"0"),)</f>
        <v>0</v>
      </c>
      <c r="AO150" s="699">
        <f>SUM(IFERROR(VLOOKUP($A150,'Season 2'!AF$4:CC$104,36,0),"0"),IFERROR(VLOOKUP($A150,'Season 3'!AF$4:CC$104,41,0),"0"),
IFERROR(VLOOKUP($A150,'Season 4'!AF$4:CC$104,41,0),"0"),IFERROR(VLOOKUP($A150,'Season 5'!AF$4:CC$104,41,0),"0"),
IFERROR(VLOOKUP($A150,'Season 6'!AF$4:CC$104,41,0),"0"),IFERROR(VLOOKUP($A150,'Season 7'!AF$4:CC$104,41,0),"0"),
IFERROR(VLOOKUP($A150,'Season 8'!AF$4:CC$104,41,0),"0"),IFERROR(VLOOKUP($A150,'Season 9'!AF$4:CC$104,41,0),"0"),
IFERROR(VLOOKUP($A150,'Season 10'!AF$4:CC$104,41,0),"0"),IFERROR(VLOOKUP($A150,'Season 11'!AF$4:CC$104,41,0),"0"),
IFERROR(VLOOKUP($A150,'Season 12'!AF$4:CC$104,41,0),"0"),IFERROR(VLOOKUP($A150,'Season 13'!AF$4:CC$104,41,0),"0"),
IFERROR(VLOOKUP($A150,'Season 14'!AF$4:CC$104,41,0),"0"),IFERROR(VLOOKUP($A150,'Season 15'!AF$4:CC$104,41,0),"0"),)</f>
        <v>0</v>
      </c>
      <c r="AP150" s="700">
        <f>SUM(IFERROR(VLOOKUP($A150,'Season 2'!AF$4:CC$104,37,0),"0"),IFERROR(VLOOKUP($A150,'Season 3'!AF$4:CC$104,42,0),"0"),
IFERROR(VLOOKUP($A150,'Season 4'!AF$4:CC$104,42,0),"0"),IFERROR(VLOOKUP($A150,'Season 5'!AF$4:CC$104,42,0),"0"),
IFERROR(VLOOKUP($A150,'Season 6'!AF$4:CC$104,42,0),"0"),IFERROR(VLOOKUP($A150,'Season 7'!AF$4:CC$104,42,0),"0"),
IFERROR(VLOOKUP($A150,'Season 8'!AF$4:CC$104,42,0),"0"),IFERROR(VLOOKUP($A150,'Season 9'!AF$4:CC$104,42,0),"0"),
IFERROR(VLOOKUP($A150,'Season 10'!AF$4:CC$104,42,0),"0"),IFERROR(VLOOKUP($A150,'Season 11'!AF$4:CC$104,42,0),"0"),
IFERROR(VLOOKUP($A150,'Season 12'!AF$4:CC$104,42,0),"0"),IFERROR(VLOOKUP($A150,'Season 13'!AF$4:CC$104,42,0),"0"),
IFERROR(VLOOKUP($A150,'Season 14'!AF$4:CC$104,42,0),"0"),IFERROR(VLOOKUP($A150,'Season 15'!AF$4:CC$104,42,0),"0"),)</f>
        <v>0</v>
      </c>
      <c r="AQ150" s="692">
        <f>SUM(IFERROR(VLOOKUP($A150,'Season 2'!AF$4:CC$104,38,0),"0"),IFERROR(VLOOKUP($A150,'Season 3'!AF$4:CC$104,43,0),"0"),
IFERROR(VLOOKUP($A150,'Season 4'!AF$4:CC$104,43,0),"0"),IFERROR(VLOOKUP($A150,'Season 5'!AF$4:CC$104,43,0),"0"),
IFERROR(VLOOKUP($A150,'Season 6'!AF$4:CC$104,43,0),"0"),IFERROR(VLOOKUP($A150,'Season 7'!AF$4:CC$104,43,0),"0"),
IFERROR(VLOOKUP($A150,'Season 8'!AF$4:CC$104,43,0),"0"),IFERROR(VLOOKUP($A150,'Season 9'!AF$4:CC$104,43,0),"0"),
IFERROR(VLOOKUP($A150,'Season 10'!AF$4:CC$104,43,0),"0"),IFERROR(VLOOKUP($A150,'Season 11'!AF$4:CC$104,43,0),"0"),
IFERROR(VLOOKUP($A150,'Season 12'!AF$4:CC$104,43,0),"0"),IFERROR(VLOOKUP($A150,'Season 13'!AF$4:CC$104,43,0),"0"),
IFERROR(VLOOKUP($A150,'Season 14'!AF$4:CC$104,43,0),"0"),IFERROR(VLOOKUP($A150,'Season 15'!AF$4:CC$104,43,0),"0"),)</f>
        <v>0</v>
      </c>
      <c r="AR150" s="1023">
        <f>SUM(IFERROR(VLOOKUP($A150,'Season 2'!AF$4:CC$104,39,0),"0"),IFERROR(VLOOKUP($A150,'Season 3'!AF$4:CC$104,44,0),"0"),
IFERROR(VLOOKUP($A150,'Season 4'!AF$4:CC$104,44,0),"0"),IFERROR(VLOOKUP($A150,'Season 5'!AF$4:CC$104,44,0),"0"),
IFERROR(VLOOKUP($A150,'Season 6'!AF$4:CC$104,44,0),"0"),IFERROR(VLOOKUP($A150,'Season 7'!AF$4:CC$104,44,0),"0"),
IFERROR(VLOOKUP($A150,'Season 8'!AF$4:CC$104,44,0),"0"),IFERROR(VLOOKUP($A150,'Season 9'!AF$4:CC$104,44,0),"0"),
IFERROR(VLOOKUP($A150,'Season 10'!AF$4:CC$104,44,0),"0"),IFERROR(VLOOKUP($A150,'Season 11'!AF$4:CC$104,44,0),"0"),
IFERROR(VLOOKUP($A150,'Season 12'!AF$4:CC$104,44,0),"0"),IFERROR(VLOOKUP($A150,'Season 13'!AF$4:CC$104,44,0),"0"),
IFERROR(VLOOKUP($A150,'Season 14'!AF$4:CC$104,44,0),"0"),IFERROR(VLOOKUP($A150,'Season 15'!AF$4:CC$104,44,0),"0"),)</f>
        <v>0</v>
      </c>
      <c r="AS150" s="26">
        <f>SUM(IFERROR(VLOOKUP($A150,'Season 2'!AF$4:CC$104,40,0),"0"),IFERROR(VLOOKUP($A150,'Season 3'!AF$4:CC$104,45,0),"0"),
IFERROR(VLOOKUP($A150,'Season 4'!AF$4:CC$104,45,0),"0"),IFERROR(VLOOKUP($A150,'Season 5'!AF$4:CC$104,45,0),"0"),
IFERROR(VLOOKUP($A150,'Season 6'!AF$4:CC$104,45,0),"0"),IFERROR(VLOOKUP($A150,'Season 7'!AF$4:CC$104,45,0),"0"),
IFERROR(VLOOKUP($A150,'Season 8'!AF$4:CC$104,45,0),"0"),IFERROR(VLOOKUP($A150,'Season 9'!AF$4:CC$104,45,0),"0"),
IFERROR(VLOOKUP($A150,'Season 10'!AF$4:CC$104,45,0),"0"),IFERROR(VLOOKUP($A150,'Season 11'!AF$4:CC$104,45,0),"0"),
IFERROR(VLOOKUP($A150,'Season 12'!AF$4:CC$104,45,0),"0"),IFERROR(VLOOKUP($A150,'Season 13'!AF$4:CC$104,45,0),"0"),
IFERROR(VLOOKUP($A150,'Season 14'!AF$4:CC$104,45,0),"0"),IFERROR(VLOOKUP($A150,'Season 15'!AF$4:CC$104,45,0),"0"),)</f>
        <v>0</v>
      </c>
      <c r="AT150" s="699">
        <f>SUM(IFERROR(VLOOKUP($A150,'Season 2'!AF$4:CC$104,41,0),"0"),IFERROR(VLOOKUP($A150,'Season 3'!AF$4:CC$104,46,0),"0"),
IFERROR(VLOOKUP($A150,'Season 4'!AF$4:CC$104,46,0),"0"),IFERROR(VLOOKUP($A150,'Season 5'!AF$4:CC$104,46,0),"0"),
IFERROR(VLOOKUP($A150,'Season 6'!AF$4:CC$104,46,0),"0"),IFERROR(VLOOKUP($A150,'Season 7'!AF$4:CC$104,46,0),"0"),
IFERROR(VLOOKUP($A150,'Season 8'!AF$4:CC$104,46,0),"0"),IFERROR(VLOOKUP($A150,'Season 9'!AF$4:CC$104,46,0),"0"),
IFERROR(VLOOKUP($A150,'Season 10'!AF$4:CC$104,46,0),"0"),IFERROR(VLOOKUP($A150,'Season 11'!AF$4:CC$104,46,0),"0"),
IFERROR(VLOOKUP($A150,'Season 12'!AF$4:CC$104,46,0),"0"),IFERROR(VLOOKUP($A150,'Season 13'!AF$4:CC$104,46,0),"0"),
IFERROR(VLOOKUP($A150,'Season 14'!AF$4:CC$104,46,0),"0"),IFERROR(VLOOKUP($A150,'Season 15'!AF$4:CC$104,46,0),"0"),)</f>
        <v>0</v>
      </c>
      <c r="AU150" s="700">
        <f>SUM(IFERROR(VLOOKUP($A150,'Season 3'!AF$4:CH$104,47,0),"0"),
IFERROR(VLOOKUP($A150,'Season 4'!AF$4:CH$104,47,0),"0"),IFERROR(VLOOKUP($A150,'Season 5'!AF$4:CH$104,47,0),"0"),
IFERROR(VLOOKUP($A150,'Season 6'!AF$4:CH$104,47,0),"0"),IFERROR(VLOOKUP($A150,'Season 7'!AF$4:CH$104,47,0),"0"),
IFERROR(VLOOKUP($A150,'Season 8'!AF$4:CH$104,47,0),"0"),IFERROR(VLOOKUP($A150,'Season 9'!AF$4:CH$104,47,0),"0"),
IFERROR(VLOOKUP($A150,'Season 10'!AF$4:CH$104,47,0),"0"),IFERROR(VLOOKUP($A150,'Season 11'!AF$4:CH$104,47,0),"0"),
IFERROR(VLOOKUP($A150,'Season 12'!AF$4:CH$104,47,0),"0"),IFERROR(VLOOKUP($A150,'Season 13'!AF$4:CH$104,47,0),"0"),
IFERROR(VLOOKUP($A150,'Season 14'!AF$4:CH$104,47,0),"0"),IFERROR(VLOOKUP($A150,'Season 15'!AF$4:CH$104,47,0),"0"),)</f>
        <v>0</v>
      </c>
      <c r="AV150" s="692">
        <f>SUM(IFERROR(VLOOKUP($A150,'Season 3'!AF$4:CH$104,48,0),"0"),
IFERROR(VLOOKUP($A150,'Season 4'!AF$4:CH$104,48,0),"0"),IFERROR(VLOOKUP($A150,'Season 5'!AF$4:CH$104,48,0),"0"),
IFERROR(VLOOKUP($A150,'Season 6'!AF$4:CH$104,48,0),"0"),IFERROR(VLOOKUP($A150,'Season 7'!AF$4:CH$104,48,0),"0"),
IFERROR(VLOOKUP($A150,'Season 8'!AF$4:CH$104,48,0),"0"),IFERROR(VLOOKUP($A150,'Season 9'!AF$4:CH$104,48,0),"0"),
IFERROR(VLOOKUP($A150,'Season 10'!AF$4:CH$104,48,0),"0"),IFERROR(VLOOKUP($A150,'Season 11'!AF$4:CH$104,48,0),"0"),
IFERROR(VLOOKUP($A150,'Season 12'!AF$4:CH$104,48,0),"0"),IFERROR(VLOOKUP($A150,'Season 13'!AF$4:CH$104,48,0),"0"),
IFERROR(VLOOKUP($A150,'Season 14'!AF$4:CH$104,48,0),"0"),IFERROR(VLOOKUP($A150,'Season 15'!AF$4:CH$104,48,0),"0"),)</f>
        <v>0</v>
      </c>
      <c r="AW150" s="1023">
        <f>SUM(IFERROR(VLOOKUP($A150,'Season 3'!AF$4:CH$104,49,0),"0"),
IFERROR(VLOOKUP($A150,'Season 4'!AF$4:CH$104,49,0),"0"),IFERROR(VLOOKUP($A150,'Season 5'!AF$4:CH$104,49,0),"0"),
IFERROR(VLOOKUP($A150,'Season 6'!AF$4:CH$104,49,0),"0"),IFERROR(VLOOKUP($A150,'Season 7'!AF$4:CH$104,49,0),"0"),
IFERROR(VLOOKUP($A150,'Season 8'!AF$4:CH$104,49,0),"0"),IFERROR(VLOOKUP($A150,'Season 9'!AF$4:CH$104,49,0),"0"),
IFERROR(VLOOKUP($A150,'Season 10'!AF$4:CH$104,49,0),"0"),IFERROR(VLOOKUP($A150,'Season 11'!AF$4:CH$104,49,0),"0"),
IFERROR(VLOOKUP($A150,'Season 12'!AF$4:CH$104,49,0),"0"),IFERROR(VLOOKUP($A150,'Season 13'!AF$4:CH$104,49,0),"0"),
IFERROR(VLOOKUP($A150,'Season 14'!AF$4:CH$104,49,0),"0"),IFERROR(VLOOKUP($A150,'Season 15'!AF$4:CH$104,49,0),"0"),)</f>
        <v>0</v>
      </c>
      <c r="AX150" s="26">
        <f>SUM(IFERROR(VLOOKUP($A150,'Season 3'!AF$4:CH$104,50,0),"0"),
IFERROR(VLOOKUP($A150,'Season 4'!AF$4:CH$104,50,0),"0"),IFERROR(VLOOKUP($A150,'Season 5'!AF$4:CH$104,50,0),"0"),
IFERROR(VLOOKUP($A150,'Season 6'!AF$4:CH$104,50,0),"0"),IFERROR(VLOOKUP($A150,'Season 7'!AF$4:CH$104,50,0),"0"),
IFERROR(VLOOKUP($A150,'Season 8'!AF$4:CH$104,50,0),"0"),IFERROR(VLOOKUP($A150,'Season 9'!AF$4:CH$104,50,0),"0"),
IFERROR(VLOOKUP($A150,'Season 10'!AF$4:CH$104,50,0),"0"),IFERROR(VLOOKUP($A150,'Season 11'!AF$4:CH$104,50,0),"0"),
IFERROR(VLOOKUP($A150,'Season 12'!AF$4:CH$104,50,0),"0"),IFERROR(VLOOKUP($A150,'Season 13'!AF$4:CH$104,50,0),"0"),
IFERROR(VLOOKUP($A150,'Season 14'!AF$4:CH$104,50,0),"0"),IFERROR(VLOOKUP($A150,'Season 15'!AF$4:CH$104,50,0),"0"),)</f>
        <v>0</v>
      </c>
      <c r="AY150" s="699">
        <f>SUM(IFERROR(VLOOKUP($A150,'Season 3'!AF$4:CH$104,51,0),"0"),
IFERROR(VLOOKUP($A150,'Season 4'!AF$4:CH$104,51,0),"0"),IFERROR(VLOOKUP($A150,'Season 5'!AF$4:CH$104,51,0),"0"),
IFERROR(VLOOKUP($A150,'Season 6'!AF$4:CH$104,51,0),"0"),IFERROR(VLOOKUP($A150,'Season 7'!AF$4:CH$104,51,0),"0"),
IFERROR(VLOOKUP($A150,'Season 8'!AF$4:CH$104,51,0),"0"),IFERROR(VLOOKUP($A150,'Season 9'!AF$4:CH$104,51,0),"0"),
IFERROR(VLOOKUP($A150,'Season 10'!AF$4:CH$104,51,0),"0"),IFERROR(VLOOKUP($A150,'Season 11'!AF$4:CH$104,51,0),"0"),
IFERROR(VLOOKUP($A150,'Season 12'!AF$4:CH$104,51,0),"0"),IFERROR(VLOOKUP($A150,'Season 13'!AF$4:CH$104,51,0),"0"),
IFERROR(VLOOKUP($A150,'Season 14'!AF$4:CH$104,51,0),"0"),IFERROR(VLOOKUP($A150,'Season 15'!AF$4:CH$104,51,0),"0"),)</f>
        <v>0</v>
      </c>
      <c r="AZ150" s="700">
        <f>SUM(IFERROR(VLOOKUP($A150,'Season 1'!AF$4:CC$104,32,0),"0"),IFERROR(VLOOKUP($A150,'Season 2'!AF$4:CC$104,37,0),"0"),)</f>
        <v>0</v>
      </c>
      <c r="BA150" s="692">
        <f>SUM(IFERROR(VLOOKUP($A150,'Season 1'!AF$4:CC$104,33,0),"0"),IFERROR(VLOOKUP($A150,'Season 2'!AF$4:CC$104,38,0),"0"),)</f>
        <v>0</v>
      </c>
      <c r="BB150" s="1023">
        <f>SUM(IFERROR(VLOOKUP($A150,'Season 1'!AF$4:CC$104,34,0),"0"),IFERROR(VLOOKUP($A150,'Season 2'!AF$4:CC$104,39,0),"0"),)</f>
        <v>0</v>
      </c>
      <c r="BC150" s="26">
        <f>SUM(IFERROR(VLOOKUP($A150,'Season 1'!AF$4:CC$104,35,0),"0"),IFERROR(VLOOKUP($A150,'Season 2'!AF$4:CC$104,40,0),"0"),)</f>
        <v>0</v>
      </c>
      <c r="BD150" s="699">
        <f>SUM(IFERROR(VLOOKUP($A150,'Season 1'!AF$4:CC$104,36,0),"0"),IFERROR(VLOOKUP($A150,'Season 2'!AF$4:CC$104,41,0),"0"),)</f>
        <v>0</v>
      </c>
      <c r="BE150" s="1111">
        <f>SUM(IFERROR(VLOOKUP($A150,'Season 1'!AF$4:CC$104,37,0),"0"),
IFERROR(VLOOKUP($A150,'Season 2'!AF$4:CC$104,47,0),"0"),IFERROR(VLOOKUP($A150,'Season 3'!AF$4:CH$104,52,0),"0"),
IFERROR(VLOOKUP($A150,'Season 4'!AF$4:CH$104,52,0),"0"),IFERROR(VLOOKUP($A150,'Season 5'!AF$4:CH$104,52,0),"0"),
IFERROR(VLOOKUP($A150,'Season 6'!AF$4:CH$104,52,0),"0"),IFERROR(VLOOKUP($A150,'Season 7'!AF$4:CH$104,52,0),"0"),
IFERROR(VLOOKUP($A150,'Season 8'!AF$4:CH$104,52,0),"0"),IFERROR(VLOOKUP($A150,'Season 9'!AF$4:CH$104,52,0),"0"),
IFERROR(VLOOKUP($A150,'Season 10'!AF$4:CH$104,52,0),"0"),IFERROR(VLOOKUP($A150,'Season 11'!AF$4:CH$104,52,0),"0"),
IFERROR(VLOOKUP($A150,'Season 12'!AF$4:CH$104,52,0),"0"),IFERROR(VLOOKUP($A150,'Season 13'!AF$4:CH$104,52,0),"0"),
IFERROR(VLOOKUP($A150,'Season 14'!AF$4:CH$104,52,0),"0"),IFERROR(VLOOKUP($A150,'Season 15'!AF$4:CH$104,52,0),"0"),)</f>
        <v>0</v>
      </c>
      <c r="BF150" s="1112">
        <f>SUM(IFERROR(VLOOKUP($A150,'Season 1'!AF$4:CC$104,38,0),"0"),
IFERROR(VLOOKUP($A150,'Season 2'!AF$4:CC$104,48,0),"0"),IFERROR(VLOOKUP($A150,'Season 3'!AF$4:CH$104,53,0),"0"),
IFERROR(VLOOKUP($A150,'Season 4'!AF$4:CH$104,53,0),"0"),IFERROR(VLOOKUP($A150,'Season 5'!AF$4:CH$104,53,0),"0"),
IFERROR(VLOOKUP($A150,'Season 6'!AF$4:CH$104,53,0),"0"),IFERROR(VLOOKUP($A150,'Season 7'!AF$4:CH$104,53,0),"0"),
IFERROR(VLOOKUP($A150,'Season 8'!AF$4:CH$104,53,0),"0"),IFERROR(VLOOKUP($A150,'Season 9'!AF$4:CH$104,53,0),"0"),
IFERROR(VLOOKUP($A150,'Season 10'!AF$4:CH$104,53,0),"0"),IFERROR(VLOOKUP($A150,'Season 11'!AF$4:CH$104,53,0),"0"),
IFERROR(VLOOKUP($A150,'Season 12'!AF$4:CH$104,53,0),"0"),IFERROR(VLOOKUP($A150,'Season 13'!AF$4:CH$104,53,0),"0"),
IFERROR(VLOOKUP($A150,'Season 14'!AF$4:CH$104,53,0),"0"),IFERROR(VLOOKUP($A150,'Season 15'!AF$4:CH$104,53,0),"0"),)</f>
        <v>0</v>
      </c>
      <c r="BG150" s="1061" t="e">
        <f t="shared" si="6"/>
        <v>#DIV/0!</v>
      </c>
      <c r="BI150" s="1100"/>
      <c r="BJ150" s="1100"/>
      <c r="BK150" s="1100"/>
      <c r="BL150" s="1100"/>
      <c r="BM150" s="1100"/>
      <c r="BN150" s="1100"/>
      <c r="BS150" s="15">
        <f>IFERROR(VLOOKUP($A150,'Season 1'!$AF$4:$CH$104,39,0),"0")</f>
        <v>0</v>
      </c>
      <c r="BT150" s="15">
        <f>IFERROR(VLOOKUP($A150,'Season 1'!$AF$4:$CH$104,40,0),"0")</f>
        <v>0</v>
      </c>
      <c r="BU150" s="15">
        <f>IFERROR(VLOOKUP($A150,'Season 2'!$AF$4:$CH$104,49,0),"0")</f>
        <v>0</v>
      </c>
      <c r="BV150" s="15">
        <f>IFERROR(VLOOKUP($A150,'Season 2'!$AF$4:$CH$104,50,0),"0")</f>
        <v>0</v>
      </c>
      <c r="BW150" s="15">
        <f>IFERROR(VLOOKUP($A150,'Season 3'!$AF$4:$CH$104,54,0),"0")</f>
        <v>0</v>
      </c>
      <c r="BX150" s="15">
        <f>IFERROR(VLOOKUP($A150,'Season 3'!$AF$4:$CH$104,55,0),"0")</f>
        <v>0</v>
      </c>
      <c r="BY150" s="15" t="str">
        <f>IFERROR(VLOOKUP($A150,'Season 4'!$AF$4:$CH$104,54,0),"0")</f>
        <v>0</v>
      </c>
      <c r="BZ150" s="15" t="str">
        <f>IFERROR(VLOOKUP($A150,'Season 4'!$AF$4:$CH$104,55,0),"0")</f>
        <v>0</v>
      </c>
      <c r="CA150" s="15" t="str">
        <f>IFERROR(VLOOKUP($A150,'Season 5'!$AF$4:$CH$104,54,0),"0")</f>
        <v>0</v>
      </c>
      <c r="CB150" s="15" t="str">
        <f>IFERROR(VLOOKUP($A150,'Season 5'!$AF$4:$CH$104,55,0),"0")</f>
        <v>0</v>
      </c>
      <c r="CC150" s="15" t="str">
        <f>IFERROR(VLOOKUP($A150,'Season 6'!$AF$4:$CH$104,54,0),"0")</f>
        <v>0</v>
      </c>
      <c r="CD150" s="15" t="str">
        <f>IFERROR(VLOOKUP($A150,'Season 6'!$AF$4:$CH$104,55,0),"0")</f>
        <v>0</v>
      </c>
      <c r="CE150" s="15" t="str">
        <f>IFERROR(VLOOKUP($A150,'Season 7'!$AF$4:$CH$104,54,0),"0")</f>
        <v>0</v>
      </c>
      <c r="CF150" s="15" t="str">
        <f>IFERROR(VLOOKUP($A150,'Season 7'!$AF$4:$CH$104,55,0),"0")</f>
        <v>0</v>
      </c>
      <c r="CG150" s="15" t="str">
        <f>IFERROR(VLOOKUP($A150,'Season 8'!$AF$4:$CH$104,54,0),"0")</f>
        <v>0</v>
      </c>
      <c r="CH150" s="15" t="str">
        <f>IFERROR(VLOOKUP($A150,'Season 8'!$AF$4:$CH$104,55,0),"0")</f>
        <v>0</v>
      </c>
      <c r="CI150" s="15" t="str">
        <f>IFERROR(VLOOKUP($A150,'Season 9'!$AF$4:$CH$104,54,0),"0")</f>
        <v>0</v>
      </c>
      <c r="CJ150" s="15" t="str">
        <f>IFERROR(VLOOKUP($A150,'Season 9'!$AF$4:$CH$104,55,0),"0")</f>
        <v>0</v>
      </c>
      <c r="CK150" s="15" t="str">
        <f>IFERROR(VLOOKUP($A150,'Season 10'!$AF$4:$CH$104,54,0),"0")</f>
        <v>0</v>
      </c>
      <c r="CL150" s="15" t="str">
        <f>IFERROR(VLOOKUP($A150,'Season 10'!$AF$4:$CH$104,55,0),"0")</f>
        <v>0</v>
      </c>
      <c r="CM150" s="15" t="str">
        <f>IFERROR(VLOOKUP($A150,'Season 11'!$AF$4:$CH$104,54,0),"0")</f>
        <v>0</v>
      </c>
      <c r="CN150" s="15" t="str">
        <f>IFERROR(VLOOKUP($A150,'Season 11'!$AF$4:$CH$104,55,0),"0")</f>
        <v>0</v>
      </c>
      <c r="CO150" s="15" t="str">
        <f>IFERROR(VLOOKUP($A150,'Season 12'!$AF$4:$CH$104,54,0),"0")</f>
        <v>0</v>
      </c>
      <c r="CP150" s="15" t="str">
        <f>IFERROR(VLOOKUP($A150,'Season 12'!$AF$4:$CH$104,55,0),"0")</f>
        <v>0</v>
      </c>
      <c r="CQ150" s="15" t="str">
        <f>IFERROR(VLOOKUP($A150,'Season 13'!$AF$4:$CH$104,54,0),"0")</f>
        <v>0</v>
      </c>
      <c r="CR150" s="15" t="str">
        <f>IFERROR(VLOOKUP($A150,'Season 13'!$AF$4:$CH$104,55,0),"0")</f>
        <v>0</v>
      </c>
      <c r="CS150" s="15" t="str">
        <f>IFERROR(VLOOKUP($A150,'Season 14'!$AF$4:$CH$104,54,0),"0")</f>
        <v>0</v>
      </c>
      <c r="CT150" s="15" t="str">
        <f>IFERROR(VLOOKUP($A150,'Season 14'!$AF$4:$CH$104,55,0),"0")</f>
        <v>0</v>
      </c>
      <c r="CU150" s="15" t="str">
        <f>IFERROR(VLOOKUP($A150,'Season 15'!$AF$4:$CH$104,54,0),"0")</f>
        <v>0</v>
      </c>
      <c r="CV150" s="15" t="str">
        <f>IFERROR(VLOOKUP($A150,'Season 15'!$AF$4:$CH$104,55,0),"0")</f>
        <v>0</v>
      </c>
    </row>
    <row r="151" spans="1:100" x14ac:dyDescent="0.25">
      <c r="A151" s="2" t="s">
        <v>140</v>
      </c>
      <c r="B151" s="1021">
        <f>IFERROR(VLOOKUP('Data Totals'!A151,'Season 1'!AF$4:CC$104,2,FALSE),IFERROR(VLOOKUP('Data Totals'!A151,'Season 2'!AF$4:CC$104,2,FALSE),IFERROR(VLOOKUP('Data Totals'!A151,'Season 3'!AF$4:CC$104,2,FALSE),IFERROR(VLOOKUP('Data Totals'!A151,'Season 4'!AF$4:CC$104,2,FALSE),IFERROR(VLOOKUP('Data Totals'!A151,'Season 5'!AF$4:CC$104,2,FALSE),IFERROR(VLOOKUP('Data Totals'!A151,'Season 6'!AF$4:CC$104,2,FALSE),IFERROR(VLOOKUP('Data Totals'!A151,'Season 7'!AF$4:CC$104,2,FALSE),IFERROR(VLOOKUP('Data Totals'!A151,'Season 8'!AF$4:CC$104,2,FALSE),IFERROR(VLOOKUP('Data Totals'!A151,'Season 9'!AF$4:CC$104,2,FALSE),IFERROR(VLOOKUP('Data Totals'!A151,'Season 10'!AF$4:CC$104,2,FALSE),IFERROR(VLOOKUP('Data Totals'!A151,'Season 11'!AF$4:CC$104,2,FALSE),IFERROR(VLOOKUP('Data Totals'!A151,'Season 12'!AF$4:CC$104,2,FALSE),IFERROR(VLOOKUP('Data Totals'!A151,'Season 13'!AF$4:CC$104,2,FALSE),IFERROR(VLOOKUP('Data Totals'!A151,'Season 14'!AF$4:CC$104,2,FALSE),IFERROR(VLOOKUP('Data Totals'!A151,'Season 15'!AF$4:CC$104,2,FALSE),"N/A")))))))))))))))</f>
        <v>0</v>
      </c>
      <c r="C151" s="1022">
        <f>IFERROR(VLOOKUP('Data Totals'!A151,'Season 1'!AF$4:CC$104,3,FALSE),IFERROR(VLOOKUP('Data Totals'!A151,'Season 2'!AF$4:CC$104,3,FALSE),IFERROR(VLOOKUP('Data Totals'!A151,'Season 3'!AF$4:CC$104,3,FALSE),IFERROR(VLOOKUP('Data Totals'!A151,'Season 4'!AF$4:CC$104,3,FALSE),IFERROR(VLOOKUP('Data Totals'!A151,'Season 5'!AF$4:CC$104,3,FALSE),IFERROR(VLOOKUP('Data Totals'!A151,'Season 6'!AF$4:CC$104,3,FALSE),IFERROR(VLOOKUP('Data Totals'!A151,'Season 7'!AF$4:CC$104,3,FALSE),IFERROR(VLOOKUP('Data Totals'!A151,'Season 8'!AF$4:CC$104,3,FALSE),IFERROR(VLOOKUP('Data Totals'!A151,'Season 9'!AF$4:CC$104,3,FALSE),IFERROR(VLOOKUP('Data Totals'!A151,'Season 10'!AF$4:CC$104,3,FALSE),IFERROR(VLOOKUP('Data Totals'!A151,'Season 11'!AF$4:CC$104,3,FALSE),IFERROR(VLOOKUP('Data Totals'!A151,'Season 12'!AF$4:CC$104,3,FALSE),IFERROR(VLOOKUP('Data Totals'!A151,'Season 13'!AF$4:CC$104,3,FALSE),IFERROR(VLOOKUP('Data Totals'!A151,'Season 14'!AF$4:CC$104,3,FALSE),IFERROR(VLOOKUP('Data Totals'!A151,'Season 15'!AF$4:CC$104,3,FALSE),"N/A")))))))))))))))</f>
        <v>0</v>
      </c>
      <c r="D151" s="1022">
        <f>IFERROR(VLOOKUP('Data Totals'!A151,'Season 1'!AF$4:CC$104,4,FALSE),IFERROR(VLOOKUP('Data Totals'!A151,'Season 2'!AF$4:CC$104,4,FALSE),IFERROR(VLOOKUP('Data Totals'!A151,'Season 3'!AF$4:CC$104,4,FALSE),IFERROR(VLOOKUP('Data Totals'!A151,'Season 4'!AF$4:CC$104,4,FALSE),IFERROR(VLOOKUP('Data Totals'!A151,'Season 5'!AF$4:CC$104,4,FALSE),IFERROR(VLOOKUP('Data Totals'!A151,'Season 6'!AF$4:CC$104,4,FALSE),IFERROR(VLOOKUP('Data Totals'!A151,'Season 7'!AF$4:CC$104,4,FALSE),IFERROR(VLOOKUP('Data Totals'!A151,'Season 8'!AF$4:CC$104,4,FALSE),IFERROR(VLOOKUP('Data Totals'!A151,'Season 9'!AF$4:CC$104,4,FALSE),IFERROR(VLOOKUP('Data Totals'!A151,'Season 10'!AF$4:CC$104,4,FALSE),IFERROR(VLOOKUP('Data Totals'!A151,'Season 11'!AF$4:CC$104,4,FALSE),IFERROR(VLOOKUP('Data Totals'!A151,'Season 12'!AF$4:CC$104,4,FALSE),IFERROR(VLOOKUP('Data Totals'!A151,'Season 13'!AF$4:CC$104,4,FALSE),IFERROR(VLOOKUP('Data Totals'!A151,'Season 14'!AF$4:CC$104,4,FALSE),IFERROR(VLOOKUP('Data Totals'!A151,'Season 15'!AF$4:CC$104,4,FALSE),"N/A")))))))))))))))</f>
        <v>0</v>
      </c>
      <c r="E151" s="1022">
        <f t="shared" si="5"/>
        <v>0</v>
      </c>
      <c r="F151" s="692">
        <f>SUM(IFERROR(VLOOKUP(A151,BI$3:BN$152,2,0),"0"),IFERROR(VLOOKUP(A151,'Season 1'!AF$4:CC$104,6,0),"0"),
IFERROR(VLOOKUP(A151,'Season 2'!AF$4:CC$104,6,0),"0"),IFERROR(VLOOKUP(A151,'Season 3'!AF$4:CC$104,6,0),"0"),
IFERROR(VLOOKUP(A151,'Season 4'!AF$4:CC$104,6,0),"0"),IFERROR(VLOOKUP(A151,'Season 5'!AF$4:CC$104,6,0),"0"),
IFERROR(VLOOKUP(A151,'Season 6'!AF$4:CC$104,6,0),"0"),IFERROR(VLOOKUP(A151,'Season 7'!AF$4:CC$104,6,0),"0"),
IFERROR(VLOOKUP(A151,'Season 8'!AF$4:CC$104,6,0),"0"),IFERROR(VLOOKUP(A151,'Season 9'!AF$4:CC$104,6,0),"0"),
IFERROR(VLOOKUP(A151,'Season 10'!AF$4:CC$104,6,0),"0"),IFERROR(VLOOKUP(A151,'Season 11'!AF$4:CC$104,6,0),"0"),
IFERROR(VLOOKUP(A151,'Season 12'!AF$4:CC$104,6,0),"0"),IFERROR(VLOOKUP(A151,'Season 13'!AF$4:CC$104,6,0),"0"),
IFERROR(VLOOKUP(A151,'Season 14'!AF$4:CC$104,6,0),"0"),IFERROR(VLOOKUP(A151,'Season 15'!AF$4:CC$104,6,0),"0"),)</f>
        <v>0</v>
      </c>
      <c r="G151" s="692">
        <f>SUM(IFERROR(VLOOKUP(A151,'Season 1'!AF$4:CC$104,7,0),"0"),
IFERROR(VLOOKUP(A151,'Season 2'!AF$4:CC$104,7,0),"0"),IFERROR(VLOOKUP(A151,'Season 3'!AF$4:CC$104,7,0),"0"),
IFERROR(VLOOKUP(A151,'Season 4'!AF$4:CC$104,7,0),"0"),IFERROR(VLOOKUP(A151,'Season 5'!AF$4:CC$104,7,0),"0"),
IFERROR(VLOOKUP(A151,'Season 6'!AF$4:CC$104,7,0),"0"),IFERROR(VLOOKUP(A151,'Season 7'!AF$4:CC$104,7,0),"0"),
IFERROR(VLOOKUP(A151,'Season 8'!AF$4:CC$104,7,0),"0"),IFERROR(VLOOKUP(A151,'Season 9'!AF$4:CC$104,7,0),"0"),
IFERROR(VLOOKUP(A151,'Season 10'!AF$4:CC$104,7,0),"0"),IFERROR(VLOOKUP(A151,'Season 11'!AF$4:CC$104,7,0),"0"),
IFERROR(VLOOKUP(A151,'Season 12'!AF$4:CC$104,7,0),"0"),IFERROR(VLOOKUP(A151,'Season 13'!AF$4:CC$104,7,0),"0"),
IFERROR(VLOOKUP(A151,'Season 14'!AF$4:CC$104,7,0),"0"),IFERROR(VLOOKUP(A151,'Season 15'!AF$4:CC$104,7,0),"0"),)</f>
        <v>0</v>
      </c>
      <c r="H151" s="556">
        <f>SUM(IFERROR(VLOOKUP(A151,'Season 1'!AF$4:CC$104,8,0),"0"),
IFERROR(VLOOKUP(A151,'Season 2'!AF$4:CC$104,8,0),"0"),IFERROR(VLOOKUP(A151,'Season 3'!AF$4:CC$104,8,0),"0"),
IFERROR(VLOOKUP(A151,'Season 4'!AF$4:CC$104,8,0),"0"),IFERROR(VLOOKUP(A151,'Season 5'!AF$4:CC$104,8,0),"0"),
IFERROR(VLOOKUP(A151,'Season 6'!AF$4:CC$104,8,0),"0"),IFERROR(VLOOKUP(A151,'Season 7'!AF$4:CC$104,8,0),"0"),
IFERROR(VLOOKUP(A151,'Season 8'!AF$4:CC$104,8,0),"0"),IFERROR(VLOOKUP(A151,'Season 9'!AF$4:CC$104,8,0),"0"),
IFERROR(VLOOKUP(A151,'Season 10'!AF$4:CC$104,8,0),"0"),IFERROR(VLOOKUP(A151,'Season 11'!AF$4:CC$104,8,0),"0"),
IFERROR(VLOOKUP(A151,'Season 12'!AF$4:CC$104,8,0),"0"),IFERROR(VLOOKUP(A151,'Season 13'!AF$4:CC$104,8,0),"0"),
IFERROR(VLOOKUP(A151,'Season 14'!AF$4:CC$104,8,0),"0"),IFERROR(VLOOKUP(A151,'Season 15'!AF$4:CC$104,8,0),"0"),)</f>
        <v>0</v>
      </c>
      <c r="I151" s="1023">
        <f>SUM(IFERROR(VLOOKUP(A151,'Season 1'!AF$4:CC$104,9,0),"0"),
IFERROR(VLOOKUP(A151,'Season 2'!AF$4:CC$104,9,0),"0"),IFERROR(VLOOKUP(A151,'Season 3'!AF$4:CC$104,9,0),"0"),
IFERROR(VLOOKUP(A151,'Season 4'!AF$4:CC$104,9,0),"0"),IFERROR(VLOOKUP(A151,'Season 5'!AF$4:CC$104,9,0),"0"),
IFERROR(VLOOKUP(A151,'Season 6'!AF$4:CC$104,9,0),"0"),IFERROR(VLOOKUP(A151,'Season 7'!AF$4:CC$104,9,0),"0"),
IFERROR(VLOOKUP(A151,'Season 8'!AF$4:CC$104,9,0),"0"),IFERROR(VLOOKUP(A151,'Season 9'!AF$4:CC$104,9,0),"0"),
IFERROR(VLOOKUP(A151,'Season 10'!AF$4:CC$104,9,0),"0"),IFERROR(VLOOKUP(A151,'Season 11'!AF$4:CC$104,9,0),"0"),
IFERROR(VLOOKUP(A151,'Season 12'!AF$4:CC$104,9,0),"0"),IFERROR(VLOOKUP(A151,'Season 13'!AF$4:CC$104,9,0),"0"),
IFERROR(VLOOKUP(A151,'Season 14'!AF$4:CC$104,9,0),"0"),IFERROR(VLOOKUP(A151,'Season 15'!AF$4:CC$104,9,0),"0"),)</f>
        <v>0</v>
      </c>
      <c r="J151" s="26">
        <f>SUM(IFERROR(VLOOKUP(A151,BI$3:BN$152,3,0),"0"),IFERROR(VLOOKUP(A151,'Season 1'!AF$4:CC$104,10,0),"0"),
IFERROR(VLOOKUP(A151,'Season 2'!AF$4:CC$104,10,0),"0"),IFERROR(VLOOKUP(A151,'Season 3'!AF$4:CC$104,10,0),"0"),
IFERROR(VLOOKUP(A151,'Season 4'!AF$4:CC$104,10,0),"0"),IFERROR(VLOOKUP(A151,'Season 5'!AF$4:CC$104,10,0),"0"),
IFERROR(VLOOKUP(A151,'Season 6'!AF$4:CC$104,10,0),"0"),IFERROR(VLOOKUP(A151,'Season 7'!AF$4:CC$104,10,0),"0"),
IFERROR(VLOOKUP(A151,'Season 8'!AF$4:CC$104,10,0),"0"),IFERROR(VLOOKUP(A151,'Season 9'!AF$4:CC$104,10,0),"0"),
IFERROR(VLOOKUP(A151,'Season 10'!AF$4:CC$104,10,0),"0"),IFERROR(VLOOKUP(A151,'Season 11'!AF$4:CC$104,10,0),"0"),
IFERROR(VLOOKUP(A151,'Season 12'!AF$4:CC$104,10,0),"0"),IFERROR(VLOOKUP(A151,'Season 13'!AF$4:CC$104,10,0),"0"),
IFERROR(VLOOKUP(A151,'Season 14'!AF$4:CC$104,10,0),"0"),IFERROR(VLOOKUP(A151,'Season 15'!AF$4:CC$104,10,0),"0"),)</f>
        <v>0</v>
      </c>
      <c r="K151" s="699">
        <f>SUM(IFERROR(VLOOKUP(A151,BI$3:BN$152,4,0),"0"),IFERROR(VLOOKUP(A151,'Season 1'!AF$4:CC$104,11,0),"0"),
IFERROR(VLOOKUP(A151,'Season 2'!AF$4:CC$104,11,0),"0"),IFERROR(VLOOKUP(A151,'Season 3'!AF$4:CC$104,11,0),"0"),
IFERROR(VLOOKUP(A151,'Season 4'!AF$4:CC$104,11,0),"0"),IFERROR(VLOOKUP(A151,'Season 5'!AF$4:CC$104,11,0),"0"),
IFERROR(VLOOKUP(A151,'Season 6'!AF$4:CC$104,11,0),"0"),IFERROR(VLOOKUP(A151,'Season 7'!AF$4:CC$104,11,0),"0"),
IFERROR(VLOOKUP(A151,'Season 8'!AF$4:CC$104,11,0),"0"),IFERROR(VLOOKUP(A151,'Season 9'!AF$4:CC$104,11,0),"0"),
IFERROR(VLOOKUP(A151,'Season 10'!AF$4:CC$104,11,0),"0"),IFERROR(VLOOKUP(A151,'Season 11'!AF$4:CC$104,11,0),"0"),
IFERROR(VLOOKUP(A151,'Season 12'!AF$4:CC$104,11,0),"0"),IFERROR(VLOOKUP(A151,'Season 13'!AF$4:CC$104,11,0),"0"),
IFERROR(VLOOKUP(A151,'Season 14'!AF$4:CC$104,11,0),"0"),IFERROR(VLOOKUP(A151,'Season 15'!AF$4:CC$104,11,0),"0"),)</f>
        <v>0</v>
      </c>
      <c r="L151" s="700">
        <f>SUM(IFERROR(VLOOKUP($A151,'Season 1'!AF$4:CC$104,12,0),"0"),
IFERROR(VLOOKUP($A151,'Season 2'!AF$4:CC$104,12,0),"0"),IFERROR(VLOOKUP($A151,'Season 3'!AF$4:CC$104,12,0),"0"),
IFERROR(VLOOKUP($A151,'Season 4'!AF$4:CC$104,12,0),"0"),IFERROR(VLOOKUP($A151,'Season 5'!AF$4:CC$104,12,0),"0"),
IFERROR(VLOOKUP($A151,'Season 6'!AF$4:CC$104,12,0),"0"),IFERROR(VLOOKUP($A151,'Season 7'!AF$4:CC$104,12,0),"0"),
IFERROR(VLOOKUP($A151,'Season 8'!AF$4:CC$104,12,0),"0"),IFERROR(VLOOKUP($A151,'Season 9'!AF$4:CC$104,12,0),"0"),
IFERROR(VLOOKUP($A151,'Season 10'!AF$4:CC$104,12,0),"0"),IFERROR(VLOOKUP($A151,'Season 11'!AF$4:CC$104,12,0),"0"),
IFERROR(VLOOKUP($A151,'Season 12'!AF$4:CC$104,12,0),"0"),IFERROR(VLOOKUP($A151,'Season 13'!AF$4:CC$104,12,0),"0"),
IFERROR(VLOOKUP($A151,'Season 14'!AF$4:CC$104,12,0),"0"),IFERROR(VLOOKUP($A151,'Season 15'!AF$4:CC$104,12,0),"0"),)</f>
        <v>0</v>
      </c>
      <c r="M151" s="692">
        <f>SUM(IFERROR(VLOOKUP($A151,'Season 1'!AF$4:CC$104,13,0),"0"),
IFERROR(VLOOKUP($A151,'Season 2'!AF$4:CC$104,13,0),"0"),IFERROR(VLOOKUP($A151,'Season 3'!AF$4:CC$104,13,0),"0"),
IFERROR(VLOOKUP($A151,'Season 4'!AF$4:CC$104,13,0),"0"),IFERROR(VLOOKUP($A151,'Season 5'!AF$4:CC$104,13,0),"0"),
IFERROR(VLOOKUP($A151,'Season 6'!AF$4:CC$104,13,0),"0"),IFERROR(VLOOKUP($A151,'Season 7'!AF$4:CC$104,13,0),"0"),
IFERROR(VLOOKUP($A151,'Season 8'!AF$4:CC$104,13,0),"0"),IFERROR(VLOOKUP($A151,'Season 9'!AF$4:CC$104,13,0),"0"),
IFERROR(VLOOKUP($A151,'Season 10'!AF$4:CC$104,13,0),"0"),IFERROR(VLOOKUP($A151,'Season 11'!AF$4:CC$104,13,0),"0"),
IFERROR(VLOOKUP($A151,'Season 12'!AF$4:CC$104,13,0),"0"),IFERROR(VLOOKUP($A151,'Season 13'!AF$4:CC$104,13,0),"0"),
IFERROR(VLOOKUP($A151,'Season 14'!AF$4:CC$104,13,0),"0"),IFERROR(VLOOKUP($A151,'Season 15'!AF$4:CC$104,13,0),"0"),)</f>
        <v>0</v>
      </c>
      <c r="N151" s="1023">
        <f>SUM(IFERROR(VLOOKUP($A151,'Season 1'!AF$4:CC$104,14,0),"0"),
IFERROR(VLOOKUP($A151,'Season 2'!AF$4:CC$104,14,0),"0"),IFERROR(VLOOKUP($A151,'Season 3'!AF$4:CC$104,14,0),"0"),
IFERROR(VLOOKUP($A151,'Season 4'!AF$4:CC$104,14,0),"0"),IFERROR(VLOOKUP($A151,'Season 5'!AF$4:CC$104,14,0),"0"),
IFERROR(VLOOKUP($A151,'Season 6'!AF$4:CC$104,14,0),"0"),IFERROR(VLOOKUP($A151,'Season 7'!AF$4:CC$104,14,0),"0"),
IFERROR(VLOOKUP($A151,'Season 8'!AF$4:CC$104,14,0),"0"),IFERROR(VLOOKUP($A151,'Season 9'!AF$4:CC$104,14,0),"0"),
IFERROR(VLOOKUP($A151,'Season 10'!AF$4:CC$104,14,0),"0"),IFERROR(VLOOKUP($A151,'Season 11'!AF$4:CC$104,14,0),"0"),
IFERROR(VLOOKUP($A151,'Season 12'!AF$4:CC$104,14,0),"0"),IFERROR(VLOOKUP($A151,'Season 13'!AF$4:CC$104,14,0),"0"),
IFERROR(VLOOKUP($A151,'Season 14'!AF$4:CC$104,14,0),"0"),IFERROR(VLOOKUP($A151,'Season 15'!AF$4:CC$104,14,0),"0"),)</f>
        <v>0</v>
      </c>
      <c r="O151" s="26">
        <f>SUM(IFERROR(VLOOKUP($A151,'Season 1'!AF$4:CC$104,15,0),"0"),
IFERROR(VLOOKUP($A151,'Season 2'!AF$4:CC$104,15,0),"0"),IFERROR(VLOOKUP($A151,'Season 3'!AF$4:CC$104,15,0),"0"),
IFERROR(VLOOKUP($A151,'Season 4'!AF$4:CC$104,15,0),"0"),IFERROR(VLOOKUP($A151,'Season 5'!AF$4:CC$104,15,0),"0"),
IFERROR(VLOOKUP($A151,'Season 6'!AF$4:CC$104,15,0),"0"),IFERROR(VLOOKUP($A151,'Season 7'!AF$4:CC$104,15,0),"0"),
IFERROR(VLOOKUP($A151,'Season 8'!AF$4:CC$104,15,0),"0"),IFERROR(VLOOKUP($A151,'Season 9'!AF$4:CC$104,15,0),"0"),
IFERROR(VLOOKUP($A151,'Season 10'!AF$4:CC$104,15,0),"0"),IFERROR(VLOOKUP($A151,'Season 11'!AF$4:CC$104,15,0),"0"),
IFERROR(VLOOKUP($A151,'Season 12'!AF$4:CC$104,15,0),"0"),IFERROR(VLOOKUP($A151,'Season 13'!AF$4:CC$104,15,0),"0"),
IFERROR(VLOOKUP($A151,'Season 14'!AF$4:CC$104,15,0),"0"),IFERROR(VLOOKUP($A151,'Season 15'!AF$4:CC$104,15,0),"0"),)</f>
        <v>0</v>
      </c>
      <c r="P151" s="699">
        <f>SUM(IFERROR(VLOOKUP($A151,'Season 1'!AF$4:CC$104,16,0),"0"),
IFERROR(VLOOKUP($A151,'Season 2'!AF$4:CC$104,16,0),"0"),IFERROR(VLOOKUP($A151,'Season 3'!AF$4:CC$104,16,0),"0"),
IFERROR(VLOOKUP($A151,'Season 4'!AF$4:CC$104,16,0),"0"),IFERROR(VLOOKUP($A151,'Season 5'!AF$4:CC$104,16,0),"0"),
IFERROR(VLOOKUP($A151,'Season 6'!AF$4:CC$104,16,0),"0"),IFERROR(VLOOKUP($A151,'Season 7'!AF$4:CC$104,16,0),"0"),
IFERROR(VLOOKUP($A151,'Season 8'!AF$4:CC$104,16,0),"0"),IFERROR(VLOOKUP($A151,'Season 9'!AF$4:CC$104,16,0),"0"),
IFERROR(VLOOKUP($A151,'Season 10'!AF$4:CC$104,16,0),"0"),IFERROR(VLOOKUP($A151,'Season 11'!AF$4:CC$104,16,0),"0"),
IFERROR(VLOOKUP($A151,'Season 12'!AF$4:CC$104,16,0),"0"),IFERROR(VLOOKUP($A151,'Season 13'!AF$4:CC$104,16,0),"0"),
IFERROR(VLOOKUP($A151,'Season 14'!AF$4:CC$104,16,0),"0"),IFERROR(VLOOKUP($A151,'Season 15'!AF$4:CC$104,16,0),"0"),)</f>
        <v>0</v>
      </c>
      <c r="Q151" s="700">
        <f>SUM(IFERROR(VLOOKUP($A151,'Season 1'!AF$4:CC$104,17,0),"0"),
IFERROR(VLOOKUP($A151,'Season 2'!AF$4:CC$104,17,0),"0"),IFERROR(VLOOKUP($A151,'Season 3'!AF$4:CC$104,17,0),"0"),
IFERROR(VLOOKUP($A151,'Season 4'!AF$4:CC$104,17,0),"0"),IFERROR(VLOOKUP($A151,'Season 5'!AF$4:CC$104,17,0),"0"),
IFERROR(VLOOKUP($A151,'Season 6'!AF$4:CC$104,17,0),"0"),IFERROR(VLOOKUP($A151,'Season 7'!AF$4:CC$104,17,0),"0"),
IFERROR(VLOOKUP($A151,'Season 8'!AF$4:CC$104,17,0),"0"),IFERROR(VLOOKUP($A151,'Season 9'!AF$4:CC$104,17,0),"0"),
IFERROR(VLOOKUP($A151,'Season 10'!AF$4:CC$104,17,0),"0"),IFERROR(VLOOKUP($A151,'Season 11'!AF$4:CC$104,17,0),"0"),
IFERROR(VLOOKUP($A151,'Season 12'!AF$4:CC$104,17,0),"0"),IFERROR(VLOOKUP($A151,'Season 13'!AF$4:CC$104,17,0),"0"),
IFERROR(VLOOKUP($A151,'Season 14'!AF$4:CC$104,17,0),"0"),IFERROR(VLOOKUP($A151,'Season 15'!AF$4:CC$104,17,0),"0"),)</f>
        <v>0</v>
      </c>
      <c r="R151" s="692">
        <f>SUM(IFERROR(VLOOKUP($A151,'Season 1'!AF$4:CC$104,18,0),"0"),
IFERROR(VLOOKUP($A151,'Season 2'!AF$4:CC$104,18,0),"0"),IFERROR(VLOOKUP($A151,'Season 3'!AF$4:CC$104,18,0),"0"),
IFERROR(VLOOKUP($A151,'Season 4'!AF$4:CC$104,18,0),"0"),IFERROR(VLOOKUP($A151,'Season 5'!AF$4:CC$104,18,0),"0"),
IFERROR(VLOOKUP($A151,'Season 6'!AF$4:CC$104,18,0),"0"),IFERROR(VLOOKUP($A151,'Season 7'!AF$4:CC$104,18,0),"0"),
IFERROR(VLOOKUP($A151,'Season 8'!AF$4:CC$104,18,0),"0"),IFERROR(VLOOKUP($A151,'Season 9'!AF$4:CC$104,18,0),"0"),
IFERROR(VLOOKUP($A151,'Season 10'!AF$4:CC$104,18,0),"0"),IFERROR(VLOOKUP($A151,'Season 11'!AF$4:CC$104,18,0),"0"),
IFERROR(VLOOKUP($A151,'Season 12'!AF$4:CC$104,18,0),"0"),IFERROR(VLOOKUP($A151,'Season 13'!AF$4:CC$104,18,0),"0"),
IFERROR(VLOOKUP($A151,'Season 14'!AF$4:CC$104,18,0),"0"),IFERROR(VLOOKUP($A151,'Season 15'!AF$4:CC$104,18,0),"0"),)</f>
        <v>0</v>
      </c>
      <c r="S151" s="1023">
        <f>SUM(IFERROR(VLOOKUP($A151,'Season 1'!AF$4:CC$104,19,0),"0"),
IFERROR(VLOOKUP($A151,'Season 2'!AF$4:CC$104,19,0),"0"),IFERROR(VLOOKUP($A151,'Season 3'!AF$4:CC$104,19,0),"0"),
IFERROR(VLOOKUP($A151,'Season 4'!AF$4:CC$104,19,0),"0"),IFERROR(VLOOKUP($A151,'Season 5'!AF$4:CC$104,19,0),"0"),
IFERROR(VLOOKUP($A151,'Season 6'!AF$4:CC$104,19,0),"0"),IFERROR(VLOOKUP($A151,'Season 7'!AF$4:CC$104,19,0),"0"),
IFERROR(VLOOKUP($A151,'Season 8'!AF$4:CC$104,19,0),"0"),IFERROR(VLOOKUP($A151,'Season 9'!AF$4:CC$104,19,0),"0"),
IFERROR(VLOOKUP($A151,'Season 10'!AF$4:CC$104,19,0),"0"),IFERROR(VLOOKUP($A151,'Season 11'!AF$4:CC$104,19,0),"0"),
IFERROR(VLOOKUP($A151,'Season 12'!AF$4:CC$104,19,0),"0"),IFERROR(VLOOKUP($A151,'Season 13'!AF$4:CC$104,19,0),"0"),
IFERROR(VLOOKUP($A151,'Season 14'!AF$4:CC$104,19,0),"0"),IFERROR(VLOOKUP($A151,'Season 15'!AF$4:CC$104,19,0),"0"),)</f>
        <v>0</v>
      </c>
      <c r="T151" s="26">
        <f>SUM(IFERROR(VLOOKUP($A151,'Season 1'!AF$4:CC$104,20,0),"0"),
IFERROR(VLOOKUP($A151,'Season 2'!AF$4:CC$104,20,0),"0"),IFERROR(VLOOKUP($A151,'Season 3'!AF$4:CC$104,20,0),"0"),
IFERROR(VLOOKUP($A151,'Season 4'!AF$4:CC$104,20,0),"0"),IFERROR(VLOOKUP($A151,'Season 5'!AF$4:CC$104,20,0),"0"),
IFERROR(VLOOKUP($A151,'Season 6'!AF$4:CC$104,20,0),"0"),IFERROR(VLOOKUP($A151,'Season 7'!AF$4:CC$104,20,0),"0"),
IFERROR(VLOOKUP($A151,'Season 8'!AF$4:CC$104,20,0),"0"),IFERROR(VLOOKUP($A151,'Season 9'!AF$4:CC$104,20,0),"0"),
IFERROR(VLOOKUP($A151,'Season 10'!AF$4:CC$104,20,0),"0"),IFERROR(VLOOKUP($A151,'Season 11'!AF$4:CC$104,20,0),"0"),
IFERROR(VLOOKUP($A151,'Season 12'!AF$4:CC$104,20,0),"0"),IFERROR(VLOOKUP($A151,'Season 13'!AF$4:CC$104,20,0),"0"),
IFERROR(VLOOKUP($A151,'Season 14'!AF$4:CC$104,20,0),"0"),IFERROR(VLOOKUP($A151,'Season 15'!AF$4:CC$104,20,0),"0"),)</f>
        <v>0</v>
      </c>
      <c r="U151" s="699">
        <f>SUM(IFERROR(VLOOKUP($A151,'Season 1'!AF$4:CC$104,21,0),"0"),
IFERROR(VLOOKUP($A151,'Season 2'!AF$4:CC$104,21,0),"0"),IFERROR(VLOOKUP($A151,'Season 3'!AF$4:CC$104,21,0),"0"),
IFERROR(VLOOKUP($A151,'Season 4'!AF$4:CC$104,21,0),"0"),IFERROR(VLOOKUP($A151,'Season 5'!AF$4:CC$104,21,0),"0"),
IFERROR(VLOOKUP($A151,'Season 6'!AF$4:CC$104,21,0),"0"),IFERROR(VLOOKUP($A151,'Season 7'!AF$4:CC$104,21,0),"0"),
IFERROR(VLOOKUP($A151,'Season 8'!AF$4:CC$104,21,0),"0"),IFERROR(VLOOKUP($A151,'Season 9'!AF$4:CC$104,21,0),"0"),
IFERROR(VLOOKUP($A151,'Season 10'!AF$4:CC$104,21,0),"0"),IFERROR(VLOOKUP($A151,'Season 11'!AF$4:CC$104,21,0),"0"),
IFERROR(VLOOKUP($A151,'Season 12'!AF$4:CC$104,21,0),"0"),IFERROR(VLOOKUP($A151,'Season 13'!AF$4:CC$104,21,0),"0"),
IFERROR(VLOOKUP($A151,'Season 14'!AF$4:CC$104,21,0),"0"),IFERROR(VLOOKUP($A151,'Season 15'!AF$4:CC$104,21,0),"0"),)</f>
        <v>0</v>
      </c>
      <c r="V151" s="700">
        <f>SUM(IFERROR(VLOOKUP($A151,'Season 1'!AF$4:CC$104,22,0),"0"),
IFERROR(VLOOKUP($A151,'Season 2'!AF$4:CC$104,22,0),"0"),IFERROR(VLOOKUP($A151,'Season 3'!AF$4:CC$104,22,0),"0"),
IFERROR(VLOOKUP($A151,'Season 4'!AF$4:CC$104,22,0),"0"),IFERROR(VLOOKUP($A151,'Season 5'!AF$4:CC$104,22,0),"0"),
IFERROR(VLOOKUP($A151,'Season 6'!AF$4:CC$104,22,0),"0"),IFERROR(VLOOKUP($A151,'Season 7'!AF$4:CC$104,22,0),"0"),
IFERROR(VLOOKUP($A151,'Season 8'!AF$4:CC$104,22,0),"0"),IFERROR(VLOOKUP($A151,'Season 9'!AF$4:CC$104,22,0),"0"),
IFERROR(VLOOKUP($A151,'Season 10'!AF$4:CC$104,22,0),"0"),IFERROR(VLOOKUP($A151,'Season 11'!AF$4:CC$104,22,0),"0"),
IFERROR(VLOOKUP($A151,'Season 12'!AF$4:CC$104,22,0),"0"),IFERROR(VLOOKUP($A151,'Season 13'!AF$4:CC$104,22,0),"0"),
IFERROR(VLOOKUP($A151,'Season 14'!AF$4:CC$104,22,0),"0"),IFERROR(VLOOKUP($A151,'Season 15'!AF$4:CC$104,22,0),"0"),)</f>
        <v>0</v>
      </c>
      <c r="W151" s="692">
        <f>SUM(IFERROR(VLOOKUP($A151,'Season 1'!AF$4:CC$104,23,0),"0"),
IFERROR(VLOOKUP($A151,'Season 2'!AF$4:CC$104,23,0),"0"),IFERROR(VLOOKUP($A151,'Season 3'!AF$4:CC$104,23,0),"0"),
IFERROR(VLOOKUP($A151,'Season 4'!AF$4:CC$104,23,0),"0"),IFERROR(VLOOKUP($A151,'Season 5'!AF$4:CC$104,23,0),"0"),
IFERROR(VLOOKUP($A151,'Season 6'!AF$4:CC$104,23,0),"0"),IFERROR(VLOOKUP($A151,'Season 7'!AF$4:CC$104,23,0),"0"),
IFERROR(VLOOKUP($A151,'Season 8'!AF$4:CC$104,23,0),"0"),IFERROR(VLOOKUP($A151,'Season 9'!AF$4:CC$104,23,0),"0"),
IFERROR(VLOOKUP($A151,'Season 10'!AF$4:CC$104,23,0),"0"),IFERROR(VLOOKUP($A151,'Season 11'!AF$4:CC$104,23,0),"0"),
IFERROR(VLOOKUP($A151,'Season 12'!AF$4:CC$104,23,0),"0"),IFERROR(VLOOKUP($A151,'Season 13'!AF$4:CC$104,23,0),"0"),
IFERROR(VLOOKUP($A151,'Season 14'!AF$4:CC$104,23,0),"0"),IFERROR(VLOOKUP($A151,'Season 15'!AF$4:CC$104,23,0),"0"),)</f>
        <v>0</v>
      </c>
      <c r="X151" s="1023">
        <f>SUM(IFERROR(VLOOKUP($A151,'Season 1'!AF$4:CC$104,24,0),"0"),
IFERROR(VLOOKUP($A151,'Season 2'!AF$4:CC$104,24,0),"0"),IFERROR(VLOOKUP($A151,'Season 3'!AF$4:CC$104,24,0),"0"),
IFERROR(VLOOKUP($A151,'Season 4'!AF$4:CC$104,24,0),"0"),IFERROR(VLOOKUP($A151,'Season 5'!AF$4:CC$104,24,0),"0"),
IFERROR(VLOOKUP($A151,'Season 6'!AF$4:CC$104,24,0),"0"),IFERROR(VLOOKUP($A151,'Season 7'!AF$4:CC$104,24,0),"0"),
IFERROR(VLOOKUP($A151,'Season 8'!AF$4:CC$104,24,0),"0"),IFERROR(VLOOKUP($A151,'Season 9'!AF$4:CC$104,24,0),"0"),
IFERROR(VLOOKUP($A151,'Season 10'!AF$4:CC$104,24,0),"0"),IFERROR(VLOOKUP($A151,'Season 11'!AF$4:CC$104,24,0),"0"),
IFERROR(VLOOKUP($A151,'Season 12'!AF$4:CC$104,24,0),"0"),IFERROR(VLOOKUP($A151,'Season 13'!AF$4:CC$104,24,0),"0"),
IFERROR(VLOOKUP($A151,'Season 14'!AF$4:CC$104,24,0),"0"),IFERROR(VLOOKUP($A151,'Season 15'!AF$4:CC$104,24,0),"0"),)</f>
        <v>0</v>
      </c>
      <c r="Y151" s="26">
        <f>SUM(IFERROR(VLOOKUP($A151,'Season 1'!AF$4:CC$104,25,0),"0"),
IFERROR(VLOOKUP($A151,'Season 2'!AF$4:CC$104,25,0),"0"),IFERROR(VLOOKUP($A151,'Season 3'!AF$4:CC$104,25,0),"0"),
IFERROR(VLOOKUP($A151,'Season 4'!AF$4:CC$104,25,0),"0"),IFERROR(VLOOKUP($A151,'Season 5'!AF$4:CC$104,25,0),"0"),
IFERROR(VLOOKUP($A151,'Season 6'!AF$4:CC$104,25,0),"0"),IFERROR(VLOOKUP($A151,'Season 7'!AF$4:CC$104,25,0),"0"),
IFERROR(VLOOKUP($A151,'Season 8'!AF$4:CC$104,25,0),"0"),IFERROR(VLOOKUP($A151,'Season 9'!AF$4:CC$104,25,0),"0"),
IFERROR(VLOOKUP($A151,'Season 10'!AF$4:CC$104,25,0),"0"),IFERROR(VLOOKUP($A151,'Season 11'!AF$4:CC$104,25,0),"0"),
IFERROR(VLOOKUP($A151,'Season 12'!AF$4:CC$104,25,0),"0"),IFERROR(VLOOKUP($A151,'Season 13'!AF$4:CC$104,25,0),"0"),
IFERROR(VLOOKUP($A151,'Season 14'!AF$4:CC$104,25,0),"0"),IFERROR(VLOOKUP($A151,'Season 15'!AF$4:CC$104,25,0),"0"),)</f>
        <v>0</v>
      </c>
      <c r="Z151" s="699">
        <f>SUM(IFERROR(VLOOKUP($A151,'Season 1'!AF$4:CC$104,26,0),"0"),
IFERROR(VLOOKUP($A151,'Season 2'!AF$4:CC$104,26,0),"0"),IFERROR(VLOOKUP($A151,'Season 3'!AF$4:CC$104,26,0),"0"),
IFERROR(VLOOKUP($A151,'Season 4'!AF$4:CC$104,26,0),"0"),IFERROR(VLOOKUP($A151,'Season 5'!AF$4:CC$104,26,0),"0"),
IFERROR(VLOOKUP($A151,'Season 6'!AF$4:CC$104,26,0),"0"),IFERROR(VLOOKUP($A151,'Season 7'!AF$4:CC$104,26,0),"0"),
IFERROR(VLOOKUP($A151,'Season 8'!AF$4:CC$104,26,0),"0"),IFERROR(VLOOKUP($A151,'Season 9'!AF$4:CC$104,26,0),"0"),
IFERROR(VLOOKUP($A151,'Season 10'!AF$4:CC$104,26,0),"0"),IFERROR(VLOOKUP($A151,'Season 11'!AF$4:CC$104,26,0),"0"),
IFERROR(VLOOKUP($A151,'Season 12'!AF$4:CC$104,26,0),"0"),IFERROR(VLOOKUP($A151,'Season 13'!AF$4:CC$104,26,0),"0"),
IFERROR(VLOOKUP($A151,'Season 14'!AF$4:CC$104,26,0),"0"),IFERROR(VLOOKUP($A151,'Season 15'!AF$4:CC$104,26,0),"0"),)</f>
        <v>0</v>
      </c>
      <c r="AA151" s="700">
        <f>SUM(IFERROR(VLOOKUP($A151,'Season 1'!AF$4:CC$104,27,0),"0"),
IFERROR(VLOOKUP($A151,'Season 2'!AF$4:CC$104,27,0),"0"),IFERROR(VLOOKUP($A151,'Season 3'!AF$4:CC$104,27,0),"0"),
IFERROR(VLOOKUP($A151,'Season 4'!AF$4:CC$104,27,0),"0"),IFERROR(VLOOKUP($A151,'Season 5'!AF$4:CC$104,27,0),"0"),
IFERROR(VLOOKUP($A151,'Season 6'!AF$4:CC$104,27,0),"0"),IFERROR(VLOOKUP($A151,'Season 7'!AF$4:CC$104,27,0),"0"),
IFERROR(VLOOKUP($A151,'Season 8'!AF$4:CC$104,27,0),"0"),IFERROR(VLOOKUP($A151,'Season 9'!AF$4:CC$104,27,0),"0"),
IFERROR(VLOOKUP($A151,'Season 10'!AF$4:CC$104,27,0),"0"),IFERROR(VLOOKUP($A151,'Season 11'!AF$4:CC$104,27,0),"0"),
IFERROR(VLOOKUP($A151,'Season 12'!AF$4:CC$104,27,0),"0"),IFERROR(VLOOKUP($A151,'Season 13'!AF$4:CC$104,27,0),"0"),
IFERROR(VLOOKUP($A151,'Season 14'!AF$4:CC$104,27,0),"0"),IFERROR(VLOOKUP($A151,'Season 15'!AF$4:CC$104,27,0),"0"),)</f>
        <v>0</v>
      </c>
      <c r="AB151" s="692">
        <f>SUM(IFERROR(VLOOKUP($A151,'Season 1'!AF$4:CC$104,28,0),"0"),
IFERROR(VLOOKUP($A151,'Season 2'!AF$4:CC$104,28,0),"0"),IFERROR(VLOOKUP($A151,'Season 3'!AF$4:CC$104,28,0),"0"),
IFERROR(VLOOKUP($A151,'Season 4'!AF$4:CC$104,28,0),"0"),IFERROR(VLOOKUP($A151,'Season 5'!AF$4:CC$104,28,0),"0"),
IFERROR(VLOOKUP($A151,'Season 6'!AF$4:CC$104,28,0),"0"),IFERROR(VLOOKUP($A151,'Season 7'!AF$4:CC$104,28,0),"0"),
IFERROR(VLOOKUP($A151,'Season 8'!AF$4:CC$104,28,0),"0"),IFERROR(VLOOKUP($A151,'Season 9'!AF$4:CC$104,28,0),"0"),
IFERROR(VLOOKUP($A151,'Season 10'!AF$4:CC$104,28,0),"0"),IFERROR(VLOOKUP($A151,'Season 11'!AF$4:CC$104,28,0),"0"),
IFERROR(VLOOKUP($A151,'Season 12'!AF$4:CC$104,28,0),"0"),IFERROR(VLOOKUP($A151,'Season 13'!AF$4:CC$104,28,0),"0"),
IFERROR(VLOOKUP($A151,'Season 14'!AF$4:CC$104,28,0),"0"),IFERROR(VLOOKUP($A151,'Season 15'!AF$4:CC$104,28,0),"0"),)</f>
        <v>0</v>
      </c>
      <c r="AC151" s="1023">
        <f>SUM(IFERROR(VLOOKUP($A151,'Season 1'!AF$4:CC$104,29,0),"0"),
IFERROR(VLOOKUP($A151,'Season 2'!AF$4:CC$104,29,0),"0"),IFERROR(VLOOKUP($A151,'Season 3'!AF$4:CC$104,29,0),"0"),
IFERROR(VLOOKUP($A151,'Season 4'!AF$4:CC$104,29,0),"0"),IFERROR(VLOOKUP($A151,'Season 5'!AF$4:CC$104,29,0),"0"),
IFERROR(VLOOKUP($A151,'Season 6'!AF$4:CC$104,29,0),"0"),IFERROR(VLOOKUP($A151,'Season 7'!AF$4:CC$104,29,0),"0"),
IFERROR(VLOOKUP($A151,'Season 8'!AF$4:CC$104,29,0),"0"),IFERROR(VLOOKUP($A151,'Season 9'!AF$4:CC$104,29,0),"0"),
IFERROR(VLOOKUP($A151,'Season 10'!AF$4:CC$104,29,0),"0"),IFERROR(VLOOKUP($A151,'Season 11'!AF$4:CC$104,29,0),"0"),
IFERROR(VLOOKUP($A151,'Season 12'!AF$4:CC$104,29,0),"0"),IFERROR(VLOOKUP($A151,'Season 13'!AF$4:CC$104,29,0),"0"),
IFERROR(VLOOKUP($A151,'Season 14'!AF$4:CC$104,29,0),"0"),IFERROR(VLOOKUP($A151,'Season 15'!AF$4:CC$104,29,0),"0"),)</f>
        <v>0</v>
      </c>
      <c r="AD151" s="26">
        <f>SUM(IFERROR(VLOOKUP($A151,'Season 1'!AF$4:CC$104,30,0),"0"),
IFERROR(VLOOKUP($A151,'Season 2'!AF$4:CC$104,30,0),"0"),IFERROR(VLOOKUP($A151,'Season 3'!AF$4:CC$104,30,0),"0"),
IFERROR(VLOOKUP($A151,'Season 4'!AF$4:CC$104,30,0),"0"),IFERROR(VLOOKUP($A151,'Season 5'!AF$4:CC$104,30,0),"0"),
IFERROR(VLOOKUP($A151,'Season 6'!AF$4:CC$104,30,0),"0"),IFERROR(VLOOKUP($A151,'Season 7'!AF$4:CC$104,30,0),"0"),
IFERROR(VLOOKUP($A151,'Season 8'!AF$4:CC$104,30,0),"0"),IFERROR(VLOOKUP($A151,'Season 9'!AF$4:CC$104,30,0),"0"),
IFERROR(VLOOKUP($A151,'Season 10'!AF$4:CC$104,30,0),"0"),IFERROR(VLOOKUP($A151,'Season 11'!AF$4:CC$104,30,0),"0"),
IFERROR(VLOOKUP($A151,'Season 12'!AF$4:CC$104,30,0),"0"),IFERROR(VLOOKUP($A151,'Season 13'!AF$4:CC$104,30,0),"0"),
IFERROR(VLOOKUP($A151,'Season 14'!AF$4:CC$104,30,0),"0"),IFERROR(VLOOKUP($A151,'Season 15'!AF$4:CC$104,30,0),"0"),)</f>
        <v>0</v>
      </c>
      <c r="AE151" s="699">
        <f>SUM(IFERROR(VLOOKUP($A151,'Season 1'!AF$4:CC$104,31,0),"0"),
IFERROR(VLOOKUP($A151,'Season 2'!AF$4:CC$104,31,0),"0"),IFERROR(VLOOKUP($A151,'Season 3'!AF$4:CC$104,31,0),"0"),
IFERROR(VLOOKUP($A151,'Season 4'!AF$4:CC$104,31,0),"0"),IFERROR(VLOOKUP($A151,'Season 5'!AF$4:CC$104,31,0),"0"),
IFERROR(VLOOKUP($A151,'Season 6'!AF$4:CC$104,31,0),"0"),IFERROR(VLOOKUP($A151,'Season 7'!AF$4:CC$104,31,0),"0"),
IFERROR(VLOOKUP($A151,'Season 8'!AF$4:CC$104,31,0),"0"),IFERROR(VLOOKUP($A151,'Season 9'!AF$4:CC$104,31,0),"0"),
IFERROR(VLOOKUP($A151,'Season 10'!AF$4:CC$104,31,0),"0"),IFERROR(VLOOKUP($A151,'Season 11'!AF$4:CC$104,31,0),"0"),
IFERROR(VLOOKUP($A151,'Season 12'!AF$4:CC$104,31,0),"0"),IFERROR(VLOOKUP($A151,'Season 13'!AF$4:CC$104,31,0),"0"),
IFERROR(VLOOKUP($A151,'Season 14'!AF$4:CC$104,31,0),"0"),IFERROR(VLOOKUP($A151,'Season 15'!AF$4:CC$104,31,0),"0"),)</f>
        <v>0</v>
      </c>
      <c r="AF151" s="700">
        <f>SUM(IFERROR(VLOOKUP($A151,'Season 3'!AF$4:CC$104,32,0),"0"),
IFERROR(VLOOKUP($A151,'Season 4'!AF$4:CC$104,32,0),"0"),IFERROR(VLOOKUP($A151,'Season 5'!AF$4:CC$104,32,0),"0"),
IFERROR(VLOOKUP($A151,'Season 6'!AF$4:CC$104,32,0),"0"),IFERROR(VLOOKUP($A151,'Season 7'!AF$4:CC$104,32,0),"0"),
IFERROR(VLOOKUP($A151,'Season 8'!AF$4:CC$104,32,0),"0"),IFERROR(VLOOKUP($A151,'Season 9'!AF$4:CC$104,32,0),"0"),
IFERROR(VLOOKUP($A151,'Season 10'!AF$4:CC$104,32,0),"0"),IFERROR(VLOOKUP($A151,'Season 11'!AF$4:CC$104,32,0),"0"),
IFERROR(VLOOKUP($A151,'Season 12'!AF$4:CC$104,32,0),"0"),IFERROR(VLOOKUP($A151,'Season 13'!AF$4:CC$104,32,0),"0"),
IFERROR(VLOOKUP($A151,'Season 14'!AF$4:CC$104,32,0),"0"),IFERROR(VLOOKUP($A151,'Season 15'!AF$4:CC$104,32,0),"0"),)</f>
        <v>0</v>
      </c>
      <c r="AG151" s="692">
        <f>SUM(IFERROR(VLOOKUP($A151,'Season 3'!AF$4:CC$104,33,0),"0"),
IFERROR(VLOOKUP($A151,'Season 4'!AF$4:CC$104,33,0),"0"),IFERROR(VLOOKUP($A151,'Season 5'!AF$4:CC$104,33,0),"0"),
IFERROR(VLOOKUP($A151,'Season 6'!AF$4:CC$104,33,0),"0"),IFERROR(VLOOKUP($A151,'Season 7'!AF$4:CC$104,33,0),"0"),
IFERROR(VLOOKUP($A151,'Season 8'!AF$4:CC$104,33,0),"0"),IFERROR(VLOOKUP($A151,'Season 9'!AF$4:CC$104,33,0),"0"),
IFERROR(VLOOKUP($A151,'Season 10'!AF$4:CC$104,33,0),"0"),IFERROR(VLOOKUP($A151,'Season 11'!AF$4:CC$104,33,0),"0"),
IFERROR(VLOOKUP($A151,'Season 12'!AF$4:CC$104,33,0),"0"),IFERROR(VLOOKUP($A151,'Season 13'!AF$4:CC$104,33,0),"0"),
IFERROR(VLOOKUP($A151,'Season 14'!AF$4:CC$104,33,0),"0"),IFERROR(VLOOKUP($A151,'Season 15'!AF$4:CC$104,33,0),"0"),)</f>
        <v>0</v>
      </c>
      <c r="AH151" s="1023">
        <f>SUM(IFERROR(VLOOKUP($A151,'Season 3'!AF$4:CC$104,34,0),"0"),
IFERROR(VLOOKUP($A151,'Season 4'!AF$4:CC$104,34,0),"0"),IFERROR(VLOOKUP($A151,'Season 5'!AF$4:CC$104,34,0),"0"),
IFERROR(VLOOKUP($A151,'Season 6'!AF$4:CC$104,34,0),"0"),IFERROR(VLOOKUP($A151,'Season 7'!AF$4:CC$104,34,0),"0"),
IFERROR(VLOOKUP($A151,'Season 8'!AF$4:CC$104,34,0),"0"),IFERROR(VLOOKUP($A151,'Season 9'!AF$4:CC$104,34,0),"0"),
IFERROR(VLOOKUP($A151,'Season 10'!AF$4:CC$104,34,0),"0"),IFERROR(VLOOKUP($A151,'Season 11'!AF$4:CC$104,34,0),"0"),
IFERROR(VLOOKUP($A151,'Season 12'!AF$4:CC$104,34,0),"0"),IFERROR(VLOOKUP($A151,'Season 13'!AF$4:CC$104,34,0),"0"),
IFERROR(VLOOKUP($A151,'Season 14'!AF$4:CC$104,34,0),"0"),IFERROR(VLOOKUP($A151,'Season 15'!AF$4:CC$104,34,0),"0"),)</f>
        <v>0</v>
      </c>
      <c r="AI151" s="26">
        <f>SUM(IFERROR(VLOOKUP($A151,'Season 3'!AF$4:CC$104,35,0),"0"),
IFERROR(VLOOKUP($A151,'Season 4'!AF$4:CC$104,35,0),"0"),IFERROR(VLOOKUP($A151,'Season 5'!AF$4:CC$104,35,0),"0"),
IFERROR(VLOOKUP($A151,'Season 6'!AF$4:CC$104,35,0),"0"),IFERROR(VLOOKUP($A151,'Season 7'!AF$4:CC$104,35,0),"0"),
IFERROR(VLOOKUP($A151,'Season 8'!AF$4:CC$104,35,0),"0"),IFERROR(VLOOKUP($A151,'Season 9'!AF$4:CC$104,35,0),"0"),
IFERROR(VLOOKUP($A151,'Season 10'!AF$4:CC$104,35,0),"0"),IFERROR(VLOOKUP($A151,'Season 11'!AF$4:CC$104,35,0),"0"),
IFERROR(VLOOKUP($A151,'Season 12'!AF$4:CC$104,35,0),"0"),IFERROR(VLOOKUP($A151,'Season 13'!AF$4:CC$104,35,0),"0"),
IFERROR(VLOOKUP($A151,'Season 14'!AF$4:CC$104,35,0),"0"),IFERROR(VLOOKUP($A151,'Season 15'!AF$4:CC$104,35,0),"0"),)</f>
        <v>0</v>
      </c>
      <c r="AJ151" s="699">
        <f>SUM(IFERROR(VLOOKUP($A151,'Season 3'!AF$4:CC$104,36,0),"0"),
IFERROR(VLOOKUP($A151,'Season 4'!AF$4:CC$104,36,0),"0"),IFERROR(VLOOKUP($A151,'Season 5'!AF$4:CC$104,36,0),"0"),
IFERROR(VLOOKUP($A151,'Season 6'!AF$4:CC$104,36,0),"0"),IFERROR(VLOOKUP($A151,'Season 7'!AF$4:CC$104,36,0),"0"),
IFERROR(VLOOKUP($A151,'Season 8'!AF$4:CC$104,36,0),"0"),IFERROR(VLOOKUP($A151,'Season 9'!AF$4:CC$104,36,0),"0"),
IFERROR(VLOOKUP($A151,'Season 10'!AF$4:CC$104,36,0),"0"),IFERROR(VLOOKUP($A151,'Season 11'!AF$4:CC$104,36,0),"0"),
IFERROR(VLOOKUP($A151,'Season 12'!AF$4:CC$104,36,0),"0"),IFERROR(VLOOKUP($A151,'Season 13'!AF$4:CC$104,36,0),"0"),
IFERROR(VLOOKUP($A151,'Season 14'!AF$4:CC$104,36,0),"0"),IFERROR(VLOOKUP($A151,'Season 15'!AF$4:CC$104,36,0),"0"),)</f>
        <v>0</v>
      </c>
      <c r="AK151" s="700">
        <f>SUM(IFERROR(VLOOKUP($A151,'Season 2'!AF$4:CC$104,32,0),"0"),IFERROR(VLOOKUP($A151,'Season 3'!AF$4:CC$104,37,0),"0"),
IFERROR(VLOOKUP($A151,'Season 4'!AF$4:CC$104,37,0),"0"),IFERROR(VLOOKUP($A151,'Season 5'!AF$4:CC$104,37,0),"0"),
IFERROR(VLOOKUP($A151,'Season 6'!AF$4:CC$104,37,0),"0"),IFERROR(VLOOKUP($A151,'Season 7'!AF$4:CC$104,37,0),"0"),
IFERROR(VLOOKUP($A151,'Season 8'!AF$4:CC$104,37,0),"0"),IFERROR(VLOOKUP($A151,'Season 9'!AF$4:CC$104,37,0),"0"),
IFERROR(VLOOKUP($A151,'Season 10'!AF$4:CC$104,37,0),"0"),IFERROR(VLOOKUP($A151,'Season 11'!AF$4:CC$104,37,0),"0"),
IFERROR(VLOOKUP($A151,'Season 12'!AF$4:CC$104,37,0),"0"),IFERROR(VLOOKUP($A151,'Season 13'!AF$4:CC$104,37,0),"0"),
IFERROR(VLOOKUP($A151,'Season 14'!AF$4:CC$104,37,0),"0"),IFERROR(VLOOKUP($A151,'Season 15'!AF$4:CC$104,37,0),"0"),)</f>
        <v>0</v>
      </c>
      <c r="AL151" s="692">
        <f>SUM(IFERROR(VLOOKUP($A151,'Season 2'!AF$4:CC$104,33,0),"0"),IFERROR(VLOOKUP($A151,'Season 3'!AF$4:CC$104,38,0),"0"),
IFERROR(VLOOKUP($A151,'Season 4'!AF$4:CC$104,38,0),"0"),IFERROR(VLOOKUP($A151,'Season 5'!AF$4:CC$104,38,0),"0"),
IFERROR(VLOOKUP($A151,'Season 6'!AF$4:CC$104,38,0),"0"),IFERROR(VLOOKUP($A151,'Season 7'!AF$4:CC$104,38,0),"0"),
IFERROR(VLOOKUP($A151,'Season 8'!AF$4:CC$104,38,0),"0"),IFERROR(VLOOKUP($A151,'Season 9'!AF$4:CC$104,38,0),"0"),
IFERROR(VLOOKUP($A151,'Season 10'!AF$4:CC$104,38,0),"0"),IFERROR(VLOOKUP($A151,'Season 11'!AF$4:CC$104,38,0),"0"),
IFERROR(VLOOKUP($A151,'Season 12'!AF$4:CC$104,38,0),"0"),IFERROR(VLOOKUP($A151,'Season 13'!AF$4:CC$104,38,0),"0"),
IFERROR(VLOOKUP($A151,'Season 14'!AF$4:CC$104,38,0),"0"),IFERROR(VLOOKUP($A151,'Season 15'!AF$4:CC$104,38,0),"0"),)</f>
        <v>0</v>
      </c>
      <c r="AM151" s="1023">
        <f>SUM(IFERROR(VLOOKUP($A151,'Season 2'!AF$4:CC$104,34,0),"0"),IFERROR(VLOOKUP($A151,'Season 3'!AF$4:CC$104,39,0),"0"),
IFERROR(VLOOKUP($A151,'Season 4'!AF$4:CC$104,39,0),"0"),IFERROR(VLOOKUP($A151,'Season 5'!AF$4:CC$104,39,0),"0"),
IFERROR(VLOOKUP($A151,'Season 6'!AF$4:CC$104,39,0),"0"),IFERROR(VLOOKUP($A151,'Season 7'!AF$4:CC$104,39,0),"0"),
IFERROR(VLOOKUP($A151,'Season 8'!AF$4:CC$104,39,0),"0"),IFERROR(VLOOKUP($A151,'Season 9'!AF$4:CC$104,39,0),"0"),
IFERROR(VLOOKUP($A151,'Season 10'!AF$4:CC$104,39,0),"0"),IFERROR(VLOOKUP($A151,'Season 11'!AF$4:CC$104,39,0),"0"),
IFERROR(VLOOKUP($A151,'Season 12'!AF$4:CC$104,39,0),"0"),IFERROR(VLOOKUP($A151,'Season 13'!AF$4:CC$104,39,0),"0"),
IFERROR(VLOOKUP($A151,'Season 14'!AF$4:CC$104,39,0),"0"),IFERROR(VLOOKUP($A151,'Season 15'!AF$4:CC$104,39,0),"0"),)</f>
        <v>0</v>
      </c>
      <c r="AN151" s="26">
        <f>SUM(IFERROR(VLOOKUP($A151,'Season 2'!AF$4:CC$104,35,0),"0"),IFERROR(VLOOKUP($A151,'Season 3'!AF$4:CC$104,40,0),"0"),
IFERROR(VLOOKUP($A151,'Season 4'!AF$4:CC$104,40,0),"0"),IFERROR(VLOOKUP($A151,'Season 5'!AF$4:CC$104,40,0),"0"),
IFERROR(VLOOKUP($A151,'Season 6'!AF$4:CC$104,40,0),"0"),IFERROR(VLOOKUP($A151,'Season 7'!AF$4:CC$104,40,0),"0"),
IFERROR(VLOOKUP($A151,'Season 8'!AF$4:CC$104,40,0),"0"),IFERROR(VLOOKUP($A151,'Season 9'!AF$4:CC$104,40,0),"0"),
IFERROR(VLOOKUP($A151,'Season 10'!AF$4:CC$104,40,0),"0"),IFERROR(VLOOKUP($A151,'Season 11'!AF$4:CC$104,40,0),"0"),
IFERROR(VLOOKUP($A151,'Season 12'!AF$4:CC$104,40,0),"0"),IFERROR(VLOOKUP($A151,'Season 13'!AF$4:CC$104,40,0),"0"),
IFERROR(VLOOKUP($A151,'Season 14'!AF$4:CC$104,40,0),"0"),IFERROR(VLOOKUP($A151,'Season 15'!AF$4:CC$104,40,0),"0"),)</f>
        <v>0</v>
      </c>
      <c r="AO151" s="699">
        <f>SUM(IFERROR(VLOOKUP($A151,'Season 2'!AF$4:CC$104,36,0),"0"),IFERROR(VLOOKUP($A151,'Season 3'!AF$4:CC$104,41,0),"0"),
IFERROR(VLOOKUP($A151,'Season 4'!AF$4:CC$104,41,0),"0"),IFERROR(VLOOKUP($A151,'Season 5'!AF$4:CC$104,41,0),"0"),
IFERROR(VLOOKUP($A151,'Season 6'!AF$4:CC$104,41,0),"0"),IFERROR(VLOOKUP($A151,'Season 7'!AF$4:CC$104,41,0),"0"),
IFERROR(VLOOKUP($A151,'Season 8'!AF$4:CC$104,41,0),"0"),IFERROR(VLOOKUP($A151,'Season 9'!AF$4:CC$104,41,0),"0"),
IFERROR(VLOOKUP($A151,'Season 10'!AF$4:CC$104,41,0),"0"),IFERROR(VLOOKUP($A151,'Season 11'!AF$4:CC$104,41,0),"0"),
IFERROR(VLOOKUP($A151,'Season 12'!AF$4:CC$104,41,0),"0"),IFERROR(VLOOKUP($A151,'Season 13'!AF$4:CC$104,41,0),"0"),
IFERROR(VLOOKUP($A151,'Season 14'!AF$4:CC$104,41,0),"0"),IFERROR(VLOOKUP($A151,'Season 15'!AF$4:CC$104,41,0),"0"),)</f>
        <v>0</v>
      </c>
      <c r="AP151" s="700">
        <f>SUM(IFERROR(VLOOKUP($A151,'Season 2'!AF$4:CC$104,37,0),"0"),IFERROR(VLOOKUP($A151,'Season 3'!AF$4:CC$104,42,0),"0"),
IFERROR(VLOOKUP($A151,'Season 4'!AF$4:CC$104,42,0),"0"),IFERROR(VLOOKUP($A151,'Season 5'!AF$4:CC$104,42,0),"0"),
IFERROR(VLOOKUP($A151,'Season 6'!AF$4:CC$104,42,0),"0"),IFERROR(VLOOKUP($A151,'Season 7'!AF$4:CC$104,42,0),"0"),
IFERROR(VLOOKUP($A151,'Season 8'!AF$4:CC$104,42,0),"0"),IFERROR(VLOOKUP($A151,'Season 9'!AF$4:CC$104,42,0),"0"),
IFERROR(VLOOKUP($A151,'Season 10'!AF$4:CC$104,42,0),"0"),IFERROR(VLOOKUP($A151,'Season 11'!AF$4:CC$104,42,0),"0"),
IFERROR(VLOOKUP($A151,'Season 12'!AF$4:CC$104,42,0),"0"),IFERROR(VLOOKUP($A151,'Season 13'!AF$4:CC$104,42,0),"0"),
IFERROR(VLOOKUP($A151,'Season 14'!AF$4:CC$104,42,0),"0"),IFERROR(VLOOKUP($A151,'Season 15'!AF$4:CC$104,42,0),"0"),)</f>
        <v>0</v>
      </c>
      <c r="AQ151" s="692">
        <f>SUM(IFERROR(VLOOKUP($A151,'Season 2'!AF$4:CC$104,38,0),"0"),IFERROR(VLOOKUP($A151,'Season 3'!AF$4:CC$104,43,0),"0"),
IFERROR(VLOOKUP($A151,'Season 4'!AF$4:CC$104,43,0),"0"),IFERROR(VLOOKUP($A151,'Season 5'!AF$4:CC$104,43,0),"0"),
IFERROR(VLOOKUP($A151,'Season 6'!AF$4:CC$104,43,0),"0"),IFERROR(VLOOKUP($A151,'Season 7'!AF$4:CC$104,43,0),"0"),
IFERROR(VLOOKUP($A151,'Season 8'!AF$4:CC$104,43,0),"0"),IFERROR(VLOOKUP($A151,'Season 9'!AF$4:CC$104,43,0),"0"),
IFERROR(VLOOKUP($A151,'Season 10'!AF$4:CC$104,43,0),"0"),IFERROR(VLOOKUP($A151,'Season 11'!AF$4:CC$104,43,0),"0"),
IFERROR(VLOOKUP($A151,'Season 12'!AF$4:CC$104,43,0),"0"),IFERROR(VLOOKUP($A151,'Season 13'!AF$4:CC$104,43,0),"0"),
IFERROR(VLOOKUP($A151,'Season 14'!AF$4:CC$104,43,0),"0"),IFERROR(VLOOKUP($A151,'Season 15'!AF$4:CC$104,43,0),"0"),)</f>
        <v>0</v>
      </c>
      <c r="AR151" s="1023">
        <f>SUM(IFERROR(VLOOKUP($A151,'Season 2'!AF$4:CC$104,39,0),"0"),IFERROR(VLOOKUP($A151,'Season 3'!AF$4:CC$104,44,0),"0"),
IFERROR(VLOOKUP($A151,'Season 4'!AF$4:CC$104,44,0),"0"),IFERROR(VLOOKUP($A151,'Season 5'!AF$4:CC$104,44,0),"0"),
IFERROR(VLOOKUP($A151,'Season 6'!AF$4:CC$104,44,0),"0"),IFERROR(VLOOKUP($A151,'Season 7'!AF$4:CC$104,44,0),"0"),
IFERROR(VLOOKUP($A151,'Season 8'!AF$4:CC$104,44,0),"0"),IFERROR(VLOOKUP($A151,'Season 9'!AF$4:CC$104,44,0),"0"),
IFERROR(VLOOKUP($A151,'Season 10'!AF$4:CC$104,44,0),"0"),IFERROR(VLOOKUP($A151,'Season 11'!AF$4:CC$104,44,0),"0"),
IFERROR(VLOOKUP($A151,'Season 12'!AF$4:CC$104,44,0),"0"),IFERROR(VLOOKUP($A151,'Season 13'!AF$4:CC$104,44,0),"0"),
IFERROR(VLOOKUP($A151,'Season 14'!AF$4:CC$104,44,0),"0"),IFERROR(VLOOKUP($A151,'Season 15'!AF$4:CC$104,44,0),"0"),)</f>
        <v>0</v>
      </c>
      <c r="AS151" s="26">
        <f>SUM(IFERROR(VLOOKUP($A151,'Season 2'!AF$4:CC$104,40,0),"0"),IFERROR(VLOOKUP($A151,'Season 3'!AF$4:CC$104,45,0),"0"),
IFERROR(VLOOKUP($A151,'Season 4'!AF$4:CC$104,45,0),"0"),IFERROR(VLOOKUP($A151,'Season 5'!AF$4:CC$104,45,0),"0"),
IFERROR(VLOOKUP($A151,'Season 6'!AF$4:CC$104,45,0),"0"),IFERROR(VLOOKUP($A151,'Season 7'!AF$4:CC$104,45,0),"0"),
IFERROR(VLOOKUP($A151,'Season 8'!AF$4:CC$104,45,0),"0"),IFERROR(VLOOKUP($A151,'Season 9'!AF$4:CC$104,45,0),"0"),
IFERROR(VLOOKUP($A151,'Season 10'!AF$4:CC$104,45,0),"0"),IFERROR(VLOOKUP($A151,'Season 11'!AF$4:CC$104,45,0),"0"),
IFERROR(VLOOKUP($A151,'Season 12'!AF$4:CC$104,45,0),"0"),IFERROR(VLOOKUP($A151,'Season 13'!AF$4:CC$104,45,0),"0"),
IFERROR(VLOOKUP($A151,'Season 14'!AF$4:CC$104,45,0),"0"),IFERROR(VLOOKUP($A151,'Season 15'!AF$4:CC$104,45,0),"0"),)</f>
        <v>0</v>
      </c>
      <c r="AT151" s="699">
        <f>SUM(IFERROR(VLOOKUP($A151,'Season 2'!AF$4:CC$104,41,0),"0"),IFERROR(VLOOKUP($A151,'Season 3'!AF$4:CC$104,46,0),"0"),
IFERROR(VLOOKUP($A151,'Season 4'!AF$4:CC$104,46,0),"0"),IFERROR(VLOOKUP($A151,'Season 5'!AF$4:CC$104,46,0),"0"),
IFERROR(VLOOKUP($A151,'Season 6'!AF$4:CC$104,46,0),"0"),IFERROR(VLOOKUP($A151,'Season 7'!AF$4:CC$104,46,0),"0"),
IFERROR(VLOOKUP($A151,'Season 8'!AF$4:CC$104,46,0),"0"),IFERROR(VLOOKUP($A151,'Season 9'!AF$4:CC$104,46,0),"0"),
IFERROR(VLOOKUP($A151,'Season 10'!AF$4:CC$104,46,0),"0"),IFERROR(VLOOKUP($A151,'Season 11'!AF$4:CC$104,46,0),"0"),
IFERROR(VLOOKUP($A151,'Season 12'!AF$4:CC$104,46,0),"0"),IFERROR(VLOOKUP($A151,'Season 13'!AF$4:CC$104,46,0),"0"),
IFERROR(VLOOKUP($A151,'Season 14'!AF$4:CC$104,46,0),"0"),IFERROR(VLOOKUP($A151,'Season 15'!AF$4:CC$104,46,0),"0"),)</f>
        <v>0</v>
      </c>
      <c r="AU151" s="700">
        <f>SUM(IFERROR(VLOOKUP($A151,'Season 3'!AF$4:CH$104,47,0),"0"),
IFERROR(VLOOKUP($A151,'Season 4'!AF$4:CH$104,47,0),"0"),IFERROR(VLOOKUP($A151,'Season 5'!AF$4:CH$104,47,0),"0"),
IFERROR(VLOOKUP($A151,'Season 6'!AF$4:CH$104,47,0),"0"),IFERROR(VLOOKUP($A151,'Season 7'!AF$4:CH$104,47,0),"0"),
IFERROR(VLOOKUP($A151,'Season 8'!AF$4:CH$104,47,0),"0"),IFERROR(VLOOKUP($A151,'Season 9'!AF$4:CH$104,47,0),"0"),
IFERROR(VLOOKUP($A151,'Season 10'!AF$4:CH$104,47,0),"0"),IFERROR(VLOOKUP($A151,'Season 11'!AF$4:CH$104,47,0),"0"),
IFERROR(VLOOKUP($A151,'Season 12'!AF$4:CH$104,47,0),"0"),IFERROR(VLOOKUP($A151,'Season 13'!AF$4:CH$104,47,0),"0"),
IFERROR(VLOOKUP($A151,'Season 14'!AF$4:CH$104,47,0),"0"),IFERROR(VLOOKUP($A151,'Season 15'!AF$4:CH$104,47,0),"0"),)</f>
        <v>0</v>
      </c>
      <c r="AV151" s="692">
        <f>SUM(IFERROR(VLOOKUP($A151,'Season 3'!AF$4:CH$104,48,0),"0"),
IFERROR(VLOOKUP($A151,'Season 4'!AF$4:CH$104,48,0),"0"),IFERROR(VLOOKUP($A151,'Season 5'!AF$4:CH$104,48,0),"0"),
IFERROR(VLOOKUP($A151,'Season 6'!AF$4:CH$104,48,0),"0"),IFERROR(VLOOKUP($A151,'Season 7'!AF$4:CH$104,48,0),"0"),
IFERROR(VLOOKUP($A151,'Season 8'!AF$4:CH$104,48,0),"0"),IFERROR(VLOOKUP($A151,'Season 9'!AF$4:CH$104,48,0),"0"),
IFERROR(VLOOKUP($A151,'Season 10'!AF$4:CH$104,48,0),"0"),IFERROR(VLOOKUP($A151,'Season 11'!AF$4:CH$104,48,0),"0"),
IFERROR(VLOOKUP($A151,'Season 12'!AF$4:CH$104,48,0),"0"),IFERROR(VLOOKUP($A151,'Season 13'!AF$4:CH$104,48,0),"0"),
IFERROR(VLOOKUP($A151,'Season 14'!AF$4:CH$104,48,0),"0"),IFERROR(VLOOKUP($A151,'Season 15'!AF$4:CH$104,48,0),"0"),)</f>
        <v>0</v>
      </c>
      <c r="AW151" s="1023">
        <f>SUM(IFERROR(VLOOKUP($A151,'Season 3'!AF$4:CH$104,49,0),"0"),
IFERROR(VLOOKUP($A151,'Season 4'!AF$4:CH$104,49,0),"0"),IFERROR(VLOOKUP($A151,'Season 5'!AF$4:CH$104,49,0),"0"),
IFERROR(VLOOKUP($A151,'Season 6'!AF$4:CH$104,49,0),"0"),IFERROR(VLOOKUP($A151,'Season 7'!AF$4:CH$104,49,0),"0"),
IFERROR(VLOOKUP($A151,'Season 8'!AF$4:CH$104,49,0),"0"),IFERROR(VLOOKUP($A151,'Season 9'!AF$4:CH$104,49,0),"0"),
IFERROR(VLOOKUP($A151,'Season 10'!AF$4:CH$104,49,0),"0"),IFERROR(VLOOKUP($A151,'Season 11'!AF$4:CH$104,49,0),"0"),
IFERROR(VLOOKUP($A151,'Season 12'!AF$4:CH$104,49,0),"0"),IFERROR(VLOOKUP($A151,'Season 13'!AF$4:CH$104,49,0),"0"),
IFERROR(VLOOKUP($A151,'Season 14'!AF$4:CH$104,49,0),"0"),IFERROR(VLOOKUP($A151,'Season 15'!AF$4:CH$104,49,0),"0"),)</f>
        <v>0</v>
      </c>
      <c r="AX151" s="26">
        <f>SUM(IFERROR(VLOOKUP($A151,'Season 3'!AF$4:CH$104,50,0),"0"),
IFERROR(VLOOKUP($A151,'Season 4'!AF$4:CH$104,50,0),"0"),IFERROR(VLOOKUP($A151,'Season 5'!AF$4:CH$104,50,0),"0"),
IFERROR(VLOOKUP($A151,'Season 6'!AF$4:CH$104,50,0),"0"),IFERROR(VLOOKUP($A151,'Season 7'!AF$4:CH$104,50,0),"0"),
IFERROR(VLOOKUP($A151,'Season 8'!AF$4:CH$104,50,0),"0"),IFERROR(VLOOKUP($A151,'Season 9'!AF$4:CH$104,50,0),"0"),
IFERROR(VLOOKUP($A151,'Season 10'!AF$4:CH$104,50,0),"0"),IFERROR(VLOOKUP($A151,'Season 11'!AF$4:CH$104,50,0),"0"),
IFERROR(VLOOKUP($A151,'Season 12'!AF$4:CH$104,50,0),"0"),IFERROR(VLOOKUP($A151,'Season 13'!AF$4:CH$104,50,0),"0"),
IFERROR(VLOOKUP($A151,'Season 14'!AF$4:CH$104,50,0),"0"),IFERROR(VLOOKUP($A151,'Season 15'!AF$4:CH$104,50,0),"0"),)</f>
        <v>0</v>
      </c>
      <c r="AY151" s="699">
        <f>SUM(IFERROR(VLOOKUP($A151,'Season 3'!AF$4:CH$104,51,0),"0"),
IFERROR(VLOOKUP($A151,'Season 4'!AF$4:CH$104,51,0),"0"),IFERROR(VLOOKUP($A151,'Season 5'!AF$4:CH$104,51,0),"0"),
IFERROR(VLOOKUP($A151,'Season 6'!AF$4:CH$104,51,0),"0"),IFERROR(VLOOKUP($A151,'Season 7'!AF$4:CH$104,51,0),"0"),
IFERROR(VLOOKUP($A151,'Season 8'!AF$4:CH$104,51,0),"0"),IFERROR(VLOOKUP($A151,'Season 9'!AF$4:CH$104,51,0),"0"),
IFERROR(VLOOKUP($A151,'Season 10'!AF$4:CH$104,51,0),"0"),IFERROR(VLOOKUP($A151,'Season 11'!AF$4:CH$104,51,0),"0"),
IFERROR(VLOOKUP($A151,'Season 12'!AF$4:CH$104,51,0),"0"),IFERROR(VLOOKUP($A151,'Season 13'!AF$4:CH$104,51,0),"0"),
IFERROR(VLOOKUP($A151,'Season 14'!AF$4:CH$104,51,0),"0"),IFERROR(VLOOKUP($A151,'Season 15'!AF$4:CH$104,51,0),"0"),)</f>
        <v>0</v>
      </c>
      <c r="AZ151" s="700">
        <f>SUM(IFERROR(VLOOKUP($A151,'Season 1'!AF$4:CC$104,32,0),"0"),IFERROR(VLOOKUP($A151,'Season 2'!AF$4:CC$104,37,0),"0"),)</f>
        <v>0</v>
      </c>
      <c r="BA151" s="692">
        <f>SUM(IFERROR(VLOOKUP($A151,'Season 1'!AF$4:CC$104,33,0),"0"),IFERROR(VLOOKUP($A151,'Season 2'!AF$4:CC$104,38,0),"0"),)</f>
        <v>0</v>
      </c>
      <c r="BB151" s="1023">
        <f>SUM(IFERROR(VLOOKUP($A151,'Season 1'!AF$4:CC$104,34,0),"0"),IFERROR(VLOOKUP($A151,'Season 2'!AF$4:CC$104,39,0),"0"),)</f>
        <v>0</v>
      </c>
      <c r="BC151" s="26">
        <f>SUM(IFERROR(VLOOKUP($A151,'Season 1'!AF$4:CC$104,35,0),"0"),IFERROR(VLOOKUP($A151,'Season 2'!AF$4:CC$104,40,0),"0"),)</f>
        <v>0</v>
      </c>
      <c r="BD151" s="699">
        <f>SUM(IFERROR(VLOOKUP($A151,'Season 1'!AF$4:CC$104,36,0),"0"),IFERROR(VLOOKUP($A151,'Season 2'!AF$4:CC$104,41,0),"0"),)</f>
        <v>0</v>
      </c>
      <c r="BE151" s="1111">
        <f>SUM(IFERROR(VLOOKUP($A151,'Season 1'!AF$4:CC$104,37,0),"0"),
IFERROR(VLOOKUP($A151,'Season 2'!AF$4:CC$104,47,0),"0"),IFERROR(VLOOKUP($A151,'Season 3'!AF$4:CH$104,52,0),"0"),
IFERROR(VLOOKUP($A151,'Season 4'!AF$4:CH$104,52,0),"0"),IFERROR(VLOOKUP($A151,'Season 5'!AF$4:CH$104,52,0),"0"),
IFERROR(VLOOKUP($A151,'Season 6'!AF$4:CH$104,52,0),"0"),IFERROR(VLOOKUP($A151,'Season 7'!AF$4:CH$104,52,0),"0"),
IFERROR(VLOOKUP($A151,'Season 8'!AF$4:CH$104,52,0),"0"),IFERROR(VLOOKUP($A151,'Season 9'!AF$4:CH$104,52,0),"0"),
IFERROR(VLOOKUP($A151,'Season 10'!AF$4:CH$104,52,0),"0"),IFERROR(VLOOKUP($A151,'Season 11'!AF$4:CH$104,52,0),"0"),
IFERROR(VLOOKUP($A151,'Season 12'!AF$4:CH$104,52,0),"0"),IFERROR(VLOOKUP($A151,'Season 13'!AF$4:CH$104,52,0),"0"),
IFERROR(VLOOKUP($A151,'Season 14'!AF$4:CH$104,52,0),"0"),IFERROR(VLOOKUP($A151,'Season 15'!AF$4:CH$104,52,0),"0"),)</f>
        <v>0</v>
      </c>
      <c r="BF151" s="1112">
        <f>SUM(IFERROR(VLOOKUP($A151,'Season 1'!AF$4:CC$104,38,0),"0"),
IFERROR(VLOOKUP($A151,'Season 2'!AF$4:CC$104,48,0),"0"),IFERROR(VLOOKUP($A151,'Season 3'!AF$4:CH$104,53,0),"0"),
IFERROR(VLOOKUP($A151,'Season 4'!AF$4:CH$104,53,0),"0"),IFERROR(VLOOKUP($A151,'Season 5'!AF$4:CH$104,53,0),"0"),
IFERROR(VLOOKUP($A151,'Season 6'!AF$4:CH$104,53,0),"0"),IFERROR(VLOOKUP($A151,'Season 7'!AF$4:CH$104,53,0),"0"),
IFERROR(VLOOKUP($A151,'Season 8'!AF$4:CH$104,53,0),"0"),IFERROR(VLOOKUP($A151,'Season 9'!AF$4:CH$104,53,0),"0"),
IFERROR(VLOOKUP($A151,'Season 10'!AF$4:CH$104,53,0),"0"),IFERROR(VLOOKUP($A151,'Season 11'!AF$4:CH$104,53,0),"0"),
IFERROR(VLOOKUP($A151,'Season 12'!AF$4:CH$104,53,0),"0"),IFERROR(VLOOKUP($A151,'Season 13'!AF$4:CH$104,53,0),"0"),
IFERROR(VLOOKUP($A151,'Season 14'!AF$4:CH$104,53,0),"0"),IFERROR(VLOOKUP($A151,'Season 15'!AF$4:CH$104,53,0),"0"),)</f>
        <v>0</v>
      </c>
      <c r="BG151" s="1061" t="e">
        <f t="shared" si="6"/>
        <v>#DIV/0!</v>
      </c>
      <c r="BI151" s="1100"/>
      <c r="BJ151" s="1100"/>
      <c r="BK151" s="1100"/>
      <c r="BL151" s="1100"/>
      <c r="BM151" s="1100"/>
      <c r="BN151" s="1100"/>
      <c r="BS151" s="15">
        <f>IFERROR(VLOOKUP($A151,'Season 1'!$AF$4:$CH$104,39,0),"0")</f>
        <v>0</v>
      </c>
      <c r="BT151" s="15">
        <f>IFERROR(VLOOKUP($A151,'Season 1'!$AF$4:$CH$104,40,0),"0")</f>
        <v>0</v>
      </c>
      <c r="BU151" s="15">
        <f>IFERROR(VLOOKUP($A151,'Season 2'!$AF$4:$CH$104,49,0),"0")</f>
        <v>0</v>
      </c>
      <c r="BV151" s="15">
        <f>IFERROR(VLOOKUP($A151,'Season 2'!$AF$4:$CH$104,50,0),"0")</f>
        <v>0</v>
      </c>
      <c r="BW151" s="15">
        <f>IFERROR(VLOOKUP($A151,'Season 3'!$AF$4:$CH$104,54,0),"0")</f>
        <v>0</v>
      </c>
      <c r="BX151" s="15">
        <f>IFERROR(VLOOKUP($A151,'Season 3'!$AF$4:$CH$104,55,0),"0")</f>
        <v>0</v>
      </c>
      <c r="BY151" s="15" t="str">
        <f>IFERROR(VLOOKUP($A151,'Season 4'!$AF$4:$CH$104,54,0),"0")</f>
        <v>0</v>
      </c>
      <c r="BZ151" s="15" t="str">
        <f>IFERROR(VLOOKUP($A151,'Season 4'!$AF$4:$CH$104,55,0),"0")</f>
        <v>0</v>
      </c>
      <c r="CA151" s="15" t="str">
        <f>IFERROR(VLOOKUP($A151,'Season 5'!$AF$4:$CH$104,54,0),"0")</f>
        <v>0</v>
      </c>
      <c r="CB151" s="15" t="str">
        <f>IFERROR(VLOOKUP($A151,'Season 5'!$AF$4:$CH$104,55,0),"0")</f>
        <v>0</v>
      </c>
      <c r="CC151" s="15" t="str">
        <f>IFERROR(VLOOKUP($A151,'Season 6'!$AF$4:$CH$104,54,0),"0")</f>
        <v>0</v>
      </c>
      <c r="CD151" s="15" t="str">
        <f>IFERROR(VLOOKUP($A151,'Season 6'!$AF$4:$CH$104,55,0),"0")</f>
        <v>0</v>
      </c>
      <c r="CE151" s="15" t="str">
        <f>IFERROR(VLOOKUP($A151,'Season 7'!$AF$4:$CH$104,54,0),"0")</f>
        <v>0</v>
      </c>
      <c r="CF151" s="15" t="str">
        <f>IFERROR(VLOOKUP($A151,'Season 7'!$AF$4:$CH$104,55,0),"0")</f>
        <v>0</v>
      </c>
      <c r="CG151" s="15" t="str">
        <f>IFERROR(VLOOKUP($A151,'Season 8'!$AF$4:$CH$104,54,0),"0")</f>
        <v>0</v>
      </c>
      <c r="CH151" s="15" t="str">
        <f>IFERROR(VLOOKUP($A151,'Season 8'!$AF$4:$CH$104,55,0),"0")</f>
        <v>0</v>
      </c>
      <c r="CI151" s="15" t="str">
        <f>IFERROR(VLOOKUP($A151,'Season 9'!$AF$4:$CH$104,54,0),"0")</f>
        <v>0</v>
      </c>
      <c r="CJ151" s="15" t="str">
        <f>IFERROR(VLOOKUP($A151,'Season 9'!$AF$4:$CH$104,55,0),"0")</f>
        <v>0</v>
      </c>
      <c r="CK151" s="15" t="str">
        <f>IFERROR(VLOOKUP($A151,'Season 10'!$AF$4:$CH$104,54,0),"0")</f>
        <v>0</v>
      </c>
      <c r="CL151" s="15" t="str">
        <f>IFERROR(VLOOKUP($A151,'Season 10'!$AF$4:$CH$104,55,0),"0")</f>
        <v>0</v>
      </c>
      <c r="CM151" s="15" t="str">
        <f>IFERROR(VLOOKUP($A151,'Season 11'!$AF$4:$CH$104,54,0),"0")</f>
        <v>0</v>
      </c>
      <c r="CN151" s="15" t="str">
        <f>IFERROR(VLOOKUP($A151,'Season 11'!$AF$4:$CH$104,55,0),"0")</f>
        <v>0</v>
      </c>
      <c r="CO151" s="15" t="str">
        <f>IFERROR(VLOOKUP($A151,'Season 12'!$AF$4:$CH$104,54,0),"0")</f>
        <v>0</v>
      </c>
      <c r="CP151" s="15" t="str">
        <f>IFERROR(VLOOKUP($A151,'Season 12'!$AF$4:$CH$104,55,0),"0")</f>
        <v>0</v>
      </c>
      <c r="CQ151" s="15" t="str">
        <f>IFERROR(VLOOKUP($A151,'Season 13'!$AF$4:$CH$104,54,0),"0")</f>
        <v>0</v>
      </c>
      <c r="CR151" s="15" t="str">
        <f>IFERROR(VLOOKUP($A151,'Season 13'!$AF$4:$CH$104,55,0),"0")</f>
        <v>0</v>
      </c>
      <c r="CS151" s="15" t="str">
        <f>IFERROR(VLOOKUP($A151,'Season 14'!$AF$4:$CH$104,54,0),"0")</f>
        <v>0</v>
      </c>
      <c r="CT151" s="15" t="str">
        <f>IFERROR(VLOOKUP($A151,'Season 14'!$AF$4:$CH$104,55,0),"0")</f>
        <v>0</v>
      </c>
      <c r="CU151" s="15" t="str">
        <f>IFERROR(VLOOKUP($A151,'Season 15'!$AF$4:$CH$104,54,0),"0")</f>
        <v>0</v>
      </c>
      <c r="CV151" s="15" t="str">
        <f>IFERROR(VLOOKUP($A151,'Season 15'!$AF$4:$CH$104,55,0),"0")</f>
        <v>0</v>
      </c>
    </row>
    <row r="152" spans="1:100" x14ac:dyDescent="0.25">
      <c r="A152" s="2" t="s">
        <v>140</v>
      </c>
      <c r="B152" s="1021">
        <f>IFERROR(VLOOKUP('Data Totals'!A152,'Season 1'!AF$4:CC$104,2,FALSE),IFERROR(VLOOKUP('Data Totals'!A152,'Season 2'!AF$4:CC$104,2,FALSE),IFERROR(VLOOKUP('Data Totals'!A152,'Season 3'!AF$4:CC$104,2,FALSE),IFERROR(VLOOKUP('Data Totals'!A152,'Season 4'!AF$4:CC$104,2,FALSE),IFERROR(VLOOKUP('Data Totals'!A152,'Season 5'!AF$4:CC$104,2,FALSE),IFERROR(VLOOKUP('Data Totals'!A152,'Season 6'!AF$4:CC$104,2,FALSE),IFERROR(VLOOKUP('Data Totals'!A152,'Season 7'!AF$4:CC$104,2,FALSE),IFERROR(VLOOKUP('Data Totals'!A152,'Season 8'!AF$4:CC$104,2,FALSE),IFERROR(VLOOKUP('Data Totals'!A152,'Season 9'!AF$4:CC$104,2,FALSE),IFERROR(VLOOKUP('Data Totals'!A152,'Season 10'!AF$4:CC$104,2,FALSE),IFERROR(VLOOKUP('Data Totals'!A152,'Season 11'!AF$4:CC$104,2,FALSE),IFERROR(VLOOKUP('Data Totals'!A152,'Season 12'!AF$4:CC$104,2,FALSE),IFERROR(VLOOKUP('Data Totals'!A152,'Season 13'!AF$4:CC$104,2,FALSE),IFERROR(VLOOKUP('Data Totals'!A152,'Season 14'!AF$4:CC$104,2,FALSE),IFERROR(VLOOKUP('Data Totals'!A152,'Season 15'!AF$4:CC$104,2,FALSE),"N/A")))))))))))))))</f>
        <v>0</v>
      </c>
      <c r="C152" s="1022">
        <f>IFERROR(VLOOKUP('Data Totals'!A152,'Season 1'!AF$4:CC$104,3,FALSE),IFERROR(VLOOKUP('Data Totals'!A152,'Season 2'!AF$4:CC$104,3,FALSE),IFERROR(VLOOKUP('Data Totals'!A152,'Season 3'!AF$4:CC$104,3,FALSE),IFERROR(VLOOKUP('Data Totals'!A152,'Season 4'!AF$4:CC$104,3,FALSE),IFERROR(VLOOKUP('Data Totals'!A152,'Season 5'!AF$4:CC$104,3,FALSE),IFERROR(VLOOKUP('Data Totals'!A152,'Season 6'!AF$4:CC$104,3,FALSE),IFERROR(VLOOKUP('Data Totals'!A152,'Season 7'!AF$4:CC$104,3,FALSE),IFERROR(VLOOKUP('Data Totals'!A152,'Season 8'!AF$4:CC$104,3,FALSE),IFERROR(VLOOKUP('Data Totals'!A152,'Season 9'!AF$4:CC$104,3,FALSE),IFERROR(VLOOKUP('Data Totals'!A152,'Season 10'!AF$4:CC$104,3,FALSE),IFERROR(VLOOKUP('Data Totals'!A152,'Season 11'!AF$4:CC$104,3,FALSE),IFERROR(VLOOKUP('Data Totals'!A152,'Season 12'!AF$4:CC$104,3,FALSE),IFERROR(VLOOKUP('Data Totals'!A152,'Season 13'!AF$4:CC$104,3,FALSE),IFERROR(VLOOKUP('Data Totals'!A152,'Season 14'!AF$4:CC$104,3,FALSE),IFERROR(VLOOKUP('Data Totals'!A152,'Season 15'!AF$4:CC$104,3,FALSE),"N/A")))))))))))))))</f>
        <v>0</v>
      </c>
      <c r="D152" s="1022">
        <f>IFERROR(VLOOKUP('Data Totals'!A152,'Season 1'!AF$4:CC$104,4,FALSE),IFERROR(VLOOKUP('Data Totals'!A152,'Season 2'!AF$4:CC$104,4,FALSE),IFERROR(VLOOKUP('Data Totals'!A152,'Season 3'!AF$4:CC$104,4,FALSE),IFERROR(VLOOKUP('Data Totals'!A152,'Season 4'!AF$4:CC$104,4,FALSE),IFERROR(VLOOKUP('Data Totals'!A152,'Season 5'!AF$4:CC$104,4,FALSE),IFERROR(VLOOKUP('Data Totals'!A152,'Season 6'!AF$4:CC$104,4,FALSE),IFERROR(VLOOKUP('Data Totals'!A152,'Season 7'!AF$4:CC$104,4,FALSE),IFERROR(VLOOKUP('Data Totals'!A152,'Season 8'!AF$4:CC$104,4,FALSE),IFERROR(VLOOKUP('Data Totals'!A152,'Season 9'!AF$4:CC$104,4,FALSE),IFERROR(VLOOKUP('Data Totals'!A152,'Season 10'!AF$4:CC$104,4,FALSE),IFERROR(VLOOKUP('Data Totals'!A152,'Season 11'!AF$4:CC$104,4,FALSE),IFERROR(VLOOKUP('Data Totals'!A152,'Season 12'!AF$4:CC$104,4,FALSE),IFERROR(VLOOKUP('Data Totals'!A152,'Season 13'!AF$4:CC$104,4,FALSE),IFERROR(VLOOKUP('Data Totals'!A152,'Season 14'!AF$4:CC$104,4,FALSE),IFERROR(VLOOKUP('Data Totals'!A152,'Season 15'!AF$4:CC$104,4,FALSE),"N/A")))))))))))))))</f>
        <v>0</v>
      </c>
      <c r="E152" s="1022">
        <f t="shared" si="5"/>
        <v>0</v>
      </c>
      <c r="F152" s="692">
        <f>SUM(IFERROR(VLOOKUP(A152,BI$3:BN$152,2,0),"0"),IFERROR(VLOOKUP(A152,'Season 1'!AF$4:CC$104,6,0),"0"),
IFERROR(VLOOKUP(A152,'Season 2'!AF$4:CC$104,6,0),"0"),IFERROR(VLOOKUP(A152,'Season 3'!AF$4:CC$104,6,0),"0"),
IFERROR(VLOOKUP(A152,'Season 4'!AF$4:CC$104,6,0),"0"),IFERROR(VLOOKUP(A152,'Season 5'!AF$4:CC$104,6,0),"0"),
IFERROR(VLOOKUP(A152,'Season 6'!AF$4:CC$104,6,0),"0"),IFERROR(VLOOKUP(A152,'Season 7'!AF$4:CC$104,6,0),"0"),
IFERROR(VLOOKUP(A152,'Season 8'!AF$4:CC$104,6,0),"0"),IFERROR(VLOOKUP(A152,'Season 9'!AF$4:CC$104,6,0),"0"),
IFERROR(VLOOKUP(A152,'Season 10'!AF$4:CC$104,6,0),"0"),IFERROR(VLOOKUP(A152,'Season 11'!AF$4:CC$104,6,0),"0"),
IFERROR(VLOOKUP(A152,'Season 12'!AF$4:CC$104,6,0),"0"),IFERROR(VLOOKUP(A152,'Season 13'!AF$4:CC$104,6,0),"0"),
IFERROR(VLOOKUP(A152,'Season 14'!AF$4:CC$104,6,0),"0"),IFERROR(VLOOKUP(A152,'Season 15'!AF$4:CC$104,6,0),"0"),)</f>
        <v>0</v>
      </c>
      <c r="G152" s="692">
        <f>SUM(IFERROR(VLOOKUP(A152,'Season 1'!AF$4:CC$104,7,0),"0"),
IFERROR(VLOOKUP(A152,'Season 2'!AF$4:CC$104,7,0),"0"),IFERROR(VLOOKUP(A152,'Season 3'!AF$4:CC$104,7,0),"0"),
IFERROR(VLOOKUP(A152,'Season 4'!AF$4:CC$104,7,0),"0"),IFERROR(VLOOKUP(A152,'Season 5'!AF$4:CC$104,7,0),"0"),
IFERROR(VLOOKUP(A152,'Season 6'!AF$4:CC$104,7,0),"0"),IFERROR(VLOOKUP(A152,'Season 7'!AF$4:CC$104,7,0),"0"),
IFERROR(VLOOKUP(A152,'Season 8'!AF$4:CC$104,7,0),"0"),IFERROR(VLOOKUP(A152,'Season 9'!AF$4:CC$104,7,0),"0"),
IFERROR(VLOOKUP(A152,'Season 10'!AF$4:CC$104,7,0),"0"),IFERROR(VLOOKUP(A152,'Season 11'!AF$4:CC$104,7,0),"0"),
IFERROR(VLOOKUP(A152,'Season 12'!AF$4:CC$104,7,0),"0"),IFERROR(VLOOKUP(A152,'Season 13'!AF$4:CC$104,7,0),"0"),
IFERROR(VLOOKUP(A152,'Season 14'!AF$4:CC$104,7,0),"0"),IFERROR(VLOOKUP(A152,'Season 15'!AF$4:CC$104,7,0),"0"),)</f>
        <v>0</v>
      </c>
      <c r="H152" s="556">
        <f>SUM(IFERROR(VLOOKUP(A152,'Season 1'!AF$4:CC$104,8,0),"0"),
IFERROR(VLOOKUP(A152,'Season 2'!AF$4:CC$104,8,0),"0"),IFERROR(VLOOKUP(A152,'Season 3'!AF$4:CC$104,8,0),"0"),
IFERROR(VLOOKUP(A152,'Season 4'!AF$4:CC$104,8,0),"0"),IFERROR(VLOOKUP(A152,'Season 5'!AF$4:CC$104,8,0),"0"),
IFERROR(VLOOKUP(A152,'Season 6'!AF$4:CC$104,8,0),"0"),IFERROR(VLOOKUP(A152,'Season 7'!AF$4:CC$104,8,0),"0"),
IFERROR(VLOOKUP(A152,'Season 8'!AF$4:CC$104,8,0),"0"),IFERROR(VLOOKUP(A152,'Season 9'!AF$4:CC$104,8,0),"0"),
IFERROR(VLOOKUP(A152,'Season 10'!AF$4:CC$104,8,0),"0"),IFERROR(VLOOKUP(A152,'Season 11'!AF$4:CC$104,8,0),"0"),
IFERROR(VLOOKUP(A152,'Season 12'!AF$4:CC$104,8,0),"0"),IFERROR(VLOOKUP(A152,'Season 13'!AF$4:CC$104,8,0),"0"),
IFERROR(VLOOKUP(A152,'Season 14'!AF$4:CC$104,8,0),"0"),IFERROR(VLOOKUP(A152,'Season 15'!AF$4:CC$104,8,0),"0"),)</f>
        <v>0</v>
      </c>
      <c r="I152" s="1023">
        <f>SUM(IFERROR(VLOOKUP(A152,'Season 1'!AF$4:CC$104,9,0),"0"),
IFERROR(VLOOKUP(A152,'Season 2'!AF$4:CC$104,9,0),"0"),IFERROR(VLOOKUP(A152,'Season 3'!AF$4:CC$104,9,0),"0"),
IFERROR(VLOOKUP(A152,'Season 4'!AF$4:CC$104,9,0),"0"),IFERROR(VLOOKUP(A152,'Season 5'!AF$4:CC$104,9,0),"0"),
IFERROR(VLOOKUP(A152,'Season 6'!AF$4:CC$104,9,0),"0"),IFERROR(VLOOKUP(A152,'Season 7'!AF$4:CC$104,9,0),"0"),
IFERROR(VLOOKUP(A152,'Season 8'!AF$4:CC$104,9,0),"0"),IFERROR(VLOOKUP(A152,'Season 9'!AF$4:CC$104,9,0),"0"),
IFERROR(VLOOKUP(A152,'Season 10'!AF$4:CC$104,9,0),"0"),IFERROR(VLOOKUP(A152,'Season 11'!AF$4:CC$104,9,0),"0"),
IFERROR(VLOOKUP(A152,'Season 12'!AF$4:CC$104,9,0),"0"),IFERROR(VLOOKUP(A152,'Season 13'!AF$4:CC$104,9,0),"0"),
IFERROR(VLOOKUP(A152,'Season 14'!AF$4:CC$104,9,0),"0"),IFERROR(VLOOKUP(A152,'Season 15'!AF$4:CC$104,9,0),"0"),)</f>
        <v>0</v>
      </c>
      <c r="J152" s="26">
        <f>SUM(IFERROR(VLOOKUP(A152,BI$3:BN$152,3,0),"0"),IFERROR(VLOOKUP(A152,'Season 1'!AF$4:CC$104,10,0),"0"),
IFERROR(VLOOKUP(A152,'Season 2'!AF$4:CC$104,10,0),"0"),IFERROR(VLOOKUP(A152,'Season 3'!AF$4:CC$104,10,0),"0"),
IFERROR(VLOOKUP(A152,'Season 4'!AF$4:CC$104,10,0),"0"),IFERROR(VLOOKUP(A152,'Season 5'!AF$4:CC$104,10,0),"0"),
IFERROR(VLOOKUP(A152,'Season 6'!AF$4:CC$104,10,0),"0"),IFERROR(VLOOKUP(A152,'Season 7'!AF$4:CC$104,10,0),"0"),
IFERROR(VLOOKUP(A152,'Season 8'!AF$4:CC$104,10,0),"0"),IFERROR(VLOOKUP(A152,'Season 9'!AF$4:CC$104,10,0),"0"),
IFERROR(VLOOKUP(A152,'Season 10'!AF$4:CC$104,10,0),"0"),IFERROR(VLOOKUP(A152,'Season 11'!AF$4:CC$104,10,0),"0"),
IFERROR(VLOOKUP(A152,'Season 12'!AF$4:CC$104,10,0),"0"),IFERROR(VLOOKUP(A152,'Season 13'!AF$4:CC$104,10,0),"0"),
IFERROR(VLOOKUP(A152,'Season 14'!AF$4:CC$104,10,0),"0"),IFERROR(VLOOKUP(A152,'Season 15'!AF$4:CC$104,10,0),"0"),)</f>
        <v>0</v>
      </c>
      <c r="K152" s="699">
        <f>SUM(IFERROR(VLOOKUP(A152,BI$3:BN$152,4,0),"0"),IFERROR(VLOOKUP(A152,'Season 1'!AF$4:CC$104,11,0),"0"),
IFERROR(VLOOKUP(A152,'Season 2'!AF$4:CC$104,11,0),"0"),IFERROR(VLOOKUP(A152,'Season 3'!AF$4:CC$104,11,0),"0"),
IFERROR(VLOOKUP(A152,'Season 4'!AF$4:CC$104,11,0),"0"),IFERROR(VLOOKUP(A152,'Season 5'!AF$4:CC$104,11,0),"0"),
IFERROR(VLOOKUP(A152,'Season 6'!AF$4:CC$104,11,0),"0"),IFERROR(VLOOKUP(A152,'Season 7'!AF$4:CC$104,11,0),"0"),
IFERROR(VLOOKUP(A152,'Season 8'!AF$4:CC$104,11,0),"0"),IFERROR(VLOOKUP(A152,'Season 9'!AF$4:CC$104,11,0),"0"),
IFERROR(VLOOKUP(A152,'Season 10'!AF$4:CC$104,11,0),"0"),IFERROR(VLOOKUP(A152,'Season 11'!AF$4:CC$104,11,0),"0"),
IFERROR(VLOOKUP(A152,'Season 12'!AF$4:CC$104,11,0),"0"),IFERROR(VLOOKUP(A152,'Season 13'!AF$4:CC$104,11,0),"0"),
IFERROR(VLOOKUP(A152,'Season 14'!AF$4:CC$104,11,0),"0"),IFERROR(VLOOKUP(A152,'Season 15'!AF$4:CC$104,11,0),"0"),)</f>
        <v>0</v>
      </c>
      <c r="L152" s="700">
        <f>SUM(IFERROR(VLOOKUP($A152,'Season 1'!AF$4:CC$104,12,0),"0"),
IFERROR(VLOOKUP($A152,'Season 2'!AF$4:CC$104,12,0),"0"),IFERROR(VLOOKUP($A152,'Season 3'!AF$4:CC$104,12,0),"0"),
IFERROR(VLOOKUP($A152,'Season 4'!AF$4:CC$104,12,0),"0"),IFERROR(VLOOKUP($A152,'Season 5'!AF$4:CC$104,12,0),"0"),
IFERROR(VLOOKUP($A152,'Season 6'!AF$4:CC$104,12,0),"0"),IFERROR(VLOOKUP($A152,'Season 7'!AF$4:CC$104,12,0),"0"),
IFERROR(VLOOKUP($A152,'Season 8'!AF$4:CC$104,12,0),"0"),IFERROR(VLOOKUP($A152,'Season 9'!AF$4:CC$104,12,0),"0"),
IFERROR(VLOOKUP($A152,'Season 10'!AF$4:CC$104,12,0),"0"),IFERROR(VLOOKUP($A152,'Season 11'!AF$4:CC$104,12,0),"0"),
IFERROR(VLOOKUP($A152,'Season 12'!AF$4:CC$104,12,0),"0"),IFERROR(VLOOKUP($A152,'Season 13'!AF$4:CC$104,12,0),"0"),
IFERROR(VLOOKUP($A152,'Season 14'!AF$4:CC$104,12,0),"0"),IFERROR(VLOOKUP($A152,'Season 15'!AF$4:CC$104,12,0),"0"),)</f>
        <v>0</v>
      </c>
      <c r="M152" s="692">
        <f>SUM(IFERROR(VLOOKUP($A152,'Season 1'!AF$4:CC$104,13,0),"0"),
IFERROR(VLOOKUP($A152,'Season 2'!AF$4:CC$104,13,0),"0"),IFERROR(VLOOKUP($A152,'Season 3'!AF$4:CC$104,13,0),"0"),
IFERROR(VLOOKUP($A152,'Season 4'!AF$4:CC$104,13,0),"0"),IFERROR(VLOOKUP($A152,'Season 5'!AF$4:CC$104,13,0),"0"),
IFERROR(VLOOKUP($A152,'Season 6'!AF$4:CC$104,13,0),"0"),IFERROR(VLOOKUP($A152,'Season 7'!AF$4:CC$104,13,0),"0"),
IFERROR(VLOOKUP($A152,'Season 8'!AF$4:CC$104,13,0),"0"),IFERROR(VLOOKUP($A152,'Season 9'!AF$4:CC$104,13,0),"0"),
IFERROR(VLOOKUP($A152,'Season 10'!AF$4:CC$104,13,0),"0"),IFERROR(VLOOKUP($A152,'Season 11'!AF$4:CC$104,13,0),"0"),
IFERROR(VLOOKUP($A152,'Season 12'!AF$4:CC$104,13,0),"0"),IFERROR(VLOOKUP($A152,'Season 13'!AF$4:CC$104,13,0),"0"),
IFERROR(VLOOKUP($A152,'Season 14'!AF$4:CC$104,13,0),"0"),IFERROR(VLOOKUP($A152,'Season 15'!AF$4:CC$104,13,0),"0"),)</f>
        <v>0</v>
      </c>
      <c r="N152" s="1023">
        <f>SUM(IFERROR(VLOOKUP($A152,'Season 1'!AF$4:CC$104,14,0),"0"),
IFERROR(VLOOKUP($A152,'Season 2'!AF$4:CC$104,14,0),"0"),IFERROR(VLOOKUP($A152,'Season 3'!AF$4:CC$104,14,0),"0"),
IFERROR(VLOOKUP($A152,'Season 4'!AF$4:CC$104,14,0),"0"),IFERROR(VLOOKUP($A152,'Season 5'!AF$4:CC$104,14,0),"0"),
IFERROR(VLOOKUP($A152,'Season 6'!AF$4:CC$104,14,0),"0"),IFERROR(VLOOKUP($A152,'Season 7'!AF$4:CC$104,14,0),"0"),
IFERROR(VLOOKUP($A152,'Season 8'!AF$4:CC$104,14,0),"0"),IFERROR(VLOOKUP($A152,'Season 9'!AF$4:CC$104,14,0),"0"),
IFERROR(VLOOKUP($A152,'Season 10'!AF$4:CC$104,14,0),"0"),IFERROR(VLOOKUP($A152,'Season 11'!AF$4:CC$104,14,0),"0"),
IFERROR(VLOOKUP($A152,'Season 12'!AF$4:CC$104,14,0),"0"),IFERROR(VLOOKUP($A152,'Season 13'!AF$4:CC$104,14,0),"0"),
IFERROR(VLOOKUP($A152,'Season 14'!AF$4:CC$104,14,0),"0"),IFERROR(VLOOKUP($A152,'Season 15'!AF$4:CC$104,14,0),"0"),)</f>
        <v>0</v>
      </c>
      <c r="O152" s="26">
        <f>SUM(IFERROR(VLOOKUP($A152,'Season 1'!AF$4:CC$104,15,0),"0"),
IFERROR(VLOOKUP($A152,'Season 2'!AF$4:CC$104,15,0),"0"),IFERROR(VLOOKUP($A152,'Season 3'!AF$4:CC$104,15,0),"0"),
IFERROR(VLOOKUP($A152,'Season 4'!AF$4:CC$104,15,0),"0"),IFERROR(VLOOKUP($A152,'Season 5'!AF$4:CC$104,15,0),"0"),
IFERROR(VLOOKUP($A152,'Season 6'!AF$4:CC$104,15,0),"0"),IFERROR(VLOOKUP($A152,'Season 7'!AF$4:CC$104,15,0),"0"),
IFERROR(VLOOKUP($A152,'Season 8'!AF$4:CC$104,15,0),"0"),IFERROR(VLOOKUP($A152,'Season 9'!AF$4:CC$104,15,0),"0"),
IFERROR(VLOOKUP($A152,'Season 10'!AF$4:CC$104,15,0),"0"),IFERROR(VLOOKUP($A152,'Season 11'!AF$4:CC$104,15,0),"0"),
IFERROR(VLOOKUP($A152,'Season 12'!AF$4:CC$104,15,0),"0"),IFERROR(VLOOKUP($A152,'Season 13'!AF$4:CC$104,15,0),"0"),
IFERROR(VLOOKUP($A152,'Season 14'!AF$4:CC$104,15,0),"0"),IFERROR(VLOOKUP($A152,'Season 15'!AF$4:CC$104,15,0),"0"),)</f>
        <v>0</v>
      </c>
      <c r="P152" s="699">
        <f>SUM(IFERROR(VLOOKUP($A152,'Season 1'!AF$4:CC$104,16,0),"0"),
IFERROR(VLOOKUP($A152,'Season 2'!AF$4:CC$104,16,0),"0"),IFERROR(VLOOKUP($A152,'Season 3'!AF$4:CC$104,16,0),"0"),
IFERROR(VLOOKUP($A152,'Season 4'!AF$4:CC$104,16,0),"0"),IFERROR(VLOOKUP($A152,'Season 5'!AF$4:CC$104,16,0),"0"),
IFERROR(VLOOKUP($A152,'Season 6'!AF$4:CC$104,16,0),"0"),IFERROR(VLOOKUP($A152,'Season 7'!AF$4:CC$104,16,0),"0"),
IFERROR(VLOOKUP($A152,'Season 8'!AF$4:CC$104,16,0),"0"),IFERROR(VLOOKUP($A152,'Season 9'!AF$4:CC$104,16,0),"0"),
IFERROR(VLOOKUP($A152,'Season 10'!AF$4:CC$104,16,0),"0"),IFERROR(VLOOKUP($A152,'Season 11'!AF$4:CC$104,16,0),"0"),
IFERROR(VLOOKUP($A152,'Season 12'!AF$4:CC$104,16,0),"0"),IFERROR(VLOOKUP($A152,'Season 13'!AF$4:CC$104,16,0),"0"),
IFERROR(VLOOKUP($A152,'Season 14'!AF$4:CC$104,16,0),"0"),IFERROR(VLOOKUP($A152,'Season 15'!AF$4:CC$104,16,0),"0"),)</f>
        <v>0</v>
      </c>
      <c r="Q152" s="700">
        <f>SUM(IFERROR(VLOOKUP($A152,'Season 1'!AF$4:CC$104,17,0),"0"),
IFERROR(VLOOKUP($A152,'Season 2'!AF$4:CC$104,17,0),"0"),IFERROR(VLOOKUP($A152,'Season 3'!AF$4:CC$104,17,0),"0"),
IFERROR(VLOOKUP($A152,'Season 4'!AF$4:CC$104,17,0),"0"),IFERROR(VLOOKUP($A152,'Season 5'!AF$4:CC$104,17,0),"0"),
IFERROR(VLOOKUP($A152,'Season 6'!AF$4:CC$104,17,0),"0"),IFERROR(VLOOKUP($A152,'Season 7'!AF$4:CC$104,17,0),"0"),
IFERROR(VLOOKUP($A152,'Season 8'!AF$4:CC$104,17,0),"0"),IFERROR(VLOOKUP($A152,'Season 9'!AF$4:CC$104,17,0),"0"),
IFERROR(VLOOKUP($A152,'Season 10'!AF$4:CC$104,17,0),"0"),IFERROR(VLOOKUP($A152,'Season 11'!AF$4:CC$104,17,0),"0"),
IFERROR(VLOOKUP($A152,'Season 12'!AF$4:CC$104,17,0),"0"),IFERROR(VLOOKUP($A152,'Season 13'!AF$4:CC$104,17,0),"0"),
IFERROR(VLOOKUP($A152,'Season 14'!AF$4:CC$104,17,0),"0"),IFERROR(VLOOKUP($A152,'Season 15'!AF$4:CC$104,17,0),"0"),)</f>
        <v>0</v>
      </c>
      <c r="R152" s="692">
        <f>SUM(IFERROR(VLOOKUP($A152,'Season 1'!AF$4:CC$104,18,0),"0"),
IFERROR(VLOOKUP($A152,'Season 2'!AF$4:CC$104,18,0),"0"),IFERROR(VLOOKUP($A152,'Season 3'!AF$4:CC$104,18,0),"0"),
IFERROR(VLOOKUP($A152,'Season 4'!AF$4:CC$104,18,0),"0"),IFERROR(VLOOKUP($A152,'Season 5'!AF$4:CC$104,18,0),"0"),
IFERROR(VLOOKUP($A152,'Season 6'!AF$4:CC$104,18,0),"0"),IFERROR(VLOOKUP($A152,'Season 7'!AF$4:CC$104,18,0),"0"),
IFERROR(VLOOKUP($A152,'Season 8'!AF$4:CC$104,18,0),"0"),IFERROR(VLOOKUP($A152,'Season 9'!AF$4:CC$104,18,0),"0"),
IFERROR(VLOOKUP($A152,'Season 10'!AF$4:CC$104,18,0),"0"),IFERROR(VLOOKUP($A152,'Season 11'!AF$4:CC$104,18,0),"0"),
IFERROR(VLOOKUP($A152,'Season 12'!AF$4:CC$104,18,0),"0"),IFERROR(VLOOKUP($A152,'Season 13'!AF$4:CC$104,18,0),"0"),
IFERROR(VLOOKUP($A152,'Season 14'!AF$4:CC$104,18,0),"0"),IFERROR(VLOOKUP($A152,'Season 15'!AF$4:CC$104,18,0),"0"),)</f>
        <v>0</v>
      </c>
      <c r="S152" s="1023">
        <f>SUM(IFERROR(VLOOKUP($A152,'Season 1'!AF$4:CC$104,19,0),"0"),
IFERROR(VLOOKUP($A152,'Season 2'!AF$4:CC$104,19,0),"0"),IFERROR(VLOOKUP($A152,'Season 3'!AF$4:CC$104,19,0),"0"),
IFERROR(VLOOKUP($A152,'Season 4'!AF$4:CC$104,19,0),"0"),IFERROR(VLOOKUP($A152,'Season 5'!AF$4:CC$104,19,0),"0"),
IFERROR(VLOOKUP($A152,'Season 6'!AF$4:CC$104,19,0),"0"),IFERROR(VLOOKUP($A152,'Season 7'!AF$4:CC$104,19,0),"0"),
IFERROR(VLOOKUP($A152,'Season 8'!AF$4:CC$104,19,0),"0"),IFERROR(VLOOKUP($A152,'Season 9'!AF$4:CC$104,19,0),"0"),
IFERROR(VLOOKUP($A152,'Season 10'!AF$4:CC$104,19,0),"0"),IFERROR(VLOOKUP($A152,'Season 11'!AF$4:CC$104,19,0),"0"),
IFERROR(VLOOKUP($A152,'Season 12'!AF$4:CC$104,19,0),"0"),IFERROR(VLOOKUP($A152,'Season 13'!AF$4:CC$104,19,0),"0"),
IFERROR(VLOOKUP($A152,'Season 14'!AF$4:CC$104,19,0),"0"),IFERROR(VLOOKUP($A152,'Season 15'!AF$4:CC$104,19,0),"0"),)</f>
        <v>0</v>
      </c>
      <c r="T152" s="26">
        <f>SUM(IFERROR(VLOOKUP($A152,'Season 1'!AF$4:CC$104,20,0),"0"),
IFERROR(VLOOKUP($A152,'Season 2'!AF$4:CC$104,20,0),"0"),IFERROR(VLOOKUP($A152,'Season 3'!AF$4:CC$104,20,0),"0"),
IFERROR(VLOOKUP($A152,'Season 4'!AF$4:CC$104,20,0),"0"),IFERROR(VLOOKUP($A152,'Season 5'!AF$4:CC$104,20,0),"0"),
IFERROR(VLOOKUP($A152,'Season 6'!AF$4:CC$104,20,0),"0"),IFERROR(VLOOKUP($A152,'Season 7'!AF$4:CC$104,20,0),"0"),
IFERROR(VLOOKUP($A152,'Season 8'!AF$4:CC$104,20,0),"0"),IFERROR(VLOOKUP($A152,'Season 9'!AF$4:CC$104,20,0),"0"),
IFERROR(VLOOKUP($A152,'Season 10'!AF$4:CC$104,20,0),"0"),IFERROR(VLOOKUP($A152,'Season 11'!AF$4:CC$104,20,0),"0"),
IFERROR(VLOOKUP($A152,'Season 12'!AF$4:CC$104,20,0),"0"),IFERROR(VLOOKUP($A152,'Season 13'!AF$4:CC$104,20,0),"0"),
IFERROR(VLOOKUP($A152,'Season 14'!AF$4:CC$104,20,0),"0"),IFERROR(VLOOKUP($A152,'Season 15'!AF$4:CC$104,20,0),"0"),)</f>
        <v>0</v>
      </c>
      <c r="U152" s="699">
        <f>SUM(IFERROR(VLOOKUP($A152,'Season 1'!AF$4:CC$104,21,0),"0"),
IFERROR(VLOOKUP($A152,'Season 2'!AF$4:CC$104,21,0),"0"),IFERROR(VLOOKUP($A152,'Season 3'!AF$4:CC$104,21,0),"0"),
IFERROR(VLOOKUP($A152,'Season 4'!AF$4:CC$104,21,0),"0"),IFERROR(VLOOKUP($A152,'Season 5'!AF$4:CC$104,21,0),"0"),
IFERROR(VLOOKUP($A152,'Season 6'!AF$4:CC$104,21,0),"0"),IFERROR(VLOOKUP($A152,'Season 7'!AF$4:CC$104,21,0),"0"),
IFERROR(VLOOKUP($A152,'Season 8'!AF$4:CC$104,21,0),"0"),IFERROR(VLOOKUP($A152,'Season 9'!AF$4:CC$104,21,0),"0"),
IFERROR(VLOOKUP($A152,'Season 10'!AF$4:CC$104,21,0),"0"),IFERROR(VLOOKUP($A152,'Season 11'!AF$4:CC$104,21,0),"0"),
IFERROR(VLOOKUP($A152,'Season 12'!AF$4:CC$104,21,0),"0"),IFERROR(VLOOKUP($A152,'Season 13'!AF$4:CC$104,21,0),"0"),
IFERROR(VLOOKUP($A152,'Season 14'!AF$4:CC$104,21,0),"0"),IFERROR(VLOOKUP($A152,'Season 15'!AF$4:CC$104,21,0),"0"),)</f>
        <v>0</v>
      </c>
      <c r="V152" s="700">
        <f>SUM(IFERROR(VLOOKUP($A152,'Season 1'!AF$4:CC$104,22,0),"0"),
IFERROR(VLOOKUP($A152,'Season 2'!AF$4:CC$104,22,0),"0"),IFERROR(VLOOKUP($A152,'Season 3'!AF$4:CC$104,22,0),"0"),
IFERROR(VLOOKUP($A152,'Season 4'!AF$4:CC$104,22,0),"0"),IFERROR(VLOOKUP($A152,'Season 5'!AF$4:CC$104,22,0),"0"),
IFERROR(VLOOKUP($A152,'Season 6'!AF$4:CC$104,22,0),"0"),IFERROR(VLOOKUP($A152,'Season 7'!AF$4:CC$104,22,0),"0"),
IFERROR(VLOOKUP($A152,'Season 8'!AF$4:CC$104,22,0),"0"),IFERROR(VLOOKUP($A152,'Season 9'!AF$4:CC$104,22,0),"0"),
IFERROR(VLOOKUP($A152,'Season 10'!AF$4:CC$104,22,0),"0"),IFERROR(VLOOKUP($A152,'Season 11'!AF$4:CC$104,22,0),"0"),
IFERROR(VLOOKUP($A152,'Season 12'!AF$4:CC$104,22,0),"0"),IFERROR(VLOOKUP($A152,'Season 13'!AF$4:CC$104,22,0),"0"),
IFERROR(VLOOKUP($A152,'Season 14'!AF$4:CC$104,22,0),"0"),IFERROR(VLOOKUP($A152,'Season 15'!AF$4:CC$104,22,0),"0"),)</f>
        <v>0</v>
      </c>
      <c r="W152" s="692">
        <f>SUM(IFERROR(VLOOKUP($A152,'Season 1'!AF$4:CC$104,23,0),"0"),
IFERROR(VLOOKUP($A152,'Season 2'!AF$4:CC$104,23,0),"0"),IFERROR(VLOOKUP($A152,'Season 3'!AF$4:CC$104,23,0),"0"),
IFERROR(VLOOKUP($A152,'Season 4'!AF$4:CC$104,23,0),"0"),IFERROR(VLOOKUP($A152,'Season 5'!AF$4:CC$104,23,0),"0"),
IFERROR(VLOOKUP($A152,'Season 6'!AF$4:CC$104,23,0),"0"),IFERROR(VLOOKUP($A152,'Season 7'!AF$4:CC$104,23,0),"0"),
IFERROR(VLOOKUP($A152,'Season 8'!AF$4:CC$104,23,0),"0"),IFERROR(VLOOKUP($A152,'Season 9'!AF$4:CC$104,23,0),"0"),
IFERROR(VLOOKUP($A152,'Season 10'!AF$4:CC$104,23,0),"0"),IFERROR(VLOOKUP($A152,'Season 11'!AF$4:CC$104,23,0),"0"),
IFERROR(VLOOKUP($A152,'Season 12'!AF$4:CC$104,23,0),"0"),IFERROR(VLOOKUP($A152,'Season 13'!AF$4:CC$104,23,0),"0"),
IFERROR(VLOOKUP($A152,'Season 14'!AF$4:CC$104,23,0),"0"),IFERROR(VLOOKUP($A152,'Season 15'!AF$4:CC$104,23,0),"0"),)</f>
        <v>0</v>
      </c>
      <c r="X152" s="1023">
        <f>SUM(IFERROR(VLOOKUP($A152,'Season 1'!AF$4:CC$104,24,0),"0"),
IFERROR(VLOOKUP($A152,'Season 2'!AF$4:CC$104,24,0),"0"),IFERROR(VLOOKUP($A152,'Season 3'!AF$4:CC$104,24,0),"0"),
IFERROR(VLOOKUP($A152,'Season 4'!AF$4:CC$104,24,0),"0"),IFERROR(VLOOKUP($A152,'Season 5'!AF$4:CC$104,24,0),"0"),
IFERROR(VLOOKUP($A152,'Season 6'!AF$4:CC$104,24,0),"0"),IFERROR(VLOOKUP($A152,'Season 7'!AF$4:CC$104,24,0),"0"),
IFERROR(VLOOKUP($A152,'Season 8'!AF$4:CC$104,24,0),"0"),IFERROR(VLOOKUP($A152,'Season 9'!AF$4:CC$104,24,0),"0"),
IFERROR(VLOOKUP($A152,'Season 10'!AF$4:CC$104,24,0),"0"),IFERROR(VLOOKUP($A152,'Season 11'!AF$4:CC$104,24,0),"0"),
IFERROR(VLOOKUP($A152,'Season 12'!AF$4:CC$104,24,0),"0"),IFERROR(VLOOKUP($A152,'Season 13'!AF$4:CC$104,24,0),"0"),
IFERROR(VLOOKUP($A152,'Season 14'!AF$4:CC$104,24,0),"0"),IFERROR(VLOOKUP($A152,'Season 15'!AF$4:CC$104,24,0),"0"),)</f>
        <v>0</v>
      </c>
      <c r="Y152" s="26">
        <f>SUM(IFERROR(VLOOKUP($A152,'Season 1'!AF$4:CC$104,25,0),"0"),
IFERROR(VLOOKUP($A152,'Season 2'!AF$4:CC$104,25,0),"0"),IFERROR(VLOOKUP($A152,'Season 3'!AF$4:CC$104,25,0),"0"),
IFERROR(VLOOKUP($A152,'Season 4'!AF$4:CC$104,25,0),"0"),IFERROR(VLOOKUP($A152,'Season 5'!AF$4:CC$104,25,0),"0"),
IFERROR(VLOOKUP($A152,'Season 6'!AF$4:CC$104,25,0),"0"),IFERROR(VLOOKUP($A152,'Season 7'!AF$4:CC$104,25,0),"0"),
IFERROR(VLOOKUP($A152,'Season 8'!AF$4:CC$104,25,0),"0"),IFERROR(VLOOKUP($A152,'Season 9'!AF$4:CC$104,25,0),"0"),
IFERROR(VLOOKUP($A152,'Season 10'!AF$4:CC$104,25,0),"0"),IFERROR(VLOOKUP($A152,'Season 11'!AF$4:CC$104,25,0),"0"),
IFERROR(VLOOKUP($A152,'Season 12'!AF$4:CC$104,25,0),"0"),IFERROR(VLOOKUP($A152,'Season 13'!AF$4:CC$104,25,0),"0"),
IFERROR(VLOOKUP($A152,'Season 14'!AF$4:CC$104,25,0),"0"),IFERROR(VLOOKUP($A152,'Season 15'!AF$4:CC$104,25,0),"0"),)</f>
        <v>0</v>
      </c>
      <c r="Z152" s="699">
        <f>SUM(IFERROR(VLOOKUP($A152,'Season 1'!AF$4:CC$104,26,0),"0"),
IFERROR(VLOOKUP($A152,'Season 2'!AF$4:CC$104,26,0),"0"),IFERROR(VLOOKUP($A152,'Season 3'!AF$4:CC$104,26,0),"0"),
IFERROR(VLOOKUP($A152,'Season 4'!AF$4:CC$104,26,0),"0"),IFERROR(VLOOKUP($A152,'Season 5'!AF$4:CC$104,26,0),"0"),
IFERROR(VLOOKUP($A152,'Season 6'!AF$4:CC$104,26,0),"0"),IFERROR(VLOOKUP($A152,'Season 7'!AF$4:CC$104,26,0),"0"),
IFERROR(VLOOKUP($A152,'Season 8'!AF$4:CC$104,26,0),"0"),IFERROR(VLOOKUP($A152,'Season 9'!AF$4:CC$104,26,0),"0"),
IFERROR(VLOOKUP($A152,'Season 10'!AF$4:CC$104,26,0),"0"),IFERROR(VLOOKUP($A152,'Season 11'!AF$4:CC$104,26,0),"0"),
IFERROR(VLOOKUP($A152,'Season 12'!AF$4:CC$104,26,0),"0"),IFERROR(VLOOKUP($A152,'Season 13'!AF$4:CC$104,26,0),"0"),
IFERROR(VLOOKUP($A152,'Season 14'!AF$4:CC$104,26,0),"0"),IFERROR(VLOOKUP($A152,'Season 15'!AF$4:CC$104,26,0),"0"),)</f>
        <v>0</v>
      </c>
      <c r="AA152" s="700">
        <f>SUM(IFERROR(VLOOKUP($A152,'Season 1'!AF$4:CC$104,27,0),"0"),
IFERROR(VLOOKUP($A152,'Season 2'!AF$4:CC$104,27,0),"0"),IFERROR(VLOOKUP($A152,'Season 3'!AF$4:CC$104,27,0),"0"),
IFERROR(VLOOKUP($A152,'Season 4'!AF$4:CC$104,27,0),"0"),IFERROR(VLOOKUP($A152,'Season 5'!AF$4:CC$104,27,0),"0"),
IFERROR(VLOOKUP($A152,'Season 6'!AF$4:CC$104,27,0),"0"),IFERROR(VLOOKUP($A152,'Season 7'!AF$4:CC$104,27,0),"0"),
IFERROR(VLOOKUP($A152,'Season 8'!AF$4:CC$104,27,0),"0"),IFERROR(VLOOKUP($A152,'Season 9'!AF$4:CC$104,27,0),"0"),
IFERROR(VLOOKUP($A152,'Season 10'!AF$4:CC$104,27,0),"0"),IFERROR(VLOOKUP($A152,'Season 11'!AF$4:CC$104,27,0),"0"),
IFERROR(VLOOKUP($A152,'Season 12'!AF$4:CC$104,27,0),"0"),IFERROR(VLOOKUP($A152,'Season 13'!AF$4:CC$104,27,0),"0"),
IFERROR(VLOOKUP($A152,'Season 14'!AF$4:CC$104,27,0),"0"),IFERROR(VLOOKUP($A152,'Season 15'!AF$4:CC$104,27,0),"0"),)</f>
        <v>0</v>
      </c>
      <c r="AB152" s="692">
        <f>SUM(IFERROR(VLOOKUP($A152,'Season 1'!AF$4:CC$104,28,0),"0"),
IFERROR(VLOOKUP($A152,'Season 2'!AF$4:CC$104,28,0),"0"),IFERROR(VLOOKUP($A152,'Season 3'!AF$4:CC$104,28,0),"0"),
IFERROR(VLOOKUP($A152,'Season 4'!AF$4:CC$104,28,0),"0"),IFERROR(VLOOKUP($A152,'Season 5'!AF$4:CC$104,28,0),"0"),
IFERROR(VLOOKUP($A152,'Season 6'!AF$4:CC$104,28,0),"0"),IFERROR(VLOOKUP($A152,'Season 7'!AF$4:CC$104,28,0),"0"),
IFERROR(VLOOKUP($A152,'Season 8'!AF$4:CC$104,28,0),"0"),IFERROR(VLOOKUP($A152,'Season 9'!AF$4:CC$104,28,0),"0"),
IFERROR(VLOOKUP($A152,'Season 10'!AF$4:CC$104,28,0),"0"),IFERROR(VLOOKUP($A152,'Season 11'!AF$4:CC$104,28,0),"0"),
IFERROR(VLOOKUP($A152,'Season 12'!AF$4:CC$104,28,0),"0"),IFERROR(VLOOKUP($A152,'Season 13'!AF$4:CC$104,28,0),"0"),
IFERROR(VLOOKUP($A152,'Season 14'!AF$4:CC$104,28,0),"0"),IFERROR(VLOOKUP($A152,'Season 15'!AF$4:CC$104,28,0),"0"),)</f>
        <v>0</v>
      </c>
      <c r="AC152" s="1023">
        <f>SUM(IFERROR(VLOOKUP($A152,'Season 1'!AF$4:CC$104,29,0),"0"),
IFERROR(VLOOKUP($A152,'Season 2'!AF$4:CC$104,29,0),"0"),IFERROR(VLOOKUP($A152,'Season 3'!AF$4:CC$104,29,0),"0"),
IFERROR(VLOOKUP($A152,'Season 4'!AF$4:CC$104,29,0),"0"),IFERROR(VLOOKUP($A152,'Season 5'!AF$4:CC$104,29,0),"0"),
IFERROR(VLOOKUP($A152,'Season 6'!AF$4:CC$104,29,0),"0"),IFERROR(VLOOKUP($A152,'Season 7'!AF$4:CC$104,29,0),"0"),
IFERROR(VLOOKUP($A152,'Season 8'!AF$4:CC$104,29,0),"0"),IFERROR(VLOOKUP($A152,'Season 9'!AF$4:CC$104,29,0),"0"),
IFERROR(VLOOKUP($A152,'Season 10'!AF$4:CC$104,29,0),"0"),IFERROR(VLOOKUP($A152,'Season 11'!AF$4:CC$104,29,0),"0"),
IFERROR(VLOOKUP($A152,'Season 12'!AF$4:CC$104,29,0),"0"),IFERROR(VLOOKUP($A152,'Season 13'!AF$4:CC$104,29,0),"0"),
IFERROR(VLOOKUP($A152,'Season 14'!AF$4:CC$104,29,0),"0"),IFERROR(VLOOKUP($A152,'Season 15'!AF$4:CC$104,29,0),"0"),)</f>
        <v>0</v>
      </c>
      <c r="AD152" s="26">
        <f>SUM(IFERROR(VLOOKUP($A152,'Season 1'!AF$4:CC$104,30,0),"0"),
IFERROR(VLOOKUP($A152,'Season 2'!AF$4:CC$104,30,0),"0"),IFERROR(VLOOKUP($A152,'Season 3'!AF$4:CC$104,30,0),"0"),
IFERROR(VLOOKUP($A152,'Season 4'!AF$4:CC$104,30,0),"0"),IFERROR(VLOOKUP($A152,'Season 5'!AF$4:CC$104,30,0),"0"),
IFERROR(VLOOKUP($A152,'Season 6'!AF$4:CC$104,30,0),"0"),IFERROR(VLOOKUP($A152,'Season 7'!AF$4:CC$104,30,0),"0"),
IFERROR(VLOOKUP($A152,'Season 8'!AF$4:CC$104,30,0),"0"),IFERROR(VLOOKUP($A152,'Season 9'!AF$4:CC$104,30,0),"0"),
IFERROR(VLOOKUP($A152,'Season 10'!AF$4:CC$104,30,0),"0"),IFERROR(VLOOKUP($A152,'Season 11'!AF$4:CC$104,30,0),"0"),
IFERROR(VLOOKUP($A152,'Season 12'!AF$4:CC$104,30,0),"0"),IFERROR(VLOOKUP($A152,'Season 13'!AF$4:CC$104,30,0),"0"),
IFERROR(VLOOKUP($A152,'Season 14'!AF$4:CC$104,30,0),"0"),IFERROR(VLOOKUP($A152,'Season 15'!AF$4:CC$104,30,0),"0"),)</f>
        <v>0</v>
      </c>
      <c r="AE152" s="699">
        <f>SUM(IFERROR(VLOOKUP($A152,'Season 1'!AF$4:CC$104,31,0),"0"),
IFERROR(VLOOKUP($A152,'Season 2'!AF$4:CC$104,31,0),"0"),IFERROR(VLOOKUP($A152,'Season 3'!AF$4:CC$104,31,0),"0"),
IFERROR(VLOOKUP($A152,'Season 4'!AF$4:CC$104,31,0),"0"),IFERROR(VLOOKUP($A152,'Season 5'!AF$4:CC$104,31,0),"0"),
IFERROR(VLOOKUP($A152,'Season 6'!AF$4:CC$104,31,0),"0"),IFERROR(VLOOKUP($A152,'Season 7'!AF$4:CC$104,31,0),"0"),
IFERROR(VLOOKUP($A152,'Season 8'!AF$4:CC$104,31,0),"0"),IFERROR(VLOOKUP($A152,'Season 9'!AF$4:CC$104,31,0),"0"),
IFERROR(VLOOKUP($A152,'Season 10'!AF$4:CC$104,31,0),"0"),IFERROR(VLOOKUP($A152,'Season 11'!AF$4:CC$104,31,0),"0"),
IFERROR(VLOOKUP($A152,'Season 12'!AF$4:CC$104,31,0),"0"),IFERROR(VLOOKUP($A152,'Season 13'!AF$4:CC$104,31,0),"0"),
IFERROR(VLOOKUP($A152,'Season 14'!AF$4:CC$104,31,0),"0"),IFERROR(VLOOKUP($A152,'Season 15'!AF$4:CC$104,31,0),"0"),)</f>
        <v>0</v>
      </c>
      <c r="AF152" s="700">
        <f>SUM(IFERROR(VLOOKUP($A152,'Season 3'!AF$4:CC$104,32,0),"0"),
IFERROR(VLOOKUP($A152,'Season 4'!AF$4:CC$104,32,0),"0"),IFERROR(VLOOKUP($A152,'Season 5'!AF$4:CC$104,32,0),"0"),
IFERROR(VLOOKUP($A152,'Season 6'!AF$4:CC$104,32,0),"0"),IFERROR(VLOOKUP($A152,'Season 7'!AF$4:CC$104,32,0),"0"),
IFERROR(VLOOKUP($A152,'Season 8'!AF$4:CC$104,32,0),"0"),IFERROR(VLOOKUP($A152,'Season 9'!AF$4:CC$104,32,0),"0"),
IFERROR(VLOOKUP($A152,'Season 10'!AF$4:CC$104,32,0),"0"),IFERROR(VLOOKUP($A152,'Season 11'!AF$4:CC$104,32,0),"0"),
IFERROR(VLOOKUP($A152,'Season 12'!AF$4:CC$104,32,0),"0"),IFERROR(VLOOKUP($A152,'Season 13'!AF$4:CC$104,32,0),"0"),
IFERROR(VLOOKUP($A152,'Season 14'!AF$4:CC$104,32,0),"0"),IFERROR(VLOOKUP($A152,'Season 15'!AF$4:CC$104,32,0),"0"),)</f>
        <v>0</v>
      </c>
      <c r="AG152" s="692">
        <f>SUM(IFERROR(VLOOKUP($A152,'Season 3'!AF$4:CC$104,33,0),"0"),
IFERROR(VLOOKUP($A152,'Season 4'!AF$4:CC$104,33,0),"0"),IFERROR(VLOOKUP($A152,'Season 5'!AF$4:CC$104,33,0),"0"),
IFERROR(VLOOKUP($A152,'Season 6'!AF$4:CC$104,33,0),"0"),IFERROR(VLOOKUP($A152,'Season 7'!AF$4:CC$104,33,0),"0"),
IFERROR(VLOOKUP($A152,'Season 8'!AF$4:CC$104,33,0),"0"),IFERROR(VLOOKUP($A152,'Season 9'!AF$4:CC$104,33,0),"0"),
IFERROR(VLOOKUP($A152,'Season 10'!AF$4:CC$104,33,0),"0"),IFERROR(VLOOKUP($A152,'Season 11'!AF$4:CC$104,33,0),"0"),
IFERROR(VLOOKUP($A152,'Season 12'!AF$4:CC$104,33,0),"0"),IFERROR(VLOOKUP($A152,'Season 13'!AF$4:CC$104,33,0),"0"),
IFERROR(VLOOKUP($A152,'Season 14'!AF$4:CC$104,33,0),"0"),IFERROR(VLOOKUP($A152,'Season 15'!AF$4:CC$104,33,0),"0"),)</f>
        <v>0</v>
      </c>
      <c r="AH152" s="1023">
        <f>SUM(IFERROR(VLOOKUP($A152,'Season 3'!AF$4:CC$104,34,0),"0"),
IFERROR(VLOOKUP($A152,'Season 4'!AF$4:CC$104,34,0),"0"),IFERROR(VLOOKUP($A152,'Season 5'!AF$4:CC$104,34,0),"0"),
IFERROR(VLOOKUP($A152,'Season 6'!AF$4:CC$104,34,0),"0"),IFERROR(VLOOKUP($A152,'Season 7'!AF$4:CC$104,34,0),"0"),
IFERROR(VLOOKUP($A152,'Season 8'!AF$4:CC$104,34,0),"0"),IFERROR(VLOOKUP($A152,'Season 9'!AF$4:CC$104,34,0),"0"),
IFERROR(VLOOKUP($A152,'Season 10'!AF$4:CC$104,34,0),"0"),IFERROR(VLOOKUP($A152,'Season 11'!AF$4:CC$104,34,0),"0"),
IFERROR(VLOOKUP($A152,'Season 12'!AF$4:CC$104,34,0),"0"),IFERROR(VLOOKUP($A152,'Season 13'!AF$4:CC$104,34,0),"0"),
IFERROR(VLOOKUP($A152,'Season 14'!AF$4:CC$104,34,0),"0"),IFERROR(VLOOKUP($A152,'Season 15'!AF$4:CC$104,34,0),"0"),)</f>
        <v>0</v>
      </c>
      <c r="AI152" s="26">
        <f>SUM(IFERROR(VLOOKUP($A152,'Season 3'!AF$4:CC$104,35,0),"0"),
IFERROR(VLOOKUP($A152,'Season 4'!AF$4:CC$104,35,0),"0"),IFERROR(VLOOKUP($A152,'Season 5'!AF$4:CC$104,35,0),"0"),
IFERROR(VLOOKUP($A152,'Season 6'!AF$4:CC$104,35,0),"0"),IFERROR(VLOOKUP($A152,'Season 7'!AF$4:CC$104,35,0),"0"),
IFERROR(VLOOKUP($A152,'Season 8'!AF$4:CC$104,35,0),"0"),IFERROR(VLOOKUP($A152,'Season 9'!AF$4:CC$104,35,0),"0"),
IFERROR(VLOOKUP($A152,'Season 10'!AF$4:CC$104,35,0),"0"),IFERROR(VLOOKUP($A152,'Season 11'!AF$4:CC$104,35,0),"0"),
IFERROR(VLOOKUP($A152,'Season 12'!AF$4:CC$104,35,0),"0"),IFERROR(VLOOKUP($A152,'Season 13'!AF$4:CC$104,35,0),"0"),
IFERROR(VLOOKUP($A152,'Season 14'!AF$4:CC$104,35,0),"0"),IFERROR(VLOOKUP($A152,'Season 15'!AF$4:CC$104,35,0),"0"),)</f>
        <v>0</v>
      </c>
      <c r="AJ152" s="699">
        <f>SUM(IFERROR(VLOOKUP($A152,'Season 3'!AF$4:CC$104,36,0),"0"),
IFERROR(VLOOKUP($A152,'Season 4'!AF$4:CC$104,36,0),"0"),IFERROR(VLOOKUP($A152,'Season 5'!AF$4:CC$104,36,0),"0"),
IFERROR(VLOOKUP($A152,'Season 6'!AF$4:CC$104,36,0),"0"),IFERROR(VLOOKUP($A152,'Season 7'!AF$4:CC$104,36,0),"0"),
IFERROR(VLOOKUP($A152,'Season 8'!AF$4:CC$104,36,0),"0"),IFERROR(VLOOKUP($A152,'Season 9'!AF$4:CC$104,36,0),"0"),
IFERROR(VLOOKUP($A152,'Season 10'!AF$4:CC$104,36,0),"0"),IFERROR(VLOOKUP($A152,'Season 11'!AF$4:CC$104,36,0),"0"),
IFERROR(VLOOKUP($A152,'Season 12'!AF$4:CC$104,36,0),"0"),IFERROR(VLOOKUP($A152,'Season 13'!AF$4:CC$104,36,0),"0"),
IFERROR(VLOOKUP($A152,'Season 14'!AF$4:CC$104,36,0),"0"),IFERROR(VLOOKUP($A152,'Season 15'!AF$4:CC$104,36,0),"0"),)</f>
        <v>0</v>
      </c>
      <c r="AK152" s="700">
        <f>SUM(IFERROR(VLOOKUP($A152,'Season 2'!AF$4:CC$104,32,0),"0"),IFERROR(VLOOKUP($A152,'Season 3'!AF$4:CC$104,37,0),"0"),
IFERROR(VLOOKUP($A152,'Season 4'!AF$4:CC$104,37,0),"0"),IFERROR(VLOOKUP($A152,'Season 5'!AF$4:CC$104,37,0),"0"),
IFERROR(VLOOKUP($A152,'Season 6'!AF$4:CC$104,37,0),"0"),IFERROR(VLOOKUP($A152,'Season 7'!AF$4:CC$104,37,0),"0"),
IFERROR(VLOOKUP($A152,'Season 8'!AF$4:CC$104,37,0),"0"),IFERROR(VLOOKUP($A152,'Season 9'!AF$4:CC$104,37,0),"0"),
IFERROR(VLOOKUP($A152,'Season 10'!AF$4:CC$104,37,0),"0"),IFERROR(VLOOKUP($A152,'Season 11'!AF$4:CC$104,37,0),"0"),
IFERROR(VLOOKUP($A152,'Season 12'!AF$4:CC$104,37,0),"0"),IFERROR(VLOOKUP($A152,'Season 13'!AF$4:CC$104,37,0),"0"),
IFERROR(VLOOKUP($A152,'Season 14'!AF$4:CC$104,37,0),"0"),IFERROR(VLOOKUP($A152,'Season 15'!AF$4:CC$104,37,0),"0"),)</f>
        <v>0</v>
      </c>
      <c r="AL152" s="692">
        <f>SUM(IFERROR(VLOOKUP($A152,'Season 2'!AF$4:CC$104,33,0),"0"),IFERROR(VLOOKUP($A152,'Season 3'!AF$4:CC$104,38,0),"0"),
IFERROR(VLOOKUP($A152,'Season 4'!AF$4:CC$104,38,0),"0"),IFERROR(VLOOKUP($A152,'Season 5'!AF$4:CC$104,38,0),"0"),
IFERROR(VLOOKUP($A152,'Season 6'!AF$4:CC$104,38,0),"0"),IFERROR(VLOOKUP($A152,'Season 7'!AF$4:CC$104,38,0),"0"),
IFERROR(VLOOKUP($A152,'Season 8'!AF$4:CC$104,38,0),"0"),IFERROR(VLOOKUP($A152,'Season 9'!AF$4:CC$104,38,0),"0"),
IFERROR(VLOOKUP($A152,'Season 10'!AF$4:CC$104,38,0),"0"),IFERROR(VLOOKUP($A152,'Season 11'!AF$4:CC$104,38,0),"0"),
IFERROR(VLOOKUP($A152,'Season 12'!AF$4:CC$104,38,0),"0"),IFERROR(VLOOKUP($A152,'Season 13'!AF$4:CC$104,38,0),"0"),
IFERROR(VLOOKUP($A152,'Season 14'!AF$4:CC$104,38,0),"0"),IFERROR(VLOOKUP($A152,'Season 15'!AF$4:CC$104,38,0),"0"),)</f>
        <v>0</v>
      </c>
      <c r="AM152" s="1023">
        <f>SUM(IFERROR(VLOOKUP($A152,'Season 2'!AF$4:CC$104,34,0),"0"),IFERROR(VLOOKUP($A152,'Season 3'!AF$4:CC$104,39,0),"0"),
IFERROR(VLOOKUP($A152,'Season 4'!AF$4:CC$104,39,0),"0"),IFERROR(VLOOKUP($A152,'Season 5'!AF$4:CC$104,39,0),"0"),
IFERROR(VLOOKUP($A152,'Season 6'!AF$4:CC$104,39,0),"0"),IFERROR(VLOOKUP($A152,'Season 7'!AF$4:CC$104,39,0),"0"),
IFERROR(VLOOKUP($A152,'Season 8'!AF$4:CC$104,39,0),"0"),IFERROR(VLOOKUP($A152,'Season 9'!AF$4:CC$104,39,0),"0"),
IFERROR(VLOOKUP($A152,'Season 10'!AF$4:CC$104,39,0),"0"),IFERROR(VLOOKUP($A152,'Season 11'!AF$4:CC$104,39,0),"0"),
IFERROR(VLOOKUP($A152,'Season 12'!AF$4:CC$104,39,0),"0"),IFERROR(VLOOKUP($A152,'Season 13'!AF$4:CC$104,39,0),"0"),
IFERROR(VLOOKUP($A152,'Season 14'!AF$4:CC$104,39,0),"0"),IFERROR(VLOOKUP($A152,'Season 15'!AF$4:CC$104,39,0),"0"),)</f>
        <v>0</v>
      </c>
      <c r="AN152" s="26">
        <f>SUM(IFERROR(VLOOKUP($A152,'Season 2'!AF$4:CC$104,35,0),"0"),IFERROR(VLOOKUP($A152,'Season 3'!AF$4:CC$104,40,0),"0"),
IFERROR(VLOOKUP($A152,'Season 4'!AF$4:CC$104,40,0),"0"),IFERROR(VLOOKUP($A152,'Season 5'!AF$4:CC$104,40,0),"0"),
IFERROR(VLOOKUP($A152,'Season 6'!AF$4:CC$104,40,0),"0"),IFERROR(VLOOKUP($A152,'Season 7'!AF$4:CC$104,40,0),"0"),
IFERROR(VLOOKUP($A152,'Season 8'!AF$4:CC$104,40,0),"0"),IFERROR(VLOOKUP($A152,'Season 9'!AF$4:CC$104,40,0),"0"),
IFERROR(VLOOKUP($A152,'Season 10'!AF$4:CC$104,40,0),"0"),IFERROR(VLOOKUP($A152,'Season 11'!AF$4:CC$104,40,0),"0"),
IFERROR(VLOOKUP($A152,'Season 12'!AF$4:CC$104,40,0),"0"),IFERROR(VLOOKUP($A152,'Season 13'!AF$4:CC$104,40,0),"0"),
IFERROR(VLOOKUP($A152,'Season 14'!AF$4:CC$104,40,0),"0"),IFERROR(VLOOKUP($A152,'Season 15'!AF$4:CC$104,40,0),"0"),)</f>
        <v>0</v>
      </c>
      <c r="AO152" s="699">
        <f>SUM(IFERROR(VLOOKUP($A152,'Season 2'!AF$4:CC$104,36,0),"0"),IFERROR(VLOOKUP($A152,'Season 3'!AF$4:CC$104,41,0),"0"),
IFERROR(VLOOKUP($A152,'Season 4'!AF$4:CC$104,41,0),"0"),IFERROR(VLOOKUP($A152,'Season 5'!AF$4:CC$104,41,0),"0"),
IFERROR(VLOOKUP($A152,'Season 6'!AF$4:CC$104,41,0),"0"),IFERROR(VLOOKUP($A152,'Season 7'!AF$4:CC$104,41,0),"0"),
IFERROR(VLOOKUP($A152,'Season 8'!AF$4:CC$104,41,0),"0"),IFERROR(VLOOKUP($A152,'Season 9'!AF$4:CC$104,41,0),"0"),
IFERROR(VLOOKUP($A152,'Season 10'!AF$4:CC$104,41,0),"0"),IFERROR(VLOOKUP($A152,'Season 11'!AF$4:CC$104,41,0),"0"),
IFERROR(VLOOKUP($A152,'Season 12'!AF$4:CC$104,41,0),"0"),IFERROR(VLOOKUP($A152,'Season 13'!AF$4:CC$104,41,0),"0"),
IFERROR(VLOOKUP($A152,'Season 14'!AF$4:CC$104,41,0),"0"),IFERROR(VLOOKUP($A152,'Season 15'!AF$4:CC$104,41,0),"0"),)</f>
        <v>0</v>
      </c>
      <c r="AP152" s="700">
        <f>SUM(IFERROR(VLOOKUP($A152,'Season 2'!AF$4:CC$104,37,0),"0"),IFERROR(VLOOKUP($A152,'Season 3'!AF$4:CC$104,42,0),"0"),
IFERROR(VLOOKUP($A152,'Season 4'!AF$4:CC$104,42,0),"0"),IFERROR(VLOOKUP($A152,'Season 5'!AF$4:CC$104,42,0),"0"),
IFERROR(VLOOKUP($A152,'Season 6'!AF$4:CC$104,42,0),"0"),IFERROR(VLOOKUP($A152,'Season 7'!AF$4:CC$104,42,0),"0"),
IFERROR(VLOOKUP($A152,'Season 8'!AF$4:CC$104,42,0),"0"),IFERROR(VLOOKUP($A152,'Season 9'!AF$4:CC$104,42,0),"0"),
IFERROR(VLOOKUP($A152,'Season 10'!AF$4:CC$104,42,0),"0"),IFERROR(VLOOKUP($A152,'Season 11'!AF$4:CC$104,42,0),"0"),
IFERROR(VLOOKUP($A152,'Season 12'!AF$4:CC$104,42,0),"0"),IFERROR(VLOOKUP($A152,'Season 13'!AF$4:CC$104,42,0),"0"),
IFERROR(VLOOKUP($A152,'Season 14'!AF$4:CC$104,42,0),"0"),IFERROR(VLOOKUP($A152,'Season 15'!AF$4:CC$104,42,0),"0"),)</f>
        <v>0</v>
      </c>
      <c r="AQ152" s="692">
        <f>SUM(IFERROR(VLOOKUP($A152,'Season 2'!AF$4:CC$104,38,0),"0"),IFERROR(VLOOKUP($A152,'Season 3'!AF$4:CC$104,43,0),"0"),
IFERROR(VLOOKUP($A152,'Season 4'!AF$4:CC$104,43,0),"0"),IFERROR(VLOOKUP($A152,'Season 5'!AF$4:CC$104,43,0),"0"),
IFERROR(VLOOKUP($A152,'Season 6'!AF$4:CC$104,43,0),"0"),IFERROR(VLOOKUP($A152,'Season 7'!AF$4:CC$104,43,0),"0"),
IFERROR(VLOOKUP($A152,'Season 8'!AF$4:CC$104,43,0),"0"),IFERROR(VLOOKUP($A152,'Season 9'!AF$4:CC$104,43,0),"0"),
IFERROR(VLOOKUP($A152,'Season 10'!AF$4:CC$104,43,0),"0"),IFERROR(VLOOKUP($A152,'Season 11'!AF$4:CC$104,43,0),"0"),
IFERROR(VLOOKUP($A152,'Season 12'!AF$4:CC$104,43,0),"0"),IFERROR(VLOOKUP($A152,'Season 13'!AF$4:CC$104,43,0),"0"),
IFERROR(VLOOKUP($A152,'Season 14'!AF$4:CC$104,43,0),"0"),IFERROR(VLOOKUP($A152,'Season 15'!AF$4:CC$104,43,0),"0"),)</f>
        <v>0</v>
      </c>
      <c r="AR152" s="1023">
        <f>SUM(IFERROR(VLOOKUP($A152,'Season 2'!AF$4:CC$104,39,0),"0"),IFERROR(VLOOKUP($A152,'Season 3'!AF$4:CC$104,44,0),"0"),
IFERROR(VLOOKUP($A152,'Season 4'!AF$4:CC$104,44,0),"0"),IFERROR(VLOOKUP($A152,'Season 5'!AF$4:CC$104,44,0),"0"),
IFERROR(VLOOKUP($A152,'Season 6'!AF$4:CC$104,44,0),"0"),IFERROR(VLOOKUP($A152,'Season 7'!AF$4:CC$104,44,0),"0"),
IFERROR(VLOOKUP($A152,'Season 8'!AF$4:CC$104,44,0),"0"),IFERROR(VLOOKUP($A152,'Season 9'!AF$4:CC$104,44,0),"0"),
IFERROR(VLOOKUP($A152,'Season 10'!AF$4:CC$104,44,0),"0"),IFERROR(VLOOKUP($A152,'Season 11'!AF$4:CC$104,44,0),"0"),
IFERROR(VLOOKUP($A152,'Season 12'!AF$4:CC$104,44,0),"0"),IFERROR(VLOOKUP($A152,'Season 13'!AF$4:CC$104,44,0),"0"),
IFERROR(VLOOKUP($A152,'Season 14'!AF$4:CC$104,44,0),"0"),IFERROR(VLOOKUP($A152,'Season 15'!AF$4:CC$104,44,0),"0"),)</f>
        <v>0</v>
      </c>
      <c r="AS152" s="26">
        <f>SUM(IFERROR(VLOOKUP($A152,'Season 2'!AF$4:CC$104,40,0),"0"),IFERROR(VLOOKUP($A152,'Season 3'!AF$4:CC$104,45,0),"0"),
IFERROR(VLOOKUP($A152,'Season 4'!AF$4:CC$104,45,0),"0"),IFERROR(VLOOKUP($A152,'Season 5'!AF$4:CC$104,45,0),"0"),
IFERROR(VLOOKUP($A152,'Season 6'!AF$4:CC$104,45,0),"0"),IFERROR(VLOOKUP($A152,'Season 7'!AF$4:CC$104,45,0),"0"),
IFERROR(VLOOKUP($A152,'Season 8'!AF$4:CC$104,45,0),"0"),IFERROR(VLOOKUP($A152,'Season 9'!AF$4:CC$104,45,0),"0"),
IFERROR(VLOOKUP($A152,'Season 10'!AF$4:CC$104,45,0),"0"),IFERROR(VLOOKUP($A152,'Season 11'!AF$4:CC$104,45,0),"0"),
IFERROR(VLOOKUP($A152,'Season 12'!AF$4:CC$104,45,0),"0"),IFERROR(VLOOKUP($A152,'Season 13'!AF$4:CC$104,45,0),"0"),
IFERROR(VLOOKUP($A152,'Season 14'!AF$4:CC$104,45,0),"0"),IFERROR(VLOOKUP($A152,'Season 15'!AF$4:CC$104,45,0),"0"),)</f>
        <v>0</v>
      </c>
      <c r="AT152" s="699">
        <f>SUM(IFERROR(VLOOKUP($A152,'Season 2'!AF$4:CC$104,41,0),"0"),IFERROR(VLOOKUP($A152,'Season 3'!AF$4:CC$104,46,0),"0"),
IFERROR(VLOOKUP($A152,'Season 4'!AF$4:CC$104,46,0),"0"),IFERROR(VLOOKUP($A152,'Season 5'!AF$4:CC$104,46,0),"0"),
IFERROR(VLOOKUP($A152,'Season 6'!AF$4:CC$104,46,0),"0"),IFERROR(VLOOKUP($A152,'Season 7'!AF$4:CC$104,46,0),"0"),
IFERROR(VLOOKUP($A152,'Season 8'!AF$4:CC$104,46,0),"0"),IFERROR(VLOOKUP($A152,'Season 9'!AF$4:CC$104,46,0),"0"),
IFERROR(VLOOKUP($A152,'Season 10'!AF$4:CC$104,46,0),"0"),IFERROR(VLOOKUP($A152,'Season 11'!AF$4:CC$104,46,0),"0"),
IFERROR(VLOOKUP($A152,'Season 12'!AF$4:CC$104,46,0),"0"),IFERROR(VLOOKUP($A152,'Season 13'!AF$4:CC$104,46,0),"0"),
IFERROR(VLOOKUP($A152,'Season 14'!AF$4:CC$104,46,0),"0"),IFERROR(VLOOKUP($A152,'Season 15'!AF$4:CC$104,46,0),"0"),)</f>
        <v>0</v>
      </c>
      <c r="AU152" s="700">
        <f>SUM(IFERROR(VLOOKUP($A152,'Season 3'!AF$4:CH$104,47,0),"0"),
IFERROR(VLOOKUP($A152,'Season 4'!AF$4:CH$104,47,0),"0"),IFERROR(VLOOKUP($A152,'Season 5'!AF$4:CH$104,47,0),"0"),
IFERROR(VLOOKUP($A152,'Season 6'!AF$4:CH$104,47,0),"0"),IFERROR(VLOOKUP($A152,'Season 7'!AF$4:CH$104,47,0),"0"),
IFERROR(VLOOKUP($A152,'Season 8'!AF$4:CH$104,47,0),"0"),IFERROR(VLOOKUP($A152,'Season 9'!AF$4:CH$104,47,0),"0"),
IFERROR(VLOOKUP($A152,'Season 10'!AF$4:CH$104,47,0),"0"),IFERROR(VLOOKUP($A152,'Season 11'!AF$4:CH$104,47,0),"0"),
IFERROR(VLOOKUP($A152,'Season 12'!AF$4:CH$104,47,0),"0"),IFERROR(VLOOKUP($A152,'Season 13'!AF$4:CH$104,47,0),"0"),
IFERROR(VLOOKUP($A152,'Season 14'!AF$4:CH$104,47,0),"0"),IFERROR(VLOOKUP($A152,'Season 15'!AF$4:CH$104,47,0),"0"),)</f>
        <v>0</v>
      </c>
      <c r="AV152" s="692">
        <f>SUM(IFERROR(VLOOKUP($A152,'Season 3'!AF$4:CH$104,48,0),"0"),
IFERROR(VLOOKUP($A152,'Season 4'!AF$4:CH$104,48,0),"0"),IFERROR(VLOOKUP($A152,'Season 5'!AF$4:CH$104,48,0),"0"),
IFERROR(VLOOKUP($A152,'Season 6'!AF$4:CH$104,48,0),"0"),IFERROR(VLOOKUP($A152,'Season 7'!AF$4:CH$104,48,0),"0"),
IFERROR(VLOOKUP($A152,'Season 8'!AF$4:CH$104,48,0),"0"),IFERROR(VLOOKUP($A152,'Season 9'!AF$4:CH$104,48,0),"0"),
IFERROR(VLOOKUP($A152,'Season 10'!AF$4:CH$104,48,0),"0"),IFERROR(VLOOKUP($A152,'Season 11'!AF$4:CH$104,48,0),"0"),
IFERROR(VLOOKUP($A152,'Season 12'!AF$4:CH$104,48,0),"0"),IFERROR(VLOOKUP($A152,'Season 13'!AF$4:CH$104,48,0),"0"),
IFERROR(VLOOKUP($A152,'Season 14'!AF$4:CH$104,48,0),"0"),IFERROR(VLOOKUP($A152,'Season 15'!AF$4:CH$104,48,0),"0"),)</f>
        <v>0</v>
      </c>
      <c r="AW152" s="1023">
        <f>SUM(IFERROR(VLOOKUP($A152,'Season 3'!AF$4:CH$104,49,0),"0"),
IFERROR(VLOOKUP($A152,'Season 4'!AF$4:CH$104,49,0),"0"),IFERROR(VLOOKUP($A152,'Season 5'!AF$4:CH$104,49,0),"0"),
IFERROR(VLOOKUP($A152,'Season 6'!AF$4:CH$104,49,0),"0"),IFERROR(VLOOKUP($A152,'Season 7'!AF$4:CH$104,49,0),"0"),
IFERROR(VLOOKUP($A152,'Season 8'!AF$4:CH$104,49,0),"0"),IFERROR(VLOOKUP($A152,'Season 9'!AF$4:CH$104,49,0),"0"),
IFERROR(VLOOKUP($A152,'Season 10'!AF$4:CH$104,49,0),"0"),IFERROR(VLOOKUP($A152,'Season 11'!AF$4:CH$104,49,0),"0"),
IFERROR(VLOOKUP($A152,'Season 12'!AF$4:CH$104,49,0),"0"),IFERROR(VLOOKUP($A152,'Season 13'!AF$4:CH$104,49,0),"0"),
IFERROR(VLOOKUP($A152,'Season 14'!AF$4:CH$104,49,0),"0"),IFERROR(VLOOKUP($A152,'Season 15'!AF$4:CH$104,49,0),"0"),)</f>
        <v>0</v>
      </c>
      <c r="AX152" s="26">
        <f>SUM(IFERROR(VLOOKUP($A152,'Season 3'!AF$4:CH$104,50,0),"0"),
IFERROR(VLOOKUP($A152,'Season 4'!AF$4:CH$104,50,0),"0"),IFERROR(VLOOKUP($A152,'Season 5'!AF$4:CH$104,50,0),"0"),
IFERROR(VLOOKUP($A152,'Season 6'!AF$4:CH$104,50,0),"0"),IFERROR(VLOOKUP($A152,'Season 7'!AF$4:CH$104,50,0),"0"),
IFERROR(VLOOKUP($A152,'Season 8'!AF$4:CH$104,50,0),"0"),IFERROR(VLOOKUP($A152,'Season 9'!AF$4:CH$104,50,0),"0"),
IFERROR(VLOOKUP($A152,'Season 10'!AF$4:CH$104,50,0),"0"),IFERROR(VLOOKUP($A152,'Season 11'!AF$4:CH$104,50,0),"0"),
IFERROR(VLOOKUP($A152,'Season 12'!AF$4:CH$104,50,0),"0"),IFERROR(VLOOKUP($A152,'Season 13'!AF$4:CH$104,50,0),"0"),
IFERROR(VLOOKUP($A152,'Season 14'!AF$4:CH$104,50,0),"0"),IFERROR(VLOOKUP($A152,'Season 15'!AF$4:CH$104,50,0),"0"),)</f>
        <v>0</v>
      </c>
      <c r="AY152" s="699">
        <f>SUM(IFERROR(VLOOKUP($A152,'Season 3'!AF$4:CH$104,51,0),"0"),
IFERROR(VLOOKUP($A152,'Season 4'!AF$4:CH$104,51,0),"0"),IFERROR(VLOOKUP($A152,'Season 5'!AF$4:CH$104,51,0),"0"),
IFERROR(VLOOKUP($A152,'Season 6'!AF$4:CH$104,51,0),"0"),IFERROR(VLOOKUP($A152,'Season 7'!AF$4:CH$104,51,0),"0"),
IFERROR(VLOOKUP($A152,'Season 8'!AF$4:CH$104,51,0),"0"),IFERROR(VLOOKUP($A152,'Season 9'!AF$4:CH$104,51,0),"0"),
IFERROR(VLOOKUP($A152,'Season 10'!AF$4:CH$104,51,0),"0"),IFERROR(VLOOKUP($A152,'Season 11'!AF$4:CH$104,51,0),"0"),
IFERROR(VLOOKUP($A152,'Season 12'!AF$4:CH$104,51,0),"0"),IFERROR(VLOOKUP($A152,'Season 13'!AF$4:CH$104,51,0),"0"),
IFERROR(VLOOKUP($A152,'Season 14'!AF$4:CH$104,51,0),"0"),IFERROR(VLOOKUP($A152,'Season 15'!AF$4:CH$104,51,0),"0"),)</f>
        <v>0</v>
      </c>
      <c r="AZ152" s="700">
        <f>SUM(IFERROR(VLOOKUP($A152,'Season 1'!AF$4:CC$104,32,0),"0"),IFERROR(VLOOKUP($A152,'Season 2'!AF$4:CC$104,37,0),"0"),)</f>
        <v>0</v>
      </c>
      <c r="BA152" s="692">
        <f>SUM(IFERROR(VLOOKUP($A152,'Season 1'!AF$4:CC$104,33,0),"0"),IFERROR(VLOOKUP($A152,'Season 2'!AF$4:CC$104,38,0),"0"),)</f>
        <v>0</v>
      </c>
      <c r="BB152" s="1023">
        <f>SUM(IFERROR(VLOOKUP($A152,'Season 1'!AF$4:CC$104,34,0),"0"),IFERROR(VLOOKUP($A152,'Season 2'!AF$4:CC$104,39,0),"0"),)</f>
        <v>0</v>
      </c>
      <c r="BC152" s="26">
        <f>SUM(IFERROR(VLOOKUP($A152,'Season 1'!AF$4:CC$104,35,0),"0"),IFERROR(VLOOKUP($A152,'Season 2'!AF$4:CC$104,40,0),"0"),)</f>
        <v>0</v>
      </c>
      <c r="BD152" s="699">
        <f>SUM(IFERROR(VLOOKUP($A152,'Season 1'!AF$4:CC$104,36,0),"0"),IFERROR(VLOOKUP($A152,'Season 2'!AF$4:CC$104,41,0),"0"),)</f>
        <v>0</v>
      </c>
      <c r="BE152" s="1111">
        <f>SUM(IFERROR(VLOOKUP($A152,'Season 1'!AF$4:CC$104,37,0),"0"),
IFERROR(VLOOKUP($A152,'Season 2'!AF$4:CC$104,47,0),"0"),IFERROR(VLOOKUP($A152,'Season 3'!AF$4:CH$104,52,0),"0"),
IFERROR(VLOOKUP($A152,'Season 4'!AF$4:CH$104,52,0),"0"),IFERROR(VLOOKUP($A152,'Season 5'!AF$4:CH$104,52,0),"0"),
IFERROR(VLOOKUP($A152,'Season 6'!AF$4:CH$104,52,0),"0"),IFERROR(VLOOKUP($A152,'Season 7'!AF$4:CH$104,52,0),"0"),
IFERROR(VLOOKUP($A152,'Season 8'!AF$4:CH$104,52,0),"0"),IFERROR(VLOOKUP($A152,'Season 9'!AF$4:CH$104,52,0),"0"),
IFERROR(VLOOKUP($A152,'Season 10'!AF$4:CH$104,52,0),"0"),IFERROR(VLOOKUP($A152,'Season 11'!AF$4:CH$104,52,0),"0"),
IFERROR(VLOOKUP($A152,'Season 12'!AF$4:CH$104,52,0),"0"),IFERROR(VLOOKUP($A152,'Season 13'!AF$4:CH$104,52,0),"0"),
IFERROR(VLOOKUP($A152,'Season 14'!AF$4:CH$104,52,0),"0"),IFERROR(VLOOKUP($A152,'Season 15'!AF$4:CH$104,52,0),"0"),)</f>
        <v>0</v>
      </c>
      <c r="BF152" s="1112">
        <f>SUM(IFERROR(VLOOKUP($A152,'Season 1'!AF$4:CC$104,38,0),"0"),
IFERROR(VLOOKUP($A152,'Season 2'!AF$4:CC$104,48,0),"0"),IFERROR(VLOOKUP($A152,'Season 3'!AF$4:CH$104,53,0),"0"),
IFERROR(VLOOKUP($A152,'Season 4'!AF$4:CH$104,53,0),"0"),IFERROR(VLOOKUP($A152,'Season 5'!AF$4:CH$104,53,0),"0"),
IFERROR(VLOOKUP($A152,'Season 6'!AF$4:CH$104,53,0),"0"),IFERROR(VLOOKUP($A152,'Season 7'!AF$4:CH$104,53,0),"0"),
IFERROR(VLOOKUP($A152,'Season 8'!AF$4:CH$104,53,0),"0"),IFERROR(VLOOKUP($A152,'Season 9'!AF$4:CH$104,53,0),"0"),
IFERROR(VLOOKUP($A152,'Season 10'!AF$4:CH$104,53,0),"0"),IFERROR(VLOOKUP($A152,'Season 11'!AF$4:CH$104,53,0),"0"),
IFERROR(VLOOKUP($A152,'Season 12'!AF$4:CH$104,53,0),"0"),IFERROR(VLOOKUP($A152,'Season 13'!AF$4:CH$104,53,0),"0"),
IFERROR(VLOOKUP($A152,'Season 14'!AF$4:CH$104,53,0),"0"),IFERROR(VLOOKUP($A152,'Season 15'!AF$4:CH$104,53,0),"0"),)</f>
        <v>0</v>
      </c>
      <c r="BG152" s="1061" t="e">
        <f t="shared" si="6"/>
        <v>#DIV/0!</v>
      </c>
      <c r="BI152" s="1100"/>
      <c r="BJ152" s="1100"/>
      <c r="BK152" s="1100"/>
      <c r="BL152" s="1100"/>
      <c r="BM152" s="1100"/>
      <c r="BN152" s="1100"/>
      <c r="BS152" s="15">
        <f>IFERROR(VLOOKUP($A152,'Season 1'!$AF$4:$CH$104,39,0),"0")</f>
        <v>0</v>
      </c>
      <c r="BT152" s="15">
        <f>IFERROR(VLOOKUP($A152,'Season 1'!$AF$4:$CH$104,40,0),"0")</f>
        <v>0</v>
      </c>
      <c r="BU152" s="15">
        <f>IFERROR(VLOOKUP($A152,'Season 2'!$AF$4:$CH$104,49,0),"0")</f>
        <v>0</v>
      </c>
      <c r="BV152" s="15">
        <f>IFERROR(VLOOKUP($A152,'Season 2'!$AF$4:$CH$104,50,0),"0")</f>
        <v>0</v>
      </c>
      <c r="BW152" s="15">
        <f>IFERROR(VLOOKUP($A152,'Season 3'!$AF$4:$CH$104,54,0),"0")</f>
        <v>0</v>
      </c>
      <c r="BX152" s="15">
        <f>IFERROR(VLOOKUP($A152,'Season 3'!$AF$4:$CH$104,55,0),"0")</f>
        <v>0</v>
      </c>
      <c r="BY152" s="15" t="str">
        <f>IFERROR(VLOOKUP($A152,'Season 4'!$AF$4:$CH$104,54,0),"0")</f>
        <v>0</v>
      </c>
      <c r="BZ152" s="15" t="str">
        <f>IFERROR(VLOOKUP($A152,'Season 4'!$AF$4:$CH$104,55,0),"0")</f>
        <v>0</v>
      </c>
      <c r="CA152" s="15" t="str">
        <f>IFERROR(VLOOKUP($A152,'Season 5'!$AF$4:$CH$104,54,0),"0")</f>
        <v>0</v>
      </c>
      <c r="CB152" s="15" t="str">
        <f>IFERROR(VLOOKUP($A152,'Season 5'!$AF$4:$CH$104,55,0),"0")</f>
        <v>0</v>
      </c>
      <c r="CC152" s="15" t="str">
        <f>IFERROR(VLOOKUP($A152,'Season 6'!$AF$4:$CH$104,54,0),"0")</f>
        <v>0</v>
      </c>
      <c r="CD152" s="15" t="str">
        <f>IFERROR(VLOOKUP($A152,'Season 6'!$AF$4:$CH$104,55,0),"0")</f>
        <v>0</v>
      </c>
      <c r="CE152" s="15" t="str">
        <f>IFERROR(VLOOKUP($A152,'Season 7'!$AF$4:$CH$104,54,0),"0")</f>
        <v>0</v>
      </c>
      <c r="CF152" s="15" t="str">
        <f>IFERROR(VLOOKUP($A152,'Season 7'!$AF$4:$CH$104,55,0),"0")</f>
        <v>0</v>
      </c>
      <c r="CG152" s="15" t="str">
        <f>IFERROR(VLOOKUP($A152,'Season 8'!$AF$4:$CH$104,54,0),"0")</f>
        <v>0</v>
      </c>
      <c r="CH152" s="15" t="str">
        <f>IFERROR(VLOOKUP($A152,'Season 8'!$AF$4:$CH$104,55,0),"0")</f>
        <v>0</v>
      </c>
      <c r="CI152" s="15" t="str">
        <f>IFERROR(VLOOKUP($A152,'Season 9'!$AF$4:$CH$104,54,0),"0")</f>
        <v>0</v>
      </c>
      <c r="CJ152" s="15" t="str">
        <f>IFERROR(VLOOKUP($A152,'Season 9'!$AF$4:$CH$104,55,0),"0")</f>
        <v>0</v>
      </c>
      <c r="CK152" s="15" t="str">
        <f>IFERROR(VLOOKUP($A152,'Season 10'!$AF$4:$CH$104,54,0),"0")</f>
        <v>0</v>
      </c>
      <c r="CL152" s="15" t="str">
        <f>IFERROR(VLOOKUP($A152,'Season 10'!$AF$4:$CH$104,55,0),"0")</f>
        <v>0</v>
      </c>
      <c r="CM152" s="15" t="str">
        <f>IFERROR(VLOOKUP($A152,'Season 11'!$AF$4:$CH$104,54,0),"0")</f>
        <v>0</v>
      </c>
      <c r="CN152" s="15" t="str">
        <f>IFERROR(VLOOKUP($A152,'Season 11'!$AF$4:$CH$104,55,0),"0")</f>
        <v>0</v>
      </c>
      <c r="CO152" s="15" t="str">
        <f>IFERROR(VLOOKUP($A152,'Season 12'!$AF$4:$CH$104,54,0),"0")</f>
        <v>0</v>
      </c>
      <c r="CP152" s="15" t="str">
        <f>IFERROR(VLOOKUP($A152,'Season 12'!$AF$4:$CH$104,55,0),"0")</f>
        <v>0</v>
      </c>
      <c r="CQ152" s="15" t="str">
        <f>IFERROR(VLOOKUP($A152,'Season 13'!$AF$4:$CH$104,54,0),"0")</f>
        <v>0</v>
      </c>
      <c r="CR152" s="15" t="str">
        <f>IFERROR(VLOOKUP($A152,'Season 13'!$AF$4:$CH$104,55,0),"0")</f>
        <v>0</v>
      </c>
      <c r="CS152" s="15" t="str">
        <f>IFERROR(VLOOKUP($A152,'Season 14'!$AF$4:$CH$104,54,0),"0")</f>
        <v>0</v>
      </c>
      <c r="CT152" s="15" t="str">
        <f>IFERROR(VLOOKUP($A152,'Season 14'!$AF$4:$CH$104,55,0),"0")</f>
        <v>0</v>
      </c>
      <c r="CU152" s="15" t="str">
        <f>IFERROR(VLOOKUP($A152,'Season 15'!$AF$4:$CH$104,54,0),"0")</f>
        <v>0</v>
      </c>
      <c r="CV152" s="15" t="str">
        <f>IFERROR(VLOOKUP($A152,'Season 15'!$AF$4:$CH$104,55,0),"0")</f>
        <v>0</v>
      </c>
    </row>
    <row r="153" spans="1:100" x14ac:dyDescent="0.25">
      <c r="AB153" s="1020"/>
      <c r="AC153" s="1020"/>
      <c r="AD153" s="1020"/>
      <c r="AE153" s="1020"/>
      <c r="AF153" s="1020"/>
      <c r="AG153" s="1020"/>
      <c r="AH153" s="1020"/>
      <c r="AI153" s="1020"/>
      <c r="AJ153" s="1020"/>
      <c r="AK153" s="1020"/>
      <c r="AL153" s="1020"/>
      <c r="AM153" s="1020"/>
      <c r="AN153" s="1020"/>
      <c r="AO153" s="1020"/>
      <c r="AP153" s="1020"/>
      <c r="AQ153" s="1020"/>
      <c r="AR153" s="1020"/>
      <c r="AS153" s="1020"/>
      <c r="AT153" s="1020"/>
      <c r="AU153" s="1020"/>
      <c r="AV153" s="1020"/>
      <c r="AW153" s="1020"/>
      <c r="AX153" s="1020"/>
      <c r="AY153" s="1020"/>
      <c r="AZ153" s="1020"/>
      <c r="BA153" s="1020"/>
      <c r="BB153" s="1020"/>
      <c r="BC153" s="1020"/>
      <c r="BD153" s="1020"/>
      <c r="BE153" s="1020"/>
      <c r="BF153" s="1020"/>
      <c r="BG153" s="1020"/>
      <c r="BI153" s="1100"/>
      <c r="BJ153" s="1100"/>
      <c r="BK153" s="1100"/>
      <c r="BL153" s="1100"/>
      <c r="BM153" s="1100"/>
      <c r="BN153" s="1100"/>
    </row>
  </sheetData>
  <mergeCells count="13">
    <mergeCell ref="BS1:CV1"/>
    <mergeCell ref="C1:E1"/>
    <mergeCell ref="BQ1:BR1"/>
    <mergeCell ref="BO1:BO2"/>
    <mergeCell ref="L1:P1"/>
    <mergeCell ref="Q1:U1"/>
    <mergeCell ref="V1:Z1"/>
    <mergeCell ref="AA1:AE1"/>
    <mergeCell ref="AF1:AJ1"/>
    <mergeCell ref="AK1:AO1"/>
    <mergeCell ref="AP1:AT1"/>
    <mergeCell ref="AU1:AY1"/>
    <mergeCell ref="AZ1:BD1"/>
  </mergeCells>
  <conditionalFormatting sqref="B3:B152">
    <cfRule type="containsText" dxfId="34315" priority="220" operator="containsText" text="ST">
      <formula>NOT(ISERROR(SEARCH("ST",B3)))</formula>
    </cfRule>
    <cfRule type="containsText" dxfId="34314" priority="221" operator="containsText" text="RW">
      <formula>NOT(ISERROR(SEARCH("RW",B3)))</formula>
    </cfRule>
    <cfRule type="containsText" dxfId="34313" priority="222" operator="containsText" text="LW">
      <formula>NOT(ISERROR(SEARCH("LW",B3)))</formula>
    </cfRule>
    <cfRule type="containsText" dxfId="34312" priority="223" operator="containsText" text="LF">
      <formula>NOT(ISERROR(SEARCH("LF",B3)))</formula>
    </cfRule>
    <cfRule type="containsText" dxfId="34311" priority="224" operator="containsText" text="CF">
      <formula>NOT(ISERROR(SEARCH("CF",B3)))</formula>
    </cfRule>
    <cfRule type="containsText" dxfId="34310" priority="225" operator="containsText" text="CF">
      <formula>NOT(ISERROR(SEARCH("CF",B3)))</formula>
    </cfRule>
    <cfRule type="containsText" dxfId="34309" priority="226" operator="containsText" text="CAM">
      <formula>NOT(ISERROR(SEARCH("CAM",B3)))</formula>
    </cfRule>
    <cfRule type="containsText" dxfId="34308" priority="227" operator="containsText" text="LM">
      <formula>NOT(ISERROR(SEARCH("LM",B3)))</formula>
    </cfRule>
    <cfRule type="containsText" dxfId="34307" priority="228" operator="containsText" text="CM">
      <formula>NOT(ISERROR(SEARCH("CM",B3)))</formula>
    </cfRule>
    <cfRule type="containsText" dxfId="34306" priority="229" operator="containsText" text="RM">
      <formula>NOT(ISERROR(SEARCH("RM",B3)))</formula>
    </cfRule>
    <cfRule type="containsText" dxfId="34305" priority="230" operator="containsText" text="CDM">
      <formula>NOT(ISERROR(SEARCH("CDM",B3)))</formula>
    </cfRule>
    <cfRule type="containsText" dxfId="34304" priority="231" operator="containsText" text="LWB">
      <formula>NOT(ISERROR(SEARCH("LWB",B3)))</formula>
    </cfRule>
    <cfRule type="containsText" dxfId="34303" priority="232" operator="containsText" text="RWB">
      <formula>NOT(ISERROR(SEARCH("RWB",B3)))</formula>
    </cfRule>
    <cfRule type="containsText" dxfId="34302" priority="233" operator="containsText" text="RB">
      <formula>NOT(ISERROR(SEARCH("RB",B3)))</formula>
    </cfRule>
    <cfRule type="containsText" dxfId="34301" priority="234" operator="containsText" text="CB">
      <formula>NOT(ISERROR(SEARCH("CB",B3)))</formula>
    </cfRule>
    <cfRule type="containsText" dxfId="34300" priority="235" operator="containsText" text="LB">
      <formula>NOT(ISERROR(SEARCH("LB",B3)))</formula>
    </cfRule>
    <cfRule type="containsText" dxfId="34299" priority="236" operator="containsText" text="GK">
      <formula>NOT(ISERROR(SEARCH("GK",B3)))</formula>
    </cfRule>
  </conditionalFormatting>
  <conditionalFormatting sqref="C3:D152">
    <cfRule type="cellIs" dxfId="34298" priority="213" operator="between">
      <formula>30</formula>
      <formula>39</formula>
    </cfRule>
    <cfRule type="cellIs" dxfId="34297" priority="214" operator="between">
      <formula>90</formula>
      <formula>99</formula>
    </cfRule>
    <cfRule type="cellIs" dxfId="34296" priority="215" operator="between">
      <formula>40</formula>
      <formula>49</formula>
    </cfRule>
    <cfRule type="cellIs" dxfId="34295" priority="216" operator="between">
      <formula>50</formula>
      <formula>59</formula>
    </cfRule>
    <cfRule type="cellIs" dxfId="34294" priority="217" operator="between">
      <formula>60</formula>
      <formula>69</formula>
    </cfRule>
    <cfRule type="cellIs" dxfId="34293" priority="218" operator="between">
      <formula>70</formula>
      <formula>79</formula>
    </cfRule>
    <cfRule type="cellIs" dxfId="34292" priority="219" operator="between">
      <formula>80</formula>
      <formula>89</formula>
    </cfRule>
  </conditionalFormatting>
  <conditionalFormatting sqref="E3:E152">
    <cfRule type="cellIs" dxfId="34291" priority="205" operator="between">
      <formula>-3</formula>
      <formula>-100</formula>
    </cfRule>
    <cfRule type="cellIs" dxfId="34290" priority="206" operator="between">
      <formula>-1</formula>
      <formula>-2</formula>
    </cfRule>
    <cfRule type="cellIs" dxfId="34289" priority="207" operator="equal">
      <formula>0</formula>
    </cfRule>
    <cfRule type="cellIs" dxfId="34288" priority="208" operator="between">
      <formula>19</formula>
      <formula>25</formula>
    </cfRule>
    <cfRule type="cellIs" dxfId="34287" priority="209" operator="between">
      <formula>13</formula>
      <formula>18</formula>
    </cfRule>
    <cfRule type="cellIs" dxfId="34286" priority="210" operator="between">
      <formula>8</formula>
      <formula>12</formula>
    </cfRule>
    <cfRule type="cellIs" dxfId="34285" priority="211" operator="between">
      <formula>4</formula>
      <formula>7</formula>
    </cfRule>
    <cfRule type="cellIs" dxfId="34284" priority="212" operator="between">
      <formula>1</formula>
      <formula>3</formula>
    </cfRule>
  </conditionalFormatting>
  <conditionalFormatting sqref="A37:A47">
    <cfRule type="containsText" dxfId="34283" priority="189" operator="containsText" text="RW">
      <formula>NOT(ISERROR(SEARCH("RW",A37)))</formula>
    </cfRule>
    <cfRule type="containsText" dxfId="34282" priority="190" operator="containsText" text="LW">
      <formula>NOT(ISERROR(SEARCH("LW",A37)))</formula>
    </cfRule>
    <cfRule type="containsText" dxfId="34281" priority="191" operator="containsText" text="LF">
      <formula>NOT(ISERROR(SEARCH("LF",A37)))</formula>
    </cfRule>
    <cfRule type="containsText" dxfId="34280" priority="192" operator="containsText" text="CF">
      <formula>NOT(ISERROR(SEARCH("CF",A37)))</formula>
    </cfRule>
    <cfRule type="containsText" dxfId="34279" priority="193" operator="containsText" text="CF">
      <formula>NOT(ISERROR(SEARCH("CF",A37)))</formula>
    </cfRule>
    <cfRule type="containsText" dxfId="34278" priority="194" operator="containsText" text="CAM">
      <formula>NOT(ISERROR(SEARCH("CAM",A37)))</formula>
    </cfRule>
    <cfRule type="containsText" dxfId="34277" priority="195" operator="containsText" text="LM">
      <formula>NOT(ISERROR(SEARCH("LM",A37)))</formula>
    </cfRule>
    <cfRule type="containsText" dxfId="34276" priority="196" operator="containsText" text="CM">
      <formula>NOT(ISERROR(SEARCH("CM",A37)))</formula>
    </cfRule>
    <cfRule type="containsText" dxfId="34275" priority="197" operator="containsText" text="RM">
      <formula>NOT(ISERROR(SEARCH("RM",A37)))</formula>
    </cfRule>
    <cfRule type="containsText" dxfId="34274" priority="198" operator="containsText" text="CDM">
      <formula>NOT(ISERROR(SEARCH("CDM",A37)))</formula>
    </cfRule>
    <cfRule type="containsText" dxfId="34273" priority="199" operator="containsText" text="LWB">
      <formula>NOT(ISERROR(SEARCH("LWB",A37)))</formula>
    </cfRule>
    <cfRule type="containsText" dxfId="34272" priority="200" operator="containsText" text="RWB">
      <formula>NOT(ISERROR(SEARCH("RWB",A37)))</formula>
    </cfRule>
    <cfRule type="containsText" dxfId="34271" priority="201" operator="containsText" text="RB">
      <formula>NOT(ISERROR(SEARCH("RB",A37)))</formula>
    </cfRule>
    <cfRule type="containsText" dxfId="34270" priority="202" operator="containsText" text="CB">
      <formula>NOT(ISERROR(SEARCH("CB",A37)))</formula>
    </cfRule>
    <cfRule type="containsText" dxfId="34269" priority="203" operator="containsText" text="LB">
      <formula>NOT(ISERROR(SEARCH("LB",A37)))</formula>
    </cfRule>
    <cfRule type="containsText" dxfId="34268" priority="204" operator="containsText" text="GK">
      <formula>NOT(ISERROR(SEARCH("GK",A37)))</formula>
    </cfRule>
  </conditionalFormatting>
  <conditionalFormatting sqref="A53">
    <cfRule type="containsText" dxfId="34267" priority="173" operator="containsText" text="RW">
      <formula>NOT(ISERROR(SEARCH("RW",A53)))</formula>
    </cfRule>
    <cfRule type="containsText" dxfId="34266" priority="174" operator="containsText" text="LW">
      <formula>NOT(ISERROR(SEARCH("LW",A53)))</formula>
    </cfRule>
    <cfRule type="containsText" dxfId="34265" priority="175" operator="containsText" text="LF">
      <formula>NOT(ISERROR(SEARCH("LF",A53)))</formula>
    </cfRule>
    <cfRule type="containsText" dxfId="34264" priority="176" operator="containsText" text="CF">
      <formula>NOT(ISERROR(SEARCH("CF",A53)))</formula>
    </cfRule>
    <cfRule type="containsText" dxfId="34263" priority="177" operator="containsText" text="CF">
      <formula>NOT(ISERROR(SEARCH("CF",A53)))</formula>
    </cfRule>
    <cfRule type="containsText" dxfId="34262" priority="178" operator="containsText" text="CAM">
      <formula>NOT(ISERROR(SEARCH("CAM",A53)))</formula>
    </cfRule>
    <cfRule type="containsText" dxfId="34261" priority="179" operator="containsText" text="LM">
      <formula>NOT(ISERROR(SEARCH("LM",A53)))</formula>
    </cfRule>
    <cfRule type="containsText" dxfId="34260" priority="180" operator="containsText" text="CM">
      <formula>NOT(ISERROR(SEARCH("CM",A53)))</formula>
    </cfRule>
    <cfRule type="containsText" dxfId="34259" priority="181" operator="containsText" text="RM">
      <formula>NOT(ISERROR(SEARCH("RM",A53)))</formula>
    </cfRule>
    <cfRule type="containsText" dxfId="34258" priority="182" operator="containsText" text="CDM">
      <formula>NOT(ISERROR(SEARCH("CDM",A53)))</formula>
    </cfRule>
    <cfRule type="containsText" dxfId="34257" priority="183" operator="containsText" text="LWB">
      <formula>NOT(ISERROR(SEARCH("LWB",A53)))</formula>
    </cfRule>
    <cfRule type="containsText" dxfId="34256" priority="184" operator="containsText" text="RWB">
      <formula>NOT(ISERROR(SEARCH("RWB",A53)))</formula>
    </cfRule>
    <cfRule type="containsText" dxfId="34255" priority="185" operator="containsText" text="RB">
      <formula>NOT(ISERROR(SEARCH("RB",A53)))</formula>
    </cfRule>
    <cfRule type="containsText" dxfId="34254" priority="186" operator="containsText" text="CB">
      <formula>NOT(ISERROR(SEARCH("CB",A53)))</formula>
    </cfRule>
    <cfRule type="containsText" dxfId="34253" priority="187" operator="containsText" text="LB">
      <formula>NOT(ISERROR(SEARCH("LB",A53)))</formula>
    </cfRule>
    <cfRule type="containsText" dxfId="34252" priority="188" operator="containsText" text="GK">
      <formula>NOT(ISERROR(SEARCH("GK",A53)))</formula>
    </cfRule>
  </conditionalFormatting>
  <conditionalFormatting sqref="A52">
    <cfRule type="containsText" dxfId="34251" priority="158" operator="containsText" text="RW">
      <formula>NOT(ISERROR(SEARCH("RW",A52)))</formula>
    </cfRule>
    <cfRule type="containsText" dxfId="34250" priority="159" operator="containsText" text="LW">
      <formula>NOT(ISERROR(SEARCH("LW",A52)))</formula>
    </cfRule>
    <cfRule type="containsText" dxfId="34249" priority="160" operator="containsText" text="LF">
      <formula>NOT(ISERROR(SEARCH("LF",A52)))</formula>
    </cfRule>
    <cfRule type="containsText" dxfId="34248" priority="161" operator="containsText" text="CF">
      <formula>NOT(ISERROR(SEARCH("CF",A52)))</formula>
    </cfRule>
    <cfRule type="containsText" dxfId="34247" priority="162" operator="containsText" text="CF">
      <formula>NOT(ISERROR(SEARCH("CF",A52)))</formula>
    </cfRule>
    <cfRule type="containsText" dxfId="34246" priority="163" operator="containsText" text="CAM">
      <formula>NOT(ISERROR(SEARCH("CAM",A52)))</formula>
    </cfRule>
    <cfRule type="containsText" dxfId="34245" priority="164" operator="containsText" text="LM">
      <formula>NOT(ISERROR(SEARCH("LM",A52)))</formula>
    </cfRule>
    <cfRule type="containsText" dxfId="34244" priority="165" operator="containsText" text="RM">
      <formula>NOT(ISERROR(SEARCH("RM",A52)))</formula>
    </cfRule>
    <cfRule type="containsText" dxfId="34243" priority="166" operator="containsText" text="CDM">
      <formula>NOT(ISERROR(SEARCH("CDM",A52)))</formula>
    </cfRule>
    <cfRule type="containsText" dxfId="34242" priority="167" operator="containsText" text="LWB">
      <formula>NOT(ISERROR(SEARCH("LWB",A52)))</formula>
    </cfRule>
    <cfRule type="containsText" dxfId="34241" priority="168" operator="containsText" text="RWB">
      <formula>NOT(ISERROR(SEARCH("RWB",A52)))</formula>
    </cfRule>
    <cfRule type="containsText" dxfId="34240" priority="169" operator="containsText" text="RB">
      <formula>NOT(ISERROR(SEARCH("RB",A52)))</formula>
    </cfRule>
    <cfRule type="containsText" dxfId="34239" priority="170" operator="containsText" text="CB">
      <formula>NOT(ISERROR(SEARCH("CB",A52)))</formula>
    </cfRule>
    <cfRule type="containsText" dxfId="34238" priority="171" operator="containsText" text="LB">
      <formula>NOT(ISERROR(SEARCH("LB",A52)))</formula>
    </cfRule>
    <cfRule type="containsText" dxfId="34237" priority="172" operator="containsText" text="GK">
      <formula>NOT(ISERROR(SEARCH("GK",A52)))</formula>
    </cfRule>
  </conditionalFormatting>
  <conditionalFormatting sqref="A54">
    <cfRule type="containsText" dxfId="34236" priority="143" operator="containsText" text="RW">
      <formula>NOT(ISERROR(SEARCH("RW",A54)))</formula>
    </cfRule>
    <cfRule type="containsText" dxfId="34235" priority="144" operator="containsText" text="LW">
      <formula>NOT(ISERROR(SEARCH("LW",A54)))</formula>
    </cfRule>
    <cfRule type="containsText" dxfId="34234" priority="145" operator="containsText" text="LF">
      <formula>NOT(ISERROR(SEARCH("LF",A54)))</formula>
    </cfRule>
    <cfRule type="containsText" dxfId="34233" priority="146" operator="containsText" text="CF">
      <formula>NOT(ISERROR(SEARCH("CF",A54)))</formula>
    </cfRule>
    <cfRule type="containsText" dxfId="34232" priority="147" operator="containsText" text="CF">
      <formula>NOT(ISERROR(SEARCH("CF",A54)))</formula>
    </cfRule>
    <cfRule type="containsText" dxfId="34231" priority="148" operator="containsText" text="CAM">
      <formula>NOT(ISERROR(SEARCH("CAM",A54)))</formula>
    </cfRule>
    <cfRule type="containsText" dxfId="34230" priority="149" operator="containsText" text="LM">
      <formula>NOT(ISERROR(SEARCH("LM",A54)))</formula>
    </cfRule>
    <cfRule type="containsText" dxfId="34229" priority="150" operator="containsText" text="RM">
      <formula>NOT(ISERROR(SEARCH("RM",A54)))</formula>
    </cfRule>
    <cfRule type="containsText" dxfId="34228" priority="151" operator="containsText" text="CDM">
      <formula>NOT(ISERROR(SEARCH("CDM",A54)))</formula>
    </cfRule>
    <cfRule type="containsText" dxfId="34227" priority="152" operator="containsText" text="LWB">
      <formula>NOT(ISERROR(SEARCH("LWB",A54)))</formula>
    </cfRule>
    <cfRule type="containsText" dxfId="34226" priority="153" operator="containsText" text="RWB">
      <formula>NOT(ISERROR(SEARCH("RWB",A54)))</formula>
    </cfRule>
    <cfRule type="containsText" dxfId="34225" priority="154" operator="containsText" text="RB">
      <formula>NOT(ISERROR(SEARCH("RB",A54)))</formula>
    </cfRule>
    <cfRule type="containsText" dxfId="34224" priority="155" operator="containsText" text="CB">
      <formula>NOT(ISERROR(SEARCH("CB",A54)))</formula>
    </cfRule>
    <cfRule type="containsText" dxfId="34223" priority="156" operator="containsText" text="LB">
      <formula>NOT(ISERROR(SEARCH("LB",A54)))</formula>
    </cfRule>
    <cfRule type="containsText" dxfId="34222" priority="157" operator="containsText" text="GK">
      <formula>NOT(ISERROR(SEARCH("GK",A54)))</formula>
    </cfRule>
  </conditionalFormatting>
  <conditionalFormatting sqref="A55">
    <cfRule type="containsText" dxfId="34221" priority="128" operator="containsText" text="RW">
      <formula>NOT(ISERROR(SEARCH("RW",A55)))</formula>
    </cfRule>
    <cfRule type="containsText" dxfId="34220" priority="129" operator="containsText" text="LW">
      <formula>NOT(ISERROR(SEARCH("LW",A55)))</formula>
    </cfRule>
    <cfRule type="containsText" dxfId="34219" priority="130" operator="containsText" text="LF">
      <formula>NOT(ISERROR(SEARCH("LF",A55)))</formula>
    </cfRule>
    <cfRule type="containsText" dxfId="34218" priority="131" operator="containsText" text="CF">
      <formula>NOT(ISERROR(SEARCH("CF",A55)))</formula>
    </cfRule>
    <cfRule type="containsText" dxfId="34217" priority="132" operator="containsText" text="CF">
      <formula>NOT(ISERROR(SEARCH("CF",A55)))</formula>
    </cfRule>
    <cfRule type="containsText" dxfId="34216" priority="133" operator="containsText" text="CAM">
      <formula>NOT(ISERROR(SEARCH("CAM",A55)))</formula>
    </cfRule>
    <cfRule type="containsText" dxfId="34215" priority="134" operator="containsText" text="LM">
      <formula>NOT(ISERROR(SEARCH("LM",A55)))</formula>
    </cfRule>
    <cfRule type="containsText" dxfId="34214" priority="135" operator="containsText" text="RM">
      <formula>NOT(ISERROR(SEARCH("RM",A55)))</formula>
    </cfRule>
    <cfRule type="containsText" dxfId="34213" priority="136" operator="containsText" text="CDM">
      <formula>NOT(ISERROR(SEARCH("CDM",A55)))</formula>
    </cfRule>
    <cfRule type="containsText" dxfId="34212" priority="137" operator="containsText" text="LWB">
      <formula>NOT(ISERROR(SEARCH("LWB",A55)))</formula>
    </cfRule>
    <cfRule type="containsText" dxfId="34211" priority="138" operator="containsText" text="RWB">
      <formula>NOT(ISERROR(SEARCH("RWB",A55)))</formula>
    </cfRule>
    <cfRule type="containsText" dxfId="34210" priority="139" operator="containsText" text="RB">
      <formula>NOT(ISERROR(SEARCH("RB",A55)))</formula>
    </cfRule>
    <cfRule type="containsText" dxfId="34209" priority="140" operator="containsText" text="CB">
      <formula>NOT(ISERROR(SEARCH("CB",A55)))</formula>
    </cfRule>
    <cfRule type="containsText" dxfId="34208" priority="141" operator="containsText" text="LB">
      <formula>NOT(ISERROR(SEARCH("LB",A55)))</formula>
    </cfRule>
    <cfRule type="containsText" dxfId="34207" priority="142" operator="containsText" text="GK">
      <formula>NOT(ISERROR(SEARCH("GK",A55)))</formula>
    </cfRule>
  </conditionalFormatting>
  <conditionalFormatting sqref="A59">
    <cfRule type="containsText" dxfId="34206" priority="113" operator="containsText" text="RW">
      <formula>NOT(ISERROR(SEARCH("RW",A59)))</formula>
    </cfRule>
    <cfRule type="containsText" dxfId="34205" priority="114" operator="containsText" text="LW">
      <formula>NOT(ISERROR(SEARCH("LW",A59)))</formula>
    </cfRule>
    <cfRule type="containsText" dxfId="34204" priority="115" operator="containsText" text="LF">
      <formula>NOT(ISERROR(SEARCH("LF",A59)))</formula>
    </cfRule>
    <cfRule type="containsText" dxfId="34203" priority="116" operator="containsText" text="CF">
      <formula>NOT(ISERROR(SEARCH("CF",A59)))</formula>
    </cfRule>
    <cfRule type="containsText" dxfId="34202" priority="117" operator="containsText" text="CF">
      <formula>NOT(ISERROR(SEARCH("CF",A59)))</formula>
    </cfRule>
    <cfRule type="containsText" dxfId="34201" priority="118" operator="containsText" text="CAM">
      <formula>NOT(ISERROR(SEARCH("CAM",A59)))</formula>
    </cfRule>
    <cfRule type="containsText" dxfId="34200" priority="119" operator="containsText" text="LM">
      <formula>NOT(ISERROR(SEARCH("LM",A59)))</formula>
    </cfRule>
    <cfRule type="containsText" dxfId="34199" priority="120" operator="containsText" text="RM">
      <formula>NOT(ISERROR(SEARCH("RM",A59)))</formula>
    </cfRule>
    <cfRule type="containsText" dxfId="34198" priority="121" operator="containsText" text="CDM">
      <formula>NOT(ISERROR(SEARCH("CDM",A59)))</formula>
    </cfRule>
    <cfRule type="containsText" dxfId="34197" priority="122" operator="containsText" text="LWB">
      <formula>NOT(ISERROR(SEARCH("LWB",A59)))</formula>
    </cfRule>
    <cfRule type="containsText" dxfId="34196" priority="123" operator="containsText" text="RWB">
      <formula>NOT(ISERROR(SEARCH("RWB",A59)))</formula>
    </cfRule>
    <cfRule type="containsText" dxfId="34195" priority="124" operator="containsText" text="RB">
      <formula>NOT(ISERROR(SEARCH("RB",A59)))</formula>
    </cfRule>
    <cfRule type="containsText" dxfId="34194" priority="125" operator="containsText" text="CB">
      <formula>NOT(ISERROR(SEARCH("CB",A59)))</formula>
    </cfRule>
    <cfRule type="containsText" dxfId="34193" priority="126" operator="containsText" text="LB">
      <formula>NOT(ISERROR(SEARCH("LB",A59)))</formula>
    </cfRule>
    <cfRule type="containsText" dxfId="34192" priority="127" operator="containsText" text="GK">
      <formula>NOT(ISERROR(SEARCH("GK",A59)))</formula>
    </cfRule>
  </conditionalFormatting>
  <conditionalFormatting sqref="A58">
    <cfRule type="containsText" dxfId="34191" priority="97" operator="containsText" text="RW">
      <formula>NOT(ISERROR(SEARCH("RW",A58)))</formula>
    </cfRule>
    <cfRule type="containsText" dxfId="34190" priority="98" operator="containsText" text="LW">
      <formula>NOT(ISERROR(SEARCH("LW",A58)))</formula>
    </cfRule>
    <cfRule type="containsText" dxfId="34189" priority="99" operator="containsText" text="LF">
      <formula>NOT(ISERROR(SEARCH("LF",A58)))</formula>
    </cfRule>
    <cfRule type="containsText" dxfId="34188" priority="100" operator="containsText" text="CF">
      <formula>NOT(ISERROR(SEARCH("CF",A58)))</formula>
    </cfRule>
    <cfRule type="containsText" dxfId="34187" priority="101" operator="containsText" text="CF">
      <formula>NOT(ISERROR(SEARCH("CF",A58)))</formula>
    </cfRule>
    <cfRule type="containsText" dxfId="34186" priority="102" operator="containsText" text="CAM">
      <formula>NOT(ISERROR(SEARCH("CAM",A58)))</formula>
    </cfRule>
    <cfRule type="containsText" dxfId="34185" priority="103" operator="containsText" text="LM">
      <formula>NOT(ISERROR(SEARCH("LM",A58)))</formula>
    </cfRule>
    <cfRule type="containsText" dxfId="34184" priority="104" operator="containsText" text="CM">
      <formula>NOT(ISERROR(SEARCH("CM",A58)))</formula>
    </cfRule>
    <cfRule type="containsText" dxfId="34183" priority="105" operator="containsText" text="RM">
      <formula>NOT(ISERROR(SEARCH("RM",A58)))</formula>
    </cfRule>
    <cfRule type="containsText" dxfId="34182" priority="106" operator="containsText" text="CDM">
      <formula>NOT(ISERROR(SEARCH("CDM",A58)))</formula>
    </cfRule>
    <cfRule type="containsText" dxfId="34181" priority="107" operator="containsText" text="LWB">
      <formula>NOT(ISERROR(SEARCH("LWB",A58)))</formula>
    </cfRule>
    <cfRule type="containsText" dxfId="34180" priority="108" operator="containsText" text="RWB">
      <formula>NOT(ISERROR(SEARCH("RWB",A58)))</formula>
    </cfRule>
    <cfRule type="containsText" dxfId="34179" priority="109" operator="containsText" text="RB">
      <formula>NOT(ISERROR(SEARCH("RB",A58)))</formula>
    </cfRule>
    <cfRule type="containsText" dxfId="34178" priority="110" operator="containsText" text="CB">
      <formula>NOT(ISERROR(SEARCH("CB",A58)))</formula>
    </cfRule>
    <cfRule type="containsText" dxfId="34177" priority="111" operator="containsText" text="LB">
      <formula>NOT(ISERROR(SEARCH("LB",A58)))</formula>
    </cfRule>
    <cfRule type="containsText" dxfId="34176" priority="112" operator="containsText" text="GK">
      <formula>NOT(ISERROR(SEARCH("GK",A58)))</formula>
    </cfRule>
  </conditionalFormatting>
  <conditionalFormatting sqref="A58">
    <cfRule type="containsText" dxfId="34175" priority="81" operator="containsText" text="RW">
      <formula>NOT(ISERROR(SEARCH("RW",A58)))</formula>
    </cfRule>
    <cfRule type="containsText" dxfId="34174" priority="82" operator="containsText" text="LW">
      <formula>NOT(ISERROR(SEARCH("LW",A58)))</formula>
    </cfRule>
    <cfRule type="containsText" dxfId="34173" priority="83" operator="containsText" text="LF">
      <formula>NOT(ISERROR(SEARCH("LF",A58)))</formula>
    </cfRule>
    <cfRule type="containsText" dxfId="34172" priority="84" operator="containsText" text="CF">
      <formula>NOT(ISERROR(SEARCH("CF",A58)))</formula>
    </cfRule>
    <cfRule type="containsText" dxfId="34171" priority="85" operator="containsText" text="CF">
      <formula>NOT(ISERROR(SEARCH("CF",A58)))</formula>
    </cfRule>
    <cfRule type="containsText" dxfId="34170" priority="86" operator="containsText" text="CAM">
      <formula>NOT(ISERROR(SEARCH("CAM",A58)))</formula>
    </cfRule>
    <cfRule type="containsText" dxfId="34169" priority="87" operator="containsText" text="LM">
      <formula>NOT(ISERROR(SEARCH("LM",A58)))</formula>
    </cfRule>
    <cfRule type="containsText" dxfId="34168" priority="88" operator="containsText" text="CM">
      <formula>NOT(ISERROR(SEARCH("CM",A58)))</formula>
    </cfRule>
    <cfRule type="containsText" dxfId="34167" priority="89" operator="containsText" text="RM">
      <formula>NOT(ISERROR(SEARCH("RM",A58)))</formula>
    </cfRule>
    <cfRule type="containsText" dxfId="34166" priority="90" operator="containsText" text="CDM">
      <formula>NOT(ISERROR(SEARCH("CDM",A58)))</formula>
    </cfRule>
    <cfRule type="containsText" dxfId="34165" priority="91" operator="containsText" text="LWB">
      <formula>NOT(ISERROR(SEARCH("LWB",A58)))</formula>
    </cfRule>
    <cfRule type="containsText" dxfId="34164" priority="92" operator="containsText" text="RWB">
      <formula>NOT(ISERROR(SEARCH("RWB",A58)))</formula>
    </cfRule>
    <cfRule type="containsText" dxfId="34163" priority="93" operator="containsText" text="RB">
      <formula>NOT(ISERROR(SEARCH("RB",A58)))</formula>
    </cfRule>
    <cfRule type="containsText" dxfId="34162" priority="94" operator="containsText" text="CB">
      <formula>NOT(ISERROR(SEARCH("CB",A58)))</formula>
    </cfRule>
    <cfRule type="containsText" dxfId="34161" priority="95" operator="containsText" text="LB">
      <formula>NOT(ISERROR(SEARCH("LB",A58)))</formula>
    </cfRule>
    <cfRule type="containsText" dxfId="34160" priority="96" operator="containsText" text="GK">
      <formula>NOT(ISERROR(SEARCH("GK",A58)))</formula>
    </cfRule>
  </conditionalFormatting>
  <conditionalFormatting sqref="A59">
    <cfRule type="containsText" dxfId="34159" priority="65" operator="containsText" text="RW">
      <formula>NOT(ISERROR(SEARCH("RW",A59)))</formula>
    </cfRule>
    <cfRule type="containsText" dxfId="34158" priority="66" operator="containsText" text="LW">
      <formula>NOT(ISERROR(SEARCH("LW",A59)))</formula>
    </cfRule>
    <cfRule type="containsText" dxfId="34157" priority="67" operator="containsText" text="LF">
      <formula>NOT(ISERROR(SEARCH("LF",A59)))</formula>
    </cfRule>
    <cfRule type="containsText" dxfId="34156" priority="68" operator="containsText" text="CF">
      <formula>NOT(ISERROR(SEARCH("CF",A59)))</formula>
    </cfRule>
    <cfRule type="containsText" dxfId="34155" priority="69" operator="containsText" text="CF">
      <formula>NOT(ISERROR(SEARCH("CF",A59)))</formula>
    </cfRule>
    <cfRule type="containsText" dxfId="34154" priority="70" operator="containsText" text="CAM">
      <formula>NOT(ISERROR(SEARCH("CAM",A59)))</formula>
    </cfRule>
    <cfRule type="containsText" dxfId="34153" priority="71" operator="containsText" text="LM">
      <formula>NOT(ISERROR(SEARCH("LM",A59)))</formula>
    </cfRule>
    <cfRule type="containsText" dxfId="34152" priority="72" operator="containsText" text="CM">
      <formula>NOT(ISERROR(SEARCH("CM",A59)))</formula>
    </cfRule>
    <cfRule type="containsText" dxfId="34151" priority="73" operator="containsText" text="RM">
      <formula>NOT(ISERROR(SEARCH("RM",A59)))</formula>
    </cfRule>
    <cfRule type="containsText" dxfId="34150" priority="74" operator="containsText" text="CDM">
      <formula>NOT(ISERROR(SEARCH("CDM",A59)))</formula>
    </cfRule>
    <cfRule type="containsText" dxfId="34149" priority="75" operator="containsText" text="LWB">
      <formula>NOT(ISERROR(SEARCH("LWB",A59)))</formula>
    </cfRule>
    <cfRule type="containsText" dxfId="34148" priority="76" operator="containsText" text="RWB">
      <formula>NOT(ISERROR(SEARCH("RWB",A59)))</formula>
    </cfRule>
    <cfRule type="containsText" dxfId="34147" priority="77" operator="containsText" text="RB">
      <formula>NOT(ISERROR(SEARCH("RB",A59)))</formula>
    </cfRule>
    <cfRule type="containsText" dxfId="34146" priority="78" operator="containsText" text="CB">
      <formula>NOT(ISERROR(SEARCH("CB",A59)))</formula>
    </cfRule>
    <cfRule type="containsText" dxfId="34145" priority="79" operator="containsText" text="LB">
      <formula>NOT(ISERROR(SEARCH("LB",A59)))</formula>
    </cfRule>
    <cfRule type="containsText" dxfId="34144" priority="80" operator="containsText" text="GK">
      <formula>NOT(ISERROR(SEARCH("GK",A59)))</formula>
    </cfRule>
  </conditionalFormatting>
  <conditionalFormatting sqref="A58">
    <cfRule type="containsText" dxfId="34143" priority="49" operator="containsText" text="RW">
      <formula>NOT(ISERROR(SEARCH("RW",A58)))</formula>
    </cfRule>
    <cfRule type="containsText" dxfId="34142" priority="50" operator="containsText" text="LW">
      <formula>NOT(ISERROR(SEARCH("LW",A58)))</formula>
    </cfRule>
    <cfRule type="containsText" dxfId="34141" priority="51" operator="containsText" text="LF">
      <formula>NOT(ISERROR(SEARCH("LF",A58)))</formula>
    </cfRule>
    <cfRule type="containsText" dxfId="34140" priority="52" operator="containsText" text="CF">
      <formula>NOT(ISERROR(SEARCH("CF",A58)))</formula>
    </cfRule>
    <cfRule type="containsText" dxfId="34139" priority="53" operator="containsText" text="CF">
      <formula>NOT(ISERROR(SEARCH("CF",A58)))</formula>
    </cfRule>
    <cfRule type="containsText" dxfId="34138" priority="54" operator="containsText" text="CAM">
      <formula>NOT(ISERROR(SEARCH("CAM",A58)))</formula>
    </cfRule>
    <cfRule type="containsText" dxfId="34137" priority="55" operator="containsText" text="LM">
      <formula>NOT(ISERROR(SEARCH("LM",A58)))</formula>
    </cfRule>
    <cfRule type="containsText" dxfId="34136" priority="56" operator="containsText" text="CM">
      <formula>NOT(ISERROR(SEARCH("CM",A58)))</formula>
    </cfRule>
    <cfRule type="containsText" dxfId="34135" priority="57" operator="containsText" text="RM">
      <formula>NOT(ISERROR(SEARCH("RM",A58)))</formula>
    </cfRule>
    <cfRule type="containsText" dxfId="34134" priority="58" operator="containsText" text="CDM">
      <formula>NOT(ISERROR(SEARCH("CDM",A58)))</formula>
    </cfRule>
    <cfRule type="containsText" dxfId="34133" priority="59" operator="containsText" text="LWB">
      <formula>NOT(ISERROR(SEARCH("LWB",A58)))</formula>
    </cfRule>
    <cfRule type="containsText" dxfId="34132" priority="60" operator="containsText" text="RWB">
      <formula>NOT(ISERROR(SEARCH("RWB",A58)))</formula>
    </cfRule>
    <cfRule type="containsText" dxfId="34131" priority="61" operator="containsText" text="RB">
      <formula>NOT(ISERROR(SEARCH("RB",A58)))</formula>
    </cfRule>
    <cfRule type="containsText" dxfId="34130" priority="62" operator="containsText" text="CB">
      <formula>NOT(ISERROR(SEARCH("CB",A58)))</formula>
    </cfRule>
    <cfRule type="containsText" dxfId="34129" priority="63" operator="containsText" text="LB">
      <formula>NOT(ISERROR(SEARCH("LB",A58)))</formula>
    </cfRule>
    <cfRule type="containsText" dxfId="34128" priority="64" operator="containsText" text="GK">
      <formula>NOT(ISERROR(SEARCH("GK",A58)))</formula>
    </cfRule>
  </conditionalFormatting>
  <conditionalFormatting sqref="A59">
    <cfRule type="containsText" dxfId="34127" priority="33" operator="containsText" text="RW">
      <formula>NOT(ISERROR(SEARCH("RW",A59)))</formula>
    </cfRule>
    <cfRule type="containsText" dxfId="34126" priority="34" operator="containsText" text="LW">
      <formula>NOT(ISERROR(SEARCH("LW",A59)))</formula>
    </cfRule>
    <cfRule type="containsText" dxfId="34125" priority="35" operator="containsText" text="LF">
      <formula>NOT(ISERROR(SEARCH("LF",A59)))</formula>
    </cfRule>
    <cfRule type="containsText" dxfId="34124" priority="36" operator="containsText" text="CF">
      <formula>NOT(ISERROR(SEARCH("CF",A59)))</formula>
    </cfRule>
    <cfRule type="containsText" dxfId="34123" priority="37" operator="containsText" text="CF">
      <formula>NOT(ISERROR(SEARCH("CF",A59)))</formula>
    </cfRule>
    <cfRule type="containsText" dxfId="34122" priority="38" operator="containsText" text="CAM">
      <formula>NOT(ISERROR(SEARCH("CAM",A59)))</formula>
    </cfRule>
    <cfRule type="containsText" dxfId="34121" priority="39" operator="containsText" text="LM">
      <formula>NOT(ISERROR(SEARCH("LM",A59)))</formula>
    </cfRule>
    <cfRule type="containsText" dxfId="34120" priority="40" operator="containsText" text="CM">
      <formula>NOT(ISERROR(SEARCH("CM",A59)))</formula>
    </cfRule>
    <cfRule type="containsText" dxfId="34119" priority="41" operator="containsText" text="RM">
      <formula>NOT(ISERROR(SEARCH("RM",A59)))</formula>
    </cfRule>
    <cfRule type="containsText" dxfId="34118" priority="42" operator="containsText" text="CDM">
      <formula>NOT(ISERROR(SEARCH("CDM",A59)))</formula>
    </cfRule>
    <cfRule type="containsText" dxfId="34117" priority="43" operator="containsText" text="LWB">
      <formula>NOT(ISERROR(SEARCH("LWB",A59)))</formula>
    </cfRule>
    <cfRule type="containsText" dxfId="34116" priority="44" operator="containsText" text="RWB">
      <formula>NOT(ISERROR(SEARCH("RWB",A59)))</formula>
    </cfRule>
    <cfRule type="containsText" dxfId="34115" priority="45" operator="containsText" text="RB">
      <formula>NOT(ISERROR(SEARCH("RB",A59)))</formula>
    </cfRule>
    <cfRule type="containsText" dxfId="34114" priority="46" operator="containsText" text="CB">
      <formula>NOT(ISERROR(SEARCH("CB",A59)))</formula>
    </cfRule>
    <cfRule type="containsText" dxfId="34113" priority="47" operator="containsText" text="LB">
      <formula>NOT(ISERROR(SEARCH("LB",A59)))</formula>
    </cfRule>
    <cfRule type="containsText" dxfId="34112" priority="48" operator="containsText" text="GK">
      <formula>NOT(ISERROR(SEARCH("GK",A59)))</formula>
    </cfRule>
  </conditionalFormatting>
  <conditionalFormatting sqref="A59">
    <cfRule type="containsText" dxfId="34111" priority="17" operator="containsText" text="RW">
      <formula>NOT(ISERROR(SEARCH("RW",A59)))</formula>
    </cfRule>
    <cfRule type="containsText" dxfId="34110" priority="18" operator="containsText" text="LW">
      <formula>NOT(ISERROR(SEARCH("LW",A59)))</formula>
    </cfRule>
    <cfRule type="containsText" dxfId="34109" priority="19" operator="containsText" text="LF">
      <formula>NOT(ISERROR(SEARCH("LF",A59)))</formula>
    </cfRule>
    <cfRule type="containsText" dxfId="34108" priority="20" operator="containsText" text="CF">
      <formula>NOT(ISERROR(SEARCH("CF",A59)))</formula>
    </cfRule>
    <cfRule type="containsText" dxfId="34107" priority="21" operator="containsText" text="CF">
      <formula>NOT(ISERROR(SEARCH("CF",A59)))</formula>
    </cfRule>
    <cfRule type="containsText" dxfId="34106" priority="22" operator="containsText" text="CAM">
      <formula>NOT(ISERROR(SEARCH("CAM",A59)))</formula>
    </cfRule>
    <cfRule type="containsText" dxfId="34105" priority="23" operator="containsText" text="LM">
      <formula>NOT(ISERROR(SEARCH("LM",A59)))</formula>
    </cfRule>
    <cfRule type="containsText" dxfId="34104" priority="24" operator="containsText" text="CM">
      <formula>NOT(ISERROR(SEARCH("CM",A59)))</formula>
    </cfRule>
    <cfRule type="containsText" dxfId="34103" priority="25" operator="containsText" text="RM">
      <formula>NOT(ISERROR(SEARCH("RM",A59)))</formula>
    </cfRule>
    <cfRule type="containsText" dxfId="34102" priority="26" operator="containsText" text="CDM">
      <formula>NOT(ISERROR(SEARCH("CDM",A59)))</formula>
    </cfRule>
    <cfRule type="containsText" dxfId="34101" priority="27" operator="containsText" text="LWB">
      <formula>NOT(ISERROR(SEARCH("LWB",A59)))</formula>
    </cfRule>
    <cfRule type="containsText" dxfId="34100" priority="28" operator="containsText" text="RWB">
      <formula>NOT(ISERROR(SEARCH("RWB",A59)))</formula>
    </cfRule>
    <cfRule type="containsText" dxfId="34099" priority="29" operator="containsText" text="RB">
      <formula>NOT(ISERROR(SEARCH("RB",A59)))</formula>
    </cfRule>
    <cfRule type="containsText" dxfId="34098" priority="30" operator="containsText" text="CB">
      <formula>NOT(ISERROR(SEARCH("CB",A59)))</formula>
    </cfRule>
    <cfRule type="containsText" dxfId="34097" priority="31" operator="containsText" text="LB">
      <formula>NOT(ISERROR(SEARCH("LB",A59)))</formula>
    </cfRule>
    <cfRule type="containsText" dxfId="34096" priority="32" operator="containsText" text="GK">
      <formula>NOT(ISERROR(SEARCH("GK",A59)))</formula>
    </cfRule>
  </conditionalFormatting>
  <conditionalFormatting sqref="A58">
    <cfRule type="containsText" dxfId="34095" priority="1" operator="containsText" text="RW">
      <formula>NOT(ISERROR(SEARCH("RW",A58)))</formula>
    </cfRule>
    <cfRule type="containsText" dxfId="34094" priority="2" operator="containsText" text="LW">
      <formula>NOT(ISERROR(SEARCH("LW",A58)))</formula>
    </cfRule>
    <cfRule type="containsText" dxfId="34093" priority="3" operator="containsText" text="LF">
      <formula>NOT(ISERROR(SEARCH("LF",A58)))</formula>
    </cfRule>
    <cfRule type="containsText" dxfId="34092" priority="4" operator="containsText" text="CF">
      <formula>NOT(ISERROR(SEARCH("CF",A58)))</formula>
    </cfRule>
    <cfRule type="containsText" dxfId="34091" priority="5" operator="containsText" text="CF">
      <formula>NOT(ISERROR(SEARCH("CF",A58)))</formula>
    </cfRule>
    <cfRule type="containsText" dxfId="34090" priority="6" operator="containsText" text="CAM">
      <formula>NOT(ISERROR(SEARCH("CAM",A58)))</formula>
    </cfRule>
    <cfRule type="containsText" dxfId="34089" priority="7" operator="containsText" text="LM">
      <formula>NOT(ISERROR(SEARCH("LM",A58)))</formula>
    </cfRule>
    <cfRule type="containsText" dxfId="34088" priority="8" operator="containsText" text="CM">
      <formula>NOT(ISERROR(SEARCH("CM",A58)))</formula>
    </cfRule>
    <cfRule type="containsText" dxfId="34087" priority="9" operator="containsText" text="RM">
      <formula>NOT(ISERROR(SEARCH("RM",A58)))</formula>
    </cfRule>
    <cfRule type="containsText" dxfId="34086" priority="10" operator="containsText" text="CDM">
      <formula>NOT(ISERROR(SEARCH("CDM",A58)))</formula>
    </cfRule>
    <cfRule type="containsText" dxfId="34085" priority="11" operator="containsText" text="LWB">
      <formula>NOT(ISERROR(SEARCH("LWB",A58)))</formula>
    </cfRule>
    <cfRule type="containsText" dxfId="34084" priority="12" operator="containsText" text="RWB">
      <formula>NOT(ISERROR(SEARCH("RWB",A58)))</formula>
    </cfRule>
    <cfRule type="containsText" dxfId="34083" priority="13" operator="containsText" text="RB">
      <formula>NOT(ISERROR(SEARCH("RB",A58)))</formula>
    </cfRule>
    <cfRule type="containsText" dxfId="34082" priority="14" operator="containsText" text="CB">
      <formula>NOT(ISERROR(SEARCH("CB",A58)))</formula>
    </cfRule>
    <cfRule type="containsText" dxfId="34081" priority="15" operator="containsText" text="LB">
      <formula>NOT(ISERROR(SEARCH("LB",A58)))</formula>
    </cfRule>
    <cfRule type="containsText" dxfId="34080" priority="16" operator="containsText" text="GK">
      <formula>NOT(ISERROR(SEARCH("GK",A58)))</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JZ80"/>
  <sheetViews>
    <sheetView zoomScale="85" zoomScaleNormal="85" workbookViewId="0">
      <pane xSplit="1" ySplit="2" topLeftCell="B3" activePane="bottomRight" state="frozen"/>
      <selection pane="topRight"/>
      <selection pane="bottomLeft"/>
      <selection pane="bottomRight"/>
    </sheetView>
  </sheetViews>
  <sheetFormatPr defaultRowHeight="15" x14ac:dyDescent="0.25"/>
  <cols>
    <col min="1" max="1" width="5.140625" customWidth="1"/>
    <col min="2" max="2" width="9.140625" customWidth="1"/>
    <col min="3" max="19" width="6.85546875" customWidth="1"/>
    <col min="20" max="20" width="1.5703125" style="17" customWidth="1"/>
    <col min="22" max="38" width="6.85546875" customWidth="1"/>
    <col min="39" max="39" width="1.5703125" style="17" customWidth="1"/>
    <col min="41" max="57" width="6.85546875" customWidth="1"/>
    <col min="58" max="58" width="1.5703125" style="17" customWidth="1"/>
    <col min="60" max="76" width="6.85546875" customWidth="1"/>
    <col min="77" max="77" width="1.5703125" style="17" customWidth="1"/>
    <col min="79" max="95" width="6.85546875" customWidth="1"/>
    <col min="96" max="96" width="1.5703125" style="17" customWidth="1"/>
    <col min="98" max="114" width="6.85546875" customWidth="1"/>
    <col min="115" max="115" width="1.5703125" style="17" customWidth="1"/>
    <col min="117" max="133" width="6.85546875" customWidth="1"/>
    <col min="134" max="134" width="1.5703125" style="17" customWidth="1"/>
    <col min="136" max="152" width="6.85546875" customWidth="1"/>
    <col min="153" max="153" width="1.5703125" style="17" customWidth="1"/>
    <col min="155" max="171" width="6.85546875" customWidth="1"/>
    <col min="172" max="172" width="1.5703125" style="17" customWidth="1"/>
    <col min="174" max="190" width="6.85546875" customWidth="1"/>
    <col min="191" max="191" width="1.5703125" style="17" customWidth="1"/>
    <col min="193" max="209" width="6.85546875" customWidth="1"/>
    <col min="210" max="210" width="1.5703125" style="17" customWidth="1"/>
    <col min="212" max="228" width="6.85546875" customWidth="1"/>
    <col min="229" max="229" width="1.5703125" style="17" customWidth="1"/>
    <col min="231" max="247" width="6.85546875" customWidth="1"/>
    <col min="248" max="248" width="1.5703125" style="17" customWidth="1"/>
    <col min="250" max="266" width="6.85546875" customWidth="1"/>
    <col min="267" max="267" width="1.5703125" style="17" customWidth="1"/>
    <col min="269" max="285" width="6.85546875" customWidth="1"/>
    <col min="286" max="286" width="1.5703125" style="17" customWidth="1"/>
    <col min="288" max="304" width="6.85546875" customWidth="1"/>
  </cols>
  <sheetData>
    <row r="1" spans="1:285" x14ac:dyDescent="0.25">
      <c r="B1" s="16" t="s">
        <v>44</v>
      </c>
      <c r="C1" s="5" t="s">
        <v>18</v>
      </c>
      <c r="D1" s="5" t="s">
        <v>19</v>
      </c>
      <c r="E1" s="5" t="s">
        <v>20</v>
      </c>
      <c r="F1" s="5" t="s">
        <v>3</v>
      </c>
      <c r="G1" s="5" t="s">
        <v>4</v>
      </c>
      <c r="H1" s="1236" t="s">
        <v>97</v>
      </c>
      <c r="I1" s="1235"/>
      <c r="J1" s="1236" t="s">
        <v>102</v>
      </c>
      <c r="K1" s="1234"/>
      <c r="L1" s="1234" t="s">
        <v>105</v>
      </c>
      <c r="M1" s="1234"/>
      <c r="N1" s="1234" t="s">
        <v>106</v>
      </c>
      <c r="O1" s="1235"/>
      <c r="P1" s="1236" t="s">
        <v>5</v>
      </c>
      <c r="Q1" s="1235"/>
      <c r="R1" s="5" t="s">
        <v>39</v>
      </c>
      <c r="S1" s="5" t="s">
        <v>40</v>
      </c>
      <c r="U1" s="16" t="s">
        <v>53</v>
      </c>
      <c r="V1" s="5" t="s">
        <v>18</v>
      </c>
      <c r="W1" s="5" t="s">
        <v>19</v>
      </c>
      <c r="X1" s="5" t="s">
        <v>20</v>
      </c>
      <c r="Y1" s="5" t="s">
        <v>3</v>
      </c>
      <c r="Z1" s="5" t="s">
        <v>4</v>
      </c>
      <c r="AA1" s="1236" t="s">
        <v>97</v>
      </c>
      <c r="AB1" s="1235"/>
      <c r="AC1" s="1236" t="s">
        <v>102</v>
      </c>
      <c r="AD1" s="1234"/>
      <c r="AE1" s="1234" t="s">
        <v>105</v>
      </c>
      <c r="AF1" s="1234"/>
      <c r="AG1" s="1234" t="s">
        <v>106</v>
      </c>
      <c r="AH1" s="1235"/>
      <c r="AI1" s="1236" t="s">
        <v>5</v>
      </c>
      <c r="AJ1" s="1235"/>
      <c r="AK1" s="5" t="s">
        <v>39</v>
      </c>
      <c r="AL1" s="5" t="s">
        <v>40</v>
      </c>
      <c r="AN1" s="16" t="s">
        <v>52</v>
      </c>
      <c r="AO1" s="5" t="s">
        <v>18</v>
      </c>
      <c r="AP1" s="5" t="s">
        <v>19</v>
      </c>
      <c r="AQ1" s="5" t="s">
        <v>20</v>
      </c>
      <c r="AR1" s="5" t="s">
        <v>3</v>
      </c>
      <c r="AS1" s="5" t="s">
        <v>4</v>
      </c>
      <c r="AT1" s="1236" t="s">
        <v>97</v>
      </c>
      <c r="AU1" s="1235"/>
      <c r="AV1" s="1236" t="s">
        <v>102</v>
      </c>
      <c r="AW1" s="1234"/>
      <c r="AX1" s="1234" t="s">
        <v>105</v>
      </c>
      <c r="AY1" s="1234"/>
      <c r="AZ1" s="1234" t="s">
        <v>106</v>
      </c>
      <c r="BA1" s="1235"/>
      <c r="BB1" s="1236" t="s">
        <v>5</v>
      </c>
      <c r="BC1" s="1235"/>
      <c r="BD1" s="5" t="s">
        <v>39</v>
      </c>
      <c r="BE1" s="5" t="s">
        <v>40</v>
      </c>
      <c r="BG1" s="16" t="s">
        <v>50</v>
      </c>
      <c r="BH1" s="5" t="s">
        <v>18</v>
      </c>
      <c r="BI1" s="5" t="s">
        <v>19</v>
      </c>
      <c r="BJ1" s="5" t="s">
        <v>20</v>
      </c>
      <c r="BK1" s="5" t="s">
        <v>3</v>
      </c>
      <c r="BL1" s="5" t="s">
        <v>4</v>
      </c>
      <c r="BM1" s="1236" t="s">
        <v>97</v>
      </c>
      <c r="BN1" s="1235"/>
      <c r="BO1" s="1236" t="s">
        <v>102</v>
      </c>
      <c r="BP1" s="1234"/>
      <c r="BQ1" s="1234" t="s">
        <v>105</v>
      </c>
      <c r="BR1" s="1234"/>
      <c r="BS1" s="1234" t="s">
        <v>106</v>
      </c>
      <c r="BT1" s="1235"/>
      <c r="BU1" s="1236" t="s">
        <v>5</v>
      </c>
      <c r="BV1" s="1235"/>
      <c r="BW1" s="5" t="s">
        <v>39</v>
      </c>
      <c r="BX1" s="5" t="s">
        <v>40</v>
      </c>
      <c r="BZ1" s="16" t="s">
        <v>51</v>
      </c>
      <c r="CA1" s="5" t="s">
        <v>18</v>
      </c>
      <c r="CB1" s="5" t="s">
        <v>19</v>
      </c>
      <c r="CC1" s="5" t="s">
        <v>20</v>
      </c>
      <c r="CD1" s="5" t="s">
        <v>3</v>
      </c>
      <c r="CE1" s="5" t="s">
        <v>4</v>
      </c>
      <c r="CF1" s="1236" t="s">
        <v>97</v>
      </c>
      <c r="CG1" s="1235"/>
      <c r="CH1" s="1236" t="s">
        <v>102</v>
      </c>
      <c r="CI1" s="1234"/>
      <c r="CJ1" s="1234" t="s">
        <v>105</v>
      </c>
      <c r="CK1" s="1234"/>
      <c r="CL1" s="1234" t="s">
        <v>106</v>
      </c>
      <c r="CM1" s="1235"/>
      <c r="CN1" s="1236" t="s">
        <v>5</v>
      </c>
      <c r="CO1" s="1235"/>
      <c r="CP1" s="5" t="s">
        <v>39</v>
      </c>
      <c r="CQ1" s="5" t="s">
        <v>40</v>
      </c>
      <c r="CS1" s="16" t="s">
        <v>49</v>
      </c>
      <c r="CT1" s="5" t="s">
        <v>18</v>
      </c>
      <c r="CU1" s="5" t="s">
        <v>19</v>
      </c>
      <c r="CV1" s="5" t="s">
        <v>20</v>
      </c>
      <c r="CW1" s="5" t="s">
        <v>3</v>
      </c>
      <c r="CX1" s="5" t="s">
        <v>4</v>
      </c>
      <c r="CY1" s="1236" t="s">
        <v>97</v>
      </c>
      <c r="CZ1" s="1235"/>
      <c r="DA1" s="1236" t="s">
        <v>102</v>
      </c>
      <c r="DB1" s="1234"/>
      <c r="DC1" s="1234" t="s">
        <v>105</v>
      </c>
      <c r="DD1" s="1234"/>
      <c r="DE1" s="1234" t="s">
        <v>106</v>
      </c>
      <c r="DF1" s="1235"/>
      <c r="DG1" s="1236" t="s">
        <v>5</v>
      </c>
      <c r="DH1" s="1235"/>
      <c r="DI1" s="5" t="s">
        <v>39</v>
      </c>
      <c r="DJ1" s="5" t="s">
        <v>40</v>
      </c>
      <c r="DL1" s="16" t="s">
        <v>48</v>
      </c>
      <c r="DM1" s="5" t="s">
        <v>18</v>
      </c>
      <c r="DN1" s="5" t="s">
        <v>19</v>
      </c>
      <c r="DO1" s="5" t="s">
        <v>20</v>
      </c>
      <c r="DP1" s="5" t="s">
        <v>3</v>
      </c>
      <c r="DQ1" s="5" t="s">
        <v>4</v>
      </c>
      <c r="DR1" s="1236" t="s">
        <v>97</v>
      </c>
      <c r="DS1" s="1235"/>
      <c r="DT1" s="1236" t="s">
        <v>102</v>
      </c>
      <c r="DU1" s="1234"/>
      <c r="DV1" s="1234" t="s">
        <v>105</v>
      </c>
      <c r="DW1" s="1234"/>
      <c r="DX1" s="1234" t="s">
        <v>106</v>
      </c>
      <c r="DY1" s="1235"/>
      <c r="DZ1" s="1236" t="s">
        <v>5</v>
      </c>
      <c r="EA1" s="1235"/>
      <c r="EB1" s="5" t="s">
        <v>39</v>
      </c>
      <c r="EC1" s="5" t="s">
        <v>40</v>
      </c>
      <c r="EE1" s="16" t="s">
        <v>47</v>
      </c>
      <c r="EF1" s="5" t="s">
        <v>18</v>
      </c>
      <c r="EG1" s="5" t="s">
        <v>19</v>
      </c>
      <c r="EH1" s="5" t="s">
        <v>20</v>
      </c>
      <c r="EI1" s="5" t="s">
        <v>3</v>
      </c>
      <c r="EJ1" s="5" t="s">
        <v>4</v>
      </c>
      <c r="EK1" s="1236" t="s">
        <v>97</v>
      </c>
      <c r="EL1" s="1235"/>
      <c r="EM1" s="1236" t="s">
        <v>102</v>
      </c>
      <c r="EN1" s="1234"/>
      <c r="EO1" s="1234" t="s">
        <v>105</v>
      </c>
      <c r="EP1" s="1234"/>
      <c r="EQ1" s="1234" t="s">
        <v>106</v>
      </c>
      <c r="ER1" s="1235"/>
      <c r="ES1" s="1236" t="s">
        <v>5</v>
      </c>
      <c r="ET1" s="1235"/>
      <c r="EU1" s="5" t="s">
        <v>39</v>
      </c>
      <c r="EV1" s="5" t="s">
        <v>40</v>
      </c>
      <c r="EX1" s="16" t="s">
        <v>46</v>
      </c>
      <c r="EY1" s="5" t="s">
        <v>18</v>
      </c>
      <c r="EZ1" s="5" t="s">
        <v>19</v>
      </c>
      <c r="FA1" s="5" t="s">
        <v>20</v>
      </c>
      <c r="FB1" s="5" t="s">
        <v>3</v>
      </c>
      <c r="FC1" s="5" t="s">
        <v>4</v>
      </c>
      <c r="FD1" s="1236" t="s">
        <v>97</v>
      </c>
      <c r="FE1" s="1235"/>
      <c r="FF1" s="1236" t="s">
        <v>102</v>
      </c>
      <c r="FG1" s="1234"/>
      <c r="FH1" s="1234" t="s">
        <v>105</v>
      </c>
      <c r="FI1" s="1234"/>
      <c r="FJ1" s="1234" t="s">
        <v>106</v>
      </c>
      <c r="FK1" s="1235"/>
      <c r="FL1" s="1236" t="s">
        <v>5</v>
      </c>
      <c r="FM1" s="1235"/>
      <c r="FN1" s="5" t="s">
        <v>39</v>
      </c>
      <c r="FO1" s="5" t="s">
        <v>40</v>
      </c>
      <c r="FQ1" s="16" t="s">
        <v>45</v>
      </c>
      <c r="FR1" s="5" t="s">
        <v>18</v>
      </c>
      <c r="FS1" s="5" t="s">
        <v>19</v>
      </c>
      <c r="FT1" s="5" t="s">
        <v>20</v>
      </c>
      <c r="FU1" s="5" t="s">
        <v>3</v>
      </c>
      <c r="FV1" s="5" t="s">
        <v>4</v>
      </c>
      <c r="FW1" s="1236" t="s">
        <v>97</v>
      </c>
      <c r="FX1" s="1235"/>
      <c r="FY1" s="1236" t="s">
        <v>102</v>
      </c>
      <c r="FZ1" s="1234"/>
      <c r="GA1" s="1234" t="s">
        <v>105</v>
      </c>
      <c r="GB1" s="1234"/>
      <c r="GC1" s="1234" t="s">
        <v>106</v>
      </c>
      <c r="GD1" s="1235"/>
      <c r="GE1" s="1236" t="s">
        <v>5</v>
      </c>
      <c r="GF1" s="1235"/>
      <c r="GG1" s="5" t="s">
        <v>39</v>
      </c>
      <c r="GH1" s="5" t="s">
        <v>40</v>
      </c>
      <c r="GJ1" s="16" t="s">
        <v>115</v>
      </c>
      <c r="GK1" s="23" t="s">
        <v>18</v>
      </c>
      <c r="GL1" s="23" t="s">
        <v>19</v>
      </c>
      <c r="GM1" s="23" t="s">
        <v>20</v>
      </c>
      <c r="GN1" s="23" t="s">
        <v>3</v>
      </c>
      <c r="GO1" s="23" t="s">
        <v>4</v>
      </c>
      <c r="GP1" s="1236" t="s">
        <v>97</v>
      </c>
      <c r="GQ1" s="1235"/>
      <c r="GR1" s="1236" t="s">
        <v>102</v>
      </c>
      <c r="GS1" s="1234"/>
      <c r="GT1" s="1234" t="s">
        <v>105</v>
      </c>
      <c r="GU1" s="1234"/>
      <c r="GV1" s="1234" t="s">
        <v>106</v>
      </c>
      <c r="GW1" s="1235"/>
      <c r="GX1" s="1236" t="s">
        <v>5</v>
      </c>
      <c r="GY1" s="1235"/>
      <c r="GZ1" s="23" t="s">
        <v>39</v>
      </c>
      <c r="HA1" s="23" t="s">
        <v>40</v>
      </c>
      <c r="HC1" s="16" t="s">
        <v>116</v>
      </c>
      <c r="HD1" s="23" t="s">
        <v>18</v>
      </c>
      <c r="HE1" s="23" t="s">
        <v>19</v>
      </c>
      <c r="HF1" s="23" t="s">
        <v>20</v>
      </c>
      <c r="HG1" s="23" t="s">
        <v>3</v>
      </c>
      <c r="HH1" s="23" t="s">
        <v>4</v>
      </c>
      <c r="HI1" s="1236" t="s">
        <v>97</v>
      </c>
      <c r="HJ1" s="1235"/>
      <c r="HK1" s="1236" t="s">
        <v>102</v>
      </c>
      <c r="HL1" s="1234"/>
      <c r="HM1" s="1234" t="s">
        <v>105</v>
      </c>
      <c r="HN1" s="1234"/>
      <c r="HO1" s="1234" t="s">
        <v>106</v>
      </c>
      <c r="HP1" s="1235"/>
      <c r="HQ1" s="1236" t="s">
        <v>5</v>
      </c>
      <c r="HR1" s="1235"/>
      <c r="HS1" s="23" t="s">
        <v>39</v>
      </c>
      <c r="HT1" s="23" t="s">
        <v>40</v>
      </c>
      <c r="HV1" s="16" t="s">
        <v>117</v>
      </c>
      <c r="HW1" s="23" t="s">
        <v>18</v>
      </c>
      <c r="HX1" s="23" t="s">
        <v>19</v>
      </c>
      <c r="HY1" s="23" t="s">
        <v>20</v>
      </c>
      <c r="HZ1" s="23" t="s">
        <v>3</v>
      </c>
      <c r="IA1" s="23" t="s">
        <v>4</v>
      </c>
      <c r="IB1" s="1236" t="s">
        <v>97</v>
      </c>
      <c r="IC1" s="1235"/>
      <c r="ID1" s="1236" t="s">
        <v>102</v>
      </c>
      <c r="IE1" s="1234"/>
      <c r="IF1" s="1234" t="s">
        <v>105</v>
      </c>
      <c r="IG1" s="1234"/>
      <c r="IH1" s="1234" t="s">
        <v>106</v>
      </c>
      <c r="II1" s="1235"/>
      <c r="IJ1" s="1236" t="s">
        <v>5</v>
      </c>
      <c r="IK1" s="1235"/>
      <c r="IL1" s="23" t="s">
        <v>39</v>
      </c>
      <c r="IM1" s="23" t="s">
        <v>40</v>
      </c>
      <c r="IO1" s="16" t="s">
        <v>118</v>
      </c>
      <c r="IP1" s="23" t="s">
        <v>18</v>
      </c>
      <c r="IQ1" s="23" t="s">
        <v>19</v>
      </c>
      <c r="IR1" s="23" t="s">
        <v>20</v>
      </c>
      <c r="IS1" s="23" t="s">
        <v>3</v>
      </c>
      <c r="IT1" s="23" t="s">
        <v>4</v>
      </c>
      <c r="IU1" s="1236" t="s">
        <v>97</v>
      </c>
      <c r="IV1" s="1235"/>
      <c r="IW1" s="1236" t="s">
        <v>102</v>
      </c>
      <c r="IX1" s="1234"/>
      <c r="IY1" s="1234" t="s">
        <v>105</v>
      </c>
      <c r="IZ1" s="1234"/>
      <c r="JA1" s="1234" t="s">
        <v>106</v>
      </c>
      <c r="JB1" s="1235"/>
      <c r="JC1" s="1236" t="s">
        <v>5</v>
      </c>
      <c r="JD1" s="1235"/>
      <c r="JE1" s="23" t="s">
        <v>39</v>
      </c>
      <c r="JF1" s="23" t="s">
        <v>40</v>
      </c>
      <c r="JH1" s="16" t="s">
        <v>119</v>
      </c>
      <c r="JI1" s="23" t="s">
        <v>18</v>
      </c>
      <c r="JJ1" s="23" t="s">
        <v>19</v>
      </c>
      <c r="JK1" s="23" t="s">
        <v>20</v>
      </c>
      <c r="JL1" s="23" t="s">
        <v>3</v>
      </c>
      <c r="JM1" s="23" t="s">
        <v>4</v>
      </c>
      <c r="JN1" s="1236" t="s">
        <v>97</v>
      </c>
      <c r="JO1" s="1235"/>
      <c r="JP1" s="1236" t="s">
        <v>102</v>
      </c>
      <c r="JQ1" s="1234"/>
      <c r="JR1" s="1234" t="s">
        <v>105</v>
      </c>
      <c r="JS1" s="1234"/>
      <c r="JT1" s="1234" t="s">
        <v>106</v>
      </c>
      <c r="JU1" s="1235"/>
      <c r="JV1" s="1236" t="s">
        <v>5</v>
      </c>
      <c r="JW1" s="1235"/>
      <c r="JX1" s="23" t="s">
        <v>39</v>
      </c>
      <c r="JY1" s="23" t="s">
        <v>40</v>
      </c>
    </row>
    <row r="2" spans="1:285" ht="18" customHeight="1" x14ac:dyDescent="0.25">
      <c r="C2" s="13"/>
      <c r="D2" s="13"/>
      <c r="E2" s="13"/>
      <c r="F2" s="13"/>
      <c r="G2" s="13"/>
      <c r="H2" s="11" t="s">
        <v>95</v>
      </c>
      <c r="I2" s="11" t="s">
        <v>96</v>
      </c>
      <c r="J2" s="11" t="s">
        <v>103</v>
      </c>
      <c r="K2" s="11" t="s">
        <v>104</v>
      </c>
      <c r="L2" s="11" t="s">
        <v>103</v>
      </c>
      <c r="M2" s="11" t="s">
        <v>104</v>
      </c>
      <c r="N2" s="11" t="s">
        <v>103</v>
      </c>
      <c r="O2" s="11" t="s">
        <v>104</v>
      </c>
      <c r="P2" s="11" t="s">
        <v>16</v>
      </c>
      <c r="Q2" s="11" t="s">
        <v>23</v>
      </c>
      <c r="R2" s="13"/>
      <c r="S2" s="13"/>
      <c r="V2" s="13"/>
      <c r="W2" s="13"/>
      <c r="X2" s="13"/>
      <c r="Y2" s="13"/>
      <c r="Z2" s="13"/>
      <c r="AA2" s="11" t="s">
        <v>95</v>
      </c>
      <c r="AB2" s="11" t="s">
        <v>96</v>
      </c>
      <c r="AC2" s="11" t="s">
        <v>103</v>
      </c>
      <c r="AD2" s="11" t="s">
        <v>104</v>
      </c>
      <c r="AE2" s="11" t="s">
        <v>103</v>
      </c>
      <c r="AF2" s="11" t="s">
        <v>104</v>
      </c>
      <c r="AG2" s="11" t="s">
        <v>103</v>
      </c>
      <c r="AH2" s="11" t="s">
        <v>104</v>
      </c>
      <c r="AI2" s="11" t="s">
        <v>16</v>
      </c>
      <c r="AJ2" s="11" t="s">
        <v>23</v>
      </c>
      <c r="AK2" s="13"/>
      <c r="AL2" s="13"/>
      <c r="AO2" s="13"/>
      <c r="AP2" s="13"/>
      <c r="AQ2" s="13"/>
      <c r="AR2" s="13"/>
      <c r="AS2" s="13"/>
      <c r="AT2" s="11" t="s">
        <v>95</v>
      </c>
      <c r="AU2" s="11" t="s">
        <v>96</v>
      </c>
      <c r="AV2" s="11" t="s">
        <v>103</v>
      </c>
      <c r="AW2" s="11" t="s">
        <v>104</v>
      </c>
      <c r="AX2" s="11" t="s">
        <v>103</v>
      </c>
      <c r="AY2" s="11" t="s">
        <v>104</v>
      </c>
      <c r="AZ2" s="11" t="s">
        <v>103</v>
      </c>
      <c r="BA2" s="11" t="s">
        <v>104</v>
      </c>
      <c r="BB2" s="11" t="s">
        <v>16</v>
      </c>
      <c r="BC2" s="11" t="s">
        <v>23</v>
      </c>
      <c r="BD2" s="13"/>
      <c r="BE2" s="13"/>
      <c r="BH2" s="13"/>
      <c r="BI2" s="13"/>
      <c r="BJ2" s="13"/>
      <c r="BK2" s="13"/>
      <c r="BL2" s="13"/>
      <c r="BM2" s="11" t="s">
        <v>95</v>
      </c>
      <c r="BN2" s="11" t="s">
        <v>96</v>
      </c>
      <c r="BO2" s="11" t="s">
        <v>103</v>
      </c>
      <c r="BP2" s="11" t="s">
        <v>104</v>
      </c>
      <c r="BQ2" s="11" t="s">
        <v>103</v>
      </c>
      <c r="BR2" s="11" t="s">
        <v>104</v>
      </c>
      <c r="BS2" s="11" t="s">
        <v>103</v>
      </c>
      <c r="BT2" s="11" t="s">
        <v>104</v>
      </c>
      <c r="BU2" s="11" t="s">
        <v>16</v>
      </c>
      <c r="BV2" s="11" t="s">
        <v>23</v>
      </c>
      <c r="BW2" s="13"/>
      <c r="BX2" s="13"/>
      <c r="CA2" s="13"/>
      <c r="CB2" s="13"/>
      <c r="CC2" s="13"/>
      <c r="CD2" s="13"/>
      <c r="CE2" s="13"/>
      <c r="CF2" s="11" t="s">
        <v>95</v>
      </c>
      <c r="CG2" s="11" t="s">
        <v>96</v>
      </c>
      <c r="CH2" s="11" t="s">
        <v>103</v>
      </c>
      <c r="CI2" s="11" t="s">
        <v>104</v>
      </c>
      <c r="CJ2" s="11" t="s">
        <v>103</v>
      </c>
      <c r="CK2" s="11" t="s">
        <v>104</v>
      </c>
      <c r="CL2" s="11" t="s">
        <v>103</v>
      </c>
      <c r="CM2" s="11" t="s">
        <v>104</v>
      </c>
      <c r="CN2" s="11" t="s">
        <v>16</v>
      </c>
      <c r="CO2" s="11" t="s">
        <v>23</v>
      </c>
      <c r="CP2" s="13"/>
      <c r="CQ2" s="13"/>
      <c r="CT2" s="13"/>
      <c r="CU2" s="13"/>
      <c r="CV2" s="13"/>
      <c r="CW2" s="13"/>
      <c r="CX2" s="13"/>
      <c r="CY2" s="11" t="s">
        <v>95</v>
      </c>
      <c r="CZ2" s="11" t="s">
        <v>96</v>
      </c>
      <c r="DA2" s="11" t="s">
        <v>103</v>
      </c>
      <c r="DB2" s="11" t="s">
        <v>104</v>
      </c>
      <c r="DC2" s="11" t="s">
        <v>103</v>
      </c>
      <c r="DD2" s="11" t="s">
        <v>104</v>
      </c>
      <c r="DE2" s="11" t="s">
        <v>103</v>
      </c>
      <c r="DF2" s="11" t="s">
        <v>104</v>
      </c>
      <c r="DG2" s="11" t="s">
        <v>16</v>
      </c>
      <c r="DH2" s="11" t="s">
        <v>23</v>
      </c>
      <c r="DI2" s="13"/>
      <c r="DJ2" s="13"/>
      <c r="DM2" s="13"/>
      <c r="DN2" s="13"/>
      <c r="DO2" s="13"/>
      <c r="DP2" s="13"/>
      <c r="DQ2" s="13"/>
      <c r="DR2" s="11" t="s">
        <v>95</v>
      </c>
      <c r="DS2" s="11" t="s">
        <v>96</v>
      </c>
      <c r="DT2" s="11" t="s">
        <v>103</v>
      </c>
      <c r="DU2" s="11" t="s">
        <v>104</v>
      </c>
      <c r="DV2" s="11" t="s">
        <v>103</v>
      </c>
      <c r="DW2" s="11" t="s">
        <v>104</v>
      </c>
      <c r="DX2" s="11" t="s">
        <v>103</v>
      </c>
      <c r="DY2" s="11" t="s">
        <v>104</v>
      </c>
      <c r="DZ2" s="11" t="s">
        <v>16</v>
      </c>
      <c r="EA2" s="11" t="s">
        <v>23</v>
      </c>
      <c r="EB2" s="13"/>
      <c r="EC2" s="13"/>
      <c r="EF2" s="13"/>
      <c r="EG2" s="13"/>
      <c r="EH2" s="13"/>
      <c r="EI2" s="13"/>
      <c r="EJ2" s="13"/>
      <c r="EK2" s="11" t="s">
        <v>95</v>
      </c>
      <c r="EL2" s="11" t="s">
        <v>96</v>
      </c>
      <c r="EM2" s="11" t="s">
        <v>103</v>
      </c>
      <c r="EN2" s="11" t="s">
        <v>104</v>
      </c>
      <c r="EO2" s="11" t="s">
        <v>103</v>
      </c>
      <c r="EP2" s="11" t="s">
        <v>104</v>
      </c>
      <c r="EQ2" s="11" t="s">
        <v>103</v>
      </c>
      <c r="ER2" s="11" t="s">
        <v>104</v>
      </c>
      <c r="ES2" s="11" t="s">
        <v>16</v>
      </c>
      <c r="ET2" s="11" t="s">
        <v>23</v>
      </c>
      <c r="EU2" s="13"/>
      <c r="EV2" s="13"/>
      <c r="EY2" s="13"/>
      <c r="EZ2" s="13"/>
      <c r="FA2" s="13"/>
      <c r="FB2" s="13"/>
      <c r="FC2" s="13"/>
      <c r="FD2" s="11" t="s">
        <v>95</v>
      </c>
      <c r="FE2" s="11" t="s">
        <v>96</v>
      </c>
      <c r="FF2" s="11" t="s">
        <v>103</v>
      </c>
      <c r="FG2" s="11" t="s">
        <v>104</v>
      </c>
      <c r="FH2" s="11" t="s">
        <v>103</v>
      </c>
      <c r="FI2" s="11" t="s">
        <v>104</v>
      </c>
      <c r="FJ2" s="11" t="s">
        <v>103</v>
      </c>
      <c r="FK2" s="11" t="s">
        <v>104</v>
      </c>
      <c r="FL2" s="11" t="s">
        <v>16</v>
      </c>
      <c r="FM2" s="11" t="s">
        <v>23</v>
      </c>
      <c r="FN2" s="13"/>
      <c r="FO2" s="13"/>
      <c r="FR2" s="13"/>
      <c r="FS2" s="13"/>
      <c r="FT2" s="13"/>
      <c r="FU2" s="13"/>
      <c r="FV2" s="13"/>
      <c r="FW2" s="11" t="s">
        <v>95</v>
      </c>
      <c r="FX2" s="11" t="s">
        <v>96</v>
      </c>
      <c r="FY2" s="11" t="s">
        <v>103</v>
      </c>
      <c r="FZ2" s="11" t="s">
        <v>104</v>
      </c>
      <c r="GA2" s="11" t="s">
        <v>103</v>
      </c>
      <c r="GB2" s="11" t="s">
        <v>104</v>
      </c>
      <c r="GC2" s="11" t="s">
        <v>103</v>
      </c>
      <c r="GD2" s="11" t="s">
        <v>104</v>
      </c>
      <c r="GE2" s="11" t="s">
        <v>16</v>
      </c>
      <c r="GF2" s="11" t="s">
        <v>23</v>
      </c>
      <c r="GG2" s="13"/>
      <c r="GH2" s="13"/>
      <c r="GK2" s="13"/>
      <c r="GL2" s="13"/>
      <c r="GM2" s="13"/>
      <c r="GN2" s="13"/>
      <c r="GO2" s="13"/>
      <c r="GP2" s="11" t="s">
        <v>95</v>
      </c>
      <c r="GQ2" s="11" t="s">
        <v>96</v>
      </c>
      <c r="GR2" s="11" t="s">
        <v>103</v>
      </c>
      <c r="GS2" s="11" t="s">
        <v>104</v>
      </c>
      <c r="GT2" s="11" t="s">
        <v>103</v>
      </c>
      <c r="GU2" s="11" t="s">
        <v>104</v>
      </c>
      <c r="GV2" s="11" t="s">
        <v>103</v>
      </c>
      <c r="GW2" s="11" t="s">
        <v>104</v>
      </c>
      <c r="GX2" s="11" t="s">
        <v>16</v>
      </c>
      <c r="GY2" s="11" t="s">
        <v>23</v>
      </c>
      <c r="GZ2" s="13"/>
      <c r="HA2" s="13"/>
      <c r="HD2" s="13"/>
      <c r="HE2" s="13"/>
      <c r="HF2" s="13"/>
      <c r="HG2" s="13"/>
      <c r="HH2" s="13"/>
      <c r="HI2" s="11" t="s">
        <v>95</v>
      </c>
      <c r="HJ2" s="11" t="s">
        <v>96</v>
      </c>
      <c r="HK2" s="11" t="s">
        <v>103</v>
      </c>
      <c r="HL2" s="11" t="s">
        <v>104</v>
      </c>
      <c r="HM2" s="11" t="s">
        <v>103</v>
      </c>
      <c r="HN2" s="11" t="s">
        <v>104</v>
      </c>
      <c r="HO2" s="11" t="s">
        <v>103</v>
      </c>
      <c r="HP2" s="11" t="s">
        <v>104</v>
      </c>
      <c r="HQ2" s="11" t="s">
        <v>16</v>
      </c>
      <c r="HR2" s="11" t="s">
        <v>23</v>
      </c>
      <c r="HS2" s="13"/>
      <c r="HT2" s="13"/>
      <c r="HW2" s="13"/>
      <c r="HX2" s="13"/>
      <c r="HY2" s="13"/>
      <c r="HZ2" s="13"/>
      <c r="IA2" s="13"/>
      <c r="IB2" s="11" t="s">
        <v>95</v>
      </c>
      <c r="IC2" s="11" t="s">
        <v>96</v>
      </c>
      <c r="ID2" s="11" t="s">
        <v>103</v>
      </c>
      <c r="IE2" s="11" t="s">
        <v>104</v>
      </c>
      <c r="IF2" s="11" t="s">
        <v>103</v>
      </c>
      <c r="IG2" s="11" t="s">
        <v>104</v>
      </c>
      <c r="IH2" s="11" t="s">
        <v>103</v>
      </c>
      <c r="II2" s="11" t="s">
        <v>104</v>
      </c>
      <c r="IJ2" s="11" t="s">
        <v>16</v>
      </c>
      <c r="IK2" s="11" t="s">
        <v>23</v>
      </c>
      <c r="IL2" s="13"/>
      <c r="IM2" s="13"/>
      <c r="IP2" s="13"/>
      <c r="IQ2" s="13"/>
      <c r="IR2" s="13"/>
      <c r="IS2" s="13"/>
      <c r="IT2" s="13"/>
      <c r="IU2" s="11" t="s">
        <v>95</v>
      </c>
      <c r="IV2" s="11" t="s">
        <v>96</v>
      </c>
      <c r="IW2" s="11" t="s">
        <v>103</v>
      </c>
      <c r="IX2" s="11" t="s">
        <v>104</v>
      </c>
      <c r="IY2" s="11" t="s">
        <v>103</v>
      </c>
      <c r="IZ2" s="11" t="s">
        <v>104</v>
      </c>
      <c r="JA2" s="11" t="s">
        <v>103</v>
      </c>
      <c r="JB2" s="11" t="s">
        <v>104</v>
      </c>
      <c r="JC2" s="11" t="s">
        <v>16</v>
      </c>
      <c r="JD2" s="11" t="s">
        <v>23</v>
      </c>
      <c r="JE2" s="13"/>
      <c r="JF2" s="13"/>
      <c r="JI2" s="13"/>
      <c r="JJ2" s="13"/>
      <c r="JK2" s="13"/>
      <c r="JL2" s="13"/>
      <c r="JM2" s="13"/>
      <c r="JN2" s="11" t="s">
        <v>95</v>
      </c>
      <c r="JO2" s="11" t="s">
        <v>96</v>
      </c>
      <c r="JP2" s="11" t="s">
        <v>103</v>
      </c>
      <c r="JQ2" s="11" t="s">
        <v>104</v>
      </c>
      <c r="JR2" s="11" t="s">
        <v>103</v>
      </c>
      <c r="JS2" s="11" t="s">
        <v>104</v>
      </c>
      <c r="JT2" s="11" t="s">
        <v>103</v>
      </c>
      <c r="JU2" s="11" t="s">
        <v>104</v>
      </c>
      <c r="JV2" s="11" t="s">
        <v>16</v>
      </c>
      <c r="JW2" s="11" t="s">
        <v>23</v>
      </c>
      <c r="JX2" s="13"/>
      <c r="JY2" s="13"/>
    </row>
    <row r="3" spans="1:285" x14ac:dyDescent="0.25">
      <c r="A3" s="6" t="s">
        <v>6</v>
      </c>
      <c r="B3" s="14" t="e">
        <f>#REF!</f>
        <v>#REF!</v>
      </c>
      <c r="C3" s="15" t="e">
        <f>#REF!</f>
        <v>#REF!</v>
      </c>
      <c r="D3" s="15" t="e">
        <f>#REF!</f>
        <v>#REF!</v>
      </c>
      <c r="E3" s="15" t="e">
        <f>#REF!</f>
        <v>#REF!</v>
      </c>
      <c r="F3" s="15" t="e">
        <f>#REF!</f>
        <v>#REF!</v>
      </c>
      <c r="G3" s="15" t="e">
        <f>#REF!</f>
        <v>#REF!</v>
      </c>
      <c r="H3" s="15" t="e">
        <f>#REF!</f>
        <v>#REF!</v>
      </c>
      <c r="I3" s="15" t="e">
        <f>#REF!</f>
        <v>#REF!</v>
      </c>
      <c r="J3" s="15" t="e">
        <f>#REF!</f>
        <v>#REF!</v>
      </c>
      <c r="K3" s="15" t="e">
        <f>#REF!</f>
        <v>#REF!</v>
      </c>
      <c r="L3" s="15" t="e">
        <f>#REF!</f>
        <v>#REF!</v>
      </c>
      <c r="M3" s="15" t="e">
        <f>#REF!</f>
        <v>#REF!</v>
      </c>
      <c r="N3" s="15" t="e">
        <f>#REF!</f>
        <v>#REF!</v>
      </c>
      <c r="O3" s="15" t="e">
        <f>#REF!</f>
        <v>#REF!</v>
      </c>
      <c r="P3" s="15" t="e">
        <f>#REF!</f>
        <v>#REF!</v>
      </c>
      <c r="Q3" s="15" t="e">
        <f>#REF!</f>
        <v>#REF!</v>
      </c>
      <c r="R3" s="15" t="e">
        <f>#REF!</f>
        <v>#REF!</v>
      </c>
      <c r="S3" s="15" t="e">
        <f>#REF!</f>
        <v>#REF!</v>
      </c>
      <c r="U3" s="14" t="e">
        <f>#REF!</f>
        <v>#REF!</v>
      </c>
      <c r="V3" s="15" t="e">
        <f>#REF!</f>
        <v>#REF!</v>
      </c>
      <c r="W3" s="15" t="e">
        <f>#REF!</f>
        <v>#REF!</v>
      </c>
      <c r="X3" s="15" t="e">
        <f>#REF!</f>
        <v>#REF!</v>
      </c>
      <c r="Y3" s="15" t="e">
        <f>#REF!</f>
        <v>#REF!</v>
      </c>
      <c r="Z3" s="15" t="e">
        <f>#REF!</f>
        <v>#REF!</v>
      </c>
      <c r="AA3" s="15" t="e">
        <f>#REF!</f>
        <v>#REF!</v>
      </c>
      <c r="AB3" s="15" t="e">
        <f>#REF!</f>
        <v>#REF!</v>
      </c>
      <c r="AC3" s="15" t="e">
        <f>#REF!</f>
        <v>#REF!</v>
      </c>
      <c r="AD3" s="15" t="e">
        <f>#REF!</f>
        <v>#REF!</v>
      </c>
      <c r="AE3" s="15" t="e">
        <f>#REF!</f>
        <v>#REF!</v>
      </c>
      <c r="AF3" s="15" t="e">
        <f>#REF!</f>
        <v>#REF!</v>
      </c>
      <c r="AG3" s="15" t="e">
        <f>#REF!</f>
        <v>#REF!</v>
      </c>
      <c r="AH3" s="15" t="e">
        <f>#REF!</f>
        <v>#REF!</v>
      </c>
      <c r="AI3" s="15" t="e">
        <f>#REF!</f>
        <v>#REF!</v>
      </c>
      <c r="AJ3" s="15" t="e">
        <f>#REF!</f>
        <v>#REF!</v>
      </c>
      <c r="AK3" s="15" t="e">
        <f>#REF!</f>
        <v>#REF!</v>
      </c>
      <c r="AL3" s="15" t="e">
        <f>#REF!</f>
        <v>#REF!</v>
      </c>
      <c r="AN3" s="14" t="e">
        <f>#REF!</f>
        <v>#REF!</v>
      </c>
      <c r="AO3" s="15" t="e">
        <f>#REF!</f>
        <v>#REF!</v>
      </c>
      <c r="AP3" s="15" t="e">
        <f>#REF!</f>
        <v>#REF!</v>
      </c>
      <c r="AQ3" s="15" t="e">
        <f>#REF!</f>
        <v>#REF!</v>
      </c>
      <c r="AR3" s="15" t="e">
        <f>#REF!</f>
        <v>#REF!</v>
      </c>
      <c r="AS3" s="15" t="e">
        <f>#REF!</f>
        <v>#REF!</v>
      </c>
      <c r="AT3" s="15" t="e">
        <f>#REF!</f>
        <v>#REF!</v>
      </c>
      <c r="AU3" s="15" t="e">
        <f>#REF!</f>
        <v>#REF!</v>
      </c>
      <c r="AV3" s="15" t="e">
        <f>#REF!</f>
        <v>#REF!</v>
      </c>
      <c r="AW3" s="15" t="e">
        <f>#REF!</f>
        <v>#REF!</v>
      </c>
      <c r="AX3" s="15" t="e">
        <f>#REF!</f>
        <v>#REF!</v>
      </c>
      <c r="AY3" s="15" t="e">
        <f>#REF!</f>
        <v>#REF!</v>
      </c>
      <c r="AZ3" s="15" t="e">
        <f>#REF!</f>
        <v>#REF!</v>
      </c>
      <c r="BA3" s="15" t="e">
        <f>#REF!</f>
        <v>#REF!</v>
      </c>
      <c r="BB3" s="15" t="e">
        <f>#REF!</f>
        <v>#REF!</v>
      </c>
      <c r="BC3" s="15" t="e">
        <f>#REF!</f>
        <v>#REF!</v>
      </c>
      <c r="BD3" s="15" t="e">
        <f>#REF!</f>
        <v>#REF!</v>
      </c>
      <c r="BE3" s="15" t="e">
        <f>#REF!</f>
        <v>#REF!</v>
      </c>
      <c r="BG3" s="14" t="e">
        <f>#REF!</f>
        <v>#REF!</v>
      </c>
      <c r="BH3" s="15" t="e">
        <f>#REF!</f>
        <v>#REF!</v>
      </c>
      <c r="BI3" s="15" t="e">
        <f>#REF!</f>
        <v>#REF!</v>
      </c>
      <c r="BJ3" s="15" t="e">
        <f>#REF!</f>
        <v>#REF!</v>
      </c>
      <c r="BK3" s="15" t="e">
        <f>#REF!</f>
        <v>#REF!</v>
      </c>
      <c r="BL3" s="15" t="e">
        <f>#REF!</f>
        <v>#REF!</v>
      </c>
      <c r="BM3" s="15" t="e">
        <f>#REF!</f>
        <v>#REF!</v>
      </c>
      <c r="BN3" s="15" t="e">
        <f>#REF!</f>
        <v>#REF!</v>
      </c>
      <c r="BO3" s="15" t="e">
        <f>#REF!</f>
        <v>#REF!</v>
      </c>
      <c r="BP3" s="15" t="e">
        <f>#REF!</f>
        <v>#REF!</v>
      </c>
      <c r="BQ3" s="15" t="e">
        <f>#REF!</f>
        <v>#REF!</v>
      </c>
      <c r="BR3" s="15" t="e">
        <f>#REF!</f>
        <v>#REF!</v>
      </c>
      <c r="BS3" s="15" t="e">
        <f>#REF!</f>
        <v>#REF!</v>
      </c>
      <c r="BT3" s="15" t="e">
        <f>#REF!</f>
        <v>#REF!</v>
      </c>
      <c r="BU3" s="15" t="e">
        <f>#REF!</f>
        <v>#REF!</v>
      </c>
      <c r="BV3" s="15" t="e">
        <f>#REF!</f>
        <v>#REF!</v>
      </c>
      <c r="BW3" s="15" t="e">
        <f>#REF!</f>
        <v>#REF!</v>
      </c>
      <c r="BX3" s="15" t="e">
        <f>#REF!</f>
        <v>#REF!</v>
      </c>
      <c r="BZ3" s="14" t="e">
        <f>#REF!</f>
        <v>#REF!</v>
      </c>
      <c r="CA3" s="15" t="e">
        <f>#REF!</f>
        <v>#REF!</v>
      </c>
      <c r="CB3" s="15" t="e">
        <f>#REF!</f>
        <v>#REF!</v>
      </c>
      <c r="CC3" s="15" t="e">
        <f>#REF!</f>
        <v>#REF!</v>
      </c>
      <c r="CD3" s="15" t="e">
        <f>#REF!</f>
        <v>#REF!</v>
      </c>
      <c r="CE3" s="15" t="e">
        <f>#REF!</f>
        <v>#REF!</v>
      </c>
      <c r="CF3" s="15" t="e">
        <f>#REF!</f>
        <v>#REF!</v>
      </c>
      <c r="CG3" s="15" t="e">
        <f>#REF!</f>
        <v>#REF!</v>
      </c>
      <c r="CH3" s="15" t="e">
        <f>#REF!</f>
        <v>#REF!</v>
      </c>
      <c r="CI3" s="15" t="e">
        <f>#REF!</f>
        <v>#REF!</v>
      </c>
      <c r="CJ3" s="15" t="e">
        <f>#REF!</f>
        <v>#REF!</v>
      </c>
      <c r="CK3" s="15" t="e">
        <f>#REF!</f>
        <v>#REF!</v>
      </c>
      <c r="CL3" s="15" t="e">
        <f>#REF!</f>
        <v>#REF!</v>
      </c>
      <c r="CM3" s="15" t="e">
        <f>#REF!</f>
        <v>#REF!</v>
      </c>
      <c r="CN3" s="15" t="e">
        <f>#REF!</f>
        <v>#REF!</v>
      </c>
      <c r="CO3" s="15" t="e">
        <f>#REF!</f>
        <v>#REF!</v>
      </c>
      <c r="CP3" s="15" t="e">
        <f>#REF!</f>
        <v>#REF!</v>
      </c>
      <c r="CQ3" s="15" t="e">
        <f>#REF!</f>
        <v>#REF!</v>
      </c>
      <c r="CS3" s="14" t="e">
        <f>#REF!</f>
        <v>#REF!</v>
      </c>
      <c r="CT3" s="15" t="e">
        <f>#REF!</f>
        <v>#REF!</v>
      </c>
      <c r="CU3" s="15" t="e">
        <f>#REF!</f>
        <v>#REF!</v>
      </c>
      <c r="CV3" s="15" t="e">
        <f>#REF!</f>
        <v>#REF!</v>
      </c>
      <c r="CW3" s="15" t="e">
        <f>#REF!</f>
        <v>#REF!</v>
      </c>
      <c r="CX3" s="15" t="e">
        <f>#REF!</f>
        <v>#REF!</v>
      </c>
      <c r="CY3" s="15" t="e">
        <f>#REF!</f>
        <v>#REF!</v>
      </c>
      <c r="CZ3" s="15" t="e">
        <f>#REF!</f>
        <v>#REF!</v>
      </c>
      <c r="DA3" s="15" t="e">
        <f>#REF!</f>
        <v>#REF!</v>
      </c>
      <c r="DB3" s="15" t="e">
        <f>#REF!</f>
        <v>#REF!</v>
      </c>
      <c r="DC3" s="15" t="e">
        <f>#REF!</f>
        <v>#REF!</v>
      </c>
      <c r="DD3" s="15" t="e">
        <f>#REF!</f>
        <v>#REF!</v>
      </c>
      <c r="DE3" s="15" t="e">
        <f>#REF!</f>
        <v>#REF!</v>
      </c>
      <c r="DF3" s="15" t="e">
        <f>#REF!</f>
        <v>#REF!</v>
      </c>
      <c r="DG3" s="15" t="e">
        <f>#REF!</f>
        <v>#REF!</v>
      </c>
      <c r="DH3" s="15" t="e">
        <f>#REF!</f>
        <v>#REF!</v>
      </c>
      <c r="DI3" s="15" t="e">
        <f>#REF!</f>
        <v>#REF!</v>
      </c>
      <c r="DJ3" s="15" t="e">
        <f>#REF!</f>
        <v>#REF!</v>
      </c>
      <c r="DL3" s="14" t="e">
        <f>#REF!</f>
        <v>#REF!</v>
      </c>
      <c r="DM3" s="15" t="e">
        <f>#REF!</f>
        <v>#REF!</v>
      </c>
      <c r="DN3" s="15" t="e">
        <f>#REF!</f>
        <v>#REF!</v>
      </c>
      <c r="DO3" s="15" t="e">
        <f>#REF!</f>
        <v>#REF!</v>
      </c>
      <c r="DP3" s="15" t="e">
        <f>#REF!</f>
        <v>#REF!</v>
      </c>
      <c r="DQ3" s="15" t="e">
        <f>#REF!</f>
        <v>#REF!</v>
      </c>
      <c r="DR3" s="15" t="e">
        <f>#REF!</f>
        <v>#REF!</v>
      </c>
      <c r="DS3" s="15" t="e">
        <f>#REF!</f>
        <v>#REF!</v>
      </c>
      <c r="DT3" s="15" t="e">
        <f>#REF!</f>
        <v>#REF!</v>
      </c>
      <c r="DU3" s="15" t="e">
        <f>#REF!</f>
        <v>#REF!</v>
      </c>
      <c r="DV3" s="15" t="e">
        <f>#REF!</f>
        <v>#REF!</v>
      </c>
      <c r="DW3" s="15" t="e">
        <f>#REF!</f>
        <v>#REF!</v>
      </c>
      <c r="DX3" s="15" t="e">
        <f>#REF!</f>
        <v>#REF!</v>
      </c>
      <c r="DY3" s="15" t="e">
        <f>#REF!</f>
        <v>#REF!</v>
      </c>
      <c r="DZ3" s="15" t="e">
        <f>#REF!</f>
        <v>#REF!</v>
      </c>
      <c r="EA3" s="15" t="e">
        <f>#REF!</f>
        <v>#REF!</v>
      </c>
      <c r="EB3" s="15" t="e">
        <f>#REF!</f>
        <v>#REF!</v>
      </c>
      <c r="EC3" s="15" t="e">
        <f>#REF!</f>
        <v>#REF!</v>
      </c>
      <c r="EE3" s="14" t="e">
        <f>#REF!</f>
        <v>#REF!</v>
      </c>
      <c r="EF3" s="15" t="e">
        <f>#REF!</f>
        <v>#REF!</v>
      </c>
      <c r="EG3" s="15" t="e">
        <f>#REF!</f>
        <v>#REF!</v>
      </c>
      <c r="EH3" s="15" t="e">
        <f>#REF!</f>
        <v>#REF!</v>
      </c>
      <c r="EI3" s="15" t="e">
        <f>#REF!</f>
        <v>#REF!</v>
      </c>
      <c r="EJ3" s="15" t="e">
        <f>#REF!</f>
        <v>#REF!</v>
      </c>
      <c r="EK3" s="15" t="e">
        <f>#REF!</f>
        <v>#REF!</v>
      </c>
      <c r="EL3" s="15" t="e">
        <f>#REF!</f>
        <v>#REF!</v>
      </c>
      <c r="EM3" s="15" t="e">
        <f>#REF!</f>
        <v>#REF!</v>
      </c>
      <c r="EN3" s="15" t="e">
        <f>#REF!</f>
        <v>#REF!</v>
      </c>
      <c r="EO3" s="15" t="e">
        <f>#REF!</f>
        <v>#REF!</v>
      </c>
      <c r="EP3" s="15" t="e">
        <f>#REF!</f>
        <v>#REF!</v>
      </c>
      <c r="EQ3" s="15" t="e">
        <f>#REF!</f>
        <v>#REF!</v>
      </c>
      <c r="ER3" s="15" t="e">
        <f>#REF!</f>
        <v>#REF!</v>
      </c>
      <c r="ES3" s="15" t="e">
        <f>#REF!</f>
        <v>#REF!</v>
      </c>
      <c r="ET3" s="15" t="e">
        <f>#REF!</f>
        <v>#REF!</v>
      </c>
      <c r="EU3" s="15" t="e">
        <f>#REF!</f>
        <v>#REF!</v>
      </c>
      <c r="EV3" s="15" t="e">
        <f>#REF!</f>
        <v>#REF!</v>
      </c>
      <c r="EX3" s="14" t="e">
        <f>#REF!</f>
        <v>#REF!</v>
      </c>
      <c r="EY3" s="15" t="e">
        <f>#REF!</f>
        <v>#REF!</v>
      </c>
      <c r="EZ3" s="15" t="e">
        <f>#REF!</f>
        <v>#REF!</v>
      </c>
      <c r="FA3" s="15" t="e">
        <f>#REF!</f>
        <v>#REF!</v>
      </c>
      <c r="FB3" s="15" t="e">
        <f>#REF!</f>
        <v>#REF!</v>
      </c>
      <c r="FC3" s="15" t="e">
        <f>#REF!</f>
        <v>#REF!</v>
      </c>
      <c r="FD3" s="15" t="e">
        <f>#REF!</f>
        <v>#REF!</v>
      </c>
      <c r="FE3" s="15" t="e">
        <f>#REF!</f>
        <v>#REF!</v>
      </c>
      <c r="FF3" s="15" t="e">
        <f>#REF!</f>
        <v>#REF!</v>
      </c>
      <c r="FG3" s="15" t="e">
        <f>#REF!</f>
        <v>#REF!</v>
      </c>
      <c r="FH3" s="15" t="e">
        <f>#REF!</f>
        <v>#REF!</v>
      </c>
      <c r="FI3" s="15" t="e">
        <f>#REF!</f>
        <v>#REF!</v>
      </c>
      <c r="FJ3" s="15" t="e">
        <f>#REF!</f>
        <v>#REF!</v>
      </c>
      <c r="FK3" s="15" t="e">
        <f>#REF!</f>
        <v>#REF!</v>
      </c>
      <c r="FL3" s="15" t="e">
        <f>#REF!</f>
        <v>#REF!</v>
      </c>
      <c r="FM3" s="15" t="e">
        <f>#REF!</f>
        <v>#REF!</v>
      </c>
      <c r="FN3" s="15" t="e">
        <f>#REF!</f>
        <v>#REF!</v>
      </c>
      <c r="FO3" s="15" t="e">
        <f>#REF!</f>
        <v>#REF!</v>
      </c>
      <c r="FQ3" s="14" t="e">
        <f>#REF!</f>
        <v>#REF!</v>
      </c>
      <c r="FR3" s="15" t="e">
        <f>#REF!</f>
        <v>#REF!</v>
      </c>
      <c r="FS3" s="15" t="e">
        <f>#REF!</f>
        <v>#REF!</v>
      </c>
      <c r="FT3" s="15" t="e">
        <f>#REF!</f>
        <v>#REF!</v>
      </c>
      <c r="FU3" s="15" t="e">
        <f>#REF!</f>
        <v>#REF!</v>
      </c>
      <c r="FV3" s="15" t="e">
        <f>#REF!</f>
        <v>#REF!</v>
      </c>
      <c r="FW3" s="15" t="e">
        <f>#REF!</f>
        <v>#REF!</v>
      </c>
      <c r="FX3" s="15" t="e">
        <f>#REF!</f>
        <v>#REF!</v>
      </c>
      <c r="FY3" s="15" t="e">
        <f>#REF!</f>
        <v>#REF!</v>
      </c>
      <c r="FZ3" s="15" t="e">
        <f>#REF!</f>
        <v>#REF!</v>
      </c>
      <c r="GA3" s="15" t="e">
        <f>#REF!</f>
        <v>#REF!</v>
      </c>
      <c r="GB3" s="15" t="e">
        <f>#REF!</f>
        <v>#REF!</v>
      </c>
      <c r="GC3" s="15" t="e">
        <f>#REF!</f>
        <v>#REF!</v>
      </c>
      <c r="GD3" s="15" t="e">
        <f>#REF!</f>
        <v>#REF!</v>
      </c>
      <c r="GE3" s="15" t="e">
        <f>#REF!</f>
        <v>#REF!</v>
      </c>
      <c r="GF3" s="15" t="e">
        <f>#REF!</f>
        <v>#REF!</v>
      </c>
      <c r="GG3" s="15" t="e">
        <f>#REF!</f>
        <v>#REF!</v>
      </c>
      <c r="GH3" s="15" t="e">
        <f>#REF!</f>
        <v>#REF!</v>
      </c>
      <c r="GJ3" s="14" t="e">
        <f>#REF!</f>
        <v>#REF!</v>
      </c>
      <c r="GK3" s="15" t="e">
        <f>#REF!</f>
        <v>#REF!</v>
      </c>
      <c r="GL3" s="15" t="e">
        <f>#REF!</f>
        <v>#REF!</v>
      </c>
      <c r="GM3" s="15" t="e">
        <f>#REF!</f>
        <v>#REF!</v>
      </c>
      <c r="GN3" s="15" t="e">
        <f>#REF!</f>
        <v>#REF!</v>
      </c>
      <c r="GO3" s="15" t="e">
        <f>#REF!</f>
        <v>#REF!</v>
      </c>
      <c r="GP3" s="15" t="e">
        <f>#REF!</f>
        <v>#REF!</v>
      </c>
      <c r="GQ3" s="15" t="e">
        <f>#REF!</f>
        <v>#REF!</v>
      </c>
      <c r="GR3" s="15" t="e">
        <f>#REF!</f>
        <v>#REF!</v>
      </c>
      <c r="GS3" s="15" t="e">
        <f>#REF!</f>
        <v>#REF!</v>
      </c>
      <c r="GT3" s="15" t="e">
        <f>#REF!</f>
        <v>#REF!</v>
      </c>
      <c r="GU3" s="15" t="e">
        <f>#REF!</f>
        <v>#REF!</v>
      </c>
      <c r="GV3" s="15" t="e">
        <f>#REF!</f>
        <v>#REF!</v>
      </c>
      <c r="GW3" s="15" t="e">
        <f>#REF!</f>
        <v>#REF!</v>
      </c>
      <c r="GX3" s="15" t="e">
        <f>#REF!</f>
        <v>#REF!</v>
      </c>
      <c r="GY3" s="15" t="e">
        <f>#REF!</f>
        <v>#REF!</v>
      </c>
      <c r="GZ3" s="15" t="e">
        <f>#REF!</f>
        <v>#REF!</v>
      </c>
      <c r="HA3" s="15" t="e">
        <f>#REF!</f>
        <v>#REF!</v>
      </c>
      <c r="HC3" s="14" t="e">
        <f>#REF!</f>
        <v>#REF!</v>
      </c>
      <c r="HD3" s="15" t="e">
        <f>#REF!</f>
        <v>#REF!</v>
      </c>
      <c r="HE3" s="15" t="e">
        <f>#REF!</f>
        <v>#REF!</v>
      </c>
      <c r="HF3" s="15" t="e">
        <f>#REF!</f>
        <v>#REF!</v>
      </c>
      <c r="HG3" s="15" t="e">
        <f>#REF!</f>
        <v>#REF!</v>
      </c>
      <c r="HH3" s="15" t="e">
        <f>#REF!</f>
        <v>#REF!</v>
      </c>
      <c r="HI3" s="15" t="e">
        <f>#REF!</f>
        <v>#REF!</v>
      </c>
      <c r="HJ3" s="15" t="e">
        <f>#REF!</f>
        <v>#REF!</v>
      </c>
      <c r="HK3" s="15" t="e">
        <f>#REF!</f>
        <v>#REF!</v>
      </c>
      <c r="HL3" s="15" t="e">
        <f>#REF!</f>
        <v>#REF!</v>
      </c>
      <c r="HM3" s="15" t="e">
        <f>#REF!</f>
        <v>#REF!</v>
      </c>
      <c r="HN3" s="15" t="e">
        <f>#REF!</f>
        <v>#REF!</v>
      </c>
      <c r="HO3" s="15" t="e">
        <f>#REF!</f>
        <v>#REF!</v>
      </c>
      <c r="HP3" s="15" t="e">
        <f>#REF!</f>
        <v>#REF!</v>
      </c>
      <c r="HQ3" s="15" t="e">
        <f>#REF!</f>
        <v>#REF!</v>
      </c>
      <c r="HR3" s="15" t="e">
        <f>#REF!</f>
        <v>#REF!</v>
      </c>
      <c r="HS3" s="15" t="e">
        <f>#REF!</f>
        <v>#REF!</v>
      </c>
      <c r="HT3" s="15" t="e">
        <f>#REF!</f>
        <v>#REF!</v>
      </c>
      <c r="HV3" s="14" t="e">
        <f>#REF!</f>
        <v>#REF!</v>
      </c>
      <c r="HW3" s="15" t="e">
        <f>#REF!</f>
        <v>#REF!</v>
      </c>
      <c r="HX3" s="15" t="e">
        <f>#REF!</f>
        <v>#REF!</v>
      </c>
      <c r="HY3" s="15" t="e">
        <f>#REF!</f>
        <v>#REF!</v>
      </c>
      <c r="HZ3" s="15" t="e">
        <f>#REF!</f>
        <v>#REF!</v>
      </c>
      <c r="IA3" s="15" t="e">
        <f>#REF!</f>
        <v>#REF!</v>
      </c>
      <c r="IB3" s="15" t="e">
        <f>#REF!</f>
        <v>#REF!</v>
      </c>
      <c r="IC3" s="15" t="e">
        <f>#REF!</f>
        <v>#REF!</v>
      </c>
      <c r="ID3" s="15" t="e">
        <f>#REF!</f>
        <v>#REF!</v>
      </c>
      <c r="IE3" s="15" t="e">
        <f>#REF!</f>
        <v>#REF!</v>
      </c>
      <c r="IF3" s="15" t="e">
        <f>#REF!</f>
        <v>#REF!</v>
      </c>
      <c r="IG3" s="15" t="e">
        <f>#REF!</f>
        <v>#REF!</v>
      </c>
      <c r="IH3" s="15" t="e">
        <f>#REF!</f>
        <v>#REF!</v>
      </c>
      <c r="II3" s="15" t="e">
        <f>#REF!</f>
        <v>#REF!</v>
      </c>
      <c r="IJ3" s="15" t="e">
        <f>#REF!</f>
        <v>#REF!</v>
      </c>
      <c r="IK3" s="15" t="e">
        <f>#REF!</f>
        <v>#REF!</v>
      </c>
      <c r="IL3" s="15" t="e">
        <f>#REF!</f>
        <v>#REF!</v>
      </c>
      <c r="IM3" s="15" t="e">
        <f>#REF!</f>
        <v>#REF!</v>
      </c>
      <c r="IO3" s="14" t="e">
        <f>#REF!</f>
        <v>#REF!</v>
      </c>
      <c r="IP3" s="15" t="e">
        <f>#REF!</f>
        <v>#REF!</v>
      </c>
      <c r="IQ3" s="15" t="e">
        <f>#REF!</f>
        <v>#REF!</v>
      </c>
      <c r="IR3" s="15" t="e">
        <f>#REF!</f>
        <v>#REF!</v>
      </c>
      <c r="IS3" s="15" t="e">
        <f>#REF!</f>
        <v>#REF!</v>
      </c>
      <c r="IT3" s="15" t="e">
        <f>#REF!</f>
        <v>#REF!</v>
      </c>
      <c r="IU3" s="15" t="e">
        <f>#REF!</f>
        <v>#REF!</v>
      </c>
      <c r="IV3" s="15" t="e">
        <f>#REF!</f>
        <v>#REF!</v>
      </c>
      <c r="IW3" s="15" t="e">
        <f>#REF!</f>
        <v>#REF!</v>
      </c>
      <c r="IX3" s="15" t="e">
        <f>#REF!</f>
        <v>#REF!</v>
      </c>
      <c r="IY3" s="15" t="e">
        <f>#REF!</f>
        <v>#REF!</v>
      </c>
      <c r="IZ3" s="15" t="e">
        <f>#REF!</f>
        <v>#REF!</v>
      </c>
      <c r="JA3" s="15" t="e">
        <f>#REF!</f>
        <v>#REF!</v>
      </c>
      <c r="JB3" s="15" t="e">
        <f>#REF!</f>
        <v>#REF!</v>
      </c>
      <c r="JC3" s="15" t="e">
        <f>#REF!</f>
        <v>#REF!</v>
      </c>
      <c r="JD3" s="15" t="e">
        <f>#REF!</f>
        <v>#REF!</v>
      </c>
      <c r="JE3" s="15" t="e">
        <f>#REF!</f>
        <v>#REF!</v>
      </c>
      <c r="JF3" s="15" t="e">
        <f>#REF!</f>
        <v>#REF!</v>
      </c>
      <c r="JH3" s="14" t="e">
        <f>#REF!</f>
        <v>#REF!</v>
      </c>
      <c r="JI3" s="15" t="e">
        <f>#REF!</f>
        <v>#REF!</v>
      </c>
      <c r="JJ3" s="15" t="e">
        <f>#REF!</f>
        <v>#REF!</v>
      </c>
      <c r="JK3" s="15" t="e">
        <f>#REF!</f>
        <v>#REF!</v>
      </c>
      <c r="JL3" s="15" t="e">
        <f>#REF!</f>
        <v>#REF!</v>
      </c>
      <c r="JM3" s="15" t="e">
        <f>#REF!</f>
        <v>#REF!</v>
      </c>
      <c r="JN3" s="15" t="e">
        <f>#REF!</f>
        <v>#REF!</v>
      </c>
      <c r="JO3" s="15" t="e">
        <f>#REF!</f>
        <v>#REF!</v>
      </c>
      <c r="JP3" s="15" t="e">
        <f>#REF!</f>
        <v>#REF!</v>
      </c>
      <c r="JQ3" s="15" t="e">
        <f>#REF!</f>
        <v>#REF!</v>
      </c>
      <c r="JR3" s="15" t="e">
        <f>#REF!</f>
        <v>#REF!</v>
      </c>
      <c r="JS3" s="15" t="e">
        <f>#REF!</f>
        <v>#REF!</v>
      </c>
      <c r="JT3" s="15" t="e">
        <f>#REF!</f>
        <v>#REF!</v>
      </c>
      <c r="JU3" s="15" t="e">
        <f>#REF!</f>
        <v>#REF!</v>
      </c>
      <c r="JV3" s="15" t="e">
        <f>#REF!</f>
        <v>#REF!</v>
      </c>
      <c r="JW3" s="15" t="e">
        <f>#REF!</f>
        <v>#REF!</v>
      </c>
      <c r="JX3" s="15" t="e">
        <f>#REF!</f>
        <v>#REF!</v>
      </c>
      <c r="JY3" s="15" t="e">
        <f>#REF!</f>
        <v>#REF!</v>
      </c>
    </row>
    <row r="4" spans="1:285" x14ac:dyDescent="0.25">
      <c r="A4" s="6" t="s">
        <v>6</v>
      </c>
      <c r="B4" s="14" t="e">
        <f>#REF!</f>
        <v>#REF!</v>
      </c>
      <c r="C4" s="15" t="e">
        <f>#REF!</f>
        <v>#REF!</v>
      </c>
      <c r="D4" s="15" t="e">
        <f>#REF!</f>
        <v>#REF!</v>
      </c>
      <c r="E4" s="15" t="e">
        <f>#REF!</f>
        <v>#REF!</v>
      </c>
      <c r="F4" s="15" t="e">
        <f>#REF!</f>
        <v>#REF!</v>
      </c>
      <c r="G4" s="15" t="e">
        <f>#REF!</f>
        <v>#REF!</v>
      </c>
      <c r="H4" s="15" t="e">
        <f>#REF!</f>
        <v>#REF!</v>
      </c>
      <c r="I4" s="15" t="e">
        <f>#REF!</f>
        <v>#REF!</v>
      </c>
      <c r="J4" s="15" t="e">
        <f>#REF!</f>
        <v>#REF!</v>
      </c>
      <c r="K4" s="15" t="e">
        <f>#REF!</f>
        <v>#REF!</v>
      </c>
      <c r="L4" s="15" t="e">
        <f>#REF!</f>
        <v>#REF!</v>
      </c>
      <c r="M4" s="15" t="e">
        <f>#REF!</f>
        <v>#REF!</v>
      </c>
      <c r="N4" s="15" t="e">
        <f>#REF!</f>
        <v>#REF!</v>
      </c>
      <c r="O4" s="15" t="e">
        <f>#REF!</f>
        <v>#REF!</v>
      </c>
      <c r="P4" s="15" t="e">
        <f>#REF!</f>
        <v>#REF!</v>
      </c>
      <c r="Q4" s="15" t="e">
        <f>#REF!</f>
        <v>#REF!</v>
      </c>
      <c r="R4" s="15" t="e">
        <f>#REF!</f>
        <v>#REF!</v>
      </c>
      <c r="S4" s="15" t="e">
        <f>#REF!</f>
        <v>#REF!</v>
      </c>
      <c r="U4" s="14" t="e">
        <f>#REF!</f>
        <v>#REF!</v>
      </c>
      <c r="V4" s="15" t="e">
        <f>#REF!</f>
        <v>#REF!</v>
      </c>
      <c r="W4" s="15" t="e">
        <f>#REF!</f>
        <v>#REF!</v>
      </c>
      <c r="X4" s="15" t="e">
        <f>#REF!</f>
        <v>#REF!</v>
      </c>
      <c r="Y4" s="15" t="e">
        <f>#REF!</f>
        <v>#REF!</v>
      </c>
      <c r="Z4" s="15" t="e">
        <f>#REF!</f>
        <v>#REF!</v>
      </c>
      <c r="AA4" s="15" t="e">
        <f>#REF!</f>
        <v>#REF!</v>
      </c>
      <c r="AB4" s="15" t="e">
        <f>#REF!</f>
        <v>#REF!</v>
      </c>
      <c r="AC4" s="15" t="e">
        <f>#REF!</f>
        <v>#REF!</v>
      </c>
      <c r="AD4" s="15" t="e">
        <f>#REF!</f>
        <v>#REF!</v>
      </c>
      <c r="AE4" s="15" t="e">
        <f>#REF!</f>
        <v>#REF!</v>
      </c>
      <c r="AF4" s="15" t="e">
        <f>#REF!</f>
        <v>#REF!</v>
      </c>
      <c r="AG4" s="15" t="e">
        <f>#REF!</f>
        <v>#REF!</v>
      </c>
      <c r="AH4" s="15" t="e">
        <f>#REF!</f>
        <v>#REF!</v>
      </c>
      <c r="AI4" s="15" t="e">
        <f>#REF!</f>
        <v>#REF!</v>
      </c>
      <c r="AJ4" s="15" t="e">
        <f>#REF!</f>
        <v>#REF!</v>
      </c>
      <c r="AK4" s="15" t="e">
        <f>#REF!</f>
        <v>#REF!</v>
      </c>
      <c r="AL4" s="15" t="e">
        <f>#REF!</f>
        <v>#REF!</v>
      </c>
      <c r="AN4" s="14" t="e">
        <f>#REF!</f>
        <v>#REF!</v>
      </c>
      <c r="AO4" s="15" t="e">
        <f>#REF!</f>
        <v>#REF!</v>
      </c>
      <c r="AP4" s="15" t="e">
        <f>#REF!</f>
        <v>#REF!</v>
      </c>
      <c r="AQ4" s="15" t="e">
        <f>#REF!</f>
        <v>#REF!</v>
      </c>
      <c r="AR4" s="15" t="e">
        <f>#REF!</f>
        <v>#REF!</v>
      </c>
      <c r="AS4" s="15" t="e">
        <f>#REF!</f>
        <v>#REF!</v>
      </c>
      <c r="AT4" s="15" t="e">
        <f>#REF!</f>
        <v>#REF!</v>
      </c>
      <c r="AU4" s="15" t="e">
        <f>#REF!</f>
        <v>#REF!</v>
      </c>
      <c r="AV4" s="15" t="e">
        <f>#REF!</f>
        <v>#REF!</v>
      </c>
      <c r="AW4" s="15" t="e">
        <f>#REF!</f>
        <v>#REF!</v>
      </c>
      <c r="AX4" s="15" t="e">
        <f>#REF!</f>
        <v>#REF!</v>
      </c>
      <c r="AY4" s="15" t="e">
        <f>#REF!</f>
        <v>#REF!</v>
      </c>
      <c r="AZ4" s="15" t="e">
        <f>#REF!</f>
        <v>#REF!</v>
      </c>
      <c r="BA4" s="15" t="e">
        <f>#REF!</f>
        <v>#REF!</v>
      </c>
      <c r="BB4" s="15" t="e">
        <f>#REF!</f>
        <v>#REF!</v>
      </c>
      <c r="BC4" s="15" t="e">
        <f>#REF!</f>
        <v>#REF!</v>
      </c>
      <c r="BD4" s="15" t="e">
        <f>#REF!</f>
        <v>#REF!</v>
      </c>
      <c r="BE4" s="15" t="e">
        <f>#REF!</f>
        <v>#REF!</v>
      </c>
      <c r="BG4" s="14" t="e">
        <f>#REF!</f>
        <v>#REF!</v>
      </c>
      <c r="BH4" s="15" t="e">
        <f>#REF!</f>
        <v>#REF!</v>
      </c>
      <c r="BI4" s="15" t="e">
        <f>#REF!</f>
        <v>#REF!</v>
      </c>
      <c r="BJ4" s="15" t="e">
        <f>#REF!</f>
        <v>#REF!</v>
      </c>
      <c r="BK4" s="15" t="e">
        <f>#REF!</f>
        <v>#REF!</v>
      </c>
      <c r="BL4" s="15" t="e">
        <f>#REF!</f>
        <v>#REF!</v>
      </c>
      <c r="BM4" s="15" t="e">
        <f>#REF!</f>
        <v>#REF!</v>
      </c>
      <c r="BN4" s="15" t="e">
        <f>#REF!</f>
        <v>#REF!</v>
      </c>
      <c r="BO4" s="15" t="e">
        <f>#REF!</f>
        <v>#REF!</v>
      </c>
      <c r="BP4" s="15" t="e">
        <f>#REF!</f>
        <v>#REF!</v>
      </c>
      <c r="BQ4" s="15" t="e">
        <f>#REF!</f>
        <v>#REF!</v>
      </c>
      <c r="BR4" s="15" t="e">
        <f>#REF!</f>
        <v>#REF!</v>
      </c>
      <c r="BS4" s="15" t="e">
        <f>#REF!</f>
        <v>#REF!</v>
      </c>
      <c r="BT4" s="15" t="e">
        <f>#REF!</f>
        <v>#REF!</v>
      </c>
      <c r="BU4" s="15" t="e">
        <f>#REF!</f>
        <v>#REF!</v>
      </c>
      <c r="BV4" s="15" t="e">
        <f>#REF!</f>
        <v>#REF!</v>
      </c>
      <c r="BW4" s="15" t="e">
        <f>#REF!</f>
        <v>#REF!</v>
      </c>
      <c r="BX4" s="15" t="e">
        <f>#REF!</f>
        <v>#REF!</v>
      </c>
      <c r="BZ4" s="14" t="e">
        <f>#REF!</f>
        <v>#REF!</v>
      </c>
      <c r="CA4" s="15" t="e">
        <f>#REF!</f>
        <v>#REF!</v>
      </c>
      <c r="CB4" s="15" t="e">
        <f>#REF!</f>
        <v>#REF!</v>
      </c>
      <c r="CC4" s="15" t="e">
        <f>#REF!</f>
        <v>#REF!</v>
      </c>
      <c r="CD4" s="15" t="e">
        <f>#REF!</f>
        <v>#REF!</v>
      </c>
      <c r="CE4" s="15" t="e">
        <f>#REF!</f>
        <v>#REF!</v>
      </c>
      <c r="CF4" s="15" t="e">
        <f>#REF!</f>
        <v>#REF!</v>
      </c>
      <c r="CG4" s="15" t="e">
        <f>#REF!</f>
        <v>#REF!</v>
      </c>
      <c r="CH4" s="15" t="e">
        <f>#REF!</f>
        <v>#REF!</v>
      </c>
      <c r="CI4" s="15" t="e">
        <f>#REF!</f>
        <v>#REF!</v>
      </c>
      <c r="CJ4" s="15" t="e">
        <f>#REF!</f>
        <v>#REF!</v>
      </c>
      <c r="CK4" s="15" t="e">
        <f>#REF!</f>
        <v>#REF!</v>
      </c>
      <c r="CL4" s="15" t="e">
        <f>#REF!</f>
        <v>#REF!</v>
      </c>
      <c r="CM4" s="15" t="e">
        <f>#REF!</f>
        <v>#REF!</v>
      </c>
      <c r="CN4" s="15" t="e">
        <f>#REF!</f>
        <v>#REF!</v>
      </c>
      <c r="CO4" s="15" t="e">
        <f>#REF!</f>
        <v>#REF!</v>
      </c>
      <c r="CP4" s="15" t="e">
        <f>#REF!</f>
        <v>#REF!</v>
      </c>
      <c r="CQ4" s="15" t="e">
        <f>#REF!</f>
        <v>#REF!</v>
      </c>
      <c r="CS4" s="14" t="e">
        <f>#REF!</f>
        <v>#REF!</v>
      </c>
      <c r="CT4" s="15" t="e">
        <f>#REF!</f>
        <v>#REF!</v>
      </c>
      <c r="CU4" s="15" t="e">
        <f>#REF!</f>
        <v>#REF!</v>
      </c>
      <c r="CV4" s="15" t="e">
        <f>#REF!</f>
        <v>#REF!</v>
      </c>
      <c r="CW4" s="15" t="e">
        <f>#REF!</f>
        <v>#REF!</v>
      </c>
      <c r="CX4" s="15" t="e">
        <f>#REF!</f>
        <v>#REF!</v>
      </c>
      <c r="CY4" s="15" t="e">
        <f>#REF!</f>
        <v>#REF!</v>
      </c>
      <c r="CZ4" s="15" t="e">
        <f>#REF!</f>
        <v>#REF!</v>
      </c>
      <c r="DA4" s="15" t="e">
        <f>#REF!</f>
        <v>#REF!</v>
      </c>
      <c r="DB4" s="15" t="e">
        <f>#REF!</f>
        <v>#REF!</v>
      </c>
      <c r="DC4" s="15" t="e">
        <f>#REF!</f>
        <v>#REF!</v>
      </c>
      <c r="DD4" s="15" t="e">
        <f>#REF!</f>
        <v>#REF!</v>
      </c>
      <c r="DE4" s="15" t="e">
        <f>#REF!</f>
        <v>#REF!</v>
      </c>
      <c r="DF4" s="15" t="e">
        <f>#REF!</f>
        <v>#REF!</v>
      </c>
      <c r="DG4" s="15" t="e">
        <f>#REF!</f>
        <v>#REF!</v>
      </c>
      <c r="DH4" s="15" t="e">
        <f>#REF!</f>
        <v>#REF!</v>
      </c>
      <c r="DI4" s="15" t="e">
        <f>#REF!</f>
        <v>#REF!</v>
      </c>
      <c r="DJ4" s="15" t="e">
        <f>#REF!</f>
        <v>#REF!</v>
      </c>
      <c r="DL4" s="14" t="e">
        <f>#REF!</f>
        <v>#REF!</v>
      </c>
      <c r="DM4" s="15" t="e">
        <f>#REF!</f>
        <v>#REF!</v>
      </c>
      <c r="DN4" s="15" t="e">
        <f>#REF!</f>
        <v>#REF!</v>
      </c>
      <c r="DO4" s="15" t="e">
        <f>#REF!</f>
        <v>#REF!</v>
      </c>
      <c r="DP4" s="15" t="e">
        <f>#REF!</f>
        <v>#REF!</v>
      </c>
      <c r="DQ4" s="15" t="e">
        <f>#REF!</f>
        <v>#REF!</v>
      </c>
      <c r="DR4" s="15" t="e">
        <f>#REF!</f>
        <v>#REF!</v>
      </c>
      <c r="DS4" s="15" t="e">
        <f>#REF!</f>
        <v>#REF!</v>
      </c>
      <c r="DT4" s="15" t="e">
        <f>#REF!</f>
        <v>#REF!</v>
      </c>
      <c r="DU4" s="15" t="e">
        <f>#REF!</f>
        <v>#REF!</v>
      </c>
      <c r="DV4" s="15" t="e">
        <f>#REF!</f>
        <v>#REF!</v>
      </c>
      <c r="DW4" s="15" t="e">
        <f>#REF!</f>
        <v>#REF!</v>
      </c>
      <c r="DX4" s="15" t="e">
        <f>#REF!</f>
        <v>#REF!</v>
      </c>
      <c r="DY4" s="15" t="e">
        <f>#REF!</f>
        <v>#REF!</v>
      </c>
      <c r="DZ4" s="15" t="e">
        <f>#REF!</f>
        <v>#REF!</v>
      </c>
      <c r="EA4" s="15" t="e">
        <f>#REF!</f>
        <v>#REF!</v>
      </c>
      <c r="EB4" s="15" t="e">
        <f>#REF!</f>
        <v>#REF!</v>
      </c>
      <c r="EC4" s="15" t="e">
        <f>#REF!</f>
        <v>#REF!</v>
      </c>
      <c r="EE4" s="14" t="e">
        <f>#REF!</f>
        <v>#REF!</v>
      </c>
      <c r="EF4" s="15" t="e">
        <f>#REF!</f>
        <v>#REF!</v>
      </c>
      <c r="EG4" s="15" t="e">
        <f>#REF!</f>
        <v>#REF!</v>
      </c>
      <c r="EH4" s="15" t="e">
        <f>#REF!</f>
        <v>#REF!</v>
      </c>
      <c r="EI4" s="15" t="e">
        <f>#REF!</f>
        <v>#REF!</v>
      </c>
      <c r="EJ4" s="15" t="e">
        <f>#REF!</f>
        <v>#REF!</v>
      </c>
      <c r="EK4" s="15" t="e">
        <f>#REF!</f>
        <v>#REF!</v>
      </c>
      <c r="EL4" s="15" t="e">
        <f>#REF!</f>
        <v>#REF!</v>
      </c>
      <c r="EM4" s="15" t="e">
        <f>#REF!</f>
        <v>#REF!</v>
      </c>
      <c r="EN4" s="15" t="e">
        <f>#REF!</f>
        <v>#REF!</v>
      </c>
      <c r="EO4" s="15" t="e">
        <f>#REF!</f>
        <v>#REF!</v>
      </c>
      <c r="EP4" s="15" t="e">
        <f>#REF!</f>
        <v>#REF!</v>
      </c>
      <c r="EQ4" s="15" t="e">
        <f>#REF!</f>
        <v>#REF!</v>
      </c>
      <c r="ER4" s="15" t="e">
        <f>#REF!</f>
        <v>#REF!</v>
      </c>
      <c r="ES4" s="15" t="e">
        <f>#REF!</f>
        <v>#REF!</v>
      </c>
      <c r="ET4" s="15" t="e">
        <f>#REF!</f>
        <v>#REF!</v>
      </c>
      <c r="EU4" s="15" t="e">
        <f>#REF!</f>
        <v>#REF!</v>
      </c>
      <c r="EV4" s="15" t="e">
        <f>#REF!</f>
        <v>#REF!</v>
      </c>
      <c r="EX4" s="14" t="e">
        <f>#REF!</f>
        <v>#REF!</v>
      </c>
      <c r="EY4" s="15" t="e">
        <f>#REF!</f>
        <v>#REF!</v>
      </c>
      <c r="EZ4" s="15" t="e">
        <f>#REF!</f>
        <v>#REF!</v>
      </c>
      <c r="FA4" s="15" t="e">
        <f>#REF!</f>
        <v>#REF!</v>
      </c>
      <c r="FB4" s="15" t="e">
        <f>#REF!</f>
        <v>#REF!</v>
      </c>
      <c r="FC4" s="15" t="e">
        <f>#REF!</f>
        <v>#REF!</v>
      </c>
      <c r="FD4" s="15" t="e">
        <f>#REF!</f>
        <v>#REF!</v>
      </c>
      <c r="FE4" s="15" t="e">
        <f>#REF!</f>
        <v>#REF!</v>
      </c>
      <c r="FF4" s="15" t="e">
        <f>#REF!</f>
        <v>#REF!</v>
      </c>
      <c r="FG4" s="15" t="e">
        <f>#REF!</f>
        <v>#REF!</v>
      </c>
      <c r="FH4" s="15" t="e">
        <f>#REF!</f>
        <v>#REF!</v>
      </c>
      <c r="FI4" s="15" t="e">
        <f>#REF!</f>
        <v>#REF!</v>
      </c>
      <c r="FJ4" s="15" t="e">
        <f>#REF!</f>
        <v>#REF!</v>
      </c>
      <c r="FK4" s="15" t="e">
        <f>#REF!</f>
        <v>#REF!</v>
      </c>
      <c r="FL4" s="15" t="e">
        <f>#REF!</f>
        <v>#REF!</v>
      </c>
      <c r="FM4" s="15" t="e">
        <f>#REF!</f>
        <v>#REF!</v>
      </c>
      <c r="FN4" s="15" t="e">
        <f>#REF!</f>
        <v>#REF!</v>
      </c>
      <c r="FO4" s="15" t="e">
        <f>#REF!</f>
        <v>#REF!</v>
      </c>
      <c r="FQ4" s="14" t="e">
        <f>#REF!</f>
        <v>#REF!</v>
      </c>
      <c r="FR4" s="15" t="e">
        <f>#REF!</f>
        <v>#REF!</v>
      </c>
      <c r="FS4" s="15" t="e">
        <f>#REF!</f>
        <v>#REF!</v>
      </c>
      <c r="FT4" s="15" t="e">
        <f>#REF!</f>
        <v>#REF!</v>
      </c>
      <c r="FU4" s="15" t="e">
        <f>#REF!</f>
        <v>#REF!</v>
      </c>
      <c r="FV4" s="15" t="e">
        <f>#REF!</f>
        <v>#REF!</v>
      </c>
      <c r="FW4" s="15" t="e">
        <f>#REF!</f>
        <v>#REF!</v>
      </c>
      <c r="FX4" s="15" t="e">
        <f>#REF!</f>
        <v>#REF!</v>
      </c>
      <c r="FY4" s="15" t="e">
        <f>#REF!</f>
        <v>#REF!</v>
      </c>
      <c r="FZ4" s="15" t="e">
        <f>#REF!</f>
        <v>#REF!</v>
      </c>
      <c r="GA4" s="15" t="e">
        <f>#REF!</f>
        <v>#REF!</v>
      </c>
      <c r="GB4" s="15" t="e">
        <f>#REF!</f>
        <v>#REF!</v>
      </c>
      <c r="GC4" s="15" t="e">
        <f>#REF!</f>
        <v>#REF!</v>
      </c>
      <c r="GD4" s="15" t="e">
        <f>#REF!</f>
        <v>#REF!</v>
      </c>
      <c r="GE4" s="15" t="e">
        <f>#REF!</f>
        <v>#REF!</v>
      </c>
      <c r="GF4" s="15" t="e">
        <f>#REF!</f>
        <v>#REF!</v>
      </c>
      <c r="GG4" s="15" t="e">
        <f>#REF!</f>
        <v>#REF!</v>
      </c>
      <c r="GH4" s="15" t="e">
        <f>#REF!</f>
        <v>#REF!</v>
      </c>
      <c r="GJ4" s="14" t="e">
        <f>#REF!</f>
        <v>#REF!</v>
      </c>
      <c r="GK4" s="15" t="e">
        <f>#REF!</f>
        <v>#REF!</v>
      </c>
      <c r="GL4" s="15" t="e">
        <f>#REF!</f>
        <v>#REF!</v>
      </c>
      <c r="GM4" s="15" t="e">
        <f>#REF!</f>
        <v>#REF!</v>
      </c>
      <c r="GN4" s="15" t="e">
        <f>#REF!</f>
        <v>#REF!</v>
      </c>
      <c r="GO4" s="15" t="e">
        <f>#REF!</f>
        <v>#REF!</v>
      </c>
      <c r="GP4" s="15" t="e">
        <f>#REF!</f>
        <v>#REF!</v>
      </c>
      <c r="GQ4" s="15" t="e">
        <f>#REF!</f>
        <v>#REF!</v>
      </c>
      <c r="GR4" s="15" t="e">
        <f>#REF!</f>
        <v>#REF!</v>
      </c>
      <c r="GS4" s="15" t="e">
        <f>#REF!</f>
        <v>#REF!</v>
      </c>
      <c r="GT4" s="15" t="e">
        <f>#REF!</f>
        <v>#REF!</v>
      </c>
      <c r="GU4" s="15" t="e">
        <f>#REF!</f>
        <v>#REF!</v>
      </c>
      <c r="GV4" s="15" t="e">
        <f>#REF!</f>
        <v>#REF!</v>
      </c>
      <c r="GW4" s="15" t="e">
        <f>#REF!</f>
        <v>#REF!</v>
      </c>
      <c r="GX4" s="15" t="e">
        <f>#REF!</f>
        <v>#REF!</v>
      </c>
      <c r="GY4" s="15" t="e">
        <f>#REF!</f>
        <v>#REF!</v>
      </c>
      <c r="GZ4" s="15" t="e">
        <f>#REF!</f>
        <v>#REF!</v>
      </c>
      <c r="HA4" s="15" t="e">
        <f>#REF!</f>
        <v>#REF!</v>
      </c>
      <c r="HC4" s="14" t="e">
        <f>#REF!</f>
        <v>#REF!</v>
      </c>
      <c r="HD4" s="15" t="e">
        <f>#REF!</f>
        <v>#REF!</v>
      </c>
      <c r="HE4" s="15" t="e">
        <f>#REF!</f>
        <v>#REF!</v>
      </c>
      <c r="HF4" s="15" t="e">
        <f>#REF!</f>
        <v>#REF!</v>
      </c>
      <c r="HG4" s="15" t="e">
        <f>#REF!</f>
        <v>#REF!</v>
      </c>
      <c r="HH4" s="15" t="e">
        <f>#REF!</f>
        <v>#REF!</v>
      </c>
      <c r="HI4" s="15" t="e">
        <f>#REF!</f>
        <v>#REF!</v>
      </c>
      <c r="HJ4" s="15" t="e">
        <f>#REF!</f>
        <v>#REF!</v>
      </c>
      <c r="HK4" s="15" t="e">
        <f>#REF!</f>
        <v>#REF!</v>
      </c>
      <c r="HL4" s="15" t="e">
        <f>#REF!</f>
        <v>#REF!</v>
      </c>
      <c r="HM4" s="15" t="e">
        <f>#REF!</f>
        <v>#REF!</v>
      </c>
      <c r="HN4" s="15" t="e">
        <f>#REF!</f>
        <v>#REF!</v>
      </c>
      <c r="HO4" s="15" t="e">
        <f>#REF!</f>
        <v>#REF!</v>
      </c>
      <c r="HP4" s="15" t="e">
        <f>#REF!</f>
        <v>#REF!</v>
      </c>
      <c r="HQ4" s="15" t="e">
        <f>#REF!</f>
        <v>#REF!</v>
      </c>
      <c r="HR4" s="15" t="e">
        <f>#REF!</f>
        <v>#REF!</v>
      </c>
      <c r="HS4" s="15" t="e">
        <f>#REF!</f>
        <v>#REF!</v>
      </c>
      <c r="HT4" s="15" t="e">
        <f>#REF!</f>
        <v>#REF!</v>
      </c>
      <c r="HV4" s="14" t="e">
        <f>#REF!</f>
        <v>#REF!</v>
      </c>
      <c r="HW4" s="15" t="e">
        <f>#REF!</f>
        <v>#REF!</v>
      </c>
      <c r="HX4" s="15" t="e">
        <f>#REF!</f>
        <v>#REF!</v>
      </c>
      <c r="HY4" s="15" t="e">
        <f>#REF!</f>
        <v>#REF!</v>
      </c>
      <c r="HZ4" s="15" t="e">
        <f>#REF!</f>
        <v>#REF!</v>
      </c>
      <c r="IA4" s="15" t="e">
        <f>#REF!</f>
        <v>#REF!</v>
      </c>
      <c r="IB4" s="15" t="e">
        <f>#REF!</f>
        <v>#REF!</v>
      </c>
      <c r="IC4" s="15" t="e">
        <f>#REF!</f>
        <v>#REF!</v>
      </c>
      <c r="ID4" s="15" t="e">
        <f>#REF!</f>
        <v>#REF!</v>
      </c>
      <c r="IE4" s="15" t="e">
        <f>#REF!</f>
        <v>#REF!</v>
      </c>
      <c r="IF4" s="15" t="e">
        <f>#REF!</f>
        <v>#REF!</v>
      </c>
      <c r="IG4" s="15" t="e">
        <f>#REF!</f>
        <v>#REF!</v>
      </c>
      <c r="IH4" s="15" t="e">
        <f>#REF!</f>
        <v>#REF!</v>
      </c>
      <c r="II4" s="15" t="e">
        <f>#REF!</f>
        <v>#REF!</v>
      </c>
      <c r="IJ4" s="15" t="e">
        <f>#REF!</f>
        <v>#REF!</v>
      </c>
      <c r="IK4" s="15" t="e">
        <f>#REF!</f>
        <v>#REF!</v>
      </c>
      <c r="IL4" s="15" t="e">
        <f>#REF!</f>
        <v>#REF!</v>
      </c>
      <c r="IM4" s="15" t="e">
        <f>#REF!</f>
        <v>#REF!</v>
      </c>
      <c r="IO4" s="14" t="e">
        <f>#REF!</f>
        <v>#REF!</v>
      </c>
      <c r="IP4" s="15" t="e">
        <f>#REF!</f>
        <v>#REF!</v>
      </c>
      <c r="IQ4" s="15" t="e">
        <f>#REF!</f>
        <v>#REF!</v>
      </c>
      <c r="IR4" s="15" t="e">
        <f>#REF!</f>
        <v>#REF!</v>
      </c>
      <c r="IS4" s="15" t="e">
        <f>#REF!</f>
        <v>#REF!</v>
      </c>
      <c r="IT4" s="15" t="e">
        <f>#REF!</f>
        <v>#REF!</v>
      </c>
      <c r="IU4" s="15" t="e">
        <f>#REF!</f>
        <v>#REF!</v>
      </c>
      <c r="IV4" s="15" t="e">
        <f>#REF!</f>
        <v>#REF!</v>
      </c>
      <c r="IW4" s="15" t="e">
        <f>#REF!</f>
        <v>#REF!</v>
      </c>
      <c r="IX4" s="15" t="e">
        <f>#REF!</f>
        <v>#REF!</v>
      </c>
      <c r="IY4" s="15" t="e">
        <f>#REF!</f>
        <v>#REF!</v>
      </c>
      <c r="IZ4" s="15" t="e">
        <f>#REF!</f>
        <v>#REF!</v>
      </c>
      <c r="JA4" s="15" t="e">
        <f>#REF!</f>
        <v>#REF!</v>
      </c>
      <c r="JB4" s="15" t="e">
        <f>#REF!</f>
        <v>#REF!</v>
      </c>
      <c r="JC4" s="15" t="e">
        <f>#REF!</f>
        <v>#REF!</v>
      </c>
      <c r="JD4" s="15" t="e">
        <f>#REF!</f>
        <v>#REF!</v>
      </c>
      <c r="JE4" s="15" t="e">
        <f>#REF!</f>
        <v>#REF!</v>
      </c>
      <c r="JF4" s="15" t="e">
        <f>#REF!</f>
        <v>#REF!</v>
      </c>
      <c r="JH4" s="14" t="e">
        <f>#REF!</f>
        <v>#REF!</v>
      </c>
      <c r="JI4" s="15" t="e">
        <f>#REF!</f>
        <v>#REF!</v>
      </c>
      <c r="JJ4" s="15" t="e">
        <f>#REF!</f>
        <v>#REF!</v>
      </c>
      <c r="JK4" s="15" t="e">
        <f>#REF!</f>
        <v>#REF!</v>
      </c>
      <c r="JL4" s="15" t="e">
        <f>#REF!</f>
        <v>#REF!</v>
      </c>
      <c r="JM4" s="15" t="e">
        <f>#REF!</f>
        <v>#REF!</v>
      </c>
      <c r="JN4" s="15" t="e">
        <f>#REF!</f>
        <v>#REF!</v>
      </c>
      <c r="JO4" s="15" t="e">
        <f>#REF!</f>
        <v>#REF!</v>
      </c>
      <c r="JP4" s="15" t="e">
        <f>#REF!</f>
        <v>#REF!</v>
      </c>
      <c r="JQ4" s="15" t="e">
        <f>#REF!</f>
        <v>#REF!</v>
      </c>
      <c r="JR4" s="15" t="e">
        <f>#REF!</f>
        <v>#REF!</v>
      </c>
      <c r="JS4" s="15" t="e">
        <f>#REF!</f>
        <v>#REF!</v>
      </c>
      <c r="JT4" s="15" t="e">
        <f>#REF!</f>
        <v>#REF!</v>
      </c>
      <c r="JU4" s="15" t="e">
        <f>#REF!</f>
        <v>#REF!</v>
      </c>
      <c r="JV4" s="15" t="e">
        <f>#REF!</f>
        <v>#REF!</v>
      </c>
      <c r="JW4" s="15" t="e">
        <f>#REF!</f>
        <v>#REF!</v>
      </c>
      <c r="JX4" s="15" t="e">
        <f>#REF!</f>
        <v>#REF!</v>
      </c>
      <c r="JY4" s="15" t="e">
        <f>#REF!</f>
        <v>#REF!</v>
      </c>
    </row>
    <row r="5" spans="1:285" x14ac:dyDescent="0.25">
      <c r="A5" s="6" t="s">
        <v>6</v>
      </c>
      <c r="B5" s="14" t="e">
        <f>#REF!</f>
        <v>#REF!</v>
      </c>
      <c r="C5" s="15" t="e">
        <f>#REF!</f>
        <v>#REF!</v>
      </c>
      <c r="D5" s="15" t="e">
        <f>#REF!</f>
        <v>#REF!</v>
      </c>
      <c r="E5" s="15" t="e">
        <f>#REF!</f>
        <v>#REF!</v>
      </c>
      <c r="F5" s="15" t="e">
        <f>#REF!</f>
        <v>#REF!</v>
      </c>
      <c r="G5" s="15" t="e">
        <f>#REF!</f>
        <v>#REF!</v>
      </c>
      <c r="H5" s="15" t="e">
        <f>#REF!</f>
        <v>#REF!</v>
      </c>
      <c r="I5" s="15" t="e">
        <f>#REF!</f>
        <v>#REF!</v>
      </c>
      <c r="J5" s="15" t="e">
        <f>#REF!</f>
        <v>#REF!</v>
      </c>
      <c r="K5" s="15" t="e">
        <f>#REF!</f>
        <v>#REF!</v>
      </c>
      <c r="L5" s="15" t="e">
        <f>#REF!</f>
        <v>#REF!</v>
      </c>
      <c r="M5" s="15" t="e">
        <f>#REF!</f>
        <v>#REF!</v>
      </c>
      <c r="N5" s="15" t="e">
        <f>#REF!</f>
        <v>#REF!</v>
      </c>
      <c r="O5" s="15" t="e">
        <f>#REF!</f>
        <v>#REF!</v>
      </c>
      <c r="P5" s="15" t="e">
        <f>#REF!</f>
        <v>#REF!</v>
      </c>
      <c r="Q5" s="15" t="e">
        <f>#REF!</f>
        <v>#REF!</v>
      </c>
      <c r="R5" s="15" t="e">
        <f>#REF!</f>
        <v>#REF!</v>
      </c>
      <c r="S5" s="15" t="e">
        <f>#REF!</f>
        <v>#REF!</v>
      </c>
      <c r="U5" s="14" t="e">
        <f>#REF!</f>
        <v>#REF!</v>
      </c>
      <c r="V5" s="15" t="e">
        <f>#REF!</f>
        <v>#REF!</v>
      </c>
      <c r="W5" s="15" t="e">
        <f>#REF!</f>
        <v>#REF!</v>
      </c>
      <c r="X5" s="15" t="e">
        <f>#REF!</f>
        <v>#REF!</v>
      </c>
      <c r="Y5" s="15" t="e">
        <f>#REF!</f>
        <v>#REF!</v>
      </c>
      <c r="Z5" s="15" t="e">
        <f>#REF!</f>
        <v>#REF!</v>
      </c>
      <c r="AA5" s="15" t="e">
        <f>#REF!</f>
        <v>#REF!</v>
      </c>
      <c r="AB5" s="15" t="e">
        <f>#REF!</f>
        <v>#REF!</v>
      </c>
      <c r="AC5" s="15" t="e">
        <f>#REF!</f>
        <v>#REF!</v>
      </c>
      <c r="AD5" s="15" t="e">
        <f>#REF!</f>
        <v>#REF!</v>
      </c>
      <c r="AE5" s="15" t="e">
        <f>#REF!</f>
        <v>#REF!</v>
      </c>
      <c r="AF5" s="15" t="e">
        <f>#REF!</f>
        <v>#REF!</v>
      </c>
      <c r="AG5" s="15" t="e">
        <f>#REF!</f>
        <v>#REF!</v>
      </c>
      <c r="AH5" s="15" t="e">
        <f>#REF!</f>
        <v>#REF!</v>
      </c>
      <c r="AI5" s="15" t="e">
        <f>#REF!</f>
        <v>#REF!</v>
      </c>
      <c r="AJ5" s="15" t="e">
        <f>#REF!</f>
        <v>#REF!</v>
      </c>
      <c r="AK5" s="15" t="e">
        <f>#REF!</f>
        <v>#REF!</v>
      </c>
      <c r="AL5" s="15" t="e">
        <f>#REF!</f>
        <v>#REF!</v>
      </c>
      <c r="AN5" s="14" t="e">
        <f>#REF!</f>
        <v>#REF!</v>
      </c>
      <c r="AO5" s="15" t="e">
        <f>#REF!</f>
        <v>#REF!</v>
      </c>
      <c r="AP5" s="15" t="e">
        <f>#REF!</f>
        <v>#REF!</v>
      </c>
      <c r="AQ5" s="15" t="e">
        <f>#REF!</f>
        <v>#REF!</v>
      </c>
      <c r="AR5" s="15" t="e">
        <f>#REF!</f>
        <v>#REF!</v>
      </c>
      <c r="AS5" s="15" t="e">
        <f>#REF!</f>
        <v>#REF!</v>
      </c>
      <c r="AT5" s="15" t="e">
        <f>#REF!</f>
        <v>#REF!</v>
      </c>
      <c r="AU5" s="15" t="e">
        <f>#REF!</f>
        <v>#REF!</v>
      </c>
      <c r="AV5" s="15" t="e">
        <f>#REF!</f>
        <v>#REF!</v>
      </c>
      <c r="AW5" s="15" t="e">
        <f>#REF!</f>
        <v>#REF!</v>
      </c>
      <c r="AX5" s="15" t="e">
        <f>#REF!</f>
        <v>#REF!</v>
      </c>
      <c r="AY5" s="15" t="e">
        <f>#REF!</f>
        <v>#REF!</v>
      </c>
      <c r="AZ5" s="15" t="e">
        <f>#REF!</f>
        <v>#REF!</v>
      </c>
      <c r="BA5" s="15" t="e">
        <f>#REF!</f>
        <v>#REF!</v>
      </c>
      <c r="BB5" s="15" t="e">
        <f>#REF!</f>
        <v>#REF!</v>
      </c>
      <c r="BC5" s="15" t="e">
        <f>#REF!</f>
        <v>#REF!</v>
      </c>
      <c r="BD5" s="15" t="e">
        <f>#REF!</f>
        <v>#REF!</v>
      </c>
      <c r="BE5" s="15" t="e">
        <f>#REF!</f>
        <v>#REF!</v>
      </c>
      <c r="BG5" s="14" t="e">
        <f>#REF!</f>
        <v>#REF!</v>
      </c>
      <c r="BH5" s="15" t="e">
        <f>#REF!</f>
        <v>#REF!</v>
      </c>
      <c r="BI5" s="15" t="e">
        <f>#REF!</f>
        <v>#REF!</v>
      </c>
      <c r="BJ5" s="15" t="e">
        <f>#REF!</f>
        <v>#REF!</v>
      </c>
      <c r="BK5" s="15" t="e">
        <f>#REF!</f>
        <v>#REF!</v>
      </c>
      <c r="BL5" s="15" t="e">
        <f>#REF!</f>
        <v>#REF!</v>
      </c>
      <c r="BM5" s="15" t="e">
        <f>#REF!</f>
        <v>#REF!</v>
      </c>
      <c r="BN5" s="15" t="e">
        <f>#REF!</f>
        <v>#REF!</v>
      </c>
      <c r="BO5" s="15" t="e">
        <f>#REF!</f>
        <v>#REF!</v>
      </c>
      <c r="BP5" s="15" t="e">
        <f>#REF!</f>
        <v>#REF!</v>
      </c>
      <c r="BQ5" s="15" t="e">
        <f>#REF!</f>
        <v>#REF!</v>
      </c>
      <c r="BR5" s="15" t="e">
        <f>#REF!</f>
        <v>#REF!</v>
      </c>
      <c r="BS5" s="15" t="e">
        <f>#REF!</f>
        <v>#REF!</v>
      </c>
      <c r="BT5" s="15" t="e">
        <f>#REF!</f>
        <v>#REF!</v>
      </c>
      <c r="BU5" s="15" t="e">
        <f>#REF!</f>
        <v>#REF!</v>
      </c>
      <c r="BV5" s="15" t="e">
        <f>#REF!</f>
        <v>#REF!</v>
      </c>
      <c r="BW5" s="15" t="e">
        <f>#REF!</f>
        <v>#REF!</v>
      </c>
      <c r="BX5" s="15" t="e">
        <f>#REF!</f>
        <v>#REF!</v>
      </c>
      <c r="BZ5" s="14" t="e">
        <f>#REF!</f>
        <v>#REF!</v>
      </c>
      <c r="CA5" s="15" t="e">
        <f>#REF!</f>
        <v>#REF!</v>
      </c>
      <c r="CB5" s="15" t="e">
        <f>#REF!</f>
        <v>#REF!</v>
      </c>
      <c r="CC5" s="15" t="e">
        <f>#REF!</f>
        <v>#REF!</v>
      </c>
      <c r="CD5" s="15" t="e">
        <f>#REF!</f>
        <v>#REF!</v>
      </c>
      <c r="CE5" s="15" t="e">
        <f>#REF!</f>
        <v>#REF!</v>
      </c>
      <c r="CF5" s="15" t="e">
        <f>#REF!</f>
        <v>#REF!</v>
      </c>
      <c r="CG5" s="15" t="e">
        <f>#REF!</f>
        <v>#REF!</v>
      </c>
      <c r="CH5" s="15" t="e">
        <f>#REF!</f>
        <v>#REF!</v>
      </c>
      <c r="CI5" s="15" t="e">
        <f>#REF!</f>
        <v>#REF!</v>
      </c>
      <c r="CJ5" s="15" t="e">
        <f>#REF!</f>
        <v>#REF!</v>
      </c>
      <c r="CK5" s="15" t="e">
        <f>#REF!</f>
        <v>#REF!</v>
      </c>
      <c r="CL5" s="15" t="e">
        <f>#REF!</f>
        <v>#REF!</v>
      </c>
      <c r="CM5" s="15" t="e">
        <f>#REF!</f>
        <v>#REF!</v>
      </c>
      <c r="CN5" s="15" t="e">
        <f>#REF!</f>
        <v>#REF!</v>
      </c>
      <c r="CO5" s="15" t="e">
        <f>#REF!</f>
        <v>#REF!</v>
      </c>
      <c r="CP5" s="15" t="e">
        <f>#REF!</f>
        <v>#REF!</v>
      </c>
      <c r="CQ5" s="15" t="e">
        <f>#REF!</f>
        <v>#REF!</v>
      </c>
      <c r="CS5" s="14" t="e">
        <f>#REF!</f>
        <v>#REF!</v>
      </c>
      <c r="CT5" s="15" t="e">
        <f>#REF!</f>
        <v>#REF!</v>
      </c>
      <c r="CU5" s="15" t="e">
        <f>#REF!</f>
        <v>#REF!</v>
      </c>
      <c r="CV5" s="15" t="e">
        <f>#REF!</f>
        <v>#REF!</v>
      </c>
      <c r="CW5" s="15" t="e">
        <f>#REF!</f>
        <v>#REF!</v>
      </c>
      <c r="CX5" s="15" t="e">
        <f>#REF!</f>
        <v>#REF!</v>
      </c>
      <c r="CY5" s="15" t="e">
        <f>#REF!</f>
        <v>#REF!</v>
      </c>
      <c r="CZ5" s="15" t="e">
        <f>#REF!</f>
        <v>#REF!</v>
      </c>
      <c r="DA5" s="15" t="e">
        <f>#REF!</f>
        <v>#REF!</v>
      </c>
      <c r="DB5" s="15" t="e">
        <f>#REF!</f>
        <v>#REF!</v>
      </c>
      <c r="DC5" s="15" t="e">
        <f>#REF!</f>
        <v>#REF!</v>
      </c>
      <c r="DD5" s="15" t="e">
        <f>#REF!</f>
        <v>#REF!</v>
      </c>
      <c r="DE5" s="15" t="e">
        <f>#REF!</f>
        <v>#REF!</v>
      </c>
      <c r="DF5" s="15" t="e">
        <f>#REF!</f>
        <v>#REF!</v>
      </c>
      <c r="DG5" s="15" t="e">
        <f>#REF!</f>
        <v>#REF!</v>
      </c>
      <c r="DH5" s="15" t="e">
        <f>#REF!</f>
        <v>#REF!</v>
      </c>
      <c r="DI5" s="15" t="e">
        <f>#REF!</f>
        <v>#REF!</v>
      </c>
      <c r="DJ5" s="15" t="e">
        <f>#REF!</f>
        <v>#REF!</v>
      </c>
      <c r="DL5" s="14" t="e">
        <f>#REF!</f>
        <v>#REF!</v>
      </c>
      <c r="DM5" s="15" t="e">
        <f>#REF!</f>
        <v>#REF!</v>
      </c>
      <c r="DN5" s="15" t="e">
        <f>#REF!</f>
        <v>#REF!</v>
      </c>
      <c r="DO5" s="15" t="e">
        <f>#REF!</f>
        <v>#REF!</v>
      </c>
      <c r="DP5" s="15" t="e">
        <f>#REF!</f>
        <v>#REF!</v>
      </c>
      <c r="DQ5" s="15" t="e">
        <f>#REF!</f>
        <v>#REF!</v>
      </c>
      <c r="DR5" s="15" t="e">
        <f>#REF!</f>
        <v>#REF!</v>
      </c>
      <c r="DS5" s="15" t="e">
        <f>#REF!</f>
        <v>#REF!</v>
      </c>
      <c r="DT5" s="15" t="e">
        <f>#REF!</f>
        <v>#REF!</v>
      </c>
      <c r="DU5" s="15" t="e">
        <f>#REF!</f>
        <v>#REF!</v>
      </c>
      <c r="DV5" s="15" t="e">
        <f>#REF!</f>
        <v>#REF!</v>
      </c>
      <c r="DW5" s="15" t="e">
        <f>#REF!</f>
        <v>#REF!</v>
      </c>
      <c r="DX5" s="15" t="e">
        <f>#REF!</f>
        <v>#REF!</v>
      </c>
      <c r="DY5" s="15" t="e">
        <f>#REF!</f>
        <v>#REF!</v>
      </c>
      <c r="DZ5" s="15" t="e">
        <f>#REF!</f>
        <v>#REF!</v>
      </c>
      <c r="EA5" s="15" t="e">
        <f>#REF!</f>
        <v>#REF!</v>
      </c>
      <c r="EB5" s="15" t="e">
        <f>#REF!</f>
        <v>#REF!</v>
      </c>
      <c r="EC5" s="15" t="e">
        <f>#REF!</f>
        <v>#REF!</v>
      </c>
      <c r="EE5" s="14" t="e">
        <f>#REF!</f>
        <v>#REF!</v>
      </c>
      <c r="EF5" s="15" t="e">
        <f>#REF!</f>
        <v>#REF!</v>
      </c>
      <c r="EG5" s="15" t="e">
        <f>#REF!</f>
        <v>#REF!</v>
      </c>
      <c r="EH5" s="15" t="e">
        <f>#REF!</f>
        <v>#REF!</v>
      </c>
      <c r="EI5" s="15" t="e">
        <f>#REF!</f>
        <v>#REF!</v>
      </c>
      <c r="EJ5" s="15" t="e">
        <f>#REF!</f>
        <v>#REF!</v>
      </c>
      <c r="EK5" s="15" t="e">
        <f>#REF!</f>
        <v>#REF!</v>
      </c>
      <c r="EL5" s="15" t="e">
        <f>#REF!</f>
        <v>#REF!</v>
      </c>
      <c r="EM5" s="15" t="e">
        <f>#REF!</f>
        <v>#REF!</v>
      </c>
      <c r="EN5" s="15" t="e">
        <f>#REF!</f>
        <v>#REF!</v>
      </c>
      <c r="EO5" s="15" t="e">
        <f>#REF!</f>
        <v>#REF!</v>
      </c>
      <c r="EP5" s="15" t="e">
        <f>#REF!</f>
        <v>#REF!</v>
      </c>
      <c r="EQ5" s="15" t="e">
        <f>#REF!</f>
        <v>#REF!</v>
      </c>
      <c r="ER5" s="15" t="e">
        <f>#REF!</f>
        <v>#REF!</v>
      </c>
      <c r="ES5" s="15" t="e">
        <f>#REF!</f>
        <v>#REF!</v>
      </c>
      <c r="ET5" s="15" t="e">
        <f>#REF!</f>
        <v>#REF!</v>
      </c>
      <c r="EU5" s="15" t="e">
        <f>#REF!</f>
        <v>#REF!</v>
      </c>
      <c r="EV5" s="15" t="e">
        <f>#REF!</f>
        <v>#REF!</v>
      </c>
      <c r="EX5" s="14" t="e">
        <f>#REF!</f>
        <v>#REF!</v>
      </c>
      <c r="EY5" s="15" t="e">
        <f>#REF!</f>
        <v>#REF!</v>
      </c>
      <c r="EZ5" s="15" t="e">
        <f>#REF!</f>
        <v>#REF!</v>
      </c>
      <c r="FA5" s="15" t="e">
        <f>#REF!</f>
        <v>#REF!</v>
      </c>
      <c r="FB5" s="15" t="e">
        <f>#REF!</f>
        <v>#REF!</v>
      </c>
      <c r="FC5" s="15" t="e">
        <f>#REF!</f>
        <v>#REF!</v>
      </c>
      <c r="FD5" s="15" t="e">
        <f>#REF!</f>
        <v>#REF!</v>
      </c>
      <c r="FE5" s="15" t="e">
        <f>#REF!</f>
        <v>#REF!</v>
      </c>
      <c r="FF5" s="15" t="e">
        <f>#REF!</f>
        <v>#REF!</v>
      </c>
      <c r="FG5" s="15" t="e">
        <f>#REF!</f>
        <v>#REF!</v>
      </c>
      <c r="FH5" s="15" t="e">
        <f>#REF!</f>
        <v>#REF!</v>
      </c>
      <c r="FI5" s="15" t="e">
        <f>#REF!</f>
        <v>#REF!</v>
      </c>
      <c r="FJ5" s="15" t="e">
        <f>#REF!</f>
        <v>#REF!</v>
      </c>
      <c r="FK5" s="15" t="e">
        <f>#REF!</f>
        <v>#REF!</v>
      </c>
      <c r="FL5" s="15" t="e">
        <f>#REF!</f>
        <v>#REF!</v>
      </c>
      <c r="FM5" s="15" t="e">
        <f>#REF!</f>
        <v>#REF!</v>
      </c>
      <c r="FN5" s="15" t="e">
        <f>#REF!</f>
        <v>#REF!</v>
      </c>
      <c r="FO5" s="15" t="e">
        <f>#REF!</f>
        <v>#REF!</v>
      </c>
      <c r="FQ5" s="14" t="e">
        <f>#REF!</f>
        <v>#REF!</v>
      </c>
      <c r="FR5" s="15" t="e">
        <f>#REF!</f>
        <v>#REF!</v>
      </c>
      <c r="FS5" s="15" t="e">
        <f>#REF!</f>
        <v>#REF!</v>
      </c>
      <c r="FT5" s="15" t="e">
        <f>#REF!</f>
        <v>#REF!</v>
      </c>
      <c r="FU5" s="15" t="e">
        <f>#REF!</f>
        <v>#REF!</v>
      </c>
      <c r="FV5" s="15" t="e">
        <f>#REF!</f>
        <v>#REF!</v>
      </c>
      <c r="FW5" s="15" t="e">
        <f>#REF!</f>
        <v>#REF!</v>
      </c>
      <c r="FX5" s="15" t="e">
        <f>#REF!</f>
        <v>#REF!</v>
      </c>
      <c r="FY5" s="15" t="e">
        <f>#REF!</f>
        <v>#REF!</v>
      </c>
      <c r="FZ5" s="15" t="e">
        <f>#REF!</f>
        <v>#REF!</v>
      </c>
      <c r="GA5" s="15" t="e">
        <f>#REF!</f>
        <v>#REF!</v>
      </c>
      <c r="GB5" s="15" t="e">
        <f>#REF!</f>
        <v>#REF!</v>
      </c>
      <c r="GC5" s="15" t="e">
        <f>#REF!</f>
        <v>#REF!</v>
      </c>
      <c r="GD5" s="15" t="e">
        <f>#REF!</f>
        <v>#REF!</v>
      </c>
      <c r="GE5" s="15" t="e">
        <f>#REF!</f>
        <v>#REF!</v>
      </c>
      <c r="GF5" s="15" t="e">
        <f>#REF!</f>
        <v>#REF!</v>
      </c>
      <c r="GG5" s="15" t="e">
        <f>#REF!</f>
        <v>#REF!</v>
      </c>
      <c r="GH5" s="15" t="e">
        <f>#REF!</f>
        <v>#REF!</v>
      </c>
      <c r="GJ5" s="14" t="e">
        <f>#REF!</f>
        <v>#REF!</v>
      </c>
      <c r="GK5" s="15" t="e">
        <f>#REF!</f>
        <v>#REF!</v>
      </c>
      <c r="GL5" s="15" t="e">
        <f>#REF!</f>
        <v>#REF!</v>
      </c>
      <c r="GM5" s="15" t="e">
        <f>#REF!</f>
        <v>#REF!</v>
      </c>
      <c r="GN5" s="15" t="e">
        <f>#REF!</f>
        <v>#REF!</v>
      </c>
      <c r="GO5" s="15" t="e">
        <f>#REF!</f>
        <v>#REF!</v>
      </c>
      <c r="GP5" s="15" t="e">
        <f>#REF!</f>
        <v>#REF!</v>
      </c>
      <c r="GQ5" s="15" t="e">
        <f>#REF!</f>
        <v>#REF!</v>
      </c>
      <c r="GR5" s="15" t="e">
        <f>#REF!</f>
        <v>#REF!</v>
      </c>
      <c r="GS5" s="15" t="e">
        <f>#REF!</f>
        <v>#REF!</v>
      </c>
      <c r="GT5" s="15" t="e">
        <f>#REF!</f>
        <v>#REF!</v>
      </c>
      <c r="GU5" s="15" t="e">
        <f>#REF!</f>
        <v>#REF!</v>
      </c>
      <c r="GV5" s="15" t="e">
        <f>#REF!</f>
        <v>#REF!</v>
      </c>
      <c r="GW5" s="15" t="e">
        <f>#REF!</f>
        <v>#REF!</v>
      </c>
      <c r="GX5" s="15" t="e">
        <f>#REF!</f>
        <v>#REF!</v>
      </c>
      <c r="GY5" s="15" t="e">
        <f>#REF!</f>
        <v>#REF!</v>
      </c>
      <c r="GZ5" s="15" t="e">
        <f>#REF!</f>
        <v>#REF!</v>
      </c>
      <c r="HA5" s="15" t="e">
        <f>#REF!</f>
        <v>#REF!</v>
      </c>
      <c r="HC5" s="14" t="e">
        <f>#REF!</f>
        <v>#REF!</v>
      </c>
      <c r="HD5" s="15" t="e">
        <f>#REF!</f>
        <v>#REF!</v>
      </c>
      <c r="HE5" s="15" t="e">
        <f>#REF!</f>
        <v>#REF!</v>
      </c>
      <c r="HF5" s="15" t="e">
        <f>#REF!</f>
        <v>#REF!</v>
      </c>
      <c r="HG5" s="15" t="e">
        <f>#REF!</f>
        <v>#REF!</v>
      </c>
      <c r="HH5" s="15" t="e">
        <f>#REF!</f>
        <v>#REF!</v>
      </c>
      <c r="HI5" s="15" t="e">
        <f>#REF!</f>
        <v>#REF!</v>
      </c>
      <c r="HJ5" s="15" t="e">
        <f>#REF!</f>
        <v>#REF!</v>
      </c>
      <c r="HK5" s="15" t="e">
        <f>#REF!</f>
        <v>#REF!</v>
      </c>
      <c r="HL5" s="15" t="e">
        <f>#REF!</f>
        <v>#REF!</v>
      </c>
      <c r="HM5" s="15" t="e">
        <f>#REF!</f>
        <v>#REF!</v>
      </c>
      <c r="HN5" s="15" t="e">
        <f>#REF!</f>
        <v>#REF!</v>
      </c>
      <c r="HO5" s="15" t="e">
        <f>#REF!</f>
        <v>#REF!</v>
      </c>
      <c r="HP5" s="15" t="e">
        <f>#REF!</f>
        <v>#REF!</v>
      </c>
      <c r="HQ5" s="15" t="e">
        <f>#REF!</f>
        <v>#REF!</v>
      </c>
      <c r="HR5" s="15" t="e">
        <f>#REF!</f>
        <v>#REF!</v>
      </c>
      <c r="HS5" s="15" t="e">
        <f>#REF!</f>
        <v>#REF!</v>
      </c>
      <c r="HT5" s="15" t="e">
        <f>#REF!</f>
        <v>#REF!</v>
      </c>
      <c r="HV5" s="14" t="e">
        <f>#REF!</f>
        <v>#REF!</v>
      </c>
      <c r="HW5" s="15" t="e">
        <f>#REF!</f>
        <v>#REF!</v>
      </c>
      <c r="HX5" s="15" t="e">
        <f>#REF!</f>
        <v>#REF!</v>
      </c>
      <c r="HY5" s="15" t="e">
        <f>#REF!</f>
        <v>#REF!</v>
      </c>
      <c r="HZ5" s="15" t="e">
        <f>#REF!</f>
        <v>#REF!</v>
      </c>
      <c r="IA5" s="15" t="e">
        <f>#REF!</f>
        <v>#REF!</v>
      </c>
      <c r="IB5" s="15" t="e">
        <f>#REF!</f>
        <v>#REF!</v>
      </c>
      <c r="IC5" s="15" t="e">
        <f>#REF!</f>
        <v>#REF!</v>
      </c>
      <c r="ID5" s="15" t="e">
        <f>#REF!</f>
        <v>#REF!</v>
      </c>
      <c r="IE5" s="15" t="e">
        <f>#REF!</f>
        <v>#REF!</v>
      </c>
      <c r="IF5" s="15" t="e">
        <f>#REF!</f>
        <v>#REF!</v>
      </c>
      <c r="IG5" s="15" t="e">
        <f>#REF!</f>
        <v>#REF!</v>
      </c>
      <c r="IH5" s="15" t="e">
        <f>#REF!</f>
        <v>#REF!</v>
      </c>
      <c r="II5" s="15" t="e">
        <f>#REF!</f>
        <v>#REF!</v>
      </c>
      <c r="IJ5" s="15" t="e">
        <f>#REF!</f>
        <v>#REF!</v>
      </c>
      <c r="IK5" s="15" t="e">
        <f>#REF!</f>
        <v>#REF!</v>
      </c>
      <c r="IL5" s="15" t="e">
        <f>#REF!</f>
        <v>#REF!</v>
      </c>
      <c r="IM5" s="15" t="e">
        <f>#REF!</f>
        <v>#REF!</v>
      </c>
      <c r="IO5" s="14" t="e">
        <f>#REF!</f>
        <v>#REF!</v>
      </c>
      <c r="IP5" s="15" t="e">
        <f>#REF!</f>
        <v>#REF!</v>
      </c>
      <c r="IQ5" s="15" t="e">
        <f>#REF!</f>
        <v>#REF!</v>
      </c>
      <c r="IR5" s="15" t="e">
        <f>#REF!</f>
        <v>#REF!</v>
      </c>
      <c r="IS5" s="15" t="e">
        <f>#REF!</f>
        <v>#REF!</v>
      </c>
      <c r="IT5" s="15" t="e">
        <f>#REF!</f>
        <v>#REF!</v>
      </c>
      <c r="IU5" s="15" t="e">
        <f>#REF!</f>
        <v>#REF!</v>
      </c>
      <c r="IV5" s="15" t="e">
        <f>#REF!</f>
        <v>#REF!</v>
      </c>
      <c r="IW5" s="15" t="e">
        <f>#REF!</f>
        <v>#REF!</v>
      </c>
      <c r="IX5" s="15" t="e">
        <f>#REF!</f>
        <v>#REF!</v>
      </c>
      <c r="IY5" s="15" t="e">
        <f>#REF!</f>
        <v>#REF!</v>
      </c>
      <c r="IZ5" s="15" t="e">
        <f>#REF!</f>
        <v>#REF!</v>
      </c>
      <c r="JA5" s="15" t="e">
        <f>#REF!</f>
        <v>#REF!</v>
      </c>
      <c r="JB5" s="15" t="e">
        <f>#REF!</f>
        <v>#REF!</v>
      </c>
      <c r="JC5" s="15" t="e">
        <f>#REF!</f>
        <v>#REF!</v>
      </c>
      <c r="JD5" s="15" t="e">
        <f>#REF!</f>
        <v>#REF!</v>
      </c>
      <c r="JE5" s="15" t="e">
        <f>#REF!</f>
        <v>#REF!</v>
      </c>
      <c r="JF5" s="15" t="e">
        <f>#REF!</f>
        <v>#REF!</v>
      </c>
      <c r="JH5" s="14" t="e">
        <f>#REF!</f>
        <v>#REF!</v>
      </c>
      <c r="JI5" s="15" t="e">
        <f>#REF!</f>
        <v>#REF!</v>
      </c>
      <c r="JJ5" s="15" t="e">
        <f>#REF!</f>
        <v>#REF!</v>
      </c>
      <c r="JK5" s="15" t="e">
        <f>#REF!</f>
        <v>#REF!</v>
      </c>
      <c r="JL5" s="15" t="e">
        <f>#REF!</f>
        <v>#REF!</v>
      </c>
      <c r="JM5" s="15" t="e">
        <f>#REF!</f>
        <v>#REF!</v>
      </c>
      <c r="JN5" s="15" t="e">
        <f>#REF!</f>
        <v>#REF!</v>
      </c>
      <c r="JO5" s="15" t="e">
        <f>#REF!</f>
        <v>#REF!</v>
      </c>
      <c r="JP5" s="15" t="e">
        <f>#REF!</f>
        <v>#REF!</v>
      </c>
      <c r="JQ5" s="15" t="e">
        <f>#REF!</f>
        <v>#REF!</v>
      </c>
      <c r="JR5" s="15" t="e">
        <f>#REF!</f>
        <v>#REF!</v>
      </c>
      <c r="JS5" s="15" t="e">
        <f>#REF!</f>
        <v>#REF!</v>
      </c>
      <c r="JT5" s="15" t="e">
        <f>#REF!</f>
        <v>#REF!</v>
      </c>
      <c r="JU5" s="15" t="e">
        <f>#REF!</f>
        <v>#REF!</v>
      </c>
      <c r="JV5" s="15" t="e">
        <f>#REF!</f>
        <v>#REF!</v>
      </c>
      <c r="JW5" s="15" t="e">
        <f>#REF!</f>
        <v>#REF!</v>
      </c>
      <c r="JX5" s="15" t="e">
        <f>#REF!</f>
        <v>#REF!</v>
      </c>
      <c r="JY5" s="15" t="e">
        <f>#REF!</f>
        <v>#REF!</v>
      </c>
    </row>
    <row r="6" spans="1:285" x14ac:dyDescent="0.25">
      <c r="A6" s="6" t="s">
        <v>6</v>
      </c>
      <c r="B6" s="14" t="e">
        <f>#REF!</f>
        <v>#REF!</v>
      </c>
      <c r="C6" s="15" t="e">
        <f>#REF!</f>
        <v>#REF!</v>
      </c>
      <c r="D6" s="15" t="e">
        <f>#REF!</f>
        <v>#REF!</v>
      </c>
      <c r="E6" s="15" t="e">
        <f>#REF!</f>
        <v>#REF!</v>
      </c>
      <c r="F6" s="15" t="e">
        <f>#REF!</f>
        <v>#REF!</v>
      </c>
      <c r="G6" s="15" t="e">
        <f>#REF!</f>
        <v>#REF!</v>
      </c>
      <c r="H6" s="15" t="e">
        <f>#REF!</f>
        <v>#REF!</v>
      </c>
      <c r="I6" s="15" t="e">
        <f>#REF!</f>
        <v>#REF!</v>
      </c>
      <c r="J6" s="15" t="e">
        <f>#REF!</f>
        <v>#REF!</v>
      </c>
      <c r="K6" s="15" t="e">
        <f>#REF!</f>
        <v>#REF!</v>
      </c>
      <c r="L6" s="15" t="e">
        <f>#REF!</f>
        <v>#REF!</v>
      </c>
      <c r="M6" s="15" t="e">
        <f>#REF!</f>
        <v>#REF!</v>
      </c>
      <c r="N6" s="15" t="e">
        <f>#REF!</f>
        <v>#REF!</v>
      </c>
      <c r="O6" s="15" t="e">
        <f>#REF!</f>
        <v>#REF!</v>
      </c>
      <c r="P6" s="15" t="e">
        <f>#REF!</f>
        <v>#REF!</v>
      </c>
      <c r="Q6" s="15" t="e">
        <f>#REF!</f>
        <v>#REF!</v>
      </c>
      <c r="R6" s="15" t="e">
        <f>#REF!</f>
        <v>#REF!</v>
      </c>
      <c r="S6" s="15" t="e">
        <f>#REF!</f>
        <v>#REF!</v>
      </c>
      <c r="U6" s="14" t="e">
        <f>#REF!</f>
        <v>#REF!</v>
      </c>
      <c r="V6" s="15" t="e">
        <f>#REF!</f>
        <v>#REF!</v>
      </c>
      <c r="W6" s="15" t="e">
        <f>#REF!</f>
        <v>#REF!</v>
      </c>
      <c r="X6" s="15" t="e">
        <f>#REF!</f>
        <v>#REF!</v>
      </c>
      <c r="Y6" s="15" t="e">
        <f>#REF!</f>
        <v>#REF!</v>
      </c>
      <c r="Z6" s="15" t="e">
        <f>#REF!</f>
        <v>#REF!</v>
      </c>
      <c r="AA6" s="15" t="e">
        <f>#REF!</f>
        <v>#REF!</v>
      </c>
      <c r="AB6" s="15" t="e">
        <f>#REF!</f>
        <v>#REF!</v>
      </c>
      <c r="AC6" s="15" t="e">
        <f>#REF!</f>
        <v>#REF!</v>
      </c>
      <c r="AD6" s="15" t="e">
        <f>#REF!</f>
        <v>#REF!</v>
      </c>
      <c r="AE6" s="15" t="e">
        <f>#REF!</f>
        <v>#REF!</v>
      </c>
      <c r="AF6" s="15" t="e">
        <f>#REF!</f>
        <v>#REF!</v>
      </c>
      <c r="AG6" s="15" t="e">
        <f>#REF!</f>
        <v>#REF!</v>
      </c>
      <c r="AH6" s="15" t="e">
        <f>#REF!</f>
        <v>#REF!</v>
      </c>
      <c r="AI6" s="15" t="e">
        <f>#REF!</f>
        <v>#REF!</v>
      </c>
      <c r="AJ6" s="15" t="e">
        <f>#REF!</f>
        <v>#REF!</v>
      </c>
      <c r="AK6" s="15" t="e">
        <f>#REF!</f>
        <v>#REF!</v>
      </c>
      <c r="AL6" s="15" t="e">
        <f>#REF!</f>
        <v>#REF!</v>
      </c>
      <c r="AN6" s="14" t="e">
        <f>#REF!</f>
        <v>#REF!</v>
      </c>
      <c r="AO6" s="15" t="e">
        <f>#REF!</f>
        <v>#REF!</v>
      </c>
      <c r="AP6" s="15" t="e">
        <f>#REF!</f>
        <v>#REF!</v>
      </c>
      <c r="AQ6" s="15" t="e">
        <f>#REF!</f>
        <v>#REF!</v>
      </c>
      <c r="AR6" s="15" t="e">
        <f>#REF!</f>
        <v>#REF!</v>
      </c>
      <c r="AS6" s="15" t="e">
        <f>#REF!</f>
        <v>#REF!</v>
      </c>
      <c r="AT6" s="15" t="e">
        <f>#REF!</f>
        <v>#REF!</v>
      </c>
      <c r="AU6" s="15" t="e">
        <f>#REF!</f>
        <v>#REF!</v>
      </c>
      <c r="AV6" s="15" t="e">
        <f>#REF!</f>
        <v>#REF!</v>
      </c>
      <c r="AW6" s="15" t="e">
        <f>#REF!</f>
        <v>#REF!</v>
      </c>
      <c r="AX6" s="15" t="e">
        <f>#REF!</f>
        <v>#REF!</v>
      </c>
      <c r="AY6" s="15" t="e">
        <f>#REF!</f>
        <v>#REF!</v>
      </c>
      <c r="AZ6" s="15" t="e">
        <f>#REF!</f>
        <v>#REF!</v>
      </c>
      <c r="BA6" s="15" t="e">
        <f>#REF!</f>
        <v>#REF!</v>
      </c>
      <c r="BB6" s="15" t="e">
        <f>#REF!</f>
        <v>#REF!</v>
      </c>
      <c r="BC6" s="15" t="e">
        <f>#REF!</f>
        <v>#REF!</v>
      </c>
      <c r="BD6" s="15" t="e">
        <f>#REF!</f>
        <v>#REF!</v>
      </c>
      <c r="BE6" s="15" t="e">
        <f>#REF!</f>
        <v>#REF!</v>
      </c>
      <c r="BG6" s="14" t="e">
        <f>#REF!</f>
        <v>#REF!</v>
      </c>
      <c r="BH6" s="15" t="e">
        <f>#REF!</f>
        <v>#REF!</v>
      </c>
      <c r="BI6" s="15" t="e">
        <f>#REF!</f>
        <v>#REF!</v>
      </c>
      <c r="BJ6" s="15" t="e">
        <f>#REF!</f>
        <v>#REF!</v>
      </c>
      <c r="BK6" s="15" t="e">
        <f>#REF!</f>
        <v>#REF!</v>
      </c>
      <c r="BL6" s="15" t="e">
        <f>#REF!</f>
        <v>#REF!</v>
      </c>
      <c r="BM6" s="15" t="e">
        <f>#REF!</f>
        <v>#REF!</v>
      </c>
      <c r="BN6" s="15" t="e">
        <f>#REF!</f>
        <v>#REF!</v>
      </c>
      <c r="BO6" s="15" t="e">
        <f>#REF!</f>
        <v>#REF!</v>
      </c>
      <c r="BP6" s="15" t="e">
        <f>#REF!</f>
        <v>#REF!</v>
      </c>
      <c r="BQ6" s="15" t="e">
        <f>#REF!</f>
        <v>#REF!</v>
      </c>
      <c r="BR6" s="15" t="e">
        <f>#REF!</f>
        <v>#REF!</v>
      </c>
      <c r="BS6" s="15" t="e">
        <f>#REF!</f>
        <v>#REF!</v>
      </c>
      <c r="BT6" s="15" t="e">
        <f>#REF!</f>
        <v>#REF!</v>
      </c>
      <c r="BU6" s="15" t="e">
        <f>#REF!</f>
        <v>#REF!</v>
      </c>
      <c r="BV6" s="15" t="e">
        <f>#REF!</f>
        <v>#REF!</v>
      </c>
      <c r="BW6" s="15" t="e">
        <f>#REF!</f>
        <v>#REF!</v>
      </c>
      <c r="BX6" s="15" t="e">
        <f>#REF!</f>
        <v>#REF!</v>
      </c>
      <c r="BZ6" s="14" t="e">
        <f>#REF!</f>
        <v>#REF!</v>
      </c>
      <c r="CA6" s="15" t="e">
        <f>#REF!</f>
        <v>#REF!</v>
      </c>
      <c r="CB6" s="15" t="e">
        <f>#REF!</f>
        <v>#REF!</v>
      </c>
      <c r="CC6" s="15" t="e">
        <f>#REF!</f>
        <v>#REF!</v>
      </c>
      <c r="CD6" s="15" t="e">
        <f>#REF!</f>
        <v>#REF!</v>
      </c>
      <c r="CE6" s="15" t="e">
        <f>#REF!</f>
        <v>#REF!</v>
      </c>
      <c r="CF6" s="15" t="e">
        <f>#REF!</f>
        <v>#REF!</v>
      </c>
      <c r="CG6" s="15" t="e">
        <f>#REF!</f>
        <v>#REF!</v>
      </c>
      <c r="CH6" s="15" t="e">
        <f>#REF!</f>
        <v>#REF!</v>
      </c>
      <c r="CI6" s="15" t="e">
        <f>#REF!</f>
        <v>#REF!</v>
      </c>
      <c r="CJ6" s="15" t="e">
        <f>#REF!</f>
        <v>#REF!</v>
      </c>
      <c r="CK6" s="15" t="e">
        <f>#REF!</f>
        <v>#REF!</v>
      </c>
      <c r="CL6" s="15" t="e">
        <f>#REF!</f>
        <v>#REF!</v>
      </c>
      <c r="CM6" s="15" t="e">
        <f>#REF!</f>
        <v>#REF!</v>
      </c>
      <c r="CN6" s="15" t="e">
        <f>#REF!</f>
        <v>#REF!</v>
      </c>
      <c r="CO6" s="15" t="e">
        <f>#REF!</f>
        <v>#REF!</v>
      </c>
      <c r="CP6" s="15" t="e">
        <f>#REF!</f>
        <v>#REF!</v>
      </c>
      <c r="CQ6" s="15" t="e">
        <f>#REF!</f>
        <v>#REF!</v>
      </c>
      <c r="CS6" s="14" t="e">
        <f>#REF!</f>
        <v>#REF!</v>
      </c>
      <c r="CT6" s="15" t="e">
        <f>#REF!</f>
        <v>#REF!</v>
      </c>
      <c r="CU6" s="15" t="e">
        <f>#REF!</f>
        <v>#REF!</v>
      </c>
      <c r="CV6" s="15" t="e">
        <f>#REF!</f>
        <v>#REF!</v>
      </c>
      <c r="CW6" s="15" t="e">
        <f>#REF!</f>
        <v>#REF!</v>
      </c>
      <c r="CX6" s="15" t="e">
        <f>#REF!</f>
        <v>#REF!</v>
      </c>
      <c r="CY6" s="15" t="e">
        <f>#REF!</f>
        <v>#REF!</v>
      </c>
      <c r="CZ6" s="15" t="e">
        <f>#REF!</f>
        <v>#REF!</v>
      </c>
      <c r="DA6" s="15" t="e">
        <f>#REF!</f>
        <v>#REF!</v>
      </c>
      <c r="DB6" s="15" t="e">
        <f>#REF!</f>
        <v>#REF!</v>
      </c>
      <c r="DC6" s="15" t="e">
        <f>#REF!</f>
        <v>#REF!</v>
      </c>
      <c r="DD6" s="15" t="e">
        <f>#REF!</f>
        <v>#REF!</v>
      </c>
      <c r="DE6" s="15" t="e">
        <f>#REF!</f>
        <v>#REF!</v>
      </c>
      <c r="DF6" s="15" t="e">
        <f>#REF!</f>
        <v>#REF!</v>
      </c>
      <c r="DG6" s="15" t="e">
        <f>#REF!</f>
        <v>#REF!</v>
      </c>
      <c r="DH6" s="15" t="e">
        <f>#REF!</f>
        <v>#REF!</v>
      </c>
      <c r="DI6" s="15" t="e">
        <f>#REF!</f>
        <v>#REF!</v>
      </c>
      <c r="DJ6" s="15" t="e">
        <f>#REF!</f>
        <v>#REF!</v>
      </c>
      <c r="DL6" s="14" t="e">
        <f>#REF!</f>
        <v>#REF!</v>
      </c>
      <c r="DM6" s="15" t="e">
        <f>#REF!</f>
        <v>#REF!</v>
      </c>
      <c r="DN6" s="15" t="e">
        <f>#REF!</f>
        <v>#REF!</v>
      </c>
      <c r="DO6" s="15" t="e">
        <f>#REF!</f>
        <v>#REF!</v>
      </c>
      <c r="DP6" s="15" t="e">
        <f>#REF!</f>
        <v>#REF!</v>
      </c>
      <c r="DQ6" s="15" t="e">
        <f>#REF!</f>
        <v>#REF!</v>
      </c>
      <c r="DR6" s="15" t="e">
        <f>#REF!</f>
        <v>#REF!</v>
      </c>
      <c r="DS6" s="15" t="e">
        <f>#REF!</f>
        <v>#REF!</v>
      </c>
      <c r="DT6" s="15" t="e">
        <f>#REF!</f>
        <v>#REF!</v>
      </c>
      <c r="DU6" s="15" t="e">
        <f>#REF!</f>
        <v>#REF!</v>
      </c>
      <c r="DV6" s="15" t="e">
        <f>#REF!</f>
        <v>#REF!</v>
      </c>
      <c r="DW6" s="15" t="e">
        <f>#REF!</f>
        <v>#REF!</v>
      </c>
      <c r="DX6" s="15" t="e">
        <f>#REF!</f>
        <v>#REF!</v>
      </c>
      <c r="DY6" s="15" t="e">
        <f>#REF!</f>
        <v>#REF!</v>
      </c>
      <c r="DZ6" s="15" t="e">
        <f>#REF!</f>
        <v>#REF!</v>
      </c>
      <c r="EA6" s="15" t="e">
        <f>#REF!</f>
        <v>#REF!</v>
      </c>
      <c r="EB6" s="15" t="e">
        <f>#REF!</f>
        <v>#REF!</v>
      </c>
      <c r="EC6" s="15" t="e">
        <f>#REF!</f>
        <v>#REF!</v>
      </c>
      <c r="EE6" s="14" t="e">
        <f>#REF!</f>
        <v>#REF!</v>
      </c>
      <c r="EF6" s="15" t="e">
        <f>#REF!</f>
        <v>#REF!</v>
      </c>
      <c r="EG6" s="15" t="e">
        <f>#REF!</f>
        <v>#REF!</v>
      </c>
      <c r="EH6" s="15" t="e">
        <f>#REF!</f>
        <v>#REF!</v>
      </c>
      <c r="EI6" s="15" t="e">
        <f>#REF!</f>
        <v>#REF!</v>
      </c>
      <c r="EJ6" s="15" t="e">
        <f>#REF!</f>
        <v>#REF!</v>
      </c>
      <c r="EK6" s="15" t="e">
        <f>#REF!</f>
        <v>#REF!</v>
      </c>
      <c r="EL6" s="15" t="e">
        <f>#REF!</f>
        <v>#REF!</v>
      </c>
      <c r="EM6" s="15" t="e">
        <f>#REF!</f>
        <v>#REF!</v>
      </c>
      <c r="EN6" s="15" t="e">
        <f>#REF!</f>
        <v>#REF!</v>
      </c>
      <c r="EO6" s="15" t="e">
        <f>#REF!</f>
        <v>#REF!</v>
      </c>
      <c r="EP6" s="15" t="e">
        <f>#REF!</f>
        <v>#REF!</v>
      </c>
      <c r="EQ6" s="15" t="e">
        <f>#REF!</f>
        <v>#REF!</v>
      </c>
      <c r="ER6" s="15" t="e">
        <f>#REF!</f>
        <v>#REF!</v>
      </c>
      <c r="ES6" s="15" t="e">
        <f>#REF!</f>
        <v>#REF!</v>
      </c>
      <c r="ET6" s="15" t="e">
        <f>#REF!</f>
        <v>#REF!</v>
      </c>
      <c r="EU6" s="15" t="e">
        <f>#REF!</f>
        <v>#REF!</v>
      </c>
      <c r="EV6" s="15" t="e">
        <f>#REF!</f>
        <v>#REF!</v>
      </c>
      <c r="EX6" s="14" t="e">
        <f>#REF!</f>
        <v>#REF!</v>
      </c>
      <c r="EY6" s="15" t="e">
        <f>#REF!</f>
        <v>#REF!</v>
      </c>
      <c r="EZ6" s="15" t="e">
        <f>#REF!</f>
        <v>#REF!</v>
      </c>
      <c r="FA6" s="15" t="e">
        <f>#REF!</f>
        <v>#REF!</v>
      </c>
      <c r="FB6" s="15" t="e">
        <f>#REF!</f>
        <v>#REF!</v>
      </c>
      <c r="FC6" s="15" t="e">
        <f>#REF!</f>
        <v>#REF!</v>
      </c>
      <c r="FD6" s="15" t="e">
        <f>#REF!</f>
        <v>#REF!</v>
      </c>
      <c r="FE6" s="15" t="e">
        <f>#REF!</f>
        <v>#REF!</v>
      </c>
      <c r="FF6" s="15" t="e">
        <f>#REF!</f>
        <v>#REF!</v>
      </c>
      <c r="FG6" s="15" t="e">
        <f>#REF!</f>
        <v>#REF!</v>
      </c>
      <c r="FH6" s="15" t="e">
        <f>#REF!</f>
        <v>#REF!</v>
      </c>
      <c r="FI6" s="15" t="e">
        <f>#REF!</f>
        <v>#REF!</v>
      </c>
      <c r="FJ6" s="15" t="e">
        <f>#REF!</f>
        <v>#REF!</v>
      </c>
      <c r="FK6" s="15" t="e">
        <f>#REF!</f>
        <v>#REF!</v>
      </c>
      <c r="FL6" s="15" t="e">
        <f>#REF!</f>
        <v>#REF!</v>
      </c>
      <c r="FM6" s="15" t="e">
        <f>#REF!</f>
        <v>#REF!</v>
      </c>
      <c r="FN6" s="15" t="e">
        <f>#REF!</f>
        <v>#REF!</v>
      </c>
      <c r="FO6" s="15" t="e">
        <f>#REF!</f>
        <v>#REF!</v>
      </c>
      <c r="FQ6" s="14" t="e">
        <f>#REF!</f>
        <v>#REF!</v>
      </c>
      <c r="FR6" s="15" t="e">
        <f>#REF!</f>
        <v>#REF!</v>
      </c>
      <c r="FS6" s="15" t="e">
        <f>#REF!</f>
        <v>#REF!</v>
      </c>
      <c r="FT6" s="15" t="e">
        <f>#REF!</f>
        <v>#REF!</v>
      </c>
      <c r="FU6" s="15" t="e">
        <f>#REF!</f>
        <v>#REF!</v>
      </c>
      <c r="FV6" s="15" t="e">
        <f>#REF!</f>
        <v>#REF!</v>
      </c>
      <c r="FW6" s="15" t="e">
        <f>#REF!</f>
        <v>#REF!</v>
      </c>
      <c r="FX6" s="15" t="e">
        <f>#REF!</f>
        <v>#REF!</v>
      </c>
      <c r="FY6" s="15" t="e">
        <f>#REF!</f>
        <v>#REF!</v>
      </c>
      <c r="FZ6" s="15" t="e">
        <f>#REF!</f>
        <v>#REF!</v>
      </c>
      <c r="GA6" s="15" t="e">
        <f>#REF!</f>
        <v>#REF!</v>
      </c>
      <c r="GB6" s="15" t="e">
        <f>#REF!</f>
        <v>#REF!</v>
      </c>
      <c r="GC6" s="15" t="e">
        <f>#REF!</f>
        <v>#REF!</v>
      </c>
      <c r="GD6" s="15" t="e">
        <f>#REF!</f>
        <v>#REF!</v>
      </c>
      <c r="GE6" s="15" t="e">
        <f>#REF!</f>
        <v>#REF!</v>
      </c>
      <c r="GF6" s="15" t="e">
        <f>#REF!</f>
        <v>#REF!</v>
      </c>
      <c r="GG6" s="15" t="e">
        <f>#REF!</f>
        <v>#REF!</v>
      </c>
      <c r="GH6" s="15" t="e">
        <f>#REF!</f>
        <v>#REF!</v>
      </c>
      <c r="GJ6" s="14" t="e">
        <f>#REF!</f>
        <v>#REF!</v>
      </c>
      <c r="GK6" s="15" t="e">
        <f>#REF!</f>
        <v>#REF!</v>
      </c>
      <c r="GL6" s="15" t="e">
        <f>#REF!</f>
        <v>#REF!</v>
      </c>
      <c r="GM6" s="15" t="e">
        <f>#REF!</f>
        <v>#REF!</v>
      </c>
      <c r="GN6" s="15" t="e">
        <f>#REF!</f>
        <v>#REF!</v>
      </c>
      <c r="GO6" s="15" t="e">
        <f>#REF!</f>
        <v>#REF!</v>
      </c>
      <c r="GP6" s="15" t="e">
        <f>#REF!</f>
        <v>#REF!</v>
      </c>
      <c r="GQ6" s="15" t="e">
        <f>#REF!</f>
        <v>#REF!</v>
      </c>
      <c r="GR6" s="15" t="e">
        <f>#REF!</f>
        <v>#REF!</v>
      </c>
      <c r="GS6" s="15" t="e">
        <f>#REF!</f>
        <v>#REF!</v>
      </c>
      <c r="GT6" s="15" t="e">
        <f>#REF!</f>
        <v>#REF!</v>
      </c>
      <c r="GU6" s="15" t="e">
        <f>#REF!</f>
        <v>#REF!</v>
      </c>
      <c r="GV6" s="15" t="e">
        <f>#REF!</f>
        <v>#REF!</v>
      </c>
      <c r="GW6" s="15" t="e">
        <f>#REF!</f>
        <v>#REF!</v>
      </c>
      <c r="GX6" s="15" t="e">
        <f>#REF!</f>
        <v>#REF!</v>
      </c>
      <c r="GY6" s="15" t="e">
        <f>#REF!</f>
        <v>#REF!</v>
      </c>
      <c r="GZ6" s="15" t="e">
        <f>#REF!</f>
        <v>#REF!</v>
      </c>
      <c r="HA6" s="15" t="e">
        <f>#REF!</f>
        <v>#REF!</v>
      </c>
      <c r="HC6" s="14" t="e">
        <f>#REF!</f>
        <v>#REF!</v>
      </c>
      <c r="HD6" s="15" t="e">
        <f>#REF!</f>
        <v>#REF!</v>
      </c>
      <c r="HE6" s="15" t="e">
        <f>#REF!</f>
        <v>#REF!</v>
      </c>
      <c r="HF6" s="15" t="e">
        <f>#REF!</f>
        <v>#REF!</v>
      </c>
      <c r="HG6" s="15" t="e">
        <f>#REF!</f>
        <v>#REF!</v>
      </c>
      <c r="HH6" s="15" t="e">
        <f>#REF!</f>
        <v>#REF!</v>
      </c>
      <c r="HI6" s="15" t="e">
        <f>#REF!</f>
        <v>#REF!</v>
      </c>
      <c r="HJ6" s="15" t="e">
        <f>#REF!</f>
        <v>#REF!</v>
      </c>
      <c r="HK6" s="15" t="e">
        <f>#REF!</f>
        <v>#REF!</v>
      </c>
      <c r="HL6" s="15" t="e">
        <f>#REF!</f>
        <v>#REF!</v>
      </c>
      <c r="HM6" s="15" t="e">
        <f>#REF!</f>
        <v>#REF!</v>
      </c>
      <c r="HN6" s="15" t="e">
        <f>#REF!</f>
        <v>#REF!</v>
      </c>
      <c r="HO6" s="15" t="e">
        <f>#REF!</f>
        <v>#REF!</v>
      </c>
      <c r="HP6" s="15" t="e">
        <f>#REF!</f>
        <v>#REF!</v>
      </c>
      <c r="HQ6" s="15" t="e">
        <f>#REF!</f>
        <v>#REF!</v>
      </c>
      <c r="HR6" s="15" t="e">
        <f>#REF!</f>
        <v>#REF!</v>
      </c>
      <c r="HS6" s="15" t="e">
        <f>#REF!</f>
        <v>#REF!</v>
      </c>
      <c r="HT6" s="15" t="e">
        <f>#REF!</f>
        <v>#REF!</v>
      </c>
      <c r="HV6" s="14" t="e">
        <f>#REF!</f>
        <v>#REF!</v>
      </c>
      <c r="HW6" s="15" t="e">
        <f>#REF!</f>
        <v>#REF!</v>
      </c>
      <c r="HX6" s="15" t="e">
        <f>#REF!</f>
        <v>#REF!</v>
      </c>
      <c r="HY6" s="15" t="e">
        <f>#REF!</f>
        <v>#REF!</v>
      </c>
      <c r="HZ6" s="15" t="e">
        <f>#REF!</f>
        <v>#REF!</v>
      </c>
      <c r="IA6" s="15" t="e">
        <f>#REF!</f>
        <v>#REF!</v>
      </c>
      <c r="IB6" s="15" t="e">
        <f>#REF!</f>
        <v>#REF!</v>
      </c>
      <c r="IC6" s="15" t="e">
        <f>#REF!</f>
        <v>#REF!</v>
      </c>
      <c r="ID6" s="15" t="e">
        <f>#REF!</f>
        <v>#REF!</v>
      </c>
      <c r="IE6" s="15" t="e">
        <f>#REF!</f>
        <v>#REF!</v>
      </c>
      <c r="IF6" s="15" t="e">
        <f>#REF!</f>
        <v>#REF!</v>
      </c>
      <c r="IG6" s="15" t="e">
        <f>#REF!</f>
        <v>#REF!</v>
      </c>
      <c r="IH6" s="15" t="e">
        <f>#REF!</f>
        <v>#REF!</v>
      </c>
      <c r="II6" s="15" t="e">
        <f>#REF!</f>
        <v>#REF!</v>
      </c>
      <c r="IJ6" s="15" t="e">
        <f>#REF!</f>
        <v>#REF!</v>
      </c>
      <c r="IK6" s="15" t="e">
        <f>#REF!</f>
        <v>#REF!</v>
      </c>
      <c r="IL6" s="15" t="e">
        <f>#REF!</f>
        <v>#REF!</v>
      </c>
      <c r="IM6" s="15" t="e">
        <f>#REF!</f>
        <v>#REF!</v>
      </c>
      <c r="IO6" s="14" t="e">
        <f>#REF!</f>
        <v>#REF!</v>
      </c>
      <c r="IP6" s="15" t="e">
        <f>#REF!</f>
        <v>#REF!</v>
      </c>
      <c r="IQ6" s="15" t="e">
        <f>#REF!</f>
        <v>#REF!</v>
      </c>
      <c r="IR6" s="15" t="e">
        <f>#REF!</f>
        <v>#REF!</v>
      </c>
      <c r="IS6" s="15" t="e">
        <f>#REF!</f>
        <v>#REF!</v>
      </c>
      <c r="IT6" s="15" t="e">
        <f>#REF!</f>
        <v>#REF!</v>
      </c>
      <c r="IU6" s="15" t="e">
        <f>#REF!</f>
        <v>#REF!</v>
      </c>
      <c r="IV6" s="15" t="e">
        <f>#REF!</f>
        <v>#REF!</v>
      </c>
      <c r="IW6" s="15" t="e">
        <f>#REF!</f>
        <v>#REF!</v>
      </c>
      <c r="IX6" s="15" t="e">
        <f>#REF!</f>
        <v>#REF!</v>
      </c>
      <c r="IY6" s="15" t="e">
        <f>#REF!</f>
        <v>#REF!</v>
      </c>
      <c r="IZ6" s="15" t="e">
        <f>#REF!</f>
        <v>#REF!</v>
      </c>
      <c r="JA6" s="15" t="e">
        <f>#REF!</f>
        <v>#REF!</v>
      </c>
      <c r="JB6" s="15" t="e">
        <f>#REF!</f>
        <v>#REF!</v>
      </c>
      <c r="JC6" s="15" t="e">
        <f>#REF!</f>
        <v>#REF!</v>
      </c>
      <c r="JD6" s="15" t="e">
        <f>#REF!</f>
        <v>#REF!</v>
      </c>
      <c r="JE6" s="15" t="e">
        <f>#REF!</f>
        <v>#REF!</v>
      </c>
      <c r="JF6" s="15" t="e">
        <f>#REF!</f>
        <v>#REF!</v>
      </c>
      <c r="JH6" s="14" t="e">
        <f>#REF!</f>
        <v>#REF!</v>
      </c>
      <c r="JI6" s="15" t="e">
        <f>#REF!</f>
        <v>#REF!</v>
      </c>
      <c r="JJ6" s="15" t="e">
        <f>#REF!</f>
        <v>#REF!</v>
      </c>
      <c r="JK6" s="15" t="e">
        <f>#REF!</f>
        <v>#REF!</v>
      </c>
      <c r="JL6" s="15" t="e">
        <f>#REF!</f>
        <v>#REF!</v>
      </c>
      <c r="JM6" s="15" t="e">
        <f>#REF!</f>
        <v>#REF!</v>
      </c>
      <c r="JN6" s="15" t="e">
        <f>#REF!</f>
        <v>#REF!</v>
      </c>
      <c r="JO6" s="15" t="e">
        <f>#REF!</f>
        <v>#REF!</v>
      </c>
      <c r="JP6" s="15" t="e">
        <f>#REF!</f>
        <v>#REF!</v>
      </c>
      <c r="JQ6" s="15" t="e">
        <f>#REF!</f>
        <v>#REF!</v>
      </c>
      <c r="JR6" s="15" t="e">
        <f>#REF!</f>
        <v>#REF!</v>
      </c>
      <c r="JS6" s="15" t="e">
        <f>#REF!</f>
        <v>#REF!</v>
      </c>
      <c r="JT6" s="15" t="e">
        <f>#REF!</f>
        <v>#REF!</v>
      </c>
      <c r="JU6" s="15" t="e">
        <f>#REF!</f>
        <v>#REF!</v>
      </c>
      <c r="JV6" s="15" t="e">
        <f>#REF!</f>
        <v>#REF!</v>
      </c>
      <c r="JW6" s="15" t="e">
        <f>#REF!</f>
        <v>#REF!</v>
      </c>
      <c r="JX6" s="15" t="e">
        <f>#REF!</f>
        <v>#REF!</v>
      </c>
      <c r="JY6" s="15" t="e">
        <f>#REF!</f>
        <v>#REF!</v>
      </c>
    </row>
    <row r="7" spans="1:285" x14ac:dyDescent="0.25">
      <c r="A7" s="7" t="s">
        <v>7</v>
      </c>
      <c r="B7" s="14" t="e">
        <f>#REF!</f>
        <v>#REF!</v>
      </c>
      <c r="C7" s="15" t="e">
        <f>#REF!</f>
        <v>#REF!</v>
      </c>
      <c r="D7" s="15" t="e">
        <f>#REF!</f>
        <v>#REF!</v>
      </c>
      <c r="E7" s="15" t="e">
        <f>#REF!</f>
        <v>#REF!</v>
      </c>
      <c r="F7" s="15" t="e">
        <f>#REF!</f>
        <v>#REF!</v>
      </c>
      <c r="G7" s="15" t="e">
        <f>#REF!</f>
        <v>#REF!</v>
      </c>
      <c r="H7" s="15" t="e">
        <f>#REF!</f>
        <v>#REF!</v>
      </c>
      <c r="I7" s="15" t="e">
        <f>#REF!</f>
        <v>#REF!</v>
      </c>
      <c r="J7" s="15" t="e">
        <f>#REF!</f>
        <v>#REF!</v>
      </c>
      <c r="K7" s="15" t="e">
        <f>#REF!</f>
        <v>#REF!</v>
      </c>
      <c r="L7" s="15" t="e">
        <f>#REF!</f>
        <v>#REF!</v>
      </c>
      <c r="M7" s="15" t="e">
        <f>#REF!</f>
        <v>#REF!</v>
      </c>
      <c r="N7" s="15" t="e">
        <f>#REF!</f>
        <v>#REF!</v>
      </c>
      <c r="O7" s="15" t="e">
        <f>#REF!</f>
        <v>#REF!</v>
      </c>
      <c r="P7" s="15" t="e">
        <f>#REF!</f>
        <v>#REF!</v>
      </c>
      <c r="Q7" s="15" t="e">
        <f>#REF!</f>
        <v>#REF!</v>
      </c>
      <c r="R7" s="15" t="e">
        <f>#REF!</f>
        <v>#REF!</v>
      </c>
      <c r="S7" s="15" t="e">
        <f>#REF!</f>
        <v>#REF!</v>
      </c>
      <c r="U7" s="14" t="e">
        <f>#REF!</f>
        <v>#REF!</v>
      </c>
      <c r="V7" s="15" t="e">
        <f>#REF!</f>
        <v>#REF!</v>
      </c>
      <c r="W7" s="15" t="e">
        <f>#REF!</f>
        <v>#REF!</v>
      </c>
      <c r="X7" s="15" t="e">
        <f>#REF!</f>
        <v>#REF!</v>
      </c>
      <c r="Y7" s="15" t="e">
        <f>#REF!</f>
        <v>#REF!</v>
      </c>
      <c r="Z7" s="15" t="e">
        <f>#REF!</f>
        <v>#REF!</v>
      </c>
      <c r="AA7" s="15" t="e">
        <f>#REF!</f>
        <v>#REF!</v>
      </c>
      <c r="AB7" s="15" t="e">
        <f>#REF!</f>
        <v>#REF!</v>
      </c>
      <c r="AC7" s="15" t="e">
        <f>#REF!</f>
        <v>#REF!</v>
      </c>
      <c r="AD7" s="15" t="e">
        <f>#REF!</f>
        <v>#REF!</v>
      </c>
      <c r="AE7" s="15" t="e">
        <f>#REF!</f>
        <v>#REF!</v>
      </c>
      <c r="AF7" s="15" t="e">
        <f>#REF!</f>
        <v>#REF!</v>
      </c>
      <c r="AG7" s="15" t="e">
        <f>#REF!</f>
        <v>#REF!</v>
      </c>
      <c r="AH7" s="15" t="e">
        <f>#REF!</f>
        <v>#REF!</v>
      </c>
      <c r="AI7" s="15" t="e">
        <f>#REF!</f>
        <v>#REF!</v>
      </c>
      <c r="AJ7" s="15" t="e">
        <f>#REF!</f>
        <v>#REF!</v>
      </c>
      <c r="AK7" s="15" t="e">
        <f>#REF!</f>
        <v>#REF!</v>
      </c>
      <c r="AL7" s="15" t="e">
        <f>#REF!</f>
        <v>#REF!</v>
      </c>
      <c r="AN7" s="14" t="e">
        <f>#REF!</f>
        <v>#REF!</v>
      </c>
      <c r="AO7" s="15" t="e">
        <f>#REF!</f>
        <v>#REF!</v>
      </c>
      <c r="AP7" s="15" t="e">
        <f>#REF!</f>
        <v>#REF!</v>
      </c>
      <c r="AQ7" s="15" t="e">
        <f>#REF!</f>
        <v>#REF!</v>
      </c>
      <c r="AR7" s="15" t="e">
        <f>#REF!</f>
        <v>#REF!</v>
      </c>
      <c r="AS7" s="15" t="e">
        <f>#REF!</f>
        <v>#REF!</v>
      </c>
      <c r="AT7" s="15" t="e">
        <f>#REF!</f>
        <v>#REF!</v>
      </c>
      <c r="AU7" s="15" t="e">
        <f>#REF!</f>
        <v>#REF!</v>
      </c>
      <c r="AV7" s="15" t="e">
        <f>#REF!</f>
        <v>#REF!</v>
      </c>
      <c r="AW7" s="15" t="e">
        <f>#REF!</f>
        <v>#REF!</v>
      </c>
      <c r="AX7" s="15" t="e">
        <f>#REF!</f>
        <v>#REF!</v>
      </c>
      <c r="AY7" s="15" t="e">
        <f>#REF!</f>
        <v>#REF!</v>
      </c>
      <c r="AZ7" s="15" t="e">
        <f>#REF!</f>
        <v>#REF!</v>
      </c>
      <c r="BA7" s="15" t="e">
        <f>#REF!</f>
        <v>#REF!</v>
      </c>
      <c r="BB7" s="15" t="e">
        <f>#REF!</f>
        <v>#REF!</v>
      </c>
      <c r="BC7" s="15" t="e">
        <f>#REF!</f>
        <v>#REF!</v>
      </c>
      <c r="BD7" s="15" t="e">
        <f>#REF!</f>
        <v>#REF!</v>
      </c>
      <c r="BE7" s="15" t="e">
        <f>#REF!</f>
        <v>#REF!</v>
      </c>
      <c r="BG7" s="14" t="e">
        <f>#REF!</f>
        <v>#REF!</v>
      </c>
      <c r="BH7" s="15" t="e">
        <f>#REF!</f>
        <v>#REF!</v>
      </c>
      <c r="BI7" s="15" t="e">
        <f>#REF!</f>
        <v>#REF!</v>
      </c>
      <c r="BJ7" s="15" t="e">
        <f>#REF!</f>
        <v>#REF!</v>
      </c>
      <c r="BK7" s="15" t="e">
        <f>#REF!</f>
        <v>#REF!</v>
      </c>
      <c r="BL7" s="15" t="e">
        <f>#REF!</f>
        <v>#REF!</v>
      </c>
      <c r="BM7" s="15" t="e">
        <f>#REF!</f>
        <v>#REF!</v>
      </c>
      <c r="BN7" s="15" t="e">
        <f>#REF!</f>
        <v>#REF!</v>
      </c>
      <c r="BO7" s="15" t="e">
        <f>#REF!</f>
        <v>#REF!</v>
      </c>
      <c r="BP7" s="15" t="e">
        <f>#REF!</f>
        <v>#REF!</v>
      </c>
      <c r="BQ7" s="15" t="e">
        <f>#REF!</f>
        <v>#REF!</v>
      </c>
      <c r="BR7" s="15" t="e">
        <f>#REF!</f>
        <v>#REF!</v>
      </c>
      <c r="BS7" s="15" t="e">
        <f>#REF!</f>
        <v>#REF!</v>
      </c>
      <c r="BT7" s="15" t="e">
        <f>#REF!</f>
        <v>#REF!</v>
      </c>
      <c r="BU7" s="15" t="e">
        <f>#REF!</f>
        <v>#REF!</v>
      </c>
      <c r="BV7" s="15" t="e">
        <f>#REF!</f>
        <v>#REF!</v>
      </c>
      <c r="BW7" s="15" t="e">
        <f>#REF!</f>
        <v>#REF!</v>
      </c>
      <c r="BX7" s="15" t="e">
        <f>#REF!</f>
        <v>#REF!</v>
      </c>
      <c r="BZ7" s="14" t="e">
        <f>#REF!</f>
        <v>#REF!</v>
      </c>
      <c r="CA7" s="15" t="e">
        <f>#REF!</f>
        <v>#REF!</v>
      </c>
      <c r="CB7" s="15" t="e">
        <f>#REF!</f>
        <v>#REF!</v>
      </c>
      <c r="CC7" s="15" t="e">
        <f>#REF!</f>
        <v>#REF!</v>
      </c>
      <c r="CD7" s="15" t="e">
        <f>#REF!</f>
        <v>#REF!</v>
      </c>
      <c r="CE7" s="15" t="e">
        <f>#REF!</f>
        <v>#REF!</v>
      </c>
      <c r="CF7" s="15" t="e">
        <f>#REF!</f>
        <v>#REF!</v>
      </c>
      <c r="CG7" s="15" t="e">
        <f>#REF!</f>
        <v>#REF!</v>
      </c>
      <c r="CH7" s="15" t="e">
        <f>#REF!</f>
        <v>#REF!</v>
      </c>
      <c r="CI7" s="15" t="e">
        <f>#REF!</f>
        <v>#REF!</v>
      </c>
      <c r="CJ7" s="15" t="e">
        <f>#REF!</f>
        <v>#REF!</v>
      </c>
      <c r="CK7" s="15" t="e">
        <f>#REF!</f>
        <v>#REF!</v>
      </c>
      <c r="CL7" s="15" t="e">
        <f>#REF!</f>
        <v>#REF!</v>
      </c>
      <c r="CM7" s="15" t="e">
        <f>#REF!</f>
        <v>#REF!</v>
      </c>
      <c r="CN7" s="15" t="e">
        <f>#REF!</f>
        <v>#REF!</v>
      </c>
      <c r="CO7" s="15" t="e">
        <f>#REF!</f>
        <v>#REF!</v>
      </c>
      <c r="CP7" s="15" t="e">
        <f>#REF!</f>
        <v>#REF!</v>
      </c>
      <c r="CQ7" s="15" t="e">
        <f>#REF!</f>
        <v>#REF!</v>
      </c>
      <c r="CS7" s="14" t="e">
        <f>#REF!</f>
        <v>#REF!</v>
      </c>
      <c r="CT7" s="15" t="e">
        <f>#REF!</f>
        <v>#REF!</v>
      </c>
      <c r="CU7" s="15" t="e">
        <f>#REF!</f>
        <v>#REF!</v>
      </c>
      <c r="CV7" s="15" t="e">
        <f>#REF!</f>
        <v>#REF!</v>
      </c>
      <c r="CW7" s="15" t="e">
        <f>#REF!</f>
        <v>#REF!</v>
      </c>
      <c r="CX7" s="15" t="e">
        <f>#REF!</f>
        <v>#REF!</v>
      </c>
      <c r="CY7" s="15" t="e">
        <f>#REF!</f>
        <v>#REF!</v>
      </c>
      <c r="CZ7" s="15" t="e">
        <f>#REF!</f>
        <v>#REF!</v>
      </c>
      <c r="DA7" s="15" t="e">
        <f>#REF!</f>
        <v>#REF!</v>
      </c>
      <c r="DB7" s="15" t="e">
        <f>#REF!</f>
        <v>#REF!</v>
      </c>
      <c r="DC7" s="15" t="e">
        <f>#REF!</f>
        <v>#REF!</v>
      </c>
      <c r="DD7" s="15" t="e">
        <f>#REF!</f>
        <v>#REF!</v>
      </c>
      <c r="DE7" s="15" t="e">
        <f>#REF!</f>
        <v>#REF!</v>
      </c>
      <c r="DF7" s="15" t="e">
        <f>#REF!</f>
        <v>#REF!</v>
      </c>
      <c r="DG7" s="15" t="e">
        <f>#REF!</f>
        <v>#REF!</v>
      </c>
      <c r="DH7" s="15" t="e">
        <f>#REF!</f>
        <v>#REF!</v>
      </c>
      <c r="DI7" s="15" t="e">
        <f>#REF!</f>
        <v>#REF!</v>
      </c>
      <c r="DJ7" s="15" t="e">
        <f>#REF!</f>
        <v>#REF!</v>
      </c>
      <c r="DL7" s="14" t="e">
        <f>#REF!</f>
        <v>#REF!</v>
      </c>
      <c r="DM7" s="15" t="e">
        <f>#REF!</f>
        <v>#REF!</v>
      </c>
      <c r="DN7" s="15" t="e">
        <f>#REF!</f>
        <v>#REF!</v>
      </c>
      <c r="DO7" s="15" t="e">
        <f>#REF!</f>
        <v>#REF!</v>
      </c>
      <c r="DP7" s="15" t="e">
        <f>#REF!</f>
        <v>#REF!</v>
      </c>
      <c r="DQ7" s="15" t="e">
        <f>#REF!</f>
        <v>#REF!</v>
      </c>
      <c r="DR7" s="15" t="e">
        <f>#REF!</f>
        <v>#REF!</v>
      </c>
      <c r="DS7" s="15" t="e">
        <f>#REF!</f>
        <v>#REF!</v>
      </c>
      <c r="DT7" s="15" t="e">
        <f>#REF!</f>
        <v>#REF!</v>
      </c>
      <c r="DU7" s="15" t="e">
        <f>#REF!</f>
        <v>#REF!</v>
      </c>
      <c r="DV7" s="15" t="e">
        <f>#REF!</f>
        <v>#REF!</v>
      </c>
      <c r="DW7" s="15" t="e">
        <f>#REF!</f>
        <v>#REF!</v>
      </c>
      <c r="DX7" s="15" t="e">
        <f>#REF!</f>
        <v>#REF!</v>
      </c>
      <c r="DY7" s="15" t="e">
        <f>#REF!</f>
        <v>#REF!</v>
      </c>
      <c r="DZ7" s="15" t="e">
        <f>#REF!</f>
        <v>#REF!</v>
      </c>
      <c r="EA7" s="15" t="e">
        <f>#REF!</f>
        <v>#REF!</v>
      </c>
      <c r="EB7" s="15" t="e">
        <f>#REF!</f>
        <v>#REF!</v>
      </c>
      <c r="EC7" s="15" t="e">
        <f>#REF!</f>
        <v>#REF!</v>
      </c>
      <c r="EE7" s="14" t="e">
        <f>#REF!</f>
        <v>#REF!</v>
      </c>
      <c r="EF7" s="15" t="e">
        <f>#REF!</f>
        <v>#REF!</v>
      </c>
      <c r="EG7" s="15" t="e">
        <f>#REF!</f>
        <v>#REF!</v>
      </c>
      <c r="EH7" s="15" t="e">
        <f>#REF!</f>
        <v>#REF!</v>
      </c>
      <c r="EI7" s="15" t="e">
        <f>#REF!</f>
        <v>#REF!</v>
      </c>
      <c r="EJ7" s="15" t="e">
        <f>#REF!</f>
        <v>#REF!</v>
      </c>
      <c r="EK7" s="15" t="e">
        <f>#REF!</f>
        <v>#REF!</v>
      </c>
      <c r="EL7" s="15" t="e">
        <f>#REF!</f>
        <v>#REF!</v>
      </c>
      <c r="EM7" s="15" t="e">
        <f>#REF!</f>
        <v>#REF!</v>
      </c>
      <c r="EN7" s="15" t="e">
        <f>#REF!</f>
        <v>#REF!</v>
      </c>
      <c r="EO7" s="15" t="e">
        <f>#REF!</f>
        <v>#REF!</v>
      </c>
      <c r="EP7" s="15" t="e">
        <f>#REF!</f>
        <v>#REF!</v>
      </c>
      <c r="EQ7" s="15" t="e">
        <f>#REF!</f>
        <v>#REF!</v>
      </c>
      <c r="ER7" s="15" t="e">
        <f>#REF!</f>
        <v>#REF!</v>
      </c>
      <c r="ES7" s="15" t="e">
        <f>#REF!</f>
        <v>#REF!</v>
      </c>
      <c r="ET7" s="15" t="e">
        <f>#REF!</f>
        <v>#REF!</v>
      </c>
      <c r="EU7" s="15" t="e">
        <f>#REF!</f>
        <v>#REF!</v>
      </c>
      <c r="EV7" s="15" t="e">
        <f>#REF!</f>
        <v>#REF!</v>
      </c>
      <c r="EX7" s="14" t="e">
        <f>#REF!</f>
        <v>#REF!</v>
      </c>
      <c r="EY7" s="15" t="e">
        <f>#REF!</f>
        <v>#REF!</v>
      </c>
      <c r="EZ7" s="15" t="e">
        <f>#REF!</f>
        <v>#REF!</v>
      </c>
      <c r="FA7" s="15" t="e">
        <f>#REF!</f>
        <v>#REF!</v>
      </c>
      <c r="FB7" s="15" t="e">
        <f>#REF!</f>
        <v>#REF!</v>
      </c>
      <c r="FC7" s="15" t="e">
        <f>#REF!</f>
        <v>#REF!</v>
      </c>
      <c r="FD7" s="15" t="e">
        <f>#REF!</f>
        <v>#REF!</v>
      </c>
      <c r="FE7" s="15" t="e">
        <f>#REF!</f>
        <v>#REF!</v>
      </c>
      <c r="FF7" s="15" t="e">
        <f>#REF!</f>
        <v>#REF!</v>
      </c>
      <c r="FG7" s="15" t="e">
        <f>#REF!</f>
        <v>#REF!</v>
      </c>
      <c r="FH7" s="15" t="e">
        <f>#REF!</f>
        <v>#REF!</v>
      </c>
      <c r="FI7" s="15" t="e">
        <f>#REF!</f>
        <v>#REF!</v>
      </c>
      <c r="FJ7" s="15" t="e">
        <f>#REF!</f>
        <v>#REF!</v>
      </c>
      <c r="FK7" s="15" t="e">
        <f>#REF!</f>
        <v>#REF!</v>
      </c>
      <c r="FL7" s="15" t="e">
        <f>#REF!</f>
        <v>#REF!</v>
      </c>
      <c r="FM7" s="15" t="e">
        <f>#REF!</f>
        <v>#REF!</v>
      </c>
      <c r="FN7" s="15" t="e">
        <f>#REF!</f>
        <v>#REF!</v>
      </c>
      <c r="FO7" s="15" t="e">
        <f>#REF!</f>
        <v>#REF!</v>
      </c>
      <c r="FQ7" s="14" t="e">
        <f>#REF!</f>
        <v>#REF!</v>
      </c>
      <c r="FR7" s="15" t="e">
        <f>#REF!</f>
        <v>#REF!</v>
      </c>
      <c r="FS7" s="15" t="e">
        <f>#REF!</f>
        <v>#REF!</v>
      </c>
      <c r="FT7" s="15" t="e">
        <f>#REF!</f>
        <v>#REF!</v>
      </c>
      <c r="FU7" s="15" t="e">
        <f>#REF!</f>
        <v>#REF!</v>
      </c>
      <c r="FV7" s="15" t="e">
        <f>#REF!</f>
        <v>#REF!</v>
      </c>
      <c r="FW7" s="15" t="e">
        <f>#REF!</f>
        <v>#REF!</v>
      </c>
      <c r="FX7" s="15" t="e">
        <f>#REF!</f>
        <v>#REF!</v>
      </c>
      <c r="FY7" s="15" t="e">
        <f>#REF!</f>
        <v>#REF!</v>
      </c>
      <c r="FZ7" s="15" t="e">
        <f>#REF!</f>
        <v>#REF!</v>
      </c>
      <c r="GA7" s="15" t="e">
        <f>#REF!</f>
        <v>#REF!</v>
      </c>
      <c r="GB7" s="15" t="e">
        <f>#REF!</f>
        <v>#REF!</v>
      </c>
      <c r="GC7" s="15" t="e">
        <f>#REF!</f>
        <v>#REF!</v>
      </c>
      <c r="GD7" s="15" t="e">
        <f>#REF!</f>
        <v>#REF!</v>
      </c>
      <c r="GE7" s="15" t="e">
        <f>#REF!</f>
        <v>#REF!</v>
      </c>
      <c r="GF7" s="15" t="e">
        <f>#REF!</f>
        <v>#REF!</v>
      </c>
      <c r="GG7" s="15" t="e">
        <f>#REF!</f>
        <v>#REF!</v>
      </c>
      <c r="GH7" s="15" t="e">
        <f>#REF!</f>
        <v>#REF!</v>
      </c>
      <c r="GJ7" s="14" t="e">
        <f>#REF!</f>
        <v>#REF!</v>
      </c>
      <c r="GK7" s="15" t="e">
        <f>#REF!</f>
        <v>#REF!</v>
      </c>
      <c r="GL7" s="15" t="e">
        <f>#REF!</f>
        <v>#REF!</v>
      </c>
      <c r="GM7" s="15" t="e">
        <f>#REF!</f>
        <v>#REF!</v>
      </c>
      <c r="GN7" s="15" t="e">
        <f>#REF!</f>
        <v>#REF!</v>
      </c>
      <c r="GO7" s="15" t="e">
        <f>#REF!</f>
        <v>#REF!</v>
      </c>
      <c r="GP7" s="15" t="e">
        <f>#REF!</f>
        <v>#REF!</v>
      </c>
      <c r="GQ7" s="15" t="e">
        <f>#REF!</f>
        <v>#REF!</v>
      </c>
      <c r="GR7" s="15" t="e">
        <f>#REF!</f>
        <v>#REF!</v>
      </c>
      <c r="GS7" s="15" t="e">
        <f>#REF!</f>
        <v>#REF!</v>
      </c>
      <c r="GT7" s="15" t="e">
        <f>#REF!</f>
        <v>#REF!</v>
      </c>
      <c r="GU7" s="15" t="e">
        <f>#REF!</f>
        <v>#REF!</v>
      </c>
      <c r="GV7" s="15" t="e">
        <f>#REF!</f>
        <v>#REF!</v>
      </c>
      <c r="GW7" s="15" t="e">
        <f>#REF!</f>
        <v>#REF!</v>
      </c>
      <c r="GX7" s="15" t="e">
        <f>#REF!</f>
        <v>#REF!</v>
      </c>
      <c r="GY7" s="15" t="e">
        <f>#REF!</f>
        <v>#REF!</v>
      </c>
      <c r="GZ7" s="15" t="e">
        <f>#REF!</f>
        <v>#REF!</v>
      </c>
      <c r="HA7" s="15" t="e">
        <f>#REF!</f>
        <v>#REF!</v>
      </c>
      <c r="HC7" s="14" t="e">
        <f>#REF!</f>
        <v>#REF!</v>
      </c>
      <c r="HD7" s="15" t="e">
        <f>#REF!</f>
        <v>#REF!</v>
      </c>
      <c r="HE7" s="15" t="e">
        <f>#REF!</f>
        <v>#REF!</v>
      </c>
      <c r="HF7" s="15" t="e">
        <f>#REF!</f>
        <v>#REF!</v>
      </c>
      <c r="HG7" s="15" t="e">
        <f>#REF!</f>
        <v>#REF!</v>
      </c>
      <c r="HH7" s="15" t="e">
        <f>#REF!</f>
        <v>#REF!</v>
      </c>
      <c r="HI7" s="15" t="e">
        <f>#REF!</f>
        <v>#REF!</v>
      </c>
      <c r="HJ7" s="15" t="e">
        <f>#REF!</f>
        <v>#REF!</v>
      </c>
      <c r="HK7" s="15" t="e">
        <f>#REF!</f>
        <v>#REF!</v>
      </c>
      <c r="HL7" s="15" t="e">
        <f>#REF!</f>
        <v>#REF!</v>
      </c>
      <c r="HM7" s="15" t="e">
        <f>#REF!</f>
        <v>#REF!</v>
      </c>
      <c r="HN7" s="15" t="e">
        <f>#REF!</f>
        <v>#REF!</v>
      </c>
      <c r="HO7" s="15" t="e">
        <f>#REF!</f>
        <v>#REF!</v>
      </c>
      <c r="HP7" s="15" t="e">
        <f>#REF!</f>
        <v>#REF!</v>
      </c>
      <c r="HQ7" s="15" t="e">
        <f>#REF!</f>
        <v>#REF!</v>
      </c>
      <c r="HR7" s="15" t="e">
        <f>#REF!</f>
        <v>#REF!</v>
      </c>
      <c r="HS7" s="15" t="e">
        <f>#REF!</f>
        <v>#REF!</v>
      </c>
      <c r="HT7" s="15" t="e">
        <f>#REF!</f>
        <v>#REF!</v>
      </c>
      <c r="HV7" s="14" t="e">
        <f>#REF!</f>
        <v>#REF!</v>
      </c>
      <c r="HW7" s="15" t="e">
        <f>#REF!</f>
        <v>#REF!</v>
      </c>
      <c r="HX7" s="15" t="e">
        <f>#REF!</f>
        <v>#REF!</v>
      </c>
      <c r="HY7" s="15" t="e">
        <f>#REF!</f>
        <v>#REF!</v>
      </c>
      <c r="HZ7" s="15" t="e">
        <f>#REF!</f>
        <v>#REF!</v>
      </c>
      <c r="IA7" s="15" t="e">
        <f>#REF!</f>
        <v>#REF!</v>
      </c>
      <c r="IB7" s="15" t="e">
        <f>#REF!</f>
        <v>#REF!</v>
      </c>
      <c r="IC7" s="15" t="e">
        <f>#REF!</f>
        <v>#REF!</v>
      </c>
      <c r="ID7" s="15" t="e">
        <f>#REF!</f>
        <v>#REF!</v>
      </c>
      <c r="IE7" s="15" t="e">
        <f>#REF!</f>
        <v>#REF!</v>
      </c>
      <c r="IF7" s="15" t="e">
        <f>#REF!</f>
        <v>#REF!</v>
      </c>
      <c r="IG7" s="15" t="e">
        <f>#REF!</f>
        <v>#REF!</v>
      </c>
      <c r="IH7" s="15" t="e">
        <f>#REF!</f>
        <v>#REF!</v>
      </c>
      <c r="II7" s="15" t="e">
        <f>#REF!</f>
        <v>#REF!</v>
      </c>
      <c r="IJ7" s="15" t="e">
        <f>#REF!</f>
        <v>#REF!</v>
      </c>
      <c r="IK7" s="15" t="e">
        <f>#REF!</f>
        <v>#REF!</v>
      </c>
      <c r="IL7" s="15" t="e">
        <f>#REF!</f>
        <v>#REF!</v>
      </c>
      <c r="IM7" s="15" t="e">
        <f>#REF!</f>
        <v>#REF!</v>
      </c>
      <c r="IO7" s="14" t="e">
        <f>#REF!</f>
        <v>#REF!</v>
      </c>
      <c r="IP7" s="15" t="e">
        <f>#REF!</f>
        <v>#REF!</v>
      </c>
      <c r="IQ7" s="15" t="e">
        <f>#REF!</f>
        <v>#REF!</v>
      </c>
      <c r="IR7" s="15" t="e">
        <f>#REF!</f>
        <v>#REF!</v>
      </c>
      <c r="IS7" s="15" t="e">
        <f>#REF!</f>
        <v>#REF!</v>
      </c>
      <c r="IT7" s="15" t="e">
        <f>#REF!</f>
        <v>#REF!</v>
      </c>
      <c r="IU7" s="15" t="e">
        <f>#REF!</f>
        <v>#REF!</v>
      </c>
      <c r="IV7" s="15" t="e">
        <f>#REF!</f>
        <v>#REF!</v>
      </c>
      <c r="IW7" s="15" t="e">
        <f>#REF!</f>
        <v>#REF!</v>
      </c>
      <c r="IX7" s="15" t="e">
        <f>#REF!</f>
        <v>#REF!</v>
      </c>
      <c r="IY7" s="15" t="e">
        <f>#REF!</f>
        <v>#REF!</v>
      </c>
      <c r="IZ7" s="15" t="e">
        <f>#REF!</f>
        <v>#REF!</v>
      </c>
      <c r="JA7" s="15" t="e">
        <f>#REF!</f>
        <v>#REF!</v>
      </c>
      <c r="JB7" s="15" t="e">
        <f>#REF!</f>
        <v>#REF!</v>
      </c>
      <c r="JC7" s="15" t="e">
        <f>#REF!</f>
        <v>#REF!</v>
      </c>
      <c r="JD7" s="15" t="e">
        <f>#REF!</f>
        <v>#REF!</v>
      </c>
      <c r="JE7" s="15" t="e">
        <f>#REF!</f>
        <v>#REF!</v>
      </c>
      <c r="JF7" s="15" t="e">
        <f>#REF!</f>
        <v>#REF!</v>
      </c>
      <c r="JH7" s="14" t="e">
        <f>#REF!</f>
        <v>#REF!</v>
      </c>
      <c r="JI7" s="15" t="e">
        <f>#REF!</f>
        <v>#REF!</v>
      </c>
      <c r="JJ7" s="15" t="e">
        <f>#REF!</f>
        <v>#REF!</v>
      </c>
      <c r="JK7" s="15" t="e">
        <f>#REF!</f>
        <v>#REF!</v>
      </c>
      <c r="JL7" s="15" t="e">
        <f>#REF!</f>
        <v>#REF!</v>
      </c>
      <c r="JM7" s="15" t="e">
        <f>#REF!</f>
        <v>#REF!</v>
      </c>
      <c r="JN7" s="15" t="e">
        <f>#REF!</f>
        <v>#REF!</v>
      </c>
      <c r="JO7" s="15" t="e">
        <f>#REF!</f>
        <v>#REF!</v>
      </c>
      <c r="JP7" s="15" t="e">
        <f>#REF!</f>
        <v>#REF!</v>
      </c>
      <c r="JQ7" s="15" t="e">
        <f>#REF!</f>
        <v>#REF!</v>
      </c>
      <c r="JR7" s="15" t="e">
        <f>#REF!</f>
        <v>#REF!</v>
      </c>
      <c r="JS7" s="15" t="e">
        <f>#REF!</f>
        <v>#REF!</v>
      </c>
      <c r="JT7" s="15" t="e">
        <f>#REF!</f>
        <v>#REF!</v>
      </c>
      <c r="JU7" s="15" t="e">
        <f>#REF!</f>
        <v>#REF!</v>
      </c>
      <c r="JV7" s="15" t="e">
        <f>#REF!</f>
        <v>#REF!</v>
      </c>
      <c r="JW7" s="15" t="e">
        <f>#REF!</f>
        <v>#REF!</v>
      </c>
      <c r="JX7" s="15" t="e">
        <f>#REF!</f>
        <v>#REF!</v>
      </c>
      <c r="JY7" s="15" t="e">
        <f>#REF!</f>
        <v>#REF!</v>
      </c>
    </row>
    <row r="8" spans="1:285" x14ac:dyDescent="0.25">
      <c r="A8" s="7" t="s">
        <v>7</v>
      </c>
      <c r="B8" s="14" t="e">
        <f>#REF!</f>
        <v>#REF!</v>
      </c>
      <c r="C8" s="15" t="e">
        <f>#REF!</f>
        <v>#REF!</v>
      </c>
      <c r="D8" s="15" t="e">
        <f>#REF!</f>
        <v>#REF!</v>
      </c>
      <c r="E8" s="15" t="e">
        <f>#REF!</f>
        <v>#REF!</v>
      </c>
      <c r="F8" s="15" t="e">
        <f>#REF!</f>
        <v>#REF!</v>
      </c>
      <c r="G8" s="15" t="e">
        <f>#REF!</f>
        <v>#REF!</v>
      </c>
      <c r="H8" s="15" t="e">
        <f>#REF!</f>
        <v>#REF!</v>
      </c>
      <c r="I8" s="15" t="e">
        <f>#REF!</f>
        <v>#REF!</v>
      </c>
      <c r="J8" s="15" t="e">
        <f>#REF!</f>
        <v>#REF!</v>
      </c>
      <c r="K8" s="15" t="e">
        <f>#REF!</f>
        <v>#REF!</v>
      </c>
      <c r="L8" s="15" t="e">
        <f>#REF!</f>
        <v>#REF!</v>
      </c>
      <c r="M8" s="15" t="e">
        <f>#REF!</f>
        <v>#REF!</v>
      </c>
      <c r="N8" s="15" t="e">
        <f>#REF!</f>
        <v>#REF!</v>
      </c>
      <c r="O8" s="15" t="e">
        <f>#REF!</f>
        <v>#REF!</v>
      </c>
      <c r="P8" s="15" t="e">
        <f>#REF!</f>
        <v>#REF!</v>
      </c>
      <c r="Q8" s="15" t="e">
        <f>#REF!</f>
        <v>#REF!</v>
      </c>
      <c r="R8" s="15" t="e">
        <f>#REF!</f>
        <v>#REF!</v>
      </c>
      <c r="S8" s="15" t="e">
        <f>#REF!</f>
        <v>#REF!</v>
      </c>
      <c r="U8" s="14" t="e">
        <f>#REF!</f>
        <v>#REF!</v>
      </c>
      <c r="V8" s="15" t="e">
        <f>#REF!</f>
        <v>#REF!</v>
      </c>
      <c r="W8" s="15" t="e">
        <f>#REF!</f>
        <v>#REF!</v>
      </c>
      <c r="X8" s="15" t="e">
        <f>#REF!</f>
        <v>#REF!</v>
      </c>
      <c r="Y8" s="15" t="e">
        <f>#REF!</f>
        <v>#REF!</v>
      </c>
      <c r="Z8" s="15" t="e">
        <f>#REF!</f>
        <v>#REF!</v>
      </c>
      <c r="AA8" s="15" t="e">
        <f>#REF!</f>
        <v>#REF!</v>
      </c>
      <c r="AB8" s="15" t="e">
        <f>#REF!</f>
        <v>#REF!</v>
      </c>
      <c r="AC8" s="15" t="e">
        <f>#REF!</f>
        <v>#REF!</v>
      </c>
      <c r="AD8" s="15" t="e">
        <f>#REF!</f>
        <v>#REF!</v>
      </c>
      <c r="AE8" s="15" t="e">
        <f>#REF!</f>
        <v>#REF!</v>
      </c>
      <c r="AF8" s="15" t="e">
        <f>#REF!</f>
        <v>#REF!</v>
      </c>
      <c r="AG8" s="15" t="e">
        <f>#REF!</f>
        <v>#REF!</v>
      </c>
      <c r="AH8" s="15" t="e">
        <f>#REF!</f>
        <v>#REF!</v>
      </c>
      <c r="AI8" s="15" t="e">
        <f>#REF!</f>
        <v>#REF!</v>
      </c>
      <c r="AJ8" s="15" t="e">
        <f>#REF!</f>
        <v>#REF!</v>
      </c>
      <c r="AK8" s="15" t="e">
        <f>#REF!</f>
        <v>#REF!</v>
      </c>
      <c r="AL8" s="15" t="e">
        <f>#REF!</f>
        <v>#REF!</v>
      </c>
      <c r="AN8" s="14" t="e">
        <f>#REF!</f>
        <v>#REF!</v>
      </c>
      <c r="AO8" s="15" t="e">
        <f>#REF!</f>
        <v>#REF!</v>
      </c>
      <c r="AP8" s="15" t="e">
        <f>#REF!</f>
        <v>#REF!</v>
      </c>
      <c r="AQ8" s="15" t="e">
        <f>#REF!</f>
        <v>#REF!</v>
      </c>
      <c r="AR8" s="15" t="e">
        <f>#REF!</f>
        <v>#REF!</v>
      </c>
      <c r="AS8" s="15" t="e">
        <f>#REF!</f>
        <v>#REF!</v>
      </c>
      <c r="AT8" s="15" t="e">
        <f>#REF!</f>
        <v>#REF!</v>
      </c>
      <c r="AU8" s="15" t="e">
        <f>#REF!</f>
        <v>#REF!</v>
      </c>
      <c r="AV8" s="15" t="e">
        <f>#REF!</f>
        <v>#REF!</v>
      </c>
      <c r="AW8" s="15" t="e">
        <f>#REF!</f>
        <v>#REF!</v>
      </c>
      <c r="AX8" s="15" t="e">
        <f>#REF!</f>
        <v>#REF!</v>
      </c>
      <c r="AY8" s="15" t="e">
        <f>#REF!</f>
        <v>#REF!</v>
      </c>
      <c r="AZ8" s="15" t="e">
        <f>#REF!</f>
        <v>#REF!</v>
      </c>
      <c r="BA8" s="15" t="e">
        <f>#REF!</f>
        <v>#REF!</v>
      </c>
      <c r="BB8" s="15" t="e">
        <f>#REF!</f>
        <v>#REF!</v>
      </c>
      <c r="BC8" s="15" t="e">
        <f>#REF!</f>
        <v>#REF!</v>
      </c>
      <c r="BD8" s="15" t="e">
        <f>#REF!</f>
        <v>#REF!</v>
      </c>
      <c r="BE8" s="15" t="e">
        <f>#REF!</f>
        <v>#REF!</v>
      </c>
      <c r="BG8" s="14" t="e">
        <f>#REF!</f>
        <v>#REF!</v>
      </c>
      <c r="BH8" s="15" t="e">
        <f>#REF!</f>
        <v>#REF!</v>
      </c>
      <c r="BI8" s="15" t="e">
        <f>#REF!</f>
        <v>#REF!</v>
      </c>
      <c r="BJ8" s="15" t="e">
        <f>#REF!</f>
        <v>#REF!</v>
      </c>
      <c r="BK8" s="15" t="e">
        <f>#REF!</f>
        <v>#REF!</v>
      </c>
      <c r="BL8" s="15" t="e">
        <f>#REF!</f>
        <v>#REF!</v>
      </c>
      <c r="BM8" s="15" t="e">
        <f>#REF!</f>
        <v>#REF!</v>
      </c>
      <c r="BN8" s="15" t="e">
        <f>#REF!</f>
        <v>#REF!</v>
      </c>
      <c r="BO8" s="15" t="e">
        <f>#REF!</f>
        <v>#REF!</v>
      </c>
      <c r="BP8" s="15" t="e">
        <f>#REF!</f>
        <v>#REF!</v>
      </c>
      <c r="BQ8" s="15" t="e">
        <f>#REF!</f>
        <v>#REF!</v>
      </c>
      <c r="BR8" s="15" t="e">
        <f>#REF!</f>
        <v>#REF!</v>
      </c>
      <c r="BS8" s="15" t="e">
        <f>#REF!</f>
        <v>#REF!</v>
      </c>
      <c r="BT8" s="15" t="e">
        <f>#REF!</f>
        <v>#REF!</v>
      </c>
      <c r="BU8" s="15" t="e">
        <f>#REF!</f>
        <v>#REF!</v>
      </c>
      <c r="BV8" s="15" t="e">
        <f>#REF!</f>
        <v>#REF!</v>
      </c>
      <c r="BW8" s="15" t="e">
        <f>#REF!</f>
        <v>#REF!</v>
      </c>
      <c r="BX8" s="15" t="e">
        <f>#REF!</f>
        <v>#REF!</v>
      </c>
      <c r="BZ8" s="14" t="e">
        <f>#REF!</f>
        <v>#REF!</v>
      </c>
      <c r="CA8" s="15" t="e">
        <f>#REF!</f>
        <v>#REF!</v>
      </c>
      <c r="CB8" s="15" t="e">
        <f>#REF!</f>
        <v>#REF!</v>
      </c>
      <c r="CC8" s="15" t="e">
        <f>#REF!</f>
        <v>#REF!</v>
      </c>
      <c r="CD8" s="15" t="e">
        <f>#REF!</f>
        <v>#REF!</v>
      </c>
      <c r="CE8" s="15" t="e">
        <f>#REF!</f>
        <v>#REF!</v>
      </c>
      <c r="CF8" s="15" t="e">
        <f>#REF!</f>
        <v>#REF!</v>
      </c>
      <c r="CG8" s="15" t="e">
        <f>#REF!</f>
        <v>#REF!</v>
      </c>
      <c r="CH8" s="15" t="e">
        <f>#REF!</f>
        <v>#REF!</v>
      </c>
      <c r="CI8" s="15" t="e">
        <f>#REF!</f>
        <v>#REF!</v>
      </c>
      <c r="CJ8" s="15" t="e">
        <f>#REF!</f>
        <v>#REF!</v>
      </c>
      <c r="CK8" s="15" t="e">
        <f>#REF!</f>
        <v>#REF!</v>
      </c>
      <c r="CL8" s="15" t="e">
        <f>#REF!</f>
        <v>#REF!</v>
      </c>
      <c r="CM8" s="15" t="e">
        <f>#REF!</f>
        <v>#REF!</v>
      </c>
      <c r="CN8" s="15" t="e">
        <f>#REF!</f>
        <v>#REF!</v>
      </c>
      <c r="CO8" s="15" t="e">
        <f>#REF!</f>
        <v>#REF!</v>
      </c>
      <c r="CP8" s="15" t="e">
        <f>#REF!</f>
        <v>#REF!</v>
      </c>
      <c r="CQ8" s="15" t="e">
        <f>#REF!</f>
        <v>#REF!</v>
      </c>
      <c r="CS8" s="14" t="e">
        <f>#REF!</f>
        <v>#REF!</v>
      </c>
      <c r="CT8" s="15" t="e">
        <f>#REF!</f>
        <v>#REF!</v>
      </c>
      <c r="CU8" s="15" t="e">
        <f>#REF!</f>
        <v>#REF!</v>
      </c>
      <c r="CV8" s="15" t="e">
        <f>#REF!</f>
        <v>#REF!</v>
      </c>
      <c r="CW8" s="15" t="e">
        <f>#REF!</f>
        <v>#REF!</v>
      </c>
      <c r="CX8" s="15" t="e">
        <f>#REF!</f>
        <v>#REF!</v>
      </c>
      <c r="CY8" s="15" t="e">
        <f>#REF!</f>
        <v>#REF!</v>
      </c>
      <c r="CZ8" s="15" t="e">
        <f>#REF!</f>
        <v>#REF!</v>
      </c>
      <c r="DA8" s="15" t="e">
        <f>#REF!</f>
        <v>#REF!</v>
      </c>
      <c r="DB8" s="15" t="e">
        <f>#REF!</f>
        <v>#REF!</v>
      </c>
      <c r="DC8" s="15" t="e">
        <f>#REF!</f>
        <v>#REF!</v>
      </c>
      <c r="DD8" s="15" t="e">
        <f>#REF!</f>
        <v>#REF!</v>
      </c>
      <c r="DE8" s="15" t="e">
        <f>#REF!</f>
        <v>#REF!</v>
      </c>
      <c r="DF8" s="15" t="e">
        <f>#REF!</f>
        <v>#REF!</v>
      </c>
      <c r="DG8" s="15" t="e">
        <f>#REF!</f>
        <v>#REF!</v>
      </c>
      <c r="DH8" s="15" t="e">
        <f>#REF!</f>
        <v>#REF!</v>
      </c>
      <c r="DI8" s="15" t="e">
        <f>#REF!</f>
        <v>#REF!</v>
      </c>
      <c r="DJ8" s="15" t="e">
        <f>#REF!</f>
        <v>#REF!</v>
      </c>
      <c r="DL8" s="14" t="e">
        <f>#REF!</f>
        <v>#REF!</v>
      </c>
      <c r="DM8" s="15" t="e">
        <f>#REF!</f>
        <v>#REF!</v>
      </c>
      <c r="DN8" s="15" t="e">
        <f>#REF!</f>
        <v>#REF!</v>
      </c>
      <c r="DO8" s="15" t="e">
        <f>#REF!</f>
        <v>#REF!</v>
      </c>
      <c r="DP8" s="15" t="e">
        <f>#REF!</f>
        <v>#REF!</v>
      </c>
      <c r="DQ8" s="15" t="e">
        <f>#REF!</f>
        <v>#REF!</v>
      </c>
      <c r="DR8" s="15" t="e">
        <f>#REF!</f>
        <v>#REF!</v>
      </c>
      <c r="DS8" s="15" t="e">
        <f>#REF!</f>
        <v>#REF!</v>
      </c>
      <c r="DT8" s="15" t="e">
        <f>#REF!</f>
        <v>#REF!</v>
      </c>
      <c r="DU8" s="15" t="e">
        <f>#REF!</f>
        <v>#REF!</v>
      </c>
      <c r="DV8" s="15" t="e">
        <f>#REF!</f>
        <v>#REF!</v>
      </c>
      <c r="DW8" s="15" t="e">
        <f>#REF!</f>
        <v>#REF!</v>
      </c>
      <c r="DX8" s="15" t="e">
        <f>#REF!</f>
        <v>#REF!</v>
      </c>
      <c r="DY8" s="15" t="e">
        <f>#REF!</f>
        <v>#REF!</v>
      </c>
      <c r="DZ8" s="15" t="e">
        <f>#REF!</f>
        <v>#REF!</v>
      </c>
      <c r="EA8" s="15" t="e">
        <f>#REF!</f>
        <v>#REF!</v>
      </c>
      <c r="EB8" s="15" t="e">
        <f>#REF!</f>
        <v>#REF!</v>
      </c>
      <c r="EC8" s="15" t="e">
        <f>#REF!</f>
        <v>#REF!</v>
      </c>
      <c r="EE8" s="14" t="e">
        <f>#REF!</f>
        <v>#REF!</v>
      </c>
      <c r="EF8" s="15" t="e">
        <f>#REF!</f>
        <v>#REF!</v>
      </c>
      <c r="EG8" s="15" t="e">
        <f>#REF!</f>
        <v>#REF!</v>
      </c>
      <c r="EH8" s="15" t="e">
        <f>#REF!</f>
        <v>#REF!</v>
      </c>
      <c r="EI8" s="15" t="e">
        <f>#REF!</f>
        <v>#REF!</v>
      </c>
      <c r="EJ8" s="15" t="e">
        <f>#REF!</f>
        <v>#REF!</v>
      </c>
      <c r="EK8" s="15" t="e">
        <f>#REF!</f>
        <v>#REF!</v>
      </c>
      <c r="EL8" s="15" t="e">
        <f>#REF!</f>
        <v>#REF!</v>
      </c>
      <c r="EM8" s="15" t="e">
        <f>#REF!</f>
        <v>#REF!</v>
      </c>
      <c r="EN8" s="15" t="e">
        <f>#REF!</f>
        <v>#REF!</v>
      </c>
      <c r="EO8" s="15" t="e">
        <f>#REF!</f>
        <v>#REF!</v>
      </c>
      <c r="EP8" s="15" t="e">
        <f>#REF!</f>
        <v>#REF!</v>
      </c>
      <c r="EQ8" s="15" t="e">
        <f>#REF!</f>
        <v>#REF!</v>
      </c>
      <c r="ER8" s="15" t="e">
        <f>#REF!</f>
        <v>#REF!</v>
      </c>
      <c r="ES8" s="15" t="e">
        <f>#REF!</f>
        <v>#REF!</v>
      </c>
      <c r="ET8" s="15" t="e">
        <f>#REF!</f>
        <v>#REF!</v>
      </c>
      <c r="EU8" s="15" t="e">
        <f>#REF!</f>
        <v>#REF!</v>
      </c>
      <c r="EV8" s="15" t="e">
        <f>#REF!</f>
        <v>#REF!</v>
      </c>
      <c r="EX8" s="14" t="e">
        <f>#REF!</f>
        <v>#REF!</v>
      </c>
      <c r="EY8" s="15" t="e">
        <f>#REF!</f>
        <v>#REF!</v>
      </c>
      <c r="EZ8" s="15" t="e">
        <f>#REF!</f>
        <v>#REF!</v>
      </c>
      <c r="FA8" s="15" t="e">
        <f>#REF!</f>
        <v>#REF!</v>
      </c>
      <c r="FB8" s="15" t="e">
        <f>#REF!</f>
        <v>#REF!</v>
      </c>
      <c r="FC8" s="15" t="e">
        <f>#REF!</f>
        <v>#REF!</v>
      </c>
      <c r="FD8" s="15" t="e">
        <f>#REF!</f>
        <v>#REF!</v>
      </c>
      <c r="FE8" s="15" t="e">
        <f>#REF!</f>
        <v>#REF!</v>
      </c>
      <c r="FF8" s="15" t="e">
        <f>#REF!</f>
        <v>#REF!</v>
      </c>
      <c r="FG8" s="15" t="e">
        <f>#REF!</f>
        <v>#REF!</v>
      </c>
      <c r="FH8" s="15" t="e">
        <f>#REF!</f>
        <v>#REF!</v>
      </c>
      <c r="FI8" s="15" t="e">
        <f>#REF!</f>
        <v>#REF!</v>
      </c>
      <c r="FJ8" s="15" t="e">
        <f>#REF!</f>
        <v>#REF!</v>
      </c>
      <c r="FK8" s="15" t="e">
        <f>#REF!</f>
        <v>#REF!</v>
      </c>
      <c r="FL8" s="15" t="e">
        <f>#REF!</f>
        <v>#REF!</v>
      </c>
      <c r="FM8" s="15" t="e">
        <f>#REF!</f>
        <v>#REF!</v>
      </c>
      <c r="FN8" s="15" t="e">
        <f>#REF!</f>
        <v>#REF!</v>
      </c>
      <c r="FO8" s="15" t="e">
        <f>#REF!</f>
        <v>#REF!</v>
      </c>
      <c r="FQ8" s="14" t="e">
        <f>#REF!</f>
        <v>#REF!</v>
      </c>
      <c r="FR8" s="15" t="e">
        <f>#REF!</f>
        <v>#REF!</v>
      </c>
      <c r="FS8" s="15" t="e">
        <f>#REF!</f>
        <v>#REF!</v>
      </c>
      <c r="FT8" s="15" t="e">
        <f>#REF!</f>
        <v>#REF!</v>
      </c>
      <c r="FU8" s="15" t="e">
        <f>#REF!</f>
        <v>#REF!</v>
      </c>
      <c r="FV8" s="15" t="e">
        <f>#REF!</f>
        <v>#REF!</v>
      </c>
      <c r="FW8" s="15" t="e">
        <f>#REF!</f>
        <v>#REF!</v>
      </c>
      <c r="FX8" s="15" t="e">
        <f>#REF!</f>
        <v>#REF!</v>
      </c>
      <c r="FY8" s="15" t="e">
        <f>#REF!</f>
        <v>#REF!</v>
      </c>
      <c r="FZ8" s="15" t="e">
        <f>#REF!</f>
        <v>#REF!</v>
      </c>
      <c r="GA8" s="15" t="e">
        <f>#REF!</f>
        <v>#REF!</v>
      </c>
      <c r="GB8" s="15" t="e">
        <f>#REF!</f>
        <v>#REF!</v>
      </c>
      <c r="GC8" s="15" t="e">
        <f>#REF!</f>
        <v>#REF!</v>
      </c>
      <c r="GD8" s="15" t="e">
        <f>#REF!</f>
        <v>#REF!</v>
      </c>
      <c r="GE8" s="15" t="e">
        <f>#REF!</f>
        <v>#REF!</v>
      </c>
      <c r="GF8" s="15" t="e">
        <f>#REF!</f>
        <v>#REF!</v>
      </c>
      <c r="GG8" s="15" t="e">
        <f>#REF!</f>
        <v>#REF!</v>
      </c>
      <c r="GH8" s="15" t="e">
        <f>#REF!</f>
        <v>#REF!</v>
      </c>
      <c r="GJ8" s="14" t="e">
        <f>#REF!</f>
        <v>#REF!</v>
      </c>
      <c r="GK8" s="15" t="e">
        <f>#REF!</f>
        <v>#REF!</v>
      </c>
      <c r="GL8" s="15" t="e">
        <f>#REF!</f>
        <v>#REF!</v>
      </c>
      <c r="GM8" s="15" t="e">
        <f>#REF!</f>
        <v>#REF!</v>
      </c>
      <c r="GN8" s="15" t="e">
        <f>#REF!</f>
        <v>#REF!</v>
      </c>
      <c r="GO8" s="15" t="e">
        <f>#REF!</f>
        <v>#REF!</v>
      </c>
      <c r="GP8" s="15" t="e">
        <f>#REF!</f>
        <v>#REF!</v>
      </c>
      <c r="GQ8" s="15" t="e">
        <f>#REF!</f>
        <v>#REF!</v>
      </c>
      <c r="GR8" s="15" t="e">
        <f>#REF!</f>
        <v>#REF!</v>
      </c>
      <c r="GS8" s="15" t="e">
        <f>#REF!</f>
        <v>#REF!</v>
      </c>
      <c r="GT8" s="15" t="e">
        <f>#REF!</f>
        <v>#REF!</v>
      </c>
      <c r="GU8" s="15" t="e">
        <f>#REF!</f>
        <v>#REF!</v>
      </c>
      <c r="GV8" s="15" t="e">
        <f>#REF!</f>
        <v>#REF!</v>
      </c>
      <c r="GW8" s="15" t="e">
        <f>#REF!</f>
        <v>#REF!</v>
      </c>
      <c r="GX8" s="15" t="e">
        <f>#REF!</f>
        <v>#REF!</v>
      </c>
      <c r="GY8" s="15" t="e">
        <f>#REF!</f>
        <v>#REF!</v>
      </c>
      <c r="GZ8" s="15" t="e">
        <f>#REF!</f>
        <v>#REF!</v>
      </c>
      <c r="HA8" s="15" t="e">
        <f>#REF!</f>
        <v>#REF!</v>
      </c>
      <c r="HC8" s="14" t="e">
        <f>#REF!</f>
        <v>#REF!</v>
      </c>
      <c r="HD8" s="15" t="e">
        <f>#REF!</f>
        <v>#REF!</v>
      </c>
      <c r="HE8" s="15" t="e">
        <f>#REF!</f>
        <v>#REF!</v>
      </c>
      <c r="HF8" s="15" t="e">
        <f>#REF!</f>
        <v>#REF!</v>
      </c>
      <c r="HG8" s="15" t="e">
        <f>#REF!</f>
        <v>#REF!</v>
      </c>
      <c r="HH8" s="15" t="e">
        <f>#REF!</f>
        <v>#REF!</v>
      </c>
      <c r="HI8" s="15" t="e">
        <f>#REF!</f>
        <v>#REF!</v>
      </c>
      <c r="HJ8" s="15" t="e">
        <f>#REF!</f>
        <v>#REF!</v>
      </c>
      <c r="HK8" s="15" t="e">
        <f>#REF!</f>
        <v>#REF!</v>
      </c>
      <c r="HL8" s="15" t="e">
        <f>#REF!</f>
        <v>#REF!</v>
      </c>
      <c r="HM8" s="15" t="e">
        <f>#REF!</f>
        <v>#REF!</v>
      </c>
      <c r="HN8" s="15" t="e">
        <f>#REF!</f>
        <v>#REF!</v>
      </c>
      <c r="HO8" s="15" t="e">
        <f>#REF!</f>
        <v>#REF!</v>
      </c>
      <c r="HP8" s="15" t="e">
        <f>#REF!</f>
        <v>#REF!</v>
      </c>
      <c r="HQ8" s="15" t="e">
        <f>#REF!</f>
        <v>#REF!</v>
      </c>
      <c r="HR8" s="15" t="e">
        <f>#REF!</f>
        <v>#REF!</v>
      </c>
      <c r="HS8" s="15" t="e">
        <f>#REF!</f>
        <v>#REF!</v>
      </c>
      <c r="HT8" s="15" t="e">
        <f>#REF!</f>
        <v>#REF!</v>
      </c>
      <c r="HV8" s="14" t="e">
        <f>#REF!</f>
        <v>#REF!</v>
      </c>
      <c r="HW8" s="15" t="e">
        <f>#REF!</f>
        <v>#REF!</v>
      </c>
      <c r="HX8" s="15" t="e">
        <f>#REF!</f>
        <v>#REF!</v>
      </c>
      <c r="HY8" s="15" t="e">
        <f>#REF!</f>
        <v>#REF!</v>
      </c>
      <c r="HZ8" s="15" t="e">
        <f>#REF!</f>
        <v>#REF!</v>
      </c>
      <c r="IA8" s="15" t="e">
        <f>#REF!</f>
        <v>#REF!</v>
      </c>
      <c r="IB8" s="15" t="e">
        <f>#REF!</f>
        <v>#REF!</v>
      </c>
      <c r="IC8" s="15" t="e">
        <f>#REF!</f>
        <v>#REF!</v>
      </c>
      <c r="ID8" s="15" t="e">
        <f>#REF!</f>
        <v>#REF!</v>
      </c>
      <c r="IE8" s="15" t="e">
        <f>#REF!</f>
        <v>#REF!</v>
      </c>
      <c r="IF8" s="15" t="e">
        <f>#REF!</f>
        <v>#REF!</v>
      </c>
      <c r="IG8" s="15" t="e">
        <f>#REF!</f>
        <v>#REF!</v>
      </c>
      <c r="IH8" s="15" t="e">
        <f>#REF!</f>
        <v>#REF!</v>
      </c>
      <c r="II8" s="15" t="e">
        <f>#REF!</f>
        <v>#REF!</v>
      </c>
      <c r="IJ8" s="15" t="e">
        <f>#REF!</f>
        <v>#REF!</v>
      </c>
      <c r="IK8" s="15" t="e">
        <f>#REF!</f>
        <v>#REF!</v>
      </c>
      <c r="IL8" s="15" t="e">
        <f>#REF!</f>
        <v>#REF!</v>
      </c>
      <c r="IM8" s="15" t="e">
        <f>#REF!</f>
        <v>#REF!</v>
      </c>
      <c r="IO8" s="14" t="e">
        <f>#REF!</f>
        <v>#REF!</v>
      </c>
      <c r="IP8" s="15" t="e">
        <f>#REF!</f>
        <v>#REF!</v>
      </c>
      <c r="IQ8" s="15" t="e">
        <f>#REF!</f>
        <v>#REF!</v>
      </c>
      <c r="IR8" s="15" t="e">
        <f>#REF!</f>
        <v>#REF!</v>
      </c>
      <c r="IS8" s="15" t="e">
        <f>#REF!</f>
        <v>#REF!</v>
      </c>
      <c r="IT8" s="15" t="e">
        <f>#REF!</f>
        <v>#REF!</v>
      </c>
      <c r="IU8" s="15" t="e">
        <f>#REF!</f>
        <v>#REF!</v>
      </c>
      <c r="IV8" s="15" t="e">
        <f>#REF!</f>
        <v>#REF!</v>
      </c>
      <c r="IW8" s="15" t="e">
        <f>#REF!</f>
        <v>#REF!</v>
      </c>
      <c r="IX8" s="15" t="e">
        <f>#REF!</f>
        <v>#REF!</v>
      </c>
      <c r="IY8" s="15" t="e">
        <f>#REF!</f>
        <v>#REF!</v>
      </c>
      <c r="IZ8" s="15" t="e">
        <f>#REF!</f>
        <v>#REF!</v>
      </c>
      <c r="JA8" s="15" t="e">
        <f>#REF!</f>
        <v>#REF!</v>
      </c>
      <c r="JB8" s="15" t="e">
        <f>#REF!</f>
        <v>#REF!</v>
      </c>
      <c r="JC8" s="15" t="e">
        <f>#REF!</f>
        <v>#REF!</v>
      </c>
      <c r="JD8" s="15" t="e">
        <f>#REF!</f>
        <v>#REF!</v>
      </c>
      <c r="JE8" s="15" t="e">
        <f>#REF!</f>
        <v>#REF!</v>
      </c>
      <c r="JF8" s="15" t="e">
        <f>#REF!</f>
        <v>#REF!</v>
      </c>
      <c r="JH8" s="14" t="e">
        <f>#REF!</f>
        <v>#REF!</v>
      </c>
      <c r="JI8" s="15" t="e">
        <f>#REF!</f>
        <v>#REF!</v>
      </c>
      <c r="JJ8" s="15" t="e">
        <f>#REF!</f>
        <v>#REF!</v>
      </c>
      <c r="JK8" s="15" t="e">
        <f>#REF!</f>
        <v>#REF!</v>
      </c>
      <c r="JL8" s="15" t="e">
        <f>#REF!</f>
        <v>#REF!</v>
      </c>
      <c r="JM8" s="15" t="e">
        <f>#REF!</f>
        <v>#REF!</v>
      </c>
      <c r="JN8" s="15" t="e">
        <f>#REF!</f>
        <v>#REF!</v>
      </c>
      <c r="JO8" s="15" t="e">
        <f>#REF!</f>
        <v>#REF!</v>
      </c>
      <c r="JP8" s="15" t="e">
        <f>#REF!</f>
        <v>#REF!</v>
      </c>
      <c r="JQ8" s="15" t="e">
        <f>#REF!</f>
        <v>#REF!</v>
      </c>
      <c r="JR8" s="15" t="e">
        <f>#REF!</f>
        <v>#REF!</v>
      </c>
      <c r="JS8" s="15" t="e">
        <f>#REF!</f>
        <v>#REF!</v>
      </c>
      <c r="JT8" s="15" t="e">
        <f>#REF!</f>
        <v>#REF!</v>
      </c>
      <c r="JU8" s="15" t="e">
        <f>#REF!</f>
        <v>#REF!</v>
      </c>
      <c r="JV8" s="15" t="e">
        <f>#REF!</f>
        <v>#REF!</v>
      </c>
      <c r="JW8" s="15" t="e">
        <f>#REF!</f>
        <v>#REF!</v>
      </c>
      <c r="JX8" s="15" t="e">
        <f>#REF!</f>
        <v>#REF!</v>
      </c>
      <c r="JY8" s="15" t="e">
        <f>#REF!</f>
        <v>#REF!</v>
      </c>
    </row>
    <row r="9" spans="1:285" x14ac:dyDescent="0.25">
      <c r="A9" s="7" t="s">
        <v>8</v>
      </c>
      <c r="B9" s="14" t="e">
        <f>#REF!</f>
        <v>#REF!</v>
      </c>
      <c r="C9" s="15" t="e">
        <f>#REF!</f>
        <v>#REF!</v>
      </c>
      <c r="D9" s="15" t="e">
        <f>#REF!</f>
        <v>#REF!</v>
      </c>
      <c r="E9" s="15" t="e">
        <f>#REF!</f>
        <v>#REF!</v>
      </c>
      <c r="F9" s="15" t="e">
        <f>#REF!</f>
        <v>#REF!</v>
      </c>
      <c r="G9" s="15" t="e">
        <f>#REF!</f>
        <v>#REF!</v>
      </c>
      <c r="H9" s="15" t="e">
        <f>#REF!</f>
        <v>#REF!</v>
      </c>
      <c r="I9" s="15" t="e">
        <f>#REF!</f>
        <v>#REF!</v>
      </c>
      <c r="J9" s="15" t="e">
        <f>#REF!</f>
        <v>#REF!</v>
      </c>
      <c r="K9" s="15" t="e">
        <f>#REF!</f>
        <v>#REF!</v>
      </c>
      <c r="L9" s="15" t="e">
        <f>#REF!</f>
        <v>#REF!</v>
      </c>
      <c r="M9" s="15" t="e">
        <f>#REF!</f>
        <v>#REF!</v>
      </c>
      <c r="N9" s="15" t="e">
        <f>#REF!</f>
        <v>#REF!</v>
      </c>
      <c r="O9" s="15" t="e">
        <f>#REF!</f>
        <v>#REF!</v>
      </c>
      <c r="P9" s="15" t="e">
        <f>#REF!</f>
        <v>#REF!</v>
      </c>
      <c r="Q9" s="15" t="e">
        <f>#REF!</f>
        <v>#REF!</v>
      </c>
      <c r="R9" s="15" t="e">
        <f>#REF!</f>
        <v>#REF!</v>
      </c>
      <c r="S9" s="15" t="e">
        <f>#REF!</f>
        <v>#REF!</v>
      </c>
      <c r="U9" s="14" t="e">
        <f>#REF!</f>
        <v>#REF!</v>
      </c>
      <c r="V9" s="15" t="e">
        <f>#REF!</f>
        <v>#REF!</v>
      </c>
      <c r="W9" s="15" t="e">
        <f>#REF!</f>
        <v>#REF!</v>
      </c>
      <c r="X9" s="15" t="e">
        <f>#REF!</f>
        <v>#REF!</v>
      </c>
      <c r="Y9" s="15" t="e">
        <f>#REF!</f>
        <v>#REF!</v>
      </c>
      <c r="Z9" s="15" t="e">
        <f>#REF!</f>
        <v>#REF!</v>
      </c>
      <c r="AA9" s="15" t="e">
        <f>#REF!</f>
        <v>#REF!</v>
      </c>
      <c r="AB9" s="15" t="e">
        <f>#REF!</f>
        <v>#REF!</v>
      </c>
      <c r="AC9" s="15" t="e">
        <f>#REF!</f>
        <v>#REF!</v>
      </c>
      <c r="AD9" s="15" t="e">
        <f>#REF!</f>
        <v>#REF!</v>
      </c>
      <c r="AE9" s="15" t="e">
        <f>#REF!</f>
        <v>#REF!</v>
      </c>
      <c r="AF9" s="15" t="e">
        <f>#REF!</f>
        <v>#REF!</v>
      </c>
      <c r="AG9" s="15" t="e">
        <f>#REF!</f>
        <v>#REF!</v>
      </c>
      <c r="AH9" s="15" t="e">
        <f>#REF!</f>
        <v>#REF!</v>
      </c>
      <c r="AI9" s="15" t="e">
        <f>#REF!</f>
        <v>#REF!</v>
      </c>
      <c r="AJ9" s="15" t="e">
        <f>#REF!</f>
        <v>#REF!</v>
      </c>
      <c r="AK9" s="15" t="e">
        <f>#REF!</f>
        <v>#REF!</v>
      </c>
      <c r="AL9" s="15" t="e">
        <f>#REF!</f>
        <v>#REF!</v>
      </c>
      <c r="AN9" s="14" t="e">
        <f>#REF!</f>
        <v>#REF!</v>
      </c>
      <c r="AO9" s="15" t="e">
        <f>#REF!</f>
        <v>#REF!</v>
      </c>
      <c r="AP9" s="15" t="e">
        <f>#REF!</f>
        <v>#REF!</v>
      </c>
      <c r="AQ9" s="15" t="e">
        <f>#REF!</f>
        <v>#REF!</v>
      </c>
      <c r="AR9" s="15" t="e">
        <f>#REF!</f>
        <v>#REF!</v>
      </c>
      <c r="AS9" s="15" t="e">
        <f>#REF!</f>
        <v>#REF!</v>
      </c>
      <c r="AT9" s="15" t="e">
        <f>#REF!</f>
        <v>#REF!</v>
      </c>
      <c r="AU9" s="15" t="e">
        <f>#REF!</f>
        <v>#REF!</v>
      </c>
      <c r="AV9" s="15" t="e">
        <f>#REF!</f>
        <v>#REF!</v>
      </c>
      <c r="AW9" s="15" t="e">
        <f>#REF!</f>
        <v>#REF!</v>
      </c>
      <c r="AX9" s="15" t="e">
        <f>#REF!</f>
        <v>#REF!</v>
      </c>
      <c r="AY9" s="15" t="e">
        <f>#REF!</f>
        <v>#REF!</v>
      </c>
      <c r="AZ9" s="15" t="e">
        <f>#REF!</f>
        <v>#REF!</v>
      </c>
      <c r="BA9" s="15" t="e">
        <f>#REF!</f>
        <v>#REF!</v>
      </c>
      <c r="BB9" s="15" t="e">
        <f>#REF!</f>
        <v>#REF!</v>
      </c>
      <c r="BC9" s="15" t="e">
        <f>#REF!</f>
        <v>#REF!</v>
      </c>
      <c r="BD9" s="15" t="e">
        <f>#REF!</f>
        <v>#REF!</v>
      </c>
      <c r="BE9" s="15" t="e">
        <f>#REF!</f>
        <v>#REF!</v>
      </c>
      <c r="BG9" s="14" t="e">
        <f>#REF!</f>
        <v>#REF!</v>
      </c>
      <c r="BH9" s="15" t="e">
        <f>#REF!</f>
        <v>#REF!</v>
      </c>
      <c r="BI9" s="15" t="e">
        <f>#REF!</f>
        <v>#REF!</v>
      </c>
      <c r="BJ9" s="15" t="e">
        <f>#REF!</f>
        <v>#REF!</v>
      </c>
      <c r="BK9" s="15" t="e">
        <f>#REF!</f>
        <v>#REF!</v>
      </c>
      <c r="BL9" s="15" t="e">
        <f>#REF!</f>
        <v>#REF!</v>
      </c>
      <c r="BM9" s="15" t="e">
        <f>#REF!</f>
        <v>#REF!</v>
      </c>
      <c r="BN9" s="15" t="e">
        <f>#REF!</f>
        <v>#REF!</v>
      </c>
      <c r="BO9" s="15" t="e">
        <f>#REF!</f>
        <v>#REF!</v>
      </c>
      <c r="BP9" s="15" t="e">
        <f>#REF!</f>
        <v>#REF!</v>
      </c>
      <c r="BQ9" s="15" t="e">
        <f>#REF!</f>
        <v>#REF!</v>
      </c>
      <c r="BR9" s="15" t="e">
        <f>#REF!</f>
        <v>#REF!</v>
      </c>
      <c r="BS9" s="15" t="e">
        <f>#REF!</f>
        <v>#REF!</v>
      </c>
      <c r="BT9" s="15" t="e">
        <f>#REF!</f>
        <v>#REF!</v>
      </c>
      <c r="BU9" s="15" t="e">
        <f>#REF!</f>
        <v>#REF!</v>
      </c>
      <c r="BV9" s="15" t="e">
        <f>#REF!</f>
        <v>#REF!</v>
      </c>
      <c r="BW9" s="15" t="e">
        <f>#REF!</f>
        <v>#REF!</v>
      </c>
      <c r="BX9" s="15" t="e">
        <f>#REF!</f>
        <v>#REF!</v>
      </c>
      <c r="BZ9" s="14" t="e">
        <f>#REF!</f>
        <v>#REF!</v>
      </c>
      <c r="CA9" s="15" t="e">
        <f>#REF!</f>
        <v>#REF!</v>
      </c>
      <c r="CB9" s="15" t="e">
        <f>#REF!</f>
        <v>#REF!</v>
      </c>
      <c r="CC9" s="15" t="e">
        <f>#REF!</f>
        <v>#REF!</v>
      </c>
      <c r="CD9" s="15" t="e">
        <f>#REF!</f>
        <v>#REF!</v>
      </c>
      <c r="CE9" s="15" t="e">
        <f>#REF!</f>
        <v>#REF!</v>
      </c>
      <c r="CF9" s="15" t="e">
        <f>#REF!</f>
        <v>#REF!</v>
      </c>
      <c r="CG9" s="15" t="e">
        <f>#REF!</f>
        <v>#REF!</v>
      </c>
      <c r="CH9" s="15" t="e">
        <f>#REF!</f>
        <v>#REF!</v>
      </c>
      <c r="CI9" s="15" t="e">
        <f>#REF!</f>
        <v>#REF!</v>
      </c>
      <c r="CJ9" s="15" t="e">
        <f>#REF!</f>
        <v>#REF!</v>
      </c>
      <c r="CK9" s="15" t="e">
        <f>#REF!</f>
        <v>#REF!</v>
      </c>
      <c r="CL9" s="15" t="e">
        <f>#REF!</f>
        <v>#REF!</v>
      </c>
      <c r="CM9" s="15" t="e">
        <f>#REF!</f>
        <v>#REF!</v>
      </c>
      <c r="CN9" s="15" t="e">
        <f>#REF!</f>
        <v>#REF!</v>
      </c>
      <c r="CO9" s="15" t="e">
        <f>#REF!</f>
        <v>#REF!</v>
      </c>
      <c r="CP9" s="15" t="e">
        <f>#REF!</f>
        <v>#REF!</v>
      </c>
      <c r="CQ9" s="15" t="e">
        <f>#REF!</f>
        <v>#REF!</v>
      </c>
      <c r="CS9" s="14" t="e">
        <f>#REF!</f>
        <v>#REF!</v>
      </c>
      <c r="CT9" s="15" t="e">
        <f>#REF!</f>
        <v>#REF!</v>
      </c>
      <c r="CU9" s="15" t="e">
        <f>#REF!</f>
        <v>#REF!</v>
      </c>
      <c r="CV9" s="15" t="e">
        <f>#REF!</f>
        <v>#REF!</v>
      </c>
      <c r="CW9" s="15" t="e">
        <f>#REF!</f>
        <v>#REF!</v>
      </c>
      <c r="CX9" s="15" t="e">
        <f>#REF!</f>
        <v>#REF!</v>
      </c>
      <c r="CY9" s="15" t="e">
        <f>#REF!</f>
        <v>#REF!</v>
      </c>
      <c r="CZ9" s="15" t="e">
        <f>#REF!</f>
        <v>#REF!</v>
      </c>
      <c r="DA9" s="15" t="e">
        <f>#REF!</f>
        <v>#REF!</v>
      </c>
      <c r="DB9" s="15" t="e">
        <f>#REF!</f>
        <v>#REF!</v>
      </c>
      <c r="DC9" s="15" t="e">
        <f>#REF!</f>
        <v>#REF!</v>
      </c>
      <c r="DD9" s="15" t="e">
        <f>#REF!</f>
        <v>#REF!</v>
      </c>
      <c r="DE9" s="15" t="e">
        <f>#REF!</f>
        <v>#REF!</v>
      </c>
      <c r="DF9" s="15" t="e">
        <f>#REF!</f>
        <v>#REF!</v>
      </c>
      <c r="DG9" s="15" t="e">
        <f>#REF!</f>
        <v>#REF!</v>
      </c>
      <c r="DH9" s="15" t="e">
        <f>#REF!</f>
        <v>#REF!</v>
      </c>
      <c r="DI9" s="15" t="e">
        <f>#REF!</f>
        <v>#REF!</v>
      </c>
      <c r="DJ9" s="15" t="e">
        <f>#REF!</f>
        <v>#REF!</v>
      </c>
      <c r="DL9" s="14" t="e">
        <f>#REF!</f>
        <v>#REF!</v>
      </c>
      <c r="DM9" s="15" t="e">
        <f>#REF!</f>
        <v>#REF!</v>
      </c>
      <c r="DN9" s="15" t="e">
        <f>#REF!</f>
        <v>#REF!</v>
      </c>
      <c r="DO9" s="15" t="e">
        <f>#REF!</f>
        <v>#REF!</v>
      </c>
      <c r="DP9" s="15" t="e">
        <f>#REF!</f>
        <v>#REF!</v>
      </c>
      <c r="DQ9" s="15" t="e">
        <f>#REF!</f>
        <v>#REF!</v>
      </c>
      <c r="DR9" s="15" t="e">
        <f>#REF!</f>
        <v>#REF!</v>
      </c>
      <c r="DS9" s="15" t="e">
        <f>#REF!</f>
        <v>#REF!</v>
      </c>
      <c r="DT9" s="15" t="e">
        <f>#REF!</f>
        <v>#REF!</v>
      </c>
      <c r="DU9" s="15" t="e">
        <f>#REF!</f>
        <v>#REF!</v>
      </c>
      <c r="DV9" s="15" t="e">
        <f>#REF!</f>
        <v>#REF!</v>
      </c>
      <c r="DW9" s="15" t="e">
        <f>#REF!</f>
        <v>#REF!</v>
      </c>
      <c r="DX9" s="15" t="e">
        <f>#REF!</f>
        <v>#REF!</v>
      </c>
      <c r="DY9" s="15" t="e">
        <f>#REF!</f>
        <v>#REF!</v>
      </c>
      <c r="DZ9" s="15" t="e">
        <f>#REF!</f>
        <v>#REF!</v>
      </c>
      <c r="EA9" s="15" t="e">
        <f>#REF!</f>
        <v>#REF!</v>
      </c>
      <c r="EB9" s="15" t="e">
        <f>#REF!</f>
        <v>#REF!</v>
      </c>
      <c r="EC9" s="15" t="e">
        <f>#REF!</f>
        <v>#REF!</v>
      </c>
      <c r="EE9" s="14" t="e">
        <f>#REF!</f>
        <v>#REF!</v>
      </c>
      <c r="EF9" s="15" t="e">
        <f>#REF!</f>
        <v>#REF!</v>
      </c>
      <c r="EG9" s="15" t="e">
        <f>#REF!</f>
        <v>#REF!</v>
      </c>
      <c r="EH9" s="15" t="e">
        <f>#REF!</f>
        <v>#REF!</v>
      </c>
      <c r="EI9" s="15" t="e">
        <f>#REF!</f>
        <v>#REF!</v>
      </c>
      <c r="EJ9" s="15" t="e">
        <f>#REF!</f>
        <v>#REF!</v>
      </c>
      <c r="EK9" s="15" t="e">
        <f>#REF!</f>
        <v>#REF!</v>
      </c>
      <c r="EL9" s="15" t="e">
        <f>#REF!</f>
        <v>#REF!</v>
      </c>
      <c r="EM9" s="15" t="e">
        <f>#REF!</f>
        <v>#REF!</v>
      </c>
      <c r="EN9" s="15" t="e">
        <f>#REF!</f>
        <v>#REF!</v>
      </c>
      <c r="EO9" s="15" t="e">
        <f>#REF!</f>
        <v>#REF!</v>
      </c>
      <c r="EP9" s="15" t="e">
        <f>#REF!</f>
        <v>#REF!</v>
      </c>
      <c r="EQ9" s="15" t="e">
        <f>#REF!</f>
        <v>#REF!</v>
      </c>
      <c r="ER9" s="15" t="e">
        <f>#REF!</f>
        <v>#REF!</v>
      </c>
      <c r="ES9" s="15" t="e">
        <f>#REF!</f>
        <v>#REF!</v>
      </c>
      <c r="ET9" s="15" t="e">
        <f>#REF!</f>
        <v>#REF!</v>
      </c>
      <c r="EU9" s="15" t="e">
        <f>#REF!</f>
        <v>#REF!</v>
      </c>
      <c r="EV9" s="15" t="e">
        <f>#REF!</f>
        <v>#REF!</v>
      </c>
      <c r="EX9" s="14" t="e">
        <f>#REF!</f>
        <v>#REF!</v>
      </c>
      <c r="EY9" s="15" t="e">
        <f>#REF!</f>
        <v>#REF!</v>
      </c>
      <c r="EZ9" s="15" t="e">
        <f>#REF!</f>
        <v>#REF!</v>
      </c>
      <c r="FA9" s="15" t="e">
        <f>#REF!</f>
        <v>#REF!</v>
      </c>
      <c r="FB9" s="15" t="e">
        <f>#REF!</f>
        <v>#REF!</v>
      </c>
      <c r="FC9" s="15" t="e">
        <f>#REF!</f>
        <v>#REF!</v>
      </c>
      <c r="FD9" s="15" t="e">
        <f>#REF!</f>
        <v>#REF!</v>
      </c>
      <c r="FE9" s="15" t="e">
        <f>#REF!</f>
        <v>#REF!</v>
      </c>
      <c r="FF9" s="15" t="e">
        <f>#REF!</f>
        <v>#REF!</v>
      </c>
      <c r="FG9" s="15" t="e">
        <f>#REF!</f>
        <v>#REF!</v>
      </c>
      <c r="FH9" s="15" t="e">
        <f>#REF!</f>
        <v>#REF!</v>
      </c>
      <c r="FI9" s="15" t="e">
        <f>#REF!</f>
        <v>#REF!</v>
      </c>
      <c r="FJ9" s="15" t="e">
        <f>#REF!</f>
        <v>#REF!</v>
      </c>
      <c r="FK9" s="15" t="e">
        <f>#REF!</f>
        <v>#REF!</v>
      </c>
      <c r="FL9" s="15" t="e">
        <f>#REF!</f>
        <v>#REF!</v>
      </c>
      <c r="FM9" s="15" t="e">
        <f>#REF!</f>
        <v>#REF!</v>
      </c>
      <c r="FN9" s="15" t="e">
        <f>#REF!</f>
        <v>#REF!</v>
      </c>
      <c r="FO9" s="15" t="e">
        <f>#REF!</f>
        <v>#REF!</v>
      </c>
      <c r="FQ9" s="14" t="e">
        <f>#REF!</f>
        <v>#REF!</v>
      </c>
      <c r="FR9" s="15" t="e">
        <f>#REF!</f>
        <v>#REF!</v>
      </c>
      <c r="FS9" s="15" t="e">
        <f>#REF!</f>
        <v>#REF!</v>
      </c>
      <c r="FT9" s="15" t="e">
        <f>#REF!</f>
        <v>#REF!</v>
      </c>
      <c r="FU9" s="15" t="e">
        <f>#REF!</f>
        <v>#REF!</v>
      </c>
      <c r="FV9" s="15" t="e">
        <f>#REF!</f>
        <v>#REF!</v>
      </c>
      <c r="FW9" s="15" t="e">
        <f>#REF!</f>
        <v>#REF!</v>
      </c>
      <c r="FX9" s="15" t="e">
        <f>#REF!</f>
        <v>#REF!</v>
      </c>
      <c r="FY9" s="15" t="e">
        <f>#REF!</f>
        <v>#REF!</v>
      </c>
      <c r="FZ9" s="15" t="e">
        <f>#REF!</f>
        <v>#REF!</v>
      </c>
      <c r="GA9" s="15" t="e">
        <f>#REF!</f>
        <v>#REF!</v>
      </c>
      <c r="GB9" s="15" t="e">
        <f>#REF!</f>
        <v>#REF!</v>
      </c>
      <c r="GC9" s="15" t="e">
        <f>#REF!</f>
        <v>#REF!</v>
      </c>
      <c r="GD9" s="15" t="e">
        <f>#REF!</f>
        <v>#REF!</v>
      </c>
      <c r="GE9" s="15" t="e">
        <f>#REF!</f>
        <v>#REF!</v>
      </c>
      <c r="GF9" s="15" t="e">
        <f>#REF!</f>
        <v>#REF!</v>
      </c>
      <c r="GG9" s="15" t="e">
        <f>#REF!</f>
        <v>#REF!</v>
      </c>
      <c r="GH9" s="15" t="e">
        <f>#REF!</f>
        <v>#REF!</v>
      </c>
      <c r="GJ9" s="14" t="e">
        <f>#REF!</f>
        <v>#REF!</v>
      </c>
      <c r="GK9" s="15" t="e">
        <f>#REF!</f>
        <v>#REF!</v>
      </c>
      <c r="GL9" s="15" t="e">
        <f>#REF!</f>
        <v>#REF!</v>
      </c>
      <c r="GM9" s="15" t="e">
        <f>#REF!</f>
        <v>#REF!</v>
      </c>
      <c r="GN9" s="15" t="e">
        <f>#REF!</f>
        <v>#REF!</v>
      </c>
      <c r="GO9" s="15" t="e">
        <f>#REF!</f>
        <v>#REF!</v>
      </c>
      <c r="GP9" s="15" t="e">
        <f>#REF!</f>
        <v>#REF!</v>
      </c>
      <c r="GQ9" s="15" t="e">
        <f>#REF!</f>
        <v>#REF!</v>
      </c>
      <c r="GR9" s="15" t="e">
        <f>#REF!</f>
        <v>#REF!</v>
      </c>
      <c r="GS9" s="15" t="e">
        <f>#REF!</f>
        <v>#REF!</v>
      </c>
      <c r="GT9" s="15" t="e">
        <f>#REF!</f>
        <v>#REF!</v>
      </c>
      <c r="GU9" s="15" t="e">
        <f>#REF!</f>
        <v>#REF!</v>
      </c>
      <c r="GV9" s="15" t="e">
        <f>#REF!</f>
        <v>#REF!</v>
      </c>
      <c r="GW9" s="15" t="e">
        <f>#REF!</f>
        <v>#REF!</v>
      </c>
      <c r="GX9" s="15" t="e">
        <f>#REF!</f>
        <v>#REF!</v>
      </c>
      <c r="GY9" s="15" t="e">
        <f>#REF!</f>
        <v>#REF!</v>
      </c>
      <c r="GZ9" s="15" t="e">
        <f>#REF!</f>
        <v>#REF!</v>
      </c>
      <c r="HA9" s="15" t="e">
        <f>#REF!</f>
        <v>#REF!</v>
      </c>
      <c r="HC9" s="14" t="e">
        <f>#REF!</f>
        <v>#REF!</v>
      </c>
      <c r="HD9" s="15" t="e">
        <f>#REF!</f>
        <v>#REF!</v>
      </c>
      <c r="HE9" s="15" t="e">
        <f>#REF!</f>
        <v>#REF!</v>
      </c>
      <c r="HF9" s="15" t="e">
        <f>#REF!</f>
        <v>#REF!</v>
      </c>
      <c r="HG9" s="15" t="e">
        <f>#REF!</f>
        <v>#REF!</v>
      </c>
      <c r="HH9" s="15" t="e">
        <f>#REF!</f>
        <v>#REF!</v>
      </c>
      <c r="HI9" s="15" t="e">
        <f>#REF!</f>
        <v>#REF!</v>
      </c>
      <c r="HJ9" s="15" t="e">
        <f>#REF!</f>
        <v>#REF!</v>
      </c>
      <c r="HK9" s="15" t="e">
        <f>#REF!</f>
        <v>#REF!</v>
      </c>
      <c r="HL9" s="15" t="e">
        <f>#REF!</f>
        <v>#REF!</v>
      </c>
      <c r="HM9" s="15" t="e">
        <f>#REF!</f>
        <v>#REF!</v>
      </c>
      <c r="HN9" s="15" t="e">
        <f>#REF!</f>
        <v>#REF!</v>
      </c>
      <c r="HO9" s="15" t="e">
        <f>#REF!</f>
        <v>#REF!</v>
      </c>
      <c r="HP9" s="15" t="e">
        <f>#REF!</f>
        <v>#REF!</v>
      </c>
      <c r="HQ9" s="15" t="e">
        <f>#REF!</f>
        <v>#REF!</v>
      </c>
      <c r="HR9" s="15" t="e">
        <f>#REF!</f>
        <v>#REF!</v>
      </c>
      <c r="HS9" s="15" t="e">
        <f>#REF!</f>
        <v>#REF!</v>
      </c>
      <c r="HT9" s="15" t="e">
        <f>#REF!</f>
        <v>#REF!</v>
      </c>
      <c r="HV9" s="14" t="e">
        <f>#REF!</f>
        <v>#REF!</v>
      </c>
      <c r="HW9" s="15" t="e">
        <f>#REF!</f>
        <v>#REF!</v>
      </c>
      <c r="HX9" s="15" t="e">
        <f>#REF!</f>
        <v>#REF!</v>
      </c>
      <c r="HY9" s="15" t="e">
        <f>#REF!</f>
        <v>#REF!</v>
      </c>
      <c r="HZ9" s="15" t="e">
        <f>#REF!</f>
        <v>#REF!</v>
      </c>
      <c r="IA9" s="15" t="e">
        <f>#REF!</f>
        <v>#REF!</v>
      </c>
      <c r="IB9" s="15" t="e">
        <f>#REF!</f>
        <v>#REF!</v>
      </c>
      <c r="IC9" s="15" t="e">
        <f>#REF!</f>
        <v>#REF!</v>
      </c>
      <c r="ID9" s="15" t="e">
        <f>#REF!</f>
        <v>#REF!</v>
      </c>
      <c r="IE9" s="15" t="e">
        <f>#REF!</f>
        <v>#REF!</v>
      </c>
      <c r="IF9" s="15" t="e">
        <f>#REF!</f>
        <v>#REF!</v>
      </c>
      <c r="IG9" s="15" t="e">
        <f>#REF!</f>
        <v>#REF!</v>
      </c>
      <c r="IH9" s="15" t="e">
        <f>#REF!</f>
        <v>#REF!</v>
      </c>
      <c r="II9" s="15" t="e">
        <f>#REF!</f>
        <v>#REF!</v>
      </c>
      <c r="IJ9" s="15" t="e">
        <f>#REF!</f>
        <v>#REF!</v>
      </c>
      <c r="IK9" s="15" t="e">
        <f>#REF!</f>
        <v>#REF!</v>
      </c>
      <c r="IL9" s="15" t="e">
        <f>#REF!</f>
        <v>#REF!</v>
      </c>
      <c r="IM9" s="15" t="e">
        <f>#REF!</f>
        <v>#REF!</v>
      </c>
      <c r="IO9" s="14" t="e">
        <f>#REF!</f>
        <v>#REF!</v>
      </c>
      <c r="IP9" s="15" t="e">
        <f>#REF!</f>
        <v>#REF!</v>
      </c>
      <c r="IQ9" s="15" t="e">
        <f>#REF!</f>
        <v>#REF!</v>
      </c>
      <c r="IR9" s="15" t="e">
        <f>#REF!</f>
        <v>#REF!</v>
      </c>
      <c r="IS9" s="15" t="e">
        <f>#REF!</f>
        <v>#REF!</v>
      </c>
      <c r="IT9" s="15" t="e">
        <f>#REF!</f>
        <v>#REF!</v>
      </c>
      <c r="IU9" s="15" t="e">
        <f>#REF!</f>
        <v>#REF!</v>
      </c>
      <c r="IV9" s="15" t="e">
        <f>#REF!</f>
        <v>#REF!</v>
      </c>
      <c r="IW9" s="15" t="e">
        <f>#REF!</f>
        <v>#REF!</v>
      </c>
      <c r="IX9" s="15" t="e">
        <f>#REF!</f>
        <v>#REF!</v>
      </c>
      <c r="IY9" s="15" t="e">
        <f>#REF!</f>
        <v>#REF!</v>
      </c>
      <c r="IZ9" s="15" t="e">
        <f>#REF!</f>
        <v>#REF!</v>
      </c>
      <c r="JA9" s="15" t="e">
        <f>#REF!</f>
        <v>#REF!</v>
      </c>
      <c r="JB9" s="15" t="e">
        <f>#REF!</f>
        <v>#REF!</v>
      </c>
      <c r="JC9" s="15" t="e">
        <f>#REF!</f>
        <v>#REF!</v>
      </c>
      <c r="JD9" s="15" t="e">
        <f>#REF!</f>
        <v>#REF!</v>
      </c>
      <c r="JE9" s="15" t="e">
        <f>#REF!</f>
        <v>#REF!</v>
      </c>
      <c r="JF9" s="15" t="e">
        <f>#REF!</f>
        <v>#REF!</v>
      </c>
      <c r="JH9" s="14" t="e">
        <f>#REF!</f>
        <v>#REF!</v>
      </c>
      <c r="JI9" s="15" t="e">
        <f>#REF!</f>
        <v>#REF!</v>
      </c>
      <c r="JJ9" s="15" t="e">
        <f>#REF!</f>
        <v>#REF!</v>
      </c>
      <c r="JK9" s="15" t="e">
        <f>#REF!</f>
        <v>#REF!</v>
      </c>
      <c r="JL9" s="15" t="e">
        <f>#REF!</f>
        <v>#REF!</v>
      </c>
      <c r="JM9" s="15" t="e">
        <f>#REF!</f>
        <v>#REF!</v>
      </c>
      <c r="JN9" s="15" t="e">
        <f>#REF!</f>
        <v>#REF!</v>
      </c>
      <c r="JO9" s="15" t="e">
        <f>#REF!</f>
        <v>#REF!</v>
      </c>
      <c r="JP9" s="15" t="e">
        <f>#REF!</f>
        <v>#REF!</v>
      </c>
      <c r="JQ9" s="15" t="e">
        <f>#REF!</f>
        <v>#REF!</v>
      </c>
      <c r="JR9" s="15" t="e">
        <f>#REF!</f>
        <v>#REF!</v>
      </c>
      <c r="JS9" s="15" t="e">
        <f>#REF!</f>
        <v>#REF!</v>
      </c>
      <c r="JT9" s="15" t="e">
        <f>#REF!</f>
        <v>#REF!</v>
      </c>
      <c r="JU9" s="15" t="e">
        <f>#REF!</f>
        <v>#REF!</v>
      </c>
      <c r="JV9" s="15" t="e">
        <f>#REF!</f>
        <v>#REF!</v>
      </c>
      <c r="JW9" s="15" t="e">
        <f>#REF!</f>
        <v>#REF!</v>
      </c>
      <c r="JX9" s="15" t="e">
        <f>#REF!</f>
        <v>#REF!</v>
      </c>
      <c r="JY9" s="15" t="e">
        <f>#REF!</f>
        <v>#REF!</v>
      </c>
    </row>
    <row r="10" spans="1:285" x14ac:dyDescent="0.25">
      <c r="A10" s="7" t="s">
        <v>8</v>
      </c>
      <c r="B10" s="14" t="e">
        <f>#REF!</f>
        <v>#REF!</v>
      </c>
      <c r="C10" s="15" t="e">
        <f>#REF!</f>
        <v>#REF!</v>
      </c>
      <c r="D10" s="15" t="e">
        <f>#REF!</f>
        <v>#REF!</v>
      </c>
      <c r="E10" s="15" t="e">
        <f>#REF!</f>
        <v>#REF!</v>
      </c>
      <c r="F10" s="15" t="e">
        <f>#REF!</f>
        <v>#REF!</v>
      </c>
      <c r="G10" s="15" t="e">
        <f>#REF!</f>
        <v>#REF!</v>
      </c>
      <c r="H10" s="15" t="e">
        <f>#REF!</f>
        <v>#REF!</v>
      </c>
      <c r="I10" s="15" t="e">
        <f>#REF!</f>
        <v>#REF!</v>
      </c>
      <c r="J10" s="15" t="e">
        <f>#REF!</f>
        <v>#REF!</v>
      </c>
      <c r="K10" s="15" t="e">
        <f>#REF!</f>
        <v>#REF!</v>
      </c>
      <c r="L10" s="15" t="e">
        <f>#REF!</f>
        <v>#REF!</v>
      </c>
      <c r="M10" s="15" t="e">
        <f>#REF!</f>
        <v>#REF!</v>
      </c>
      <c r="N10" s="15" t="e">
        <f>#REF!</f>
        <v>#REF!</v>
      </c>
      <c r="O10" s="15" t="e">
        <f>#REF!</f>
        <v>#REF!</v>
      </c>
      <c r="P10" s="15" t="e">
        <f>#REF!</f>
        <v>#REF!</v>
      </c>
      <c r="Q10" s="15" t="e">
        <f>#REF!</f>
        <v>#REF!</v>
      </c>
      <c r="R10" s="15" t="e">
        <f>#REF!</f>
        <v>#REF!</v>
      </c>
      <c r="S10" s="15" t="e">
        <f>#REF!</f>
        <v>#REF!</v>
      </c>
      <c r="U10" s="14" t="e">
        <f>#REF!</f>
        <v>#REF!</v>
      </c>
      <c r="V10" s="15" t="e">
        <f>#REF!</f>
        <v>#REF!</v>
      </c>
      <c r="W10" s="15" t="e">
        <f>#REF!</f>
        <v>#REF!</v>
      </c>
      <c r="X10" s="15" t="e">
        <f>#REF!</f>
        <v>#REF!</v>
      </c>
      <c r="Y10" s="15" t="e">
        <f>#REF!</f>
        <v>#REF!</v>
      </c>
      <c r="Z10" s="15" t="e">
        <f>#REF!</f>
        <v>#REF!</v>
      </c>
      <c r="AA10" s="15" t="e">
        <f>#REF!</f>
        <v>#REF!</v>
      </c>
      <c r="AB10" s="15" t="e">
        <f>#REF!</f>
        <v>#REF!</v>
      </c>
      <c r="AC10" s="15" t="e">
        <f>#REF!</f>
        <v>#REF!</v>
      </c>
      <c r="AD10" s="15" t="e">
        <f>#REF!</f>
        <v>#REF!</v>
      </c>
      <c r="AE10" s="15" t="e">
        <f>#REF!</f>
        <v>#REF!</v>
      </c>
      <c r="AF10" s="15" t="e">
        <f>#REF!</f>
        <v>#REF!</v>
      </c>
      <c r="AG10" s="15" t="e">
        <f>#REF!</f>
        <v>#REF!</v>
      </c>
      <c r="AH10" s="15" t="e">
        <f>#REF!</f>
        <v>#REF!</v>
      </c>
      <c r="AI10" s="15" t="e">
        <f>#REF!</f>
        <v>#REF!</v>
      </c>
      <c r="AJ10" s="15" t="e">
        <f>#REF!</f>
        <v>#REF!</v>
      </c>
      <c r="AK10" s="15" t="e">
        <f>#REF!</f>
        <v>#REF!</v>
      </c>
      <c r="AL10" s="15" t="e">
        <f>#REF!</f>
        <v>#REF!</v>
      </c>
      <c r="AN10" s="14" t="e">
        <f>#REF!</f>
        <v>#REF!</v>
      </c>
      <c r="AO10" s="15" t="e">
        <f>#REF!</f>
        <v>#REF!</v>
      </c>
      <c r="AP10" s="15" t="e">
        <f>#REF!</f>
        <v>#REF!</v>
      </c>
      <c r="AQ10" s="15" t="e">
        <f>#REF!</f>
        <v>#REF!</v>
      </c>
      <c r="AR10" s="15" t="e">
        <f>#REF!</f>
        <v>#REF!</v>
      </c>
      <c r="AS10" s="15" t="e">
        <f>#REF!</f>
        <v>#REF!</v>
      </c>
      <c r="AT10" s="15" t="e">
        <f>#REF!</f>
        <v>#REF!</v>
      </c>
      <c r="AU10" s="15" t="e">
        <f>#REF!</f>
        <v>#REF!</v>
      </c>
      <c r="AV10" s="15" t="e">
        <f>#REF!</f>
        <v>#REF!</v>
      </c>
      <c r="AW10" s="15" t="e">
        <f>#REF!</f>
        <v>#REF!</v>
      </c>
      <c r="AX10" s="15" t="e">
        <f>#REF!</f>
        <v>#REF!</v>
      </c>
      <c r="AY10" s="15" t="e">
        <f>#REF!</f>
        <v>#REF!</v>
      </c>
      <c r="AZ10" s="15" t="e">
        <f>#REF!</f>
        <v>#REF!</v>
      </c>
      <c r="BA10" s="15" t="e">
        <f>#REF!</f>
        <v>#REF!</v>
      </c>
      <c r="BB10" s="15" t="e">
        <f>#REF!</f>
        <v>#REF!</v>
      </c>
      <c r="BC10" s="15" t="e">
        <f>#REF!</f>
        <v>#REF!</v>
      </c>
      <c r="BD10" s="15" t="e">
        <f>#REF!</f>
        <v>#REF!</v>
      </c>
      <c r="BE10" s="15" t="e">
        <f>#REF!</f>
        <v>#REF!</v>
      </c>
      <c r="BG10" s="14" t="e">
        <f>#REF!</f>
        <v>#REF!</v>
      </c>
      <c r="BH10" s="15" t="e">
        <f>#REF!</f>
        <v>#REF!</v>
      </c>
      <c r="BI10" s="15" t="e">
        <f>#REF!</f>
        <v>#REF!</v>
      </c>
      <c r="BJ10" s="15" t="e">
        <f>#REF!</f>
        <v>#REF!</v>
      </c>
      <c r="BK10" s="15" t="e">
        <f>#REF!</f>
        <v>#REF!</v>
      </c>
      <c r="BL10" s="15" t="e">
        <f>#REF!</f>
        <v>#REF!</v>
      </c>
      <c r="BM10" s="15" t="e">
        <f>#REF!</f>
        <v>#REF!</v>
      </c>
      <c r="BN10" s="15" t="e">
        <f>#REF!</f>
        <v>#REF!</v>
      </c>
      <c r="BO10" s="15" t="e">
        <f>#REF!</f>
        <v>#REF!</v>
      </c>
      <c r="BP10" s="15" t="e">
        <f>#REF!</f>
        <v>#REF!</v>
      </c>
      <c r="BQ10" s="15" t="e">
        <f>#REF!</f>
        <v>#REF!</v>
      </c>
      <c r="BR10" s="15" t="e">
        <f>#REF!</f>
        <v>#REF!</v>
      </c>
      <c r="BS10" s="15" t="e">
        <f>#REF!</f>
        <v>#REF!</v>
      </c>
      <c r="BT10" s="15" t="e">
        <f>#REF!</f>
        <v>#REF!</v>
      </c>
      <c r="BU10" s="15" t="e">
        <f>#REF!</f>
        <v>#REF!</v>
      </c>
      <c r="BV10" s="15" t="e">
        <f>#REF!</f>
        <v>#REF!</v>
      </c>
      <c r="BW10" s="15" t="e">
        <f>#REF!</f>
        <v>#REF!</v>
      </c>
      <c r="BX10" s="15" t="e">
        <f>#REF!</f>
        <v>#REF!</v>
      </c>
      <c r="BZ10" s="14" t="e">
        <f>#REF!</f>
        <v>#REF!</v>
      </c>
      <c r="CA10" s="15" t="e">
        <f>#REF!</f>
        <v>#REF!</v>
      </c>
      <c r="CB10" s="15" t="e">
        <f>#REF!</f>
        <v>#REF!</v>
      </c>
      <c r="CC10" s="15" t="e">
        <f>#REF!</f>
        <v>#REF!</v>
      </c>
      <c r="CD10" s="15" t="e">
        <f>#REF!</f>
        <v>#REF!</v>
      </c>
      <c r="CE10" s="15" t="e">
        <f>#REF!</f>
        <v>#REF!</v>
      </c>
      <c r="CF10" s="15" t="e">
        <f>#REF!</f>
        <v>#REF!</v>
      </c>
      <c r="CG10" s="15" t="e">
        <f>#REF!</f>
        <v>#REF!</v>
      </c>
      <c r="CH10" s="15" t="e">
        <f>#REF!</f>
        <v>#REF!</v>
      </c>
      <c r="CI10" s="15" t="e">
        <f>#REF!</f>
        <v>#REF!</v>
      </c>
      <c r="CJ10" s="15" t="e">
        <f>#REF!</f>
        <v>#REF!</v>
      </c>
      <c r="CK10" s="15" t="e">
        <f>#REF!</f>
        <v>#REF!</v>
      </c>
      <c r="CL10" s="15" t="e">
        <f>#REF!</f>
        <v>#REF!</v>
      </c>
      <c r="CM10" s="15" t="e">
        <f>#REF!</f>
        <v>#REF!</v>
      </c>
      <c r="CN10" s="15" t="e">
        <f>#REF!</f>
        <v>#REF!</v>
      </c>
      <c r="CO10" s="15" t="e">
        <f>#REF!</f>
        <v>#REF!</v>
      </c>
      <c r="CP10" s="15" t="e">
        <f>#REF!</f>
        <v>#REF!</v>
      </c>
      <c r="CQ10" s="15" t="e">
        <f>#REF!</f>
        <v>#REF!</v>
      </c>
      <c r="CS10" s="14" t="e">
        <f>#REF!</f>
        <v>#REF!</v>
      </c>
      <c r="CT10" s="15" t="e">
        <f>#REF!</f>
        <v>#REF!</v>
      </c>
      <c r="CU10" s="15" t="e">
        <f>#REF!</f>
        <v>#REF!</v>
      </c>
      <c r="CV10" s="15" t="e">
        <f>#REF!</f>
        <v>#REF!</v>
      </c>
      <c r="CW10" s="15" t="e">
        <f>#REF!</f>
        <v>#REF!</v>
      </c>
      <c r="CX10" s="15" t="e">
        <f>#REF!</f>
        <v>#REF!</v>
      </c>
      <c r="CY10" s="15" t="e">
        <f>#REF!</f>
        <v>#REF!</v>
      </c>
      <c r="CZ10" s="15" t="e">
        <f>#REF!</f>
        <v>#REF!</v>
      </c>
      <c r="DA10" s="15" t="e">
        <f>#REF!</f>
        <v>#REF!</v>
      </c>
      <c r="DB10" s="15" t="e">
        <f>#REF!</f>
        <v>#REF!</v>
      </c>
      <c r="DC10" s="15" t="e">
        <f>#REF!</f>
        <v>#REF!</v>
      </c>
      <c r="DD10" s="15" t="e">
        <f>#REF!</f>
        <v>#REF!</v>
      </c>
      <c r="DE10" s="15" t="e">
        <f>#REF!</f>
        <v>#REF!</v>
      </c>
      <c r="DF10" s="15" t="e">
        <f>#REF!</f>
        <v>#REF!</v>
      </c>
      <c r="DG10" s="15" t="e">
        <f>#REF!</f>
        <v>#REF!</v>
      </c>
      <c r="DH10" s="15" t="e">
        <f>#REF!</f>
        <v>#REF!</v>
      </c>
      <c r="DI10" s="15" t="e">
        <f>#REF!</f>
        <v>#REF!</v>
      </c>
      <c r="DJ10" s="15" t="e">
        <f>#REF!</f>
        <v>#REF!</v>
      </c>
      <c r="DL10" s="14" t="e">
        <f>#REF!</f>
        <v>#REF!</v>
      </c>
      <c r="DM10" s="15" t="e">
        <f>#REF!</f>
        <v>#REF!</v>
      </c>
      <c r="DN10" s="15" t="e">
        <f>#REF!</f>
        <v>#REF!</v>
      </c>
      <c r="DO10" s="15" t="e">
        <f>#REF!</f>
        <v>#REF!</v>
      </c>
      <c r="DP10" s="15" t="e">
        <f>#REF!</f>
        <v>#REF!</v>
      </c>
      <c r="DQ10" s="15" t="e">
        <f>#REF!</f>
        <v>#REF!</v>
      </c>
      <c r="DR10" s="15" t="e">
        <f>#REF!</f>
        <v>#REF!</v>
      </c>
      <c r="DS10" s="15" t="e">
        <f>#REF!</f>
        <v>#REF!</v>
      </c>
      <c r="DT10" s="15" t="e">
        <f>#REF!</f>
        <v>#REF!</v>
      </c>
      <c r="DU10" s="15" t="e">
        <f>#REF!</f>
        <v>#REF!</v>
      </c>
      <c r="DV10" s="15" t="e">
        <f>#REF!</f>
        <v>#REF!</v>
      </c>
      <c r="DW10" s="15" t="e">
        <f>#REF!</f>
        <v>#REF!</v>
      </c>
      <c r="DX10" s="15" t="e">
        <f>#REF!</f>
        <v>#REF!</v>
      </c>
      <c r="DY10" s="15" t="e">
        <f>#REF!</f>
        <v>#REF!</v>
      </c>
      <c r="DZ10" s="15" t="e">
        <f>#REF!</f>
        <v>#REF!</v>
      </c>
      <c r="EA10" s="15" t="e">
        <f>#REF!</f>
        <v>#REF!</v>
      </c>
      <c r="EB10" s="15" t="e">
        <f>#REF!</f>
        <v>#REF!</v>
      </c>
      <c r="EC10" s="15" t="e">
        <f>#REF!</f>
        <v>#REF!</v>
      </c>
      <c r="EE10" s="14" t="e">
        <f>#REF!</f>
        <v>#REF!</v>
      </c>
      <c r="EF10" s="15" t="e">
        <f>#REF!</f>
        <v>#REF!</v>
      </c>
      <c r="EG10" s="15" t="e">
        <f>#REF!</f>
        <v>#REF!</v>
      </c>
      <c r="EH10" s="15" t="e">
        <f>#REF!</f>
        <v>#REF!</v>
      </c>
      <c r="EI10" s="15" t="e">
        <f>#REF!</f>
        <v>#REF!</v>
      </c>
      <c r="EJ10" s="15" t="e">
        <f>#REF!</f>
        <v>#REF!</v>
      </c>
      <c r="EK10" s="15" t="e">
        <f>#REF!</f>
        <v>#REF!</v>
      </c>
      <c r="EL10" s="15" t="e">
        <f>#REF!</f>
        <v>#REF!</v>
      </c>
      <c r="EM10" s="15" t="e">
        <f>#REF!</f>
        <v>#REF!</v>
      </c>
      <c r="EN10" s="15" t="e">
        <f>#REF!</f>
        <v>#REF!</v>
      </c>
      <c r="EO10" s="15" t="e">
        <f>#REF!</f>
        <v>#REF!</v>
      </c>
      <c r="EP10" s="15" t="e">
        <f>#REF!</f>
        <v>#REF!</v>
      </c>
      <c r="EQ10" s="15" t="e">
        <f>#REF!</f>
        <v>#REF!</v>
      </c>
      <c r="ER10" s="15" t="e">
        <f>#REF!</f>
        <v>#REF!</v>
      </c>
      <c r="ES10" s="15" t="e">
        <f>#REF!</f>
        <v>#REF!</v>
      </c>
      <c r="ET10" s="15" t="e">
        <f>#REF!</f>
        <v>#REF!</v>
      </c>
      <c r="EU10" s="15" t="e">
        <f>#REF!</f>
        <v>#REF!</v>
      </c>
      <c r="EV10" s="15" t="e">
        <f>#REF!</f>
        <v>#REF!</v>
      </c>
      <c r="EX10" s="14" t="e">
        <f>#REF!</f>
        <v>#REF!</v>
      </c>
      <c r="EY10" s="15" t="e">
        <f>#REF!</f>
        <v>#REF!</v>
      </c>
      <c r="EZ10" s="15" t="e">
        <f>#REF!</f>
        <v>#REF!</v>
      </c>
      <c r="FA10" s="15" t="e">
        <f>#REF!</f>
        <v>#REF!</v>
      </c>
      <c r="FB10" s="15" t="e">
        <f>#REF!</f>
        <v>#REF!</v>
      </c>
      <c r="FC10" s="15" t="e">
        <f>#REF!</f>
        <v>#REF!</v>
      </c>
      <c r="FD10" s="15" t="e">
        <f>#REF!</f>
        <v>#REF!</v>
      </c>
      <c r="FE10" s="15" t="e">
        <f>#REF!</f>
        <v>#REF!</v>
      </c>
      <c r="FF10" s="15" t="e">
        <f>#REF!</f>
        <v>#REF!</v>
      </c>
      <c r="FG10" s="15" t="e">
        <f>#REF!</f>
        <v>#REF!</v>
      </c>
      <c r="FH10" s="15" t="e">
        <f>#REF!</f>
        <v>#REF!</v>
      </c>
      <c r="FI10" s="15" t="e">
        <f>#REF!</f>
        <v>#REF!</v>
      </c>
      <c r="FJ10" s="15" t="e">
        <f>#REF!</f>
        <v>#REF!</v>
      </c>
      <c r="FK10" s="15" t="e">
        <f>#REF!</f>
        <v>#REF!</v>
      </c>
      <c r="FL10" s="15" t="e">
        <f>#REF!</f>
        <v>#REF!</v>
      </c>
      <c r="FM10" s="15" t="e">
        <f>#REF!</f>
        <v>#REF!</v>
      </c>
      <c r="FN10" s="15" t="e">
        <f>#REF!</f>
        <v>#REF!</v>
      </c>
      <c r="FO10" s="15" t="e">
        <f>#REF!</f>
        <v>#REF!</v>
      </c>
      <c r="FQ10" s="14" t="e">
        <f>#REF!</f>
        <v>#REF!</v>
      </c>
      <c r="FR10" s="15" t="e">
        <f>#REF!</f>
        <v>#REF!</v>
      </c>
      <c r="FS10" s="15" t="e">
        <f>#REF!</f>
        <v>#REF!</v>
      </c>
      <c r="FT10" s="15" t="e">
        <f>#REF!</f>
        <v>#REF!</v>
      </c>
      <c r="FU10" s="15" t="e">
        <f>#REF!</f>
        <v>#REF!</v>
      </c>
      <c r="FV10" s="15" t="e">
        <f>#REF!</f>
        <v>#REF!</v>
      </c>
      <c r="FW10" s="15" t="e">
        <f>#REF!</f>
        <v>#REF!</v>
      </c>
      <c r="FX10" s="15" t="e">
        <f>#REF!</f>
        <v>#REF!</v>
      </c>
      <c r="FY10" s="15" t="e">
        <f>#REF!</f>
        <v>#REF!</v>
      </c>
      <c r="FZ10" s="15" t="e">
        <f>#REF!</f>
        <v>#REF!</v>
      </c>
      <c r="GA10" s="15" t="e">
        <f>#REF!</f>
        <v>#REF!</v>
      </c>
      <c r="GB10" s="15" t="e">
        <f>#REF!</f>
        <v>#REF!</v>
      </c>
      <c r="GC10" s="15" t="e">
        <f>#REF!</f>
        <v>#REF!</v>
      </c>
      <c r="GD10" s="15" t="e">
        <f>#REF!</f>
        <v>#REF!</v>
      </c>
      <c r="GE10" s="15" t="e">
        <f>#REF!</f>
        <v>#REF!</v>
      </c>
      <c r="GF10" s="15" t="e">
        <f>#REF!</f>
        <v>#REF!</v>
      </c>
      <c r="GG10" s="15" t="e">
        <f>#REF!</f>
        <v>#REF!</v>
      </c>
      <c r="GH10" s="15" t="e">
        <f>#REF!</f>
        <v>#REF!</v>
      </c>
      <c r="GJ10" s="14" t="e">
        <f>#REF!</f>
        <v>#REF!</v>
      </c>
      <c r="GK10" s="15" t="e">
        <f>#REF!</f>
        <v>#REF!</v>
      </c>
      <c r="GL10" s="15" t="e">
        <f>#REF!</f>
        <v>#REF!</v>
      </c>
      <c r="GM10" s="15" t="e">
        <f>#REF!</f>
        <v>#REF!</v>
      </c>
      <c r="GN10" s="15" t="e">
        <f>#REF!</f>
        <v>#REF!</v>
      </c>
      <c r="GO10" s="15" t="e">
        <f>#REF!</f>
        <v>#REF!</v>
      </c>
      <c r="GP10" s="15" t="e">
        <f>#REF!</f>
        <v>#REF!</v>
      </c>
      <c r="GQ10" s="15" t="e">
        <f>#REF!</f>
        <v>#REF!</v>
      </c>
      <c r="GR10" s="15" t="e">
        <f>#REF!</f>
        <v>#REF!</v>
      </c>
      <c r="GS10" s="15" t="e">
        <f>#REF!</f>
        <v>#REF!</v>
      </c>
      <c r="GT10" s="15" t="e">
        <f>#REF!</f>
        <v>#REF!</v>
      </c>
      <c r="GU10" s="15" t="e">
        <f>#REF!</f>
        <v>#REF!</v>
      </c>
      <c r="GV10" s="15" t="e">
        <f>#REF!</f>
        <v>#REF!</v>
      </c>
      <c r="GW10" s="15" t="e">
        <f>#REF!</f>
        <v>#REF!</v>
      </c>
      <c r="GX10" s="15" t="e">
        <f>#REF!</f>
        <v>#REF!</v>
      </c>
      <c r="GY10" s="15" t="e">
        <f>#REF!</f>
        <v>#REF!</v>
      </c>
      <c r="GZ10" s="15" t="e">
        <f>#REF!</f>
        <v>#REF!</v>
      </c>
      <c r="HA10" s="15" t="e">
        <f>#REF!</f>
        <v>#REF!</v>
      </c>
      <c r="HC10" s="14" t="e">
        <f>#REF!</f>
        <v>#REF!</v>
      </c>
      <c r="HD10" s="15" t="e">
        <f>#REF!</f>
        <v>#REF!</v>
      </c>
      <c r="HE10" s="15" t="e">
        <f>#REF!</f>
        <v>#REF!</v>
      </c>
      <c r="HF10" s="15" t="e">
        <f>#REF!</f>
        <v>#REF!</v>
      </c>
      <c r="HG10" s="15" t="e">
        <f>#REF!</f>
        <v>#REF!</v>
      </c>
      <c r="HH10" s="15" t="e">
        <f>#REF!</f>
        <v>#REF!</v>
      </c>
      <c r="HI10" s="15" t="e">
        <f>#REF!</f>
        <v>#REF!</v>
      </c>
      <c r="HJ10" s="15" t="e">
        <f>#REF!</f>
        <v>#REF!</v>
      </c>
      <c r="HK10" s="15" t="e">
        <f>#REF!</f>
        <v>#REF!</v>
      </c>
      <c r="HL10" s="15" t="e">
        <f>#REF!</f>
        <v>#REF!</v>
      </c>
      <c r="HM10" s="15" t="e">
        <f>#REF!</f>
        <v>#REF!</v>
      </c>
      <c r="HN10" s="15" t="e">
        <f>#REF!</f>
        <v>#REF!</v>
      </c>
      <c r="HO10" s="15" t="e">
        <f>#REF!</f>
        <v>#REF!</v>
      </c>
      <c r="HP10" s="15" t="e">
        <f>#REF!</f>
        <v>#REF!</v>
      </c>
      <c r="HQ10" s="15" t="e">
        <f>#REF!</f>
        <v>#REF!</v>
      </c>
      <c r="HR10" s="15" t="e">
        <f>#REF!</f>
        <v>#REF!</v>
      </c>
      <c r="HS10" s="15" t="e">
        <f>#REF!</f>
        <v>#REF!</v>
      </c>
      <c r="HT10" s="15" t="e">
        <f>#REF!</f>
        <v>#REF!</v>
      </c>
      <c r="HV10" s="14" t="e">
        <f>#REF!</f>
        <v>#REF!</v>
      </c>
      <c r="HW10" s="15" t="e">
        <f>#REF!</f>
        <v>#REF!</v>
      </c>
      <c r="HX10" s="15" t="e">
        <f>#REF!</f>
        <v>#REF!</v>
      </c>
      <c r="HY10" s="15" t="e">
        <f>#REF!</f>
        <v>#REF!</v>
      </c>
      <c r="HZ10" s="15" t="e">
        <f>#REF!</f>
        <v>#REF!</v>
      </c>
      <c r="IA10" s="15" t="e">
        <f>#REF!</f>
        <v>#REF!</v>
      </c>
      <c r="IB10" s="15" t="e">
        <f>#REF!</f>
        <v>#REF!</v>
      </c>
      <c r="IC10" s="15" t="e">
        <f>#REF!</f>
        <v>#REF!</v>
      </c>
      <c r="ID10" s="15" t="e">
        <f>#REF!</f>
        <v>#REF!</v>
      </c>
      <c r="IE10" s="15" t="e">
        <f>#REF!</f>
        <v>#REF!</v>
      </c>
      <c r="IF10" s="15" t="e">
        <f>#REF!</f>
        <v>#REF!</v>
      </c>
      <c r="IG10" s="15" t="e">
        <f>#REF!</f>
        <v>#REF!</v>
      </c>
      <c r="IH10" s="15" t="e">
        <f>#REF!</f>
        <v>#REF!</v>
      </c>
      <c r="II10" s="15" t="e">
        <f>#REF!</f>
        <v>#REF!</v>
      </c>
      <c r="IJ10" s="15" t="e">
        <f>#REF!</f>
        <v>#REF!</v>
      </c>
      <c r="IK10" s="15" t="e">
        <f>#REF!</f>
        <v>#REF!</v>
      </c>
      <c r="IL10" s="15" t="e">
        <f>#REF!</f>
        <v>#REF!</v>
      </c>
      <c r="IM10" s="15" t="e">
        <f>#REF!</f>
        <v>#REF!</v>
      </c>
      <c r="IO10" s="14" t="e">
        <f>#REF!</f>
        <v>#REF!</v>
      </c>
      <c r="IP10" s="15" t="e">
        <f>#REF!</f>
        <v>#REF!</v>
      </c>
      <c r="IQ10" s="15" t="e">
        <f>#REF!</f>
        <v>#REF!</v>
      </c>
      <c r="IR10" s="15" t="e">
        <f>#REF!</f>
        <v>#REF!</v>
      </c>
      <c r="IS10" s="15" t="e">
        <f>#REF!</f>
        <v>#REF!</v>
      </c>
      <c r="IT10" s="15" t="e">
        <f>#REF!</f>
        <v>#REF!</v>
      </c>
      <c r="IU10" s="15" t="e">
        <f>#REF!</f>
        <v>#REF!</v>
      </c>
      <c r="IV10" s="15" t="e">
        <f>#REF!</f>
        <v>#REF!</v>
      </c>
      <c r="IW10" s="15" t="e">
        <f>#REF!</f>
        <v>#REF!</v>
      </c>
      <c r="IX10" s="15" t="e">
        <f>#REF!</f>
        <v>#REF!</v>
      </c>
      <c r="IY10" s="15" t="e">
        <f>#REF!</f>
        <v>#REF!</v>
      </c>
      <c r="IZ10" s="15" t="e">
        <f>#REF!</f>
        <v>#REF!</v>
      </c>
      <c r="JA10" s="15" t="e">
        <f>#REF!</f>
        <v>#REF!</v>
      </c>
      <c r="JB10" s="15" t="e">
        <f>#REF!</f>
        <v>#REF!</v>
      </c>
      <c r="JC10" s="15" t="e">
        <f>#REF!</f>
        <v>#REF!</v>
      </c>
      <c r="JD10" s="15" t="e">
        <f>#REF!</f>
        <v>#REF!</v>
      </c>
      <c r="JE10" s="15" t="e">
        <f>#REF!</f>
        <v>#REF!</v>
      </c>
      <c r="JF10" s="15" t="e">
        <f>#REF!</f>
        <v>#REF!</v>
      </c>
      <c r="JH10" s="14" t="e">
        <f>#REF!</f>
        <v>#REF!</v>
      </c>
      <c r="JI10" s="15" t="e">
        <f>#REF!</f>
        <v>#REF!</v>
      </c>
      <c r="JJ10" s="15" t="e">
        <f>#REF!</f>
        <v>#REF!</v>
      </c>
      <c r="JK10" s="15" t="e">
        <f>#REF!</f>
        <v>#REF!</v>
      </c>
      <c r="JL10" s="15" t="e">
        <f>#REF!</f>
        <v>#REF!</v>
      </c>
      <c r="JM10" s="15" t="e">
        <f>#REF!</f>
        <v>#REF!</v>
      </c>
      <c r="JN10" s="15" t="e">
        <f>#REF!</f>
        <v>#REF!</v>
      </c>
      <c r="JO10" s="15" t="e">
        <f>#REF!</f>
        <v>#REF!</v>
      </c>
      <c r="JP10" s="15" t="e">
        <f>#REF!</f>
        <v>#REF!</v>
      </c>
      <c r="JQ10" s="15" t="e">
        <f>#REF!</f>
        <v>#REF!</v>
      </c>
      <c r="JR10" s="15" t="e">
        <f>#REF!</f>
        <v>#REF!</v>
      </c>
      <c r="JS10" s="15" t="e">
        <f>#REF!</f>
        <v>#REF!</v>
      </c>
      <c r="JT10" s="15" t="e">
        <f>#REF!</f>
        <v>#REF!</v>
      </c>
      <c r="JU10" s="15" t="e">
        <f>#REF!</f>
        <v>#REF!</v>
      </c>
      <c r="JV10" s="15" t="e">
        <f>#REF!</f>
        <v>#REF!</v>
      </c>
      <c r="JW10" s="15" t="e">
        <f>#REF!</f>
        <v>#REF!</v>
      </c>
      <c r="JX10" s="15" t="e">
        <f>#REF!</f>
        <v>#REF!</v>
      </c>
      <c r="JY10" s="15" t="e">
        <f>#REF!</f>
        <v>#REF!</v>
      </c>
    </row>
    <row r="11" spans="1:285" x14ac:dyDescent="0.25">
      <c r="A11" s="7" t="s">
        <v>9</v>
      </c>
      <c r="B11" s="14" t="e">
        <f>#REF!</f>
        <v>#REF!</v>
      </c>
      <c r="C11" s="15" t="e">
        <f>#REF!</f>
        <v>#REF!</v>
      </c>
      <c r="D11" s="15" t="e">
        <f>#REF!</f>
        <v>#REF!</v>
      </c>
      <c r="E11" s="15" t="e">
        <f>#REF!</f>
        <v>#REF!</v>
      </c>
      <c r="F11" s="15" t="e">
        <f>#REF!</f>
        <v>#REF!</v>
      </c>
      <c r="G11" s="15" t="e">
        <f>#REF!</f>
        <v>#REF!</v>
      </c>
      <c r="H11" s="15" t="e">
        <f>#REF!</f>
        <v>#REF!</v>
      </c>
      <c r="I11" s="15" t="e">
        <f>#REF!</f>
        <v>#REF!</v>
      </c>
      <c r="J11" s="15" t="e">
        <f>#REF!</f>
        <v>#REF!</v>
      </c>
      <c r="K11" s="15" t="e">
        <f>#REF!</f>
        <v>#REF!</v>
      </c>
      <c r="L11" s="15" t="e">
        <f>#REF!</f>
        <v>#REF!</v>
      </c>
      <c r="M11" s="15" t="e">
        <f>#REF!</f>
        <v>#REF!</v>
      </c>
      <c r="N11" s="15" t="e">
        <f>#REF!</f>
        <v>#REF!</v>
      </c>
      <c r="O11" s="15" t="e">
        <f>#REF!</f>
        <v>#REF!</v>
      </c>
      <c r="P11" s="15" t="e">
        <f>#REF!</f>
        <v>#REF!</v>
      </c>
      <c r="Q11" s="15" t="e">
        <f>#REF!</f>
        <v>#REF!</v>
      </c>
      <c r="R11" s="15" t="e">
        <f>#REF!</f>
        <v>#REF!</v>
      </c>
      <c r="S11" s="15" t="e">
        <f>#REF!</f>
        <v>#REF!</v>
      </c>
      <c r="U11" s="14" t="e">
        <f>#REF!</f>
        <v>#REF!</v>
      </c>
      <c r="V11" s="15" t="e">
        <f>#REF!</f>
        <v>#REF!</v>
      </c>
      <c r="W11" s="15" t="e">
        <f>#REF!</f>
        <v>#REF!</v>
      </c>
      <c r="X11" s="15" t="e">
        <f>#REF!</f>
        <v>#REF!</v>
      </c>
      <c r="Y11" s="15" t="e">
        <f>#REF!</f>
        <v>#REF!</v>
      </c>
      <c r="Z11" s="15" t="e">
        <f>#REF!</f>
        <v>#REF!</v>
      </c>
      <c r="AA11" s="15" t="e">
        <f>#REF!</f>
        <v>#REF!</v>
      </c>
      <c r="AB11" s="15" t="e">
        <f>#REF!</f>
        <v>#REF!</v>
      </c>
      <c r="AC11" s="15" t="e">
        <f>#REF!</f>
        <v>#REF!</v>
      </c>
      <c r="AD11" s="15" t="e">
        <f>#REF!</f>
        <v>#REF!</v>
      </c>
      <c r="AE11" s="15" t="e">
        <f>#REF!</f>
        <v>#REF!</v>
      </c>
      <c r="AF11" s="15" t="e">
        <f>#REF!</f>
        <v>#REF!</v>
      </c>
      <c r="AG11" s="15" t="e">
        <f>#REF!</f>
        <v>#REF!</v>
      </c>
      <c r="AH11" s="15" t="e">
        <f>#REF!</f>
        <v>#REF!</v>
      </c>
      <c r="AI11" s="15" t="e">
        <f>#REF!</f>
        <v>#REF!</v>
      </c>
      <c r="AJ11" s="15" t="e">
        <f>#REF!</f>
        <v>#REF!</v>
      </c>
      <c r="AK11" s="15" t="e">
        <f>#REF!</f>
        <v>#REF!</v>
      </c>
      <c r="AL11" s="15" t="e">
        <f>#REF!</f>
        <v>#REF!</v>
      </c>
      <c r="AN11" s="14" t="e">
        <f>#REF!</f>
        <v>#REF!</v>
      </c>
      <c r="AO11" s="15" t="e">
        <f>#REF!</f>
        <v>#REF!</v>
      </c>
      <c r="AP11" s="15" t="e">
        <f>#REF!</f>
        <v>#REF!</v>
      </c>
      <c r="AQ11" s="15" t="e">
        <f>#REF!</f>
        <v>#REF!</v>
      </c>
      <c r="AR11" s="15" t="e">
        <f>#REF!</f>
        <v>#REF!</v>
      </c>
      <c r="AS11" s="15" t="e">
        <f>#REF!</f>
        <v>#REF!</v>
      </c>
      <c r="AT11" s="15" t="e">
        <f>#REF!</f>
        <v>#REF!</v>
      </c>
      <c r="AU11" s="15" t="e">
        <f>#REF!</f>
        <v>#REF!</v>
      </c>
      <c r="AV11" s="15" t="e">
        <f>#REF!</f>
        <v>#REF!</v>
      </c>
      <c r="AW11" s="15" t="e">
        <f>#REF!</f>
        <v>#REF!</v>
      </c>
      <c r="AX11" s="15" t="e">
        <f>#REF!</f>
        <v>#REF!</v>
      </c>
      <c r="AY11" s="15" t="e">
        <f>#REF!</f>
        <v>#REF!</v>
      </c>
      <c r="AZ11" s="15" t="e">
        <f>#REF!</f>
        <v>#REF!</v>
      </c>
      <c r="BA11" s="15" t="e">
        <f>#REF!</f>
        <v>#REF!</v>
      </c>
      <c r="BB11" s="15" t="e">
        <f>#REF!</f>
        <v>#REF!</v>
      </c>
      <c r="BC11" s="15" t="e">
        <f>#REF!</f>
        <v>#REF!</v>
      </c>
      <c r="BD11" s="15" t="e">
        <f>#REF!</f>
        <v>#REF!</v>
      </c>
      <c r="BE11" s="15" t="e">
        <f>#REF!</f>
        <v>#REF!</v>
      </c>
      <c r="BG11" s="14" t="e">
        <f>#REF!</f>
        <v>#REF!</v>
      </c>
      <c r="BH11" s="15" t="e">
        <f>#REF!</f>
        <v>#REF!</v>
      </c>
      <c r="BI11" s="15" t="e">
        <f>#REF!</f>
        <v>#REF!</v>
      </c>
      <c r="BJ11" s="15" t="e">
        <f>#REF!</f>
        <v>#REF!</v>
      </c>
      <c r="BK11" s="15" t="e">
        <f>#REF!</f>
        <v>#REF!</v>
      </c>
      <c r="BL11" s="15" t="e">
        <f>#REF!</f>
        <v>#REF!</v>
      </c>
      <c r="BM11" s="15" t="e">
        <f>#REF!</f>
        <v>#REF!</v>
      </c>
      <c r="BN11" s="15" t="e">
        <f>#REF!</f>
        <v>#REF!</v>
      </c>
      <c r="BO11" s="15" t="e">
        <f>#REF!</f>
        <v>#REF!</v>
      </c>
      <c r="BP11" s="15" t="e">
        <f>#REF!</f>
        <v>#REF!</v>
      </c>
      <c r="BQ11" s="15" t="e">
        <f>#REF!</f>
        <v>#REF!</v>
      </c>
      <c r="BR11" s="15" t="e">
        <f>#REF!</f>
        <v>#REF!</v>
      </c>
      <c r="BS11" s="15" t="e">
        <f>#REF!</f>
        <v>#REF!</v>
      </c>
      <c r="BT11" s="15" t="e">
        <f>#REF!</f>
        <v>#REF!</v>
      </c>
      <c r="BU11" s="15" t="e">
        <f>#REF!</f>
        <v>#REF!</v>
      </c>
      <c r="BV11" s="15" t="e">
        <f>#REF!</f>
        <v>#REF!</v>
      </c>
      <c r="BW11" s="15" t="e">
        <f>#REF!</f>
        <v>#REF!</v>
      </c>
      <c r="BX11" s="15" t="e">
        <f>#REF!</f>
        <v>#REF!</v>
      </c>
      <c r="BZ11" s="14" t="e">
        <f>#REF!</f>
        <v>#REF!</v>
      </c>
      <c r="CA11" s="15" t="e">
        <f>#REF!</f>
        <v>#REF!</v>
      </c>
      <c r="CB11" s="15" t="e">
        <f>#REF!</f>
        <v>#REF!</v>
      </c>
      <c r="CC11" s="15" t="e">
        <f>#REF!</f>
        <v>#REF!</v>
      </c>
      <c r="CD11" s="15" t="e">
        <f>#REF!</f>
        <v>#REF!</v>
      </c>
      <c r="CE11" s="15" t="e">
        <f>#REF!</f>
        <v>#REF!</v>
      </c>
      <c r="CF11" s="15" t="e">
        <f>#REF!</f>
        <v>#REF!</v>
      </c>
      <c r="CG11" s="15" t="e">
        <f>#REF!</f>
        <v>#REF!</v>
      </c>
      <c r="CH11" s="15" t="e">
        <f>#REF!</f>
        <v>#REF!</v>
      </c>
      <c r="CI11" s="15" t="e">
        <f>#REF!</f>
        <v>#REF!</v>
      </c>
      <c r="CJ11" s="15" t="e">
        <f>#REF!</f>
        <v>#REF!</v>
      </c>
      <c r="CK11" s="15" t="e">
        <f>#REF!</f>
        <v>#REF!</v>
      </c>
      <c r="CL11" s="15" t="e">
        <f>#REF!</f>
        <v>#REF!</v>
      </c>
      <c r="CM11" s="15" t="e">
        <f>#REF!</f>
        <v>#REF!</v>
      </c>
      <c r="CN11" s="15" t="e">
        <f>#REF!</f>
        <v>#REF!</v>
      </c>
      <c r="CO11" s="15" t="e">
        <f>#REF!</f>
        <v>#REF!</v>
      </c>
      <c r="CP11" s="15" t="e">
        <f>#REF!</f>
        <v>#REF!</v>
      </c>
      <c r="CQ11" s="15" t="e">
        <f>#REF!</f>
        <v>#REF!</v>
      </c>
      <c r="CS11" s="14" t="e">
        <f>#REF!</f>
        <v>#REF!</v>
      </c>
      <c r="CT11" s="15" t="e">
        <f>#REF!</f>
        <v>#REF!</v>
      </c>
      <c r="CU11" s="15" t="e">
        <f>#REF!</f>
        <v>#REF!</v>
      </c>
      <c r="CV11" s="15" t="e">
        <f>#REF!</f>
        <v>#REF!</v>
      </c>
      <c r="CW11" s="15" t="e">
        <f>#REF!</f>
        <v>#REF!</v>
      </c>
      <c r="CX11" s="15" t="e">
        <f>#REF!</f>
        <v>#REF!</v>
      </c>
      <c r="CY11" s="15" t="e">
        <f>#REF!</f>
        <v>#REF!</v>
      </c>
      <c r="CZ11" s="15" t="e">
        <f>#REF!</f>
        <v>#REF!</v>
      </c>
      <c r="DA11" s="15" t="e">
        <f>#REF!</f>
        <v>#REF!</v>
      </c>
      <c r="DB11" s="15" t="e">
        <f>#REF!</f>
        <v>#REF!</v>
      </c>
      <c r="DC11" s="15" t="e">
        <f>#REF!</f>
        <v>#REF!</v>
      </c>
      <c r="DD11" s="15" t="e">
        <f>#REF!</f>
        <v>#REF!</v>
      </c>
      <c r="DE11" s="15" t="e">
        <f>#REF!</f>
        <v>#REF!</v>
      </c>
      <c r="DF11" s="15" t="e">
        <f>#REF!</f>
        <v>#REF!</v>
      </c>
      <c r="DG11" s="15" t="e">
        <f>#REF!</f>
        <v>#REF!</v>
      </c>
      <c r="DH11" s="15" t="e">
        <f>#REF!</f>
        <v>#REF!</v>
      </c>
      <c r="DI11" s="15" t="e">
        <f>#REF!</f>
        <v>#REF!</v>
      </c>
      <c r="DJ11" s="15" t="e">
        <f>#REF!</f>
        <v>#REF!</v>
      </c>
      <c r="DL11" s="14" t="e">
        <f>#REF!</f>
        <v>#REF!</v>
      </c>
      <c r="DM11" s="15" t="e">
        <f>#REF!</f>
        <v>#REF!</v>
      </c>
      <c r="DN11" s="15" t="e">
        <f>#REF!</f>
        <v>#REF!</v>
      </c>
      <c r="DO11" s="15" t="e">
        <f>#REF!</f>
        <v>#REF!</v>
      </c>
      <c r="DP11" s="15" t="e">
        <f>#REF!</f>
        <v>#REF!</v>
      </c>
      <c r="DQ11" s="15" t="e">
        <f>#REF!</f>
        <v>#REF!</v>
      </c>
      <c r="DR11" s="15" t="e">
        <f>#REF!</f>
        <v>#REF!</v>
      </c>
      <c r="DS11" s="15" t="e">
        <f>#REF!</f>
        <v>#REF!</v>
      </c>
      <c r="DT11" s="15" t="e">
        <f>#REF!</f>
        <v>#REF!</v>
      </c>
      <c r="DU11" s="15" t="e">
        <f>#REF!</f>
        <v>#REF!</v>
      </c>
      <c r="DV11" s="15" t="e">
        <f>#REF!</f>
        <v>#REF!</v>
      </c>
      <c r="DW11" s="15" t="e">
        <f>#REF!</f>
        <v>#REF!</v>
      </c>
      <c r="DX11" s="15" t="e">
        <f>#REF!</f>
        <v>#REF!</v>
      </c>
      <c r="DY11" s="15" t="e">
        <f>#REF!</f>
        <v>#REF!</v>
      </c>
      <c r="DZ11" s="15" t="e">
        <f>#REF!</f>
        <v>#REF!</v>
      </c>
      <c r="EA11" s="15" t="e">
        <f>#REF!</f>
        <v>#REF!</v>
      </c>
      <c r="EB11" s="15" t="e">
        <f>#REF!</f>
        <v>#REF!</v>
      </c>
      <c r="EC11" s="15" t="e">
        <f>#REF!</f>
        <v>#REF!</v>
      </c>
      <c r="EE11" s="14" t="e">
        <f>#REF!</f>
        <v>#REF!</v>
      </c>
      <c r="EF11" s="15" t="e">
        <f>#REF!</f>
        <v>#REF!</v>
      </c>
      <c r="EG11" s="15" t="e">
        <f>#REF!</f>
        <v>#REF!</v>
      </c>
      <c r="EH11" s="15" t="e">
        <f>#REF!</f>
        <v>#REF!</v>
      </c>
      <c r="EI11" s="15" t="e">
        <f>#REF!</f>
        <v>#REF!</v>
      </c>
      <c r="EJ11" s="15" t="e">
        <f>#REF!</f>
        <v>#REF!</v>
      </c>
      <c r="EK11" s="15" t="e">
        <f>#REF!</f>
        <v>#REF!</v>
      </c>
      <c r="EL11" s="15" t="e">
        <f>#REF!</f>
        <v>#REF!</v>
      </c>
      <c r="EM11" s="15" t="e">
        <f>#REF!</f>
        <v>#REF!</v>
      </c>
      <c r="EN11" s="15" t="e">
        <f>#REF!</f>
        <v>#REF!</v>
      </c>
      <c r="EO11" s="15" t="e">
        <f>#REF!</f>
        <v>#REF!</v>
      </c>
      <c r="EP11" s="15" t="e">
        <f>#REF!</f>
        <v>#REF!</v>
      </c>
      <c r="EQ11" s="15" t="e">
        <f>#REF!</f>
        <v>#REF!</v>
      </c>
      <c r="ER11" s="15" t="e">
        <f>#REF!</f>
        <v>#REF!</v>
      </c>
      <c r="ES11" s="15" t="e">
        <f>#REF!</f>
        <v>#REF!</v>
      </c>
      <c r="ET11" s="15" t="e">
        <f>#REF!</f>
        <v>#REF!</v>
      </c>
      <c r="EU11" s="15" t="e">
        <f>#REF!</f>
        <v>#REF!</v>
      </c>
      <c r="EV11" s="15" t="e">
        <f>#REF!</f>
        <v>#REF!</v>
      </c>
      <c r="EX11" s="14" t="e">
        <f>#REF!</f>
        <v>#REF!</v>
      </c>
      <c r="EY11" s="15" t="e">
        <f>#REF!</f>
        <v>#REF!</v>
      </c>
      <c r="EZ11" s="15" t="e">
        <f>#REF!</f>
        <v>#REF!</v>
      </c>
      <c r="FA11" s="15" t="e">
        <f>#REF!</f>
        <v>#REF!</v>
      </c>
      <c r="FB11" s="15" t="e">
        <f>#REF!</f>
        <v>#REF!</v>
      </c>
      <c r="FC11" s="15" t="e">
        <f>#REF!</f>
        <v>#REF!</v>
      </c>
      <c r="FD11" s="15" t="e">
        <f>#REF!</f>
        <v>#REF!</v>
      </c>
      <c r="FE11" s="15" t="e">
        <f>#REF!</f>
        <v>#REF!</v>
      </c>
      <c r="FF11" s="15" t="e">
        <f>#REF!</f>
        <v>#REF!</v>
      </c>
      <c r="FG11" s="15" t="e">
        <f>#REF!</f>
        <v>#REF!</v>
      </c>
      <c r="FH11" s="15" t="e">
        <f>#REF!</f>
        <v>#REF!</v>
      </c>
      <c r="FI11" s="15" t="e">
        <f>#REF!</f>
        <v>#REF!</v>
      </c>
      <c r="FJ11" s="15" t="e">
        <f>#REF!</f>
        <v>#REF!</v>
      </c>
      <c r="FK11" s="15" t="e">
        <f>#REF!</f>
        <v>#REF!</v>
      </c>
      <c r="FL11" s="15" t="e">
        <f>#REF!</f>
        <v>#REF!</v>
      </c>
      <c r="FM11" s="15" t="e">
        <f>#REF!</f>
        <v>#REF!</v>
      </c>
      <c r="FN11" s="15" t="e">
        <f>#REF!</f>
        <v>#REF!</v>
      </c>
      <c r="FO11" s="15" t="e">
        <f>#REF!</f>
        <v>#REF!</v>
      </c>
      <c r="FQ11" s="14" t="e">
        <f>#REF!</f>
        <v>#REF!</v>
      </c>
      <c r="FR11" s="15" t="e">
        <f>#REF!</f>
        <v>#REF!</v>
      </c>
      <c r="FS11" s="15" t="e">
        <f>#REF!</f>
        <v>#REF!</v>
      </c>
      <c r="FT11" s="15" t="e">
        <f>#REF!</f>
        <v>#REF!</v>
      </c>
      <c r="FU11" s="15" t="e">
        <f>#REF!</f>
        <v>#REF!</v>
      </c>
      <c r="FV11" s="15" t="e">
        <f>#REF!</f>
        <v>#REF!</v>
      </c>
      <c r="FW11" s="15" t="e">
        <f>#REF!</f>
        <v>#REF!</v>
      </c>
      <c r="FX11" s="15" t="e">
        <f>#REF!</f>
        <v>#REF!</v>
      </c>
      <c r="FY11" s="15" t="e">
        <f>#REF!</f>
        <v>#REF!</v>
      </c>
      <c r="FZ11" s="15" t="e">
        <f>#REF!</f>
        <v>#REF!</v>
      </c>
      <c r="GA11" s="15" t="e">
        <f>#REF!</f>
        <v>#REF!</v>
      </c>
      <c r="GB11" s="15" t="e">
        <f>#REF!</f>
        <v>#REF!</v>
      </c>
      <c r="GC11" s="15" t="e">
        <f>#REF!</f>
        <v>#REF!</v>
      </c>
      <c r="GD11" s="15" t="e">
        <f>#REF!</f>
        <v>#REF!</v>
      </c>
      <c r="GE11" s="15" t="e">
        <f>#REF!</f>
        <v>#REF!</v>
      </c>
      <c r="GF11" s="15" t="e">
        <f>#REF!</f>
        <v>#REF!</v>
      </c>
      <c r="GG11" s="15" t="e">
        <f>#REF!</f>
        <v>#REF!</v>
      </c>
      <c r="GH11" s="15" t="e">
        <f>#REF!</f>
        <v>#REF!</v>
      </c>
      <c r="GJ11" s="14" t="e">
        <f>#REF!</f>
        <v>#REF!</v>
      </c>
      <c r="GK11" s="15" t="e">
        <f>#REF!</f>
        <v>#REF!</v>
      </c>
      <c r="GL11" s="15" t="e">
        <f>#REF!</f>
        <v>#REF!</v>
      </c>
      <c r="GM11" s="15" t="e">
        <f>#REF!</f>
        <v>#REF!</v>
      </c>
      <c r="GN11" s="15" t="e">
        <f>#REF!</f>
        <v>#REF!</v>
      </c>
      <c r="GO11" s="15" t="e">
        <f>#REF!</f>
        <v>#REF!</v>
      </c>
      <c r="GP11" s="15" t="e">
        <f>#REF!</f>
        <v>#REF!</v>
      </c>
      <c r="GQ11" s="15" t="e">
        <f>#REF!</f>
        <v>#REF!</v>
      </c>
      <c r="GR11" s="15" t="e">
        <f>#REF!</f>
        <v>#REF!</v>
      </c>
      <c r="GS11" s="15" t="e">
        <f>#REF!</f>
        <v>#REF!</v>
      </c>
      <c r="GT11" s="15" t="e">
        <f>#REF!</f>
        <v>#REF!</v>
      </c>
      <c r="GU11" s="15" t="e">
        <f>#REF!</f>
        <v>#REF!</v>
      </c>
      <c r="GV11" s="15" t="e">
        <f>#REF!</f>
        <v>#REF!</v>
      </c>
      <c r="GW11" s="15" t="e">
        <f>#REF!</f>
        <v>#REF!</v>
      </c>
      <c r="GX11" s="15" t="e">
        <f>#REF!</f>
        <v>#REF!</v>
      </c>
      <c r="GY11" s="15" t="e">
        <f>#REF!</f>
        <v>#REF!</v>
      </c>
      <c r="GZ11" s="15" t="e">
        <f>#REF!</f>
        <v>#REF!</v>
      </c>
      <c r="HA11" s="15" t="e">
        <f>#REF!</f>
        <v>#REF!</v>
      </c>
      <c r="HC11" s="14" t="e">
        <f>#REF!</f>
        <v>#REF!</v>
      </c>
      <c r="HD11" s="15" t="e">
        <f>#REF!</f>
        <v>#REF!</v>
      </c>
      <c r="HE11" s="15" t="e">
        <f>#REF!</f>
        <v>#REF!</v>
      </c>
      <c r="HF11" s="15" t="e">
        <f>#REF!</f>
        <v>#REF!</v>
      </c>
      <c r="HG11" s="15" t="e">
        <f>#REF!</f>
        <v>#REF!</v>
      </c>
      <c r="HH11" s="15" t="e">
        <f>#REF!</f>
        <v>#REF!</v>
      </c>
      <c r="HI11" s="15" t="e">
        <f>#REF!</f>
        <v>#REF!</v>
      </c>
      <c r="HJ11" s="15" t="e">
        <f>#REF!</f>
        <v>#REF!</v>
      </c>
      <c r="HK11" s="15" t="e">
        <f>#REF!</f>
        <v>#REF!</v>
      </c>
      <c r="HL11" s="15" t="e">
        <f>#REF!</f>
        <v>#REF!</v>
      </c>
      <c r="HM11" s="15" t="e">
        <f>#REF!</f>
        <v>#REF!</v>
      </c>
      <c r="HN11" s="15" t="e">
        <f>#REF!</f>
        <v>#REF!</v>
      </c>
      <c r="HO11" s="15" t="e">
        <f>#REF!</f>
        <v>#REF!</v>
      </c>
      <c r="HP11" s="15" t="e">
        <f>#REF!</f>
        <v>#REF!</v>
      </c>
      <c r="HQ11" s="15" t="e">
        <f>#REF!</f>
        <v>#REF!</v>
      </c>
      <c r="HR11" s="15" t="e">
        <f>#REF!</f>
        <v>#REF!</v>
      </c>
      <c r="HS11" s="15" t="e">
        <f>#REF!</f>
        <v>#REF!</v>
      </c>
      <c r="HT11" s="15" t="e">
        <f>#REF!</f>
        <v>#REF!</v>
      </c>
      <c r="HV11" s="14" t="e">
        <f>#REF!</f>
        <v>#REF!</v>
      </c>
      <c r="HW11" s="15" t="e">
        <f>#REF!</f>
        <v>#REF!</v>
      </c>
      <c r="HX11" s="15" t="e">
        <f>#REF!</f>
        <v>#REF!</v>
      </c>
      <c r="HY11" s="15" t="e">
        <f>#REF!</f>
        <v>#REF!</v>
      </c>
      <c r="HZ11" s="15" t="e">
        <f>#REF!</f>
        <v>#REF!</v>
      </c>
      <c r="IA11" s="15" t="e">
        <f>#REF!</f>
        <v>#REF!</v>
      </c>
      <c r="IB11" s="15" t="e">
        <f>#REF!</f>
        <v>#REF!</v>
      </c>
      <c r="IC11" s="15" t="e">
        <f>#REF!</f>
        <v>#REF!</v>
      </c>
      <c r="ID11" s="15" t="e">
        <f>#REF!</f>
        <v>#REF!</v>
      </c>
      <c r="IE11" s="15" t="e">
        <f>#REF!</f>
        <v>#REF!</v>
      </c>
      <c r="IF11" s="15" t="e">
        <f>#REF!</f>
        <v>#REF!</v>
      </c>
      <c r="IG11" s="15" t="e">
        <f>#REF!</f>
        <v>#REF!</v>
      </c>
      <c r="IH11" s="15" t="e">
        <f>#REF!</f>
        <v>#REF!</v>
      </c>
      <c r="II11" s="15" t="e">
        <f>#REF!</f>
        <v>#REF!</v>
      </c>
      <c r="IJ11" s="15" t="e">
        <f>#REF!</f>
        <v>#REF!</v>
      </c>
      <c r="IK11" s="15" t="e">
        <f>#REF!</f>
        <v>#REF!</v>
      </c>
      <c r="IL11" s="15" t="e">
        <f>#REF!</f>
        <v>#REF!</v>
      </c>
      <c r="IM11" s="15" t="e">
        <f>#REF!</f>
        <v>#REF!</v>
      </c>
      <c r="IO11" s="14" t="e">
        <f>#REF!</f>
        <v>#REF!</v>
      </c>
      <c r="IP11" s="15" t="e">
        <f>#REF!</f>
        <v>#REF!</v>
      </c>
      <c r="IQ11" s="15" t="e">
        <f>#REF!</f>
        <v>#REF!</v>
      </c>
      <c r="IR11" s="15" t="e">
        <f>#REF!</f>
        <v>#REF!</v>
      </c>
      <c r="IS11" s="15" t="e">
        <f>#REF!</f>
        <v>#REF!</v>
      </c>
      <c r="IT11" s="15" t="e">
        <f>#REF!</f>
        <v>#REF!</v>
      </c>
      <c r="IU11" s="15" t="e">
        <f>#REF!</f>
        <v>#REF!</v>
      </c>
      <c r="IV11" s="15" t="e">
        <f>#REF!</f>
        <v>#REF!</v>
      </c>
      <c r="IW11" s="15" t="e">
        <f>#REF!</f>
        <v>#REF!</v>
      </c>
      <c r="IX11" s="15" t="e">
        <f>#REF!</f>
        <v>#REF!</v>
      </c>
      <c r="IY11" s="15" t="e">
        <f>#REF!</f>
        <v>#REF!</v>
      </c>
      <c r="IZ11" s="15" t="e">
        <f>#REF!</f>
        <v>#REF!</v>
      </c>
      <c r="JA11" s="15" t="e">
        <f>#REF!</f>
        <v>#REF!</v>
      </c>
      <c r="JB11" s="15" t="e">
        <f>#REF!</f>
        <v>#REF!</v>
      </c>
      <c r="JC11" s="15" t="e">
        <f>#REF!</f>
        <v>#REF!</v>
      </c>
      <c r="JD11" s="15" t="e">
        <f>#REF!</f>
        <v>#REF!</v>
      </c>
      <c r="JE11" s="15" t="e">
        <f>#REF!</f>
        <v>#REF!</v>
      </c>
      <c r="JF11" s="15" t="e">
        <f>#REF!</f>
        <v>#REF!</v>
      </c>
      <c r="JH11" s="14" t="e">
        <f>#REF!</f>
        <v>#REF!</v>
      </c>
      <c r="JI11" s="15" t="e">
        <f>#REF!</f>
        <v>#REF!</v>
      </c>
      <c r="JJ11" s="15" t="e">
        <f>#REF!</f>
        <v>#REF!</v>
      </c>
      <c r="JK11" s="15" t="e">
        <f>#REF!</f>
        <v>#REF!</v>
      </c>
      <c r="JL11" s="15" t="e">
        <f>#REF!</f>
        <v>#REF!</v>
      </c>
      <c r="JM11" s="15" t="e">
        <f>#REF!</f>
        <v>#REF!</v>
      </c>
      <c r="JN11" s="15" t="e">
        <f>#REF!</f>
        <v>#REF!</v>
      </c>
      <c r="JO11" s="15" t="e">
        <f>#REF!</f>
        <v>#REF!</v>
      </c>
      <c r="JP11" s="15" t="e">
        <f>#REF!</f>
        <v>#REF!</v>
      </c>
      <c r="JQ11" s="15" t="e">
        <f>#REF!</f>
        <v>#REF!</v>
      </c>
      <c r="JR11" s="15" t="e">
        <f>#REF!</f>
        <v>#REF!</v>
      </c>
      <c r="JS11" s="15" t="e">
        <f>#REF!</f>
        <v>#REF!</v>
      </c>
      <c r="JT11" s="15" t="e">
        <f>#REF!</f>
        <v>#REF!</v>
      </c>
      <c r="JU11" s="15" t="e">
        <f>#REF!</f>
        <v>#REF!</v>
      </c>
      <c r="JV11" s="15" t="e">
        <f>#REF!</f>
        <v>#REF!</v>
      </c>
      <c r="JW11" s="15" t="e">
        <f>#REF!</f>
        <v>#REF!</v>
      </c>
      <c r="JX11" s="15" t="e">
        <f>#REF!</f>
        <v>#REF!</v>
      </c>
      <c r="JY11" s="15" t="e">
        <f>#REF!</f>
        <v>#REF!</v>
      </c>
    </row>
    <row r="12" spans="1:285" x14ac:dyDescent="0.25">
      <c r="A12" s="7" t="s">
        <v>9</v>
      </c>
      <c r="B12" s="14" t="e">
        <f>#REF!</f>
        <v>#REF!</v>
      </c>
      <c r="C12" s="15" t="e">
        <f>#REF!</f>
        <v>#REF!</v>
      </c>
      <c r="D12" s="15" t="e">
        <f>#REF!</f>
        <v>#REF!</v>
      </c>
      <c r="E12" s="15" t="e">
        <f>#REF!</f>
        <v>#REF!</v>
      </c>
      <c r="F12" s="15" t="e">
        <f>#REF!</f>
        <v>#REF!</v>
      </c>
      <c r="G12" s="15" t="e">
        <f>#REF!</f>
        <v>#REF!</v>
      </c>
      <c r="H12" s="15" t="e">
        <f>#REF!</f>
        <v>#REF!</v>
      </c>
      <c r="I12" s="15" t="e">
        <f>#REF!</f>
        <v>#REF!</v>
      </c>
      <c r="J12" s="15" t="e">
        <f>#REF!</f>
        <v>#REF!</v>
      </c>
      <c r="K12" s="15" t="e">
        <f>#REF!</f>
        <v>#REF!</v>
      </c>
      <c r="L12" s="15" t="e">
        <f>#REF!</f>
        <v>#REF!</v>
      </c>
      <c r="M12" s="15" t="e">
        <f>#REF!</f>
        <v>#REF!</v>
      </c>
      <c r="N12" s="15" t="e">
        <f>#REF!</f>
        <v>#REF!</v>
      </c>
      <c r="O12" s="15" t="e">
        <f>#REF!</f>
        <v>#REF!</v>
      </c>
      <c r="P12" s="15" t="e">
        <f>#REF!</f>
        <v>#REF!</v>
      </c>
      <c r="Q12" s="15" t="e">
        <f>#REF!</f>
        <v>#REF!</v>
      </c>
      <c r="R12" s="15" t="e">
        <f>#REF!</f>
        <v>#REF!</v>
      </c>
      <c r="S12" s="15" t="e">
        <f>#REF!</f>
        <v>#REF!</v>
      </c>
      <c r="U12" s="14" t="e">
        <f>#REF!</f>
        <v>#REF!</v>
      </c>
      <c r="V12" s="15" t="e">
        <f>#REF!</f>
        <v>#REF!</v>
      </c>
      <c r="W12" s="15" t="e">
        <f>#REF!</f>
        <v>#REF!</v>
      </c>
      <c r="X12" s="15" t="e">
        <f>#REF!</f>
        <v>#REF!</v>
      </c>
      <c r="Y12" s="15" t="e">
        <f>#REF!</f>
        <v>#REF!</v>
      </c>
      <c r="Z12" s="15" t="e">
        <f>#REF!</f>
        <v>#REF!</v>
      </c>
      <c r="AA12" s="15" t="e">
        <f>#REF!</f>
        <v>#REF!</v>
      </c>
      <c r="AB12" s="15" t="e">
        <f>#REF!</f>
        <v>#REF!</v>
      </c>
      <c r="AC12" s="15" t="e">
        <f>#REF!</f>
        <v>#REF!</v>
      </c>
      <c r="AD12" s="15" t="e">
        <f>#REF!</f>
        <v>#REF!</v>
      </c>
      <c r="AE12" s="15" t="e">
        <f>#REF!</f>
        <v>#REF!</v>
      </c>
      <c r="AF12" s="15" t="e">
        <f>#REF!</f>
        <v>#REF!</v>
      </c>
      <c r="AG12" s="15" t="e">
        <f>#REF!</f>
        <v>#REF!</v>
      </c>
      <c r="AH12" s="15" t="e">
        <f>#REF!</f>
        <v>#REF!</v>
      </c>
      <c r="AI12" s="15" t="e">
        <f>#REF!</f>
        <v>#REF!</v>
      </c>
      <c r="AJ12" s="15" t="e">
        <f>#REF!</f>
        <v>#REF!</v>
      </c>
      <c r="AK12" s="15" t="e">
        <f>#REF!</f>
        <v>#REF!</v>
      </c>
      <c r="AL12" s="15" t="e">
        <f>#REF!</f>
        <v>#REF!</v>
      </c>
      <c r="AN12" s="14" t="e">
        <f>#REF!</f>
        <v>#REF!</v>
      </c>
      <c r="AO12" s="15" t="e">
        <f>#REF!</f>
        <v>#REF!</v>
      </c>
      <c r="AP12" s="15" t="e">
        <f>#REF!</f>
        <v>#REF!</v>
      </c>
      <c r="AQ12" s="15" t="e">
        <f>#REF!</f>
        <v>#REF!</v>
      </c>
      <c r="AR12" s="15" t="e">
        <f>#REF!</f>
        <v>#REF!</v>
      </c>
      <c r="AS12" s="15" t="e">
        <f>#REF!</f>
        <v>#REF!</v>
      </c>
      <c r="AT12" s="15" t="e">
        <f>#REF!</f>
        <v>#REF!</v>
      </c>
      <c r="AU12" s="15" t="e">
        <f>#REF!</f>
        <v>#REF!</v>
      </c>
      <c r="AV12" s="15" t="e">
        <f>#REF!</f>
        <v>#REF!</v>
      </c>
      <c r="AW12" s="15" t="e">
        <f>#REF!</f>
        <v>#REF!</v>
      </c>
      <c r="AX12" s="15" t="e">
        <f>#REF!</f>
        <v>#REF!</v>
      </c>
      <c r="AY12" s="15" t="e">
        <f>#REF!</f>
        <v>#REF!</v>
      </c>
      <c r="AZ12" s="15" t="e">
        <f>#REF!</f>
        <v>#REF!</v>
      </c>
      <c r="BA12" s="15" t="e">
        <f>#REF!</f>
        <v>#REF!</v>
      </c>
      <c r="BB12" s="15" t="e">
        <f>#REF!</f>
        <v>#REF!</v>
      </c>
      <c r="BC12" s="15" t="e">
        <f>#REF!</f>
        <v>#REF!</v>
      </c>
      <c r="BD12" s="15" t="e">
        <f>#REF!</f>
        <v>#REF!</v>
      </c>
      <c r="BE12" s="15" t="e">
        <f>#REF!</f>
        <v>#REF!</v>
      </c>
      <c r="BG12" s="14" t="e">
        <f>#REF!</f>
        <v>#REF!</v>
      </c>
      <c r="BH12" s="15" t="e">
        <f>#REF!</f>
        <v>#REF!</v>
      </c>
      <c r="BI12" s="15" t="e">
        <f>#REF!</f>
        <v>#REF!</v>
      </c>
      <c r="BJ12" s="15" t="e">
        <f>#REF!</f>
        <v>#REF!</v>
      </c>
      <c r="BK12" s="15" t="e">
        <f>#REF!</f>
        <v>#REF!</v>
      </c>
      <c r="BL12" s="15" t="e">
        <f>#REF!</f>
        <v>#REF!</v>
      </c>
      <c r="BM12" s="15" t="e">
        <f>#REF!</f>
        <v>#REF!</v>
      </c>
      <c r="BN12" s="15" t="e">
        <f>#REF!</f>
        <v>#REF!</v>
      </c>
      <c r="BO12" s="15" t="e">
        <f>#REF!</f>
        <v>#REF!</v>
      </c>
      <c r="BP12" s="15" t="e">
        <f>#REF!</f>
        <v>#REF!</v>
      </c>
      <c r="BQ12" s="15" t="e">
        <f>#REF!</f>
        <v>#REF!</v>
      </c>
      <c r="BR12" s="15" t="e">
        <f>#REF!</f>
        <v>#REF!</v>
      </c>
      <c r="BS12" s="15" t="e">
        <f>#REF!</f>
        <v>#REF!</v>
      </c>
      <c r="BT12" s="15" t="e">
        <f>#REF!</f>
        <v>#REF!</v>
      </c>
      <c r="BU12" s="15" t="e">
        <f>#REF!</f>
        <v>#REF!</v>
      </c>
      <c r="BV12" s="15" t="e">
        <f>#REF!</f>
        <v>#REF!</v>
      </c>
      <c r="BW12" s="15" t="e">
        <f>#REF!</f>
        <v>#REF!</v>
      </c>
      <c r="BX12" s="15" t="e">
        <f>#REF!</f>
        <v>#REF!</v>
      </c>
      <c r="BZ12" s="14" t="e">
        <f>#REF!</f>
        <v>#REF!</v>
      </c>
      <c r="CA12" s="15" t="e">
        <f>#REF!</f>
        <v>#REF!</v>
      </c>
      <c r="CB12" s="15" t="e">
        <f>#REF!</f>
        <v>#REF!</v>
      </c>
      <c r="CC12" s="15" t="e">
        <f>#REF!</f>
        <v>#REF!</v>
      </c>
      <c r="CD12" s="15" t="e">
        <f>#REF!</f>
        <v>#REF!</v>
      </c>
      <c r="CE12" s="15" t="e">
        <f>#REF!</f>
        <v>#REF!</v>
      </c>
      <c r="CF12" s="15" t="e">
        <f>#REF!</f>
        <v>#REF!</v>
      </c>
      <c r="CG12" s="15" t="e">
        <f>#REF!</f>
        <v>#REF!</v>
      </c>
      <c r="CH12" s="15" t="e">
        <f>#REF!</f>
        <v>#REF!</v>
      </c>
      <c r="CI12" s="15" t="e">
        <f>#REF!</f>
        <v>#REF!</v>
      </c>
      <c r="CJ12" s="15" t="e">
        <f>#REF!</f>
        <v>#REF!</v>
      </c>
      <c r="CK12" s="15" t="e">
        <f>#REF!</f>
        <v>#REF!</v>
      </c>
      <c r="CL12" s="15" t="e">
        <f>#REF!</f>
        <v>#REF!</v>
      </c>
      <c r="CM12" s="15" t="e">
        <f>#REF!</f>
        <v>#REF!</v>
      </c>
      <c r="CN12" s="15" t="e">
        <f>#REF!</f>
        <v>#REF!</v>
      </c>
      <c r="CO12" s="15" t="e">
        <f>#REF!</f>
        <v>#REF!</v>
      </c>
      <c r="CP12" s="15" t="e">
        <f>#REF!</f>
        <v>#REF!</v>
      </c>
      <c r="CQ12" s="15" t="e">
        <f>#REF!</f>
        <v>#REF!</v>
      </c>
      <c r="CS12" s="14" t="e">
        <f>#REF!</f>
        <v>#REF!</v>
      </c>
      <c r="CT12" s="15" t="e">
        <f>#REF!</f>
        <v>#REF!</v>
      </c>
      <c r="CU12" s="15" t="e">
        <f>#REF!</f>
        <v>#REF!</v>
      </c>
      <c r="CV12" s="15" t="e">
        <f>#REF!</f>
        <v>#REF!</v>
      </c>
      <c r="CW12" s="15" t="e">
        <f>#REF!</f>
        <v>#REF!</v>
      </c>
      <c r="CX12" s="15" t="e">
        <f>#REF!</f>
        <v>#REF!</v>
      </c>
      <c r="CY12" s="15" t="e">
        <f>#REF!</f>
        <v>#REF!</v>
      </c>
      <c r="CZ12" s="15" t="e">
        <f>#REF!</f>
        <v>#REF!</v>
      </c>
      <c r="DA12" s="15" t="e">
        <f>#REF!</f>
        <v>#REF!</v>
      </c>
      <c r="DB12" s="15" t="e">
        <f>#REF!</f>
        <v>#REF!</v>
      </c>
      <c r="DC12" s="15" t="e">
        <f>#REF!</f>
        <v>#REF!</v>
      </c>
      <c r="DD12" s="15" t="e">
        <f>#REF!</f>
        <v>#REF!</v>
      </c>
      <c r="DE12" s="15" t="e">
        <f>#REF!</f>
        <v>#REF!</v>
      </c>
      <c r="DF12" s="15" t="e">
        <f>#REF!</f>
        <v>#REF!</v>
      </c>
      <c r="DG12" s="15" t="e">
        <f>#REF!</f>
        <v>#REF!</v>
      </c>
      <c r="DH12" s="15" t="e">
        <f>#REF!</f>
        <v>#REF!</v>
      </c>
      <c r="DI12" s="15" t="e">
        <f>#REF!</f>
        <v>#REF!</v>
      </c>
      <c r="DJ12" s="15" t="e">
        <f>#REF!</f>
        <v>#REF!</v>
      </c>
      <c r="DL12" s="14" t="e">
        <f>#REF!</f>
        <v>#REF!</v>
      </c>
      <c r="DM12" s="15" t="e">
        <f>#REF!</f>
        <v>#REF!</v>
      </c>
      <c r="DN12" s="15" t="e">
        <f>#REF!</f>
        <v>#REF!</v>
      </c>
      <c r="DO12" s="15" t="e">
        <f>#REF!</f>
        <v>#REF!</v>
      </c>
      <c r="DP12" s="15" t="e">
        <f>#REF!</f>
        <v>#REF!</v>
      </c>
      <c r="DQ12" s="15" t="e">
        <f>#REF!</f>
        <v>#REF!</v>
      </c>
      <c r="DR12" s="15" t="e">
        <f>#REF!</f>
        <v>#REF!</v>
      </c>
      <c r="DS12" s="15" t="e">
        <f>#REF!</f>
        <v>#REF!</v>
      </c>
      <c r="DT12" s="15" t="e">
        <f>#REF!</f>
        <v>#REF!</v>
      </c>
      <c r="DU12" s="15" t="e">
        <f>#REF!</f>
        <v>#REF!</v>
      </c>
      <c r="DV12" s="15" t="e">
        <f>#REF!</f>
        <v>#REF!</v>
      </c>
      <c r="DW12" s="15" t="e">
        <f>#REF!</f>
        <v>#REF!</v>
      </c>
      <c r="DX12" s="15" t="e">
        <f>#REF!</f>
        <v>#REF!</v>
      </c>
      <c r="DY12" s="15" t="e">
        <f>#REF!</f>
        <v>#REF!</v>
      </c>
      <c r="DZ12" s="15" t="e">
        <f>#REF!</f>
        <v>#REF!</v>
      </c>
      <c r="EA12" s="15" t="e">
        <f>#REF!</f>
        <v>#REF!</v>
      </c>
      <c r="EB12" s="15" t="e">
        <f>#REF!</f>
        <v>#REF!</v>
      </c>
      <c r="EC12" s="15" t="e">
        <f>#REF!</f>
        <v>#REF!</v>
      </c>
      <c r="EE12" s="14" t="e">
        <f>#REF!</f>
        <v>#REF!</v>
      </c>
      <c r="EF12" s="15" t="e">
        <f>#REF!</f>
        <v>#REF!</v>
      </c>
      <c r="EG12" s="15" t="e">
        <f>#REF!</f>
        <v>#REF!</v>
      </c>
      <c r="EH12" s="15" t="e">
        <f>#REF!</f>
        <v>#REF!</v>
      </c>
      <c r="EI12" s="15" t="e">
        <f>#REF!</f>
        <v>#REF!</v>
      </c>
      <c r="EJ12" s="15" t="e">
        <f>#REF!</f>
        <v>#REF!</v>
      </c>
      <c r="EK12" s="15" t="e">
        <f>#REF!</f>
        <v>#REF!</v>
      </c>
      <c r="EL12" s="15" t="e">
        <f>#REF!</f>
        <v>#REF!</v>
      </c>
      <c r="EM12" s="15" t="e">
        <f>#REF!</f>
        <v>#REF!</v>
      </c>
      <c r="EN12" s="15" t="e">
        <f>#REF!</f>
        <v>#REF!</v>
      </c>
      <c r="EO12" s="15" t="e">
        <f>#REF!</f>
        <v>#REF!</v>
      </c>
      <c r="EP12" s="15" t="e">
        <f>#REF!</f>
        <v>#REF!</v>
      </c>
      <c r="EQ12" s="15" t="e">
        <f>#REF!</f>
        <v>#REF!</v>
      </c>
      <c r="ER12" s="15" t="e">
        <f>#REF!</f>
        <v>#REF!</v>
      </c>
      <c r="ES12" s="15" t="e">
        <f>#REF!</f>
        <v>#REF!</v>
      </c>
      <c r="ET12" s="15" t="e">
        <f>#REF!</f>
        <v>#REF!</v>
      </c>
      <c r="EU12" s="15" t="e">
        <f>#REF!</f>
        <v>#REF!</v>
      </c>
      <c r="EV12" s="15" t="e">
        <f>#REF!</f>
        <v>#REF!</v>
      </c>
      <c r="EX12" s="14" t="e">
        <f>#REF!</f>
        <v>#REF!</v>
      </c>
      <c r="EY12" s="15" t="e">
        <f>#REF!</f>
        <v>#REF!</v>
      </c>
      <c r="EZ12" s="15" t="e">
        <f>#REF!</f>
        <v>#REF!</v>
      </c>
      <c r="FA12" s="15" t="e">
        <f>#REF!</f>
        <v>#REF!</v>
      </c>
      <c r="FB12" s="15" t="e">
        <f>#REF!</f>
        <v>#REF!</v>
      </c>
      <c r="FC12" s="15" t="e">
        <f>#REF!</f>
        <v>#REF!</v>
      </c>
      <c r="FD12" s="15" t="e">
        <f>#REF!</f>
        <v>#REF!</v>
      </c>
      <c r="FE12" s="15" t="e">
        <f>#REF!</f>
        <v>#REF!</v>
      </c>
      <c r="FF12" s="15" t="e">
        <f>#REF!</f>
        <v>#REF!</v>
      </c>
      <c r="FG12" s="15" t="e">
        <f>#REF!</f>
        <v>#REF!</v>
      </c>
      <c r="FH12" s="15" t="e">
        <f>#REF!</f>
        <v>#REF!</v>
      </c>
      <c r="FI12" s="15" t="e">
        <f>#REF!</f>
        <v>#REF!</v>
      </c>
      <c r="FJ12" s="15" t="e">
        <f>#REF!</f>
        <v>#REF!</v>
      </c>
      <c r="FK12" s="15" t="e">
        <f>#REF!</f>
        <v>#REF!</v>
      </c>
      <c r="FL12" s="15" t="e">
        <f>#REF!</f>
        <v>#REF!</v>
      </c>
      <c r="FM12" s="15" t="e">
        <f>#REF!</f>
        <v>#REF!</v>
      </c>
      <c r="FN12" s="15" t="e">
        <f>#REF!</f>
        <v>#REF!</v>
      </c>
      <c r="FO12" s="15" t="e">
        <f>#REF!</f>
        <v>#REF!</v>
      </c>
      <c r="FQ12" s="14" t="e">
        <f>#REF!</f>
        <v>#REF!</v>
      </c>
      <c r="FR12" s="15" t="e">
        <f>#REF!</f>
        <v>#REF!</v>
      </c>
      <c r="FS12" s="15" t="e">
        <f>#REF!</f>
        <v>#REF!</v>
      </c>
      <c r="FT12" s="15" t="e">
        <f>#REF!</f>
        <v>#REF!</v>
      </c>
      <c r="FU12" s="15" t="e">
        <f>#REF!</f>
        <v>#REF!</v>
      </c>
      <c r="FV12" s="15" t="e">
        <f>#REF!</f>
        <v>#REF!</v>
      </c>
      <c r="FW12" s="15" t="e">
        <f>#REF!</f>
        <v>#REF!</v>
      </c>
      <c r="FX12" s="15" t="e">
        <f>#REF!</f>
        <v>#REF!</v>
      </c>
      <c r="FY12" s="15" t="e">
        <f>#REF!</f>
        <v>#REF!</v>
      </c>
      <c r="FZ12" s="15" t="e">
        <f>#REF!</f>
        <v>#REF!</v>
      </c>
      <c r="GA12" s="15" t="e">
        <f>#REF!</f>
        <v>#REF!</v>
      </c>
      <c r="GB12" s="15" t="e">
        <f>#REF!</f>
        <v>#REF!</v>
      </c>
      <c r="GC12" s="15" t="e">
        <f>#REF!</f>
        <v>#REF!</v>
      </c>
      <c r="GD12" s="15" t="e">
        <f>#REF!</f>
        <v>#REF!</v>
      </c>
      <c r="GE12" s="15" t="e">
        <f>#REF!</f>
        <v>#REF!</v>
      </c>
      <c r="GF12" s="15" t="e">
        <f>#REF!</f>
        <v>#REF!</v>
      </c>
      <c r="GG12" s="15" t="e">
        <f>#REF!</f>
        <v>#REF!</v>
      </c>
      <c r="GH12" s="15" t="e">
        <f>#REF!</f>
        <v>#REF!</v>
      </c>
      <c r="GJ12" s="14" t="e">
        <f>#REF!</f>
        <v>#REF!</v>
      </c>
      <c r="GK12" s="15" t="e">
        <f>#REF!</f>
        <v>#REF!</v>
      </c>
      <c r="GL12" s="15" t="e">
        <f>#REF!</f>
        <v>#REF!</v>
      </c>
      <c r="GM12" s="15" t="e">
        <f>#REF!</f>
        <v>#REF!</v>
      </c>
      <c r="GN12" s="15" t="e">
        <f>#REF!</f>
        <v>#REF!</v>
      </c>
      <c r="GO12" s="15" t="e">
        <f>#REF!</f>
        <v>#REF!</v>
      </c>
      <c r="GP12" s="15" t="e">
        <f>#REF!</f>
        <v>#REF!</v>
      </c>
      <c r="GQ12" s="15" t="e">
        <f>#REF!</f>
        <v>#REF!</v>
      </c>
      <c r="GR12" s="15" t="e">
        <f>#REF!</f>
        <v>#REF!</v>
      </c>
      <c r="GS12" s="15" t="e">
        <f>#REF!</f>
        <v>#REF!</v>
      </c>
      <c r="GT12" s="15" t="e">
        <f>#REF!</f>
        <v>#REF!</v>
      </c>
      <c r="GU12" s="15" t="e">
        <f>#REF!</f>
        <v>#REF!</v>
      </c>
      <c r="GV12" s="15" t="e">
        <f>#REF!</f>
        <v>#REF!</v>
      </c>
      <c r="GW12" s="15" t="e">
        <f>#REF!</f>
        <v>#REF!</v>
      </c>
      <c r="GX12" s="15" t="e">
        <f>#REF!</f>
        <v>#REF!</v>
      </c>
      <c r="GY12" s="15" t="e">
        <f>#REF!</f>
        <v>#REF!</v>
      </c>
      <c r="GZ12" s="15" t="e">
        <f>#REF!</f>
        <v>#REF!</v>
      </c>
      <c r="HA12" s="15" t="e">
        <f>#REF!</f>
        <v>#REF!</v>
      </c>
      <c r="HC12" s="14" t="e">
        <f>#REF!</f>
        <v>#REF!</v>
      </c>
      <c r="HD12" s="15" t="e">
        <f>#REF!</f>
        <v>#REF!</v>
      </c>
      <c r="HE12" s="15" t="e">
        <f>#REF!</f>
        <v>#REF!</v>
      </c>
      <c r="HF12" s="15" t="e">
        <f>#REF!</f>
        <v>#REF!</v>
      </c>
      <c r="HG12" s="15" t="e">
        <f>#REF!</f>
        <v>#REF!</v>
      </c>
      <c r="HH12" s="15" t="e">
        <f>#REF!</f>
        <v>#REF!</v>
      </c>
      <c r="HI12" s="15" t="e">
        <f>#REF!</f>
        <v>#REF!</v>
      </c>
      <c r="HJ12" s="15" t="e">
        <f>#REF!</f>
        <v>#REF!</v>
      </c>
      <c r="HK12" s="15" t="e">
        <f>#REF!</f>
        <v>#REF!</v>
      </c>
      <c r="HL12" s="15" t="e">
        <f>#REF!</f>
        <v>#REF!</v>
      </c>
      <c r="HM12" s="15" t="e">
        <f>#REF!</f>
        <v>#REF!</v>
      </c>
      <c r="HN12" s="15" t="e">
        <f>#REF!</f>
        <v>#REF!</v>
      </c>
      <c r="HO12" s="15" t="e">
        <f>#REF!</f>
        <v>#REF!</v>
      </c>
      <c r="HP12" s="15" t="e">
        <f>#REF!</f>
        <v>#REF!</v>
      </c>
      <c r="HQ12" s="15" t="e">
        <f>#REF!</f>
        <v>#REF!</v>
      </c>
      <c r="HR12" s="15" t="e">
        <f>#REF!</f>
        <v>#REF!</v>
      </c>
      <c r="HS12" s="15" t="e">
        <f>#REF!</f>
        <v>#REF!</v>
      </c>
      <c r="HT12" s="15" t="e">
        <f>#REF!</f>
        <v>#REF!</v>
      </c>
      <c r="HV12" s="14" t="e">
        <f>#REF!</f>
        <v>#REF!</v>
      </c>
      <c r="HW12" s="15" t="e">
        <f>#REF!</f>
        <v>#REF!</v>
      </c>
      <c r="HX12" s="15" t="e">
        <f>#REF!</f>
        <v>#REF!</v>
      </c>
      <c r="HY12" s="15" t="e">
        <f>#REF!</f>
        <v>#REF!</v>
      </c>
      <c r="HZ12" s="15" t="e">
        <f>#REF!</f>
        <v>#REF!</v>
      </c>
      <c r="IA12" s="15" t="e">
        <f>#REF!</f>
        <v>#REF!</v>
      </c>
      <c r="IB12" s="15" t="e">
        <f>#REF!</f>
        <v>#REF!</v>
      </c>
      <c r="IC12" s="15" t="e">
        <f>#REF!</f>
        <v>#REF!</v>
      </c>
      <c r="ID12" s="15" t="e">
        <f>#REF!</f>
        <v>#REF!</v>
      </c>
      <c r="IE12" s="15" t="e">
        <f>#REF!</f>
        <v>#REF!</v>
      </c>
      <c r="IF12" s="15" t="e">
        <f>#REF!</f>
        <v>#REF!</v>
      </c>
      <c r="IG12" s="15" t="e">
        <f>#REF!</f>
        <v>#REF!</v>
      </c>
      <c r="IH12" s="15" t="e">
        <f>#REF!</f>
        <v>#REF!</v>
      </c>
      <c r="II12" s="15" t="e">
        <f>#REF!</f>
        <v>#REF!</v>
      </c>
      <c r="IJ12" s="15" t="e">
        <f>#REF!</f>
        <v>#REF!</v>
      </c>
      <c r="IK12" s="15" t="e">
        <f>#REF!</f>
        <v>#REF!</v>
      </c>
      <c r="IL12" s="15" t="e">
        <f>#REF!</f>
        <v>#REF!</v>
      </c>
      <c r="IM12" s="15" t="e">
        <f>#REF!</f>
        <v>#REF!</v>
      </c>
      <c r="IO12" s="14" t="e">
        <f>#REF!</f>
        <v>#REF!</v>
      </c>
      <c r="IP12" s="15" t="e">
        <f>#REF!</f>
        <v>#REF!</v>
      </c>
      <c r="IQ12" s="15" t="e">
        <f>#REF!</f>
        <v>#REF!</v>
      </c>
      <c r="IR12" s="15" t="e">
        <f>#REF!</f>
        <v>#REF!</v>
      </c>
      <c r="IS12" s="15" t="e">
        <f>#REF!</f>
        <v>#REF!</v>
      </c>
      <c r="IT12" s="15" t="e">
        <f>#REF!</f>
        <v>#REF!</v>
      </c>
      <c r="IU12" s="15" t="e">
        <f>#REF!</f>
        <v>#REF!</v>
      </c>
      <c r="IV12" s="15" t="e">
        <f>#REF!</f>
        <v>#REF!</v>
      </c>
      <c r="IW12" s="15" t="e">
        <f>#REF!</f>
        <v>#REF!</v>
      </c>
      <c r="IX12" s="15" t="e">
        <f>#REF!</f>
        <v>#REF!</v>
      </c>
      <c r="IY12" s="15" t="e">
        <f>#REF!</f>
        <v>#REF!</v>
      </c>
      <c r="IZ12" s="15" t="e">
        <f>#REF!</f>
        <v>#REF!</v>
      </c>
      <c r="JA12" s="15" t="e">
        <f>#REF!</f>
        <v>#REF!</v>
      </c>
      <c r="JB12" s="15" t="e">
        <f>#REF!</f>
        <v>#REF!</v>
      </c>
      <c r="JC12" s="15" t="e">
        <f>#REF!</f>
        <v>#REF!</v>
      </c>
      <c r="JD12" s="15" t="e">
        <f>#REF!</f>
        <v>#REF!</v>
      </c>
      <c r="JE12" s="15" t="e">
        <f>#REF!</f>
        <v>#REF!</v>
      </c>
      <c r="JF12" s="15" t="e">
        <f>#REF!</f>
        <v>#REF!</v>
      </c>
      <c r="JH12" s="14" t="e">
        <f>#REF!</f>
        <v>#REF!</v>
      </c>
      <c r="JI12" s="15" t="e">
        <f>#REF!</f>
        <v>#REF!</v>
      </c>
      <c r="JJ12" s="15" t="e">
        <f>#REF!</f>
        <v>#REF!</v>
      </c>
      <c r="JK12" s="15" t="e">
        <f>#REF!</f>
        <v>#REF!</v>
      </c>
      <c r="JL12" s="15" t="e">
        <f>#REF!</f>
        <v>#REF!</v>
      </c>
      <c r="JM12" s="15" t="e">
        <f>#REF!</f>
        <v>#REF!</v>
      </c>
      <c r="JN12" s="15" t="e">
        <f>#REF!</f>
        <v>#REF!</v>
      </c>
      <c r="JO12" s="15" t="e">
        <f>#REF!</f>
        <v>#REF!</v>
      </c>
      <c r="JP12" s="15" t="e">
        <f>#REF!</f>
        <v>#REF!</v>
      </c>
      <c r="JQ12" s="15" t="e">
        <f>#REF!</f>
        <v>#REF!</v>
      </c>
      <c r="JR12" s="15" t="e">
        <f>#REF!</f>
        <v>#REF!</v>
      </c>
      <c r="JS12" s="15" t="e">
        <f>#REF!</f>
        <v>#REF!</v>
      </c>
      <c r="JT12" s="15" t="e">
        <f>#REF!</f>
        <v>#REF!</v>
      </c>
      <c r="JU12" s="15" t="e">
        <f>#REF!</f>
        <v>#REF!</v>
      </c>
      <c r="JV12" s="15" t="e">
        <f>#REF!</f>
        <v>#REF!</v>
      </c>
      <c r="JW12" s="15" t="e">
        <f>#REF!</f>
        <v>#REF!</v>
      </c>
      <c r="JX12" s="15" t="e">
        <f>#REF!</f>
        <v>#REF!</v>
      </c>
      <c r="JY12" s="15" t="e">
        <f>#REF!</f>
        <v>#REF!</v>
      </c>
    </row>
    <row r="13" spans="1:285" x14ac:dyDescent="0.25">
      <c r="A13" s="7" t="s">
        <v>9</v>
      </c>
      <c r="B13" s="14" t="e">
        <f>#REF!</f>
        <v>#REF!</v>
      </c>
      <c r="C13" s="15" t="e">
        <f>#REF!</f>
        <v>#REF!</v>
      </c>
      <c r="D13" s="15" t="e">
        <f>#REF!</f>
        <v>#REF!</v>
      </c>
      <c r="E13" s="15" t="e">
        <f>#REF!</f>
        <v>#REF!</v>
      </c>
      <c r="F13" s="15" t="e">
        <f>#REF!</f>
        <v>#REF!</v>
      </c>
      <c r="G13" s="15" t="e">
        <f>#REF!</f>
        <v>#REF!</v>
      </c>
      <c r="H13" s="15" t="e">
        <f>#REF!</f>
        <v>#REF!</v>
      </c>
      <c r="I13" s="15" t="e">
        <f>#REF!</f>
        <v>#REF!</v>
      </c>
      <c r="J13" s="15" t="e">
        <f>#REF!</f>
        <v>#REF!</v>
      </c>
      <c r="K13" s="15" t="e">
        <f>#REF!</f>
        <v>#REF!</v>
      </c>
      <c r="L13" s="15" t="e">
        <f>#REF!</f>
        <v>#REF!</v>
      </c>
      <c r="M13" s="15" t="e">
        <f>#REF!</f>
        <v>#REF!</v>
      </c>
      <c r="N13" s="15" t="e">
        <f>#REF!</f>
        <v>#REF!</v>
      </c>
      <c r="O13" s="15" t="e">
        <f>#REF!</f>
        <v>#REF!</v>
      </c>
      <c r="P13" s="15" t="e">
        <f>#REF!</f>
        <v>#REF!</v>
      </c>
      <c r="Q13" s="15" t="e">
        <f>#REF!</f>
        <v>#REF!</v>
      </c>
      <c r="R13" s="15" t="e">
        <f>#REF!</f>
        <v>#REF!</v>
      </c>
      <c r="S13" s="15" t="e">
        <f>#REF!</f>
        <v>#REF!</v>
      </c>
      <c r="U13" s="14" t="e">
        <f>#REF!</f>
        <v>#REF!</v>
      </c>
      <c r="V13" s="15" t="e">
        <f>#REF!</f>
        <v>#REF!</v>
      </c>
      <c r="W13" s="15" t="e">
        <f>#REF!</f>
        <v>#REF!</v>
      </c>
      <c r="X13" s="15" t="e">
        <f>#REF!</f>
        <v>#REF!</v>
      </c>
      <c r="Y13" s="15" t="e">
        <f>#REF!</f>
        <v>#REF!</v>
      </c>
      <c r="Z13" s="15" t="e">
        <f>#REF!</f>
        <v>#REF!</v>
      </c>
      <c r="AA13" s="15" t="e">
        <f>#REF!</f>
        <v>#REF!</v>
      </c>
      <c r="AB13" s="15" t="e">
        <f>#REF!</f>
        <v>#REF!</v>
      </c>
      <c r="AC13" s="15" t="e">
        <f>#REF!</f>
        <v>#REF!</v>
      </c>
      <c r="AD13" s="15" t="e">
        <f>#REF!</f>
        <v>#REF!</v>
      </c>
      <c r="AE13" s="15" t="e">
        <f>#REF!</f>
        <v>#REF!</v>
      </c>
      <c r="AF13" s="15" t="e">
        <f>#REF!</f>
        <v>#REF!</v>
      </c>
      <c r="AG13" s="15" t="e">
        <f>#REF!</f>
        <v>#REF!</v>
      </c>
      <c r="AH13" s="15" t="e">
        <f>#REF!</f>
        <v>#REF!</v>
      </c>
      <c r="AI13" s="15" t="e">
        <f>#REF!</f>
        <v>#REF!</v>
      </c>
      <c r="AJ13" s="15" t="e">
        <f>#REF!</f>
        <v>#REF!</v>
      </c>
      <c r="AK13" s="15" t="e">
        <f>#REF!</f>
        <v>#REF!</v>
      </c>
      <c r="AL13" s="15" t="e">
        <f>#REF!</f>
        <v>#REF!</v>
      </c>
      <c r="AN13" s="14" t="e">
        <f>#REF!</f>
        <v>#REF!</v>
      </c>
      <c r="AO13" s="15" t="e">
        <f>#REF!</f>
        <v>#REF!</v>
      </c>
      <c r="AP13" s="15" t="e">
        <f>#REF!</f>
        <v>#REF!</v>
      </c>
      <c r="AQ13" s="15" t="e">
        <f>#REF!</f>
        <v>#REF!</v>
      </c>
      <c r="AR13" s="15" t="e">
        <f>#REF!</f>
        <v>#REF!</v>
      </c>
      <c r="AS13" s="15" t="e">
        <f>#REF!</f>
        <v>#REF!</v>
      </c>
      <c r="AT13" s="15" t="e">
        <f>#REF!</f>
        <v>#REF!</v>
      </c>
      <c r="AU13" s="15" t="e">
        <f>#REF!</f>
        <v>#REF!</v>
      </c>
      <c r="AV13" s="15" t="e">
        <f>#REF!</f>
        <v>#REF!</v>
      </c>
      <c r="AW13" s="15" t="e">
        <f>#REF!</f>
        <v>#REF!</v>
      </c>
      <c r="AX13" s="15" t="e">
        <f>#REF!</f>
        <v>#REF!</v>
      </c>
      <c r="AY13" s="15" t="e">
        <f>#REF!</f>
        <v>#REF!</v>
      </c>
      <c r="AZ13" s="15" t="e">
        <f>#REF!</f>
        <v>#REF!</v>
      </c>
      <c r="BA13" s="15" t="e">
        <f>#REF!</f>
        <v>#REF!</v>
      </c>
      <c r="BB13" s="15" t="e">
        <f>#REF!</f>
        <v>#REF!</v>
      </c>
      <c r="BC13" s="15" t="e">
        <f>#REF!</f>
        <v>#REF!</v>
      </c>
      <c r="BD13" s="15" t="e">
        <f>#REF!</f>
        <v>#REF!</v>
      </c>
      <c r="BE13" s="15" t="e">
        <f>#REF!</f>
        <v>#REF!</v>
      </c>
      <c r="BG13" s="14" t="e">
        <f>#REF!</f>
        <v>#REF!</v>
      </c>
      <c r="BH13" s="15" t="e">
        <f>#REF!</f>
        <v>#REF!</v>
      </c>
      <c r="BI13" s="15" t="e">
        <f>#REF!</f>
        <v>#REF!</v>
      </c>
      <c r="BJ13" s="15" t="e">
        <f>#REF!</f>
        <v>#REF!</v>
      </c>
      <c r="BK13" s="15" t="e">
        <f>#REF!</f>
        <v>#REF!</v>
      </c>
      <c r="BL13" s="15" t="e">
        <f>#REF!</f>
        <v>#REF!</v>
      </c>
      <c r="BM13" s="15" t="e">
        <f>#REF!</f>
        <v>#REF!</v>
      </c>
      <c r="BN13" s="15" t="e">
        <f>#REF!</f>
        <v>#REF!</v>
      </c>
      <c r="BO13" s="15" t="e">
        <f>#REF!</f>
        <v>#REF!</v>
      </c>
      <c r="BP13" s="15" t="e">
        <f>#REF!</f>
        <v>#REF!</v>
      </c>
      <c r="BQ13" s="15" t="e">
        <f>#REF!</f>
        <v>#REF!</v>
      </c>
      <c r="BR13" s="15" t="e">
        <f>#REF!</f>
        <v>#REF!</v>
      </c>
      <c r="BS13" s="15" t="e">
        <f>#REF!</f>
        <v>#REF!</v>
      </c>
      <c r="BT13" s="15" t="e">
        <f>#REF!</f>
        <v>#REF!</v>
      </c>
      <c r="BU13" s="15" t="e">
        <f>#REF!</f>
        <v>#REF!</v>
      </c>
      <c r="BV13" s="15" t="e">
        <f>#REF!</f>
        <v>#REF!</v>
      </c>
      <c r="BW13" s="15" t="e">
        <f>#REF!</f>
        <v>#REF!</v>
      </c>
      <c r="BX13" s="15" t="e">
        <f>#REF!</f>
        <v>#REF!</v>
      </c>
      <c r="BZ13" s="14" t="e">
        <f>#REF!</f>
        <v>#REF!</v>
      </c>
      <c r="CA13" s="15" t="e">
        <f>#REF!</f>
        <v>#REF!</v>
      </c>
      <c r="CB13" s="15" t="e">
        <f>#REF!</f>
        <v>#REF!</v>
      </c>
      <c r="CC13" s="15" t="e">
        <f>#REF!</f>
        <v>#REF!</v>
      </c>
      <c r="CD13" s="15" t="e">
        <f>#REF!</f>
        <v>#REF!</v>
      </c>
      <c r="CE13" s="15" t="e">
        <f>#REF!</f>
        <v>#REF!</v>
      </c>
      <c r="CF13" s="15" t="e">
        <f>#REF!</f>
        <v>#REF!</v>
      </c>
      <c r="CG13" s="15" t="e">
        <f>#REF!</f>
        <v>#REF!</v>
      </c>
      <c r="CH13" s="15" t="e">
        <f>#REF!</f>
        <v>#REF!</v>
      </c>
      <c r="CI13" s="15" t="e">
        <f>#REF!</f>
        <v>#REF!</v>
      </c>
      <c r="CJ13" s="15" t="e">
        <f>#REF!</f>
        <v>#REF!</v>
      </c>
      <c r="CK13" s="15" t="e">
        <f>#REF!</f>
        <v>#REF!</v>
      </c>
      <c r="CL13" s="15" t="e">
        <f>#REF!</f>
        <v>#REF!</v>
      </c>
      <c r="CM13" s="15" t="e">
        <f>#REF!</f>
        <v>#REF!</v>
      </c>
      <c r="CN13" s="15" t="e">
        <f>#REF!</f>
        <v>#REF!</v>
      </c>
      <c r="CO13" s="15" t="e">
        <f>#REF!</f>
        <v>#REF!</v>
      </c>
      <c r="CP13" s="15" t="e">
        <f>#REF!</f>
        <v>#REF!</v>
      </c>
      <c r="CQ13" s="15" t="e">
        <f>#REF!</f>
        <v>#REF!</v>
      </c>
      <c r="CS13" s="14" t="e">
        <f>#REF!</f>
        <v>#REF!</v>
      </c>
      <c r="CT13" s="15" t="e">
        <f>#REF!</f>
        <v>#REF!</v>
      </c>
      <c r="CU13" s="15" t="e">
        <f>#REF!</f>
        <v>#REF!</v>
      </c>
      <c r="CV13" s="15" t="e">
        <f>#REF!</f>
        <v>#REF!</v>
      </c>
      <c r="CW13" s="15" t="e">
        <f>#REF!</f>
        <v>#REF!</v>
      </c>
      <c r="CX13" s="15" t="e">
        <f>#REF!</f>
        <v>#REF!</v>
      </c>
      <c r="CY13" s="15" t="e">
        <f>#REF!</f>
        <v>#REF!</v>
      </c>
      <c r="CZ13" s="15" t="e">
        <f>#REF!</f>
        <v>#REF!</v>
      </c>
      <c r="DA13" s="15" t="e">
        <f>#REF!</f>
        <v>#REF!</v>
      </c>
      <c r="DB13" s="15" t="e">
        <f>#REF!</f>
        <v>#REF!</v>
      </c>
      <c r="DC13" s="15" t="e">
        <f>#REF!</f>
        <v>#REF!</v>
      </c>
      <c r="DD13" s="15" t="e">
        <f>#REF!</f>
        <v>#REF!</v>
      </c>
      <c r="DE13" s="15" t="e">
        <f>#REF!</f>
        <v>#REF!</v>
      </c>
      <c r="DF13" s="15" t="e">
        <f>#REF!</f>
        <v>#REF!</v>
      </c>
      <c r="DG13" s="15" t="e">
        <f>#REF!</f>
        <v>#REF!</v>
      </c>
      <c r="DH13" s="15" t="e">
        <f>#REF!</f>
        <v>#REF!</v>
      </c>
      <c r="DI13" s="15" t="e">
        <f>#REF!</f>
        <v>#REF!</v>
      </c>
      <c r="DJ13" s="15" t="e">
        <f>#REF!</f>
        <v>#REF!</v>
      </c>
      <c r="DL13" s="14" t="e">
        <f>#REF!</f>
        <v>#REF!</v>
      </c>
      <c r="DM13" s="15" t="e">
        <f>#REF!</f>
        <v>#REF!</v>
      </c>
      <c r="DN13" s="15" t="e">
        <f>#REF!</f>
        <v>#REF!</v>
      </c>
      <c r="DO13" s="15" t="e">
        <f>#REF!</f>
        <v>#REF!</v>
      </c>
      <c r="DP13" s="15" t="e">
        <f>#REF!</f>
        <v>#REF!</v>
      </c>
      <c r="DQ13" s="15" t="e">
        <f>#REF!</f>
        <v>#REF!</v>
      </c>
      <c r="DR13" s="15" t="e">
        <f>#REF!</f>
        <v>#REF!</v>
      </c>
      <c r="DS13" s="15" t="e">
        <f>#REF!</f>
        <v>#REF!</v>
      </c>
      <c r="DT13" s="15" t="e">
        <f>#REF!</f>
        <v>#REF!</v>
      </c>
      <c r="DU13" s="15" t="e">
        <f>#REF!</f>
        <v>#REF!</v>
      </c>
      <c r="DV13" s="15" t="e">
        <f>#REF!</f>
        <v>#REF!</v>
      </c>
      <c r="DW13" s="15" t="e">
        <f>#REF!</f>
        <v>#REF!</v>
      </c>
      <c r="DX13" s="15" t="e">
        <f>#REF!</f>
        <v>#REF!</v>
      </c>
      <c r="DY13" s="15" t="e">
        <f>#REF!</f>
        <v>#REF!</v>
      </c>
      <c r="DZ13" s="15" t="e">
        <f>#REF!</f>
        <v>#REF!</v>
      </c>
      <c r="EA13" s="15" t="e">
        <f>#REF!</f>
        <v>#REF!</v>
      </c>
      <c r="EB13" s="15" t="e">
        <f>#REF!</f>
        <v>#REF!</v>
      </c>
      <c r="EC13" s="15" t="e">
        <f>#REF!</f>
        <v>#REF!</v>
      </c>
      <c r="EE13" s="14" t="e">
        <f>#REF!</f>
        <v>#REF!</v>
      </c>
      <c r="EF13" s="15" t="e">
        <f>#REF!</f>
        <v>#REF!</v>
      </c>
      <c r="EG13" s="15" t="e">
        <f>#REF!</f>
        <v>#REF!</v>
      </c>
      <c r="EH13" s="15" t="e">
        <f>#REF!</f>
        <v>#REF!</v>
      </c>
      <c r="EI13" s="15" t="e">
        <f>#REF!</f>
        <v>#REF!</v>
      </c>
      <c r="EJ13" s="15" t="e">
        <f>#REF!</f>
        <v>#REF!</v>
      </c>
      <c r="EK13" s="15" t="e">
        <f>#REF!</f>
        <v>#REF!</v>
      </c>
      <c r="EL13" s="15" t="e">
        <f>#REF!</f>
        <v>#REF!</v>
      </c>
      <c r="EM13" s="15" t="e">
        <f>#REF!</f>
        <v>#REF!</v>
      </c>
      <c r="EN13" s="15" t="e">
        <f>#REF!</f>
        <v>#REF!</v>
      </c>
      <c r="EO13" s="15" t="e">
        <f>#REF!</f>
        <v>#REF!</v>
      </c>
      <c r="EP13" s="15" t="e">
        <f>#REF!</f>
        <v>#REF!</v>
      </c>
      <c r="EQ13" s="15" t="e">
        <f>#REF!</f>
        <v>#REF!</v>
      </c>
      <c r="ER13" s="15" t="e">
        <f>#REF!</f>
        <v>#REF!</v>
      </c>
      <c r="ES13" s="15" t="e">
        <f>#REF!</f>
        <v>#REF!</v>
      </c>
      <c r="ET13" s="15" t="e">
        <f>#REF!</f>
        <v>#REF!</v>
      </c>
      <c r="EU13" s="15" t="e">
        <f>#REF!</f>
        <v>#REF!</v>
      </c>
      <c r="EV13" s="15" t="e">
        <f>#REF!</f>
        <v>#REF!</v>
      </c>
      <c r="EX13" s="14" t="e">
        <f>#REF!</f>
        <v>#REF!</v>
      </c>
      <c r="EY13" s="15" t="e">
        <f>#REF!</f>
        <v>#REF!</v>
      </c>
      <c r="EZ13" s="15" t="e">
        <f>#REF!</f>
        <v>#REF!</v>
      </c>
      <c r="FA13" s="15" t="e">
        <f>#REF!</f>
        <v>#REF!</v>
      </c>
      <c r="FB13" s="15" t="e">
        <f>#REF!</f>
        <v>#REF!</v>
      </c>
      <c r="FC13" s="15" t="e">
        <f>#REF!</f>
        <v>#REF!</v>
      </c>
      <c r="FD13" s="15" t="e">
        <f>#REF!</f>
        <v>#REF!</v>
      </c>
      <c r="FE13" s="15" t="e">
        <f>#REF!</f>
        <v>#REF!</v>
      </c>
      <c r="FF13" s="15" t="e">
        <f>#REF!</f>
        <v>#REF!</v>
      </c>
      <c r="FG13" s="15" t="e">
        <f>#REF!</f>
        <v>#REF!</v>
      </c>
      <c r="FH13" s="15" t="e">
        <f>#REF!</f>
        <v>#REF!</v>
      </c>
      <c r="FI13" s="15" t="e">
        <f>#REF!</f>
        <v>#REF!</v>
      </c>
      <c r="FJ13" s="15" t="e">
        <f>#REF!</f>
        <v>#REF!</v>
      </c>
      <c r="FK13" s="15" t="e">
        <f>#REF!</f>
        <v>#REF!</v>
      </c>
      <c r="FL13" s="15" t="e">
        <f>#REF!</f>
        <v>#REF!</v>
      </c>
      <c r="FM13" s="15" t="e">
        <f>#REF!</f>
        <v>#REF!</v>
      </c>
      <c r="FN13" s="15" t="e">
        <f>#REF!</f>
        <v>#REF!</v>
      </c>
      <c r="FO13" s="15" t="e">
        <f>#REF!</f>
        <v>#REF!</v>
      </c>
      <c r="FQ13" s="14" t="e">
        <f>#REF!</f>
        <v>#REF!</v>
      </c>
      <c r="FR13" s="15" t="e">
        <f>#REF!</f>
        <v>#REF!</v>
      </c>
      <c r="FS13" s="15" t="e">
        <f>#REF!</f>
        <v>#REF!</v>
      </c>
      <c r="FT13" s="15" t="e">
        <f>#REF!</f>
        <v>#REF!</v>
      </c>
      <c r="FU13" s="15" t="e">
        <f>#REF!</f>
        <v>#REF!</v>
      </c>
      <c r="FV13" s="15" t="e">
        <f>#REF!</f>
        <v>#REF!</v>
      </c>
      <c r="FW13" s="15" t="e">
        <f>#REF!</f>
        <v>#REF!</v>
      </c>
      <c r="FX13" s="15" t="e">
        <f>#REF!</f>
        <v>#REF!</v>
      </c>
      <c r="FY13" s="15" t="e">
        <f>#REF!</f>
        <v>#REF!</v>
      </c>
      <c r="FZ13" s="15" t="e">
        <f>#REF!</f>
        <v>#REF!</v>
      </c>
      <c r="GA13" s="15" t="e">
        <f>#REF!</f>
        <v>#REF!</v>
      </c>
      <c r="GB13" s="15" t="e">
        <f>#REF!</f>
        <v>#REF!</v>
      </c>
      <c r="GC13" s="15" t="e">
        <f>#REF!</f>
        <v>#REF!</v>
      </c>
      <c r="GD13" s="15" t="e">
        <f>#REF!</f>
        <v>#REF!</v>
      </c>
      <c r="GE13" s="15" t="e">
        <f>#REF!</f>
        <v>#REF!</v>
      </c>
      <c r="GF13" s="15" t="e">
        <f>#REF!</f>
        <v>#REF!</v>
      </c>
      <c r="GG13" s="15" t="e">
        <f>#REF!</f>
        <v>#REF!</v>
      </c>
      <c r="GH13" s="15" t="e">
        <f>#REF!</f>
        <v>#REF!</v>
      </c>
      <c r="GJ13" s="14" t="e">
        <f>#REF!</f>
        <v>#REF!</v>
      </c>
      <c r="GK13" s="15" t="e">
        <f>#REF!</f>
        <v>#REF!</v>
      </c>
      <c r="GL13" s="15" t="e">
        <f>#REF!</f>
        <v>#REF!</v>
      </c>
      <c r="GM13" s="15" t="e">
        <f>#REF!</f>
        <v>#REF!</v>
      </c>
      <c r="GN13" s="15" t="e">
        <f>#REF!</f>
        <v>#REF!</v>
      </c>
      <c r="GO13" s="15" t="e">
        <f>#REF!</f>
        <v>#REF!</v>
      </c>
      <c r="GP13" s="15" t="e">
        <f>#REF!</f>
        <v>#REF!</v>
      </c>
      <c r="GQ13" s="15" t="e">
        <f>#REF!</f>
        <v>#REF!</v>
      </c>
      <c r="GR13" s="15" t="e">
        <f>#REF!</f>
        <v>#REF!</v>
      </c>
      <c r="GS13" s="15" t="e">
        <f>#REF!</f>
        <v>#REF!</v>
      </c>
      <c r="GT13" s="15" t="e">
        <f>#REF!</f>
        <v>#REF!</v>
      </c>
      <c r="GU13" s="15" t="e">
        <f>#REF!</f>
        <v>#REF!</v>
      </c>
      <c r="GV13" s="15" t="e">
        <f>#REF!</f>
        <v>#REF!</v>
      </c>
      <c r="GW13" s="15" t="e">
        <f>#REF!</f>
        <v>#REF!</v>
      </c>
      <c r="GX13" s="15" t="e">
        <f>#REF!</f>
        <v>#REF!</v>
      </c>
      <c r="GY13" s="15" t="e">
        <f>#REF!</f>
        <v>#REF!</v>
      </c>
      <c r="GZ13" s="15" t="e">
        <f>#REF!</f>
        <v>#REF!</v>
      </c>
      <c r="HA13" s="15" t="e">
        <f>#REF!</f>
        <v>#REF!</v>
      </c>
      <c r="HC13" s="14" t="e">
        <f>#REF!</f>
        <v>#REF!</v>
      </c>
      <c r="HD13" s="15" t="e">
        <f>#REF!</f>
        <v>#REF!</v>
      </c>
      <c r="HE13" s="15" t="e">
        <f>#REF!</f>
        <v>#REF!</v>
      </c>
      <c r="HF13" s="15" t="e">
        <f>#REF!</f>
        <v>#REF!</v>
      </c>
      <c r="HG13" s="15" t="e">
        <f>#REF!</f>
        <v>#REF!</v>
      </c>
      <c r="HH13" s="15" t="e">
        <f>#REF!</f>
        <v>#REF!</v>
      </c>
      <c r="HI13" s="15" t="e">
        <f>#REF!</f>
        <v>#REF!</v>
      </c>
      <c r="HJ13" s="15" t="e">
        <f>#REF!</f>
        <v>#REF!</v>
      </c>
      <c r="HK13" s="15" t="e">
        <f>#REF!</f>
        <v>#REF!</v>
      </c>
      <c r="HL13" s="15" t="e">
        <f>#REF!</f>
        <v>#REF!</v>
      </c>
      <c r="HM13" s="15" t="e">
        <f>#REF!</f>
        <v>#REF!</v>
      </c>
      <c r="HN13" s="15" t="e">
        <f>#REF!</f>
        <v>#REF!</v>
      </c>
      <c r="HO13" s="15" t="e">
        <f>#REF!</f>
        <v>#REF!</v>
      </c>
      <c r="HP13" s="15" t="e">
        <f>#REF!</f>
        <v>#REF!</v>
      </c>
      <c r="HQ13" s="15" t="e">
        <f>#REF!</f>
        <v>#REF!</v>
      </c>
      <c r="HR13" s="15" t="e">
        <f>#REF!</f>
        <v>#REF!</v>
      </c>
      <c r="HS13" s="15" t="e">
        <f>#REF!</f>
        <v>#REF!</v>
      </c>
      <c r="HT13" s="15" t="e">
        <f>#REF!</f>
        <v>#REF!</v>
      </c>
      <c r="HV13" s="14" t="e">
        <f>#REF!</f>
        <v>#REF!</v>
      </c>
      <c r="HW13" s="15" t="e">
        <f>#REF!</f>
        <v>#REF!</v>
      </c>
      <c r="HX13" s="15" t="e">
        <f>#REF!</f>
        <v>#REF!</v>
      </c>
      <c r="HY13" s="15" t="e">
        <f>#REF!</f>
        <v>#REF!</v>
      </c>
      <c r="HZ13" s="15" t="e">
        <f>#REF!</f>
        <v>#REF!</v>
      </c>
      <c r="IA13" s="15" t="e">
        <f>#REF!</f>
        <v>#REF!</v>
      </c>
      <c r="IB13" s="15" t="e">
        <f>#REF!</f>
        <v>#REF!</v>
      </c>
      <c r="IC13" s="15" t="e">
        <f>#REF!</f>
        <v>#REF!</v>
      </c>
      <c r="ID13" s="15" t="e">
        <f>#REF!</f>
        <v>#REF!</v>
      </c>
      <c r="IE13" s="15" t="e">
        <f>#REF!</f>
        <v>#REF!</v>
      </c>
      <c r="IF13" s="15" t="e">
        <f>#REF!</f>
        <v>#REF!</v>
      </c>
      <c r="IG13" s="15" t="e">
        <f>#REF!</f>
        <v>#REF!</v>
      </c>
      <c r="IH13" s="15" t="e">
        <f>#REF!</f>
        <v>#REF!</v>
      </c>
      <c r="II13" s="15" t="e">
        <f>#REF!</f>
        <v>#REF!</v>
      </c>
      <c r="IJ13" s="15" t="e">
        <f>#REF!</f>
        <v>#REF!</v>
      </c>
      <c r="IK13" s="15" t="e">
        <f>#REF!</f>
        <v>#REF!</v>
      </c>
      <c r="IL13" s="15" t="e">
        <f>#REF!</f>
        <v>#REF!</v>
      </c>
      <c r="IM13" s="15" t="e">
        <f>#REF!</f>
        <v>#REF!</v>
      </c>
      <c r="IO13" s="14" t="e">
        <f>#REF!</f>
        <v>#REF!</v>
      </c>
      <c r="IP13" s="15" t="e">
        <f>#REF!</f>
        <v>#REF!</v>
      </c>
      <c r="IQ13" s="15" t="e">
        <f>#REF!</f>
        <v>#REF!</v>
      </c>
      <c r="IR13" s="15" t="e">
        <f>#REF!</f>
        <v>#REF!</v>
      </c>
      <c r="IS13" s="15" t="e">
        <f>#REF!</f>
        <v>#REF!</v>
      </c>
      <c r="IT13" s="15" t="e">
        <f>#REF!</f>
        <v>#REF!</v>
      </c>
      <c r="IU13" s="15" t="e">
        <f>#REF!</f>
        <v>#REF!</v>
      </c>
      <c r="IV13" s="15" t="e">
        <f>#REF!</f>
        <v>#REF!</v>
      </c>
      <c r="IW13" s="15" t="e">
        <f>#REF!</f>
        <v>#REF!</v>
      </c>
      <c r="IX13" s="15" t="e">
        <f>#REF!</f>
        <v>#REF!</v>
      </c>
      <c r="IY13" s="15" t="e">
        <f>#REF!</f>
        <v>#REF!</v>
      </c>
      <c r="IZ13" s="15" t="e">
        <f>#REF!</f>
        <v>#REF!</v>
      </c>
      <c r="JA13" s="15" t="e">
        <f>#REF!</f>
        <v>#REF!</v>
      </c>
      <c r="JB13" s="15" t="e">
        <f>#REF!</f>
        <v>#REF!</v>
      </c>
      <c r="JC13" s="15" t="e">
        <f>#REF!</f>
        <v>#REF!</v>
      </c>
      <c r="JD13" s="15" t="e">
        <f>#REF!</f>
        <v>#REF!</v>
      </c>
      <c r="JE13" s="15" t="e">
        <f>#REF!</f>
        <v>#REF!</v>
      </c>
      <c r="JF13" s="15" t="e">
        <f>#REF!</f>
        <v>#REF!</v>
      </c>
      <c r="JH13" s="14" t="e">
        <f>#REF!</f>
        <v>#REF!</v>
      </c>
      <c r="JI13" s="15" t="e">
        <f>#REF!</f>
        <v>#REF!</v>
      </c>
      <c r="JJ13" s="15" t="e">
        <f>#REF!</f>
        <v>#REF!</v>
      </c>
      <c r="JK13" s="15" t="e">
        <f>#REF!</f>
        <v>#REF!</v>
      </c>
      <c r="JL13" s="15" t="e">
        <f>#REF!</f>
        <v>#REF!</v>
      </c>
      <c r="JM13" s="15" t="e">
        <f>#REF!</f>
        <v>#REF!</v>
      </c>
      <c r="JN13" s="15" t="e">
        <f>#REF!</f>
        <v>#REF!</v>
      </c>
      <c r="JO13" s="15" t="e">
        <f>#REF!</f>
        <v>#REF!</v>
      </c>
      <c r="JP13" s="15" t="e">
        <f>#REF!</f>
        <v>#REF!</v>
      </c>
      <c r="JQ13" s="15" t="e">
        <f>#REF!</f>
        <v>#REF!</v>
      </c>
      <c r="JR13" s="15" t="e">
        <f>#REF!</f>
        <v>#REF!</v>
      </c>
      <c r="JS13" s="15" t="e">
        <f>#REF!</f>
        <v>#REF!</v>
      </c>
      <c r="JT13" s="15" t="e">
        <f>#REF!</f>
        <v>#REF!</v>
      </c>
      <c r="JU13" s="15" t="e">
        <f>#REF!</f>
        <v>#REF!</v>
      </c>
      <c r="JV13" s="15" t="e">
        <f>#REF!</f>
        <v>#REF!</v>
      </c>
      <c r="JW13" s="15" t="e">
        <f>#REF!</f>
        <v>#REF!</v>
      </c>
      <c r="JX13" s="15" t="e">
        <f>#REF!</f>
        <v>#REF!</v>
      </c>
      <c r="JY13" s="15" t="e">
        <f>#REF!</f>
        <v>#REF!</v>
      </c>
    </row>
    <row r="14" spans="1:285" x14ac:dyDescent="0.25">
      <c r="A14" s="8" t="s">
        <v>10</v>
      </c>
      <c r="B14" s="14" t="e">
        <f>#REF!</f>
        <v>#REF!</v>
      </c>
      <c r="C14" s="15" t="e">
        <f>#REF!</f>
        <v>#REF!</v>
      </c>
      <c r="D14" s="15" t="e">
        <f>#REF!</f>
        <v>#REF!</v>
      </c>
      <c r="E14" s="15" t="e">
        <f>#REF!</f>
        <v>#REF!</v>
      </c>
      <c r="F14" s="15" t="e">
        <f>#REF!</f>
        <v>#REF!</v>
      </c>
      <c r="G14" s="15" t="e">
        <f>#REF!</f>
        <v>#REF!</v>
      </c>
      <c r="H14" s="15" t="e">
        <f>#REF!</f>
        <v>#REF!</v>
      </c>
      <c r="I14" s="15" t="e">
        <f>#REF!</f>
        <v>#REF!</v>
      </c>
      <c r="J14" s="15" t="e">
        <f>#REF!</f>
        <v>#REF!</v>
      </c>
      <c r="K14" s="15" t="e">
        <f>#REF!</f>
        <v>#REF!</v>
      </c>
      <c r="L14" s="15" t="e">
        <f>#REF!</f>
        <v>#REF!</v>
      </c>
      <c r="M14" s="15" t="e">
        <f>#REF!</f>
        <v>#REF!</v>
      </c>
      <c r="N14" s="15" t="e">
        <f>#REF!</f>
        <v>#REF!</v>
      </c>
      <c r="O14" s="15" t="e">
        <f>#REF!</f>
        <v>#REF!</v>
      </c>
      <c r="P14" s="15" t="e">
        <f>#REF!</f>
        <v>#REF!</v>
      </c>
      <c r="Q14" s="15" t="e">
        <f>#REF!</f>
        <v>#REF!</v>
      </c>
      <c r="R14" s="15" t="e">
        <f>#REF!</f>
        <v>#REF!</v>
      </c>
      <c r="S14" s="15" t="e">
        <f>#REF!</f>
        <v>#REF!</v>
      </c>
      <c r="U14" s="14" t="e">
        <f>#REF!</f>
        <v>#REF!</v>
      </c>
      <c r="V14" s="15" t="e">
        <f>#REF!</f>
        <v>#REF!</v>
      </c>
      <c r="W14" s="15" t="e">
        <f>#REF!</f>
        <v>#REF!</v>
      </c>
      <c r="X14" s="15" t="e">
        <f>#REF!</f>
        <v>#REF!</v>
      </c>
      <c r="Y14" s="15" t="e">
        <f>#REF!</f>
        <v>#REF!</v>
      </c>
      <c r="Z14" s="15" t="e">
        <f>#REF!</f>
        <v>#REF!</v>
      </c>
      <c r="AA14" s="15" t="e">
        <f>#REF!</f>
        <v>#REF!</v>
      </c>
      <c r="AB14" s="15" t="e">
        <f>#REF!</f>
        <v>#REF!</v>
      </c>
      <c r="AC14" s="15" t="e">
        <f>#REF!</f>
        <v>#REF!</v>
      </c>
      <c r="AD14" s="15" t="e">
        <f>#REF!</f>
        <v>#REF!</v>
      </c>
      <c r="AE14" s="15" t="e">
        <f>#REF!</f>
        <v>#REF!</v>
      </c>
      <c r="AF14" s="15" t="e">
        <f>#REF!</f>
        <v>#REF!</v>
      </c>
      <c r="AG14" s="15" t="e">
        <f>#REF!</f>
        <v>#REF!</v>
      </c>
      <c r="AH14" s="15" t="e">
        <f>#REF!</f>
        <v>#REF!</v>
      </c>
      <c r="AI14" s="15" t="e">
        <f>#REF!</f>
        <v>#REF!</v>
      </c>
      <c r="AJ14" s="15" t="e">
        <f>#REF!</f>
        <v>#REF!</v>
      </c>
      <c r="AK14" s="15" t="e">
        <f>#REF!</f>
        <v>#REF!</v>
      </c>
      <c r="AL14" s="15" t="e">
        <f>#REF!</f>
        <v>#REF!</v>
      </c>
      <c r="AN14" s="14" t="e">
        <f>#REF!</f>
        <v>#REF!</v>
      </c>
      <c r="AO14" s="15" t="e">
        <f>#REF!</f>
        <v>#REF!</v>
      </c>
      <c r="AP14" s="15" t="e">
        <f>#REF!</f>
        <v>#REF!</v>
      </c>
      <c r="AQ14" s="15" t="e">
        <f>#REF!</f>
        <v>#REF!</v>
      </c>
      <c r="AR14" s="15" t="e">
        <f>#REF!</f>
        <v>#REF!</v>
      </c>
      <c r="AS14" s="15" t="e">
        <f>#REF!</f>
        <v>#REF!</v>
      </c>
      <c r="AT14" s="15" t="e">
        <f>#REF!</f>
        <v>#REF!</v>
      </c>
      <c r="AU14" s="15" t="e">
        <f>#REF!</f>
        <v>#REF!</v>
      </c>
      <c r="AV14" s="15" t="e">
        <f>#REF!</f>
        <v>#REF!</v>
      </c>
      <c r="AW14" s="15" t="e">
        <f>#REF!</f>
        <v>#REF!</v>
      </c>
      <c r="AX14" s="15" t="e">
        <f>#REF!</f>
        <v>#REF!</v>
      </c>
      <c r="AY14" s="15" t="e">
        <f>#REF!</f>
        <v>#REF!</v>
      </c>
      <c r="AZ14" s="15" t="e">
        <f>#REF!</f>
        <v>#REF!</v>
      </c>
      <c r="BA14" s="15" t="e">
        <f>#REF!</f>
        <v>#REF!</v>
      </c>
      <c r="BB14" s="15" t="e">
        <f>#REF!</f>
        <v>#REF!</v>
      </c>
      <c r="BC14" s="15" t="e">
        <f>#REF!</f>
        <v>#REF!</v>
      </c>
      <c r="BD14" s="15" t="e">
        <f>#REF!</f>
        <v>#REF!</v>
      </c>
      <c r="BE14" s="15" t="e">
        <f>#REF!</f>
        <v>#REF!</v>
      </c>
      <c r="BG14" s="14" t="e">
        <f>#REF!</f>
        <v>#REF!</v>
      </c>
      <c r="BH14" s="15" t="e">
        <f>#REF!</f>
        <v>#REF!</v>
      </c>
      <c r="BI14" s="15" t="e">
        <f>#REF!</f>
        <v>#REF!</v>
      </c>
      <c r="BJ14" s="15" t="e">
        <f>#REF!</f>
        <v>#REF!</v>
      </c>
      <c r="BK14" s="15" t="e">
        <f>#REF!</f>
        <v>#REF!</v>
      </c>
      <c r="BL14" s="15" t="e">
        <f>#REF!</f>
        <v>#REF!</v>
      </c>
      <c r="BM14" s="15" t="e">
        <f>#REF!</f>
        <v>#REF!</v>
      </c>
      <c r="BN14" s="15" t="e">
        <f>#REF!</f>
        <v>#REF!</v>
      </c>
      <c r="BO14" s="15" t="e">
        <f>#REF!</f>
        <v>#REF!</v>
      </c>
      <c r="BP14" s="15" t="e">
        <f>#REF!</f>
        <v>#REF!</v>
      </c>
      <c r="BQ14" s="15" t="e">
        <f>#REF!</f>
        <v>#REF!</v>
      </c>
      <c r="BR14" s="15" t="e">
        <f>#REF!</f>
        <v>#REF!</v>
      </c>
      <c r="BS14" s="15" t="e">
        <f>#REF!</f>
        <v>#REF!</v>
      </c>
      <c r="BT14" s="15" t="e">
        <f>#REF!</f>
        <v>#REF!</v>
      </c>
      <c r="BU14" s="15" t="e">
        <f>#REF!</f>
        <v>#REF!</v>
      </c>
      <c r="BV14" s="15" t="e">
        <f>#REF!</f>
        <v>#REF!</v>
      </c>
      <c r="BW14" s="15" t="e">
        <f>#REF!</f>
        <v>#REF!</v>
      </c>
      <c r="BX14" s="15" t="e">
        <f>#REF!</f>
        <v>#REF!</v>
      </c>
      <c r="BZ14" s="14" t="e">
        <f>#REF!</f>
        <v>#REF!</v>
      </c>
      <c r="CA14" s="15" t="e">
        <f>#REF!</f>
        <v>#REF!</v>
      </c>
      <c r="CB14" s="15" t="e">
        <f>#REF!</f>
        <v>#REF!</v>
      </c>
      <c r="CC14" s="15" t="e">
        <f>#REF!</f>
        <v>#REF!</v>
      </c>
      <c r="CD14" s="15" t="e">
        <f>#REF!</f>
        <v>#REF!</v>
      </c>
      <c r="CE14" s="15" t="e">
        <f>#REF!</f>
        <v>#REF!</v>
      </c>
      <c r="CF14" s="15" t="e">
        <f>#REF!</f>
        <v>#REF!</v>
      </c>
      <c r="CG14" s="15" t="e">
        <f>#REF!</f>
        <v>#REF!</v>
      </c>
      <c r="CH14" s="15" t="e">
        <f>#REF!</f>
        <v>#REF!</v>
      </c>
      <c r="CI14" s="15" t="e">
        <f>#REF!</f>
        <v>#REF!</v>
      </c>
      <c r="CJ14" s="15" t="e">
        <f>#REF!</f>
        <v>#REF!</v>
      </c>
      <c r="CK14" s="15" t="e">
        <f>#REF!</f>
        <v>#REF!</v>
      </c>
      <c r="CL14" s="15" t="e">
        <f>#REF!</f>
        <v>#REF!</v>
      </c>
      <c r="CM14" s="15" t="e">
        <f>#REF!</f>
        <v>#REF!</v>
      </c>
      <c r="CN14" s="15" t="e">
        <f>#REF!</f>
        <v>#REF!</v>
      </c>
      <c r="CO14" s="15" t="e">
        <f>#REF!</f>
        <v>#REF!</v>
      </c>
      <c r="CP14" s="15" t="e">
        <f>#REF!</f>
        <v>#REF!</v>
      </c>
      <c r="CQ14" s="15" t="e">
        <f>#REF!</f>
        <v>#REF!</v>
      </c>
      <c r="CS14" s="14" t="e">
        <f>#REF!</f>
        <v>#REF!</v>
      </c>
      <c r="CT14" s="15" t="e">
        <f>#REF!</f>
        <v>#REF!</v>
      </c>
      <c r="CU14" s="15" t="e">
        <f>#REF!</f>
        <v>#REF!</v>
      </c>
      <c r="CV14" s="15" t="e">
        <f>#REF!</f>
        <v>#REF!</v>
      </c>
      <c r="CW14" s="15" t="e">
        <f>#REF!</f>
        <v>#REF!</v>
      </c>
      <c r="CX14" s="15" t="e">
        <f>#REF!</f>
        <v>#REF!</v>
      </c>
      <c r="CY14" s="15" t="e">
        <f>#REF!</f>
        <v>#REF!</v>
      </c>
      <c r="CZ14" s="15" t="e">
        <f>#REF!</f>
        <v>#REF!</v>
      </c>
      <c r="DA14" s="15" t="e">
        <f>#REF!</f>
        <v>#REF!</v>
      </c>
      <c r="DB14" s="15" t="e">
        <f>#REF!</f>
        <v>#REF!</v>
      </c>
      <c r="DC14" s="15" t="e">
        <f>#REF!</f>
        <v>#REF!</v>
      </c>
      <c r="DD14" s="15" t="e">
        <f>#REF!</f>
        <v>#REF!</v>
      </c>
      <c r="DE14" s="15" t="e">
        <f>#REF!</f>
        <v>#REF!</v>
      </c>
      <c r="DF14" s="15" t="e">
        <f>#REF!</f>
        <v>#REF!</v>
      </c>
      <c r="DG14" s="15" t="e">
        <f>#REF!</f>
        <v>#REF!</v>
      </c>
      <c r="DH14" s="15" t="e">
        <f>#REF!</f>
        <v>#REF!</v>
      </c>
      <c r="DI14" s="15" t="e">
        <f>#REF!</f>
        <v>#REF!</v>
      </c>
      <c r="DJ14" s="15" t="e">
        <f>#REF!</f>
        <v>#REF!</v>
      </c>
      <c r="DL14" s="14" t="e">
        <f>#REF!</f>
        <v>#REF!</v>
      </c>
      <c r="DM14" s="15" t="e">
        <f>#REF!</f>
        <v>#REF!</v>
      </c>
      <c r="DN14" s="15" t="e">
        <f>#REF!</f>
        <v>#REF!</v>
      </c>
      <c r="DO14" s="15" t="e">
        <f>#REF!</f>
        <v>#REF!</v>
      </c>
      <c r="DP14" s="15" t="e">
        <f>#REF!</f>
        <v>#REF!</v>
      </c>
      <c r="DQ14" s="15" t="e">
        <f>#REF!</f>
        <v>#REF!</v>
      </c>
      <c r="DR14" s="15" t="e">
        <f>#REF!</f>
        <v>#REF!</v>
      </c>
      <c r="DS14" s="15" t="e">
        <f>#REF!</f>
        <v>#REF!</v>
      </c>
      <c r="DT14" s="15" t="e">
        <f>#REF!</f>
        <v>#REF!</v>
      </c>
      <c r="DU14" s="15" t="e">
        <f>#REF!</f>
        <v>#REF!</v>
      </c>
      <c r="DV14" s="15" t="e">
        <f>#REF!</f>
        <v>#REF!</v>
      </c>
      <c r="DW14" s="15" t="e">
        <f>#REF!</f>
        <v>#REF!</v>
      </c>
      <c r="DX14" s="15" t="e">
        <f>#REF!</f>
        <v>#REF!</v>
      </c>
      <c r="DY14" s="15" t="e">
        <f>#REF!</f>
        <v>#REF!</v>
      </c>
      <c r="DZ14" s="15" t="e">
        <f>#REF!</f>
        <v>#REF!</v>
      </c>
      <c r="EA14" s="15" t="e">
        <f>#REF!</f>
        <v>#REF!</v>
      </c>
      <c r="EB14" s="15" t="e">
        <f>#REF!</f>
        <v>#REF!</v>
      </c>
      <c r="EC14" s="15" t="e">
        <f>#REF!</f>
        <v>#REF!</v>
      </c>
      <c r="EE14" s="14" t="e">
        <f>#REF!</f>
        <v>#REF!</v>
      </c>
      <c r="EF14" s="15" t="e">
        <f>#REF!</f>
        <v>#REF!</v>
      </c>
      <c r="EG14" s="15" t="e">
        <f>#REF!</f>
        <v>#REF!</v>
      </c>
      <c r="EH14" s="15" t="e">
        <f>#REF!</f>
        <v>#REF!</v>
      </c>
      <c r="EI14" s="15" t="e">
        <f>#REF!</f>
        <v>#REF!</v>
      </c>
      <c r="EJ14" s="15" t="e">
        <f>#REF!</f>
        <v>#REF!</v>
      </c>
      <c r="EK14" s="15" t="e">
        <f>#REF!</f>
        <v>#REF!</v>
      </c>
      <c r="EL14" s="15" t="e">
        <f>#REF!</f>
        <v>#REF!</v>
      </c>
      <c r="EM14" s="15" t="e">
        <f>#REF!</f>
        <v>#REF!</v>
      </c>
      <c r="EN14" s="15" t="e">
        <f>#REF!</f>
        <v>#REF!</v>
      </c>
      <c r="EO14" s="15" t="e">
        <f>#REF!</f>
        <v>#REF!</v>
      </c>
      <c r="EP14" s="15" t="e">
        <f>#REF!</f>
        <v>#REF!</v>
      </c>
      <c r="EQ14" s="15" t="e">
        <f>#REF!</f>
        <v>#REF!</v>
      </c>
      <c r="ER14" s="15" t="e">
        <f>#REF!</f>
        <v>#REF!</v>
      </c>
      <c r="ES14" s="15" t="e">
        <f>#REF!</f>
        <v>#REF!</v>
      </c>
      <c r="ET14" s="15" t="e">
        <f>#REF!</f>
        <v>#REF!</v>
      </c>
      <c r="EU14" s="15" t="e">
        <f>#REF!</f>
        <v>#REF!</v>
      </c>
      <c r="EV14" s="15" t="e">
        <f>#REF!</f>
        <v>#REF!</v>
      </c>
      <c r="EX14" s="14" t="e">
        <f>#REF!</f>
        <v>#REF!</v>
      </c>
      <c r="EY14" s="15" t="e">
        <f>#REF!</f>
        <v>#REF!</v>
      </c>
      <c r="EZ14" s="15" t="e">
        <f>#REF!</f>
        <v>#REF!</v>
      </c>
      <c r="FA14" s="15" t="e">
        <f>#REF!</f>
        <v>#REF!</v>
      </c>
      <c r="FB14" s="15" t="e">
        <f>#REF!</f>
        <v>#REF!</v>
      </c>
      <c r="FC14" s="15" t="e">
        <f>#REF!</f>
        <v>#REF!</v>
      </c>
      <c r="FD14" s="15" t="e">
        <f>#REF!</f>
        <v>#REF!</v>
      </c>
      <c r="FE14" s="15" t="e">
        <f>#REF!</f>
        <v>#REF!</v>
      </c>
      <c r="FF14" s="15" t="e">
        <f>#REF!</f>
        <v>#REF!</v>
      </c>
      <c r="FG14" s="15" t="e">
        <f>#REF!</f>
        <v>#REF!</v>
      </c>
      <c r="FH14" s="15" t="e">
        <f>#REF!</f>
        <v>#REF!</v>
      </c>
      <c r="FI14" s="15" t="e">
        <f>#REF!</f>
        <v>#REF!</v>
      </c>
      <c r="FJ14" s="15" t="e">
        <f>#REF!</f>
        <v>#REF!</v>
      </c>
      <c r="FK14" s="15" t="e">
        <f>#REF!</f>
        <v>#REF!</v>
      </c>
      <c r="FL14" s="15" t="e">
        <f>#REF!</f>
        <v>#REF!</v>
      </c>
      <c r="FM14" s="15" t="e">
        <f>#REF!</f>
        <v>#REF!</v>
      </c>
      <c r="FN14" s="15" t="e">
        <f>#REF!</f>
        <v>#REF!</v>
      </c>
      <c r="FO14" s="15" t="e">
        <f>#REF!</f>
        <v>#REF!</v>
      </c>
      <c r="FQ14" s="14" t="e">
        <f>#REF!</f>
        <v>#REF!</v>
      </c>
      <c r="FR14" s="15" t="e">
        <f>#REF!</f>
        <v>#REF!</v>
      </c>
      <c r="FS14" s="15" t="e">
        <f>#REF!</f>
        <v>#REF!</v>
      </c>
      <c r="FT14" s="15" t="e">
        <f>#REF!</f>
        <v>#REF!</v>
      </c>
      <c r="FU14" s="15" t="e">
        <f>#REF!</f>
        <v>#REF!</v>
      </c>
      <c r="FV14" s="15" t="e">
        <f>#REF!</f>
        <v>#REF!</v>
      </c>
      <c r="FW14" s="15" t="e">
        <f>#REF!</f>
        <v>#REF!</v>
      </c>
      <c r="FX14" s="15" t="e">
        <f>#REF!</f>
        <v>#REF!</v>
      </c>
      <c r="FY14" s="15" t="e">
        <f>#REF!</f>
        <v>#REF!</v>
      </c>
      <c r="FZ14" s="15" t="e">
        <f>#REF!</f>
        <v>#REF!</v>
      </c>
      <c r="GA14" s="15" t="e">
        <f>#REF!</f>
        <v>#REF!</v>
      </c>
      <c r="GB14" s="15" t="e">
        <f>#REF!</f>
        <v>#REF!</v>
      </c>
      <c r="GC14" s="15" t="e">
        <f>#REF!</f>
        <v>#REF!</v>
      </c>
      <c r="GD14" s="15" t="e">
        <f>#REF!</f>
        <v>#REF!</v>
      </c>
      <c r="GE14" s="15" t="e">
        <f>#REF!</f>
        <v>#REF!</v>
      </c>
      <c r="GF14" s="15" t="e">
        <f>#REF!</f>
        <v>#REF!</v>
      </c>
      <c r="GG14" s="15" t="e">
        <f>#REF!</f>
        <v>#REF!</v>
      </c>
      <c r="GH14" s="15" t="e">
        <f>#REF!</f>
        <v>#REF!</v>
      </c>
      <c r="GJ14" s="14" t="e">
        <f>#REF!</f>
        <v>#REF!</v>
      </c>
      <c r="GK14" s="15" t="e">
        <f>#REF!</f>
        <v>#REF!</v>
      </c>
      <c r="GL14" s="15" t="e">
        <f>#REF!</f>
        <v>#REF!</v>
      </c>
      <c r="GM14" s="15" t="e">
        <f>#REF!</f>
        <v>#REF!</v>
      </c>
      <c r="GN14" s="15" t="e">
        <f>#REF!</f>
        <v>#REF!</v>
      </c>
      <c r="GO14" s="15" t="e">
        <f>#REF!</f>
        <v>#REF!</v>
      </c>
      <c r="GP14" s="15" t="e">
        <f>#REF!</f>
        <v>#REF!</v>
      </c>
      <c r="GQ14" s="15" t="e">
        <f>#REF!</f>
        <v>#REF!</v>
      </c>
      <c r="GR14" s="15" t="e">
        <f>#REF!</f>
        <v>#REF!</v>
      </c>
      <c r="GS14" s="15" t="e">
        <f>#REF!</f>
        <v>#REF!</v>
      </c>
      <c r="GT14" s="15" t="e">
        <f>#REF!</f>
        <v>#REF!</v>
      </c>
      <c r="GU14" s="15" t="e">
        <f>#REF!</f>
        <v>#REF!</v>
      </c>
      <c r="GV14" s="15" t="e">
        <f>#REF!</f>
        <v>#REF!</v>
      </c>
      <c r="GW14" s="15" t="e">
        <f>#REF!</f>
        <v>#REF!</v>
      </c>
      <c r="GX14" s="15" t="e">
        <f>#REF!</f>
        <v>#REF!</v>
      </c>
      <c r="GY14" s="15" t="e">
        <f>#REF!</f>
        <v>#REF!</v>
      </c>
      <c r="GZ14" s="15" t="e">
        <f>#REF!</f>
        <v>#REF!</v>
      </c>
      <c r="HA14" s="15" t="e">
        <f>#REF!</f>
        <v>#REF!</v>
      </c>
      <c r="HC14" s="14" t="e">
        <f>#REF!</f>
        <v>#REF!</v>
      </c>
      <c r="HD14" s="15" t="e">
        <f>#REF!</f>
        <v>#REF!</v>
      </c>
      <c r="HE14" s="15" t="e">
        <f>#REF!</f>
        <v>#REF!</v>
      </c>
      <c r="HF14" s="15" t="e">
        <f>#REF!</f>
        <v>#REF!</v>
      </c>
      <c r="HG14" s="15" t="e">
        <f>#REF!</f>
        <v>#REF!</v>
      </c>
      <c r="HH14" s="15" t="e">
        <f>#REF!</f>
        <v>#REF!</v>
      </c>
      <c r="HI14" s="15" t="e">
        <f>#REF!</f>
        <v>#REF!</v>
      </c>
      <c r="HJ14" s="15" t="e">
        <f>#REF!</f>
        <v>#REF!</v>
      </c>
      <c r="HK14" s="15" t="e">
        <f>#REF!</f>
        <v>#REF!</v>
      </c>
      <c r="HL14" s="15" t="e">
        <f>#REF!</f>
        <v>#REF!</v>
      </c>
      <c r="HM14" s="15" t="e">
        <f>#REF!</f>
        <v>#REF!</v>
      </c>
      <c r="HN14" s="15" t="e">
        <f>#REF!</f>
        <v>#REF!</v>
      </c>
      <c r="HO14" s="15" t="e">
        <f>#REF!</f>
        <v>#REF!</v>
      </c>
      <c r="HP14" s="15" t="e">
        <f>#REF!</f>
        <v>#REF!</v>
      </c>
      <c r="HQ14" s="15" t="e">
        <f>#REF!</f>
        <v>#REF!</v>
      </c>
      <c r="HR14" s="15" t="e">
        <f>#REF!</f>
        <v>#REF!</v>
      </c>
      <c r="HS14" s="15" t="e">
        <f>#REF!</f>
        <v>#REF!</v>
      </c>
      <c r="HT14" s="15" t="e">
        <f>#REF!</f>
        <v>#REF!</v>
      </c>
      <c r="HV14" s="14" t="e">
        <f>#REF!</f>
        <v>#REF!</v>
      </c>
      <c r="HW14" s="15" t="e">
        <f>#REF!</f>
        <v>#REF!</v>
      </c>
      <c r="HX14" s="15" t="e">
        <f>#REF!</f>
        <v>#REF!</v>
      </c>
      <c r="HY14" s="15" t="e">
        <f>#REF!</f>
        <v>#REF!</v>
      </c>
      <c r="HZ14" s="15" t="e">
        <f>#REF!</f>
        <v>#REF!</v>
      </c>
      <c r="IA14" s="15" t="e">
        <f>#REF!</f>
        <v>#REF!</v>
      </c>
      <c r="IB14" s="15" t="e">
        <f>#REF!</f>
        <v>#REF!</v>
      </c>
      <c r="IC14" s="15" t="e">
        <f>#REF!</f>
        <v>#REF!</v>
      </c>
      <c r="ID14" s="15" t="e">
        <f>#REF!</f>
        <v>#REF!</v>
      </c>
      <c r="IE14" s="15" t="e">
        <f>#REF!</f>
        <v>#REF!</v>
      </c>
      <c r="IF14" s="15" t="e">
        <f>#REF!</f>
        <v>#REF!</v>
      </c>
      <c r="IG14" s="15" t="e">
        <f>#REF!</f>
        <v>#REF!</v>
      </c>
      <c r="IH14" s="15" t="e">
        <f>#REF!</f>
        <v>#REF!</v>
      </c>
      <c r="II14" s="15" t="e">
        <f>#REF!</f>
        <v>#REF!</v>
      </c>
      <c r="IJ14" s="15" t="e">
        <f>#REF!</f>
        <v>#REF!</v>
      </c>
      <c r="IK14" s="15" t="e">
        <f>#REF!</f>
        <v>#REF!</v>
      </c>
      <c r="IL14" s="15" t="e">
        <f>#REF!</f>
        <v>#REF!</v>
      </c>
      <c r="IM14" s="15" t="e">
        <f>#REF!</f>
        <v>#REF!</v>
      </c>
      <c r="IO14" s="14" t="e">
        <f>#REF!</f>
        <v>#REF!</v>
      </c>
      <c r="IP14" s="15" t="e">
        <f>#REF!</f>
        <v>#REF!</v>
      </c>
      <c r="IQ14" s="15" t="e">
        <f>#REF!</f>
        <v>#REF!</v>
      </c>
      <c r="IR14" s="15" t="e">
        <f>#REF!</f>
        <v>#REF!</v>
      </c>
      <c r="IS14" s="15" t="e">
        <f>#REF!</f>
        <v>#REF!</v>
      </c>
      <c r="IT14" s="15" t="e">
        <f>#REF!</f>
        <v>#REF!</v>
      </c>
      <c r="IU14" s="15" t="e">
        <f>#REF!</f>
        <v>#REF!</v>
      </c>
      <c r="IV14" s="15" t="e">
        <f>#REF!</f>
        <v>#REF!</v>
      </c>
      <c r="IW14" s="15" t="e">
        <f>#REF!</f>
        <v>#REF!</v>
      </c>
      <c r="IX14" s="15" t="e">
        <f>#REF!</f>
        <v>#REF!</v>
      </c>
      <c r="IY14" s="15" t="e">
        <f>#REF!</f>
        <v>#REF!</v>
      </c>
      <c r="IZ14" s="15" t="e">
        <f>#REF!</f>
        <v>#REF!</v>
      </c>
      <c r="JA14" s="15" t="e">
        <f>#REF!</f>
        <v>#REF!</v>
      </c>
      <c r="JB14" s="15" t="e">
        <f>#REF!</f>
        <v>#REF!</v>
      </c>
      <c r="JC14" s="15" t="e">
        <f>#REF!</f>
        <v>#REF!</v>
      </c>
      <c r="JD14" s="15" t="e">
        <f>#REF!</f>
        <v>#REF!</v>
      </c>
      <c r="JE14" s="15" t="e">
        <f>#REF!</f>
        <v>#REF!</v>
      </c>
      <c r="JF14" s="15" t="e">
        <f>#REF!</f>
        <v>#REF!</v>
      </c>
      <c r="JH14" s="14" t="e">
        <f>#REF!</f>
        <v>#REF!</v>
      </c>
      <c r="JI14" s="15" t="e">
        <f>#REF!</f>
        <v>#REF!</v>
      </c>
      <c r="JJ14" s="15" t="e">
        <f>#REF!</f>
        <v>#REF!</v>
      </c>
      <c r="JK14" s="15" t="e">
        <f>#REF!</f>
        <v>#REF!</v>
      </c>
      <c r="JL14" s="15" t="e">
        <f>#REF!</f>
        <v>#REF!</v>
      </c>
      <c r="JM14" s="15" t="e">
        <f>#REF!</f>
        <v>#REF!</v>
      </c>
      <c r="JN14" s="15" t="e">
        <f>#REF!</f>
        <v>#REF!</v>
      </c>
      <c r="JO14" s="15" t="e">
        <f>#REF!</f>
        <v>#REF!</v>
      </c>
      <c r="JP14" s="15" t="e">
        <f>#REF!</f>
        <v>#REF!</v>
      </c>
      <c r="JQ14" s="15" t="e">
        <f>#REF!</f>
        <v>#REF!</v>
      </c>
      <c r="JR14" s="15" t="e">
        <f>#REF!</f>
        <v>#REF!</v>
      </c>
      <c r="JS14" s="15" t="e">
        <f>#REF!</f>
        <v>#REF!</v>
      </c>
      <c r="JT14" s="15" t="e">
        <f>#REF!</f>
        <v>#REF!</v>
      </c>
      <c r="JU14" s="15" t="e">
        <f>#REF!</f>
        <v>#REF!</v>
      </c>
      <c r="JV14" s="15" t="e">
        <f>#REF!</f>
        <v>#REF!</v>
      </c>
      <c r="JW14" s="15" t="e">
        <f>#REF!</f>
        <v>#REF!</v>
      </c>
      <c r="JX14" s="15" t="e">
        <f>#REF!</f>
        <v>#REF!</v>
      </c>
      <c r="JY14" s="15" t="e">
        <f>#REF!</f>
        <v>#REF!</v>
      </c>
    </row>
    <row r="15" spans="1:285" x14ac:dyDescent="0.25">
      <c r="A15" s="8" t="s">
        <v>10</v>
      </c>
      <c r="B15" s="14" t="e">
        <f>#REF!</f>
        <v>#REF!</v>
      </c>
      <c r="C15" s="15" t="e">
        <f>#REF!</f>
        <v>#REF!</v>
      </c>
      <c r="D15" s="15" t="e">
        <f>#REF!</f>
        <v>#REF!</v>
      </c>
      <c r="E15" s="15" t="e">
        <f>#REF!</f>
        <v>#REF!</v>
      </c>
      <c r="F15" s="15" t="e">
        <f>#REF!</f>
        <v>#REF!</v>
      </c>
      <c r="G15" s="15" t="e">
        <f>#REF!</f>
        <v>#REF!</v>
      </c>
      <c r="H15" s="15" t="e">
        <f>#REF!</f>
        <v>#REF!</v>
      </c>
      <c r="I15" s="15" t="e">
        <f>#REF!</f>
        <v>#REF!</v>
      </c>
      <c r="J15" s="15" t="e">
        <f>#REF!</f>
        <v>#REF!</v>
      </c>
      <c r="K15" s="15" t="e">
        <f>#REF!</f>
        <v>#REF!</v>
      </c>
      <c r="L15" s="15" t="e">
        <f>#REF!</f>
        <v>#REF!</v>
      </c>
      <c r="M15" s="15" t="e">
        <f>#REF!</f>
        <v>#REF!</v>
      </c>
      <c r="N15" s="15" t="e">
        <f>#REF!</f>
        <v>#REF!</v>
      </c>
      <c r="O15" s="15" t="e">
        <f>#REF!</f>
        <v>#REF!</v>
      </c>
      <c r="P15" s="15" t="e">
        <f>#REF!</f>
        <v>#REF!</v>
      </c>
      <c r="Q15" s="15" t="e">
        <f>#REF!</f>
        <v>#REF!</v>
      </c>
      <c r="R15" s="15" t="e">
        <f>#REF!</f>
        <v>#REF!</v>
      </c>
      <c r="S15" s="15" t="e">
        <f>#REF!</f>
        <v>#REF!</v>
      </c>
      <c r="U15" s="14" t="e">
        <f>#REF!</f>
        <v>#REF!</v>
      </c>
      <c r="V15" s="15" t="e">
        <f>#REF!</f>
        <v>#REF!</v>
      </c>
      <c r="W15" s="15" t="e">
        <f>#REF!</f>
        <v>#REF!</v>
      </c>
      <c r="X15" s="15" t="e">
        <f>#REF!</f>
        <v>#REF!</v>
      </c>
      <c r="Y15" s="15" t="e">
        <f>#REF!</f>
        <v>#REF!</v>
      </c>
      <c r="Z15" s="15" t="e">
        <f>#REF!</f>
        <v>#REF!</v>
      </c>
      <c r="AA15" s="15" t="e">
        <f>#REF!</f>
        <v>#REF!</v>
      </c>
      <c r="AB15" s="15" t="e">
        <f>#REF!</f>
        <v>#REF!</v>
      </c>
      <c r="AC15" s="15" t="e">
        <f>#REF!</f>
        <v>#REF!</v>
      </c>
      <c r="AD15" s="15" t="e">
        <f>#REF!</f>
        <v>#REF!</v>
      </c>
      <c r="AE15" s="15" t="e">
        <f>#REF!</f>
        <v>#REF!</v>
      </c>
      <c r="AF15" s="15" t="e">
        <f>#REF!</f>
        <v>#REF!</v>
      </c>
      <c r="AG15" s="15" t="e">
        <f>#REF!</f>
        <v>#REF!</v>
      </c>
      <c r="AH15" s="15" t="e">
        <f>#REF!</f>
        <v>#REF!</v>
      </c>
      <c r="AI15" s="15" t="e">
        <f>#REF!</f>
        <v>#REF!</v>
      </c>
      <c r="AJ15" s="15" t="e">
        <f>#REF!</f>
        <v>#REF!</v>
      </c>
      <c r="AK15" s="15" t="e">
        <f>#REF!</f>
        <v>#REF!</v>
      </c>
      <c r="AL15" s="15" t="e">
        <f>#REF!</f>
        <v>#REF!</v>
      </c>
      <c r="AN15" s="14" t="e">
        <f>#REF!</f>
        <v>#REF!</v>
      </c>
      <c r="AO15" s="15" t="e">
        <f>#REF!</f>
        <v>#REF!</v>
      </c>
      <c r="AP15" s="15" t="e">
        <f>#REF!</f>
        <v>#REF!</v>
      </c>
      <c r="AQ15" s="15" t="e">
        <f>#REF!</f>
        <v>#REF!</v>
      </c>
      <c r="AR15" s="15" t="e">
        <f>#REF!</f>
        <v>#REF!</v>
      </c>
      <c r="AS15" s="15" t="e">
        <f>#REF!</f>
        <v>#REF!</v>
      </c>
      <c r="AT15" s="15" t="e">
        <f>#REF!</f>
        <v>#REF!</v>
      </c>
      <c r="AU15" s="15" t="e">
        <f>#REF!</f>
        <v>#REF!</v>
      </c>
      <c r="AV15" s="15" t="e">
        <f>#REF!</f>
        <v>#REF!</v>
      </c>
      <c r="AW15" s="15" t="e">
        <f>#REF!</f>
        <v>#REF!</v>
      </c>
      <c r="AX15" s="15" t="e">
        <f>#REF!</f>
        <v>#REF!</v>
      </c>
      <c r="AY15" s="15" t="e">
        <f>#REF!</f>
        <v>#REF!</v>
      </c>
      <c r="AZ15" s="15" t="e">
        <f>#REF!</f>
        <v>#REF!</v>
      </c>
      <c r="BA15" s="15" t="e">
        <f>#REF!</f>
        <v>#REF!</v>
      </c>
      <c r="BB15" s="15" t="e">
        <f>#REF!</f>
        <v>#REF!</v>
      </c>
      <c r="BC15" s="15" t="e">
        <f>#REF!</f>
        <v>#REF!</v>
      </c>
      <c r="BD15" s="15" t="e">
        <f>#REF!</f>
        <v>#REF!</v>
      </c>
      <c r="BE15" s="15" t="e">
        <f>#REF!</f>
        <v>#REF!</v>
      </c>
      <c r="BG15" s="14" t="e">
        <f>#REF!</f>
        <v>#REF!</v>
      </c>
      <c r="BH15" s="15" t="e">
        <f>#REF!</f>
        <v>#REF!</v>
      </c>
      <c r="BI15" s="15" t="e">
        <f>#REF!</f>
        <v>#REF!</v>
      </c>
      <c r="BJ15" s="15" t="e">
        <f>#REF!</f>
        <v>#REF!</v>
      </c>
      <c r="BK15" s="15" t="e">
        <f>#REF!</f>
        <v>#REF!</v>
      </c>
      <c r="BL15" s="15" t="e">
        <f>#REF!</f>
        <v>#REF!</v>
      </c>
      <c r="BM15" s="15" t="e">
        <f>#REF!</f>
        <v>#REF!</v>
      </c>
      <c r="BN15" s="15" t="e">
        <f>#REF!</f>
        <v>#REF!</v>
      </c>
      <c r="BO15" s="15" t="e">
        <f>#REF!</f>
        <v>#REF!</v>
      </c>
      <c r="BP15" s="15" t="e">
        <f>#REF!</f>
        <v>#REF!</v>
      </c>
      <c r="BQ15" s="15" t="e">
        <f>#REF!</f>
        <v>#REF!</v>
      </c>
      <c r="BR15" s="15" t="e">
        <f>#REF!</f>
        <v>#REF!</v>
      </c>
      <c r="BS15" s="15" t="e">
        <f>#REF!</f>
        <v>#REF!</v>
      </c>
      <c r="BT15" s="15" t="e">
        <f>#REF!</f>
        <v>#REF!</v>
      </c>
      <c r="BU15" s="15" t="e">
        <f>#REF!</f>
        <v>#REF!</v>
      </c>
      <c r="BV15" s="15" t="e">
        <f>#REF!</f>
        <v>#REF!</v>
      </c>
      <c r="BW15" s="15" t="e">
        <f>#REF!</f>
        <v>#REF!</v>
      </c>
      <c r="BX15" s="15" t="e">
        <f>#REF!</f>
        <v>#REF!</v>
      </c>
      <c r="BZ15" s="14" t="e">
        <f>#REF!</f>
        <v>#REF!</v>
      </c>
      <c r="CA15" s="15" t="e">
        <f>#REF!</f>
        <v>#REF!</v>
      </c>
      <c r="CB15" s="15" t="e">
        <f>#REF!</f>
        <v>#REF!</v>
      </c>
      <c r="CC15" s="15" t="e">
        <f>#REF!</f>
        <v>#REF!</v>
      </c>
      <c r="CD15" s="15" t="e">
        <f>#REF!</f>
        <v>#REF!</v>
      </c>
      <c r="CE15" s="15" t="e">
        <f>#REF!</f>
        <v>#REF!</v>
      </c>
      <c r="CF15" s="15" t="e">
        <f>#REF!</f>
        <v>#REF!</v>
      </c>
      <c r="CG15" s="15" t="e">
        <f>#REF!</f>
        <v>#REF!</v>
      </c>
      <c r="CH15" s="15" t="e">
        <f>#REF!</f>
        <v>#REF!</v>
      </c>
      <c r="CI15" s="15" t="e">
        <f>#REF!</f>
        <v>#REF!</v>
      </c>
      <c r="CJ15" s="15" t="e">
        <f>#REF!</f>
        <v>#REF!</v>
      </c>
      <c r="CK15" s="15" t="e">
        <f>#REF!</f>
        <v>#REF!</v>
      </c>
      <c r="CL15" s="15" t="e">
        <f>#REF!</f>
        <v>#REF!</v>
      </c>
      <c r="CM15" s="15" t="e">
        <f>#REF!</f>
        <v>#REF!</v>
      </c>
      <c r="CN15" s="15" t="e">
        <f>#REF!</f>
        <v>#REF!</v>
      </c>
      <c r="CO15" s="15" t="e">
        <f>#REF!</f>
        <v>#REF!</v>
      </c>
      <c r="CP15" s="15" t="e">
        <f>#REF!</f>
        <v>#REF!</v>
      </c>
      <c r="CQ15" s="15" t="e">
        <f>#REF!</f>
        <v>#REF!</v>
      </c>
      <c r="CS15" s="14" t="e">
        <f>#REF!</f>
        <v>#REF!</v>
      </c>
      <c r="CT15" s="15" t="e">
        <f>#REF!</f>
        <v>#REF!</v>
      </c>
      <c r="CU15" s="15" t="e">
        <f>#REF!</f>
        <v>#REF!</v>
      </c>
      <c r="CV15" s="15" t="e">
        <f>#REF!</f>
        <v>#REF!</v>
      </c>
      <c r="CW15" s="15" t="e">
        <f>#REF!</f>
        <v>#REF!</v>
      </c>
      <c r="CX15" s="15" t="e">
        <f>#REF!</f>
        <v>#REF!</v>
      </c>
      <c r="CY15" s="15" t="e">
        <f>#REF!</f>
        <v>#REF!</v>
      </c>
      <c r="CZ15" s="15" t="e">
        <f>#REF!</f>
        <v>#REF!</v>
      </c>
      <c r="DA15" s="15" t="e">
        <f>#REF!</f>
        <v>#REF!</v>
      </c>
      <c r="DB15" s="15" t="e">
        <f>#REF!</f>
        <v>#REF!</v>
      </c>
      <c r="DC15" s="15" t="e">
        <f>#REF!</f>
        <v>#REF!</v>
      </c>
      <c r="DD15" s="15" t="e">
        <f>#REF!</f>
        <v>#REF!</v>
      </c>
      <c r="DE15" s="15" t="e">
        <f>#REF!</f>
        <v>#REF!</v>
      </c>
      <c r="DF15" s="15" t="e">
        <f>#REF!</f>
        <v>#REF!</v>
      </c>
      <c r="DG15" s="15" t="e">
        <f>#REF!</f>
        <v>#REF!</v>
      </c>
      <c r="DH15" s="15" t="e">
        <f>#REF!</f>
        <v>#REF!</v>
      </c>
      <c r="DI15" s="15" t="e">
        <f>#REF!</f>
        <v>#REF!</v>
      </c>
      <c r="DJ15" s="15" t="e">
        <f>#REF!</f>
        <v>#REF!</v>
      </c>
      <c r="DL15" s="14" t="e">
        <f>#REF!</f>
        <v>#REF!</v>
      </c>
      <c r="DM15" s="15" t="e">
        <f>#REF!</f>
        <v>#REF!</v>
      </c>
      <c r="DN15" s="15" t="e">
        <f>#REF!</f>
        <v>#REF!</v>
      </c>
      <c r="DO15" s="15" t="e">
        <f>#REF!</f>
        <v>#REF!</v>
      </c>
      <c r="DP15" s="15" t="e">
        <f>#REF!</f>
        <v>#REF!</v>
      </c>
      <c r="DQ15" s="15" t="e">
        <f>#REF!</f>
        <v>#REF!</v>
      </c>
      <c r="DR15" s="15" t="e">
        <f>#REF!</f>
        <v>#REF!</v>
      </c>
      <c r="DS15" s="15" t="e">
        <f>#REF!</f>
        <v>#REF!</v>
      </c>
      <c r="DT15" s="15" t="e">
        <f>#REF!</f>
        <v>#REF!</v>
      </c>
      <c r="DU15" s="15" t="e">
        <f>#REF!</f>
        <v>#REF!</v>
      </c>
      <c r="DV15" s="15" t="e">
        <f>#REF!</f>
        <v>#REF!</v>
      </c>
      <c r="DW15" s="15" t="e">
        <f>#REF!</f>
        <v>#REF!</v>
      </c>
      <c r="DX15" s="15" t="e">
        <f>#REF!</f>
        <v>#REF!</v>
      </c>
      <c r="DY15" s="15" t="e">
        <f>#REF!</f>
        <v>#REF!</v>
      </c>
      <c r="DZ15" s="15" t="e">
        <f>#REF!</f>
        <v>#REF!</v>
      </c>
      <c r="EA15" s="15" t="e">
        <f>#REF!</f>
        <v>#REF!</v>
      </c>
      <c r="EB15" s="15" t="e">
        <f>#REF!</f>
        <v>#REF!</v>
      </c>
      <c r="EC15" s="15" t="e">
        <f>#REF!</f>
        <v>#REF!</v>
      </c>
      <c r="EE15" s="14" t="e">
        <f>#REF!</f>
        <v>#REF!</v>
      </c>
      <c r="EF15" s="15" t="e">
        <f>#REF!</f>
        <v>#REF!</v>
      </c>
      <c r="EG15" s="15" t="e">
        <f>#REF!</f>
        <v>#REF!</v>
      </c>
      <c r="EH15" s="15" t="e">
        <f>#REF!</f>
        <v>#REF!</v>
      </c>
      <c r="EI15" s="15" t="e">
        <f>#REF!</f>
        <v>#REF!</v>
      </c>
      <c r="EJ15" s="15" t="e">
        <f>#REF!</f>
        <v>#REF!</v>
      </c>
      <c r="EK15" s="15" t="e">
        <f>#REF!</f>
        <v>#REF!</v>
      </c>
      <c r="EL15" s="15" t="e">
        <f>#REF!</f>
        <v>#REF!</v>
      </c>
      <c r="EM15" s="15" t="e">
        <f>#REF!</f>
        <v>#REF!</v>
      </c>
      <c r="EN15" s="15" t="e">
        <f>#REF!</f>
        <v>#REF!</v>
      </c>
      <c r="EO15" s="15" t="e">
        <f>#REF!</f>
        <v>#REF!</v>
      </c>
      <c r="EP15" s="15" t="e">
        <f>#REF!</f>
        <v>#REF!</v>
      </c>
      <c r="EQ15" s="15" t="e">
        <f>#REF!</f>
        <v>#REF!</v>
      </c>
      <c r="ER15" s="15" t="e">
        <f>#REF!</f>
        <v>#REF!</v>
      </c>
      <c r="ES15" s="15" t="e">
        <f>#REF!</f>
        <v>#REF!</v>
      </c>
      <c r="ET15" s="15" t="e">
        <f>#REF!</f>
        <v>#REF!</v>
      </c>
      <c r="EU15" s="15" t="e">
        <f>#REF!</f>
        <v>#REF!</v>
      </c>
      <c r="EV15" s="15" t="e">
        <f>#REF!</f>
        <v>#REF!</v>
      </c>
      <c r="EX15" s="14" t="e">
        <f>#REF!</f>
        <v>#REF!</v>
      </c>
      <c r="EY15" s="15" t="e">
        <f>#REF!</f>
        <v>#REF!</v>
      </c>
      <c r="EZ15" s="15" t="e">
        <f>#REF!</f>
        <v>#REF!</v>
      </c>
      <c r="FA15" s="15" t="e">
        <f>#REF!</f>
        <v>#REF!</v>
      </c>
      <c r="FB15" s="15" t="e">
        <f>#REF!</f>
        <v>#REF!</v>
      </c>
      <c r="FC15" s="15" t="e">
        <f>#REF!</f>
        <v>#REF!</v>
      </c>
      <c r="FD15" s="15" t="e">
        <f>#REF!</f>
        <v>#REF!</v>
      </c>
      <c r="FE15" s="15" t="e">
        <f>#REF!</f>
        <v>#REF!</v>
      </c>
      <c r="FF15" s="15" t="e">
        <f>#REF!</f>
        <v>#REF!</v>
      </c>
      <c r="FG15" s="15" t="e">
        <f>#REF!</f>
        <v>#REF!</v>
      </c>
      <c r="FH15" s="15" t="e">
        <f>#REF!</f>
        <v>#REF!</v>
      </c>
      <c r="FI15" s="15" t="e">
        <f>#REF!</f>
        <v>#REF!</v>
      </c>
      <c r="FJ15" s="15" t="e">
        <f>#REF!</f>
        <v>#REF!</v>
      </c>
      <c r="FK15" s="15" t="e">
        <f>#REF!</f>
        <v>#REF!</v>
      </c>
      <c r="FL15" s="15" t="e">
        <f>#REF!</f>
        <v>#REF!</v>
      </c>
      <c r="FM15" s="15" t="e">
        <f>#REF!</f>
        <v>#REF!</v>
      </c>
      <c r="FN15" s="15" t="e">
        <f>#REF!</f>
        <v>#REF!</v>
      </c>
      <c r="FO15" s="15" t="e">
        <f>#REF!</f>
        <v>#REF!</v>
      </c>
      <c r="FQ15" s="14" t="e">
        <f>#REF!</f>
        <v>#REF!</v>
      </c>
      <c r="FR15" s="15" t="e">
        <f>#REF!</f>
        <v>#REF!</v>
      </c>
      <c r="FS15" s="15" t="e">
        <f>#REF!</f>
        <v>#REF!</v>
      </c>
      <c r="FT15" s="15" t="e">
        <f>#REF!</f>
        <v>#REF!</v>
      </c>
      <c r="FU15" s="15" t="e">
        <f>#REF!</f>
        <v>#REF!</v>
      </c>
      <c r="FV15" s="15" t="e">
        <f>#REF!</f>
        <v>#REF!</v>
      </c>
      <c r="FW15" s="15" t="e">
        <f>#REF!</f>
        <v>#REF!</v>
      </c>
      <c r="FX15" s="15" t="e">
        <f>#REF!</f>
        <v>#REF!</v>
      </c>
      <c r="FY15" s="15" t="e">
        <f>#REF!</f>
        <v>#REF!</v>
      </c>
      <c r="FZ15" s="15" t="e">
        <f>#REF!</f>
        <v>#REF!</v>
      </c>
      <c r="GA15" s="15" t="e">
        <f>#REF!</f>
        <v>#REF!</v>
      </c>
      <c r="GB15" s="15" t="e">
        <f>#REF!</f>
        <v>#REF!</v>
      </c>
      <c r="GC15" s="15" t="e">
        <f>#REF!</f>
        <v>#REF!</v>
      </c>
      <c r="GD15" s="15" t="e">
        <f>#REF!</f>
        <v>#REF!</v>
      </c>
      <c r="GE15" s="15" t="e">
        <f>#REF!</f>
        <v>#REF!</v>
      </c>
      <c r="GF15" s="15" t="e">
        <f>#REF!</f>
        <v>#REF!</v>
      </c>
      <c r="GG15" s="15" t="e">
        <f>#REF!</f>
        <v>#REF!</v>
      </c>
      <c r="GH15" s="15" t="e">
        <f>#REF!</f>
        <v>#REF!</v>
      </c>
      <c r="GJ15" s="14" t="e">
        <f>#REF!</f>
        <v>#REF!</v>
      </c>
      <c r="GK15" s="15" t="e">
        <f>#REF!</f>
        <v>#REF!</v>
      </c>
      <c r="GL15" s="15" t="e">
        <f>#REF!</f>
        <v>#REF!</v>
      </c>
      <c r="GM15" s="15" t="e">
        <f>#REF!</f>
        <v>#REF!</v>
      </c>
      <c r="GN15" s="15" t="e">
        <f>#REF!</f>
        <v>#REF!</v>
      </c>
      <c r="GO15" s="15" t="e">
        <f>#REF!</f>
        <v>#REF!</v>
      </c>
      <c r="GP15" s="15" t="e">
        <f>#REF!</f>
        <v>#REF!</v>
      </c>
      <c r="GQ15" s="15" t="e">
        <f>#REF!</f>
        <v>#REF!</v>
      </c>
      <c r="GR15" s="15" t="e">
        <f>#REF!</f>
        <v>#REF!</v>
      </c>
      <c r="GS15" s="15" t="e">
        <f>#REF!</f>
        <v>#REF!</v>
      </c>
      <c r="GT15" s="15" t="e">
        <f>#REF!</f>
        <v>#REF!</v>
      </c>
      <c r="GU15" s="15" t="e">
        <f>#REF!</f>
        <v>#REF!</v>
      </c>
      <c r="GV15" s="15" t="e">
        <f>#REF!</f>
        <v>#REF!</v>
      </c>
      <c r="GW15" s="15" t="e">
        <f>#REF!</f>
        <v>#REF!</v>
      </c>
      <c r="GX15" s="15" t="e">
        <f>#REF!</f>
        <v>#REF!</v>
      </c>
      <c r="GY15" s="15" t="e">
        <f>#REF!</f>
        <v>#REF!</v>
      </c>
      <c r="GZ15" s="15" t="e">
        <f>#REF!</f>
        <v>#REF!</v>
      </c>
      <c r="HA15" s="15" t="e">
        <f>#REF!</f>
        <v>#REF!</v>
      </c>
      <c r="HC15" s="14" t="e">
        <f>#REF!</f>
        <v>#REF!</v>
      </c>
      <c r="HD15" s="15" t="e">
        <f>#REF!</f>
        <v>#REF!</v>
      </c>
      <c r="HE15" s="15" t="e">
        <f>#REF!</f>
        <v>#REF!</v>
      </c>
      <c r="HF15" s="15" t="e">
        <f>#REF!</f>
        <v>#REF!</v>
      </c>
      <c r="HG15" s="15" t="e">
        <f>#REF!</f>
        <v>#REF!</v>
      </c>
      <c r="HH15" s="15" t="e">
        <f>#REF!</f>
        <v>#REF!</v>
      </c>
      <c r="HI15" s="15" t="e">
        <f>#REF!</f>
        <v>#REF!</v>
      </c>
      <c r="HJ15" s="15" t="e">
        <f>#REF!</f>
        <v>#REF!</v>
      </c>
      <c r="HK15" s="15" t="e">
        <f>#REF!</f>
        <v>#REF!</v>
      </c>
      <c r="HL15" s="15" t="e">
        <f>#REF!</f>
        <v>#REF!</v>
      </c>
      <c r="HM15" s="15" t="e">
        <f>#REF!</f>
        <v>#REF!</v>
      </c>
      <c r="HN15" s="15" t="e">
        <f>#REF!</f>
        <v>#REF!</v>
      </c>
      <c r="HO15" s="15" t="e">
        <f>#REF!</f>
        <v>#REF!</v>
      </c>
      <c r="HP15" s="15" t="e">
        <f>#REF!</f>
        <v>#REF!</v>
      </c>
      <c r="HQ15" s="15" t="e">
        <f>#REF!</f>
        <v>#REF!</v>
      </c>
      <c r="HR15" s="15" t="e">
        <f>#REF!</f>
        <v>#REF!</v>
      </c>
      <c r="HS15" s="15" t="e">
        <f>#REF!</f>
        <v>#REF!</v>
      </c>
      <c r="HT15" s="15" t="e">
        <f>#REF!</f>
        <v>#REF!</v>
      </c>
      <c r="HV15" s="14" t="e">
        <f>#REF!</f>
        <v>#REF!</v>
      </c>
      <c r="HW15" s="15" t="e">
        <f>#REF!</f>
        <v>#REF!</v>
      </c>
      <c r="HX15" s="15" t="e">
        <f>#REF!</f>
        <v>#REF!</v>
      </c>
      <c r="HY15" s="15" t="e">
        <f>#REF!</f>
        <v>#REF!</v>
      </c>
      <c r="HZ15" s="15" t="e">
        <f>#REF!</f>
        <v>#REF!</v>
      </c>
      <c r="IA15" s="15" t="e">
        <f>#REF!</f>
        <v>#REF!</v>
      </c>
      <c r="IB15" s="15" t="e">
        <f>#REF!</f>
        <v>#REF!</v>
      </c>
      <c r="IC15" s="15" t="e">
        <f>#REF!</f>
        <v>#REF!</v>
      </c>
      <c r="ID15" s="15" t="e">
        <f>#REF!</f>
        <v>#REF!</v>
      </c>
      <c r="IE15" s="15" t="e">
        <f>#REF!</f>
        <v>#REF!</v>
      </c>
      <c r="IF15" s="15" t="e">
        <f>#REF!</f>
        <v>#REF!</v>
      </c>
      <c r="IG15" s="15" t="e">
        <f>#REF!</f>
        <v>#REF!</v>
      </c>
      <c r="IH15" s="15" t="e">
        <f>#REF!</f>
        <v>#REF!</v>
      </c>
      <c r="II15" s="15" t="e">
        <f>#REF!</f>
        <v>#REF!</v>
      </c>
      <c r="IJ15" s="15" t="e">
        <f>#REF!</f>
        <v>#REF!</v>
      </c>
      <c r="IK15" s="15" t="e">
        <f>#REF!</f>
        <v>#REF!</v>
      </c>
      <c r="IL15" s="15" t="e">
        <f>#REF!</f>
        <v>#REF!</v>
      </c>
      <c r="IM15" s="15" t="e">
        <f>#REF!</f>
        <v>#REF!</v>
      </c>
      <c r="IO15" s="14" t="e">
        <f>#REF!</f>
        <v>#REF!</v>
      </c>
      <c r="IP15" s="15" t="e">
        <f>#REF!</f>
        <v>#REF!</v>
      </c>
      <c r="IQ15" s="15" t="e">
        <f>#REF!</f>
        <v>#REF!</v>
      </c>
      <c r="IR15" s="15" t="e">
        <f>#REF!</f>
        <v>#REF!</v>
      </c>
      <c r="IS15" s="15" t="e">
        <f>#REF!</f>
        <v>#REF!</v>
      </c>
      <c r="IT15" s="15" t="e">
        <f>#REF!</f>
        <v>#REF!</v>
      </c>
      <c r="IU15" s="15" t="e">
        <f>#REF!</f>
        <v>#REF!</v>
      </c>
      <c r="IV15" s="15" t="e">
        <f>#REF!</f>
        <v>#REF!</v>
      </c>
      <c r="IW15" s="15" t="e">
        <f>#REF!</f>
        <v>#REF!</v>
      </c>
      <c r="IX15" s="15" t="e">
        <f>#REF!</f>
        <v>#REF!</v>
      </c>
      <c r="IY15" s="15" t="e">
        <f>#REF!</f>
        <v>#REF!</v>
      </c>
      <c r="IZ15" s="15" t="e">
        <f>#REF!</f>
        <v>#REF!</v>
      </c>
      <c r="JA15" s="15" t="e">
        <f>#REF!</f>
        <v>#REF!</v>
      </c>
      <c r="JB15" s="15" t="e">
        <f>#REF!</f>
        <v>#REF!</v>
      </c>
      <c r="JC15" s="15" t="e">
        <f>#REF!</f>
        <v>#REF!</v>
      </c>
      <c r="JD15" s="15" t="e">
        <f>#REF!</f>
        <v>#REF!</v>
      </c>
      <c r="JE15" s="15" t="e">
        <f>#REF!</f>
        <v>#REF!</v>
      </c>
      <c r="JF15" s="15" t="e">
        <f>#REF!</f>
        <v>#REF!</v>
      </c>
      <c r="JH15" s="14" t="e">
        <f>#REF!</f>
        <v>#REF!</v>
      </c>
      <c r="JI15" s="15" t="e">
        <f>#REF!</f>
        <v>#REF!</v>
      </c>
      <c r="JJ15" s="15" t="e">
        <f>#REF!</f>
        <v>#REF!</v>
      </c>
      <c r="JK15" s="15" t="e">
        <f>#REF!</f>
        <v>#REF!</v>
      </c>
      <c r="JL15" s="15" t="e">
        <f>#REF!</f>
        <v>#REF!</v>
      </c>
      <c r="JM15" s="15" t="e">
        <f>#REF!</f>
        <v>#REF!</v>
      </c>
      <c r="JN15" s="15" t="e">
        <f>#REF!</f>
        <v>#REF!</v>
      </c>
      <c r="JO15" s="15" t="e">
        <f>#REF!</f>
        <v>#REF!</v>
      </c>
      <c r="JP15" s="15" t="e">
        <f>#REF!</f>
        <v>#REF!</v>
      </c>
      <c r="JQ15" s="15" t="e">
        <f>#REF!</f>
        <v>#REF!</v>
      </c>
      <c r="JR15" s="15" t="e">
        <f>#REF!</f>
        <v>#REF!</v>
      </c>
      <c r="JS15" s="15" t="e">
        <f>#REF!</f>
        <v>#REF!</v>
      </c>
      <c r="JT15" s="15" t="e">
        <f>#REF!</f>
        <v>#REF!</v>
      </c>
      <c r="JU15" s="15" t="e">
        <f>#REF!</f>
        <v>#REF!</v>
      </c>
      <c r="JV15" s="15" t="e">
        <f>#REF!</f>
        <v>#REF!</v>
      </c>
      <c r="JW15" s="15" t="e">
        <f>#REF!</f>
        <v>#REF!</v>
      </c>
      <c r="JX15" s="15" t="e">
        <f>#REF!</f>
        <v>#REF!</v>
      </c>
      <c r="JY15" s="15" t="e">
        <f>#REF!</f>
        <v>#REF!</v>
      </c>
    </row>
    <row r="16" spans="1:285" x14ac:dyDescent="0.25">
      <c r="A16" s="8" t="s">
        <v>10</v>
      </c>
      <c r="B16" s="14" t="e">
        <f>#REF!</f>
        <v>#REF!</v>
      </c>
      <c r="C16" s="15" t="e">
        <f>#REF!</f>
        <v>#REF!</v>
      </c>
      <c r="D16" s="15" t="e">
        <f>#REF!</f>
        <v>#REF!</v>
      </c>
      <c r="E16" s="15" t="e">
        <f>#REF!</f>
        <v>#REF!</v>
      </c>
      <c r="F16" s="15" t="e">
        <f>#REF!</f>
        <v>#REF!</v>
      </c>
      <c r="G16" s="15" t="e">
        <f>#REF!</f>
        <v>#REF!</v>
      </c>
      <c r="H16" s="15" t="e">
        <f>#REF!</f>
        <v>#REF!</v>
      </c>
      <c r="I16" s="15" t="e">
        <f>#REF!</f>
        <v>#REF!</v>
      </c>
      <c r="J16" s="15" t="e">
        <f>#REF!</f>
        <v>#REF!</v>
      </c>
      <c r="K16" s="15" t="e">
        <f>#REF!</f>
        <v>#REF!</v>
      </c>
      <c r="L16" s="15" t="e">
        <f>#REF!</f>
        <v>#REF!</v>
      </c>
      <c r="M16" s="15" t="e">
        <f>#REF!</f>
        <v>#REF!</v>
      </c>
      <c r="N16" s="15" t="e">
        <f>#REF!</f>
        <v>#REF!</v>
      </c>
      <c r="O16" s="15" t="e">
        <f>#REF!</f>
        <v>#REF!</v>
      </c>
      <c r="P16" s="15" t="e">
        <f>#REF!</f>
        <v>#REF!</v>
      </c>
      <c r="Q16" s="15" t="e">
        <f>#REF!</f>
        <v>#REF!</v>
      </c>
      <c r="R16" s="15" t="e">
        <f>#REF!</f>
        <v>#REF!</v>
      </c>
      <c r="S16" s="15" t="e">
        <f>#REF!</f>
        <v>#REF!</v>
      </c>
      <c r="U16" s="14" t="e">
        <f>#REF!</f>
        <v>#REF!</v>
      </c>
      <c r="V16" s="15" t="e">
        <f>#REF!</f>
        <v>#REF!</v>
      </c>
      <c r="W16" s="15" t="e">
        <f>#REF!</f>
        <v>#REF!</v>
      </c>
      <c r="X16" s="15" t="e">
        <f>#REF!</f>
        <v>#REF!</v>
      </c>
      <c r="Y16" s="15" t="e">
        <f>#REF!</f>
        <v>#REF!</v>
      </c>
      <c r="Z16" s="15" t="e">
        <f>#REF!</f>
        <v>#REF!</v>
      </c>
      <c r="AA16" s="15" t="e">
        <f>#REF!</f>
        <v>#REF!</v>
      </c>
      <c r="AB16" s="15" t="e">
        <f>#REF!</f>
        <v>#REF!</v>
      </c>
      <c r="AC16" s="15" t="e">
        <f>#REF!</f>
        <v>#REF!</v>
      </c>
      <c r="AD16" s="15" t="e">
        <f>#REF!</f>
        <v>#REF!</v>
      </c>
      <c r="AE16" s="15" t="e">
        <f>#REF!</f>
        <v>#REF!</v>
      </c>
      <c r="AF16" s="15" t="e">
        <f>#REF!</f>
        <v>#REF!</v>
      </c>
      <c r="AG16" s="15" t="e">
        <f>#REF!</f>
        <v>#REF!</v>
      </c>
      <c r="AH16" s="15" t="e">
        <f>#REF!</f>
        <v>#REF!</v>
      </c>
      <c r="AI16" s="15" t="e">
        <f>#REF!</f>
        <v>#REF!</v>
      </c>
      <c r="AJ16" s="15" t="e">
        <f>#REF!</f>
        <v>#REF!</v>
      </c>
      <c r="AK16" s="15" t="e">
        <f>#REF!</f>
        <v>#REF!</v>
      </c>
      <c r="AL16" s="15" t="e">
        <f>#REF!</f>
        <v>#REF!</v>
      </c>
      <c r="AN16" s="14" t="e">
        <f>#REF!</f>
        <v>#REF!</v>
      </c>
      <c r="AO16" s="15" t="e">
        <f>#REF!</f>
        <v>#REF!</v>
      </c>
      <c r="AP16" s="15" t="e">
        <f>#REF!</f>
        <v>#REF!</v>
      </c>
      <c r="AQ16" s="15" t="e">
        <f>#REF!</f>
        <v>#REF!</v>
      </c>
      <c r="AR16" s="15" t="e">
        <f>#REF!</f>
        <v>#REF!</v>
      </c>
      <c r="AS16" s="15" t="e">
        <f>#REF!</f>
        <v>#REF!</v>
      </c>
      <c r="AT16" s="15" t="e">
        <f>#REF!</f>
        <v>#REF!</v>
      </c>
      <c r="AU16" s="15" t="e">
        <f>#REF!</f>
        <v>#REF!</v>
      </c>
      <c r="AV16" s="15" t="e">
        <f>#REF!</f>
        <v>#REF!</v>
      </c>
      <c r="AW16" s="15" t="e">
        <f>#REF!</f>
        <v>#REF!</v>
      </c>
      <c r="AX16" s="15" t="e">
        <f>#REF!</f>
        <v>#REF!</v>
      </c>
      <c r="AY16" s="15" t="e">
        <f>#REF!</f>
        <v>#REF!</v>
      </c>
      <c r="AZ16" s="15" t="e">
        <f>#REF!</f>
        <v>#REF!</v>
      </c>
      <c r="BA16" s="15" t="e">
        <f>#REF!</f>
        <v>#REF!</v>
      </c>
      <c r="BB16" s="15" t="e">
        <f>#REF!</f>
        <v>#REF!</v>
      </c>
      <c r="BC16" s="15" t="e">
        <f>#REF!</f>
        <v>#REF!</v>
      </c>
      <c r="BD16" s="15" t="e">
        <f>#REF!</f>
        <v>#REF!</v>
      </c>
      <c r="BE16" s="15" t="e">
        <f>#REF!</f>
        <v>#REF!</v>
      </c>
      <c r="BG16" s="14" t="e">
        <f>#REF!</f>
        <v>#REF!</v>
      </c>
      <c r="BH16" s="15" t="e">
        <f>#REF!</f>
        <v>#REF!</v>
      </c>
      <c r="BI16" s="15" t="e">
        <f>#REF!</f>
        <v>#REF!</v>
      </c>
      <c r="BJ16" s="15" t="e">
        <f>#REF!</f>
        <v>#REF!</v>
      </c>
      <c r="BK16" s="15" t="e">
        <f>#REF!</f>
        <v>#REF!</v>
      </c>
      <c r="BL16" s="15" t="e">
        <f>#REF!</f>
        <v>#REF!</v>
      </c>
      <c r="BM16" s="15" t="e">
        <f>#REF!</f>
        <v>#REF!</v>
      </c>
      <c r="BN16" s="15" t="e">
        <f>#REF!</f>
        <v>#REF!</v>
      </c>
      <c r="BO16" s="15" t="e">
        <f>#REF!</f>
        <v>#REF!</v>
      </c>
      <c r="BP16" s="15" t="e">
        <f>#REF!</f>
        <v>#REF!</v>
      </c>
      <c r="BQ16" s="15" t="e">
        <f>#REF!</f>
        <v>#REF!</v>
      </c>
      <c r="BR16" s="15" t="e">
        <f>#REF!</f>
        <v>#REF!</v>
      </c>
      <c r="BS16" s="15" t="e">
        <f>#REF!</f>
        <v>#REF!</v>
      </c>
      <c r="BT16" s="15" t="e">
        <f>#REF!</f>
        <v>#REF!</v>
      </c>
      <c r="BU16" s="15" t="e">
        <f>#REF!</f>
        <v>#REF!</v>
      </c>
      <c r="BV16" s="15" t="e">
        <f>#REF!</f>
        <v>#REF!</v>
      </c>
      <c r="BW16" s="15" t="e">
        <f>#REF!</f>
        <v>#REF!</v>
      </c>
      <c r="BX16" s="15" t="e">
        <f>#REF!</f>
        <v>#REF!</v>
      </c>
      <c r="BZ16" s="14" t="e">
        <f>#REF!</f>
        <v>#REF!</v>
      </c>
      <c r="CA16" s="15" t="e">
        <f>#REF!</f>
        <v>#REF!</v>
      </c>
      <c r="CB16" s="15" t="e">
        <f>#REF!</f>
        <v>#REF!</v>
      </c>
      <c r="CC16" s="15" t="e">
        <f>#REF!</f>
        <v>#REF!</v>
      </c>
      <c r="CD16" s="15" t="e">
        <f>#REF!</f>
        <v>#REF!</v>
      </c>
      <c r="CE16" s="15" t="e">
        <f>#REF!</f>
        <v>#REF!</v>
      </c>
      <c r="CF16" s="15" t="e">
        <f>#REF!</f>
        <v>#REF!</v>
      </c>
      <c r="CG16" s="15" t="e">
        <f>#REF!</f>
        <v>#REF!</v>
      </c>
      <c r="CH16" s="15" t="e">
        <f>#REF!</f>
        <v>#REF!</v>
      </c>
      <c r="CI16" s="15" t="e">
        <f>#REF!</f>
        <v>#REF!</v>
      </c>
      <c r="CJ16" s="15" t="e">
        <f>#REF!</f>
        <v>#REF!</v>
      </c>
      <c r="CK16" s="15" t="e">
        <f>#REF!</f>
        <v>#REF!</v>
      </c>
      <c r="CL16" s="15" t="e">
        <f>#REF!</f>
        <v>#REF!</v>
      </c>
      <c r="CM16" s="15" t="e">
        <f>#REF!</f>
        <v>#REF!</v>
      </c>
      <c r="CN16" s="15" t="e">
        <f>#REF!</f>
        <v>#REF!</v>
      </c>
      <c r="CO16" s="15" t="e">
        <f>#REF!</f>
        <v>#REF!</v>
      </c>
      <c r="CP16" s="15" t="e">
        <f>#REF!</f>
        <v>#REF!</v>
      </c>
      <c r="CQ16" s="15" t="e">
        <f>#REF!</f>
        <v>#REF!</v>
      </c>
      <c r="CS16" s="14" t="e">
        <f>#REF!</f>
        <v>#REF!</v>
      </c>
      <c r="CT16" s="15" t="e">
        <f>#REF!</f>
        <v>#REF!</v>
      </c>
      <c r="CU16" s="15" t="e">
        <f>#REF!</f>
        <v>#REF!</v>
      </c>
      <c r="CV16" s="15" t="e">
        <f>#REF!</f>
        <v>#REF!</v>
      </c>
      <c r="CW16" s="15" t="e">
        <f>#REF!</f>
        <v>#REF!</v>
      </c>
      <c r="CX16" s="15" t="e">
        <f>#REF!</f>
        <v>#REF!</v>
      </c>
      <c r="CY16" s="15" t="e">
        <f>#REF!</f>
        <v>#REF!</v>
      </c>
      <c r="CZ16" s="15" t="e">
        <f>#REF!</f>
        <v>#REF!</v>
      </c>
      <c r="DA16" s="15" t="e">
        <f>#REF!</f>
        <v>#REF!</v>
      </c>
      <c r="DB16" s="15" t="e">
        <f>#REF!</f>
        <v>#REF!</v>
      </c>
      <c r="DC16" s="15" t="e">
        <f>#REF!</f>
        <v>#REF!</v>
      </c>
      <c r="DD16" s="15" t="e">
        <f>#REF!</f>
        <v>#REF!</v>
      </c>
      <c r="DE16" s="15" t="e">
        <f>#REF!</f>
        <v>#REF!</v>
      </c>
      <c r="DF16" s="15" t="e">
        <f>#REF!</f>
        <v>#REF!</v>
      </c>
      <c r="DG16" s="15" t="e">
        <f>#REF!</f>
        <v>#REF!</v>
      </c>
      <c r="DH16" s="15" t="e">
        <f>#REF!</f>
        <v>#REF!</v>
      </c>
      <c r="DI16" s="15" t="e">
        <f>#REF!</f>
        <v>#REF!</v>
      </c>
      <c r="DJ16" s="15" t="e">
        <f>#REF!</f>
        <v>#REF!</v>
      </c>
      <c r="DL16" s="14" t="e">
        <f>#REF!</f>
        <v>#REF!</v>
      </c>
      <c r="DM16" s="15" t="e">
        <f>#REF!</f>
        <v>#REF!</v>
      </c>
      <c r="DN16" s="15" t="e">
        <f>#REF!</f>
        <v>#REF!</v>
      </c>
      <c r="DO16" s="15" t="e">
        <f>#REF!</f>
        <v>#REF!</v>
      </c>
      <c r="DP16" s="15" t="e">
        <f>#REF!</f>
        <v>#REF!</v>
      </c>
      <c r="DQ16" s="15" t="e">
        <f>#REF!</f>
        <v>#REF!</v>
      </c>
      <c r="DR16" s="15" t="e">
        <f>#REF!</f>
        <v>#REF!</v>
      </c>
      <c r="DS16" s="15" t="e">
        <f>#REF!</f>
        <v>#REF!</v>
      </c>
      <c r="DT16" s="15" t="e">
        <f>#REF!</f>
        <v>#REF!</v>
      </c>
      <c r="DU16" s="15" t="e">
        <f>#REF!</f>
        <v>#REF!</v>
      </c>
      <c r="DV16" s="15" t="e">
        <f>#REF!</f>
        <v>#REF!</v>
      </c>
      <c r="DW16" s="15" t="e">
        <f>#REF!</f>
        <v>#REF!</v>
      </c>
      <c r="DX16" s="15" t="e">
        <f>#REF!</f>
        <v>#REF!</v>
      </c>
      <c r="DY16" s="15" t="e">
        <f>#REF!</f>
        <v>#REF!</v>
      </c>
      <c r="DZ16" s="15" t="e">
        <f>#REF!</f>
        <v>#REF!</v>
      </c>
      <c r="EA16" s="15" t="e">
        <f>#REF!</f>
        <v>#REF!</v>
      </c>
      <c r="EB16" s="15" t="e">
        <f>#REF!</f>
        <v>#REF!</v>
      </c>
      <c r="EC16" s="15" t="e">
        <f>#REF!</f>
        <v>#REF!</v>
      </c>
      <c r="EE16" s="14" t="e">
        <f>#REF!</f>
        <v>#REF!</v>
      </c>
      <c r="EF16" s="15" t="e">
        <f>#REF!</f>
        <v>#REF!</v>
      </c>
      <c r="EG16" s="15" t="e">
        <f>#REF!</f>
        <v>#REF!</v>
      </c>
      <c r="EH16" s="15" t="e">
        <f>#REF!</f>
        <v>#REF!</v>
      </c>
      <c r="EI16" s="15" t="e">
        <f>#REF!</f>
        <v>#REF!</v>
      </c>
      <c r="EJ16" s="15" t="e">
        <f>#REF!</f>
        <v>#REF!</v>
      </c>
      <c r="EK16" s="15" t="e">
        <f>#REF!</f>
        <v>#REF!</v>
      </c>
      <c r="EL16" s="15" t="e">
        <f>#REF!</f>
        <v>#REF!</v>
      </c>
      <c r="EM16" s="15" t="e">
        <f>#REF!</f>
        <v>#REF!</v>
      </c>
      <c r="EN16" s="15" t="e">
        <f>#REF!</f>
        <v>#REF!</v>
      </c>
      <c r="EO16" s="15" t="e">
        <f>#REF!</f>
        <v>#REF!</v>
      </c>
      <c r="EP16" s="15" t="e">
        <f>#REF!</f>
        <v>#REF!</v>
      </c>
      <c r="EQ16" s="15" t="e">
        <f>#REF!</f>
        <v>#REF!</v>
      </c>
      <c r="ER16" s="15" t="e">
        <f>#REF!</f>
        <v>#REF!</v>
      </c>
      <c r="ES16" s="15" t="e">
        <f>#REF!</f>
        <v>#REF!</v>
      </c>
      <c r="ET16" s="15" t="e">
        <f>#REF!</f>
        <v>#REF!</v>
      </c>
      <c r="EU16" s="15" t="e">
        <f>#REF!</f>
        <v>#REF!</v>
      </c>
      <c r="EV16" s="15" t="e">
        <f>#REF!</f>
        <v>#REF!</v>
      </c>
      <c r="EX16" s="14" t="e">
        <f>#REF!</f>
        <v>#REF!</v>
      </c>
      <c r="EY16" s="15" t="e">
        <f>#REF!</f>
        <v>#REF!</v>
      </c>
      <c r="EZ16" s="15" t="e">
        <f>#REF!</f>
        <v>#REF!</v>
      </c>
      <c r="FA16" s="15" t="e">
        <f>#REF!</f>
        <v>#REF!</v>
      </c>
      <c r="FB16" s="15" t="e">
        <f>#REF!</f>
        <v>#REF!</v>
      </c>
      <c r="FC16" s="15" t="e">
        <f>#REF!</f>
        <v>#REF!</v>
      </c>
      <c r="FD16" s="15" t="e">
        <f>#REF!</f>
        <v>#REF!</v>
      </c>
      <c r="FE16" s="15" t="e">
        <f>#REF!</f>
        <v>#REF!</v>
      </c>
      <c r="FF16" s="15" t="e">
        <f>#REF!</f>
        <v>#REF!</v>
      </c>
      <c r="FG16" s="15" t="e">
        <f>#REF!</f>
        <v>#REF!</v>
      </c>
      <c r="FH16" s="15" t="e">
        <f>#REF!</f>
        <v>#REF!</v>
      </c>
      <c r="FI16" s="15" t="e">
        <f>#REF!</f>
        <v>#REF!</v>
      </c>
      <c r="FJ16" s="15" t="e">
        <f>#REF!</f>
        <v>#REF!</v>
      </c>
      <c r="FK16" s="15" t="e">
        <f>#REF!</f>
        <v>#REF!</v>
      </c>
      <c r="FL16" s="15" t="e">
        <f>#REF!</f>
        <v>#REF!</v>
      </c>
      <c r="FM16" s="15" t="e">
        <f>#REF!</f>
        <v>#REF!</v>
      </c>
      <c r="FN16" s="15" t="e">
        <f>#REF!</f>
        <v>#REF!</v>
      </c>
      <c r="FO16" s="15" t="e">
        <f>#REF!</f>
        <v>#REF!</v>
      </c>
      <c r="FQ16" s="14" t="e">
        <f>#REF!</f>
        <v>#REF!</v>
      </c>
      <c r="FR16" s="15" t="e">
        <f>#REF!</f>
        <v>#REF!</v>
      </c>
      <c r="FS16" s="15" t="e">
        <f>#REF!</f>
        <v>#REF!</v>
      </c>
      <c r="FT16" s="15" t="e">
        <f>#REF!</f>
        <v>#REF!</v>
      </c>
      <c r="FU16" s="15" t="e">
        <f>#REF!</f>
        <v>#REF!</v>
      </c>
      <c r="FV16" s="15" t="e">
        <f>#REF!</f>
        <v>#REF!</v>
      </c>
      <c r="FW16" s="15" t="e">
        <f>#REF!</f>
        <v>#REF!</v>
      </c>
      <c r="FX16" s="15" t="e">
        <f>#REF!</f>
        <v>#REF!</v>
      </c>
      <c r="FY16" s="15" t="e">
        <f>#REF!</f>
        <v>#REF!</v>
      </c>
      <c r="FZ16" s="15" t="e">
        <f>#REF!</f>
        <v>#REF!</v>
      </c>
      <c r="GA16" s="15" t="e">
        <f>#REF!</f>
        <v>#REF!</v>
      </c>
      <c r="GB16" s="15" t="e">
        <f>#REF!</f>
        <v>#REF!</v>
      </c>
      <c r="GC16" s="15" t="e">
        <f>#REF!</f>
        <v>#REF!</v>
      </c>
      <c r="GD16" s="15" t="e">
        <f>#REF!</f>
        <v>#REF!</v>
      </c>
      <c r="GE16" s="15" t="e">
        <f>#REF!</f>
        <v>#REF!</v>
      </c>
      <c r="GF16" s="15" t="e">
        <f>#REF!</f>
        <v>#REF!</v>
      </c>
      <c r="GG16" s="15" t="e">
        <f>#REF!</f>
        <v>#REF!</v>
      </c>
      <c r="GH16" s="15" t="e">
        <f>#REF!</f>
        <v>#REF!</v>
      </c>
      <c r="GJ16" s="14" t="e">
        <f>#REF!</f>
        <v>#REF!</v>
      </c>
      <c r="GK16" s="15" t="e">
        <f>#REF!</f>
        <v>#REF!</v>
      </c>
      <c r="GL16" s="15" t="e">
        <f>#REF!</f>
        <v>#REF!</v>
      </c>
      <c r="GM16" s="15" t="e">
        <f>#REF!</f>
        <v>#REF!</v>
      </c>
      <c r="GN16" s="15" t="e">
        <f>#REF!</f>
        <v>#REF!</v>
      </c>
      <c r="GO16" s="15" t="e">
        <f>#REF!</f>
        <v>#REF!</v>
      </c>
      <c r="GP16" s="15" t="e">
        <f>#REF!</f>
        <v>#REF!</v>
      </c>
      <c r="GQ16" s="15" t="e">
        <f>#REF!</f>
        <v>#REF!</v>
      </c>
      <c r="GR16" s="15" t="e">
        <f>#REF!</f>
        <v>#REF!</v>
      </c>
      <c r="GS16" s="15" t="e">
        <f>#REF!</f>
        <v>#REF!</v>
      </c>
      <c r="GT16" s="15" t="e">
        <f>#REF!</f>
        <v>#REF!</v>
      </c>
      <c r="GU16" s="15" t="e">
        <f>#REF!</f>
        <v>#REF!</v>
      </c>
      <c r="GV16" s="15" t="e">
        <f>#REF!</f>
        <v>#REF!</v>
      </c>
      <c r="GW16" s="15" t="e">
        <f>#REF!</f>
        <v>#REF!</v>
      </c>
      <c r="GX16" s="15" t="e">
        <f>#REF!</f>
        <v>#REF!</v>
      </c>
      <c r="GY16" s="15" t="e">
        <f>#REF!</f>
        <v>#REF!</v>
      </c>
      <c r="GZ16" s="15" t="e">
        <f>#REF!</f>
        <v>#REF!</v>
      </c>
      <c r="HA16" s="15" t="e">
        <f>#REF!</f>
        <v>#REF!</v>
      </c>
      <c r="HC16" s="14" t="e">
        <f>#REF!</f>
        <v>#REF!</v>
      </c>
      <c r="HD16" s="15" t="e">
        <f>#REF!</f>
        <v>#REF!</v>
      </c>
      <c r="HE16" s="15" t="e">
        <f>#REF!</f>
        <v>#REF!</v>
      </c>
      <c r="HF16" s="15" t="e">
        <f>#REF!</f>
        <v>#REF!</v>
      </c>
      <c r="HG16" s="15" t="e">
        <f>#REF!</f>
        <v>#REF!</v>
      </c>
      <c r="HH16" s="15" t="e">
        <f>#REF!</f>
        <v>#REF!</v>
      </c>
      <c r="HI16" s="15" t="e">
        <f>#REF!</f>
        <v>#REF!</v>
      </c>
      <c r="HJ16" s="15" t="e">
        <f>#REF!</f>
        <v>#REF!</v>
      </c>
      <c r="HK16" s="15" t="e">
        <f>#REF!</f>
        <v>#REF!</v>
      </c>
      <c r="HL16" s="15" t="e">
        <f>#REF!</f>
        <v>#REF!</v>
      </c>
      <c r="HM16" s="15" t="e">
        <f>#REF!</f>
        <v>#REF!</v>
      </c>
      <c r="HN16" s="15" t="e">
        <f>#REF!</f>
        <v>#REF!</v>
      </c>
      <c r="HO16" s="15" t="e">
        <f>#REF!</f>
        <v>#REF!</v>
      </c>
      <c r="HP16" s="15" t="e">
        <f>#REF!</f>
        <v>#REF!</v>
      </c>
      <c r="HQ16" s="15" t="e">
        <f>#REF!</f>
        <v>#REF!</v>
      </c>
      <c r="HR16" s="15" t="e">
        <f>#REF!</f>
        <v>#REF!</v>
      </c>
      <c r="HS16" s="15" t="e">
        <f>#REF!</f>
        <v>#REF!</v>
      </c>
      <c r="HT16" s="15" t="e">
        <f>#REF!</f>
        <v>#REF!</v>
      </c>
      <c r="HV16" s="14" t="e">
        <f>#REF!</f>
        <v>#REF!</v>
      </c>
      <c r="HW16" s="15" t="e">
        <f>#REF!</f>
        <v>#REF!</v>
      </c>
      <c r="HX16" s="15" t="e">
        <f>#REF!</f>
        <v>#REF!</v>
      </c>
      <c r="HY16" s="15" t="e">
        <f>#REF!</f>
        <v>#REF!</v>
      </c>
      <c r="HZ16" s="15" t="e">
        <f>#REF!</f>
        <v>#REF!</v>
      </c>
      <c r="IA16" s="15" t="e">
        <f>#REF!</f>
        <v>#REF!</v>
      </c>
      <c r="IB16" s="15" t="e">
        <f>#REF!</f>
        <v>#REF!</v>
      </c>
      <c r="IC16" s="15" t="e">
        <f>#REF!</f>
        <v>#REF!</v>
      </c>
      <c r="ID16" s="15" t="e">
        <f>#REF!</f>
        <v>#REF!</v>
      </c>
      <c r="IE16" s="15" t="e">
        <f>#REF!</f>
        <v>#REF!</v>
      </c>
      <c r="IF16" s="15" t="e">
        <f>#REF!</f>
        <v>#REF!</v>
      </c>
      <c r="IG16" s="15" t="e">
        <f>#REF!</f>
        <v>#REF!</v>
      </c>
      <c r="IH16" s="15" t="e">
        <f>#REF!</f>
        <v>#REF!</v>
      </c>
      <c r="II16" s="15" t="e">
        <f>#REF!</f>
        <v>#REF!</v>
      </c>
      <c r="IJ16" s="15" t="e">
        <f>#REF!</f>
        <v>#REF!</v>
      </c>
      <c r="IK16" s="15" t="e">
        <f>#REF!</f>
        <v>#REF!</v>
      </c>
      <c r="IL16" s="15" t="e">
        <f>#REF!</f>
        <v>#REF!</v>
      </c>
      <c r="IM16" s="15" t="e">
        <f>#REF!</f>
        <v>#REF!</v>
      </c>
      <c r="IO16" s="14" t="e">
        <f>#REF!</f>
        <v>#REF!</v>
      </c>
      <c r="IP16" s="15" t="e">
        <f>#REF!</f>
        <v>#REF!</v>
      </c>
      <c r="IQ16" s="15" t="e">
        <f>#REF!</f>
        <v>#REF!</v>
      </c>
      <c r="IR16" s="15" t="e">
        <f>#REF!</f>
        <v>#REF!</v>
      </c>
      <c r="IS16" s="15" t="e">
        <f>#REF!</f>
        <v>#REF!</v>
      </c>
      <c r="IT16" s="15" t="e">
        <f>#REF!</f>
        <v>#REF!</v>
      </c>
      <c r="IU16" s="15" t="e">
        <f>#REF!</f>
        <v>#REF!</v>
      </c>
      <c r="IV16" s="15" t="e">
        <f>#REF!</f>
        <v>#REF!</v>
      </c>
      <c r="IW16" s="15" t="e">
        <f>#REF!</f>
        <v>#REF!</v>
      </c>
      <c r="IX16" s="15" t="e">
        <f>#REF!</f>
        <v>#REF!</v>
      </c>
      <c r="IY16" s="15" t="e">
        <f>#REF!</f>
        <v>#REF!</v>
      </c>
      <c r="IZ16" s="15" t="e">
        <f>#REF!</f>
        <v>#REF!</v>
      </c>
      <c r="JA16" s="15" t="e">
        <f>#REF!</f>
        <v>#REF!</v>
      </c>
      <c r="JB16" s="15" t="e">
        <f>#REF!</f>
        <v>#REF!</v>
      </c>
      <c r="JC16" s="15" t="e">
        <f>#REF!</f>
        <v>#REF!</v>
      </c>
      <c r="JD16" s="15" t="e">
        <f>#REF!</f>
        <v>#REF!</v>
      </c>
      <c r="JE16" s="15" t="e">
        <f>#REF!</f>
        <v>#REF!</v>
      </c>
      <c r="JF16" s="15" t="e">
        <f>#REF!</f>
        <v>#REF!</v>
      </c>
      <c r="JH16" s="14" t="e">
        <f>#REF!</f>
        <v>#REF!</v>
      </c>
      <c r="JI16" s="15" t="e">
        <f>#REF!</f>
        <v>#REF!</v>
      </c>
      <c r="JJ16" s="15" t="e">
        <f>#REF!</f>
        <v>#REF!</v>
      </c>
      <c r="JK16" s="15" t="e">
        <f>#REF!</f>
        <v>#REF!</v>
      </c>
      <c r="JL16" s="15" t="e">
        <f>#REF!</f>
        <v>#REF!</v>
      </c>
      <c r="JM16" s="15" t="e">
        <f>#REF!</f>
        <v>#REF!</v>
      </c>
      <c r="JN16" s="15" t="e">
        <f>#REF!</f>
        <v>#REF!</v>
      </c>
      <c r="JO16" s="15" t="e">
        <f>#REF!</f>
        <v>#REF!</v>
      </c>
      <c r="JP16" s="15" t="e">
        <f>#REF!</f>
        <v>#REF!</v>
      </c>
      <c r="JQ16" s="15" t="e">
        <f>#REF!</f>
        <v>#REF!</v>
      </c>
      <c r="JR16" s="15" t="e">
        <f>#REF!</f>
        <v>#REF!</v>
      </c>
      <c r="JS16" s="15" t="e">
        <f>#REF!</f>
        <v>#REF!</v>
      </c>
      <c r="JT16" s="15" t="e">
        <f>#REF!</f>
        <v>#REF!</v>
      </c>
      <c r="JU16" s="15" t="e">
        <f>#REF!</f>
        <v>#REF!</v>
      </c>
      <c r="JV16" s="15" t="e">
        <f>#REF!</f>
        <v>#REF!</v>
      </c>
      <c r="JW16" s="15" t="e">
        <f>#REF!</f>
        <v>#REF!</v>
      </c>
      <c r="JX16" s="15" t="e">
        <f>#REF!</f>
        <v>#REF!</v>
      </c>
      <c r="JY16" s="15" t="e">
        <f>#REF!</f>
        <v>#REF!</v>
      </c>
    </row>
    <row r="17" spans="1:285" x14ac:dyDescent="0.25">
      <c r="A17" s="8" t="s">
        <v>11</v>
      </c>
      <c r="B17" s="14" t="e">
        <f>#REF!</f>
        <v>#REF!</v>
      </c>
      <c r="C17" s="15" t="e">
        <f>#REF!</f>
        <v>#REF!</v>
      </c>
      <c r="D17" s="15" t="e">
        <f>#REF!</f>
        <v>#REF!</v>
      </c>
      <c r="E17" s="15" t="e">
        <f>#REF!</f>
        <v>#REF!</v>
      </c>
      <c r="F17" s="15" t="e">
        <f>#REF!</f>
        <v>#REF!</v>
      </c>
      <c r="G17" s="15" t="e">
        <f>#REF!</f>
        <v>#REF!</v>
      </c>
      <c r="H17" s="15" t="e">
        <f>#REF!</f>
        <v>#REF!</v>
      </c>
      <c r="I17" s="15" t="e">
        <f>#REF!</f>
        <v>#REF!</v>
      </c>
      <c r="J17" s="15" t="e">
        <f>#REF!</f>
        <v>#REF!</v>
      </c>
      <c r="K17" s="15" t="e">
        <f>#REF!</f>
        <v>#REF!</v>
      </c>
      <c r="L17" s="15" t="e">
        <f>#REF!</f>
        <v>#REF!</v>
      </c>
      <c r="M17" s="15" t="e">
        <f>#REF!</f>
        <v>#REF!</v>
      </c>
      <c r="N17" s="15" t="e">
        <f>#REF!</f>
        <v>#REF!</v>
      </c>
      <c r="O17" s="15" t="e">
        <f>#REF!</f>
        <v>#REF!</v>
      </c>
      <c r="P17" s="15" t="e">
        <f>#REF!</f>
        <v>#REF!</v>
      </c>
      <c r="Q17" s="15" t="e">
        <f>#REF!</f>
        <v>#REF!</v>
      </c>
      <c r="R17" s="15" t="e">
        <f>#REF!</f>
        <v>#REF!</v>
      </c>
      <c r="S17" s="15" t="e">
        <f>#REF!</f>
        <v>#REF!</v>
      </c>
      <c r="U17" s="14" t="e">
        <f>#REF!</f>
        <v>#REF!</v>
      </c>
      <c r="V17" s="15" t="e">
        <f>#REF!</f>
        <v>#REF!</v>
      </c>
      <c r="W17" s="15" t="e">
        <f>#REF!</f>
        <v>#REF!</v>
      </c>
      <c r="X17" s="15" t="e">
        <f>#REF!</f>
        <v>#REF!</v>
      </c>
      <c r="Y17" s="15" t="e">
        <f>#REF!</f>
        <v>#REF!</v>
      </c>
      <c r="Z17" s="15" t="e">
        <f>#REF!</f>
        <v>#REF!</v>
      </c>
      <c r="AA17" s="15" t="e">
        <f>#REF!</f>
        <v>#REF!</v>
      </c>
      <c r="AB17" s="15" t="e">
        <f>#REF!</f>
        <v>#REF!</v>
      </c>
      <c r="AC17" s="15" t="e">
        <f>#REF!</f>
        <v>#REF!</v>
      </c>
      <c r="AD17" s="15" t="e">
        <f>#REF!</f>
        <v>#REF!</v>
      </c>
      <c r="AE17" s="15" t="e">
        <f>#REF!</f>
        <v>#REF!</v>
      </c>
      <c r="AF17" s="15" t="e">
        <f>#REF!</f>
        <v>#REF!</v>
      </c>
      <c r="AG17" s="15" t="e">
        <f>#REF!</f>
        <v>#REF!</v>
      </c>
      <c r="AH17" s="15" t="e">
        <f>#REF!</f>
        <v>#REF!</v>
      </c>
      <c r="AI17" s="15" t="e">
        <f>#REF!</f>
        <v>#REF!</v>
      </c>
      <c r="AJ17" s="15" t="e">
        <f>#REF!</f>
        <v>#REF!</v>
      </c>
      <c r="AK17" s="15" t="e">
        <f>#REF!</f>
        <v>#REF!</v>
      </c>
      <c r="AL17" s="15" t="e">
        <f>#REF!</f>
        <v>#REF!</v>
      </c>
      <c r="AN17" s="14" t="e">
        <f>#REF!</f>
        <v>#REF!</v>
      </c>
      <c r="AO17" s="15" t="e">
        <f>#REF!</f>
        <v>#REF!</v>
      </c>
      <c r="AP17" s="15" t="e">
        <f>#REF!</f>
        <v>#REF!</v>
      </c>
      <c r="AQ17" s="15" t="e">
        <f>#REF!</f>
        <v>#REF!</v>
      </c>
      <c r="AR17" s="15" t="e">
        <f>#REF!</f>
        <v>#REF!</v>
      </c>
      <c r="AS17" s="15" t="e">
        <f>#REF!</f>
        <v>#REF!</v>
      </c>
      <c r="AT17" s="15" t="e">
        <f>#REF!</f>
        <v>#REF!</v>
      </c>
      <c r="AU17" s="15" t="e">
        <f>#REF!</f>
        <v>#REF!</v>
      </c>
      <c r="AV17" s="15" t="e">
        <f>#REF!</f>
        <v>#REF!</v>
      </c>
      <c r="AW17" s="15" t="e">
        <f>#REF!</f>
        <v>#REF!</v>
      </c>
      <c r="AX17" s="15" t="e">
        <f>#REF!</f>
        <v>#REF!</v>
      </c>
      <c r="AY17" s="15" t="e">
        <f>#REF!</f>
        <v>#REF!</v>
      </c>
      <c r="AZ17" s="15" t="e">
        <f>#REF!</f>
        <v>#REF!</v>
      </c>
      <c r="BA17" s="15" t="e">
        <f>#REF!</f>
        <v>#REF!</v>
      </c>
      <c r="BB17" s="15" t="e">
        <f>#REF!</f>
        <v>#REF!</v>
      </c>
      <c r="BC17" s="15" t="e">
        <f>#REF!</f>
        <v>#REF!</v>
      </c>
      <c r="BD17" s="15" t="e">
        <f>#REF!</f>
        <v>#REF!</v>
      </c>
      <c r="BE17" s="15" t="e">
        <f>#REF!</f>
        <v>#REF!</v>
      </c>
      <c r="BG17" s="14" t="e">
        <f>#REF!</f>
        <v>#REF!</v>
      </c>
      <c r="BH17" s="15" t="e">
        <f>#REF!</f>
        <v>#REF!</v>
      </c>
      <c r="BI17" s="15" t="e">
        <f>#REF!</f>
        <v>#REF!</v>
      </c>
      <c r="BJ17" s="15" t="e">
        <f>#REF!</f>
        <v>#REF!</v>
      </c>
      <c r="BK17" s="15" t="e">
        <f>#REF!</f>
        <v>#REF!</v>
      </c>
      <c r="BL17" s="15" t="e">
        <f>#REF!</f>
        <v>#REF!</v>
      </c>
      <c r="BM17" s="15" t="e">
        <f>#REF!</f>
        <v>#REF!</v>
      </c>
      <c r="BN17" s="15" t="e">
        <f>#REF!</f>
        <v>#REF!</v>
      </c>
      <c r="BO17" s="15" t="e">
        <f>#REF!</f>
        <v>#REF!</v>
      </c>
      <c r="BP17" s="15" t="e">
        <f>#REF!</f>
        <v>#REF!</v>
      </c>
      <c r="BQ17" s="15" t="e">
        <f>#REF!</f>
        <v>#REF!</v>
      </c>
      <c r="BR17" s="15" t="e">
        <f>#REF!</f>
        <v>#REF!</v>
      </c>
      <c r="BS17" s="15" t="e">
        <f>#REF!</f>
        <v>#REF!</v>
      </c>
      <c r="BT17" s="15" t="e">
        <f>#REF!</f>
        <v>#REF!</v>
      </c>
      <c r="BU17" s="15" t="e">
        <f>#REF!</f>
        <v>#REF!</v>
      </c>
      <c r="BV17" s="15" t="e">
        <f>#REF!</f>
        <v>#REF!</v>
      </c>
      <c r="BW17" s="15" t="e">
        <f>#REF!</f>
        <v>#REF!</v>
      </c>
      <c r="BX17" s="15" t="e">
        <f>#REF!</f>
        <v>#REF!</v>
      </c>
      <c r="BZ17" s="14" t="e">
        <f>#REF!</f>
        <v>#REF!</v>
      </c>
      <c r="CA17" s="15" t="e">
        <f>#REF!</f>
        <v>#REF!</v>
      </c>
      <c r="CB17" s="15" t="e">
        <f>#REF!</f>
        <v>#REF!</v>
      </c>
      <c r="CC17" s="15" t="e">
        <f>#REF!</f>
        <v>#REF!</v>
      </c>
      <c r="CD17" s="15" t="e">
        <f>#REF!</f>
        <v>#REF!</v>
      </c>
      <c r="CE17" s="15" t="e">
        <f>#REF!</f>
        <v>#REF!</v>
      </c>
      <c r="CF17" s="15" t="e">
        <f>#REF!</f>
        <v>#REF!</v>
      </c>
      <c r="CG17" s="15" t="e">
        <f>#REF!</f>
        <v>#REF!</v>
      </c>
      <c r="CH17" s="15" t="e">
        <f>#REF!</f>
        <v>#REF!</v>
      </c>
      <c r="CI17" s="15" t="e">
        <f>#REF!</f>
        <v>#REF!</v>
      </c>
      <c r="CJ17" s="15" t="e">
        <f>#REF!</f>
        <v>#REF!</v>
      </c>
      <c r="CK17" s="15" t="e">
        <f>#REF!</f>
        <v>#REF!</v>
      </c>
      <c r="CL17" s="15" t="e">
        <f>#REF!</f>
        <v>#REF!</v>
      </c>
      <c r="CM17" s="15" t="e">
        <f>#REF!</f>
        <v>#REF!</v>
      </c>
      <c r="CN17" s="15" t="e">
        <f>#REF!</f>
        <v>#REF!</v>
      </c>
      <c r="CO17" s="15" t="e">
        <f>#REF!</f>
        <v>#REF!</v>
      </c>
      <c r="CP17" s="15" t="e">
        <f>#REF!</f>
        <v>#REF!</v>
      </c>
      <c r="CQ17" s="15" t="e">
        <f>#REF!</f>
        <v>#REF!</v>
      </c>
      <c r="CS17" s="14" t="e">
        <f>#REF!</f>
        <v>#REF!</v>
      </c>
      <c r="CT17" s="15" t="e">
        <f>#REF!</f>
        <v>#REF!</v>
      </c>
      <c r="CU17" s="15" t="e">
        <f>#REF!</f>
        <v>#REF!</v>
      </c>
      <c r="CV17" s="15" t="e">
        <f>#REF!</f>
        <v>#REF!</v>
      </c>
      <c r="CW17" s="15" t="e">
        <f>#REF!</f>
        <v>#REF!</v>
      </c>
      <c r="CX17" s="15" t="e">
        <f>#REF!</f>
        <v>#REF!</v>
      </c>
      <c r="CY17" s="15" t="e">
        <f>#REF!</f>
        <v>#REF!</v>
      </c>
      <c r="CZ17" s="15" t="e">
        <f>#REF!</f>
        <v>#REF!</v>
      </c>
      <c r="DA17" s="15" t="e">
        <f>#REF!</f>
        <v>#REF!</v>
      </c>
      <c r="DB17" s="15" t="e">
        <f>#REF!</f>
        <v>#REF!</v>
      </c>
      <c r="DC17" s="15" t="e">
        <f>#REF!</f>
        <v>#REF!</v>
      </c>
      <c r="DD17" s="15" t="e">
        <f>#REF!</f>
        <v>#REF!</v>
      </c>
      <c r="DE17" s="15" t="e">
        <f>#REF!</f>
        <v>#REF!</v>
      </c>
      <c r="DF17" s="15" t="e">
        <f>#REF!</f>
        <v>#REF!</v>
      </c>
      <c r="DG17" s="15" t="e">
        <f>#REF!</f>
        <v>#REF!</v>
      </c>
      <c r="DH17" s="15" t="e">
        <f>#REF!</f>
        <v>#REF!</v>
      </c>
      <c r="DI17" s="15" t="e">
        <f>#REF!</f>
        <v>#REF!</v>
      </c>
      <c r="DJ17" s="15" t="e">
        <f>#REF!</f>
        <v>#REF!</v>
      </c>
      <c r="DL17" s="14" t="e">
        <f>#REF!</f>
        <v>#REF!</v>
      </c>
      <c r="DM17" s="15" t="e">
        <f>#REF!</f>
        <v>#REF!</v>
      </c>
      <c r="DN17" s="15" t="e">
        <f>#REF!</f>
        <v>#REF!</v>
      </c>
      <c r="DO17" s="15" t="e">
        <f>#REF!</f>
        <v>#REF!</v>
      </c>
      <c r="DP17" s="15" t="e">
        <f>#REF!</f>
        <v>#REF!</v>
      </c>
      <c r="DQ17" s="15" t="e">
        <f>#REF!</f>
        <v>#REF!</v>
      </c>
      <c r="DR17" s="15" t="e">
        <f>#REF!</f>
        <v>#REF!</v>
      </c>
      <c r="DS17" s="15" t="e">
        <f>#REF!</f>
        <v>#REF!</v>
      </c>
      <c r="DT17" s="15" t="e">
        <f>#REF!</f>
        <v>#REF!</v>
      </c>
      <c r="DU17" s="15" t="e">
        <f>#REF!</f>
        <v>#REF!</v>
      </c>
      <c r="DV17" s="15" t="e">
        <f>#REF!</f>
        <v>#REF!</v>
      </c>
      <c r="DW17" s="15" t="e">
        <f>#REF!</f>
        <v>#REF!</v>
      </c>
      <c r="DX17" s="15" t="e">
        <f>#REF!</f>
        <v>#REF!</v>
      </c>
      <c r="DY17" s="15" t="e">
        <f>#REF!</f>
        <v>#REF!</v>
      </c>
      <c r="DZ17" s="15" t="e">
        <f>#REF!</f>
        <v>#REF!</v>
      </c>
      <c r="EA17" s="15" t="e">
        <f>#REF!</f>
        <v>#REF!</v>
      </c>
      <c r="EB17" s="15" t="e">
        <f>#REF!</f>
        <v>#REF!</v>
      </c>
      <c r="EC17" s="15" t="e">
        <f>#REF!</f>
        <v>#REF!</v>
      </c>
      <c r="EE17" s="14" t="e">
        <f>#REF!</f>
        <v>#REF!</v>
      </c>
      <c r="EF17" s="15" t="e">
        <f>#REF!</f>
        <v>#REF!</v>
      </c>
      <c r="EG17" s="15" t="e">
        <f>#REF!</f>
        <v>#REF!</v>
      </c>
      <c r="EH17" s="15" t="e">
        <f>#REF!</f>
        <v>#REF!</v>
      </c>
      <c r="EI17" s="15" t="e">
        <f>#REF!</f>
        <v>#REF!</v>
      </c>
      <c r="EJ17" s="15" t="e">
        <f>#REF!</f>
        <v>#REF!</v>
      </c>
      <c r="EK17" s="15" t="e">
        <f>#REF!</f>
        <v>#REF!</v>
      </c>
      <c r="EL17" s="15" t="e">
        <f>#REF!</f>
        <v>#REF!</v>
      </c>
      <c r="EM17" s="15" t="e">
        <f>#REF!</f>
        <v>#REF!</v>
      </c>
      <c r="EN17" s="15" t="e">
        <f>#REF!</f>
        <v>#REF!</v>
      </c>
      <c r="EO17" s="15" t="e">
        <f>#REF!</f>
        <v>#REF!</v>
      </c>
      <c r="EP17" s="15" t="e">
        <f>#REF!</f>
        <v>#REF!</v>
      </c>
      <c r="EQ17" s="15" t="e">
        <f>#REF!</f>
        <v>#REF!</v>
      </c>
      <c r="ER17" s="15" t="e">
        <f>#REF!</f>
        <v>#REF!</v>
      </c>
      <c r="ES17" s="15" t="e">
        <f>#REF!</f>
        <v>#REF!</v>
      </c>
      <c r="ET17" s="15" t="e">
        <f>#REF!</f>
        <v>#REF!</v>
      </c>
      <c r="EU17" s="15" t="e">
        <f>#REF!</f>
        <v>#REF!</v>
      </c>
      <c r="EV17" s="15" t="e">
        <f>#REF!</f>
        <v>#REF!</v>
      </c>
      <c r="EX17" s="14" t="e">
        <f>#REF!</f>
        <v>#REF!</v>
      </c>
      <c r="EY17" s="15" t="e">
        <f>#REF!</f>
        <v>#REF!</v>
      </c>
      <c r="EZ17" s="15" t="e">
        <f>#REF!</f>
        <v>#REF!</v>
      </c>
      <c r="FA17" s="15" t="e">
        <f>#REF!</f>
        <v>#REF!</v>
      </c>
      <c r="FB17" s="15" t="e">
        <f>#REF!</f>
        <v>#REF!</v>
      </c>
      <c r="FC17" s="15" t="e">
        <f>#REF!</f>
        <v>#REF!</v>
      </c>
      <c r="FD17" s="15" t="e">
        <f>#REF!</f>
        <v>#REF!</v>
      </c>
      <c r="FE17" s="15" t="e">
        <f>#REF!</f>
        <v>#REF!</v>
      </c>
      <c r="FF17" s="15" t="e">
        <f>#REF!</f>
        <v>#REF!</v>
      </c>
      <c r="FG17" s="15" t="e">
        <f>#REF!</f>
        <v>#REF!</v>
      </c>
      <c r="FH17" s="15" t="e">
        <f>#REF!</f>
        <v>#REF!</v>
      </c>
      <c r="FI17" s="15" t="e">
        <f>#REF!</f>
        <v>#REF!</v>
      </c>
      <c r="FJ17" s="15" t="e">
        <f>#REF!</f>
        <v>#REF!</v>
      </c>
      <c r="FK17" s="15" t="e">
        <f>#REF!</f>
        <v>#REF!</v>
      </c>
      <c r="FL17" s="15" t="e">
        <f>#REF!</f>
        <v>#REF!</v>
      </c>
      <c r="FM17" s="15" t="e">
        <f>#REF!</f>
        <v>#REF!</v>
      </c>
      <c r="FN17" s="15" t="e">
        <f>#REF!</f>
        <v>#REF!</v>
      </c>
      <c r="FO17" s="15" t="e">
        <f>#REF!</f>
        <v>#REF!</v>
      </c>
      <c r="FQ17" s="14" t="e">
        <f>#REF!</f>
        <v>#REF!</v>
      </c>
      <c r="FR17" s="15" t="e">
        <f>#REF!</f>
        <v>#REF!</v>
      </c>
      <c r="FS17" s="15" t="e">
        <f>#REF!</f>
        <v>#REF!</v>
      </c>
      <c r="FT17" s="15" t="e">
        <f>#REF!</f>
        <v>#REF!</v>
      </c>
      <c r="FU17" s="15" t="e">
        <f>#REF!</f>
        <v>#REF!</v>
      </c>
      <c r="FV17" s="15" t="e">
        <f>#REF!</f>
        <v>#REF!</v>
      </c>
      <c r="FW17" s="15" t="e">
        <f>#REF!</f>
        <v>#REF!</v>
      </c>
      <c r="FX17" s="15" t="e">
        <f>#REF!</f>
        <v>#REF!</v>
      </c>
      <c r="FY17" s="15" t="e">
        <f>#REF!</f>
        <v>#REF!</v>
      </c>
      <c r="FZ17" s="15" t="e">
        <f>#REF!</f>
        <v>#REF!</v>
      </c>
      <c r="GA17" s="15" t="e">
        <f>#REF!</f>
        <v>#REF!</v>
      </c>
      <c r="GB17" s="15" t="e">
        <f>#REF!</f>
        <v>#REF!</v>
      </c>
      <c r="GC17" s="15" t="e">
        <f>#REF!</f>
        <v>#REF!</v>
      </c>
      <c r="GD17" s="15" t="e">
        <f>#REF!</f>
        <v>#REF!</v>
      </c>
      <c r="GE17" s="15" t="e">
        <f>#REF!</f>
        <v>#REF!</v>
      </c>
      <c r="GF17" s="15" t="e">
        <f>#REF!</f>
        <v>#REF!</v>
      </c>
      <c r="GG17" s="15" t="e">
        <f>#REF!</f>
        <v>#REF!</v>
      </c>
      <c r="GH17" s="15" t="e">
        <f>#REF!</f>
        <v>#REF!</v>
      </c>
      <c r="GJ17" s="14" t="e">
        <f>#REF!</f>
        <v>#REF!</v>
      </c>
      <c r="GK17" s="15" t="e">
        <f>#REF!</f>
        <v>#REF!</v>
      </c>
      <c r="GL17" s="15" t="e">
        <f>#REF!</f>
        <v>#REF!</v>
      </c>
      <c r="GM17" s="15" t="e">
        <f>#REF!</f>
        <v>#REF!</v>
      </c>
      <c r="GN17" s="15" t="e">
        <f>#REF!</f>
        <v>#REF!</v>
      </c>
      <c r="GO17" s="15" t="e">
        <f>#REF!</f>
        <v>#REF!</v>
      </c>
      <c r="GP17" s="15" t="e">
        <f>#REF!</f>
        <v>#REF!</v>
      </c>
      <c r="GQ17" s="15" t="e">
        <f>#REF!</f>
        <v>#REF!</v>
      </c>
      <c r="GR17" s="15" t="e">
        <f>#REF!</f>
        <v>#REF!</v>
      </c>
      <c r="GS17" s="15" t="e">
        <f>#REF!</f>
        <v>#REF!</v>
      </c>
      <c r="GT17" s="15" t="e">
        <f>#REF!</f>
        <v>#REF!</v>
      </c>
      <c r="GU17" s="15" t="e">
        <f>#REF!</f>
        <v>#REF!</v>
      </c>
      <c r="GV17" s="15" t="e">
        <f>#REF!</f>
        <v>#REF!</v>
      </c>
      <c r="GW17" s="15" t="e">
        <f>#REF!</f>
        <v>#REF!</v>
      </c>
      <c r="GX17" s="15" t="e">
        <f>#REF!</f>
        <v>#REF!</v>
      </c>
      <c r="GY17" s="15" t="e">
        <f>#REF!</f>
        <v>#REF!</v>
      </c>
      <c r="GZ17" s="15" t="e">
        <f>#REF!</f>
        <v>#REF!</v>
      </c>
      <c r="HA17" s="15" t="e">
        <f>#REF!</f>
        <v>#REF!</v>
      </c>
      <c r="HC17" s="14" t="e">
        <f>#REF!</f>
        <v>#REF!</v>
      </c>
      <c r="HD17" s="15" t="e">
        <f>#REF!</f>
        <v>#REF!</v>
      </c>
      <c r="HE17" s="15" t="e">
        <f>#REF!</f>
        <v>#REF!</v>
      </c>
      <c r="HF17" s="15" t="e">
        <f>#REF!</f>
        <v>#REF!</v>
      </c>
      <c r="HG17" s="15" t="e">
        <f>#REF!</f>
        <v>#REF!</v>
      </c>
      <c r="HH17" s="15" t="e">
        <f>#REF!</f>
        <v>#REF!</v>
      </c>
      <c r="HI17" s="15" t="e">
        <f>#REF!</f>
        <v>#REF!</v>
      </c>
      <c r="HJ17" s="15" t="e">
        <f>#REF!</f>
        <v>#REF!</v>
      </c>
      <c r="HK17" s="15" t="e">
        <f>#REF!</f>
        <v>#REF!</v>
      </c>
      <c r="HL17" s="15" t="e">
        <f>#REF!</f>
        <v>#REF!</v>
      </c>
      <c r="HM17" s="15" t="e">
        <f>#REF!</f>
        <v>#REF!</v>
      </c>
      <c r="HN17" s="15" t="e">
        <f>#REF!</f>
        <v>#REF!</v>
      </c>
      <c r="HO17" s="15" t="e">
        <f>#REF!</f>
        <v>#REF!</v>
      </c>
      <c r="HP17" s="15" t="e">
        <f>#REF!</f>
        <v>#REF!</v>
      </c>
      <c r="HQ17" s="15" t="e">
        <f>#REF!</f>
        <v>#REF!</v>
      </c>
      <c r="HR17" s="15" t="e">
        <f>#REF!</f>
        <v>#REF!</v>
      </c>
      <c r="HS17" s="15" t="e">
        <f>#REF!</f>
        <v>#REF!</v>
      </c>
      <c r="HT17" s="15" t="e">
        <f>#REF!</f>
        <v>#REF!</v>
      </c>
      <c r="HV17" s="14" t="e">
        <f>#REF!</f>
        <v>#REF!</v>
      </c>
      <c r="HW17" s="15" t="e">
        <f>#REF!</f>
        <v>#REF!</v>
      </c>
      <c r="HX17" s="15" t="e">
        <f>#REF!</f>
        <v>#REF!</v>
      </c>
      <c r="HY17" s="15" t="e">
        <f>#REF!</f>
        <v>#REF!</v>
      </c>
      <c r="HZ17" s="15" t="e">
        <f>#REF!</f>
        <v>#REF!</v>
      </c>
      <c r="IA17" s="15" t="e">
        <f>#REF!</f>
        <v>#REF!</v>
      </c>
      <c r="IB17" s="15" t="e">
        <f>#REF!</f>
        <v>#REF!</v>
      </c>
      <c r="IC17" s="15" t="e">
        <f>#REF!</f>
        <v>#REF!</v>
      </c>
      <c r="ID17" s="15" t="e">
        <f>#REF!</f>
        <v>#REF!</v>
      </c>
      <c r="IE17" s="15" t="e">
        <f>#REF!</f>
        <v>#REF!</v>
      </c>
      <c r="IF17" s="15" t="e">
        <f>#REF!</f>
        <v>#REF!</v>
      </c>
      <c r="IG17" s="15" t="e">
        <f>#REF!</f>
        <v>#REF!</v>
      </c>
      <c r="IH17" s="15" t="e">
        <f>#REF!</f>
        <v>#REF!</v>
      </c>
      <c r="II17" s="15" t="e">
        <f>#REF!</f>
        <v>#REF!</v>
      </c>
      <c r="IJ17" s="15" t="e">
        <f>#REF!</f>
        <v>#REF!</v>
      </c>
      <c r="IK17" s="15" t="e">
        <f>#REF!</f>
        <v>#REF!</v>
      </c>
      <c r="IL17" s="15" t="e">
        <f>#REF!</f>
        <v>#REF!</v>
      </c>
      <c r="IM17" s="15" t="e">
        <f>#REF!</f>
        <v>#REF!</v>
      </c>
      <c r="IO17" s="14" t="e">
        <f>#REF!</f>
        <v>#REF!</v>
      </c>
      <c r="IP17" s="15" t="e">
        <f>#REF!</f>
        <v>#REF!</v>
      </c>
      <c r="IQ17" s="15" t="e">
        <f>#REF!</f>
        <v>#REF!</v>
      </c>
      <c r="IR17" s="15" t="e">
        <f>#REF!</f>
        <v>#REF!</v>
      </c>
      <c r="IS17" s="15" t="e">
        <f>#REF!</f>
        <v>#REF!</v>
      </c>
      <c r="IT17" s="15" t="e">
        <f>#REF!</f>
        <v>#REF!</v>
      </c>
      <c r="IU17" s="15" t="e">
        <f>#REF!</f>
        <v>#REF!</v>
      </c>
      <c r="IV17" s="15" t="e">
        <f>#REF!</f>
        <v>#REF!</v>
      </c>
      <c r="IW17" s="15" t="e">
        <f>#REF!</f>
        <v>#REF!</v>
      </c>
      <c r="IX17" s="15" t="e">
        <f>#REF!</f>
        <v>#REF!</v>
      </c>
      <c r="IY17" s="15" t="e">
        <f>#REF!</f>
        <v>#REF!</v>
      </c>
      <c r="IZ17" s="15" t="e">
        <f>#REF!</f>
        <v>#REF!</v>
      </c>
      <c r="JA17" s="15" t="e">
        <f>#REF!</f>
        <v>#REF!</v>
      </c>
      <c r="JB17" s="15" t="e">
        <f>#REF!</f>
        <v>#REF!</v>
      </c>
      <c r="JC17" s="15" t="e">
        <f>#REF!</f>
        <v>#REF!</v>
      </c>
      <c r="JD17" s="15" t="e">
        <f>#REF!</f>
        <v>#REF!</v>
      </c>
      <c r="JE17" s="15" t="e">
        <f>#REF!</f>
        <v>#REF!</v>
      </c>
      <c r="JF17" s="15" t="e">
        <f>#REF!</f>
        <v>#REF!</v>
      </c>
      <c r="JH17" s="14" t="e">
        <f>#REF!</f>
        <v>#REF!</v>
      </c>
      <c r="JI17" s="15" t="e">
        <f>#REF!</f>
        <v>#REF!</v>
      </c>
      <c r="JJ17" s="15" t="e">
        <f>#REF!</f>
        <v>#REF!</v>
      </c>
      <c r="JK17" s="15" t="e">
        <f>#REF!</f>
        <v>#REF!</v>
      </c>
      <c r="JL17" s="15" t="e">
        <f>#REF!</f>
        <v>#REF!</v>
      </c>
      <c r="JM17" s="15" t="e">
        <f>#REF!</f>
        <v>#REF!</v>
      </c>
      <c r="JN17" s="15" t="e">
        <f>#REF!</f>
        <v>#REF!</v>
      </c>
      <c r="JO17" s="15" t="e">
        <f>#REF!</f>
        <v>#REF!</v>
      </c>
      <c r="JP17" s="15" t="e">
        <f>#REF!</f>
        <v>#REF!</v>
      </c>
      <c r="JQ17" s="15" t="e">
        <f>#REF!</f>
        <v>#REF!</v>
      </c>
      <c r="JR17" s="15" t="e">
        <f>#REF!</f>
        <v>#REF!</v>
      </c>
      <c r="JS17" s="15" t="e">
        <f>#REF!</f>
        <v>#REF!</v>
      </c>
      <c r="JT17" s="15" t="e">
        <f>#REF!</f>
        <v>#REF!</v>
      </c>
      <c r="JU17" s="15" t="e">
        <f>#REF!</f>
        <v>#REF!</v>
      </c>
      <c r="JV17" s="15" t="e">
        <f>#REF!</f>
        <v>#REF!</v>
      </c>
      <c r="JW17" s="15" t="e">
        <f>#REF!</f>
        <v>#REF!</v>
      </c>
      <c r="JX17" s="15" t="e">
        <f>#REF!</f>
        <v>#REF!</v>
      </c>
      <c r="JY17" s="15" t="e">
        <f>#REF!</f>
        <v>#REF!</v>
      </c>
    </row>
    <row r="18" spans="1:285" x14ac:dyDescent="0.25">
      <c r="A18" s="8" t="s">
        <v>11</v>
      </c>
      <c r="B18" s="14" t="e">
        <f>#REF!</f>
        <v>#REF!</v>
      </c>
      <c r="C18" s="15" t="e">
        <f>#REF!</f>
        <v>#REF!</v>
      </c>
      <c r="D18" s="15" t="e">
        <f>#REF!</f>
        <v>#REF!</v>
      </c>
      <c r="E18" s="15" t="e">
        <f>#REF!</f>
        <v>#REF!</v>
      </c>
      <c r="F18" s="15" t="e">
        <f>#REF!</f>
        <v>#REF!</v>
      </c>
      <c r="G18" s="15" t="e">
        <f>#REF!</f>
        <v>#REF!</v>
      </c>
      <c r="H18" s="15" t="e">
        <f>#REF!</f>
        <v>#REF!</v>
      </c>
      <c r="I18" s="15" t="e">
        <f>#REF!</f>
        <v>#REF!</v>
      </c>
      <c r="J18" s="15" t="e">
        <f>#REF!</f>
        <v>#REF!</v>
      </c>
      <c r="K18" s="15" t="e">
        <f>#REF!</f>
        <v>#REF!</v>
      </c>
      <c r="L18" s="15" t="e">
        <f>#REF!</f>
        <v>#REF!</v>
      </c>
      <c r="M18" s="15" t="e">
        <f>#REF!</f>
        <v>#REF!</v>
      </c>
      <c r="N18" s="15" t="e">
        <f>#REF!</f>
        <v>#REF!</v>
      </c>
      <c r="O18" s="15" t="e">
        <f>#REF!</f>
        <v>#REF!</v>
      </c>
      <c r="P18" s="15" t="e">
        <f>#REF!</f>
        <v>#REF!</v>
      </c>
      <c r="Q18" s="15" t="e">
        <f>#REF!</f>
        <v>#REF!</v>
      </c>
      <c r="R18" s="15" t="e">
        <f>#REF!</f>
        <v>#REF!</v>
      </c>
      <c r="S18" s="15" t="e">
        <f>#REF!</f>
        <v>#REF!</v>
      </c>
      <c r="U18" s="14" t="e">
        <f>#REF!</f>
        <v>#REF!</v>
      </c>
      <c r="V18" s="15" t="e">
        <f>#REF!</f>
        <v>#REF!</v>
      </c>
      <c r="W18" s="15" t="e">
        <f>#REF!</f>
        <v>#REF!</v>
      </c>
      <c r="X18" s="15" t="e">
        <f>#REF!</f>
        <v>#REF!</v>
      </c>
      <c r="Y18" s="15" t="e">
        <f>#REF!</f>
        <v>#REF!</v>
      </c>
      <c r="Z18" s="15" t="e">
        <f>#REF!</f>
        <v>#REF!</v>
      </c>
      <c r="AA18" s="15" t="e">
        <f>#REF!</f>
        <v>#REF!</v>
      </c>
      <c r="AB18" s="15" t="e">
        <f>#REF!</f>
        <v>#REF!</v>
      </c>
      <c r="AC18" s="15" t="e">
        <f>#REF!</f>
        <v>#REF!</v>
      </c>
      <c r="AD18" s="15" t="e">
        <f>#REF!</f>
        <v>#REF!</v>
      </c>
      <c r="AE18" s="15" t="e">
        <f>#REF!</f>
        <v>#REF!</v>
      </c>
      <c r="AF18" s="15" t="e">
        <f>#REF!</f>
        <v>#REF!</v>
      </c>
      <c r="AG18" s="15" t="e">
        <f>#REF!</f>
        <v>#REF!</v>
      </c>
      <c r="AH18" s="15" t="e">
        <f>#REF!</f>
        <v>#REF!</v>
      </c>
      <c r="AI18" s="15" t="e">
        <f>#REF!</f>
        <v>#REF!</v>
      </c>
      <c r="AJ18" s="15" t="e">
        <f>#REF!</f>
        <v>#REF!</v>
      </c>
      <c r="AK18" s="15" t="e">
        <f>#REF!</f>
        <v>#REF!</v>
      </c>
      <c r="AL18" s="15" t="e">
        <f>#REF!</f>
        <v>#REF!</v>
      </c>
      <c r="AN18" s="14" t="e">
        <f>#REF!</f>
        <v>#REF!</v>
      </c>
      <c r="AO18" s="15" t="e">
        <f>#REF!</f>
        <v>#REF!</v>
      </c>
      <c r="AP18" s="15" t="e">
        <f>#REF!</f>
        <v>#REF!</v>
      </c>
      <c r="AQ18" s="15" t="e">
        <f>#REF!</f>
        <v>#REF!</v>
      </c>
      <c r="AR18" s="15" t="e">
        <f>#REF!</f>
        <v>#REF!</v>
      </c>
      <c r="AS18" s="15" t="e">
        <f>#REF!</f>
        <v>#REF!</v>
      </c>
      <c r="AT18" s="15" t="e">
        <f>#REF!</f>
        <v>#REF!</v>
      </c>
      <c r="AU18" s="15" t="e">
        <f>#REF!</f>
        <v>#REF!</v>
      </c>
      <c r="AV18" s="15" t="e">
        <f>#REF!</f>
        <v>#REF!</v>
      </c>
      <c r="AW18" s="15" t="e">
        <f>#REF!</f>
        <v>#REF!</v>
      </c>
      <c r="AX18" s="15" t="e">
        <f>#REF!</f>
        <v>#REF!</v>
      </c>
      <c r="AY18" s="15" t="e">
        <f>#REF!</f>
        <v>#REF!</v>
      </c>
      <c r="AZ18" s="15" t="e">
        <f>#REF!</f>
        <v>#REF!</v>
      </c>
      <c r="BA18" s="15" t="e">
        <f>#REF!</f>
        <v>#REF!</v>
      </c>
      <c r="BB18" s="15" t="e">
        <f>#REF!</f>
        <v>#REF!</v>
      </c>
      <c r="BC18" s="15" t="e">
        <f>#REF!</f>
        <v>#REF!</v>
      </c>
      <c r="BD18" s="15" t="e">
        <f>#REF!</f>
        <v>#REF!</v>
      </c>
      <c r="BE18" s="15" t="e">
        <f>#REF!</f>
        <v>#REF!</v>
      </c>
      <c r="BG18" s="14" t="e">
        <f>#REF!</f>
        <v>#REF!</v>
      </c>
      <c r="BH18" s="15" t="e">
        <f>#REF!</f>
        <v>#REF!</v>
      </c>
      <c r="BI18" s="15" t="e">
        <f>#REF!</f>
        <v>#REF!</v>
      </c>
      <c r="BJ18" s="15" t="e">
        <f>#REF!</f>
        <v>#REF!</v>
      </c>
      <c r="BK18" s="15" t="e">
        <f>#REF!</f>
        <v>#REF!</v>
      </c>
      <c r="BL18" s="15" t="e">
        <f>#REF!</f>
        <v>#REF!</v>
      </c>
      <c r="BM18" s="15" t="e">
        <f>#REF!</f>
        <v>#REF!</v>
      </c>
      <c r="BN18" s="15" t="e">
        <f>#REF!</f>
        <v>#REF!</v>
      </c>
      <c r="BO18" s="15" t="e">
        <f>#REF!</f>
        <v>#REF!</v>
      </c>
      <c r="BP18" s="15" t="e">
        <f>#REF!</f>
        <v>#REF!</v>
      </c>
      <c r="BQ18" s="15" t="e">
        <f>#REF!</f>
        <v>#REF!</v>
      </c>
      <c r="BR18" s="15" t="e">
        <f>#REF!</f>
        <v>#REF!</v>
      </c>
      <c r="BS18" s="15" t="e">
        <f>#REF!</f>
        <v>#REF!</v>
      </c>
      <c r="BT18" s="15" t="e">
        <f>#REF!</f>
        <v>#REF!</v>
      </c>
      <c r="BU18" s="15" t="e">
        <f>#REF!</f>
        <v>#REF!</v>
      </c>
      <c r="BV18" s="15" t="e">
        <f>#REF!</f>
        <v>#REF!</v>
      </c>
      <c r="BW18" s="15" t="e">
        <f>#REF!</f>
        <v>#REF!</v>
      </c>
      <c r="BX18" s="15" t="e">
        <f>#REF!</f>
        <v>#REF!</v>
      </c>
      <c r="BZ18" s="14" t="e">
        <f>#REF!</f>
        <v>#REF!</v>
      </c>
      <c r="CA18" s="15" t="e">
        <f>#REF!</f>
        <v>#REF!</v>
      </c>
      <c r="CB18" s="15" t="e">
        <f>#REF!</f>
        <v>#REF!</v>
      </c>
      <c r="CC18" s="15" t="e">
        <f>#REF!</f>
        <v>#REF!</v>
      </c>
      <c r="CD18" s="15" t="e">
        <f>#REF!</f>
        <v>#REF!</v>
      </c>
      <c r="CE18" s="15" t="e">
        <f>#REF!</f>
        <v>#REF!</v>
      </c>
      <c r="CF18" s="15" t="e">
        <f>#REF!</f>
        <v>#REF!</v>
      </c>
      <c r="CG18" s="15" t="e">
        <f>#REF!</f>
        <v>#REF!</v>
      </c>
      <c r="CH18" s="15" t="e">
        <f>#REF!</f>
        <v>#REF!</v>
      </c>
      <c r="CI18" s="15" t="e">
        <f>#REF!</f>
        <v>#REF!</v>
      </c>
      <c r="CJ18" s="15" t="e">
        <f>#REF!</f>
        <v>#REF!</v>
      </c>
      <c r="CK18" s="15" t="e">
        <f>#REF!</f>
        <v>#REF!</v>
      </c>
      <c r="CL18" s="15" t="e">
        <f>#REF!</f>
        <v>#REF!</v>
      </c>
      <c r="CM18" s="15" t="e">
        <f>#REF!</f>
        <v>#REF!</v>
      </c>
      <c r="CN18" s="15" t="e">
        <f>#REF!</f>
        <v>#REF!</v>
      </c>
      <c r="CO18" s="15" t="e">
        <f>#REF!</f>
        <v>#REF!</v>
      </c>
      <c r="CP18" s="15" t="e">
        <f>#REF!</f>
        <v>#REF!</v>
      </c>
      <c r="CQ18" s="15" t="e">
        <f>#REF!</f>
        <v>#REF!</v>
      </c>
      <c r="CS18" s="14" t="e">
        <f>#REF!</f>
        <v>#REF!</v>
      </c>
      <c r="CT18" s="15" t="e">
        <f>#REF!</f>
        <v>#REF!</v>
      </c>
      <c r="CU18" s="15" t="e">
        <f>#REF!</f>
        <v>#REF!</v>
      </c>
      <c r="CV18" s="15" t="e">
        <f>#REF!</f>
        <v>#REF!</v>
      </c>
      <c r="CW18" s="15" t="e">
        <f>#REF!</f>
        <v>#REF!</v>
      </c>
      <c r="CX18" s="15" t="e">
        <f>#REF!</f>
        <v>#REF!</v>
      </c>
      <c r="CY18" s="15" t="e">
        <f>#REF!</f>
        <v>#REF!</v>
      </c>
      <c r="CZ18" s="15" t="e">
        <f>#REF!</f>
        <v>#REF!</v>
      </c>
      <c r="DA18" s="15" t="e">
        <f>#REF!</f>
        <v>#REF!</v>
      </c>
      <c r="DB18" s="15" t="e">
        <f>#REF!</f>
        <v>#REF!</v>
      </c>
      <c r="DC18" s="15" t="e">
        <f>#REF!</f>
        <v>#REF!</v>
      </c>
      <c r="DD18" s="15" t="e">
        <f>#REF!</f>
        <v>#REF!</v>
      </c>
      <c r="DE18" s="15" t="e">
        <f>#REF!</f>
        <v>#REF!</v>
      </c>
      <c r="DF18" s="15" t="e">
        <f>#REF!</f>
        <v>#REF!</v>
      </c>
      <c r="DG18" s="15" t="e">
        <f>#REF!</f>
        <v>#REF!</v>
      </c>
      <c r="DH18" s="15" t="e">
        <f>#REF!</f>
        <v>#REF!</v>
      </c>
      <c r="DI18" s="15" t="e">
        <f>#REF!</f>
        <v>#REF!</v>
      </c>
      <c r="DJ18" s="15" t="e">
        <f>#REF!</f>
        <v>#REF!</v>
      </c>
      <c r="DL18" s="14" t="e">
        <f>#REF!</f>
        <v>#REF!</v>
      </c>
      <c r="DM18" s="15" t="e">
        <f>#REF!</f>
        <v>#REF!</v>
      </c>
      <c r="DN18" s="15" t="e">
        <f>#REF!</f>
        <v>#REF!</v>
      </c>
      <c r="DO18" s="15" t="e">
        <f>#REF!</f>
        <v>#REF!</v>
      </c>
      <c r="DP18" s="15" t="e">
        <f>#REF!</f>
        <v>#REF!</v>
      </c>
      <c r="DQ18" s="15" t="e">
        <f>#REF!</f>
        <v>#REF!</v>
      </c>
      <c r="DR18" s="15" t="e">
        <f>#REF!</f>
        <v>#REF!</v>
      </c>
      <c r="DS18" s="15" t="e">
        <f>#REF!</f>
        <v>#REF!</v>
      </c>
      <c r="DT18" s="15" t="e">
        <f>#REF!</f>
        <v>#REF!</v>
      </c>
      <c r="DU18" s="15" t="e">
        <f>#REF!</f>
        <v>#REF!</v>
      </c>
      <c r="DV18" s="15" t="e">
        <f>#REF!</f>
        <v>#REF!</v>
      </c>
      <c r="DW18" s="15" t="e">
        <f>#REF!</f>
        <v>#REF!</v>
      </c>
      <c r="DX18" s="15" t="e">
        <f>#REF!</f>
        <v>#REF!</v>
      </c>
      <c r="DY18" s="15" t="e">
        <f>#REF!</f>
        <v>#REF!</v>
      </c>
      <c r="DZ18" s="15" t="e">
        <f>#REF!</f>
        <v>#REF!</v>
      </c>
      <c r="EA18" s="15" t="e">
        <f>#REF!</f>
        <v>#REF!</v>
      </c>
      <c r="EB18" s="15" t="e">
        <f>#REF!</f>
        <v>#REF!</v>
      </c>
      <c r="EC18" s="15" t="e">
        <f>#REF!</f>
        <v>#REF!</v>
      </c>
      <c r="EE18" s="14" t="e">
        <f>#REF!</f>
        <v>#REF!</v>
      </c>
      <c r="EF18" s="15" t="e">
        <f>#REF!</f>
        <v>#REF!</v>
      </c>
      <c r="EG18" s="15" t="e">
        <f>#REF!</f>
        <v>#REF!</v>
      </c>
      <c r="EH18" s="15" t="e">
        <f>#REF!</f>
        <v>#REF!</v>
      </c>
      <c r="EI18" s="15" t="e">
        <f>#REF!</f>
        <v>#REF!</v>
      </c>
      <c r="EJ18" s="15" t="e">
        <f>#REF!</f>
        <v>#REF!</v>
      </c>
      <c r="EK18" s="15" t="e">
        <f>#REF!</f>
        <v>#REF!</v>
      </c>
      <c r="EL18" s="15" t="e">
        <f>#REF!</f>
        <v>#REF!</v>
      </c>
      <c r="EM18" s="15" t="e">
        <f>#REF!</f>
        <v>#REF!</v>
      </c>
      <c r="EN18" s="15" t="e">
        <f>#REF!</f>
        <v>#REF!</v>
      </c>
      <c r="EO18" s="15" t="e">
        <f>#REF!</f>
        <v>#REF!</v>
      </c>
      <c r="EP18" s="15" t="e">
        <f>#REF!</f>
        <v>#REF!</v>
      </c>
      <c r="EQ18" s="15" t="e">
        <f>#REF!</f>
        <v>#REF!</v>
      </c>
      <c r="ER18" s="15" t="e">
        <f>#REF!</f>
        <v>#REF!</v>
      </c>
      <c r="ES18" s="15" t="e">
        <f>#REF!</f>
        <v>#REF!</v>
      </c>
      <c r="ET18" s="15" t="e">
        <f>#REF!</f>
        <v>#REF!</v>
      </c>
      <c r="EU18" s="15" t="e">
        <f>#REF!</f>
        <v>#REF!</v>
      </c>
      <c r="EV18" s="15" t="e">
        <f>#REF!</f>
        <v>#REF!</v>
      </c>
      <c r="EX18" s="14" t="e">
        <f>#REF!</f>
        <v>#REF!</v>
      </c>
      <c r="EY18" s="15" t="e">
        <f>#REF!</f>
        <v>#REF!</v>
      </c>
      <c r="EZ18" s="15" t="e">
        <f>#REF!</f>
        <v>#REF!</v>
      </c>
      <c r="FA18" s="15" t="e">
        <f>#REF!</f>
        <v>#REF!</v>
      </c>
      <c r="FB18" s="15" t="e">
        <f>#REF!</f>
        <v>#REF!</v>
      </c>
      <c r="FC18" s="15" t="e">
        <f>#REF!</f>
        <v>#REF!</v>
      </c>
      <c r="FD18" s="15" t="e">
        <f>#REF!</f>
        <v>#REF!</v>
      </c>
      <c r="FE18" s="15" t="e">
        <f>#REF!</f>
        <v>#REF!</v>
      </c>
      <c r="FF18" s="15" t="e">
        <f>#REF!</f>
        <v>#REF!</v>
      </c>
      <c r="FG18" s="15" t="e">
        <f>#REF!</f>
        <v>#REF!</v>
      </c>
      <c r="FH18" s="15" t="e">
        <f>#REF!</f>
        <v>#REF!</v>
      </c>
      <c r="FI18" s="15" t="e">
        <f>#REF!</f>
        <v>#REF!</v>
      </c>
      <c r="FJ18" s="15" t="e">
        <f>#REF!</f>
        <v>#REF!</v>
      </c>
      <c r="FK18" s="15" t="e">
        <f>#REF!</f>
        <v>#REF!</v>
      </c>
      <c r="FL18" s="15" t="e">
        <f>#REF!</f>
        <v>#REF!</v>
      </c>
      <c r="FM18" s="15" t="e">
        <f>#REF!</f>
        <v>#REF!</v>
      </c>
      <c r="FN18" s="15" t="e">
        <f>#REF!</f>
        <v>#REF!</v>
      </c>
      <c r="FO18" s="15" t="e">
        <f>#REF!</f>
        <v>#REF!</v>
      </c>
      <c r="FQ18" s="14" t="e">
        <f>#REF!</f>
        <v>#REF!</v>
      </c>
      <c r="FR18" s="15" t="e">
        <f>#REF!</f>
        <v>#REF!</v>
      </c>
      <c r="FS18" s="15" t="e">
        <f>#REF!</f>
        <v>#REF!</v>
      </c>
      <c r="FT18" s="15" t="e">
        <f>#REF!</f>
        <v>#REF!</v>
      </c>
      <c r="FU18" s="15" t="e">
        <f>#REF!</f>
        <v>#REF!</v>
      </c>
      <c r="FV18" s="15" t="e">
        <f>#REF!</f>
        <v>#REF!</v>
      </c>
      <c r="FW18" s="15" t="e">
        <f>#REF!</f>
        <v>#REF!</v>
      </c>
      <c r="FX18" s="15" t="e">
        <f>#REF!</f>
        <v>#REF!</v>
      </c>
      <c r="FY18" s="15" t="e">
        <f>#REF!</f>
        <v>#REF!</v>
      </c>
      <c r="FZ18" s="15" t="e">
        <f>#REF!</f>
        <v>#REF!</v>
      </c>
      <c r="GA18" s="15" t="e">
        <f>#REF!</f>
        <v>#REF!</v>
      </c>
      <c r="GB18" s="15" t="e">
        <f>#REF!</f>
        <v>#REF!</v>
      </c>
      <c r="GC18" s="15" t="e">
        <f>#REF!</f>
        <v>#REF!</v>
      </c>
      <c r="GD18" s="15" t="e">
        <f>#REF!</f>
        <v>#REF!</v>
      </c>
      <c r="GE18" s="15" t="e">
        <f>#REF!</f>
        <v>#REF!</v>
      </c>
      <c r="GF18" s="15" t="e">
        <f>#REF!</f>
        <v>#REF!</v>
      </c>
      <c r="GG18" s="15" t="e">
        <f>#REF!</f>
        <v>#REF!</v>
      </c>
      <c r="GH18" s="15" t="e">
        <f>#REF!</f>
        <v>#REF!</v>
      </c>
      <c r="GJ18" s="14" t="e">
        <f>#REF!</f>
        <v>#REF!</v>
      </c>
      <c r="GK18" s="15" t="e">
        <f>#REF!</f>
        <v>#REF!</v>
      </c>
      <c r="GL18" s="15" t="e">
        <f>#REF!</f>
        <v>#REF!</v>
      </c>
      <c r="GM18" s="15" t="e">
        <f>#REF!</f>
        <v>#REF!</v>
      </c>
      <c r="GN18" s="15" t="e">
        <f>#REF!</f>
        <v>#REF!</v>
      </c>
      <c r="GO18" s="15" t="e">
        <f>#REF!</f>
        <v>#REF!</v>
      </c>
      <c r="GP18" s="15" t="e">
        <f>#REF!</f>
        <v>#REF!</v>
      </c>
      <c r="GQ18" s="15" t="e">
        <f>#REF!</f>
        <v>#REF!</v>
      </c>
      <c r="GR18" s="15" t="e">
        <f>#REF!</f>
        <v>#REF!</v>
      </c>
      <c r="GS18" s="15" t="e">
        <f>#REF!</f>
        <v>#REF!</v>
      </c>
      <c r="GT18" s="15" t="e">
        <f>#REF!</f>
        <v>#REF!</v>
      </c>
      <c r="GU18" s="15" t="e">
        <f>#REF!</f>
        <v>#REF!</v>
      </c>
      <c r="GV18" s="15" t="e">
        <f>#REF!</f>
        <v>#REF!</v>
      </c>
      <c r="GW18" s="15" t="e">
        <f>#REF!</f>
        <v>#REF!</v>
      </c>
      <c r="GX18" s="15" t="e">
        <f>#REF!</f>
        <v>#REF!</v>
      </c>
      <c r="GY18" s="15" t="e">
        <f>#REF!</f>
        <v>#REF!</v>
      </c>
      <c r="GZ18" s="15" t="e">
        <f>#REF!</f>
        <v>#REF!</v>
      </c>
      <c r="HA18" s="15" t="e">
        <f>#REF!</f>
        <v>#REF!</v>
      </c>
      <c r="HC18" s="14" t="e">
        <f>#REF!</f>
        <v>#REF!</v>
      </c>
      <c r="HD18" s="15" t="e">
        <f>#REF!</f>
        <v>#REF!</v>
      </c>
      <c r="HE18" s="15" t="e">
        <f>#REF!</f>
        <v>#REF!</v>
      </c>
      <c r="HF18" s="15" t="e">
        <f>#REF!</f>
        <v>#REF!</v>
      </c>
      <c r="HG18" s="15" t="e">
        <f>#REF!</f>
        <v>#REF!</v>
      </c>
      <c r="HH18" s="15" t="e">
        <f>#REF!</f>
        <v>#REF!</v>
      </c>
      <c r="HI18" s="15" t="e">
        <f>#REF!</f>
        <v>#REF!</v>
      </c>
      <c r="HJ18" s="15" t="e">
        <f>#REF!</f>
        <v>#REF!</v>
      </c>
      <c r="HK18" s="15" t="e">
        <f>#REF!</f>
        <v>#REF!</v>
      </c>
      <c r="HL18" s="15" t="e">
        <f>#REF!</f>
        <v>#REF!</v>
      </c>
      <c r="HM18" s="15" t="e">
        <f>#REF!</f>
        <v>#REF!</v>
      </c>
      <c r="HN18" s="15" t="e">
        <f>#REF!</f>
        <v>#REF!</v>
      </c>
      <c r="HO18" s="15" t="e">
        <f>#REF!</f>
        <v>#REF!</v>
      </c>
      <c r="HP18" s="15" t="e">
        <f>#REF!</f>
        <v>#REF!</v>
      </c>
      <c r="HQ18" s="15" t="e">
        <f>#REF!</f>
        <v>#REF!</v>
      </c>
      <c r="HR18" s="15" t="e">
        <f>#REF!</f>
        <v>#REF!</v>
      </c>
      <c r="HS18" s="15" t="e">
        <f>#REF!</f>
        <v>#REF!</v>
      </c>
      <c r="HT18" s="15" t="e">
        <f>#REF!</f>
        <v>#REF!</v>
      </c>
      <c r="HV18" s="14" t="e">
        <f>#REF!</f>
        <v>#REF!</v>
      </c>
      <c r="HW18" s="15" t="e">
        <f>#REF!</f>
        <v>#REF!</v>
      </c>
      <c r="HX18" s="15" t="e">
        <f>#REF!</f>
        <v>#REF!</v>
      </c>
      <c r="HY18" s="15" t="e">
        <f>#REF!</f>
        <v>#REF!</v>
      </c>
      <c r="HZ18" s="15" t="e">
        <f>#REF!</f>
        <v>#REF!</v>
      </c>
      <c r="IA18" s="15" t="e">
        <f>#REF!</f>
        <v>#REF!</v>
      </c>
      <c r="IB18" s="15" t="e">
        <f>#REF!</f>
        <v>#REF!</v>
      </c>
      <c r="IC18" s="15" t="e">
        <f>#REF!</f>
        <v>#REF!</v>
      </c>
      <c r="ID18" s="15" t="e">
        <f>#REF!</f>
        <v>#REF!</v>
      </c>
      <c r="IE18" s="15" t="e">
        <f>#REF!</f>
        <v>#REF!</v>
      </c>
      <c r="IF18" s="15" t="e">
        <f>#REF!</f>
        <v>#REF!</v>
      </c>
      <c r="IG18" s="15" t="e">
        <f>#REF!</f>
        <v>#REF!</v>
      </c>
      <c r="IH18" s="15" t="e">
        <f>#REF!</f>
        <v>#REF!</v>
      </c>
      <c r="II18" s="15" t="e">
        <f>#REF!</f>
        <v>#REF!</v>
      </c>
      <c r="IJ18" s="15" t="e">
        <f>#REF!</f>
        <v>#REF!</v>
      </c>
      <c r="IK18" s="15" t="e">
        <f>#REF!</f>
        <v>#REF!</v>
      </c>
      <c r="IL18" s="15" t="e">
        <f>#REF!</f>
        <v>#REF!</v>
      </c>
      <c r="IM18" s="15" t="e">
        <f>#REF!</f>
        <v>#REF!</v>
      </c>
      <c r="IO18" s="14" t="e">
        <f>#REF!</f>
        <v>#REF!</v>
      </c>
      <c r="IP18" s="15" t="e">
        <f>#REF!</f>
        <v>#REF!</v>
      </c>
      <c r="IQ18" s="15" t="e">
        <f>#REF!</f>
        <v>#REF!</v>
      </c>
      <c r="IR18" s="15" t="e">
        <f>#REF!</f>
        <v>#REF!</v>
      </c>
      <c r="IS18" s="15" t="e">
        <f>#REF!</f>
        <v>#REF!</v>
      </c>
      <c r="IT18" s="15" t="e">
        <f>#REF!</f>
        <v>#REF!</v>
      </c>
      <c r="IU18" s="15" t="e">
        <f>#REF!</f>
        <v>#REF!</v>
      </c>
      <c r="IV18" s="15" t="e">
        <f>#REF!</f>
        <v>#REF!</v>
      </c>
      <c r="IW18" s="15" t="e">
        <f>#REF!</f>
        <v>#REF!</v>
      </c>
      <c r="IX18" s="15" t="e">
        <f>#REF!</f>
        <v>#REF!</v>
      </c>
      <c r="IY18" s="15" t="e">
        <f>#REF!</f>
        <v>#REF!</v>
      </c>
      <c r="IZ18" s="15" t="e">
        <f>#REF!</f>
        <v>#REF!</v>
      </c>
      <c r="JA18" s="15" t="e">
        <f>#REF!</f>
        <v>#REF!</v>
      </c>
      <c r="JB18" s="15" t="e">
        <f>#REF!</f>
        <v>#REF!</v>
      </c>
      <c r="JC18" s="15" t="e">
        <f>#REF!</f>
        <v>#REF!</v>
      </c>
      <c r="JD18" s="15" t="e">
        <f>#REF!</f>
        <v>#REF!</v>
      </c>
      <c r="JE18" s="15" t="e">
        <f>#REF!</f>
        <v>#REF!</v>
      </c>
      <c r="JF18" s="15" t="e">
        <f>#REF!</f>
        <v>#REF!</v>
      </c>
      <c r="JH18" s="14" t="e">
        <f>#REF!</f>
        <v>#REF!</v>
      </c>
      <c r="JI18" s="15" t="e">
        <f>#REF!</f>
        <v>#REF!</v>
      </c>
      <c r="JJ18" s="15" t="e">
        <f>#REF!</f>
        <v>#REF!</v>
      </c>
      <c r="JK18" s="15" t="e">
        <f>#REF!</f>
        <v>#REF!</v>
      </c>
      <c r="JL18" s="15" t="e">
        <f>#REF!</f>
        <v>#REF!</v>
      </c>
      <c r="JM18" s="15" t="e">
        <f>#REF!</f>
        <v>#REF!</v>
      </c>
      <c r="JN18" s="15" t="e">
        <f>#REF!</f>
        <v>#REF!</v>
      </c>
      <c r="JO18" s="15" t="e">
        <f>#REF!</f>
        <v>#REF!</v>
      </c>
      <c r="JP18" s="15" t="e">
        <f>#REF!</f>
        <v>#REF!</v>
      </c>
      <c r="JQ18" s="15" t="e">
        <f>#REF!</f>
        <v>#REF!</v>
      </c>
      <c r="JR18" s="15" t="e">
        <f>#REF!</f>
        <v>#REF!</v>
      </c>
      <c r="JS18" s="15" t="e">
        <f>#REF!</f>
        <v>#REF!</v>
      </c>
      <c r="JT18" s="15" t="e">
        <f>#REF!</f>
        <v>#REF!</v>
      </c>
      <c r="JU18" s="15" t="e">
        <f>#REF!</f>
        <v>#REF!</v>
      </c>
      <c r="JV18" s="15" t="e">
        <f>#REF!</f>
        <v>#REF!</v>
      </c>
      <c r="JW18" s="15" t="e">
        <f>#REF!</f>
        <v>#REF!</v>
      </c>
      <c r="JX18" s="15" t="e">
        <f>#REF!</f>
        <v>#REF!</v>
      </c>
      <c r="JY18" s="15" t="e">
        <f>#REF!</f>
        <v>#REF!</v>
      </c>
    </row>
    <row r="19" spans="1:285" x14ac:dyDescent="0.25">
      <c r="A19" s="9" t="s">
        <v>12</v>
      </c>
      <c r="B19" s="14" t="e">
        <f>#REF!</f>
        <v>#REF!</v>
      </c>
      <c r="C19" s="15" t="e">
        <f>#REF!</f>
        <v>#REF!</v>
      </c>
      <c r="D19" s="15" t="e">
        <f>#REF!</f>
        <v>#REF!</v>
      </c>
      <c r="E19" s="15" t="e">
        <f>#REF!</f>
        <v>#REF!</v>
      </c>
      <c r="F19" s="15" t="e">
        <f>#REF!</f>
        <v>#REF!</v>
      </c>
      <c r="G19" s="15" t="e">
        <f>#REF!</f>
        <v>#REF!</v>
      </c>
      <c r="H19" s="15" t="e">
        <f>#REF!</f>
        <v>#REF!</v>
      </c>
      <c r="I19" s="15" t="e">
        <f>#REF!</f>
        <v>#REF!</v>
      </c>
      <c r="J19" s="15" t="e">
        <f>#REF!</f>
        <v>#REF!</v>
      </c>
      <c r="K19" s="15" t="e">
        <f>#REF!</f>
        <v>#REF!</v>
      </c>
      <c r="L19" s="15" t="e">
        <f>#REF!</f>
        <v>#REF!</v>
      </c>
      <c r="M19" s="15" t="e">
        <f>#REF!</f>
        <v>#REF!</v>
      </c>
      <c r="N19" s="15" t="e">
        <f>#REF!</f>
        <v>#REF!</v>
      </c>
      <c r="O19" s="15" t="e">
        <f>#REF!</f>
        <v>#REF!</v>
      </c>
      <c r="P19" s="15" t="e">
        <f>#REF!</f>
        <v>#REF!</v>
      </c>
      <c r="Q19" s="15" t="e">
        <f>#REF!</f>
        <v>#REF!</v>
      </c>
      <c r="R19" s="15" t="e">
        <f>#REF!</f>
        <v>#REF!</v>
      </c>
      <c r="S19" s="15" t="e">
        <f>#REF!</f>
        <v>#REF!</v>
      </c>
      <c r="U19" s="14" t="e">
        <f>#REF!</f>
        <v>#REF!</v>
      </c>
      <c r="V19" s="15" t="e">
        <f>#REF!</f>
        <v>#REF!</v>
      </c>
      <c r="W19" s="15" t="e">
        <f>#REF!</f>
        <v>#REF!</v>
      </c>
      <c r="X19" s="15" t="e">
        <f>#REF!</f>
        <v>#REF!</v>
      </c>
      <c r="Y19" s="15" t="e">
        <f>#REF!</f>
        <v>#REF!</v>
      </c>
      <c r="Z19" s="15" t="e">
        <f>#REF!</f>
        <v>#REF!</v>
      </c>
      <c r="AA19" s="15" t="e">
        <f>#REF!</f>
        <v>#REF!</v>
      </c>
      <c r="AB19" s="15" t="e">
        <f>#REF!</f>
        <v>#REF!</v>
      </c>
      <c r="AC19" s="15" t="e">
        <f>#REF!</f>
        <v>#REF!</v>
      </c>
      <c r="AD19" s="15" t="e">
        <f>#REF!</f>
        <v>#REF!</v>
      </c>
      <c r="AE19" s="15" t="e">
        <f>#REF!</f>
        <v>#REF!</v>
      </c>
      <c r="AF19" s="15" t="e">
        <f>#REF!</f>
        <v>#REF!</v>
      </c>
      <c r="AG19" s="15" t="e">
        <f>#REF!</f>
        <v>#REF!</v>
      </c>
      <c r="AH19" s="15" t="e">
        <f>#REF!</f>
        <v>#REF!</v>
      </c>
      <c r="AI19" s="15" t="e">
        <f>#REF!</f>
        <v>#REF!</v>
      </c>
      <c r="AJ19" s="15" t="e">
        <f>#REF!</f>
        <v>#REF!</v>
      </c>
      <c r="AK19" s="15" t="e">
        <f>#REF!</f>
        <v>#REF!</v>
      </c>
      <c r="AL19" s="15" t="e">
        <f>#REF!</f>
        <v>#REF!</v>
      </c>
      <c r="AN19" s="14" t="e">
        <f>#REF!</f>
        <v>#REF!</v>
      </c>
      <c r="AO19" s="15" t="e">
        <f>#REF!</f>
        <v>#REF!</v>
      </c>
      <c r="AP19" s="15" t="e">
        <f>#REF!</f>
        <v>#REF!</v>
      </c>
      <c r="AQ19" s="15" t="e">
        <f>#REF!</f>
        <v>#REF!</v>
      </c>
      <c r="AR19" s="15" t="e">
        <f>#REF!</f>
        <v>#REF!</v>
      </c>
      <c r="AS19" s="15" t="e">
        <f>#REF!</f>
        <v>#REF!</v>
      </c>
      <c r="AT19" s="15" t="e">
        <f>#REF!</f>
        <v>#REF!</v>
      </c>
      <c r="AU19" s="15" t="e">
        <f>#REF!</f>
        <v>#REF!</v>
      </c>
      <c r="AV19" s="15" t="e">
        <f>#REF!</f>
        <v>#REF!</v>
      </c>
      <c r="AW19" s="15" t="e">
        <f>#REF!</f>
        <v>#REF!</v>
      </c>
      <c r="AX19" s="15" t="e">
        <f>#REF!</f>
        <v>#REF!</v>
      </c>
      <c r="AY19" s="15" t="e">
        <f>#REF!</f>
        <v>#REF!</v>
      </c>
      <c r="AZ19" s="15" t="e">
        <f>#REF!</f>
        <v>#REF!</v>
      </c>
      <c r="BA19" s="15" t="e">
        <f>#REF!</f>
        <v>#REF!</v>
      </c>
      <c r="BB19" s="15" t="e">
        <f>#REF!</f>
        <v>#REF!</v>
      </c>
      <c r="BC19" s="15" t="e">
        <f>#REF!</f>
        <v>#REF!</v>
      </c>
      <c r="BD19" s="15" t="e">
        <f>#REF!</f>
        <v>#REF!</v>
      </c>
      <c r="BE19" s="15" t="e">
        <f>#REF!</f>
        <v>#REF!</v>
      </c>
      <c r="BG19" s="14" t="e">
        <f>#REF!</f>
        <v>#REF!</v>
      </c>
      <c r="BH19" s="15" t="e">
        <f>#REF!</f>
        <v>#REF!</v>
      </c>
      <c r="BI19" s="15" t="e">
        <f>#REF!</f>
        <v>#REF!</v>
      </c>
      <c r="BJ19" s="15" t="e">
        <f>#REF!</f>
        <v>#REF!</v>
      </c>
      <c r="BK19" s="15" t="e">
        <f>#REF!</f>
        <v>#REF!</v>
      </c>
      <c r="BL19" s="15" t="e">
        <f>#REF!</f>
        <v>#REF!</v>
      </c>
      <c r="BM19" s="15" t="e">
        <f>#REF!</f>
        <v>#REF!</v>
      </c>
      <c r="BN19" s="15" t="e">
        <f>#REF!</f>
        <v>#REF!</v>
      </c>
      <c r="BO19" s="15" t="e">
        <f>#REF!</f>
        <v>#REF!</v>
      </c>
      <c r="BP19" s="15" t="e">
        <f>#REF!</f>
        <v>#REF!</v>
      </c>
      <c r="BQ19" s="15" t="e">
        <f>#REF!</f>
        <v>#REF!</v>
      </c>
      <c r="BR19" s="15" t="e">
        <f>#REF!</f>
        <v>#REF!</v>
      </c>
      <c r="BS19" s="15" t="e">
        <f>#REF!</f>
        <v>#REF!</v>
      </c>
      <c r="BT19" s="15" t="e">
        <f>#REF!</f>
        <v>#REF!</v>
      </c>
      <c r="BU19" s="15" t="e">
        <f>#REF!</f>
        <v>#REF!</v>
      </c>
      <c r="BV19" s="15" t="e">
        <f>#REF!</f>
        <v>#REF!</v>
      </c>
      <c r="BW19" s="15" t="e">
        <f>#REF!</f>
        <v>#REF!</v>
      </c>
      <c r="BX19" s="15" t="e">
        <f>#REF!</f>
        <v>#REF!</v>
      </c>
      <c r="BZ19" s="14" t="e">
        <f>#REF!</f>
        <v>#REF!</v>
      </c>
      <c r="CA19" s="15" t="e">
        <f>#REF!</f>
        <v>#REF!</v>
      </c>
      <c r="CB19" s="15" t="e">
        <f>#REF!</f>
        <v>#REF!</v>
      </c>
      <c r="CC19" s="15" t="e">
        <f>#REF!</f>
        <v>#REF!</v>
      </c>
      <c r="CD19" s="15" t="e">
        <f>#REF!</f>
        <v>#REF!</v>
      </c>
      <c r="CE19" s="15" t="e">
        <f>#REF!</f>
        <v>#REF!</v>
      </c>
      <c r="CF19" s="15" t="e">
        <f>#REF!</f>
        <v>#REF!</v>
      </c>
      <c r="CG19" s="15" t="e">
        <f>#REF!</f>
        <v>#REF!</v>
      </c>
      <c r="CH19" s="15" t="e">
        <f>#REF!</f>
        <v>#REF!</v>
      </c>
      <c r="CI19" s="15" t="e">
        <f>#REF!</f>
        <v>#REF!</v>
      </c>
      <c r="CJ19" s="15" t="e">
        <f>#REF!</f>
        <v>#REF!</v>
      </c>
      <c r="CK19" s="15" t="e">
        <f>#REF!</f>
        <v>#REF!</v>
      </c>
      <c r="CL19" s="15" t="e">
        <f>#REF!</f>
        <v>#REF!</v>
      </c>
      <c r="CM19" s="15" t="e">
        <f>#REF!</f>
        <v>#REF!</v>
      </c>
      <c r="CN19" s="15" t="e">
        <f>#REF!</f>
        <v>#REF!</v>
      </c>
      <c r="CO19" s="15" t="e">
        <f>#REF!</f>
        <v>#REF!</v>
      </c>
      <c r="CP19" s="15" t="e">
        <f>#REF!</f>
        <v>#REF!</v>
      </c>
      <c r="CQ19" s="15" t="e">
        <f>#REF!</f>
        <v>#REF!</v>
      </c>
      <c r="CS19" s="14" t="e">
        <f>#REF!</f>
        <v>#REF!</v>
      </c>
      <c r="CT19" s="15" t="e">
        <f>#REF!</f>
        <v>#REF!</v>
      </c>
      <c r="CU19" s="15" t="e">
        <f>#REF!</f>
        <v>#REF!</v>
      </c>
      <c r="CV19" s="15" t="e">
        <f>#REF!</f>
        <v>#REF!</v>
      </c>
      <c r="CW19" s="15" t="e">
        <f>#REF!</f>
        <v>#REF!</v>
      </c>
      <c r="CX19" s="15" t="e">
        <f>#REF!</f>
        <v>#REF!</v>
      </c>
      <c r="CY19" s="15" t="e">
        <f>#REF!</f>
        <v>#REF!</v>
      </c>
      <c r="CZ19" s="15" t="e">
        <f>#REF!</f>
        <v>#REF!</v>
      </c>
      <c r="DA19" s="15" t="e">
        <f>#REF!</f>
        <v>#REF!</v>
      </c>
      <c r="DB19" s="15" t="e">
        <f>#REF!</f>
        <v>#REF!</v>
      </c>
      <c r="DC19" s="15" t="e">
        <f>#REF!</f>
        <v>#REF!</v>
      </c>
      <c r="DD19" s="15" t="e">
        <f>#REF!</f>
        <v>#REF!</v>
      </c>
      <c r="DE19" s="15" t="e">
        <f>#REF!</f>
        <v>#REF!</v>
      </c>
      <c r="DF19" s="15" t="e">
        <f>#REF!</f>
        <v>#REF!</v>
      </c>
      <c r="DG19" s="15" t="e">
        <f>#REF!</f>
        <v>#REF!</v>
      </c>
      <c r="DH19" s="15" t="e">
        <f>#REF!</f>
        <v>#REF!</v>
      </c>
      <c r="DI19" s="15" t="e">
        <f>#REF!</f>
        <v>#REF!</v>
      </c>
      <c r="DJ19" s="15" t="e">
        <f>#REF!</f>
        <v>#REF!</v>
      </c>
      <c r="DL19" s="14" t="e">
        <f>#REF!</f>
        <v>#REF!</v>
      </c>
      <c r="DM19" s="15" t="e">
        <f>#REF!</f>
        <v>#REF!</v>
      </c>
      <c r="DN19" s="15" t="e">
        <f>#REF!</f>
        <v>#REF!</v>
      </c>
      <c r="DO19" s="15" t="e">
        <f>#REF!</f>
        <v>#REF!</v>
      </c>
      <c r="DP19" s="15" t="e">
        <f>#REF!</f>
        <v>#REF!</v>
      </c>
      <c r="DQ19" s="15" t="e">
        <f>#REF!</f>
        <v>#REF!</v>
      </c>
      <c r="DR19" s="15" t="e">
        <f>#REF!</f>
        <v>#REF!</v>
      </c>
      <c r="DS19" s="15" t="e">
        <f>#REF!</f>
        <v>#REF!</v>
      </c>
      <c r="DT19" s="15" t="e">
        <f>#REF!</f>
        <v>#REF!</v>
      </c>
      <c r="DU19" s="15" t="e">
        <f>#REF!</f>
        <v>#REF!</v>
      </c>
      <c r="DV19" s="15" t="e">
        <f>#REF!</f>
        <v>#REF!</v>
      </c>
      <c r="DW19" s="15" t="e">
        <f>#REF!</f>
        <v>#REF!</v>
      </c>
      <c r="DX19" s="15" t="e">
        <f>#REF!</f>
        <v>#REF!</v>
      </c>
      <c r="DY19" s="15" t="e">
        <f>#REF!</f>
        <v>#REF!</v>
      </c>
      <c r="DZ19" s="15" t="e">
        <f>#REF!</f>
        <v>#REF!</v>
      </c>
      <c r="EA19" s="15" t="e">
        <f>#REF!</f>
        <v>#REF!</v>
      </c>
      <c r="EB19" s="15" t="e">
        <f>#REF!</f>
        <v>#REF!</v>
      </c>
      <c r="EC19" s="15" t="e">
        <f>#REF!</f>
        <v>#REF!</v>
      </c>
      <c r="EE19" s="14" t="e">
        <f>#REF!</f>
        <v>#REF!</v>
      </c>
      <c r="EF19" s="15" t="e">
        <f>#REF!</f>
        <v>#REF!</v>
      </c>
      <c r="EG19" s="15" t="e">
        <f>#REF!</f>
        <v>#REF!</v>
      </c>
      <c r="EH19" s="15" t="e">
        <f>#REF!</f>
        <v>#REF!</v>
      </c>
      <c r="EI19" s="15" t="e">
        <f>#REF!</f>
        <v>#REF!</v>
      </c>
      <c r="EJ19" s="15" t="e">
        <f>#REF!</f>
        <v>#REF!</v>
      </c>
      <c r="EK19" s="15" t="e">
        <f>#REF!</f>
        <v>#REF!</v>
      </c>
      <c r="EL19" s="15" t="e">
        <f>#REF!</f>
        <v>#REF!</v>
      </c>
      <c r="EM19" s="15" t="e">
        <f>#REF!</f>
        <v>#REF!</v>
      </c>
      <c r="EN19" s="15" t="e">
        <f>#REF!</f>
        <v>#REF!</v>
      </c>
      <c r="EO19" s="15" t="e">
        <f>#REF!</f>
        <v>#REF!</v>
      </c>
      <c r="EP19" s="15" t="e">
        <f>#REF!</f>
        <v>#REF!</v>
      </c>
      <c r="EQ19" s="15" t="e">
        <f>#REF!</f>
        <v>#REF!</v>
      </c>
      <c r="ER19" s="15" t="e">
        <f>#REF!</f>
        <v>#REF!</v>
      </c>
      <c r="ES19" s="15" t="e">
        <f>#REF!</f>
        <v>#REF!</v>
      </c>
      <c r="ET19" s="15" t="e">
        <f>#REF!</f>
        <v>#REF!</v>
      </c>
      <c r="EU19" s="15" t="e">
        <f>#REF!</f>
        <v>#REF!</v>
      </c>
      <c r="EV19" s="15" t="e">
        <f>#REF!</f>
        <v>#REF!</v>
      </c>
      <c r="EX19" s="14" t="e">
        <f>#REF!</f>
        <v>#REF!</v>
      </c>
      <c r="EY19" s="15" t="e">
        <f>#REF!</f>
        <v>#REF!</v>
      </c>
      <c r="EZ19" s="15" t="e">
        <f>#REF!</f>
        <v>#REF!</v>
      </c>
      <c r="FA19" s="15" t="e">
        <f>#REF!</f>
        <v>#REF!</v>
      </c>
      <c r="FB19" s="15" t="e">
        <f>#REF!</f>
        <v>#REF!</v>
      </c>
      <c r="FC19" s="15" t="e">
        <f>#REF!</f>
        <v>#REF!</v>
      </c>
      <c r="FD19" s="15" t="e">
        <f>#REF!</f>
        <v>#REF!</v>
      </c>
      <c r="FE19" s="15" t="e">
        <f>#REF!</f>
        <v>#REF!</v>
      </c>
      <c r="FF19" s="15" t="e">
        <f>#REF!</f>
        <v>#REF!</v>
      </c>
      <c r="FG19" s="15" t="e">
        <f>#REF!</f>
        <v>#REF!</v>
      </c>
      <c r="FH19" s="15" t="e">
        <f>#REF!</f>
        <v>#REF!</v>
      </c>
      <c r="FI19" s="15" t="e">
        <f>#REF!</f>
        <v>#REF!</v>
      </c>
      <c r="FJ19" s="15" t="e">
        <f>#REF!</f>
        <v>#REF!</v>
      </c>
      <c r="FK19" s="15" t="e">
        <f>#REF!</f>
        <v>#REF!</v>
      </c>
      <c r="FL19" s="15" t="e">
        <f>#REF!</f>
        <v>#REF!</v>
      </c>
      <c r="FM19" s="15" t="e">
        <f>#REF!</f>
        <v>#REF!</v>
      </c>
      <c r="FN19" s="15" t="e">
        <f>#REF!</f>
        <v>#REF!</v>
      </c>
      <c r="FO19" s="15" t="e">
        <f>#REF!</f>
        <v>#REF!</v>
      </c>
      <c r="FQ19" s="14" t="e">
        <f>#REF!</f>
        <v>#REF!</v>
      </c>
      <c r="FR19" s="15" t="e">
        <f>#REF!</f>
        <v>#REF!</v>
      </c>
      <c r="FS19" s="15" t="e">
        <f>#REF!</f>
        <v>#REF!</v>
      </c>
      <c r="FT19" s="15" t="e">
        <f>#REF!</f>
        <v>#REF!</v>
      </c>
      <c r="FU19" s="15" t="e">
        <f>#REF!</f>
        <v>#REF!</v>
      </c>
      <c r="FV19" s="15" t="e">
        <f>#REF!</f>
        <v>#REF!</v>
      </c>
      <c r="FW19" s="15" t="e">
        <f>#REF!</f>
        <v>#REF!</v>
      </c>
      <c r="FX19" s="15" t="e">
        <f>#REF!</f>
        <v>#REF!</v>
      </c>
      <c r="FY19" s="15" t="e">
        <f>#REF!</f>
        <v>#REF!</v>
      </c>
      <c r="FZ19" s="15" t="e">
        <f>#REF!</f>
        <v>#REF!</v>
      </c>
      <c r="GA19" s="15" t="e">
        <f>#REF!</f>
        <v>#REF!</v>
      </c>
      <c r="GB19" s="15" t="e">
        <f>#REF!</f>
        <v>#REF!</v>
      </c>
      <c r="GC19" s="15" t="e">
        <f>#REF!</f>
        <v>#REF!</v>
      </c>
      <c r="GD19" s="15" t="e">
        <f>#REF!</f>
        <v>#REF!</v>
      </c>
      <c r="GE19" s="15" t="e">
        <f>#REF!</f>
        <v>#REF!</v>
      </c>
      <c r="GF19" s="15" t="e">
        <f>#REF!</f>
        <v>#REF!</v>
      </c>
      <c r="GG19" s="15" t="e">
        <f>#REF!</f>
        <v>#REF!</v>
      </c>
      <c r="GH19" s="15" t="e">
        <f>#REF!</f>
        <v>#REF!</v>
      </c>
      <c r="GJ19" s="14" t="e">
        <f>#REF!</f>
        <v>#REF!</v>
      </c>
      <c r="GK19" s="15" t="e">
        <f>#REF!</f>
        <v>#REF!</v>
      </c>
      <c r="GL19" s="15" t="e">
        <f>#REF!</f>
        <v>#REF!</v>
      </c>
      <c r="GM19" s="15" t="e">
        <f>#REF!</f>
        <v>#REF!</v>
      </c>
      <c r="GN19" s="15" t="e">
        <f>#REF!</f>
        <v>#REF!</v>
      </c>
      <c r="GO19" s="15" t="e">
        <f>#REF!</f>
        <v>#REF!</v>
      </c>
      <c r="GP19" s="15" t="e">
        <f>#REF!</f>
        <v>#REF!</v>
      </c>
      <c r="GQ19" s="15" t="e">
        <f>#REF!</f>
        <v>#REF!</v>
      </c>
      <c r="GR19" s="15" t="e">
        <f>#REF!</f>
        <v>#REF!</v>
      </c>
      <c r="GS19" s="15" t="e">
        <f>#REF!</f>
        <v>#REF!</v>
      </c>
      <c r="GT19" s="15" t="e">
        <f>#REF!</f>
        <v>#REF!</v>
      </c>
      <c r="GU19" s="15" t="e">
        <f>#REF!</f>
        <v>#REF!</v>
      </c>
      <c r="GV19" s="15" t="e">
        <f>#REF!</f>
        <v>#REF!</v>
      </c>
      <c r="GW19" s="15" t="e">
        <f>#REF!</f>
        <v>#REF!</v>
      </c>
      <c r="GX19" s="15" t="e">
        <f>#REF!</f>
        <v>#REF!</v>
      </c>
      <c r="GY19" s="15" t="e">
        <f>#REF!</f>
        <v>#REF!</v>
      </c>
      <c r="GZ19" s="15" t="e">
        <f>#REF!</f>
        <v>#REF!</v>
      </c>
      <c r="HA19" s="15" t="e">
        <f>#REF!</f>
        <v>#REF!</v>
      </c>
      <c r="HC19" s="14" t="e">
        <f>#REF!</f>
        <v>#REF!</v>
      </c>
      <c r="HD19" s="15" t="e">
        <f>#REF!</f>
        <v>#REF!</v>
      </c>
      <c r="HE19" s="15" t="e">
        <f>#REF!</f>
        <v>#REF!</v>
      </c>
      <c r="HF19" s="15" t="e">
        <f>#REF!</f>
        <v>#REF!</v>
      </c>
      <c r="HG19" s="15" t="e">
        <f>#REF!</f>
        <v>#REF!</v>
      </c>
      <c r="HH19" s="15" t="e">
        <f>#REF!</f>
        <v>#REF!</v>
      </c>
      <c r="HI19" s="15" t="e">
        <f>#REF!</f>
        <v>#REF!</v>
      </c>
      <c r="HJ19" s="15" t="e">
        <f>#REF!</f>
        <v>#REF!</v>
      </c>
      <c r="HK19" s="15" t="e">
        <f>#REF!</f>
        <v>#REF!</v>
      </c>
      <c r="HL19" s="15" t="e">
        <f>#REF!</f>
        <v>#REF!</v>
      </c>
      <c r="HM19" s="15" t="e">
        <f>#REF!</f>
        <v>#REF!</v>
      </c>
      <c r="HN19" s="15" t="e">
        <f>#REF!</f>
        <v>#REF!</v>
      </c>
      <c r="HO19" s="15" t="e">
        <f>#REF!</f>
        <v>#REF!</v>
      </c>
      <c r="HP19" s="15" t="e">
        <f>#REF!</f>
        <v>#REF!</v>
      </c>
      <c r="HQ19" s="15" t="e">
        <f>#REF!</f>
        <v>#REF!</v>
      </c>
      <c r="HR19" s="15" t="e">
        <f>#REF!</f>
        <v>#REF!</v>
      </c>
      <c r="HS19" s="15" t="e">
        <f>#REF!</f>
        <v>#REF!</v>
      </c>
      <c r="HT19" s="15" t="e">
        <f>#REF!</f>
        <v>#REF!</v>
      </c>
      <c r="HV19" s="14" t="e">
        <f>#REF!</f>
        <v>#REF!</v>
      </c>
      <c r="HW19" s="15" t="e">
        <f>#REF!</f>
        <v>#REF!</v>
      </c>
      <c r="HX19" s="15" t="e">
        <f>#REF!</f>
        <v>#REF!</v>
      </c>
      <c r="HY19" s="15" t="e">
        <f>#REF!</f>
        <v>#REF!</v>
      </c>
      <c r="HZ19" s="15" t="e">
        <f>#REF!</f>
        <v>#REF!</v>
      </c>
      <c r="IA19" s="15" t="e">
        <f>#REF!</f>
        <v>#REF!</v>
      </c>
      <c r="IB19" s="15" t="e">
        <f>#REF!</f>
        <v>#REF!</v>
      </c>
      <c r="IC19" s="15" t="e">
        <f>#REF!</f>
        <v>#REF!</v>
      </c>
      <c r="ID19" s="15" t="e">
        <f>#REF!</f>
        <v>#REF!</v>
      </c>
      <c r="IE19" s="15" t="e">
        <f>#REF!</f>
        <v>#REF!</v>
      </c>
      <c r="IF19" s="15" t="e">
        <f>#REF!</f>
        <v>#REF!</v>
      </c>
      <c r="IG19" s="15" t="e">
        <f>#REF!</f>
        <v>#REF!</v>
      </c>
      <c r="IH19" s="15" t="e">
        <f>#REF!</f>
        <v>#REF!</v>
      </c>
      <c r="II19" s="15" t="e">
        <f>#REF!</f>
        <v>#REF!</v>
      </c>
      <c r="IJ19" s="15" t="e">
        <f>#REF!</f>
        <v>#REF!</v>
      </c>
      <c r="IK19" s="15" t="e">
        <f>#REF!</f>
        <v>#REF!</v>
      </c>
      <c r="IL19" s="15" t="e">
        <f>#REF!</f>
        <v>#REF!</v>
      </c>
      <c r="IM19" s="15" t="e">
        <f>#REF!</f>
        <v>#REF!</v>
      </c>
      <c r="IO19" s="14" t="e">
        <f>#REF!</f>
        <v>#REF!</v>
      </c>
      <c r="IP19" s="15" t="e">
        <f>#REF!</f>
        <v>#REF!</v>
      </c>
      <c r="IQ19" s="15" t="e">
        <f>#REF!</f>
        <v>#REF!</v>
      </c>
      <c r="IR19" s="15" t="e">
        <f>#REF!</f>
        <v>#REF!</v>
      </c>
      <c r="IS19" s="15" t="e">
        <f>#REF!</f>
        <v>#REF!</v>
      </c>
      <c r="IT19" s="15" t="e">
        <f>#REF!</f>
        <v>#REF!</v>
      </c>
      <c r="IU19" s="15" t="e">
        <f>#REF!</f>
        <v>#REF!</v>
      </c>
      <c r="IV19" s="15" t="e">
        <f>#REF!</f>
        <v>#REF!</v>
      </c>
      <c r="IW19" s="15" t="e">
        <f>#REF!</f>
        <v>#REF!</v>
      </c>
      <c r="IX19" s="15" t="e">
        <f>#REF!</f>
        <v>#REF!</v>
      </c>
      <c r="IY19" s="15" t="e">
        <f>#REF!</f>
        <v>#REF!</v>
      </c>
      <c r="IZ19" s="15" t="e">
        <f>#REF!</f>
        <v>#REF!</v>
      </c>
      <c r="JA19" s="15" t="e">
        <f>#REF!</f>
        <v>#REF!</v>
      </c>
      <c r="JB19" s="15" t="e">
        <f>#REF!</f>
        <v>#REF!</v>
      </c>
      <c r="JC19" s="15" t="e">
        <f>#REF!</f>
        <v>#REF!</v>
      </c>
      <c r="JD19" s="15" t="e">
        <f>#REF!</f>
        <v>#REF!</v>
      </c>
      <c r="JE19" s="15" t="e">
        <f>#REF!</f>
        <v>#REF!</v>
      </c>
      <c r="JF19" s="15" t="e">
        <f>#REF!</f>
        <v>#REF!</v>
      </c>
      <c r="JH19" s="14" t="e">
        <f>#REF!</f>
        <v>#REF!</v>
      </c>
      <c r="JI19" s="15" t="e">
        <f>#REF!</f>
        <v>#REF!</v>
      </c>
      <c r="JJ19" s="15" t="e">
        <f>#REF!</f>
        <v>#REF!</v>
      </c>
      <c r="JK19" s="15" t="e">
        <f>#REF!</f>
        <v>#REF!</v>
      </c>
      <c r="JL19" s="15" t="e">
        <f>#REF!</f>
        <v>#REF!</v>
      </c>
      <c r="JM19" s="15" t="e">
        <f>#REF!</f>
        <v>#REF!</v>
      </c>
      <c r="JN19" s="15" t="e">
        <f>#REF!</f>
        <v>#REF!</v>
      </c>
      <c r="JO19" s="15" t="e">
        <f>#REF!</f>
        <v>#REF!</v>
      </c>
      <c r="JP19" s="15" t="e">
        <f>#REF!</f>
        <v>#REF!</v>
      </c>
      <c r="JQ19" s="15" t="e">
        <f>#REF!</f>
        <v>#REF!</v>
      </c>
      <c r="JR19" s="15" t="e">
        <f>#REF!</f>
        <v>#REF!</v>
      </c>
      <c r="JS19" s="15" t="e">
        <f>#REF!</f>
        <v>#REF!</v>
      </c>
      <c r="JT19" s="15" t="e">
        <f>#REF!</f>
        <v>#REF!</v>
      </c>
      <c r="JU19" s="15" t="e">
        <f>#REF!</f>
        <v>#REF!</v>
      </c>
      <c r="JV19" s="15" t="e">
        <f>#REF!</f>
        <v>#REF!</v>
      </c>
      <c r="JW19" s="15" t="e">
        <f>#REF!</f>
        <v>#REF!</v>
      </c>
      <c r="JX19" s="15" t="e">
        <f>#REF!</f>
        <v>#REF!</v>
      </c>
      <c r="JY19" s="15" t="e">
        <f>#REF!</f>
        <v>#REF!</v>
      </c>
    </row>
    <row r="20" spans="1:285" x14ac:dyDescent="0.25">
      <c r="A20" s="9" t="s">
        <v>12</v>
      </c>
      <c r="B20" s="14" t="e">
        <f>#REF!</f>
        <v>#REF!</v>
      </c>
      <c r="C20" s="15" t="e">
        <f>#REF!</f>
        <v>#REF!</v>
      </c>
      <c r="D20" s="15" t="e">
        <f>#REF!</f>
        <v>#REF!</v>
      </c>
      <c r="E20" s="15" t="e">
        <f>#REF!</f>
        <v>#REF!</v>
      </c>
      <c r="F20" s="15" t="e">
        <f>#REF!</f>
        <v>#REF!</v>
      </c>
      <c r="G20" s="15" t="e">
        <f>#REF!</f>
        <v>#REF!</v>
      </c>
      <c r="H20" s="15" t="e">
        <f>#REF!</f>
        <v>#REF!</v>
      </c>
      <c r="I20" s="15" t="e">
        <f>#REF!</f>
        <v>#REF!</v>
      </c>
      <c r="J20" s="15" t="e">
        <f>#REF!</f>
        <v>#REF!</v>
      </c>
      <c r="K20" s="15" t="e">
        <f>#REF!</f>
        <v>#REF!</v>
      </c>
      <c r="L20" s="15" t="e">
        <f>#REF!</f>
        <v>#REF!</v>
      </c>
      <c r="M20" s="15" t="e">
        <f>#REF!</f>
        <v>#REF!</v>
      </c>
      <c r="N20" s="15" t="e">
        <f>#REF!</f>
        <v>#REF!</v>
      </c>
      <c r="O20" s="15" t="e">
        <f>#REF!</f>
        <v>#REF!</v>
      </c>
      <c r="P20" s="15" t="e">
        <f>#REF!</f>
        <v>#REF!</v>
      </c>
      <c r="Q20" s="15" t="e">
        <f>#REF!</f>
        <v>#REF!</v>
      </c>
      <c r="R20" s="15" t="e">
        <f>#REF!</f>
        <v>#REF!</v>
      </c>
      <c r="S20" s="15" t="e">
        <f>#REF!</f>
        <v>#REF!</v>
      </c>
      <c r="U20" s="14" t="e">
        <f>#REF!</f>
        <v>#REF!</v>
      </c>
      <c r="V20" s="15" t="e">
        <f>#REF!</f>
        <v>#REF!</v>
      </c>
      <c r="W20" s="15" t="e">
        <f>#REF!</f>
        <v>#REF!</v>
      </c>
      <c r="X20" s="15" t="e">
        <f>#REF!</f>
        <v>#REF!</v>
      </c>
      <c r="Y20" s="15" t="e">
        <f>#REF!</f>
        <v>#REF!</v>
      </c>
      <c r="Z20" s="15" t="e">
        <f>#REF!</f>
        <v>#REF!</v>
      </c>
      <c r="AA20" s="15" t="e">
        <f>#REF!</f>
        <v>#REF!</v>
      </c>
      <c r="AB20" s="15" t="e">
        <f>#REF!</f>
        <v>#REF!</v>
      </c>
      <c r="AC20" s="15" t="e">
        <f>#REF!</f>
        <v>#REF!</v>
      </c>
      <c r="AD20" s="15" t="e">
        <f>#REF!</f>
        <v>#REF!</v>
      </c>
      <c r="AE20" s="15" t="e">
        <f>#REF!</f>
        <v>#REF!</v>
      </c>
      <c r="AF20" s="15" t="e">
        <f>#REF!</f>
        <v>#REF!</v>
      </c>
      <c r="AG20" s="15" t="e">
        <f>#REF!</f>
        <v>#REF!</v>
      </c>
      <c r="AH20" s="15" t="e">
        <f>#REF!</f>
        <v>#REF!</v>
      </c>
      <c r="AI20" s="15" t="e">
        <f>#REF!</f>
        <v>#REF!</v>
      </c>
      <c r="AJ20" s="15" t="e">
        <f>#REF!</f>
        <v>#REF!</v>
      </c>
      <c r="AK20" s="15" t="e">
        <f>#REF!</f>
        <v>#REF!</v>
      </c>
      <c r="AL20" s="15" t="e">
        <f>#REF!</f>
        <v>#REF!</v>
      </c>
      <c r="AN20" s="14" t="e">
        <f>#REF!</f>
        <v>#REF!</v>
      </c>
      <c r="AO20" s="15" t="e">
        <f>#REF!</f>
        <v>#REF!</v>
      </c>
      <c r="AP20" s="15" t="e">
        <f>#REF!</f>
        <v>#REF!</v>
      </c>
      <c r="AQ20" s="15" t="e">
        <f>#REF!</f>
        <v>#REF!</v>
      </c>
      <c r="AR20" s="15" t="e">
        <f>#REF!</f>
        <v>#REF!</v>
      </c>
      <c r="AS20" s="15" t="e">
        <f>#REF!</f>
        <v>#REF!</v>
      </c>
      <c r="AT20" s="15" t="e">
        <f>#REF!</f>
        <v>#REF!</v>
      </c>
      <c r="AU20" s="15" t="e">
        <f>#REF!</f>
        <v>#REF!</v>
      </c>
      <c r="AV20" s="15" t="e">
        <f>#REF!</f>
        <v>#REF!</v>
      </c>
      <c r="AW20" s="15" t="e">
        <f>#REF!</f>
        <v>#REF!</v>
      </c>
      <c r="AX20" s="15" t="e">
        <f>#REF!</f>
        <v>#REF!</v>
      </c>
      <c r="AY20" s="15" t="e">
        <f>#REF!</f>
        <v>#REF!</v>
      </c>
      <c r="AZ20" s="15" t="e">
        <f>#REF!</f>
        <v>#REF!</v>
      </c>
      <c r="BA20" s="15" t="e">
        <f>#REF!</f>
        <v>#REF!</v>
      </c>
      <c r="BB20" s="15" t="e">
        <f>#REF!</f>
        <v>#REF!</v>
      </c>
      <c r="BC20" s="15" t="e">
        <f>#REF!</f>
        <v>#REF!</v>
      </c>
      <c r="BD20" s="15" t="e">
        <f>#REF!</f>
        <v>#REF!</v>
      </c>
      <c r="BE20" s="15" t="e">
        <f>#REF!</f>
        <v>#REF!</v>
      </c>
      <c r="BG20" s="14" t="e">
        <f>#REF!</f>
        <v>#REF!</v>
      </c>
      <c r="BH20" s="15" t="e">
        <f>#REF!</f>
        <v>#REF!</v>
      </c>
      <c r="BI20" s="15" t="e">
        <f>#REF!</f>
        <v>#REF!</v>
      </c>
      <c r="BJ20" s="15" t="e">
        <f>#REF!</f>
        <v>#REF!</v>
      </c>
      <c r="BK20" s="15" t="e">
        <f>#REF!</f>
        <v>#REF!</v>
      </c>
      <c r="BL20" s="15" t="e">
        <f>#REF!</f>
        <v>#REF!</v>
      </c>
      <c r="BM20" s="15" t="e">
        <f>#REF!</f>
        <v>#REF!</v>
      </c>
      <c r="BN20" s="15" t="e">
        <f>#REF!</f>
        <v>#REF!</v>
      </c>
      <c r="BO20" s="15" t="e">
        <f>#REF!</f>
        <v>#REF!</v>
      </c>
      <c r="BP20" s="15" t="e">
        <f>#REF!</f>
        <v>#REF!</v>
      </c>
      <c r="BQ20" s="15" t="e">
        <f>#REF!</f>
        <v>#REF!</v>
      </c>
      <c r="BR20" s="15" t="e">
        <f>#REF!</f>
        <v>#REF!</v>
      </c>
      <c r="BS20" s="15" t="e">
        <f>#REF!</f>
        <v>#REF!</v>
      </c>
      <c r="BT20" s="15" t="e">
        <f>#REF!</f>
        <v>#REF!</v>
      </c>
      <c r="BU20" s="15" t="e">
        <f>#REF!</f>
        <v>#REF!</v>
      </c>
      <c r="BV20" s="15" t="e">
        <f>#REF!</f>
        <v>#REF!</v>
      </c>
      <c r="BW20" s="15" t="e">
        <f>#REF!</f>
        <v>#REF!</v>
      </c>
      <c r="BX20" s="15" t="e">
        <f>#REF!</f>
        <v>#REF!</v>
      </c>
      <c r="BZ20" s="14" t="e">
        <f>#REF!</f>
        <v>#REF!</v>
      </c>
      <c r="CA20" s="15" t="e">
        <f>#REF!</f>
        <v>#REF!</v>
      </c>
      <c r="CB20" s="15" t="e">
        <f>#REF!</f>
        <v>#REF!</v>
      </c>
      <c r="CC20" s="15" t="e">
        <f>#REF!</f>
        <v>#REF!</v>
      </c>
      <c r="CD20" s="15" t="e">
        <f>#REF!</f>
        <v>#REF!</v>
      </c>
      <c r="CE20" s="15" t="e">
        <f>#REF!</f>
        <v>#REF!</v>
      </c>
      <c r="CF20" s="15" t="e">
        <f>#REF!</f>
        <v>#REF!</v>
      </c>
      <c r="CG20" s="15" t="e">
        <f>#REF!</f>
        <v>#REF!</v>
      </c>
      <c r="CH20" s="15" t="e">
        <f>#REF!</f>
        <v>#REF!</v>
      </c>
      <c r="CI20" s="15" t="e">
        <f>#REF!</f>
        <v>#REF!</v>
      </c>
      <c r="CJ20" s="15" t="e">
        <f>#REF!</f>
        <v>#REF!</v>
      </c>
      <c r="CK20" s="15" t="e">
        <f>#REF!</f>
        <v>#REF!</v>
      </c>
      <c r="CL20" s="15" t="e">
        <f>#REF!</f>
        <v>#REF!</v>
      </c>
      <c r="CM20" s="15" t="e">
        <f>#REF!</f>
        <v>#REF!</v>
      </c>
      <c r="CN20" s="15" t="e">
        <f>#REF!</f>
        <v>#REF!</v>
      </c>
      <c r="CO20" s="15" t="e">
        <f>#REF!</f>
        <v>#REF!</v>
      </c>
      <c r="CP20" s="15" t="e">
        <f>#REF!</f>
        <v>#REF!</v>
      </c>
      <c r="CQ20" s="15" t="e">
        <f>#REF!</f>
        <v>#REF!</v>
      </c>
      <c r="CS20" s="14" t="e">
        <f>#REF!</f>
        <v>#REF!</v>
      </c>
      <c r="CT20" s="15" t="e">
        <f>#REF!</f>
        <v>#REF!</v>
      </c>
      <c r="CU20" s="15" t="e">
        <f>#REF!</f>
        <v>#REF!</v>
      </c>
      <c r="CV20" s="15" t="e">
        <f>#REF!</f>
        <v>#REF!</v>
      </c>
      <c r="CW20" s="15" t="e">
        <f>#REF!</f>
        <v>#REF!</v>
      </c>
      <c r="CX20" s="15" t="e">
        <f>#REF!</f>
        <v>#REF!</v>
      </c>
      <c r="CY20" s="15" t="e">
        <f>#REF!</f>
        <v>#REF!</v>
      </c>
      <c r="CZ20" s="15" t="e">
        <f>#REF!</f>
        <v>#REF!</v>
      </c>
      <c r="DA20" s="15" t="e">
        <f>#REF!</f>
        <v>#REF!</v>
      </c>
      <c r="DB20" s="15" t="e">
        <f>#REF!</f>
        <v>#REF!</v>
      </c>
      <c r="DC20" s="15" t="e">
        <f>#REF!</f>
        <v>#REF!</v>
      </c>
      <c r="DD20" s="15" t="e">
        <f>#REF!</f>
        <v>#REF!</v>
      </c>
      <c r="DE20" s="15" t="e">
        <f>#REF!</f>
        <v>#REF!</v>
      </c>
      <c r="DF20" s="15" t="e">
        <f>#REF!</f>
        <v>#REF!</v>
      </c>
      <c r="DG20" s="15" t="e">
        <f>#REF!</f>
        <v>#REF!</v>
      </c>
      <c r="DH20" s="15" t="e">
        <f>#REF!</f>
        <v>#REF!</v>
      </c>
      <c r="DI20" s="15" t="e">
        <f>#REF!</f>
        <v>#REF!</v>
      </c>
      <c r="DJ20" s="15" t="e">
        <f>#REF!</f>
        <v>#REF!</v>
      </c>
      <c r="DL20" s="14" t="e">
        <f>#REF!</f>
        <v>#REF!</v>
      </c>
      <c r="DM20" s="15" t="e">
        <f>#REF!</f>
        <v>#REF!</v>
      </c>
      <c r="DN20" s="15" t="e">
        <f>#REF!</f>
        <v>#REF!</v>
      </c>
      <c r="DO20" s="15" t="e">
        <f>#REF!</f>
        <v>#REF!</v>
      </c>
      <c r="DP20" s="15" t="e">
        <f>#REF!</f>
        <v>#REF!</v>
      </c>
      <c r="DQ20" s="15" t="e">
        <f>#REF!</f>
        <v>#REF!</v>
      </c>
      <c r="DR20" s="15" t="e">
        <f>#REF!</f>
        <v>#REF!</v>
      </c>
      <c r="DS20" s="15" t="e">
        <f>#REF!</f>
        <v>#REF!</v>
      </c>
      <c r="DT20" s="15" t="e">
        <f>#REF!</f>
        <v>#REF!</v>
      </c>
      <c r="DU20" s="15" t="e">
        <f>#REF!</f>
        <v>#REF!</v>
      </c>
      <c r="DV20" s="15" t="e">
        <f>#REF!</f>
        <v>#REF!</v>
      </c>
      <c r="DW20" s="15" t="e">
        <f>#REF!</f>
        <v>#REF!</v>
      </c>
      <c r="DX20" s="15" t="e">
        <f>#REF!</f>
        <v>#REF!</v>
      </c>
      <c r="DY20" s="15" t="e">
        <f>#REF!</f>
        <v>#REF!</v>
      </c>
      <c r="DZ20" s="15" t="e">
        <f>#REF!</f>
        <v>#REF!</v>
      </c>
      <c r="EA20" s="15" t="e">
        <f>#REF!</f>
        <v>#REF!</v>
      </c>
      <c r="EB20" s="15" t="e">
        <f>#REF!</f>
        <v>#REF!</v>
      </c>
      <c r="EC20" s="15" t="e">
        <f>#REF!</f>
        <v>#REF!</v>
      </c>
      <c r="EE20" s="14" t="e">
        <f>#REF!</f>
        <v>#REF!</v>
      </c>
      <c r="EF20" s="15" t="e">
        <f>#REF!</f>
        <v>#REF!</v>
      </c>
      <c r="EG20" s="15" t="e">
        <f>#REF!</f>
        <v>#REF!</v>
      </c>
      <c r="EH20" s="15" t="e">
        <f>#REF!</f>
        <v>#REF!</v>
      </c>
      <c r="EI20" s="15" t="e">
        <f>#REF!</f>
        <v>#REF!</v>
      </c>
      <c r="EJ20" s="15" t="e">
        <f>#REF!</f>
        <v>#REF!</v>
      </c>
      <c r="EK20" s="15" t="e">
        <f>#REF!</f>
        <v>#REF!</v>
      </c>
      <c r="EL20" s="15" t="e">
        <f>#REF!</f>
        <v>#REF!</v>
      </c>
      <c r="EM20" s="15" t="e">
        <f>#REF!</f>
        <v>#REF!</v>
      </c>
      <c r="EN20" s="15" t="e">
        <f>#REF!</f>
        <v>#REF!</v>
      </c>
      <c r="EO20" s="15" t="e">
        <f>#REF!</f>
        <v>#REF!</v>
      </c>
      <c r="EP20" s="15" t="e">
        <f>#REF!</f>
        <v>#REF!</v>
      </c>
      <c r="EQ20" s="15" t="e">
        <f>#REF!</f>
        <v>#REF!</v>
      </c>
      <c r="ER20" s="15" t="e">
        <f>#REF!</f>
        <v>#REF!</v>
      </c>
      <c r="ES20" s="15" t="e">
        <f>#REF!</f>
        <v>#REF!</v>
      </c>
      <c r="ET20" s="15" t="e">
        <f>#REF!</f>
        <v>#REF!</v>
      </c>
      <c r="EU20" s="15" t="e">
        <f>#REF!</f>
        <v>#REF!</v>
      </c>
      <c r="EV20" s="15" t="e">
        <f>#REF!</f>
        <v>#REF!</v>
      </c>
      <c r="EX20" s="14" t="e">
        <f>#REF!</f>
        <v>#REF!</v>
      </c>
      <c r="EY20" s="15" t="e">
        <f>#REF!</f>
        <v>#REF!</v>
      </c>
      <c r="EZ20" s="15" t="e">
        <f>#REF!</f>
        <v>#REF!</v>
      </c>
      <c r="FA20" s="15" t="e">
        <f>#REF!</f>
        <v>#REF!</v>
      </c>
      <c r="FB20" s="15" t="e">
        <f>#REF!</f>
        <v>#REF!</v>
      </c>
      <c r="FC20" s="15" t="e">
        <f>#REF!</f>
        <v>#REF!</v>
      </c>
      <c r="FD20" s="15" t="e">
        <f>#REF!</f>
        <v>#REF!</v>
      </c>
      <c r="FE20" s="15" t="e">
        <f>#REF!</f>
        <v>#REF!</v>
      </c>
      <c r="FF20" s="15" t="e">
        <f>#REF!</f>
        <v>#REF!</v>
      </c>
      <c r="FG20" s="15" t="e">
        <f>#REF!</f>
        <v>#REF!</v>
      </c>
      <c r="FH20" s="15" t="e">
        <f>#REF!</f>
        <v>#REF!</v>
      </c>
      <c r="FI20" s="15" t="e">
        <f>#REF!</f>
        <v>#REF!</v>
      </c>
      <c r="FJ20" s="15" t="e">
        <f>#REF!</f>
        <v>#REF!</v>
      </c>
      <c r="FK20" s="15" t="e">
        <f>#REF!</f>
        <v>#REF!</v>
      </c>
      <c r="FL20" s="15" t="e">
        <f>#REF!</f>
        <v>#REF!</v>
      </c>
      <c r="FM20" s="15" t="e">
        <f>#REF!</f>
        <v>#REF!</v>
      </c>
      <c r="FN20" s="15" t="e">
        <f>#REF!</f>
        <v>#REF!</v>
      </c>
      <c r="FO20" s="15" t="e">
        <f>#REF!</f>
        <v>#REF!</v>
      </c>
      <c r="FQ20" s="14" t="e">
        <f>#REF!</f>
        <v>#REF!</v>
      </c>
      <c r="FR20" s="15" t="e">
        <f>#REF!</f>
        <v>#REF!</v>
      </c>
      <c r="FS20" s="15" t="e">
        <f>#REF!</f>
        <v>#REF!</v>
      </c>
      <c r="FT20" s="15" t="e">
        <f>#REF!</f>
        <v>#REF!</v>
      </c>
      <c r="FU20" s="15" t="e">
        <f>#REF!</f>
        <v>#REF!</v>
      </c>
      <c r="FV20" s="15" t="e">
        <f>#REF!</f>
        <v>#REF!</v>
      </c>
      <c r="FW20" s="15" t="e">
        <f>#REF!</f>
        <v>#REF!</v>
      </c>
      <c r="FX20" s="15" t="e">
        <f>#REF!</f>
        <v>#REF!</v>
      </c>
      <c r="FY20" s="15" t="e">
        <f>#REF!</f>
        <v>#REF!</v>
      </c>
      <c r="FZ20" s="15" t="e">
        <f>#REF!</f>
        <v>#REF!</v>
      </c>
      <c r="GA20" s="15" t="e">
        <f>#REF!</f>
        <v>#REF!</v>
      </c>
      <c r="GB20" s="15" t="e">
        <f>#REF!</f>
        <v>#REF!</v>
      </c>
      <c r="GC20" s="15" t="e">
        <f>#REF!</f>
        <v>#REF!</v>
      </c>
      <c r="GD20" s="15" t="e">
        <f>#REF!</f>
        <v>#REF!</v>
      </c>
      <c r="GE20" s="15" t="e">
        <f>#REF!</f>
        <v>#REF!</v>
      </c>
      <c r="GF20" s="15" t="e">
        <f>#REF!</f>
        <v>#REF!</v>
      </c>
      <c r="GG20" s="15" t="e">
        <f>#REF!</f>
        <v>#REF!</v>
      </c>
      <c r="GH20" s="15" t="e">
        <f>#REF!</f>
        <v>#REF!</v>
      </c>
      <c r="GJ20" s="14" t="e">
        <f>#REF!</f>
        <v>#REF!</v>
      </c>
      <c r="GK20" s="15" t="e">
        <f>#REF!</f>
        <v>#REF!</v>
      </c>
      <c r="GL20" s="15" t="e">
        <f>#REF!</f>
        <v>#REF!</v>
      </c>
      <c r="GM20" s="15" t="e">
        <f>#REF!</f>
        <v>#REF!</v>
      </c>
      <c r="GN20" s="15" t="e">
        <f>#REF!</f>
        <v>#REF!</v>
      </c>
      <c r="GO20" s="15" t="e">
        <f>#REF!</f>
        <v>#REF!</v>
      </c>
      <c r="GP20" s="15" t="e">
        <f>#REF!</f>
        <v>#REF!</v>
      </c>
      <c r="GQ20" s="15" t="e">
        <f>#REF!</f>
        <v>#REF!</v>
      </c>
      <c r="GR20" s="15" t="e">
        <f>#REF!</f>
        <v>#REF!</v>
      </c>
      <c r="GS20" s="15" t="e">
        <f>#REF!</f>
        <v>#REF!</v>
      </c>
      <c r="GT20" s="15" t="e">
        <f>#REF!</f>
        <v>#REF!</v>
      </c>
      <c r="GU20" s="15" t="e">
        <f>#REF!</f>
        <v>#REF!</v>
      </c>
      <c r="GV20" s="15" t="e">
        <f>#REF!</f>
        <v>#REF!</v>
      </c>
      <c r="GW20" s="15" t="e">
        <f>#REF!</f>
        <v>#REF!</v>
      </c>
      <c r="GX20" s="15" t="e">
        <f>#REF!</f>
        <v>#REF!</v>
      </c>
      <c r="GY20" s="15" t="e">
        <f>#REF!</f>
        <v>#REF!</v>
      </c>
      <c r="GZ20" s="15" t="e">
        <f>#REF!</f>
        <v>#REF!</v>
      </c>
      <c r="HA20" s="15" t="e">
        <f>#REF!</f>
        <v>#REF!</v>
      </c>
      <c r="HC20" s="14" t="e">
        <f>#REF!</f>
        <v>#REF!</v>
      </c>
      <c r="HD20" s="15" t="e">
        <f>#REF!</f>
        <v>#REF!</v>
      </c>
      <c r="HE20" s="15" t="e">
        <f>#REF!</f>
        <v>#REF!</v>
      </c>
      <c r="HF20" s="15" t="e">
        <f>#REF!</f>
        <v>#REF!</v>
      </c>
      <c r="HG20" s="15" t="e">
        <f>#REF!</f>
        <v>#REF!</v>
      </c>
      <c r="HH20" s="15" t="e">
        <f>#REF!</f>
        <v>#REF!</v>
      </c>
      <c r="HI20" s="15" t="e">
        <f>#REF!</f>
        <v>#REF!</v>
      </c>
      <c r="HJ20" s="15" t="e">
        <f>#REF!</f>
        <v>#REF!</v>
      </c>
      <c r="HK20" s="15" t="e">
        <f>#REF!</f>
        <v>#REF!</v>
      </c>
      <c r="HL20" s="15" t="e">
        <f>#REF!</f>
        <v>#REF!</v>
      </c>
      <c r="HM20" s="15" t="e">
        <f>#REF!</f>
        <v>#REF!</v>
      </c>
      <c r="HN20" s="15" t="e">
        <f>#REF!</f>
        <v>#REF!</v>
      </c>
      <c r="HO20" s="15" t="e">
        <f>#REF!</f>
        <v>#REF!</v>
      </c>
      <c r="HP20" s="15" t="e">
        <f>#REF!</f>
        <v>#REF!</v>
      </c>
      <c r="HQ20" s="15" t="e">
        <f>#REF!</f>
        <v>#REF!</v>
      </c>
      <c r="HR20" s="15" t="e">
        <f>#REF!</f>
        <v>#REF!</v>
      </c>
      <c r="HS20" s="15" t="e">
        <f>#REF!</f>
        <v>#REF!</v>
      </c>
      <c r="HT20" s="15" t="e">
        <f>#REF!</f>
        <v>#REF!</v>
      </c>
      <c r="HV20" s="14" t="e">
        <f>#REF!</f>
        <v>#REF!</v>
      </c>
      <c r="HW20" s="15" t="e">
        <f>#REF!</f>
        <v>#REF!</v>
      </c>
      <c r="HX20" s="15" t="e">
        <f>#REF!</f>
        <v>#REF!</v>
      </c>
      <c r="HY20" s="15" t="e">
        <f>#REF!</f>
        <v>#REF!</v>
      </c>
      <c r="HZ20" s="15" t="e">
        <f>#REF!</f>
        <v>#REF!</v>
      </c>
      <c r="IA20" s="15" t="e">
        <f>#REF!</f>
        <v>#REF!</v>
      </c>
      <c r="IB20" s="15" t="e">
        <f>#REF!</f>
        <v>#REF!</v>
      </c>
      <c r="IC20" s="15" t="e">
        <f>#REF!</f>
        <v>#REF!</v>
      </c>
      <c r="ID20" s="15" t="e">
        <f>#REF!</f>
        <v>#REF!</v>
      </c>
      <c r="IE20" s="15" t="e">
        <f>#REF!</f>
        <v>#REF!</v>
      </c>
      <c r="IF20" s="15" t="e">
        <f>#REF!</f>
        <v>#REF!</v>
      </c>
      <c r="IG20" s="15" t="e">
        <f>#REF!</f>
        <v>#REF!</v>
      </c>
      <c r="IH20" s="15" t="e">
        <f>#REF!</f>
        <v>#REF!</v>
      </c>
      <c r="II20" s="15" t="e">
        <f>#REF!</f>
        <v>#REF!</v>
      </c>
      <c r="IJ20" s="15" t="e">
        <f>#REF!</f>
        <v>#REF!</v>
      </c>
      <c r="IK20" s="15" t="e">
        <f>#REF!</f>
        <v>#REF!</v>
      </c>
      <c r="IL20" s="15" t="e">
        <f>#REF!</f>
        <v>#REF!</v>
      </c>
      <c r="IM20" s="15" t="e">
        <f>#REF!</f>
        <v>#REF!</v>
      </c>
      <c r="IO20" s="14" t="e">
        <f>#REF!</f>
        <v>#REF!</v>
      </c>
      <c r="IP20" s="15" t="e">
        <f>#REF!</f>
        <v>#REF!</v>
      </c>
      <c r="IQ20" s="15" t="e">
        <f>#REF!</f>
        <v>#REF!</v>
      </c>
      <c r="IR20" s="15" t="e">
        <f>#REF!</f>
        <v>#REF!</v>
      </c>
      <c r="IS20" s="15" t="e">
        <f>#REF!</f>
        <v>#REF!</v>
      </c>
      <c r="IT20" s="15" t="e">
        <f>#REF!</f>
        <v>#REF!</v>
      </c>
      <c r="IU20" s="15" t="e">
        <f>#REF!</f>
        <v>#REF!</v>
      </c>
      <c r="IV20" s="15" t="e">
        <f>#REF!</f>
        <v>#REF!</v>
      </c>
      <c r="IW20" s="15" t="e">
        <f>#REF!</f>
        <v>#REF!</v>
      </c>
      <c r="IX20" s="15" t="e">
        <f>#REF!</f>
        <v>#REF!</v>
      </c>
      <c r="IY20" s="15" t="e">
        <f>#REF!</f>
        <v>#REF!</v>
      </c>
      <c r="IZ20" s="15" t="e">
        <f>#REF!</f>
        <v>#REF!</v>
      </c>
      <c r="JA20" s="15" t="e">
        <f>#REF!</f>
        <v>#REF!</v>
      </c>
      <c r="JB20" s="15" t="e">
        <f>#REF!</f>
        <v>#REF!</v>
      </c>
      <c r="JC20" s="15" t="e">
        <f>#REF!</f>
        <v>#REF!</v>
      </c>
      <c r="JD20" s="15" t="e">
        <f>#REF!</f>
        <v>#REF!</v>
      </c>
      <c r="JE20" s="15" t="e">
        <f>#REF!</f>
        <v>#REF!</v>
      </c>
      <c r="JF20" s="15" t="e">
        <f>#REF!</f>
        <v>#REF!</v>
      </c>
      <c r="JH20" s="14" t="e">
        <f>#REF!</f>
        <v>#REF!</v>
      </c>
      <c r="JI20" s="15" t="e">
        <f>#REF!</f>
        <v>#REF!</v>
      </c>
      <c r="JJ20" s="15" t="e">
        <f>#REF!</f>
        <v>#REF!</v>
      </c>
      <c r="JK20" s="15" t="e">
        <f>#REF!</f>
        <v>#REF!</v>
      </c>
      <c r="JL20" s="15" t="e">
        <f>#REF!</f>
        <v>#REF!</v>
      </c>
      <c r="JM20" s="15" t="e">
        <f>#REF!</f>
        <v>#REF!</v>
      </c>
      <c r="JN20" s="15" t="e">
        <f>#REF!</f>
        <v>#REF!</v>
      </c>
      <c r="JO20" s="15" t="e">
        <f>#REF!</f>
        <v>#REF!</v>
      </c>
      <c r="JP20" s="15" t="e">
        <f>#REF!</f>
        <v>#REF!</v>
      </c>
      <c r="JQ20" s="15" t="e">
        <f>#REF!</f>
        <v>#REF!</v>
      </c>
      <c r="JR20" s="15" t="e">
        <f>#REF!</f>
        <v>#REF!</v>
      </c>
      <c r="JS20" s="15" t="e">
        <f>#REF!</f>
        <v>#REF!</v>
      </c>
      <c r="JT20" s="15" t="e">
        <f>#REF!</f>
        <v>#REF!</v>
      </c>
      <c r="JU20" s="15" t="e">
        <f>#REF!</f>
        <v>#REF!</v>
      </c>
      <c r="JV20" s="15" t="e">
        <f>#REF!</f>
        <v>#REF!</v>
      </c>
      <c r="JW20" s="15" t="e">
        <f>#REF!</f>
        <v>#REF!</v>
      </c>
      <c r="JX20" s="15" t="e">
        <f>#REF!</f>
        <v>#REF!</v>
      </c>
      <c r="JY20" s="15" t="e">
        <f>#REF!</f>
        <v>#REF!</v>
      </c>
    </row>
    <row r="21" spans="1:285" x14ac:dyDescent="0.25">
      <c r="A21" s="9" t="s">
        <v>12</v>
      </c>
      <c r="B21" s="14" t="e">
        <f>#REF!</f>
        <v>#REF!</v>
      </c>
      <c r="C21" s="15" t="e">
        <f>#REF!</f>
        <v>#REF!</v>
      </c>
      <c r="D21" s="15" t="e">
        <f>#REF!</f>
        <v>#REF!</v>
      </c>
      <c r="E21" s="15" t="e">
        <f>#REF!</f>
        <v>#REF!</v>
      </c>
      <c r="F21" s="15" t="e">
        <f>#REF!</f>
        <v>#REF!</v>
      </c>
      <c r="G21" s="15" t="e">
        <f>#REF!</f>
        <v>#REF!</v>
      </c>
      <c r="H21" s="15" t="e">
        <f>#REF!</f>
        <v>#REF!</v>
      </c>
      <c r="I21" s="15" t="e">
        <f>#REF!</f>
        <v>#REF!</v>
      </c>
      <c r="J21" s="15" t="e">
        <f>#REF!</f>
        <v>#REF!</v>
      </c>
      <c r="K21" s="15" t="e">
        <f>#REF!</f>
        <v>#REF!</v>
      </c>
      <c r="L21" s="15" t="e">
        <f>#REF!</f>
        <v>#REF!</v>
      </c>
      <c r="M21" s="15" t="e">
        <f>#REF!</f>
        <v>#REF!</v>
      </c>
      <c r="N21" s="15" t="e">
        <f>#REF!</f>
        <v>#REF!</v>
      </c>
      <c r="O21" s="15" t="e">
        <f>#REF!</f>
        <v>#REF!</v>
      </c>
      <c r="P21" s="15" t="e">
        <f>#REF!</f>
        <v>#REF!</v>
      </c>
      <c r="Q21" s="15" t="e">
        <f>#REF!</f>
        <v>#REF!</v>
      </c>
      <c r="R21" s="15" t="e">
        <f>#REF!</f>
        <v>#REF!</v>
      </c>
      <c r="S21" s="15" t="e">
        <f>#REF!</f>
        <v>#REF!</v>
      </c>
      <c r="U21" s="14" t="e">
        <f>#REF!</f>
        <v>#REF!</v>
      </c>
      <c r="V21" s="15" t="e">
        <f>#REF!</f>
        <v>#REF!</v>
      </c>
      <c r="W21" s="15" t="e">
        <f>#REF!</f>
        <v>#REF!</v>
      </c>
      <c r="X21" s="15" t="e">
        <f>#REF!</f>
        <v>#REF!</v>
      </c>
      <c r="Y21" s="15" t="e">
        <f>#REF!</f>
        <v>#REF!</v>
      </c>
      <c r="Z21" s="15" t="e">
        <f>#REF!</f>
        <v>#REF!</v>
      </c>
      <c r="AA21" s="15" t="e">
        <f>#REF!</f>
        <v>#REF!</v>
      </c>
      <c r="AB21" s="15" t="e">
        <f>#REF!</f>
        <v>#REF!</v>
      </c>
      <c r="AC21" s="15" t="e">
        <f>#REF!</f>
        <v>#REF!</v>
      </c>
      <c r="AD21" s="15" t="e">
        <f>#REF!</f>
        <v>#REF!</v>
      </c>
      <c r="AE21" s="15" t="e">
        <f>#REF!</f>
        <v>#REF!</v>
      </c>
      <c r="AF21" s="15" t="e">
        <f>#REF!</f>
        <v>#REF!</v>
      </c>
      <c r="AG21" s="15" t="e">
        <f>#REF!</f>
        <v>#REF!</v>
      </c>
      <c r="AH21" s="15" t="e">
        <f>#REF!</f>
        <v>#REF!</v>
      </c>
      <c r="AI21" s="15" t="e">
        <f>#REF!</f>
        <v>#REF!</v>
      </c>
      <c r="AJ21" s="15" t="e">
        <f>#REF!</f>
        <v>#REF!</v>
      </c>
      <c r="AK21" s="15" t="e">
        <f>#REF!</f>
        <v>#REF!</v>
      </c>
      <c r="AL21" s="15" t="e">
        <f>#REF!</f>
        <v>#REF!</v>
      </c>
      <c r="AN21" s="14" t="e">
        <f>#REF!</f>
        <v>#REF!</v>
      </c>
      <c r="AO21" s="15" t="e">
        <f>#REF!</f>
        <v>#REF!</v>
      </c>
      <c r="AP21" s="15" t="e">
        <f>#REF!</f>
        <v>#REF!</v>
      </c>
      <c r="AQ21" s="15" t="e">
        <f>#REF!</f>
        <v>#REF!</v>
      </c>
      <c r="AR21" s="15" t="e">
        <f>#REF!</f>
        <v>#REF!</v>
      </c>
      <c r="AS21" s="15" t="e">
        <f>#REF!</f>
        <v>#REF!</v>
      </c>
      <c r="AT21" s="15" t="e">
        <f>#REF!</f>
        <v>#REF!</v>
      </c>
      <c r="AU21" s="15" t="e">
        <f>#REF!</f>
        <v>#REF!</v>
      </c>
      <c r="AV21" s="15" t="e">
        <f>#REF!</f>
        <v>#REF!</v>
      </c>
      <c r="AW21" s="15" t="e">
        <f>#REF!</f>
        <v>#REF!</v>
      </c>
      <c r="AX21" s="15" t="e">
        <f>#REF!</f>
        <v>#REF!</v>
      </c>
      <c r="AY21" s="15" t="e">
        <f>#REF!</f>
        <v>#REF!</v>
      </c>
      <c r="AZ21" s="15" t="e">
        <f>#REF!</f>
        <v>#REF!</v>
      </c>
      <c r="BA21" s="15" t="e">
        <f>#REF!</f>
        <v>#REF!</v>
      </c>
      <c r="BB21" s="15" t="e">
        <f>#REF!</f>
        <v>#REF!</v>
      </c>
      <c r="BC21" s="15" t="e">
        <f>#REF!</f>
        <v>#REF!</v>
      </c>
      <c r="BD21" s="15" t="e">
        <f>#REF!</f>
        <v>#REF!</v>
      </c>
      <c r="BE21" s="15" t="e">
        <f>#REF!</f>
        <v>#REF!</v>
      </c>
      <c r="BG21" s="14" t="e">
        <f>#REF!</f>
        <v>#REF!</v>
      </c>
      <c r="BH21" s="15" t="e">
        <f>#REF!</f>
        <v>#REF!</v>
      </c>
      <c r="BI21" s="15" t="e">
        <f>#REF!</f>
        <v>#REF!</v>
      </c>
      <c r="BJ21" s="15" t="e">
        <f>#REF!</f>
        <v>#REF!</v>
      </c>
      <c r="BK21" s="15" t="e">
        <f>#REF!</f>
        <v>#REF!</v>
      </c>
      <c r="BL21" s="15" t="e">
        <f>#REF!</f>
        <v>#REF!</v>
      </c>
      <c r="BM21" s="15" t="e">
        <f>#REF!</f>
        <v>#REF!</v>
      </c>
      <c r="BN21" s="15" t="e">
        <f>#REF!</f>
        <v>#REF!</v>
      </c>
      <c r="BO21" s="15" t="e">
        <f>#REF!</f>
        <v>#REF!</v>
      </c>
      <c r="BP21" s="15" t="e">
        <f>#REF!</f>
        <v>#REF!</v>
      </c>
      <c r="BQ21" s="15" t="e">
        <f>#REF!</f>
        <v>#REF!</v>
      </c>
      <c r="BR21" s="15" t="e">
        <f>#REF!</f>
        <v>#REF!</v>
      </c>
      <c r="BS21" s="15" t="e">
        <f>#REF!</f>
        <v>#REF!</v>
      </c>
      <c r="BT21" s="15" t="e">
        <f>#REF!</f>
        <v>#REF!</v>
      </c>
      <c r="BU21" s="15" t="e">
        <f>#REF!</f>
        <v>#REF!</v>
      </c>
      <c r="BV21" s="15" t="e">
        <f>#REF!</f>
        <v>#REF!</v>
      </c>
      <c r="BW21" s="15" t="e">
        <f>#REF!</f>
        <v>#REF!</v>
      </c>
      <c r="BX21" s="15" t="e">
        <f>#REF!</f>
        <v>#REF!</v>
      </c>
      <c r="BZ21" s="14" t="e">
        <f>#REF!</f>
        <v>#REF!</v>
      </c>
      <c r="CA21" s="15" t="e">
        <f>#REF!</f>
        <v>#REF!</v>
      </c>
      <c r="CB21" s="15" t="e">
        <f>#REF!</f>
        <v>#REF!</v>
      </c>
      <c r="CC21" s="15" t="e">
        <f>#REF!</f>
        <v>#REF!</v>
      </c>
      <c r="CD21" s="15" t="e">
        <f>#REF!</f>
        <v>#REF!</v>
      </c>
      <c r="CE21" s="15" t="e">
        <f>#REF!</f>
        <v>#REF!</v>
      </c>
      <c r="CF21" s="15" t="e">
        <f>#REF!</f>
        <v>#REF!</v>
      </c>
      <c r="CG21" s="15" t="e">
        <f>#REF!</f>
        <v>#REF!</v>
      </c>
      <c r="CH21" s="15" t="e">
        <f>#REF!</f>
        <v>#REF!</v>
      </c>
      <c r="CI21" s="15" t="e">
        <f>#REF!</f>
        <v>#REF!</v>
      </c>
      <c r="CJ21" s="15" t="e">
        <f>#REF!</f>
        <v>#REF!</v>
      </c>
      <c r="CK21" s="15" t="e">
        <f>#REF!</f>
        <v>#REF!</v>
      </c>
      <c r="CL21" s="15" t="e">
        <f>#REF!</f>
        <v>#REF!</v>
      </c>
      <c r="CM21" s="15" t="e">
        <f>#REF!</f>
        <v>#REF!</v>
      </c>
      <c r="CN21" s="15" t="e">
        <f>#REF!</f>
        <v>#REF!</v>
      </c>
      <c r="CO21" s="15" t="e">
        <f>#REF!</f>
        <v>#REF!</v>
      </c>
      <c r="CP21" s="15" t="e">
        <f>#REF!</f>
        <v>#REF!</v>
      </c>
      <c r="CQ21" s="15" t="e">
        <f>#REF!</f>
        <v>#REF!</v>
      </c>
      <c r="CS21" s="14" t="e">
        <f>#REF!</f>
        <v>#REF!</v>
      </c>
      <c r="CT21" s="15" t="e">
        <f>#REF!</f>
        <v>#REF!</v>
      </c>
      <c r="CU21" s="15" t="e">
        <f>#REF!</f>
        <v>#REF!</v>
      </c>
      <c r="CV21" s="15" t="e">
        <f>#REF!</f>
        <v>#REF!</v>
      </c>
      <c r="CW21" s="15" t="e">
        <f>#REF!</f>
        <v>#REF!</v>
      </c>
      <c r="CX21" s="15" t="e">
        <f>#REF!</f>
        <v>#REF!</v>
      </c>
      <c r="CY21" s="15" t="e">
        <f>#REF!</f>
        <v>#REF!</v>
      </c>
      <c r="CZ21" s="15" t="e">
        <f>#REF!</f>
        <v>#REF!</v>
      </c>
      <c r="DA21" s="15" t="e">
        <f>#REF!</f>
        <v>#REF!</v>
      </c>
      <c r="DB21" s="15" t="e">
        <f>#REF!</f>
        <v>#REF!</v>
      </c>
      <c r="DC21" s="15" t="e">
        <f>#REF!</f>
        <v>#REF!</v>
      </c>
      <c r="DD21" s="15" t="e">
        <f>#REF!</f>
        <v>#REF!</v>
      </c>
      <c r="DE21" s="15" t="e">
        <f>#REF!</f>
        <v>#REF!</v>
      </c>
      <c r="DF21" s="15" t="e">
        <f>#REF!</f>
        <v>#REF!</v>
      </c>
      <c r="DG21" s="15" t="e">
        <f>#REF!</f>
        <v>#REF!</v>
      </c>
      <c r="DH21" s="15" t="e">
        <f>#REF!</f>
        <v>#REF!</v>
      </c>
      <c r="DI21" s="15" t="e">
        <f>#REF!</f>
        <v>#REF!</v>
      </c>
      <c r="DJ21" s="15" t="e">
        <f>#REF!</f>
        <v>#REF!</v>
      </c>
      <c r="DL21" s="14" t="e">
        <f>#REF!</f>
        <v>#REF!</v>
      </c>
      <c r="DM21" s="15" t="e">
        <f>#REF!</f>
        <v>#REF!</v>
      </c>
      <c r="DN21" s="15" t="e">
        <f>#REF!</f>
        <v>#REF!</v>
      </c>
      <c r="DO21" s="15" t="e">
        <f>#REF!</f>
        <v>#REF!</v>
      </c>
      <c r="DP21" s="15" t="e">
        <f>#REF!</f>
        <v>#REF!</v>
      </c>
      <c r="DQ21" s="15" t="e">
        <f>#REF!</f>
        <v>#REF!</v>
      </c>
      <c r="DR21" s="15" t="e">
        <f>#REF!</f>
        <v>#REF!</v>
      </c>
      <c r="DS21" s="15" t="e">
        <f>#REF!</f>
        <v>#REF!</v>
      </c>
      <c r="DT21" s="15" t="e">
        <f>#REF!</f>
        <v>#REF!</v>
      </c>
      <c r="DU21" s="15" t="e">
        <f>#REF!</f>
        <v>#REF!</v>
      </c>
      <c r="DV21" s="15" t="e">
        <f>#REF!</f>
        <v>#REF!</v>
      </c>
      <c r="DW21" s="15" t="e">
        <f>#REF!</f>
        <v>#REF!</v>
      </c>
      <c r="DX21" s="15" t="e">
        <f>#REF!</f>
        <v>#REF!</v>
      </c>
      <c r="DY21" s="15" t="e">
        <f>#REF!</f>
        <v>#REF!</v>
      </c>
      <c r="DZ21" s="15" t="e">
        <f>#REF!</f>
        <v>#REF!</v>
      </c>
      <c r="EA21" s="15" t="e">
        <f>#REF!</f>
        <v>#REF!</v>
      </c>
      <c r="EB21" s="15" t="e">
        <f>#REF!</f>
        <v>#REF!</v>
      </c>
      <c r="EC21" s="15" t="e">
        <f>#REF!</f>
        <v>#REF!</v>
      </c>
      <c r="EE21" s="14" t="e">
        <f>#REF!</f>
        <v>#REF!</v>
      </c>
      <c r="EF21" s="15" t="e">
        <f>#REF!</f>
        <v>#REF!</v>
      </c>
      <c r="EG21" s="15" t="e">
        <f>#REF!</f>
        <v>#REF!</v>
      </c>
      <c r="EH21" s="15" t="e">
        <f>#REF!</f>
        <v>#REF!</v>
      </c>
      <c r="EI21" s="15" t="e">
        <f>#REF!</f>
        <v>#REF!</v>
      </c>
      <c r="EJ21" s="15" t="e">
        <f>#REF!</f>
        <v>#REF!</v>
      </c>
      <c r="EK21" s="15" t="e">
        <f>#REF!</f>
        <v>#REF!</v>
      </c>
      <c r="EL21" s="15" t="e">
        <f>#REF!</f>
        <v>#REF!</v>
      </c>
      <c r="EM21" s="15" t="e">
        <f>#REF!</f>
        <v>#REF!</v>
      </c>
      <c r="EN21" s="15" t="e">
        <f>#REF!</f>
        <v>#REF!</v>
      </c>
      <c r="EO21" s="15" t="e">
        <f>#REF!</f>
        <v>#REF!</v>
      </c>
      <c r="EP21" s="15" t="e">
        <f>#REF!</f>
        <v>#REF!</v>
      </c>
      <c r="EQ21" s="15" t="e">
        <f>#REF!</f>
        <v>#REF!</v>
      </c>
      <c r="ER21" s="15" t="e">
        <f>#REF!</f>
        <v>#REF!</v>
      </c>
      <c r="ES21" s="15" t="e">
        <f>#REF!</f>
        <v>#REF!</v>
      </c>
      <c r="ET21" s="15" t="e">
        <f>#REF!</f>
        <v>#REF!</v>
      </c>
      <c r="EU21" s="15" t="e">
        <f>#REF!</f>
        <v>#REF!</v>
      </c>
      <c r="EV21" s="15" t="e">
        <f>#REF!</f>
        <v>#REF!</v>
      </c>
      <c r="EX21" s="14" t="e">
        <f>#REF!</f>
        <v>#REF!</v>
      </c>
      <c r="EY21" s="15" t="e">
        <f>#REF!</f>
        <v>#REF!</v>
      </c>
      <c r="EZ21" s="15" t="e">
        <f>#REF!</f>
        <v>#REF!</v>
      </c>
      <c r="FA21" s="15" t="e">
        <f>#REF!</f>
        <v>#REF!</v>
      </c>
      <c r="FB21" s="15" t="e">
        <f>#REF!</f>
        <v>#REF!</v>
      </c>
      <c r="FC21" s="15" t="e">
        <f>#REF!</f>
        <v>#REF!</v>
      </c>
      <c r="FD21" s="15" t="e">
        <f>#REF!</f>
        <v>#REF!</v>
      </c>
      <c r="FE21" s="15" t="e">
        <f>#REF!</f>
        <v>#REF!</v>
      </c>
      <c r="FF21" s="15" t="e">
        <f>#REF!</f>
        <v>#REF!</v>
      </c>
      <c r="FG21" s="15" t="e">
        <f>#REF!</f>
        <v>#REF!</v>
      </c>
      <c r="FH21" s="15" t="e">
        <f>#REF!</f>
        <v>#REF!</v>
      </c>
      <c r="FI21" s="15" t="e">
        <f>#REF!</f>
        <v>#REF!</v>
      </c>
      <c r="FJ21" s="15" t="e">
        <f>#REF!</f>
        <v>#REF!</v>
      </c>
      <c r="FK21" s="15" t="e">
        <f>#REF!</f>
        <v>#REF!</v>
      </c>
      <c r="FL21" s="15" t="e">
        <f>#REF!</f>
        <v>#REF!</v>
      </c>
      <c r="FM21" s="15" t="e">
        <f>#REF!</f>
        <v>#REF!</v>
      </c>
      <c r="FN21" s="15" t="e">
        <f>#REF!</f>
        <v>#REF!</v>
      </c>
      <c r="FO21" s="15" t="e">
        <f>#REF!</f>
        <v>#REF!</v>
      </c>
      <c r="FQ21" s="14" t="e">
        <f>#REF!</f>
        <v>#REF!</v>
      </c>
      <c r="FR21" s="15" t="e">
        <f>#REF!</f>
        <v>#REF!</v>
      </c>
      <c r="FS21" s="15" t="e">
        <f>#REF!</f>
        <v>#REF!</v>
      </c>
      <c r="FT21" s="15" t="e">
        <f>#REF!</f>
        <v>#REF!</v>
      </c>
      <c r="FU21" s="15" t="e">
        <f>#REF!</f>
        <v>#REF!</v>
      </c>
      <c r="FV21" s="15" t="e">
        <f>#REF!</f>
        <v>#REF!</v>
      </c>
      <c r="FW21" s="15" t="e">
        <f>#REF!</f>
        <v>#REF!</v>
      </c>
      <c r="FX21" s="15" t="e">
        <f>#REF!</f>
        <v>#REF!</v>
      </c>
      <c r="FY21" s="15" t="e">
        <f>#REF!</f>
        <v>#REF!</v>
      </c>
      <c r="FZ21" s="15" t="e">
        <f>#REF!</f>
        <v>#REF!</v>
      </c>
      <c r="GA21" s="15" t="e">
        <f>#REF!</f>
        <v>#REF!</v>
      </c>
      <c r="GB21" s="15" t="e">
        <f>#REF!</f>
        <v>#REF!</v>
      </c>
      <c r="GC21" s="15" t="e">
        <f>#REF!</f>
        <v>#REF!</v>
      </c>
      <c r="GD21" s="15" t="e">
        <f>#REF!</f>
        <v>#REF!</v>
      </c>
      <c r="GE21" s="15" t="e">
        <f>#REF!</f>
        <v>#REF!</v>
      </c>
      <c r="GF21" s="15" t="e">
        <f>#REF!</f>
        <v>#REF!</v>
      </c>
      <c r="GG21" s="15" t="e">
        <f>#REF!</f>
        <v>#REF!</v>
      </c>
      <c r="GH21" s="15" t="e">
        <f>#REF!</f>
        <v>#REF!</v>
      </c>
      <c r="GJ21" s="14" t="e">
        <f>#REF!</f>
        <v>#REF!</v>
      </c>
      <c r="GK21" s="15" t="e">
        <f>#REF!</f>
        <v>#REF!</v>
      </c>
      <c r="GL21" s="15" t="e">
        <f>#REF!</f>
        <v>#REF!</v>
      </c>
      <c r="GM21" s="15" t="e">
        <f>#REF!</f>
        <v>#REF!</v>
      </c>
      <c r="GN21" s="15" t="e">
        <f>#REF!</f>
        <v>#REF!</v>
      </c>
      <c r="GO21" s="15" t="e">
        <f>#REF!</f>
        <v>#REF!</v>
      </c>
      <c r="GP21" s="15" t="e">
        <f>#REF!</f>
        <v>#REF!</v>
      </c>
      <c r="GQ21" s="15" t="e">
        <f>#REF!</f>
        <v>#REF!</v>
      </c>
      <c r="GR21" s="15" t="e">
        <f>#REF!</f>
        <v>#REF!</v>
      </c>
      <c r="GS21" s="15" t="e">
        <f>#REF!</f>
        <v>#REF!</v>
      </c>
      <c r="GT21" s="15" t="e">
        <f>#REF!</f>
        <v>#REF!</v>
      </c>
      <c r="GU21" s="15" t="e">
        <f>#REF!</f>
        <v>#REF!</v>
      </c>
      <c r="GV21" s="15" t="e">
        <f>#REF!</f>
        <v>#REF!</v>
      </c>
      <c r="GW21" s="15" t="e">
        <f>#REF!</f>
        <v>#REF!</v>
      </c>
      <c r="GX21" s="15" t="e">
        <f>#REF!</f>
        <v>#REF!</v>
      </c>
      <c r="GY21" s="15" t="e">
        <f>#REF!</f>
        <v>#REF!</v>
      </c>
      <c r="GZ21" s="15" t="e">
        <f>#REF!</f>
        <v>#REF!</v>
      </c>
      <c r="HA21" s="15" t="e">
        <f>#REF!</f>
        <v>#REF!</v>
      </c>
      <c r="HC21" s="14" t="e">
        <f>#REF!</f>
        <v>#REF!</v>
      </c>
      <c r="HD21" s="15" t="e">
        <f>#REF!</f>
        <v>#REF!</v>
      </c>
      <c r="HE21" s="15" t="e">
        <f>#REF!</f>
        <v>#REF!</v>
      </c>
      <c r="HF21" s="15" t="e">
        <f>#REF!</f>
        <v>#REF!</v>
      </c>
      <c r="HG21" s="15" t="e">
        <f>#REF!</f>
        <v>#REF!</v>
      </c>
      <c r="HH21" s="15" t="e">
        <f>#REF!</f>
        <v>#REF!</v>
      </c>
      <c r="HI21" s="15" t="e">
        <f>#REF!</f>
        <v>#REF!</v>
      </c>
      <c r="HJ21" s="15" t="e">
        <f>#REF!</f>
        <v>#REF!</v>
      </c>
      <c r="HK21" s="15" t="e">
        <f>#REF!</f>
        <v>#REF!</v>
      </c>
      <c r="HL21" s="15" t="e">
        <f>#REF!</f>
        <v>#REF!</v>
      </c>
      <c r="HM21" s="15" t="e">
        <f>#REF!</f>
        <v>#REF!</v>
      </c>
      <c r="HN21" s="15" t="e">
        <f>#REF!</f>
        <v>#REF!</v>
      </c>
      <c r="HO21" s="15" t="e">
        <f>#REF!</f>
        <v>#REF!</v>
      </c>
      <c r="HP21" s="15" t="e">
        <f>#REF!</f>
        <v>#REF!</v>
      </c>
      <c r="HQ21" s="15" t="e">
        <f>#REF!</f>
        <v>#REF!</v>
      </c>
      <c r="HR21" s="15" t="e">
        <f>#REF!</f>
        <v>#REF!</v>
      </c>
      <c r="HS21" s="15" t="e">
        <f>#REF!</f>
        <v>#REF!</v>
      </c>
      <c r="HT21" s="15" t="e">
        <f>#REF!</f>
        <v>#REF!</v>
      </c>
      <c r="HV21" s="14" t="e">
        <f>#REF!</f>
        <v>#REF!</v>
      </c>
      <c r="HW21" s="15" t="e">
        <f>#REF!</f>
        <v>#REF!</v>
      </c>
      <c r="HX21" s="15" t="e">
        <f>#REF!</f>
        <v>#REF!</v>
      </c>
      <c r="HY21" s="15" t="e">
        <f>#REF!</f>
        <v>#REF!</v>
      </c>
      <c r="HZ21" s="15" t="e">
        <f>#REF!</f>
        <v>#REF!</v>
      </c>
      <c r="IA21" s="15" t="e">
        <f>#REF!</f>
        <v>#REF!</v>
      </c>
      <c r="IB21" s="15" t="e">
        <f>#REF!</f>
        <v>#REF!</v>
      </c>
      <c r="IC21" s="15" t="e">
        <f>#REF!</f>
        <v>#REF!</v>
      </c>
      <c r="ID21" s="15" t="e">
        <f>#REF!</f>
        <v>#REF!</v>
      </c>
      <c r="IE21" s="15" t="e">
        <f>#REF!</f>
        <v>#REF!</v>
      </c>
      <c r="IF21" s="15" t="e">
        <f>#REF!</f>
        <v>#REF!</v>
      </c>
      <c r="IG21" s="15" t="e">
        <f>#REF!</f>
        <v>#REF!</v>
      </c>
      <c r="IH21" s="15" t="e">
        <f>#REF!</f>
        <v>#REF!</v>
      </c>
      <c r="II21" s="15" t="e">
        <f>#REF!</f>
        <v>#REF!</v>
      </c>
      <c r="IJ21" s="15" t="e">
        <f>#REF!</f>
        <v>#REF!</v>
      </c>
      <c r="IK21" s="15" t="e">
        <f>#REF!</f>
        <v>#REF!</v>
      </c>
      <c r="IL21" s="15" t="e">
        <f>#REF!</f>
        <v>#REF!</v>
      </c>
      <c r="IM21" s="15" t="e">
        <f>#REF!</f>
        <v>#REF!</v>
      </c>
      <c r="IO21" s="14" t="e">
        <f>#REF!</f>
        <v>#REF!</v>
      </c>
      <c r="IP21" s="15" t="e">
        <f>#REF!</f>
        <v>#REF!</v>
      </c>
      <c r="IQ21" s="15" t="e">
        <f>#REF!</f>
        <v>#REF!</v>
      </c>
      <c r="IR21" s="15" t="e">
        <f>#REF!</f>
        <v>#REF!</v>
      </c>
      <c r="IS21" s="15" t="e">
        <f>#REF!</f>
        <v>#REF!</v>
      </c>
      <c r="IT21" s="15" t="e">
        <f>#REF!</f>
        <v>#REF!</v>
      </c>
      <c r="IU21" s="15" t="e">
        <f>#REF!</f>
        <v>#REF!</v>
      </c>
      <c r="IV21" s="15" t="e">
        <f>#REF!</f>
        <v>#REF!</v>
      </c>
      <c r="IW21" s="15" t="e">
        <f>#REF!</f>
        <v>#REF!</v>
      </c>
      <c r="IX21" s="15" t="e">
        <f>#REF!</f>
        <v>#REF!</v>
      </c>
      <c r="IY21" s="15" t="e">
        <f>#REF!</f>
        <v>#REF!</v>
      </c>
      <c r="IZ21" s="15" t="e">
        <f>#REF!</f>
        <v>#REF!</v>
      </c>
      <c r="JA21" s="15" t="e">
        <f>#REF!</f>
        <v>#REF!</v>
      </c>
      <c r="JB21" s="15" t="e">
        <f>#REF!</f>
        <v>#REF!</v>
      </c>
      <c r="JC21" s="15" t="e">
        <f>#REF!</f>
        <v>#REF!</v>
      </c>
      <c r="JD21" s="15" t="e">
        <f>#REF!</f>
        <v>#REF!</v>
      </c>
      <c r="JE21" s="15" t="e">
        <f>#REF!</f>
        <v>#REF!</v>
      </c>
      <c r="JF21" s="15" t="e">
        <f>#REF!</f>
        <v>#REF!</v>
      </c>
      <c r="JH21" s="14" t="e">
        <f>#REF!</f>
        <v>#REF!</v>
      </c>
      <c r="JI21" s="15" t="e">
        <f>#REF!</f>
        <v>#REF!</v>
      </c>
      <c r="JJ21" s="15" t="e">
        <f>#REF!</f>
        <v>#REF!</v>
      </c>
      <c r="JK21" s="15" t="e">
        <f>#REF!</f>
        <v>#REF!</v>
      </c>
      <c r="JL21" s="15" t="e">
        <f>#REF!</f>
        <v>#REF!</v>
      </c>
      <c r="JM21" s="15" t="e">
        <f>#REF!</f>
        <v>#REF!</v>
      </c>
      <c r="JN21" s="15" t="e">
        <f>#REF!</f>
        <v>#REF!</v>
      </c>
      <c r="JO21" s="15" t="e">
        <f>#REF!</f>
        <v>#REF!</v>
      </c>
      <c r="JP21" s="15" t="e">
        <f>#REF!</f>
        <v>#REF!</v>
      </c>
      <c r="JQ21" s="15" t="e">
        <f>#REF!</f>
        <v>#REF!</v>
      </c>
      <c r="JR21" s="15" t="e">
        <f>#REF!</f>
        <v>#REF!</v>
      </c>
      <c r="JS21" s="15" t="e">
        <f>#REF!</f>
        <v>#REF!</v>
      </c>
      <c r="JT21" s="15" t="e">
        <f>#REF!</f>
        <v>#REF!</v>
      </c>
      <c r="JU21" s="15" t="e">
        <f>#REF!</f>
        <v>#REF!</v>
      </c>
      <c r="JV21" s="15" t="e">
        <f>#REF!</f>
        <v>#REF!</v>
      </c>
      <c r="JW21" s="15" t="e">
        <f>#REF!</f>
        <v>#REF!</v>
      </c>
      <c r="JX21" s="15" t="e">
        <f>#REF!</f>
        <v>#REF!</v>
      </c>
      <c r="JY21" s="15" t="e">
        <f>#REF!</f>
        <v>#REF!</v>
      </c>
    </row>
    <row r="22" spans="1:285" x14ac:dyDescent="0.25">
      <c r="A22" s="9" t="s">
        <v>13</v>
      </c>
      <c r="B22" s="14" t="e">
        <f>#REF!</f>
        <v>#REF!</v>
      </c>
      <c r="C22" s="15" t="e">
        <f>#REF!</f>
        <v>#REF!</v>
      </c>
      <c r="D22" s="15" t="e">
        <f>#REF!</f>
        <v>#REF!</v>
      </c>
      <c r="E22" s="15" t="e">
        <f>#REF!</f>
        <v>#REF!</v>
      </c>
      <c r="F22" s="15" t="e">
        <f>#REF!</f>
        <v>#REF!</v>
      </c>
      <c r="G22" s="15" t="e">
        <f>#REF!</f>
        <v>#REF!</v>
      </c>
      <c r="H22" s="15" t="e">
        <f>#REF!</f>
        <v>#REF!</v>
      </c>
      <c r="I22" s="15" t="e">
        <f>#REF!</f>
        <v>#REF!</v>
      </c>
      <c r="J22" s="15" t="e">
        <f>#REF!</f>
        <v>#REF!</v>
      </c>
      <c r="K22" s="15" t="e">
        <f>#REF!</f>
        <v>#REF!</v>
      </c>
      <c r="L22" s="15" t="e">
        <f>#REF!</f>
        <v>#REF!</v>
      </c>
      <c r="M22" s="15" t="e">
        <f>#REF!</f>
        <v>#REF!</v>
      </c>
      <c r="N22" s="15" t="e">
        <f>#REF!</f>
        <v>#REF!</v>
      </c>
      <c r="O22" s="15" t="e">
        <f>#REF!</f>
        <v>#REF!</v>
      </c>
      <c r="P22" s="15" t="e">
        <f>#REF!</f>
        <v>#REF!</v>
      </c>
      <c r="Q22" s="15" t="e">
        <f>#REF!</f>
        <v>#REF!</v>
      </c>
      <c r="R22" s="15" t="e">
        <f>#REF!</f>
        <v>#REF!</v>
      </c>
      <c r="S22" s="15" t="e">
        <f>#REF!</f>
        <v>#REF!</v>
      </c>
      <c r="U22" s="14" t="e">
        <f>#REF!</f>
        <v>#REF!</v>
      </c>
      <c r="V22" s="15" t="e">
        <f>#REF!</f>
        <v>#REF!</v>
      </c>
      <c r="W22" s="15" t="e">
        <f>#REF!</f>
        <v>#REF!</v>
      </c>
      <c r="X22" s="15" t="e">
        <f>#REF!</f>
        <v>#REF!</v>
      </c>
      <c r="Y22" s="15" t="e">
        <f>#REF!</f>
        <v>#REF!</v>
      </c>
      <c r="Z22" s="15" t="e">
        <f>#REF!</f>
        <v>#REF!</v>
      </c>
      <c r="AA22" s="15" t="e">
        <f>#REF!</f>
        <v>#REF!</v>
      </c>
      <c r="AB22" s="15" t="e">
        <f>#REF!</f>
        <v>#REF!</v>
      </c>
      <c r="AC22" s="15" t="e">
        <f>#REF!</f>
        <v>#REF!</v>
      </c>
      <c r="AD22" s="15" t="e">
        <f>#REF!</f>
        <v>#REF!</v>
      </c>
      <c r="AE22" s="15" t="e">
        <f>#REF!</f>
        <v>#REF!</v>
      </c>
      <c r="AF22" s="15" t="e">
        <f>#REF!</f>
        <v>#REF!</v>
      </c>
      <c r="AG22" s="15" t="e">
        <f>#REF!</f>
        <v>#REF!</v>
      </c>
      <c r="AH22" s="15" t="e">
        <f>#REF!</f>
        <v>#REF!</v>
      </c>
      <c r="AI22" s="15" t="e">
        <f>#REF!</f>
        <v>#REF!</v>
      </c>
      <c r="AJ22" s="15" t="e">
        <f>#REF!</f>
        <v>#REF!</v>
      </c>
      <c r="AK22" s="15" t="e">
        <f>#REF!</f>
        <v>#REF!</v>
      </c>
      <c r="AL22" s="15" t="e">
        <f>#REF!</f>
        <v>#REF!</v>
      </c>
      <c r="AN22" s="14" t="e">
        <f>#REF!</f>
        <v>#REF!</v>
      </c>
      <c r="AO22" s="15" t="e">
        <f>#REF!</f>
        <v>#REF!</v>
      </c>
      <c r="AP22" s="15" t="e">
        <f>#REF!</f>
        <v>#REF!</v>
      </c>
      <c r="AQ22" s="15" t="e">
        <f>#REF!</f>
        <v>#REF!</v>
      </c>
      <c r="AR22" s="15" t="e">
        <f>#REF!</f>
        <v>#REF!</v>
      </c>
      <c r="AS22" s="15" t="e">
        <f>#REF!</f>
        <v>#REF!</v>
      </c>
      <c r="AT22" s="15" t="e">
        <f>#REF!</f>
        <v>#REF!</v>
      </c>
      <c r="AU22" s="15" t="e">
        <f>#REF!</f>
        <v>#REF!</v>
      </c>
      <c r="AV22" s="15" t="e">
        <f>#REF!</f>
        <v>#REF!</v>
      </c>
      <c r="AW22" s="15" t="e">
        <f>#REF!</f>
        <v>#REF!</v>
      </c>
      <c r="AX22" s="15" t="e">
        <f>#REF!</f>
        <v>#REF!</v>
      </c>
      <c r="AY22" s="15" t="e">
        <f>#REF!</f>
        <v>#REF!</v>
      </c>
      <c r="AZ22" s="15" t="e">
        <f>#REF!</f>
        <v>#REF!</v>
      </c>
      <c r="BA22" s="15" t="e">
        <f>#REF!</f>
        <v>#REF!</v>
      </c>
      <c r="BB22" s="15" t="e">
        <f>#REF!</f>
        <v>#REF!</v>
      </c>
      <c r="BC22" s="15" t="e">
        <f>#REF!</f>
        <v>#REF!</v>
      </c>
      <c r="BD22" s="15" t="e">
        <f>#REF!</f>
        <v>#REF!</v>
      </c>
      <c r="BE22" s="15" t="e">
        <f>#REF!</f>
        <v>#REF!</v>
      </c>
      <c r="BG22" s="14" t="e">
        <f>#REF!</f>
        <v>#REF!</v>
      </c>
      <c r="BH22" s="15" t="e">
        <f>#REF!</f>
        <v>#REF!</v>
      </c>
      <c r="BI22" s="15" t="e">
        <f>#REF!</f>
        <v>#REF!</v>
      </c>
      <c r="BJ22" s="15" t="e">
        <f>#REF!</f>
        <v>#REF!</v>
      </c>
      <c r="BK22" s="15" t="e">
        <f>#REF!</f>
        <v>#REF!</v>
      </c>
      <c r="BL22" s="15" t="e">
        <f>#REF!</f>
        <v>#REF!</v>
      </c>
      <c r="BM22" s="15" t="e">
        <f>#REF!</f>
        <v>#REF!</v>
      </c>
      <c r="BN22" s="15" t="e">
        <f>#REF!</f>
        <v>#REF!</v>
      </c>
      <c r="BO22" s="15" t="e">
        <f>#REF!</f>
        <v>#REF!</v>
      </c>
      <c r="BP22" s="15" t="e">
        <f>#REF!</f>
        <v>#REF!</v>
      </c>
      <c r="BQ22" s="15" t="e">
        <f>#REF!</f>
        <v>#REF!</v>
      </c>
      <c r="BR22" s="15" t="e">
        <f>#REF!</f>
        <v>#REF!</v>
      </c>
      <c r="BS22" s="15" t="e">
        <f>#REF!</f>
        <v>#REF!</v>
      </c>
      <c r="BT22" s="15" t="e">
        <f>#REF!</f>
        <v>#REF!</v>
      </c>
      <c r="BU22" s="15" t="e">
        <f>#REF!</f>
        <v>#REF!</v>
      </c>
      <c r="BV22" s="15" t="e">
        <f>#REF!</f>
        <v>#REF!</v>
      </c>
      <c r="BW22" s="15" t="e">
        <f>#REF!</f>
        <v>#REF!</v>
      </c>
      <c r="BX22" s="15" t="e">
        <f>#REF!</f>
        <v>#REF!</v>
      </c>
      <c r="BZ22" s="14" t="e">
        <f>#REF!</f>
        <v>#REF!</v>
      </c>
      <c r="CA22" s="15" t="e">
        <f>#REF!</f>
        <v>#REF!</v>
      </c>
      <c r="CB22" s="15" t="e">
        <f>#REF!</f>
        <v>#REF!</v>
      </c>
      <c r="CC22" s="15" t="e">
        <f>#REF!</f>
        <v>#REF!</v>
      </c>
      <c r="CD22" s="15" t="e">
        <f>#REF!</f>
        <v>#REF!</v>
      </c>
      <c r="CE22" s="15" t="e">
        <f>#REF!</f>
        <v>#REF!</v>
      </c>
      <c r="CF22" s="15" t="e">
        <f>#REF!</f>
        <v>#REF!</v>
      </c>
      <c r="CG22" s="15" t="e">
        <f>#REF!</f>
        <v>#REF!</v>
      </c>
      <c r="CH22" s="15" t="e">
        <f>#REF!</f>
        <v>#REF!</v>
      </c>
      <c r="CI22" s="15" t="e">
        <f>#REF!</f>
        <v>#REF!</v>
      </c>
      <c r="CJ22" s="15" t="e">
        <f>#REF!</f>
        <v>#REF!</v>
      </c>
      <c r="CK22" s="15" t="e">
        <f>#REF!</f>
        <v>#REF!</v>
      </c>
      <c r="CL22" s="15" t="e">
        <f>#REF!</f>
        <v>#REF!</v>
      </c>
      <c r="CM22" s="15" t="e">
        <f>#REF!</f>
        <v>#REF!</v>
      </c>
      <c r="CN22" s="15" t="e">
        <f>#REF!</f>
        <v>#REF!</v>
      </c>
      <c r="CO22" s="15" t="e">
        <f>#REF!</f>
        <v>#REF!</v>
      </c>
      <c r="CP22" s="15" t="e">
        <f>#REF!</f>
        <v>#REF!</v>
      </c>
      <c r="CQ22" s="15" t="e">
        <f>#REF!</f>
        <v>#REF!</v>
      </c>
      <c r="CS22" s="14" t="e">
        <f>#REF!</f>
        <v>#REF!</v>
      </c>
      <c r="CT22" s="15" t="e">
        <f>#REF!</f>
        <v>#REF!</v>
      </c>
      <c r="CU22" s="15" t="e">
        <f>#REF!</f>
        <v>#REF!</v>
      </c>
      <c r="CV22" s="15" t="e">
        <f>#REF!</f>
        <v>#REF!</v>
      </c>
      <c r="CW22" s="15" t="e">
        <f>#REF!</f>
        <v>#REF!</v>
      </c>
      <c r="CX22" s="15" t="e">
        <f>#REF!</f>
        <v>#REF!</v>
      </c>
      <c r="CY22" s="15" t="e">
        <f>#REF!</f>
        <v>#REF!</v>
      </c>
      <c r="CZ22" s="15" t="e">
        <f>#REF!</f>
        <v>#REF!</v>
      </c>
      <c r="DA22" s="15" t="e">
        <f>#REF!</f>
        <v>#REF!</v>
      </c>
      <c r="DB22" s="15" t="e">
        <f>#REF!</f>
        <v>#REF!</v>
      </c>
      <c r="DC22" s="15" t="e">
        <f>#REF!</f>
        <v>#REF!</v>
      </c>
      <c r="DD22" s="15" t="e">
        <f>#REF!</f>
        <v>#REF!</v>
      </c>
      <c r="DE22" s="15" t="e">
        <f>#REF!</f>
        <v>#REF!</v>
      </c>
      <c r="DF22" s="15" t="e">
        <f>#REF!</f>
        <v>#REF!</v>
      </c>
      <c r="DG22" s="15" t="e">
        <f>#REF!</f>
        <v>#REF!</v>
      </c>
      <c r="DH22" s="15" t="e">
        <f>#REF!</f>
        <v>#REF!</v>
      </c>
      <c r="DI22" s="15" t="e">
        <f>#REF!</f>
        <v>#REF!</v>
      </c>
      <c r="DJ22" s="15" t="e">
        <f>#REF!</f>
        <v>#REF!</v>
      </c>
      <c r="DL22" s="14" t="e">
        <f>#REF!</f>
        <v>#REF!</v>
      </c>
      <c r="DM22" s="15" t="e">
        <f>#REF!</f>
        <v>#REF!</v>
      </c>
      <c r="DN22" s="15" t="e">
        <f>#REF!</f>
        <v>#REF!</v>
      </c>
      <c r="DO22" s="15" t="e">
        <f>#REF!</f>
        <v>#REF!</v>
      </c>
      <c r="DP22" s="15" t="e">
        <f>#REF!</f>
        <v>#REF!</v>
      </c>
      <c r="DQ22" s="15" t="e">
        <f>#REF!</f>
        <v>#REF!</v>
      </c>
      <c r="DR22" s="15" t="e">
        <f>#REF!</f>
        <v>#REF!</v>
      </c>
      <c r="DS22" s="15" t="e">
        <f>#REF!</f>
        <v>#REF!</v>
      </c>
      <c r="DT22" s="15" t="e">
        <f>#REF!</f>
        <v>#REF!</v>
      </c>
      <c r="DU22" s="15" t="e">
        <f>#REF!</f>
        <v>#REF!</v>
      </c>
      <c r="DV22" s="15" t="e">
        <f>#REF!</f>
        <v>#REF!</v>
      </c>
      <c r="DW22" s="15" t="e">
        <f>#REF!</f>
        <v>#REF!</v>
      </c>
      <c r="DX22" s="15" t="e">
        <f>#REF!</f>
        <v>#REF!</v>
      </c>
      <c r="DY22" s="15" t="e">
        <f>#REF!</f>
        <v>#REF!</v>
      </c>
      <c r="DZ22" s="15" t="e">
        <f>#REF!</f>
        <v>#REF!</v>
      </c>
      <c r="EA22" s="15" t="e">
        <f>#REF!</f>
        <v>#REF!</v>
      </c>
      <c r="EB22" s="15" t="e">
        <f>#REF!</f>
        <v>#REF!</v>
      </c>
      <c r="EC22" s="15" t="e">
        <f>#REF!</f>
        <v>#REF!</v>
      </c>
      <c r="EE22" s="14" t="e">
        <f>#REF!</f>
        <v>#REF!</v>
      </c>
      <c r="EF22" s="15" t="e">
        <f>#REF!</f>
        <v>#REF!</v>
      </c>
      <c r="EG22" s="15" t="e">
        <f>#REF!</f>
        <v>#REF!</v>
      </c>
      <c r="EH22" s="15" t="e">
        <f>#REF!</f>
        <v>#REF!</v>
      </c>
      <c r="EI22" s="15" t="e">
        <f>#REF!</f>
        <v>#REF!</v>
      </c>
      <c r="EJ22" s="15" t="e">
        <f>#REF!</f>
        <v>#REF!</v>
      </c>
      <c r="EK22" s="15" t="e">
        <f>#REF!</f>
        <v>#REF!</v>
      </c>
      <c r="EL22" s="15" t="e">
        <f>#REF!</f>
        <v>#REF!</v>
      </c>
      <c r="EM22" s="15" t="e">
        <f>#REF!</f>
        <v>#REF!</v>
      </c>
      <c r="EN22" s="15" t="e">
        <f>#REF!</f>
        <v>#REF!</v>
      </c>
      <c r="EO22" s="15" t="e">
        <f>#REF!</f>
        <v>#REF!</v>
      </c>
      <c r="EP22" s="15" t="e">
        <f>#REF!</f>
        <v>#REF!</v>
      </c>
      <c r="EQ22" s="15" t="e">
        <f>#REF!</f>
        <v>#REF!</v>
      </c>
      <c r="ER22" s="15" t="e">
        <f>#REF!</f>
        <v>#REF!</v>
      </c>
      <c r="ES22" s="15" t="e">
        <f>#REF!</f>
        <v>#REF!</v>
      </c>
      <c r="ET22" s="15" t="e">
        <f>#REF!</f>
        <v>#REF!</v>
      </c>
      <c r="EU22" s="15" t="e">
        <f>#REF!</f>
        <v>#REF!</v>
      </c>
      <c r="EV22" s="15" t="e">
        <f>#REF!</f>
        <v>#REF!</v>
      </c>
      <c r="EX22" s="14" t="e">
        <f>#REF!</f>
        <v>#REF!</v>
      </c>
      <c r="EY22" s="15" t="e">
        <f>#REF!</f>
        <v>#REF!</v>
      </c>
      <c r="EZ22" s="15" t="e">
        <f>#REF!</f>
        <v>#REF!</v>
      </c>
      <c r="FA22" s="15" t="e">
        <f>#REF!</f>
        <v>#REF!</v>
      </c>
      <c r="FB22" s="15" t="e">
        <f>#REF!</f>
        <v>#REF!</v>
      </c>
      <c r="FC22" s="15" t="e">
        <f>#REF!</f>
        <v>#REF!</v>
      </c>
      <c r="FD22" s="15" t="e">
        <f>#REF!</f>
        <v>#REF!</v>
      </c>
      <c r="FE22" s="15" t="e">
        <f>#REF!</f>
        <v>#REF!</v>
      </c>
      <c r="FF22" s="15" t="e">
        <f>#REF!</f>
        <v>#REF!</v>
      </c>
      <c r="FG22" s="15" t="e">
        <f>#REF!</f>
        <v>#REF!</v>
      </c>
      <c r="FH22" s="15" t="e">
        <f>#REF!</f>
        <v>#REF!</v>
      </c>
      <c r="FI22" s="15" t="e">
        <f>#REF!</f>
        <v>#REF!</v>
      </c>
      <c r="FJ22" s="15" t="e">
        <f>#REF!</f>
        <v>#REF!</v>
      </c>
      <c r="FK22" s="15" t="e">
        <f>#REF!</f>
        <v>#REF!</v>
      </c>
      <c r="FL22" s="15" t="e">
        <f>#REF!</f>
        <v>#REF!</v>
      </c>
      <c r="FM22" s="15" t="e">
        <f>#REF!</f>
        <v>#REF!</v>
      </c>
      <c r="FN22" s="15" t="e">
        <f>#REF!</f>
        <v>#REF!</v>
      </c>
      <c r="FO22" s="15" t="e">
        <f>#REF!</f>
        <v>#REF!</v>
      </c>
      <c r="FQ22" s="14" t="e">
        <f>#REF!</f>
        <v>#REF!</v>
      </c>
      <c r="FR22" s="15" t="e">
        <f>#REF!</f>
        <v>#REF!</v>
      </c>
      <c r="FS22" s="15" t="e">
        <f>#REF!</f>
        <v>#REF!</v>
      </c>
      <c r="FT22" s="15" t="e">
        <f>#REF!</f>
        <v>#REF!</v>
      </c>
      <c r="FU22" s="15" t="e">
        <f>#REF!</f>
        <v>#REF!</v>
      </c>
      <c r="FV22" s="15" t="e">
        <f>#REF!</f>
        <v>#REF!</v>
      </c>
      <c r="FW22" s="15" t="e">
        <f>#REF!</f>
        <v>#REF!</v>
      </c>
      <c r="FX22" s="15" t="e">
        <f>#REF!</f>
        <v>#REF!</v>
      </c>
      <c r="FY22" s="15" t="e">
        <f>#REF!</f>
        <v>#REF!</v>
      </c>
      <c r="FZ22" s="15" t="e">
        <f>#REF!</f>
        <v>#REF!</v>
      </c>
      <c r="GA22" s="15" t="e">
        <f>#REF!</f>
        <v>#REF!</v>
      </c>
      <c r="GB22" s="15" t="e">
        <f>#REF!</f>
        <v>#REF!</v>
      </c>
      <c r="GC22" s="15" t="e">
        <f>#REF!</f>
        <v>#REF!</v>
      </c>
      <c r="GD22" s="15" t="e">
        <f>#REF!</f>
        <v>#REF!</v>
      </c>
      <c r="GE22" s="15" t="e">
        <f>#REF!</f>
        <v>#REF!</v>
      </c>
      <c r="GF22" s="15" t="e">
        <f>#REF!</f>
        <v>#REF!</v>
      </c>
      <c r="GG22" s="15" t="e">
        <f>#REF!</f>
        <v>#REF!</v>
      </c>
      <c r="GH22" s="15" t="e">
        <f>#REF!</f>
        <v>#REF!</v>
      </c>
      <c r="GJ22" s="14" t="e">
        <f>#REF!</f>
        <v>#REF!</v>
      </c>
      <c r="GK22" s="15" t="e">
        <f>#REF!</f>
        <v>#REF!</v>
      </c>
      <c r="GL22" s="15" t="e">
        <f>#REF!</f>
        <v>#REF!</v>
      </c>
      <c r="GM22" s="15" t="e">
        <f>#REF!</f>
        <v>#REF!</v>
      </c>
      <c r="GN22" s="15" t="e">
        <f>#REF!</f>
        <v>#REF!</v>
      </c>
      <c r="GO22" s="15" t="e">
        <f>#REF!</f>
        <v>#REF!</v>
      </c>
      <c r="GP22" s="15" t="e">
        <f>#REF!</f>
        <v>#REF!</v>
      </c>
      <c r="GQ22" s="15" t="e">
        <f>#REF!</f>
        <v>#REF!</v>
      </c>
      <c r="GR22" s="15" t="e">
        <f>#REF!</f>
        <v>#REF!</v>
      </c>
      <c r="GS22" s="15" t="e">
        <f>#REF!</f>
        <v>#REF!</v>
      </c>
      <c r="GT22" s="15" t="e">
        <f>#REF!</f>
        <v>#REF!</v>
      </c>
      <c r="GU22" s="15" t="e">
        <f>#REF!</f>
        <v>#REF!</v>
      </c>
      <c r="GV22" s="15" t="e">
        <f>#REF!</f>
        <v>#REF!</v>
      </c>
      <c r="GW22" s="15" t="e">
        <f>#REF!</f>
        <v>#REF!</v>
      </c>
      <c r="GX22" s="15" t="e">
        <f>#REF!</f>
        <v>#REF!</v>
      </c>
      <c r="GY22" s="15" t="e">
        <f>#REF!</f>
        <v>#REF!</v>
      </c>
      <c r="GZ22" s="15" t="e">
        <f>#REF!</f>
        <v>#REF!</v>
      </c>
      <c r="HA22" s="15" t="e">
        <f>#REF!</f>
        <v>#REF!</v>
      </c>
      <c r="HC22" s="14" t="e">
        <f>#REF!</f>
        <v>#REF!</v>
      </c>
      <c r="HD22" s="15" t="e">
        <f>#REF!</f>
        <v>#REF!</v>
      </c>
      <c r="HE22" s="15" t="e">
        <f>#REF!</f>
        <v>#REF!</v>
      </c>
      <c r="HF22" s="15" t="e">
        <f>#REF!</f>
        <v>#REF!</v>
      </c>
      <c r="HG22" s="15" t="e">
        <f>#REF!</f>
        <v>#REF!</v>
      </c>
      <c r="HH22" s="15" t="e">
        <f>#REF!</f>
        <v>#REF!</v>
      </c>
      <c r="HI22" s="15" t="e">
        <f>#REF!</f>
        <v>#REF!</v>
      </c>
      <c r="HJ22" s="15" t="e">
        <f>#REF!</f>
        <v>#REF!</v>
      </c>
      <c r="HK22" s="15" t="e">
        <f>#REF!</f>
        <v>#REF!</v>
      </c>
      <c r="HL22" s="15" t="e">
        <f>#REF!</f>
        <v>#REF!</v>
      </c>
      <c r="HM22" s="15" t="e">
        <f>#REF!</f>
        <v>#REF!</v>
      </c>
      <c r="HN22" s="15" t="e">
        <f>#REF!</f>
        <v>#REF!</v>
      </c>
      <c r="HO22" s="15" t="e">
        <f>#REF!</f>
        <v>#REF!</v>
      </c>
      <c r="HP22" s="15" t="e">
        <f>#REF!</f>
        <v>#REF!</v>
      </c>
      <c r="HQ22" s="15" t="e">
        <f>#REF!</f>
        <v>#REF!</v>
      </c>
      <c r="HR22" s="15" t="e">
        <f>#REF!</f>
        <v>#REF!</v>
      </c>
      <c r="HS22" s="15" t="e">
        <f>#REF!</f>
        <v>#REF!</v>
      </c>
      <c r="HT22" s="15" t="e">
        <f>#REF!</f>
        <v>#REF!</v>
      </c>
      <c r="HV22" s="14" t="e">
        <f>#REF!</f>
        <v>#REF!</v>
      </c>
      <c r="HW22" s="15" t="e">
        <f>#REF!</f>
        <v>#REF!</v>
      </c>
      <c r="HX22" s="15" t="e">
        <f>#REF!</f>
        <v>#REF!</v>
      </c>
      <c r="HY22" s="15" t="e">
        <f>#REF!</f>
        <v>#REF!</v>
      </c>
      <c r="HZ22" s="15" t="e">
        <f>#REF!</f>
        <v>#REF!</v>
      </c>
      <c r="IA22" s="15" t="e">
        <f>#REF!</f>
        <v>#REF!</v>
      </c>
      <c r="IB22" s="15" t="e">
        <f>#REF!</f>
        <v>#REF!</v>
      </c>
      <c r="IC22" s="15" t="e">
        <f>#REF!</f>
        <v>#REF!</v>
      </c>
      <c r="ID22" s="15" t="e">
        <f>#REF!</f>
        <v>#REF!</v>
      </c>
      <c r="IE22" s="15" t="e">
        <f>#REF!</f>
        <v>#REF!</v>
      </c>
      <c r="IF22" s="15" t="e">
        <f>#REF!</f>
        <v>#REF!</v>
      </c>
      <c r="IG22" s="15" t="e">
        <f>#REF!</f>
        <v>#REF!</v>
      </c>
      <c r="IH22" s="15" t="e">
        <f>#REF!</f>
        <v>#REF!</v>
      </c>
      <c r="II22" s="15" t="e">
        <f>#REF!</f>
        <v>#REF!</v>
      </c>
      <c r="IJ22" s="15" t="e">
        <f>#REF!</f>
        <v>#REF!</v>
      </c>
      <c r="IK22" s="15" t="e">
        <f>#REF!</f>
        <v>#REF!</v>
      </c>
      <c r="IL22" s="15" t="e">
        <f>#REF!</f>
        <v>#REF!</v>
      </c>
      <c r="IM22" s="15" t="e">
        <f>#REF!</f>
        <v>#REF!</v>
      </c>
      <c r="IO22" s="14" t="e">
        <f>#REF!</f>
        <v>#REF!</v>
      </c>
      <c r="IP22" s="15" t="e">
        <f>#REF!</f>
        <v>#REF!</v>
      </c>
      <c r="IQ22" s="15" t="e">
        <f>#REF!</f>
        <v>#REF!</v>
      </c>
      <c r="IR22" s="15" t="e">
        <f>#REF!</f>
        <v>#REF!</v>
      </c>
      <c r="IS22" s="15" t="e">
        <f>#REF!</f>
        <v>#REF!</v>
      </c>
      <c r="IT22" s="15" t="e">
        <f>#REF!</f>
        <v>#REF!</v>
      </c>
      <c r="IU22" s="15" t="e">
        <f>#REF!</f>
        <v>#REF!</v>
      </c>
      <c r="IV22" s="15" t="e">
        <f>#REF!</f>
        <v>#REF!</v>
      </c>
      <c r="IW22" s="15" t="e">
        <f>#REF!</f>
        <v>#REF!</v>
      </c>
      <c r="IX22" s="15" t="e">
        <f>#REF!</f>
        <v>#REF!</v>
      </c>
      <c r="IY22" s="15" t="e">
        <f>#REF!</f>
        <v>#REF!</v>
      </c>
      <c r="IZ22" s="15" t="e">
        <f>#REF!</f>
        <v>#REF!</v>
      </c>
      <c r="JA22" s="15" t="e">
        <f>#REF!</f>
        <v>#REF!</v>
      </c>
      <c r="JB22" s="15" t="e">
        <f>#REF!</f>
        <v>#REF!</v>
      </c>
      <c r="JC22" s="15" t="e">
        <f>#REF!</f>
        <v>#REF!</v>
      </c>
      <c r="JD22" s="15" t="e">
        <f>#REF!</f>
        <v>#REF!</v>
      </c>
      <c r="JE22" s="15" t="e">
        <f>#REF!</f>
        <v>#REF!</v>
      </c>
      <c r="JF22" s="15" t="e">
        <f>#REF!</f>
        <v>#REF!</v>
      </c>
      <c r="JH22" s="14" t="e">
        <f>#REF!</f>
        <v>#REF!</v>
      </c>
      <c r="JI22" s="15" t="e">
        <f>#REF!</f>
        <v>#REF!</v>
      </c>
      <c r="JJ22" s="15" t="e">
        <f>#REF!</f>
        <v>#REF!</v>
      </c>
      <c r="JK22" s="15" t="e">
        <f>#REF!</f>
        <v>#REF!</v>
      </c>
      <c r="JL22" s="15" t="e">
        <f>#REF!</f>
        <v>#REF!</v>
      </c>
      <c r="JM22" s="15" t="e">
        <f>#REF!</f>
        <v>#REF!</v>
      </c>
      <c r="JN22" s="15" t="e">
        <f>#REF!</f>
        <v>#REF!</v>
      </c>
      <c r="JO22" s="15" t="e">
        <f>#REF!</f>
        <v>#REF!</v>
      </c>
      <c r="JP22" s="15" t="e">
        <f>#REF!</f>
        <v>#REF!</v>
      </c>
      <c r="JQ22" s="15" t="e">
        <f>#REF!</f>
        <v>#REF!</v>
      </c>
      <c r="JR22" s="15" t="e">
        <f>#REF!</f>
        <v>#REF!</v>
      </c>
      <c r="JS22" s="15" t="e">
        <f>#REF!</f>
        <v>#REF!</v>
      </c>
      <c r="JT22" s="15" t="e">
        <f>#REF!</f>
        <v>#REF!</v>
      </c>
      <c r="JU22" s="15" t="e">
        <f>#REF!</f>
        <v>#REF!</v>
      </c>
      <c r="JV22" s="15" t="e">
        <f>#REF!</f>
        <v>#REF!</v>
      </c>
      <c r="JW22" s="15" t="e">
        <f>#REF!</f>
        <v>#REF!</v>
      </c>
      <c r="JX22" s="15" t="e">
        <f>#REF!</f>
        <v>#REF!</v>
      </c>
      <c r="JY22" s="15" t="e">
        <f>#REF!</f>
        <v>#REF!</v>
      </c>
    </row>
    <row r="23" spans="1:285" x14ac:dyDescent="0.25">
      <c r="A23" s="9" t="s">
        <v>13</v>
      </c>
      <c r="B23" s="14" t="e">
        <f>#REF!</f>
        <v>#REF!</v>
      </c>
      <c r="C23" s="15" t="e">
        <f>#REF!</f>
        <v>#REF!</v>
      </c>
      <c r="D23" s="15" t="e">
        <f>#REF!</f>
        <v>#REF!</v>
      </c>
      <c r="E23" s="15" t="e">
        <f>#REF!</f>
        <v>#REF!</v>
      </c>
      <c r="F23" s="15" t="e">
        <f>#REF!</f>
        <v>#REF!</v>
      </c>
      <c r="G23" s="15" t="e">
        <f>#REF!</f>
        <v>#REF!</v>
      </c>
      <c r="H23" s="15" t="e">
        <f>#REF!</f>
        <v>#REF!</v>
      </c>
      <c r="I23" s="15" t="e">
        <f>#REF!</f>
        <v>#REF!</v>
      </c>
      <c r="J23" s="15" t="e">
        <f>#REF!</f>
        <v>#REF!</v>
      </c>
      <c r="K23" s="15" t="e">
        <f>#REF!</f>
        <v>#REF!</v>
      </c>
      <c r="L23" s="15" t="e">
        <f>#REF!</f>
        <v>#REF!</v>
      </c>
      <c r="M23" s="15" t="e">
        <f>#REF!</f>
        <v>#REF!</v>
      </c>
      <c r="N23" s="15" t="e">
        <f>#REF!</f>
        <v>#REF!</v>
      </c>
      <c r="O23" s="15" t="e">
        <f>#REF!</f>
        <v>#REF!</v>
      </c>
      <c r="P23" s="15" t="e">
        <f>#REF!</f>
        <v>#REF!</v>
      </c>
      <c r="Q23" s="15" t="e">
        <f>#REF!</f>
        <v>#REF!</v>
      </c>
      <c r="R23" s="15" t="e">
        <f>#REF!</f>
        <v>#REF!</v>
      </c>
      <c r="S23" s="15" t="e">
        <f>#REF!</f>
        <v>#REF!</v>
      </c>
      <c r="U23" s="14" t="e">
        <f>#REF!</f>
        <v>#REF!</v>
      </c>
      <c r="V23" s="15" t="e">
        <f>#REF!</f>
        <v>#REF!</v>
      </c>
      <c r="W23" s="15" t="e">
        <f>#REF!</f>
        <v>#REF!</v>
      </c>
      <c r="X23" s="15" t="e">
        <f>#REF!</f>
        <v>#REF!</v>
      </c>
      <c r="Y23" s="15" t="e">
        <f>#REF!</f>
        <v>#REF!</v>
      </c>
      <c r="Z23" s="15" t="e">
        <f>#REF!</f>
        <v>#REF!</v>
      </c>
      <c r="AA23" s="15" t="e">
        <f>#REF!</f>
        <v>#REF!</v>
      </c>
      <c r="AB23" s="15" t="e">
        <f>#REF!</f>
        <v>#REF!</v>
      </c>
      <c r="AC23" s="15" t="e">
        <f>#REF!</f>
        <v>#REF!</v>
      </c>
      <c r="AD23" s="15" t="e">
        <f>#REF!</f>
        <v>#REF!</v>
      </c>
      <c r="AE23" s="15" t="e">
        <f>#REF!</f>
        <v>#REF!</v>
      </c>
      <c r="AF23" s="15" t="e">
        <f>#REF!</f>
        <v>#REF!</v>
      </c>
      <c r="AG23" s="15" t="e">
        <f>#REF!</f>
        <v>#REF!</v>
      </c>
      <c r="AH23" s="15" t="e">
        <f>#REF!</f>
        <v>#REF!</v>
      </c>
      <c r="AI23" s="15" t="e">
        <f>#REF!</f>
        <v>#REF!</v>
      </c>
      <c r="AJ23" s="15" t="e">
        <f>#REF!</f>
        <v>#REF!</v>
      </c>
      <c r="AK23" s="15" t="e">
        <f>#REF!</f>
        <v>#REF!</v>
      </c>
      <c r="AL23" s="15" t="e">
        <f>#REF!</f>
        <v>#REF!</v>
      </c>
      <c r="AN23" s="14" t="e">
        <f>#REF!</f>
        <v>#REF!</v>
      </c>
      <c r="AO23" s="15" t="e">
        <f>#REF!</f>
        <v>#REF!</v>
      </c>
      <c r="AP23" s="15" t="e">
        <f>#REF!</f>
        <v>#REF!</v>
      </c>
      <c r="AQ23" s="15" t="e">
        <f>#REF!</f>
        <v>#REF!</v>
      </c>
      <c r="AR23" s="15" t="e">
        <f>#REF!</f>
        <v>#REF!</v>
      </c>
      <c r="AS23" s="15" t="e">
        <f>#REF!</f>
        <v>#REF!</v>
      </c>
      <c r="AT23" s="15" t="e">
        <f>#REF!</f>
        <v>#REF!</v>
      </c>
      <c r="AU23" s="15" t="e">
        <f>#REF!</f>
        <v>#REF!</v>
      </c>
      <c r="AV23" s="15" t="e">
        <f>#REF!</f>
        <v>#REF!</v>
      </c>
      <c r="AW23" s="15" t="e">
        <f>#REF!</f>
        <v>#REF!</v>
      </c>
      <c r="AX23" s="15" t="e">
        <f>#REF!</f>
        <v>#REF!</v>
      </c>
      <c r="AY23" s="15" t="e">
        <f>#REF!</f>
        <v>#REF!</v>
      </c>
      <c r="AZ23" s="15" t="e">
        <f>#REF!</f>
        <v>#REF!</v>
      </c>
      <c r="BA23" s="15" t="e">
        <f>#REF!</f>
        <v>#REF!</v>
      </c>
      <c r="BB23" s="15" t="e">
        <f>#REF!</f>
        <v>#REF!</v>
      </c>
      <c r="BC23" s="15" t="e">
        <f>#REF!</f>
        <v>#REF!</v>
      </c>
      <c r="BD23" s="15" t="e">
        <f>#REF!</f>
        <v>#REF!</v>
      </c>
      <c r="BE23" s="15" t="e">
        <f>#REF!</f>
        <v>#REF!</v>
      </c>
      <c r="BG23" s="14" t="e">
        <f>#REF!</f>
        <v>#REF!</v>
      </c>
      <c r="BH23" s="15" t="e">
        <f>#REF!</f>
        <v>#REF!</v>
      </c>
      <c r="BI23" s="15" t="e">
        <f>#REF!</f>
        <v>#REF!</v>
      </c>
      <c r="BJ23" s="15" t="e">
        <f>#REF!</f>
        <v>#REF!</v>
      </c>
      <c r="BK23" s="15" t="e">
        <f>#REF!</f>
        <v>#REF!</v>
      </c>
      <c r="BL23" s="15" t="e">
        <f>#REF!</f>
        <v>#REF!</v>
      </c>
      <c r="BM23" s="15" t="e">
        <f>#REF!</f>
        <v>#REF!</v>
      </c>
      <c r="BN23" s="15" t="e">
        <f>#REF!</f>
        <v>#REF!</v>
      </c>
      <c r="BO23" s="15" t="e">
        <f>#REF!</f>
        <v>#REF!</v>
      </c>
      <c r="BP23" s="15" t="e">
        <f>#REF!</f>
        <v>#REF!</v>
      </c>
      <c r="BQ23" s="15" t="e">
        <f>#REF!</f>
        <v>#REF!</v>
      </c>
      <c r="BR23" s="15" t="e">
        <f>#REF!</f>
        <v>#REF!</v>
      </c>
      <c r="BS23" s="15" t="e">
        <f>#REF!</f>
        <v>#REF!</v>
      </c>
      <c r="BT23" s="15" t="e">
        <f>#REF!</f>
        <v>#REF!</v>
      </c>
      <c r="BU23" s="15" t="e">
        <f>#REF!</f>
        <v>#REF!</v>
      </c>
      <c r="BV23" s="15" t="e">
        <f>#REF!</f>
        <v>#REF!</v>
      </c>
      <c r="BW23" s="15" t="e">
        <f>#REF!</f>
        <v>#REF!</v>
      </c>
      <c r="BX23" s="15" t="e">
        <f>#REF!</f>
        <v>#REF!</v>
      </c>
      <c r="BZ23" s="14" t="e">
        <f>#REF!</f>
        <v>#REF!</v>
      </c>
      <c r="CA23" s="15" t="e">
        <f>#REF!</f>
        <v>#REF!</v>
      </c>
      <c r="CB23" s="15" t="e">
        <f>#REF!</f>
        <v>#REF!</v>
      </c>
      <c r="CC23" s="15" t="e">
        <f>#REF!</f>
        <v>#REF!</v>
      </c>
      <c r="CD23" s="15" t="e">
        <f>#REF!</f>
        <v>#REF!</v>
      </c>
      <c r="CE23" s="15" t="e">
        <f>#REF!</f>
        <v>#REF!</v>
      </c>
      <c r="CF23" s="15" t="e">
        <f>#REF!</f>
        <v>#REF!</v>
      </c>
      <c r="CG23" s="15" t="e">
        <f>#REF!</f>
        <v>#REF!</v>
      </c>
      <c r="CH23" s="15" t="e">
        <f>#REF!</f>
        <v>#REF!</v>
      </c>
      <c r="CI23" s="15" t="e">
        <f>#REF!</f>
        <v>#REF!</v>
      </c>
      <c r="CJ23" s="15" t="e">
        <f>#REF!</f>
        <v>#REF!</v>
      </c>
      <c r="CK23" s="15" t="e">
        <f>#REF!</f>
        <v>#REF!</v>
      </c>
      <c r="CL23" s="15" t="e">
        <f>#REF!</f>
        <v>#REF!</v>
      </c>
      <c r="CM23" s="15" t="e">
        <f>#REF!</f>
        <v>#REF!</v>
      </c>
      <c r="CN23" s="15" t="e">
        <f>#REF!</f>
        <v>#REF!</v>
      </c>
      <c r="CO23" s="15" t="e">
        <f>#REF!</f>
        <v>#REF!</v>
      </c>
      <c r="CP23" s="15" t="e">
        <f>#REF!</f>
        <v>#REF!</v>
      </c>
      <c r="CQ23" s="15" t="e">
        <f>#REF!</f>
        <v>#REF!</v>
      </c>
      <c r="CS23" s="14" t="e">
        <f>#REF!</f>
        <v>#REF!</v>
      </c>
      <c r="CT23" s="15" t="e">
        <f>#REF!</f>
        <v>#REF!</v>
      </c>
      <c r="CU23" s="15" t="e">
        <f>#REF!</f>
        <v>#REF!</v>
      </c>
      <c r="CV23" s="15" t="e">
        <f>#REF!</f>
        <v>#REF!</v>
      </c>
      <c r="CW23" s="15" t="e">
        <f>#REF!</f>
        <v>#REF!</v>
      </c>
      <c r="CX23" s="15" t="e">
        <f>#REF!</f>
        <v>#REF!</v>
      </c>
      <c r="CY23" s="15" t="e">
        <f>#REF!</f>
        <v>#REF!</v>
      </c>
      <c r="CZ23" s="15" t="e">
        <f>#REF!</f>
        <v>#REF!</v>
      </c>
      <c r="DA23" s="15" t="e">
        <f>#REF!</f>
        <v>#REF!</v>
      </c>
      <c r="DB23" s="15" t="e">
        <f>#REF!</f>
        <v>#REF!</v>
      </c>
      <c r="DC23" s="15" t="e">
        <f>#REF!</f>
        <v>#REF!</v>
      </c>
      <c r="DD23" s="15" t="e">
        <f>#REF!</f>
        <v>#REF!</v>
      </c>
      <c r="DE23" s="15" t="e">
        <f>#REF!</f>
        <v>#REF!</v>
      </c>
      <c r="DF23" s="15" t="e">
        <f>#REF!</f>
        <v>#REF!</v>
      </c>
      <c r="DG23" s="15" t="e">
        <f>#REF!</f>
        <v>#REF!</v>
      </c>
      <c r="DH23" s="15" t="e">
        <f>#REF!</f>
        <v>#REF!</v>
      </c>
      <c r="DI23" s="15" t="e">
        <f>#REF!</f>
        <v>#REF!</v>
      </c>
      <c r="DJ23" s="15" t="e">
        <f>#REF!</f>
        <v>#REF!</v>
      </c>
      <c r="DL23" s="14" t="e">
        <f>#REF!</f>
        <v>#REF!</v>
      </c>
      <c r="DM23" s="15" t="e">
        <f>#REF!</f>
        <v>#REF!</v>
      </c>
      <c r="DN23" s="15" t="e">
        <f>#REF!</f>
        <v>#REF!</v>
      </c>
      <c r="DO23" s="15" t="e">
        <f>#REF!</f>
        <v>#REF!</v>
      </c>
      <c r="DP23" s="15" t="e">
        <f>#REF!</f>
        <v>#REF!</v>
      </c>
      <c r="DQ23" s="15" t="e">
        <f>#REF!</f>
        <v>#REF!</v>
      </c>
      <c r="DR23" s="15" t="e">
        <f>#REF!</f>
        <v>#REF!</v>
      </c>
      <c r="DS23" s="15" t="e">
        <f>#REF!</f>
        <v>#REF!</v>
      </c>
      <c r="DT23" s="15" t="e">
        <f>#REF!</f>
        <v>#REF!</v>
      </c>
      <c r="DU23" s="15" t="e">
        <f>#REF!</f>
        <v>#REF!</v>
      </c>
      <c r="DV23" s="15" t="e">
        <f>#REF!</f>
        <v>#REF!</v>
      </c>
      <c r="DW23" s="15" t="e">
        <f>#REF!</f>
        <v>#REF!</v>
      </c>
      <c r="DX23" s="15" t="e">
        <f>#REF!</f>
        <v>#REF!</v>
      </c>
      <c r="DY23" s="15" t="e">
        <f>#REF!</f>
        <v>#REF!</v>
      </c>
      <c r="DZ23" s="15" t="e">
        <f>#REF!</f>
        <v>#REF!</v>
      </c>
      <c r="EA23" s="15" t="e">
        <f>#REF!</f>
        <v>#REF!</v>
      </c>
      <c r="EB23" s="15" t="e">
        <f>#REF!</f>
        <v>#REF!</v>
      </c>
      <c r="EC23" s="15" t="e">
        <f>#REF!</f>
        <v>#REF!</v>
      </c>
      <c r="EE23" s="14" t="e">
        <f>#REF!</f>
        <v>#REF!</v>
      </c>
      <c r="EF23" s="15" t="e">
        <f>#REF!</f>
        <v>#REF!</v>
      </c>
      <c r="EG23" s="15" t="e">
        <f>#REF!</f>
        <v>#REF!</v>
      </c>
      <c r="EH23" s="15" t="e">
        <f>#REF!</f>
        <v>#REF!</v>
      </c>
      <c r="EI23" s="15" t="e">
        <f>#REF!</f>
        <v>#REF!</v>
      </c>
      <c r="EJ23" s="15" t="e">
        <f>#REF!</f>
        <v>#REF!</v>
      </c>
      <c r="EK23" s="15" t="e">
        <f>#REF!</f>
        <v>#REF!</v>
      </c>
      <c r="EL23" s="15" t="e">
        <f>#REF!</f>
        <v>#REF!</v>
      </c>
      <c r="EM23" s="15" t="e">
        <f>#REF!</f>
        <v>#REF!</v>
      </c>
      <c r="EN23" s="15" t="e">
        <f>#REF!</f>
        <v>#REF!</v>
      </c>
      <c r="EO23" s="15" t="e">
        <f>#REF!</f>
        <v>#REF!</v>
      </c>
      <c r="EP23" s="15" t="e">
        <f>#REF!</f>
        <v>#REF!</v>
      </c>
      <c r="EQ23" s="15" t="e">
        <f>#REF!</f>
        <v>#REF!</v>
      </c>
      <c r="ER23" s="15" t="e">
        <f>#REF!</f>
        <v>#REF!</v>
      </c>
      <c r="ES23" s="15" t="e">
        <f>#REF!</f>
        <v>#REF!</v>
      </c>
      <c r="ET23" s="15" t="e">
        <f>#REF!</f>
        <v>#REF!</v>
      </c>
      <c r="EU23" s="15" t="e">
        <f>#REF!</f>
        <v>#REF!</v>
      </c>
      <c r="EV23" s="15" t="e">
        <f>#REF!</f>
        <v>#REF!</v>
      </c>
      <c r="EX23" s="14" t="e">
        <f>#REF!</f>
        <v>#REF!</v>
      </c>
      <c r="EY23" s="15" t="e">
        <f>#REF!</f>
        <v>#REF!</v>
      </c>
      <c r="EZ23" s="15" t="e">
        <f>#REF!</f>
        <v>#REF!</v>
      </c>
      <c r="FA23" s="15" t="e">
        <f>#REF!</f>
        <v>#REF!</v>
      </c>
      <c r="FB23" s="15" t="e">
        <f>#REF!</f>
        <v>#REF!</v>
      </c>
      <c r="FC23" s="15" t="e">
        <f>#REF!</f>
        <v>#REF!</v>
      </c>
      <c r="FD23" s="15" t="e">
        <f>#REF!</f>
        <v>#REF!</v>
      </c>
      <c r="FE23" s="15" t="e">
        <f>#REF!</f>
        <v>#REF!</v>
      </c>
      <c r="FF23" s="15" t="e">
        <f>#REF!</f>
        <v>#REF!</v>
      </c>
      <c r="FG23" s="15" t="e">
        <f>#REF!</f>
        <v>#REF!</v>
      </c>
      <c r="FH23" s="15" t="e">
        <f>#REF!</f>
        <v>#REF!</v>
      </c>
      <c r="FI23" s="15" t="e">
        <f>#REF!</f>
        <v>#REF!</v>
      </c>
      <c r="FJ23" s="15" t="e">
        <f>#REF!</f>
        <v>#REF!</v>
      </c>
      <c r="FK23" s="15" t="e">
        <f>#REF!</f>
        <v>#REF!</v>
      </c>
      <c r="FL23" s="15" t="e">
        <f>#REF!</f>
        <v>#REF!</v>
      </c>
      <c r="FM23" s="15" t="e">
        <f>#REF!</f>
        <v>#REF!</v>
      </c>
      <c r="FN23" s="15" t="e">
        <f>#REF!</f>
        <v>#REF!</v>
      </c>
      <c r="FO23" s="15" t="e">
        <f>#REF!</f>
        <v>#REF!</v>
      </c>
      <c r="FQ23" s="14" t="e">
        <f>#REF!</f>
        <v>#REF!</v>
      </c>
      <c r="FR23" s="15" t="e">
        <f>#REF!</f>
        <v>#REF!</v>
      </c>
      <c r="FS23" s="15" t="e">
        <f>#REF!</f>
        <v>#REF!</v>
      </c>
      <c r="FT23" s="15" t="e">
        <f>#REF!</f>
        <v>#REF!</v>
      </c>
      <c r="FU23" s="15" t="e">
        <f>#REF!</f>
        <v>#REF!</v>
      </c>
      <c r="FV23" s="15" t="e">
        <f>#REF!</f>
        <v>#REF!</v>
      </c>
      <c r="FW23" s="15" t="e">
        <f>#REF!</f>
        <v>#REF!</v>
      </c>
      <c r="FX23" s="15" t="e">
        <f>#REF!</f>
        <v>#REF!</v>
      </c>
      <c r="FY23" s="15" t="e">
        <f>#REF!</f>
        <v>#REF!</v>
      </c>
      <c r="FZ23" s="15" t="e">
        <f>#REF!</f>
        <v>#REF!</v>
      </c>
      <c r="GA23" s="15" t="e">
        <f>#REF!</f>
        <v>#REF!</v>
      </c>
      <c r="GB23" s="15" t="e">
        <f>#REF!</f>
        <v>#REF!</v>
      </c>
      <c r="GC23" s="15" t="e">
        <f>#REF!</f>
        <v>#REF!</v>
      </c>
      <c r="GD23" s="15" t="e">
        <f>#REF!</f>
        <v>#REF!</v>
      </c>
      <c r="GE23" s="15" t="e">
        <f>#REF!</f>
        <v>#REF!</v>
      </c>
      <c r="GF23" s="15" t="e">
        <f>#REF!</f>
        <v>#REF!</v>
      </c>
      <c r="GG23" s="15" t="e">
        <f>#REF!</f>
        <v>#REF!</v>
      </c>
      <c r="GH23" s="15" t="e">
        <f>#REF!</f>
        <v>#REF!</v>
      </c>
      <c r="GJ23" s="14" t="e">
        <f>#REF!</f>
        <v>#REF!</v>
      </c>
      <c r="GK23" s="15" t="e">
        <f>#REF!</f>
        <v>#REF!</v>
      </c>
      <c r="GL23" s="15" t="e">
        <f>#REF!</f>
        <v>#REF!</v>
      </c>
      <c r="GM23" s="15" t="e">
        <f>#REF!</f>
        <v>#REF!</v>
      </c>
      <c r="GN23" s="15" t="e">
        <f>#REF!</f>
        <v>#REF!</v>
      </c>
      <c r="GO23" s="15" t="e">
        <f>#REF!</f>
        <v>#REF!</v>
      </c>
      <c r="GP23" s="15" t="e">
        <f>#REF!</f>
        <v>#REF!</v>
      </c>
      <c r="GQ23" s="15" t="e">
        <f>#REF!</f>
        <v>#REF!</v>
      </c>
      <c r="GR23" s="15" t="e">
        <f>#REF!</f>
        <v>#REF!</v>
      </c>
      <c r="GS23" s="15" t="e">
        <f>#REF!</f>
        <v>#REF!</v>
      </c>
      <c r="GT23" s="15" t="e">
        <f>#REF!</f>
        <v>#REF!</v>
      </c>
      <c r="GU23" s="15" t="e">
        <f>#REF!</f>
        <v>#REF!</v>
      </c>
      <c r="GV23" s="15" t="e">
        <f>#REF!</f>
        <v>#REF!</v>
      </c>
      <c r="GW23" s="15" t="e">
        <f>#REF!</f>
        <v>#REF!</v>
      </c>
      <c r="GX23" s="15" t="e">
        <f>#REF!</f>
        <v>#REF!</v>
      </c>
      <c r="GY23" s="15" t="e">
        <f>#REF!</f>
        <v>#REF!</v>
      </c>
      <c r="GZ23" s="15" t="e">
        <f>#REF!</f>
        <v>#REF!</v>
      </c>
      <c r="HA23" s="15" t="e">
        <f>#REF!</f>
        <v>#REF!</v>
      </c>
      <c r="HC23" s="14" t="e">
        <f>#REF!</f>
        <v>#REF!</v>
      </c>
      <c r="HD23" s="15" t="e">
        <f>#REF!</f>
        <v>#REF!</v>
      </c>
      <c r="HE23" s="15" t="e">
        <f>#REF!</f>
        <v>#REF!</v>
      </c>
      <c r="HF23" s="15" t="e">
        <f>#REF!</f>
        <v>#REF!</v>
      </c>
      <c r="HG23" s="15" t="e">
        <f>#REF!</f>
        <v>#REF!</v>
      </c>
      <c r="HH23" s="15" t="e">
        <f>#REF!</f>
        <v>#REF!</v>
      </c>
      <c r="HI23" s="15" t="e">
        <f>#REF!</f>
        <v>#REF!</v>
      </c>
      <c r="HJ23" s="15" t="e">
        <f>#REF!</f>
        <v>#REF!</v>
      </c>
      <c r="HK23" s="15" t="e">
        <f>#REF!</f>
        <v>#REF!</v>
      </c>
      <c r="HL23" s="15" t="e">
        <f>#REF!</f>
        <v>#REF!</v>
      </c>
      <c r="HM23" s="15" t="e">
        <f>#REF!</f>
        <v>#REF!</v>
      </c>
      <c r="HN23" s="15" t="e">
        <f>#REF!</f>
        <v>#REF!</v>
      </c>
      <c r="HO23" s="15" t="e">
        <f>#REF!</f>
        <v>#REF!</v>
      </c>
      <c r="HP23" s="15" t="e">
        <f>#REF!</f>
        <v>#REF!</v>
      </c>
      <c r="HQ23" s="15" t="e">
        <f>#REF!</f>
        <v>#REF!</v>
      </c>
      <c r="HR23" s="15" t="e">
        <f>#REF!</f>
        <v>#REF!</v>
      </c>
      <c r="HS23" s="15" t="e">
        <f>#REF!</f>
        <v>#REF!</v>
      </c>
      <c r="HT23" s="15" t="e">
        <f>#REF!</f>
        <v>#REF!</v>
      </c>
      <c r="HV23" s="14" t="e">
        <f>#REF!</f>
        <v>#REF!</v>
      </c>
      <c r="HW23" s="15" t="e">
        <f>#REF!</f>
        <v>#REF!</v>
      </c>
      <c r="HX23" s="15" t="e">
        <f>#REF!</f>
        <v>#REF!</v>
      </c>
      <c r="HY23" s="15" t="e">
        <f>#REF!</f>
        <v>#REF!</v>
      </c>
      <c r="HZ23" s="15" t="e">
        <f>#REF!</f>
        <v>#REF!</v>
      </c>
      <c r="IA23" s="15" t="e">
        <f>#REF!</f>
        <v>#REF!</v>
      </c>
      <c r="IB23" s="15" t="e">
        <f>#REF!</f>
        <v>#REF!</v>
      </c>
      <c r="IC23" s="15" t="e">
        <f>#REF!</f>
        <v>#REF!</v>
      </c>
      <c r="ID23" s="15" t="e">
        <f>#REF!</f>
        <v>#REF!</v>
      </c>
      <c r="IE23" s="15" t="e">
        <f>#REF!</f>
        <v>#REF!</v>
      </c>
      <c r="IF23" s="15" t="e">
        <f>#REF!</f>
        <v>#REF!</v>
      </c>
      <c r="IG23" s="15" t="e">
        <f>#REF!</f>
        <v>#REF!</v>
      </c>
      <c r="IH23" s="15" t="e">
        <f>#REF!</f>
        <v>#REF!</v>
      </c>
      <c r="II23" s="15" t="e">
        <f>#REF!</f>
        <v>#REF!</v>
      </c>
      <c r="IJ23" s="15" t="e">
        <f>#REF!</f>
        <v>#REF!</v>
      </c>
      <c r="IK23" s="15" t="e">
        <f>#REF!</f>
        <v>#REF!</v>
      </c>
      <c r="IL23" s="15" t="e">
        <f>#REF!</f>
        <v>#REF!</v>
      </c>
      <c r="IM23" s="15" t="e">
        <f>#REF!</f>
        <v>#REF!</v>
      </c>
      <c r="IO23" s="14" t="e">
        <f>#REF!</f>
        <v>#REF!</v>
      </c>
      <c r="IP23" s="15" t="e">
        <f>#REF!</f>
        <v>#REF!</v>
      </c>
      <c r="IQ23" s="15" t="e">
        <f>#REF!</f>
        <v>#REF!</v>
      </c>
      <c r="IR23" s="15" t="e">
        <f>#REF!</f>
        <v>#REF!</v>
      </c>
      <c r="IS23" s="15" t="e">
        <f>#REF!</f>
        <v>#REF!</v>
      </c>
      <c r="IT23" s="15" t="e">
        <f>#REF!</f>
        <v>#REF!</v>
      </c>
      <c r="IU23" s="15" t="e">
        <f>#REF!</f>
        <v>#REF!</v>
      </c>
      <c r="IV23" s="15" t="e">
        <f>#REF!</f>
        <v>#REF!</v>
      </c>
      <c r="IW23" s="15" t="e">
        <f>#REF!</f>
        <v>#REF!</v>
      </c>
      <c r="IX23" s="15" t="e">
        <f>#REF!</f>
        <v>#REF!</v>
      </c>
      <c r="IY23" s="15" t="e">
        <f>#REF!</f>
        <v>#REF!</v>
      </c>
      <c r="IZ23" s="15" t="e">
        <f>#REF!</f>
        <v>#REF!</v>
      </c>
      <c r="JA23" s="15" t="e">
        <f>#REF!</f>
        <v>#REF!</v>
      </c>
      <c r="JB23" s="15" t="e">
        <f>#REF!</f>
        <v>#REF!</v>
      </c>
      <c r="JC23" s="15" t="e">
        <f>#REF!</f>
        <v>#REF!</v>
      </c>
      <c r="JD23" s="15" t="e">
        <f>#REF!</f>
        <v>#REF!</v>
      </c>
      <c r="JE23" s="15" t="e">
        <f>#REF!</f>
        <v>#REF!</v>
      </c>
      <c r="JF23" s="15" t="e">
        <f>#REF!</f>
        <v>#REF!</v>
      </c>
      <c r="JH23" s="14" t="e">
        <f>#REF!</f>
        <v>#REF!</v>
      </c>
      <c r="JI23" s="15" t="e">
        <f>#REF!</f>
        <v>#REF!</v>
      </c>
      <c r="JJ23" s="15" t="e">
        <f>#REF!</f>
        <v>#REF!</v>
      </c>
      <c r="JK23" s="15" t="e">
        <f>#REF!</f>
        <v>#REF!</v>
      </c>
      <c r="JL23" s="15" t="e">
        <f>#REF!</f>
        <v>#REF!</v>
      </c>
      <c r="JM23" s="15" t="e">
        <f>#REF!</f>
        <v>#REF!</v>
      </c>
      <c r="JN23" s="15" t="e">
        <f>#REF!</f>
        <v>#REF!</v>
      </c>
      <c r="JO23" s="15" t="e">
        <f>#REF!</f>
        <v>#REF!</v>
      </c>
      <c r="JP23" s="15" t="e">
        <f>#REF!</f>
        <v>#REF!</v>
      </c>
      <c r="JQ23" s="15" t="e">
        <f>#REF!</f>
        <v>#REF!</v>
      </c>
      <c r="JR23" s="15" t="e">
        <f>#REF!</f>
        <v>#REF!</v>
      </c>
      <c r="JS23" s="15" t="e">
        <f>#REF!</f>
        <v>#REF!</v>
      </c>
      <c r="JT23" s="15" t="e">
        <f>#REF!</f>
        <v>#REF!</v>
      </c>
      <c r="JU23" s="15" t="e">
        <f>#REF!</f>
        <v>#REF!</v>
      </c>
      <c r="JV23" s="15" t="e">
        <f>#REF!</f>
        <v>#REF!</v>
      </c>
      <c r="JW23" s="15" t="e">
        <f>#REF!</f>
        <v>#REF!</v>
      </c>
      <c r="JX23" s="15" t="e">
        <f>#REF!</f>
        <v>#REF!</v>
      </c>
      <c r="JY23" s="15" t="e">
        <f>#REF!</f>
        <v>#REF!</v>
      </c>
    </row>
    <row r="24" spans="1:285" x14ac:dyDescent="0.25">
      <c r="A24" s="9" t="s">
        <v>13</v>
      </c>
      <c r="B24" s="14" t="e">
        <f>#REF!</f>
        <v>#REF!</v>
      </c>
      <c r="C24" s="15" t="e">
        <f>#REF!</f>
        <v>#REF!</v>
      </c>
      <c r="D24" s="15" t="e">
        <f>#REF!</f>
        <v>#REF!</v>
      </c>
      <c r="E24" s="15" t="e">
        <f>#REF!</f>
        <v>#REF!</v>
      </c>
      <c r="F24" s="15" t="e">
        <f>#REF!</f>
        <v>#REF!</v>
      </c>
      <c r="G24" s="15" t="e">
        <f>#REF!</f>
        <v>#REF!</v>
      </c>
      <c r="H24" s="15" t="e">
        <f>#REF!</f>
        <v>#REF!</v>
      </c>
      <c r="I24" s="15" t="e">
        <f>#REF!</f>
        <v>#REF!</v>
      </c>
      <c r="J24" s="15" t="e">
        <f>#REF!</f>
        <v>#REF!</v>
      </c>
      <c r="K24" s="15" t="e">
        <f>#REF!</f>
        <v>#REF!</v>
      </c>
      <c r="L24" s="15" t="e">
        <f>#REF!</f>
        <v>#REF!</v>
      </c>
      <c r="M24" s="15" t="e">
        <f>#REF!</f>
        <v>#REF!</v>
      </c>
      <c r="N24" s="15" t="e">
        <f>#REF!</f>
        <v>#REF!</v>
      </c>
      <c r="O24" s="15" t="e">
        <f>#REF!</f>
        <v>#REF!</v>
      </c>
      <c r="P24" s="15" t="e">
        <f>#REF!</f>
        <v>#REF!</v>
      </c>
      <c r="Q24" s="15" t="e">
        <f>#REF!</f>
        <v>#REF!</v>
      </c>
      <c r="R24" s="15" t="e">
        <f>#REF!</f>
        <v>#REF!</v>
      </c>
      <c r="S24" s="15" t="e">
        <f>#REF!</f>
        <v>#REF!</v>
      </c>
      <c r="U24" s="14" t="e">
        <f>#REF!</f>
        <v>#REF!</v>
      </c>
      <c r="V24" s="15" t="e">
        <f>#REF!</f>
        <v>#REF!</v>
      </c>
      <c r="W24" s="15" t="e">
        <f>#REF!</f>
        <v>#REF!</v>
      </c>
      <c r="X24" s="15" t="e">
        <f>#REF!</f>
        <v>#REF!</v>
      </c>
      <c r="Y24" s="15" t="e">
        <f>#REF!</f>
        <v>#REF!</v>
      </c>
      <c r="Z24" s="15" t="e">
        <f>#REF!</f>
        <v>#REF!</v>
      </c>
      <c r="AA24" s="15" t="e">
        <f>#REF!</f>
        <v>#REF!</v>
      </c>
      <c r="AB24" s="15" t="e">
        <f>#REF!</f>
        <v>#REF!</v>
      </c>
      <c r="AC24" s="15" t="e">
        <f>#REF!</f>
        <v>#REF!</v>
      </c>
      <c r="AD24" s="15" t="e">
        <f>#REF!</f>
        <v>#REF!</v>
      </c>
      <c r="AE24" s="15" t="e">
        <f>#REF!</f>
        <v>#REF!</v>
      </c>
      <c r="AF24" s="15" t="e">
        <f>#REF!</f>
        <v>#REF!</v>
      </c>
      <c r="AG24" s="15" t="e">
        <f>#REF!</f>
        <v>#REF!</v>
      </c>
      <c r="AH24" s="15" t="e">
        <f>#REF!</f>
        <v>#REF!</v>
      </c>
      <c r="AI24" s="15" t="e">
        <f>#REF!</f>
        <v>#REF!</v>
      </c>
      <c r="AJ24" s="15" t="e">
        <f>#REF!</f>
        <v>#REF!</v>
      </c>
      <c r="AK24" s="15" t="e">
        <f>#REF!</f>
        <v>#REF!</v>
      </c>
      <c r="AL24" s="15" t="e">
        <f>#REF!</f>
        <v>#REF!</v>
      </c>
      <c r="AN24" s="14" t="e">
        <f>#REF!</f>
        <v>#REF!</v>
      </c>
      <c r="AO24" s="15" t="e">
        <f>#REF!</f>
        <v>#REF!</v>
      </c>
      <c r="AP24" s="15" t="e">
        <f>#REF!</f>
        <v>#REF!</v>
      </c>
      <c r="AQ24" s="15" t="e">
        <f>#REF!</f>
        <v>#REF!</v>
      </c>
      <c r="AR24" s="15" t="e">
        <f>#REF!</f>
        <v>#REF!</v>
      </c>
      <c r="AS24" s="15" t="e">
        <f>#REF!</f>
        <v>#REF!</v>
      </c>
      <c r="AT24" s="15" t="e">
        <f>#REF!</f>
        <v>#REF!</v>
      </c>
      <c r="AU24" s="15" t="e">
        <f>#REF!</f>
        <v>#REF!</v>
      </c>
      <c r="AV24" s="15" t="e">
        <f>#REF!</f>
        <v>#REF!</v>
      </c>
      <c r="AW24" s="15" t="e">
        <f>#REF!</f>
        <v>#REF!</v>
      </c>
      <c r="AX24" s="15" t="e">
        <f>#REF!</f>
        <v>#REF!</v>
      </c>
      <c r="AY24" s="15" t="e">
        <f>#REF!</f>
        <v>#REF!</v>
      </c>
      <c r="AZ24" s="15" t="e">
        <f>#REF!</f>
        <v>#REF!</v>
      </c>
      <c r="BA24" s="15" t="e">
        <f>#REF!</f>
        <v>#REF!</v>
      </c>
      <c r="BB24" s="15" t="e">
        <f>#REF!</f>
        <v>#REF!</v>
      </c>
      <c r="BC24" s="15" t="e">
        <f>#REF!</f>
        <v>#REF!</v>
      </c>
      <c r="BD24" s="15" t="e">
        <f>#REF!</f>
        <v>#REF!</v>
      </c>
      <c r="BE24" s="15" t="e">
        <f>#REF!</f>
        <v>#REF!</v>
      </c>
      <c r="BG24" s="14" t="e">
        <f>#REF!</f>
        <v>#REF!</v>
      </c>
      <c r="BH24" s="15" t="e">
        <f>#REF!</f>
        <v>#REF!</v>
      </c>
      <c r="BI24" s="15" t="e">
        <f>#REF!</f>
        <v>#REF!</v>
      </c>
      <c r="BJ24" s="15" t="e">
        <f>#REF!</f>
        <v>#REF!</v>
      </c>
      <c r="BK24" s="15" t="e">
        <f>#REF!</f>
        <v>#REF!</v>
      </c>
      <c r="BL24" s="15" t="e">
        <f>#REF!</f>
        <v>#REF!</v>
      </c>
      <c r="BM24" s="15" t="e">
        <f>#REF!</f>
        <v>#REF!</v>
      </c>
      <c r="BN24" s="15" t="e">
        <f>#REF!</f>
        <v>#REF!</v>
      </c>
      <c r="BO24" s="15" t="e">
        <f>#REF!</f>
        <v>#REF!</v>
      </c>
      <c r="BP24" s="15" t="e">
        <f>#REF!</f>
        <v>#REF!</v>
      </c>
      <c r="BQ24" s="15" t="e">
        <f>#REF!</f>
        <v>#REF!</v>
      </c>
      <c r="BR24" s="15" t="e">
        <f>#REF!</f>
        <v>#REF!</v>
      </c>
      <c r="BS24" s="15" t="e">
        <f>#REF!</f>
        <v>#REF!</v>
      </c>
      <c r="BT24" s="15" t="e">
        <f>#REF!</f>
        <v>#REF!</v>
      </c>
      <c r="BU24" s="15" t="e">
        <f>#REF!</f>
        <v>#REF!</v>
      </c>
      <c r="BV24" s="15" t="e">
        <f>#REF!</f>
        <v>#REF!</v>
      </c>
      <c r="BW24" s="15" t="e">
        <f>#REF!</f>
        <v>#REF!</v>
      </c>
      <c r="BX24" s="15" t="e">
        <f>#REF!</f>
        <v>#REF!</v>
      </c>
      <c r="BZ24" s="14" t="e">
        <f>#REF!</f>
        <v>#REF!</v>
      </c>
      <c r="CA24" s="15" t="e">
        <f>#REF!</f>
        <v>#REF!</v>
      </c>
      <c r="CB24" s="15" t="e">
        <f>#REF!</f>
        <v>#REF!</v>
      </c>
      <c r="CC24" s="15" t="e">
        <f>#REF!</f>
        <v>#REF!</v>
      </c>
      <c r="CD24" s="15" t="e">
        <f>#REF!</f>
        <v>#REF!</v>
      </c>
      <c r="CE24" s="15" t="e">
        <f>#REF!</f>
        <v>#REF!</v>
      </c>
      <c r="CF24" s="15" t="e">
        <f>#REF!</f>
        <v>#REF!</v>
      </c>
      <c r="CG24" s="15" t="e">
        <f>#REF!</f>
        <v>#REF!</v>
      </c>
      <c r="CH24" s="15" t="e">
        <f>#REF!</f>
        <v>#REF!</v>
      </c>
      <c r="CI24" s="15" t="e">
        <f>#REF!</f>
        <v>#REF!</v>
      </c>
      <c r="CJ24" s="15" t="e">
        <f>#REF!</f>
        <v>#REF!</v>
      </c>
      <c r="CK24" s="15" t="e">
        <f>#REF!</f>
        <v>#REF!</v>
      </c>
      <c r="CL24" s="15" t="e">
        <f>#REF!</f>
        <v>#REF!</v>
      </c>
      <c r="CM24" s="15" t="e">
        <f>#REF!</f>
        <v>#REF!</v>
      </c>
      <c r="CN24" s="15" t="e">
        <f>#REF!</f>
        <v>#REF!</v>
      </c>
      <c r="CO24" s="15" t="e">
        <f>#REF!</f>
        <v>#REF!</v>
      </c>
      <c r="CP24" s="15" t="e">
        <f>#REF!</f>
        <v>#REF!</v>
      </c>
      <c r="CQ24" s="15" t="e">
        <f>#REF!</f>
        <v>#REF!</v>
      </c>
      <c r="CS24" s="14" t="e">
        <f>#REF!</f>
        <v>#REF!</v>
      </c>
      <c r="CT24" s="15" t="e">
        <f>#REF!</f>
        <v>#REF!</v>
      </c>
      <c r="CU24" s="15" t="e">
        <f>#REF!</f>
        <v>#REF!</v>
      </c>
      <c r="CV24" s="15" t="e">
        <f>#REF!</f>
        <v>#REF!</v>
      </c>
      <c r="CW24" s="15" t="e">
        <f>#REF!</f>
        <v>#REF!</v>
      </c>
      <c r="CX24" s="15" t="e">
        <f>#REF!</f>
        <v>#REF!</v>
      </c>
      <c r="CY24" s="15" t="e">
        <f>#REF!</f>
        <v>#REF!</v>
      </c>
      <c r="CZ24" s="15" t="e">
        <f>#REF!</f>
        <v>#REF!</v>
      </c>
      <c r="DA24" s="15" t="e">
        <f>#REF!</f>
        <v>#REF!</v>
      </c>
      <c r="DB24" s="15" t="e">
        <f>#REF!</f>
        <v>#REF!</v>
      </c>
      <c r="DC24" s="15" t="e">
        <f>#REF!</f>
        <v>#REF!</v>
      </c>
      <c r="DD24" s="15" t="e">
        <f>#REF!</f>
        <v>#REF!</v>
      </c>
      <c r="DE24" s="15" t="e">
        <f>#REF!</f>
        <v>#REF!</v>
      </c>
      <c r="DF24" s="15" t="e">
        <f>#REF!</f>
        <v>#REF!</v>
      </c>
      <c r="DG24" s="15" t="e">
        <f>#REF!</f>
        <v>#REF!</v>
      </c>
      <c r="DH24" s="15" t="e">
        <f>#REF!</f>
        <v>#REF!</v>
      </c>
      <c r="DI24" s="15" t="e">
        <f>#REF!</f>
        <v>#REF!</v>
      </c>
      <c r="DJ24" s="15" t="e">
        <f>#REF!</f>
        <v>#REF!</v>
      </c>
      <c r="DL24" s="14" t="e">
        <f>#REF!</f>
        <v>#REF!</v>
      </c>
      <c r="DM24" s="15" t="e">
        <f>#REF!</f>
        <v>#REF!</v>
      </c>
      <c r="DN24" s="15" t="e">
        <f>#REF!</f>
        <v>#REF!</v>
      </c>
      <c r="DO24" s="15" t="e">
        <f>#REF!</f>
        <v>#REF!</v>
      </c>
      <c r="DP24" s="15" t="e">
        <f>#REF!</f>
        <v>#REF!</v>
      </c>
      <c r="DQ24" s="15" t="e">
        <f>#REF!</f>
        <v>#REF!</v>
      </c>
      <c r="DR24" s="15" t="e">
        <f>#REF!</f>
        <v>#REF!</v>
      </c>
      <c r="DS24" s="15" t="e">
        <f>#REF!</f>
        <v>#REF!</v>
      </c>
      <c r="DT24" s="15" t="e">
        <f>#REF!</f>
        <v>#REF!</v>
      </c>
      <c r="DU24" s="15" t="e">
        <f>#REF!</f>
        <v>#REF!</v>
      </c>
      <c r="DV24" s="15" t="e">
        <f>#REF!</f>
        <v>#REF!</v>
      </c>
      <c r="DW24" s="15" t="e">
        <f>#REF!</f>
        <v>#REF!</v>
      </c>
      <c r="DX24" s="15" t="e">
        <f>#REF!</f>
        <v>#REF!</v>
      </c>
      <c r="DY24" s="15" t="e">
        <f>#REF!</f>
        <v>#REF!</v>
      </c>
      <c r="DZ24" s="15" t="e">
        <f>#REF!</f>
        <v>#REF!</v>
      </c>
      <c r="EA24" s="15" t="e">
        <f>#REF!</f>
        <v>#REF!</v>
      </c>
      <c r="EB24" s="15" t="e">
        <f>#REF!</f>
        <v>#REF!</v>
      </c>
      <c r="EC24" s="15" t="e">
        <f>#REF!</f>
        <v>#REF!</v>
      </c>
      <c r="EE24" s="14" t="e">
        <f>#REF!</f>
        <v>#REF!</v>
      </c>
      <c r="EF24" s="15" t="e">
        <f>#REF!</f>
        <v>#REF!</v>
      </c>
      <c r="EG24" s="15" t="e">
        <f>#REF!</f>
        <v>#REF!</v>
      </c>
      <c r="EH24" s="15" t="e">
        <f>#REF!</f>
        <v>#REF!</v>
      </c>
      <c r="EI24" s="15" t="e">
        <f>#REF!</f>
        <v>#REF!</v>
      </c>
      <c r="EJ24" s="15" t="e">
        <f>#REF!</f>
        <v>#REF!</v>
      </c>
      <c r="EK24" s="15" t="e">
        <f>#REF!</f>
        <v>#REF!</v>
      </c>
      <c r="EL24" s="15" t="e">
        <f>#REF!</f>
        <v>#REF!</v>
      </c>
      <c r="EM24" s="15" t="e">
        <f>#REF!</f>
        <v>#REF!</v>
      </c>
      <c r="EN24" s="15" t="e">
        <f>#REF!</f>
        <v>#REF!</v>
      </c>
      <c r="EO24" s="15" t="e">
        <f>#REF!</f>
        <v>#REF!</v>
      </c>
      <c r="EP24" s="15" t="e">
        <f>#REF!</f>
        <v>#REF!</v>
      </c>
      <c r="EQ24" s="15" t="e">
        <f>#REF!</f>
        <v>#REF!</v>
      </c>
      <c r="ER24" s="15" t="e">
        <f>#REF!</f>
        <v>#REF!</v>
      </c>
      <c r="ES24" s="15" t="e">
        <f>#REF!</f>
        <v>#REF!</v>
      </c>
      <c r="ET24" s="15" t="e">
        <f>#REF!</f>
        <v>#REF!</v>
      </c>
      <c r="EU24" s="15" t="e">
        <f>#REF!</f>
        <v>#REF!</v>
      </c>
      <c r="EV24" s="15" t="e">
        <f>#REF!</f>
        <v>#REF!</v>
      </c>
      <c r="EX24" s="14" t="e">
        <f>#REF!</f>
        <v>#REF!</v>
      </c>
      <c r="EY24" s="15" t="e">
        <f>#REF!</f>
        <v>#REF!</v>
      </c>
      <c r="EZ24" s="15" t="e">
        <f>#REF!</f>
        <v>#REF!</v>
      </c>
      <c r="FA24" s="15" t="e">
        <f>#REF!</f>
        <v>#REF!</v>
      </c>
      <c r="FB24" s="15" t="e">
        <f>#REF!</f>
        <v>#REF!</v>
      </c>
      <c r="FC24" s="15" t="e">
        <f>#REF!</f>
        <v>#REF!</v>
      </c>
      <c r="FD24" s="15" t="e">
        <f>#REF!</f>
        <v>#REF!</v>
      </c>
      <c r="FE24" s="15" t="e">
        <f>#REF!</f>
        <v>#REF!</v>
      </c>
      <c r="FF24" s="15" t="e">
        <f>#REF!</f>
        <v>#REF!</v>
      </c>
      <c r="FG24" s="15" t="e">
        <f>#REF!</f>
        <v>#REF!</v>
      </c>
      <c r="FH24" s="15" t="e">
        <f>#REF!</f>
        <v>#REF!</v>
      </c>
      <c r="FI24" s="15" t="e">
        <f>#REF!</f>
        <v>#REF!</v>
      </c>
      <c r="FJ24" s="15" t="e">
        <f>#REF!</f>
        <v>#REF!</v>
      </c>
      <c r="FK24" s="15" t="e">
        <f>#REF!</f>
        <v>#REF!</v>
      </c>
      <c r="FL24" s="15" t="e">
        <f>#REF!</f>
        <v>#REF!</v>
      </c>
      <c r="FM24" s="15" t="e">
        <f>#REF!</f>
        <v>#REF!</v>
      </c>
      <c r="FN24" s="15" t="e">
        <f>#REF!</f>
        <v>#REF!</v>
      </c>
      <c r="FO24" s="15" t="e">
        <f>#REF!</f>
        <v>#REF!</v>
      </c>
      <c r="FQ24" s="14" t="e">
        <f>#REF!</f>
        <v>#REF!</v>
      </c>
      <c r="FR24" s="15" t="e">
        <f>#REF!</f>
        <v>#REF!</v>
      </c>
      <c r="FS24" s="15" t="e">
        <f>#REF!</f>
        <v>#REF!</v>
      </c>
      <c r="FT24" s="15" t="e">
        <f>#REF!</f>
        <v>#REF!</v>
      </c>
      <c r="FU24" s="15" t="e">
        <f>#REF!</f>
        <v>#REF!</v>
      </c>
      <c r="FV24" s="15" t="e">
        <f>#REF!</f>
        <v>#REF!</v>
      </c>
      <c r="FW24" s="15" t="e">
        <f>#REF!</f>
        <v>#REF!</v>
      </c>
      <c r="FX24" s="15" t="e">
        <f>#REF!</f>
        <v>#REF!</v>
      </c>
      <c r="FY24" s="15" t="e">
        <f>#REF!</f>
        <v>#REF!</v>
      </c>
      <c r="FZ24" s="15" t="e">
        <f>#REF!</f>
        <v>#REF!</v>
      </c>
      <c r="GA24" s="15" t="e">
        <f>#REF!</f>
        <v>#REF!</v>
      </c>
      <c r="GB24" s="15" t="e">
        <f>#REF!</f>
        <v>#REF!</v>
      </c>
      <c r="GC24" s="15" t="e">
        <f>#REF!</f>
        <v>#REF!</v>
      </c>
      <c r="GD24" s="15" t="e">
        <f>#REF!</f>
        <v>#REF!</v>
      </c>
      <c r="GE24" s="15" t="e">
        <f>#REF!</f>
        <v>#REF!</v>
      </c>
      <c r="GF24" s="15" t="e">
        <f>#REF!</f>
        <v>#REF!</v>
      </c>
      <c r="GG24" s="15" t="e">
        <f>#REF!</f>
        <v>#REF!</v>
      </c>
      <c r="GH24" s="15" t="e">
        <f>#REF!</f>
        <v>#REF!</v>
      </c>
      <c r="GJ24" s="14" t="e">
        <f>#REF!</f>
        <v>#REF!</v>
      </c>
      <c r="GK24" s="15" t="e">
        <f>#REF!</f>
        <v>#REF!</v>
      </c>
      <c r="GL24" s="15" t="e">
        <f>#REF!</f>
        <v>#REF!</v>
      </c>
      <c r="GM24" s="15" t="e">
        <f>#REF!</f>
        <v>#REF!</v>
      </c>
      <c r="GN24" s="15" t="e">
        <f>#REF!</f>
        <v>#REF!</v>
      </c>
      <c r="GO24" s="15" t="e">
        <f>#REF!</f>
        <v>#REF!</v>
      </c>
      <c r="GP24" s="15" t="e">
        <f>#REF!</f>
        <v>#REF!</v>
      </c>
      <c r="GQ24" s="15" t="e">
        <f>#REF!</f>
        <v>#REF!</v>
      </c>
      <c r="GR24" s="15" t="e">
        <f>#REF!</f>
        <v>#REF!</v>
      </c>
      <c r="GS24" s="15" t="e">
        <f>#REF!</f>
        <v>#REF!</v>
      </c>
      <c r="GT24" s="15" t="e">
        <f>#REF!</f>
        <v>#REF!</v>
      </c>
      <c r="GU24" s="15" t="e">
        <f>#REF!</f>
        <v>#REF!</v>
      </c>
      <c r="GV24" s="15" t="e">
        <f>#REF!</f>
        <v>#REF!</v>
      </c>
      <c r="GW24" s="15" t="e">
        <f>#REF!</f>
        <v>#REF!</v>
      </c>
      <c r="GX24" s="15" t="e">
        <f>#REF!</f>
        <v>#REF!</v>
      </c>
      <c r="GY24" s="15" t="e">
        <f>#REF!</f>
        <v>#REF!</v>
      </c>
      <c r="GZ24" s="15" t="e">
        <f>#REF!</f>
        <v>#REF!</v>
      </c>
      <c r="HA24" s="15" t="e">
        <f>#REF!</f>
        <v>#REF!</v>
      </c>
      <c r="HC24" s="14" t="e">
        <f>#REF!</f>
        <v>#REF!</v>
      </c>
      <c r="HD24" s="15" t="e">
        <f>#REF!</f>
        <v>#REF!</v>
      </c>
      <c r="HE24" s="15" t="e">
        <f>#REF!</f>
        <v>#REF!</v>
      </c>
      <c r="HF24" s="15" t="e">
        <f>#REF!</f>
        <v>#REF!</v>
      </c>
      <c r="HG24" s="15" t="e">
        <f>#REF!</f>
        <v>#REF!</v>
      </c>
      <c r="HH24" s="15" t="e">
        <f>#REF!</f>
        <v>#REF!</v>
      </c>
      <c r="HI24" s="15" t="e">
        <f>#REF!</f>
        <v>#REF!</v>
      </c>
      <c r="HJ24" s="15" t="e">
        <f>#REF!</f>
        <v>#REF!</v>
      </c>
      <c r="HK24" s="15" t="e">
        <f>#REF!</f>
        <v>#REF!</v>
      </c>
      <c r="HL24" s="15" t="e">
        <f>#REF!</f>
        <v>#REF!</v>
      </c>
      <c r="HM24" s="15" t="e">
        <f>#REF!</f>
        <v>#REF!</v>
      </c>
      <c r="HN24" s="15" t="e">
        <f>#REF!</f>
        <v>#REF!</v>
      </c>
      <c r="HO24" s="15" t="e">
        <f>#REF!</f>
        <v>#REF!</v>
      </c>
      <c r="HP24" s="15" t="e">
        <f>#REF!</f>
        <v>#REF!</v>
      </c>
      <c r="HQ24" s="15" t="e">
        <f>#REF!</f>
        <v>#REF!</v>
      </c>
      <c r="HR24" s="15" t="e">
        <f>#REF!</f>
        <v>#REF!</v>
      </c>
      <c r="HS24" s="15" t="e">
        <f>#REF!</f>
        <v>#REF!</v>
      </c>
      <c r="HT24" s="15" t="e">
        <f>#REF!</f>
        <v>#REF!</v>
      </c>
      <c r="HV24" s="14" t="e">
        <f>#REF!</f>
        <v>#REF!</v>
      </c>
      <c r="HW24" s="15" t="e">
        <f>#REF!</f>
        <v>#REF!</v>
      </c>
      <c r="HX24" s="15" t="e">
        <f>#REF!</f>
        <v>#REF!</v>
      </c>
      <c r="HY24" s="15" t="e">
        <f>#REF!</f>
        <v>#REF!</v>
      </c>
      <c r="HZ24" s="15" t="e">
        <f>#REF!</f>
        <v>#REF!</v>
      </c>
      <c r="IA24" s="15" t="e">
        <f>#REF!</f>
        <v>#REF!</v>
      </c>
      <c r="IB24" s="15" t="e">
        <f>#REF!</f>
        <v>#REF!</v>
      </c>
      <c r="IC24" s="15" t="e">
        <f>#REF!</f>
        <v>#REF!</v>
      </c>
      <c r="ID24" s="15" t="e">
        <f>#REF!</f>
        <v>#REF!</v>
      </c>
      <c r="IE24" s="15" t="e">
        <f>#REF!</f>
        <v>#REF!</v>
      </c>
      <c r="IF24" s="15" t="e">
        <f>#REF!</f>
        <v>#REF!</v>
      </c>
      <c r="IG24" s="15" t="e">
        <f>#REF!</f>
        <v>#REF!</v>
      </c>
      <c r="IH24" s="15" t="e">
        <f>#REF!</f>
        <v>#REF!</v>
      </c>
      <c r="II24" s="15" t="e">
        <f>#REF!</f>
        <v>#REF!</v>
      </c>
      <c r="IJ24" s="15" t="e">
        <f>#REF!</f>
        <v>#REF!</v>
      </c>
      <c r="IK24" s="15" t="e">
        <f>#REF!</f>
        <v>#REF!</v>
      </c>
      <c r="IL24" s="15" t="e">
        <f>#REF!</f>
        <v>#REF!</v>
      </c>
      <c r="IM24" s="15" t="e">
        <f>#REF!</f>
        <v>#REF!</v>
      </c>
      <c r="IO24" s="14" t="e">
        <f>#REF!</f>
        <v>#REF!</v>
      </c>
      <c r="IP24" s="15" t="e">
        <f>#REF!</f>
        <v>#REF!</v>
      </c>
      <c r="IQ24" s="15" t="e">
        <f>#REF!</f>
        <v>#REF!</v>
      </c>
      <c r="IR24" s="15" t="e">
        <f>#REF!</f>
        <v>#REF!</v>
      </c>
      <c r="IS24" s="15" t="e">
        <f>#REF!</f>
        <v>#REF!</v>
      </c>
      <c r="IT24" s="15" t="e">
        <f>#REF!</f>
        <v>#REF!</v>
      </c>
      <c r="IU24" s="15" t="e">
        <f>#REF!</f>
        <v>#REF!</v>
      </c>
      <c r="IV24" s="15" t="e">
        <f>#REF!</f>
        <v>#REF!</v>
      </c>
      <c r="IW24" s="15" t="e">
        <f>#REF!</f>
        <v>#REF!</v>
      </c>
      <c r="IX24" s="15" t="e">
        <f>#REF!</f>
        <v>#REF!</v>
      </c>
      <c r="IY24" s="15" t="e">
        <f>#REF!</f>
        <v>#REF!</v>
      </c>
      <c r="IZ24" s="15" t="e">
        <f>#REF!</f>
        <v>#REF!</v>
      </c>
      <c r="JA24" s="15" t="e">
        <f>#REF!</f>
        <v>#REF!</v>
      </c>
      <c r="JB24" s="15" t="e">
        <f>#REF!</f>
        <v>#REF!</v>
      </c>
      <c r="JC24" s="15" t="e">
        <f>#REF!</f>
        <v>#REF!</v>
      </c>
      <c r="JD24" s="15" t="e">
        <f>#REF!</f>
        <v>#REF!</v>
      </c>
      <c r="JE24" s="15" t="e">
        <f>#REF!</f>
        <v>#REF!</v>
      </c>
      <c r="JF24" s="15" t="e">
        <f>#REF!</f>
        <v>#REF!</v>
      </c>
      <c r="JH24" s="14" t="e">
        <f>#REF!</f>
        <v>#REF!</v>
      </c>
      <c r="JI24" s="15" t="e">
        <f>#REF!</f>
        <v>#REF!</v>
      </c>
      <c r="JJ24" s="15" t="e">
        <f>#REF!</f>
        <v>#REF!</v>
      </c>
      <c r="JK24" s="15" t="e">
        <f>#REF!</f>
        <v>#REF!</v>
      </c>
      <c r="JL24" s="15" t="e">
        <f>#REF!</f>
        <v>#REF!</v>
      </c>
      <c r="JM24" s="15" t="e">
        <f>#REF!</f>
        <v>#REF!</v>
      </c>
      <c r="JN24" s="15" t="e">
        <f>#REF!</f>
        <v>#REF!</v>
      </c>
      <c r="JO24" s="15" t="e">
        <f>#REF!</f>
        <v>#REF!</v>
      </c>
      <c r="JP24" s="15" t="e">
        <f>#REF!</f>
        <v>#REF!</v>
      </c>
      <c r="JQ24" s="15" t="e">
        <f>#REF!</f>
        <v>#REF!</v>
      </c>
      <c r="JR24" s="15" t="e">
        <f>#REF!</f>
        <v>#REF!</v>
      </c>
      <c r="JS24" s="15" t="e">
        <f>#REF!</f>
        <v>#REF!</v>
      </c>
      <c r="JT24" s="15" t="e">
        <f>#REF!</f>
        <v>#REF!</v>
      </c>
      <c r="JU24" s="15" t="e">
        <f>#REF!</f>
        <v>#REF!</v>
      </c>
      <c r="JV24" s="15" t="e">
        <f>#REF!</f>
        <v>#REF!</v>
      </c>
      <c r="JW24" s="15" t="e">
        <f>#REF!</f>
        <v>#REF!</v>
      </c>
      <c r="JX24" s="15" t="e">
        <f>#REF!</f>
        <v>#REF!</v>
      </c>
      <c r="JY24" s="15" t="e">
        <f>#REF!</f>
        <v>#REF!</v>
      </c>
    </row>
    <row r="25" spans="1:285" x14ac:dyDescent="0.25">
      <c r="A25" s="9" t="s">
        <v>13</v>
      </c>
      <c r="B25" s="14" t="e">
        <f>#REF!</f>
        <v>#REF!</v>
      </c>
      <c r="C25" s="15" t="e">
        <f>#REF!</f>
        <v>#REF!</v>
      </c>
      <c r="D25" s="15" t="e">
        <f>#REF!</f>
        <v>#REF!</v>
      </c>
      <c r="E25" s="15" t="e">
        <f>#REF!</f>
        <v>#REF!</v>
      </c>
      <c r="F25" s="15" t="e">
        <f>#REF!</f>
        <v>#REF!</v>
      </c>
      <c r="G25" s="15" t="e">
        <f>#REF!</f>
        <v>#REF!</v>
      </c>
      <c r="H25" s="15" t="e">
        <f>#REF!</f>
        <v>#REF!</v>
      </c>
      <c r="I25" s="15" t="e">
        <f>#REF!</f>
        <v>#REF!</v>
      </c>
      <c r="J25" s="15" t="e">
        <f>#REF!</f>
        <v>#REF!</v>
      </c>
      <c r="K25" s="15" t="e">
        <f>#REF!</f>
        <v>#REF!</v>
      </c>
      <c r="L25" s="15" t="e">
        <f>#REF!</f>
        <v>#REF!</v>
      </c>
      <c r="M25" s="15" t="e">
        <f>#REF!</f>
        <v>#REF!</v>
      </c>
      <c r="N25" s="15" t="e">
        <f>#REF!</f>
        <v>#REF!</v>
      </c>
      <c r="O25" s="15" t="e">
        <f>#REF!</f>
        <v>#REF!</v>
      </c>
      <c r="P25" s="15" t="e">
        <f>#REF!</f>
        <v>#REF!</v>
      </c>
      <c r="Q25" s="15" t="e">
        <f>#REF!</f>
        <v>#REF!</v>
      </c>
      <c r="R25" s="15" t="e">
        <f>#REF!</f>
        <v>#REF!</v>
      </c>
      <c r="S25" s="15" t="e">
        <f>#REF!</f>
        <v>#REF!</v>
      </c>
      <c r="U25" s="14" t="e">
        <f>#REF!</f>
        <v>#REF!</v>
      </c>
      <c r="V25" s="15" t="e">
        <f>#REF!</f>
        <v>#REF!</v>
      </c>
      <c r="W25" s="15" t="e">
        <f>#REF!</f>
        <v>#REF!</v>
      </c>
      <c r="X25" s="15" t="e">
        <f>#REF!</f>
        <v>#REF!</v>
      </c>
      <c r="Y25" s="15" t="e">
        <f>#REF!</f>
        <v>#REF!</v>
      </c>
      <c r="Z25" s="15" t="e">
        <f>#REF!</f>
        <v>#REF!</v>
      </c>
      <c r="AA25" s="15" t="e">
        <f>#REF!</f>
        <v>#REF!</v>
      </c>
      <c r="AB25" s="15" t="e">
        <f>#REF!</f>
        <v>#REF!</v>
      </c>
      <c r="AC25" s="15" t="e">
        <f>#REF!</f>
        <v>#REF!</v>
      </c>
      <c r="AD25" s="15" t="e">
        <f>#REF!</f>
        <v>#REF!</v>
      </c>
      <c r="AE25" s="15" t="e">
        <f>#REF!</f>
        <v>#REF!</v>
      </c>
      <c r="AF25" s="15" t="e">
        <f>#REF!</f>
        <v>#REF!</v>
      </c>
      <c r="AG25" s="15" t="e">
        <f>#REF!</f>
        <v>#REF!</v>
      </c>
      <c r="AH25" s="15" t="e">
        <f>#REF!</f>
        <v>#REF!</v>
      </c>
      <c r="AI25" s="15" t="e">
        <f>#REF!</f>
        <v>#REF!</v>
      </c>
      <c r="AJ25" s="15" t="e">
        <f>#REF!</f>
        <v>#REF!</v>
      </c>
      <c r="AK25" s="15" t="e">
        <f>#REF!</f>
        <v>#REF!</v>
      </c>
      <c r="AL25" s="15" t="e">
        <f>#REF!</f>
        <v>#REF!</v>
      </c>
      <c r="AN25" s="14" t="e">
        <f>#REF!</f>
        <v>#REF!</v>
      </c>
      <c r="AO25" s="15" t="e">
        <f>#REF!</f>
        <v>#REF!</v>
      </c>
      <c r="AP25" s="15" t="e">
        <f>#REF!</f>
        <v>#REF!</v>
      </c>
      <c r="AQ25" s="15" t="e">
        <f>#REF!</f>
        <v>#REF!</v>
      </c>
      <c r="AR25" s="15" t="e">
        <f>#REF!</f>
        <v>#REF!</v>
      </c>
      <c r="AS25" s="15" t="e">
        <f>#REF!</f>
        <v>#REF!</v>
      </c>
      <c r="AT25" s="15" t="e">
        <f>#REF!</f>
        <v>#REF!</v>
      </c>
      <c r="AU25" s="15" t="e">
        <f>#REF!</f>
        <v>#REF!</v>
      </c>
      <c r="AV25" s="15" t="e">
        <f>#REF!</f>
        <v>#REF!</v>
      </c>
      <c r="AW25" s="15" t="e">
        <f>#REF!</f>
        <v>#REF!</v>
      </c>
      <c r="AX25" s="15" t="e">
        <f>#REF!</f>
        <v>#REF!</v>
      </c>
      <c r="AY25" s="15" t="e">
        <f>#REF!</f>
        <v>#REF!</v>
      </c>
      <c r="AZ25" s="15" t="e">
        <f>#REF!</f>
        <v>#REF!</v>
      </c>
      <c r="BA25" s="15" t="e">
        <f>#REF!</f>
        <v>#REF!</v>
      </c>
      <c r="BB25" s="15" t="e">
        <f>#REF!</f>
        <v>#REF!</v>
      </c>
      <c r="BC25" s="15" t="e">
        <f>#REF!</f>
        <v>#REF!</v>
      </c>
      <c r="BD25" s="15" t="e">
        <f>#REF!</f>
        <v>#REF!</v>
      </c>
      <c r="BE25" s="15" t="e">
        <f>#REF!</f>
        <v>#REF!</v>
      </c>
      <c r="BG25" s="14" t="e">
        <f>#REF!</f>
        <v>#REF!</v>
      </c>
      <c r="BH25" s="15" t="e">
        <f>#REF!</f>
        <v>#REF!</v>
      </c>
      <c r="BI25" s="15" t="e">
        <f>#REF!</f>
        <v>#REF!</v>
      </c>
      <c r="BJ25" s="15" t="e">
        <f>#REF!</f>
        <v>#REF!</v>
      </c>
      <c r="BK25" s="15" t="e">
        <f>#REF!</f>
        <v>#REF!</v>
      </c>
      <c r="BL25" s="15" t="e">
        <f>#REF!</f>
        <v>#REF!</v>
      </c>
      <c r="BM25" s="15" t="e">
        <f>#REF!</f>
        <v>#REF!</v>
      </c>
      <c r="BN25" s="15" t="e">
        <f>#REF!</f>
        <v>#REF!</v>
      </c>
      <c r="BO25" s="15" t="e">
        <f>#REF!</f>
        <v>#REF!</v>
      </c>
      <c r="BP25" s="15" t="e">
        <f>#REF!</f>
        <v>#REF!</v>
      </c>
      <c r="BQ25" s="15" t="e">
        <f>#REF!</f>
        <v>#REF!</v>
      </c>
      <c r="BR25" s="15" t="e">
        <f>#REF!</f>
        <v>#REF!</v>
      </c>
      <c r="BS25" s="15" t="e">
        <f>#REF!</f>
        <v>#REF!</v>
      </c>
      <c r="BT25" s="15" t="e">
        <f>#REF!</f>
        <v>#REF!</v>
      </c>
      <c r="BU25" s="15" t="e">
        <f>#REF!</f>
        <v>#REF!</v>
      </c>
      <c r="BV25" s="15" t="e">
        <f>#REF!</f>
        <v>#REF!</v>
      </c>
      <c r="BW25" s="15" t="e">
        <f>#REF!</f>
        <v>#REF!</v>
      </c>
      <c r="BX25" s="15" t="e">
        <f>#REF!</f>
        <v>#REF!</v>
      </c>
      <c r="BZ25" s="14" t="e">
        <f>#REF!</f>
        <v>#REF!</v>
      </c>
      <c r="CA25" s="15" t="e">
        <f>#REF!</f>
        <v>#REF!</v>
      </c>
      <c r="CB25" s="15" t="e">
        <f>#REF!</f>
        <v>#REF!</v>
      </c>
      <c r="CC25" s="15" t="e">
        <f>#REF!</f>
        <v>#REF!</v>
      </c>
      <c r="CD25" s="15" t="e">
        <f>#REF!</f>
        <v>#REF!</v>
      </c>
      <c r="CE25" s="15" t="e">
        <f>#REF!</f>
        <v>#REF!</v>
      </c>
      <c r="CF25" s="15" t="e">
        <f>#REF!</f>
        <v>#REF!</v>
      </c>
      <c r="CG25" s="15" t="e">
        <f>#REF!</f>
        <v>#REF!</v>
      </c>
      <c r="CH25" s="15" t="e">
        <f>#REF!</f>
        <v>#REF!</v>
      </c>
      <c r="CI25" s="15" t="e">
        <f>#REF!</f>
        <v>#REF!</v>
      </c>
      <c r="CJ25" s="15" t="e">
        <f>#REF!</f>
        <v>#REF!</v>
      </c>
      <c r="CK25" s="15" t="e">
        <f>#REF!</f>
        <v>#REF!</v>
      </c>
      <c r="CL25" s="15" t="e">
        <f>#REF!</f>
        <v>#REF!</v>
      </c>
      <c r="CM25" s="15" t="e">
        <f>#REF!</f>
        <v>#REF!</v>
      </c>
      <c r="CN25" s="15" t="e">
        <f>#REF!</f>
        <v>#REF!</v>
      </c>
      <c r="CO25" s="15" t="e">
        <f>#REF!</f>
        <v>#REF!</v>
      </c>
      <c r="CP25" s="15" t="e">
        <f>#REF!</f>
        <v>#REF!</v>
      </c>
      <c r="CQ25" s="15" t="e">
        <f>#REF!</f>
        <v>#REF!</v>
      </c>
      <c r="CS25" s="14" t="e">
        <f>#REF!</f>
        <v>#REF!</v>
      </c>
      <c r="CT25" s="15" t="e">
        <f>#REF!</f>
        <v>#REF!</v>
      </c>
      <c r="CU25" s="15" t="e">
        <f>#REF!</f>
        <v>#REF!</v>
      </c>
      <c r="CV25" s="15" t="e">
        <f>#REF!</f>
        <v>#REF!</v>
      </c>
      <c r="CW25" s="15" t="e">
        <f>#REF!</f>
        <v>#REF!</v>
      </c>
      <c r="CX25" s="15" t="e">
        <f>#REF!</f>
        <v>#REF!</v>
      </c>
      <c r="CY25" s="15" t="e">
        <f>#REF!</f>
        <v>#REF!</v>
      </c>
      <c r="CZ25" s="15" t="e">
        <f>#REF!</f>
        <v>#REF!</v>
      </c>
      <c r="DA25" s="15" t="e">
        <f>#REF!</f>
        <v>#REF!</v>
      </c>
      <c r="DB25" s="15" t="e">
        <f>#REF!</f>
        <v>#REF!</v>
      </c>
      <c r="DC25" s="15" t="e">
        <f>#REF!</f>
        <v>#REF!</v>
      </c>
      <c r="DD25" s="15" t="e">
        <f>#REF!</f>
        <v>#REF!</v>
      </c>
      <c r="DE25" s="15" t="e">
        <f>#REF!</f>
        <v>#REF!</v>
      </c>
      <c r="DF25" s="15" t="e">
        <f>#REF!</f>
        <v>#REF!</v>
      </c>
      <c r="DG25" s="15" t="e">
        <f>#REF!</f>
        <v>#REF!</v>
      </c>
      <c r="DH25" s="15" t="e">
        <f>#REF!</f>
        <v>#REF!</v>
      </c>
      <c r="DI25" s="15" t="e">
        <f>#REF!</f>
        <v>#REF!</v>
      </c>
      <c r="DJ25" s="15" t="e">
        <f>#REF!</f>
        <v>#REF!</v>
      </c>
      <c r="DL25" s="14" t="e">
        <f>#REF!</f>
        <v>#REF!</v>
      </c>
      <c r="DM25" s="15" t="e">
        <f>#REF!</f>
        <v>#REF!</v>
      </c>
      <c r="DN25" s="15" t="e">
        <f>#REF!</f>
        <v>#REF!</v>
      </c>
      <c r="DO25" s="15" t="e">
        <f>#REF!</f>
        <v>#REF!</v>
      </c>
      <c r="DP25" s="15" t="e">
        <f>#REF!</f>
        <v>#REF!</v>
      </c>
      <c r="DQ25" s="15" t="e">
        <f>#REF!</f>
        <v>#REF!</v>
      </c>
      <c r="DR25" s="15" t="e">
        <f>#REF!</f>
        <v>#REF!</v>
      </c>
      <c r="DS25" s="15" t="e">
        <f>#REF!</f>
        <v>#REF!</v>
      </c>
      <c r="DT25" s="15" t="e">
        <f>#REF!</f>
        <v>#REF!</v>
      </c>
      <c r="DU25" s="15" t="e">
        <f>#REF!</f>
        <v>#REF!</v>
      </c>
      <c r="DV25" s="15" t="e">
        <f>#REF!</f>
        <v>#REF!</v>
      </c>
      <c r="DW25" s="15" t="e">
        <f>#REF!</f>
        <v>#REF!</v>
      </c>
      <c r="DX25" s="15" t="e">
        <f>#REF!</f>
        <v>#REF!</v>
      </c>
      <c r="DY25" s="15" t="e">
        <f>#REF!</f>
        <v>#REF!</v>
      </c>
      <c r="DZ25" s="15" t="e">
        <f>#REF!</f>
        <v>#REF!</v>
      </c>
      <c r="EA25" s="15" t="e">
        <f>#REF!</f>
        <v>#REF!</v>
      </c>
      <c r="EB25" s="15" t="e">
        <f>#REF!</f>
        <v>#REF!</v>
      </c>
      <c r="EC25" s="15" t="e">
        <f>#REF!</f>
        <v>#REF!</v>
      </c>
      <c r="EE25" s="14" t="e">
        <f>#REF!</f>
        <v>#REF!</v>
      </c>
      <c r="EF25" s="15" t="e">
        <f>#REF!</f>
        <v>#REF!</v>
      </c>
      <c r="EG25" s="15" t="e">
        <f>#REF!</f>
        <v>#REF!</v>
      </c>
      <c r="EH25" s="15" t="e">
        <f>#REF!</f>
        <v>#REF!</v>
      </c>
      <c r="EI25" s="15" t="e">
        <f>#REF!</f>
        <v>#REF!</v>
      </c>
      <c r="EJ25" s="15" t="e">
        <f>#REF!</f>
        <v>#REF!</v>
      </c>
      <c r="EK25" s="15" t="e">
        <f>#REF!</f>
        <v>#REF!</v>
      </c>
      <c r="EL25" s="15" t="e">
        <f>#REF!</f>
        <v>#REF!</v>
      </c>
      <c r="EM25" s="15" t="e">
        <f>#REF!</f>
        <v>#REF!</v>
      </c>
      <c r="EN25" s="15" t="e">
        <f>#REF!</f>
        <v>#REF!</v>
      </c>
      <c r="EO25" s="15" t="e">
        <f>#REF!</f>
        <v>#REF!</v>
      </c>
      <c r="EP25" s="15" t="e">
        <f>#REF!</f>
        <v>#REF!</v>
      </c>
      <c r="EQ25" s="15" t="e">
        <f>#REF!</f>
        <v>#REF!</v>
      </c>
      <c r="ER25" s="15" t="e">
        <f>#REF!</f>
        <v>#REF!</v>
      </c>
      <c r="ES25" s="15" t="e">
        <f>#REF!</f>
        <v>#REF!</v>
      </c>
      <c r="ET25" s="15" t="e">
        <f>#REF!</f>
        <v>#REF!</v>
      </c>
      <c r="EU25" s="15" t="e">
        <f>#REF!</f>
        <v>#REF!</v>
      </c>
      <c r="EV25" s="15" t="e">
        <f>#REF!</f>
        <v>#REF!</v>
      </c>
      <c r="EX25" s="14" t="e">
        <f>#REF!</f>
        <v>#REF!</v>
      </c>
      <c r="EY25" s="15" t="e">
        <f>#REF!</f>
        <v>#REF!</v>
      </c>
      <c r="EZ25" s="15" t="e">
        <f>#REF!</f>
        <v>#REF!</v>
      </c>
      <c r="FA25" s="15" t="e">
        <f>#REF!</f>
        <v>#REF!</v>
      </c>
      <c r="FB25" s="15" t="e">
        <f>#REF!</f>
        <v>#REF!</v>
      </c>
      <c r="FC25" s="15" t="e">
        <f>#REF!</f>
        <v>#REF!</v>
      </c>
      <c r="FD25" s="15" t="e">
        <f>#REF!</f>
        <v>#REF!</v>
      </c>
      <c r="FE25" s="15" t="e">
        <f>#REF!</f>
        <v>#REF!</v>
      </c>
      <c r="FF25" s="15" t="e">
        <f>#REF!</f>
        <v>#REF!</v>
      </c>
      <c r="FG25" s="15" t="e">
        <f>#REF!</f>
        <v>#REF!</v>
      </c>
      <c r="FH25" s="15" t="e">
        <f>#REF!</f>
        <v>#REF!</v>
      </c>
      <c r="FI25" s="15" t="e">
        <f>#REF!</f>
        <v>#REF!</v>
      </c>
      <c r="FJ25" s="15" t="e">
        <f>#REF!</f>
        <v>#REF!</v>
      </c>
      <c r="FK25" s="15" t="e">
        <f>#REF!</f>
        <v>#REF!</v>
      </c>
      <c r="FL25" s="15" t="e">
        <f>#REF!</f>
        <v>#REF!</v>
      </c>
      <c r="FM25" s="15" t="e">
        <f>#REF!</f>
        <v>#REF!</v>
      </c>
      <c r="FN25" s="15" t="e">
        <f>#REF!</f>
        <v>#REF!</v>
      </c>
      <c r="FO25" s="15" t="e">
        <f>#REF!</f>
        <v>#REF!</v>
      </c>
      <c r="FQ25" s="14" t="e">
        <f>#REF!</f>
        <v>#REF!</v>
      </c>
      <c r="FR25" s="15" t="e">
        <f>#REF!</f>
        <v>#REF!</v>
      </c>
      <c r="FS25" s="15" t="e">
        <f>#REF!</f>
        <v>#REF!</v>
      </c>
      <c r="FT25" s="15" t="e">
        <f>#REF!</f>
        <v>#REF!</v>
      </c>
      <c r="FU25" s="15" t="e">
        <f>#REF!</f>
        <v>#REF!</v>
      </c>
      <c r="FV25" s="15" t="e">
        <f>#REF!</f>
        <v>#REF!</v>
      </c>
      <c r="FW25" s="15" t="e">
        <f>#REF!</f>
        <v>#REF!</v>
      </c>
      <c r="FX25" s="15" t="e">
        <f>#REF!</f>
        <v>#REF!</v>
      </c>
      <c r="FY25" s="15" t="e">
        <f>#REF!</f>
        <v>#REF!</v>
      </c>
      <c r="FZ25" s="15" t="e">
        <f>#REF!</f>
        <v>#REF!</v>
      </c>
      <c r="GA25" s="15" t="e">
        <f>#REF!</f>
        <v>#REF!</v>
      </c>
      <c r="GB25" s="15" t="e">
        <f>#REF!</f>
        <v>#REF!</v>
      </c>
      <c r="GC25" s="15" t="e">
        <f>#REF!</f>
        <v>#REF!</v>
      </c>
      <c r="GD25" s="15" t="e">
        <f>#REF!</f>
        <v>#REF!</v>
      </c>
      <c r="GE25" s="15" t="e">
        <f>#REF!</f>
        <v>#REF!</v>
      </c>
      <c r="GF25" s="15" t="e">
        <f>#REF!</f>
        <v>#REF!</v>
      </c>
      <c r="GG25" s="15" t="e">
        <f>#REF!</f>
        <v>#REF!</v>
      </c>
      <c r="GH25" s="15" t="e">
        <f>#REF!</f>
        <v>#REF!</v>
      </c>
      <c r="GJ25" s="14" t="e">
        <f>#REF!</f>
        <v>#REF!</v>
      </c>
      <c r="GK25" s="15" t="e">
        <f>#REF!</f>
        <v>#REF!</v>
      </c>
      <c r="GL25" s="15" t="e">
        <f>#REF!</f>
        <v>#REF!</v>
      </c>
      <c r="GM25" s="15" t="e">
        <f>#REF!</f>
        <v>#REF!</v>
      </c>
      <c r="GN25" s="15" t="e">
        <f>#REF!</f>
        <v>#REF!</v>
      </c>
      <c r="GO25" s="15" t="e">
        <f>#REF!</f>
        <v>#REF!</v>
      </c>
      <c r="GP25" s="15" t="e">
        <f>#REF!</f>
        <v>#REF!</v>
      </c>
      <c r="GQ25" s="15" t="e">
        <f>#REF!</f>
        <v>#REF!</v>
      </c>
      <c r="GR25" s="15" t="e">
        <f>#REF!</f>
        <v>#REF!</v>
      </c>
      <c r="GS25" s="15" t="e">
        <f>#REF!</f>
        <v>#REF!</v>
      </c>
      <c r="GT25" s="15" t="e">
        <f>#REF!</f>
        <v>#REF!</v>
      </c>
      <c r="GU25" s="15" t="e">
        <f>#REF!</f>
        <v>#REF!</v>
      </c>
      <c r="GV25" s="15" t="e">
        <f>#REF!</f>
        <v>#REF!</v>
      </c>
      <c r="GW25" s="15" t="e">
        <f>#REF!</f>
        <v>#REF!</v>
      </c>
      <c r="GX25" s="15" t="e">
        <f>#REF!</f>
        <v>#REF!</v>
      </c>
      <c r="GY25" s="15" t="e">
        <f>#REF!</f>
        <v>#REF!</v>
      </c>
      <c r="GZ25" s="15" t="e">
        <f>#REF!</f>
        <v>#REF!</v>
      </c>
      <c r="HA25" s="15" t="e">
        <f>#REF!</f>
        <v>#REF!</v>
      </c>
      <c r="HC25" s="14" t="e">
        <f>#REF!</f>
        <v>#REF!</v>
      </c>
      <c r="HD25" s="15" t="e">
        <f>#REF!</f>
        <v>#REF!</v>
      </c>
      <c r="HE25" s="15" t="e">
        <f>#REF!</f>
        <v>#REF!</v>
      </c>
      <c r="HF25" s="15" t="e">
        <f>#REF!</f>
        <v>#REF!</v>
      </c>
      <c r="HG25" s="15" t="e">
        <f>#REF!</f>
        <v>#REF!</v>
      </c>
      <c r="HH25" s="15" t="e">
        <f>#REF!</f>
        <v>#REF!</v>
      </c>
      <c r="HI25" s="15" t="e">
        <f>#REF!</f>
        <v>#REF!</v>
      </c>
      <c r="HJ25" s="15" t="e">
        <f>#REF!</f>
        <v>#REF!</v>
      </c>
      <c r="HK25" s="15" t="e">
        <f>#REF!</f>
        <v>#REF!</v>
      </c>
      <c r="HL25" s="15" t="e">
        <f>#REF!</f>
        <v>#REF!</v>
      </c>
      <c r="HM25" s="15" t="e">
        <f>#REF!</f>
        <v>#REF!</v>
      </c>
      <c r="HN25" s="15" t="e">
        <f>#REF!</f>
        <v>#REF!</v>
      </c>
      <c r="HO25" s="15" t="e">
        <f>#REF!</f>
        <v>#REF!</v>
      </c>
      <c r="HP25" s="15" t="e">
        <f>#REF!</f>
        <v>#REF!</v>
      </c>
      <c r="HQ25" s="15" t="e">
        <f>#REF!</f>
        <v>#REF!</v>
      </c>
      <c r="HR25" s="15" t="e">
        <f>#REF!</f>
        <v>#REF!</v>
      </c>
      <c r="HS25" s="15" t="e">
        <f>#REF!</f>
        <v>#REF!</v>
      </c>
      <c r="HT25" s="15" t="e">
        <f>#REF!</f>
        <v>#REF!</v>
      </c>
      <c r="HV25" s="14" t="e">
        <f>#REF!</f>
        <v>#REF!</v>
      </c>
      <c r="HW25" s="15" t="e">
        <f>#REF!</f>
        <v>#REF!</v>
      </c>
      <c r="HX25" s="15" t="e">
        <f>#REF!</f>
        <v>#REF!</v>
      </c>
      <c r="HY25" s="15" t="e">
        <f>#REF!</f>
        <v>#REF!</v>
      </c>
      <c r="HZ25" s="15" t="e">
        <f>#REF!</f>
        <v>#REF!</v>
      </c>
      <c r="IA25" s="15" t="e">
        <f>#REF!</f>
        <v>#REF!</v>
      </c>
      <c r="IB25" s="15" t="e">
        <f>#REF!</f>
        <v>#REF!</v>
      </c>
      <c r="IC25" s="15" t="e">
        <f>#REF!</f>
        <v>#REF!</v>
      </c>
      <c r="ID25" s="15" t="e">
        <f>#REF!</f>
        <v>#REF!</v>
      </c>
      <c r="IE25" s="15" t="e">
        <f>#REF!</f>
        <v>#REF!</v>
      </c>
      <c r="IF25" s="15" t="e">
        <f>#REF!</f>
        <v>#REF!</v>
      </c>
      <c r="IG25" s="15" t="e">
        <f>#REF!</f>
        <v>#REF!</v>
      </c>
      <c r="IH25" s="15" t="e">
        <f>#REF!</f>
        <v>#REF!</v>
      </c>
      <c r="II25" s="15" t="e">
        <f>#REF!</f>
        <v>#REF!</v>
      </c>
      <c r="IJ25" s="15" t="e">
        <f>#REF!</f>
        <v>#REF!</v>
      </c>
      <c r="IK25" s="15" t="e">
        <f>#REF!</f>
        <v>#REF!</v>
      </c>
      <c r="IL25" s="15" t="e">
        <f>#REF!</f>
        <v>#REF!</v>
      </c>
      <c r="IM25" s="15" t="e">
        <f>#REF!</f>
        <v>#REF!</v>
      </c>
      <c r="IO25" s="14" t="e">
        <f>#REF!</f>
        <v>#REF!</v>
      </c>
      <c r="IP25" s="15" t="e">
        <f>#REF!</f>
        <v>#REF!</v>
      </c>
      <c r="IQ25" s="15" t="e">
        <f>#REF!</f>
        <v>#REF!</v>
      </c>
      <c r="IR25" s="15" t="e">
        <f>#REF!</f>
        <v>#REF!</v>
      </c>
      <c r="IS25" s="15" t="e">
        <f>#REF!</f>
        <v>#REF!</v>
      </c>
      <c r="IT25" s="15" t="e">
        <f>#REF!</f>
        <v>#REF!</v>
      </c>
      <c r="IU25" s="15" t="e">
        <f>#REF!</f>
        <v>#REF!</v>
      </c>
      <c r="IV25" s="15" t="e">
        <f>#REF!</f>
        <v>#REF!</v>
      </c>
      <c r="IW25" s="15" t="e">
        <f>#REF!</f>
        <v>#REF!</v>
      </c>
      <c r="IX25" s="15" t="e">
        <f>#REF!</f>
        <v>#REF!</v>
      </c>
      <c r="IY25" s="15" t="e">
        <f>#REF!</f>
        <v>#REF!</v>
      </c>
      <c r="IZ25" s="15" t="e">
        <f>#REF!</f>
        <v>#REF!</v>
      </c>
      <c r="JA25" s="15" t="e">
        <f>#REF!</f>
        <v>#REF!</v>
      </c>
      <c r="JB25" s="15" t="e">
        <f>#REF!</f>
        <v>#REF!</v>
      </c>
      <c r="JC25" s="15" t="e">
        <f>#REF!</f>
        <v>#REF!</v>
      </c>
      <c r="JD25" s="15" t="e">
        <f>#REF!</f>
        <v>#REF!</v>
      </c>
      <c r="JE25" s="15" t="e">
        <f>#REF!</f>
        <v>#REF!</v>
      </c>
      <c r="JF25" s="15" t="e">
        <f>#REF!</f>
        <v>#REF!</v>
      </c>
      <c r="JH25" s="14" t="e">
        <f>#REF!</f>
        <v>#REF!</v>
      </c>
      <c r="JI25" s="15" t="e">
        <f>#REF!</f>
        <v>#REF!</v>
      </c>
      <c r="JJ25" s="15" t="e">
        <f>#REF!</f>
        <v>#REF!</v>
      </c>
      <c r="JK25" s="15" t="e">
        <f>#REF!</f>
        <v>#REF!</v>
      </c>
      <c r="JL25" s="15" t="e">
        <f>#REF!</f>
        <v>#REF!</v>
      </c>
      <c r="JM25" s="15" t="e">
        <f>#REF!</f>
        <v>#REF!</v>
      </c>
      <c r="JN25" s="15" t="e">
        <f>#REF!</f>
        <v>#REF!</v>
      </c>
      <c r="JO25" s="15" t="e">
        <f>#REF!</f>
        <v>#REF!</v>
      </c>
      <c r="JP25" s="15" t="e">
        <f>#REF!</f>
        <v>#REF!</v>
      </c>
      <c r="JQ25" s="15" t="e">
        <f>#REF!</f>
        <v>#REF!</v>
      </c>
      <c r="JR25" s="15" t="e">
        <f>#REF!</f>
        <v>#REF!</v>
      </c>
      <c r="JS25" s="15" t="e">
        <f>#REF!</f>
        <v>#REF!</v>
      </c>
      <c r="JT25" s="15" t="e">
        <f>#REF!</f>
        <v>#REF!</v>
      </c>
      <c r="JU25" s="15" t="e">
        <f>#REF!</f>
        <v>#REF!</v>
      </c>
      <c r="JV25" s="15" t="e">
        <f>#REF!</f>
        <v>#REF!</v>
      </c>
      <c r="JW25" s="15" t="e">
        <f>#REF!</f>
        <v>#REF!</v>
      </c>
      <c r="JX25" s="15" t="e">
        <f>#REF!</f>
        <v>#REF!</v>
      </c>
      <c r="JY25" s="15" t="e">
        <f>#REF!</f>
        <v>#REF!</v>
      </c>
    </row>
    <row r="26" spans="1:285" x14ac:dyDescent="0.25">
      <c r="A26" s="9" t="s">
        <v>13</v>
      </c>
      <c r="B26" s="14" t="e">
        <f>#REF!</f>
        <v>#REF!</v>
      </c>
      <c r="C26" s="15" t="e">
        <f>#REF!</f>
        <v>#REF!</v>
      </c>
      <c r="D26" s="15" t="e">
        <f>#REF!</f>
        <v>#REF!</v>
      </c>
      <c r="E26" s="15" t="e">
        <f>#REF!</f>
        <v>#REF!</v>
      </c>
      <c r="F26" s="15" t="e">
        <f>#REF!</f>
        <v>#REF!</v>
      </c>
      <c r="G26" s="15" t="e">
        <f>#REF!</f>
        <v>#REF!</v>
      </c>
      <c r="H26" s="15" t="e">
        <f>#REF!</f>
        <v>#REF!</v>
      </c>
      <c r="I26" s="15" t="e">
        <f>#REF!</f>
        <v>#REF!</v>
      </c>
      <c r="J26" s="15" t="e">
        <f>#REF!</f>
        <v>#REF!</v>
      </c>
      <c r="K26" s="15" t="e">
        <f>#REF!</f>
        <v>#REF!</v>
      </c>
      <c r="L26" s="15" t="e">
        <f>#REF!</f>
        <v>#REF!</v>
      </c>
      <c r="M26" s="15" t="e">
        <f>#REF!</f>
        <v>#REF!</v>
      </c>
      <c r="N26" s="15" t="e">
        <f>#REF!</f>
        <v>#REF!</v>
      </c>
      <c r="O26" s="15" t="e">
        <f>#REF!</f>
        <v>#REF!</v>
      </c>
      <c r="P26" s="15" t="e">
        <f>#REF!</f>
        <v>#REF!</v>
      </c>
      <c r="Q26" s="15" t="e">
        <f>#REF!</f>
        <v>#REF!</v>
      </c>
      <c r="R26" s="15" t="e">
        <f>#REF!</f>
        <v>#REF!</v>
      </c>
      <c r="S26" s="15" t="e">
        <f>#REF!</f>
        <v>#REF!</v>
      </c>
      <c r="U26" s="14" t="e">
        <f>#REF!</f>
        <v>#REF!</v>
      </c>
      <c r="V26" s="15" t="e">
        <f>#REF!</f>
        <v>#REF!</v>
      </c>
      <c r="W26" s="15" t="e">
        <f>#REF!</f>
        <v>#REF!</v>
      </c>
      <c r="X26" s="15" t="e">
        <f>#REF!</f>
        <v>#REF!</v>
      </c>
      <c r="Y26" s="15" t="e">
        <f>#REF!</f>
        <v>#REF!</v>
      </c>
      <c r="Z26" s="15" t="e">
        <f>#REF!</f>
        <v>#REF!</v>
      </c>
      <c r="AA26" s="15" t="e">
        <f>#REF!</f>
        <v>#REF!</v>
      </c>
      <c r="AB26" s="15" t="e">
        <f>#REF!</f>
        <v>#REF!</v>
      </c>
      <c r="AC26" s="15" t="e">
        <f>#REF!</f>
        <v>#REF!</v>
      </c>
      <c r="AD26" s="15" t="e">
        <f>#REF!</f>
        <v>#REF!</v>
      </c>
      <c r="AE26" s="15" t="e">
        <f>#REF!</f>
        <v>#REF!</v>
      </c>
      <c r="AF26" s="15" t="e">
        <f>#REF!</f>
        <v>#REF!</v>
      </c>
      <c r="AG26" s="15" t="e">
        <f>#REF!</f>
        <v>#REF!</v>
      </c>
      <c r="AH26" s="15" t="e">
        <f>#REF!</f>
        <v>#REF!</v>
      </c>
      <c r="AI26" s="15" t="e">
        <f>#REF!</f>
        <v>#REF!</v>
      </c>
      <c r="AJ26" s="15" t="e">
        <f>#REF!</f>
        <v>#REF!</v>
      </c>
      <c r="AK26" s="15" t="e">
        <f>#REF!</f>
        <v>#REF!</v>
      </c>
      <c r="AL26" s="15" t="e">
        <f>#REF!</f>
        <v>#REF!</v>
      </c>
      <c r="AN26" s="14" t="e">
        <f>#REF!</f>
        <v>#REF!</v>
      </c>
      <c r="AO26" s="15" t="e">
        <f>#REF!</f>
        <v>#REF!</v>
      </c>
      <c r="AP26" s="15" t="e">
        <f>#REF!</f>
        <v>#REF!</v>
      </c>
      <c r="AQ26" s="15" t="e">
        <f>#REF!</f>
        <v>#REF!</v>
      </c>
      <c r="AR26" s="15" t="e">
        <f>#REF!</f>
        <v>#REF!</v>
      </c>
      <c r="AS26" s="15" t="e">
        <f>#REF!</f>
        <v>#REF!</v>
      </c>
      <c r="AT26" s="15" t="e">
        <f>#REF!</f>
        <v>#REF!</v>
      </c>
      <c r="AU26" s="15" t="e">
        <f>#REF!</f>
        <v>#REF!</v>
      </c>
      <c r="AV26" s="15" t="e">
        <f>#REF!</f>
        <v>#REF!</v>
      </c>
      <c r="AW26" s="15" t="e">
        <f>#REF!</f>
        <v>#REF!</v>
      </c>
      <c r="AX26" s="15" t="e">
        <f>#REF!</f>
        <v>#REF!</v>
      </c>
      <c r="AY26" s="15" t="e">
        <f>#REF!</f>
        <v>#REF!</v>
      </c>
      <c r="AZ26" s="15" t="e">
        <f>#REF!</f>
        <v>#REF!</v>
      </c>
      <c r="BA26" s="15" t="e">
        <f>#REF!</f>
        <v>#REF!</v>
      </c>
      <c r="BB26" s="15" t="e">
        <f>#REF!</f>
        <v>#REF!</v>
      </c>
      <c r="BC26" s="15" t="e">
        <f>#REF!</f>
        <v>#REF!</v>
      </c>
      <c r="BD26" s="15" t="e">
        <f>#REF!</f>
        <v>#REF!</v>
      </c>
      <c r="BE26" s="15" t="e">
        <f>#REF!</f>
        <v>#REF!</v>
      </c>
      <c r="BG26" s="14" t="e">
        <f>#REF!</f>
        <v>#REF!</v>
      </c>
      <c r="BH26" s="15" t="e">
        <f>#REF!</f>
        <v>#REF!</v>
      </c>
      <c r="BI26" s="15" t="e">
        <f>#REF!</f>
        <v>#REF!</v>
      </c>
      <c r="BJ26" s="15" t="e">
        <f>#REF!</f>
        <v>#REF!</v>
      </c>
      <c r="BK26" s="15" t="e">
        <f>#REF!</f>
        <v>#REF!</v>
      </c>
      <c r="BL26" s="15" t="e">
        <f>#REF!</f>
        <v>#REF!</v>
      </c>
      <c r="BM26" s="15" t="e">
        <f>#REF!</f>
        <v>#REF!</v>
      </c>
      <c r="BN26" s="15" t="e">
        <f>#REF!</f>
        <v>#REF!</v>
      </c>
      <c r="BO26" s="15" t="e">
        <f>#REF!</f>
        <v>#REF!</v>
      </c>
      <c r="BP26" s="15" t="e">
        <f>#REF!</f>
        <v>#REF!</v>
      </c>
      <c r="BQ26" s="15" t="e">
        <f>#REF!</f>
        <v>#REF!</v>
      </c>
      <c r="BR26" s="15" t="e">
        <f>#REF!</f>
        <v>#REF!</v>
      </c>
      <c r="BS26" s="15" t="e">
        <f>#REF!</f>
        <v>#REF!</v>
      </c>
      <c r="BT26" s="15" t="e">
        <f>#REF!</f>
        <v>#REF!</v>
      </c>
      <c r="BU26" s="15" t="e">
        <f>#REF!</f>
        <v>#REF!</v>
      </c>
      <c r="BV26" s="15" t="e">
        <f>#REF!</f>
        <v>#REF!</v>
      </c>
      <c r="BW26" s="15" t="e">
        <f>#REF!</f>
        <v>#REF!</v>
      </c>
      <c r="BX26" s="15" t="e">
        <f>#REF!</f>
        <v>#REF!</v>
      </c>
      <c r="BZ26" s="14" t="e">
        <f>#REF!</f>
        <v>#REF!</v>
      </c>
      <c r="CA26" s="15" t="e">
        <f>#REF!</f>
        <v>#REF!</v>
      </c>
      <c r="CB26" s="15" t="e">
        <f>#REF!</f>
        <v>#REF!</v>
      </c>
      <c r="CC26" s="15" t="e">
        <f>#REF!</f>
        <v>#REF!</v>
      </c>
      <c r="CD26" s="15" t="e">
        <f>#REF!</f>
        <v>#REF!</v>
      </c>
      <c r="CE26" s="15" t="e">
        <f>#REF!</f>
        <v>#REF!</v>
      </c>
      <c r="CF26" s="15" t="e">
        <f>#REF!</f>
        <v>#REF!</v>
      </c>
      <c r="CG26" s="15" t="e">
        <f>#REF!</f>
        <v>#REF!</v>
      </c>
      <c r="CH26" s="15" t="e">
        <f>#REF!</f>
        <v>#REF!</v>
      </c>
      <c r="CI26" s="15" t="e">
        <f>#REF!</f>
        <v>#REF!</v>
      </c>
      <c r="CJ26" s="15" t="e">
        <f>#REF!</f>
        <v>#REF!</v>
      </c>
      <c r="CK26" s="15" t="e">
        <f>#REF!</f>
        <v>#REF!</v>
      </c>
      <c r="CL26" s="15" t="e">
        <f>#REF!</f>
        <v>#REF!</v>
      </c>
      <c r="CM26" s="15" t="e">
        <f>#REF!</f>
        <v>#REF!</v>
      </c>
      <c r="CN26" s="15" t="e">
        <f>#REF!</f>
        <v>#REF!</v>
      </c>
      <c r="CO26" s="15" t="e">
        <f>#REF!</f>
        <v>#REF!</v>
      </c>
      <c r="CP26" s="15" t="e">
        <f>#REF!</f>
        <v>#REF!</v>
      </c>
      <c r="CQ26" s="15" t="e">
        <f>#REF!</f>
        <v>#REF!</v>
      </c>
      <c r="CS26" s="14" t="e">
        <f>#REF!</f>
        <v>#REF!</v>
      </c>
      <c r="CT26" s="15" t="e">
        <f>#REF!</f>
        <v>#REF!</v>
      </c>
      <c r="CU26" s="15" t="e">
        <f>#REF!</f>
        <v>#REF!</v>
      </c>
      <c r="CV26" s="15" t="e">
        <f>#REF!</f>
        <v>#REF!</v>
      </c>
      <c r="CW26" s="15" t="e">
        <f>#REF!</f>
        <v>#REF!</v>
      </c>
      <c r="CX26" s="15" t="e">
        <f>#REF!</f>
        <v>#REF!</v>
      </c>
      <c r="CY26" s="15" t="e">
        <f>#REF!</f>
        <v>#REF!</v>
      </c>
      <c r="CZ26" s="15" t="e">
        <f>#REF!</f>
        <v>#REF!</v>
      </c>
      <c r="DA26" s="15" t="e">
        <f>#REF!</f>
        <v>#REF!</v>
      </c>
      <c r="DB26" s="15" t="e">
        <f>#REF!</f>
        <v>#REF!</v>
      </c>
      <c r="DC26" s="15" t="e">
        <f>#REF!</f>
        <v>#REF!</v>
      </c>
      <c r="DD26" s="15" t="e">
        <f>#REF!</f>
        <v>#REF!</v>
      </c>
      <c r="DE26" s="15" t="e">
        <f>#REF!</f>
        <v>#REF!</v>
      </c>
      <c r="DF26" s="15" t="e">
        <f>#REF!</f>
        <v>#REF!</v>
      </c>
      <c r="DG26" s="15" t="e">
        <f>#REF!</f>
        <v>#REF!</v>
      </c>
      <c r="DH26" s="15" t="e">
        <f>#REF!</f>
        <v>#REF!</v>
      </c>
      <c r="DI26" s="15" t="e">
        <f>#REF!</f>
        <v>#REF!</v>
      </c>
      <c r="DJ26" s="15" t="e">
        <f>#REF!</f>
        <v>#REF!</v>
      </c>
      <c r="DL26" s="14" t="e">
        <f>#REF!</f>
        <v>#REF!</v>
      </c>
      <c r="DM26" s="15" t="e">
        <f>#REF!</f>
        <v>#REF!</v>
      </c>
      <c r="DN26" s="15" t="e">
        <f>#REF!</f>
        <v>#REF!</v>
      </c>
      <c r="DO26" s="15" t="e">
        <f>#REF!</f>
        <v>#REF!</v>
      </c>
      <c r="DP26" s="15" t="e">
        <f>#REF!</f>
        <v>#REF!</v>
      </c>
      <c r="DQ26" s="15" t="e">
        <f>#REF!</f>
        <v>#REF!</v>
      </c>
      <c r="DR26" s="15" t="e">
        <f>#REF!</f>
        <v>#REF!</v>
      </c>
      <c r="DS26" s="15" t="e">
        <f>#REF!</f>
        <v>#REF!</v>
      </c>
      <c r="DT26" s="15" t="e">
        <f>#REF!</f>
        <v>#REF!</v>
      </c>
      <c r="DU26" s="15" t="e">
        <f>#REF!</f>
        <v>#REF!</v>
      </c>
      <c r="DV26" s="15" t="e">
        <f>#REF!</f>
        <v>#REF!</v>
      </c>
      <c r="DW26" s="15" t="e">
        <f>#REF!</f>
        <v>#REF!</v>
      </c>
      <c r="DX26" s="15" t="e">
        <f>#REF!</f>
        <v>#REF!</v>
      </c>
      <c r="DY26" s="15" t="e">
        <f>#REF!</f>
        <v>#REF!</v>
      </c>
      <c r="DZ26" s="15" t="e">
        <f>#REF!</f>
        <v>#REF!</v>
      </c>
      <c r="EA26" s="15" t="e">
        <f>#REF!</f>
        <v>#REF!</v>
      </c>
      <c r="EB26" s="15" t="e">
        <f>#REF!</f>
        <v>#REF!</v>
      </c>
      <c r="EC26" s="15" t="e">
        <f>#REF!</f>
        <v>#REF!</v>
      </c>
      <c r="EE26" s="14" t="e">
        <f>#REF!</f>
        <v>#REF!</v>
      </c>
      <c r="EF26" s="15" t="e">
        <f>#REF!</f>
        <v>#REF!</v>
      </c>
      <c r="EG26" s="15" t="e">
        <f>#REF!</f>
        <v>#REF!</v>
      </c>
      <c r="EH26" s="15" t="e">
        <f>#REF!</f>
        <v>#REF!</v>
      </c>
      <c r="EI26" s="15" t="e">
        <f>#REF!</f>
        <v>#REF!</v>
      </c>
      <c r="EJ26" s="15" t="e">
        <f>#REF!</f>
        <v>#REF!</v>
      </c>
      <c r="EK26" s="15" t="e">
        <f>#REF!</f>
        <v>#REF!</v>
      </c>
      <c r="EL26" s="15" t="e">
        <f>#REF!</f>
        <v>#REF!</v>
      </c>
      <c r="EM26" s="15" t="e">
        <f>#REF!</f>
        <v>#REF!</v>
      </c>
      <c r="EN26" s="15" t="e">
        <f>#REF!</f>
        <v>#REF!</v>
      </c>
      <c r="EO26" s="15" t="e">
        <f>#REF!</f>
        <v>#REF!</v>
      </c>
      <c r="EP26" s="15" t="e">
        <f>#REF!</f>
        <v>#REF!</v>
      </c>
      <c r="EQ26" s="15" t="e">
        <f>#REF!</f>
        <v>#REF!</v>
      </c>
      <c r="ER26" s="15" t="e">
        <f>#REF!</f>
        <v>#REF!</v>
      </c>
      <c r="ES26" s="15" t="e">
        <f>#REF!</f>
        <v>#REF!</v>
      </c>
      <c r="ET26" s="15" t="e">
        <f>#REF!</f>
        <v>#REF!</v>
      </c>
      <c r="EU26" s="15" t="e">
        <f>#REF!</f>
        <v>#REF!</v>
      </c>
      <c r="EV26" s="15" t="e">
        <f>#REF!</f>
        <v>#REF!</v>
      </c>
      <c r="EX26" s="14" t="e">
        <f>#REF!</f>
        <v>#REF!</v>
      </c>
      <c r="EY26" s="15" t="e">
        <f>#REF!</f>
        <v>#REF!</v>
      </c>
      <c r="EZ26" s="15" t="e">
        <f>#REF!</f>
        <v>#REF!</v>
      </c>
      <c r="FA26" s="15" t="e">
        <f>#REF!</f>
        <v>#REF!</v>
      </c>
      <c r="FB26" s="15" t="e">
        <f>#REF!</f>
        <v>#REF!</v>
      </c>
      <c r="FC26" s="15" t="e">
        <f>#REF!</f>
        <v>#REF!</v>
      </c>
      <c r="FD26" s="15" t="e">
        <f>#REF!</f>
        <v>#REF!</v>
      </c>
      <c r="FE26" s="15" t="e">
        <f>#REF!</f>
        <v>#REF!</v>
      </c>
      <c r="FF26" s="15" t="e">
        <f>#REF!</f>
        <v>#REF!</v>
      </c>
      <c r="FG26" s="15" t="e">
        <f>#REF!</f>
        <v>#REF!</v>
      </c>
      <c r="FH26" s="15" t="e">
        <f>#REF!</f>
        <v>#REF!</v>
      </c>
      <c r="FI26" s="15" t="e">
        <f>#REF!</f>
        <v>#REF!</v>
      </c>
      <c r="FJ26" s="15" t="e">
        <f>#REF!</f>
        <v>#REF!</v>
      </c>
      <c r="FK26" s="15" t="e">
        <f>#REF!</f>
        <v>#REF!</v>
      </c>
      <c r="FL26" s="15" t="e">
        <f>#REF!</f>
        <v>#REF!</v>
      </c>
      <c r="FM26" s="15" t="e">
        <f>#REF!</f>
        <v>#REF!</v>
      </c>
      <c r="FN26" s="15" t="e">
        <f>#REF!</f>
        <v>#REF!</v>
      </c>
      <c r="FO26" s="15" t="e">
        <f>#REF!</f>
        <v>#REF!</v>
      </c>
      <c r="FQ26" s="14" t="e">
        <f>#REF!</f>
        <v>#REF!</v>
      </c>
      <c r="FR26" s="15" t="e">
        <f>#REF!</f>
        <v>#REF!</v>
      </c>
      <c r="FS26" s="15" t="e">
        <f>#REF!</f>
        <v>#REF!</v>
      </c>
      <c r="FT26" s="15" t="e">
        <f>#REF!</f>
        <v>#REF!</v>
      </c>
      <c r="FU26" s="15" t="e">
        <f>#REF!</f>
        <v>#REF!</v>
      </c>
      <c r="FV26" s="15" t="e">
        <f>#REF!</f>
        <v>#REF!</v>
      </c>
      <c r="FW26" s="15" t="e">
        <f>#REF!</f>
        <v>#REF!</v>
      </c>
      <c r="FX26" s="15" t="e">
        <f>#REF!</f>
        <v>#REF!</v>
      </c>
      <c r="FY26" s="15" t="e">
        <f>#REF!</f>
        <v>#REF!</v>
      </c>
      <c r="FZ26" s="15" t="e">
        <f>#REF!</f>
        <v>#REF!</v>
      </c>
      <c r="GA26" s="15" t="e">
        <f>#REF!</f>
        <v>#REF!</v>
      </c>
      <c r="GB26" s="15" t="e">
        <f>#REF!</f>
        <v>#REF!</v>
      </c>
      <c r="GC26" s="15" t="e">
        <f>#REF!</f>
        <v>#REF!</v>
      </c>
      <c r="GD26" s="15" t="e">
        <f>#REF!</f>
        <v>#REF!</v>
      </c>
      <c r="GE26" s="15" t="e">
        <f>#REF!</f>
        <v>#REF!</v>
      </c>
      <c r="GF26" s="15" t="e">
        <f>#REF!</f>
        <v>#REF!</v>
      </c>
      <c r="GG26" s="15" t="e">
        <f>#REF!</f>
        <v>#REF!</v>
      </c>
      <c r="GH26" s="15" t="e">
        <f>#REF!</f>
        <v>#REF!</v>
      </c>
      <c r="GJ26" s="14" t="e">
        <f>#REF!</f>
        <v>#REF!</v>
      </c>
      <c r="GK26" s="15" t="e">
        <f>#REF!</f>
        <v>#REF!</v>
      </c>
      <c r="GL26" s="15" t="e">
        <f>#REF!</f>
        <v>#REF!</v>
      </c>
      <c r="GM26" s="15" t="e">
        <f>#REF!</f>
        <v>#REF!</v>
      </c>
      <c r="GN26" s="15" t="e">
        <f>#REF!</f>
        <v>#REF!</v>
      </c>
      <c r="GO26" s="15" t="e">
        <f>#REF!</f>
        <v>#REF!</v>
      </c>
      <c r="GP26" s="15" t="e">
        <f>#REF!</f>
        <v>#REF!</v>
      </c>
      <c r="GQ26" s="15" t="e">
        <f>#REF!</f>
        <v>#REF!</v>
      </c>
      <c r="GR26" s="15" t="e">
        <f>#REF!</f>
        <v>#REF!</v>
      </c>
      <c r="GS26" s="15" t="e">
        <f>#REF!</f>
        <v>#REF!</v>
      </c>
      <c r="GT26" s="15" t="e">
        <f>#REF!</f>
        <v>#REF!</v>
      </c>
      <c r="GU26" s="15" t="e">
        <f>#REF!</f>
        <v>#REF!</v>
      </c>
      <c r="GV26" s="15" t="e">
        <f>#REF!</f>
        <v>#REF!</v>
      </c>
      <c r="GW26" s="15" t="e">
        <f>#REF!</f>
        <v>#REF!</v>
      </c>
      <c r="GX26" s="15" t="e">
        <f>#REF!</f>
        <v>#REF!</v>
      </c>
      <c r="GY26" s="15" t="e">
        <f>#REF!</f>
        <v>#REF!</v>
      </c>
      <c r="GZ26" s="15" t="e">
        <f>#REF!</f>
        <v>#REF!</v>
      </c>
      <c r="HA26" s="15" t="e">
        <f>#REF!</f>
        <v>#REF!</v>
      </c>
      <c r="HC26" s="14" t="e">
        <f>#REF!</f>
        <v>#REF!</v>
      </c>
      <c r="HD26" s="15" t="e">
        <f>#REF!</f>
        <v>#REF!</v>
      </c>
      <c r="HE26" s="15" t="e">
        <f>#REF!</f>
        <v>#REF!</v>
      </c>
      <c r="HF26" s="15" t="e">
        <f>#REF!</f>
        <v>#REF!</v>
      </c>
      <c r="HG26" s="15" t="e">
        <f>#REF!</f>
        <v>#REF!</v>
      </c>
      <c r="HH26" s="15" t="e">
        <f>#REF!</f>
        <v>#REF!</v>
      </c>
      <c r="HI26" s="15" t="e">
        <f>#REF!</f>
        <v>#REF!</v>
      </c>
      <c r="HJ26" s="15" t="e">
        <f>#REF!</f>
        <v>#REF!</v>
      </c>
      <c r="HK26" s="15" t="e">
        <f>#REF!</f>
        <v>#REF!</v>
      </c>
      <c r="HL26" s="15" t="e">
        <f>#REF!</f>
        <v>#REF!</v>
      </c>
      <c r="HM26" s="15" t="e">
        <f>#REF!</f>
        <v>#REF!</v>
      </c>
      <c r="HN26" s="15" t="e">
        <f>#REF!</f>
        <v>#REF!</v>
      </c>
      <c r="HO26" s="15" t="e">
        <f>#REF!</f>
        <v>#REF!</v>
      </c>
      <c r="HP26" s="15" t="e">
        <f>#REF!</f>
        <v>#REF!</v>
      </c>
      <c r="HQ26" s="15" t="e">
        <f>#REF!</f>
        <v>#REF!</v>
      </c>
      <c r="HR26" s="15" t="e">
        <f>#REF!</f>
        <v>#REF!</v>
      </c>
      <c r="HS26" s="15" t="e">
        <f>#REF!</f>
        <v>#REF!</v>
      </c>
      <c r="HT26" s="15" t="e">
        <f>#REF!</f>
        <v>#REF!</v>
      </c>
      <c r="HV26" s="14" t="e">
        <f>#REF!</f>
        <v>#REF!</v>
      </c>
      <c r="HW26" s="15" t="e">
        <f>#REF!</f>
        <v>#REF!</v>
      </c>
      <c r="HX26" s="15" t="e">
        <f>#REF!</f>
        <v>#REF!</v>
      </c>
      <c r="HY26" s="15" t="e">
        <f>#REF!</f>
        <v>#REF!</v>
      </c>
      <c r="HZ26" s="15" t="e">
        <f>#REF!</f>
        <v>#REF!</v>
      </c>
      <c r="IA26" s="15" t="e">
        <f>#REF!</f>
        <v>#REF!</v>
      </c>
      <c r="IB26" s="15" t="e">
        <f>#REF!</f>
        <v>#REF!</v>
      </c>
      <c r="IC26" s="15" t="e">
        <f>#REF!</f>
        <v>#REF!</v>
      </c>
      <c r="ID26" s="15" t="e">
        <f>#REF!</f>
        <v>#REF!</v>
      </c>
      <c r="IE26" s="15" t="e">
        <f>#REF!</f>
        <v>#REF!</v>
      </c>
      <c r="IF26" s="15" t="e">
        <f>#REF!</f>
        <v>#REF!</v>
      </c>
      <c r="IG26" s="15" t="e">
        <f>#REF!</f>
        <v>#REF!</v>
      </c>
      <c r="IH26" s="15" t="e">
        <f>#REF!</f>
        <v>#REF!</v>
      </c>
      <c r="II26" s="15" t="e">
        <f>#REF!</f>
        <v>#REF!</v>
      </c>
      <c r="IJ26" s="15" t="e">
        <f>#REF!</f>
        <v>#REF!</v>
      </c>
      <c r="IK26" s="15" t="e">
        <f>#REF!</f>
        <v>#REF!</v>
      </c>
      <c r="IL26" s="15" t="e">
        <f>#REF!</f>
        <v>#REF!</v>
      </c>
      <c r="IM26" s="15" t="e">
        <f>#REF!</f>
        <v>#REF!</v>
      </c>
      <c r="IO26" s="14" t="e">
        <f>#REF!</f>
        <v>#REF!</v>
      </c>
      <c r="IP26" s="15" t="e">
        <f>#REF!</f>
        <v>#REF!</v>
      </c>
      <c r="IQ26" s="15" t="e">
        <f>#REF!</f>
        <v>#REF!</v>
      </c>
      <c r="IR26" s="15" t="e">
        <f>#REF!</f>
        <v>#REF!</v>
      </c>
      <c r="IS26" s="15" t="e">
        <f>#REF!</f>
        <v>#REF!</v>
      </c>
      <c r="IT26" s="15" t="e">
        <f>#REF!</f>
        <v>#REF!</v>
      </c>
      <c r="IU26" s="15" t="e">
        <f>#REF!</f>
        <v>#REF!</v>
      </c>
      <c r="IV26" s="15" t="e">
        <f>#REF!</f>
        <v>#REF!</v>
      </c>
      <c r="IW26" s="15" t="e">
        <f>#REF!</f>
        <v>#REF!</v>
      </c>
      <c r="IX26" s="15" t="e">
        <f>#REF!</f>
        <v>#REF!</v>
      </c>
      <c r="IY26" s="15" t="e">
        <f>#REF!</f>
        <v>#REF!</v>
      </c>
      <c r="IZ26" s="15" t="e">
        <f>#REF!</f>
        <v>#REF!</v>
      </c>
      <c r="JA26" s="15" t="e">
        <f>#REF!</f>
        <v>#REF!</v>
      </c>
      <c r="JB26" s="15" t="e">
        <f>#REF!</f>
        <v>#REF!</v>
      </c>
      <c r="JC26" s="15" t="e">
        <f>#REF!</f>
        <v>#REF!</v>
      </c>
      <c r="JD26" s="15" t="e">
        <f>#REF!</f>
        <v>#REF!</v>
      </c>
      <c r="JE26" s="15" t="e">
        <f>#REF!</f>
        <v>#REF!</v>
      </c>
      <c r="JF26" s="15" t="e">
        <f>#REF!</f>
        <v>#REF!</v>
      </c>
      <c r="JH26" s="14" t="e">
        <f>#REF!</f>
        <v>#REF!</v>
      </c>
      <c r="JI26" s="15" t="e">
        <f>#REF!</f>
        <v>#REF!</v>
      </c>
      <c r="JJ26" s="15" t="e">
        <f>#REF!</f>
        <v>#REF!</v>
      </c>
      <c r="JK26" s="15" t="e">
        <f>#REF!</f>
        <v>#REF!</v>
      </c>
      <c r="JL26" s="15" t="e">
        <f>#REF!</f>
        <v>#REF!</v>
      </c>
      <c r="JM26" s="15" t="e">
        <f>#REF!</f>
        <v>#REF!</v>
      </c>
      <c r="JN26" s="15" t="e">
        <f>#REF!</f>
        <v>#REF!</v>
      </c>
      <c r="JO26" s="15" t="e">
        <f>#REF!</f>
        <v>#REF!</v>
      </c>
      <c r="JP26" s="15" t="e">
        <f>#REF!</f>
        <v>#REF!</v>
      </c>
      <c r="JQ26" s="15" t="e">
        <f>#REF!</f>
        <v>#REF!</v>
      </c>
      <c r="JR26" s="15" t="e">
        <f>#REF!</f>
        <v>#REF!</v>
      </c>
      <c r="JS26" s="15" t="e">
        <f>#REF!</f>
        <v>#REF!</v>
      </c>
      <c r="JT26" s="15" t="e">
        <f>#REF!</f>
        <v>#REF!</v>
      </c>
      <c r="JU26" s="15" t="e">
        <f>#REF!</f>
        <v>#REF!</v>
      </c>
      <c r="JV26" s="15" t="e">
        <f>#REF!</f>
        <v>#REF!</v>
      </c>
      <c r="JW26" s="15" t="e">
        <f>#REF!</f>
        <v>#REF!</v>
      </c>
      <c r="JX26" s="15" t="e">
        <f>#REF!</f>
        <v>#REF!</v>
      </c>
      <c r="JY26" s="15" t="e">
        <f>#REF!</f>
        <v>#REF!</v>
      </c>
    </row>
    <row r="27" spans="1:285" x14ac:dyDescent="0.25">
      <c r="A27" s="9" t="s">
        <v>14</v>
      </c>
      <c r="B27" s="14" t="e">
        <f>#REF!</f>
        <v>#REF!</v>
      </c>
      <c r="C27" s="15" t="e">
        <f>#REF!</f>
        <v>#REF!</v>
      </c>
      <c r="D27" s="15" t="e">
        <f>#REF!</f>
        <v>#REF!</v>
      </c>
      <c r="E27" s="15" t="e">
        <f>#REF!</f>
        <v>#REF!</v>
      </c>
      <c r="F27" s="15" t="e">
        <f>#REF!</f>
        <v>#REF!</v>
      </c>
      <c r="G27" s="15" t="e">
        <f>#REF!</f>
        <v>#REF!</v>
      </c>
      <c r="H27" s="15" t="e">
        <f>#REF!</f>
        <v>#REF!</v>
      </c>
      <c r="I27" s="15" t="e">
        <f>#REF!</f>
        <v>#REF!</v>
      </c>
      <c r="J27" s="15" t="e">
        <f>#REF!</f>
        <v>#REF!</v>
      </c>
      <c r="K27" s="15" t="e">
        <f>#REF!</f>
        <v>#REF!</v>
      </c>
      <c r="L27" s="15" t="e">
        <f>#REF!</f>
        <v>#REF!</v>
      </c>
      <c r="M27" s="15" t="e">
        <f>#REF!</f>
        <v>#REF!</v>
      </c>
      <c r="N27" s="15" t="e">
        <f>#REF!</f>
        <v>#REF!</v>
      </c>
      <c r="O27" s="15" t="e">
        <f>#REF!</f>
        <v>#REF!</v>
      </c>
      <c r="P27" s="15" t="e">
        <f>#REF!</f>
        <v>#REF!</v>
      </c>
      <c r="Q27" s="15" t="e">
        <f>#REF!</f>
        <v>#REF!</v>
      </c>
      <c r="R27" s="15" t="e">
        <f>#REF!</f>
        <v>#REF!</v>
      </c>
      <c r="S27" s="15" t="e">
        <f>#REF!</f>
        <v>#REF!</v>
      </c>
      <c r="U27" s="14" t="e">
        <f>#REF!</f>
        <v>#REF!</v>
      </c>
      <c r="V27" s="15" t="e">
        <f>#REF!</f>
        <v>#REF!</v>
      </c>
      <c r="W27" s="15" t="e">
        <f>#REF!</f>
        <v>#REF!</v>
      </c>
      <c r="X27" s="15" t="e">
        <f>#REF!</f>
        <v>#REF!</v>
      </c>
      <c r="Y27" s="15" t="e">
        <f>#REF!</f>
        <v>#REF!</v>
      </c>
      <c r="Z27" s="15" t="e">
        <f>#REF!</f>
        <v>#REF!</v>
      </c>
      <c r="AA27" s="15" t="e">
        <f>#REF!</f>
        <v>#REF!</v>
      </c>
      <c r="AB27" s="15" t="e">
        <f>#REF!</f>
        <v>#REF!</v>
      </c>
      <c r="AC27" s="15" t="e">
        <f>#REF!</f>
        <v>#REF!</v>
      </c>
      <c r="AD27" s="15" t="e">
        <f>#REF!</f>
        <v>#REF!</v>
      </c>
      <c r="AE27" s="15" t="e">
        <f>#REF!</f>
        <v>#REF!</v>
      </c>
      <c r="AF27" s="15" t="e">
        <f>#REF!</f>
        <v>#REF!</v>
      </c>
      <c r="AG27" s="15" t="e">
        <f>#REF!</f>
        <v>#REF!</v>
      </c>
      <c r="AH27" s="15" t="e">
        <f>#REF!</f>
        <v>#REF!</v>
      </c>
      <c r="AI27" s="15" t="e">
        <f>#REF!</f>
        <v>#REF!</v>
      </c>
      <c r="AJ27" s="15" t="e">
        <f>#REF!</f>
        <v>#REF!</v>
      </c>
      <c r="AK27" s="15" t="e">
        <f>#REF!</f>
        <v>#REF!</v>
      </c>
      <c r="AL27" s="15" t="e">
        <f>#REF!</f>
        <v>#REF!</v>
      </c>
      <c r="AN27" s="14" t="e">
        <f>#REF!</f>
        <v>#REF!</v>
      </c>
      <c r="AO27" s="15" t="e">
        <f>#REF!</f>
        <v>#REF!</v>
      </c>
      <c r="AP27" s="15" t="e">
        <f>#REF!</f>
        <v>#REF!</v>
      </c>
      <c r="AQ27" s="15" t="e">
        <f>#REF!</f>
        <v>#REF!</v>
      </c>
      <c r="AR27" s="15" t="e">
        <f>#REF!</f>
        <v>#REF!</v>
      </c>
      <c r="AS27" s="15" t="e">
        <f>#REF!</f>
        <v>#REF!</v>
      </c>
      <c r="AT27" s="15" t="e">
        <f>#REF!</f>
        <v>#REF!</v>
      </c>
      <c r="AU27" s="15" t="e">
        <f>#REF!</f>
        <v>#REF!</v>
      </c>
      <c r="AV27" s="15" t="e">
        <f>#REF!</f>
        <v>#REF!</v>
      </c>
      <c r="AW27" s="15" t="e">
        <f>#REF!</f>
        <v>#REF!</v>
      </c>
      <c r="AX27" s="15" t="e">
        <f>#REF!</f>
        <v>#REF!</v>
      </c>
      <c r="AY27" s="15" t="e">
        <f>#REF!</f>
        <v>#REF!</v>
      </c>
      <c r="AZ27" s="15" t="e">
        <f>#REF!</f>
        <v>#REF!</v>
      </c>
      <c r="BA27" s="15" t="e">
        <f>#REF!</f>
        <v>#REF!</v>
      </c>
      <c r="BB27" s="15" t="e">
        <f>#REF!</f>
        <v>#REF!</v>
      </c>
      <c r="BC27" s="15" t="e">
        <f>#REF!</f>
        <v>#REF!</v>
      </c>
      <c r="BD27" s="15" t="e">
        <f>#REF!</f>
        <v>#REF!</v>
      </c>
      <c r="BE27" s="15" t="e">
        <f>#REF!</f>
        <v>#REF!</v>
      </c>
      <c r="BG27" s="14" t="e">
        <f>#REF!</f>
        <v>#REF!</v>
      </c>
      <c r="BH27" s="15" t="e">
        <f>#REF!</f>
        <v>#REF!</v>
      </c>
      <c r="BI27" s="15" t="e">
        <f>#REF!</f>
        <v>#REF!</v>
      </c>
      <c r="BJ27" s="15" t="e">
        <f>#REF!</f>
        <v>#REF!</v>
      </c>
      <c r="BK27" s="15" t="e">
        <f>#REF!</f>
        <v>#REF!</v>
      </c>
      <c r="BL27" s="15" t="e">
        <f>#REF!</f>
        <v>#REF!</v>
      </c>
      <c r="BM27" s="15" t="e">
        <f>#REF!</f>
        <v>#REF!</v>
      </c>
      <c r="BN27" s="15" t="e">
        <f>#REF!</f>
        <v>#REF!</v>
      </c>
      <c r="BO27" s="15" t="e">
        <f>#REF!</f>
        <v>#REF!</v>
      </c>
      <c r="BP27" s="15" t="e">
        <f>#REF!</f>
        <v>#REF!</v>
      </c>
      <c r="BQ27" s="15" t="e">
        <f>#REF!</f>
        <v>#REF!</v>
      </c>
      <c r="BR27" s="15" t="e">
        <f>#REF!</f>
        <v>#REF!</v>
      </c>
      <c r="BS27" s="15" t="e">
        <f>#REF!</f>
        <v>#REF!</v>
      </c>
      <c r="BT27" s="15" t="e">
        <f>#REF!</f>
        <v>#REF!</v>
      </c>
      <c r="BU27" s="15" t="e">
        <f>#REF!</f>
        <v>#REF!</v>
      </c>
      <c r="BV27" s="15" t="e">
        <f>#REF!</f>
        <v>#REF!</v>
      </c>
      <c r="BW27" s="15" t="e">
        <f>#REF!</f>
        <v>#REF!</v>
      </c>
      <c r="BX27" s="15" t="e">
        <f>#REF!</f>
        <v>#REF!</v>
      </c>
      <c r="BZ27" s="14" t="e">
        <f>#REF!</f>
        <v>#REF!</v>
      </c>
      <c r="CA27" s="15" t="e">
        <f>#REF!</f>
        <v>#REF!</v>
      </c>
      <c r="CB27" s="15" t="e">
        <f>#REF!</f>
        <v>#REF!</v>
      </c>
      <c r="CC27" s="15" t="e">
        <f>#REF!</f>
        <v>#REF!</v>
      </c>
      <c r="CD27" s="15" t="e">
        <f>#REF!</f>
        <v>#REF!</v>
      </c>
      <c r="CE27" s="15" t="e">
        <f>#REF!</f>
        <v>#REF!</v>
      </c>
      <c r="CF27" s="15" t="e">
        <f>#REF!</f>
        <v>#REF!</v>
      </c>
      <c r="CG27" s="15" t="e">
        <f>#REF!</f>
        <v>#REF!</v>
      </c>
      <c r="CH27" s="15" t="e">
        <f>#REF!</f>
        <v>#REF!</v>
      </c>
      <c r="CI27" s="15" t="e">
        <f>#REF!</f>
        <v>#REF!</v>
      </c>
      <c r="CJ27" s="15" t="e">
        <f>#REF!</f>
        <v>#REF!</v>
      </c>
      <c r="CK27" s="15" t="e">
        <f>#REF!</f>
        <v>#REF!</v>
      </c>
      <c r="CL27" s="15" t="e">
        <f>#REF!</f>
        <v>#REF!</v>
      </c>
      <c r="CM27" s="15" t="e">
        <f>#REF!</f>
        <v>#REF!</v>
      </c>
      <c r="CN27" s="15" t="e">
        <f>#REF!</f>
        <v>#REF!</v>
      </c>
      <c r="CO27" s="15" t="e">
        <f>#REF!</f>
        <v>#REF!</v>
      </c>
      <c r="CP27" s="15" t="e">
        <f>#REF!</f>
        <v>#REF!</v>
      </c>
      <c r="CQ27" s="15" t="e">
        <f>#REF!</f>
        <v>#REF!</v>
      </c>
      <c r="CS27" s="14" t="e">
        <f>#REF!</f>
        <v>#REF!</v>
      </c>
      <c r="CT27" s="15" t="e">
        <f>#REF!</f>
        <v>#REF!</v>
      </c>
      <c r="CU27" s="15" t="e">
        <f>#REF!</f>
        <v>#REF!</v>
      </c>
      <c r="CV27" s="15" t="e">
        <f>#REF!</f>
        <v>#REF!</v>
      </c>
      <c r="CW27" s="15" t="e">
        <f>#REF!</f>
        <v>#REF!</v>
      </c>
      <c r="CX27" s="15" t="e">
        <f>#REF!</f>
        <v>#REF!</v>
      </c>
      <c r="CY27" s="15" t="e">
        <f>#REF!</f>
        <v>#REF!</v>
      </c>
      <c r="CZ27" s="15" t="e">
        <f>#REF!</f>
        <v>#REF!</v>
      </c>
      <c r="DA27" s="15" t="e">
        <f>#REF!</f>
        <v>#REF!</v>
      </c>
      <c r="DB27" s="15" t="e">
        <f>#REF!</f>
        <v>#REF!</v>
      </c>
      <c r="DC27" s="15" t="e">
        <f>#REF!</f>
        <v>#REF!</v>
      </c>
      <c r="DD27" s="15" t="e">
        <f>#REF!</f>
        <v>#REF!</v>
      </c>
      <c r="DE27" s="15" t="e">
        <f>#REF!</f>
        <v>#REF!</v>
      </c>
      <c r="DF27" s="15" t="e">
        <f>#REF!</f>
        <v>#REF!</v>
      </c>
      <c r="DG27" s="15" t="e">
        <f>#REF!</f>
        <v>#REF!</v>
      </c>
      <c r="DH27" s="15" t="e">
        <f>#REF!</f>
        <v>#REF!</v>
      </c>
      <c r="DI27" s="15" t="e">
        <f>#REF!</f>
        <v>#REF!</v>
      </c>
      <c r="DJ27" s="15" t="e">
        <f>#REF!</f>
        <v>#REF!</v>
      </c>
      <c r="DL27" s="14" t="e">
        <f>#REF!</f>
        <v>#REF!</v>
      </c>
      <c r="DM27" s="15" t="e">
        <f>#REF!</f>
        <v>#REF!</v>
      </c>
      <c r="DN27" s="15" t="e">
        <f>#REF!</f>
        <v>#REF!</v>
      </c>
      <c r="DO27" s="15" t="e">
        <f>#REF!</f>
        <v>#REF!</v>
      </c>
      <c r="DP27" s="15" t="e">
        <f>#REF!</f>
        <v>#REF!</v>
      </c>
      <c r="DQ27" s="15" t="e">
        <f>#REF!</f>
        <v>#REF!</v>
      </c>
      <c r="DR27" s="15" t="e">
        <f>#REF!</f>
        <v>#REF!</v>
      </c>
      <c r="DS27" s="15" t="e">
        <f>#REF!</f>
        <v>#REF!</v>
      </c>
      <c r="DT27" s="15" t="e">
        <f>#REF!</f>
        <v>#REF!</v>
      </c>
      <c r="DU27" s="15" t="e">
        <f>#REF!</f>
        <v>#REF!</v>
      </c>
      <c r="DV27" s="15" t="e">
        <f>#REF!</f>
        <v>#REF!</v>
      </c>
      <c r="DW27" s="15" t="e">
        <f>#REF!</f>
        <v>#REF!</v>
      </c>
      <c r="DX27" s="15" t="e">
        <f>#REF!</f>
        <v>#REF!</v>
      </c>
      <c r="DY27" s="15" t="e">
        <f>#REF!</f>
        <v>#REF!</v>
      </c>
      <c r="DZ27" s="15" t="e">
        <f>#REF!</f>
        <v>#REF!</v>
      </c>
      <c r="EA27" s="15" t="e">
        <f>#REF!</f>
        <v>#REF!</v>
      </c>
      <c r="EB27" s="15" t="e">
        <f>#REF!</f>
        <v>#REF!</v>
      </c>
      <c r="EC27" s="15" t="e">
        <f>#REF!</f>
        <v>#REF!</v>
      </c>
      <c r="EE27" s="14" t="e">
        <f>#REF!</f>
        <v>#REF!</v>
      </c>
      <c r="EF27" s="15" t="e">
        <f>#REF!</f>
        <v>#REF!</v>
      </c>
      <c r="EG27" s="15" t="e">
        <f>#REF!</f>
        <v>#REF!</v>
      </c>
      <c r="EH27" s="15" t="e">
        <f>#REF!</f>
        <v>#REF!</v>
      </c>
      <c r="EI27" s="15" t="e">
        <f>#REF!</f>
        <v>#REF!</v>
      </c>
      <c r="EJ27" s="15" t="e">
        <f>#REF!</f>
        <v>#REF!</v>
      </c>
      <c r="EK27" s="15" t="e">
        <f>#REF!</f>
        <v>#REF!</v>
      </c>
      <c r="EL27" s="15" t="e">
        <f>#REF!</f>
        <v>#REF!</v>
      </c>
      <c r="EM27" s="15" t="e">
        <f>#REF!</f>
        <v>#REF!</v>
      </c>
      <c r="EN27" s="15" t="e">
        <f>#REF!</f>
        <v>#REF!</v>
      </c>
      <c r="EO27" s="15" t="e">
        <f>#REF!</f>
        <v>#REF!</v>
      </c>
      <c r="EP27" s="15" t="e">
        <f>#REF!</f>
        <v>#REF!</v>
      </c>
      <c r="EQ27" s="15" t="e">
        <f>#REF!</f>
        <v>#REF!</v>
      </c>
      <c r="ER27" s="15" t="e">
        <f>#REF!</f>
        <v>#REF!</v>
      </c>
      <c r="ES27" s="15" t="e">
        <f>#REF!</f>
        <v>#REF!</v>
      </c>
      <c r="ET27" s="15" t="e">
        <f>#REF!</f>
        <v>#REF!</v>
      </c>
      <c r="EU27" s="15" t="e">
        <f>#REF!</f>
        <v>#REF!</v>
      </c>
      <c r="EV27" s="15" t="e">
        <f>#REF!</f>
        <v>#REF!</v>
      </c>
      <c r="EX27" s="14" t="e">
        <f>#REF!</f>
        <v>#REF!</v>
      </c>
      <c r="EY27" s="15" t="e">
        <f>#REF!</f>
        <v>#REF!</v>
      </c>
      <c r="EZ27" s="15" t="e">
        <f>#REF!</f>
        <v>#REF!</v>
      </c>
      <c r="FA27" s="15" t="e">
        <f>#REF!</f>
        <v>#REF!</v>
      </c>
      <c r="FB27" s="15" t="e">
        <f>#REF!</f>
        <v>#REF!</v>
      </c>
      <c r="FC27" s="15" t="e">
        <f>#REF!</f>
        <v>#REF!</v>
      </c>
      <c r="FD27" s="15" t="e">
        <f>#REF!</f>
        <v>#REF!</v>
      </c>
      <c r="FE27" s="15" t="e">
        <f>#REF!</f>
        <v>#REF!</v>
      </c>
      <c r="FF27" s="15" t="e">
        <f>#REF!</f>
        <v>#REF!</v>
      </c>
      <c r="FG27" s="15" t="e">
        <f>#REF!</f>
        <v>#REF!</v>
      </c>
      <c r="FH27" s="15" t="e">
        <f>#REF!</f>
        <v>#REF!</v>
      </c>
      <c r="FI27" s="15" t="e">
        <f>#REF!</f>
        <v>#REF!</v>
      </c>
      <c r="FJ27" s="15" t="e">
        <f>#REF!</f>
        <v>#REF!</v>
      </c>
      <c r="FK27" s="15" t="e">
        <f>#REF!</f>
        <v>#REF!</v>
      </c>
      <c r="FL27" s="15" t="e">
        <f>#REF!</f>
        <v>#REF!</v>
      </c>
      <c r="FM27" s="15" t="e">
        <f>#REF!</f>
        <v>#REF!</v>
      </c>
      <c r="FN27" s="15" t="e">
        <f>#REF!</f>
        <v>#REF!</v>
      </c>
      <c r="FO27" s="15" t="e">
        <f>#REF!</f>
        <v>#REF!</v>
      </c>
      <c r="FQ27" s="14" t="e">
        <f>#REF!</f>
        <v>#REF!</v>
      </c>
      <c r="FR27" s="15" t="e">
        <f>#REF!</f>
        <v>#REF!</v>
      </c>
      <c r="FS27" s="15" t="e">
        <f>#REF!</f>
        <v>#REF!</v>
      </c>
      <c r="FT27" s="15" t="e">
        <f>#REF!</f>
        <v>#REF!</v>
      </c>
      <c r="FU27" s="15" t="e">
        <f>#REF!</f>
        <v>#REF!</v>
      </c>
      <c r="FV27" s="15" t="e">
        <f>#REF!</f>
        <v>#REF!</v>
      </c>
      <c r="FW27" s="15" t="e">
        <f>#REF!</f>
        <v>#REF!</v>
      </c>
      <c r="FX27" s="15" t="e">
        <f>#REF!</f>
        <v>#REF!</v>
      </c>
      <c r="FY27" s="15" t="e">
        <f>#REF!</f>
        <v>#REF!</v>
      </c>
      <c r="FZ27" s="15" t="e">
        <f>#REF!</f>
        <v>#REF!</v>
      </c>
      <c r="GA27" s="15" t="e">
        <f>#REF!</f>
        <v>#REF!</v>
      </c>
      <c r="GB27" s="15" t="e">
        <f>#REF!</f>
        <v>#REF!</v>
      </c>
      <c r="GC27" s="15" t="e">
        <f>#REF!</f>
        <v>#REF!</v>
      </c>
      <c r="GD27" s="15" t="e">
        <f>#REF!</f>
        <v>#REF!</v>
      </c>
      <c r="GE27" s="15" t="e">
        <f>#REF!</f>
        <v>#REF!</v>
      </c>
      <c r="GF27" s="15" t="e">
        <f>#REF!</f>
        <v>#REF!</v>
      </c>
      <c r="GG27" s="15" t="e">
        <f>#REF!</f>
        <v>#REF!</v>
      </c>
      <c r="GH27" s="15" t="e">
        <f>#REF!</f>
        <v>#REF!</v>
      </c>
      <c r="GJ27" s="14" t="e">
        <f>#REF!</f>
        <v>#REF!</v>
      </c>
      <c r="GK27" s="15" t="e">
        <f>#REF!</f>
        <v>#REF!</v>
      </c>
      <c r="GL27" s="15" t="e">
        <f>#REF!</f>
        <v>#REF!</v>
      </c>
      <c r="GM27" s="15" t="e">
        <f>#REF!</f>
        <v>#REF!</v>
      </c>
      <c r="GN27" s="15" t="e">
        <f>#REF!</f>
        <v>#REF!</v>
      </c>
      <c r="GO27" s="15" t="e">
        <f>#REF!</f>
        <v>#REF!</v>
      </c>
      <c r="GP27" s="15" t="e">
        <f>#REF!</f>
        <v>#REF!</v>
      </c>
      <c r="GQ27" s="15" t="e">
        <f>#REF!</f>
        <v>#REF!</v>
      </c>
      <c r="GR27" s="15" t="e">
        <f>#REF!</f>
        <v>#REF!</v>
      </c>
      <c r="GS27" s="15" t="e">
        <f>#REF!</f>
        <v>#REF!</v>
      </c>
      <c r="GT27" s="15" t="e">
        <f>#REF!</f>
        <v>#REF!</v>
      </c>
      <c r="GU27" s="15" t="e">
        <f>#REF!</f>
        <v>#REF!</v>
      </c>
      <c r="GV27" s="15" t="e">
        <f>#REF!</f>
        <v>#REF!</v>
      </c>
      <c r="GW27" s="15" t="e">
        <f>#REF!</f>
        <v>#REF!</v>
      </c>
      <c r="GX27" s="15" t="e">
        <f>#REF!</f>
        <v>#REF!</v>
      </c>
      <c r="GY27" s="15" t="e">
        <f>#REF!</f>
        <v>#REF!</v>
      </c>
      <c r="GZ27" s="15" t="e">
        <f>#REF!</f>
        <v>#REF!</v>
      </c>
      <c r="HA27" s="15" t="e">
        <f>#REF!</f>
        <v>#REF!</v>
      </c>
      <c r="HC27" s="14" t="e">
        <f>#REF!</f>
        <v>#REF!</v>
      </c>
      <c r="HD27" s="15" t="e">
        <f>#REF!</f>
        <v>#REF!</v>
      </c>
      <c r="HE27" s="15" t="e">
        <f>#REF!</f>
        <v>#REF!</v>
      </c>
      <c r="HF27" s="15" t="e">
        <f>#REF!</f>
        <v>#REF!</v>
      </c>
      <c r="HG27" s="15" t="e">
        <f>#REF!</f>
        <v>#REF!</v>
      </c>
      <c r="HH27" s="15" t="e">
        <f>#REF!</f>
        <v>#REF!</v>
      </c>
      <c r="HI27" s="15" t="e">
        <f>#REF!</f>
        <v>#REF!</v>
      </c>
      <c r="HJ27" s="15" t="e">
        <f>#REF!</f>
        <v>#REF!</v>
      </c>
      <c r="HK27" s="15" t="e">
        <f>#REF!</f>
        <v>#REF!</v>
      </c>
      <c r="HL27" s="15" t="e">
        <f>#REF!</f>
        <v>#REF!</v>
      </c>
      <c r="HM27" s="15" t="e">
        <f>#REF!</f>
        <v>#REF!</v>
      </c>
      <c r="HN27" s="15" t="e">
        <f>#REF!</f>
        <v>#REF!</v>
      </c>
      <c r="HO27" s="15" t="e">
        <f>#REF!</f>
        <v>#REF!</v>
      </c>
      <c r="HP27" s="15" t="e">
        <f>#REF!</f>
        <v>#REF!</v>
      </c>
      <c r="HQ27" s="15" t="e">
        <f>#REF!</f>
        <v>#REF!</v>
      </c>
      <c r="HR27" s="15" t="e">
        <f>#REF!</f>
        <v>#REF!</v>
      </c>
      <c r="HS27" s="15" t="e">
        <f>#REF!</f>
        <v>#REF!</v>
      </c>
      <c r="HT27" s="15" t="e">
        <f>#REF!</f>
        <v>#REF!</v>
      </c>
      <c r="HV27" s="14" t="e">
        <f>#REF!</f>
        <v>#REF!</v>
      </c>
      <c r="HW27" s="15" t="e">
        <f>#REF!</f>
        <v>#REF!</v>
      </c>
      <c r="HX27" s="15" t="e">
        <f>#REF!</f>
        <v>#REF!</v>
      </c>
      <c r="HY27" s="15" t="e">
        <f>#REF!</f>
        <v>#REF!</v>
      </c>
      <c r="HZ27" s="15" t="e">
        <f>#REF!</f>
        <v>#REF!</v>
      </c>
      <c r="IA27" s="15" t="e">
        <f>#REF!</f>
        <v>#REF!</v>
      </c>
      <c r="IB27" s="15" t="e">
        <f>#REF!</f>
        <v>#REF!</v>
      </c>
      <c r="IC27" s="15" t="e">
        <f>#REF!</f>
        <v>#REF!</v>
      </c>
      <c r="ID27" s="15" t="e">
        <f>#REF!</f>
        <v>#REF!</v>
      </c>
      <c r="IE27" s="15" t="e">
        <f>#REF!</f>
        <v>#REF!</v>
      </c>
      <c r="IF27" s="15" t="e">
        <f>#REF!</f>
        <v>#REF!</v>
      </c>
      <c r="IG27" s="15" t="e">
        <f>#REF!</f>
        <v>#REF!</v>
      </c>
      <c r="IH27" s="15" t="e">
        <f>#REF!</f>
        <v>#REF!</v>
      </c>
      <c r="II27" s="15" t="e">
        <f>#REF!</f>
        <v>#REF!</v>
      </c>
      <c r="IJ27" s="15" t="e">
        <f>#REF!</f>
        <v>#REF!</v>
      </c>
      <c r="IK27" s="15" t="e">
        <f>#REF!</f>
        <v>#REF!</v>
      </c>
      <c r="IL27" s="15" t="e">
        <f>#REF!</f>
        <v>#REF!</v>
      </c>
      <c r="IM27" s="15" t="e">
        <f>#REF!</f>
        <v>#REF!</v>
      </c>
      <c r="IO27" s="14" t="e">
        <f>#REF!</f>
        <v>#REF!</v>
      </c>
      <c r="IP27" s="15" t="e">
        <f>#REF!</f>
        <v>#REF!</v>
      </c>
      <c r="IQ27" s="15" t="e">
        <f>#REF!</f>
        <v>#REF!</v>
      </c>
      <c r="IR27" s="15" t="e">
        <f>#REF!</f>
        <v>#REF!</v>
      </c>
      <c r="IS27" s="15" t="e">
        <f>#REF!</f>
        <v>#REF!</v>
      </c>
      <c r="IT27" s="15" t="e">
        <f>#REF!</f>
        <v>#REF!</v>
      </c>
      <c r="IU27" s="15" t="e">
        <f>#REF!</f>
        <v>#REF!</v>
      </c>
      <c r="IV27" s="15" t="e">
        <f>#REF!</f>
        <v>#REF!</v>
      </c>
      <c r="IW27" s="15" t="e">
        <f>#REF!</f>
        <v>#REF!</v>
      </c>
      <c r="IX27" s="15" t="e">
        <f>#REF!</f>
        <v>#REF!</v>
      </c>
      <c r="IY27" s="15" t="e">
        <f>#REF!</f>
        <v>#REF!</v>
      </c>
      <c r="IZ27" s="15" t="e">
        <f>#REF!</f>
        <v>#REF!</v>
      </c>
      <c r="JA27" s="15" t="e">
        <f>#REF!</f>
        <v>#REF!</v>
      </c>
      <c r="JB27" s="15" t="e">
        <f>#REF!</f>
        <v>#REF!</v>
      </c>
      <c r="JC27" s="15" t="e">
        <f>#REF!</f>
        <v>#REF!</v>
      </c>
      <c r="JD27" s="15" t="e">
        <f>#REF!</f>
        <v>#REF!</v>
      </c>
      <c r="JE27" s="15" t="e">
        <f>#REF!</f>
        <v>#REF!</v>
      </c>
      <c r="JF27" s="15" t="e">
        <f>#REF!</f>
        <v>#REF!</v>
      </c>
      <c r="JH27" s="14" t="e">
        <f>#REF!</f>
        <v>#REF!</v>
      </c>
      <c r="JI27" s="15" t="e">
        <f>#REF!</f>
        <v>#REF!</v>
      </c>
      <c r="JJ27" s="15" t="e">
        <f>#REF!</f>
        <v>#REF!</v>
      </c>
      <c r="JK27" s="15" t="e">
        <f>#REF!</f>
        <v>#REF!</v>
      </c>
      <c r="JL27" s="15" t="e">
        <f>#REF!</f>
        <v>#REF!</v>
      </c>
      <c r="JM27" s="15" t="e">
        <f>#REF!</f>
        <v>#REF!</v>
      </c>
      <c r="JN27" s="15" t="e">
        <f>#REF!</f>
        <v>#REF!</v>
      </c>
      <c r="JO27" s="15" t="e">
        <f>#REF!</f>
        <v>#REF!</v>
      </c>
      <c r="JP27" s="15" t="e">
        <f>#REF!</f>
        <v>#REF!</v>
      </c>
      <c r="JQ27" s="15" t="e">
        <f>#REF!</f>
        <v>#REF!</v>
      </c>
      <c r="JR27" s="15" t="e">
        <f>#REF!</f>
        <v>#REF!</v>
      </c>
      <c r="JS27" s="15" t="e">
        <f>#REF!</f>
        <v>#REF!</v>
      </c>
      <c r="JT27" s="15" t="e">
        <f>#REF!</f>
        <v>#REF!</v>
      </c>
      <c r="JU27" s="15" t="e">
        <f>#REF!</f>
        <v>#REF!</v>
      </c>
      <c r="JV27" s="15" t="e">
        <f>#REF!</f>
        <v>#REF!</v>
      </c>
      <c r="JW27" s="15" t="e">
        <f>#REF!</f>
        <v>#REF!</v>
      </c>
      <c r="JX27" s="15" t="e">
        <f>#REF!</f>
        <v>#REF!</v>
      </c>
      <c r="JY27" s="15" t="e">
        <f>#REF!</f>
        <v>#REF!</v>
      </c>
    </row>
    <row r="28" spans="1:285" x14ac:dyDescent="0.25">
      <c r="A28" s="10" t="s">
        <v>15</v>
      </c>
      <c r="B28" s="14" t="e">
        <f>#REF!</f>
        <v>#REF!</v>
      </c>
      <c r="C28" s="15" t="e">
        <f>#REF!</f>
        <v>#REF!</v>
      </c>
      <c r="D28" s="15" t="e">
        <f>#REF!</f>
        <v>#REF!</v>
      </c>
      <c r="E28" s="15" t="e">
        <f>#REF!</f>
        <v>#REF!</v>
      </c>
      <c r="F28" s="15" t="e">
        <f>#REF!</f>
        <v>#REF!</v>
      </c>
      <c r="G28" s="15" t="e">
        <f>#REF!</f>
        <v>#REF!</v>
      </c>
      <c r="H28" s="15" t="e">
        <f>#REF!</f>
        <v>#REF!</v>
      </c>
      <c r="I28" s="15" t="e">
        <f>#REF!</f>
        <v>#REF!</v>
      </c>
      <c r="J28" s="15" t="e">
        <f>#REF!</f>
        <v>#REF!</v>
      </c>
      <c r="K28" s="15" t="e">
        <f>#REF!</f>
        <v>#REF!</v>
      </c>
      <c r="L28" s="15" t="e">
        <f>#REF!</f>
        <v>#REF!</v>
      </c>
      <c r="M28" s="15" t="e">
        <f>#REF!</f>
        <v>#REF!</v>
      </c>
      <c r="N28" s="15" t="e">
        <f>#REF!</f>
        <v>#REF!</v>
      </c>
      <c r="O28" s="15" t="e">
        <f>#REF!</f>
        <v>#REF!</v>
      </c>
      <c r="P28" s="15" t="e">
        <f>#REF!</f>
        <v>#REF!</v>
      </c>
      <c r="Q28" s="15" t="e">
        <f>#REF!</f>
        <v>#REF!</v>
      </c>
      <c r="R28" s="15" t="e">
        <f>#REF!</f>
        <v>#REF!</v>
      </c>
      <c r="S28" s="15" t="e">
        <f>#REF!</f>
        <v>#REF!</v>
      </c>
      <c r="U28" s="14" t="e">
        <f>#REF!</f>
        <v>#REF!</v>
      </c>
      <c r="V28" s="15" t="e">
        <f>#REF!</f>
        <v>#REF!</v>
      </c>
      <c r="W28" s="15" t="e">
        <f>#REF!</f>
        <v>#REF!</v>
      </c>
      <c r="X28" s="15" t="e">
        <f>#REF!</f>
        <v>#REF!</v>
      </c>
      <c r="Y28" s="15" t="e">
        <f>#REF!</f>
        <v>#REF!</v>
      </c>
      <c r="Z28" s="15" t="e">
        <f>#REF!</f>
        <v>#REF!</v>
      </c>
      <c r="AA28" s="15" t="e">
        <f>#REF!</f>
        <v>#REF!</v>
      </c>
      <c r="AB28" s="15" t="e">
        <f>#REF!</f>
        <v>#REF!</v>
      </c>
      <c r="AC28" s="15" t="e">
        <f>#REF!</f>
        <v>#REF!</v>
      </c>
      <c r="AD28" s="15" t="e">
        <f>#REF!</f>
        <v>#REF!</v>
      </c>
      <c r="AE28" s="15" t="e">
        <f>#REF!</f>
        <v>#REF!</v>
      </c>
      <c r="AF28" s="15" t="e">
        <f>#REF!</f>
        <v>#REF!</v>
      </c>
      <c r="AG28" s="15" t="e">
        <f>#REF!</f>
        <v>#REF!</v>
      </c>
      <c r="AH28" s="15" t="e">
        <f>#REF!</f>
        <v>#REF!</v>
      </c>
      <c r="AI28" s="15" t="e">
        <f>#REF!</f>
        <v>#REF!</v>
      </c>
      <c r="AJ28" s="15" t="e">
        <f>#REF!</f>
        <v>#REF!</v>
      </c>
      <c r="AK28" s="15" t="e">
        <f>#REF!</f>
        <v>#REF!</v>
      </c>
      <c r="AL28" s="15" t="e">
        <f>#REF!</f>
        <v>#REF!</v>
      </c>
      <c r="AN28" s="14" t="e">
        <f>#REF!</f>
        <v>#REF!</v>
      </c>
      <c r="AO28" s="15" t="e">
        <f>#REF!</f>
        <v>#REF!</v>
      </c>
      <c r="AP28" s="15" t="e">
        <f>#REF!</f>
        <v>#REF!</v>
      </c>
      <c r="AQ28" s="15" t="e">
        <f>#REF!</f>
        <v>#REF!</v>
      </c>
      <c r="AR28" s="15" t="e">
        <f>#REF!</f>
        <v>#REF!</v>
      </c>
      <c r="AS28" s="15" t="e">
        <f>#REF!</f>
        <v>#REF!</v>
      </c>
      <c r="AT28" s="15" t="e">
        <f>#REF!</f>
        <v>#REF!</v>
      </c>
      <c r="AU28" s="15" t="e">
        <f>#REF!</f>
        <v>#REF!</v>
      </c>
      <c r="AV28" s="15" t="e">
        <f>#REF!</f>
        <v>#REF!</v>
      </c>
      <c r="AW28" s="15" t="e">
        <f>#REF!</f>
        <v>#REF!</v>
      </c>
      <c r="AX28" s="15" t="e">
        <f>#REF!</f>
        <v>#REF!</v>
      </c>
      <c r="AY28" s="15" t="e">
        <f>#REF!</f>
        <v>#REF!</v>
      </c>
      <c r="AZ28" s="15" t="e">
        <f>#REF!</f>
        <v>#REF!</v>
      </c>
      <c r="BA28" s="15" t="e">
        <f>#REF!</f>
        <v>#REF!</v>
      </c>
      <c r="BB28" s="15" t="e">
        <f>#REF!</f>
        <v>#REF!</v>
      </c>
      <c r="BC28" s="15" t="e">
        <f>#REF!</f>
        <v>#REF!</v>
      </c>
      <c r="BD28" s="15" t="e">
        <f>#REF!</f>
        <v>#REF!</v>
      </c>
      <c r="BE28" s="15" t="e">
        <f>#REF!</f>
        <v>#REF!</v>
      </c>
      <c r="BG28" s="14" t="e">
        <f>#REF!</f>
        <v>#REF!</v>
      </c>
      <c r="BH28" s="15" t="e">
        <f>#REF!</f>
        <v>#REF!</v>
      </c>
      <c r="BI28" s="15" t="e">
        <f>#REF!</f>
        <v>#REF!</v>
      </c>
      <c r="BJ28" s="15" t="e">
        <f>#REF!</f>
        <v>#REF!</v>
      </c>
      <c r="BK28" s="15" t="e">
        <f>#REF!</f>
        <v>#REF!</v>
      </c>
      <c r="BL28" s="15" t="e">
        <f>#REF!</f>
        <v>#REF!</v>
      </c>
      <c r="BM28" s="15" t="e">
        <f>#REF!</f>
        <v>#REF!</v>
      </c>
      <c r="BN28" s="15" t="e">
        <f>#REF!</f>
        <v>#REF!</v>
      </c>
      <c r="BO28" s="15" t="e">
        <f>#REF!</f>
        <v>#REF!</v>
      </c>
      <c r="BP28" s="15" t="e">
        <f>#REF!</f>
        <v>#REF!</v>
      </c>
      <c r="BQ28" s="15" t="e">
        <f>#REF!</f>
        <v>#REF!</v>
      </c>
      <c r="BR28" s="15" t="e">
        <f>#REF!</f>
        <v>#REF!</v>
      </c>
      <c r="BS28" s="15" t="e">
        <f>#REF!</f>
        <v>#REF!</v>
      </c>
      <c r="BT28" s="15" t="e">
        <f>#REF!</f>
        <v>#REF!</v>
      </c>
      <c r="BU28" s="15" t="e">
        <f>#REF!</f>
        <v>#REF!</v>
      </c>
      <c r="BV28" s="15" t="e">
        <f>#REF!</f>
        <v>#REF!</v>
      </c>
      <c r="BW28" s="15" t="e">
        <f>#REF!</f>
        <v>#REF!</v>
      </c>
      <c r="BX28" s="15" t="e">
        <f>#REF!</f>
        <v>#REF!</v>
      </c>
      <c r="BZ28" s="14" t="e">
        <f>#REF!</f>
        <v>#REF!</v>
      </c>
      <c r="CA28" s="15" t="e">
        <f>#REF!</f>
        <v>#REF!</v>
      </c>
      <c r="CB28" s="15" t="e">
        <f>#REF!</f>
        <v>#REF!</v>
      </c>
      <c r="CC28" s="15" t="e">
        <f>#REF!</f>
        <v>#REF!</v>
      </c>
      <c r="CD28" s="15" t="e">
        <f>#REF!</f>
        <v>#REF!</v>
      </c>
      <c r="CE28" s="15" t="e">
        <f>#REF!</f>
        <v>#REF!</v>
      </c>
      <c r="CF28" s="15" t="e">
        <f>#REF!</f>
        <v>#REF!</v>
      </c>
      <c r="CG28" s="15" t="e">
        <f>#REF!</f>
        <v>#REF!</v>
      </c>
      <c r="CH28" s="15" t="e">
        <f>#REF!</f>
        <v>#REF!</v>
      </c>
      <c r="CI28" s="15" t="e">
        <f>#REF!</f>
        <v>#REF!</v>
      </c>
      <c r="CJ28" s="15" t="e">
        <f>#REF!</f>
        <v>#REF!</v>
      </c>
      <c r="CK28" s="15" t="e">
        <f>#REF!</f>
        <v>#REF!</v>
      </c>
      <c r="CL28" s="15" t="e">
        <f>#REF!</f>
        <v>#REF!</v>
      </c>
      <c r="CM28" s="15" t="e">
        <f>#REF!</f>
        <v>#REF!</v>
      </c>
      <c r="CN28" s="15" t="e">
        <f>#REF!</f>
        <v>#REF!</v>
      </c>
      <c r="CO28" s="15" t="e">
        <f>#REF!</f>
        <v>#REF!</v>
      </c>
      <c r="CP28" s="15" t="e">
        <f>#REF!</f>
        <v>#REF!</v>
      </c>
      <c r="CQ28" s="15" t="e">
        <f>#REF!</f>
        <v>#REF!</v>
      </c>
      <c r="CS28" s="14" t="e">
        <f>#REF!</f>
        <v>#REF!</v>
      </c>
      <c r="CT28" s="15" t="e">
        <f>#REF!</f>
        <v>#REF!</v>
      </c>
      <c r="CU28" s="15" t="e">
        <f>#REF!</f>
        <v>#REF!</v>
      </c>
      <c r="CV28" s="15" t="e">
        <f>#REF!</f>
        <v>#REF!</v>
      </c>
      <c r="CW28" s="15" t="e">
        <f>#REF!</f>
        <v>#REF!</v>
      </c>
      <c r="CX28" s="15" t="e">
        <f>#REF!</f>
        <v>#REF!</v>
      </c>
      <c r="CY28" s="15" t="e">
        <f>#REF!</f>
        <v>#REF!</v>
      </c>
      <c r="CZ28" s="15" t="e">
        <f>#REF!</f>
        <v>#REF!</v>
      </c>
      <c r="DA28" s="15" t="e">
        <f>#REF!</f>
        <v>#REF!</v>
      </c>
      <c r="DB28" s="15" t="e">
        <f>#REF!</f>
        <v>#REF!</v>
      </c>
      <c r="DC28" s="15" t="e">
        <f>#REF!</f>
        <v>#REF!</v>
      </c>
      <c r="DD28" s="15" t="e">
        <f>#REF!</f>
        <v>#REF!</v>
      </c>
      <c r="DE28" s="15" t="e">
        <f>#REF!</f>
        <v>#REF!</v>
      </c>
      <c r="DF28" s="15" t="e">
        <f>#REF!</f>
        <v>#REF!</v>
      </c>
      <c r="DG28" s="15" t="e">
        <f>#REF!</f>
        <v>#REF!</v>
      </c>
      <c r="DH28" s="15" t="e">
        <f>#REF!</f>
        <v>#REF!</v>
      </c>
      <c r="DI28" s="15" t="e">
        <f>#REF!</f>
        <v>#REF!</v>
      </c>
      <c r="DJ28" s="15" t="e">
        <f>#REF!</f>
        <v>#REF!</v>
      </c>
      <c r="DL28" s="14" t="e">
        <f>#REF!</f>
        <v>#REF!</v>
      </c>
      <c r="DM28" s="15" t="e">
        <f>#REF!</f>
        <v>#REF!</v>
      </c>
      <c r="DN28" s="15" t="e">
        <f>#REF!</f>
        <v>#REF!</v>
      </c>
      <c r="DO28" s="15" t="e">
        <f>#REF!</f>
        <v>#REF!</v>
      </c>
      <c r="DP28" s="15" t="e">
        <f>#REF!</f>
        <v>#REF!</v>
      </c>
      <c r="DQ28" s="15" t="e">
        <f>#REF!</f>
        <v>#REF!</v>
      </c>
      <c r="DR28" s="15" t="e">
        <f>#REF!</f>
        <v>#REF!</v>
      </c>
      <c r="DS28" s="15" t="e">
        <f>#REF!</f>
        <v>#REF!</v>
      </c>
      <c r="DT28" s="15" t="e">
        <f>#REF!</f>
        <v>#REF!</v>
      </c>
      <c r="DU28" s="15" t="e">
        <f>#REF!</f>
        <v>#REF!</v>
      </c>
      <c r="DV28" s="15" t="e">
        <f>#REF!</f>
        <v>#REF!</v>
      </c>
      <c r="DW28" s="15" t="e">
        <f>#REF!</f>
        <v>#REF!</v>
      </c>
      <c r="DX28" s="15" t="e">
        <f>#REF!</f>
        <v>#REF!</v>
      </c>
      <c r="DY28" s="15" t="e">
        <f>#REF!</f>
        <v>#REF!</v>
      </c>
      <c r="DZ28" s="15" t="e">
        <f>#REF!</f>
        <v>#REF!</v>
      </c>
      <c r="EA28" s="15" t="e">
        <f>#REF!</f>
        <v>#REF!</v>
      </c>
      <c r="EB28" s="15" t="e">
        <f>#REF!</f>
        <v>#REF!</v>
      </c>
      <c r="EC28" s="15" t="e">
        <f>#REF!</f>
        <v>#REF!</v>
      </c>
      <c r="EE28" s="14" t="e">
        <f>#REF!</f>
        <v>#REF!</v>
      </c>
      <c r="EF28" s="15" t="e">
        <f>#REF!</f>
        <v>#REF!</v>
      </c>
      <c r="EG28" s="15" t="e">
        <f>#REF!</f>
        <v>#REF!</v>
      </c>
      <c r="EH28" s="15" t="e">
        <f>#REF!</f>
        <v>#REF!</v>
      </c>
      <c r="EI28" s="15" t="e">
        <f>#REF!</f>
        <v>#REF!</v>
      </c>
      <c r="EJ28" s="15" t="e">
        <f>#REF!</f>
        <v>#REF!</v>
      </c>
      <c r="EK28" s="15" t="e">
        <f>#REF!</f>
        <v>#REF!</v>
      </c>
      <c r="EL28" s="15" t="e">
        <f>#REF!</f>
        <v>#REF!</v>
      </c>
      <c r="EM28" s="15" t="e">
        <f>#REF!</f>
        <v>#REF!</v>
      </c>
      <c r="EN28" s="15" t="e">
        <f>#REF!</f>
        <v>#REF!</v>
      </c>
      <c r="EO28" s="15" t="e">
        <f>#REF!</f>
        <v>#REF!</v>
      </c>
      <c r="EP28" s="15" t="e">
        <f>#REF!</f>
        <v>#REF!</v>
      </c>
      <c r="EQ28" s="15" t="e">
        <f>#REF!</f>
        <v>#REF!</v>
      </c>
      <c r="ER28" s="15" t="e">
        <f>#REF!</f>
        <v>#REF!</v>
      </c>
      <c r="ES28" s="15" t="e">
        <f>#REF!</f>
        <v>#REF!</v>
      </c>
      <c r="ET28" s="15" t="e">
        <f>#REF!</f>
        <v>#REF!</v>
      </c>
      <c r="EU28" s="15" t="e">
        <f>#REF!</f>
        <v>#REF!</v>
      </c>
      <c r="EV28" s="15" t="e">
        <f>#REF!</f>
        <v>#REF!</v>
      </c>
      <c r="EX28" s="14" t="e">
        <f>#REF!</f>
        <v>#REF!</v>
      </c>
      <c r="EY28" s="15" t="e">
        <f>#REF!</f>
        <v>#REF!</v>
      </c>
      <c r="EZ28" s="15" t="e">
        <f>#REF!</f>
        <v>#REF!</v>
      </c>
      <c r="FA28" s="15" t="e">
        <f>#REF!</f>
        <v>#REF!</v>
      </c>
      <c r="FB28" s="15" t="e">
        <f>#REF!</f>
        <v>#REF!</v>
      </c>
      <c r="FC28" s="15" t="e">
        <f>#REF!</f>
        <v>#REF!</v>
      </c>
      <c r="FD28" s="15" t="e">
        <f>#REF!</f>
        <v>#REF!</v>
      </c>
      <c r="FE28" s="15" t="e">
        <f>#REF!</f>
        <v>#REF!</v>
      </c>
      <c r="FF28" s="15" t="e">
        <f>#REF!</f>
        <v>#REF!</v>
      </c>
      <c r="FG28" s="15" t="e">
        <f>#REF!</f>
        <v>#REF!</v>
      </c>
      <c r="FH28" s="15" t="e">
        <f>#REF!</f>
        <v>#REF!</v>
      </c>
      <c r="FI28" s="15" t="e">
        <f>#REF!</f>
        <v>#REF!</v>
      </c>
      <c r="FJ28" s="15" t="e">
        <f>#REF!</f>
        <v>#REF!</v>
      </c>
      <c r="FK28" s="15" t="e">
        <f>#REF!</f>
        <v>#REF!</v>
      </c>
      <c r="FL28" s="15" t="e">
        <f>#REF!</f>
        <v>#REF!</v>
      </c>
      <c r="FM28" s="15" t="e">
        <f>#REF!</f>
        <v>#REF!</v>
      </c>
      <c r="FN28" s="15" t="e">
        <f>#REF!</f>
        <v>#REF!</v>
      </c>
      <c r="FO28" s="15" t="e">
        <f>#REF!</f>
        <v>#REF!</v>
      </c>
      <c r="FQ28" s="14" t="e">
        <f>#REF!</f>
        <v>#REF!</v>
      </c>
      <c r="FR28" s="15" t="e">
        <f>#REF!</f>
        <v>#REF!</v>
      </c>
      <c r="FS28" s="15" t="e">
        <f>#REF!</f>
        <v>#REF!</v>
      </c>
      <c r="FT28" s="15" t="e">
        <f>#REF!</f>
        <v>#REF!</v>
      </c>
      <c r="FU28" s="15" t="e">
        <f>#REF!</f>
        <v>#REF!</v>
      </c>
      <c r="FV28" s="15" t="e">
        <f>#REF!</f>
        <v>#REF!</v>
      </c>
      <c r="FW28" s="15" t="e">
        <f>#REF!</f>
        <v>#REF!</v>
      </c>
      <c r="FX28" s="15" t="e">
        <f>#REF!</f>
        <v>#REF!</v>
      </c>
      <c r="FY28" s="15" t="e">
        <f>#REF!</f>
        <v>#REF!</v>
      </c>
      <c r="FZ28" s="15" t="e">
        <f>#REF!</f>
        <v>#REF!</v>
      </c>
      <c r="GA28" s="15" t="e">
        <f>#REF!</f>
        <v>#REF!</v>
      </c>
      <c r="GB28" s="15" t="e">
        <f>#REF!</f>
        <v>#REF!</v>
      </c>
      <c r="GC28" s="15" t="e">
        <f>#REF!</f>
        <v>#REF!</v>
      </c>
      <c r="GD28" s="15" t="e">
        <f>#REF!</f>
        <v>#REF!</v>
      </c>
      <c r="GE28" s="15" t="e">
        <f>#REF!</f>
        <v>#REF!</v>
      </c>
      <c r="GF28" s="15" t="e">
        <f>#REF!</f>
        <v>#REF!</v>
      </c>
      <c r="GG28" s="15" t="e">
        <f>#REF!</f>
        <v>#REF!</v>
      </c>
      <c r="GH28" s="15" t="e">
        <f>#REF!</f>
        <v>#REF!</v>
      </c>
      <c r="GJ28" s="14" t="e">
        <f>#REF!</f>
        <v>#REF!</v>
      </c>
      <c r="GK28" s="15" t="e">
        <f>#REF!</f>
        <v>#REF!</v>
      </c>
      <c r="GL28" s="15" t="e">
        <f>#REF!</f>
        <v>#REF!</v>
      </c>
      <c r="GM28" s="15" t="e">
        <f>#REF!</f>
        <v>#REF!</v>
      </c>
      <c r="GN28" s="15" t="e">
        <f>#REF!</f>
        <v>#REF!</v>
      </c>
      <c r="GO28" s="15" t="e">
        <f>#REF!</f>
        <v>#REF!</v>
      </c>
      <c r="GP28" s="15" t="e">
        <f>#REF!</f>
        <v>#REF!</v>
      </c>
      <c r="GQ28" s="15" t="e">
        <f>#REF!</f>
        <v>#REF!</v>
      </c>
      <c r="GR28" s="15" t="e">
        <f>#REF!</f>
        <v>#REF!</v>
      </c>
      <c r="GS28" s="15" t="e">
        <f>#REF!</f>
        <v>#REF!</v>
      </c>
      <c r="GT28" s="15" t="e">
        <f>#REF!</f>
        <v>#REF!</v>
      </c>
      <c r="GU28" s="15" t="e">
        <f>#REF!</f>
        <v>#REF!</v>
      </c>
      <c r="GV28" s="15" t="e">
        <f>#REF!</f>
        <v>#REF!</v>
      </c>
      <c r="GW28" s="15" t="e">
        <f>#REF!</f>
        <v>#REF!</v>
      </c>
      <c r="GX28" s="15" t="e">
        <f>#REF!</f>
        <v>#REF!</v>
      </c>
      <c r="GY28" s="15" t="e">
        <f>#REF!</f>
        <v>#REF!</v>
      </c>
      <c r="GZ28" s="15" t="e">
        <f>#REF!</f>
        <v>#REF!</v>
      </c>
      <c r="HA28" s="15" t="e">
        <f>#REF!</f>
        <v>#REF!</v>
      </c>
      <c r="HC28" s="14" t="e">
        <f>#REF!</f>
        <v>#REF!</v>
      </c>
      <c r="HD28" s="15" t="e">
        <f>#REF!</f>
        <v>#REF!</v>
      </c>
      <c r="HE28" s="15" t="e">
        <f>#REF!</f>
        <v>#REF!</v>
      </c>
      <c r="HF28" s="15" t="e">
        <f>#REF!</f>
        <v>#REF!</v>
      </c>
      <c r="HG28" s="15" t="e">
        <f>#REF!</f>
        <v>#REF!</v>
      </c>
      <c r="HH28" s="15" t="e">
        <f>#REF!</f>
        <v>#REF!</v>
      </c>
      <c r="HI28" s="15" t="e">
        <f>#REF!</f>
        <v>#REF!</v>
      </c>
      <c r="HJ28" s="15" t="e">
        <f>#REF!</f>
        <v>#REF!</v>
      </c>
      <c r="HK28" s="15" t="e">
        <f>#REF!</f>
        <v>#REF!</v>
      </c>
      <c r="HL28" s="15" t="e">
        <f>#REF!</f>
        <v>#REF!</v>
      </c>
      <c r="HM28" s="15" t="e">
        <f>#REF!</f>
        <v>#REF!</v>
      </c>
      <c r="HN28" s="15" t="e">
        <f>#REF!</f>
        <v>#REF!</v>
      </c>
      <c r="HO28" s="15" t="e">
        <f>#REF!</f>
        <v>#REF!</v>
      </c>
      <c r="HP28" s="15" t="e">
        <f>#REF!</f>
        <v>#REF!</v>
      </c>
      <c r="HQ28" s="15" t="e">
        <f>#REF!</f>
        <v>#REF!</v>
      </c>
      <c r="HR28" s="15" t="e">
        <f>#REF!</f>
        <v>#REF!</v>
      </c>
      <c r="HS28" s="15" t="e">
        <f>#REF!</f>
        <v>#REF!</v>
      </c>
      <c r="HT28" s="15" t="e">
        <f>#REF!</f>
        <v>#REF!</v>
      </c>
      <c r="HV28" s="14" t="e">
        <f>#REF!</f>
        <v>#REF!</v>
      </c>
      <c r="HW28" s="15" t="e">
        <f>#REF!</f>
        <v>#REF!</v>
      </c>
      <c r="HX28" s="15" t="e">
        <f>#REF!</f>
        <v>#REF!</v>
      </c>
      <c r="HY28" s="15" t="e">
        <f>#REF!</f>
        <v>#REF!</v>
      </c>
      <c r="HZ28" s="15" t="e">
        <f>#REF!</f>
        <v>#REF!</v>
      </c>
      <c r="IA28" s="15" t="e">
        <f>#REF!</f>
        <v>#REF!</v>
      </c>
      <c r="IB28" s="15" t="e">
        <f>#REF!</f>
        <v>#REF!</v>
      </c>
      <c r="IC28" s="15" t="e">
        <f>#REF!</f>
        <v>#REF!</v>
      </c>
      <c r="ID28" s="15" t="e">
        <f>#REF!</f>
        <v>#REF!</v>
      </c>
      <c r="IE28" s="15" t="e">
        <f>#REF!</f>
        <v>#REF!</v>
      </c>
      <c r="IF28" s="15" t="e">
        <f>#REF!</f>
        <v>#REF!</v>
      </c>
      <c r="IG28" s="15" t="e">
        <f>#REF!</f>
        <v>#REF!</v>
      </c>
      <c r="IH28" s="15" t="e">
        <f>#REF!</f>
        <v>#REF!</v>
      </c>
      <c r="II28" s="15" t="e">
        <f>#REF!</f>
        <v>#REF!</v>
      </c>
      <c r="IJ28" s="15" t="e">
        <f>#REF!</f>
        <v>#REF!</v>
      </c>
      <c r="IK28" s="15" t="e">
        <f>#REF!</f>
        <v>#REF!</v>
      </c>
      <c r="IL28" s="15" t="e">
        <f>#REF!</f>
        <v>#REF!</v>
      </c>
      <c r="IM28" s="15" t="e">
        <f>#REF!</f>
        <v>#REF!</v>
      </c>
      <c r="IO28" s="14" t="e">
        <f>#REF!</f>
        <v>#REF!</v>
      </c>
      <c r="IP28" s="15" t="e">
        <f>#REF!</f>
        <v>#REF!</v>
      </c>
      <c r="IQ28" s="15" t="e">
        <f>#REF!</f>
        <v>#REF!</v>
      </c>
      <c r="IR28" s="15" t="e">
        <f>#REF!</f>
        <v>#REF!</v>
      </c>
      <c r="IS28" s="15" t="e">
        <f>#REF!</f>
        <v>#REF!</v>
      </c>
      <c r="IT28" s="15" t="e">
        <f>#REF!</f>
        <v>#REF!</v>
      </c>
      <c r="IU28" s="15" t="e">
        <f>#REF!</f>
        <v>#REF!</v>
      </c>
      <c r="IV28" s="15" t="e">
        <f>#REF!</f>
        <v>#REF!</v>
      </c>
      <c r="IW28" s="15" t="e">
        <f>#REF!</f>
        <v>#REF!</v>
      </c>
      <c r="IX28" s="15" t="e">
        <f>#REF!</f>
        <v>#REF!</v>
      </c>
      <c r="IY28" s="15" t="e">
        <f>#REF!</f>
        <v>#REF!</v>
      </c>
      <c r="IZ28" s="15" t="e">
        <f>#REF!</f>
        <v>#REF!</v>
      </c>
      <c r="JA28" s="15" t="e">
        <f>#REF!</f>
        <v>#REF!</v>
      </c>
      <c r="JB28" s="15" t="e">
        <f>#REF!</f>
        <v>#REF!</v>
      </c>
      <c r="JC28" s="15" t="e">
        <f>#REF!</f>
        <v>#REF!</v>
      </c>
      <c r="JD28" s="15" t="e">
        <f>#REF!</f>
        <v>#REF!</v>
      </c>
      <c r="JE28" s="15" t="e">
        <f>#REF!</f>
        <v>#REF!</v>
      </c>
      <c r="JF28" s="15" t="e">
        <f>#REF!</f>
        <v>#REF!</v>
      </c>
      <c r="JH28" s="14" t="e">
        <f>#REF!</f>
        <v>#REF!</v>
      </c>
      <c r="JI28" s="15" t="e">
        <f>#REF!</f>
        <v>#REF!</v>
      </c>
      <c r="JJ28" s="15" t="e">
        <f>#REF!</f>
        <v>#REF!</v>
      </c>
      <c r="JK28" s="15" t="e">
        <f>#REF!</f>
        <v>#REF!</v>
      </c>
      <c r="JL28" s="15" t="e">
        <f>#REF!</f>
        <v>#REF!</v>
      </c>
      <c r="JM28" s="15" t="e">
        <f>#REF!</f>
        <v>#REF!</v>
      </c>
      <c r="JN28" s="15" t="e">
        <f>#REF!</f>
        <v>#REF!</v>
      </c>
      <c r="JO28" s="15" t="e">
        <f>#REF!</f>
        <v>#REF!</v>
      </c>
      <c r="JP28" s="15" t="e">
        <f>#REF!</f>
        <v>#REF!</v>
      </c>
      <c r="JQ28" s="15" t="e">
        <f>#REF!</f>
        <v>#REF!</v>
      </c>
      <c r="JR28" s="15" t="e">
        <f>#REF!</f>
        <v>#REF!</v>
      </c>
      <c r="JS28" s="15" t="e">
        <f>#REF!</f>
        <v>#REF!</v>
      </c>
      <c r="JT28" s="15" t="e">
        <f>#REF!</f>
        <v>#REF!</v>
      </c>
      <c r="JU28" s="15" t="e">
        <f>#REF!</f>
        <v>#REF!</v>
      </c>
      <c r="JV28" s="15" t="e">
        <f>#REF!</f>
        <v>#REF!</v>
      </c>
      <c r="JW28" s="15" t="e">
        <f>#REF!</f>
        <v>#REF!</v>
      </c>
      <c r="JX28" s="15" t="e">
        <f>#REF!</f>
        <v>#REF!</v>
      </c>
      <c r="JY28" s="15" t="e">
        <f>#REF!</f>
        <v>#REF!</v>
      </c>
    </row>
    <row r="29" spans="1:285" x14ac:dyDescent="0.25">
      <c r="A29" s="10" t="s">
        <v>15</v>
      </c>
      <c r="B29" s="14" t="e">
        <f>#REF!</f>
        <v>#REF!</v>
      </c>
      <c r="C29" s="15" t="e">
        <f>#REF!</f>
        <v>#REF!</v>
      </c>
      <c r="D29" s="15" t="e">
        <f>#REF!</f>
        <v>#REF!</v>
      </c>
      <c r="E29" s="15" t="e">
        <f>#REF!</f>
        <v>#REF!</v>
      </c>
      <c r="F29" s="15" t="e">
        <f>#REF!</f>
        <v>#REF!</v>
      </c>
      <c r="G29" s="15" t="e">
        <f>#REF!</f>
        <v>#REF!</v>
      </c>
      <c r="H29" s="15" t="e">
        <f>#REF!</f>
        <v>#REF!</v>
      </c>
      <c r="I29" s="15" t="e">
        <f>#REF!</f>
        <v>#REF!</v>
      </c>
      <c r="J29" s="15" t="e">
        <f>#REF!</f>
        <v>#REF!</v>
      </c>
      <c r="K29" s="15" t="e">
        <f>#REF!</f>
        <v>#REF!</v>
      </c>
      <c r="L29" s="15" t="e">
        <f>#REF!</f>
        <v>#REF!</v>
      </c>
      <c r="M29" s="15" t="e">
        <f>#REF!</f>
        <v>#REF!</v>
      </c>
      <c r="N29" s="15" t="e">
        <f>#REF!</f>
        <v>#REF!</v>
      </c>
      <c r="O29" s="15" t="e">
        <f>#REF!</f>
        <v>#REF!</v>
      </c>
      <c r="P29" s="15" t="e">
        <f>#REF!</f>
        <v>#REF!</v>
      </c>
      <c r="Q29" s="15" t="e">
        <f>#REF!</f>
        <v>#REF!</v>
      </c>
      <c r="R29" s="15" t="e">
        <f>#REF!</f>
        <v>#REF!</v>
      </c>
      <c r="S29" s="15" t="e">
        <f>#REF!</f>
        <v>#REF!</v>
      </c>
      <c r="U29" s="14" t="e">
        <f>#REF!</f>
        <v>#REF!</v>
      </c>
      <c r="V29" s="15" t="e">
        <f>#REF!</f>
        <v>#REF!</v>
      </c>
      <c r="W29" s="15" t="e">
        <f>#REF!</f>
        <v>#REF!</v>
      </c>
      <c r="X29" s="15" t="e">
        <f>#REF!</f>
        <v>#REF!</v>
      </c>
      <c r="Y29" s="15" t="e">
        <f>#REF!</f>
        <v>#REF!</v>
      </c>
      <c r="Z29" s="15" t="e">
        <f>#REF!</f>
        <v>#REF!</v>
      </c>
      <c r="AA29" s="15" t="e">
        <f>#REF!</f>
        <v>#REF!</v>
      </c>
      <c r="AB29" s="15" t="e">
        <f>#REF!</f>
        <v>#REF!</v>
      </c>
      <c r="AC29" s="15" t="e">
        <f>#REF!</f>
        <v>#REF!</v>
      </c>
      <c r="AD29" s="15" t="e">
        <f>#REF!</f>
        <v>#REF!</v>
      </c>
      <c r="AE29" s="15" t="e">
        <f>#REF!</f>
        <v>#REF!</v>
      </c>
      <c r="AF29" s="15" t="e">
        <f>#REF!</f>
        <v>#REF!</v>
      </c>
      <c r="AG29" s="15" t="e">
        <f>#REF!</f>
        <v>#REF!</v>
      </c>
      <c r="AH29" s="15" t="e">
        <f>#REF!</f>
        <v>#REF!</v>
      </c>
      <c r="AI29" s="15" t="e">
        <f>#REF!</f>
        <v>#REF!</v>
      </c>
      <c r="AJ29" s="15" t="e">
        <f>#REF!</f>
        <v>#REF!</v>
      </c>
      <c r="AK29" s="15" t="e">
        <f>#REF!</f>
        <v>#REF!</v>
      </c>
      <c r="AL29" s="15" t="e">
        <f>#REF!</f>
        <v>#REF!</v>
      </c>
      <c r="AN29" s="14" t="e">
        <f>#REF!</f>
        <v>#REF!</v>
      </c>
      <c r="AO29" s="15" t="e">
        <f>#REF!</f>
        <v>#REF!</v>
      </c>
      <c r="AP29" s="15" t="e">
        <f>#REF!</f>
        <v>#REF!</v>
      </c>
      <c r="AQ29" s="15" t="e">
        <f>#REF!</f>
        <v>#REF!</v>
      </c>
      <c r="AR29" s="15" t="e">
        <f>#REF!</f>
        <v>#REF!</v>
      </c>
      <c r="AS29" s="15" t="e">
        <f>#REF!</f>
        <v>#REF!</v>
      </c>
      <c r="AT29" s="15" t="e">
        <f>#REF!</f>
        <v>#REF!</v>
      </c>
      <c r="AU29" s="15" t="e">
        <f>#REF!</f>
        <v>#REF!</v>
      </c>
      <c r="AV29" s="15" t="e">
        <f>#REF!</f>
        <v>#REF!</v>
      </c>
      <c r="AW29" s="15" t="e">
        <f>#REF!</f>
        <v>#REF!</v>
      </c>
      <c r="AX29" s="15" t="e">
        <f>#REF!</f>
        <v>#REF!</v>
      </c>
      <c r="AY29" s="15" t="e">
        <f>#REF!</f>
        <v>#REF!</v>
      </c>
      <c r="AZ29" s="15" t="e">
        <f>#REF!</f>
        <v>#REF!</v>
      </c>
      <c r="BA29" s="15" t="e">
        <f>#REF!</f>
        <v>#REF!</v>
      </c>
      <c r="BB29" s="15" t="e">
        <f>#REF!</f>
        <v>#REF!</v>
      </c>
      <c r="BC29" s="15" t="e">
        <f>#REF!</f>
        <v>#REF!</v>
      </c>
      <c r="BD29" s="15" t="e">
        <f>#REF!</f>
        <v>#REF!</v>
      </c>
      <c r="BE29" s="15" t="e">
        <f>#REF!</f>
        <v>#REF!</v>
      </c>
      <c r="BG29" s="14" t="e">
        <f>#REF!</f>
        <v>#REF!</v>
      </c>
      <c r="BH29" s="15" t="e">
        <f>#REF!</f>
        <v>#REF!</v>
      </c>
      <c r="BI29" s="15" t="e">
        <f>#REF!</f>
        <v>#REF!</v>
      </c>
      <c r="BJ29" s="15" t="e">
        <f>#REF!</f>
        <v>#REF!</v>
      </c>
      <c r="BK29" s="15" t="e">
        <f>#REF!</f>
        <v>#REF!</v>
      </c>
      <c r="BL29" s="15" t="e">
        <f>#REF!</f>
        <v>#REF!</v>
      </c>
      <c r="BM29" s="15" t="e">
        <f>#REF!</f>
        <v>#REF!</v>
      </c>
      <c r="BN29" s="15" t="e">
        <f>#REF!</f>
        <v>#REF!</v>
      </c>
      <c r="BO29" s="15" t="e">
        <f>#REF!</f>
        <v>#REF!</v>
      </c>
      <c r="BP29" s="15" t="e">
        <f>#REF!</f>
        <v>#REF!</v>
      </c>
      <c r="BQ29" s="15" t="e">
        <f>#REF!</f>
        <v>#REF!</v>
      </c>
      <c r="BR29" s="15" t="e">
        <f>#REF!</f>
        <v>#REF!</v>
      </c>
      <c r="BS29" s="15" t="e">
        <f>#REF!</f>
        <v>#REF!</v>
      </c>
      <c r="BT29" s="15" t="e">
        <f>#REF!</f>
        <v>#REF!</v>
      </c>
      <c r="BU29" s="15" t="e">
        <f>#REF!</f>
        <v>#REF!</v>
      </c>
      <c r="BV29" s="15" t="e">
        <f>#REF!</f>
        <v>#REF!</v>
      </c>
      <c r="BW29" s="15" t="e">
        <f>#REF!</f>
        <v>#REF!</v>
      </c>
      <c r="BX29" s="15" t="e">
        <f>#REF!</f>
        <v>#REF!</v>
      </c>
      <c r="BZ29" s="14" t="e">
        <f>#REF!</f>
        <v>#REF!</v>
      </c>
      <c r="CA29" s="15" t="e">
        <f>#REF!</f>
        <v>#REF!</v>
      </c>
      <c r="CB29" s="15" t="e">
        <f>#REF!</f>
        <v>#REF!</v>
      </c>
      <c r="CC29" s="15" t="e">
        <f>#REF!</f>
        <v>#REF!</v>
      </c>
      <c r="CD29" s="15" t="e">
        <f>#REF!</f>
        <v>#REF!</v>
      </c>
      <c r="CE29" s="15" t="e">
        <f>#REF!</f>
        <v>#REF!</v>
      </c>
      <c r="CF29" s="15" t="e">
        <f>#REF!</f>
        <v>#REF!</v>
      </c>
      <c r="CG29" s="15" t="e">
        <f>#REF!</f>
        <v>#REF!</v>
      </c>
      <c r="CH29" s="15" t="e">
        <f>#REF!</f>
        <v>#REF!</v>
      </c>
      <c r="CI29" s="15" t="e">
        <f>#REF!</f>
        <v>#REF!</v>
      </c>
      <c r="CJ29" s="15" t="e">
        <f>#REF!</f>
        <v>#REF!</v>
      </c>
      <c r="CK29" s="15" t="e">
        <f>#REF!</f>
        <v>#REF!</v>
      </c>
      <c r="CL29" s="15" t="e">
        <f>#REF!</f>
        <v>#REF!</v>
      </c>
      <c r="CM29" s="15" t="e">
        <f>#REF!</f>
        <v>#REF!</v>
      </c>
      <c r="CN29" s="15" t="e">
        <f>#REF!</f>
        <v>#REF!</v>
      </c>
      <c r="CO29" s="15" t="e">
        <f>#REF!</f>
        <v>#REF!</v>
      </c>
      <c r="CP29" s="15" t="e">
        <f>#REF!</f>
        <v>#REF!</v>
      </c>
      <c r="CQ29" s="15" t="e">
        <f>#REF!</f>
        <v>#REF!</v>
      </c>
      <c r="CS29" s="14" t="e">
        <f>#REF!</f>
        <v>#REF!</v>
      </c>
      <c r="CT29" s="15" t="e">
        <f>#REF!</f>
        <v>#REF!</v>
      </c>
      <c r="CU29" s="15" t="e">
        <f>#REF!</f>
        <v>#REF!</v>
      </c>
      <c r="CV29" s="15" t="e">
        <f>#REF!</f>
        <v>#REF!</v>
      </c>
      <c r="CW29" s="15" t="e">
        <f>#REF!</f>
        <v>#REF!</v>
      </c>
      <c r="CX29" s="15" t="e">
        <f>#REF!</f>
        <v>#REF!</v>
      </c>
      <c r="CY29" s="15" t="e">
        <f>#REF!</f>
        <v>#REF!</v>
      </c>
      <c r="CZ29" s="15" t="e">
        <f>#REF!</f>
        <v>#REF!</v>
      </c>
      <c r="DA29" s="15" t="e">
        <f>#REF!</f>
        <v>#REF!</v>
      </c>
      <c r="DB29" s="15" t="e">
        <f>#REF!</f>
        <v>#REF!</v>
      </c>
      <c r="DC29" s="15" t="e">
        <f>#REF!</f>
        <v>#REF!</v>
      </c>
      <c r="DD29" s="15" t="e">
        <f>#REF!</f>
        <v>#REF!</v>
      </c>
      <c r="DE29" s="15" t="e">
        <f>#REF!</f>
        <v>#REF!</v>
      </c>
      <c r="DF29" s="15" t="e">
        <f>#REF!</f>
        <v>#REF!</v>
      </c>
      <c r="DG29" s="15" t="e">
        <f>#REF!</f>
        <v>#REF!</v>
      </c>
      <c r="DH29" s="15" t="e">
        <f>#REF!</f>
        <v>#REF!</v>
      </c>
      <c r="DI29" s="15" t="e">
        <f>#REF!</f>
        <v>#REF!</v>
      </c>
      <c r="DJ29" s="15" t="e">
        <f>#REF!</f>
        <v>#REF!</v>
      </c>
      <c r="DL29" s="14" t="e">
        <f>#REF!</f>
        <v>#REF!</v>
      </c>
      <c r="DM29" s="15" t="e">
        <f>#REF!</f>
        <v>#REF!</v>
      </c>
      <c r="DN29" s="15" t="e">
        <f>#REF!</f>
        <v>#REF!</v>
      </c>
      <c r="DO29" s="15" t="e">
        <f>#REF!</f>
        <v>#REF!</v>
      </c>
      <c r="DP29" s="15" t="e">
        <f>#REF!</f>
        <v>#REF!</v>
      </c>
      <c r="DQ29" s="15" t="e">
        <f>#REF!</f>
        <v>#REF!</v>
      </c>
      <c r="DR29" s="15" t="e">
        <f>#REF!</f>
        <v>#REF!</v>
      </c>
      <c r="DS29" s="15" t="e">
        <f>#REF!</f>
        <v>#REF!</v>
      </c>
      <c r="DT29" s="15" t="e">
        <f>#REF!</f>
        <v>#REF!</v>
      </c>
      <c r="DU29" s="15" t="e">
        <f>#REF!</f>
        <v>#REF!</v>
      </c>
      <c r="DV29" s="15" t="e">
        <f>#REF!</f>
        <v>#REF!</v>
      </c>
      <c r="DW29" s="15" t="e">
        <f>#REF!</f>
        <v>#REF!</v>
      </c>
      <c r="DX29" s="15" t="e">
        <f>#REF!</f>
        <v>#REF!</v>
      </c>
      <c r="DY29" s="15" t="e">
        <f>#REF!</f>
        <v>#REF!</v>
      </c>
      <c r="DZ29" s="15" t="e">
        <f>#REF!</f>
        <v>#REF!</v>
      </c>
      <c r="EA29" s="15" t="e">
        <f>#REF!</f>
        <v>#REF!</v>
      </c>
      <c r="EB29" s="15" t="e">
        <f>#REF!</f>
        <v>#REF!</v>
      </c>
      <c r="EC29" s="15" t="e">
        <f>#REF!</f>
        <v>#REF!</v>
      </c>
      <c r="EE29" s="14" t="e">
        <f>#REF!</f>
        <v>#REF!</v>
      </c>
      <c r="EF29" s="15" t="e">
        <f>#REF!</f>
        <v>#REF!</v>
      </c>
      <c r="EG29" s="15" t="e">
        <f>#REF!</f>
        <v>#REF!</v>
      </c>
      <c r="EH29" s="15" t="e">
        <f>#REF!</f>
        <v>#REF!</v>
      </c>
      <c r="EI29" s="15" t="e">
        <f>#REF!</f>
        <v>#REF!</v>
      </c>
      <c r="EJ29" s="15" t="e">
        <f>#REF!</f>
        <v>#REF!</v>
      </c>
      <c r="EK29" s="15" t="e">
        <f>#REF!</f>
        <v>#REF!</v>
      </c>
      <c r="EL29" s="15" t="e">
        <f>#REF!</f>
        <v>#REF!</v>
      </c>
      <c r="EM29" s="15" t="e">
        <f>#REF!</f>
        <v>#REF!</v>
      </c>
      <c r="EN29" s="15" t="e">
        <f>#REF!</f>
        <v>#REF!</v>
      </c>
      <c r="EO29" s="15" t="e">
        <f>#REF!</f>
        <v>#REF!</v>
      </c>
      <c r="EP29" s="15" t="e">
        <f>#REF!</f>
        <v>#REF!</v>
      </c>
      <c r="EQ29" s="15" t="e">
        <f>#REF!</f>
        <v>#REF!</v>
      </c>
      <c r="ER29" s="15" t="e">
        <f>#REF!</f>
        <v>#REF!</v>
      </c>
      <c r="ES29" s="15" t="e">
        <f>#REF!</f>
        <v>#REF!</v>
      </c>
      <c r="ET29" s="15" t="e">
        <f>#REF!</f>
        <v>#REF!</v>
      </c>
      <c r="EU29" s="15" t="e">
        <f>#REF!</f>
        <v>#REF!</v>
      </c>
      <c r="EV29" s="15" t="e">
        <f>#REF!</f>
        <v>#REF!</v>
      </c>
      <c r="EX29" s="14" t="e">
        <f>#REF!</f>
        <v>#REF!</v>
      </c>
      <c r="EY29" s="15" t="e">
        <f>#REF!</f>
        <v>#REF!</v>
      </c>
      <c r="EZ29" s="15" t="e">
        <f>#REF!</f>
        <v>#REF!</v>
      </c>
      <c r="FA29" s="15" t="e">
        <f>#REF!</f>
        <v>#REF!</v>
      </c>
      <c r="FB29" s="15" t="e">
        <f>#REF!</f>
        <v>#REF!</v>
      </c>
      <c r="FC29" s="15" t="e">
        <f>#REF!</f>
        <v>#REF!</v>
      </c>
      <c r="FD29" s="15" t="e">
        <f>#REF!</f>
        <v>#REF!</v>
      </c>
      <c r="FE29" s="15" t="e">
        <f>#REF!</f>
        <v>#REF!</v>
      </c>
      <c r="FF29" s="15" t="e">
        <f>#REF!</f>
        <v>#REF!</v>
      </c>
      <c r="FG29" s="15" t="e">
        <f>#REF!</f>
        <v>#REF!</v>
      </c>
      <c r="FH29" s="15" t="e">
        <f>#REF!</f>
        <v>#REF!</v>
      </c>
      <c r="FI29" s="15" t="e">
        <f>#REF!</f>
        <v>#REF!</v>
      </c>
      <c r="FJ29" s="15" t="e">
        <f>#REF!</f>
        <v>#REF!</v>
      </c>
      <c r="FK29" s="15" t="e">
        <f>#REF!</f>
        <v>#REF!</v>
      </c>
      <c r="FL29" s="15" t="e">
        <f>#REF!</f>
        <v>#REF!</v>
      </c>
      <c r="FM29" s="15" t="e">
        <f>#REF!</f>
        <v>#REF!</v>
      </c>
      <c r="FN29" s="15" t="e">
        <f>#REF!</f>
        <v>#REF!</v>
      </c>
      <c r="FO29" s="15" t="e">
        <f>#REF!</f>
        <v>#REF!</v>
      </c>
      <c r="FQ29" s="14" t="e">
        <f>#REF!</f>
        <v>#REF!</v>
      </c>
      <c r="FR29" s="15" t="e">
        <f>#REF!</f>
        <v>#REF!</v>
      </c>
      <c r="FS29" s="15" t="e">
        <f>#REF!</f>
        <v>#REF!</v>
      </c>
      <c r="FT29" s="15" t="e">
        <f>#REF!</f>
        <v>#REF!</v>
      </c>
      <c r="FU29" s="15" t="e">
        <f>#REF!</f>
        <v>#REF!</v>
      </c>
      <c r="FV29" s="15" t="e">
        <f>#REF!</f>
        <v>#REF!</v>
      </c>
      <c r="FW29" s="15" t="e">
        <f>#REF!</f>
        <v>#REF!</v>
      </c>
      <c r="FX29" s="15" t="e">
        <f>#REF!</f>
        <v>#REF!</v>
      </c>
      <c r="FY29" s="15" t="e">
        <f>#REF!</f>
        <v>#REF!</v>
      </c>
      <c r="FZ29" s="15" t="e">
        <f>#REF!</f>
        <v>#REF!</v>
      </c>
      <c r="GA29" s="15" t="e">
        <f>#REF!</f>
        <v>#REF!</v>
      </c>
      <c r="GB29" s="15" t="e">
        <f>#REF!</f>
        <v>#REF!</v>
      </c>
      <c r="GC29" s="15" t="e">
        <f>#REF!</f>
        <v>#REF!</v>
      </c>
      <c r="GD29" s="15" t="e">
        <f>#REF!</f>
        <v>#REF!</v>
      </c>
      <c r="GE29" s="15" t="e">
        <f>#REF!</f>
        <v>#REF!</v>
      </c>
      <c r="GF29" s="15" t="e">
        <f>#REF!</f>
        <v>#REF!</v>
      </c>
      <c r="GG29" s="15" t="e">
        <f>#REF!</f>
        <v>#REF!</v>
      </c>
      <c r="GH29" s="15" t="e">
        <f>#REF!</f>
        <v>#REF!</v>
      </c>
      <c r="GJ29" s="14" t="e">
        <f>#REF!</f>
        <v>#REF!</v>
      </c>
      <c r="GK29" s="15" t="e">
        <f>#REF!</f>
        <v>#REF!</v>
      </c>
      <c r="GL29" s="15" t="e">
        <f>#REF!</f>
        <v>#REF!</v>
      </c>
      <c r="GM29" s="15" t="e">
        <f>#REF!</f>
        <v>#REF!</v>
      </c>
      <c r="GN29" s="15" t="e">
        <f>#REF!</f>
        <v>#REF!</v>
      </c>
      <c r="GO29" s="15" t="e">
        <f>#REF!</f>
        <v>#REF!</v>
      </c>
      <c r="GP29" s="15" t="e">
        <f>#REF!</f>
        <v>#REF!</v>
      </c>
      <c r="GQ29" s="15" t="e">
        <f>#REF!</f>
        <v>#REF!</v>
      </c>
      <c r="GR29" s="15" t="e">
        <f>#REF!</f>
        <v>#REF!</v>
      </c>
      <c r="GS29" s="15" t="e">
        <f>#REF!</f>
        <v>#REF!</v>
      </c>
      <c r="GT29" s="15" t="e">
        <f>#REF!</f>
        <v>#REF!</v>
      </c>
      <c r="GU29" s="15" t="e">
        <f>#REF!</f>
        <v>#REF!</v>
      </c>
      <c r="GV29" s="15" t="e">
        <f>#REF!</f>
        <v>#REF!</v>
      </c>
      <c r="GW29" s="15" t="e">
        <f>#REF!</f>
        <v>#REF!</v>
      </c>
      <c r="GX29" s="15" t="e">
        <f>#REF!</f>
        <v>#REF!</v>
      </c>
      <c r="GY29" s="15" t="e">
        <f>#REF!</f>
        <v>#REF!</v>
      </c>
      <c r="GZ29" s="15" t="e">
        <f>#REF!</f>
        <v>#REF!</v>
      </c>
      <c r="HA29" s="15" t="e">
        <f>#REF!</f>
        <v>#REF!</v>
      </c>
      <c r="HC29" s="14" t="e">
        <f>#REF!</f>
        <v>#REF!</v>
      </c>
      <c r="HD29" s="15" t="e">
        <f>#REF!</f>
        <v>#REF!</v>
      </c>
      <c r="HE29" s="15" t="e">
        <f>#REF!</f>
        <v>#REF!</v>
      </c>
      <c r="HF29" s="15" t="e">
        <f>#REF!</f>
        <v>#REF!</v>
      </c>
      <c r="HG29" s="15" t="e">
        <f>#REF!</f>
        <v>#REF!</v>
      </c>
      <c r="HH29" s="15" t="e">
        <f>#REF!</f>
        <v>#REF!</v>
      </c>
      <c r="HI29" s="15" t="e">
        <f>#REF!</f>
        <v>#REF!</v>
      </c>
      <c r="HJ29" s="15" t="e">
        <f>#REF!</f>
        <v>#REF!</v>
      </c>
      <c r="HK29" s="15" t="e">
        <f>#REF!</f>
        <v>#REF!</v>
      </c>
      <c r="HL29" s="15" t="e">
        <f>#REF!</f>
        <v>#REF!</v>
      </c>
      <c r="HM29" s="15" t="e">
        <f>#REF!</f>
        <v>#REF!</v>
      </c>
      <c r="HN29" s="15" t="e">
        <f>#REF!</f>
        <v>#REF!</v>
      </c>
      <c r="HO29" s="15" t="e">
        <f>#REF!</f>
        <v>#REF!</v>
      </c>
      <c r="HP29" s="15" t="e">
        <f>#REF!</f>
        <v>#REF!</v>
      </c>
      <c r="HQ29" s="15" t="e">
        <f>#REF!</f>
        <v>#REF!</v>
      </c>
      <c r="HR29" s="15" t="e">
        <f>#REF!</f>
        <v>#REF!</v>
      </c>
      <c r="HS29" s="15" t="e">
        <f>#REF!</f>
        <v>#REF!</v>
      </c>
      <c r="HT29" s="15" t="e">
        <f>#REF!</f>
        <v>#REF!</v>
      </c>
      <c r="HV29" s="14" t="e">
        <f>#REF!</f>
        <v>#REF!</v>
      </c>
      <c r="HW29" s="15" t="e">
        <f>#REF!</f>
        <v>#REF!</v>
      </c>
      <c r="HX29" s="15" t="e">
        <f>#REF!</f>
        <v>#REF!</v>
      </c>
      <c r="HY29" s="15" t="e">
        <f>#REF!</f>
        <v>#REF!</v>
      </c>
      <c r="HZ29" s="15" t="e">
        <f>#REF!</f>
        <v>#REF!</v>
      </c>
      <c r="IA29" s="15" t="e">
        <f>#REF!</f>
        <v>#REF!</v>
      </c>
      <c r="IB29" s="15" t="e">
        <f>#REF!</f>
        <v>#REF!</v>
      </c>
      <c r="IC29" s="15" t="e">
        <f>#REF!</f>
        <v>#REF!</v>
      </c>
      <c r="ID29" s="15" t="e">
        <f>#REF!</f>
        <v>#REF!</v>
      </c>
      <c r="IE29" s="15" t="e">
        <f>#REF!</f>
        <v>#REF!</v>
      </c>
      <c r="IF29" s="15" t="e">
        <f>#REF!</f>
        <v>#REF!</v>
      </c>
      <c r="IG29" s="15" t="e">
        <f>#REF!</f>
        <v>#REF!</v>
      </c>
      <c r="IH29" s="15" t="e">
        <f>#REF!</f>
        <v>#REF!</v>
      </c>
      <c r="II29" s="15" t="e">
        <f>#REF!</f>
        <v>#REF!</v>
      </c>
      <c r="IJ29" s="15" t="e">
        <f>#REF!</f>
        <v>#REF!</v>
      </c>
      <c r="IK29" s="15" t="e">
        <f>#REF!</f>
        <v>#REF!</v>
      </c>
      <c r="IL29" s="15" t="e">
        <f>#REF!</f>
        <v>#REF!</v>
      </c>
      <c r="IM29" s="15" t="e">
        <f>#REF!</f>
        <v>#REF!</v>
      </c>
      <c r="IO29" s="14" t="e">
        <f>#REF!</f>
        <v>#REF!</v>
      </c>
      <c r="IP29" s="15" t="e">
        <f>#REF!</f>
        <v>#REF!</v>
      </c>
      <c r="IQ29" s="15" t="e">
        <f>#REF!</f>
        <v>#REF!</v>
      </c>
      <c r="IR29" s="15" t="e">
        <f>#REF!</f>
        <v>#REF!</v>
      </c>
      <c r="IS29" s="15" t="e">
        <f>#REF!</f>
        <v>#REF!</v>
      </c>
      <c r="IT29" s="15" t="e">
        <f>#REF!</f>
        <v>#REF!</v>
      </c>
      <c r="IU29" s="15" t="e">
        <f>#REF!</f>
        <v>#REF!</v>
      </c>
      <c r="IV29" s="15" t="e">
        <f>#REF!</f>
        <v>#REF!</v>
      </c>
      <c r="IW29" s="15" t="e">
        <f>#REF!</f>
        <v>#REF!</v>
      </c>
      <c r="IX29" s="15" t="e">
        <f>#REF!</f>
        <v>#REF!</v>
      </c>
      <c r="IY29" s="15" t="e">
        <f>#REF!</f>
        <v>#REF!</v>
      </c>
      <c r="IZ29" s="15" t="e">
        <f>#REF!</f>
        <v>#REF!</v>
      </c>
      <c r="JA29" s="15" t="e">
        <f>#REF!</f>
        <v>#REF!</v>
      </c>
      <c r="JB29" s="15" t="e">
        <f>#REF!</f>
        <v>#REF!</v>
      </c>
      <c r="JC29" s="15" t="e">
        <f>#REF!</f>
        <v>#REF!</v>
      </c>
      <c r="JD29" s="15" t="e">
        <f>#REF!</f>
        <v>#REF!</v>
      </c>
      <c r="JE29" s="15" t="e">
        <f>#REF!</f>
        <v>#REF!</v>
      </c>
      <c r="JF29" s="15" t="e">
        <f>#REF!</f>
        <v>#REF!</v>
      </c>
      <c r="JH29" s="14" t="e">
        <f>#REF!</f>
        <v>#REF!</v>
      </c>
      <c r="JI29" s="15" t="e">
        <f>#REF!</f>
        <v>#REF!</v>
      </c>
      <c r="JJ29" s="15" t="e">
        <f>#REF!</f>
        <v>#REF!</v>
      </c>
      <c r="JK29" s="15" t="e">
        <f>#REF!</f>
        <v>#REF!</v>
      </c>
      <c r="JL29" s="15" t="e">
        <f>#REF!</f>
        <v>#REF!</v>
      </c>
      <c r="JM29" s="15" t="e">
        <f>#REF!</f>
        <v>#REF!</v>
      </c>
      <c r="JN29" s="15" t="e">
        <f>#REF!</f>
        <v>#REF!</v>
      </c>
      <c r="JO29" s="15" t="e">
        <f>#REF!</f>
        <v>#REF!</v>
      </c>
      <c r="JP29" s="15" t="e">
        <f>#REF!</f>
        <v>#REF!</v>
      </c>
      <c r="JQ29" s="15" t="e">
        <f>#REF!</f>
        <v>#REF!</v>
      </c>
      <c r="JR29" s="15" t="e">
        <f>#REF!</f>
        <v>#REF!</v>
      </c>
      <c r="JS29" s="15" t="e">
        <f>#REF!</f>
        <v>#REF!</v>
      </c>
      <c r="JT29" s="15" t="e">
        <f>#REF!</f>
        <v>#REF!</v>
      </c>
      <c r="JU29" s="15" t="e">
        <f>#REF!</f>
        <v>#REF!</v>
      </c>
      <c r="JV29" s="15" t="e">
        <f>#REF!</f>
        <v>#REF!</v>
      </c>
      <c r="JW29" s="15" t="e">
        <f>#REF!</f>
        <v>#REF!</v>
      </c>
      <c r="JX29" s="15" t="e">
        <f>#REF!</f>
        <v>#REF!</v>
      </c>
      <c r="JY29" s="15" t="e">
        <f>#REF!</f>
        <v>#REF!</v>
      </c>
    </row>
    <row r="30" spans="1:285" x14ac:dyDescent="0.25">
      <c r="A30" s="10" t="s">
        <v>15</v>
      </c>
      <c r="B30" s="14" t="e">
        <f>#REF!</f>
        <v>#REF!</v>
      </c>
      <c r="C30" s="15" t="e">
        <f>#REF!</f>
        <v>#REF!</v>
      </c>
      <c r="D30" s="15" t="e">
        <f>#REF!</f>
        <v>#REF!</v>
      </c>
      <c r="E30" s="15" t="e">
        <f>#REF!</f>
        <v>#REF!</v>
      </c>
      <c r="F30" s="15" t="e">
        <f>#REF!</f>
        <v>#REF!</v>
      </c>
      <c r="G30" s="15" t="e">
        <f>#REF!</f>
        <v>#REF!</v>
      </c>
      <c r="H30" s="15" t="e">
        <f>#REF!</f>
        <v>#REF!</v>
      </c>
      <c r="I30" s="15" t="e">
        <f>#REF!</f>
        <v>#REF!</v>
      </c>
      <c r="J30" s="15" t="e">
        <f>#REF!</f>
        <v>#REF!</v>
      </c>
      <c r="K30" s="15" t="e">
        <f>#REF!</f>
        <v>#REF!</v>
      </c>
      <c r="L30" s="15" t="e">
        <f>#REF!</f>
        <v>#REF!</v>
      </c>
      <c r="M30" s="15" t="e">
        <f>#REF!</f>
        <v>#REF!</v>
      </c>
      <c r="N30" s="15" t="e">
        <f>#REF!</f>
        <v>#REF!</v>
      </c>
      <c r="O30" s="15" t="e">
        <f>#REF!</f>
        <v>#REF!</v>
      </c>
      <c r="P30" s="15" t="e">
        <f>#REF!</f>
        <v>#REF!</v>
      </c>
      <c r="Q30" s="15" t="e">
        <f>#REF!</f>
        <v>#REF!</v>
      </c>
      <c r="R30" s="15" t="e">
        <f>#REF!</f>
        <v>#REF!</v>
      </c>
      <c r="S30" s="15" t="e">
        <f>#REF!</f>
        <v>#REF!</v>
      </c>
      <c r="U30" s="14" t="e">
        <f>#REF!</f>
        <v>#REF!</v>
      </c>
      <c r="V30" s="15" t="e">
        <f>#REF!</f>
        <v>#REF!</v>
      </c>
      <c r="W30" s="15" t="e">
        <f>#REF!</f>
        <v>#REF!</v>
      </c>
      <c r="X30" s="15" t="e">
        <f>#REF!</f>
        <v>#REF!</v>
      </c>
      <c r="Y30" s="15" t="e">
        <f>#REF!</f>
        <v>#REF!</v>
      </c>
      <c r="Z30" s="15" t="e">
        <f>#REF!</f>
        <v>#REF!</v>
      </c>
      <c r="AA30" s="15" t="e">
        <f>#REF!</f>
        <v>#REF!</v>
      </c>
      <c r="AB30" s="15" t="e">
        <f>#REF!</f>
        <v>#REF!</v>
      </c>
      <c r="AC30" s="15" t="e">
        <f>#REF!</f>
        <v>#REF!</v>
      </c>
      <c r="AD30" s="15" t="e">
        <f>#REF!</f>
        <v>#REF!</v>
      </c>
      <c r="AE30" s="15" t="e">
        <f>#REF!</f>
        <v>#REF!</v>
      </c>
      <c r="AF30" s="15" t="e">
        <f>#REF!</f>
        <v>#REF!</v>
      </c>
      <c r="AG30" s="15" t="e">
        <f>#REF!</f>
        <v>#REF!</v>
      </c>
      <c r="AH30" s="15" t="e">
        <f>#REF!</f>
        <v>#REF!</v>
      </c>
      <c r="AI30" s="15" t="e">
        <f>#REF!</f>
        <v>#REF!</v>
      </c>
      <c r="AJ30" s="15" t="e">
        <f>#REF!</f>
        <v>#REF!</v>
      </c>
      <c r="AK30" s="15" t="e">
        <f>#REF!</f>
        <v>#REF!</v>
      </c>
      <c r="AL30" s="15" t="e">
        <f>#REF!</f>
        <v>#REF!</v>
      </c>
      <c r="AN30" s="14" t="e">
        <f>#REF!</f>
        <v>#REF!</v>
      </c>
      <c r="AO30" s="15" t="e">
        <f>#REF!</f>
        <v>#REF!</v>
      </c>
      <c r="AP30" s="15" t="e">
        <f>#REF!</f>
        <v>#REF!</v>
      </c>
      <c r="AQ30" s="15" t="e">
        <f>#REF!</f>
        <v>#REF!</v>
      </c>
      <c r="AR30" s="15" t="e">
        <f>#REF!</f>
        <v>#REF!</v>
      </c>
      <c r="AS30" s="15" t="e">
        <f>#REF!</f>
        <v>#REF!</v>
      </c>
      <c r="AT30" s="15" t="e">
        <f>#REF!</f>
        <v>#REF!</v>
      </c>
      <c r="AU30" s="15" t="e">
        <f>#REF!</f>
        <v>#REF!</v>
      </c>
      <c r="AV30" s="15" t="e">
        <f>#REF!</f>
        <v>#REF!</v>
      </c>
      <c r="AW30" s="15" t="e">
        <f>#REF!</f>
        <v>#REF!</v>
      </c>
      <c r="AX30" s="15" t="e">
        <f>#REF!</f>
        <v>#REF!</v>
      </c>
      <c r="AY30" s="15" t="e">
        <f>#REF!</f>
        <v>#REF!</v>
      </c>
      <c r="AZ30" s="15" t="e">
        <f>#REF!</f>
        <v>#REF!</v>
      </c>
      <c r="BA30" s="15" t="e">
        <f>#REF!</f>
        <v>#REF!</v>
      </c>
      <c r="BB30" s="15" t="e">
        <f>#REF!</f>
        <v>#REF!</v>
      </c>
      <c r="BC30" s="15" t="e">
        <f>#REF!</f>
        <v>#REF!</v>
      </c>
      <c r="BD30" s="15" t="e">
        <f>#REF!</f>
        <v>#REF!</v>
      </c>
      <c r="BE30" s="15" t="e">
        <f>#REF!</f>
        <v>#REF!</v>
      </c>
      <c r="BG30" s="14" t="e">
        <f>#REF!</f>
        <v>#REF!</v>
      </c>
      <c r="BH30" s="15" t="e">
        <f>#REF!</f>
        <v>#REF!</v>
      </c>
      <c r="BI30" s="15" t="e">
        <f>#REF!</f>
        <v>#REF!</v>
      </c>
      <c r="BJ30" s="15" t="e">
        <f>#REF!</f>
        <v>#REF!</v>
      </c>
      <c r="BK30" s="15" t="e">
        <f>#REF!</f>
        <v>#REF!</v>
      </c>
      <c r="BL30" s="15" t="e">
        <f>#REF!</f>
        <v>#REF!</v>
      </c>
      <c r="BM30" s="15" t="e">
        <f>#REF!</f>
        <v>#REF!</v>
      </c>
      <c r="BN30" s="15" t="e">
        <f>#REF!</f>
        <v>#REF!</v>
      </c>
      <c r="BO30" s="15" t="e">
        <f>#REF!</f>
        <v>#REF!</v>
      </c>
      <c r="BP30" s="15" t="e">
        <f>#REF!</f>
        <v>#REF!</v>
      </c>
      <c r="BQ30" s="15" t="e">
        <f>#REF!</f>
        <v>#REF!</v>
      </c>
      <c r="BR30" s="15" t="e">
        <f>#REF!</f>
        <v>#REF!</v>
      </c>
      <c r="BS30" s="15" t="e">
        <f>#REF!</f>
        <v>#REF!</v>
      </c>
      <c r="BT30" s="15" t="e">
        <f>#REF!</f>
        <v>#REF!</v>
      </c>
      <c r="BU30" s="15" t="e">
        <f>#REF!</f>
        <v>#REF!</v>
      </c>
      <c r="BV30" s="15" t="e">
        <f>#REF!</f>
        <v>#REF!</v>
      </c>
      <c r="BW30" s="15" t="e">
        <f>#REF!</f>
        <v>#REF!</v>
      </c>
      <c r="BX30" s="15" t="e">
        <f>#REF!</f>
        <v>#REF!</v>
      </c>
      <c r="BZ30" s="14" t="e">
        <f>#REF!</f>
        <v>#REF!</v>
      </c>
      <c r="CA30" s="15" t="e">
        <f>#REF!</f>
        <v>#REF!</v>
      </c>
      <c r="CB30" s="15" t="e">
        <f>#REF!</f>
        <v>#REF!</v>
      </c>
      <c r="CC30" s="15" t="e">
        <f>#REF!</f>
        <v>#REF!</v>
      </c>
      <c r="CD30" s="15" t="e">
        <f>#REF!</f>
        <v>#REF!</v>
      </c>
      <c r="CE30" s="15" t="e">
        <f>#REF!</f>
        <v>#REF!</v>
      </c>
      <c r="CF30" s="15" t="e">
        <f>#REF!</f>
        <v>#REF!</v>
      </c>
      <c r="CG30" s="15" t="e">
        <f>#REF!</f>
        <v>#REF!</v>
      </c>
      <c r="CH30" s="15" t="e">
        <f>#REF!</f>
        <v>#REF!</v>
      </c>
      <c r="CI30" s="15" t="e">
        <f>#REF!</f>
        <v>#REF!</v>
      </c>
      <c r="CJ30" s="15" t="e">
        <f>#REF!</f>
        <v>#REF!</v>
      </c>
      <c r="CK30" s="15" t="e">
        <f>#REF!</f>
        <v>#REF!</v>
      </c>
      <c r="CL30" s="15" t="e">
        <f>#REF!</f>
        <v>#REF!</v>
      </c>
      <c r="CM30" s="15" t="e">
        <f>#REF!</f>
        <v>#REF!</v>
      </c>
      <c r="CN30" s="15" t="e">
        <f>#REF!</f>
        <v>#REF!</v>
      </c>
      <c r="CO30" s="15" t="e">
        <f>#REF!</f>
        <v>#REF!</v>
      </c>
      <c r="CP30" s="15" t="e">
        <f>#REF!</f>
        <v>#REF!</v>
      </c>
      <c r="CQ30" s="15" t="e">
        <f>#REF!</f>
        <v>#REF!</v>
      </c>
      <c r="CS30" s="14" t="e">
        <f>#REF!</f>
        <v>#REF!</v>
      </c>
      <c r="CT30" s="15" t="e">
        <f>#REF!</f>
        <v>#REF!</v>
      </c>
      <c r="CU30" s="15" t="e">
        <f>#REF!</f>
        <v>#REF!</v>
      </c>
      <c r="CV30" s="15" t="e">
        <f>#REF!</f>
        <v>#REF!</v>
      </c>
      <c r="CW30" s="15" t="e">
        <f>#REF!</f>
        <v>#REF!</v>
      </c>
      <c r="CX30" s="15" t="e">
        <f>#REF!</f>
        <v>#REF!</v>
      </c>
      <c r="CY30" s="15" t="e">
        <f>#REF!</f>
        <v>#REF!</v>
      </c>
      <c r="CZ30" s="15" t="e">
        <f>#REF!</f>
        <v>#REF!</v>
      </c>
      <c r="DA30" s="15" t="e">
        <f>#REF!</f>
        <v>#REF!</v>
      </c>
      <c r="DB30" s="15" t="e">
        <f>#REF!</f>
        <v>#REF!</v>
      </c>
      <c r="DC30" s="15" t="e">
        <f>#REF!</f>
        <v>#REF!</v>
      </c>
      <c r="DD30" s="15" t="e">
        <f>#REF!</f>
        <v>#REF!</v>
      </c>
      <c r="DE30" s="15" t="e">
        <f>#REF!</f>
        <v>#REF!</v>
      </c>
      <c r="DF30" s="15" t="e">
        <f>#REF!</f>
        <v>#REF!</v>
      </c>
      <c r="DG30" s="15" t="e">
        <f>#REF!</f>
        <v>#REF!</v>
      </c>
      <c r="DH30" s="15" t="e">
        <f>#REF!</f>
        <v>#REF!</v>
      </c>
      <c r="DI30" s="15" t="e">
        <f>#REF!</f>
        <v>#REF!</v>
      </c>
      <c r="DJ30" s="15" t="e">
        <f>#REF!</f>
        <v>#REF!</v>
      </c>
      <c r="DL30" s="14" t="e">
        <f>#REF!</f>
        <v>#REF!</v>
      </c>
      <c r="DM30" s="15" t="e">
        <f>#REF!</f>
        <v>#REF!</v>
      </c>
      <c r="DN30" s="15" t="e">
        <f>#REF!</f>
        <v>#REF!</v>
      </c>
      <c r="DO30" s="15" t="e">
        <f>#REF!</f>
        <v>#REF!</v>
      </c>
      <c r="DP30" s="15" t="e">
        <f>#REF!</f>
        <v>#REF!</v>
      </c>
      <c r="DQ30" s="15" t="e">
        <f>#REF!</f>
        <v>#REF!</v>
      </c>
      <c r="DR30" s="15" t="e">
        <f>#REF!</f>
        <v>#REF!</v>
      </c>
      <c r="DS30" s="15" t="e">
        <f>#REF!</f>
        <v>#REF!</v>
      </c>
      <c r="DT30" s="15" t="e">
        <f>#REF!</f>
        <v>#REF!</v>
      </c>
      <c r="DU30" s="15" t="e">
        <f>#REF!</f>
        <v>#REF!</v>
      </c>
      <c r="DV30" s="15" t="e">
        <f>#REF!</f>
        <v>#REF!</v>
      </c>
      <c r="DW30" s="15" t="e">
        <f>#REF!</f>
        <v>#REF!</v>
      </c>
      <c r="DX30" s="15" t="e">
        <f>#REF!</f>
        <v>#REF!</v>
      </c>
      <c r="DY30" s="15" t="e">
        <f>#REF!</f>
        <v>#REF!</v>
      </c>
      <c r="DZ30" s="15" t="e">
        <f>#REF!</f>
        <v>#REF!</v>
      </c>
      <c r="EA30" s="15" t="e">
        <f>#REF!</f>
        <v>#REF!</v>
      </c>
      <c r="EB30" s="15" t="e">
        <f>#REF!</f>
        <v>#REF!</v>
      </c>
      <c r="EC30" s="15" t="e">
        <f>#REF!</f>
        <v>#REF!</v>
      </c>
      <c r="EE30" s="14" t="e">
        <f>#REF!</f>
        <v>#REF!</v>
      </c>
      <c r="EF30" s="15" t="e">
        <f>#REF!</f>
        <v>#REF!</v>
      </c>
      <c r="EG30" s="15" t="e">
        <f>#REF!</f>
        <v>#REF!</v>
      </c>
      <c r="EH30" s="15" t="e">
        <f>#REF!</f>
        <v>#REF!</v>
      </c>
      <c r="EI30" s="15" t="e">
        <f>#REF!</f>
        <v>#REF!</v>
      </c>
      <c r="EJ30" s="15" t="e">
        <f>#REF!</f>
        <v>#REF!</v>
      </c>
      <c r="EK30" s="15" t="e">
        <f>#REF!</f>
        <v>#REF!</v>
      </c>
      <c r="EL30" s="15" t="e">
        <f>#REF!</f>
        <v>#REF!</v>
      </c>
      <c r="EM30" s="15" t="e">
        <f>#REF!</f>
        <v>#REF!</v>
      </c>
      <c r="EN30" s="15" t="e">
        <f>#REF!</f>
        <v>#REF!</v>
      </c>
      <c r="EO30" s="15" t="e">
        <f>#REF!</f>
        <v>#REF!</v>
      </c>
      <c r="EP30" s="15" t="e">
        <f>#REF!</f>
        <v>#REF!</v>
      </c>
      <c r="EQ30" s="15" t="e">
        <f>#REF!</f>
        <v>#REF!</v>
      </c>
      <c r="ER30" s="15" t="e">
        <f>#REF!</f>
        <v>#REF!</v>
      </c>
      <c r="ES30" s="15" t="e">
        <f>#REF!</f>
        <v>#REF!</v>
      </c>
      <c r="ET30" s="15" t="e">
        <f>#REF!</f>
        <v>#REF!</v>
      </c>
      <c r="EU30" s="15" t="e">
        <f>#REF!</f>
        <v>#REF!</v>
      </c>
      <c r="EV30" s="15" t="e">
        <f>#REF!</f>
        <v>#REF!</v>
      </c>
      <c r="EX30" s="14" t="e">
        <f>#REF!</f>
        <v>#REF!</v>
      </c>
      <c r="EY30" s="15" t="e">
        <f>#REF!</f>
        <v>#REF!</v>
      </c>
      <c r="EZ30" s="15" t="e">
        <f>#REF!</f>
        <v>#REF!</v>
      </c>
      <c r="FA30" s="15" t="e">
        <f>#REF!</f>
        <v>#REF!</v>
      </c>
      <c r="FB30" s="15" t="e">
        <f>#REF!</f>
        <v>#REF!</v>
      </c>
      <c r="FC30" s="15" t="e">
        <f>#REF!</f>
        <v>#REF!</v>
      </c>
      <c r="FD30" s="15" t="e">
        <f>#REF!</f>
        <v>#REF!</v>
      </c>
      <c r="FE30" s="15" t="e">
        <f>#REF!</f>
        <v>#REF!</v>
      </c>
      <c r="FF30" s="15" t="e">
        <f>#REF!</f>
        <v>#REF!</v>
      </c>
      <c r="FG30" s="15" t="e">
        <f>#REF!</f>
        <v>#REF!</v>
      </c>
      <c r="FH30" s="15" t="e">
        <f>#REF!</f>
        <v>#REF!</v>
      </c>
      <c r="FI30" s="15" t="e">
        <f>#REF!</f>
        <v>#REF!</v>
      </c>
      <c r="FJ30" s="15" t="e">
        <f>#REF!</f>
        <v>#REF!</v>
      </c>
      <c r="FK30" s="15" t="e">
        <f>#REF!</f>
        <v>#REF!</v>
      </c>
      <c r="FL30" s="15" t="e">
        <f>#REF!</f>
        <v>#REF!</v>
      </c>
      <c r="FM30" s="15" t="e">
        <f>#REF!</f>
        <v>#REF!</v>
      </c>
      <c r="FN30" s="15" t="e">
        <f>#REF!</f>
        <v>#REF!</v>
      </c>
      <c r="FO30" s="15" t="e">
        <f>#REF!</f>
        <v>#REF!</v>
      </c>
      <c r="FQ30" s="14" t="e">
        <f>#REF!</f>
        <v>#REF!</v>
      </c>
      <c r="FR30" s="15" t="e">
        <f>#REF!</f>
        <v>#REF!</v>
      </c>
      <c r="FS30" s="15" t="e">
        <f>#REF!</f>
        <v>#REF!</v>
      </c>
      <c r="FT30" s="15" t="e">
        <f>#REF!</f>
        <v>#REF!</v>
      </c>
      <c r="FU30" s="15" t="e">
        <f>#REF!</f>
        <v>#REF!</v>
      </c>
      <c r="FV30" s="15" t="e">
        <f>#REF!</f>
        <v>#REF!</v>
      </c>
      <c r="FW30" s="15" t="e">
        <f>#REF!</f>
        <v>#REF!</v>
      </c>
      <c r="FX30" s="15" t="e">
        <f>#REF!</f>
        <v>#REF!</v>
      </c>
      <c r="FY30" s="15" t="e">
        <f>#REF!</f>
        <v>#REF!</v>
      </c>
      <c r="FZ30" s="15" t="e">
        <f>#REF!</f>
        <v>#REF!</v>
      </c>
      <c r="GA30" s="15" t="e">
        <f>#REF!</f>
        <v>#REF!</v>
      </c>
      <c r="GB30" s="15" t="e">
        <f>#REF!</f>
        <v>#REF!</v>
      </c>
      <c r="GC30" s="15" t="e">
        <f>#REF!</f>
        <v>#REF!</v>
      </c>
      <c r="GD30" s="15" t="e">
        <f>#REF!</f>
        <v>#REF!</v>
      </c>
      <c r="GE30" s="15" t="e">
        <f>#REF!</f>
        <v>#REF!</v>
      </c>
      <c r="GF30" s="15" t="e">
        <f>#REF!</f>
        <v>#REF!</v>
      </c>
      <c r="GG30" s="15" t="e">
        <f>#REF!</f>
        <v>#REF!</v>
      </c>
      <c r="GH30" s="15" t="e">
        <f>#REF!</f>
        <v>#REF!</v>
      </c>
      <c r="GJ30" s="14" t="e">
        <f>#REF!</f>
        <v>#REF!</v>
      </c>
      <c r="GK30" s="15" t="e">
        <f>#REF!</f>
        <v>#REF!</v>
      </c>
      <c r="GL30" s="15" t="e">
        <f>#REF!</f>
        <v>#REF!</v>
      </c>
      <c r="GM30" s="15" t="e">
        <f>#REF!</f>
        <v>#REF!</v>
      </c>
      <c r="GN30" s="15" t="e">
        <f>#REF!</f>
        <v>#REF!</v>
      </c>
      <c r="GO30" s="15" t="e">
        <f>#REF!</f>
        <v>#REF!</v>
      </c>
      <c r="GP30" s="15" t="e">
        <f>#REF!</f>
        <v>#REF!</v>
      </c>
      <c r="GQ30" s="15" t="e">
        <f>#REF!</f>
        <v>#REF!</v>
      </c>
      <c r="GR30" s="15" t="e">
        <f>#REF!</f>
        <v>#REF!</v>
      </c>
      <c r="GS30" s="15" t="e">
        <f>#REF!</f>
        <v>#REF!</v>
      </c>
      <c r="GT30" s="15" t="e">
        <f>#REF!</f>
        <v>#REF!</v>
      </c>
      <c r="GU30" s="15" t="e">
        <f>#REF!</f>
        <v>#REF!</v>
      </c>
      <c r="GV30" s="15" t="e">
        <f>#REF!</f>
        <v>#REF!</v>
      </c>
      <c r="GW30" s="15" t="e">
        <f>#REF!</f>
        <v>#REF!</v>
      </c>
      <c r="GX30" s="15" t="e">
        <f>#REF!</f>
        <v>#REF!</v>
      </c>
      <c r="GY30" s="15" t="e">
        <f>#REF!</f>
        <v>#REF!</v>
      </c>
      <c r="GZ30" s="15" t="e">
        <f>#REF!</f>
        <v>#REF!</v>
      </c>
      <c r="HA30" s="15" t="e">
        <f>#REF!</f>
        <v>#REF!</v>
      </c>
      <c r="HC30" s="14" t="e">
        <f>#REF!</f>
        <v>#REF!</v>
      </c>
      <c r="HD30" s="15" t="e">
        <f>#REF!</f>
        <v>#REF!</v>
      </c>
      <c r="HE30" s="15" t="e">
        <f>#REF!</f>
        <v>#REF!</v>
      </c>
      <c r="HF30" s="15" t="e">
        <f>#REF!</f>
        <v>#REF!</v>
      </c>
      <c r="HG30" s="15" t="e">
        <f>#REF!</f>
        <v>#REF!</v>
      </c>
      <c r="HH30" s="15" t="e">
        <f>#REF!</f>
        <v>#REF!</v>
      </c>
      <c r="HI30" s="15" t="e">
        <f>#REF!</f>
        <v>#REF!</v>
      </c>
      <c r="HJ30" s="15" t="e">
        <f>#REF!</f>
        <v>#REF!</v>
      </c>
      <c r="HK30" s="15" t="e">
        <f>#REF!</f>
        <v>#REF!</v>
      </c>
      <c r="HL30" s="15" t="e">
        <f>#REF!</f>
        <v>#REF!</v>
      </c>
      <c r="HM30" s="15" t="e">
        <f>#REF!</f>
        <v>#REF!</v>
      </c>
      <c r="HN30" s="15" t="e">
        <f>#REF!</f>
        <v>#REF!</v>
      </c>
      <c r="HO30" s="15" t="e">
        <f>#REF!</f>
        <v>#REF!</v>
      </c>
      <c r="HP30" s="15" t="e">
        <f>#REF!</f>
        <v>#REF!</v>
      </c>
      <c r="HQ30" s="15" t="e">
        <f>#REF!</f>
        <v>#REF!</v>
      </c>
      <c r="HR30" s="15" t="e">
        <f>#REF!</f>
        <v>#REF!</v>
      </c>
      <c r="HS30" s="15" t="e">
        <f>#REF!</f>
        <v>#REF!</v>
      </c>
      <c r="HT30" s="15" t="e">
        <f>#REF!</f>
        <v>#REF!</v>
      </c>
      <c r="HV30" s="14" t="e">
        <f>#REF!</f>
        <v>#REF!</v>
      </c>
      <c r="HW30" s="15" t="e">
        <f>#REF!</f>
        <v>#REF!</v>
      </c>
      <c r="HX30" s="15" t="e">
        <f>#REF!</f>
        <v>#REF!</v>
      </c>
      <c r="HY30" s="15" t="e">
        <f>#REF!</f>
        <v>#REF!</v>
      </c>
      <c r="HZ30" s="15" t="e">
        <f>#REF!</f>
        <v>#REF!</v>
      </c>
      <c r="IA30" s="15" t="e">
        <f>#REF!</f>
        <v>#REF!</v>
      </c>
      <c r="IB30" s="15" t="e">
        <f>#REF!</f>
        <v>#REF!</v>
      </c>
      <c r="IC30" s="15" t="e">
        <f>#REF!</f>
        <v>#REF!</v>
      </c>
      <c r="ID30" s="15" t="e">
        <f>#REF!</f>
        <v>#REF!</v>
      </c>
      <c r="IE30" s="15" t="e">
        <f>#REF!</f>
        <v>#REF!</v>
      </c>
      <c r="IF30" s="15" t="e">
        <f>#REF!</f>
        <v>#REF!</v>
      </c>
      <c r="IG30" s="15" t="e">
        <f>#REF!</f>
        <v>#REF!</v>
      </c>
      <c r="IH30" s="15" t="e">
        <f>#REF!</f>
        <v>#REF!</v>
      </c>
      <c r="II30" s="15" t="e">
        <f>#REF!</f>
        <v>#REF!</v>
      </c>
      <c r="IJ30" s="15" t="e">
        <f>#REF!</f>
        <v>#REF!</v>
      </c>
      <c r="IK30" s="15" t="e">
        <f>#REF!</f>
        <v>#REF!</v>
      </c>
      <c r="IL30" s="15" t="e">
        <f>#REF!</f>
        <v>#REF!</v>
      </c>
      <c r="IM30" s="15" t="e">
        <f>#REF!</f>
        <v>#REF!</v>
      </c>
      <c r="IO30" s="14" t="e">
        <f>#REF!</f>
        <v>#REF!</v>
      </c>
      <c r="IP30" s="15" t="e">
        <f>#REF!</f>
        <v>#REF!</v>
      </c>
      <c r="IQ30" s="15" t="e">
        <f>#REF!</f>
        <v>#REF!</v>
      </c>
      <c r="IR30" s="15" t="e">
        <f>#REF!</f>
        <v>#REF!</v>
      </c>
      <c r="IS30" s="15" t="e">
        <f>#REF!</f>
        <v>#REF!</v>
      </c>
      <c r="IT30" s="15" t="e">
        <f>#REF!</f>
        <v>#REF!</v>
      </c>
      <c r="IU30" s="15" t="e">
        <f>#REF!</f>
        <v>#REF!</v>
      </c>
      <c r="IV30" s="15" t="e">
        <f>#REF!</f>
        <v>#REF!</v>
      </c>
      <c r="IW30" s="15" t="e">
        <f>#REF!</f>
        <v>#REF!</v>
      </c>
      <c r="IX30" s="15" t="e">
        <f>#REF!</f>
        <v>#REF!</v>
      </c>
      <c r="IY30" s="15" t="e">
        <f>#REF!</f>
        <v>#REF!</v>
      </c>
      <c r="IZ30" s="15" t="e">
        <f>#REF!</f>
        <v>#REF!</v>
      </c>
      <c r="JA30" s="15" t="e">
        <f>#REF!</f>
        <v>#REF!</v>
      </c>
      <c r="JB30" s="15" t="e">
        <f>#REF!</f>
        <v>#REF!</v>
      </c>
      <c r="JC30" s="15" t="e">
        <f>#REF!</f>
        <v>#REF!</v>
      </c>
      <c r="JD30" s="15" t="e">
        <f>#REF!</f>
        <v>#REF!</v>
      </c>
      <c r="JE30" s="15" t="e">
        <f>#REF!</f>
        <v>#REF!</v>
      </c>
      <c r="JF30" s="15" t="e">
        <f>#REF!</f>
        <v>#REF!</v>
      </c>
      <c r="JH30" s="14" t="e">
        <f>#REF!</f>
        <v>#REF!</v>
      </c>
      <c r="JI30" s="15" t="e">
        <f>#REF!</f>
        <v>#REF!</v>
      </c>
      <c r="JJ30" s="15" t="e">
        <f>#REF!</f>
        <v>#REF!</v>
      </c>
      <c r="JK30" s="15" t="e">
        <f>#REF!</f>
        <v>#REF!</v>
      </c>
      <c r="JL30" s="15" t="e">
        <f>#REF!</f>
        <v>#REF!</v>
      </c>
      <c r="JM30" s="15" t="e">
        <f>#REF!</f>
        <v>#REF!</v>
      </c>
      <c r="JN30" s="15" t="e">
        <f>#REF!</f>
        <v>#REF!</v>
      </c>
      <c r="JO30" s="15" t="e">
        <f>#REF!</f>
        <v>#REF!</v>
      </c>
      <c r="JP30" s="15" t="e">
        <f>#REF!</f>
        <v>#REF!</v>
      </c>
      <c r="JQ30" s="15" t="e">
        <f>#REF!</f>
        <v>#REF!</v>
      </c>
      <c r="JR30" s="15" t="e">
        <f>#REF!</f>
        <v>#REF!</v>
      </c>
      <c r="JS30" s="15" t="e">
        <f>#REF!</f>
        <v>#REF!</v>
      </c>
      <c r="JT30" s="15" t="e">
        <f>#REF!</f>
        <v>#REF!</v>
      </c>
      <c r="JU30" s="15" t="e">
        <f>#REF!</f>
        <v>#REF!</v>
      </c>
      <c r="JV30" s="15" t="e">
        <f>#REF!</f>
        <v>#REF!</v>
      </c>
      <c r="JW30" s="15" t="e">
        <f>#REF!</f>
        <v>#REF!</v>
      </c>
      <c r="JX30" s="15" t="e">
        <f>#REF!</f>
        <v>#REF!</v>
      </c>
      <c r="JY30" s="15" t="e">
        <f>#REF!</f>
        <v>#REF!</v>
      </c>
    </row>
    <row r="31" spans="1:285" x14ac:dyDescent="0.25">
      <c r="B31" s="14" t="e">
        <f>#REF!</f>
        <v>#REF!</v>
      </c>
      <c r="C31" s="15" t="e">
        <f>#REF!</f>
        <v>#REF!</v>
      </c>
      <c r="D31" s="15" t="e">
        <f>#REF!</f>
        <v>#REF!</v>
      </c>
      <c r="E31" s="15" t="e">
        <f>#REF!</f>
        <v>#REF!</v>
      </c>
      <c r="F31" s="15" t="e">
        <f>#REF!</f>
        <v>#REF!</v>
      </c>
      <c r="G31" s="15" t="e">
        <f>#REF!</f>
        <v>#REF!</v>
      </c>
      <c r="H31" s="15" t="e">
        <f>#REF!</f>
        <v>#REF!</v>
      </c>
      <c r="I31" s="15" t="e">
        <f>#REF!</f>
        <v>#REF!</v>
      </c>
      <c r="J31" s="15" t="e">
        <f>#REF!</f>
        <v>#REF!</v>
      </c>
      <c r="K31" s="15" t="e">
        <f>#REF!</f>
        <v>#REF!</v>
      </c>
      <c r="L31" s="15" t="e">
        <f>#REF!</f>
        <v>#REF!</v>
      </c>
      <c r="M31" s="15" t="e">
        <f>#REF!</f>
        <v>#REF!</v>
      </c>
      <c r="N31" s="15" t="e">
        <f>#REF!</f>
        <v>#REF!</v>
      </c>
      <c r="O31" s="15" t="e">
        <f>#REF!</f>
        <v>#REF!</v>
      </c>
      <c r="P31" s="15" t="e">
        <f>#REF!</f>
        <v>#REF!</v>
      </c>
      <c r="Q31" s="15" t="e">
        <f>#REF!</f>
        <v>#REF!</v>
      </c>
      <c r="R31" s="15" t="e">
        <f>#REF!</f>
        <v>#REF!</v>
      </c>
      <c r="S31" s="15" t="e">
        <f>#REF!</f>
        <v>#REF!</v>
      </c>
      <c r="U31" s="14" t="e">
        <f>#REF!</f>
        <v>#REF!</v>
      </c>
      <c r="V31" s="15" t="e">
        <f>#REF!</f>
        <v>#REF!</v>
      </c>
      <c r="W31" s="15" t="e">
        <f>#REF!</f>
        <v>#REF!</v>
      </c>
      <c r="X31" s="15" t="e">
        <f>#REF!</f>
        <v>#REF!</v>
      </c>
      <c r="Y31" s="15" t="e">
        <f>#REF!</f>
        <v>#REF!</v>
      </c>
      <c r="Z31" s="15" t="e">
        <f>#REF!</f>
        <v>#REF!</v>
      </c>
      <c r="AA31" s="15" t="e">
        <f>#REF!</f>
        <v>#REF!</v>
      </c>
      <c r="AB31" s="15" t="e">
        <f>#REF!</f>
        <v>#REF!</v>
      </c>
      <c r="AC31" s="15" t="e">
        <f>#REF!</f>
        <v>#REF!</v>
      </c>
      <c r="AD31" s="15" t="e">
        <f>#REF!</f>
        <v>#REF!</v>
      </c>
      <c r="AE31" s="15" t="e">
        <f>#REF!</f>
        <v>#REF!</v>
      </c>
      <c r="AF31" s="15" t="e">
        <f>#REF!</f>
        <v>#REF!</v>
      </c>
      <c r="AG31" s="15" t="e">
        <f>#REF!</f>
        <v>#REF!</v>
      </c>
      <c r="AH31" s="15" t="e">
        <f>#REF!</f>
        <v>#REF!</v>
      </c>
      <c r="AI31" s="15" t="e">
        <f>#REF!</f>
        <v>#REF!</v>
      </c>
      <c r="AJ31" s="15" t="e">
        <f>#REF!</f>
        <v>#REF!</v>
      </c>
      <c r="AK31" s="15" t="e">
        <f>#REF!</f>
        <v>#REF!</v>
      </c>
      <c r="AL31" s="15" t="e">
        <f>#REF!</f>
        <v>#REF!</v>
      </c>
      <c r="AN31" s="14" t="e">
        <f>#REF!</f>
        <v>#REF!</v>
      </c>
      <c r="AO31" s="15" t="e">
        <f>#REF!</f>
        <v>#REF!</v>
      </c>
      <c r="AP31" s="15" t="e">
        <f>#REF!</f>
        <v>#REF!</v>
      </c>
      <c r="AQ31" s="15" t="e">
        <f>#REF!</f>
        <v>#REF!</v>
      </c>
      <c r="AR31" s="15" t="e">
        <f>#REF!</f>
        <v>#REF!</v>
      </c>
      <c r="AS31" s="15" t="e">
        <f>#REF!</f>
        <v>#REF!</v>
      </c>
      <c r="AT31" s="15" t="e">
        <f>#REF!</f>
        <v>#REF!</v>
      </c>
      <c r="AU31" s="15" t="e">
        <f>#REF!</f>
        <v>#REF!</v>
      </c>
      <c r="AV31" s="15" t="e">
        <f>#REF!</f>
        <v>#REF!</v>
      </c>
      <c r="AW31" s="15" t="e">
        <f>#REF!</f>
        <v>#REF!</v>
      </c>
      <c r="AX31" s="15" t="e">
        <f>#REF!</f>
        <v>#REF!</v>
      </c>
      <c r="AY31" s="15" t="e">
        <f>#REF!</f>
        <v>#REF!</v>
      </c>
      <c r="AZ31" s="15" t="e">
        <f>#REF!</f>
        <v>#REF!</v>
      </c>
      <c r="BA31" s="15" t="e">
        <f>#REF!</f>
        <v>#REF!</v>
      </c>
      <c r="BB31" s="15" t="e">
        <f>#REF!</f>
        <v>#REF!</v>
      </c>
      <c r="BC31" s="15" t="e">
        <f>#REF!</f>
        <v>#REF!</v>
      </c>
      <c r="BD31" s="15" t="e">
        <f>#REF!</f>
        <v>#REF!</v>
      </c>
      <c r="BE31" s="15" t="e">
        <f>#REF!</f>
        <v>#REF!</v>
      </c>
      <c r="BG31" s="14" t="e">
        <f>#REF!</f>
        <v>#REF!</v>
      </c>
      <c r="BH31" s="15" t="e">
        <f>#REF!</f>
        <v>#REF!</v>
      </c>
      <c r="BI31" s="15" t="e">
        <f>#REF!</f>
        <v>#REF!</v>
      </c>
      <c r="BJ31" s="15" t="e">
        <f>#REF!</f>
        <v>#REF!</v>
      </c>
      <c r="BK31" s="15" t="e">
        <f>#REF!</f>
        <v>#REF!</v>
      </c>
      <c r="BL31" s="15" t="e">
        <f>#REF!</f>
        <v>#REF!</v>
      </c>
      <c r="BM31" s="15" t="e">
        <f>#REF!</f>
        <v>#REF!</v>
      </c>
      <c r="BN31" s="15" t="e">
        <f>#REF!</f>
        <v>#REF!</v>
      </c>
      <c r="BO31" s="15" t="e">
        <f>#REF!</f>
        <v>#REF!</v>
      </c>
      <c r="BP31" s="15" t="e">
        <f>#REF!</f>
        <v>#REF!</v>
      </c>
      <c r="BQ31" s="15" t="e">
        <f>#REF!</f>
        <v>#REF!</v>
      </c>
      <c r="BR31" s="15" t="e">
        <f>#REF!</f>
        <v>#REF!</v>
      </c>
      <c r="BS31" s="15" t="e">
        <f>#REF!</f>
        <v>#REF!</v>
      </c>
      <c r="BT31" s="15" t="e">
        <f>#REF!</f>
        <v>#REF!</v>
      </c>
      <c r="BU31" s="15" t="e">
        <f>#REF!</f>
        <v>#REF!</v>
      </c>
      <c r="BV31" s="15" t="e">
        <f>#REF!</f>
        <v>#REF!</v>
      </c>
      <c r="BW31" s="15" t="e">
        <f>#REF!</f>
        <v>#REF!</v>
      </c>
      <c r="BX31" s="15" t="e">
        <f>#REF!</f>
        <v>#REF!</v>
      </c>
      <c r="BZ31" s="14" t="e">
        <f>#REF!</f>
        <v>#REF!</v>
      </c>
      <c r="CA31" s="15" t="e">
        <f>#REF!</f>
        <v>#REF!</v>
      </c>
      <c r="CB31" s="15" t="e">
        <f>#REF!</f>
        <v>#REF!</v>
      </c>
      <c r="CC31" s="15" t="e">
        <f>#REF!</f>
        <v>#REF!</v>
      </c>
      <c r="CD31" s="15" t="e">
        <f>#REF!</f>
        <v>#REF!</v>
      </c>
      <c r="CE31" s="15" t="e">
        <f>#REF!</f>
        <v>#REF!</v>
      </c>
      <c r="CF31" s="15" t="e">
        <f>#REF!</f>
        <v>#REF!</v>
      </c>
      <c r="CG31" s="15" t="e">
        <f>#REF!</f>
        <v>#REF!</v>
      </c>
      <c r="CH31" s="15" t="e">
        <f>#REF!</f>
        <v>#REF!</v>
      </c>
      <c r="CI31" s="15" t="e">
        <f>#REF!</f>
        <v>#REF!</v>
      </c>
      <c r="CJ31" s="15" t="e">
        <f>#REF!</f>
        <v>#REF!</v>
      </c>
      <c r="CK31" s="15" t="e">
        <f>#REF!</f>
        <v>#REF!</v>
      </c>
      <c r="CL31" s="15" t="e">
        <f>#REF!</f>
        <v>#REF!</v>
      </c>
      <c r="CM31" s="15" t="e">
        <f>#REF!</f>
        <v>#REF!</v>
      </c>
      <c r="CN31" s="15" t="e">
        <f>#REF!</f>
        <v>#REF!</v>
      </c>
      <c r="CO31" s="15" t="e">
        <f>#REF!</f>
        <v>#REF!</v>
      </c>
      <c r="CP31" s="15" t="e">
        <f>#REF!</f>
        <v>#REF!</v>
      </c>
      <c r="CQ31" s="15" t="e">
        <f>#REF!</f>
        <v>#REF!</v>
      </c>
      <c r="CS31" s="14" t="e">
        <f>#REF!</f>
        <v>#REF!</v>
      </c>
      <c r="CT31" s="15" t="e">
        <f>#REF!</f>
        <v>#REF!</v>
      </c>
      <c r="CU31" s="15" t="e">
        <f>#REF!</f>
        <v>#REF!</v>
      </c>
      <c r="CV31" s="15" t="e">
        <f>#REF!</f>
        <v>#REF!</v>
      </c>
      <c r="CW31" s="15" t="e">
        <f>#REF!</f>
        <v>#REF!</v>
      </c>
      <c r="CX31" s="15" t="e">
        <f>#REF!</f>
        <v>#REF!</v>
      </c>
      <c r="CY31" s="15" t="e">
        <f>#REF!</f>
        <v>#REF!</v>
      </c>
      <c r="CZ31" s="15" t="e">
        <f>#REF!</f>
        <v>#REF!</v>
      </c>
      <c r="DA31" s="15" t="e">
        <f>#REF!</f>
        <v>#REF!</v>
      </c>
      <c r="DB31" s="15" t="e">
        <f>#REF!</f>
        <v>#REF!</v>
      </c>
      <c r="DC31" s="15" t="e">
        <f>#REF!</f>
        <v>#REF!</v>
      </c>
      <c r="DD31" s="15" t="e">
        <f>#REF!</f>
        <v>#REF!</v>
      </c>
      <c r="DE31" s="15" t="e">
        <f>#REF!</f>
        <v>#REF!</v>
      </c>
      <c r="DF31" s="15" t="e">
        <f>#REF!</f>
        <v>#REF!</v>
      </c>
      <c r="DG31" s="15" t="e">
        <f>#REF!</f>
        <v>#REF!</v>
      </c>
      <c r="DH31" s="15" t="e">
        <f>#REF!</f>
        <v>#REF!</v>
      </c>
      <c r="DI31" s="15" t="e">
        <f>#REF!</f>
        <v>#REF!</v>
      </c>
      <c r="DJ31" s="15" t="e">
        <f>#REF!</f>
        <v>#REF!</v>
      </c>
      <c r="DL31" s="14" t="e">
        <f>#REF!</f>
        <v>#REF!</v>
      </c>
      <c r="DM31" s="15" t="e">
        <f>#REF!</f>
        <v>#REF!</v>
      </c>
      <c r="DN31" s="15" t="e">
        <f>#REF!</f>
        <v>#REF!</v>
      </c>
      <c r="DO31" s="15" t="e">
        <f>#REF!</f>
        <v>#REF!</v>
      </c>
      <c r="DP31" s="15" t="e">
        <f>#REF!</f>
        <v>#REF!</v>
      </c>
      <c r="DQ31" s="15" t="e">
        <f>#REF!</f>
        <v>#REF!</v>
      </c>
      <c r="DR31" s="15" t="e">
        <f>#REF!</f>
        <v>#REF!</v>
      </c>
      <c r="DS31" s="15" t="e">
        <f>#REF!</f>
        <v>#REF!</v>
      </c>
      <c r="DT31" s="15" t="e">
        <f>#REF!</f>
        <v>#REF!</v>
      </c>
      <c r="DU31" s="15" t="e">
        <f>#REF!</f>
        <v>#REF!</v>
      </c>
      <c r="DV31" s="15" t="e">
        <f>#REF!</f>
        <v>#REF!</v>
      </c>
      <c r="DW31" s="15" t="e">
        <f>#REF!</f>
        <v>#REF!</v>
      </c>
      <c r="DX31" s="15" t="e">
        <f>#REF!</f>
        <v>#REF!</v>
      </c>
      <c r="DY31" s="15" t="e">
        <f>#REF!</f>
        <v>#REF!</v>
      </c>
      <c r="DZ31" s="15" t="e">
        <f>#REF!</f>
        <v>#REF!</v>
      </c>
      <c r="EA31" s="15" t="e">
        <f>#REF!</f>
        <v>#REF!</v>
      </c>
      <c r="EB31" s="15" t="e">
        <f>#REF!</f>
        <v>#REF!</v>
      </c>
      <c r="EC31" s="15" t="e">
        <f>#REF!</f>
        <v>#REF!</v>
      </c>
      <c r="EE31" s="14" t="e">
        <f>#REF!</f>
        <v>#REF!</v>
      </c>
      <c r="EF31" s="15" t="e">
        <f>#REF!</f>
        <v>#REF!</v>
      </c>
      <c r="EG31" s="15" t="e">
        <f>#REF!</f>
        <v>#REF!</v>
      </c>
      <c r="EH31" s="15" t="e">
        <f>#REF!</f>
        <v>#REF!</v>
      </c>
      <c r="EI31" s="15" t="e">
        <f>#REF!</f>
        <v>#REF!</v>
      </c>
      <c r="EJ31" s="15" t="e">
        <f>#REF!</f>
        <v>#REF!</v>
      </c>
      <c r="EK31" s="15" t="e">
        <f>#REF!</f>
        <v>#REF!</v>
      </c>
      <c r="EL31" s="15" t="e">
        <f>#REF!</f>
        <v>#REF!</v>
      </c>
      <c r="EM31" s="15" t="e">
        <f>#REF!</f>
        <v>#REF!</v>
      </c>
      <c r="EN31" s="15" t="e">
        <f>#REF!</f>
        <v>#REF!</v>
      </c>
      <c r="EO31" s="15" t="e">
        <f>#REF!</f>
        <v>#REF!</v>
      </c>
      <c r="EP31" s="15" t="e">
        <f>#REF!</f>
        <v>#REF!</v>
      </c>
      <c r="EQ31" s="15" t="e">
        <f>#REF!</f>
        <v>#REF!</v>
      </c>
      <c r="ER31" s="15" t="e">
        <f>#REF!</f>
        <v>#REF!</v>
      </c>
      <c r="ES31" s="15" t="e">
        <f>#REF!</f>
        <v>#REF!</v>
      </c>
      <c r="ET31" s="15" t="e">
        <f>#REF!</f>
        <v>#REF!</v>
      </c>
      <c r="EU31" s="15" t="e">
        <f>#REF!</f>
        <v>#REF!</v>
      </c>
      <c r="EV31" s="15" t="e">
        <f>#REF!</f>
        <v>#REF!</v>
      </c>
      <c r="EX31" s="14" t="e">
        <f>#REF!</f>
        <v>#REF!</v>
      </c>
      <c r="EY31" s="15" t="e">
        <f>#REF!</f>
        <v>#REF!</v>
      </c>
      <c r="EZ31" s="15" t="e">
        <f>#REF!</f>
        <v>#REF!</v>
      </c>
      <c r="FA31" s="15" t="e">
        <f>#REF!</f>
        <v>#REF!</v>
      </c>
      <c r="FB31" s="15" t="e">
        <f>#REF!</f>
        <v>#REF!</v>
      </c>
      <c r="FC31" s="15" t="e">
        <f>#REF!</f>
        <v>#REF!</v>
      </c>
      <c r="FD31" s="15" t="e">
        <f>#REF!</f>
        <v>#REF!</v>
      </c>
      <c r="FE31" s="15" t="e">
        <f>#REF!</f>
        <v>#REF!</v>
      </c>
      <c r="FF31" s="15" t="e">
        <f>#REF!</f>
        <v>#REF!</v>
      </c>
      <c r="FG31" s="15" t="e">
        <f>#REF!</f>
        <v>#REF!</v>
      </c>
      <c r="FH31" s="15" t="e">
        <f>#REF!</f>
        <v>#REF!</v>
      </c>
      <c r="FI31" s="15" t="e">
        <f>#REF!</f>
        <v>#REF!</v>
      </c>
      <c r="FJ31" s="15" t="e">
        <f>#REF!</f>
        <v>#REF!</v>
      </c>
      <c r="FK31" s="15" t="e">
        <f>#REF!</f>
        <v>#REF!</v>
      </c>
      <c r="FL31" s="15" t="e">
        <f>#REF!</f>
        <v>#REF!</v>
      </c>
      <c r="FM31" s="15" t="e">
        <f>#REF!</f>
        <v>#REF!</v>
      </c>
      <c r="FN31" s="15" t="e">
        <f>#REF!</f>
        <v>#REF!</v>
      </c>
      <c r="FO31" s="15" t="e">
        <f>#REF!</f>
        <v>#REF!</v>
      </c>
      <c r="FQ31" s="14" t="e">
        <f>#REF!</f>
        <v>#REF!</v>
      </c>
      <c r="FR31" s="15" t="e">
        <f>#REF!</f>
        <v>#REF!</v>
      </c>
      <c r="FS31" s="15" t="e">
        <f>#REF!</f>
        <v>#REF!</v>
      </c>
      <c r="FT31" s="15" t="e">
        <f>#REF!</f>
        <v>#REF!</v>
      </c>
      <c r="FU31" s="15" t="e">
        <f>#REF!</f>
        <v>#REF!</v>
      </c>
      <c r="FV31" s="15" t="e">
        <f>#REF!</f>
        <v>#REF!</v>
      </c>
      <c r="FW31" s="15" t="e">
        <f>#REF!</f>
        <v>#REF!</v>
      </c>
      <c r="FX31" s="15" t="e">
        <f>#REF!</f>
        <v>#REF!</v>
      </c>
      <c r="FY31" s="15" t="e">
        <f>#REF!</f>
        <v>#REF!</v>
      </c>
      <c r="FZ31" s="15" t="e">
        <f>#REF!</f>
        <v>#REF!</v>
      </c>
      <c r="GA31" s="15" t="e">
        <f>#REF!</f>
        <v>#REF!</v>
      </c>
      <c r="GB31" s="15" t="e">
        <f>#REF!</f>
        <v>#REF!</v>
      </c>
      <c r="GC31" s="15" t="e">
        <f>#REF!</f>
        <v>#REF!</v>
      </c>
      <c r="GD31" s="15" t="e">
        <f>#REF!</f>
        <v>#REF!</v>
      </c>
      <c r="GE31" s="15" t="e">
        <f>#REF!</f>
        <v>#REF!</v>
      </c>
      <c r="GF31" s="15" t="e">
        <f>#REF!</f>
        <v>#REF!</v>
      </c>
      <c r="GG31" s="15" t="e">
        <f>#REF!</f>
        <v>#REF!</v>
      </c>
      <c r="GH31" s="15" t="e">
        <f>#REF!</f>
        <v>#REF!</v>
      </c>
      <c r="GJ31" s="14" t="e">
        <f>#REF!</f>
        <v>#REF!</v>
      </c>
      <c r="GK31" s="15" t="e">
        <f>#REF!</f>
        <v>#REF!</v>
      </c>
      <c r="GL31" s="15" t="e">
        <f>#REF!</f>
        <v>#REF!</v>
      </c>
      <c r="GM31" s="15" t="e">
        <f>#REF!</f>
        <v>#REF!</v>
      </c>
      <c r="GN31" s="15" t="e">
        <f>#REF!</f>
        <v>#REF!</v>
      </c>
      <c r="GO31" s="15" t="e">
        <f>#REF!</f>
        <v>#REF!</v>
      </c>
      <c r="GP31" s="15" t="e">
        <f>#REF!</f>
        <v>#REF!</v>
      </c>
      <c r="GQ31" s="15" t="e">
        <f>#REF!</f>
        <v>#REF!</v>
      </c>
      <c r="GR31" s="15" t="e">
        <f>#REF!</f>
        <v>#REF!</v>
      </c>
      <c r="GS31" s="15" t="e">
        <f>#REF!</f>
        <v>#REF!</v>
      </c>
      <c r="GT31" s="15" t="e">
        <f>#REF!</f>
        <v>#REF!</v>
      </c>
      <c r="GU31" s="15" t="e">
        <f>#REF!</f>
        <v>#REF!</v>
      </c>
      <c r="GV31" s="15" t="e">
        <f>#REF!</f>
        <v>#REF!</v>
      </c>
      <c r="GW31" s="15" t="e">
        <f>#REF!</f>
        <v>#REF!</v>
      </c>
      <c r="GX31" s="15" t="e">
        <f>#REF!</f>
        <v>#REF!</v>
      </c>
      <c r="GY31" s="15" t="e">
        <f>#REF!</f>
        <v>#REF!</v>
      </c>
      <c r="GZ31" s="15" t="e">
        <f>#REF!</f>
        <v>#REF!</v>
      </c>
      <c r="HA31" s="15" t="e">
        <f>#REF!</f>
        <v>#REF!</v>
      </c>
      <c r="HC31" s="14" t="e">
        <f>#REF!</f>
        <v>#REF!</v>
      </c>
      <c r="HD31" s="15" t="e">
        <f>#REF!</f>
        <v>#REF!</v>
      </c>
      <c r="HE31" s="15" t="e">
        <f>#REF!</f>
        <v>#REF!</v>
      </c>
      <c r="HF31" s="15" t="e">
        <f>#REF!</f>
        <v>#REF!</v>
      </c>
      <c r="HG31" s="15" t="e">
        <f>#REF!</f>
        <v>#REF!</v>
      </c>
      <c r="HH31" s="15" t="e">
        <f>#REF!</f>
        <v>#REF!</v>
      </c>
      <c r="HI31" s="15" t="e">
        <f>#REF!</f>
        <v>#REF!</v>
      </c>
      <c r="HJ31" s="15" t="e">
        <f>#REF!</f>
        <v>#REF!</v>
      </c>
      <c r="HK31" s="15" t="e">
        <f>#REF!</f>
        <v>#REF!</v>
      </c>
      <c r="HL31" s="15" t="e">
        <f>#REF!</f>
        <v>#REF!</v>
      </c>
      <c r="HM31" s="15" t="e">
        <f>#REF!</f>
        <v>#REF!</v>
      </c>
      <c r="HN31" s="15" t="e">
        <f>#REF!</f>
        <v>#REF!</v>
      </c>
      <c r="HO31" s="15" t="e">
        <f>#REF!</f>
        <v>#REF!</v>
      </c>
      <c r="HP31" s="15" t="e">
        <f>#REF!</f>
        <v>#REF!</v>
      </c>
      <c r="HQ31" s="15" t="e">
        <f>#REF!</f>
        <v>#REF!</v>
      </c>
      <c r="HR31" s="15" t="e">
        <f>#REF!</f>
        <v>#REF!</v>
      </c>
      <c r="HS31" s="15" t="e">
        <f>#REF!</f>
        <v>#REF!</v>
      </c>
      <c r="HT31" s="15" t="e">
        <f>#REF!</f>
        <v>#REF!</v>
      </c>
      <c r="HV31" s="14" t="e">
        <f>#REF!</f>
        <v>#REF!</v>
      </c>
      <c r="HW31" s="15" t="e">
        <f>#REF!</f>
        <v>#REF!</v>
      </c>
      <c r="HX31" s="15" t="e">
        <f>#REF!</f>
        <v>#REF!</v>
      </c>
      <c r="HY31" s="15" t="e">
        <f>#REF!</f>
        <v>#REF!</v>
      </c>
      <c r="HZ31" s="15" t="e">
        <f>#REF!</f>
        <v>#REF!</v>
      </c>
      <c r="IA31" s="15" t="e">
        <f>#REF!</f>
        <v>#REF!</v>
      </c>
      <c r="IB31" s="15" t="e">
        <f>#REF!</f>
        <v>#REF!</v>
      </c>
      <c r="IC31" s="15" t="e">
        <f>#REF!</f>
        <v>#REF!</v>
      </c>
      <c r="ID31" s="15" t="e">
        <f>#REF!</f>
        <v>#REF!</v>
      </c>
      <c r="IE31" s="15" t="e">
        <f>#REF!</f>
        <v>#REF!</v>
      </c>
      <c r="IF31" s="15" t="e">
        <f>#REF!</f>
        <v>#REF!</v>
      </c>
      <c r="IG31" s="15" t="e">
        <f>#REF!</f>
        <v>#REF!</v>
      </c>
      <c r="IH31" s="15" t="e">
        <f>#REF!</f>
        <v>#REF!</v>
      </c>
      <c r="II31" s="15" t="e">
        <f>#REF!</f>
        <v>#REF!</v>
      </c>
      <c r="IJ31" s="15" t="e">
        <f>#REF!</f>
        <v>#REF!</v>
      </c>
      <c r="IK31" s="15" t="e">
        <f>#REF!</f>
        <v>#REF!</v>
      </c>
      <c r="IL31" s="15" t="e">
        <f>#REF!</f>
        <v>#REF!</v>
      </c>
      <c r="IM31" s="15" t="e">
        <f>#REF!</f>
        <v>#REF!</v>
      </c>
      <c r="IO31" s="14" t="e">
        <f>#REF!</f>
        <v>#REF!</v>
      </c>
      <c r="IP31" s="15" t="e">
        <f>#REF!</f>
        <v>#REF!</v>
      </c>
      <c r="IQ31" s="15" t="e">
        <f>#REF!</f>
        <v>#REF!</v>
      </c>
      <c r="IR31" s="15" t="e">
        <f>#REF!</f>
        <v>#REF!</v>
      </c>
      <c r="IS31" s="15" t="e">
        <f>#REF!</f>
        <v>#REF!</v>
      </c>
      <c r="IT31" s="15" t="e">
        <f>#REF!</f>
        <v>#REF!</v>
      </c>
      <c r="IU31" s="15" t="e">
        <f>#REF!</f>
        <v>#REF!</v>
      </c>
      <c r="IV31" s="15" t="e">
        <f>#REF!</f>
        <v>#REF!</v>
      </c>
      <c r="IW31" s="15" t="e">
        <f>#REF!</f>
        <v>#REF!</v>
      </c>
      <c r="IX31" s="15" t="e">
        <f>#REF!</f>
        <v>#REF!</v>
      </c>
      <c r="IY31" s="15" t="e">
        <f>#REF!</f>
        <v>#REF!</v>
      </c>
      <c r="IZ31" s="15" t="e">
        <f>#REF!</f>
        <v>#REF!</v>
      </c>
      <c r="JA31" s="15" t="e">
        <f>#REF!</f>
        <v>#REF!</v>
      </c>
      <c r="JB31" s="15" t="e">
        <f>#REF!</f>
        <v>#REF!</v>
      </c>
      <c r="JC31" s="15" t="e">
        <f>#REF!</f>
        <v>#REF!</v>
      </c>
      <c r="JD31" s="15" t="e">
        <f>#REF!</f>
        <v>#REF!</v>
      </c>
      <c r="JE31" s="15" t="e">
        <f>#REF!</f>
        <v>#REF!</v>
      </c>
      <c r="JF31" s="15" t="e">
        <f>#REF!</f>
        <v>#REF!</v>
      </c>
      <c r="JH31" s="14" t="e">
        <f>#REF!</f>
        <v>#REF!</v>
      </c>
      <c r="JI31" s="15" t="e">
        <f>#REF!</f>
        <v>#REF!</v>
      </c>
      <c r="JJ31" s="15" t="e">
        <f>#REF!</f>
        <v>#REF!</v>
      </c>
      <c r="JK31" s="15" t="e">
        <f>#REF!</f>
        <v>#REF!</v>
      </c>
      <c r="JL31" s="15" t="e">
        <f>#REF!</f>
        <v>#REF!</v>
      </c>
      <c r="JM31" s="15" t="e">
        <f>#REF!</f>
        <v>#REF!</v>
      </c>
      <c r="JN31" s="15" t="e">
        <f>#REF!</f>
        <v>#REF!</v>
      </c>
      <c r="JO31" s="15" t="e">
        <f>#REF!</f>
        <v>#REF!</v>
      </c>
      <c r="JP31" s="15" t="e">
        <f>#REF!</f>
        <v>#REF!</v>
      </c>
      <c r="JQ31" s="15" t="e">
        <f>#REF!</f>
        <v>#REF!</v>
      </c>
      <c r="JR31" s="15" t="e">
        <f>#REF!</f>
        <v>#REF!</v>
      </c>
      <c r="JS31" s="15" t="e">
        <f>#REF!</f>
        <v>#REF!</v>
      </c>
      <c r="JT31" s="15" t="e">
        <f>#REF!</f>
        <v>#REF!</v>
      </c>
      <c r="JU31" s="15" t="e">
        <f>#REF!</f>
        <v>#REF!</v>
      </c>
      <c r="JV31" s="15" t="e">
        <f>#REF!</f>
        <v>#REF!</v>
      </c>
      <c r="JW31" s="15" t="e">
        <f>#REF!</f>
        <v>#REF!</v>
      </c>
      <c r="JX31" s="15" t="e">
        <f>#REF!</f>
        <v>#REF!</v>
      </c>
      <c r="JY31" s="15" t="e">
        <f>#REF!</f>
        <v>#REF!</v>
      </c>
    </row>
    <row r="32" spans="1:285" x14ac:dyDescent="0.25">
      <c r="B32" s="14" t="e">
        <f>#REF!</f>
        <v>#REF!</v>
      </c>
      <c r="C32" s="15" t="e">
        <f>#REF!</f>
        <v>#REF!</v>
      </c>
      <c r="D32" s="15" t="e">
        <f>#REF!</f>
        <v>#REF!</v>
      </c>
      <c r="E32" s="15" t="e">
        <f>#REF!</f>
        <v>#REF!</v>
      </c>
      <c r="F32" s="15" t="e">
        <f>#REF!</f>
        <v>#REF!</v>
      </c>
      <c r="G32" s="15" t="e">
        <f>#REF!</f>
        <v>#REF!</v>
      </c>
      <c r="H32" s="15" t="e">
        <f>#REF!</f>
        <v>#REF!</v>
      </c>
      <c r="I32" s="15" t="e">
        <f>#REF!</f>
        <v>#REF!</v>
      </c>
      <c r="J32" s="15" t="e">
        <f>#REF!</f>
        <v>#REF!</v>
      </c>
      <c r="K32" s="15" t="e">
        <f>#REF!</f>
        <v>#REF!</v>
      </c>
      <c r="L32" s="15" t="e">
        <f>#REF!</f>
        <v>#REF!</v>
      </c>
      <c r="M32" s="15" t="e">
        <f>#REF!</f>
        <v>#REF!</v>
      </c>
      <c r="N32" s="15" t="e">
        <f>#REF!</f>
        <v>#REF!</v>
      </c>
      <c r="O32" s="15" t="e">
        <f>#REF!</f>
        <v>#REF!</v>
      </c>
      <c r="P32" s="15" t="e">
        <f>#REF!</f>
        <v>#REF!</v>
      </c>
      <c r="Q32" s="15" t="e">
        <f>#REF!</f>
        <v>#REF!</v>
      </c>
      <c r="R32" s="15" t="e">
        <f>#REF!</f>
        <v>#REF!</v>
      </c>
      <c r="S32" s="15" t="e">
        <f>#REF!</f>
        <v>#REF!</v>
      </c>
      <c r="U32" s="14" t="e">
        <f>#REF!</f>
        <v>#REF!</v>
      </c>
      <c r="V32" s="15" t="e">
        <f>#REF!</f>
        <v>#REF!</v>
      </c>
      <c r="W32" s="15" t="e">
        <f>#REF!</f>
        <v>#REF!</v>
      </c>
      <c r="X32" s="15" t="e">
        <f>#REF!</f>
        <v>#REF!</v>
      </c>
      <c r="Y32" s="15" t="e">
        <f>#REF!</f>
        <v>#REF!</v>
      </c>
      <c r="Z32" s="15" t="e">
        <f>#REF!</f>
        <v>#REF!</v>
      </c>
      <c r="AA32" s="15" t="e">
        <f>#REF!</f>
        <v>#REF!</v>
      </c>
      <c r="AB32" s="15" t="e">
        <f>#REF!</f>
        <v>#REF!</v>
      </c>
      <c r="AC32" s="15" t="e">
        <f>#REF!</f>
        <v>#REF!</v>
      </c>
      <c r="AD32" s="15" t="e">
        <f>#REF!</f>
        <v>#REF!</v>
      </c>
      <c r="AE32" s="15" t="e">
        <f>#REF!</f>
        <v>#REF!</v>
      </c>
      <c r="AF32" s="15" t="e">
        <f>#REF!</f>
        <v>#REF!</v>
      </c>
      <c r="AG32" s="15" t="e">
        <f>#REF!</f>
        <v>#REF!</v>
      </c>
      <c r="AH32" s="15" t="e">
        <f>#REF!</f>
        <v>#REF!</v>
      </c>
      <c r="AI32" s="15" t="e">
        <f>#REF!</f>
        <v>#REF!</v>
      </c>
      <c r="AJ32" s="15" t="e">
        <f>#REF!</f>
        <v>#REF!</v>
      </c>
      <c r="AK32" s="15" t="e">
        <f>#REF!</f>
        <v>#REF!</v>
      </c>
      <c r="AL32" s="15" t="e">
        <f>#REF!</f>
        <v>#REF!</v>
      </c>
      <c r="AN32" s="14" t="e">
        <f>#REF!</f>
        <v>#REF!</v>
      </c>
      <c r="AO32" s="15" t="e">
        <f>#REF!</f>
        <v>#REF!</v>
      </c>
      <c r="AP32" s="15" t="e">
        <f>#REF!</f>
        <v>#REF!</v>
      </c>
      <c r="AQ32" s="15" t="e">
        <f>#REF!</f>
        <v>#REF!</v>
      </c>
      <c r="AR32" s="15" t="e">
        <f>#REF!</f>
        <v>#REF!</v>
      </c>
      <c r="AS32" s="15" t="e">
        <f>#REF!</f>
        <v>#REF!</v>
      </c>
      <c r="AT32" s="15" t="e">
        <f>#REF!</f>
        <v>#REF!</v>
      </c>
      <c r="AU32" s="15" t="e">
        <f>#REF!</f>
        <v>#REF!</v>
      </c>
      <c r="AV32" s="15" t="e">
        <f>#REF!</f>
        <v>#REF!</v>
      </c>
      <c r="AW32" s="15" t="e">
        <f>#REF!</f>
        <v>#REF!</v>
      </c>
      <c r="AX32" s="15" t="e">
        <f>#REF!</f>
        <v>#REF!</v>
      </c>
      <c r="AY32" s="15" t="e">
        <f>#REF!</f>
        <v>#REF!</v>
      </c>
      <c r="AZ32" s="15" t="e">
        <f>#REF!</f>
        <v>#REF!</v>
      </c>
      <c r="BA32" s="15" t="e">
        <f>#REF!</f>
        <v>#REF!</v>
      </c>
      <c r="BB32" s="15" t="e">
        <f>#REF!</f>
        <v>#REF!</v>
      </c>
      <c r="BC32" s="15" t="e">
        <f>#REF!</f>
        <v>#REF!</v>
      </c>
      <c r="BD32" s="15" t="e">
        <f>#REF!</f>
        <v>#REF!</v>
      </c>
      <c r="BE32" s="15" t="e">
        <f>#REF!</f>
        <v>#REF!</v>
      </c>
      <c r="BG32" s="14" t="e">
        <f>#REF!</f>
        <v>#REF!</v>
      </c>
      <c r="BH32" s="15" t="e">
        <f>#REF!</f>
        <v>#REF!</v>
      </c>
      <c r="BI32" s="15" t="e">
        <f>#REF!</f>
        <v>#REF!</v>
      </c>
      <c r="BJ32" s="15" t="e">
        <f>#REF!</f>
        <v>#REF!</v>
      </c>
      <c r="BK32" s="15" t="e">
        <f>#REF!</f>
        <v>#REF!</v>
      </c>
      <c r="BL32" s="15" t="e">
        <f>#REF!</f>
        <v>#REF!</v>
      </c>
      <c r="BM32" s="15" t="e">
        <f>#REF!</f>
        <v>#REF!</v>
      </c>
      <c r="BN32" s="15" t="e">
        <f>#REF!</f>
        <v>#REF!</v>
      </c>
      <c r="BO32" s="15" t="e">
        <f>#REF!</f>
        <v>#REF!</v>
      </c>
      <c r="BP32" s="15" t="e">
        <f>#REF!</f>
        <v>#REF!</v>
      </c>
      <c r="BQ32" s="15" t="e">
        <f>#REF!</f>
        <v>#REF!</v>
      </c>
      <c r="BR32" s="15" t="e">
        <f>#REF!</f>
        <v>#REF!</v>
      </c>
      <c r="BS32" s="15" t="e">
        <f>#REF!</f>
        <v>#REF!</v>
      </c>
      <c r="BT32" s="15" t="e">
        <f>#REF!</f>
        <v>#REF!</v>
      </c>
      <c r="BU32" s="15" t="e">
        <f>#REF!</f>
        <v>#REF!</v>
      </c>
      <c r="BV32" s="15" t="e">
        <f>#REF!</f>
        <v>#REF!</v>
      </c>
      <c r="BW32" s="15" t="e">
        <f>#REF!</f>
        <v>#REF!</v>
      </c>
      <c r="BX32" s="15" t="e">
        <f>#REF!</f>
        <v>#REF!</v>
      </c>
      <c r="BZ32" s="14" t="e">
        <f>#REF!</f>
        <v>#REF!</v>
      </c>
      <c r="CA32" s="15" t="e">
        <f>#REF!</f>
        <v>#REF!</v>
      </c>
      <c r="CB32" s="15" t="e">
        <f>#REF!</f>
        <v>#REF!</v>
      </c>
      <c r="CC32" s="15" t="e">
        <f>#REF!</f>
        <v>#REF!</v>
      </c>
      <c r="CD32" s="15" t="e">
        <f>#REF!</f>
        <v>#REF!</v>
      </c>
      <c r="CE32" s="15" t="e">
        <f>#REF!</f>
        <v>#REF!</v>
      </c>
      <c r="CF32" s="15" t="e">
        <f>#REF!</f>
        <v>#REF!</v>
      </c>
      <c r="CG32" s="15" t="e">
        <f>#REF!</f>
        <v>#REF!</v>
      </c>
      <c r="CH32" s="15" t="e">
        <f>#REF!</f>
        <v>#REF!</v>
      </c>
      <c r="CI32" s="15" t="e">
        <f>#REF!</f>
        <v>#REF!</v>
      </c>
      <c r="CJ32" s="15" t="e">
        <f>#REF!</f>
        <v>#REF!</v>
      </c>
      <c r="CK32" s="15" t="e">
        <f>#REF!</f>
        <v>#REF!</v>
      </c>
      <c r="CL32" s="15" t="e">
        <f>#REF!</f>
        <v>#REF!</v>
      </c>
      <c r="CM32" s="15" t="e">
        <f>#REF!</f>
        <v>#REF!</v>
      </c>
      <c r="CN32" s="15" t="e">
        <f>#REF!</f>
        <v>#REF!</v>
      </c>
      <c r="CO32" s="15" t="e">
        <f>#REF!</f>
        <v>#REF!</v>
      </c>
      <c r="CP32" s="15" t="e">
        <f>#REF!</f>
        <v>#REF!</v>
      </c>
      <c r="CQ32" s="15" t="e">
        <f>#REF!</f>
        <v>#REF!</v>
      </c>
      <c r="CS32" s="14" t="e">
        <f>#REF!</f>
        <v>#REF!</v>
      </c>
      <c r="CT32" s="15" t="e">
        <f>#REF!</f>
        <v>#REF!</v>
      </c>
      <c r="CU32" s="15" t="e">
        <f>#REF!</f>
        <v>#REF!</v>
      </c>
      <c r="CV32" s="15" t="e">
        <f>#REF!</f>
        <v>#REF!</v>
      </c>
      <c r="CW32" s="15" t="e">
        <f>#REF!</f>
        <v>#REF!</v>
      </c>
      <c r="CX32" s="15" t="e">
        <f>#REF!</f>
        <v>#REF!</v>
      </c>
      <c r="CY32" s="15" t="e">
        <f>#REF!</f>
        <v>#REF!</v>
      </c>
      <c r="CZ32" s="15" t="e">
        <f>#REF!</f>
        <v>#REF!</v>
      </c>
      <c r="DA32" s="15" t="e">
        <f>#REF!</f>
        <v>#REF!</v>
      </c>
      <c r="DB32" s="15" t="e">
        <f>#REF!</f>
        <v>#REF!</v>
      </c>
      <c r="DC32" s="15" t="e">
        <f>#REF!</f>
        <v>#REF!</v>
      </c>
      <c r="DD32" s="15" t="e">
        <f>#REF!</f>
        <v>#REF!</v>
      </c>
      <c r="DE32" s="15" t="e">
        <f>#REF!</f>
        <v>#REF!</v>
      </c>
      <c r="DF32" s="15" t="e">
        <f>#REF!</f>
        <v>#REF!</v>
      </c>
      <c r="DG32" s="15" t="e">
        <f>#REF!</f>
        <v>#REF!</v>
      </c>
      <c r="DH32" s="15" t="e">
        <f>#REF!</f>
        <v>#REF!</v>
      </c>
      <c r="DI32" s="15" t="e">
        <f>#REF!</f>
        <v>#REF!</v>
      </c>
      <c r="DJ32" s="15" t="e">
        <f>#REF!</f>
        <v>#REF!</v>
      </c>
      <c r="DL32" s="14" t="e">
        <f>#REF!</f>
        <v>#REF!</v>
      </c>
      <c r="DM32" s="15" t="e">
        <f>#REF!</f>
        <v>#REF!</v>
      </c>
      <c r="DN32" s="15" t="e">
        <f>#REF!</f>
        <v>#REF!</v>
      </c>
      <c r="DO32" s="15" t="e">
        <f>#REF!</f>
        <v>#REF!</v>
      </c>
      <c r="DP32" s="15" t="e">
        <f>#REF!</f>
        <v>#REF!</v>
      </c>
      <c r="DQ32" s="15" t="e">
        <f>#REF!</f>
        <v>#REF!</v>
      </c>
      <c r="DR32" s="15" t="e">
        <f>#REF!</f>
        <v>#REF!</v>
      </c>
      <c r="DS32" s="15" t="e">
        <f>#REF!</f>
        <v>#REF!</v>
      </c>
      <c r="DT32" s="15" t="e">
        <f>#REF!</f>
        <v>#REF!</v>
      </c>
      <c r="DU32" s="15" t="e">
        <f>#REF!</f>
        <v>#REF!</v>
      </c>
      <c r="DV32" s="15" t="e">
        <f>#REF!</f>
        <v>#REF!</v>
      </c>
      <c r="DW32" s="15" t="e">
        <f>#REF!</f>
        <v>#REF!</v>
      </c>
      <c r="DX32" s="15" t="e">
        <f>#REF!</f>
        <v>#REF!</v>
      </c>
      <c r="DY32" s="15" t="e">
        <f>#REF!</f>
        <v>#REF!</v>
      </c>
      <c r="DZ32" s="15" t="e">
        <f>#REF!</f>
        <v>#REF!</v>
      </c>
      <c r="EA32" s="15" t="e">
        <f>#REF!</f>
        <v>#REF!</v>
      </c>
      <c r="EB32" s="15" t="e">
        <f>#REF!</f>
        <v>#REF!</v>
      </c>
      <c r="EC32" s="15" t="e">
        <f>#REF!</f>
        <v>#REF!</v>
      </c>
      <c r="EE32" s="14" t="e">
        <f>#REF!</f>
        <v>#REF!</v>
      </c>
      <c r="EF32" s="15" t="e">
        <f>#REF!</f>
        <v>#REF!</v>
      </c>
      <c r="EG32" s="15" t="e">
        <f>#REF!</f>
        <v>#REF!</v>
      </c>
      <c r="EH32" s="15" t="e">
        <f>#REF!</f>
        <v>#REF!</v>
      </c>
      <c r="EI32" s="15" t="e">
        <f>#REF!</f>
        <v>#REF!</v>
      </c>
      <c r="EJ32" s="15" t="e">
        <f>#REF!</f>
        <v>#REF!</v>
      </c>
      <c r="EK32" s="15" t="e">
        <f>#REF!</f>
        <v>#REF!</v>
      </c>
      <c r="EL32" s="15" t="e">
        <f>#REF!</f>
        <v>#REF!</v>
      </c>
      <c r="EM32" s="15" t="e">
        <f>#REF!</f>
        <v>#REF!</v>
      </c>
      <c r="EN32" s="15" t="e">
        <f>#REF!</f>
        <v>#REF!</v>
      </c>
      <c r="EO32" s="15" t="e">
        <f>#REF!</f>
        <v>#REF!</v>
      </c>
      <c r="EP32" s="15" t="e">
        <f>#REF!</f>
        <v>#REF!</v>
      </c>
      <c r="EQ32" s="15" t="e">
        <f>#REF!</f>
        <v>#REF!</v>
      </c>
      <c r="ER32" s="15" t="e">
        <f>#REF!</f>
        <v>#REF!</v>
      </c>
      <c r="ES32" s="15" t="e">
        <f>#REF!</f>
        <v>#REF!</v>
      </c>
      <c r="ET32" s="15" t="e">
        <f>#REF!</f>
        <v>#REF!</v>
      </c>
      <c r="EU32" s="15" t="e">
        <f>#REF!</f>
        <v>#REF!</v>
      </c>
      <c r="EV32" s="15" t="e">
        <f>#REF!</f>
        <v>#REF!</v>
      </c>
      <c r="EX32" s="14" t="e">
        <f>#REF!</f>
        <v>#REF!</v>
      </c>
      <c r="EY32" s="15" t="e">
        <f>#REF!</f>
        <v>#REF!</v>
      </c>
      <c r="EZ32" s="15" t="e">
        <f>#REF!</f>
        <v>#REF!</v>
      </c>
      <c r="FA32" s="15" t="e">
        <f>#REF!</f>
        <v>#REF!</v>
      </c>
      <c r="FB32" s="15" t="e">
        <f>#REF!</f>
        <v>#REF!</v>
      </c>
      <c r="FC32" s="15" t="e">
        <f>#REF!</f>
        <v>#REF!</v>
      </c>
      <c r="FD32" s="15" t="e">
        <f>#REF!</f>
        <v>#REF!</v>
      </c>
      <c r="FE32" s="15" t="e">
        <f>#REF!</f>
        <v>#REF!</v>
      </c>
      <c r="FF32" s="15" t="e">
        <f>#REF!</f>
        <v>#REF!</v>
      </c>
      <c r="FG32" s="15" t="e">
        <f>#REF!</f>
        <v>#REF!</v>
      </c>
      <c r="FH32" s="15" t="e">
        <f>#REF!</f>
        <v>#REF!</v>
      </c>
      <c r="FI32" s="15" t="e">
        <f>#REF!</f>
        <v>#REF!</v>
      </c>
      <c r="FJ32" s="15" t="e">
        <f>#REF!</f>
        <v>#REF!</v>
      </c>
      <c r="FK32" s="15" t="e">
        <f>#REF!</f>
        <v>#REF!</v>
      </c>
      <c r="FL32" s="15" t="e">
        <f>#REF!</f>
        <v>#REF!</v>
      </c>
      <c r="FM32" s="15" t="e">
        <f>#REF!</f>
        <v>#REF!</v>
      </c>
      <c r="FN32" s="15" t="e">
        <f>#REF!</f>
        <v>#REF!</v>
      </c>
      <c r="FO32" s="15" t="e">
        <f>#REF!</f>
        <v>#REF!</v>
      </c>
      <c r="FQ32" s="14" t="e">
        <f>#REF!</f>
        <v>#REF!</v>
      </c>
      <c r="FR32" s="15" t="e">
        <f>#REF!</f>
        <v>#REF!</v>
      </c>
      <c r="FS32" s="15" t="e">
        <f>#REF!</f>
        <v>#REF!</v>
      </c>
      <c r="FT32" s="15" t="e">
        <f>#REF!</f>
        <v>#REF!</v>
      </c>
      <c r="FU32" s="15" t="e">
        <f>#REF!</f>
        <v>#REF!</v>
      </c>
      <c r="FV32" s="15" t="e">
        <f>#REF!</f>
        <v>#REF!</v>
      </c>
      <c r="FW32" s="15" t="e">
        <f>#REF!</f>
        <v>#REF!</v>
      </c>
      <c r="FX32" s="15" t="e">
        <f>#REF!</f>
        <v>#REF!</v>
      </c>
      <c r="FY32" s="15" t="e">
        <f>#REF!</f>
        <v>#REF!</v>
      </c>
      <c r="FZ32" s="15" t="e">
        <f>#REF!</f>
        <v>#REF!</v>
      </c>
      <c r="GA32" s="15" t="e">
        <f>#REF!</f>
        <v>#REF!</v>
      </c>
      <c r="GB32" s="15" t="e">
        <f>#REF!</f>
        <v>#REF!</v>
      </c>
      <c r="GC32" s="15" t="e">
        <f>#REF!</f>
        <v>#REF!</v>
      </c>
      <c r="GD32" s="15" t="e">
        <f>#REF!</f>
        <v>#REF!</v>
      </c>
      <c r="GE32" s="15" t="e">
        <f>#REF!</f>
        <v>#REF!</v>
      </c>
      <c r="GF32" s="15" t="e">
        <f>#REF!</f>
        <v>#REF!</v>
      </c>
      <c r="GG32" s="15" t="e">
        <f>#REF!</f>
        <v>#REF!</v>
      </c>
      <c r="GH32" s="15" t="e">
        <f>#REF!</f>
        <v>#REF!</v>
      </c>
      <c r="GJ32" s="14" t="e">
        <f>#REF!</f>
        <v>#REF!</v>
      </c>
      <c r="GK32" s="15" t="e">
        <f>#REF!</f>
        <v>#REF!</v>
      </c>
      <c r="GL32" s="15" t="e">
        <f>#REF!</f>
        <v>#REF!</v>
      </c>
      <c r="GM32" s="15" t="e">
        <f>#REF!</f>
        <v>#REF!</v>
      </c>
      <c r="GN32" s="15" t="e">
        <f>#REF!</f>
        <v>#REF!</v>
      </c>
      <c r="GO32" s="15" t="e">
        <f>#REF!</f>
        <v>#REF!</v>
      </c>
      <c r="GP32" s="15" t="e">
        <f>#REF!</f>
        <v>#REF!</v>
      </c>
      <c r="GQ32" s="15" t="e">
        <f>#REF!</f>
        <v>#REF!</v>
      </c>
      <c r="GR32" s="15" t="e">
        <f>#REF!</f>
        <v>#REF!</v>
      </c>
      <c r="GS32" s="15" t="e">
        <f>#REF!</f>
        <v>#REF!</v>
      </c>
      <c r="GT32" s="15" t="e">
        <f>#REF!</f>
        <v>#REF!</v>
      </c>
      <c r="GU32" s="15" t="e">
        <f>#REF!</f>
        <v>#REF!</v>
      </c>
      <c r="GV32" s="15" t="e">
        <f>#REF!</f>
        <v>#REF!</v>
      </c>
      <c r="GW32" s="15" t="e">
        <f>#REF!</f>
        <v>#REF!</v>
      </c>
      <c r="GX32" s="15" t="e">
        <f>#REF!</f>
        <v>#REF!</v>
      </c>
      <c r="GY32" s="15" t="e">
        <f>#REF!</f>
        <v>#REF!</v>
      </c>
      <c r="GZ32" s="15" t="e">
        <f>#REF!</f>
        <v>#REF!</v>
      </c>
      <c r="HA32" s="15" t="e">
        <f>#REF!</f>
        <v>#REF!</v>
      </c>
      <c r="HC32" s="14" t="e">
        <f>#REF!</f>
        <v>#REF!</v>
      </c>
      <c r="HD32" s="15" t="e">
        <f>#REF!</f>
        <v>#REF!</v>
      </c>
      <c r="HE32" s="15" t="e">
        <f>#REF!</f>
        <v>#REF!</v>
      </c>
      <c r="HF32" s="15" t="e">
        <f>#REF!</f>
        <v>#REF!</v>
      </c>
      <c r="HG32" s="15" t="e">
        <f>#REF!</f>
        <v>#REF!</v>
      </c>
      <c r="HH32" s="15" t="e">
        <f>#REF!</f>
        <v>#REF!</v>
      </c>
      <c r="HI32" s="15" t="e">
        <f>#REF!</f>
        <v>#REF!</v>
      </c>
      <c r="HJ32" s="15" t="e">
        <f>#REF!</f>
        <v>#REF!</v>
      </c>
      <c r="HK32" s="15" t="e">
        <f>#REF!</f>
        <v>#REF!</v>
      </c>
      <c r="HL32" s="15" t="e">
        <f>#REF!</f>
        <v>#REF!</v>
      </c>
      <c r="HM32" s="15" t="e">
        <f>#REF!</f>
        <v>#REF!</v>
      </c>
      <c r="HN32" s="15" t="e">
        <f>#REF!</f>
        <v>#REF!</v>
      </c>
      <c r="HO32" s="15" t="e">
        <f>#REF!</f>
        <v>#REF!</v>
      </c>
      <c r="HP32" s="15" t="e">
        <f>#REF!</f>
        <v>#REF!</v>
      </c>
      <c r="HQ32" s="15" t="e">
        <f>#REF!</f>
        <v>#REF!</v>
      </c>
      <c r="HR32" s="15" t="e">
        <f>#REF!</f>
        <v>#REF!</v>
      </c>
      <c r="HS32" s="15" t="e">
        <f>#REF!</f>
        <v>#REF!</v>
      </c>
      <c r="HT32" s="15" t="e">
        <f>#REF!</f>
        <v>#REF!</v>
      </c>
      <c r="HV32" s="14" t="e">
        <f>#REF!</f>
        <v>#REF!</v>
      </c>
      <c r="HW32" s="15" t="e">
        <f>#REF!</f>
        <v>#REF!</v>
      </c>
      <c r="HX32" s="15" t="e">
        <f>#REF!</f>
        <v>#REF!</v>
      </c>
      <c r="HY32" s="15" t="e">
        <f>#REF!</f>
        <v>#REF!</v>
      </c>
      <c r="HZ32" s="15" t="e">
        <f>#REF!</f>
        <v>#REF!</v>
      </c>
      <c r="IA32" s="15" t="e">
        <f>#REF!</f>
        <v>#REF!</v>
      </c>
      <c r="IB32" s="15" t="e">
        <f>#REF!</f>
        <v>#REF!</v>
      </c>
      <c r="IC32" s="15" t="e">
        <f>#REF!</f>
        <v>#REF!</v>
      </c>
      <c r="ID32" s="15" t="e">
        <f>#REF!</f>
        <v>#REF!</v>
      </c>
      <c r="IE32" s="15" t="e">
        <f>#REF!</f>
        <v>#REF!</v>
      </c>
      <c r="IF32" s="15" t="e">
        <f>#REF!</f>
        <v>#REF!</v>
      </c>
      <c r="IG32" s="15" t="e">
        <f>#REF!</f>
        <v>#REF!</v>
      </c>
      <c r="IH32" s="15" t="e">
        <f>#REF!</f>
        <v>#REF!</v>
      </c>
      <c r="II32" s="15" t="e">
        <f>#REF!</f>
        <v>#REF!</v>
      </c>
      <c r="IJ32" s="15" t="e">
        <f>#REF!</f>
        <v>#REF!</v>
      </c>
      <c r="IK32" s="15" t="e">
        <f>#REF!</f>
        <v>#REF!</v>
      </c>
      <c r="IL32" s="15" t="e">
        <f>#REF!</f>
        <v>#REF!</v>
      </c>
      <c r="IM32" s="15" t="e">
        <f>#REF!</f>
        <v>#REF!</v>
      </c>
      <c r="IO32" s="14" t="e">
        <f>#REF!</f>
        <v>#REF!</v>
      </c>
      <c r="IP32" s="15" t="e">
        <f>#REF!</f>
        <v>#REF!</v>
      </c>
      <c r="IQ32" s="15" t="e">
        <f>#REF!</f>
        <v>#REF!</v>
      </c>
      <c r="IR32" s="15" t="e">
        <f>#REF!</f>
        <v>#REF!</v>
      </c>
      <c r="IS32" s="15" t="e">
        <f>#REF!</f>
        <v>#REF!</v>
      </c>
      <c r="IT32" s="15" t="e">
        <f>#REF!</f>
        <v>#REF!</v>
      </c>
      <c r="IU32" s="15" t="e">
        <f>#REF!</f>
        <v>#REF!</v>
      </c>
      <c r="IV32" s="15" t="e">
        <f>#REF!</f>
        <v>#REF!</v>
      </c>
      <c r="IW32" s="15" t="e">
        <f>#REF!</f>
        <v>#REF!</v>
      </c>
      <c r="IX32" s="15" t="e">
        <f>#REF!</f>
        <v>#REF!</v>
      </c>
      <c r="IY32" s="15" t="e">
        <f>#REF!</f>
        <v>#REF!</v>
      </c>
      <c r="IZ32" s="15" t="e">
        <f>#REF!</f>
        <v>#REF!</v>
      </c>
      <c r="JA32" s="15" t="e">
        <f>#REF!</f>
        <v>#REF!</v>
      </c>
      <c r="JB32" s="15" t="e">
        <f>#REF!</f>
        <v>#REF!</v>
      </c>
      <c r="JC32" s="15" t="e">
        <f>#REF!</f>
        <v>#REF!</v>
      </c>
      <c r="JD32" s="15" t="e">
        <f>#REF!</f>
        <v>#REF!</v>
      </c>
      <c r="JE32" s="15" t="e">
        <f>#REF!</f>
        <v>#REF!</v>
      </c>
      <c r="JF32" s="15" t="e">
        <f>#REF!</f>
        <v>#REF!</v>
      </c>
      <c r="JH32" s="14" t="e">
        <f>#REF!</f>
        <v>#REF!</v>
      </c>
      <c r="JI32" s="15" t="e">
        <f>#REF!</f>
        <v>#REF!</v>
      </c>
      <c r="JJ32" s="15" t="e">
        <f>#REF!</f>
        <v>#REF!</v>
      </c>
      <c r="JK32" s="15" t="e">
        <f>#REF!</f>
        <v>#REF!</v>
      </c>
      <c r="JL32" s="15" t="e">
        <f>#REF!</f>
        <v>#REF!</v>
      </c>
      <c r="JM32" s="15" t="e">
        <f>#REF!</f>
        <v>#REF!</v>
      </c>
      <c r="JN32" s="15" t="e">
        <f>#REF!</f>
        <v>#REF!</v>
      </c>
      <c r="JO32" s="15" t="e">
        <f>#REF!</f>
        <v>#REF!</v>
      </c>
      <c r="JP32" s="15" t="e">
        <f>#REF!</f>
        <v>#REF!</v>
      </c>
      <c r="JQ32" s="15" t="e">
        <f>#REF!</f>
        <v>#REF!</v>
      </c>
      <c r="JR32" s="15" t="e">
        <f>#REF!</f>
        <v>#REF!</v>
      </c>
      <c r="JS32" s="15" t="e">
        <f>#REF!</f>
        <v>#REF!</v>
      </c>
      <c r="JT32" s="15" t="e">
        <f>#REF!</f>
        <v>#REF!</v>
      </c>
      <c r="JU32" s="15" t="e">
        <f>#REF!</f>
        <v>#REF!</v>
      </c>
      <c r="JV32" s="15" t="e">
        <f>#REF!</f>
        <v>#REF!</v>
      </c>
      <c r="JW32" s="15" t="e">
        <f>#REF!</f>
        <v>#REF!</v>
      </c>
      <c r="JX32" s="15" t="e">
        <f>#REF!</f>
        <v>#REF!</v>
      </c>
      <c r="JY32" s="15" t="e">
        <f>#REF!</f>
        <v>#REF!</v>
      </c>
    </row>
    <row r="33" spans="2:285" x14ac:dyDescent="0.25">
      <c r="B33" s="14" t="e">
        <f>#REF!</f>
        <v>#REF!</v>
      </c>
      <c r="C33" s="15" t="e">
        <f>#REF!</f>
        <v>#REF!</v>
      </c>
      <c r="D33" s="15" t="e">
        <f>#REF!</f>
        <v>#REF!</v>
      </c>
      <c r="E33" s="15" t="e">
        <f>#REF!</f>
        <v>#REF!</v>
      </c>
      <c r="F33" s="15" t="e">
        <f>#REF!</f>
        <v>#REF!</v>
      </c>
      <c r="G33" s="15" t="e">
        <f>#REF!</f>
        <v>#REF!</v>
      </c>
      <c r="H33" s="15" t="e">
        <f>#REF!</f>
        <v>#REF!</v>
      </c>
      <c r="I33" s="15" t="e">
        <f>#REF!</f>
        <v>#REF!</v>
      </c>
      <c r="J33" s="15" t="e">
        <f>#REF!</f>
        <v>#REF!</v>
      </c>
      <c r="K33" s="15" t="e">
        <f>#REF!</f>
        <v>#REF!</v>
      </c>
      <c r="L33" s="15" t="e">
        <f>#REF!</f>
        <v>#REF!</v>
      </c>
      <c r="M33" s="15" t="e">
        <f>#REF!</f>
        <v>#REF!</v>
      </c>
      <c r="N33" s="15" t="e">
        <f>#REF!</f>
        <v>#REF!</v>
      </c>
      <c r="O33" s="15" t="e">
        <f>#REF!</f>
        <v>#REF!</v>
      </c>
      <c r="P33" s="15" t="e">
        <f>#REF!</f>
        <v>#REF!</v>
      </c>
      <c r="Q33" s="15" t="e">
        <f>#REF!</f>
        <v>#REF!</v>
      </c>
      <c r="R33" s="15" t="e">
        <f>#REF!</f>
        <v>#REF!</v>
      </c>
      <c r="S33" s="15" t="e">
        <f>#REF!</f>
        <v>#REF!</v>
      </c>
      <c r="U33" s="14" t="e">
        <f>#REF!</f>
        <v>#REF!</v>
      </c>
      <c r="V33" s="15" t="e">
        <f>#REF!</f>
        <v>#REF!</v>
      </c>
      <c r="W33" s="15" t="e">
        <f>#REF!</f>
        <v>#REF!</v>
      </c>
      <c r="X33" s="15" t="e">
        <f>#REF!</f>
        <v>#REF!</v>
      </c>
      <c r="Y33" s="15" t="e">
        <f>#REF!</f>
        <v>#REF!</v>
      </c>
      <c r="Z33" s="15" t="e">
        <f>#REF!</f>
        <v>#REF!</v>
      </c>
      <c r="AA33" s="15" t="e">
        <f>#REF!</f>
        <v>#REF!</v>
      </c>
      <c r="AB33" s="15" t="e">
        <f>#REF!</f>
        <v>#REF!</v>
      </c>
      <c r="AC33" s="15" t="e">
        <f>#REF!</f>
        <v>#REF!</v>
      </c>
      <c r="AD33" s="15" t="e">
        <f>#REF!</f>
        <v>#REF!</v>
      </c>
      <c r="AE33" s="15" t="e">
        <f>#REF!</f>
        <v>#REF!</v>
      </c>
      <c r="AF33" s="15" t="e">
        <f>#REF!</f>
        <v>#REF!</v>
      </c>
      <c r="AG33" s="15" t="e">
        <f>#REF!</f>
        <v>#REF!</v>
      </c>
      <c r="AH33" s="15" t="e">
        <f>#REF!</f>
        <v>#REF!</v>
      </c>
      <c r="AI33" s="15" t="e">
        <f>#REF!</f>
        <v>#REF!</v>
      </c>
      <c r="AJ33" s="15" t="e">
        <f>#REF!</f>
        <v>#REF!</v>
      </c>
      <c r="AK33" s="15" t="e">
        <f>#REF!</f>
        <v>#REF!</v>
      </c>
      <c r="AL33" s="15" t="e">
        <f>#REF!</f>
        <v>#REF!</v>
      </c>
      <c r="AN33" s="14" t="e">
        <f>#REF!</f>
        <v>#REF!</v>
      </c>
      <c r="AO33" s="15" t="e">
        <f>#REF!</f>
        <v>#REF!</v>
      </c>
      <c r="AP33" s="15" t="e">
        <f>#REF!</f>
        <v>#REF!</v>
      </c>
      <c r="AQ33" s="15" t="e">
        <f>#REF!</f>
        <v>#REF!</v>
      </c>
      <c r="AR33" s="15" t="e">
        <f>#REF!</f>
        <v>#REF!</v>
      </c>
      <c r="AS33" s="15" t="e">
        <f>#REF!</f>
        <v>#REF!</v>
      </c>
      <c r="AT33" s="15" t="e">
        <f>#REF!</f>
        <v>#REF!</v>
      </c>
      <c r="AU33" s="15" t="e">
        <f>#REF!</f>
        <v>#REF!</v>
      </c>
      <c r="AV33" s="15" t="e">
        <f>#REF!</f>
        <v>#REF!</v>
      </c>
      <c r="AW33" s="15" t="e">
        <f>#REF!</f>
        <v>#REF!</v>
      </c>
      <c r="AX33" s="15" t="e">
        <f>#REF!</f>
        <v>#REF!</v>
      </c>
      <c r="AY33" s="15" t="e">
        <f>#REF!</f>
        <v>#REF!</v>
      </c>
      <c r="AZ33" s="15" t="e">
        <f>#REF!</f>
        <v>#REF!</v>
      </c>
      <c r="BA33" s="15" t="e">
        <f>#REF!</f>
        <v>#REF!</v>
      </c>
      <c r="BB33" s="15" t="e">
        <f>#REF!</f>
        <v>#REF!</v>
      </c>
      <c r="BC33" s="15" t="e">
        <f>#REF!</f>
        <v>#REF!</v>
      </c>
      <c r="BD33" s="15" t="e">
        <f>#REF!</f>
        <v>#REF!</v>
      </c>
      <c r="BE33" s="15" t="e">
        <f>#REF!</f>
        <v>#REF!</v>
      </c>
      <c r="BG33" s="14" t="e">
        <f>#REF!</f>
        <v>#REF!</v>
      </c>
      <c r="BH33" s="15" t="e">
        <f>#REF!</f>
        <v>#REF!</v>
      </c>
      <c r="BI33" s="15" t="e">
        <f>#REF!</f>
        <v>#REF!</v>
      </c>
      <c r="BJ33" s="15" t="e">
        <f>#REF!</f>
        <v>#REF!</v>
      </c>
      <c r="BK33" s="15" t="e">
        <f>#REF!</f>
        <v>#REF!</v>
      </c>
      <c r="BL33" s="15" t="e">
        <f>#REF!</f>
        <v>#REF!</v>
      </c>
      <c r="BM33" s="15" t="e">
        <f>#REF!</f>
        <v>#REF!</v>
      </c>
      <c r="BN33" s="15" t="e">
        <f>#REF!</f>
        <v>#REF!</v>
      </c>
      <c r="BO33" s="15" t="e">
        <f>#REF!</f>
        <v>#REF!</v>
      </c>
      <c r="BP33" s="15" t="e">
        <f>#REF!</f>
        <v>#REF!</v>
      </c>
      <c r="BQ33" s="15" t="e">
        <f>#REF!</f>
        <v>#REF!</v>
      </c>
      <c r="BR33" s="15" t="e">
        <f>#REF!</f>
        <v>#REF!</v>
      </c>
      <c r="BS33" s="15" t="e">
        <f>#REF!</f>
        <v>#REF!</v>
      </c>
      <c r="BT33" s="15" t="e">
        <f>#REF!</f>
        <v>#REF!</v>
      </c>
      <c r="BU33" s="15" t="e">
        <f>#REF!</f>
        <v>#REF!</v>
      </c>
      <c r="BV33" s="15" t="e">
        <f>#REF!</f>
        <v>#REF!</v>
      </c>
      <c r="BW33" s="15" t="e">
        <f>#REF!</f>
        <v>#REF!</v>
      </c>
      <c r="BX33" s="15" t="e">
        <f>#REF!</f>
        <v>#REF!</v>
      </c>
      <c r="BZ33" s="14" t="e">
        <f>#REF!</f>
        <v>#REF!</v>
      </c>
      <c r="CA33" s="15" t="e">
        <f>#REF!</f>
        <v>#REF!</v>
      </c>
      <c r="CB33" s="15" t="e">
        <f>#REF!</f>
        <v>#REF!</v>
      </c>
      <c r="CC33" s="15" t="e">
        <f>#REF!</f>
        <v>#REF!</v>
      </c>
      <c r="CD33" s="15" t="e">
        <f>#REF!</f>
        <v>#REF!</v>
      </c>
      <c r="CE33" s="15" t="e">
        <f>#REF!</f>
        <v>#REF!</v>
      </c>
      <c r="CF33" s="15" t="e">
        <f>#REF!</f>
        <v>#REF!</v>
      </c>
      <c r="CG33" s="15" t="e">
        <f>#REF!</f>
        <v>#REF!</v>
      </c>
      <c r="CH33" s="15" t="e">
        <f>#REF!</f>
        <v>#REF!</v>
      </c>
      <c r="CI33" s="15" t="e">
        <f>#REF!</f>
        <v>#REF!</v>
      </c>
      <c r="CJ33" s="15" t="e">
        <f>#REF!</f>
        <v>#REF!</v>
      </c>
      <c r="CK33" s="15" t="e">
        <f>#REF!</f>
        <v>#REF!</v>
      </c>
      <c r="CL33" s="15" t="e">
        <f>#REF!</f>
        <v>#REF!</v>
      </c>
      <c r="CM33" s="15" t="e">
        <f>#REF!</f>
        <v>#REF!</v>
      </c>
      <c r="CN33" s="15" t="e">
        <f>#REF!</f>
        <v>#REF!</v>
      </c>
      <c r="CO33" s="15" t="e">
        <f>#REF!</f>
        <v>#REF!</v>
      </c>
      <c r="CP33" s="15" t="e">
        <f>#REF!</f>
        <v>#REF!</v>
      </c>
      <c r="CQ33" s="15" t="e">
        <f>#REF!</f>
        <v>#REF!</v>
      </c>
      <c r="CS33" s="14" t="e">
        <f>#REF!</f>
        <v>#REF!</v>
      </c>
      <c r="CT33" s="15" t="e">
        <f>#REF!</f>
        <v>#REF!</v>
      </c>
      <c r="CU33" s="15" t="e">
        <f>#REF!</f>
        <v>#REF!</v>
      </c>
      <c r="CV33" s="15" t="e">
        <f>#REF!</f>
        <v>#REF!</v>
      </c>
      <c r="CW33" s="15" t="e">
        <f>#REF!</f>
        <v>#REF!</v>
      </c>
      <c r="CX33" s="15" t="e">
        <f>#REF!</f>
        <v>#REF!</v>
      </c>
      <c r="CY33" s="15" t="e">
        <f>#REF!</f>
        <v>#REF!</v>
      </c>
      <c r="CZ33" s="15" t="e">
        <f>#REF!</f>
        <v>#REF!</v>
      </c>
      <c r="DA33" s="15" t="e">
        <f>#REF!</f>
        <v>#REF!</v>
      </c>
      <c r="DB33" s="15" t="e">
        <f>#REF!</f>
        <v>#REF!</v>
      </c>
      <c r="DC33" s="15" t="e">
        <f>#REF!</f>
        <v>#REF!</v>
      </c>
      <c r="DD33" s="15" t="e">
        <f>#REF!</f>
        <v>#REF!</v>
      </c>
      <c r="DE33" s="15" t="e">
        <f>#REF!</f>
        <v>#REF!</v>
      </c>
      <c r="DF33" s="15" t="e">
        <f>#REF!</f>
        <v>#REF!</v>
      </c>
      <c r="DG33" s="15" t="e">
        <f>#REF!</f>
        <v>#REF!</v>
      </c>
      <c r="DH33" s="15" t="e">
        <f>#REF!</f>
        <v>#REF!</v>
      </c>
      <c r="DI33" s="15" t="e">
        <f>#REF!</f>
        <v>#REF!</v>
      </c>
      <c r="DJ33" s="15" t="e">
        <f>#REF!</f>
        <v>#REF!</v>
      </c>
      <c r="DL33" s="14" t="e">
        <f>#REF!</f>
        <v>#REF!</v>
      </c>
      <c r="DM33" s="15" t="e">
        <f>#REF!</f>
        <v>#REF!</v>
      </c>
      <c r="DN33" s="15" t="e">
        <f>#REF!</f>
        <v>#REF!</v>
      </c>
      <c r="DO33" s="15" t="e">
        <f>#REF!</f>
        <v>#REF!</v>
      </c>
      <c r="DP33" s="15" t="e">
        <f>#REF!</f>
        <v>#REF!</v>
      </c>
      <c r="DQ33" s="15" t="e">
        <f>#REF!</f>
        <v>#REF!</v>
      </c>
      <c r="DR33" s="15" t="e">
        <f>#REF!</f>
        <v>#REF!</v>
      </c>
      <c r="DS33" s="15" t="e">
        <f>#REF!</f>
        <v>#REF!</v>
      </c>
      <c r="DT33" s="15" t="e">
        <f>#REF!</f>
        <v>#REF!</v>
      </c>
      <c r="DU33" s="15" t="e">
        <f>#REF!</f>
        <v>#REF!</v>
      </c>
      <c r="DV33" s="15" t="e">
        <f>#REF!</f>
        <v>#REF!</v>
      </c>
      <c r="DW33" s="15" t="e">
        <f>#REF!</f>
        <v>#REF!</v>
      </c>
      <c r="DX33" s="15" t="e">
        <f>#REF!</f>
        <v>#REF!</v>
      </c>
      <c r="DY33" s="15" t="e">
        <f>#REF!</f>
        <v>#REF!</v>
      </c>
      <c r="DZ33" s="15" t="e">
        <f>#REF!</f>
        <v>#REF!</v>
      </c>
      <c r="EA33" s="15" t="e">
        <f>#REF!</f>
        <v>#REF!</v>
      </c>
      <c r="EB33" s="15" t="e">
        <f>#REF!</f>
        <v>#REF!</v>
      </c>
      <c r="EC33" s="15" t="e">
        <f>#REF!</f>
        <v>#REF!</v>
      </c>
      <c r="EE33" s="14" t="e">
        <f>#REF!</f>
        <v>#REF!</v>
      </c>
      <c r="EF33" s="15" t="e">
        <f>#REF!</f>
        <v>#REF!</v>
      </c>
      <c r="EG33" s="15" t="e">
        <f>#REF!</f>
        <v>#REF!</v>
      </c>
      <c r="EH33" s="15" t="e">
        <f>#REF!</f>
        <v>#REF!</v>
      </c>
      <c r="EI33" s="15" t="e">
        <f>#REF!</f>
        <v>#REF!</v>
      </c>
      <c r="EJ33" s="15" t="e">
        <f>#REF!</f>
        <v>#REF!</v>
      </c>
      <c r="EK33" s="15" t="e">
        <f>#REF!</f>
        <v>#REF!</v>
      </c>
      <c r="EL33" s="15" t="e">
        <f>#REF!</f>
        <v>#REF!</v>
      </c>
      <c r="EM33" s="15" t="e">
        <f>#REF!</f>
        <v>#REF!</v>
      </c>
      <c r="EN33" s="15" t="e">
        <f>#REF!</f>
        <v>#REF!</v>
      </c>
      <c r="EO33" s="15" t="e">
        <f>#REF!</f>
        <v>#REF!</v>
      </c>
      <c r="EP33" s="15" t="e">
        <f>#REF!</f>
        <v>#REF!</v>
      </c>
      <c r="EQ33" s="15" t="e">
        <f>#REF!</f>
        <v>#REF!</v>
      </c>
      <c r="ER33" s="15" t="e">
        <f>#REF!</f>
        <v>#REF!</v>
      </c>
      <c r="ES33" s="15" t="e">
        <f>#REF!</f>
        <v>#REF!</v>
      </c>
      <c r="ET33" s="15" t="e">
        <f>#REF!</f>
        <v>#REF!</v>
      </c>
      <c r="EU33" s="15" t="e">
        <f>#REF!</f>
        <v>#REF!</v>
      </c>
      <c r="EV33" s="15" t="e">
        <f>#REF!</f>
        <v>#REF!</v>
      </c>
      <c r="EX33" s="14" t="e">
        <f>#REF!</f>
        <v>#REF!</v>
      </c>
      <c r="EY33" s="15" t="e">
        <f>#REF!</f>
        <v>#REF!</v>
      </c>
      <c r="EZ33" s="15" t="e">
        <f>#REF!</f>
        <v>#REF!</v>
      </c>
      <c r="FA33" s="15" t="e">
        <f>#REF!</f>
        <v>#REF!</v>
      </c>
      <c r="FB33" s="15" t="e">
        <f>#REF!</f>
        <v>#REF!</v>
      </c>
      <c r="FC33" s="15" t="e">
        <f>#REF!</f>
        <v>#REF!</v>
      </c>
      <c r="FD33" s="15" t="e">
        <f>#REF!</f>
        <v>#REF!</v>
      </c>
      <c r="FE33" s="15" t="e">
        <f>#REF!</f>
        <v>#REF!</v>
      </c>
      <c r="FF33" s="15" t="e">
        <f>#REF!</f>
        <v>#REF!</v>
      </c>
      <c r="FG33" s="15" t="e">
        <f>#REF!</f>
        <v>#REF!</v>
      </c>
      <c r="FH33" s="15" t="e">
        <f>#REF!</f>
        <v>#REF!</v>
      </c>
      <c r="FI33" s="15" t="e">
        <f>#REF!</f>
        <v>#REF!</v>
      </c>
      <c r="FJ33" s="15" t="e">
        <f>#REF!</f>
        <v>#REF!</v>
      </c>
      <c r="FK33" s="15" t="e">
        <f>#REF!</f>
        <v>#REF!</v>
      </c>
      <c r="FL33" s="15" t="e">
        <f>#REF!</f>
        <v>#REF!</v>
      </c>
      <c r="FM33" s="15" t="e">
        <f>#REF!</f>
        <v>#REF!</v>
      </c>
      <c r="FN33" s="15" t="e">
        <f>#REF!</f>
        <v>#REF!</v>
      </c>
      <c r="FO33" s="15" t="e">
        <f>#REF!</f>
        <v>#REF!</v>
      </c>
      <c r="FQ33" s="14" t="e">
        <f>#REF!</f>
        <v>#REF!</v>
      </c>
      <c r="FR33" s="15" t="e">
        <f>#REF!</f>
        <v>#REF!</v>
      </c>
      <c r="FS33" s="15" t="e">
        <f>#REF!</f>
        <v>#REF!</v>
      </c>
      <c r="FT33" s="15" t="e">
        <f>#REF!</f>
        <v>#REF!</v>
      </c>
      <c r="FU33" s="15" t="e">
        <f>#REF!</f>
        <v>#REF!</v>
      </c>
      <c r="FV33" s="15" t="e">
        <f>#REF!</f>
        <v>#REF!</v>
      </c>
      <c r="FW33" s="15" t="e">
        <f>#REF!</f>
        <v>#REF!</v>
      </c>
      <c r="FX33" s="15" t="e">
        <f>#REF!</f>
        <v>#REF!</v>
      </c>
      <c r="FY33" s="15" t="e">
        <f>#REF!</f>
        <v>#REF!</v>
      </c>
      <c r="FZ33" s="15" t="e">
        <f>#REF!</f>
        <v>#REF!</v>
      </c>
      <c r="GA33" s="15" t="e">
        <f>#REF!</f>
        <v>#REF!</v>
      </c>
      <c r="GB33" s="15" t="e">
        <f>#REF!</f>
        <v>#REF!</v>
      </c>
      <c r="GC33" s="15" t="e">
        <f>#REF!</f>
        <v>#REF!</v>
      </c>
      <c r="GD33" s="15" t="e">
        <f>#REF!</f>
        <v>#REF!</v>
      </c>
      <c r="GE33" s="15" t="e">
        <f>#REF!</f>
        <v>#REF!</v>
      </c>
      <c r="GF33" s="15" t="e">
        <f>#REF!</f>
        <v>#REF!</v>
      </c>
      <c r="GG33" s="15" t="e">
        <f>#REF!</f>
        <v>#REF!</v>
      </c>
      <c r="GH33" s="15" t="e">
        <f>#REF!</f>
        <v>#REF!</v>
      </c>
      <c r="GJ33" s="14" t="e">
        <f>#REF!</f>
        <v>#REF!</v>
      </c>
      <c r="GK33" s="15" t="e">
        <f>#REF!</f>
        <v>#REF!</v>
      </c>
      <c r="GL33" s="15" t="e">
        <f>#REF!</f>
        <v>#REF!</v>
      </c>
      <c r="GM33" s="15" t="e">
        <f>#REF!</f>
        <v>#REF!</v>
      </c>
      <c r="GN33" s="15" t="e">
        <f>#REF!</f>
        <v>#REF!</v>
      </c>
      <c r="GO33" s="15" t="e">
        <f>#REF!</f>
        <v>#REF!</v>
      </c>
      <c r="GP33" s="15" t="e">
        <f>#REF!</f>
        <v>#REF!</v>
      </c>
      <c r="GQ33" s="15" t="e">
        <f>#REF!</f>
        <v>#REF!</v>
      </c>
      <c r="GR33" s="15" t="e">
        <f>#REF!</f>
        <v>#REF!</v>
      </c>
      <c r="GS33" s="15" t="e">
        <f>#REF!</f>
        <v>#REF!</v>
      </c>
      <c r="GT33" s="15" t="e">
        <f>#REF!</f>
        <v>#REF!</v>
      </c>
      <c r="GU33" s="15" t="e">
        <f>#REF!</f>
        <v>#REF!</v>
      </c>
      <c r="GV33" s="15" t="e">
        <f>#REF!</f>
        <v>#REF!</v>
      </c>
      <c r="GW33" s="15" t="e">
        <f>#REF!</f>
        <v>#REF!</v>
      </c>
      <c r="GX33" s="15" t="e">
        <f>#REF!</f>
        <v>#REF!</v>
      </c>
      <c r="GY33" s="15" t="e">
        <f>#REF!</f>
        <v>#REF!</v>
      </c>
      <c r="GZ33" s="15" t="e">
        <f>#REF!</f>
        <v>#REF!</v>
      </c>
      <c r="HA33" s="15" t="e">
        <f>#REF!</f>
        <v>#REF!</v>
      </c>
      <c r="HC33" s="14" t="e">
        <f>#REF!</f>
        <v>#REF!</v>
      </c>
      <c r="HD33" s="15" t="e">
        <f>#REF!</f>
        <v>#REF!</v>
      </c>
      <c r="HE33" s="15" t="e">
        <f>#REF!</f>
        <v>#REF!</v>
      </c>
      <c r="HF33" s="15" t="e">
        <f>#REF!</f>
        <v>#REF!</v>
      </c>
      <c r="HG33" s="15" t="e">
        <f>#REF!</f>
        <v>#REF!</v>
      </c>
      <c r="HH33" s="15" t="e">
        <f>#REF!</f>
        <v>#REF!</v>
      </c>
      <c r="HI33" s="15" t="e">
        <f>#REF!</f>
        <v>#REF!</v>
      </c>
      <c r="HJ33" s="15" t="e">
        <f>#REF!</f>
        <v>#REF!</v>
      </c>
      <c r="HK33" s="15" t="e">
        <f>#REF!</f>
        <v>#REF!</v>
      </c>
      <c r="HL33" s="15" t="e">
        <f>#REF!</f>
        <v>#REF!</v>
      </c>
      <c r="HM33" s="15" t="e">
        <f>#REF!</f>
        <v>#REF!</v>
      </c>
      <c r="HN33" s="15" t="e">
        <f>#REF!</f>
        <v>#REF!</v>
      </c>
      <c r="HO33" s="15" t="e">
        <f>#REF!</f>
        <v>#REF!</v>
      </c>
      <c r="HP33" s="15" t="e">
        <f>#REF!</f>
        <v>#REF!</v>
      </c>
      <c r="HQ33" s="15" t="e">
        <f>#REF!</f>
        <v>#REF!</v>
      </c>
      <c r="HR33" s="15" t="e">
        <f>#REF!</f>
        <v>#REF!</v>
      </c>
      <c r="HS33" s="15" t="e">
        <f>#REF!</f>
        <v>#REF!</v>
      </c>
      <c r="HT33" s="15" t="e">
        <f>#REF!</f>
        <v>#REF!</v>
      </c>
      <c r="HV33" s="14" t="e">
        <f>#REF!</f>
        <v>#REF!</v>
      </c>
      <c r="HW33" s="15" t="e">
        <f>#REF!</f>
        <v>#REF!</v>
      </c>
      <c r="HX33" s="15" t="e">
        <f>#REF!</f>
        <v>#REF!</v>
      </c>
      <c r="HY33" s="15" t="e">
        <f>#REF!</f>
        <v>#REF!</v>
      </c>
      <c r="HZ33" s="15" t="e">
        <f>#REF!</f>
        <v>#REF!</v>
      </c>
      <c r="IA33" s="15" t="e">
        <f>#REF!</f>
        <v>#REF!</v>
      </c>
      <c r="IB33" s="15" t="e">
        <f>#REF!</f>
        <v>#REF!</v>
      </c>
      <c r="IC33" s="15" t="e">
        <f>#REF!</f>
        <v>#REF!</v>
      </c>
      <c r="ID33" s="15" t="e">
        <f>#REF!</f>
        <v>#REF!</v>
      </c>
      <c r="IE33" s="15" t="e">
        <f>#REF!</f>
        <v>#REF!</v>
      </c>
      <c r="IF33" s="15" t="e">
        <f>#REF!</f>
        <v>#REF!</v>
      </c>
      <c r="IG33" s="15" t="e">
        <f>#REF!</f>
        <v>#REF!</v>
      </c>
      <c r="IH33" s="15" t="e">
        <f>#REF!</f>
        <v>#REF!</v>
      </c>
      <c r="II33" s="15" t="e">
        <f>#REF!</f>
        <v>#REF!</v>
      </c>
      <c r="IJ33" s="15" t="e">
        <f>#REF!</f>
        <v>#REF!</v>
      </c>
      <c r="IK33" s="15" t="e">
        <f>#REF!</f>
        <v>#REF!</v>
      </c>
      <c r="IL33" s="15" t="e">
        <f>#REF!</f>
        <v>#REF!</v>
      </c>
      <c r="IM33" s="15" t="e">
        <f>#REF!</f>
        <v>#REF!</v>
      </c>
      <c r="IO33" s="14" t="e">
        <f>#REF!</f>
        <v>#REF!</v>
      </c>
      <c r="IP33" s="15" t="e">
        <f>#REF!</f>
        <v>#REF!</v>
      </c>
      <c r="IQ33" s="15" t="e">
        <f>#REF!</f>
        <v>#REF!</v>
      </c>
      <c r="IR33" s="15" t="e">
        <f>#REF!</f>
        <v>#REF!</v>
      </c>
      <c r="IS33" s="15" t="e">
        <f>#REF!</f>
        <v>#REF!</v>
      </c>
      <c r="IT33" s="15" t="e">
        <f>#REF!</f>
        <v>#REF!</v>
      </c>
      <c r="IU33" s="15" t="e">
        <f>#REF!</f>
        <v>#REF!</v>
      </c>
      <c r="IV33" s="15" t="e">
        <f>#REF!</f>
        <v>#REF!</v>
      </c>
      <c r="IW33" s="15" t="e">
        <f>#REF!</f>
        <v>#REF!</v>
      </c>
      <c r="IX33" s="15" t="e">
        <f>#REF!</f>
        <v>#REF!</v>
      </c>
      <c r="IY33" s="15" t="e">
        <f>#REF!</f>
        <v>#REF!</v>
      </c>
      <c r="IZ33" s="15" t="e">
        <f>#REF!</f>
        <v>#REF!</v>
      </c>
      <c r="JA33" s="15" t="e">
        <f>#REF!</f>
        <v>#REF!</v>
      </c>
      <c r="JB33" s="15" t="e">
        <f>#REF!</f>
        <v>#REF!</v>
      </c>
      <c r="JC33" s="15" t="e">
        <f>#REF!</f>
        <v>#REF!</v>
      </c>
      <c r="JD33" s="15" t="e">
        <f>#REF!</f>
        <v>#REF!</v>
      </c>
      <c r="JE33" s="15" t="e">
        <f>#REF!</f>
        <v>#REF!</v>
      </c>
      <c r="JF33" s="15" t="e">
        <f>#REF!</f>
        <v>#REF!</v>
      </c>
      <c r="JH33" s="14" t="e">
        <f>#REF!</f>
        <v>#REF!</v>
      </c>
      <c r="JI33" s="15" t="e">
        <f>#REF!</f>
        <v>#REF!</v>
      </c>
      <c r="JJ33" s="15" t="e">
        <f>#REF!</f>
        <v>#REF!</v>
      </c>
      <c r="JK33" s="15" t="e">
        <f>#REF!</f>
        <v>#REF!</v>
      </c>
      <c r="JL33" s="15" t="e">
        <f>#REF!</f>
        <v>#REF!</v>
      </c>
      <c r="JM33" s="15" t="e">
        <f>#REF!</f>
        <v>#REF!</v>
      </c>
      <c r="JN33" s="15" t="e">
        <f>#REF!</f>
        <v>#REF!</v>
      </c>
      <c r="JO33" s="15" t="e">
        <f>#REF!</f>
        <v>#REF!</v>
      </c>
      <c r="JP33" s="15" t="e">
        <f>#REF!</f>
        <v>#REF!</v>
      </c>
      <c r="JQ33" s="15" t="e">
        <f>#REF!</f>
        <v>#REF!</v>
      </c>
      <c r="JR33" s="15" t="e">
        <f>#REF!</f>
        <v>#REF!</v>
      </c>
      <c r="JS33" s="15" t="e">
        <f>#REF!</f>
        <v>#REF!</v>
      </c>
      <c r="JT33" s="15" t="e">
        <f>#REF!</f>
        <v>#REF!</v>
      </c>
      <c r="JU33" s="15" t="e">
        <f>#REF!</f>
        <v>#REF!</v>
      </c>
      <c r="JV33" s="15" t="e">
        <f>#REF!</f>
        <v>#REF!</v>
      </c>
      <c r="JW33" s="15" t="e">
        <f>#REF!</f>
        <v>#REF!</v>
      </c>
      <c r="JX33" s="15" t="e">
        <f>#REF!</f>
        <v>#REF!</v>
      </c>
      <c r="JY33" s="15" t="e">
        <f>#REF!</f>
        <v>#REF!</v>
      </c>
    </row>
    <row r="34" spans="2:285" x14ac:dyDescent="0.25">
      <c r="B34" s="14" t="e">
        <f>#REF!</f>
        <v>#REF!</v>
      </c>
      <c r="C34" s="15" t="e">
        <f>#REF!</f>
        <v>#REF!</v>
      </c>
      <c r="D34" s="15" t="e">
        <f>#REF!</f>
        <v>#REF!</v>
      </c>
      <c r="E34" s="15" t="e">
        <f>#REF!</f>
        <v>#REF!</v>
      </c>
      <c r="F34" s="15" t="e">
        <f>#REF!</f>
        <v>#REF!</v>
      </c>
      <c r="G34" s="15" t="e">
        <f>#REF!</f>
        <v>#REF!</v>
      </c>
      <c r="H34" s="15" t="e">
        <f>#REF!</f>
        <v>#REF!</v>
      </c>
      <c r="I34" s="15" t="e">
        <f>#REF!</f>
        <v>#REF!</v>
      </c>
      <c r="J34" s="15" t="e">
        <f>#REF!</f>
        <v>#REF!</v>
      </c>
      <c r="K34" s="15" t="e">
        <f>#REF!</f>
        <v>#REF!</v>
      </c>
      <c r="L34" s="15" t="e">
        <f>#REF!</f>
        <v>#REF!</v>
      </c>
      <c r="M34" s="15" t="e">
        <f>#REF!</f>
        <v>#REF!</v>
      </c>
      <c r="N34" s="15" t="e">
        <f>#REF!</f>
        <v>#REF!</v>
      </c>
      <c r="O34" s="15" t="e">
        <f>#REF!</f>
        <v>#REF!</v>
      </c>
      <c r="P34" s="15" t="e">
        <f>#REF!</f>
        <v>#REF!</v>
      </c>
      <c r="Q34" s="15" t="e">
        <f>#REF!</f>
        <v>#REF!</v>
      </c>
      <c r="R34" s="15" t="e">
        <f>#REF!</f>
        <v>#REF!</v>
      </c>
      <c r="S34" s="15" t="e">
        <f>#REF!</f>
        <v>#REF!</v>
      </c>
      <c r="U34" s="14" t="e">
        <f>#REF!</f>
        <v>#REF!</v>
      </c>
      <c r="V34" s="15" t="e">
        <f>#REF!</f>
        <v>#REF!</v>
      </c>
      <c r="W34" s="15" t="e">
        <f>#REF!</f>
        <v>#REF!</v>
      </c>
      <c r="X34" s="15" t="e">
        <f>#REF!</f>
        <v>#REF!</v>
      </c>
      <c r="Y34" s="15" t="e">
        <f>#REF!</f>
        <v>#REF!</v>
      </c>
      <c r="Z34" s="15" t="e">
        <f>#REF!</f>
        <v>#REF!</v>
      </c>
      <c r="AA34" s="15" t="e">
        <f>#REF!</f>
        <v>#REF!</v>
      </c>
      <c r="AB34" s="15" t="e">
        <f>#REF!</f>
        <v>#REF!</v>
      </c>
      <c r="AC34" s="15" t="e">
        <f>#REF!</f>
        <v>#REF!</v>
      </c>
      <c r="AD34" s="15" t="e">
        <f>#REF!</f>
        <v>#REF!</v>
      </c>
      <c r="AE34" s="15" t="e">
        <f>#REF!</f>
        <v>#REF!</v>
      </c>
      <c r="AF34" s="15" t="e">
        <f>#REF!</f>
        <v>#REF!</v>
      </c>
      <c r="AG34" s="15" t="e">
        <f>#REF!</f>
        <v>#REF!</v>
      </c>
      <c r="AH34" s="15" t="e">
        <f>#REF!</f>
        <v>#REF!</v>
      </c>
      <c r="AI34" s="15" t="e">
        <f>#REF!</f>
        <v>#REF!</v>
      </c>
      <c r="AJ34" s="15" t="e">
        <f>#REF!</f>
        <v>#REF!</v>
      </c>
      <c r="AK34" s="15" t="e">
        <f>#REF!</f>
        <v>#REF!</v>
      </c>
      <c r="AL34" s="15" t="e">
        <f>#REF!</f>
        <v>#REF!</v>
      </c>
      <c r="AN34" s="14" t="e">
        <f>#REF!</f>
        <v>#REF!</v>
      </c>
      <c r="AO34" s="15" t="e">
        <f>#REF!</f>
        <v>#REF!</v>
      </c>
      <c r="AP34" s="15" t="e">
        <f>#REF!</f>
        <v>#REF!</v>
      </c>
      <c r="AQ34" s="15" t="e">
        <f>#REF!</f>
        <v>#REF!</v>
      </c>
      <c r="AR34" s="15" t="e">
        <f>#REF!</f>
        <v>#REF!</v>
      </c>
      <c r="AS34" s="15" t="e">
        <f>#REF!</f>
        <v>#REF!</v>
      </c>
      <c r="AT34" s="15" t="e">
        <f>#REF!</f>
        <v>#REF!</v>
      </c>
      <c r="AU34" s="15" t="e">
        <f>#REF!</f>
        <v>#REF!</v>
      </c>
      <c r="AV34" s="15" t="e">
        <f>#REF!</f>
        <v>#REF!</v>
      </c>
      <c r="AW34" s="15" t="e">
        <f>#REF!</f>
        <v>#REF!</v>
      </c>
      <c r="AX34" s="15" t="e">
        <f>#REF!</f>
        <v>#REF!</v>
      </c>
      <c r="AY34" s="15" t="e">
        <f>#REF!</f>
        <v>#REF!</v>
      </c>
      <c r="AZ34" s="15" t="e">
        <f>#REF!</f>
        <v>#REF!</v>
      </c>
      <c r="BA34" s="15" t="e">
        <f>#REF!</f>
        <v>#REF!</v>
      </c>
      <c r="BB34" s="15" t="e">
        <f>#REF!</f>
        <v>#REF!</v>
      </c>
      <c r="BC34" s="15" t="e">
        <f>#REF!</f>
        <v>#REF!</v>
      </c>
      <c r="BD34" s="15" t="e">
        <f>#REF!</f>
        <v>#REF!</v>
      </c>
      <c r="BE34" s="15" t="e">
        <f>#REF!</f>
        <v>#REF!</v>
      </c>
      <c r="BG34" s="14" t="e">
        <f>#REF!</f>
        <v>#REF!</v>
      </c>
      <c r="BH34" s="15" t="e">
        <f>#REF!</f>
        <v>#REF!</v>
      </c>
      <c r="BI34" s="15" t="e">
        <f>#REF!</f>
        <v>#REF!</v>
      </c>
      <c r="BJ34" s="15" t="e">
        <f>#REF!</f>
        <v>#REF!</v>
      </c>
      <c r="BK34" s="15" t="e">
        <f>#REF!</f>
        <v>#REF!</v>
      </c>
      <c r="BL34" s="15" t="e">
        <f>#REF!</f>
        <v>#REF!</v>
      </c>
      <c r="BM34" s="15" t="e">
        <f>#REF!</f>
        <v>#REF!</v>
      </c>
      <c r="BN34" s="15" t="e">
        <f>#REF!</f>
        <v>#REF!</v>
      </c>
      <c r="BO34" s="15" t="e">
        <f>#REF!</f>
        <v>#REF!</v>
      </c>
      <c r="BP34" s="15" t="e">
        <f>#REF!</f>
        <v>#REF!</v>
      </c>
      <c r="BQ34" s="15" t="e">
        <f>#REF!</f>
        <v>#REF!</v>
      </c>
      <c r="BR34" s="15" t="e">
        <f>#REF!</f>
        <v>#REF!</v>
      </c>
      <c r="BS34" s="15" t="e">
        <f>#REF!</f>
        <v>#REF!</v>
      </c>
      <c r="BT34" s="15" t="e">
        <f>#REF!</f>
        <v>#REF!</v>
      </c>
      <c r="BU34" s="15" t="e">
        <f>#REF!</f>
        <v>#REF!</v>
      </c>
      <c r="BV34" s="15" t="e">
        <f>#REF!</f>
        <v>#REF!</v>
      </c>
      <c r="BW34" s="15" t="e">
        <f>#REF!</f>
        <v>#REF!</v>
      </c>
      <c r="BX34" s="15" t="e">
        <f>#REF!</f>
        <v>#REF!</v>
      </c>
      <c r="BZ34" s="14" t="e">
        <f>#REF!</f>
        <v>#REF!</v>
      </c>
      <c r="CA34" s="15" t="e">
        <f>#REF!</f>
        <v>#REF!</v>
      </c>
      <c r="CB34" s="15" t="e">
        <f>#REF!</f>
        <v>#REF!</v>
      </c>
      <c r="CC34" s="15" t="e">
        <f>#REF!</f>
        <v>#REF!</v>
      </c>
      <c r="CD34" s="15" t="e">
        <f>#REF!</f>
        <v>#REF!</v>
      </c>
      <c r="CE34" s="15" t="e">
        <f>#REF!</f>
        <v>#REF!</v>
      </c>
      <c r="CF34" s="15" t="e">
        <f>#REF!</f>
        <v>#REF!</v>
      </c>
      <c r="CG34" s="15" t="e">
        <f>#REF!</f>
        <v>#REF!</v>
      </c>
      <c r="CH34" s="15" t="e">
        <f>#REF!</f>
        <v>#REF!</v>
      </c>
      <c r="CI34" s="15" t="e">
        <f>#REF!</f>
        <v>#REF!</v>
      </c>
      <c r="CJ34" s="15" t="e">
        <f>#REF!</f>
        <v>#REF!</v>
      </c>
      <c r="CK34" s="15" t="e">
        <f>#REF!</f>
        <v>#REF!</v>
      </c>
      <c r="CL34" s="15" t="e">
        <f>#REF!</f>
        <v>#REF!</v>
      </c>
      <c r="CM34" s="15" t="e">
        <f>#REF!</f>
        <v>#REF!</v>
      </c>
      <c r="CN34" s="15" t="e">
        <f>#REF!</f>
        <v>#REF!</v>
      </c>
      <c r="CO34" s="15" t="e">
        <f>#REF!</f>
        <v>#REF!</v>
      </c>
      <c r="CP34" s="15" t="e">
        <f>#REF!</f>
        <v>#REF!</v>
      </c>
      <c r="CQ34" s="15" t="e">
        <f>#REF!</f>
        <v>#REF!</v>
      </c>
      <c r="CS34" s="14" t="e">
        <f>#REF!</f>
        <v>#REF!</v>
      </c>
      <c r="CT34" s="15" t="e">
        <f>#REF!</f>
        <v>#REF!</v>
      </c>
      <c r="CU34" s="15" t="e">
        <f>#REF!</f>
        <v>#REF!</v>
      </c>
      <c r="CV34" s="15" t="e">
        <f>#REF!</f>
        <v>#REF!</v>
      </c>
      <c r="CW34" s="15" t="e">
        <f>#REF!</f>
        <v>#REF!</v>
      </c>
      <c r="CX34" s="15" t="e">
        <f>#REF!</f>
        <v>#REF!</v>
      </c>
      <c r="CY34" s="15" t="e">
        <f>#REF!</f>
        <v>#REF!</v>
      </c>
      <c r="CZ34" s="15" t="e">
        <f>#REF!</f>
        <v>#REF!</v>
      </c>
      <c r="DA34" s="15" t="e">
        <f>#REF!</f>
        <v>#REF!</v>
      </c>
      <c r="DB34" s="15" t="e">
        <f>#REF!</f>
        <v>#REF!</v>
      </c>
      <c r="DC34" s="15" t="e">
        <f>#REF!</f>
        <v>#REF!</v>
      </c>
      <c r="DD34" s="15" t="e">
        <f>#REF!</f>
        <v>#REF!</v>
      </c>
      <c r="DE34" s="15" t="e">
        <f>#REF!</f>
        <v>#REF!</v>
      </c>
      <c r="DF34" s="15" t="e">
        <f>#REF!</f>
        <v>#REF!</v>
      </c>
      <c r="DG34" s="15" t="e">
        <f>#REF!</f>
        <v>#REF!</v>
      </c>
      <c r="DH34" s="15" t="e">
        <f>#REF!</f>
        <v>#REF!</v>
      </c>
      <c r="DI34" s="15" t="e">
        <f>#REF!</f>
        <v>#REF!</v>
      </c>
      <c r="DJ34" s="15" t="e">
        <f>#REF!</f>
        <v>#REF!</v>
      </c>
      <c r="DL34" s="14" t="e">
        <f>#REF!</f>
        <v>#REF!</v>
      </c>
      <c r="DM34" s="15" t="e">
        <f>#REF!</f>
        <v>#REF!</v>
      </c>
      <c r="DN34" s="15" t="e">
        <f>#REF!</f>
        <v>#REF!</v>
      </c>
      <c r="DO34" s="15" t="e">
        <f>#REF!</f>
        <v>#REF!</v>
      </c>
      <c r="DP34" s="15" t="e">
        <f>#REF!</f>
        <v>#REF!</v>
      </c>
      <c r="DQ34" s="15" t="e">
        <f>#REF!</f>
        <v>#REF!</v>
      </c>
      <c r="DR34" s="15" t="e">
        <f>#REF!</f>
        <v>#REF!</v>
      </c>
      <c r="DS34" s="15" t="e">
        <f>#REF!</f>
        <v>#REF!</v>
      </c>
      <c r="DT34" s="15" t="e">
        <f>#REF!</f>
        <v>#REF!</v>
      </c>
      <c r="DU34" s="15" t="e">
        <f>#REF!</f>
        <v>#REF!</v>
      </c>
      <c r="DV34" s="15" t="e">
        <f>#REF!</f>
        <v>#REF!</v>
      </c>
      <c r="DW34" s="15" t="e">
        <f>#REF!</f>
        <v>#REF!</v>
      </c>
      <c r="DX34" s="15" t="e">
        <f>#REF!</f>
        <v>#REF!</v>
      </c>
      <c r="DY34" s="15" t="e">
        <f>#REF!</f>
        <v>#REF!</v>
      </c>
      <c r="DZ34" s="15" t="e">
        <f>#REF!</f>
        <v>#REF!</v>
      </c>
      <c r="EA34" s="15" t="e">
        <f>#REF!</f>
        <v>#REF!</v>
      </c>
      <c r="EB34" s="15" t="e">
        <f>#REF!</f>
        <v>#REF!</v>
      </c>
      <c r="EC34" s="15" t="e">
        <f>#REF!</f>
        <v>#REF!</v>
      </c>
      <c r="EE34" s="14" t="e">
        <f>#REF!</f>
        <v>#REF!</v>
      </c>
      <c r="EF34" s="15" t="e">
        <f>#REF!</f>
        <v>#REF!</v>
      </c>
      <c r="EG34" s="15" t="e">
        <f>#REF!</f>
        <v>#REF!</v>
      </c>
      <c r="EH34" s="15" t="e">
        <f>#REF!</f>
        <v>#REF!</v>
      </c>
      <c r="EI34" s="15" t="e">
        <f>#REF!</f>
        <v>#REF!</v>
      </c>
      <c r="EJ34" s="15" t="e">
        <f>#REF!</f>
        <v>#REF!</v>
      </c>
      <c r="EK34" s="15" t="e">
        <f>#REF!</f>
        <v>#REF!</v>
      </c>
      <c r="EL34" s="15" t="e">
        <f>#REF!</f>
        <v>#REF!</v>
      </c>
      <c r="EM34" s="15" t="e">
        <f>#REF!</f>
        <v>#REF!</v>
      </c>
      <c r="EN34" s="15" t="e">
        <f>#REF!</f>
        <v>#REF!</v>
      </c>
      <c r="EO34" s="15" t="e">
        <f>#REF!</f>
        <v>#REF!</v>
      </c>
      <c r="EP34" s="15" t="e">
        <f>#REF!</f>
        <v>#REF!</v>
      </c>
      <c r="EQ34" s="15" t="e">
        <f>#REF!</f>
        <v>#REF!</v>
      </c>
      <c r="ER34" s="15" t="e">
        <f>#REF!</f>
        <v>#REF!</v>
      </c>
      <c r="ES34" s="15" t="e">
        <f>#REF!</f>
        <v>#REF!</v>
      </c>
      <c r="ET34" s="15" t="e">
        <f>#REF!</f>
        <v>#REF!</v>
      </c>
      <c r="EU34" s="15" t="e">
        <f>#REF!</f>
        <v>#REF!</v>
      </c>
      <c r="EV34" s="15" t="e">
        <f>#REF!</f>
        <v>#REF!</v>
      </c>
      <c r="EX34" s="14" t="e">
        <f>#REF!</f>
        <v>#REF!</v>
      </c>
      <c r="EY34" s="15" t="e">
        <f>#REF!</f>
        <v>#REF!</v>
      </c>
      <c r="EZ34" s="15" t="e">
        <f>#REF!</f>
        <v>#REF!</v>
      </c>
      <c r="FA34" s="15" t="e">
        <f>#REF!</f>
        <v>#REF!</v>
      </c>
      <c r="FB34" s="15" t="e">
        <f>#REF!</f>
        <v>#REF!</v>
      </c>
      <c r="FC34" s="15" t="e">
        <f>#REF!</f>
        <v>#REF!</v>
      </c>
      <c r="FD34" s="15" t="e">
        <f>#REF!</f>
        <v>#REF!</v>
      </c>
      <c r="FE34" s="15" t="e">
        <f>#REF!</f>
        <v>#REF!</v>
      </c>
      <c r="FF34" s="15" t="e">
        <f>#REF!</f>
        <v>#REF!</v>
      </c>
      <c r="FG34" s="15" t="e">
        <f>#REF!</f>
        <v>#REF!</v>
      </c>
      <c r="FH34" s="15" t="e">
        <f>#REF!</f>
        <v>#REF!</v>
      </c>
      <c r="FI34" s="15" t="e">
        <f>#REF!</f>
        <v>#REF!</v>
      </c>
      <c r="FJ34" s="15" t="e">
        <f>#REF!</f>
        <v>#REF!</v>
      </c>
      <c r="FK34" s="15" t="e">
        <f>#REF!</f>
        <v>#REF!</v>
      </c>
      <c r="FL34" s="15" t="e">
        <f>#REF!</f>
        <v>#REF!</v>
      </c>
      <c r="FM34" s="15" t="e">
        <f>#REF!</f>
        <v>#REF!</v>
      </c>
      <c r="FN34" s="15" t="e">
        <f>#REF!</f>
        <v>#REF!</v>
      </c>
      <c r="FO34" s="15" t="e">
        <f>#REF!</f>
        <v>#REF!</v>
      </c>
      <c r="FQ34" s="14" t="e">
        <f>#REF!</f>
        <v>#REF!</v>
      </c>
      <c r="FR34" s="15" t="e">
        <f>#REF!</f>
        <v>#REF!</v>
      </c>
      <c r="FS34" s="15" t="e">
        <f>#REF!</f>
        <v>#REF!</v>
      </c>
      <c r="FT34" s="15" t="e">
        <f>#REF!</f>
        <v>#REF!</v>
      </c>
      <c r="FU34" s="15" t="e">
        <f>#REF!</f>
        <v>#REF!</v>
      </c>
      <c r="FV34" s="15" t="e">
        <f>#REF!</f>
        <v>#REF!</v>
      </c>
      <c r="FW34" s="15" t="e">
        <f>#REF!</f>
        <v>#REF!</v>
      </c>
      <c r="FX34" s="15" t="e">
        <f>#REF!</f>
        <v>#REF!</v>
      </c>
      <c r="FY34" s="15" t="e">
        <f>#REF!</f>
        <v>#REF!</v>
      </c>
      <c r="FZ34" s="15" t="e">
        <f>#REF!</f>
        <v>#REF!</v>
      </c>
      <c r="GA34" s="15" t="e">
        <f>#REF!</f>
        <v>#REF!</v>
      </c>
      <c r="GB34" s="15" t="e">
        <f>#REF!</f>
        <v>#REF!</v>
      </c>
      <c r="GC34" s="15" t="e">
        <f>#REF!</f>
        <v>#REF!</v>
      </c>
      <c r="GD34" s="15" t="e">
        <f>#REF!</f>
        <v>#REF!</v>
      </c>
      <c r="GE34" s="15" t="e">
        <f>#REF!</f>
        <v>#REF!</v>
      </c>
      <c r="GF34" s="15" t="e">
        <f>#REF!</f>
        <v>#REF!</v>
      </c>
      <c r="GG34" s="15" t="e">
        <f>#REF!</f>
        <v>#REF!</v>
      </c>
      <c r="GH34" s="15" t="e">
        <f>#REF!</f>
        <v>#REF!</v>
      </c>
      <c r="GJ34" s="14" t="e">
        <f>#REF!</f>
        <v>#REF!</v>
      </c>
      <c r="GK34" s="15" t="e">
        <f>#REF!</f>
        <v>#REF!</v>
      </c>
      <c r="GL34" s="15" t="e">
        <f>#REF!</f>
        <v>#REF!</v>
      </c>
      <c r="GM34" s="15" t="e">
        <f>#REF!</f>
        <v>#REF!</v>
      </c>
      <c r="GN34" s="15" t="e">
        <f>#REF!</f>
        <v>#REF!</v>
      </c>
      <c r="GO34" s="15" t="e">
        <f>#REF!</f>
        <v>#REF!</v>
      </c>
      <c r="GP34" s="15" t="e">
        <f>#REF!</f>
        <v>#REF!</v>
      </c>
      <c r="GQ34" s="15" t="e">
        <f>#REF!</f>
        <v>#REF!</v>
      </c>
      <c r="GR34" s="15" t="e">
        <f>#REF!</f>
        <v>#REF!</v>
      </c>
      <c r="GS34" s="15" t="e">
        <f>#REF!</f>
        <v>#REF!</v>
      </c>
      <c r="GT34" s="15" t="e">
        <f>#REF!</f>
        <v>#REF!</v>
      </c>
      <c r="GU34" s="15" t="e">
        <f>#REF!</f>
        <v>#REF!</v>
      </c>
      <c r="GV34" s="15" t="e">
        <f>#REF!</f>
        <v>#REF!</v>
      </c>
      <c r="GW34" s="15" t="e">
        <f>#REF!</f>
        <v>#REF!</v>
      </c>
      <c r="GX34" s="15" t="e">
        <f>#REF!</f>
        <v>#REF!</v>
      </c>
      <c r="GY34" s="15" t="e">
        <f>#REF!</f>
        <v>#REF!</v>
      </c>
      <c r="GZ34" s="15" t="e">
        <f>#REF!</f>
        <v>#REF!</v>
      </c>
      <c r="HA34" s="15" t="e">
        <f>#REF!</f>
        <v>#REF!</v>
      </c>
      <c r="HC34" s="14" t="e">
        <f>#REF!</f>
        <v>#REF!</v>
      </c>
      <c r="HD34" s="15" t="e">
        <f>#REF!</f>
        <v>#REF!</v>
      </c>
      <c r="HE34" s="15" t="e">
        <f>#REF!</f>
        <v>#REF!</v>
      </c>
      <c r="HF34" s="15" t="e">
        <f>#REF!</f>
        <v>#REF!</v>
      </c>
      <c r="HG34" s="15" t="e">
        <f>#REF!</f>
        <v>#REF!</v>
      </c>
      <c r="HH34" s="15" t="e">
        <f>#REF!</f>
        <v>#REF!</v>
      </c>
      <c r="HI34" s="15" t="e">
        <f>#REF!</f>
        <v>#REF!</v>
      </c>
      <c r="HJ34" s="15" t="e">
        <f>#REF!</f>
        <v>#REF!</v>
      </c>
      <c r="HK34" s="15" t="e">
        <f>#REF!</f>
        <v>#REF!</v>
      </c>
      <c r="HL34" s="15" t="e">
        <f>#REF!</f>
        <v>#REF!</v>
      </c>
      <c r="HM34" s="15" t="e">
        <f>#REF!</f>
        <v>#REF!</v>
      </c>
      <c r="HN34" s="15" t="e">
        <f>#REF!</f>
        <v>#REF!</v>
      </c>
      <c r="HO34" s="15" t="e">
        <f>#REF!</f>
        <v>#REF!</v>
      </c>
      <c r="HP34" s="15" t="e">
        <f>#REF!</f>
        <v>#REF!</v>
      </c>
      <c r="HQ34" s="15" t="e">
        <f>#REF!</f>
        <v>#REF!</v>
      </c>
      <c r="HR34" s="15" t="e">
        <f>#REF!</f>
        <v>#REF!</v>
      </c>
      <c r="HS34" s="15" t="e">
        <f>#REF!</f>
        <v>#REF!</v>
      </c>
      <c r="HT34" s="15" t="e">
        <f>#REF!</f>
        <v>#REF!</v>
      </c>
      <c r="HV34" s="14" t="e">
        <f>#REF!</f>
        <v>#REF!</v>
      </c>
      <c r="HW34" s="15" t="e">
        <f>#REF!</f>
        <v>#REF!</v>
      </c>
      <c r="HX34" s="15" t="e">
        <f>#REF!</f>
        <v>#REF!</v>
      </c>
      <c r="HY34" s="15" t="e">
        <f>#REF!</f>
        <v>#REF!</v>
      </c>
      <c r="HZ34" s="15" t="e">
        <f>#REF!</f>
        <v>#REF!</v>
      </c>
      <c r="IA34" s="15" t="e">
        <f>#REF!</f>
        <v>#REF!</v>
      </c>
      <c r="IB34" s="15" t="e">
        <f>#REF!</f>
        <v>#REF!</v>
      </c>
      <c r="IC34" s="15" t="e">
        <f>#REF!</f>
        <v>#REF!</v>
      </c>
      <c r="ID34" s="15" t="e">
        <f>#REF!</f>
        <v>#REF!</v>
      </c>
      <c r="IE34" s="15" t="e">
        <f>#REF!</f>
        <v>#REF!</v>
      </c>
      <c r="IF34" s="15" t="e">
        <f>#REF!</f>
        <v>#REF!</v>
      </c>
      <c r="IG34" s="15" t="e">
        <f>#REF!</f>
        <v>#REF!</v>
      </c>
      <c r="IH34" s="15" t="e">
        <f>#REF!</f>
        <v>#REF!</v>
      </c>
      <c r="II34" s="15" t="e">
        <f>#REF!</f>
        <v>#REF!</v>
      </c>
      <c r="IJ34" s="15" t="e">
        <f>#REF!</f>
        <v>#REF!</v>
      </c>
      <c r="IK34" s="15" t="e">
        <f>#REF!</f>
        <v>#REF!</v>
      </c>
      <c r="IL34" s="15" t="e">
        <f>#REF!</f>
        <v>#REF!</v>
      </c>
      <c r="IM34" s="15" t="e">
        <f>#REF!</f>
        <v>#REF!</v>
      </c>
      <c r="IO34" s="14" t="e">
        <f>#REF!</f>
        <v>#REF!</v>
      </c>
      <c r="IP34" s="15" t="e">
        <f>#REF!</f>
        <v>#REF!</v>
      </c>
      <c r="IQ34" s="15" t="e">
        <f>#REF!</f>
        <v>#REF!</v>
      </c>
      <c r="IR34" s="15" t="e">
        <f>#REF!</f>
        <v>#REF!</v>
      </c>
      <c r="IS34" s="15" t="e">
        <f>#REF!</f>
        <v>#REF!</v>
      </c>
      <c r="IT34" s="15" t="e">
        <f>#REF!</f>
        <v>#REF!</v>
      </c>
      <c r="IU34" s="15" t="e">
        <f>#REF!</f>
        <v>#REF!</v>
      </c>
      <c r="IV34" s="15" t="e">
        <f>#REF!</f>
        <v>#REF!</v>
      </c>
      <c r="IW34" s="15" t="e">
        <f>#REF!</f>
        <v>#REF!</v>
      </c>
      <c r="IX34" s="15" t="e">
        <f>#REF!</f>
        <v>#REF!</v>
      </c>
      <c r="IY34" s="15" t="e">
        <f>#REF!</f>
        <v>#REF!</v>
      </c>
      <c r="IZ34" s="15" t="e">
        <f>#REF!</f>
        <v>#REF!</v>
      </c>
      <c r="JA34" s="15" t="e">
        <f>#REF!</f>
        <v>#REF!</v>
      </c>
      <c r="JB34" s="15" t="e">
        <f>#REF!</f>
        <v>#REF!</v>
      </c>
      <c r="JC34" s="15" t="e">
        <f>#REF!</f>
        <v>#REF!</v>
      </c>
      <c r="JD34" s="15" t="e">
        <f>#REF!</f>
        <v>#REF!</v>
      </c>
      <c r="JE34" s="15" t="e">
        <f>#REF!</f>
        <v>#REF!</v>
      </c>
      <c r="JF34" s="15" t="e">
        <f>#REF!</f>
        <v>#REF!</v>
      </c>
      <c r="JH34" s="14" t="e">
        <f>#REF!</f>
        <v>#REF!</v>
      </c>
      <c r="JI34" s="15" t="e">
        <f>#REF!</f>
        <v>#REF!</v>
      </c>
      <c r="JJ34" s="15" t="e">
        <f>#REF!</f>
        <v>#REF!</v>
      </c>
      <c r="JK34" s="15" t="e">
        <f>#REF!</f>
        <v>#REF!</v>
      </c>
      <c r="JL34" s="15" t="e">
        <f>#REF!</f>
        <v>#REF!</v>
      </c>
      <c r="JM34" s="15" t="e">
        <f>#REF!</f>
        <v>#REF!</v>
      </c>
      <c r="JN34" s="15" t="e">
        <f>#REF!</f>
        <v>#REF!</v>
      </c>
      <c r="JO34" s="15" t="e">
        <f>#REF!</f>
        <v>#REF!</v>
      </c>
      <c r="JP34" s="15" t="e">
        <f>#REF!</f>
        <v>#REF!</v>
      </c>
      <c r="JQ34" s="15" t="e">
        <f>#REF!</f>
        <v>#REF!</v>
      </c>
      <c r="JR34" s="15" t="e">
        <f>#REF!</f>
        <v>#REF!</v>
      </c>
      <c r="JS34" s="15" t="e">
        <f>#REF!</f>
        <v>#REF!</v>
      </c>
      <c r="JT34" s="15" t="e">
        <f>#REF!</f>
        <v>#REF!</v>
      </c>
      <c r="JU34" s="15" t="e">
        <f>#REF!</f>
        <v>#REF!</v>
      </c>
      <c r="JV34" s="15" t="e">
        <f>#REF!</f>
        <v>#REF!</v>
      </c>
      <c r="JW34" s="15" t="e">
        <f>#REF!</f>
        <v>#REF!</v>
      </c>
      <c r="JX34" s="15" t="e">
        <f>#REF!</f>
        <v>#REF!</v>
      </c>
      <c r="JY34" s="15" t="e">
        <f>#REF!</f>
        <v>#REF!</v>
      </c>
    </row>
    <row r="35" spans="2:285" x14ac:dyDescent="0.25">
      <c r="B35" s="14" t="e">
        <f>#REF!</f>
        <v>#REF!</v>
      </c>
      <c r="C35" s="15" t="e">
        <f>#REF!</f>
        <v>#REF!</v>
      </c>
      <c r="D35" s="15" t="e">
        <f>#REF!</f>
        <v>#REF!</v>
      </c>
      <c r="E35" s="15" t="e">
        <f>#REF!</f>
        <v>#REF!</v>
      </c>
      <c r="F35" s="15" t="e">
        <f>#REF!</f>
        <v>#REF!</v>
      </c>
      <c r="G35" s="15" t="e">
        <f>#REF!</f>
        <v>#REF!</v>
      </c>
      <c r="H35" s="15" t="e">
        <f>#REF!</f>
        <v>#REF!</v>
      </c>
      <c r="I35" s="15" t="e">
        <f>#REF!</f>
        <v>#REF!</v>
      </c>
      <c r="J35" s="15" t="e">
        <f>#REF!</f>
        <v>#REF!</v>
      </c>
      <c r="K35" s="15" t="e">
        <f>#REF!</f>
        <v>#REF!</v>
      </c>
      <c r="L35" s="15" t="e">
        <f>#REF!</f>
        <v>#REF!</v>
      </c>
      <c r="M35" s="15" t="e">
        <f>#REF!</f>
        <v>#REF!</v>
      </c>
      <c r="N35" s="15" t="e">
        <f>#REF!</f>
        <v>#REF!</v>
      </c>
      <c r="O35" s="15" t="e">
        <f>#REF!</f>
        <v>#REF!</v>
      </c>
      <c r="P35" s="15" t="e">
        <f>#REF!</f>
        <v>#REF!</v>
      </c>
      <c r="Q35" s="15" t="e">
        <f>#REF!</f>
        <v>#REF!</v>
      </c>
      <c r="R35" s="15" t="e">
        <f>#REF!</f>
        <v>#REF!</v>
      </c>
      <c r="S35" s="15" t="e">
        <f>#REF!</f>
        <v>#REF!</v>
      </c>
      <c r="U35" s="14" t="e">
        <f>#REF!</f>
        <v>#REF!</v>
      </c>
      <c r="V35" s="15" t="e">
        <f>#REF!</f>
        <v>#REF!</v>
      </c>
      <c r="W35" s="15" t="e">
        <f>#REF!</f>
        <v>#REF!</v>
      </c>
      <c r="X35" s="15" t="e">
        <f>#REF!</f>
        <v>#REF!</v>
      </c>
      <c r="Y35" s="15" t="e">
        <f>#REF!</f>
        <v>#REF!</v>
      </c>
      <c r="Z35" s="15" t="e">
        <f>#REF!</f>
        <v>#REF!</v>
      </c>
      <c r="AA35" s="15" t="e">
        <f>#REF!</f>
        <v>#REF!</v>
      </c>
      <c r="AB35" s="15" t="e">
        <f>#REF!</f>
        <v>#REF!</v>
      </c>
      <c r="AC35" s="15" t="e">
        <f>#REF!</f>
        <v>#REF!</v>
      </c>
      <c r="AD35" s="15" t="e">
        <f>#REF!</f>
        <v>#REF!</v>
      </c>
      <c r="AE35" s="15" t="e">
        <f>#REF!</f>
        <v>#REF!</v>
      </c>
      <c r="AF35" s="15" t="e">
        <f>#REF!</f>
        <v>#REF!</v>
      </c>
      <c r="AG35" s="15" t="e">
        <f>#REF!</f>
        <v>#REF!</v>
      </c>
      <c r="AH35" s="15" t="e">
        <f>#REF!</f>
        <v>#REF!</v>
      </c>
      <c r="AI35" s="15" t="e">
        <f>#REF!</f>
        <v>#REF!</v>
      </c>
      <c r="AJ35" s="15" t="e">
        <f>#REF!</f>
        <v>#REF!</v>
      </c>
      <c r="AK35" s="15" t="e">
        <f>#REF!</f>
        <v>#REF!</v>
      </c>
      <c r="AL35" s="15" t="e">
        <f>#REF!</f>
        <v>#REF!</v>
      </c>
      <c r="AN35" s="14" t="e">
        <f>#REF!</f>
        <v>#REF!</v>
      </c>
      <c r="AO35" s="15" t="e">
        <f>#REF!</f>
        <v>#REF!</v>
      </c>
      <c r="AP35" s="15" t="e">
        <f>#REF!</f>
        <v>#REF!</v>
      </c>
      <c r="AQ35" s="15" t="e">
        <f>#REF!</f>
        <v>#REF!</v>
      </c>
      <c r="AR35" s="15" t="e">
        <f>#REF!</f>
        <v>#REF!</v>
      </c>
      <c r="AS35" s="15" t="e">
        <f>#REF!</f>
        <v>#REF!</v>
      </c>
      <c r="AT35" s="15" t="e">
        <f>#REF!</f>
        <v>#REF!</v>
      </c>
      <c r="AU35" s="15" t="e">
        <f>#REF!</f>
        <v>#REF!</v>
      </c>
      <c r="AV35" s="15" t="e">
        <f>#REF!</f>
        <v>#REF!</v>
      </c>
      <c r="AW35" s="15" t="e">
        <f>#REF!</f>
        <v>#REF!</v>
      </c>
      <c r="AX35" s="15" t="e">
        <f>#REF!</f>
        <v>#REF!</v>
      </c>
      <c r="AY35" s="15" t="e">
        <f>#REF!</f>
        <v>#REF!</v>
      </c>
      <c r="AZ35" s="15" t="e">
        <f>#REF!</f>
        <v>#REF!</v>
      </c>
      <c r="BA35" s="15" t="e">
        <f>#REF!</f>
        <v>#REF!</v>
      </c>
      <c r="BB35" s="15" t="e">
        <f>#REF!</f>
        <v>#REF!</v>
      </c>
      <c r="BC35" s="15" t="e">
        <f>#REF!</f>
        <v>#REF!</v>
      </c>
      <c r="BD35" s="15" t="e">
        <f>#REF!</f>
        <v>#REF!</v>
      </c>
      <c r="BE35" s="15" t="e">
        <f>#REF!</f>
        <v>#REF!</v>
      </c>
      <c r="BG35" s="14" t="e">
        <f>#REF!</f>
        <v>#REF!</v>
      </c>
      <c r="BH35" s="15" t="e">
        <f>#REF!</f>
        <v>#REF!</v>
      </c>
      <c r="BI35" s="15" t="e">
        <f>#REF!</f>
        <v>#REF!</v>
      </c>
      <c r="BJ35" s="15" t="e">
        <f>#REF!</f>
        <v>#REF!</v>
      </c>
      <c r="BK35" s="15" t="e">
        <f>#REF!</f>
        <v>#REF!</v>
      </c>
      <c r="BL35" s="15" t="e">
        <f>#REF!</f>
        <v>#REF!</v>
      </c>
      <c r="BM35" s="15" t="e">
        <f>#REF!</f>
        <v>#REF!</v>
      </c>
      <c r="BN35" s="15" t="e">
        <f>#REF!</f>
        <v>#REF!</v>
      </c>
      <c r="BO35" s="15" t="e">
        <f>#REF!</f>
        <v>#REF!</v>
      </c>
      <c r="BP35" s="15" t="e">
        <f>#REF!</f>
        <v>#REF!</v>
      </c>
      <c r="BQ35" s="15" t="e">
        <f>#REF!</f>
        <v>#REF!</v>
      </c>
      <c r="BR35" s="15" t="e">
        <f>#REF!</f>
        <v>#REF!</v>
      </c>
      <c r="BS35" s="15" t="e">
        <f>#REF!</f>
        <v>#REF!</v>
      </c>
      <c r="BT35" s="15" t="e">
        <f>#REF!</f>
        <v>#REF!</v>
      </c>
      <c r="BU35" s="15" t="e">
        <f>#REF!</f>
        <v>#REF!</v>
      </c>
      <c r="BV35" s="15" t="e">
        <f>#REF!</f>
        <v>#REF!</v>
      </c>
      <c r="BW35" s="15" t="e">
        <f>#REF!</f>
        <v>#REF!</v>
      </c>
      <c r="BX35" s="15" t="e">
        <f>#REF!</f>
        <v>#REF!</v>
      </c>
      <c r="BZ35" s="14" t="e">
        <f>#REF!</f>
        <v>#REF!</v>
      </c>
      <c r="CA35" s="15" t="e">
        <f>#REF!</f>
        <v>#REF!</v>
      </c>
      <c r="CB35" s="15" t="e">
        <f>#REF!</f>
        <v>#REF!</v>
      </c>
      <c r="CC35" s="15" t="e">
        <f>#REF!</f>
        <v>#REF!</v>
      </c>
      <c r="CD35" s="15" t="e">
        <f>#REF!</f>
        <v>#REF!</v>
      </c>
      <c r="CE35" s="15" t="e">
        <f>#REF!</f>
        <v>#REF!</v>
      </c>
      <c r="CF35" s="15" t="e">
        <f>#REF!</f>
        <v>#REF!</v>
      </c>
      <c r="CG35" s="15" t="e">
        <f>#REF!</f>
        <v>#REF!</v>
      </c>
      <c r="CH35" s="15" t="e">
        <f>#REF!</f>
        <v>#REF!</v>
      </c>
      <c r="CI35" s="15" t="e">
        <f>#REF!</f>
        <v>#REF!</v>
      </c>
      <c r="CJ35" s="15" t="e">
        <f>#REF!</f>
        <v>#REF!</v>
      </c>
      <c r="CK35" s="15" t="e">
        <f>#REF!</f>
        <v>#REF!</v>
      </c>
      <c r="CL35" s="15" t="e">
        <f>#REF!</f>
        <v>#REF!</v>
      </c>
      <c r="CM35" s="15" t="e">
        <f>#REF!</f>
        <v>#REF!</v>
      </c>
      <c r="CN35" s="15" t="e">
        <f>#REF!</f>
        <v>#REF!</v>
      </c>
      <c r="CO35" s="15" t="e">
        <f>#REF!</f>
        <v>#REF!</v>
      </c>
      <c r="CP35" s="15" t="e">
        <f>#REF!</f>
        <v>#REF!</v>
      </c>
      <c r="CQ35" s="15" t="e">
        <f>#REF!</f>
        <v>#REF!</v>
      </c>
      <c r="CS35" s="14" t="e">
        <f>#REF!</f>
        <v>#REF!</v>
      </c>
      <c r="CT35" s="15" t="e">
        <f>#REF!</f>
        <v>#REF!</v>
      </c>
      <c r="CU35" s="15" t="e">
        <f>#REF!</f>
        <v>#REF!</v>
      </c>
      <c r="CV35" s="15" t="e">
        <f>#REF!</f>
        <v>#REF!</v>
      </c>
      <c r="CW35" s="15" t="e">
        <f>#REF!</f>
        <v>#REF!</v>
      </c>
      <c r="CX35" s="15" t="e">
        <f>#REF!</f>
        <v>#REF!</v>
      </c>
      <c r="CY35" s="15" t="e">
        <f>#REF!</f>
        <v>#REF!</v>
      </c>
      <c r="CZ35" s="15" t="e">
        <f>#REF!</f>
        <v>#REF!</v>
      </c>
      <c r="DA35" s="15" t="e">
        <f>#REF!</f>
        <v>#REF!</v>
      </c>
      <c r="DB35" s="15" t="e">
        <f>#REF!</f>
        <v>#REF!</v>
      </c>
      <c r="DC35" s="15" t="e">
        <f>#REF!</f>
        <v>#REF!</v>
      </c>
      <c r="DD35" s="15" t="e">
        <f>#REF!</f>
        <v>#REF!</v>
      </c>
      <c r="DE35" s="15" t="e">
        <f>#REF!</f>
        <v>#REF!</v>
      </c>
      <c r="DF35" s="15" t="e">
        <f>#REF!</f>
        <v>#REF!</v>
      </c>
      <c r="DG35" s="15" t="e">
        <f>#REF!</f>
        <v>#REF!</v>
      </c>
      <c r="DH35" s="15" t="e">
        <f>#REF!</f>
        <v>#REF!</v>
      </c>
      <c r="DI35" s="15" t="e">
        <f>#REF!</f>
        <v>#REF!</v>
      </c>
      <c r="DJ35" s="15" t="e">
        <f>#REF!</f>
        <v>#REF!</v>
      </c>
      <c r="DL35" s="14" t="e">
        <f>#REF!</f>
        <v>#REF!</v>
      </c>
      <c r="DM35" s="15" t="e">
        <f>#REF!</f>
        <v>#REF!</v>
      </c>
      <c r="DN35" s="15" t="e">
        <f>#REF!</f>
        <v>#REF!</v>
      </c>
      <c r="DO35" s="15" t="e">
        <f>#REF!</f>
        <v>#REF!</v>
      </c>
      <c r="DP35" s="15" t="e">
        <f>#REF!</f>
        <v>#REF!</v>
      </c>
      <c r="DQ35" s="15" t="e">
        <f>#REF!</f>
        <v>#REF!</v>
      </c>
      <c r="DR35" s="15" t="e">
        <f>#REF!</f>
        <v>#REF!</v>
      </c>
      <c r="DS35" s="15" t="e">
        <f>#REF!</f>
        <v>#REF!</v>
      </c>
      <c r="DT35" s="15" t="e">
        <f>#REF!</f>
        <v>#REF!</v>
      </c>
      <c r="DU35" s="15" t="e">
        <f>#REF!</f>
        <v>#REF!</v>
      </c>
      <c r="DV35" s="15" t="e">
        <f>#REF!</f>
        <v>#REF!</v>
      </c>
      <c r="DW35" s="15" t="e">
        <f>#REF!</f>
        <v>#REF!</v>
      </c>
      <c r="DX35" s="15" t="e">
        <f>#REF!</f>
        <v>#REF!</v>
      </c>
      <c r="DY35" s="15" t="e">
        <f>#REF!</f>
        <v>#REF!</v>
      </c>
      <c r="DZ35" s="15" t="e">
        <f>#REF!</f>
        <v>#REF!</v>
      </c>
      <c r="EA35" s="15" t="e">
        <f>#REF!</f>
        <v>#REF!</v>
      </c>
      <c r="EB35" s="15" t="e">
        <f>#REF!</f>
        <v>#REF!</v>
      </c>
      <c r="EC35" s="15" t="e">
        <f>#REF!</f>
        <v>#REF!</v>
      </c>
      <c r="EE35" s="14" t="e">
        <f>#REF!</f>
        <v>#REF!</v>
      </c>
      <c r="EF35" s="15" t="e">
        <f>#REF!</f>
        <v>#REF!</v>
      </c>
      <c r="EG35" s="15" t="e">
        <f>#REF!</f>
        <v>#REF!</v>
      </c>
      <c r="EH35" s="15" t="e">
        <f>#REF!</f>
        <v>#REF!</v>
      </c>
      <c r="EI35" s="15" t="e">
        <f>#REF!</f>
        <v>#REF!</v>
      </c>
      <c r="EJ35" s="15" t="e">
        <f>#REF!</f>
        <v>#REF!</v>
      </c>
      <c r="EK35" s="15" t="e">
        <f>#REF!</f>
        <v>#REF!</v>
      </c>
      <c r="EL35" s="15" t="e">
        <f>#REF!</f>
        <v>#REF!</v>
      </c>
      <c r="EM35" s="15" t="e">
        <f>#REF!</f>
        <v>#REF!</v>
      </c>
      <c r="EN35" s="15" t="e">
        <f>#REF!</f>
        <v>#REF!</v>
      </c>
      <c r="EO35" s="15" t="e">
        <f>#REF!</f>
        <v>#REF!</v>
      </c>
      <c r="EP35" s="15" t="e">
        <f>#REF!</f>
        <v>#REF!</v>
      </c>
      <c r="EQ35" s="15" t="e">
        <f>#REF!</f>
        <v>#REF!</v>
      </c>
      <c r="ER35" s="15" t="e">
        <f>#REF!</f>
        <v>#REF!</v>
      </c>
      <c r="ES35" s="15" t="e">
        <f>#REF!</f>
        <v>#REF!</v>
      </c>
      <c r="ET35" s="15" t="e">
        <f>#REF!</f>
        <v>#REF!</v>
      </c>
      <c r="EU35" s="15" t="e">
        <f>#REF!</f>
        <v>#REF!</v>
      </c>
      <c r="EV35" s="15" t="e">
        <f>#REF!</f>
        <v>#REF!</v>
      </c>
      <c r="EX35" s="14" t="e">
        <f>#REF!</f>
        <v>#REF!</v>
      </c>
      <c r="EY35" s="15" t="e">
        <f>#REF!</f>
        <v>#REF!</v>
      </c>
      <c r="EZ35" s="15" t="e">
        <f>#REF!</f>
        <v>#REF!</v>
      </c>
      <c r="FA35" s="15" t="e">
        <f>#REF!</f>
        <v>#REF!</v>
      </c>
      <c r="FB35" s="15" t="e">
        <f>#REF!</f>
        <v>#REF!</v>
      </c>
      <c r="FC35" s="15" t="e">
        <f>#REF!</f>
        <v>#REF!</v>
      </c>
      <c r="FD35" s="15" t="e">
        <f>#REF!</f>
        <v>#REF!</v>
      </c>
      <c r="FE35" s="15" t="e">
        <f>#REF!</f>
        <v>#REF!</v>
      </c>
      <c r="FF35" s="15" t="e">
        <f>#REF!</f>
        <v>#REF!</v>
      </c>
      <c r="FG35" s="15" t="e">
        <f>#REF!</f>
        <v>#REF!</v>
      </c>
      <c r="FH35" s="15" t="e">
        <f>#REF!</f>
        <v>#REF!</v>
      </c>
      <c r="FI35" s="15" t="e">
        <f>#REF!</f>
        <v>#REF!</v>
      </c>
      <c r="FJ35" s="15" t="e">
        <f>#REF!</f>
        <v>#REF!</v>
      </c>
      <c r="FK35" s="15" t="e">
        <f>#REF!</f>
        <v>#REF!</v>
      </c>
      <c r="FL35" s="15" t="e">
        <f>#REF!</f>
        <v>#REF!</v>
      </c>
      <c r="FM35" s="15" t="e">
        <f>#REF!</f>
        <v>#REF!</v>
      </c>
      <c r="FN35" s="15" t="e">
        <f>#REF!</f>
        <v>#REF!</v>
      </c>
      <c r="FO35" s="15" t="e">
        <f>#REF!</f>
        <v>#REF!</v>
      </c>
      <c r="FQ35" s="14" t="e">
        <f>#REF!</f>
        <v>#REF!</v>
      </c>
      <c r="FR35" s="15" t="e">
        <f>#REF!</f>
        <v>#REF!</v>
      </c>
      <c r="FS35" s="15" t="e">
        <f>#REF!</f>
        <v>#REF!</v>
      </c>
      <c r="FT35" s="15" t="e">
        <f>#REF!</f>
        <v>#REF!</v>
      </c>
      <c r="FU35" s="15" t="e">
        <f>#REF!</f>
        <v>#REF!</v>
      </c>
      <c r="FV35" s="15" t="e">
        <f>#REF!</f>
        <v>#REF!</v>
      </c>
      <c r="FW35" s="15" t="e">
        <f>#REF!</f>
        <v>#REF!</v>
      </c>
      <c r="FX35" s="15" t="e">
        <f>#REF!</f>
        <v>#REF!</v>
      </c>
      <c r="FY35" s="15" t="e">
        <f>#REF!</f>
        <v>#REF!</v>
      </c>
      <c r="FZ35" s="15" t="e">
        <f>#REF!</f>
        <v>#REF!</v>
      </c>
      <c r="GA35" s="15" t="e">
        <f>#REF!</f>
        <v>#REF!</v>
      </c>
      <c r="GB35" s="15" t="e">
        <f>#REF!</f>
        <v>#REF!</v>
      </c>
      <c r="GC35" s="15" t="e">
        <f>#REF!</f>
        <v>#REF!</v>
      </c>
      <c r="GD35" s="15" t="e">
        <f>#REF!</f>
        <v>#REF!</v>
      </c>
      <c r="GE35" s="15" t="e">
        <f>#REF!</f>
        <v>#REF!</v>
      </c>
      <c r="GF35" s="15" t="e">
        <f>#REF!</f>
        <v>#REF!</v>
      </c>
      <c r="GG35" s="15" t="e">
        <f>#REF!</f>
        <v>#REF!</v>
      </c>
      <c r="GH35" s="15" t="e">
        <f>#REF!</f>
        <v>#REF!</v>
      </c>
      <c r="GJ35" s="14" t="e">
        <f>#REF!</f>
        <v>#REF!</v>
      </c>
      <c r="GK35" s="15" t="e">
        <f>#REF!</f>
        <v>#REF!</v>
      </c>
      <c r="GL35" s="15" t="e">
        <f>#REF!</f>
        <v>#REF!</v>
      </c>
      <c r="GM35" s="15" t="e">
        <f>#REF!</f>
        <v>#REF!</v>
      </c>
      <c r="GN35" s="15" t="e">
        <f>#REF!</f>
        <v>#REF!</v>
      </c>
      <c r="GO35" s="15" t="e">
        <f>#REF!</f>
        <v>#REF!</v>
      </c>
      <c r="GP35" s="15" t="e">
        <f>#REF!</f>
        <v>#REF!</v>
      </c>
      <c r="GQ35" s="15" t="e">
        <f>#REF!</f>
        <v>#REF!</v>
      </c>
      <c r="GR35" s="15" t="e">
        <f>#REF!</f>
        <v>#REF!</v>
      </c>
      <c r="GS35" s="15" t="e">
        <f>#REF!</f>
        <v>#REF!</v>
      </c>
      <c r="GT35" s="15" t="e">
        <f>#REF!</f>
        <v>#REF!</v>
      </c>
      <c r="GU35" s="15" t="e">
        <f>#REF!</f>
        <v>#REF!</v>
      </c>
      <c r="GV35" s="15" t="e">
        <f>#REF!</f>
        <v>#REF!</v>
      </c>
      <c r="GW35" s="15" t="e">
        <f>#REF!</f>
        <v>#REF!</v>
      </c>
      <c r="GX35" s="15" t="e">
        <f>#REF!</f>
        <v>#REF!</v>
      </c>
      <c r="GY35" s="15" t="e">
        <f>#REF!</f>
        <v>#REF!</v>
      </c>
      <c r="GZ35" s="15" t="e">
        <f>#REF!</f>
        <v>#REF!</v>
      </c>
      <c r="HA35" s="15" t="e">
        <f>#REF!</f>
        <v>#REF!</v>
      </c>
      <c r="HC35" s="14" t="e">
        <f>#REF!</f>
        <v>#REF!</v>
      </c>
      <c r="HD35" s="15" t="e">
        <f>#REF!</f>
        <v>#REF!</v>
      </c>
      <c r="HE35" s="15" t="e">
        <f>#REF!</f>
        <v>#REF!</v>
      </c>
      <c r="HF35" s="15" t="e">
        <f>#REF!</f>
        <v>#REF!</v>
      </c>
      <c r="HG35" s="15" t="e">
        <f>#REF!</f>
        <v>#REF!</v>
      </c>
      <c r="HH35" s="15" t="e">
        <f>#REF!</f>
        <v>#REF!</v>
      </c>
      <c r="HI35" s="15" t="e">
        <f>#REF!</f>
        <v>#REF!</v>
      </c>
      <c r="HJ35" s="15" t="e">
        <f>#REF!</f>
        <v>#REF!</v>
      </c>
      <c r="HK35" s="15" t="e">
        <f>#REF!</f>
        <v>#REF!</v>
      </c>
      <c r="HL35" s="15" t="e">
        <f>#REF!</f>
        <v>#REF!</v>
      </c>
      <c r="HM35" s="15" t="e">
        <f>#REF!</f>
        <v>#REF!</v>
      </c>
      <c r="HN35" s="15" t="e">
        <f>#REF!</f>
        <v>#REF!</v>
      </c>
      <c r="HO35" s="15" t="e">
        <f>#REF!</f>
        <v>#REF!</v>
      </c>
      <c r="HP35" s="15" t="e">
        <f>#REF!</f>
        <v>#REF!</v>
      </c>
      <c r="HQ35" s="15" t="e">
        <f>#REF!</f>
        <v>#REF!</v>
      </c>
      <c r="HR35" s="15" t="e">
        <f>#REF!</f>
        <v>#REF!</v>
      </c>
      <c r="HS35" s="15" t="e">
        <f>#REF!</f>
        <v>#REF!</v>
      </c>
      <c r="HT35" s="15" t="e">
        <f>#REF!</f>
        <v>#REF!</v>
      </c>
      <c r="HV35" s="14" t="e">
        <f>#REF!</f>
        <v>#REF!</v>
      </c>
      <c r="HW35" s="15" t="e">
        <f>#REF!</f>
        <v>#REF!</v>
      </c>
      <c r="HX35" s="15" t="e">
        <f>#REF!</f>
        <v>#REF!</v>
      </c>
      <c r="HY35" s="15" t="e">
        <f>#REF!</f>
        <v>#REF!</v>
      </c>
      <c r="HZ35" s="15" t="e">
        <f>#REF!</f>
        <v>#REF!</v>
      </c>
      <c r="IA35" s="15" t="e">
        <f>#REF!</f>
        <v>#REF!</v>
      </c>
      <c r="IB35" s="15" t="e">
        <f>#REF!</f>
        <v>#REF!</v>
      </c>
      <c r="IC35" s="15" t="e">
        <f>#REF!</f>
        <v>#REF!</v>
      </c>
      <c r="ID35" s="15" t="e">
        <f>#REF!</f>
        <v>#REF!</v>
      </c>
      <c r="IE35" s="15" t="e">
        <f>#REF!</f>
        <v>#REF!</v>
      </c>
      <c r="IF35" s="15" t="e">
        <f>#REF!</f>
        <v>#REF!</v>
      </c>
      <c r="IG35" s="15" t="e">
        <f>#REF!</f>
        <v>#REF!</v>
      </c>
      <c r="IH35" s="15" t="e">
        <f>#REF!</f>
        <v>#REF!</v>
      </c>
      <c r="II35" s="15" t="e">
        <f>#REF!</f>
        <v>#REF!</v>
      </c>
      <c r="IJ35" s="15" t="e">
        <f>#REF!</f>
        <v>#REF!</v>
      </c>
      <c r="IK35" s="15" t="e">
        <f>#REF!</f>
        <v>#REF!</v>
      </c>
      <c r="IL35" s="15" t="e">
        <f>#REF!</f>
        <v>#REF!</v>
      </c>
      <c r="IM35" s="15" t="e">
        <f>#REF!</f>
        <v>#REF!</v>
      </c>
      <c r="IO35" s="14" t="e">
        <f>#REF!</f>
        <v>#REF!</v>
      </c>
      <c r="IP35" s="15" t="e">
        <f>#REF!</f>
        <v>#REF!</v>
      </c>
      <c r="IQ35" s="15" t="e">
        <f>#REF!</f>
        <v>#REF!</v>
      </c>
      <c r="IR35" s="15" t="e">
        <f>#REF!</f>
        <v>#REF!</v>
      </c>
      <c r="IS35" s="15" t="e">
        <f>#REF!</f>
        <v>#REF!</v>
      </c>
      <c r="IT35" s="15" t="e">
        <f>#REF!</f>
        <v>#REF!</v>
      </c>
      <c r="IU35" s="15" t="e">
        <f>#REF!</f>
        <v>#REF!</v>
      </c>
      <c r="IV35" s="15" t="e">
        <f>#REF!</f>
        <v>#REF!</v>
      </c>
      <c r="IW35" s="15" t="e">
        <f>#REF!</f>
        <v>#REF!</v>
      </c>
      <c r="IX35" s="15" t="e">
        <f>#REF!</f>
        <v>#REF!</v>
      </c>
      <c r="IY35" s="15" t="e">
        <f>#REF!</f>
        <v>#REF!</v>
      </c>
      <c r="IZ35" s="15" t="e">
        <f>#REF!</f>
        <v>#REF!</v>
      </c>
      <c r="JA35" s="15" t="e">
        <f>#REF!</f>
        <v>#REF!</v>
      </c>
      <c r="JB35" s="15" t="e">
        <f>#REF!</f>
        <v>#REF!</v>
      </c>
      <c r="JC35" s="15" t="e">
        <f>#REF!</f>
        <v>#REF!</v>
      </c>
      <c r="JD35" s="15" t="e">
        <f>#REF!</f>
        <v>#REF!</v>
      </c>
      <c r="JE35" s="15" t="e">
        <f>#REF!</f>
        <v>#REF!</v>
      </c>
      <c r="JF35" s="15" t="e">
        <f>#REF!</f>
        <v>#REF!</v>
      </c>
      <c r="JH35" s="14" t="e">
        <f>#REF!</f>
        <v>#REF!</v>
      </c>
      <c r="JI35" s="15" t="e">
        <f>#REF!</f>
        <v>#REF!</v>
      </c>
      <c r="JJ35" s="15" t="e">
        <f>#REF!</f>
        <v>#REF!</v>
      </c>
      <c r="JK35" s="15" t="e">
        <f>#REF!</f>
        <v>#REF!</v>
      </c>
      <c r="JL35" s="15" t="e">
        <f>#REF!</f>
        <v>#REF!</v>
      </c>
      <c r="JM35" s="15" t="e">
        <f>#REF!</f>
        <v>#REF!</v>
      </c>
      <c r="JN35" s="15" t="e">
        <f>#REF!</f>
        <v>#REF!</v>
      </c>
      <c r="JO35" s="15" t="e">
        <f>#REF!</f>
        <v>#REF!</v>
      </c>
      <c r="JP35" s="15" t="e">
        <f>#REF!</f>
        <v>#REF!</v>
      </c>
      <c r="JQ35" s="15" t="e">
        <f>#REF!</f>
        <v>#REF!</v>
      </c>
      <c r="JR35" s="15" t="e">
        <f>#REF!</f>
        <v>#REF!</v>
      </c>
      <c r="JS35" s="15" t="e">
        <f>#REF!</f>
        <v>#REF!</v>
      </c>
      <c r="JT35" s="15" t="e">
        <f>#REF!</f>
        <v>#REF!</v>
      </c>
      <c r="JU35" s="15" t="e">
        <f>#REF!</f>
        <v>#REF!</v>
      </c>
      <c r="JV35" s="15" t="e">
        <f>#REF!</f>
        <v>#REF!</v>
      </c>
      <c r="JW35" s="15" t="e">
        <f>#REF!</f>
        <v>#REF!</v>
      </c>
      <c r="JX35" s="15" t="e">
        <f>#REF!</f>
        <v>#REF!</v>
      </c>
      <c r="JY35" s="15" t="e">
        <f>#REF!</f>
        <v>#REF!</v>
      </c>
    </row>
    <row r="36" spans="2:285" x14ac:dyDescent="0.25">
      <c r="B36" s="14" t="e">
        <f>#REF!</f>
        <v>#REF!</v>
      </c>
      <c r="C36" s="15" t="e">
        <f>#REF!</f>
        <v>#REF!</v>
      </c>
      <c r="D36" s="15" t="e">
        <f>#REF!</f>
        <v>#REF!</v>
      </c>
      <c r="E36" s="15" t="e">
        <f>#REF!</f>
        <v>#REF!</v>
      </c>
      <c r="F36" s="15" t="e">
        <f>#REF!</f>
        <v>#REF!</v>
      </c>
      <c r="G36" s="15" t="e">
        <f>#REF!</f>
        <v>#REF!</v>
      </c>
      <c r="H36" s="15" t="e">
        <f>#REF!</f>
        <v>#REF!</v>
      </c>
      <c r="I36" s="15" t="e">
        <f>#REF!</f>
        <v>#REF!</v>
      </c>
      <c r="J36" s="15" t="e">
        <f>#REF!</f>
        <v>#REF!</v>
      </c>
      <c r="K36" s="15" t="e">
        <f>#REF!</f>
        <v>#REF!</v>
      </c>
      <c r="L36" s="15" t="e">
        <f>#REF!</f>
        <v>#REF!</v>
      </c>
      <c r="M36" s="15" t="e">
        <f>#REF!</f>
        <v>#REF!</v>
      </c>
      <c r="N36" s="15" t="e">
        <f>#REF!</f>
        <v>#REF!</v>
      </c>
      <c r="O36" s="15" t="e">
        <f>#REF!</f>
        <v>#REF!</v>
      </c>
      <c r="P36" s="15" t="e">
        <f>#REF!</f>
        <v>#REF!</v>
      </c>
      <c r="Q36" s="15" t="e">
        <f>#REF!</f>
        <v>#REF!</v>
      </c>
      <c r="R36" s="15" t="e">
        <f>#REF!</f>
        <v>#REF!</v>
      </c>
      <c r="S36" s="15" t="e">
        <f>#REF!</f>
        <v>#REF!</v>
      </c>
      <c r="U36" s="14" t="e">
        <f>#REF!</f>
        <v>#REF!</v>
      </c>
      <c r="V36" s="15" t="e">
        <f>#REF!</f>
        <v>#REF!</v>
      </c>
      <c r="W36" s="15" t="e">
        <f>#REF!</f>
        <v>#REF!</v>
      </c>
      <c r="X36" s="15" t="e">
        <f>#REF!</f>
        <v>#REF!</v>
      </c>
      <c r="Y36" s="15" t="e">
        <f>#REF!</f>
        <v>#REF!</v>
      </c>
      <c r="Z36" s="15" t="e">
        <f>#REF!</f>
        <v>#REF!</v>
      </c>
      <c r="AA36" s="15" t="e">
        <f>#REF!</f>
        <v>#REF!</v>
      </c>
      <c r="AB36" s="15" t="e">
        <f>#REF!</f>
        <v>#REF!</v>
      </c>
      <c r="AC36" s="15" t="e">
        <f>#REF!</f>
        <v>#REF!</v>
      </c>
      <c r="AD36" s="15" t="e">
        <f>#REF!</f>
        <v>#REF!</v>
      </c>
      <c r="AE36" s="15" t="e">
        <f>#REF!</f>
        <v>#REF!</v>
      </c>
      <c r="AF36" s="15" t="e">
        <f>#REF!</f>
        <v>#REF!</v>
      </c>
      <c r="AG36" s="15" t="e">
        <f>#REF!</f>
        <v>#REF!</v>
      </c>
      <c r="AH36" s="15" t="e">
        <f>#REF!</f>
        <v>#REF!</v>
      </c>
      <c r="AI36" s="15" t="e">
        <f>#REF!</f>
        <v>#REF!</v>
      </c>
      <c r="AJ36" s="15" t="e">
        <f>#REF!</f>
        <v>#REF!</v>
      </c>
      <c r="AK36" s="15" t="e">
        <f>#REF!</f>
        <v>#REF!</v>
      </c>
      <c r="AL36" s="15" t="e">
        <f>#REF!</f>
        <v>#REF!</v>
      </c>
      <c r="AN36" s="14" t="e">
        <f>#REF!</f>
        <v>#REF!</v>
      </c>
      <c r="AO36" s="15" t="e">
        <f>#REF!</f>
        <v>#REF!</v>
      </c>
      <c r="AP36" s="15" t="e">
        <f>#REF!</f>
        <v>#REF!</v>
      </c>
      <c r="AQ36" s="15" t="e">
        <f>#REF!</f>
        <v>#REF!</v>
      </c>
      <c r="AR36" s="15" t="e">
        <f>#REF!</f>
        <v>#REF!</v>
      </c>
      <c r="AS36" s="15" t="e">
        <f>#REF!</f>
        <v>#REF!</v>
      </c>
      <c r="AT36" s="15" t="e">
        <f>#REF!</f>
        <v>#REF!</v>
      </c>
      <c r="AU36" s="15" t="e">
        <f>#REF!</f>
        <v>#REF!</v>
      </c>
      <c r="AV36" s="15" t="e">
        <f>#REF!</f>
        <v>#REF!</v>
      </c>
      <c r="AW36" s="15" t="e">
        <f>#REF!</f>
        <v>#REF!</v>
      </c>
      <c r="AX36" s="15" t="e">
        <f>#REF!</f>
        <v>#REF!</v>
      </c>
      <c r="AY36" s="15" t="e">
        <f>#REF!</f>
        <v>#REF!</v>
      </c>
      <c r="AZ36" s="15" t="e">
        <f>#REF!</f>
        <v>#REF!</v>
      </c>
      <c r="BA36" s="15" t="e">
        <f>#REF!</f>
        <v>#REF!</v>
      </c>
      <c r="BB36" s="15" t="e">
        <f>#REF!</f>
        <v>#REF!</v>
      </c>
      <c r="BC36" s="15" t="e">
        <f>#REF!</f>
        <v>#REF!</v>
      </c>
      <c r="BD36" s="15" t="e">
        <f>#REF!</f>
        <v>#REF!</v>
      </c>
      <c r="BE36" s="15" t="e">
        <f>#REF!</f>
        <v>#REF!</v>
      </c>
      <c r="BG36" s="14" t="e">
        <f>#REF!</f>
        <v>#REF!</v>
      </c>
      <c r="BH36" s="15" t="e">
        <f>#REF!</f>
        <v>#REF!</v>
      </c>
      <c r="BI36" s="15" t="e">
        <f>#REF!</f>
        <v>#REF!</v>
      </c>
      <c r="BJ36" s="15" t="e">
        <f>#REF!</f>
        <v>#REF!</v>
      </c>
      <c r="BK36" s="15" t="e">
        <f>#REF!</f>
        <v>#REF!</v>
      </c>
      <c r="BL36" s="15" t="e">
        <f>#REF!</f>
        <v>#REF!</v>
      </c>
      <c r="BM36" s="15" t="e">
        <f>#REF!</f>
        <v>#REF!</v>
      </c>
      <c r="BN36" s="15" t="e">
        <f>#REF!</f>
        <v>#REF!</v>
      </c>
      <c r="BO36" s="15" t="e">
        <f>#REF!</f>
        <v>#REF!</v>
      </c>
      <c r="BP36" s="15" t="e">
        <f>#REF!</f>
        <v>#REF!</v>
      </c>
      <c r="BQ36" s="15" t="e">
        <f>#REF!</f>
        <v>#REF!</v>
      </c>
      <c r="BR36" s="15" t="e">
        <f>#REF!</f>
        <v>#REF!</v>
      </c>
      <c r="BS36" s="15" t="e">
        <f>#REF!</f>
        <v>#REF!</v>
      </c>
      <c r="BT36" s="15" t="e">
        <f>#REF!</f>
        <v>#REF!</v>
      </c>
      <c r="BU36" s="15" t="e">
        <f>#REF!</f>
        <v>#REF!</v>
      </c>
      <c r="BV36" s="15" t="e">
        <f>#REF!</f>
        <v>#REF!</v>
      </c>
      <c r="BW36" s="15" t="e">
        <f>#REF!</f>
        <v>#REF!</v>
      </c>
      <c r="BX36" s="15" t="e">
        <f>#REF!</f>
        <v>#REF!</v>
      </c>
      <c r="BZ36" s="14" t="e">
        <f>#REF!</f>
        <v>#REF!</v>
      </c>
      <c r="CA36" s="15" t="e">
        <f>#REF!</f>
        <v>#REF!</v>
      </c>
      <c r="CB36" s="15" t="e">
        <f>#REF!</f>
        <v>#REF!</v>
      </c>
      <c r="CC36" s="15" t="e">
        <f>#REF!</f>
        <v>#REF!</v>
      </c>
      <c r="CD36" s="15" t="e">
        <f>#REF!</f>
        <v>#REF!</v>
      </c>
      <c r="CE36" s="15" t="e">
        <f>#REF!</f>
        <v>#REF!</v>
      </c>
      <c r="CF36" s="15" t="e">
        <f>#REF!</f>
        <v>#REF!</v>
      </c>
      <c r="CG36" s="15" t="e">
        <f>#REF!</f>
        <v>#REF!</v>
      </c>
      <c r="CH36" s="15" t="e">
        <f>#REF!</f>
        <v>#REF!</v>
      </c>
      <c r="CI36" s="15" t="e">
        <f>#REF!</f>
        <v>#REF!</v>
      </c>
      <c r="CJ36" s="15" t="e">
        <f>#REF!</f>
        <v>#REF!</v>
      </c>
      <c r="CK36" s="15" t="e">
        <f>#REF!</f>
        <v>#REF!</v>
      </c>
      <c r="CL36" s="15" t="e">
        <f>#REF!</f>
        <v>#REF!</v>
      </c>
      <c r="CM36" s="15" t="e">
        <f>#REF!</f>
        <v>#REF!</v>
      </c>
      <c r="CN36" s="15" t="e">
        <f>#REF!</f>
        <v>#REF!</v>
      </c>
      <c r="CO36" s="15" t="e">
        <f>#REF!</f>
        <v>#REF!</v>
      </c>
      <c r="CP36" s="15" t="e">
        <f>#REF!</f>
        <v>#REF!</v>
      </c>
      <c r="CQ36" s="15" t="e">
        <f>#REF!</f>
        <v>#REF!</v>
      </c>
      <c r="CS36" s="14" t="e">
        <f>#REF!</f>
        <v>#REF!</v>
      </c>
      <c r="CT36" s="15" t="e">
        <f>#REF!</f>
        <v>#REF!</v>
      </c>
      <c r="CU36" s="15" t="e">
        <f>#REF!</f>
        <v>#REF!</v>
      </c>
      <c r="CV36" s="15" t="e">
        <f>#REF!</f>
        <v>#REF!</v>
      </c>
      <c r="CW36" s="15" t="e">
        <f>#REF!</f>
        <v>#REF!</v>
      </c>
      <c r="CX36" s="15" t="e">
        <f>#REF!</f>
        <v>#REF!</v>
      </c>
      <c r="CY36" s="15" t="e">
        <f>#REF!</f>
        <v>#REF!</v>
      </c>
      <c r="CZ36" s="15" t="e">
        <f>#REF!</f>
        <v>#REF!</v>
      </c>
      <c r="DA36" s="15" t="e">
        <f>#REF!</f>
        <v>#REF!</v>
      </c>
      <c r="DB36" s="15" t="e">
        <f>#REF!</f>
        <v>#REF!</v>
      </c>
      <c r="DC36" s="15" t="e">
        <f>#REF!</f>
        <v>#REF!</v>
      </c>
      <c r="DD36" s="15" t="e">
        <f>#REF!</f>
        <v>#REF!</v>
      </c>
      <c r="DE36" s="15" t="e">
        <f>#REF!</f>
        <v>#REF!</v>
      </c>
      <c r="DF36" s="15" t="e">
        <f>#REF!</f>
        <v>#REF!</v>
      </c>
      <c r="DG36" s="15" t="e">
        <f>#REF!</f>
        <v>#REF!</v>
      </c>
      <c r="DH36" s="15" t="e">
        <f>#REF!</f>
        <v>#REF!</v>
      </c>
      <c r="DI36" s="15" t="e">
        <f>#REF!</f>
        <v>#REF!</v>
      </c>
      <c r="DJ36" s="15" t="e">
        <f>#REF!</f>
        <v>#REF!</v>
      </c>
      <c r="DL36" s="14" t="e">
        <f>#REF!</f>
        <v>#REF!</v>
      </c>
      <c r="DM36" s="15" t="e">
        <f>#REF!</f>
        <v>#REF!</v>
      </c>
      <c r="DN36" s="15" t="e">
        <f>#REF!</f>
        <v>#REF!</v>
      </c>
      <c r="DO36" s="15" t="e">
        <f>#REF!</f>
        <v>#REF!</v>
      </c>
      <c r="DP36" s="15" t="e">
        <f>#REF!</f>
        <v>#REF!</v>
      </c>
      <c r="DQ36" s="15" t="e">
        <f>#REF!</f>
        <v>#REF!</v>
      </c>
      <c r="DR36" s="15" t="e">
        <f>#REF!</f>
        <v>#REF!</v>
      </c>
      <c r="DS36" s="15" t="e">
        <f>#REF!</f>
        <v>#REF!</v>
      </c>
      <c r="DT36" s="15" t="e">
        <f>#REF!</f>
        <v>#REF!</v>
      </c>
      <c r="DU36" s="15" t="e">
        <f>#REF!</f>
        <v>#REF!</v>
      </c>
      <c r="DV36" s="15" t="e">
        <f>#REF!</f>
        <v>#REF!</v>
      </c>
      <c r="DW36" s="15" t="e">
        <f>#REF!</f>
        <v>#REF!</v>
      </c>
      <c r="DX36" s="15" t="e">
        <f>#REF!</f>
        <v>#REF!</v>
      </c>
      <c r="DY36" s="15" t="e">
        <f>#REF!</f>
        <v>#REF!</v>
      </c>
      <c r="DZ36" s="15" t="e">
        <f>#REF!</f>
        <v>#REF!</v>
      </c>
      <c r="EA36" s="15" t="e">
        <f>#REF!</f>
        <v>#REF!</v>
      </c>
      <c r="EB36" s="15" t="e">
        <f>#REF!</f>
        <v>#REF!</v>
      </c>
      <c r="EC36" s="15" t="e">
        <f>#REF!</f>
        <v>#REF!</v>
      </c>
      <c r="EE36" s="14" t="e">
        <f>#REF!</f>
        <v>#REF!</v>
      </c>
      <c r="EF36" s="15" t="e">
        <f>#REF!</f>
        <v>#REF!</v>
      </c>
      <c r="EG36" s="15" t="e">
        <f>#REF!</f>
        <v>#REF!</v>
      </c>
      <c r="EH36" s="15" t="e">
        <f>#REF!</f>
        <v>#REF!</v>
      </c>
      <c r="EI36" s="15" t="e">
        <f>#REF!</f>
        <v>#REF!</v>
      </c>
      <c r="EJ36" s="15" t="e">
        <f>#REF!</f>
        <v>#REF!</v>
      </c>
      <c r="EK36" s="15" t="e">
        <f>#REF!</f>
        <v>#REF!</v>
      </c>
      <c r="EL36" s="15" t="e">
        <f>#REF!</f>
        <v>#REF!</v>
      </c>
      <c r="EM36" s="15" t="e">
        <f>#REF!</f>
        <v>#REF!</v>
      </c>
      <c r="EN36" s="15" t="e">
        <f>#REF!</f>
        <v>#REF!</v>
      </c>
      <c r="EO36" s="15" t="e">
        <f>#REF!</f>
        <v>#REF!</v>
      </c>
      <c r="EP36" s="15" t="e">
        <f>#REF!</f>
        <v>#REF!</v>
      </c>
      <c r="EQ36" s="15" t="e">
        <f>#REF!</f>
        <v>#REF!</v>
      </c>
      <c r="ER36" s="15" t="e">
        <f>#REF!</f>
        <v>#REF!</v>
      </c>
      <c r="ES36" s="15" t="e">
        <f>#REF!</f>
        <v>#REF!</v>
      </c>
      <c r="ET36" s="15" t="e">
        <f>#REF!</f>
        <v>#REF!</v>
      </c>
      <c r="EU36" s="15" t="e">
        <f>#REF!</f>
        <v>#REF!</v>
      </c>
      <c r="EV36" s="15" t="e">
        <f>#REF!</f>
        <v>#REF!</v>
      </c>
      <c r="EX36" s="14" t="e">
        <f>#REF!</f>
        <v>#REF!</v>
      </c>
      <c r="EY36" s="15" t="e">
        <f>#REF!</f>
        <v>#REF!</v>
      </c>
      <c r="EZ36" s="15" t="e">
        <f>#REF!</f>
        <v>#REF!</v>
      </c>
      <c r="FA36" s="15" t="e">
        <f>#REF!</f>
        <v>#REF!</v>
      </c>
      <c r="FB36" s="15" t="e">
        <f>#REF!</f>
        <v>#REF!</v>
      </c>
      <c r="FC36" s="15" t="e">
        <f>#REF!</f>
        <v>#REF!</v>
      </c>
      <c r="FD36" s="15" t="e">
        <f>#REF!</f>
        <v>#REF!</v>
      </c>
      <c r="FE36" s="15" t="e">
        <f>#REF!</f>
        <v>#REF!</v>
      </c>
      <c r="FF36" s="15" t="e">
        <f>#REF!</f>
        <v>#REF!</v>
      </c>
      <c r="FG36" s="15" t="e">
        <f>#REF!</f>
        <v>#REF!</v>
      </c>
      <c r="FH36" s="15" t="e">
        <f>#REF!</f>
        <v>#REF!</v>
      </c>
      <c r="FI36" s="15" t="e">
        <f>#REF!</f>
        <v>#REF!</v>
      </c>
      <c r="FJ36" s="15" t="e">
        <f>#REF!</f>
        <v>#REF!</v>
      </c>
      <c r="FK36" s="15" t="e">
        <f>#REF!</f>
        <v>#REF!</v>
      </c>
      <c r="FL36" s="15" t="e">
        <f>#REF!</f>
        <v>#REF!</v>
      </c>
      <c r="FM36" s="15" t="e">
        <f>#REF!</f>
        <v>#REF!</v>
      </c>
      <c r="FN36" s="15" t="e">
        <f>#REF!</f>
        <v>#REF!</v>
      </c>
      <c r="FO36" s="15" t="e">
        <f>#REF!</f>
        <v>#REF!</v>
      </c>
      <c r="FQ36" s="14" t="e">
        <f>#REF!</f>
        <v>#REF!</v>
      </c>
      <c r="FR36" s="15" t="e">
        <f>#REF!</f>
        <v>#REF!</v>
      </c>
      <c r="FS36" s="15" t="e">
        <f>#REF!</f>
        <v>#REF!</v>
      </c>
      <c r="FT36" s="15" t="e">
        <f>#REF!</f>
        <v>#REF!</v>
      </c>
      <c r="FU36" s="15" t="e">
        <f>#REF!</f>
        <v>#REF!</v>
      </c>
      <c r="FV36" s="15" t="e">
        <f>#REF!</f>
        <v>#REF!</v>
      </c>
      <c r="FW36" s="15" t="e">
        <f>#REF!</f>
        <v>#REF!</v>
      </c>
      <c r="FX36" s="15" t="e">
        <f>#REF!</f>
        <v>#REF!</v>
      </c>
      <c r="FY36" s="15" t="e">
        <f>#REF!</f>
        <v>#REF!</v>
      </c>
      <c r="FZ36" s="15" t="e">
        <f>#REF!</f>
        <v>#REF!</v>
      </c>
      <c r="GA36" s="15" t="e">
        <f>#REF!</f>
        <v>#REF!</v>
      </c>
      <c r="GB36" s="15" t="e">
        <f>#REF!</f>
        <v>#REF!</v>
      </c>
      <c r="GC36" s="15" t="e">
        <f>#REF!</f>
        <v>#REF!</v>
      </c>
      <c r="GD36" s="15" t="e">
        <f>#REF!</f>
        <v>#REF!</v>
      </c>
      <c r="GE36" s="15" t="e">
        <f>#REF!</f>
        <v>#REF!</v>
      </c>
      <c r="GF36" s="15" t="e">
        <f>#REF!</f>
        <v>#REF!</v>
      </c>
      <c r="GG36" s="15" t="e">
        <f>#REF!</f>
        <v>#REF!</v>
      </c>
      <c r="GH36" s="15" t="e">
        <f>#REF!</f>
        <v>#REF!</v>
      </c>
      <c r="GJ36" s="14" t="e">
        <f>#REF!</f>
        <v>#REF!</v>
      </c>
      <c r="GK36" s="15" t="e">
        <f>#REF!</f>
        <v>#REF!</v>
      </c>
      <c r="GL36" s="15" t="e">
        <f>#REF!</f>
        <v>#REF!</v>
      </c>
      <c r="GM36" s="15" t="e">
        <f>#REF!</f>
        <v>#REF!</v>
      </c>
      <c r="GN36" s="15" t="e">
        <f>#REF!</f>
        <v>#REF!</v>
      </c>
      <c r="GO36" s="15" t="e">
        <f>#REF!</f>
        <v>#REF!</v>
      </c>
      <c r="GP36" s="15" t="e">
        <f>#REF!</f>
        <v>#REF!</v>
      </c>
      <c r="GQ36" s="15" t="e">
        <f>#REF!</f>
        <v>#REF!</v>
      </c>
      <c r="GR36" s="15" t="e">
        <f>#REF!</f>
        <v>#REF!</v>
      </c>
      <c r="GS36" s="15" t="e">
        <f>#REF!</f>
        <v>#REF!</v>
      </c>
      <c r="GT36" s="15" t="e">
        <f>#REF!</f>
        <v>#REF!</v>
      </c>
      <c r="GU36" s="15" t="e">
        <f>#REF!</f>
        <v>#REF!</v>
      </c>
      <c r="GV36" s="15" t="e">
        <f>#REF!</f>
        <v>#REF!</v>
      </c>
      <c r="GW36" s="15" t="e">
        <f>#REF!</f>
        <v>#REF!</v>
      </c>
      <c r="GX36" s="15" t="e">
        <f>#REF!</f>
        <v>#REF!</v>
      </c>
      <c r="GY36" s="15" t="e">
        <f>#REF!</f>
        <v>#REF!</v>
      </c>
      <c r="GZ36" s="15" t="e">
        <f>#REF!</f>
        <v>#REF!</v>
      </c>
      <c r="HA36" s="15" t="e">
        <f>#REF!</f>
        <v>#REF!</v>
      </c>
      <c r="HC36" s="14" t="e">
        <f>#REF!</f>
        <v>#REF!</v>
      </c>
      <c r="HD36" s="15" t="e">
        <f>#REF!</f>
        <v>#REF!</v>
      </c>
      <c r="HE36" s="15" t="e">
        <f>#REF!</f>
        <v>#REF!</v>
      </c>
      <c r="HF36" s="15" t="e">
        <f>#REF!</f>
        <v>#REF!</v>
      </c>
      <c r="HG36" s="15" t="e">
        <f>#REF!</f>
        <v>#REF!</v>
      </c>
      <c r="HH36" s="15" t="e">
        <f>#REF!</f>
        <v>#REF!</v>
      </c>
      <c r="HI36" s="15" t="e">
        <f>#REF!</f>
        <v>#REF!</v>
      </c>
      <c r="HJ36" s="15" t="e">
        <f>#REF!</f>
        <v>#REF!</v>
      </c>
      <c r="HK36" s="15" t="e">
        <f>#REF!</f>
        <v>#REF!</v>
      </c>
      <c r="HL36" s="15" t="e">
        <f>#REF!</f>
        <v>#REF!</v>
      </c>
      <c r="HM36" s="15" t="e">
        <f>#REF!</f>
        <v>#REF!</v>
      </c>
      <c r="HN36" s="15" t="e">
        <f>#REF!</f>
        <v>#REF!</v>
      </c>
      <c r="HO36" s="15" t="e">
        <f>#REF!</f>
        <v>#REF!</v>
      </c>
      <c r="HP36" s="15" t="e">
        <f>#REF!</f>
        <v>#REF!</v>
      </c>
      <c r="HQ36" s="15" t="e">
        <f>#REF!</f>
        <v>#REF!</v>
      </c>
      <c r="HR36" s="15" t="e">
        <f>#REF!</f>
        <v>#REF!</v>
      </c>
      <c r="HS36" s="15" t="e">
        <f>#REF!</f>
        <v>#REF!</v>
      </c>
      <c r="HT36" s="15" t="e">
        <f>#REF!</f>
        <v>#REF!</v>
      </c>
      <c r="HV36" s="14" t="e">
        <f>#REF!</f>
        <v>#REF!</v>
      </c>
      <c r="HW36" s="15" t="e">
        <f>#REF!</f>
        <v>#REF!</v>
      </c>
      <c r="HX36" s="15" t="e">
        <f>#REF!</f>
        <v>#REF!</v>
      </c>
      <c r="HY36" s="15" t="e">
        <f>#REF!</f>
        <v>#REF!</v>
      </c>
      <c r="HZ36" s="15" t="e">
        <f>#REF!</f>
        <v>#REF!</v>
      </c>
      <c r="IA36" s="15" t="e">
        <f>#REF!</f>
        <v>#REF!</v>
      </c>
      <c r="IB36" s="15" t="e">
        <f>#REF!</f>
        <v>#REF!</v>
      </c>
      <c r="IC36" s="15" t="e">
        <f>#REF!</f>
        <v>#REF!</v>
      </c>
      <c r="ID36" s="15" t="e">
        <f>#REF!</f>
        <v>#REF!</v>
      </c>
      <c r="IE36" s="15" t="e">
        <f>#REF!</f>
        <v>#REF!</v>
      </c>
      <c r="IF36" s="15" t="e">
        <f>#REF!</f>
        <v>#REF!</v>
      </c>
      <c r="IG36" s="15" t="e">
        <f>#REF!</f>
        <v>#REF!</v>
      </c>
      <c r="IH36" s="15" t="e">
        <f>#REF!</f>
        <v>#REF!</v>
      </c>
      <c r="II36" s="15" t="e">
        <f>#REF!</f>
        <v>#REF!</v>
      </c>
      <c r="IJ36" s="15" t="e">
        <f>#REF!</f>
        <v>#REF!</v>
      </c>
      <c r="IK36" s="15" t="e">
        <f>#REF!</f>
        <v>#REF!</v>
      </c>
      <c r="IL36" s="15" t="e">
        <f>#REF!</f>
        <v>#REF!</v>
      </c>
      <c r="IM36" s="15" t="e">
        <f>#REF!</f>
        <v>#REF!</v>
      </c>
      <c r="IO36" s="14" t="e">
        <f>#REF!</f>
        <v>#REF!</v>
      </c>
      <c r="IP36" s="15" t="e">
        <f>#REF!</f>
        <v>#REF!</v>
      </c>
      <c r="IQ36" s="15" t="e">
        <f>#REF!</f>
        <v>#REF!</v>
      </c>
      <c r="IR36" s="15" t="e">
        <f>#REF!</f>
        <v>#REF!</v>
      </c>
      <c r="IS36" s="15" t="e">
        <f>#REF!</f>
        <v>#REF!</v>
      </c>
      <c r="IT36" s="15" t="e">
        <f>#REF!</f>
        <v>#REF!</v>
      </c>
      <c r="IU36" s="15" t="e">
        <f>#REF!</f>
        <v>#REF!</v>
      </c>
      <c r="IV36" s="15" t="e">
        <f>#REF!</f>
        <v>#REF!</v>
      </c>
      <c r="IW36" s="15" t="e">
        <f>#REF!</f>
        <v>#REF!</v>
      </c>
      <c r="IX36" s="15" t="e">
        <f>#REF!</f>
        <v>#REF!</v>
      </c>
      <c r="IY36" s="15" t="e">
        <f>#REF!</f>
        <v>#REF!</v>
      </c>
      <c r="IZ36" s="15" t="e">
        <f>#REF!</f>
        <v>#REF!</v>
      </c>
      <c r="JA36" s="15" t="e">
        <f>#REF!</f>
        <v>#REF!</v>
      </c>
      <c r="JB36" s="15" t="e">
        <f>#REF!</f>
        <v>#REF!</v>
      </c>
      <c r="JC36" s="15" t="e">
        <f>#REF!</f>
        <v>#REF!</v>
      </c>
      <c r="JD36" s="15" t="e">
        <f>#REF!</f>
        <v>#REF!</v>
      </c>
      <c r="JE36" s="15" t="e">
        <f>#REF!</f>
        <v>#REF!</v>
      </c>
      <c r="JF36" s="15" t="e">
        <f>#REF!</f>
        <v>#REF!</v>
      </c>
      <c r="JH36" s="14" t="e">
        <f>#REF!</f>
        <v>#REF!</v>
      </c>
      <c r="JI36" s="15" t="e">
        <f>#REF!</f>
        <v>#REF!</v>
      </c>
      <c r="JJ36" s="15" t="e">
        <f>#REF!</f>
        <v>#REF!</v>
      </c>
      <c r="JK36" s="15" t="e">
        <f>#REF!</f>
        <v>#REF!</v>
      </c>
      <c r="JL36" s="15" t="e">
        <f>#REF!</f>
        <v>#REF!</v>
      </c>
      <c r="JM36" s="15" t="e">
        <f>#REF!</f>
        <v>#REF!</v>
      </c>
      <c r="JN36" s="15" t="e">
        <f>#REF!</f>
        <v>#REF!</v>
      </c>
      <c r="JO36" s="15" t="e">
        <f>#REF!</f>
        <v>#REF!</v>
      </c>
      <c r="JP36" s="15" t="e">
        <f>#REF!</f>
        <v>#REF!</v>
      </c>
      <c r="JQ36" s="15" t="e">
        <f>#REF!</f>
        <v>#REF!</v>
      </c>
      <c r="JR36" s="15" t="e">
        <f>#REF!</f>
        <v>#REF!</v>
      </c>
      <c r="JS36" s="15" t="e">
        <f>#REF!</f>
        <v>#REF!</v>
      </c>
      <c r="JT36" s="15" t="e">
        <f>#REF!</f>
        <v>#REF!</v>
      </c>
      <c r="JU36" s="15" t="e">
        <f>#REF!</f>
        <v>#REF!</v>
      </c>
      <c r="JV36" s="15" t="e">
        <f>#REF!</f>
        <v>#REF!</v>
      </c>
      <c r="JW36" s="15" t="e">
        <f>#REF!</f>
        <v>#REF!</v>
      </c>
      <c r="JX36" s="15" t="e">
        <f>#REF!</f>
        <v>#REF!</v>
      </c>
      <c r="JY36" s="15" t="e">
        <f>#REF!</f>
        <v>#REF!</v>
      </c>
    </row>
    <row r="37" spans="2:285" x14ac:dyDescent="0.25">
      <c r="B37" s="14" t="e">
        <f>#REF!</f>
        <v>#REF!</v>
      </c>
      <c r="C37" s="15" t="e">
        <f>#REF!</f>
        <v>#REF!</v>
      </c>
      <c r="D37" s="15" t="e">
        <f>#REF!</f>
        <v>#REF!</v>
      </c>
      <c r="E37" s="15" t="e">
        <f>#REF!</f>
        <v>#REF!</v>
      </c>
      <c r="F37" s="15" t="e">
        <f>#REF!</f>
        <v>#REF!</v>
      </c>
      <c r="G37" s="15" t="e">
        <f>#REF!</f>
        <v>#REF!</v>
      </c>
      <c r="H37" s="15" t="e">
        <f>#REF!</f>
        <v>#REF!</v>
      </c>
      <c r="I37" s="15" t="e">
        <f>#REF!</f>
        <v>#REF!</v>
      </c>
      <c r="J37" s="15" t="e">
        <f>#REF!</f>
        <v>#REF!</v>
      </c>
      <c r="K37" s="15" t="e">
        <f>#REF!</f>
        <v>#REF!</v>
      </c>
      <c r="L37" s="15" t="e">
        <f>#REF!</f>
        <v>#REF!</v>
      </c>
      <c r="M37" s="15" t="e">
        <f>#REF!</f>
        <v>#REF!</v>
      </c>
      <c r="N37" s="15" t="e">
        <f>#REF!</f>
        <v>#REF!</v>
      </c>
      <c r="O37" s="15" t="e">
        <f>#REF!</f>
        <v>#REF!</v>
      </c>
      <c r="P37" s="15" t="e">
        <f>#REF!</f>
        <v>#REF!</v>
      </c>
      <c r="Q37" s="15" t="e">
        <f>#REF!</f>
        <v>#REF!</v>
      </c>
      <c r="R37" s="15" t="e">
        <f>#REF!</f>
        <v>#REF!</v>
      </c>
      <c r="S37" s="15" t="e">
        <f>#REF!</f>
        <v>#REF!</v>
      </c>
      <c r="U37" s="14" t="e">
        <f>#REF!</f>
        <v>#REF!</v>
      </c>
      <c r="V37" s="15" t="e">
        <f>#REF!</f>
        <v>#REF!</v>
      </c>
      <c r="W37" s="15" t="e">
        <f>#REF!</f>
        <v>#REF!</v>
      </c>
      <c r="X37" s="15" t="e">
        <f>#REF!</f>
        <v>#REF!</v>
      </c>
      <c r="Y37" s="15" t="e">
        <f>#REF!</f>
        <v>#REF!</v>
      </c>
      <c r="Z37" s="15" t="e">
        <f>#REF!</f>
        <v>#REF!</v>
      </c>
      <c r="AA37" s="15" t="e">
        <f>#REF!</f>
        <v>#REF!</v>
      </c>
      <c r="AB37" s="15" t="e">
        <f>#REF!</f>
        <v>#REF!</v>
      </c>
      <c r="AC37" s="15" t="e">
        <f>#REF!</f>
        <v>#REF!</v>
      </c>
      <c r="AD37" s="15" t="e">
        <f>#REF!</f>
        <v>#REF!</v>
      </c>
      <c r="AE37" s="15" t="e">
        <f>#REF!</f>
        <v>#REF!</v>
      </c>
      <c r="AF37" s="15" t="e">
        <f>#REF!</f>
        <v>#REF!</v>
      </c>
      <c r="AG37" s="15" t="e">
        <f>#REF!</f>
        <v>#REF!</v>
      </c>
      <c r="AH37" s="15" t="e">
        <f>#REF!</f>
        <v>#REF!</v>
      </c>
      <c r="AI37" s="15" t="e">
        <f>#REF!</f>
        <v>#REF!</v>
      </c>
      <c r="AJ37" s="15" t="e">
        <f>#REF!</f>
        <v>#REF!</v>
      </c>
      <c r="AK37" s="15" t="e">
        <f>#REF!</f>
        <v>#REF!</v>
      </c>
      <c r="AL37" s="15" t="e">
        <f>#REF!</f>
        <v>#REF!</v>
      </c>
      <c r="AN37" s="14" t="e">
        <f>#REF!</f>
        <v>#REF!</v>
      </c>
      <c r="AO37" s="15" t="e">
        <f>#REF!</f>
        <v>#REF!</v>
      </c>
      <c r="AP37" s="15" t="e">
        <f>#REF!</f>
        <v>#REF!</v>
      </c>
      <c r="AQ37" s="15" t="e">
        <f>#REF!</f>
        <v>#REF!</v>
      </c>
      <c r="AR37" s="15" t="e">
        <f>#REF!</f>
        <v>#REF!</v>
      </c>
      <c r="AS37" s="15" t="e">
        <f>#REF!</f>
        <v>#REF!</v>
      </c>
      <c r="AT37" s="15" t="e">
        <f>#REF!</f>
        <v>#REF!</v>
      </c>
      <c r="AU37" s="15" t="e">
        <f>#REF!</f>
        <v>#REF!</v>
      </c>
      <c r="AV37" s="15" t="e">
        <f>#REF!</f>
        <v>#REF!</v>
      </c>
      <c r="AW37" s="15" t="e">
        <f>#REF!</f>
        <v>#REF!</v>
      </c>
      <c r="AX37" s="15" t="e">
        <f>#REF!</f>
        <v>#REF!</v>
      </c>
      <c r="AY37" s="15" t="e">
        <f>#REF!</f>
        <v>#REF!</v>
      </c>
      <c r="AZ37" s="15" t="e">
        <f>#REF!</f>
        <v>#REF!</v>
      </c>
      <c r="BA37" s="15" t="e">
        <f>#REF!</f>
        <v>#REF!</v>
      </c>
      <c r="BB37" s="15" t="e">
        <f>#REF!</f>
        <v>#REF!</v>
      </c>
      <c r="BC37" s="15" t="e">
        <f>#REF!</f>
        <v>#REF!</v>
      </c>
      <c r="BD37" s="15" t="e">
        <f>#REF!</f>
        <v>#REF!</v>
      </c>
      <c r="BE37" s="15" t="e">
        <f>#REF!</f>
        <v>#REF!</v>
      </c>
      <c r="BG37" s="14" t="e">
        <f>#REF!</f>
        <v>#REF!</v>
      </c>
      <c r="BH37" s="15" t="e">
        <f>#REF!</f>
        <v>#REF!</v>
      </c>
      <c r="BI37" s="15" t="e">
        <f>#REF!</f>
        <v>#REF!</v>
      </c>
      <c r="BJ37" s="15" t="e">
        <f>#REF!</f>
        <v>#REF!</v>
      </c>
      <c r="BK37" s="15" t="e">
        <f>#REF!</f>
        <v>#REF!</v>
      </c>
      <c r="BL37" s="15" t="e">
        <f>#REF!</f>
        <v>#REF!</v>
      </c>
      <c r="BM37" s="15" t="e">
        <f>#REF!</f>
        <v>#REF!</v>
      </c>
      <c r="BN37" s="15" t="e">
        <f>#REF!</f>
        <v>#REF!</v>
      </c>
      <c r="BO37" s="15" t="e">
        <f>#REF!</f>
        <v>#REF!</v>
      </c>
      <c r="BP37" s="15" t="e">
        <f>#REF!</f>
        <v>#REF!</v>
      </c>
      <c r="BQ37" s="15" t="e">
        <f>#REF!</f>
        <v>#REF!</v>
      </c>
      <c r="BR37" s="15" t="e">
        <f>#REF!</f>
        <v>#REF!</v>
      </c>
      <c r="BS37" s="15" t="e">
        <f>#REF!</f>
        <v>#REF!</v>
      </c>
      <c r="BT37" s="15" t="e">
        <f>#REF!</f>
        <v>#REF!</v>
      </c>
      <c r="BU37" s="15" t="e">
        <f>#REF!</f>
        <v>#REF!</v>
      </c>
      <c r="BV37" s="15" t="e">
        <f>#REF!</f>
        <v>#REF!</v>
      </c>
      <c r="BW37" s="15" t="e">
        <f>#REF!</f>
        <v>#REF!</v>
      </c>
      <c r="BX37" s="15" t="e">
        <f>#REF!</f>
        <v>#REF!</v>
      </c>
      <c r="BZ37" s="14" t="e">
        <f>#REF!</f>
        <v>#REF!</v>
      </c>
      <c r="CA37" s="15" t="e">
        <f>#REF!</f>
        <v>#REF!</v>
      </c>
      <c r="CB37" s="15" t="e">
        <f>#REF!</f>
        <v>#REF!</v>
      </c>
      <c r="CC37" s="15" t="e">
        <f>#REF!</f>
        <v>#REF!</v>
      </c>
      <c r="CD37" s="15" t="e">
        <f>#REF!</f>
        <v>#REF!</v>
      </c>
      <c r="CE37" s="15" t="e">
        <f>#REF!</f>
        <v>#REF!</v>
      </c>
      <c r="CF37" s="15" t="e">
        <f>#REF!</f>
        <v>#REF!</v>
      </c>
      <c r="CG37" s="15" t="e">
        <f>#REF!</f>
        <v>#REF!</v>
      </c>
      <c r="CH37" s="15" t="e">
        <f>#REF!</f>
        <v>#REF!</v>
      </c>
      <c r="CI37" s="15" t="e">
        <f>#REF!</f>
        <v>#REF!</v>
      </c>
      <c r="CJ37" s="15" t="e">
        <f>#REF!</f>
        <v>#REF!</v>
      </c>
      <c r="CK37" s="15" t="e">
        <f>#REF!</f>
        <v>#REF!</v>
      </c>
      <c r="CL37" s="15" t="e">
        <f>#REF!</f>
        <v>#REF!</v>
      </c>
      <c r="CM37" s="15" t="e">
        <f>#REF!</f>
        <v>#REF!</v>
      </c>
      <c r="CN37" s="15" t="e">
        <f>#REF!</f>
        <v>#REF!</v>
      </c>
      <c r="CO37" s="15" t="e">
        <f>#REF!</f>
        <v>#REF!</v>
      </c>
      <c r="CP37" s="15" t="e">
        <f>#REF!</f>
        <v>#REF!</v>
      </c>
      <c r="CQ37" s="15" t="e">
        <f>#REF!</f>
        <v>#REF!</v>
      </c>
      <c r="CS37" s="14" t="e">
        <f>#REF!</f>
        <v>#REF!</v>
      </c>
      <c r="CT37" s="15" t="e">
        <f>#REF!</f>
        <v>#REF!</v>
      </c>
      <c r="CU37" s="15" t="e">
        <f>#REF!</f>
        <v>#REF!</v>
      </c>
      <c r="CV37" s="15" t="e">
        <f>#REF!</f>
        <v>#REF!</v>
      </c>
      <c r="CW37" s="15" t="e">
        <f>#REF!</f>
        <v>#REF!</v>
      </c>
      <c r="CX37" s="15" t="e">
        <f>#REF!</f>
        <v>#REF!</v>
      </c>
      <c r="CY37" s="15" t="e">
        <f>#REF!</f>
        <v>#REF!</v>
      </c>
      <c r="CZ37" s="15" t="e">
        <f>#REF!</f>
        <v>#REF!</v>
      </c>
      <c r="DA37" s="15" t="e">
        <f>#REF!</f>
        <v>#REF!</v>
      </c>
      <c r="DB37" s="15" t="e">
        <f>#REF!</f>
        <v>#REF!</v>
      </c>
      <c r="DC37" s="15" t="e">
        <f>#REF!</f>
        <v>#REF!</v>
      </c>
      <c r="DD37" s="15" t="e">
        <f>#REF!</f>
        <v>#REF!</v>
      </c>
      <c r="DE37" s="15" t="e">
        <f>#REF!</f>
        <v>#REF!</v>
      </c>
      <c r="DF37" s="15" t="e">
        <f>#REF!</f>
        <v>#REF!</v>
      </c>
      <c r="DG37" s="15" t="e">
        <f>#REF!</f>
        <v>#REF!</v>
      </c>
      <c r="DH37" s="15" t="e">
        <f>#REF!</f>
        <v>#REF!</v>
      </c>
      <c r="DI37" s="15" t="e">
        <f>#REF!</f>
        <v>#REF!</v>
      </c>
      <c r="DJ37" s="15" t="e">
        <f>#REF!</f>
        <v>#REF!</v>
      </c>
      <c r="DL37" s="14" t="e">
        <f>#REF!</f>
        <v>#REF!</v>
      </c>
      <c r="DM37" s="15" t="e">
        <f>#REF!</f>
        <v>#REF!</v>
      </c>
      <c r="DN37" s="15" t="e">
        <f>#REF!</f>
        <v>#REF!</v>
      </c>
      <c r="DO37" s="15" t="e">
        <f>#REF!</f>
        <v>#REF!</v>
      </c>
      <c r="DP37" s="15" t="e">
        <f>#REF!</f>
        <v>#REF!</v>
      </c>
      <c r="DQ37" s="15" t="e">
        <f>#REF!</f>
        <v>#REF!</v>
      </c>
      <c r="DR37" s="15" t="e">
        <f>#REF!</f>
        <v>#REF!</v>
      </c>
      <c r="DS37" s="15" t="e">
        <f>#REF!</f>
        <v>#REF!</v>
      </c>
      <c r="DT37" s="15" t="e">
        <f>#REF!</f>
        <v>#REF!</v>
      </c>
      <c r="DU37" s="15" t="e">
        <f>#REF!</f>
        <v>#REF!</v>
      </c>
      <c r="DV37" s="15" t="e">
        <f>#REF!</f>
        <v>#REF!</v>
      </c>
      <c r="DW37" s="15" t="e">
        <f>#REF!</f>
        <v>#REF!</v>
      </c>
      <c r="DX37" s="15" t="e">
        <f>#REF!</f>
        <v>#REF!</v>
      </c>
      <c r="DY37" s="15" t="e">
        <f>#REF!</f>
        <v>#REF!</v>
      </c>
      <c r="DZ37" s="15" t="e">
        <f>#REF!</f>
        <v>#REF!</v>
      </c>
      <c r="EA37" s="15" t="e">
        <f>#REF!</f>
        <v>#REF!</v>
      </c>
      <c r="EB37" s="15" t="e">
        <f>#REF!</f>
        <v>#REF!</v>
      </c>
      <c r="EC37" s="15" t="e">
        <f>#REF!</f>
        <v>#REF!</v>
      </c>
      <c r="EE37" s="14" t="e">
        <f>#REF!</f>
        <v>#REF!</v>
      </c>
      <c r="EF37" s="15" t="e">
        <f>#REF!</f>
        <v>#REF!</v>
      </c>
      <c r="EG37" s="15" t="e">
        <f>#REF!</f>
        <v>#REF!</v>
      </c>
      <c r="EH37" s="15" t="e">
        <f>#REF!</f>
        <v>#REF!</v>
      </c>
      <c r="EI37" s="15" t="e">
        <f>#REF!</f>
        <v>#REF!</v>
      </c>
      <c r="EJ37" s="15" t="e">
        <f>#REF!</f>
        <v>#REF!</v>
      </c>
      <c r="EK37" s="15" t="e">
        <f>#REF!</f>
        <v>#REF!</v>
      </c>
      <c r="EL37" s="15" t="e">
        <f>#REF!</f>
        <v>#REF!</v>
      </c>
      <c r="EM37" s="15" t="e">
        <f>#REF!</f>
        <v>#REF!</v>
      </c>
      <c r="EN37" s="15" t="e">
        <f>#REF!</f>
        <v>#REF!</v>
      </c>
      <c r="EO37" s="15" t="e">
        <f>#REF!</f>
        <v>#REF!</v>
      </c>
      <c r="EP37" s="15" t="e">
        <f>#REF!</f>
        <v>#REF!</v>
      </c>
      <c r="EQ37" s="15" t="e">
        <f>#REF!</f>
        <v>#REF!</v>
      </c>
      <c r="ER37" s="15" t="e">
        <f>#REF!</f>
        <v>#REF!</v>
      </c>
      <c r="ES37" s="15" t="e">
        <f>#REF!</f>
        <v>#REF!</v>
      </c>
      <c r="ET37" s="15" t="e">
        <f>#REF!</f>
        <v>#REF!</v>
      </c>
      <c r="EU37" s="15" t="e">
        <f>#REF!</f>
        <v>#REF!</v>
      </c>
      <c r="EV37" s="15" t="e">
        <f>#REF!</f>
        <v>#REF!</v>
      </c>
      <c r="EX37" s="14" t="e">
        <f>#REF!</f>
        <v>#REF!</v>
      </c>
      <c r="EY37" s="15" t="e">
        <f>#REF!</f>
        <v>#REF!</v>
      </c>
      <c r="EZ37" s="15" t="e">
        <f>#REF!</f>
        <v>#REF!</v>
      </c>
      <c r="FA37" s="15" t="e">
        <f>#REF!</f>
        <v>#REF!</v>
      </c>
      <c r="FB37" s="15" t="e">
        <f>#REF!</f>
        <v>#REF!</v>
      </c>
      <c r="FC37" s="15" t="e">
        <f>#REF!</f>
        <v>#REF!</v>
      </c>
      <c r="FD37" s="15" t="e">
        <f>#REF!</f>
        <v>#REF!</v>
      </c>
      <c r="FE37" s="15" t="e">
        <f>#REF!</f>
        <v>#REF!</v>
      </c>
      <c r="FF37" s="15" t="e">
        <f>#REF!</f>
        <v>#REF!</v>
      </c>
      <c r="FG37" s="15" t="e">
        <f>#REF!</f>
        <v>#REF!</v>
      </c>
      <c r="FH37" s="15" t="e">
        <f>#REF!</f>
        <v>#REF!</v>
      </c>
      <c r="FI37" s="15" t="e">
        <f>#REF!</f>
        <v>#REF!</v>
      </c>
      <c r="FJ37" s="15" t="e">
        <f>#REF!</f>
        <v>#REF!</v>
      </c>
      <c r="FK37" s="15" t="e">
        <f>#REF!</f>
        <v>#REF!</v>
      </c>
      <c r="FL37" s="15" t="e">
        <f>#REF!</f>
        <v>#REF!</v>
      </c>
      <c r="FM37" s="15" t="e">
        <f>#REF!</f>
        <v>#REF!</v>
      </c>
      <c r="FN37" s="15" t="e">
        <f>#REF!</f>
        <v>#REF!</v>
      </c>
      <c r="FO37" s="15" t="e">
        <f>#REF!</f>
        <v>#REF!</v>
      </c>
      <c r="FQ37" s="14" t="e">
        <f>#REF!</f>
        <v>#REF!</v>
      </c>
      <c r="FR37" s="15" t="e">
        <f>#REF!</f>
        <v>#REF!</v>
      </c>
      <c r="FS37" s="15" t="e">
        <f>#REF!</f>
        <v>#REF!</v>
      </c>
      <c r="FT37" s="15" t="e">
        <f>#REF!</f>
        <v>#REF!</v>
      </c>
      <c r="FU37" s="15" t="e">
        <f>#REF!</f>
        <v>#REF!</v>
      </c>
      <c r="FV37" s="15" t="e">
        <f>#REF!</f>
        <v>#REF!</v>
      </c>
      <c r="FW37" s="15" t="e">
        <f>#REF!</f>
        <v>#REF!</v>
      </c>
      <c r="FX37" s="15" t="e">
        <f>#REF!</f>
        <v>#REF!</v>
      </c>
      <c r="FY37" s="15" t="e">
        <f>#REF!</f>
        <v>#REF!</v>
      </c>
      <c r="FZ37" s="15" t="e">
        <f>#REF!</f>
        <v>#REF!</v>
      </c>
      <c r="GA37" s="15" t="e">
        <f>#REF!</f>
        <v>#REF!</v>
      </c>
      <c r="GB37" s="15" t="e">
        <f>#REF!</f>
        <v>#REF!</v>
      </c>
      <c r="GC37" s="15" t="e">
        <f>#REF!</f>
        <v>#REF!</v>
      </c>
      <c r="GD37" s="15" t="e">
        <f>#REF!</f>
        <v>#REF!</v>
      </c>
      <c r="GE37" s="15" t="e">
        <f>#REF!</f>
        <v>#REF!</v>
      </c>
      <c r="GF37" s="15" t="e">
        <f>#REF!</f>
        <v>#REF!</v>
      </c>
      <c r="GG37" s="15" t="e">
        <f>#REF!</f>
        <v>#REF!</v>
      </c>
      <c r="GH37" s="15" t="e">
        <f>#REF!</f>
        <v>#REF!</v>
      </c>
      <c r="GJ37" s="14" t="e">
        <f>#REF!</f>
        <v>#REF!</v>
      </c>
      <c r="GK37" s="15" t="e">
        <f>#REF!</f>
        <v>#REF!</v>
      </c>
      <c r="GL37" s="15" t="e">
        <f>#REF!</f>
        <v>#REF!</v>
      </c>
      <c r="GM37" s="15" t="e">
        <f>#REF!</f>
        <v>#REF!</v>
      </c>
      <c r="GN37" s="15" t="e">
        <f>#REF!</f>
        <v>#REF!</v>
      </c>
      <c r="GO37" s="15" t="e">
        <f>#REF!</f>
        <v>#REF!</v>
      </c>
      <c r="GP37" s="15" t="e">
        <f>#REF!</f>
        <v>#REF!</v>
      </c>
      <c r="GQ37" s="15" t="e">
        <f>#REF!</f>
        <v>#REF!</v>
      </c>
      <c r="GR37" s="15" t="e">
        <f>#REF!</f>
        <v>#REF!</v>
      </c>
      <c r="GS37" s="15" t="e">
        <f>#REF!</f>
        <v>#REF!</v>
      </c>
      <c r="GT37" s="15" t="e">
        <f>#REF!</f>
        <v>#REF!</v>
      </c>
      <c r="GU37" s="15" t="e">
        <f>#REF!</f>
        <v>#REF!</v>
      </c>
      <c r="GV37" s="15" t="e">
        <f>#REF!</f>
        <v>#REF!</v>
      </c>
      <c r="GW37" s="15" t="e">
        <f>#REF!</f>
        <v>#REF!</v>
      </c>
      <c r="GX37" s="15" t="e">
        <f>#REF!</f>
        <v>#REF!</v>
      </c>
      <c r="GY37" s="15" t="e">
        <f>#REF!</f>
        <v>#REF!</v>
      </c>
      <c r="GZ37" s="15" t="e">
        <f>#REF!</f>
        <v>#REF!</v>
      </c>
      <c r="HA37" s="15" t="e">
        <f>#REF!</f>
        <v>#REF!</v>
      </c>
      <c r="HC37" s="14" t="e">
        <f>#REF!</f>
        <v>#REF!</v>
      </c>
      <c r="HD37" s="15" t="e">
        <f>#REF!</f>
        <v>#REF!</v>
      </c>
      <c r="HE37" s="15" t="e">
        <f>#REF!</f>
        <v>#REF!</v>
      </c>
      <c r="HF37" s="15" t="e">
        <f>#REF!</f>
        <v>#REF!</v>
      </c>
      <c r="HG37" s="15" t="e">
        <f>#REF!</f>
        <v>#REF!</v>
      </c>
      <c r="HH37" s="15" t="e">
        <f>#REF!</f>
        <v>#REF!</v>
      </c>
      <c r="HI37" s="15" t="e">
        <f>#REF!</f>
        <v>#REF!</v>
      </c>
      <c r="HJ37" s="15" t="e">
        <f>#REF!</f>
        <v>#REF!</v>
      </c>
      <c r="HK37" s="15" t="e">
        <f>#REF!</f>
        <v>#REF!</v>
      </c>
      <c r="HL37" s="15" t="e">
        <f>#REF!</f>
        <v>#REF!</v>
      </c>
      <c r="HM37" s="15" t="e">
        <f>#REF!</f>
        <v>#REF!</v>
      </c>
      <c r="HN37" s="15" t="e">
        <f>#REF!</f>
        <v>#REF!</v>
      </c>
      <c r="HO37" s="15" t="e">
        <f>#REF!</f>
        <v>#REF!</v>
      </c>
      <c r="HP37" s="15" t="e">
        <f>#REF!</f>
        <v>#REF!</v>
      </c>
      <c r="HQ37" s="15" t="e">
        <f>#REF!</f>
        <v>#REF!</v>
      </c>
      <c r="HR37" s="15" t="e">
        <f>#REF!</f>
        <v>#REF!</v>
      </c>
      <c r="HS37" s="15" t="e">
        <f>#REF!</f>
        <v>#REF!</v>
      </c>
      <c r="HT37" s="15" t="e">
        <f>#REF!</f>
        <v>#REF!</v>
      </c>
      <c r="HV37" s="14" t="e">
        <f>#REF!</f>
        <v>#REF!</v>
      </c>
      <c r="HW37" s="15" t="e">
        <f>#REF!</f>
        <v>#REF!</v>
      </c>
      <c r="HX37" s="15" t="e">
        <f>#REF!</f>
        <v>#REF!</v>
      </c>
      <c r="HY37" s="15" t="e">
        <f>#REF!</f>
        <v>#REF!</v>
      </c>
      <c r="HZ37" s="15" t="e">
        <f>#REF!</f>
        <v>#REF!</v>
      </c>
      <c r="IA37" s="15" t="e">
        <f>#REF!</f>
        <v>#REF!</v>
      </c>
      <c r="IB37" s="15" t="e">
        <f>#REF!</f>
        <v>#REF!</v>
      </c>
      <c r="IC37" s="15" t="e">
        <f>#REF!</f>
        <v>#REF!</v>
      </c>
      <c r="ID37" s="15" t="e">
        <f>#REF!</f>
        <v>#REF!</v>
      </c>
      <c r="IE37" s="15" t="e">
        <f>#REF!</f>
        <v>#REF!</v>
      </c>
      <c r="IF37" s="15" t="e">
        <f>#REF!</f>
        <v>#REF!</v>
      </c>
      <c r="IG37" s="15" t="e">
        <f>#REF!</f>
        <v>#REF!</v>
      </c>
      <c r="IH37" s="15" t="e">
        <f>#REF!</f>
        <v>#REF!</v>
      </c>
      <c r="II37" s="15" t="e">
        <f>#REF!</f>
        <v>#REF!</v>
      </c>
      <c r="IJ37" s="15" t="e">
        <f>#REF!</f>
        <v>#REF!</v>
      </c>
      <c r="IK37" s="15" t="e">
        <f>#REF!</f>
        <v>#REF!</v>
      </c>
      <c r="IL37" s="15" t="e">
        <f>#REF!</f>
        <v>#REF!</v>
      </c>
      <c r="IM37" s="15" t="e">
        <f>#REF!</f>
        <v>#REF!</v>
      </c>
      <c r="IO37" s="14" t="e">
        <f>#REF!</f>
        <v>#REF!</v>
      </c>
      <c r="IP37" s="15" t="e">
        <f>#REF!</f>
        <v>#REF!</v>
      </c>
      <c r="IQ37" s="15" t="e">
        <f>#REF!</f>
        <v>#REF!</v>
      </c>
      <c r="IR37" s="15" t="e">
        <f>#REF!</f>
        <v>#REF!</v>
      </c>
      <c r="IS37" s="15" t="e">
        <f>#REF!</f>
        <v>#REF!</v>
      </c>
      <c r="IT37" s="15" t="e">
        <f>#REF!</f>
        <v>#REF!</v>
      </c>
      <c r="IU37" s="15" t="e">
        <f>#REF!</f>
        <v>#REF!</v>
      </c>
      <c r="IV37" s="15" t="e">
        <f>#REF!</f>
        <v>#REF!</v>
      </c>
      <c r="IW37" s="15" t="e">
        <f>#REF!</f>
        <v>#REF!</v>
      </c>
      <c r="IX37" s="15" t="e">
        <f>#REF!</f>
        <v>#REF!</v>
      </c>
      <c r="IY37" s="15" t="e">
        <f>#REF!</f>
        <v>#REF!</v>
      </c>
      <c r="IZ37" s="15" t="e">
        <f>#REF!</f>
        <v>#REF!</v>
      </c>
      <c r="JA37" s="15" t="e">
        <f>#REF!</f>
        <v>#REF!</v>
      </c>
      <c r="JB37" s="15" t="e">
        <f>#REF!</f>
        <v>#REF!</v>
      </c>
      <c r="JC37" s="15" t="e">
        <f>#REF!</f>
        <v>#REF!</v>
      </c>
      <c r="JD37" s="15" t="e">
        <f>#REF!</f>
        <v>#REF!</v>
      </c>
      <c r="JE37" s="15" t="e">
        <f>#REF!</f>
        <v>#REF!</v>
      </c>
      <c r="JF37" s="15" t="e">
        <f>#REF!</f>
        <v>#REF!</v>
      </c>
      <c r="JH37" s="14" t="e">
        <f>#REF!</f>
        <v>#REF!</v>
      </c>
      <c r="JI37" s="15" t="e">
        <f>#REF!</f>
        <v>#REF!</v>
      </c>
      <c r="JJ37" s="15" t="e">
        <f>#REF!</f>
        <v>#REF!</v>
      </c>
      <c r="JK37" s="15" t="e">
        <f>#REF!</f>
        <v>#REF!</v>
      </c>
      <c r="JL37" s="15" t="e">
        <f>#REF!</f>
        <v>#REF!</v>
      </c>
      <c r="JM37" s="15" t="e">
        <f>#REF!</f>
        <v>#REF!</v>
      </c>
      <c r="JN37" s="15" t="e">
        <f>#REF!</f>
        <v>#REF!</v>
      </c>
      <c r="JO37" s="15" t="e">
        <f>#REF!</f>
        <v>#REF!</v>
      </c>
      <c r="JP37" s="15" t="e">
        <f>#REF!</f>
        <v>#REF!</v>
      </c>
      <c r="JQ37" s="15" t="e">
        <f>#REF!</f>
        <v>#REF!</v>
      </c>
      <c r="JR37" s="15" t="e">
        <f>#REF!</f>
        <v>#REF!</v>
      </c>
      <c r="JS37" s="15" t="e">
        <f>#REF!</f>
        <v>#REF!</v>
      </c>
      <c r="JT37" s="15" t="e">
        <f>#REF!</f>
        <v>#REF!</v>
      </c>
      <c r="JU37" s="15" t="e">
        <f>#REF!</f>
        <v>#REF!</v>
      </c>
      <c r="JV37" s="15" t="e">
        <f>#REF!</f>
        <v>#REF!</v>
      </c>
      <c r="JW37" s="15" t="e">
        <f>#REF!</f>
        <v>#REF!</v>
      </c>
      <c r="JX37" s="15" t="e">
        <f>#REF!</f>
        <v>#REF!</v>
      </c>
      <c r="JY37" s="15" t="e">
        <f>#REF!</f>
        <v>#REF!</v>
      </c>
    </row>
    <row r="38" spans="2:285" x14ac:dyDescent="0.25">
      <c r="B38" s="14" t="e">
        <f>#REF!</f>
        <v>#REF!</v>
      </c>
      <c r="C38" s="15" t="e">
        <f>#REF!</f>
        <v>#REF!</v>
      </c>
      <c r="D38" s="15" t="e">
        <f>#REF!</f>
        <v>#REF!</v>
      </c>
      <c r="E38" s="15" t="e">
        <f>#REF!</f>
        <v>#REF!</v>
      </c>
      <c r="F38" s="15" t="e">
        <f>#REF!</f>
        <v>#REF!</v>
      </c>
      <c r="G38" s="15" t="e">
        <f>#REF!</f>
        <v>#REF!</v>
      </c>
      <c r="H38" s="15" t="e">
        <f>#REF!</f>
        <v>#REF!</v>
      </c>
      <c r="I38" s="15" t="e">
        <f>#REF!</f>
        <v>#REF!</v>
      </c>
      <c r="J38" s="15" t="e">
        <f>#REF!</f>
        <v>#REF!</v>
      </c>
      <c r="K38" s="15" t="e">
        <f>#REF!</f>
        <v>#REF!</v>
      </c>
      <c r="L38" s="15" t="e">
        <f>#REF!</f>
        <v>#REF!</v>
      </c>
      <c r="M38" s="15" t="e">
        <f>#REF!</f>
        <v>#REF!</v>
      </c>
      <c r="N38" s="15" t="e">
        <f>#REF!</f>
        <v>#REF!</v>
      </c>
      <c r="O38" s="15" t="e">
        <f>#REF!</f>
        <v>#REF!</v>
      </c>
      <c r="P38" s="15" t="e">
        <f>#REF!</f>
        <v>#REF!</v>
      </c>
      <c r="Q38" s="15" t="e">
        <f>#REF!</f>
        <v>#REF!</v>
      </c>
      <c r="R38" s="15" t="e">
        <f>#REF!</f>
        <v>#REF!</v>
      </c>
      <c r="S38" s="15" t="e">
        <f>#REF!</f>
        <v>#REF!</v>
      </c>
      <c r="U38" s="14" t="e">
        <f>#REF!</f>
        <v>#REF!</v>
      </c>
      <c r="V38" s="15" t="e">
        <f>#REF!</f>
        <v>#REF!</v>
      </c>
      <c r="W38" s="15" t="e">
        <f>#REF!</f>
        <v>#REF!</v>
      </c>
      <c r="X38" s="15" t="e">
        <f>#REF!</f>
        <v>#REF!</v>
      </c>
      <c r="Y38" s="15" t="e">
        <f>#REF!</f>
        <v>#REF!</v>
      </c>
      <c r="Z38" s="15" t="e">
        <f>#REF!</f>
        <v>#REF!</v>
      </c>
      <c r="AA38" s="15" t="e">
        <f>#REF!</f>
        <v>#REF!</v>
      </c>
      <c r="AB38" s="15" t="e">
        <f>#REF!</f>
        <v>#REF!</v>
      </c>
      <c r="AC38" s="15" t="e">
        <f>#REF!</f>
        <v>#REF!</v>
      </c>
      <c r="AD38" s="15" t="e">
        <f>#REF!</f>
        <v>#REF!</v>
      </c>
      <c r="AE38" s="15" t="e">
        <f>#REF!</f>
        <v>#REF!</v>
      </c>
      <c r="AF38" s="15" t="e">
        <f>#REF!</f>
        <v>#REF!</v>
      </c>
      <c r="AG38" s="15" t="e">
        <f>#REF!</f>
        <v>#REF!</v>
      </c>
      <c r="AH38" s="15" t="e">
        <f>#REF!</f>
        <v>#REF!</v>
      </c>
      <c r="AI38" s="15" t="e">
        <f>#REF!</f>
        <v>#REF!</v>
      </c>
      <c r="AJ38" s="15" t="e">
        <f>#REF!</f>
        <v>#REF!</v>
      </c>
      <c r="AK38" s="15" t="e">
        <f>#REF!</f>
        <v>#REF!</v>
      </c>
      <c r="AL38" s="15" t="e">
        <f>#REF!</f>
        <v>#REF!</v>
      </c>
      <c r="AN38" s="14" t="e">
        <f>#REF!</f>
        <v>#REF!</v>
      </c>
      <c r="AO38" s="15" t="e">
        <f>#REF!</f>
        <v>#REF!</v>
      </c>
      <c r="AP38" s="15" t="e">
        <f>#REF!</f>
        <v>#REF!</v>
      </c>
      <c r="AQ38" s="15" t="e">
        <f>#REF!</f>
        <v>#REF!</v>
      </c>
      <c r="AR38" s="15" t="e">
        <f>#REF!</f>
        <v>#REF!</v>
      </c>
      <c r="AS38" s="15" t="e">
        <f>#REF!</f>
        <v>#REF!</v>
      </c>
      <c r="AT38" s="15" t="e">
        <f>#REF!</f>
        <v>#REF!</v>
      </c>
      <c r="AU38" s="15" t="e">
        <f>#REF!</f>
        <v>#REF!</v>
      </c>
      <c r="AV38" s="15" t="e">
        <f>#REF!</f>
        <v>#REF!</v>
      </c>
      <c r="AW38" s="15" t="e">
        <f>#REF!</f>
        <v>#REF!</v>
      </c>
      <c r="AX38" s="15" t="e">
        <f>#REF!</f>
        <v>#REF!</v>
      </c>
      <c r="AY38" s="15" t="e">
        <f>#REF!</f>
        <v>#REF!</v>
      </c>
      <c r="AZ38" s="15" t="e">
        <f>#REF!</f>
        <v>#REF!</v>
      </c>
      <c r="BA38" s="15" t="e">
        <f>#REF!</f>
        <v>#REF!</v>
      </c>
      <c r="BB38" s="15" t="e">
        <f>#REF!</f>
        <v>#REF!</v>
      </c>
      <c r="BC38" s="15" t="e">
        <f>#REF!</f>
        <v>#REF!</v>
      </c>
      <c r="BD38" s="15" t="e">
        <f>#REF!</f>
        <v>#REF!</v>
      </c>
      <c r="BE38" s="15" t="e">
        <f>#REF!</f>
        <v>#REF!</v>
      </c>
      <c r="BG38" s="14" t="e">
        <f>#REF!</f>
        <v>#REF!</v>
      </c>
      <c r="BH38" s="15" t="e">
        <f>#REF!</f>
        <v>#REF!</v>
      </c>
      <c r="BI38" s="15" t="e">
        <f>#REF!</f>
        <v>#REF!</v>
      </c>
      <c r="BJ38" s="15" t="e">
        <f>#REF!</f>
        <v>#REF!</v>
      </c>
      <c r="BK38" s="15" t="e">
        <f>#REF!</f>
        <v>#REF!</v>
      </c>
      <c r="BL38" s="15" t="e">
        <f>#REF!</f>
        <v>#REF!</v>
      </c>
      <c r="BM38" s="15" t="e">
        <f>#REF!</f>
        <v>#REF!</v>
      </c>
      <c r="BN38" s="15" t="e">
        <f>#REF!</f>
        <v>#REF!</v>
      </c>
      <c r="BO38" s="15" t="e">
        <f>#REF!</f>
        <v>#REF!</v>
      </c>
      <c r="BP38" s="15" t="e">
        <f>#REF!</f>
        <v>#REF!</v>
      </c>
      <c r="BQ38" s="15" t="e">
        <f>#REF!</f>
        <v>#REF!</v>
      </c>
      <c r="BR38" s="15" t="e">
        <f>#REF!</f>
        <v>#REF!</v>
      </c>
      <c r="BS38" s="15" t="e">
        <f>#REF!</f>
        <v>#REF!</v>
      </c>
      <c r="BT38" s="15" t="e">
        <f>#REF!</f>
        <v>#REF!</v>
      </c>
      <c r="BU38" s="15" t="e">
        <f>#REF!</f>
        <v>#REF!</v>
      </c>
      <c r="BV38" s="15" t="e">
        <f>#REF!</f>
        <v>#REF!</v>
      </c>
      <c r="BW38" s="15" t="e">
        <f>#REF!</f>
        <v>#REF!</v>
      </c>
      <c r="BX38" s="15" t="e">
        <f>#REF!</f>
        <v>#REF!</v>
      </c>
      <c r="BZ38" s="14" t="e">
        <f>#REF!</f>
        <v>#REF!</v>
      </c>
      <c r="CA38" s="15" t="e">
        <f>#REF!</f>
        <v>#REF!</v>
      </c>
      <c r="CB38" s="15" t="e">
        <f>#REF!</f>
        <v>#REF!</v>
      </c>
      <c r="CC38" s="15" t="e">
        <f>#REF!</f>
        <v>#REF!</v>
      </c>
      <c r="CD38" s="15" t="e">
        <f>#REF!</f>
        <v>#REF!</v>
      </c>
      <c r="CE38" s="15" t="e">
        <f>#REF!</f>
        <v>#REF!</v>
      </c>
      <c r="CF38" s="15" t="e">
        <f>#REF!</f>
        <v>#REF!</v>
      </c>
      <c r="CG38" s="15" t="e">
        <f>#REF!</f>
        <v>#REF!</v>
      </c>
      <c r="CH38" s="15" t="e">
        <f>#REF!</f>
        <v>#REF!</v>
      </c>
      <c r="CI38" s="15" t="e">
        <f>#REF!</f>
        <v>#REF!</v>
      </c>
      <c r="CJ38" s="15" t="e">
        <f>#REF!</f>
        <v>#REF!</v>
      </c>
      <c r="CK38" s="15" t="e">
        <f>#REF!</f>
        <v>#REF!</v>
      </c>
      <c r="CL38" s="15" t="e">
        <f>#REF!</f>
        <v>#REF!</v>
      </c>
      <c r="CM38" s="15" t="e">
        <f>#REF!</f>
        <v>#REF!</v>
      </c>
      <c r="CN38" s="15" t="e">
        <f>#REF!</f>
        <v>#REF!</v>
      </c>
      <c r="CO38" s="15" t="e">
        <f>#REF!</f>
        <v>#REF!</v>
      </c>
      <c r="CP38" s="15" t="e">
        <f>#REF!</f>
        <v>#REF!</v>
      </c>
      <c r="CQ38" s="15" t="e">
        <f>#REF!</f>
        <v>#REF!</v>
      </c>
      <c r="CS38" s="14" t="e">
        <f>#REF!</f>
        <v>#REF!</v>
      </c>
      <c r="CT38" s="15" t="e">
        <f>#REF!</f>
        <v>#REF!</v>
      </c>
      <c r="CU38" s="15" t="e">
        <f>#REF!</f>
        <v>#REF!</v>
      </c>
      <c r="CV38" s="15" t="e">
        <f>#REF!</f>
        <v>#REF!</v>
      </c>
      <c r="CW38" s="15" t="e">
        <f>#REF!</f>
        <v>#REF!</v>
      </c>
      <c r="CX38" s="15" t="e">
        <f>#REF!</f>
        <v>#REF!</v>
      </c>
      <c r="CY38" s="15" t="e">
        <f>#REF!</f>
        <v>#REF!</v>
      </c>
      <c r="CZ38" s="15" t="e">
        <f>#REF!</f>
        <v>#REF!</v>
      </c>
      <c r="DA38" s="15" t="e">
        <f>#REF!</f>
        <v>#REF!</v>
      </c>
      <c r="DB38" s="15" t="e">
        <f>#REF!</f>
        <v>#REF!</v>
      </c>
      <c r="DC38" s="15" t="e">
        <f>#REF!</f>
        <v>#REF!</v>
      </c>
      <c r="DD38" s="15" t="e">
        <f>#REF!</f>
        <v>#REF!</v>
      </c>
      <c r="DE38" s="15" t="e">
        <f>#REF!</f>
        <v>#REF!</v>
      </c>
      <c r="DF38" s="15" t="e">
        <f>#REF!</f>
        <v>#REF!</v>
      </c>
      <c r="DG38" s="15" t="e">
        <f>#REF!</f>
        <v>#REF!</v>
      </c>
      <c r="DH38" s="15" t="e">
        <f>#REF!</f>
        <v>#REF!</v>
      </c>
      <c r="DI38" s="15" t="e">
        <f>#REF!</f>
        <v>#REF!</v>
      </c>
      <c r="DJ38" s="15" t="e">
        <f>#REF!</f>
        <v>#REF!</v>
      </c>
      <c r="DL38" s="14" t="e">
        <f>#REF!</f>
        <v>#REF!</v>
      </c>
      <c r="DM38" s="15" t="e">
        <f>#REF!</f>
        <v>#REF!</v>
      </c>
      <c r="DN38" s="15" t="e">
        <f>#REF!</f>
        <v>#REF!</v>
      </c>
      <c r="DO38" s="15" t="e">
        <f>#REF!</f>
        <v>#REF!</v>
      </c>
      <c r="DP38" s="15" t="e">
        <f>#REF!</f>
        <v>#REF!</v>
      </c>
      <c r="DQ38" s="15" t="e">
        <f>#REF!</f>
        <v>#REF!</v>
      </c>
      <c r="DR38" s="15" t="e">
        <f>#REF!</f>
        <v>#REF!</v>
      </c>
      <c r="DS38" s="15" t="e">
        <f>#REF!</f>
        <v>#REF!</v>
      </c>
      <c r="DT38" s="15" t="e">
        <f>#REF!</f>
        <v>#REF!</v>
      </c>
      <c r="DU38" s="15" t="e">
        <f>#REF!</f>
        <v>#REF!</v>
      </c>
      <c r="DV38" s="15" t="e">
        <f>#REF!</f>
        <v>#REF!</v>
      </c>
      <c r="DW38" s="15" t="e">
        <f>#REF!</f>
        <v>#REF!</v>
      </c>
      <c r="DX38" s="15" t="e">
        <f>#REF!</f>
        <v>#REF!</v>
      </c>
      <c r="DY38" s="15" t="e">
        <f>#REF!</f>
        <v>#REF!</v>
      </c>
      <c r="DZ38" s="15" t="e">
        <f>#REF!</f>
        <v>#REF!</v>
      </c>
      <c r="EA38" s="15" t="e">
        <f>#REF!</f>
        <v>#REF!</v>
      </c>
      <c r="EB38" s="15" t="e">
        <f>#REF!</f>
        <v>#REF!</v>
      </c>
      <c r="EC38" s="15" t="e">
        <f>#REF!</f>
        <v>#REF!</v>
      </c>
      <c r="EE38" s="14" t="e">
        <f>#REF!</f>
        <v>#REF!</v>
      </c>
      <c r="EF38" s="15" t="e">
        <f>#REF!</f>
        <v>#REF!</v>
      </c>
      <c r="EG38" s="15" t="e">
        <f>#REF!</f>
        <v>#REF!</v>
      </c>
      <c r="EH38" s="15" t="e">
        <f>#REF!</f>
        <v>#REF!</v>
      </c>
      <c r="EI38" s="15" t="e">
        <f>#REF!</f>
        <v>#REF!</v>
      </c>
      <c r="EJ38" s="15" t="e">
        <f>#REF!</f>
        <v>#REF!</v>
      </c>
      <c r="EK38" s="15" t="e">
        <f>#REF!</f>
        <v>#REF!</v>
      </c>
      <c r="EL38" s="15" t="e">
        <f>#REF!</f>
        <v>#REF!</v>
      </c>
      <c r="EM38" s="15" t="e">
        <f>#REF!</f>
        <v>#REF!</v>
      </c>
      <c r="EN38" s="15" t="e">
        <f>#REF!</f>
        <v>#REF!</v>
      </c>
      <c r="EO38" s="15" t="e">
        <f>#REF!</f>
        <v>#REF!</v>
      </c>
      <c r="EP38" s="15" t="e">
        <f>#REF!</f>
        <v>#REF!</v>
      </c>
      <c r="EQ38" s="15" t="e">
        <f>#REF!</f>
        <v>#REF!</v>
      </c>
      <c r="ER38" s="15" t="e">
        <f>#REF!</f>
        <v>#REF!</v>
      </c>
      <c r="ES38" s="15" t="e">
        <f>#REF!</f>
        <v>#REF!</v>
      </c>
      <c r="ET38" s="15" t="e">
        <f>#REF!</f>
        <v>#REF!</v>
      </c>
      <c r="EU38" s="15" t="e">
        <f>#REF!</f>
        <v>#REF!</v>
      </c>
      <c r="EV38" s="15" t="e">
        <f>#REF!</f>
        <v>#REF!</v>
      </c>
      <c r="EX38" s="14" t="e">
        <f>#REF!</f>
        <v>#REF!</v>
      </c>
      <c r="EY38" s="15" t="e">
        <f>#REF!</f>
        <v>#REF!</v>
      </c>
      <c r="EZ38" s="15" t="e">
        <f>#REF!</f>
        <v>#REF!</v>
      </c>
      <c r="FA38" s="15" t="e">
        <f>#REF!</f>
        <v>#REF!</v>
      </c>
      <c r="FB38" s="15" t="e">
        <f>#REF!</f>
        <v>#REF!</v>
      </c>
      <c r="FC38" s="15" t="e">
        <f>#REF!</f>
        <v>#REF!</v>
      </c>
      <c r="FD38" s="15" t="e">
        <f>#REF!</f>
        <v>#REF!</v>
      </c>
      <c r="FE38" s="15" t="e">
        <f>#REF!</f>
        <v>#REF!</v>
      </c>
      <c r="FF38" s="15" t="e">
        <f>#REF!</f>
        <v>#REF!</v>
      </c>
      <c r="FG38" s="15" t="e">
        <f>#REF!</f>
        <v>#REF!</v>
      </c>
      <c r="FH38" s="15" t="e">
        <f>#REF!</f>
        <v>#REF!</v>
      </c>
      <c r="FI38" s="15" t="e">
        <f>#REF!</f>
        <v>#REF!</v>
      </c>
      <c r="FJ38" s="15" t="e">
        <f>#REF!</f>
        <v>#REF!</v>
      </c>
      <c r="FK38" s="15" t="e">
        <f>#REF!</f>
        <v>#REF!</v>
      </c>
      <c r="FL38" s="15" t="e">
        <f>#REF!</f>
        <v>#REF!</v>
      </c>
      <c r="FM38" s="15" t="e">
        <f>#REF!</f>
        <v>#REF!</v>
      </c>
      <c r="FN38" s="15" t="e">
        <f>#REF!</f>
        <v>#REF!</v>
      </c>
      <c r="FO38" s="15" t="e">
        <f>#REF!</f>
        <v>#REF!</v>
      </c>
      <c r="FQ38" s="14" t="e">
        <f>#REF!</f>
        <v>#REF!</v>
      </c>
      <c r="FR38" s="15" t="e">
        <f>#REF!</f>
        <v>#REF!</v>
      </c>
      <c r="FS38" s="15" t="e">
        <f>#REF!</f>
        <v>#REF!</v>
      </c>
      <c r="FT38" s="15" t="e">
        <f>#REF!</f>
        <v>#REF!</v>
      </c>
      <c r="FU38" s="15" t="e">
        <f>#REF!</f>
        <v>#REF!</v>
      </c>
      <c r="FV38" s="15" t="e">
        <f>#REF!</f>
        <v>#REF!</v>
      </c>
      <c r="FW38" s="15" t="e">
        <f>#REF!</f>
        <v>#REF!</v>
      </c>
      <c r="FX38" s="15" t="e">
        <f>#REF!</f>
        <v>#REF!</v>
      </c>
      <c r="FY38" s="15" t="e">
        <f>#REF!</f>
        <v>#REF!</v>
      </c>
      <c r="FZ38" s="15" t="e">
        <f>#REF!</f>
        <v>#REF!</v>
      </c>
      <c r="GA38" s="15" t="e">
        <f>#REF!</f>
        <v>#REF!</v>
      </c>
      <c r="GB38" s="15" t="e">
        <f>#REF!</f>
        <v>#REF!</v>
      </c>
      <c r="GC38" s="15" t="e">
        <f>#REF!</f>
        <v>#REF!</v>
      </c>
      <c r="GD38" s="15" t="e">
        <f>#REF!</f>
        <v>#REF!</v>
      </c>
      <c r="GE38" s="15" t="e">
        <f>#REF!</f>
        <v>#REF!</v>
      </c>
      <c r="GF38" s="15" t="e">
        <f>#REF!</f>
        <v>#REF!</v>
      </c>
      <c r="GG38" s="15" t="e">
        <f>#REF!</f>
        <v>#REF!</v>
      </c>
      <c r="GH38" s="15" t="e">
        <f>#REF!</f>
        <v>#REF!</v>
      </c>
      <c r="GJ38" s="14" t="e">
        <f>#REF!</f>
        <v>#REF!</v>
      </c>
      <c r="GK38" s="15" t="e">
        <f>#REF!</f>
        <v>#REF!</v>
      </c>
      <c r="GL38" s="15" t="e">
        <f>#REF!</f>
        <v>#REF!</v>
      </c>
      <c r="GM38" s="15" t="e">
        <f>#REF!</f>
        <v>#REF!</v>
      </c>
      <c r="GN38" s="15" t="e">
        <f>#REF!</f>
        <v>#REF!</v>
      </c>
      <c r="GO38" s="15" t="e">
        <f>#REF!</f>
        <v>#REF!</v>
      </c>
      <c r="GP38" s="15" t="e">
        <f>#REF!</f>
        <v>#REF!</v>
      </c>
      <c r="GQ38" s="15" t="e">
        <f>#REF!</f>
        <v>#REF!</v>
      </c>
      <c r="GR38" s="15" t="e">
        <f>#REF!</f>
        <v>#REF!</v>
      </c>
      <c r="GS38" s="15" t="e">
        <f>#REF!</f>
        <v>#REF!</v>
      </c>
      <c r="GT38" s="15" t="e">
        <f>#REF!</f>
        <v>#REF!</v>
      </c>
      <c r="GU38" s="15" t="e">
        <f>#REF!</f>
        <v>#REF!</v>
      </c>
      <c r="GV38" s="15" t="e">
        <f>#REF!</f>
        <v>#REF!</v>
      </c>
      <c r="GW38" s="15" t="e">
        <f>#REF!</f>
        <v>#REF!</v>
      </c>
      <c r="GX38" s="15" t="e">
        <f>#REF!</f>
        <v>#REF!</v>
      </c>
      <c r="GY38" s="15" t="e">
        <f>#REF!</f>
        <v>#REF!</v>
      </c>
      <c r="GZ38" s="15" t="e">
        <f>#REF!</f>
        <v>#REF!</v>
      </c>
      <c r="HA38" s="15" t="e">
        <f>#REF!</f>
        <v>#REF!</v>
      </c>
      <c r="HC38" s="14" t="e">
        <f>#REF!</f>
        <v>#REF!</v>
      </c>
      <c r="HD38" s="15" t="e">
        <f>#REF!</f>
        <v>#REF!</v>
      </c>
      <c r="HE38" s="15" t="e">
        <f>#REF!</f>
        <v>#REF!</v>
      </c>
      <c r="HF38" s="15" t="e">
        <f>#REF!</f>
        <v>#REF!</v>
      </c>
      <c r="HG38" s="15" t="e">
        <f>#REF!</f>
        <v>#REF!</v>
      </c>
      <c r="HH38" s="15" t="e">
        <f>#REF!</f>
        <v>#REF!</v>
      </c>
      <c r="HI38" s="15" t="e">
        <f>#REF!</f>
        <v>#REF!</v>
      </c>
      <c r="HJ38" s="15" t="e">
        <f>#REF!</f>
        <v>#REF!</v>
      </c>
      <c r="HK38" s="15" t="e">
        <f>#REF!</f>
        <v>#REF!</v>
      </c>
      <c r="HL38" s="15" t="e">
        <f>#REF!</f>
        <v>#REF!</v>
      </c>
      <c r="HM38" s="15" t="e">
        <f>#REF!</f>
        <v>#REF!</v>
      </c>
      <c r="HN38" s="15" t="e">
        <f>#REF!</f>
        <v>#REF!</v>
      </c>
      <c r="HO38" s="15" t="e">
        <f>#REF!</f>
        <v>#REF!</v>
      </c>
      <c r="HP38" s="15" t="e">
        <f>#REF!</f>
        <v>#REF!</v>
      </c>
      <c r="HQ38" s="15" t="e">
        <f>#REF!</f>
        <v>#REF!</v>
      </c>
      <c r="HR38" s="15" t="e">
        <f>#REF!</f>
        <v>#REF!</v>
      </c>
      <c r="HS38" s="15" t="e">
        <f>#REF!</f>
        <v>#REF!</v>
      </c>
      <c r="HT38" s="15" t="e">
        <f>#REF!</f>
        <v>#REF!</v>
      </c>
      <c r="HV38" s="14" t="e">
        <f>#REF!</f>
        <v>#REF!</v>
      </c>
      <c r="HW38" s="15" t="e">
        <f>#REF!</f>
        <v>#REF!</v>
      </c>
      <c r="HX38" s="15" t="e">
        <f>#REF!</f>
        <v>#REF!</v>
      </c>
      <c r="HY38" s="15" t="e">
        <f>#REF!</f>
        <v>#REF!</v>
      </c>
      <c r="HZ38" s="15" t="e">
        <f>#REF!</f>
        <v>#REF!</v>
      </c>
      <c r="IA38" s="15" t="e">
        <f>#REF!</f>
        <v>#REF!</v>
      </c>
      <c r="IB38" s="15" t="e">
        <f>#REF!</f>
        <v>#REF!</v>
      </c>
      <c r="IC38" s="15" t="e">
        <f>#REF!</f>
        <v>#REF!</v>
      </c>
      <c r="ID38" s="15" t="e">
        <f>#REF!</f>
        <v>#REF!</v>
      </c>
      <c r="IE38" s="15" t="e">
        <f>#REF!</f>
        <v>#REF!</v>
      </c>
      <c r="IF38" s="15" t="e">
        <f>#REF!</f>
        <v>#REF!</v>
      </c>
      <c r="IG38" s="15" t="e">
        <f>#REF!</f>
        <v>#REF!</v>
      </c>
      <c r="IH38" s="15" t="e">
        <f>#REF!</f>
        <v>#REF!</v>
      </c>
      <c r="II38" s="15" t="e">
        <f>#REF!</f>
        <v>#REF!</v>
      </c>
      <c r="IJ38" s="15" t="e">
        <f>#REF!</f>
        <v>#REF!</v>
      </c>
      <c r="IK38" s="15" t="e">
        <f>#REF!</f>
        <v>#REF!</v>
      </c>
      <c r="IL38" s="15" t="e">
        <f>#REF!</f>
        <v>#REF!</v>
      </c>
      <c r="IM38" s="15" t="e">
        <f>#REF!</f>
        <v>#REF!</v>
      </c>
      <c r="IO38" s="14" t="e">
        <f>#REF!</f>
        <v>#REF!</v>
      </c>
      <c r="IP38" s="15" t="e">
        <f>#REF!</f>
        <v>#REF!</v>
      </c>
      <c r="IQ38" s="15" t="e">
        <f>#REF!</f>
        <v>#REF!</v>
      </c>
      <c r="IR38" s="15" t="e">
        <f>#REF!</f>
        <v>#REF!</v>
      </c>
      <c r="IS38" s="15" t="e">
        <f>#REF!</f>
        <v>#REF!</v>
      </c>
      <c r="IT38" s="15" t="e">
        <f>#REF!</f>
        <v>#REF!</v>
      </c>
      <c r="IU38" s="15" t="e">
        <f>#REF!</f>
        <v>#REF!</v>
      </c>
      <c r="IV38" s="15" t="e">
        <f>#REF!</f>
        <v>#REF!</v>
      </c>
      <c r="IW38" s="15" t="e">
        <f>#REF!</f>
        <v>#REF!</v>
      </c>
      <c r="IX38" s="15" t="e">
        <f>#REF!</f>
        <v>#REF!</v>
      </c>
      <c r="IY38" s="15" t="e">
        <f>#REF!</f>
        <v>#REF!</v>
      </c>
      <c r="IZ38" s="15" t="e">
        <f>#REF!</f>
        <v>#REF!</v>
      </c>
      <c r="JA38" s="15" t="e">
        <f>#REF!</f>
        <v>#REF!</v>
      </c>
      <c r="JB38" s="15" t="e">
        <f>#REF!</f>
        <v>#REF!</v>
      </c>
      <c r="JC38" s="15" t="e">
        <f>#REF!</f>
        <v>#REF!</v>
      </c>
      <c r="JD38" s="15" t="e">
        <f>#REF!</f>
        <v>#REF!</v>
      </c>
      <c r="JE38" s="15" t="e">
        <f>#REF!</f>
        <v>#REF!</v>
      </c>
      <c r="JF38" s="15" t="e">
        <f>#REF!</f>
        <v>#REF!</v>
      </c>
      <c r="JH38" s="14" t="e">
        <f>#REF!</f>
        <v>#REF!</v>
      </c>
      <c r="JI38" s="15" t="e">
        <f>#REF!</f>
        <v>#REF!</v>
      </c>
      <c r="JJ38" s="15" t="e">
        <f>#REF!</f>
        <v>#REF!</v>
      </c>
      <c r="JK38" s="15" t="e">
        <f>#REF!</f>
        <v>#REF!</v>
      </c>
      <c r="JL38" s="15" t="e">
        <f>#REF!</f>
        <v>#REF!</v>
      </c>
      <c r="JM38" s="15" t="e">
        <f>#REF!</f>
        <v>#REF!</v>
      </c>
      <c r="JN38" s="15" t="e">
        <f>#REF!</f>
        <v>#REF!</v>
      </c>
      <c r="JO38" s="15" t="e">
        <f>#REF!</f>
        <v>#REF!</v>
      </c>
      <c r="JP38" s="15" t="e">
        <f>#REF!</f>
        <v>#REF!</v>
      </c>
      <c r="JQ38" s="15" t="e">
        <f>#REF!</f>
        <v>#REF!</v>
      </c>
      <c r="JR38" s="15" t="e">
        <f>#REF!</f>
        <v>#REF!</v>
      </c>
      <c r="JS38" s="15" t="e">
        <f>#REF!</f>
        <v>#REF!</v>
      </c>
      <c r="JT38" s="15" t="e">
        <f>#REF!</f>
        <v>#REF!</v>
      </c>
      <c r="JU38" s="15" t="e">
        <f>#REF!</f>
        <v>#REF!</v>
      </c>
      <c r="JV38" s="15" t="e">
        <f>#REF!</f>
        <v>#REF!</v>
      </c>
      <c r="JW38" s="15" t="e">
        <f>#REF!</f>
        <v>#REF!</v>
      </c>
      <c r="JX38" s="15" t="e">
        <f>#REF!</f>
        <v>#REF!</v>
      </c>
      <c r="JY38" s="15" t="e">
        <f>#REF!</f>
        <v>#REF!</v>
      </c>
    </row>
    <row r="39" spans="2:285" x14ac:dyDescent="0.25">
      <c r="B39" s="14" t="e">
        <f>#REF!</f>
        <v>#REF!</v>
      </c>
      <c r="C39" s="15" t="e">
        <f>#REF!</f>
        <v>#REF!</v>
      </c>
      <c r="D39" s="15" t="e">
        <f>#REF!</f>
        <v>#REF!</v>
      </c>
      <c r="E39" s="15" t="e">
        <f>#REF!</f>
        <v>#REF!</v>
      </c>
      <c r="F39" s="15" t="e">
        <f>#REF!</f>
        <v>#REF!</v>
      </c>
      <c r="G39" s="15" t="e">
        <f>#REF!</f>
        <v>#REF!</v>
      </c>
      <c r="H39" s="15" t="e">
        <f>#REF!</f>
        <v>#REF!</v>
      </c>
      <c r="I39" s="15" t="e">
        <f>#REF!</f>
        <v>#REF!</v>
      </c>
      <c r="J39" s="15" t="e">
        <f>#REF!</f>
        <v>#REF!</v>
      </c>
      <c r="K39" s="15" t="e">
        <f>#REF!</f>
        <v>#REF!</v>
      </c>
      <c r="L39" s="15" t="e">
        <f>#REF!</f>
        <v>#REF!</v>
      </c>
      <c r="M39" s="15" t="e">
        <f>#REF!</f>
        <v>#REF!</v>
      </c>
      <c r="N39" s="15" t="e">
        <f>#REF!</f>
        <v>#REF!</v>
      </c>
      <c r="O39" s="15" t="e">
        <f>#REF!</f>
        <v>#REF!</v>
      </c>
      <c r="P39" s="15" t="e">
        <f>#REF!</f>
        <v>#REF!</v>
      </c>
      <c r="Q39" s="15" t="e">
        <f>#REF!</f>
        <v>#REF!</v>
      </c>
      <c r="R39" s="15" t="e">
        <f>#REF!</f>
        <v>#REF!</v>
      </c>
      <c r="S39" s="15" t="e">
        <f>#REF!</f>
        <v>#REF!</v>
      </c>
      <c r="U39" s="14" t="e">
        <f>#REF!</f>
        <v>#REF!</v>
      </c>
      <c r="V39" s="15" t="e">
        <f>#REF!</f>
        <v>#REF!</v>
      </c>
      <c r="W39" s="15" t="e">
        <f>#REF!</f>
        <v>#REF!</v>
      </c>
      <c r="X39" s="15" t="e">
        <f>#REF!</f>
        <v>#REF!</v>
      </c>
      <c r="Y39" s="15" t="e">
        <f>#REF!</f>
        <v>#REF!</v>
      </c>
      <c r="Z39" s="15" t="e">
        <f>#REF!</f>
        <v>#REF!</v>
      </c>
      <c r="AA39" s="15" t="e">
        <f>#REF!</f>
        <v>#REF!</v>
      </c>
      <c r="AB39" s="15" t="e">
        <f>#REF!</f>
        <v>#REF!</v>
      </c>
      <c r="AC39" s="15" t="e">
        <f>#REF!</f>
        <v>#REF!</v>
      </c>
      <c r="AD39" s="15" t="e">
        <f>#REF!</f>
        <v>#REF!</v>
      </c>
      <c r="AE39" s="15" t="e">
        <f>#REF!</f>
        <v>#REF!</v>
      </c>
      <c r="AF39" s="15" t="e">
        <f>#REF!</f>
        <v>#REF!</v>
      </c>
      <c r="AG39" s="15" t="e">
        <f>#REF!</f>
        <v>#REF!</v>
      </c>
      <c r="AH39" s="15" t="e">
        <f>#REF!</f>
        <v>#REF!</v>
      </c>
      <c r="AI39" s="15" t="e">
        <f>#REF!</f>
        <v>#REF!</v>
      </c>
      <c r="AJ39" s="15" t="e">
        <f>#REF!</f>
        <v>#REF!</v>
      </c>
      <c r="AK39" s="15" t="e">
        <f>#REF!</f>
        <v>#REF!</v>
      </c>
      <c r="AL39" s="15" t="e">
        <f>#REF!</f>
        <v>#REF!</v>
      </c>
      <c r="AN39" s="14" t="e">
        <f>#REF!</f>
        <v>#REF!</v>
      </c>
      <c r="AO39" s="15" t="e">
        <f>#REF!</f>
        <v>#REF!</v>
      </c>
      <c r="AP39" s="15" t="e">
        <f>#REF!</f>
        <v>#REF!</v>
      </c>
      <c r="AQ39" s="15" t="e">
        <f>#REF!</f>
        <v>#REF!</v>
      </c>
      <c r="AR39" s="15" t="e">
        <f>#REF!</f>
        <v>#REF!</v>
      </c>
      <c r="AS39" s="15" t="e">
        <f>#REF!</f>
        <v>#REF!</v>
      </c>
      <c r="AT39" s="15" t="e">
        <f>#REF!</f>
        <v>#REF!</v>
      </c>
      <c r="AU39" s="15" t="e">
        <f>#REF!</f>
        <v>#REF!</v>
      </c>
      <c r="AV39" s="15" t="e">
        <f>#REF!</f>
        <v>#REF!</v>
      </c>
      <c r="AW39" s="15" t="e">
        <f>#REF!</f>
        <v>#REF!</v>
      </c>
      <c r="AX39" s="15" t="e">
        <f>#REF!</f>
        <v>#REF!</v>
      </c>
      <c r="AY39" s="15" t="e">
        <f>#REF!</f>
        <v>#REF!</v>
      </c>
      <c r="AZ39" s="15" t="e">
        <f>#REF!</f>
        <v>#REF!</v>
      </c>
      <c r="BA39" s="15" t="e">
        <f>#REF!</f>
        <v>#REF!</v>
      </c>
      <c r="BB39" s="15" t="e">
        <f>#REF!</f>
        <v>#REF!</v>
      </c>
      <c r="BC39" s="15" t="e">
        <f>#REF!</f>
        <v>#REF!</v>
      </c>
      <c r="BD39" s="15" t="e">
        <f>#REF!</f>
        <v>#REF!</v>
      </c>
      <c r="BE39" s="15" t="e">
        <f>#REF!</f>
        <v>#REF!</v>
      </c>
      <c r="BG39" s="14" t="e">
        <f>#REF!</f>
        <v>#REF!</v>
      </c>
      <c r="BH39" s="15" t="e">
        <f>#REF!</f>
        <v>#REF!</v>
      </c>
      <c r="BI39" s="15" t="e">
        <f>#REF!</f>
        <v>#REF!</v>
      </c>
      <c r="BJ39" s="15" t="e">
        <f>#REF!</f>
        <v>#REF!</v>
      </c>
      <c r="BK39" s="15" t="e">
        <f>#REF!</f>
        <v>#REF!</v>
      </c>
      <c r="BL39" s="15" t="e">
        <f>#REF!</f>
        <v>#REF!</v>
      </c>
      <c r="BM39" s="15" t="e">
        <f>#REF!</f>
        <v>#REF!</v>
      </c>
      <c r="BN39" s="15" t="e">
        <f>#REF!</f>
        <v>#REF!</v>
      </c>
      <c r="BO39" s="15" t="e">
        <f>#REF!</f>
        <v>#REF!</v>
      </c>
      <c r="BP39" s="15" t="e">
        <f>#REF!</f>
        <v>#REF!</v>
      </c>
      <c r="BQ39" s="15" t="e">
        <f>#REF!</f>
        <v>#REF!</v>
      </c>
      <c r="BR39" s="15" t="e">
        <f>#REF!</f>
        <v>#REF!</v>
      </c>
      <c r="BS39" s="15" t="e">
        <f>#REF!</f>
        <v>#REF!</v>
      </c>
      <c r="BT39" s="15" t="e">
        <f>#REF!</f>
        <v>#REF!</v>
      </c>
      <c r="BU39" s="15" t="e">
        <f>#REF!</f>
        <v>#REF!</v>
      </c>
      <c r="BV39" s="15" t="e">
        <f>#REF!</f>
        <v>#REF!</v>
      </c>
      <c r="BW39" s="15" t="e">
        <f>#REF!</f>
        <v>#REF!</v>
      </c>
      <c r="BX39" s="15" t="e">
        <f>#REF!</f>
        <v>#REF!</v>
      </c>
      <c r="BZ39" s="14" t="e">
        <f>#REF!</f>
        <v>#REF!</v>
      </c>
      <c r="CA39" s="15" t="e">
        <f>#REF!</f>
        <v>#REF!</v>
      </c>
      <c r="CB39" s="15" t="e">
        <f>#REF!</f>
        <v>#REF!</v>
      </c>
      <c r="CC39" s="15" t="e">
        <f>#REF!</f>
        <v>#REF!</v>
      </c>
      <c r="CD39" s="15" t="e">
        <f>#REF!</f>
        <v>#REF!</v>
      </c>
      <c r="CE39" s="15" t="e">
        <f>#REF!</f>
        <v>#REF!</v>
      </c>
      <c r="CF39" s="15" t="e">
        <f>#REF!</f>
        <v>#REF!</v>
      </c>
      <c r="CG39" s="15" t="e">
        <f>#REF!</f>
        <v>#REF!</v>
      </c>
      <c r="CH39" s="15" t="e">
        <f>#REF!</f>
        <v>#REF!</v>
      </c>
      <c r="CI39" s="15" t="e">
        <f>#REF!</f>
        <v>#REF!</v>
      </c>
      <c r="CJ39" s="15" t="e">
        <f>#REF!</f>
        <v>#REF!</v>
      </c>
      <c r="CK39" s="15" t="e">
        <f>#REF!</f>
        <v>#REF!</v>
      </c>
      <c r="CL39" s="15" t="e">
        <f>#REF!</f>
        <v>#REF!</v>
      </c>
      <c r="CM39" s="15" t="e">
        <f>#REF!</f>
        <v>#REF!</v>
      </c>
      <c r="CN39" s="15" t="e">
        <f>#REF!</f>
        <v>#REF!</v>
      </c>
      <c r="CO39" s="15" t="e">
        <f>#REF!</f>
        <v>#REF!</v>
      </c>
      <c r="CP39" s="15" t="e">
        <f>#REF!</f>
        <v>#REF!</v>
      </c>
      <c r="CQ39" s="15" t="e">
        <f>#REF!</f>
        <v>#REF!</v>
      </c>
      <c r="CS39" s="14" t="e">
        <f>#REF!</f>
        <v>#REF!</v>
      </c>
      <c r="CT39" s="15" t="e">
        <f>#REF!</f>
        <v>#REF!</v>
      </c>
      <c r="CU39" s="15" t="e">
        <f>#REF!</f>
        <v>#REF!</v>
      </c>
      <c r="CV39" s="15" t="e">
        <f>#REF!</f>
        <v>#REF!</v>
      </c>
      <c r="CW39" s="15" t="e">
        <f>#REF!</f>
        <v>#REF!</v>
      </c>
      <c r="CX39" s="15" t="e">
        <f>#REF!</f>
        <v>#REF!</v>
      </c>
      <c r="CY39" s="15" t="e">
        <f>#REF!</f>
        <v>#REF!</v>
      </c>
      <c r="CZ39" s="15" t="e">
        <f>#REF!</f>
        <v>#REF!</v>
      </c>
      <c r="DA39" s="15" t="e">
        <f>#REF!</f>
        <v>#REF!</v>
      </c>
      <c r="DB39" s="15" t="e">
        <f>#REF!</f>
        <v>#REF!</v>
      </c>
      <c r="DC39" s="15" t="e">
        <f>#REF!</f>
        <v>#REF!</v>
      </c>
      <c r="DD39" s="15" t="e">
        <f>#REF!</f>
        <v>#REF!</v>
      </c>
      <c r="DE39" s="15" t="e">
        <f>#REF!</f>
        <v>#REF!</v>
      </c>
      <c r="DF39" s="15" t="e">
        <f>#REF!</f>
        <v>#REF!</v>
      </c>
      <c r="DG39" s="15" t="e">
        <f>#REF!</f>
        <v>#REF!</v>
      </c>
      <c r="DH39" s="15" t="e">
        <f>#REF!</f>
        <v>#REF!</v>
      </c>
      <c r="DI39" s="15" t="e">
        <f>#REF!</f>
        <v>#REF!</v>
      </c>
      <c r="DJ39" s="15" t="e">
        <f>#REF!</f>
        <v>#REF!</v>
      </c>
      <c r="DL39" s="14" t="e">
        <f>#REF!</f>
        <v>#REF!</v>
      </c>
      <c r="DM39" s="15" t="e">
        <f>#REF!</f>
        <v>#REF!</v>
      </c>
      <c r="DN39" s="15" t="e">
        <f>#REF!</f>
        <v>#REF!</v>
      </c>
      <c r="DO39" s="15" t="e">
        <f>#REF!</f>
        <v>#REF!</v>
      </c>
      <c r="DP39" s="15" t="e">
        <f>#REF!</f>
        <v>#REF!</v>
      </c>
      <c r="DQ39" s="15" t="e">
        <f>#REF!</f>
        <v>#REF!</v>
      </c>
      <c r="DR39" s="15" t="e">
        <f>#REF!</f>
        <v>#REF!</v>
      </c>
      <c r="DS39" s="15" t="e">
        <f>#REF!</f>
        <v>#REF!</v>
      </c>
      <c r="DT39" s="15" t="e">
        <f>#REF!</f>
        <v>#REF!</v>
      </c>
      <c r="DU39" s="15" t="e">
        <f>#REF!</f>
        <v>#REF!</v>
      </c>
      <c r="DV39" s="15" t="e">
        <f>#REF!</f>
        <v>#REF!</v>
      </c>
      <c r="DW39" s="15" t="e">
        <f>#REF!</f>
        <v>#REF!</v>
      </c>
      <c r="DX39" s="15" t="e">
        <f>#REF!</f>
        <v>#REF!</v>
      </c>
      <c r="DY39" s="15" t="e">
        <f>#REF!</f>
        <v>#REF!</v>
      </c>
      <c r="DZ39" s="15" t="e">
        <f>#REF!</f>
        <v>#REF!</v>
      </c>
      <c r="EA39" s="15" t="e">
        <f>#REF!</f>
        <v>#REF!</v>
      </c>
      <c r="EB39" s="15" t="e">
        <f>#REF!</f>
        <v>#REF!</v>
      </c>
      <c r="EC39" s="15" t="e">
        <f>#REF!</f>
        <v>#REF!</v>
      </c>
      <c r="EE39" s="14" t="e">
        <f>#REF!</f>
        <v>#REF!</v>
      </c>
      <c r="EF39" s="15" t="e">
        <f>#REF!</f>
        <v>#REF!</v>
      </c>
      <c r="EG39" s="15" t="e">
        <f>#REF!</f>
        <v>#REF!</v>
      </c>
      <c r="EH39" s="15" t="e">
        <f>#REF!</f>
        <v>#REF!</v>
      </c>
      <c r="EI39" s="15" t="e">
        <f>#REF!</f>
        <v>#REF!</v>
      </c>
      <c r="EJ39" s="15" t="e">
        <f>#REF!</f>
        <v>#REF!</v>
      </c>
      <c r="EK39" s="15" t="e">
        <f>#REF!</f>
        <v>#REF!</v>
      </c>
      <c r="EL39" s="15" t="e">
        <f>#REF!</f>
        <v>#REF!</v>
      </c>
      <c r="EM39" s="15" t="e">
        <f>#REF!</f>
        <v>#REF!</v>
      </c>
      <c r="EN39" s="15" t="e">
        <f>#REF!</f>
        <v>#REF!</v>
      </c>
      <c r="EO39" s="15" t="e">
        <f>#REF!</f>
        <v>#REF!</v>
      </c>
      <c r="EP39" s="15" t="e">
        <f>#REF!</f>
        <v>#REF!</v>
      </c>
      <c r="EQ39" s="15" t="e">
        <f>#REF!</f>
        <v>#REF!</v>
      </c>
      <c r="ER39" s="15" t="e">
        <f>#REF!</f>
        <v>#REF!</v>
      </c>
      <c r="ES39" s="15" t="e">
        <f>#REF!</f>
        <v>#REF!</v>
      </c>
      <c r="ET39" s="15" t="e">
        <f>#REF!</f>
        <v>#REF!</v>
      </c>
      <c r="EU39" s="15" t="e">
        <f>#REF!</f>
        <v>#REF!</v>
      </c>
      <c r="EV39" s="15" t="e">
        <f>#REF!</f>
        <v>#REF!</v>
      </c>
      <c r="EX39" s="14" t="e">
        <f>#REF!</f>
        <v>#REF!</v>
      </c>
      <c r="EY39" s="15" t="e">
        <f>#REF!</f>
        <v>#REF!</v>
      </c>
      <c r="EZ39" s="15" t="e">
        <f>#REF!</f>
        <v>#REF!</v>
      </c>
      <c r="FA39" s="15" t="e">
        <f>#REF!</f>
        <v>#REF!</v>
      </c>
      <c r="FB39" s="15" t="e">
        <f>#REF!</f>
        <v>#REF!</v>
      </c>
      <c r="FC39" s="15" t="e">
        <f>#REF!</f>
        <v>#REF!</v>
      </c>
      <c r="FD39" s="15" t="e">
        <f>#REF!</f>
        <v>#REF!</v>
      </c>
      <c r="FE39" s="15" t="e">
        <f>#REF!</f>
        <v>#REF!</v>
      </c>
      <c r="FF39" s="15" t="e">
        <f>#REF!</f>
        <v>#REF!</v>
      </c>
      <c r="FG39" s="15" t="e">
        <f>#REF!</f>
        <v>#REF!</v>
      </c>
      <c r="FH39" s="15" t="e">
        <f>#REF!</f>
        <v>#REF!</v>
      </c>
      <c r="FI39" s="15" t="e">
        <f>#REF!</f>
        <v>#REF!</v>
      </c>
      <c r="FJ39" s="15" t="e">
        <f>#REF!</f>
        <v>#REF!</v>
      </c>
      <c r="FK39" s="15" t="e">
        <f>#REF!</f>
        <v>#REF!</v>
      </c>
      <c r="FL39" s="15" t="e">
        <f>#REF!</f>
        <v>#REF!</v>
      </c>
      <c r="FM39" s="15" t="e">
        <f>#REF!</f>
        <v>#REF!</v>
      </c>
      <c r="FN39" s="15" t="e">
        <f>#REF!</f>
        <v>#REF!</v>
      </c>
      <c r="FO39" s="15" t="e">
        <f>#REF!</f>
        <v>#REF!</v>
      </c>
      <c r="FQ39" s="14" t="e">
        <f>#REF!</f>
        <v>#REF!</v>
      </c>
      <c r="FR39" s="15" t="e">
        <f>#REF!</f>
        <v>#REF!</v>
      </c>
      <c r="FS39" s="15" t="e">
        <f>#REF!</f>
        <v>#REF!</v>
      </c>
      <c r="FT39" s="15" t="e">
        <f>#REF!</f>
        <v>#REF!</v>
      </c>
      <c r="FU39" s="15" t="e">
        <f>#REF!</f>
        <v>#REF!</v>
      </c>
      <c r="FV39" s="15" t="e">
        <f>#REF!</f>
        <v>#REF!</v>
      </c>
      <c r="FW39" s="15" t="e">
        <f>#REF!</f>
        <v>#REF!</v>
      </c>
      <c r="FX39" s="15" t="e">
        <f>#REF!</f>
        <v>#REF!</v>
      </c>
      <c r="FY39" s="15" t="e">
        <f>#REF!</f>
        <v>#REF!</v>
      </c>
      <c r="FZ39" s="15" t="e">
        <f>#REF!</f>
        <v>#REF!</v>
      </c>
      <c r="GA39" s="15" t="e">
        <f>#REF!</f>
        <v>#REF!</v>
      </c>
      <c r="GB39" s="15" t="e">
        <f>#REF!</f>
        <v>#REF!</v>
      </c>
      <c r="GC39" s="15" t="e">
        <f>#REF!</f>
        <v>#REF!</v>
      </c>
      <c r="GD39" s="15" t="e">
        <f>#REF!</f>
        <v>#REF!</v>
      </c>
      <c r="GE39" s="15" t="e">
        <f>#REF!</f>
        <v>#REF!</v>
      </c>
      <c r="GF39" s="15" t="e">
        <f>#REF!</f>
        <v>#REF!</v>
      </c>
      <c r="GG39" s="15" t="e">
        <f>#REF!</f>
        <v>#REF!</v>
      </c>
      <c r="GH39" s="15" t="e">
        <f>#REF!</f>
        <v>#REF!</v>
      </c>
      <c r="GJ39" s="14" t="e">
        <f>#REF!</f>
        <v>#REF!</v>
      </c>
      <c r="GK39" s="15" t="e">
        <f>#REF!</f>
        <v>#REF!</v>
      </c>
      <c r="GL39" s="15" t="e">
        <f>#REF!</f>
        <v>#REF!</v>
      </c>
      <c r="GM39" s="15" t="e">
        <f>#REF!</f>
        <v>#REF!</v>
      </c>
      <c r="GN39" s="15" t="e">
        <f>#REF!</f>
        <v>#REF!</v>
      </c>
      <c r="GO39" s="15" t="e">
        <f>#REF!</f>
        <v>#REF!</v>
      </c>
      <c r="GP39" s="15" t="e">
        <f>#REF!</f>
        <v>#REF!</v>
      </c>
      <c r="GQ39" s="15" t="e">
        <f>#REF!</f>
        <v>#REF!</v>
      </c>
      <c r="GR39" s="15" t="e">
        <f>#REF!</f>
        <v>#REF!</v>
      </c>
      <c r="GS39" s="15" t="e">
        <f>#REF!</f>
        <v>#REF!</v>
      </c>
      <c r="GT39" s="15" t="e">
        <f>#REF!</f>
        <v>#REF!</v>
      </c>
      <c r="GU39" s="15" t="e">
        <f>#REF!</f>
        <v>#REF!</v>
      </c>
      <c r="GV39" s="15" t="e">
        <f>#REF!</f>
        <v>#REF!</v>
      </c>
      <c r="GW39" s="15" t="e">
        <f>#REF!</f>
        <v>#REF!</v>
      </c>
      <c r="GX39" s="15" t="e">
        <f>#REF!</f>
        <v>#REF!</v>
      </c>
      <c r="GY39" s="15" t="e">
        <f>#REF!</f>
        <v>#REF!</v>
      </c>
      <c r="GZ39" s="15" t="e">
        <f>#REF!</f>
        <v>#REF!</v>
      </c>
      <c r="HA39" s="15" t="e">
        <f>#REF!</f>
        <v>#REF!</v>
      </c>
      <c r="HC39" s="14" t="e">
        <f>#REF!</f>
        <v>#REF!</v>
      </c>
      <c r="HD39" s="15" t="e">
        <f>#REF!</f>
        <v>#REF!</v>
      </c>
      <c r="HE39" s="15" t="e">
        <f>#REF!</f>
        <v>#REF!</v>
      </c>
      <c r="HF39" s="15" t="e">
        <f>#REF!</f>
        <v>#REF!</v>
      </c>
      <c r="HG39" s="15" t="e">
        <f>#REF!</f>
        <v>#REF!</v>
      </c>
      <c r="HH39" s="15" t="e">
        <f>#REF!</f>
        <v>#REF!</v>
      </c>
      <c r="HI39" s="15" t="e">
        <f>#REF!</f>
        <v>#REF!</v>
      </c>
      <c r="HJ39" s="15" t="e">
        <f>#REF!</f>
        <v>#REF!</v>
      </c>
      <c r="HK39" s="15" t="e">
        <f>#REF!</f>
        <v>#REF!</v>
      </c>
      <c r="HL39" s="15" t="e">
        <f>#REF!</f>
        <v>#REF!</v>
      </c>
      <c r="HM39" s="15" t="e">
        <f>#REF!</f>
        <v>#REF!</v>
      </c>
      <c r="HN39" s="15" t="e">
        <f>#REF!</f>
        <v>#REF!</v>
      </c>
      <c r="HO39" s="15" t="e">
        <f>#REF!</f>
        <v>#REF!</v>
      </c>
      <c r="HP39" s="15" t="e">
        <f>#REF!</f>
        <v>#REF!</v>
      </c>
      <c r="HQ39" s="15" t="e">
        <f>#REF!</f>
        <v>#REF!</v>
      </c>
      <c r="HR39" s="15" t="e">
        <f>#REF!</f>
        <v>#REF!</v>
      </c>
      <c r="HS39" s="15" t="e">
        <f>#REF!</f>
        <v>#REF!</v>
      </c>
      <c r="HT39" s="15" t="e">
        <f>#REF!</f>
        <v>#REF!</v>
      </c>
      <c r="HV39" s="14" t="e">
        <f>#REF!</f>
        <v>#REF!</v>
      </c>
      <c r="HW39" s="15" t="e">
        <f>#REF!</f>
        <v>#REF!</v>
      </c>
      <c r="HX39" s="15" t="e">
        <f>#REF!</f>
        <v>#REF!</v>
      </c>
      <c r="HY39" s="15" t="e">
        <f>#REF!</f>
        <v>#REF!</v>
      </c>
      <c r="HZ39" s="15" t="e">
        <f>#REF!</f>
        <v>#REF!</v>
      </c>
      <c r="IA39" s="15" t="e">
        <f>#REF!</f>
        <v>#REF!</v>
      </c>
      <c r="IB39" s="15" t="e">
        <f>#REF!</f>
        <v>#REF!</v>
      </c>
      <c r="IC39" s="15" t="e">
        <f>#REF!</f>
        <v>#REF!</v>
      </c>
      <c r="ID39" s="15" t="e">
        <f>#REF!</f>
        <v>#REF!</v>
      </c>
      <c r="IE39" s="15" t="e">
        <f>#REF!</f>
        <v>#REF!</v>
      </c>
      <c r="IF39" s="15" t="e">
        <f>#REF!</f>
        <v>#REF!</v>
      </c>
      <c r="IG39" s="15" t="e">
        <f>#REF!</f>
        <v>#REF!</v>
      </c>
      <c r="IH39" s="15" t="e">
        <f>#REF!</f>
        <v>#REF!</v>
      </c>
      <c r="II39" s="15" t="e">
        <f>#REF!</f>
        <v>#REF!</v>
      </c>
      <c r="IJ39" s="15" t="e">
        <f>#REF!</f>
        <v>#REF!</v>
      </c>
      <c r="IK39" s="15" t="e">
        <f>#REF!</f>
        <v>#REF!</v>
      </c>
      <c r="IL39" s="15" t="e">
        <f>#REF!</f>
        <v>#REF!</v>
      </c>
      <c r="IM39" s="15" t="e">
        <f>#REF!</f>
        <v>#REF!</v>
      </c>
      <c r="IO39" s="14" t="e">
        <f>#REF!</f>
        <v>#REF!</v>
      </c>
      <c r="IP39" s="15" t="e">
        <f>#REF!</f>
        <v>#REF!</v>
      </c>
      <c r="IQ39" s="15" t="e">
        <f>#REF!</f>
        <v>#REF!</v>
      </c>
      <c r="IR39" s="15" t="e">
        <f>#REF!</f>
        <v>#REF!</v>
      </c>
      <c r="IS39" s="15" t="e">
        <f>#REF!</f>
        <v>#REF!</v>
      </c>
      <c r="IT39" s="15" t="e">
        <f>#REF!</f>
        <v>#REF!</v>
      </c>
      <c r="IU39" s="15" t="e">
        <f>#REF!</f>
        <v>#REF!</v>
      </c>
      <c r="IV39" s="15" t="e">
        <f>#REF!</f>
        <v>#REF!</v>
      </c>
      <c r="IW39" s="15" t="e">
        <f>#REF!</f>
        <v>#REF!</v>
      </c>
      <c r="IX39" s="15" t="e">
        <f>#REF!</f>
        <v>#REF!</v>
      </c>
      <c r="IY39" s="15" t="e">
        <f>#REF!</f>
        <v>#REF!</v>
      </c>
      <c r="IZ39" s="15" t="e">
        <f>#REF!</f>
        <v>#REF!</v>
      </c>
      <c r="JA39" s="15" t="e">
        <f>#REF!</f>
        <v>#REF!</v>
      </c>
      <c r="JB39" s="15" t="e">
        <f>#REF!</f>
        <v>#REF!</v>
      </c>
      <c r="JC39" s="15" t="e">
        <f>#REF!</f>
        <v>#REF!</v>
      </c>
      <c r="JD39" s="15" t="e">
        <f>#REF!</f>
        <v>#REF!</v>
      </c>
      <c r="JE39" s="15" t="e">
        <f>#REF!</f>
        <v>#REF!</v>
      </c>
      <c r="JF39" s="15" t="e">
        <f>#REF!</f>
        <v>#REF!</v>
      </c>
      <c r="JH39" s="14" t="e">
        <f>#REF!</f>
        <v>#REF!</v>
      </c>
      <c r="JI39" s="15" t="e">
        <f>#REF!</f>
        <v>#REF!</v>
      </c>
      <c r="JJ39" s="15" t="e">
        <f>#REF!</f>
        <v>#REF!</v>
      </c>
      <c r="JK39" s="15" t="e">
        <f>#REF!</f>
        <v>#REF!</v>
      </c>
      <c r="JL39" s="15" t="e">
        <f>#REF!</f>
        <v>#REF!</v>
      </c>
      <c r="JM39" s="15" t="e">
        <f>#REF!</f>
        <v>#REF!</v>
      </c>
      <c r="JN39" s="15" t="e">
        <f>#REF!</f>
        <v>#REF!</v>
      </c>
      <c r="JO39" s="15" t="e">
        <f>#REF!</f>
        <v>#REF!</v>
      </c>
      <c r="JP39" s="15" t="e">
        <f>#REF!</f>
        <v>#REF!</v>
      </c>
      <c r="JQ39" s="15" t="e">
        <f>#REF!</f>
        <v>#REF!</v>
      </c>
      <c r="JR39" s="15" t="e">
        <f>#REF!</f>
        <v>#REF!</v>
      </c>
      <c r="JS39" s="15" t="e">
        <f>#REF!</f>
        <v>#REF!</v>
      </c>
      <c r="JT39" s="15" t="e">
        <f>#REF!</f>
        <v>#REF!</v>
      </c>
      <c r="JU39" s="15" t="e">
        <f>#REF!</f>
        <v>#REF!</v>
      </c>
      <c r="JV39" s="15" t="e">
        <f>#REF!</f>
        <v>#REF!</v>
      </c>
      <c r="JW39" s="15" t="e">
        <f>#REF!</f>
        <v>#REF!</v>
      </c>
      <c r="JX39" s="15" t="e">
        <f>#REF!</f>
        <v>#REF!</v>
      </c>
      <c r="JY39" s="15" t="e">
        <f>#REF!</f>
        <v>#REF!</v>
      </c>
    </row>
    <row r="40" spans="2:285" x14ac:dyDescent="0.25">
      <c r="B40" s="14" t="e">
        <f>#REF!</f>
        <v>#REF!</v>
      </c>
      <c r="C40" s="15" t="e">
        <f>#REF!</f>
        <v>#REF!</v>
      </c>
      <c r="D40" s="15" t="e">
        <f>#REF!</f>
        <v>#REF!</v>
      </c>
      <c r="E40" s="15" t="e">
        <f>#REF!</f>
        <v>#REF!</v>
      </c>
      <c r="F40" s="15" t="e">
        <f>#REF!</f>
        <v>#REF!</v>
      </c>
      <c r="G40" s="15" t="e">
        <f>#REF!</f>
        <v>#REF!</v>
      </c>
      <c r="H40" s="15" t="e">
        <f>#REF!</f>
        <v>#REF!</v>
      </c>
      <c r="I40" s="15" t="e">
        <f>#REF!</f>
        <v>#REF!</v>
      </c>
      <c r="J40" s="15" t="e">
        <f>#REF!</f>
        <v>#REF!</v>
      </c>
      <c r="K40" s="15" t="e">
        <f>#REF!</f>
        <v>#REF!</v>
      </c>
      <c r="L40" s="15" t="e">
        <f>#REF!</f>
        <v>#REF!</v>
      </c>
      <c r="M40" s="15" t="e">
        <f>#REF!</f>
        <v>#REF!</v>
      </c>
      <c r="N40" s="15" t="e">
        <f>#REF!</f>
        <v>#REF!</v>
      </c>
      <c r="O40" s="15" t="e">
        <f>#REF!</f>
        <v>#REF!</v>
      </c>
      <c r="P40" s="15" t="e">
        <f>#REF!</f>
        <v>#REF!</v>
      </c>
      <c r="Q40" s="15" t="e">
        <f>#REF!</f>
        <v>#REF!</v>
      </c>
      <c r="R40" s="15" t="e">
        <f>#REF!</f>
        <v>#REF!</v>
      </c>
      <c r="S40" s="15" t="e">
        <f>#REF!</f>
        <v>#REF!</v>
      </c>
      <c r="U40" s="14" t="e">
        <f>#REF!</f>
        <v>#REF!</v>
      </c>
      <c r="V40" s="15" t="e">
        <f>#REF!</f>
        <v>#REF!</v>
      </c>
      <c r="W40" s="15" t="e">
        <f>#REF!</f>
        <v>#REF!</v>
      </c>
      <c r="X40" s="15" t="e">
        <f>#REF!</f>
        <v>#REF!</v>
      </c>
      <c r="Y40" s="15" t="e">
        <f>#REF!</f>
        <v>#REF!</v>
      </c>
      <c r="Z40" s="15" t="e">
        <f>#REF!</f>
        <v>#REF!</v>
      </c>
      <c r="AA40" s="15" t="e">
        <f>#REF!</f>
        <v>#REF!</v>
      </c>
      <c r="AB40" s="15" t="e">
        <f>#REF!</f>
        <v>#REF!</v>
      </c>
      <c r="AC40" s="15" t="e">
        <f>#REF!</f>
        <v>#REF!</v>
      </c>
      <c r="AD40" s="15" t="e">
        <f>#REF!</f>
        <v>#REF!</v>
      </c>
      <c r="AE40" s="15" t="e">
        <f>#REF!</f>
        <v>#REF!</v>
      </c>
      <c r="AF40" s="15" t="e">
        <f>#REF!</f>
        <v>#REF!</v>
      </c>
      <c r="AG40" s="15" t="e">
        <f>#REF!</f>
        <v>#REF!</v>
      </c>
      <c r="AH40" s="15" t="e">
        <f>#REF!</f>
        <v>#REF!</v>
      </c>
      <c r="AI40" s="15" t="e">
        <f>#REF!</f>
        <v>#REF!</v>
      </c>
      <c r="AJ40" s="15" t="e">
        <f>#REF!</f>
        <v>#REF!</v>
      </c>
      <c r="AK40" s="15" t="e">
        <f>#REF!</f>
        <v>#REF!</v>
      </c>
      <c r="AL40" s="15" t="e">
        <f>#REF!</f>
        <v>#REF!</v>
      </c>
      <c r="AN40" s="14" t="e">
        <f>#REF!</f>
        <v>#REF!</v>
      </c>
      <c r="AO40" s="15" t="e">
        <f>#REF!</f>
        <v>#REF!</v>
      </c>
      <c r="AP40" s="15" t="e">
        <f>#REF!</f>
        <v>#REF!</v>
      </c>
      <c r="AQ40" s="15" t="e">
        <f>#REF!</f>
        <v>#REF!</v>
      </c>
      <c r="AR40" s="15" t="e">
        <f>#REF!</f>
        <v>#REF!</v>
      </c>
      <c r="AS40" s="15" t="e">
        <f>#REF!</f>
        <v>#REF!</v>
      </c>
      <c r="AT40" s="15" t="e">
        <f>#REF!</f>
        <v>#REF!</v>
      </c>
      <c r="AU40" s="15" t="e">
        <f>#REF!</f>
        <v>#REF!</v>
      </c>
      <c r="AV40" s="15" t="e">
        <f>#REF!</f>
        <v>#REF!</v>
      </c>
      <c r="AW40" s="15" t="e">
        <f>#REF!</f>
        <v>#REF!</v>
      </c>
      <c r="AX40" s="15" t="e">
        <f>#REF!</f>
        <v>#REF!</v>
      </c>
      <c r="AY40" s="15" t="e">
        <f>#REF!</f>
        <v>#REF!</v>
      </c>
      <c r="AZ40" s="15" t="e">
        <f>#REF!</f>
        <v>#REF!</v>
      </c>
      <c r="BA40" s="15" t="e">
        <f>#REF!</f>
        <v>#REF!</v>
      </c>
      <c r="BB40" s="15" t="e">
        <f>#REF!</f>
        <v>#REF!</v>
      </c>
      <c r="BC40" s="15" t="e">
        <f>#REF!</f>
        <v>#REF!</v>
      </c>
      <c r="BD40" s="15" t="e">
        <f>#REF!</f>
        <v>#REF!</v>
      </c>
      <c r="BE40" s="15" t="e">
        <f>#REF!</f>
        <v>#REF!</v>
      </c>
      <c r="BG40" s="14" t="e">
        <f>#REF!</f>
        <v>#REF!</v>
      </c>
      <c r="BH40" s="15" t="e">
        <f>#REF!</f>
        <v>#REF!</v>
      </c>
      <c r="BI40" s="15" t="e">
        <f>#REF!</f>
        <v>#REF!</v>
      </c>
      <c r="BJ40" s="15" t="e">
        <f>#REF!</f>
        <v>#REF!</v>
      </c>
      <c r="BK40" s="15" t="e">
        <f>#REF!</f>
        <v>#REF!</v>
      </c>
      <c r="BL40" s="15" t="e">
        <f>#REF!</f>
        <v>#REF!</v>
      </c>
      <c r="BM40" s="15" t="e">
        <f>#REF!</f>
        <v>#REF!</v>
      </c>
      <c r="BN40" s="15" t="e">
        <f>#REF!</f>
        <v>#REF!</v>
      </c>
      <c r="BO40" s="15" t="e">
        <f>#REF!</f>
        <v>#REF!</v>
      </c>
      <c r="BP40" s="15" t="e">
        <f>#REF!</f>
        <v>#REF!</v>
      </c>
      <c r="BQ40" s="15" t="e">
        <f>#REF!</f>
        <v>#REF!</v>
      </c>
      <c r="BR40" s="15" t="e">
        <f>#REF!</f>
        <v>#REF!</v>
      </c>
      <c r="BS40" s="15" t="e">
        <f>#REF!</f>
        <v>#REF!</v>
      </c>
      <c r="BT40" s="15" t="e">
        <f>#REF!</f>
        <v>#REF!</v>
      </c>
      <c r="BU40" s="15" t="e">
        <f>#REF!</f>
        <v>#REF!</v>
      </c>
      <c r="BV40" s="15" t="e">
        <f>#REF!</f>
        <v>#REF!</v>
      </c>
      <c r="BW40" s="15" t="e">
        <f>#REF!</f>
        <v>#REF!</v>
      </c>
      <c r="BX40" s="15" t="e">
        <f>#REF!</f>
        <v>#REF!</v>
      </c>
      <c r="BZ40" s="14" t="e">
        <f>#REF!</f>
        <v>#REF!</v>
      </c>
      <c r="CA40" s="15" t="e">
        <f>#REF!</f>
        <v>#REF!</v>
      </c>
      <c r="CB40" s="15" t="e">
        <f>#REF!</f>
        <v>#REF!</v>
      </c>
      <c r="CC40" s="15" t="e">
        <f>#REF!</f>
        <v>#REF!</v>
      </c>
      <c r="CD40" s="15" t="e">
        <f>#REF!</f>
        <v>#REF!</v>
      </c>
      <c r="CE40" s="15" t="e">
        <f>#REF!</f>
        <v>#REF!</v>
      </c>
      <c r="CF40" s="15" t="e">
        <f>#REF!</f>
        <v>#REF!</v>
      </c>
      <c r="CG40" s="15" t="e">
        <f>#REF!</f>
        <v>#REF!</v>
      </c>
      <c r="CH40" s="15" t="e">
        <f>#REF!</f>
        <v>#REF!</v>
      </c>
      <c r="CI40" s="15" t="e">
        <f>#REF!</f>
        <v>#REF!</v>
      </c>
      <c r="CJ40" s="15" t="e">
        <f>#REF!</f>
        <v>#REF!</v>
      </c>
      <c r="CK40" s="15" t="e">
        <f>#REF!</f>
        <v>#REF!</v>
      </c>
      <c r="CL40" s="15" t="e">
        <f>#REF!</f>
        <v>#REF!</v>
      </c>
      <c r="CM40" s="15" t="e">
        <f>#REF!</f>
        <v>#REF!</v>
      </c>
      <c r="CN40" s="15" t="e">
        <f>#REF!</f>
        <v>#REF!</v>
      </c>
      <c r="CO40" s="15" t="e">
        <f>#REF!</f>
        <v>#REF!</v>
      </c>
      <c r="CP40" s="15" t="e">
        <f>#REF!</f>
        <v>#REF!</v>
      </c>
      <c r="CQ40" s="15" t="e">
        <f>#REF!</f>
        <v>#REF!</v>
      </c>
      <c r="CS40" s="14" t="e">
        <f>#REF!</f>
        <v>#REF!</v>
      </c>
      <c r="CT40" s="15" t="e">
        <f>#REF!</f>
        <v>#REF!</v>
      </c>
      <c r="CU40" s="15" t="e">
        <f>#REF!</f>
        <v>#REF!</v>
      </c>
      <c r="CV40" s="15" t="e">
        <f>#REF!</f>
        <v>#REF!</v>
      </c>
      <c r="CW40" s="15" t="e">
        <f>#REF!</f>
        <v>#REF!</v>
      </c>
      <c r="CX40" s="15" t="e">
        <f>#REF!</f>
        <v>#REF!</v>
      </c>
      <c r="CY40" s="15" t="e">
        <f>#REF!</f>
        <v>#REF!</v>
      </c>
      <c r="CZ40" s="15" t="e">
        <f>#REF!</f>
        <v>#REF!</v>
      </c>
      <c r="DA40" s="15" t="e">
        <f>#REF!</f>
        <v>#REF!</v>
      </c>
      <c r="DB40" s="15" t="e">
        <f>#REF!</f>
        <v>#REF!</v>
      </c>
      <c r="DC40" s="15" t="e">
        <f>#REF!</f>
        <v>#REF!</v>
      </c>
      <c r="DD40" s="15" t="e">
        <f>#REF!</f>
        <v>#REF!</v>
      </c>
      <c r="DE40" s="15" t="e">
        <f>#REF!</f>
        <v>#REF!</v>
      </c>
      <c r="DF40" s="15" t="e">
        <f>#REF!</f>
        <v>#REF!</v>
      </c>
      <c r="DG40" s="15" t="e">
        <f>#REF!</f>
        <v>#REF!</v>
      </c>
      <c r="DH40" s="15" t="e">
        <f>#REF!</f>
        <v>#REF!</v>
      </c>
      <c r="DI40" s="15" t="e">
        <f>#REF!</f>
        <v>#REF!</v>
      </c>
      <c r="DJ40" s="15" t="e">
        <f>#REF!</f>
        <v>#REF!</v>
      </c>
      <c r="DL40" s="14" t="e">
        <f>#REF!</f>
        <v>#REF!</v>
      </c>
      <c r="DM40" s="15" t="e">
        <f>#REF!</f>
        <v>#REF!</v>
      </c>
      <c r="DN40" s="15" t="e">
        <f>#REF!</f>
        <v>#REF!</v>
      </c>
      <c r="DO40" s="15" t="e">
        <f>#REF!</f>
        <v>#REF!</v>
      </c>
      <c r="DP40" s="15" t="e">
        <f>#REF!</f>
        <v>#REF!</v>
      </c>
      <c r="DQ40" s="15" t="e">
        <f>#REF!</f>
        <v>#REF!</v>
      </c>
      <c r="DR40" s="15" t="e">
        <f>#REF!</f>
        <v>#REF!</v>
      </c>
      <c r="DS40" s="15" t="e">
        <f>#REF!</f>
        <v>#REF!</v>
      </c>
      <c r="DT40" s="15" t="e">
        <f>#REF!</f>
        <v>#REF!</v>
      </c>
      <c r="DU40" s="15" t="e">
        <f>#REF!</f>
        <v>#REF!</v>
      </c>
      <c r="DV40" s="15" t="e">
        <f>#REF!</f>
        <v>#REF!</v>
      </c>
      <c r="DW40" s="15" t="e">
        <f>#REF!</f>
        <v>#REF!</v>
      </c>
      <c r="DX40" s="15" t="e">
        <f>#REF!</f>
        <v>#REF!</v>
      </c>
      <c r="DY40" s="15" t="e">
        <f>#REF!</f>
        <v>#REF!</v>
      </c>
      <c r="DZ40" s="15" t="e">
        <f>#REF!</f>
        <v>#REF!</v>
      </c>
      <c r="EA40" s="15" t="e">
        <f>#REF!</f>
        <v>#REF!</v>
      </c>
      <c r="EB40" s="15" t="e">
        <f>#REF!</f>
        <v>#REF!</v>
      </c>
      <c r="EC40" s="15" t="e">
        <f>#REF!</f>
        <v>#REF!</v>
      </c>
      <c r="EE40" s="14" t="e">
        <f>#REF!</f>
        <v>#REF!</v>
      </c>
      <c r="EF40" s="15" t="e">
        <f>#REF!</f>
        <v>#REF!</v>
      </c>
      <c r="EG40" s="15" t="e">
        <f>#REF!</f>
        <v>#REF!</v>
      </c>
      <c r="EH40" s="15" t="e">
        <f>#REF!</f>
        <v>#REF!</v>
      </c>
      <c r="EI40" s="15" t="e">
        <f>#REF!</f>
        <v>#REF!</v>
      </c>
      <c r="EJ40" s="15" t="e">
        <f>#REF!</f>
        <v>#REF!</v>
      </c>
      <c r="EK40" s="15" t="e">
        <f>#REF!</f>
        <v>#REF!</v>
      </c>
      <c r="EL40" s="15" t="e">
        <f>#REF!</f>
        <v>#REF!</v>
      </c>
      <c r="EM40" s="15" t="e">
        <f>#REF!</f>
        <v>#REF!</v>
      </c>
      <c r="EN40" s="15" t="e">
        <f>#REF!</f>
        <v>#REF!</v>
      </c>
      <c r="EO40" s="15" t="e">
        <f>#REF!</f>
        <v>#REF!</v>
      </c>
      <c r="EP40" s="15" t="e">
        <f>#REF!</f>
        <v>#REF!</v>
      </c>
      <c r="EQ40" s="15" t="e">
        <f>#REF!</f>
        <v>#REF!</v>
      </c>
      <c r="ER40" s="15" t="e">
        <f>#REF!</f>
        <v>#REF!</v>
      </c>
      <c r="ES40" s="15" t="e">
        <f>#REF!</f>
        <v>#REF!</v>
      </c>
      <c r="ET40" s="15" t="e">
        <f>#REF!</f>
        <v>#REF!</v>
      </c>
      <c r="EU40" s="15" t="e">
        <f>#REF!</f>
        <v>#REF!</v>
      </c>
      <c r="EV40" s="15" t="e">
        <f>#REF!</f>
        <v>#REF!</v>
      </c>
      <c r="EX40" s="14" t="e">
        <f>#REF!</f>
        <v>#REF!</v>
      </c>
      <c r="EY40" s="15" t="e">
        <f>#REF!</f>
        <v>#REF!</v>
      </c>
      <c r="EZ40" s="15" t="e">
        <f>#REF!</f>
        <v>#REF!</v>
      </c>
      <c r="FA40" s="15" t="e">
        <f>#REF!</f>
        <v>#REF!</v>
      </c>
      <c r="FB40" s="15" t="e">
        <f>#REF!</f>
        <v>#REF!</v>
      </c>
      <c r="FC40" s="15" t="e">
        <f>#REF!</f>
        <v>#REF!</v>
      </c>
      <c r="FD40" s="15" t="e">
        <f>#REF!</f>
        <v>#REF!</v>
      </c>
      <c r="FE40" s="15" t="e">
        <f>#REF!</f>
        <v>#REF!</v>
      </c>
      <c r="FF40" s="15" t="e">
        <f>#REF!</f>
        <v>#REF!</v>
      </c>
      <c r="FG40" s="15" t="e">
        <f>#REF!</f>
        <v>#REF!</v>
      </c>
      <c r="FH40" s="15" t="e">
        <f>#REF!</f>
        <v>#REF!</v>
      </c>
      <c r="FI40" s="15" t="e">
        <f>#REF!</f>
        <v>#REF!</v>
      </c>
      <c r="FJ40" s="15" t="e">
        <f>#REF!</f>
        <v>#REF!</v>
      </c>
      <c r="FK40" s="15" t="e">
        <f>#REF!</f>
        <v>#REF!</v>
      </c>
      <c r="FL40" s="15" t="e">
        <f>#REF!</f>
        <v>#REF!</v>
      </c>
      <c r="FM40" s="15" t="e">
        <f>#REF!</f>
        <v>#REF!</v>
      </c>
      <c r="FN40" s="15" t="e">
        <f>#REF!</f>
        <v>#REF!</v>
      </c>
      <c r="FO40" s="15" t="e">
        <f>#REF!</f>
        <v>#REF!</v>
      </c>
      <c r="FQ40" s="14" t="e">
        <f>#REF!</f>
        <v>#REF!</v>
      </c>
      <c r="FR40" s="15" t="e">
        <f>#REF!</f>
        <v>#REF!</v>
      </c>
      <c r="FS40" s="15" t="e">
        <f>#REF!</f>
        <v>#REF!</v>
      </c>
      <c r="FT40" s="15" t="e">
        <f>#REF!</f>
        <v>#REF!</v>
      </c>
      <c r="FU40" s="15" t="e">
        <f>#REF!</f>
        <v>#REF!</v>
      </c>
      <c r="FV40" s="15" t="e">
        <f>#REF!</f>
        <v>#REF!</v>
      </c>
      <c r="FW40" s="15" t="e">
        <f>#REF!</f>
        <v>#REF!</v>
      </c>
      <c r="FX40" s="15" t="e">
        <f>#REF!</f>
        <v>#REF!</v>
      </c>
      <c r="FY40" s="15" t="e">
        <f>#REF!</f>
        <v>#REF!</v>
      </c>
      <c r="FZ40" s="15" t="e">
        <f>#REF!</f>
        <v>#REF!</v>
      </c>
      <c r="GA40" s="15" t="e">
        <f>#REF!</f>
        <v>#REF!</v>
      </c>
      <c r="GB40" s="15" t="e">
        <f>#REF!</f>
        <v>#REF!</v>
      </c>
      <c r="GC40" s="15" t="e">
        <f>#REF!</f>
        <v>#REF!</v>
      </c>
      <c r="GD40" s="15" t="e">
        <f>#REF!</f>
        <v>#REF!</v>
      </c>
      <c r="GE40" s="15" t="e">
        <f>#REF!</f>
        <v>#REF!</v>
      </c>
      <c r="GF40" s="15" t="e">
        <f>#REF!</f>
        <v>#REF!</v>
      </c>
      <c r="GG40" s="15" t="e">
        <f>#REF!</f>
        <v>#REF!</v>
      </c>
      <c r="GH40" s="15" t="e">
        <f>#REF!</f>
        <v>#REF!</v>
      </c>
      <c r="GJ40" s="14" t="e">
        <f>#REF!</f>
        <v>#REF!</v>
      </c>
      <c r="GK40" s="15" t="e">
        <f>#REF!</f>
        <v>#REF!</v>
      </c>
      <c r="GL40" s="15" t="e">
        <f>#REF!</f>
        <v>#REF!</v>
      </c>
      <c r="GM40" s="15" t="e">
        <f>#REF!</f>
        <v>#REF!</v>
      </c>
      <c r="GN40" s="15" t="e">
        <f>#REF!</f>
        <v>#REF!</v>
      </c>
      <c r="GO40" s="15" t="e">
        <f>#REF!</f>
        <v>#REF!</v>
      </c>
      <c r="GP40" s="15" t="e">
        <f>#REF!</f>
        <v>#REF!</v>
      </c>
      <c r="GQ40" s="15" t="e">
        <f>#REF!</f>
        <v>#REF!</v>
      </c>
      <c r="GR40" s="15" t="e">
        <f>#REF!</f>
        <v>#REF!</v>
      </c>
      <c r="GS40" s="15" t="e">
        <f>#REF!</f>
        <v>#REF!</v>
      </c>
      <c r="GT40" s="15" t="e">
        <f>#REF!</f>
        <v>#REF!</v>
      </c>
      <c r="GU40" s="15" t="e">
        <f>#REF!</f>
        <v>#REF!</v>
      </c>
      <c r="GV40" s="15" t="e">
        <f>#REF!</f>
        <v>#REF!</v>
      </c>
      <c r="GW40" s="15" t="e">
        <f>#REF!</f>
        <v>#REF!</v>
      </c>
      <c r="GX40" s="15" t="e">
        <f>#REF!</f>
        <v>#REF!</v>
      </c>
      <c r="GY40" s="15" t="e">
        <f>#REF!</f>
        <v>#REF!</v>
      </c>
      <c r="GZ40" s="15" t="e">
        <f>#REF!</f>
        <v>#REF!</v>
      </c>
      <c r="HA40" s="15" t="e">
        <f>#REF!</f>
        <v>#REF!</v>
      </c>
      <c r="HC40" s="14" t="e">
        <f>#REF!</f>
        <v>#REF!</v>
      </c>
      <c r="HD40" s="15" t="e">
        <f>#REF!</f>
        <v>#REF!</v>
      </c>
      <c r="HE40" s="15" t="e">
        <f>#REF!</f>
        <v>#REF!</v>
      </c>
      <c r="HF40" s="15" t="e">
        <f>#REF!</f>
        <v>#REF!</v>
      </c>
      <c r="HG40" s="15" t="e">
        <f>#REF!</f>
        <v>#REF!</v>
      </c>
      <c r="HH40" s="15" t="e">
        <f>#REF!</f>
        <v>#REF!</v>
      </c>
      <c r="HI40" s="15" t="e">
        <f>#REF!</f>
        <v>#REF!</v>
      </c>
      <c r="HJ40" s="15" t="e">
        <f>#REF!</f>
        <v>#REF!</v>
      </c>
      <c r="HK40" s="15" t="e">
        <f>#REF!</f>
        <v>#REF!</v>
      </c>
      <c r="HL40" s="15" t="e">
        <f>#REF!</f>
        <v>#REF!</v>
      </c>
      <c r="HM40" s="15" t="e">
        <f>#REF!</f>
        <v>#REF!</v>
      </c>
      <c r="HN40" s="15" t="e">
        <f>#REF!</f>
        <v>#REF!</v>
      </c>
      <c r="HO40" s="15" t="e">
        <f>#REF!</f>
        <v>#REF!</v>
      </c>
      <c r="HP40" s="15" t="e">
        <f>#REF!</f>
        <v>#REF!</v>
      </c>
      <c r="HQ40" s="15" t="e">
        <f>#REF!</f>
        <v>#REF!</v>
      </c>
      <c r="HR40" s="15" t="e">
        <f>#REF!</f>
        <v>#REF!</v>
      </c>
      <c r="HS40" s="15" t="e">
        <f>#REF!</f>
        <v>#REF!</v>
      </c>
      <c r="HT40" s="15" t="e">
        <f>#REF!</f>
        <v>#REF!</v>
      </c>
      <c r="HV40" s="14" t="e">
        <f>#REF!</f>
        <v>#REF!</v>
      </c>
      <c r="HW40" s="15" t="e">
        <f>#REF!</f>
        <v>#REF!</v>
      </c>
      <c r="HX40" s="15" t="e">
        <f>#REF!</f>
        <v>#REF!</v>
      </c>
      <c r="HY40" s="15" t="e">
        <f>#REF!</f>
        <v>#REF!</v>
      </c>
      <c r="HZ40" s="15" t="e">
        <f>#REF!</f>
        <v>#REF!</v>
      </c>
      <c r="IA40" s="15" t="e">
        <f>#REF!</f>
        <v>#REF!</v>
      </c>
      <c r="IB40" s="15" t="e">
        <f>#REF!</f>
        <v>#REF!</v>
      </c>
      <c r="IC40" s="15" t="e">
        <f>#REF!</f>
        <v>#REF!</v>
      </c>
      <c r="ID40" s="15" t="e">
        <f>#REF!</f>
        <v>#REF!</v>
      </c>
      <c r="IE40" s="15" t="e">
        <f>#REF!</f>
        <v>#REF!</v>
      </c>
      <c r="IF40" s="15" t="e">
        <f>#REF!</f>
        <v>#REF!</v>
      </c>
      <c r="IG40" s="15" t="e">
        <f>#REF!</f>
        <v>#REF!</v>
      </c>
      <c r="IH40" s="15" t="e">
        <f>#REF!</f>
        <v>#REF!</v>
      </c>
      <c r="II40" s="15" t="e">
        <f>#REF!</f>
        <v>#REF!</v>
      </c>
      <c r="IJ40" s="15" t="e">
        <f>#REF!</f>
        <v>#REF!</v>
      </c>
      <c r="IK40" s="15" t="e">
        <f>#REF!</f>
        <v>#REF!</v>
      </c>
      <c r="IL40" s="15" t="e">
        <f>#REF!</f>
        <v>#REF!</v>
      </c>
      <c r="IM40" s="15" t="e">
        <f>#REF!</f>
        <v>#REF!</v>
      </c>
      <c r="IO40" s="14" t="e">
        <f>#REF!</f>
        <v>#REF!</v>
      </c>
      <c r="IP40" s="15" t="e">
        <f>#REF!</f>
        <v>#REF!</v>
      </c>
      <c r="IQ40" s="15" t="e">
        <f>#REF!</f>
        <v>#REF!</v>
      </c>
      <c r="IR40" s="15" t="e">
        <f>#REF!</f>
        <v>#REF!</v>
      </c>
      <c r="IS40" s="15" t="e">
        <f>#REF!</f>
        <v>#REF!</v>
      </c>
      <c r="IT40" s="15" t="e">
        <f>#REF!</f>
        <v>#REF!</v>
      </c>
      <c r="IU40" s="15" t="e">
        <f>#REF!</f>
        <v>#REF!</v>
      </c>
      <c r="IV40" s="15" t="e">
        <f>#REF!</f>
        <v>#REF!</v>
      </c>
      <c r="IW40" s="15" t="e">
        <f>#REF!</f>
        <v>#REF!</v>
      </c>
      <c r="IX40" s="15" t="e">
        <f>#REF!</f>
        <v>#REF!</v>
      </c>
      <c r="IY40" s="15" t="e">
        <f>#REF!</f>
        <v>#REF!</v>
      </c>
      <c r="IZ40" s="15" t="e">
        <f>#REF!</f>
        <v>#REF!</v>
      </c>
      <c r="JA40" s="15" t="e">
        <f>#REF!</f>
        <v>#REF!</v>
      </c>
      <c r="JB40" s="15" t="e">
        <f>#REF!</f>
        <v>#REF!</v>
      </c>
      <c r="JC40" s="15" t="e">
        <f>#REF!</f>
        <v>#REF!</v>
      </c>
      <c r="JD40" s="15" t="e">
        <f>#REF!</f>
        <v>#REF!</v>
      </c>
      <c r="JE40" s="15" t="e">
        <f>#REF!</f>
        <v>#REF!</v>
      </c>
      <c r="JF40" s="15" t="e">
        <f>#REF!</f>
        <v>#REF!</v>
      </c>
      <c r="JH40" s="14" t="e">
        <f>#REF!</f>
        <v>#REF!</v>
      </c>
      <c r="JI40" s="15" t="e">
        <f>#REF!</f>
        <v>#REF!</v>
      </c>
      <c r="JJ40" s="15" t="e">
        <f>#REF!</f>
        <v>#REF!</v>
      </c>
      <c r="JK40" s="15" t="e">
        <f>#REF!</f>
        <v>#REF!</v>
      </c>
      <c r="JL40" s="15" t="e">
        <f>#REF!</f>
        <v>#REF!</v>
      </c>
      <c r="JM40" s="15" t="e">
        <f>#REF!</f>
        <v>#REF!</v>
      </c>
      <c r="JN40" s="15" t="e">
        <f>#REF!</f>
        <v>#REF!</v>
      </c>
      <c r="JO40" s="15" t="e">
        <f>#REF!</f>
        <v>#REF!</v>
      </c>
      <c r="JP40" s="15" t="e">
        <f>#REF!</f>
        <v>#REF!</v>
      </c>
      <c r="JQ40" s="15" t="e">
        <f>#REF!</f>
        <v>#REF!</v>
      </c>
      <c r="JR40" s="15" t="e">
        <f>#REF!</f>
        <v>#REF!</v>
      </c>
      <c r="JS40" s="15" t="e">
        <f>#REF!</f>
        <v>#REF!</v>
      </c>
      <c r="JT40" s="15" t="e">
        <f>#REF!</f>
        <v>#REF!</v>
      </c>
      <c r="JU40" s="15" t="e">
        <f>#REF!</f>
        <v>#REF!</v>
      </c>
      <c r="JV40" s="15" t="e">
        <f>#REF!</f>
        <v>#REF!</v>
      </c>
      <c r="JW40" s="15" t="e">
        <f>#REF!</f>
        <v>#REF!</v>
      </c>
      <c r="JX40" s="15" t="e">
        <f>#REF!</f>
        <v>#REF!</v>
      </c>
      <c r="JY40" s="15" t="e">
        <f>#REF!</f>
        <v>#REF!</v>
      </c>
    </row>
    <row r="41" spans="2:285" x14ac:dyDescent="0.25">
      <c r="B41" s="14" t="e">
        <f>#REF!</f>
        <v>#REF!</v>
      </c>
      <c r="C41" s="15" t="e">
        <f>#REF!</f>
        <v>#REF!</v>
      </c>
      <c r="D41" s="15" t="e">
        <f>#REF!</f>
        <v>#REF!</v>
      </c>
      <c r="E41" s="15" t="e">
        <f>#REF!</f>
        <v>#REF!</v>
      </c>
      <c r="F41" s="15" t="e">
        <f>#REF!</f>
        <v>#REF!</v>
      </c>
      <c r="G41" s="15" t="e">
        <f>#REF!</f>
        <v>#REF!</v>
      </c>
      <c r="H41" s="15" t="e">
        <f>#REF!</f>
        <v>#REF!</v>
      </c>
      <c r="I41" s="15" t="e">
        <f>#REF!</f>
        <v>#REF!</v>
      </c>
      <c r="J41" s="15" t="e">
        <f>#REF!</f>
        <v>#REF!</v>
      </c>
      <c r="K41" s="15" t="e">
        <f>#REF!</f>
        <v>#REF!</v>
      </c>
      <c r="L41" s="15" t="e">
        <f>#REF!</f>
        <v>#REF!</v>
      </c>
      <c r="M41" s="15" t="e">
        <f>#REF!</f>
        <v>#REF!</v>
      </c>
      <c r="N41" s="15" t="e">
        <f>#REF!</f>
        <v>#REF!</v>
      </c>
      <c r="O41" s="15" t="e">
        <f>#REF!</f>
        <v>#REF!</v>
      </c>
      <c r="P41" s="15" t="e">
        <f>#REF!</f>
        <v>#REF!</v>
      </c>
      <c r="Q41" s="15" t="e">
        <f>#REF!</f>
        <v>#REF!</v>
      </c>
      <c r="R41" s="15" t="e">
        <f>#REF!</f>
        <v>#REF!</v>
      </c>
      <c r="S41" s="15" t="e">
        <f>#REF!</f>
        <v>#REF!</v>
      </c>
      <c r="U41" s="14" t="e">
        <f>#REF!</f>
        <v>#REF!</v>
      </c>
      <c r="V41" s="15" t="e">
        <f>#REF!</f>
        <v>#REF!</v>
      </c>
      <c r="W41" s="15" t="e">
        <f>#REF!</f>
        <v>#REF!</v>
      </c>
      <c r="X41" s="15" t="e">
        <f>#REF!</f>
        <v>#REF!</v>
      </c>
      <c r="Y41" s="15" t="e">
        <f>#REF!</f>
        <v>#REF!</v>
      </c>
      <c r="Z41" s="15" t="e">
        <f>#REF!</f>
        <v>#REF!</v>
      </c>
      <c r="AA41" s="15" t="e">
        <f>#REF!</f>
        <v>#REF!</v>
      </c>
      <c r="AB41" s="15" t="e">
        <f>#REF!</f>
        <v>#REF!</v>
      </c>
      <c r="AC41" s="15" t="e">
        <f>#REF!</f>
        <v>#REF!</v>
      </c>
      <c r="AD41" s="15" t="e">
        <f>#REF!</f>
        <v>#REF!</v>
      </c>
      <c r="AE41" s="15" t="e">
        <f>#REF!</f>
        <v>#REF!</v>
      </c>
      <c r="AF41" s="15" t="e">
        <f>#REF!</f>
        <v>#REF!</v>
      </c>
      <c r="AG41" s="15" t="e">
        <f>#REF!</f>
        <v>#REF!</v>
      </c>
      <c r="AH41" s="15" t="e">
        <f>#REF!</f>
        <v>#REF!</v>
      </c>
      <c r="AI41" s="15" t="e">
        <f>#REF!</f>
        <v>#REF!</v>
      </c>
      <c r="AJ41" s="15" t="e">
        <f>#REF!</f>
        <v>#REF!</v>
      </c>
      <c r="AK41" s="15" t="e">
        <f>#REF!</f>
        <v>#REF!</v>
      </c>
      <c r="AL41" s="15" t="e">
        <f>#REF!</f>
        <v>#REF!</v>
      </c>
      <c r="AN41" s="14" t="e">
        <f>#REF!</f>
        <v>#REF!</v>
      </c>
      <c r="AO41" s="15" t="e">
        <f>#REF!</f>
        <v>#REF!</v>
      </c>
      <c r="AP41" s="15" t="e">
        <f>#REF!</f>
        <v>#REF!</v>
      </c>
      <c r="AQ41" s="15" t="e">
        <f>#REF!</f>
        <v>#REF!</v>
      </c>
      <c r="AR41" s="15" t="e">
        <f>#REF!</f>
        <v>#REF!</v>
      </c>
      <c r="AS41" s="15" t="e">
        <f>#REF!</f>
        <v>#REF!</v>
      </c>
      <c r="AT41" s="15" t="e">
        <f>#REF!</f>
        <v>#REF!</v>
      </c>
      <c r="AU41" s="15" t="e">
        <f>#REF!</f>
        <v>#REF!</v>
      </c>
      <c r="AV41" s="15" t="e">
        <f>#REF!</f>
        <v>#REF!</v>
      </c>
      <c r="AW41" s="15" t="e">
        <f>#REF!</f>
        <v>#REF!</v>
      </c>
      <c r="AX41" s="15" t="e">
        <f>#REF!</f>
        <v>#REF!</v>
      </c>
      <c r="AY41" s="15" t="e">
        <f>#REF!</f>
        <v>#REF!</v>
      </c>
      <c r="AZ41" s="15" t="e">
        <f>#REF!</f>
        <v>#REF!</v>
      </c>
      <c r="BA41" s="15" t="e">
        <f>#REF!</f>
        <v>#REF!</v>
      </c>
      <c r="BB41" s="15" t="e">
        <f>#REF!</f>
        <v>#REF!</v>
      </c>
      <c r="BC41" s="15" t="e">
        <f>#REF!</f>
        <v>#REF!</v>
      </c>
      <c r="BD41" s="15" t="e">
        <f>#REF!</f>
        <v>#REF!</v>
      </c>
      <c r="BE41" s="15" t="e">
        <f>#REF!</f>
        <v>#REF!</v>
      </c>
      <c r="BG41" s="14" t="e">
        <f>#REF!</f>
        <v>#REF!</v>
      </c>
      <c r="BH41" s="15" t="e">
        <f>#REF!</f>
        <v>#REF!</v>
      </c>
      <c r="BI41" s="15" t="e">
        <f>#REF!</f>
        <v>#REF!</v>
      </c>
      <c r="BJ41" s="15" t="e">
        <f>#REF!</f>
        <v>#REF!</v>
      </c>
      <c r="BK41" s="15" t="e">
        <f>#REF!</f>
        <v>#REF!</v>
      </c>
      <c r="BL41" s="15" t="e">
        <f>#REF!</f>
        <v>#REF!</v>
      </c>
      <c r="BM41" s="15" t="e">
        <f>#REF!</f>
        <v>#REF!</v>
      </c>
      <c r="BN41" s="15" t="e">
        <f>#REF!</f>
        <v>#REF!</v>
      </c>
      <c r="BO41" s="15" t="e">
        <f>#REF!</f>
        <v>#REF!</v>
      </c>
      <c r="BP41" s="15" t="e">
        <f>#REF!</f>
        <v>#REF!</v>
      </c>
      <c r="BQ41" s="15" t="e">
        <f>#REF!</f>
        <v>#REF!</v>
      </c>
      <c r="BR41" s="15" t="e">
        <f>#REF!</f>
        <v>#REF!</v>
      </c>
      <c r="BS41" s="15" t="e">
        <f>#REF!</f>
        <v>#REF!</v>
      </c>
      <c r="BT41" s="15" t="e">
        <f>#REF!</f>
        <v>#REF!</v>
      </c>
      <c r="BU41" s="15" t="e">
        <f>#REF!</f>
        <v>#REF!</v>
      </c>
      <c r="BV41" s="15" t="e">
        <f>#REF!</f>
        <v>#REF!</v>
      </c>
      <c r="BW41" s="15" t="e">
        <f>#REF!</f>
        <v>#REF!</v>
      </c>
      <c r="BX41" s="15" t="e">
        <f>#REF!</f>
        <v>#REF!</v>
      </c>
      <c r="BZ41" s="14" t="e">
        <f>#REF!</f>
        <v>#REF!</v>
      </c>
      <c r="CA41" s="15" t="e">
        <f>#REF!</f>
        <v>#REF!</v>
      </c>
      <c r="CB41" s="15" t="e">
        <f>#REF!</f>
        <v>#REF!</v>
      </c>
      <c r="CC41" s="15" t="e">
        <f>#REF!</f>
        <v>#REF!</v>
      </c>
      <c r="CD41" s="15" t="e">
        <f>#REF!</f>
        <v>#REF!</v>
      </c>
      <c r="CE41" s="15" t="e">
        <f>#REF!</f>
        <v>#REF!</v>
      </c>
      <c r="CF41" s="15" t="e">
        <f>#REF!</f>
        <v>#REF!</v>
      </c>
      <c r="CG41" s="15" t="e">
        <f>#REF!</f>
        <v>#REF!</v>
      </c>
      <c r="CH41" s="15" t="e">
        <f>#REF!</f>
        <v>#REF!</v>
      </c>
      <c r="CI41" s="15" t="e">
        <f>#REF!</f>
        <v>#REF!</v>
      </c>
      <c r="CJ41" s="15" t="e">
        <f>#REF!</f>
        <v>#REF!</v>
      </c>
      <c r="CK41" s="15" t="e">
        <f>#REF!</f>
        <v>#REF!</v>
      </c>
      <c r="CL41" s="15" t="e">
        <f>#REF!</f>
        <v>#REF!</v>
      </c>
      <c r="CM41" s="15" t="e">
        <f>#REF!</f>
        <v>#REF!</v>
      </c>
      <c r="CN41" s="15" t="e">
        <f>#REF!</f>
        <v>#REF!</v>
      </c>
      <c r="CO41" s="15" t="e">
        <f>#REF!</f>
        <v>#REF!</v>
      </c>
      <c r="CP41" s="15" t="e">
        <f>#REF!</f>
        <v>#REF!</v>
      </c>
      <c r="CQ41" s="15" t="e">
        <f>#REF!</f>
        <v>#REF!</v>
      </c>
      <c r="CS41" s="14" t="e">
        <f>#REF!</f>
        <v>#REF!</v>
      </c>
      <c r="CT41" s="15" t="e">
        <f>#REF!</f>
        <v>#REF!</v>
      </c>
      <c r="CU41" s="15" t="e">
        <f>#REF!</f>
        <v>#REF!</v>
      </c>
      <c r="CV41" s="15" t="e">
        <f>#REF!</f>
        <v>#REF!</v>
      </c>
      <c r="CW41" s="15" t="e">
        <f>#REF!</f>
        <v>#REF!</v>
      </c>
      <c r="CX41" s="15" t="e">
        <f>#REF!</f>
        <v>#REF!</v>
      </c>
      <c r="CY41" s="15" t="e">
        <f>#REF!</f>
        <v>#REF!</v>
      </c>
      <c r="CZ41" s="15" t="e">
        <f>#REF!</f>
        <v>#REF!</v>
      </c>
      <c r="DA41" s="15" t="e">
        <f>#REF!</f>
        <v>#REF!</v>
      </c>
      <c r="DB41" s="15" t="e">
        <f>#REF!</f>
        <v>#REF!</v>
      </c>
      <c r="DC41" s="15" t="e">
        <f>#REF!</f>
        <v>#REF!</v>
      </c>
      <c r="DD41" s="15" t="e">
        <f>#REF!</f>
        <v>#REF!</v>
      </c>
      <c r="DE41" s="15" t="e">
        <f>#REF!</f>
        <v>#REF!</v>
      </c>
      <c r="DF41" s="15" t="e">
        <f>#REF!</f>
        <v>#REF!</v>
      </c>
      <c r="DG41" s="15" t="e">
        <f>#REF!</f>
        <v>#REF!</v>
      </c>
      <c r="DH41" s="15" t="e">
        <f>#REF!</f>
        <v>#REF!</v>
      </c>
      <c r="DI41" s="15" t="e">
        <f>#REF!</f>
        <v>#REF!</v>
      </c>
      <c r="DJ41" s="15" t="e">
        <f>#REF!</f>
        <v>#REF!</v>
      </c>
      <c r="DL41" s="14" t="e">
        <f>#REF!</f>
        <v>#REF!</v>
      </c>
      <c r="DM41" s="15" t="e">
        <f>#REF!</f>
        <v>#REF!</v>
      </c>
      <c r="DN41" s="15" t="e">
        <f>#REF!</f>
        <v>#REF!</v>
      </c>
      <c r="DO41" s="15" t="e">
        <f>#REF!</f>
        <v>#REF!</v>
      </c>
      <c r="DP41" s="15" t="e">
        <f>#REF!</f>
        <v>#REF!</v>
      </c>
      <c r="DQ41" s="15" t="e">
        <f>#REF!</f>
        <v>#REF!</v>
      </c>
      <c r="DR41" s="15" t="e">
        <f>#REF!</f>
        <v>#REF!</v>
      </c>
      <c r="DS41" s="15" t="e">
        <f>#REF!</f>
        <v>#REF!</v>
      </c>
      <c r="DT41" s="15" t="e">
        <f>#REF!</f>
        <v>#REF!</v>
      </c>
      <c r="DU41" s="15" t="e">
        <f>#REF!</f>
        <v>#REF!</v>
      </c>
      <c r="DV41" s="15" t="e">
        <f>#REF!</f>
        <v>#REF!</v>
      </c>
      <c r="DW41" s="15" t="e">
        <f>#REF!</f>
        <v>#REF!</v>
      </c>
      <c r="DX41" s="15" t="e">
        <f>#REF!</f>
        <v>#REF!</v>
      </c>
      <c r="DY41" s="15" t="e">
        <f>#REF!</f>
        <v>#REF!</v>
      </c>
      <c r="DZ41" s="15" t="e">
        <f>#REF!</f>
        <v>#REF!</v>
      </c>
      <c r="EA41" s="15" t="e">
        <f>#REF!</f>
        <v>#REF!</v>
      </c>
      <c r="EB41" s="15" t="e">
        <f>#REF!</f>
        <v>#REF!</v>
      </c>
      <c r="EC41" s="15" t="e">
        <f>#REF!</f>
        <v>#REF!</v>
      </c>
      <c r="EE41" s="14" t="e">
        <f>#REF!</f>
        <v>#REF!</v>
      </c>
      <c r="EF41" s="15" t="e">
        <f>#REF!</f>
        <v>#REF!</v>
      </c>
      <c r="EG41" s="15" t="e">
        <f>#REF!</f>
        <v>#REF!</v>
      </c>
      <c r="EH41" s="15" t="e">
        <f>#REF!</f>
        <v>#REF!</v>
      </c>
      <c r="EI41" s="15" t="e">
        <f>#REF!</f>
        <v>#REF!</v>
      </c>
      <c r="EJ41" s="15" t="e">
        <f>#REF!</f>
        <v>#REF!</v>
      </c>
      <c r="EK41" s="15" t="e">
        <f>#REF!</f>
        <v>#REF!</v>
      </c>
      <c r="EL41" s="15" t="e">
        <f>#REF!</f>
        <v>#REF!</v>
      </c>
      <c r="EM41" s="15" t="e">
        <f>#REF!</f>
        <v>#REF!</v>
      </c>
      <c r="EN41" s="15" t="e">
        <f>#REF!</f>
        <v>#REF!</v>
      </c>
      <c r="EO41" s="15" t="e">
        <f>#REF!</f>
        <v>#REF!</v>
      </c>
      <c r="EP41" s="15" t="e">
        <f>#REF!</f>
        <v>#REF!</v>
      </c>
      <c r="EQ41" s="15" t="e">
        <f>#REF!</f>
        <v>#REF!</v>
      </c>
      <c r="ER41" s="15" t="e">
        <f>#REF!</f>
        <v>#REF!</v>
      </c>
      <c r="ES41" s="15" t="e">
        <f>#REF!</f>
        <v>#REF!</v>
      </c>
      <c r="ET41" s="15" t="e">
        <f>#REF!</f>
        <v>#REF!</v>
      </c>
      <c r="EU41" s="15" t="e">
        <f>#REF!</f>
        <v>#REF!</v>
      </c>
      <c r="EV41" s="15" t="e">
        <f>#REF!</f>
        <v>#REF!</v>
      </c>
      <c r="EX41" s="14" t="e">
        <f>#REF!</f>
        <v>#REF!</v>
      </c>
      <c r="EY41" s="15" t="e">
        <f>#REF!</f>
        <v>#REF!</v>
      </c>
      <c r="EZ41" s="15" t="e">
        <f>#REF!</f>
        <v>#REF!</v>
      </c>
      <c r="FA41" s="15" t="e">
        <f>#REF!</f>
        <v>#REF!</v>
      </c>
      <c r="FB41" s="15" t="e">
        <f>#REF!</f>
        <v>#REF!</v>
      </c>
      <c r="FC41" s="15" t="e">
        <f>#REF!</f>
        <v>#REF!</v>
      </c>
      <c r="FD41" s="15" t="e">
        <f>#REF!</f>
        <v>#REF!</v>
      </c>
      <c r="FE41" s="15" t="e">
        <f>#REF!</f>
        <v>#REF!</v>
      </c>
      <c r="FF41" s="15" t="e">
        <f>#REF!</f>
        <v>#REF!</v>
      </c>
      <c r="FG41" s="15" t="e">
        <f>#REF!</f>
        <v>#REF!</v>
      </c>
      <c r="FH41" s="15" t="e">
        <f>#REF!</f>
        <v>#REF!</v>
      </c>
      <c r="FI41" s="15" t="e">
        <f>#REF!</f>
        <v>#REF!</v>
      </c>
      <c r="FJ41" s="15" t="e">
        <f>#REF!</f>
        <v>#REF!</v>
      </c>
      <c r="FK41" s="15" t="e">
        <f>#REF!</f>
        <v>#REF!</v>
      </c>
      <c r="FL41" s="15" t="e">
        <f>#REF!</f>
        <v>#REF!</v>
      </c>
      <c r="FM41" s="15" t="e">
        <f>#REF!</f>
        <v>#REF!</v>
      </c>
      <c r="FN41" s="15" t="e">
        <f>#REF!</f>
        <v>#REF!</v>
      </c>
      <c r="FO41" s="15" t="e">
        <f>#REF!</f>
        <v>#REF!</v>
      </c>
      <c r="FQ41" s="14" t="e">
        <f>#REF!</f>
        <v>#REF!</v>
      </c>
      <c r="FR41" s="15" t="e">
        <f>#REF!</f>
        <v>#REF!</v>
      </c>
      <c r="FS41" s="15" t="e">
        <f>#REF!</f>
        <v>#REF!</v>
      </c>
      <c r="FT41" s="15" t="e">
        <f>#REF!</f>
        <v>#REF!</v>
      </c>
      <c r="FU41" s="15" t="e">
        <f>#REF!</f>
        <v>#REF!</v>
      </c>
      <c r="FV41" s="15" t="e">
        <f>#REF!</f>
        <v>#REF!</v>
      </c>
      <c r="FW41" s="15" t="e">
        <f>#REF!</f>
        <v>#REF!</v>
      </c>
      <c r="FX41" s="15" t="e">
        <f>#REF!</f>
        <v>#REF!</v>
      </c>
      <c r="FY41" s="15" t="e">
        <f>#REF!</f>
        <v>#REF!</v>
      </c>
      <c r="FZ41" s="15" t="e">
        <f>#REF!</f>
        <v>#REF!</v>
      </c>
      <c r="GA41" s="15" t="e">
        <f>#REF!</f>
        <v>#REF!</v>
      </c>
      <c r="GB41" s="15" t="e">
        <f>#REF!</f>
        <v>#REF!</v>
      </c>
      <c r="GC41" s="15" t="e">
        <f>#REF!</f>
        <v>#REF!</v>
      </c>
      <c r="GD41" s="15" t="e">
        <f>#REF!</f>
        <v>#REF!</v>
      </c>
      <c r="GE41" s="15" t="e">
        <f>#REF!</f>
        <v>#REF!</v>
      </c>
      <c r="GF41" s="15" t="e">
        <f>#REF!</f>
        <v>#REF!</v>
      </c>
      <c r="GG41" s="15" t="e">
        <f>#REF!</f>
        <v>#REF!</v>
      </c>
      <c r="GH41" s="15" t="e">
        <f>#REF!</f>
        <v>#REF!</v>
      </c>
      <c r="GJ41" s="14" t="e">
        <f>#REF!</f>
        <v>#REF!</v>
      </c>
      <c r="GK41" s="15" t="e">
        <f>#REF!</f>
        <v>#REF!</v>
      </c>
      <c r="GL41" s="15" t="e">
        <f>#REF!</f>
        <v>#REF!</v>
      </c>
      <c r="GM41" s="15" t="e">
        <f>#REF!</f>
        <v>#REF!</v>
      </c>
      <c r="GN41" s="15" t="e">
        <f>#REF!</f>
        <v>#REF!</v>
      </c>
      <c r="GO41" s="15" t="e">
        <f>#REF!</f>
        <v>#REF!</v>
      </c>
      <c r="GP41" s="15" t="e">
        <f>#REF!</f>
        <v>#REF!</v>
      </c>
      <c r="GQ41" s="15" t="e">
        <f>#REF!</f>
        <v>#REF!</v>
      </c>
      <c r="GR41" s="15" t="e">
        <f>#REF!</f>
        <v>#REF!</v>
      </c>
      <c r="GS41" s="15" t="e">
        <f>#REF!</f>
        <v>#REF!</v>
      </c>
      <c r="GT41" s="15" t="e">
        <f>#REF!</f>
        <v>#REF!</v>
      </c>
      <c r="GU41" s="15" t="e">
        <f>#REF!</f>
        <v>#REF!</v>
      </c>
      <c r="GV41" s="15" t="e">
        <f>#REF!</f>
        <v>#REF!</v>
      </c>
      <c r="GW41" s="15" t="e">
        <f>#REF!</f>
        <v>#REF!</v>
      </c>
      <c r="GX41" s="15" t="e">
        <f>#REF!</f>
        <v>#REF!</v>
      </c>
      <c r="GY41" s="15" t="e">
        <f>#REF!</f>
        <v>#REF!</v>
      </c>
      <c r="GZ41" s="15" t="e">
        <f>#REF!</f>
        <v>#REF!</v>
      </c>
      <c r="HA41" s="15" t="e">
        <f>#REF!</f>
        <v>#REF!</v>
      </c>
      <c r="HC41" s="14" t="e">
        <f>#REF!</f>
        <v>#REF!</v>
      </c>
      <c r="HD41" s="15" t="e">
        <f>#REF!</f>
        <v>#REF!</v>
      </c>
      <c r="HE41" s="15" t="e">
        <f>#REF!</f>
        <v>#REF!</v>
      </c>
      <c r="HF41" s="15" t="e">
        <f>#REF!</f>
        <v>#REF!</v>
      </c>
      <c r="HG41" s="15" t="e">
        <f>#REF!</f>
        <v>#REF!</v>
      </c>
      <c r="HH41" s="15" t="e">
        <f>#REF!</f>
        <v>#REF!</v>
      </c>
      <c r="HI41" s="15" t="e">
        <f>#REF!</f>
        <v>#REF!</v>
      </c>
      <c r="HJ41" s="15" t="e">
        <f>#REF!</f>
        <v>#REF!</v>
      </c>
      <c r="HK41" s="15" t="e">
        <f>#REF!</f>
        <v>#REF!</v>
      </c>
      <c r="HL41" s="15" t="e">
        <f>#REF!</f>
        <v>#REF!</v>
      </c>
      <c r="HM41" s="15" t="e">
        <f>#REF!</f>
        <v>#REF!</v>
      </c>
      <c r="HN41" s="15" t="e">
        <f>#REF!</f>
        <v>#REF!</v>
      </c>
      <c r="HO41" s="15" t="e">
        <f>#REF!</f>
        <v>#REF!</v>
      </c>
      <c r="HP41" s="15" t="e">
        <f>#REF!</f>
        <v>#REF!</v>
      </c>
      <c r="HQ41" s="15" t="e">
        <f>#REF!</f>
        <v>#REF!</v>
      </c>
      <c r="HR41" s="15" t="e">
        <f>#REF!</f>
        <v>#REF!</v>
      </c>
      <c r="HS41" s="15" t="e">
        <f>#REF!</f>
        <v>#REF!</v>
      </c>
      <c r="HT41" s="15" t="e">
        <f>#REF!</f>
        <v>#REF!</v>
      </c>
      <c r="HV41" s="14" t="e">
        <f>#REF!</f>
        <v>#REF!</v>
      </c>
      <c r="HW41" s="15" t="e">
        <f>#REF!</f>
        <v>#REF!</v>
      </c>
      <c r="HX41" s="15" t="e">
        <f>#REF!</f>
        <v>#REF!</v>
      </c>
      <c r="HY41" s="15" t="e">
        <f>#REF!</f>
        <v>#REF!</v>
      </c>
      <c r="HZ41" s="15" t="e">
        <f>#REF!</f>
        <v>#REF!</v>
      </c>
      <c r="IA41" s="15" t="e">
        <f>#REF!</f>
        <v>#REF!</v>
      </c>
      <c r="IB41" s="15" t="e">
        <f>#REF!</f>
        <v>#REF!</v>
      </c>
      <c r="IC41" s="15" t="e">
        <f>#REF!</f>
        <v>#REF!</v>
      </c>
      <c r="ID41" s="15" t="e">
        <f>#REF!</f>
        <v>#REF!</v>
      </c>
      <c r="IE41" s="15" t="e">
        <f>#REF!</f>
        <v>#REF!</v>
      </c>
      <c r="IF41" s="15" t="e">
        <f>#REF!</f>
        <v>#REF!</v>
      </c>
      <c r="IG41" s="15" t="e">
        <f>#REF!</f>
        <v>#REF!</v>
      </c>
      <c r="IH41" s="15" t="e">
        <f>#REF!</f>
        <v>#REF!</v>
      </c>
      <c r="II41" s="15" t="e">
        <f>#REF!</f>
        <v>#REF!</v>
      </c>
      <c r="IJ41" s="15" t="e">
        <f>#REF!</f>
        <v>#REF!</v>
      </c>
      <c r="IK41" s="15" t="e">
        <f>#REF!</f>
        <v>#REF!</v>
      </c>
      <c r="IL41" s="15" t="e">
        <f>#REF!</f>
        <v>#REF!</v>
      </c>
      <c r="IM41" s="15" t="e">
        <f>#REF!</f>
        <v>#REF!</v>
      </c>
      <c r="IO41" s="14" t="e">
        <f>#REF!</f>
        <v>#REF!</v>
      </c>
      <c r="IP41" s="15" t="e">
        <f>#REF!</f>
        <v>#REF!</v>
      </c>
      <c r="IQ41" s="15" t="e">
        <f>#REF!</f>
        <v>#REF!</v>
      </c>
      <c r="IR41" s="15" t="e">
        <f>#REF!</f>
        <v>#REF!</v>
      </c>
      <c r="IS41" s="15" t="e">
        <f>#REF!</f>
        <v>#REF!</v>
      </c>
      <c r="IT41" s="15" t="e">
        <f>#REF!</f>
        <v>#REF!</v>
      </c>
      <c r="IU41" s="15" t="e">
        <f>#REF!</f>
        <v>#REF!</v>
      </c>
      <c r="IV41" s="15" t="e">
        <f>#REF!</f>
        <v>#REF!</v>
      </c>
      <c r="IW41" s="15" t="e">
        <f>#REF!</f>
        <v>#REF!</v>
      </c>
      <c r="IX41" s="15" t="e">
        <f>#REF!</f>
        <v>#REF!</v>
      </c>
      <c r="IY41" s="15" t="e">
        <f>#REF!</f>
        <v>#REF!</v>
      </c>
      <c r="IZ41" s="15" t="e">
        <f>#REF!</f>
        <v>#REF!</v>
      </c>
      <c r="JA41" s="15" t="e">
        <f>#REF!</f>
        <v>#REF!</v>
      </c>
      <c r="JB41" s="15" t="e">
        <f>#REF!</f>
        <v>#REF!</v>
      </c>
      <c r="JC41" s="15" t="e">
        <f>#REF!</f>
        <v>#REF!</v>
      </c>
      <c r="JD41" s="15" t="e">
        <f>#REF!</f>
        <v>#REF!</v>
      </c>
      <c r="JE41" s="15" t="e">
        <f>#REF!</f>
        <v>#REF!</v>
      </c>
      <c r="JF41" s="15" t="e">
        <f>#REF!</f>
        <v>#REF!</v>
      </c>
      <c r="JH41" s="14" t="e">
        <f>#REF!</f>
        <v>#REF!</v>
      </c>
      <c r="JI41" s="15" t="e">
        <f>#REF!</f>
        <v>#REF!</v>
      </c>
      <c r="JJ41" s="15" t="e">
        <f>#REF!</f>
        <v>#REF!</v>
      </c>
      <c r="JK41" s="15" t="e">
        <f>#REF!</f>
        <v>#REF!</v>
      </c>
      <c r="JL41" s="15" t="e">
        <f>#REF!</f>
        <v>#REF!</v>
      </c>
      <c r="JM41" s="15" t="e">
        <f>#REF!</f>
        <v>#REF!</v>
      </c>
      <c r="JN41" s="15" t="e">
        <f>#REF!</f>
        <v>#REF!</v>
      </c>
      <c r="JO41" s="15" t="e">
        <f>#REF!</f>
        <v>#REF!</v>
      </c>
      <c r="JP41" s="15" t="e">
        <f>#REF!</f>
        <v>#REF!</v>
      </c>
      <c r="JQ41" s="15" t="e">
        <f>#REF!</f>
        <v>#REF!</v>
      </c>
      <c r="JR41" s="15" t="e">
        <f>#REF!</f>
        <v>#REF!</v>
      </c>
      <c r="JS41" s="15" t="e">
        <f>#REF!</f>
        <v>#REF!</v>
      </c>
      <c r="JT41" s="15" t="e">
        <f>#REF!</f>
        <v>#REF!</v>
      </c>
      <c r="JU41" s="15" t="e">
        <f>#REF!</f>
        <v>#REF!</v>
      </c>
      <c r="JV41" s="15" t="e">
        <f>#REF!</f>
        <v>#REF!</v>
      </c>
      <c r="JW41" s="15" t="e">
        <f>#REF!</f>
        <v>#REF!</v>
      </c>
      <c r="JX41" s="15" t="e">
        <f>#REF!</f>
        <v>#REF!</v>
      </c>
      <c r="JY41" s="15" t="e">
        <f>#REF!</f>
        <v>#REF!</v>
      </c>
    </row>
    <row r="42" spans="2:285" x14ac:dyDescent="0.25">
      <c r="B42" s="14" t="e">
        <f>#REF!</f>
        <v>#REF!</v>
      </c>
      <c r="C42" s="15" t="e">
        <f>#REF!</f>
        <v>#REF!</v>
      </c>
      <c r="D42" s="15" t="e">
        <f>#REF!</f>
        <v>#REF!</v>
      </c>
      <c r="E42" s="15" t="e">
        <f>#REF!</f>
        <v>#REF!</v>
      </c>
      <c r="F42" s="15" t="e">
        <f>#REF!</f>
        <v>#REF!</v>
      </c>
      <c r="G42" s="15" t="e">
        <f>#REF!</f>
        <v>#REF!</v>
      </c>
      <c r="H42" s="15" t="e">
        <f>#REF!</f>
        <v>#REF!</v>
      </c>
      <c r="I42" s="15" t="e">
        <f>#REF!</f>
        <v>#REF!</v>
      </c>
      <c r="J42" s="15" t="e">
        <f>#REF!</f>
        <v>#REF!</v>
      </c>
      <c r="K42" s="15" t="e">
        <f>#REF!</f>
        <v>#REF!</v>
      </c>
      <c r="L42" s="15" t="e">
        <f>#REF!</f>
        <v>#REF!</v>
      </c>
      <c r="M42" s="15" t="e">
        <f>#REF!</f>
        <v>#REF!</v>
      </c>
      <c r="N42" s="15" t="e">
        <f>#REF!</f>
        <v>#REF!</v>
      </c>
      <c r="O42" s="15" t="e">
        <f>#REF!</f>
        <v>#REF!</v>
      </c>
      <c r="P42" s="15" t="e">
        <f>#REF!</f>
        <v>#REF!</v>
      </c>
      <c r="Q42" s="15" t="e">
        <f>#REF!</f>
        <v>#REF!</v>
      </c>
      <c r="R42" s="15" t="e">
        <f>#REF!</f>
        <v>#REF!</v>
      </c>
      <c r="S42" s="15" t="e">
        <f>#REF!</f>
        <v>#REF!</v>
      </c>
      <c r="U42" s="14" t="e">
        <f>#REF!</f>
        <v>#REF!</v>
      </c>
      <c r="V42" s="15" t="e">
        <f>#REF!</f>
        <v>#REF!</v>
      </c>
      <c r="W42" s="15" t="e">
        <f>#REF!</f>
        <v>#REF!</v>
      </c>
      <c r="X42" s="15" t="e">
        <f>#REF!</f>
        <v>#REF!</v>
      </c>
      <c r="Y42" s="15" t="e">
        <f>#REF!</f>
        <v>#REF!</v>
      </c>
      <c r="Z42" s="15" t="e">
        <f>#REF!</f>
        <v>#REF!</v>
      </c>
      <c r="AA42" s="15" t="e">
        <f>#REF!</f>
        <v>#REF!</v>
      </c>
      <c r="AB42" s="15" t="e">
        <f>#REF!</f>
        <v>#REF!</v>
      </c>
      <c r="AC42" s="15" t="e">
        <f>#REF!</f>
        <v>#REF!</v>
      </c>
      <c r="AD42" s="15" t="e">
        <f>#REF!</f>
        <v>#REF!</v>
      </c>
      <c r="AE42" s="15" t="e">
        <f>#REF!</f>
        <v>#REF!</v>
      </c>
      <c r="AF42" s="15" t="e">
        <f>#REF!</f>
        <v>#REF!</v>
      </c>
      <c r="AG42" s="15" t="e">
        <f>#REF!</f>
        <v>#REF!</v>
      </c>
      <c r="AH42" s="15" t="e">
        <f>#REF!</f>
        <v>#REF!</v>
      </c>
      <c r="AI42" s="15" t="e">
        <f>#REF!</f>
        <v>#REF!</v>
      </c>
      <c r="AJ42" s="15" t="e">
        <f>#REF!</f>
        <v>#REF!</v>
      </c>
      <c r="AK42" s="15" t="e">
        <f>#REF!</f>
        <v>#REF!</v>
      </c>
      <c r="AL42" s="15" t="e">
        <f>#REF!</f>
        <v>#REF!</v>
      </c>
      <c r="AN42" s="14" t="e">
        <f>#REF!</f>
        <v>#REF!</v>
      </c>
      <c r="AO42" s="15" t="e">
        <f>#REF!</f>
        <v>#REF!</v>
      </c>
      <c r="AP42" s="15" t="e">
        <f>#REF!</f>
        <v>#REF!</v>
      </c>
      <c r="AQ42" s="15" t="e">
        <f>#REF!</f>
        <v>#REF!</v>
      </c>
      <c r="AR42" s="15" t="e">
        <f>#REF!</f>
        <v>#REF!</v>
      </c>
      <c r="AS42" s="15" t="e">
        <f>#REF!</f>
        <v>#REF!</v>
      </c>
      <c r="AT42" s="15" t="e">
        <f>#REF!</f>
        <v>#REF!</v>
      </c>
      <c r="AU42" s="15" t="e">
        <f>#REF!</f>
        <v>#REF!</v>
      </c>
      <c r="AV42" s="15" t="e">
        <f>#REF!</f>
        <v>#REF!</v>
      </c>
      <c r="AW42" s="15" t="e">
        <f>#REF!</f>
        <v>#REF!</v>
      </c>
      <c r="AX42" s="15" t="e">
        <f>#REF!</f>
        <v>#REF!</v>
      </c>
      <c r="AY42" s="15" t="e">
        <f>#REF!</f>
        <v>#REF!</v>
      </c>
      <c r="AZ42" s="15" t="e">
        <f>#REF!</f>
        <v>#REF!</v>
      </c>
      <c r="BA42" s="15" t="e">
        <f>#REF!</f>
        <v>#REF!</v>
      </c>
      <c r="BB42" s="15" t="e">
        <f>#REF!</f>
        <v>#REF!</v>
      </c>
      <c r="BC42" s="15" t="e">
        <f>#REF!</f>
        <v>#REF!</v>
      </c>
      <c r="BD42" s="15" t="e">
        <f>#REF!</f>
        <v>#REF!</v>
      </c>
      <c r="BE42" s="15" t="e">
        <f>#REF!</f>
        <v>#REF!</v>
      </c>
      <c r="BG42" s="14" t="e">
        <f>#REF!</f>
        <v>#REF!</v>
      </c>
      <c r="BH42" s="15" t="e">
        <f>#REF!</f>
        <v>#REF!</v>
      </c>
      <c r="BI42" s="15" t="e">
        <f>#REF!</f>
        <v>#REF!</v>
      </c>
      <c r="BJ42" s="15" t="e">
        <f>#REF!</f>
        <v>#REF!</v>
      </c>
      <c r="BK42" s="15" t="e">
        <f>#REF!</f>
        <v>#REF!</v>
      </c>
      <c r="BL42" s="15" t="e">
        <f>#REF!</f>
        <v>#REF!</v>
      </c>
      <c r="BM42" s="15" t="e">
        <f>#REF!</f>
        <v>#REF!</v>
      </c>
      <c r="BN42" s="15" t="e">
        <f>#REF!</f>
        <v>#REF!</v>
      </c>
      <c r="BO42" s="15" t="e">
        <f>#REF!</f>
        <v>#REF!</v>
      </c>
      <c r="BP42" s="15" t="e">
        <f>#REF!</f>
        <v>#REF!</v>
      </c>
      <c r="BQ42" s="15" t="e">
        <f>#REF!</f>
        <v>#REF!</v>
      </c>
      <c r="BR42" s="15" t="e">
        <f>#REF!</f>
        <v>#REF!</v>
      </c>
      <c r="BS42" s="15" t="e">
        <f>#REF!</f>
        <v>#REF!</v>
      </c>
      <c r="BT42" s="15" t="e">
        <f>#REF!</f>
        <v>#REF!</v>
      </c>
      <c r="BU42" s="15" t="e">
        <f>#REF!</f>
        <v>#REF!</v>
      </c>
      <c r="BV42" s="15" t="e">
        <f>#REF!</f>
        <v>#REF!</v>
      </c>
      <c r="BW42" s="15" t="e">
        <f>#REF!</f>
        <v>#REF!</v>
      </c>
      <c r="BX42" s="15" t="e">
        <f>#REF!</f>
        <v>#REF!</v>
      </c>
      <c r="BZ42" s="14" t="e">
        <f>#REF!</f>
        <v>#REF!</v>
      </c>
      <c r="CA42" s="15" t="e">
        <f>#REF!</f>
        <v>#REF!</v>
      </c>
      <c r="CB42" s="15" t="e">
        <f>#REF!</f>
        <v>#REF!</v>
      </c>
      <c r="CC42" s="15" t="e">
        <f>#REF!</f>
        <v>#REF!</v>
      </c>
      <c r="CD42" s="15" t="e">
        <f>#REF!</f>
        <v>#REF!</v>
      </c>
      <c r="CE42" s="15" t="e">
        <f>#REF!</f>
        <v>#REF!</v>
      </c>
      <c r="CF42" s="15" t="e">
        <f>#REF!</f>
        <v>#REF!</v>
      </c>
      <c r="CG42" s="15" t="e">
        <f>#REF!</f>
        <v>#REF!</v>
      </c>
      <c r="CH42" s="15" t="e">
        <f>#REF!</f>
        <v>#REF!</v>
      </c>
      <c r="CI42" s="15" t="e">
        <f>#REF!</f>
        <v>#REF!</v>
      </c>
      <c r="CJ42" s="15" t="e">
        <f>#REF!</f>
        <v>#REF!</v>
      </c>
      <c r="CK42" s="15" t="e">
        <f>#REF!</f>
        <v>#REF!</v>
      </c>
      <c r="CL42" s="15" t="e">
        <f>#REF!</f>
        <v>#REF!</v>
      </c>
      <c r="CM42" s="15" t="e">
        <f>#REF!</f>
        <v>#REF!</v>
      </c>
      <c r="CN42" s="15" t="e">
        <f>#REF!</f>
        <v>#REF!</v>
      </c>
      <c r="CO42" s="15" t="e">
        <f>#REF!</f>
        <v>#REF!</v>
      </c>
      <c r="CP42" s="15" t="e">
        <f>#REF!</f>
        <v>#REF!</v>
      </c>
      <c r="CQ42" s="15" t="e">
        <f>#REF!</f>
        <v>#REF!</v>
      </c>
      <c r="CS42" s="14" t="e">
        <f>#REF!</f>
        <v>#REF!</v>
      </c>
      <c r="CT42" s="15" t="e">
        <f>#REF!</f>
        <v>#REF!</v>
      </c>
      <c r="CU42" s="15" t="e">
        <f>#REF!</f>
        <v>#REF!</v>
      </c>
      <c r="CV42" s="15" t="e">
        <f>#REF!</f>
        <v>#REF!</v>
      </c>
      <c r="CW42" s="15" t="e">
        <f>#REF!</f>
        <v>#REF!</v>
      </c>
      <c r="CX42" s="15" t="e">
        <f>#REF!</f>
        <v>#REF!</v>
      </c>
      <c r="CY42" s="15" t="e">
        <f>#REF!</f>
        <v>#REF!</v>
      </c>
      <c r="CZ42" s="15" t="e">
        <f>#REF!</f>
        <v>#REF!</v>
      </c>
      <c r="DA42" s="15" t="e">
        <f>#REF!</f>
        <v>#REF!</v>
      </c>
      <c r="DB42" s="15" t="e">
        <f>#REF!</f>
        <v>#REF!</v>
      </c>
      <c r="DC42" s="15" t="e">
        <f>#REF!</f>
        <v>#REF!</v>
      </c>
      <c r="DD42" s="15" t="e">
        <f>#REF!</f>
        <v>#REF!</v>
      </c>
      <c r="DE42" s="15" t="e">
        <f>#REF!</f>
        <v>#REF!</v>
      </c>
      <c r="DF42" s="15" t="e">
        <f>#REF!</f>
        <v>#REF!</v>
      </c>
      <c r="DG42" s="15" t="e">
        <f>#REF!</f>
        <v>#REF!</v>
      </c>
      <c r="DH42" s="15" t="e">
        <f>#REF!</f>
        <v>#REF!</v>
      </c>
      <c r="DI42" s="15" t="e">
        <f>#REF!</f>
        <v>#REF!</v>
      </c>
      <c r="DJ42" s="15" t="e">
        <f>#REF!</f>
        <v>#REF!</v>
      </c>
      <c r="DL42" s="14" t="e">
        <f>#REF!</f>
        <v>#REF!</v>
      </c>
      <c r="DM42" s="15" t="e">
        <f>#REF!</f>
        <v>#REF!</v>
      </c>
      <c r="DN42" s="15" t="e">
        <f>#REF!</f>
        <v>#REF!</v>
      </c>
      <c r="DO42" s="15" t="e">
        <f>#REF!</f>
        <v>#REF!</v>
      </c>
      <c r="DP42" s="15" t="e">
        <f>#REF!</f>
        <v>#REF!</v>
      </c>
      <c r="DQ42" s="15" t="e">
        <f>#REF!</f>
        <v>#REF!</v>
      </c>
      <c r="DR42" s="15" t="e">
        <f>#REF!</f>
        <v>#REF!</v>
      </c>
      <c r="DS42" s="15" t="e">
        <f>#REF!</f>
        <v>#REF!</v>
      </c>
      <c r="DT42" s="15" t="e">
        <f>#REF!</f>
        <v>#REF!</v>
      </c>
      <c r="DU42" s="15" t="e">
        <f>#REF!</f>
        <v>#REF!</v>
      </c>
      <c r="DV42" s="15" t="e">
        <f>#REF!</f>
        <v>#REF!</v>
      </c>
      <c r="DW42" s="15" t="e">
        <f>#REF!</f>
        <v>#REF!</v>
      </c>
      <c r="DX42" s="15" t="e">
        <f>#REF!</f>
        <v>#REF!</v>
      </c>
      <c r="DY42" s="15" t="e">
        <f>#REF!</f>
        <v>#REF!</v>
      </c>
      <c r="DZ42" s="15" t="e">
        <f>#REF!</f>
        <v>#REF!</v>
      </c>
      <c r="EA42" s="15" t="e">
        <f>#REF!</f>
        <v>#REF!</v>
      </c>
      <c r="EB42" s="15" t="e">
        <f>#REF!</f>
        <v>#REF!</v>
      </c>
      <c r="EC42" s="15" t="e">
        <f>#REF!</f>
        <v>#REF!</v>
      </c>
      <c r="EE42" s="14" t="e">
        <f>#REF!</f>
        <v>#REF!</v>
      </c>
      <c r="EF42" s="15" t="e">
        <f>#REF!</f>
        <v>#REF!</v>
      </c>
      <c r="EG42" s="15" t="e">
        <f>#REF!</f>
        <v>#REF!</v>
      </c>
      <c r="EH42" s="15" t="e">
        <f>#REF!</f>
        <v>#REF!</v>
      </c>
      <c r="EI42" s="15" t="e">
        <f>#REF!</f>
        <v>#REF!</v>
      </c>
      <c r="EJ42" s="15" t="e">
        <f>#REF!</f>
        <v>#REF!</v>
      </c>
      <c r="EK42" s="15" t="e">
        <f>#REF!</f>
        <v>#REF!</v>
      </c>
      <c r="EL42" s="15" t="e">
        <f>#REF!</f>
        <v>#REF!</v>
      </c>
      <c r="EM42" s="15" t="e">
        <f>#REF!</f>
        <v>#REF!</v>
      </c>
      <c r="EN42" s="15" t="e">
        <f>#REF!</f>
        <v>#REF!</v>
      </c>
      <c r="EO42" s="15" t="e">
        <f>#REF!</f>
        <v>#REF!</v>
      </c>
      <c r="EP42" s="15" t="e">
        <f>#REF!</f>
        <v>#REF!</v>
      </c>
      <c r="EQ42" s="15" t="e">
        <f>#REF!</f>
        <v>#REF!</v>
      </c>
      <c r="ER42" s="15" t="e">
        <f>#REF!</f>
        <v>#REF!</v>
      </c>
      <c r="ES42" s="15" t="e">
        <f>#REF!</f>
        <v>#REF!</v>
      </c>
      <c r="ET42" s="15" t="e">
        <f>#REF!</f>
        <v>#REF!</v>
      </c>
      <c r="EU42" s="15" t="e">
        <f>#REF!</f>
        <v>#REF!</v>
      </c>
      <c r="EV42" s="15" t="e">
        <f>#REF!</f>
        <v>#REF!</v>
      </c>
      <c r="EX42" s="14" t="e">
        <f>#REF!</f>
        <v>#REF!</v>
      </c>
      <c r="EY42" s="15" t="e">
        <f>#REF!</f>
        <v>#REF!</v>
      </c>
      <c r="EZ42" s="15" t="e">
        <f>#REF!</f>
        <v>#REF!</v>
      </c>
      <c r="FA42" s="15" t="e">
        <f>#REF!</f>
        <v>#REF!</v>
      </c>
      <c r="FB42" s="15" t="e">
        <f>#REF!</f>
        <v>#REF!</v>
      </c>
      <c r="FC42" s="15" t="e">
        <f>#REF!</f>
        <v>#REF!</v>
      </c>
      <c r="FD42" s="15" t="e">
        <f>#REF!</f>
        <v>#REF!</v>
      </c>
      <c r="FE42" s="15" t="e">
        <f>#REF!</f>
        <v>#REF!</v>
      </c>
      <c r="FF42" s="15" t="e">
        <f>#REF!</f>
        <v>#REF!</v>
      </c>
      <c r="FG42" s="15" t="e">
        <f>#REF!</f>
        <v>#REF!</v>
      </c>
      <c r="FH42" s="15" t="e">
        <f>#REF!</f>
        <v>#REF!</v>
      </c>
      <c r="FI42" s="15" t="e">
        <f>#REF!</f>
        <v>#REF!</v>
      </c>
      <c r="FJ42" s="15" t="e">
        <f>#REF!</f>
        <v>#REF!</v>
      </c>
      <c r="FK42" s="15" t="e">
        <f>#REF!</f>
        <v>#REF!</v>
      </c>
      <c r="FL42" s="15" t="e">
        <f>#REF!</f>
        <v>#REF!</v>
      </c>
      <c r="FM42" s="15" t="e">
        <f>#REF!</f>
        <v>#REF!</v>
      </c>
      <c r="FN42" s="15" t="e">
        <f>#REF!</f>
        <v>#REF!</v>
      </c>
      <c r="FO42" s="15" t="e">
        <f>#REF!</f>
        <v>#REF!</v>
      </c>
      <c r="FQ42" s="14" t="e">
        <f>#REF!</f>
        <v>#REF!</v>
      </c>
      <c r="FR42" s="15" t="e">
        <f>#REF!</f>
        <v>#REF!</v>
      </c>
      <c r="FS42" s="15" t="e">
        <f>#REF!</f>
        <v>#REF!</v>
      </c>
      <c r="FT42" s="15" t="e">
        <f>#REF!</f>
        <v>#REF!</v>
      </c>
      <c r="FU42" s="15" t="e">
        <f>#REF!</f>
        <v>#REF!</v>
      </c>
      <c r="FV42" s="15" t="e">
        <f>#REF!</f>
        <v>#REF!</v>
      </c>
      <c r="FW42" s="15" t="e">
        <f>#REF!</f>
        <v>#REF!</v>
      </c>
      <c r="FX42" s="15" t="e">
        <f>#REF!</f>
        <v>#REF!</v>
      </c>
      <c r="FY42" s="15" t="e">
        <f>#REF!</f>
        <v>#REF!</v>
      </c>
      <c r="FZ42" s="15" t="e">
        <f>#REF!</f>
        <v>#REF!</v>
      </c>
      <c r="GA42" s="15" t="e">
        <f>#REF!</f>
        <v>#REF!</v>
      </c>
      <c r="GB42" s="15" t="e">
        <f>#REF!</f>
        <v>#REF!</v>
      </c>
      <c r="GC42" s="15" t="e">
        <f>#REF!</f>
        <v>#REF!</v>
      </c>
      <c r="GD42" s="15" t="e">
        <f>#REF!</f>
        <v>#REF!</v>
      </c>
      <c r="GE42" s="15" t="e">
        <f>#REF!</f>
        <v>#REF!</v>
      </c>
      <c r="GF42" s="15" t="e">
        <f>#REF!</f>
        <v>#REF!</v>
      </c>
      <c r="GG42" s="15" t="e">
        <f>#REF!</f>
        <v>#REF!</v>
      </c>
      <c r="GH42" s="15" t="e">
        <f>#REF!</f>
        <v>#REF!</v>
      </c>
      <c r="GJ42" s="14" t="e">
        <f>#REF!</f>
        <v>#REF!</v>
      </c>
      <c r="GK42" s="15" t="e">
        <f>#REF!</f>
        <v>#REF!</v>
      </c>
      <c r="GL42" s="15" t="e">
        <f>#REF!</f>
        <v>#REF!</v>
      </c>
      <c r="GM42" s="15" t="e">
        <f>#REF!</f>
        <v>#REF!</v>
      </c>
      <c r="GN42" s="15" t="e">
        <f>#REF!</f>
        <v>#REF!</v>
      </c>
      <c r="GO42" s="15" t="e">
        <f>#REF!</f>
        <v>#REF!</v>
      </c>
      <c r="GP42" s="15" t="e">
        <f>#REF!</f>
        <v>#REF!</v>
      </c>
      <c r="GQ42" s="15" t="e">
        <f>#REF!</f>
        <v>#REF!</v>
      </c>
      <c r="GR42" s="15" t="e">
        <f>#REF!</f>
        <v>#REF!</v>
      </c>
      <c r="GS42" s="15" t="e">
        <f>#REF!</f>
        <v>#REF!</v>
      </c>
      <c r="GT42" s="15" t="e">
        <f>#REF!</f>
        <v>#REF!</v>
      </c>
      <c r="GU42" s="15" t="e">
        <f>#REF!</f>
        <v>#REF!</v>
      </c>
      <c r="GV42" s="15" t="e">
        <f>#REF!</f>
        <v>#REF!</v>
      </c>
      <c r="GW42" s="15" t="e">
        <f>#REF!</f>
        <v>#REF!</v>
      </c>
      <c r="GX42" s="15" t="e">
        <f>#REF!</f>
        <v>#REF!</v>
      </c>
      <c r="GY42" s="15" t="e">
        <f>#REF!</f>
        <v>#REF!</v>
      </c>
      <c r="GZ42" s="15" t="e">
        <f>#REF!</f>
        <v>#REF!</v>
      </c>
      <c r="HA42" s="15" t="e">
        <f>#REF!</f>
        <v>#REF!</v>
      </c>
      <c r="HC42" s="14" t="e">
        <f>#REF!</f>
        <v>#REF!</v>
      </c>
      <c r="HD42" s="15" t="e">
        <f>#REF!</f>
        <v>#REF!</v>
      </c>
      <c r="HE42" s="15" t="e">
        <f>#REF!</f>
        <v>#REF!</v>
      </c>
      <c r="HF42" s="15" t="e">
        <f>#REF!</f>
        <v>#REF!</v>
      </c>
      <c r="HG42" s="15" t="e">
        <f>#REF!</f>
        <v>#REF!</v>
      </c>
      <c r="HH42" s="15" t="e">
        <f>#REF!</f>
        <v>#REF!</v>
      </c>
      <c r="HI42" s="15" t="e">
        <f>#REF!</f>
        <v>#REF!</v>
      </c>
      <c r="HJ42" s="15" t="e">
        <f>#REF!</f>
        <v>#REF!</v>
      </c>
      <c r="HK42" s="15" t="e">
        <f>#REF!</f>
        <v>#REF!</v>
      </c>
      <c r="HL42" s="15" t="e">
        <f>#REF!</f>
        <v>#REF!</v>
      </c>
      <c r="HM42" s="15" t="e">
        <f>#REF!</f>
        <v>#REF!</v>
      </c>
      <c r="HN42" s="15" t="e">
        <f>#REF!</f>
        <v>#REF!</v>
      </c>
      <c r="HO42" s="15" t="e">
        <f>#REF!</f>
        <v>#REF!</v>
      </c>
      <c r="HP42" s="15" t="e">
        <f>#REF!</f>
        <v>#REF!</v>
      </c>
      <c r="HQ42" s="15" t="e">
        <f>#REF!</f>
        <v>#REF!</v>
      </c>
      <c r="HR42" s="15" t="e">
        <f>#REF!</f>
        <v>#REF!</v>
      </c>
      <c r="HS42" s="15" t="e">
        <f>#REF!</f>
        <v>#REF!</v>
      </c>
      <c r="HT42" s="15" t="e">
        <f>#REF!</f>
        <v>#REF!</v>
      </c>
      <c r="HV42" s="14" t="e">
        <f>#REF!</f>
        <v>#REF!</v>
      </c>
      <c r="HW42" s="15" t="e">
        <f>#REF!</f>
        <v>#REF!</v>
      </c>
      <c r="HX42" s="15" t="e">
        <f>#REF!</f>
        <v>#REF!</v>
      </c>
      <c r="HY42" s="15" t="e">
        <f>#REF!</f>
        <v>#REF!</v>
      </c>
      <c r="HZ42" s="15" t="e">
        <f>#REF!</f>
        <v>#REF!</v>
      </c>
      <c r="IA42" s="15" t="e">
        <f>#REF!</f>
        <v>#REF!</v>
      </c>
      <c r="IB42" s="15" t="e">
        <f>#REF!</f>
        <v>#REF!</v>
      </c>
      <c r="IC42" s="15" t="e">
        <f>#REF!</f>
        <v>#REF!</v>
      </c>
      <c r="ID42" s="15" t="e">
        <f>#REF!</f>
        <v>#REF!</v>
      </c>
      <c r="IE42" s="15" t="e">
        <f>#REF!</f>
        <v>#REF!</v>
      </c>
      <c r="IF42" s="15" t="e">
        <f>#REF!</f>
        <v>#REF!</v>
      </c>
      <c r="IG42" s="15" t="e">
        <f>#REF!</f>
        <v>#REF!</v>
      </c>
      <c r="IH42" s="15" t="e">
        <f>#REF!</f>
        <v>#REF!</v>
      </c>
      <c r="II42" s="15" t="e">
        <f>#REF!</f>
        <v>#REF!</v>
      </c>
      <c r="IJ42" s="15" t="e">
        <f>#REF!</f>
        <v>#REF!</v>
      </c>
      <c r="IK42" s="15" t="e">
        <f>#REF!</f>
        <v>#REF!</v>
      </c>
      <c r="IL42" s="15" t="e">
        <f>#REF!</f>
        <v>#REF!</v>
      </c>
      <c r="IM42" s="15" t="e">
        <f>#REF!</f>
        <v>#REF!</v>
      </c>
      <c r="IO42" s="14" t="e">
        <f>#REF!</f>
        <v>#REF!</v>
      </c>
      <c r="IP42" s="15" t="e">
        <f>#REF!</f>
        <v>#REF!</v>
      </c>
      <c r="IQ42" s="15" t="e">
        <f>#REF!</f>
        <v>#REF!</v>
      </c>
      <c r="IR42" s="15" t="e">
        <f>#REF!</f>
        <v>#REF!</v>
      </c>
      <c r="IS42" s="15" t="e">
        <f>#REF!</f>
        <v>#REF!</v>
      </c>
      <c r="IT42" s="15" t="e">
        <f>#REF!</f>
        <v>#REF!</v>
      </c>
      <c r="IU42" s="15" t="e">
        <f>#REF!</f>
        <v>#REF!</v>
      </c>
      <c r="IV42" s="15" t="e">
        <f>#REF!</f>
        <v>#REF!</v>
      </c>
      <c r="IW42" s="15" t="e">
        <f>#REF!</f>
        <v>#REF!</v>
      </c>
      <c r="IX42" s="15" t="e">
        <f>#REF!</f>
        <v>#REF!</v>
      </c>
      <c r="IY42" s="15" t="e">
        <f>#REF!</f>
        <v>#REF!</v>
      </c>
      <c r="IZ42" s="15" t="e">
        <f>#REF!</f>
        <v>#REF!</v>
      </c>
      <c r="JA42" s="15" t="e">
        <f>#REF!</f>
        <v>#REF!</v>
      </c>
      <c r="JB42" s="15" t="e">
        <f>#REF!</f>
        <v>#REF!</v>
      </c>
      <c r="JC42" s="15" t="e">
        <f>#REF!</f>
        <v>#REF!</v>
      </c>
      <c r="JD42" s="15" t="e">
        <f>#REF!</f>
        <v>#REF!</v>
      </c>
      <c r="JE42" s="15" t="e">
        <f>#REF!</f>
        <v>#REF!</v>
      </c>
      <c r="JF42" s="15" t="e">
        <f>#REF!</f>
        <v>#REF!</v>
      </c>
      <c r="JH42" s="14" t="e">
        <f>#REF!</f>
        <v>#REF!</v>
      </c>
      <c r="JI42" s="15" t="e">
        <f>#REF!</f>
        <v>#REF!</v>
      </c>
      <c r="JJ42" s="15" t="e">
        <f>#REF!</f>
        <v>#REF!</v>
      </c>
      <c r="JK42" s="15" t="e">
        <f>#REF!</f>
        <v>#REF!</v>
      </c>
      <c r="JL42" s="15" t="e">
        <f>#REF!</f>
        <v>#REF!</v>
      </c>
      <c r="JM42" s="15" t="e">
        <f>#REF!</f>
        <v>#REF!</v>
      </c>
      <c r="JN42" s="15" t="e">
        <f>#REF!</f>
        <v>#REF!</v>
      </c>
      <c r="JO42" s="15" t="e">
        <f>#REF!</f>
        <v>#REF!</v>
      </c>
      <c r="JP42" s="15" t="e">
        <f>#REF!</f>
        <v>#REF!</v>
      </c>
      <c r="JQ42" s="15" t="e">
        <f>#REF!</f>
        <v>#REF!</v>
      </c>
      <c r="JR42" s="15" t="e">
        <f>#REF!</f>
        <v>#REF!</v>
      </c>
      <c r="JS42" s="15" t="e">
        <f>#REF!</f>
        <v>#REF!</v>
      </c>
      <c r="JT42" s="15" t="e">
        <f>#REF!</f>
        <v>#REF!</v>
      </c>
      <c r="JU42" s="15" t="e">
        <f>#REF!</f>
        <v>#REF!</v>
      </c>
      <c r="JV42" s="15" t="e">
        <f>#REF!</f>
        <v>#REF!</v>
      </c>
      <c r="JW42" s="15" t="e">
        <f>#REF!</f>
        <v>#REF!</v>
      </c>
      <c r="JX42" s="15" t="e">
        <f>#REF!</f>
        <v>#REF!</v>
      </c>
      <c r="JY42" s="15" t="e">
        <f>#REF!</f>
        <v>#REF!</v>
      </c>
    </row>
    <row r="43" spans="2:285" x14ac:dyDescent="0.25">
      <c r="B43" s="14" t="e">
        <f>#REF!</f>
        <v>#REF!</v>
      </c>
      <c r="C43" s="15" t="e">
        <f>#REF!</f>
        <v>#REF!</v>
      </c>
      <c r="D43" s="15" t="e">
        <f>#REF!</f>
        <v>#REF!</v>
      </c>
      <c r="E43" s="15" t="e">
        <f>#REF!</f>
        <v>#REF!</v>
      </c>
      <c r="F43" s="15" t="e">
        <f>#REF!</f>
        <v>#REF!</v>
      </c>
      <c r="G43" s="15" t="e">
        <f>#REF!</f>
        <v>#REF!</v>
      </c>
      <c r="H43" s="15" t="e">
        <f>#REF!</f>
        <v>#REF!</v>
      </c>
      <c r="I43" s="15" t="e">
        <f>#REF!</f>
        <v>#REF!</v>
      </c>
      <c r="J43" s="15" t="e">
        <f>#REF!</f>
        <v>#REF!</v>
      </c>
      <c r="K43" s="15" t="e">
        <f>#REF!</f>
        <v>#REF!</v>
      </c>
      <c r="L43" s="15" t="e">
        <f>#REF!</f>
        <v>#REF!</v>
      </c>
      <c r="M43" s="15" t="e">
        <f>#REF!</f>
        <v>#REF!</v>
      </c>
      <c r="N43" s="15" t="e">
        <f>#REF!</f>
        <v>#REF!</v>
      </c>
      <c r="O43" s="15" t="e">
        <f>#REF!</f>
        <v>#REF!</v>
      </c>
      <c r="P43" s="15" t="e">
        <f>#REF!</f>
        <v>#REF!</v>
      </c>
      <c r="Q43" s="15" t="e">
        <f>#REF!</f>
        <v>#REF!</v>
      </c>
      <c r="R43" s="15" t="e">
        <f>#REF!</f>
        <v>#REF!</v>
      </c>
      <c r="S43" s="15" t="e">
        <f>#REF!</f>
        <v>#REF!</v>
      </c>
      <c r="U43" s="14" t="e">
        <f>#REF!</f>
        <v>#REF!</v>
      </c>
      <c r="V43" s="15" t="e">
        <f>#REF!</f>
        <v>#REF!</v>
      </c>
      <c r="W43" s="15" t="e">
        <f>#REF!</f>
        <v>#REF!</v>
      </c>
      <c r="X43" s="15" t="e">
        <f>#REF!</f>
        <v>#REF!</v>
      </c>
      <c r="Y43" s="15" t="e">
        <f>#REF!</f>
        <v>#REF!</v>
      </c>
      <c r="Z43" s="15" t="e">
        <f>#REF!</f>
        <v>#REF!</v>
      </c>
      <c r="AA43" s="15" t="e">
        <f>#REF!</f>
        <v>#REF!</v>
      </c>
      <c r="AB43" s="15" t="e">
        <f>#REF!</f>
        <v>#REF!</v>
      </c>
      <c r="AC43" s="15" t="e">
        <f>#REF!</f>
        <v>#REF!</v>
      </c>
      <c r="AD43" s="15" t="e">
        <f>#REF!</f>
        <v>#REF!</v>
      </c>
      <c r="AE43" s="15" t="e">
        <f>#REF!</f>
        <v>#REF!</v>
      </c>
      <c r="AF43" s="15" t="e">
        <f>#REF!</f>
        <v>#REF!</v>
      </c>
      <c r="AG43" s="15" t="e">
        <f>#REF!</f>
        <v>#REF!</v>
      </c>
      <c r="AH43" s="15" t="e">
        <f>#REF!</f>
        <v>#REF!</v>
      </c>
      <c r="AI43" s="15" t="e">
        <f>#REF!</f>
        <v>#REF!</v>
      </c>
      <c r="AJ43" s="15" t="e">
        <f>#REF!</f>
        <v>#REF!</v>
      </c>
      <c r="AK43" s="15" t="e">
        <f>#REF!</f>
        <v>#REF!</v>
      </c>
      <c r="AL43" s="15" t="e">
        <f>#REF!</f>
        <v>#REF!</v>
      </c>
      <c r="AN43" s="14" t="e">
        <f>#REF!</f>
        <v>#REF!</v>
      </c>
      <c r="AO43" s="15" t="e">
        <f>#REF!</f>
        <v>#REF!</v>
      </c>
      <c r="AP43" s="15" t="e">
        <f>#REF!</f>
        <v>#REF!</v>
      </c>
      <c r="AQ43" s="15" t="e">
        <f>#REF!</f>
        <v>#REF!</v>
      </c>
      <c r="AR43" s="15" t="e">
        <f>#REF!</f>
        <v>#REF!</v>
      </c>
      <c r="AS43" s="15" t="e">
        <f>#REF!</f>
        <v>#REF!</v>
      </c>
      <c r="AT43" s="15" t="e">
        <f>#REF!</f>
        <v>#REF!</v>
      </c>
      <c r="AU43" s="15" t="e">
        <f>#REF!</f>
        <v>#REF!</v>
      </c>
      <c r="AV43" s="15" t="e">
        <f>#REF!</f>
        <v>#REF!</v>
      </c>
      <c r="AW43" s="15" t="e">
        <f>#REF!</f>
        <v>#REF!</v>
      </c>
      <c r="AX43" s="15" t="e">
        <f>#REF!</f>
        <v>#REF!</v>
      </c>
      <c r="AY43" s="15" t="e">
        <f>#REF!</f>
        <v>#REF!</v>
      </c>
      <c r="AZ43" s="15" t="e">
        <f>#REF!</f>
        <v>#REF!</v>
      </c>
      <c r="BA43" s="15" t="e">
        <f>#REF!</f>
        <v>#REF!</v>
      </c>
      <c r="BB43" s="15" t="e">
        <f>#REF!</f>
        <v>#REF!</v>
      </c>
      <c r="BC43" s="15" t="e">
        <f>#REF!</f>
        <v>#REF!</v>
      </c>
      <c r="BD43" s="15" t="e">
        <f>#REF!</f>
        <v>#REF!</v>
      </c>
      <c r="BE43" s="15" t="e">
        <f>#REF!</f>
        <v>#REF!</v>
      </c>
      <c r="BG43" s="14" t="e">
        <f>#REF!</f>
        <v>#REF!</v>
      </c>
      <c r="BH43" s="15" t="e">
        <f>#REF!</f>
        <v>#REF!</v>
      </c>
      <c r="BI43" s="15" t="e">
        <f>#REF!</f>
        <v>#REF!</v>
      </c>
      <c r="BJ43" s="15" t="e">
        <f>#REF!</f>
        <v>#REF!</v>
      </c>
      <c r="BK43" s="15" t="e">
        <f>#REF!</f>
        <v>#REF!</v>
      </c>
      <c r="BL43" s="15" t="e">
        <f>#REF!</f>
        <v>#REF!</v>
      </c>
      <c r="BM43" s="15" t="e">
        <f>#REF!</f>
        <v>#REF!</v>
      </c>
      <c r="BN43" s="15" t="e">
        <f>#REF!</f>
        <v>#REF!</v>
      </c>
      <c r="BO43" s="15" t="e">
        <f>#REF!</f>
        <v>#REF!</v>
      </c>
      <c r="BP43" s="15" t="e">
        <f>#REF!</f>
        <v>#REF!</v>
      </c>
      <c r="BQ43" s="15" t="e">
        <f>#REF!</f>
        <v>#REF!</v>
      </c>
      <c r="BR43" s="15" t="e">
        <f>#REF!</f>
        <v>#REF!</v>
      </c>
      <c r="BS43" s="15" t="e">
        <f>#REF!</f>
        <v>#REF!</v>
      </c>
      <c r="BT43" s="15" t="e">
        <f>#REF!</f>
        <v>#REF!</v>
      </c>
      <c r="BU43" s="15" t="e">
        <f>#REF!</f>
        <v>#REF!</v>
      </c>
      <c r="BV43" s="15" t="e">
        <f>#REF!</f>
        <v>#REF!</v>
      </c>
      <c r="BW43" s="15" t="e">
        <f>#REF!</f>
        <v>#REF!</v>
      </c>
      <c r="BX43" s="15" t="e">
        <f>#REF!</f>
        <v>#REF!</v>
      </c>
      <c r="BZ43" s="14" t="e">
        <f>#REF!</f>
        <v>#REF!</v>
      </c>
      <c r="CA43" s="15" t="e">
        <f>#REF!</f>
        <v>#REF!</v>
      </c>
      <c r="CB43" s="15" t="e">
        <f>#REF!</f>
        <v>#REF!</v>
      </c>
      <c r="CC43" s="15" t="e">
        <f>#REF!</f>
        <v>#REF!</v>
      </c>
      <c r="CD43" s="15" t="e">
        <f>#REF!</f>
        <v>#REF!</v>
      </c>
      <c r="CE43" s="15" t="e">
        <f>#REF!</f>
        <v>#REF!</v>
      </c>
      <c r="CF43" s="15" t="e">
        <f>#REF!</f>
        <v>#REF!</v>
      </c>
      <c r="CG43" s="15" t="e">
        <f>#REF!</f>
        <v>#REF!</v>
      </c>
      <c r="CH43" s="15" t="e">
        <f>#REF!</f>
        <v>#REF!</v>
      </c>
      <c r="CI43" s="15" t="e">
        <f>#REF!</f>
        <v>#REF!</v>
      </c>
      <c r="CJ43" s="15" t="e">
        <f>#REF!</f>
        <v>#REF!</v>
      </c>
      <c r="CK43" s="15" t="e">
        <f>#REF!</f>
        <v>#REF!</v>
      </c>
      <c r="CL43" s="15" t="e">
        <f>#REF!</f>
        <v>#REF!</v>
      </c>
      <c r="CM43" s="15" t="e">
        <f>#REF!</f>
        <v>#REF!</v>
      </c>
      <c r="CN43" s="15" t="e">
        <f>#REF!</f>
        <v>#REF!</v>
      </c>
      <c r="CO43" s="15" t="e">
        <f>#REF!</f>
        <v>#REF!</v>
      </c>
      <c r="CP43" s="15" t="e">
        <f>#REF!</f>
        <v>#REF!</v>
      </c>
      <c r="CQ43" s="15" t="e">
        <f>#REF!</f>
        <v>#REF!</v>
      </c>
      <c r="CS43" s="14" t="e">
        <f>#REF!</f>
        <v>#REF!</v>
      </c>
      <c r="CT43" s="15" t="e">
        <f>#REF!</f>
        <v>#REF!</v>
      </c>
      <c r="CU43" s="15" t="e">
        <f>#REF!</f>
        <v>#REF!</v>
      </c>
      <c r="CV43" s="15" t="e">
        <f>#REF!</f>
        <v>#REF!</v>
      </c>
      <c r="CW43" s="15" t="e">
        <f>#REF!</f>
        <v>#REF!</v>
      </c>
      <c r="CX43" s="15" t="e">
        <f>#REF!</f>
        <v>#REF!</v>
      </c>
      <c r="CY43" s="15" t="e">
        <f>#REF!</f>
        <v>#REF!</v>
      </c>
      <c r="CZ43" s="15" t="e">
        <f>#REF!</f>
        <v>#REF!</v>
      </c>
      <c r="DA43" s="15" t="e">
        <f>#REF!</f>
        <v>#REF!</v>
      </c>
      <c r="DB43" s="15" t="e">
        <f>#REF!</f>
        <v>#REF!</v>
      </c>
      <c r="DC43" s="15" t="e">
        <f>#REF!</f>
        <v>#REF!</v>
      </c>
      <c r="DD43" s="15" t="e">
        <f>#REF!</f>
        <v>#REF!</v>
      </c>
      <c r="DE43" s="15" t="e">
        <f>#REF!</f>
        <v>#REF!</v>
      </c>
      <c r="DF43" s="15" t="e">
        <f>#REF!</f>
        <v>#REF!</v>
      </c>
      <c r="DG43" s="15" t="e">
        <f>#REF!</f>
        <v>#REF!</v>
      </c>
      <c r="DH43" s="15" t="e">
        <f>#REF!</f>
        <v>#REF!</v>
      </c>
      <c r="DI43" s="15" t="e">
        <f>#REF!</f>
        <v>#REF!</v>
      </c>
      <c r="DJ43" s="15" t="e">
        <f>#REF!</f>
        <v>#REF!</v>
      </c>
      <c r="DL43" s="14" t="e">
        <f>#REF!</f>
        <v>#REF!</v>
      </c>
      <c r="DM43" s="15" t="e">
        <f>#REF!</f>
        <v>#REF!</v>
      </c>
      <c r="DN43" s="15" t="e">
        <f>#REF!</f>
        <v>#REF!</v>
      </c>
      <c r="DO43" s="15" t="e">
        <f>#REF!</f>
        <v>#REF!</v>
      </c>
      <c r="DP43" s="15" t="e">
        <f>#REF!</f>
        <v>#REF!</v>
      </c>
      <c r="DQ43" s="15" t="e">
        <f>#REF!</f>
        <v>#REF!</v>
      </c>
      <c r="DR43" s="15" t="e">
        <f>#REF!</f>
        <v>#REF!</v>
      </c>
      <c r="DS43" s="15" t="e">
        <f>#REF!</f>
        <v>#REF!</v>
      </c>
      <c r="DT43" s="15" t="e">
        <f>#REF!</f>
        <v>#REF!</v>
      </c>
      <c r="DU43" s="15" t="e">
        <f>#REF!</f>
        <v>#REF!</v>
      </c>
      <c r="DV43" s="15" t="e">
        <f>#REF!</f>
        <v>#REF!</v>
      </c>
      <c r="DW43" s="15" t="e">
        <f>#REF!</f>
        <v>#REF!</v>
      </c>
      <c r="DX43" s="15" t="e">
        <f>#REF!</f>
        <v>#REF!</v>
      </c>
      <c r="DY43" s="15" t="e">
        <f>#REF!</f>
        <v>#REF!</v>
      </c>
      <c r="DZ43" s="15" t="e">
        <f>#REF!</f>
        <v>#REF!</v>
      </c>
      <c r="EA43" s="15" t="e">
        <f>#REF!</f>
        <v>#REF!</v>
      </c>
      <c r="EB43" s="15" t="e">
        <f>#REF!</f>
        <v>#REF!</v>
      </c>
      <c r="EC43" s="15" t="e">
        <f>#REF!</f>
        <v>#REF!</v>
      </c>
      <c r="EE43" s="14" t="e">
        <f>#REF!</f>
        <v>#REF!</v>
      </c>
      <c r="EF43" s="15" t="e">
        <f>#REF!</f>
        <v>#REF!</v>
      </c>
      <c r="EG43" s="15" t="e">
        <f>#REF!</f>
        <v>#REF!</v>
      </c>
      <c r="EH43" s="15" t="e">
        <f>#REF!</f>
        <v>#REF!</v>
      </c>
      <c r="EI43" s="15" t="e">
        <f>#REF!</f>
        <v>#REF!</v>
      </c>
      <c r="EJ43" s="15" t="e">
        <f>#REF!</f>
        <v>#REF!</v>
      </c>
      <c r="EK43" s="15" t="e">
        <f>#REF!</f>
        <v>#REF!</v>
      </c>
      <c r="EL43" s="15" t="e">
        <f>#REF!</f>
        <v>#REF!</v>
      </c>
      <c r="EM43" s="15" t="e">
        <f>#REF!</f>
        <v>#REF!</v>
      </c>
      <c r="EN43" s="15" t="e">
        <f>#REF!</f>
        <v>#REF!</v>
      </c>
      <c r="EO43" s="15" t="e">
        <f>#REF!</f>
        <v>#REF!</v>
      </c>
      <c r="EP43" s="15" t="e">
        <f>#REF!</f>
        <v>#REF!</v>
      </c>
      <c r="EQ43" s="15" t="e">
        <f>#REF!</f>
        <v>#REF!</v>
      </c>
      <c r="ER43" s="15" t="e">
        <f>#REF!</f>
        <v>#REF!</v>
      </c>
      <c r="ES43" s="15" t="e">
        <f>#REF!</f>
        <v>#REF!</v>
      </c>
      <c r="ET43" s="15" t="e">
        <f>#REF!</f>
        <v>#REF!</v>
      </c>
      <c r="EU43" s="15" t="e">
        <f>#REF!</f>
        <v>#REF!</v>
      </c>
      <c r="EV43" s="15" t="e">
        <f>#REF!</f>
        <v>#REF!</v>
      </c>
      <c r="EX43" s="14" t="e">
        <f>#REF!</f>
        <v>#REF!</v>
      </c>
      <c r="EY43" s="15" t="e">
        <f>#REF!</f>
        <v>#REF!</v>
      </c>
      <c r="EZ43" s="15" t="e">
        <f>#REF!</f>
        <v>#REF!</v>
      </c>
      <c r="FA43" s="15" t="e">
        <f>#REF!</f>
        <v>#REF!</v>
      </c>
      <c r="FB43" s="15" t="e">
        <f>#REF!</f>
        <v>#REF!</v>
      </c>
      <c r="FC43" s="15" t="e">
        <f>#REF!</f>
        <v>#REF!</v>
      </c>
      <c r="FD43" s="15" t="e">
        <f>#REF!</f>
        <v>#REF!</v>
      </c>
      <c r="FE43" s="15" t="e">
        <f>#REF!</f>
        <v>#REF!</v>
      </c>
      <c r="FF43" s="15" t="e">
        <f>#REF!</f>
        <v>#REF!</v>
      </c>
      <c r="FG43" s="15" t="e">
        <f>#REF!</f>
        <v>#REF!</v>
      </c>
      <c r="FH43" s="15" t="e">
        <f>#REF!</f>
        <v>#REF!</v>
      </c>
      <c r="FI43" s="15" t="e">
        <f>#REF!</f>
        <v>#REF!</v>
      </c>
      <c r="FJ43" s="15" t="e">
        <f>#REF!</f>
        <v>#REF!</v>
      </c>
      <c r="FK43" s="15" t="e">
        <f>#REF!</f>
        <v>#REF!</v>
      </c>
      <c r="FL43" s="15" t="e">
        <f>#REF!</f>
        <v>#REF!</v>
      </c>
      <c r="FM43" s="15" t="e">
        <f>#REF!</f>
        <v>#REF!</v>
      </c>
      <c r="FN43" s="15" t="e">
        <f>#REF!</f>
        <v>#REF!</v>
      </c>
      <c r="FO43" s="15" t="e">
        <f>#REF!</f>
        <v>#REF!</v>
      </c>
      <c r="FQ43" s="14" t="e">
        <f>#REF!</f>
        <v>#REF!</v>
      </c>
      <c r="FR43" s="15" t="e">
        <f>#REF!</f>
        <v>#REF!</v>
      </c>
      <c r="FS43" s="15" t="e">
        <f>#REF!</f>
        <v>#REF!</v>
      </c>
      <c r="FT43" s="15" t="e">
        <f>#REF!</f>
        <v>#REF!</v>
      </c>
      <c r="FU43" s="15" t="e">
        <f>#REF!</f>
        <v>#REF!</v>
      </c>
      <c r="FV43" s="15" t="e">
        <f>#REF!</f>
        <v>#REF!</v>
      </c>
      <c r="FW43" s="15" t="e">
        <f>#REF!</f>
        <v>#REF!</v>
      </c>
      <c r="FX43" s="15" t="e">
        <f>#REF!</f>
        <v>#REF!</v>
      </c>
      <c r="FY43" s="15" t="e">
        <f>#REF!</f>
        <v>#REF!</v>
      </c>
      <c r="FZ43" s="15" t="e">
        <f>#REF!</f>
        <v>#REF!</v>
      </c>
      <c r="GA43" s="15" t="e">
        <f>#REF!</f>
        <v>#REF!</v>
      </c>
      <c r="GB43" s="15" t="e">
        <f>#REF!</f>
        <v>#REF!</v>
      </c>
      <c r="GC43" s="15" t="e">
        <f>#REF!</f>
        <v>#REF!</v>
      </c>
      <c r="GD43" s="15" t="e">
        <f>#REF!</f>
        <v>#REF!</v>
      </c>
      <c r="GE43" s="15" t="e">
        <f>#REF!</f>
        <v>#REF!</v>
      </c>
      <c r="GF43" s="15" t="e">
        <f>#REF!</f>
        <v>#REF!</v>
      </c>
      <c r="GG43" s="15" t="e">
        <f>#REF!</f>
        <v>#REF!</v>
      </c>
      <c r="GH43" s="15" t="e">
        <f>#REF!</f>
        <v>#REF!</v>
      </c>
      <c r="GJ43" s="14" t="e">
        <f>#REF!</f>
        <v>#REF!</v>
      </c>
      <c r="GK43" s="15" t="e">
        <f>#REF!</f>
        <v>#REF!</v>
      </c>
      <c r="GL43" s="15" t="e">
        <f>#REF!</f>
        <v>#REF!</v>
      </c>
      <c r="GM43" s="15" t="e">
        <f>#REF!</f>
        <v>#REF!</v>
      </c>
      <c r="GN43" s="15" t="e">
        <f>#REF!</f>
        <v>#REF!</v>
      </c>
      <c r="GO43" s="15" t="e">
        <f>#REF!</f>
        <v>#REF!</v>
      </c>
      <c r="GP43" s="15" t="e">
        <f>#REF!</f>
        <v>#REF!</v>
      </c>
      <c r="GQ43" s="15" t="e">
        <f>#REF!</f>
        <v>#REF!</v>
      </c>
      <c r="GR43" s="15" t="e">
        <f>#REF!</f>
        <v>#REF!</v>
      </c>
      <c r="GS43" s="15" t="e">
        <f>#REF!</f>
        <v>#REF!</v>
      </c>
      <c r="GT43" s="15" t="e">
        <f>#REF!</f>
        <v>#REF!</v>
      </c>
      <c r="GU43" s="15" t="e">
        <f>#REF!</f>
        <v>#REF!</v>
      </c>
      <c r="GV43" s="15" t="e">
        <f>#REF!</f>
        <v>#REF!</v>
      </c>
      <c r="GW43" s="15" t="e">
        <f>#REF!</f>
        <v>#REF!</v>
      </c>
      <c r="GX43" s="15" t="e">
        <f>#REF!</f>
        <v>#REF!</v>
      </c>
      <c r="GY43" s="15" t="e">
        <f>#REF!</f>
        <v>#REF!</v>
      </c>
      <c r="GZ43" s="15" t="e">
        <f>#REF!</f>
        <v>#REF!</v>
      </c>
      <c r="HA43" s="15" t="e">
        <f>#REF!</f>
        <v>#REF!</v>
      </c>
      <c r="HC43" s="14" t="e">
        <f>#REF!</f>
        <v>#REF!</v>
      </c>
      <c r="HD43" s="15" t="e">
        <f>#REF!</f>
        <v>#REF!</v>
      </c>
      <c r="HE43" s="15" t="e">
        <f>#REF!</f>
        <v>#REF!</v>
      </c>
      <c r="HF43" s="15" t="e">
        <f>#REF!</f>
        <v>#REF!</v>
      </c>
      <c r="HG43" s="15" t="e">
        <f>#REF!</f>
        <v>#REF!</v>
      </c>
      <c r="HH43" s="15" t="e">
        <f>#REF!</f>
        <v>#REF!</v>
      </c>
      <c r="HI43" s="15" t="e">
        <f>#REF!</f>
        <v>#REF!</v>
      </c>
      <c r="HJ43" s="15" t="e">
        <f>#REF!</f>
        <v>#REF!</v>
      </c>
      <c r="HK43" s="15" t="e">
        <f>#REF!</f>
        <v>#REF!</v>
      </c>
      <c r="HL43" s="15" t="e">
        <f>#REF!</f>
        <v>#REF!</v>
      </c>
      <c r="HM43" s="15" t="e">
        <f>#REF!</f>
        <v>#REF!</v>
      </c>
      <c r="HN43" s="15" t="e">
        <f>#REF!</f>
        <v>#REF!</v>
      </c>
      <c r="HO43" s="15" t="e">
        <f>#REF!</f>
        <v>#REF!</v>
      </c>
      <c r="HP43" s="15" t="e">
        <f>#REF!</f>
        <v>#REF!</v>
      </c>
      <c r="HQ43" s="15" t="e">
        <f>#REF!</f>
        <v>#REF!</v>
      </c>
      <c r="HR43" s="15" t="e">
        <f>#REF!</f>
        <v>#REF!</v>
      </c>
      <c r="HS43" s="15" t="e">
        <f>#REF!</f>
        <v>#REF!</v>
      </c>
      <c r="HT43" s="15" t="e">
        <f>#REF!</f>
        <v>#REF!</v>
      </c>
      <c r="HV43" s="14" t="e">
        <f>#REF!</f>
        <v>#REF!</v>
      </c>
      <c r="HW43" s="15" t="e">
        <f>#REF!</f>
        <v>#REF!</v>
      </c>
      <c r="HX43" s="15" t="e">
        <f>#REF!</f>
        <v>#REF!</v>
      </c>
      <c r="HY43" s="15" t="e">
        <f>#REF!</f>
        <v>#REF!</v>
      </c>
      <c r="HZ43" s="15" t="e">
        <f>#REF!</f>
        <v>#REF!</v>
      </c>
      <c r="IA43" s="15" t="e">
        <f>#REF!</f>
        <v>#REF!</v>
      </c>
      <c r="IB43" s="15" t="e">
        <f>#REF!</f>
        <v>#REF!</v>
      </c>
      <c r="IC43" s="15" t="e">
        <f>#REF!</f>
        <v>#REF!</v>
      </c>
      <c r="ID43" s="15" t="e">
        <f>#REF!</f>
        <v>#REF!</v>
      </c>
      <c r="IE43" s="15" t="e">
        <f>#REF!</f>
        <v>#REF!</v>
      </c>
      <c r="IF43" s="15" t="e">
        <f>#REF!</f>
        <v>#REF!</v>
      </c>
      <c r="IG43" s="15" t="e">
        <f>#REF!</f>
        <v>#REF!</v>
      </c>
      <c r="IH43" s="15" t="e">
        <f>#REF!</f>
        <v>#REF!</v>
      </c>
      <c r="II43" s="15" t="e">
        <f>#REF!</f>
        <v>#REF!</v>
      </c>
      <c r="IJ43" s="15" t="e">
        <f>#REF!</f>
        <v>#REF!</v>
      </c>
      <c r="IK43" s="15" t="e">
        <f>#REF!</f>
        <v>#REF!</v>
      </c>
      <c r="IL43" s="15" t="e">
        <f>#REF!</f>
        <v>#REF!</v>
      </c>
      <c r="IM43" s="15" t="e">
        <f>#REF!</f>
        <v>#REF!</v>
      </c>
      <c r="IO43" s="14" t="e">
        <f>#REF!</f>
        <v>#REF!</v>
      </c>
      <c r="IP43" s="15" t="e">
        <f>#REF!</f>
        <v>#REF!</v>
      </c>
      <c r="IQ43" s="15" t="e">
        <f>#REF!</f>
        <v>#REF!</v>
      </c>
      <c r="IR43" s="15" t="e">
        <f>#REF!</f>
        <v>#REF!</v>
      </c>
      <c r="IS43" s="15" t="e">
        <f>#REF!</f>
        <v>#REF!</v>
      </c>
      <c r="IT43" s="15" t="e">
        <f>#REF!</f>
        <v>#REF!</v>
      </c>
      <c r="IU43" s="15" t="e">
        <f>#REF!</f>
        <v>#REF!</v>
      </c>
      <c r="IV43" s="15" t="e">
        <f>#REF!</f>
        <v>#REF!</v>
      </c>
      <c r="IW43" s="15" t="e">
        <f>#REF!</f>
        <v>#REF!</v>
      </c>
      <c r="IX43" s="15" t="e">
        <f>#REF!</f>
        <v>#REF!</v>
      </c>
      <c r="IY43" s="15" t="e">
        <f>#REF!</f>
        <v>#REF!</v>
      </c>
      <c r="IZ43" s="15" t="e">
        <f>#REF!</f>
        <v>#REF!</v>
      </c>
      <c r="JA43" s="15" t="e">
        <f>#REF!</f>
        <v>#REF!</v>
      </c>
      <c r="JB43" s="15" t="e">
        <f>#REF!</f>
        <v>#REF!</v>
      </c>
      <c r="JC43" s="15" t="e">
        <f>#REF!</f>
        <v>#REF!</v>
      </c>
      <c r="JD43" s="15" t="e">
        <f>#REF!</f>
        <v>#REF!</v>
      </c>
      <c r="JE43" s="15" t="e">
        <f>#REF!</f>
        <v>#REF!</v>
      </c>
      <c r="JF43" s="15" t="e">
        <f>#REF!</f>
        <v>#REF!</v>
      </c>
      <c r="JH43" s="14" t="e">
        <f>#REF!</f>
        <v>#REF!</v>
      </c>
      <c r="JI43" s="15" t="e">
        <f>#REF!</f>
        <v>#REF!</v>
      </c>
      <c r="JJ43" s="15" t="e">
        <f>#REF!</f>
        <v>#REF!</v>
      </c>
      <c r="JK43" s="15" t="e">
        <f>#REF!</f>
        <v>#REF!</v>
      </c>
      <c r="JL43" s="15" t="e">
        <f>#REF!</f>
        <v>#REF!</v>
      </c>
      <c r="JM43" s="15" t="e">
        <f>#REF!</f>
        <v>#REF!</v>
      </c>
      <c r="JN43" s="15" t="e">
        <f>#REF!</f>
        <v>#REF!</v>
      </c>
      <c r="JO43" s="15" t="e">
        <f>#REF!</f>
        <v>#REF!</v>
      </c>
      <c r="JP43" s="15" t="e">
        <f>#REF!</f>
        <v>#REF!</v>
      </c>
      <c r="JQ43" s="15" t="e">
        <f>#REF!</f>
        <v>#REF!</v>
      </c>
      <c r="JR43" s="15" t="e">
        <f>#REF!</f>
        <v>#REF!</v>
      </c>
      <c r="JS43" s="15" t="e">
        <f>#REF!</f>
        <v>#REF!</v>
      </c>
      <c r="JT43" s="15" t="e">
        <f>#REF!</f>
        <v>#REF!</v>
      </c>
      <c r="JU43" s="15" t="e">
        <f>#REF!</f>
        <v>#REF!</v>
      </c>
      <c r="JV43" s="15" t="e">
        <f>#REF!</f>
        <v>#REF!</v>
      </c>
      <c r="JW43" s="15" t="e">
        <f>#REF!</f>
        <v>#REF!</v>
      </c>
      <c r="JX43" s="15" t="e">
        <f>#REF!</f>
        <v>#REF!</v>
      </c>
      <c r="JY43" s="15" t="e">
        <f>#REF!</f>
        <v>#REF!</v>
      </c>
    </row>
    <row r="44" spans="2:285" x14ac:dyDescent="0.25">
      <c r="B44" s="14" t="e">
        <f>#REF!</f>
        <v>#REF!</v>
      </c>
      <c r="C44" s="15" t="e">
        <f>#REF!</f>
        <v>#REF!</v>
      </c>
      <c r="D44" s="15" t="e">
        <f>#REF!</f>
        <v>#REF!</v>
      </c>
      <c r="E44" s="15" t="e">
        <f>#REF!</f>
        <v>#REF!</v>
      </c>
      <c r="F44" s="15" t="e">
        <f>#REF!</f>
        <v>#REF!</v>
      </c>
      <c r="G44" s="15" t="e">
        <f>#REF!</f>
        <v>#REF!</v>
      </c>
      <c r="H44" s="15" t="e">
        <f>#REF!</f>
        <v>#REF!</v>
      </c>
      <c r="I44" s="15" t="e">
        <f>#REF!</f>
        <v>#REF!</v>
      </c>
      <c r="J44" s="15" t="e">
        <f>#REF!</f>
        <v>#REF!</v>
      </c>
      <c r="K44" s="15" t="e">
        <f>#REF!</f>
        <v>#REF!</v>
      </c>
      <c r="L44" s="15" t="e">
        <f>#REF!</f>
        <v>#REF!</v>
      </c>
      <c r="M44" s="15" t="e">
        <f>#REF!</f>
        <v>#REF!</v>
      </c>
      <c r="N44" s="15" t="e">
        <f>#REF!</f>
        <v>#REF!</v>
      </c>
      <c r="O44" s="15" t="e">
        <f>#REF!</f>
        <v>#REF!</v>
      </c>
      <c r="P44" s="15" t="e">
        <f>#REF!</f>
        <v>#REF!</v>
      </c>
      <c r="Q44" s="15" t="e">
        <f>#REF!</f>
        <v>#REF!</v>
      </c>
      <c r="R44" s="15" t="e">
        <f>#REF!</f>
        <v>#REF!</v>
      </c>
      <c r="S44" s="15" t="e">
        <f>#REF!</f>
        <v>#REF!</v>
      </c>
      <c r="U44" s="14" t="e">
        <f>#REF!</f>
        <v>#REF!</v>
      </c>
      <c r="V44" s="15" t="e">
        <f>#REF!</f>
        <v>#REF!</v>
      </c>
      <c r="W44" s="15" t="e">
        <f>#REF!</f>
        <v>#REF!</v>
      </c>
      <c r="X44" s="15" t="e">
        <f>#REF!</f>
        <v>#REF!</v>
      </c>
      <c r="Y44" s="15" t="e">
        <f>#REF!</f>
        <v>#REF!</v>
      </c>
      <c r="Z44" s="15" t="e">
        <f>#REF!</f>
        <v>#REF!</v>
      </c>
      <c r="AA44" s="15" t="e">
        <f>#REF!</f>
        <v>#REF!</v>
      </c>
      <c r="AB44" s="15" t="e">
        <f>#REF!</f>
        <v>#REF!</v>
      </c>
      <c r="AC44" s="15" t="e">
        <f>#REF!</f>
        <v>#REF!</v>
      </c>
      <c r="AD44" s="15" t="e">
        <f>#REF!</f>
        <v>#REF!</v>
      </c>
      <c r="AE44" s="15" t="e">
        <f>#REF!</f>
        <v>#REF!</v>
      </c>
      <c r="AF44" s="15" t="e">
        <f>#REF!</f>
        <v>#REF!</v>
      </c>
      <c r="AG44" s="15" t="e">
        <f>#REF!</f>
        <v>#REF!</v>
      </c>
      <c r="AH44" s="15" t="e">
        <f>#REF!</f>
        <v>#REF!</v>
      </c>
      <c r="AI44" s="15" t="e">
        <f>#REF!</f>
        <v>#REF!</v>
      </c>
      <c r="AJ44" s="15" t="e">
        <f>#REF!</f>
        <v>#REF!</v>
      </c>
      <c r="AK44" s="15" t="e">
        <f>#REF!</f>
        <v>#REF!</v>
      </c>
      <c r="AL44" s="15" t="e">
        <f>#REF!</f>
        <v>#REF!</v>
      </c>
      <c r="AN44" s="14" t="e">
        <f>#REF!</f>
        <v>#REF!</v>
      </c>
      <c r="AO44" s="15" t="e">
        <f>#REF!</f>
        <v>#REF!</v>
      </c>
      <c r="AP44" s="15" t="e">
        <f>#REF!</f>
        <v>#REF!</v>
      </c>
      <c r="AQ44" s="15" t="e">
        <f>#REF!</f>
        <v>#REF!</v>
      </c>
      <c r="AR44" s="15" t="e">
        <f>#REF!</f>
        <v>#REF!</v>
      </c>
      <c r="AS44" s="15" t="e">
        <f>#REF!</f>
        <v>#REF!</v>
      </c>
      <c r="AT44" s="15" t="e">
        <f>#REF!</f>
        <v>#REF!</v>
      </c>
      <c r="AU44" s="15" t="e">
        <f>#REF!</f>
        <v>#REF!</v>
      </c>
      <c r="AV44" s="15" t="e">
        <f>#REF!</f>
        <v>#REF!</v>
      </c>
      <c r="AW44" s="15" t="e">
        <f>#REF!</f>
        <v>#REF!</v>
      </c>
      <c r="AX44" s="15" t="e">
        <f>#REF!</f>
        <v>#REF!</v>
      </c>
      <c r="AY44" s="15" t="e">
        <f>#REF!</f>
        <v>#REF!</v>
      </c>
      <c r="AZ44" s="15" t="e">
        <f>#REF!</f>
        <v>#REF!</v>
      </c>
      <c r="BA44" s="15" t="e">
        <f>#REF!</f>
        <v>#REF!</v>
      </c>
      <c r="BB44" s="15" t="e">
        <f>#REF!</f>
        <v>#REF!</v>
      </c>
      <c r="BC44" s="15" t="e">
        <f>#REF!</f>
        <v>#REF!</v>
      </c>
      <c r="BD44" s="15" t="e">
        <f>#REF!</f>
        <v>#REF!</v>
      </c>
      <c r="BE44" s="15" t="e">
        <f>#REF!</f>
        <v>#REF!</v>
      </c>
      <c r="BG44" s="14" t="e">
        <f>#REF!</f>
        <v>#REF!</v>
      </c>
      <c r="BH44" s="15" t="e">
        <f>#REF!</f>
        <v>#REF!</v>
      </c>
      <c r="BI44" s="15" t="e">
        <f>#REF!</f>
        <v>#REF!</v>
      </c>
      <c r="BJ44" s="15" t="e">
        <f>#REF!</f>
        <v>#REF!</v>
      </c>
      <c r="BK44" s="15" t="e">
        <f>#REF!</f>
        <v>#REF!</v>
      </c>
      <c r="BL44" s="15" t="e">
        <f>#REF!</f>
        <v>#REF!</v>
      </c>
      <c r="BM44" s="15" t="e">
        <f>#REF!</f>
        <v>#REF!</v>
      </c>
      <c r="BN44" s="15" t="e">
        <f>#REF!</f>
        <v>#REF!</v>
      </c>
      <c r="BO44" s="15" t="e">
        <f>#REF!</f>
        <v>#REF!</v>
      </c>
      <c r="BP44" s="15" t="e">
        <f>#REF!</f>
        <v>#REF!</v>
      </c>
      <c r="BQ44" s="15" t="e">
        <f>#REF!</f>
        <v>#REF!</v>
      </c>
      <c r="BR44" s="15" t="e">
        <f>#REF!</f>
        <v>#REF!</v>
      </c>
      <c r="BS44" s="15" t="e">
        <f>#REF!</f>
        <v>#REF!</v>
      </c>
      <c r="BT44" s="15" t="e">
        <f>#REF!</f>
        <v>#REF!</v>
      </c>
      <c r="BU44" s="15" t="e">
        <f>#REF!</f>
        <v>#REF!</v>
      </c>
      <c r="BV44" s="15" t="e">
        <f>#REF!</f>
        <v>#REF!</v>
      </c>
      <c r="BW44" s="15" t="e">
        <f>#REF!</f>
        <v>#REF!</v>
      </c>
      <c r="BX44" s="15" t="e">
        <f>#REF!</f>
        <v>#REF!</v>
      </c>
      <c r="BZ44" s="14" t="e">
        <f>#REF!</f>
        <v>#REF!</v>
      </c>
      <c r="CA44" s="15" t="e">
        <f>#REF!</f>
        <v>#REF!</v>
      </c>
      <c r="CB44" s="15" t="e">
        <f>#REF!</f>
        <v>#REF!</v>
      </c>
      <c r="CC44" s="15" t="e">
        <f>#REF!</f>
        <v>#REF!</v>
      </c>
      <c r="CD44" s="15" t="e">
        <f>#REF!</f>
        <v>#REF!</v>
      </c>
      <c r="CE44" s="15" t="e">
        <f>#REF!</f>
        <v>#REF!</v>
      </c>
      <c r="CF44" s="15" t="e">
        <f>#REF!</f>
        <v>#REF!</v>
      </c>
      <c r="CG44" s="15" t="e">
        <f>#REF!</f>
        <v>#REF!</v>
      </c>
      <c r="CH44" s="15" t="e">
        <f>#REF!</f>
        <v>#REF!</v>
      </c>
      <c r="CI44" s="15" t="e">
        <f>#REF!</f>
        <v>#REF!</v>
      </c>
      <c r="CJ44" s="15" t="e">
        <f>#REF!</f>
        <v>#REF!</v>
      </c>
      <c r="CK44" s="15" t="e">
        <f>#REF!</f>
        <v>#REF!</v>
      </c>
      <c r="CL44" s="15" t="e">
        <f>#REF!</f>
        <v>#REF!</v>
      </c>
      <c r="CM44" s="15" t="e">
        <f>#REF!</f>
        <v>#REF!</v>
      </c>
      <c r="CN44" s="15" t="e">
        <f>#REF!</f>
        <v>#REF!</v>
      </c>
      <c r="CO44" s="15" t="e">
        <f>#REF!</f>
        <v>#REF!</v>
      </c>
      <c r="CP44" s="15" t="e">
        <f>#REF!</f>
        <v>#REF!</v>
      </c>
      <c r="CQ44" s="15" t="e">
        <f>#REF!</f>
        <v>#REF!</v>
      </c>
      <c r="CS44" s="14" t="e">
        <f>#REF!</f>
        <v>#REF!</v>
      </c>
      <c r="CT44" s="15" t="e">
        <f>#REF!</f>
        <v>#REF!</v>
      </c>
      <c r="CU44" s="15" t="e">
        <f>#REF!</f>
        <v>#REF!</v>
      </c>
      <c r="CV44" s="15" t="e">
        <f>#REF!</f>
        <v>#REF!</v>
      </c>
      <c r="CW44" s="15" t="e">
        <f>#REF!</f>
        <v>#REF!</v>
      </c>
      <c r="CX44" s="15" t="e">
        <f>#REF!</f>
        <v>#REF!</v>
      </c>
      <c r="CY44" s="15" t="e">
        <f>#REF!</f>
        <v>#REF!</v>
      </c>
      <c r="CZ44" s="15" t="e">
        <f>#REF!</f>
        <v>#REF!</v>
      </c>
      <c r="DA44" s="15" t="e">
        <f>#REF!</f>
        <v>#REF!</v>
      </c>
      <c r="DB44" s="15" t="e">
        <f>#REF!</f>
        <v>#REF!</v>
      </c>
      <c r="DC44" s="15" t="e">
        <f>#REF!</f>
        <v>#REF!</v>
      </c>
      <c r="DD44" s="15" t="e">
        <f>#REF!</f>
        <v>#REF!</v>
      </c>
      <c r="DE44" s="15" t="e">
        <f>#REF!</f>
        <v>#REF!</v>
      </c>
      <c r="DF44" s="15" t="e">
        <f>#REF!</f>
        <v>#REF!</v>
      </c>
      <c r="DG44" s="15" t="e">
        <f>#REF!</f>
        <v>#REF!</v>
      </c>
      <c r="DH44" s="15" t="e">
        <f>#REF!</f>
        <v>#REF!</v>
      </c>
      <c r="DI44" s="15" t="e">
        <f>#REF!</f>
        <v>#REF!</v>
      </c>
      <c r="DJ44" s="15" t="e">
        <f>#REF!</f>
        <v>#REF!</v>
      </c>
      <c r="DL44" s="14" t="e">
        <f>#REF!</f>
        <v>#REF!</v>
      </c>
      <c r="DM44" s="15" t="e">
        <f>#REF!</f>
        <v>#REF!</v>
      </c>
      <c r="DN44" s="15" t="e">
        <f>#REF!</f>
        <v>#REF!</v>
      </c>
      <c r="DO44" s="15" t="e">
        <f>#REF!</f>
        <v>#REF!</v>
      </c>
      <c r="DP44" s="15" t="e">
        <f>#REF!</f>
        <v>#REF!</v>
      </c>
      <c r="DQ44" s="15" t="e">
        <f>#REF!</f>
        <v>#REF!</v>
      </c>
      <c r="DR44" s="15" t="e">
        <f>#REF!</f>
        <v>#REF!</v>
      </c>
      <c r="DS44" s="15" t="e">
        <f>#REF!</f>
        <v>#REF!</v>
      </c>
      <c r="DT44" s="15" t="e">
        <f>#REF!</f>
        <v>#REF!</v>
      </c>
      <c r="DU44" s="15" t="e">
        <f>#REF!</f>
        <v>#REF!</v>
      </c>
      <c r="DV44" s="15" t="e">
        <f>#REF!</f>
        <v>#REF!</v>
      </c>
      <c r="DW44" s="15" t="e">
        <f>#REF!</f>
        <v>#REF!</v>
      </c>
      <c r="DX44" s="15" t="e">
        <f>#REF!</f>
        <v>#REF!</v>
      </c>
      <c r="DY44" s="15" t="e">
        <f>#REF!</f>
        <v>#REF!</v>
      </c>
      <c r="DZ44" s="15" t="e">
        <f>#REF!</f>
        <v>#REF!</v>
      </c>
      <c r="EA44" s="15" t="e">
        <f>#REF!</f>
        <v>#REF!</v>
      </c>
      <c r="EB44" s="15" t="e">
        <f>#REF!</f>
        <v>#REF!</v>
      </c>
      <c r="EC44" s="15" t="e">
        <f>#REF!</f>
        <v>#REF!</v>
      </c>
      <c r="EE44" s="14" t="e">
        <f>#REF!</f>
        <v>#REF!</v>
      </c>
      <c r="EF44" s="15" t="e">
        <f>#REF!</f>
        <v>#REF!</v>
      </c>
      <c r="EG44" s="15" t="e">
        <f>#REF!</f>
        <v>#REF!</v>
      </c>
      <c r="EH44" s="15" t="e">
        <f>#REF!</f>
        <v>#REF!</v>
      </c>
      <c r="EI44" s="15" t="e">
        <f>#REF!</f>
        <v>#REF!</v>
      </c>
      <c r="EJ44" s="15" t="e">
        <f>#REF!</f>
        <v>#REF!</v>
      </c>
      <c r="EK44" s="15" t="e">
        <f>#REF!</f>
        <v>#REF!</v>
      </c>
      <c r="EL44" s="15" t="e">
        <f>#REF!</f>
        <v>#REF!</v>
      </c>
      <c r="EM44" s="15" t="e">
        <f>#REF!</f>
        <v>#REF!</v>
      </c>
      <c r="EN44" s="15" t="e">
        <f>#REF!</f>
        <v>#REF!</v>
      </c>
      <c r="EO44" s="15" t="e">
        <f>#REF!</f>
        <v>#REF!</v>
      </c>
      <c r="EP44" s="15" t="e">
        <f>#REF!</f>
        <v>#REF!</v>
      </c>
      <c r="EQ44" s="15" t="e">
        <f>#REF!</f>
        <v>#REF!</v>
      </c>
      <c r="ER44" s="15" t="e">
        <f>#REF!</f>
        <v>#REF!</v>
      </c>
      <c r="ES44" s="15" t="e">
        <f>#REF!</f>
        <v>#REF!</v>
      </c>
      <c r="ET44" s="15" t="e">
        <f>#REF!</f>
        <v>#REF!</v>
      </c>
      <c r="EU44" s="15" t="e">
        <f>#REF!</f>
        <v>#REF!</v>
      </c>
      <c r="EV44" s="15" t="e">
        <f>#REF!</f>
        <v>#REF!</v>
      </c>
      <c r="EX44" s="14" t="e">
        <f>#REF!</f>
        <v>#REF!</v>
      </c>
      <c r="EY44" s="15" t="e">
        <f>#REF!</f>
        <v>#REF!</v>
      </c>
      <c r="EZ44" s="15" t="e">
        <f>#REF!</f>
        <v>#REF!</v>
      </c>
      <c r="FA44" s="15" t="e">
        <f>#REF!</f>
        <v>#REF!</v>
      </c>
      <c r="FB44" s="15" t="e">
        <f>#REF!</f>
        <v>#REF!</v>
      </c>
      <c r="FC44" s="15" t="e">
        <f>#REF!</f>
        <v>#REF!</v>
      </c>
      <c r="FD44" s="15" t="e">
        <f>#REF!</f>
        <v>#REF!</v>
      </c>
      <c r="FE44" s="15" t="e">
        <f>#REF!</f>
        <v>#REF!</v>
      </c>
      <c r="FF44" s="15" t="e">
        <f>#REF!</f>
        <v>#REF!</v>
      </c>
      <c r="FG44" s="15" t="e">
        <f>#REF!</f>
        <v>#REF!</v>
      </c>
      <c r="FH44" s="15" t="e">
        <f>#REF!</f>
        <v>#REF!</v>
      </c>
      <c r="FI44" s="15" t="e">
        <f>#REF!</f>
        <v>#REF!</v>
      </c>
      <c r="FJ44" s="15" t="e">
        <f>#REF!</f>
        <v>#REF!</v>
      </c>
      <c r="FK44" s="15" t="e">
        <f>#REF!</f>
        <v>#REF!</v>
      </c>
      <c r="FL44" s="15" t="e">
        <f>#REF!</f>
        <v>#REF!</v>
      </c>
      <c r="FM44" s="15" t="e">
        <f>#REF!</f>
        <v>#REF!</v>
      </c>
      <c r="FN44" s="15" t="e">
        <f>#REF!</f>
        <v>#REF!</v>
      </c>
      <c r="FO44" s="15" t="e">
        <f>#REF!</f>
        <v>#REF!</v>
      </c>
      <c r="FQ44" s="14" t="e">
        <f>#REF!</f>
        <v>#REF!</v>
      </c>
      <c r="FR44" s="15" t="e">
        <f>#REF!</f>
        <v>#REF!</v>
      </c>
      <c r="FS44" s="15" t="e">
        <f>#REF!</f>
        <v>#REF!</v>
      </c>
      <c r="FT44" s="15" t="e">
        <f>#REF!</f>
        <v>#REF!</v>
      </c>
      <c r="FU44" s="15" t="e">
        <f>#REF!</f>
        <v>#REF!</v>
      </c>
      <c r="FV44" s="15" t="e">
        <f>#REF!</f>
        <v>#REF!</v>
      </c>
      <c r="FW44" s="15" t="e">
        <f>#REF!</f>
        <v>#REF!</v>
      </c>
      <c r="FX44" s="15" t="e">
        <f>#REF!</f>
        <v>#REF!</v>
      </c>
      <c r="FY44" s="15" t="e">
        <f>#REF!</f>
        <v>#REF!</v>
      </c>
      <c r="FZ44" s="15" t="e">
        <f>#REF!</f>
        <v>#REF!</v>
      </c>
      <c r="GA44" s="15" t="e">
        <f>#REF!</f>
        <v>#REF!</v>
      </c>
      <c r="GB44" s="15" t="e">
        <f>#REF!</f>
        <v>#REF!</v>
      </c>
      <c r="GC44" s="15" t="e">
        <f>#REF!</f>
        <v>#REF!</v>
      </c>
      <c r="GD44" s="15" t="e">
        <f>#REF!</f>
        <v>#REF!</v>
      </c>
      <c r="GE44" s="15" t="e">
        <f>#REF!</f>
        <v>#REF!</v>
      </c>
      <c r="GF44" s="15" t="e">
        <f>#REF!</f>
        <v>#REF!</v>
      </c>
      <c r="GG44" s="15" t="e">
        <f>#REF!</f>
        <v>#REF!</v>
      </c>
      <c r="GH44" s="15" t="e">
        <f>#REF!</f>
        <v>#REF!</v>
      </c>
      <c r="GJ44" s="14" t="e">
        <f>#REF!</f>
        <v>#REF!</v>
      </c>
      <c r="GK44" s="15" t="e">
        <f>#REF!</f>
        <v>#REF!</v>
      </c>
      <c r="GL44" s="15" t="e">
        <f>#REF!</f>
        <v>#REF!</v>
      </c>
      <c r="GM44" s="15" t="e">
        <f>#REF!</f>
        <v>#REF!</v>
      </c>
      <c r="GN44" s="15" t="e">
        <f>#REF!</f>
        <v>#REF!</v>
      </c>
      <c r="GO44" s="15" t="e">
        <f>#REF!</f>
        <v>#REF!</v>
      </c>
      <c r="GP44" s="15" t="e">
        <f>#REF!</f>
        <v>#REF!</v>
      </c>
      <c r="GQ44" s="15" t="e">
        <f>#REF!</f>
        <v>#REF!</v>
      </c>
      <c r="GR44" s="15" t="e">
        <f>#REF!</f>
        <v>#REF!</v>
      </c>
      <c r="GS44" s="15" t="e">
        <f>#REF!</f>
        <v>#REF!</v>
      </c>
      <c r="GT44" s="15" t="e">
        <f>#REF!</f>
        <v>#REF!</v>
      </c>
      <c r="GU44" s="15" t="e">
        <f>#REF!</f>
        <v>#REF!</v>
      </c>
      <c r="GV44" s="15" t="e">
        <f>#REF!</f>
        <v>#REF!</v>
      </c>
      <c r="GW44" s="15" t="e">
        <f>#REF!</f>
        <v>#REF!</v>
      </c>
      <c r="GX44" s="15" t="e">
        <f>#REF!</f>
        <v>#REF!</v>
      </c>
      <c r="GY44" s="15" t="e">
        <f>#REF!</f>
        <v>#REF!</v>
      </c>
      <c r="GZ44" s="15" t="e">
        <f>#REF!</f>
        <v>#REF!</v>
      </c>
      <c r="HA44" s="15" t="e">
        <f>#REF!</f>
        <v>#REF!</v>
      </c>
      <c r="HC44" s="14" t="e">
        <f>#REF!</f>
        <v>#REF!</v>
      </c>
      <c r="HD44" s="15" t="e">
        <f>#REF!</f>
        <v>#REF!</v>
      </c>
      <c r="HE44" s="15" t="e">
        <f>#REF!</f>
        <v>#REF!</v>
      </c>
      <c r="HF44" s="15" t="e">
        <f>#REF!</f>
        <v>#REF!</v>
      </c>
      <c r="HG44" s="15" t="e">
        <f>#REF!</f>
        <v>#REF!</v>
      </c>
      <c r="HH44" s="15" t="e">
        <f>#REF!</f>
        <v>#REF!</v>
      </c>
      <c r="HI44" s="15" t="e">
        <f>#REF!</f>
        <v>#REF!</v>
      </c>
      <c r="HJ44" s="15" t="e">
        <f>#REF!</f>
        <v>#REF!</v>
      </c>
      <c r="HK44" s="15" t="e">
        <f>#REF!</f>
        <v>#REF!</v>
      </c>
      <c r="HL44" s="15" t="e">
        <f>#REF!</f>
        <v>#REF!</v>
      </c>
      <c r="HM44" s="15" t="e">
        <f>#REF!</f>
        <v>#REF!</v>
      </c>
      <c r="HN44" s="15" t="e">
        <f>#REF!</f>
        <v>#REF!</v>
      </c>
      <c r="HO44" s="15" t="e">
        <f>#REF!</f>
        <v>#REF!</v>
      </c>
      <c r="HP44" s="15" t="e">
        <f>#REF!</f>
        <v>#REF!</v>
      </c>
      <c r="HQ44" s="15" t="e">
        <f>#REF!</f>
        <v>#REF!</v>
      </c>
      <c r="HR44" s="15" t="e">
        <f>#REF!</f>
        <v>#REF!</v>
      </c>
      <c r="HS44" s="15" t="e">
        <f>#REF!</f>
        <v>#REF!</v>
      </c>
      <c r="HT44" s="15" t="e">
        <f>#REF!</f>
        <v>#REF!</v>
      </c>
      <c r="HV44" s="14" t="e">
        <f>#REF!</f>
        <v>#REF!</v>
      </c>
      <c r="HW44" s="15" t="e">
        <f>#REF!</f>
        <v>#REF!</v>
      </c>
      <c r="HX44" s="15" t="e">
        <f>#REF!</f>
        <v>#REF!</v>
      </c>
      <c r="HY44" s="15" t="e">
        <f>#REF!</f>
        <v>#REF!</v>
      </c>
      <c r="HZ44" s="15" t="e">
        <f>#REF!</f>
        <v>#REF!</v>
      </c>
      <c r="IA44" s="15" t="e">
        <f>#REF!</f>
        <v>#REF!</v>
      </c>
      <c r="IB44" s="15" t="e">
        <f>#REF!</f>
        <v>#REF!</v>
      </c>
      <c r="IC44" s="15" t="e">
        <f>#REF!</f>
        <v>#REF!</v>
      </c>
      <c r="ID44" s="15" t="e">
        <f>#REF!</f>
        <v>#REF!</v>
      </c>
      <c r="IE44" s="15" t="e">
        <f>#REF!</f>
        <v>#REF!</v>
      </c>
      <c r="IF44" s="15" t="e">
        <f>#REF!</f>
        <v>#REF!</v>
      </c>
      <c r="IG44" s="15" t="e">
        <f>#REF!</f>
        <v>#REF!</v>
      </c>
      <c r="IH44" s="15" t="e">
        <f>#REF!</f>
        <v>#REF!</v>
      </c>
      <c r="II44" s="15" t="e">
        <f>#REF!</f>
        <v>#REF!</v>
      </c>
      <c r="IJ44" s="15" t="e">
        <f>#REF!</f>
        <v>#REF!</v>
      </c>
      <c r="IK44" s="15" t="e">
        <f>#REF!</f>
        <v>#REF!</v>
      </c>
      <c r="IL44" s="15" t="e">
        <f>#REF!</f>
        <v>#REF!</v>
      </c>
      <c r="IM44" s="15" t="e">
        <f>#REF!</f>
        <v>#REF!</v>
      </c>
      <c r="IO44" s="14" t="e">
        <f>#REF!</f>
        <v>#REF!</v>
      </c>
      <c r="IP44" s="15" t="e">
        <f>#REF!</f>
        <v>#REF!</v>
      </c>
      <c r="IQ44" s="15" t="e">
        <f>#REF!</f>
        <v>#REF!</v>
      </c>
      <c r="IR44" s="15" t="e">
        <f>#REF!</f>
        <v>#REF!</v>
      </c>
      <c r="IS44" s="15" t="e">
        <f>#REF!</f>
        <v>#REF!</v>
      </c>
      <c r="IT44" s="15" t="e">
        <f>#REF!</f>
        <v>#REF!</v>
      </c>
      <c r="IU44" s="15" t="e">
        <f>#REF!</f>
        <v>#REF!</v>
      </c>
      <c r="IV44" s="15" t="e">
        <f>#REF!</f>
        <v>#REF!</v>
      </c>
      <c r="IW44" s="15" t="e">
        <f>#REF!</f>
        <v>#REF!</v>
      </c>
      <c r="IX44" s="15" t="e">
        <f>#REF!</f>
        <v>#REF!</v>
      </c>
      <c r="IY44" s="15" t="e">
        <f>#REF!</f>
        <v>#REF!</v>
      </c>
      <c r="IZ44" s="15" t="e">
        <f>#REF!</f>
        <v>#REF!</v>
      </c>
      <c r="JA44" s="15" t="e">
        <f>#REF!</f>
        <v>#REF!</v>
      </c>
      <c r="JB44" s="15" t="e">
        <f>#REF!</f>
        <v>#REF!</v>
      </c>
      <c r="JC44" s="15" t="e">
        <f>#REF!</f>
        <v>#REF!</v>
      </c>
      <c r="JD44" s="15" t="e">
        <f>#REF!</f>
        <v>#REF!</v>
      </c>
      <c r="JE44" s="15" t="e">
        <f>#REF!</f>
        <v>#REF!</v>
      </c>
      <c r="JF44" s="15" t="e">
        <f>#REF!</f>
        <v>#REF!</v>
      </c>
      <c r="JH44" s="14" t="e">
        <f>#REF!</f>
        <v>#REF!</v>
      </c>
      <c r="JI44" s="15" t="e">
        <f>#REF!</f>
        <v>#REF!</v>
      </c>
      <c r="JJ44" s="15" t="e">
        <f>#REF!</f>
        <v>#REF!</v>
      </c>
      <c r="JK44" s="15" t="e">
        <f>#REF!</f>
        <v>#REF!</v>
      </c>
      <c r="JL44" s="15" t="e">
        <f>#REF!</f>
        <v>#REF!</v>
      </c>
      <c r="JM44" s="15" t="e">
        <f>#REF!</f>
        <v>#REF!</v>
      </c>
      <c r="JN44" s="15" t="e">
        <f>#REF!</f>
        <v>#REF!</v>
      </c>
      <c r="JO44" s="15" t="e">
        <f>#REF!</f>
        <v>#REF!</v>
      </c>
      <c r="JP44" s="15" t="e">
        <f>#REF!</f>
        <v>#REF!</v>
      </c>
      <c r="JQ44" s="15" t="e">
        <f>#REF!</f>
        <v>#REF!</v>
      </c>
      <c r="JR44" s="15" t="e">
        <f>#REF!</f>
        <v>#REF!</v>
      </c>
      <c r="JS44" s="15" t="e">
        <f>#REF!</f>
        <v>#REF!</v>
      </c>
      <c r="JT44" s="15" t="e">
        <f>#REF!</f>
        <v>#REF!</v>
      </c>
      <c r="JU44" s="15" t="e">
        <f>#REF!</f>
        <v>#REF!</v>
      </c>
      <c r="JV44" s="15" t="e">
        <f>#REF!</f>
        <v>#REF!</v>
      </c>
      <c r="JW44" s="15" t="e">
        <f>#REF!</f>
        <v>#REF!</v>
      </c>
      <c r="JX44" s="15" t="e">
        <f>#REF!</f>
        <v>#REF!</v>
      </c>
      <c r="JY44" s="15" t="e">
        <f>#REF!</f>
        <v>#REF!</v>
      </c>
    </row>
    <row r="45" spans="2:285" x14ac:dyDescent="0.25">
      <c r="B45" s="14" t="e">
        <f>#REF!</f>
        <v>#REF!</v>
      </c>
      <c r="C45" s="15" t="e">
        <f>#REF!</f>
        <v>#REF!</v>
      </c>
      <c r="D45" s="15" t="e">
        <f>#REF!</f>
        <v>#REF!</v>
      </c>
      <c r="E45" s="15" t="e">
        <f>#REF!</f>
        <v>#REF!</v>
      </c>
      <c r="F45" s="15" t="e">
        <f>#REF!</f>
        <v>#REF!</v>
      </c>
      <c r="G45" s="15" t="e">
        <f>#REF!</f>
        <v>#REF!</v>
      </c>
      <c r="H45" s="15" t="e">
        <f>#REF!</f>
        <v>#REF!</v>
      </c>
      <c r="I45" s="15" t="e">
        <f>#REF!</f>
        <v>#REF!</v>
      </c>
      <c r="J45" s="15" t="e">
        <f>#REF!</f>
        <v>#REF!</v>
      </c>
      <c r="K45" s="15" t="e">
        <f>#REF!</f>
        <v>#REF!</v>
      </c>
      <c r="L45" s="15" t="e">
        <f>#REF!</f>
        <v>#REF!</v>
      </c>
      <c r="M45" s="15" t="e">
        <f>#REF!</f>
        <v>#REF!</v>
      </c>
      <c r="N45" s="15" t="e">
        <f>#REF!</f>
        <v>#REF!</v>
      </c>
      <c r="O45" s="15" t="e">
        <f>#REF!</f>
        <v>#REF!</v>
      </c>
      <c r="P45" s="15" t="e">
        <f>#REF!</f>
        <v>#REF!</v>
      </c>
      <c r="Q45" s="15" t="e">
        <f>#REF!</f>
        <v>#REF!</v>
      </c>
      <c r="R45" s="15" t="e">
        <f>#REF!</f>
        <v>#REF!</v>
      </c>
      <c r="S45" s="15" t="e">
        <f>#REF!</f>
        <v>#REF!</v>
      </c>
      <c r="U45" s="14" t="e">
        <f>#REF!</f>
        <v>#REF!</v>
      </c>
      <c r="V45" s="15" t="e">
        <f>#REF!</f>
        <v>#REF!</v>
      </c>
      <c r="W45" s="15" t="e">
        <f>#REF!</f>
        <v>#REF!</v>
      </c>
      <c r="X45" s="15" t="e">
        <f>#REF!</f>
        <v>#REF!</v>
      </c>
      <c r="Y45" s="15" t="e">
        <f>#REF!</f>
        <v>#REF!</v>
      </c>
      <c r="Z45" s="15" t="e">
        <f>#REF!</f>
        <v>#REF!</v>
      </c>
      <c r="AA45" s="15" t="e">
        <f>#REF!</f>
        <v>#REF!</v>
      </c>
      <c r="AB45" s="15" t="e">
        <f>#REF!</f>
        <v>#REF!</v>
      </c>
      <c r="AC45" s="15" t="e">
        <f>#REF!</f>
        <v>#REF!</v>
      </c>
      <c r="AD45" s="15" t="e">
        <f>#REF!</f>
        <v>#REF!</v>
      </c>
      <c r="AE45" s="15" t="e">
        <f>#REF!</f>
        <v>#REF!</v>
      </c>
      <c r="AF45" s="15" t="e">
        <f>#REF!</f>
        <v>#REF!</v>
      </c>
      <c r="AG45" s="15" t="e">
        <f>#REF!</f>
        <v>#REF!</v>
      </c>
      <c r="AH45" s="15" t="e">
        <f>#REF!</f>
        <v>#REF!</v>
      </c>
      <c r="AI45" s="15" t="e">
        <f>#REF!</f>
        <v>#REF!</v>
      </c>
      <c r="AJ45" s="15" t="e">
        <f>#REF!</f>
        <v>#REF!</v>
      </c>
      <c r="AK45" s="15" t="e">
        <f>#REF!</f>
        <v>#REF!</v>
      </c>
      <c r="AL45" s="15" t="e">
        <f>#REF!</f>
        <v>#REF!</v>
      </c>
      <c r="AN45" s="14" t="e">
        <f>#REF!</f>
        <v>#REF!</v>
      </c>
      <c r="AO45" s="15" t="e">
        <f>#REF!</f>
        <v>#REF!</v>
      </c>
      <c r="AP45" s="15" t="e">
        <f>#REF!</f>
        <v>#REF!</v>
      </c>
      <c r="AQ45" s="15" t="e">
        <f>#REF!</f>
        <v>#REF!</v>
      </c>
      <c r="AR45" s="15" t="e">
        <f>#REF!</f>
        <v>#REF!</v>
      </c>
      <c r="AS45" s="15" t="e">
        <f>#REF!</f>
        <v>#REF!</v>
      </c>
      <c r="AT45" s="15" t="e">
        <f>#REF!</f>
        <v>#REF!</v>
      </c>
      <c r="AU45" s="15" t="e">
        <f>#REF!</f>
        <v>#REF!</v>
      </c>
      <c r="AV45" s="15" t="e">
        <f>#REF!</f>
        <v>#REF!</v>
      </c>
      <c r="AW45" s="15" t="e">
        <f>#REF!</f>
        <v>#REF!</v>
      </c>
      <c r="AX45" s="15" t="e">
        <f>#REF!</f>
        <v>#REF!</v>
      </c>
      <c r="AY45" s="15" t="e">
        <f>#REF!</f>
        <v>#REF!</v>
      </c>
      <c r="AZ45" s="15" t="e">
        <f>#REF!</f>
        <v>#REF!</v>
      </c>
      <c r="BA45" s="15" t="e">
        <f>#REF!</f>
        <v>#REF!</v>
      </c>
      <c r="BB45" s="15" t="e">
        <f>#REF!</f>
        <v>#REF!</v>
      </c>
      <c r="BC45" s="15" t="e">
        <f>#REF!</f>
        <v>#REF!</v>
      </c>
      <c r="BD45" s="15" t="e">
        <f>#REF!</f>
        <v>#REF!</v>
      </c>
      <c r="BE45" s="15" t="e">
        <f>#REF!</f>
        <v>#REF!</v>
      </c>
      <c r="BG45" s="14" t="e">
        <f>#REF!</f>
        <v>#REF!</v>
      </c>
      <c r="BH45" s="15" t="e">
        <f>#REF!</f>
        <v>#REF!</v>
      </c>
      <c r="BI45" s="15" t="e">
        <f>#REF!</f>
        <v>#REF!</v>
      </c>
      <c r="BJ45" s="15" t="e">
        <f>#REF!</f>
        <v>#REF!</v>
      </c>
      <c r="BK45" s="15" t="e">
        <f>#REF!</f>
        <v>#REF!</v>
      </c>
      <c r="BL45" s="15" t="e">
        <f>#REF!</f>
        <v>#REF!</v>
      </c>
      <c r="BM45" s="15" t="e">
        <f>#REF!</f>
        <v>#REF!</v>
      </c>
      <c r="BN45" s="15" t="e">
        <f>#REF!</f>
        <v>#REF!</v>
      </c>
      <c r="BO45" s="15" t="e">
        <f>#REF!</f>
        <v>#REF!</v>
      </c>
      <c r="BP45" s="15" t="e">
        <f>#REF!</f>
        <v>#REF!</v>
      </c>
      <c r="BQ45" s="15" t="e">
        <f>#REF!</f>
        <v>#REF!</v>
      </c>
      <c r="BR45" s="15" t="e">
        <f>#REF!</f>
        <v>#REF!</v>
      </c>
      <c r="BS45" s="15" t="e">
        <f>#REF!</f>
        <v>#REF!</v>
      </c>
      <c r="BT45" s="15" t="e">
        <f>#REF!</f>
        <v>#REF!</v>
      </c>
      <c r="BU45" s="15" t="e">
        <f>#REF!</f>
        <v>#REF!</v>
      </c>
      <c r="BV45" s="15" t="e">
        <f>#REF!</f>
        <v>#REF!</v>
      </c>
      <c r="BW45" s="15" t="e">
        <f>#REF!</f>
        <v>#REF!</v>
      </c>
      <c r="BX45" s="15" t="e">
        <f>#REF!</f>
        <v>#REF!</v>
      </c>
      <c r="BZ45" s="14" t="e">
        <f>#REF!</f>
        <v>#REF!</v>
      </c>
      <c r="CA45" s="15" t="e">
        <f>#REF!</f>
        <v>#REF!</v>
      </c>
      <c r="CB45" s="15" t="e">
        <f>#REF!</f>
        <v>#REF!</v>
      </c>
      <c r="CC45" s="15" t="e">
        <f>#REF!</f>
        <v>#REF!</v>
      </c>
      <c r="CD45" s="15" t="e">
        <f>#REF!</f>
        <v>#REF!</v>
      </c>
      <c r="CE45" s="15" t="e">
        <f>#REF!</f>
        <v>#REF!</v>
      </c>
      <c r="CF45" s="15" t="e">
        <f>#REF!</f>
        <v>#REF!</v>
      </c>
      <c r="CG45" s="15" t="e">
        <f>#REF!</f>
        <v>#REF!</v>
      </c>
      <c r="CH45" s="15" t="e">
        <f>#REF!</f>
        <v>#REF!</v>
      </c>
      <c r="CI45" s="15" t="e">
        <f>#REF!</f>
        <v>#REF!</v>
      </c>
      <c r="CJ45" s="15" t="e">
        <f>#REF!</f>
        <v>#REF!</v>
      </c>
      <c r="CK45" s="15" t="e">
        <f>#REF!</f>
        <v>#REF!</v>
      </c>
      <c r="CL45" s="15" t="e">
        <f>#REF!</f>
        <v>#REF!</v>
      </c>
      <c r="CM45" s="15" t="e">
        <f>#REF!</f>
        <v>#REF!</v>
      </c>
      <c r="CN45" s="15" t="e">
        <f>#REF!</f>
        <v>#REF!</v>
      </c>
      <c r="CO45" s="15" t="e">
        <f>#REF!</f>
        <v>#REF!</v>
      </c>
      <c r="CP45" s="15" t="e">
        <f>#REF!</f>
        <v>#REF!</v>
      </c>
      <c r="CQ45" s="15" t="e">
        <f>#REF!</f>
        <v>#REF!</v>
      </c>
      <c r="CS45" s="14" t="e">
        <f>#REF!</f>
        <v>#REF!</v>
      </c>
      <c r="CT45" s="15" t="e">
        <f>#REF!</f>
        <v>#REF!</v>
      </c>
      <c r="CU45" s="15" t="e">
        <f>#REF!</f>
        <v>#REF!</v>
      </c>
      <c r="CV45" s="15" t="e">
        <f>#REF!</f>
        <v>#REF!</v>
      </c>
      <c r="CW45" s="15" t="e">
        <f>#REF!</f>
        <v>#REF!</v>
      </c>
      <c r="CX45" s="15" t="e">
        <f>#REF!</f>
        <v>#REF!</v>
      </c>
      <c r="CY45" s="15" t="e">
        <f>#REF!</f>
        <v>#REF!</v>
      </c>
      <c r="CZ45" s="15" t="e">
        <f>#REF!</f>
        <v>#REF!</v>
      </c>
      <c r="DA45" s="15" t="e">
        <f>#REF!</f>
        <v>#REF!</v>
      </c>
      <c r="DB45" s="15" t="e">
        <f>#REF!</f>
        <v>#REF!</v>
      </c>
      <c r="DC45" s="15" t="e">
        <f>#REF!</f>
        <v>#REF!</v>
      </c>
      <c r="DD45" s="15" t="e">
        <f>#REF!</f>
        <v>#REF!</v>
      </c>
      <c r="DE45" s="15" t="e">
        <f>#REF!</f>
        <v>#REF!</v>
      </c>
      <c r="DF45" s="15" t="e">
        <f>#REF!</f>
        <v>#REF!</v>
      </c>
      <c r="DG45" s="15" t="e">
        <f>#REF!</f>
        <v>#REF!</v>
      </c>
      <c r="DH45" s="15" t="e">
        <f>#REF!</f>
        <v>#REF!</v>
      </c>
      <c r="DI45" s="15" t="e">
        <f>#REF!</f>
        <v>#REF!</v>
      </c>
      <c r="DJ45" s="15" t="e">
        <f>#REF!</f>
        <v>#REF!</v>
      </c>
      <c r="DL45" s="14" t="e">
        <f>#REF!</f>
        <v>#REF!</v>
      </c>
      <c r="DM45" s="15" t="e">
        <f>#REF!</f>
        <v>#REF!</v>
      </c>
      <c r="DN45" s="15" t="e">
        <f>#REF!</f>
        <v>#REF!</v>
      </c>
      <c r="DO45" s="15" t="e">
        <f>#REF!</f>
        <v>#REF!</v>
      </c>
      <c r="DP45" s="15" t="e">
        <f>#REF!</f>
        <v>#REF!</v>
      </c>
      <c r="DQ45" s="15" t="e">
        <f>#REF!</f>
        <v>#REF!</v>
      </c>
      <c r="DR45" s="15" t="e">
        <f>#REF!</f>
        <v>#REF!</v>
      </c>
      <c r="DS45" s="15" t="e">
        <f>#REF!</f>
        <v>#REF!</v>
      </c>
      <c r="DT45" s="15" t="e">
        <f>#REF!</f>
        <v>#REF!</v>
      </c>
      <c r="DU45" s="15" t="e">
        <f>#REF!</f>
        <v>#REF!</v>
      </c>
      <c r="DV45" s="15" t="e">
        <f>#REF!</f>
        <v>#REF!</v>
      </c>
      <c r="DW45" s="15" t="e">
        <f>#REF!</f>
        <v>#REF!</v>
      </c>
      <c r="DX45" s="15" t="e">
        <f>#REF!</f>
        <v>#REF!</v>
      </c>
      <c r="DY45" s="15" t="e">
        <f>#REF!</f>
        <v>#REF!</v>
      </c>
      <c r="DZ45" s="15" t="e">
        <f>#REF!</f>
        <v>#REF!</v>
      </c>
      <c r="EA45" s="15" t="e">
        <f>#REF!</f>
        <v>#REF!</v>
      </c>
      <c r="EB45" s="15" t="e">
        <f>#REF!</f>
        <v>#REF!</v>
      </c>
      <c r="EC45" s="15" t="e">
        <f>#REF!</f>
        <v>#REF!</v>
      </c>
      <c r="EE45" s="14" t="e">
        <f>#REF!</f>
        <v>#REF!</v>
      </c>
      <c r="EF45" s="15" t="e">
        <f>#REF!</f>
        <v>#REF!</v>
      </c>
      <c r="EG45" s="15" t="e">
        <f>#REF!</f>
        <v>#REF!</v>
      </c>
      <c r="EH45" s="15" t="e">
        <f>#REF!</f>
        <v>#REF!</v>
      </c>
      <c r="EI45" s="15" t="e">
        <f>#REF!</f>
        <v>#REF!</v>
      </c>
      <c r="EJ45" s="15" t="e">
        <f>#REF!</f>
        <v>#REF!</v>
      </c>
      <c r="EK45" s="15" t="e">
        <f>#REF!</f>
        <v>#REF!</v>
      </c>
      <c r="EL45" s="15" t="e">
        <f>#REF!</f>
        <v>#REF!</v>
      </c>
      <c r="EM45" s="15" t="e">
        <f>#REF!</f>
        <v>#REF!</v>
      </c>
      <c r="EN45" s="15" t="e">
        <f>#REF!</f>
        <v>#REF!</v>
      </c>
      <c r="EO45" s="15" t="e">
        <f>#REF!</f>
        <v>#REF!</v>
      </c>
      <c r="EP45" s="15" t="e">
        <f>#REF!</f>
        <v>#REF!</v>
      </c>
      <c r="EQ45" s="15" t="e">
        <f>#REF!</f>
        <v>#REF!</v>
      </c>
      <c r="ER45" s="15" t="e">
        <f>#REF!</f>
        <v>#REF!</v>
      </c>
      <c r="ES45" s="15" t="e">
        <f>#REF!</f>
        <v>#REF!</v>
      </c>
      <c r="ET45" s="15" t="e">
        <f>#REF!</f>
        <v>#REF!</v>
      </c>
      <c r="EU45" s="15" t="e">
        <f>#REF!</f>
        <v>#REF!</v>
      </c>
      <c r="EV45" s="15" t="e">
        <f>#REF!</f>
        <v>#REF!</v>
      </c>
      <c r="EX45" s="14" t="e">
        <f>#REF!</f>
        <v>#REF!</v>
      </c>
      <c r="EY45" s="15" t="e">
        <f>#REF!</f>
        <v>#REF!</v>
      </c>
      <c r="EZ45" s="15" t="e">
        <f>#REF!</f>
        <v>#REF!</v>
      </c>
      <c r="FA45" s="15" t="e">
        <f>#REF!</f>
        <v>#REF!</v>
      </c>
      <c r="FB45" s="15" t="e">
        <f>#REF!</f>
        <v>#REF!</v>
      </c>
      <c r="FC45" s="15" t="e">
        <f>#REF!</f>
        <v>#REF!</v>
      </c>
      <c r="FD45" s="15" t="e">
        <f>#REF!</f>
        <v>#REF!</v>
      </c>
      <c r="FE45" s="15" t="e">
        <f>#REF!</f>
        <v>#REF!</v>
      </c>
      <c r="FF45" s="15" t="e">
        <f>#REF!</f>
        <v>#REF!</v>
      </c>
      <c r="FG45" s="15" t="e">
        <f>#REF!</f>
        <v>#REF!</v>
      </c>
      <c r="FH45" s="15" t="e">
        <f>#REF!</f>
        <v>#REF!</v>
      </c>
      <c r="FI45" s="15" t="e">
        <f>#REF!</f>
        <v>#REF!</v>
      </c>
      <c r="FJ45" s="15" t="e">
        <f>#REF!</f>
        <v>#REF!</v>
      </c>
      <c r="FK45" s="15" t="e">
        <f>#REF!</f>
        <v>#REF!</v>
      </c>
      <c r="FL45" s="15" t="e">
        <f>#REF!</f>
        <v>#REF!</v>
      </c>
      <c r="FM45" s="15" t="e">
        <f>#REF!</f>
        <v>#REF!</v>
      </c>
      <c r="FN45" s="15" t="e">
        <f>#REF!</f>
        <v>#REF!</v>
      </c>
      <c r="FO45" s="15" t="e">
        <f>#REF!</f>
        <v>#REF!</v>
      </c>
      <c r="FQ45" s="14" t="e">
        <f>#REF!</f>
        <v>#REF!</v>
      </c>
      <c r="FR45" s="15" t="e">
        <f>#REF!</f>
        <v>#REF!</v>
      </c>
      <c r="FS45" s="15" t="e">
        <f>#REF!</f>
        <v>#REF!</v>
      </c>
      <c r="FT45" s="15" t="e">
        <f>#REF!</f>
        <v>#REF!</v>
      </c>
      <c r="FU45" s="15" t="e">
        <f>#REF!</f>
        <v>#REF!</v>
      </c>
      <c r="FV45" s="15" t="e">
        <f>#REF!</f>
        <v>#REF!</v>
      </c>
      <c r="FW45" s="15" t="e">
        <f>#REF!</f>
        <v>#REF!</v>
      </c>
      <c r="FX45" s="15" t="e">
        <f>#REF!</f>
        <v>#REF!</v>
      </c>
      <c r="FY45" s="15" t="e">
        <f>#REF!</f>
        <v>#REF!</v>
      </c>
      <c r="FZ45" s="15" t="e">
        <f>#REF!</f>
        <v>#REF!</v>
      </c>
      <c r="GA45" s="15" t="e">
        <f>#REF!</f>
        <v>#REF!</v>
      </c>
      <c r="GB45" s="15" t="e">
        <f>#REF!</f>
        <v>#REF!</v>
      </c>
      <c r="GC45" s="15" t="e">
        <f>#REF!</f>
        <v>#REF!</v>
      </c>
      <c r="GD45" s="15" t="e">
        <f>#REF!</f>
        <v>#REF!</v>
      </c>
      <c r="GE45" s="15" t="e">
        <f>#REF!</f>
        <v>#REF!</v>
      </c>
      <c r="GF45" s="15" t="e">
        <f>#REF!</f>
        <v>#REF!</v>
      </c>
      <c r="GG45" s="15" t="e">
        <f>#REF!</f>
        <v>#REF!</v>
      </c>
      <c r="GH45" s="15" t="e">
        <f>#REF!</f>
        <v>#REF!</v>
      </c>
      <c r="GJ45" s="14" t="e">
        <f>#REF!</f>
        <v>#REF!</v>
      </c>
      <c r="GK45" s="15" t="e">
        <f>#REF!</f>
        <v>#REF!</v>
      </c>
      <c r="GL45" s="15" t="e">
        <f>#REF!</f>
        <v>#REF!</v>
      </c>
      <c r="GM45" s="15" t="e">
        <f>#REF!</f>
        <v>#REF!</v>
      </c>
      <c r="GN45" s="15" t="e">
        <f>#REF!</f>
        <v>#REF!</v>
      </c>
      <c r="GO45" s="15" t="e">
        <f>#REF!</f>
        <v>#REF!</v>
      </c>
      <c r="GP45" s="15" t="e">
        <f>#REF!</f>
        <v>#REF!</v>
      </c>
      <c r="GQ45" s="15" t="e">
        <f>#REF!</f>
        <v>#REF!</v>
      </c>
      <c r="GR45" s="15" t="e">
        <f>#REF!</f>
        <v>#REF!</v>
      </c>
      <c r="GS45" s="15" t="e">
        <f>#REF!</f>
        <v>#REF!</v>
      </c>
      <c r="GT45" s="15" t="e">
        <f>#REF!</f>
        <v>#REF!</v>
      </c>
      <c r="GU45" s="15" t="e">
        <f>#REF!</f>
        <v>#REF!</v>
      </c>
      <c r="GV45" s="15" t="e">
        <f>#REF!</f>
        <v>#REF!</v>
      </c>
      <c r="GW45" s="15" t="e">
        <f>#REF!</f>
        <v>#REF!</v>
      </c>
      <c r="GX45" s="15" t="e">
        <f>#REF!</f>
        <v>#REF!</v>
      </c>
      <c r="GY45" s="15" t="e">
        <f>#REF!</f>
        <v>#REF!</v>
      </c>
      <c r="GZ45" s="15" t="e">
        <f>#REF!</f>
        <v>#REF!</v>
      </c>
      <c r="HA45" s="15" t="e">
        <f>#REF!</f>
        <v>#REF!</v>
      </c>
      <c r="HC45" s="14" t="e">
        <f>#REF!</f>
        <v>#REF!</v>
      </c>
      <c r="HD45" s="15" t="e">
        <f>#REF!</f>
        <v>#REF!</v>
      </c>
      <c r="HE45" s="15" t="e">
        <f>#REF!</f>
        <v>#REF!</v>
      </c>
      <c r="HF45" s="15" t="e">
        <f>#REF!</f>
        <v>#REF!</v>
      </c>
      <c r="HG45" s="15" t="e">
        <f>#REF!</f>
        <v>#REF!</v>
      </c>
      <c r="HH45" s="15" t="e">
        <f>#REF!</f>
        <v>#REF!</v>
      </c>
      <c r="HI45" s="15" t="e">
        <f>#REF!</f>
        <v>#REF!</v>
      </c>
      <c r="HJ45" s="15" t="e">
        <f>#REF!</f>
        <v>#REF!</v>
      </c>
      <c r="HK45" s="15" t="e">
        <f>#REF!</f>
        <v>#REF!</v>
      </c>
      <c r="HL45" s="15" t="e">
        <f>#REF!</f>
        <v>#REF!</v>
      </c>
      <c r="HM45" s="15" t="e">
        <f>#REF!</f>
        <v>#REF!</v>
      </c>
      <c r="HN45" s="15" t="e">
        <f>#REF!</f>
        <v>#REF!</v>
      </c>
      <c r="HO45" s="15" t="e">
        <f>#REF!</f>
        <v>#REF!</v>
      </c>
      <c r="HP45" s="15" t="e">
        <f>#REF!</f>
        <v>#REF!</v>
      </c>
      <c r="HQ45" s="15" t="e">
        <f>#REF!</f>
        <v>#REF!</v>
      </c>
      <c r="HR45" s="15" t="e">
        <f>#REF!</f>
        <v>#REF!</v>
      </c>
      <c r="HS45" s="15" t="e">
        <f>#REF!</f>
        <v>#REF!</v>
      </c>
      <c r="HT45" s="15" t="e">
        <f>#REF!</f>
        <v>#REF!</v>
      </c>
      <c r="HV45" s="14" t="e">
        <f>#REF!</f>
        <v>#REF!</v>
      </c>
      <c r="HW45" s="15" t="e">
        <f>#REF!</f>
        <v>#REF!</v>
      </c>
      <c r="HX45" s="15" t="e">
        <f>#REF!</f>
        <v>#REF!</v>
      </c>
      <c r="HY45" s="15" t="e">
        <f>#REF!</f>
        <v>#REF!</v>
      </c>
      <c r="HZ45" s="15" t="e">
        <f>#REF!</f>
        <v>#REF!</v>
      </c>
      <c r="IA45" s="15" t="e">
        <f>#REF!</f>
        <v>#REF!</v>
      </c>
      <c r="IB45" s="15" t="e">
        <f>#REF!</f>
        <v>#REF!</v>
      </c>
      <c r="IC45" s="15" t="e">
        <f>#REF!</f>
        <v>#REF!</v>
      </c>
      <c r="ID45" s="15" t="e">
        <f>#REF!</f>
        <v>#REF!</v>
      </c>
      <c r="IE45" s="15" t="e">
        <f>#REF!</f>
        <v>#REF!</v>
      </c>
      <c r="IF45" s="15" t="e">
        <f>#REF!</f>
        <v>#REF!</v>
      </c>
      <c r="IG45" s="15" t="e">
        <f>#REF!</f>
        <v>#REF!</v>
      </c>
      <c r="IH45" s="15" t="e">
        <f>#REF!</f>
        <v>#REF!</v>
      </c>
      <c r="II45" s="15" t="e">
        <f>#REF!</f>
        <v>#REF!</v>
      </c>
      <c r="IJ45" s="15" t="e">
        <f>#REF!</f>
        <v>#REF!</v>
      </c>
      <c r="IK45" s="15" t="e">
        <f>#REF!</f>
        <v>#REF!</v>
      </c>
      <c r="IL45" s="15" t="e">
        <f>#REF!</f>
        <v>#REF!</v>
      </c>
      <c r="IM45" s="15" t="e">
        <f>#REF!</f>
        <v>#REF!</v>
      </c>
      <c r="IO45" s="14" t="e">
        <f>#REF!</f>
        <v>#REF!</v>
      </c>
      <c r="IP45" s="15" t="e">
        <f>#REF!</f>
        <v>#REF!</v>
      </c>
      <c r="IQ45" s="15" t="e">
        <f>#REF!</f>
        <v>#REF!</v>
      </c>
      <c r="IR45" s="15" t="e">
        <f>#REF!</f>
        <v>#REF!</v>
      </c>
      <c r="IS45" s="15" t="e">
        <f>#REF!</f>
        <v>#REF!</v>
      </c>
      <c r="IT45" s="15" t="e">
        <f>#REF!</f>
        <v>#REF!</v>
      </c>
      <c r="IU45" s="15" t="e">
        <f>#REF!</f>
        <v>#REF!</v>
      </c>
      <c r="IV45" s="15" t="e">
        <f>#REF!</f>
        <v>#REF!</v>
      </c>
      <c r="IW45" s="15" t="e">
        <f>#REF!</f>
        <v>#REF!</v>
      </c>
      <c r="IX45" s="15" t="e">
        <f>#REF!</f>
        <v>#REF!</v>
      </c>
      <c r="IY45" s="15" t="e">
        <f>#REF!</f>
        <v>#REF!</v>
      </c>
      <c r="IZ45" s="15" t="e">
        <f>#REF!</f>
        <v>#REF!</v>
      </c>
      <c r="JA45" s="15" t="e">
        <f>#REF!</f>
        <v>#REF!</v>
      </c>
      <c r="JB45" s="15" t="e">
        <f>#REF!</f>
        <v>#REF!</v>
      </c>
      <c r="JC45" s="15" t="e">
        <f>#REF!</f>
        <v>#REF!</v>
      </c>
      <c r="JD45" s="15" t="e">
        <f>#REF!</f>
        <v>#REF!</v>
      </c>
      <c r="JE45" s="15" t="e">
        <f>#REF!</f>
        <v>#REF!</v>
      </c>
      <c r="JF45" s="15" t="e">
        <f>#REF!</f>
        <v>#REF!</v>
      </c>
      <c r="JH45" s="14" t="e">
        <f>#REF!</f>
        <v>#REF!</v>
      </c>
      <c r="JI45" s="15" t="e">
        <f>#REF!</f>
        <v>#REF!</v>
      </c>
      <c r="JJ45" s="15" t="e">
        <f>#REF!</f>
        <v>#REF!</v>
      </c>
      <c r="JK45" s="15" t="e">
        <f>#REF!</f>
        <v>#REF!</v>
      </c>
      <c r="JL45" s="15" t="e">
        <f>#REF!</f>
        <v>#REF!</v>
      </c>
      <c r="JM45" s="15" t="e">
        <f>#REF!</f>
        <v>#REF!</v>
      </c>
      <c r="JN45" s="15" t="e">
        <f>#REF!</f>
        <v>#REF!</v>
      </c>
      <c r="JO45" s="15" t="e">
        <f>#REF!</f>
        <v>#REF!</v>
      </c>
      <c r="JP45" s="15" t="e">
        <f>#REF!</f>
        <v>#REF!</v>
      </c>
      <c r="JQ45" s="15" t="e">
        <f>#REF!</f>
        <v>#REF!</v>
      </c>
      <c r="JR45" s="15" t="e">
        <f>#REF!</f>
        <v>#REF!</v>
      </c>
      <c r="JS45" s="15" t="e">
        <f>#REF!</f>
        <v>#REF!</v>
      </c>
      <c r="JT45" s="15" t="e">
        <f>#REF!</f>
        <v>#REF!</v>
      </c>
      <c r="JU45" s="15" t="e">
        <f>#REF!</f>
        <v>#REF!</v>
      </c>
      <c r="JV45" s="15" t="e">
        <f>#REF!</f>
        <v>#REF!</v>
      </c>
      <c r="JW45" s="15" t="e">
        <f>#REF!</f>
        <v>#REF!</v>
      </c>
      <c r="JX45" s="15" t="e">
        <f>#REF!</f>
        <v>#REF!</v>
      </c>
      <c r="JY45" s="15" t="e">
        <f>#REF!</f>
        <v>#REF!</v>
      </c>
    </row>
    <row r="46" spans="2:285" x14ac:dyDescent="0.25">
      <c r="B46" s="14" t="e">
        <f>#REF!</f>
        <v>#REF!</v>
      </c>
      <c r="C46" s="15" t="e">
        <f>#REF!</f>
        <v>#REF!</v>
      </c>
      <c r="D46" s="15" t="e">
        <f>#REF!</f>
        <v>#REF!</v>
      </c>
      <c r="E46" s="15" t="e">
        <f>#REF!</f>
        <v>#REF!</v>
      </c>
      <c r="F46" s="15" t="e">
        <f>#REF!</f>
        <v>#REF!</v>
      </c>
      <c r="G46" s="15" t="e">
        <f>#REF!</f>
        <v>#REF!</v>
      </c>
      <c r="H46" s="15" t="e">
        <f>#REF!</f>
        <v>#REF!</v>
      </c>
      <c r="I46" s="15" t="e">
        <f>#REF!</f>
        <v>#REF!</v>
      </c>
      <c r="J46" s="15" t="e">
        <f>#REF!</f>
        <v>#REF!</v>
      </c>
      <c r="K46" s="15" t="e">
        <f>#REF!</f>
        <v>#REF!</v>
      </c>
      <c r="L46" s="15" t="e">
        <f>#REF!</f>
        <v>#REF!</v>
      </c>
      <c r="M46" s="15" t="e">
        <f>#REF!</f>
        <v>#REF!</v>
      </c>
      <c r="N46" s="15" t="e">
        <f>#REF!</f>
        <v>#REF!</v>
      </c>
      <c r="O46" s="15" t="e">
        <f>#REF!</f>
        <v>#REF!</v>
      </c>
      <c r="P46" s="15" t="e">
        <f>#REF!</f>
        <v>#REF!</v>
      </c>
      <c r="Q46" s="15" t="e">
        <f>#REF!</f>
        <v>#REF!</v>
      </c>
      <c r="R46" s="15" t="e">
        <f>#REF!</f>
        <v>#REF!</v>
      </c>
      <c r="S46" s="15" t="e">
        <f>#REF!</f>
        <v>#REF!</v>
      </c>
      <c r="U46" s="14" t="e">
        <f>#REF!</f>
        <v>#REF!</v>
      </c>
      <c r="V46" s="15" t="e">
        <f>#REF!</f>
        <v>#REF!</v>
      </c>
      <c r="W46" s="15" t="e">
        <f>#REF!</f>
        <v>#REF!</v>
      </c>
      <c r="X46" s="15" t="e">
        <f>#REF!</f>
        <v>#REF!</v>
      </c>
      <c r="Y46" s="15" t="e">
        <f>#REF!</f>
        <v>#REF!</v>
      </c>
      <c r="Z46" s="15" t="e">
        <f>#REF!</f>
        <v>#REF!</v>
      </c>
      <c r="AA46" s="15" t="e">
        <f>#REF!</f>
        <v>#REF!</v>
      </c>
      <c r="AB46" s="15" t="e">
        <f>#REF!</f>
        <v>#REF!</v>
      </c>
      <c r="AC46" s="15" t="e">
        <f>#REF!</f>
        <v>#REF!</v>
      </c>
      <c r="AD46" s="15" t="e">
        <f>#REF!</f>
        <v>#REF!</v>
      </c>
      <c r="AE46" s="15" t="e">
        <f>#REF!</f>
        <v>#REF!</v>
      </c>
      <c r="AF46" s="15" t="e">
        <f>#REF!</f>
        <v>#REF!</v>
      </c>
      <c r="AG46" s="15" t="e">
        <f>#REF!</f>
        <v>#REF!</v>
      </c>
      <c r="AH46" s="15" t="e">
        <f>#REF!</f>
        <v>#REF!</v>
      </c>
      <c r="AI46" s="15" t="e">
        <f>#REF!</f>
        <v>#REF!</v>
      </c>
      <c r="AJ46" s="15" t="e">
        <f>#REF!</f>
        <v>#REF!</v>
      </c>
      <c r="AK46" s="15" t="e">
        <f>#REF!</f>
        <v>#REF!</v>
      </c>
      <c r="AL46" s="15" t="e">
        <f>#REF!</f>
        <v>#REF!</v>
      </c>
      <c r="AN46" s="14" t="e">
        <f>#REF!</f>
        <v>#REF!</v>
      </c>
      <c r="AO46" s="15" t="e">
        <f>#REF!</f>
        <v>#REF!</v>
      </c>
      <c r="AP46" s="15" t="e">
        <f>#REF!</f>
        <v>#REF!</v>
      </c>
      <c r="AQ46" s="15" t="e">
        <f>#REF!</f>
        <v>#REF!</v>
      </c>
      <c r="AR46" s="15" t="e">
        <f>#REF!</f>
        <v>#REF!</v>
      </c>
      <c r="AS46" s="15" t="e">
        <f>#REF!</f>
        <v>#REF!</v>
      </c>
      <c r="AT46" s="15" t="e">
        <f>#REF!</f>
        <v>#REF!</v>
      </c>
      <c r="AU46" s="15" t="e">
        <f>#REF!</f>
        <v>#REF!</v>
      </c>
      <c r="AV46" s="15" t="e">
        <f>#REF!</f>
        <v>#REF!</v>
      </c>
      <c r="AW46" s="15" t="e">
        <f>#REF!</f>
        <v>#REF!</v>
      </c>
      <c r="AX46" s="15" t="e">
        <f>#REF!</f>
        <v>#REF!</v>
      </c>
      <c r="AY46" s="15" t="e">
        <f>#REF!</f>
        <v>#REF!</v>
      </c>
      <c r="AZ46" s="15" t="e">
        <f>#REF!</f>
        <v>#REF!</v>
      </c>
      <c r="BA46" s="15" t="e">
        <f>#REF!</f>
        <v>#REF!</v>
      </c>
      <c r="BB46" s="15" t="e">
        <f>#REF!</f>
        <v>#REF!</v>
      </c>
      <c r="BC46" s="15" t="e">
        <f>#REF!</f>
        <v>#REF!</v>
      </c>
      <c r="BD46" s="15" t="e">
        <f>#REF!</f>
        <v>#REF!</v>
      </c>
      <c r="BE46" s="15" t="e">
        <f>#REF!</f>
        <v>#REF!</v>
      </c>
      <c r="BG46" s="14" t="e">
        <f>#REF!</f>
        <v>#REF!</v>
      </c>
      <c r="BH46" s="15" t="e">
        <f>#REF!</f>
        <v>#REF!</v>
      </c>
      <c r="BI46" s="15" t="e">
        <f>#REF!</f>
        <v>#REF!</v>
      </c>
      <c r="BJ46" s="15" t="e">
        <f>#REF!</f>
        <v>#REF!</v>
      </c>
      <c r="BK46" s="15" t="e">
        <f>#REF!</f>
        <v>#REF!</v>
      </c>
      <c r="BL46" s="15" t="e">
        <f>#REF!</f>
        <v>#REF!</v>
      </c>
      <c r="BM46" s="15" t="e">
        <f>#REF!</f>
        <v>#REF!</v>
      </c>
      <c r="BN46" s="15" t="e">
        <f>#REF!</f>
        <v>#REF!</v>
      </c>
      <c r="BO46" s="15" t="e">
        <f>#REF!</f>
        <v>#REF!</v>
      </c>
      <c r="BP46" s="15" t="e">
        <f>#REF!</f>
        <v>#REF!</v>
      </c>
      <c r="BQ46" s="15" t="e">
        <f>#REF!</f>
        <v>#REF!</v>
      </c>
      <c r="BR46" s="15" t="e">
        <f>#REF!</f>
        <v>#REF!</v>
      </c>
      <c r="BS46" s="15" t="e">
        <f>#REF!</f>
        <v>#REF!</v>
      </c>
      <c r="BT46" s="15" t="e">
        <f>#REF!</f>
        <v>#REF!</v>
      </c>
      <c r="BU46" s="15" t="e">
        <f>#REF!</f>
        <v>#REF!</v>
      </c>
      <c r="BV46" s="15" t="e">
        <f>#REF!</f>
        <v>#REF!</v>
      </c>
      <c r="BW46" s="15" t="e">
        <f>#REF!</f>
        <v>#REF!</v>
      </c>
      <c r="BX46" s="15" t="e">
        <f>#REF!</f>
        <v>#REF!</v>
      </c>
      <c r="BZ46" s="14" t="e">
        <f>#REF!</f>
        <v>#REF!</v>
      </c>
      <c r="CA46" s="15" t="e">
        <f>#REF!</f>
        <v>#REF!</v>
      </c>
      <c r="CB46" s="15" t="e">
        <f>#REF!</f>
        <v>#REF!</v>
      </c>
      <c r="CC46" s="15" t="e">
        <f>#REF!</f>
        <v>#REF!</v>
      </c>
      <c r="CD46" s="15" t="e">
        <f>#REF!</f>
        <v>#REF!</v>
      </c>
      <c r="CE46" s="15" t="e">
        <f>#REF!</f>
        <v>#REF!</v>
      </c>
      <c r="CF46" s="15" t="e">
        <f>#REF!</f>
        <v>#REF!</v>
      </c>
      <c r="CG46" s="15" t="e">
        <f>#REF!</f>
        <v>#REF!</v>
      </c>
      <c r="CH46" s="15" t="e">
        <f>#REF!</f>
        <v>#REF!</v>
      </c>
      <c r="CI46" s="15" t="e">
        <f>#REF!</f>
        <v>#REF!</v>
      </c>
      <c r="CJ46" s="15" t="e">
        <f>#REF!</f>
        <v>#REF!</v>
      </c>
      <c r="CK46" s="15" t="e">
        <f>#REF!</f>
        <v>#REF!</v>
      </c>
      <c r="CL46" s="15" t="e">
        <f>#REF!</f>
        <v>#REF!</v>
      </c>
      <c r="CM46" s="15" t="e">
        <f>#REF!</f>
        <v>#REF!</v>
      </c>
      <c r="CN46" s="15" t="e">
        <f>#REF!</f>
        <v>#REF!</v>
      </c>
      <c r="CO46" s="15" t="e">
        <f>#REF!</f>
        <v>#REF!</v>
      </c>
      <c r="CP46" s="15" t="e">
        <f>#REF!</f>
        <v>#REF!</v>
      </c>
      <c r="CQ46" s="15" t="e">
        <f>#REF!</f>
        <v>#REF!</v>
      </c>
      <c r="CS46" s="14" t="e">
        <f>#REF!</f>
        <v>#REF!</v>
      </c>
      <c r="CT46" s="15" t="e">
        <f>#REF!</f>
        <v>#REF!</v>
      </c>
      <c r="CU46" s="15" t="e">
        <f>#REF!</f>
        <v>#REF!</v>
      </c>
      <c r="CV46" s="15" t="e">
        <f>#REF!</f>
        <v>#REF!</v>
      </c>
      <c r="CW46" s="15" t="e">
        <f>#REF!</f>
        <v>#REF!</v>
      </c>
      <c r="CX46" s="15" t="e">
        <f>#REF!</f>
        <v>#REF!</v>
      </c>
      <c r="CY46" s="15" t="e">
        <f>#REF!</f>
        <v>#REF!</v>
      </c>
      <c r="CZ46" s="15" t="e">
        <f>#REF!</f>
        <v>#REF!</v>
      </c>
      <c r="DA46" s="15" t="e">
        <f>#REF!</f>
        <v>#REF!</v>
      </c>
      <c r="DB46" s="15" t="e">
        <f>#REF!</f>
        <v>#REF!</v>
      </c>
      <c r="DC46" s="15" t="e">
        <f>#REF!</f>
        <v>#REF!</v>
      </c>
      <c r="DD46" s="15" t="e">
        <f>#REF!</f>
        <v>#REF!</v>
      </c>
      <c r="DE46" s="15" t="e">
        <f>#REF!</f>
        <v>#REF!</v>
      </c>
      <c r="DF46" s="15" t="e">
        <f>#REF!</f>
        <v>#REF!</v>
      </c>
      <c r="DG46" s="15" t="e">
        <f>#REF!</f>
        <v>#REF!</v>
      </c>
      <c r="DH46" s="15" t="e">
        <f>#REF!</f>
        <v>#REF!</v>
      </c>
      <c r="DI46" s="15" t="e">
        <f>#REF!</f>
        <v>#REF!</v>
      </c>
      <c r="DJ46" s="15" t="e">
        <f>#REF!</f>
        <v>#REF!</v>
      </c>
      <c r="DL46" s="14" t="e">
        <f>#REF!</f>
        <v>#REF!</v>
      </c>
      <c r="DM46" s="15" t="e">
        <f>#REF!</f>
        <v>#REF!</v>
      </c>
      <c r="DN46" s="15" t="e">
        <f>#REF!</f>
        <v>#REF!</v>
      </c>
      <c r="DO46" s="15" t="e">
        <f>#REF!</f>
        <v>#REF!</v>
      </c>
      <c r="DP46" s="15" t="e">
        <f>#REF!</f>
        <v>#REF!</v>
      </c>
      <c r="DQ46" s="15" t="e">
        <f>#REF!</f>
        <v>#REF!</v>
      </c>
      <c r="DR46" s="15" t="e">
        <f>#REF!</f>
        <v>#REF!</v>
      </c>
      <c r="DS46" s="15" t="e">
        <f>#REF!</f>
        <v>#REF!</v>
      </c>
      <c r="DT46" s="15" t="e">
        <f>#REF!</f>
        <v>#REF!</v>
      </c>
      <c r="DU46" s="15" t="e">
        <f>#REF!</f>
        <v>#REF!</v>
      </c>
      <c r="DV46" s="15" t="e">
        <f>#REF!</f>
        <v>#REF!</v>
      </c>
      <c r="DW46" s="15" t="e">
        <f>#REF!</f>
        <v>#REF!</v>
      </c>
      <c r="DX46" s="15" t="e">
        <f>#REF!</f>
        <v>#REF!</v>
      </c>
      <c r="DY46" s="15" t="e">
        <f>#REF!</f>
        <v>#REF!</v>
      </c>
      <c r="DZ46" s="15" t="e">
        <f>#REF!</f>
        <v>#REF!</v>
      </c>
      <c r="EA46" s="15" t="e">
        <f>#REF!</f>
        <v>#REF!</v>
      </c>
      <c r="EB46" s="15" t="e">
        <f>#REF!</f>
        <v>#REF!</v>
      </c>
      <c r="EC46" s="15" t="e">
        <f>#REF!</f>
        <v>#REF!</v>
      </c>
      <c r="EE46" s="14" t="e">
        <f>#REF!</f>
        <v>#REF!</v>
      </c>
      <c r="EF46" s="15" t="e">
        <f>#REF!</f>
        <v>#REF!</v>
      </c>
      <c r="EG46" s="15" t="e">
        <f>#REF!</f>
        <v>#REF!</v>
      </c>
      <c r="EH46" s="15" t="e">
        <f>#REF!</f>
        <v>#REF!</v>
      </c>
      <c r="EI46" s="15" t="e">
        <f>#REF!</f>
        <v>#REF!</v>
      </c>
      <c r="EJ46" s="15" t="e">
        <f>#REF!</f>
        <v>#REF!</v>
      </c>
      <c r="EK46" s="15" t="e">
        <f>#REF!</f>
        <v>#REF!</v>
      </c>
      <c r="EL46" s="15" t="e">
        <f>#REF!</f>
        <v>#REF!</v>
      </c>
      <c r="EM46" s="15" t="e">
        <f>#REF!</f>
        <v>#REF!</v>
      </c>
      <c r="EN46" s="15" t="e">
        <f>#REF!</f>
        <v>#REF!</v>
      </c>
      <c r="EO46" s="15" t="e">
        <f>#REF!</f>
        <v>#REF!</v>
      </c>
      <c r="EP46" s="15" t="e">
        <f>#REF!</f>
        <v>#REF!</v>
      </c>
      <c r="EQ46" s="15" t="e">
        <f>#REF!</f>
        <v>#REF!</v>
      </c>
      <c r="ER46" s="15" t="e">
        <f>#REF!</f>
        <v>#REF!</v>
      </c>
      <c r="ES46" s="15" t="e">
        <f>#REF!</f>
        <v>#REF!</v>
      </c>
      <c r="ET46" s="15" t="e">
        <f>#REF!</f>
        <v>#REF!</v>
      </c>
      <c r="EU46" s="15" t="e">
        <f>#REF!</f>
        <v>#REF!</v>
      </c>
      <c r="EV46" s="15" t="e">
        <f>#REF!</f>
        <v>#REF!</v>
      </c>
      <c r="EX46" s="14" t="e">
        <f>#REF!</f>
        <v>#REF!</v>
      </c>
      <c r="EY46" s="15" t="e">
        <f>#REF!</f>
        <v>#REF!</v>
      </c>
      <c r="EZ46" s="15" t="e">
        <f>#REF!</f>
        <v>#REF!</v>
      </c>
      <c r="FA46" s="15" t="e">
        <f>#REF!</f>
        <v>#REF!</v>
      </c>
      <c r="FB46" s="15" t="e">
        <f>#REF!</f>
        <v>#REF!</v>
      </c>
      <c r="FC46" s="15" t="e">
        <f>#REF!</f>
        <v>#REF!</v>
      </c>
      <c r="FD46" s="15" t="e">
        <f>#REF!</f>
        <v>#REF!</v>
      </c>
      <c r="FE46" s="15" t="e">
        <f>#REF!</f>
        <v>#REF!</v>
      </c>
      <c r="FF46" s="15" t="e">
        <f>#REF!</f>
        <v>#REF!</v>
      </c>
      <c r="FG46" s="15" t="e">
        <f>#REF!</f>
        <v>#REF!</v>
      </c>
      <c r="FH46" s="15" t="e">
        <f>#REF!</f>
        <v>#REF!</v>
      </c>
      <c r="FI46" s="15" t="e">
        <f>#REF!</f>
        <v>#REF!</v>
      </c>
      <c r="FJ46" s="15" t="e">
        <f>#REF!</f>
        <v>#REF!</v>
      </c>
      <c r="FK46" s="15" t="e">
        <f>#REF!</f>
        <v>#REF!</v>
      </c>
      <c r="FL46" s="15" t="e">
        <f>#REF!</f>
        <v>#REF!</v>
      </c>
      <c r="FM46" s="15" t="e">
        <f>#REF!</f>
        <v>#REF!</v>
      </c>
      <c r="FN46" s="15" t="e">
        <f>#REF!</f>
        <v>#REF!</v>
      </c>
      <c r="FO46" s="15" t="e">
        <f>#REF!</f>
        <v>#REF!</v>
      </c>
      <c r="FQ46" s="14" t="e">
        <f>#REF!</f>
        <v>#REF!</v>
      </c>
      <c r="FR46" s="15" t="e">
        <f>#REF!</f>
        <v>#REF!</v>
      </c>
      <c r="FS46" s="15" t="e">
        <f>#REF!</f>
        <v>#REF!</v>
      </c>
      <c r="FT46" s="15" t="e">
        <f>#REF!</f>
        <v>#REF!</v>
      </c>
      <c r="FU46" s="15" t="e">
        <f>#REF!</f>
        <v>#REF!</v>
      </c>
      <c r="FV46" s="15" t="e">
        <f>#REF!</f>
        <v>#REF!</v>
      </c>
      <c r="FW46" s="15" t="e">
        <f>#REF!</f>
        <v>#REF!</v>
      </c>
      <c r="FX46" s="15" t="e">
        <f>#REF!</f>
        <v>#REF!</v>
      </c>
      <c r="FY46" s="15" t="e">
        <f>#REF!</f>
        <v>#REF!</v>
      </c>
      <c r="FZ46" s="15" t="e">
        <f>#REF!</f>
        <v>#REF!</v>
      </c>
      <c r="GA46" s="15" t="e">
        <f>#REF!</f>
        <v>#REF!</v>
      </c>
      <c r="GB46" s="15" t="e">
        <f>#REF!</f>
        <v>#REF!</v>
      </c>
      <c r="GC46" s="15" t="e">
        <f>#REF!</f>
        <v>#REF!</v>
      </c>
      <c r="GD46" s="15" t="e">
        <f>#REF!</f>
        <v>#REF!</v>
      </c>
      <c r="GE46" s="15" t="e">
        <f>#REF!</f>
        <v>#REF!</v>
      </c>
      <c r="GF46" s="15" t="e">
        <f>#REF!</f>
        <v>#REF!</v>
      </c>
      <c r="GG46" s="15" t="e">
        <f>#REF!</f>
        <v>#REF!</v>
      </c>
      <c r="GH46" s="15" t="e">
        <f>#REF!</f>
        <v>#REF!</v>
      </c>
      <c r="GJ46" s="14" t="e">
        <f>#REF!</f>
        <v>#REF!</v>
      </c>
      <c r="GK46" s="15" t="e">
        <f>#REF!</f>
        <v>#REF!</v>
      </c>
      <c r="GL46" s="15" t="e">
        <f>#REF!</f>
        <v>#REF!</v>
      </c>
      <c r="GM46" s="15" t="e">
        <f>#REF!</f>
        <v>#REF!</v>
      </c>
      <c r="GN46" s="15" t="e">
        <f>#REF!</f>
        <v>#REF!</v>
      </c>
      <c r="GO46" s="15" t="e">
        <f>#REF!</f>
        <v>#REF!</v>
      </c>
      <c r="GP46" s="15" t="e">
        <f>#REF!</f>
        <v>#REF!</v>
      </c>
      <c r="GQ46" s="15" t="e">
        <f>#REF!</f>
        <v>#REF!</v>
      </c>
      <c r="GR46" s="15" t="e">
        <f>#REF!</f>
        <v>#REF!</v>
      </c>
      <c r="GS46" s="15" t="e">
        <f>#REF!</f>
        <v>#REF!</v>
      </c>
      <c r="GT46" s="15" t="e">
        <f>#REF!</f>
        <v>#REF!</v>
      </c>
      <c r="GU46" s="15" t="e">
        <f>#REF!</f>
        <v>#REF!</v>
      </c>
      <c r="GV46" s="15" t="e">
        <f>#REF!</f>
        <v>#REF!</v>
      </c>
      <c r="GW46" s="15" t="e">
        <f>#REF!</f>
        <v>#REF!</v>
      </c>
      <c r="GX46" s="15" t="e">
        <f>#REF!</f>
        <v>#REF!</v>
      </c>
      <c r="GY46" s="15" t="e">
        <f>#REF!</f>
        <v>#REF!</v>
      </c>
      <c r="GZ46" s="15" t="e">
        <f>#REF!</f>
        <v>#REF!</v>
      </c>
      <c r="HA46" s="15" t="e">
        <f>#REF!</f>
        <v>#REF!</v>
      </c>
      <c r="HC46" s="14" t="e">
        <f>#REF!</f>
        <v>#REF!</v>
      </c>
      <c r="HD46" s="15" t="e">
        <f>#REF!</f>
        <v>#REF!</v>
      </c>
      <c r="HE46" s="15" t="e">
        <f>#REF!</f>
        <v>#REF!</v>
      </c>
      <c r="HF46" s="15" t="e">
        <f>#REF!</f>
        <v>#REF!</v>
      </c>
      <c r="HG46" s="15" t="e">
        <f>#REF!</f>
        <v>#REF!</v>
      </c>
      <c r="HH46" s="15" t="e">
        <f>#REF!</f>
        <v>#REF!</v>
      </c>
      <c r="HI46" s="15" t="e">
        <f>#REF!</f>
        <v>#REF!</v>
      </c>
      <c r="HJ46" s="15" t="e">
        <f>#REF!</f>
        <v>#REF!</v>
      </c>
      <c r="HK46" s="15" t="e">
        <f>#REF!</f>
        <v>#REF!</v>
      </c>
      <c r="HL46" s="15" t="e">
        <f>#REF!</f>
        <v>#REF!</v>
      </c>
      <c r="HM46" s="15" t="e">
        <f>#REF!</f>
        <v>#REF!</v>
      </c>
      <c r="HN46" s="15" t="e">
        <f>#REF!</f>
        <v>#REF!</v>
      </c>
      <c r="HO46" s="15" t="e">
        <f>#REF!</f>
        <v>#REF!</v>
      </c>
      <c r="HP46" s="15" t="e">
        <f>#REF!</f>
        <v>#REF!</v>
      </c>
      <c r="HQ46" s="15" t="e">
        <f>#REF!</f>
        <v>#REF!</v>
      </c>
      <c r="HR46" s="15" t="e">
        <f>#REF!</f>
        <v>#REF!</v>
      </c>
      <c r="HS46" s="15" t="e">
        <f>#REF!</f>
        <v>#REF!</v>
      </c>
      <c r="HT46" s="15" t="e">
        <f>#REF!</f>
        <v>#REF!</v>
      </c>
      <c r="HV46" s="14" t="e">
        <f>#REF!</f>
        <v>#REF!</v>
      </c>
      <c r="HW46" s="15" t="e">
        <f>#REF!</f>
        <v>#REF!</v>
      </c>
      <c r="HX46" s="15" t="e">
        <f>#REF!</f>
        <v>#REF!</v>
      </c>
      <c r="HY46" s="15" t="e">
        <f>#REF!</f>
        <v>#REF!</v>
      </c>
      <c r="HZ46" s="15" t="e">
        <f>#REF!</f>
        <v>#REF!</v>
      </c>
      <c r="IA46" s="15" t="e">
        <f>#REF!</f>
        <v>#REF!</v>
      </c>
      <c r="IB46" s="15" t="e">
        <f>#REF!</f>
        <v>#REF!</v>
      </c>
      <c r="IC46" s="15" t="e">
        <f>#REF!</f>
        <v>#REF!</v>
      </c>
      <c r="ID46" s="15" t="e">
        <f>#REF!</f>
        <v>#REF!</v>
      </c>
      <c r="IE46" s="15" t="e">
        <f>#REF!</f>
        <v>#REF!</v>
      </c>
      <c r="IF46" s="15" t="e">
        <f>#REF!</f>
        <v>#REF!</v>
      </c>
      <c r="IG46" s="15" t="e">
        <f>#REF!</f>
        <v>#REF!</v>
      </c>
      <c r="IH46" s="15" t="e">
        <f>#REF!</f>
        <v>#REF!</v>
      </c>
      <c r="II46" s="15" t="e">
        <f>#REF!</f>
        <v>#REF!</v>
      </c>
      <c r="IJ46" s="15" t="e">
        <f>#REF!</f>
        <v>#REF!</v>
      </c>
      <c r="IK46" s="15" t="e">
        <f>#REF!</f>
        <v>#REF!</v>
      </c>
      <c r="IL46" s="15" t="e">
        <f>#REF!</f>
        <v>#REF!</v>
      </c>
      <c r="IM46" s="15" t="e">
        <f>#REF!</f>
        <v>#REF!</v>
      </c>
      <c r="IO46" s="14" t="e">
        <f>#REF!</f>
        <v>#REF!</v>
      </c>
      <c r="IP46" s="15" t="e">
        <f>#REF!</f>
        <v>#REF!</v>
      </c>
      <c r="IQ46" s="15" t="e">
        <f>#REF!</f>
        <v>#REF!</v>
      </c>
      <c r="IR46" s="15" t="e">
        <f>#REF!</f>
        <v>#REF!</v>
      </c>
      <c r="IS46" s="15" t="e">
        <f>#REF!</f>
        <v>#REF!</v>
      </c>
      <c r="IT46" s="15" t="e">
        <f>#REF!</f>
        <v>#REF!</v>
      </c>
      <c r="IU46" s="15" t="e">
        <f>#REF!</f>
        <v>#REF!</v>
      </c>
      <c r="IV46" s="15" t="e">
        <f>#REF!</f>
        <v>#REF!</v>
      </c>
      <c r="IW46" s="15" t="e">
        <f>#REF!</f>
        <v>#REF!</v>
      </c>
      <c r="IX46" s="15" t="e">
        <f>#REF!</f>
        <v>#REF!</v>
      </c>
      <c r="IY46" s="15" t="e">
        <f>#REF!</f>
        <v>#REF!</v>
      </c>
      <c r="IZ46" s="15" t="e">
        <f>#REF!</f>
        <v>#REF!</v>
      </c>
      <c r="JA46" s="15" t="e">
        <f>#REF!</f>
        <v>#REF!</v>
      </c>
      <c r="JB46" s="15" t="e">
        <f>#REF!</f>
        <v>#REF!</v>
      </c>
      <c r="JC46" s="15" t="e">
        <f>#REF!</f>
        <v>#REF!</v>
      </c>
      <c r="JD46" s="15" t="e">
        <f>#REF!</f>
        <v>#REF!</v>
      </c>
      <c r="JE46" s="15" t="e">
        <f>#REF!</f>
        <v>#REF!</v>
      </c>
      <c r="JF46" s="15" t="e">
        <f>#REF!</f>
        <v>#REF!</v>
      </c>
      <c r="JH46" s="14" t="e">
        <f>#REF!</f>
        <v>#REF!</v>
      </c>
      <c r="JI46" s="15" t="e">
        <f>#REF!</f>
        <v>#REF!</v>
      </c>
      <c r="JJ46" s="15" t="e">
        <f>#REF!</f>
        <v>#REF!</v>
      </c>
      <c r="JK46" s="15" t="e">
        <f>#REF!</f>
        <v>#REF!</v>
      </c>
      <c r="JL46" s="15" t="e">
        <f>#REF!</f>
        <v>#REF!</v>
      </c>
      <c r="JM46" s="15" t="e">
        <f>#REF!</f>
        <v>#REF!</v>
      </c>
      <c r="JN46" s="15" t="e">
        <f>#REF!</f>
        <v>#REF!</v>
      </c>
      <c r="JO46" s="15" t="e">
        <f>#REF!</f>
        <v>#REF!</v>
      </c>
      <c r="JP46" s="15" t="e">
        <f>#REF!</f>
        <v>#REF!</v>
      </c>
      <c r="JQ46" s="15" t="e">
        <f>#REF!</f>
        <v>#REF!</v>
      </c>
      <c r="JR46" s="15" t="e">
        <f>#REF!</f>
        <v>#REF!</v>
      </c>
      <c r="JS46" s="15" t="e">
        <f>#REF!</f>
        <v>#REF!</v>
      </c>
      <c r="JT46" s="15" t="e">
        <f>#REF!</f>
        <v>#REF!</v>
      </c>
      <c r="JU46" s="15" t="e">
        <f>#REF!</f>
        <v>#REF!</v>
      </c>
      <c r="JV46" s="15" t="e">
        <f>#REF!</f>
        <v>#REF!</v>
      </c>
      <c r="JW46" s="15" t="e">
        <f>#REF!</f>
        <v>#REF!</v>
      </c>
      <c r="JX46" s="15" t="e">
        <f>#REF!</f>
        <v>#REF!</v>
      </c>
      <c r="JY46" s="15" t="e">
        <f>#REF!</f>
        <v>#REF!</v>
      </c>
    </row>
    <row r="47" spans="2:285" x14ac:dyDescent="0.25">
      <c r="B47" s="14" t="e">
        <f>#REF!</f>
        <v>#REF!</v>
      </c>
      <c r="C47" s="15" t="e">
        <f>#REF!</f>
        <v>#REF!</v>
      </c>
      <c r="D47" s="15" t="e">
        <f>#REF!</f>
        <v>#REF!</v>
      </c>
      <c r="E47" s="15" t="e">
        <f>#REF!</f>
        <v>#REF!</v>
      </c>
      <c r="F47" s="15" t="e">
        <f>#REF!</f>
        <v>#REF!</v>
      </c>
      <c r="G47" s="15" t="e">
        <f>#REF!</f>
        <v>#REF!</v>
      </c>
      <c r="H47" s="15" t="e">
        <f>#REF!</f>
        <v>#REF!</v>
      </c>
      <c r="I47" s="15" t="e">
        <f>#REF!</f>
        <v>#REF!</v>
      </c>
      <c r="J47" s="15" t="e">
        <f>#REF!</f>
        <v>#REF!</v>
      </c>
      <c r="K47" s="15" t="e">
        <f>#REF!</f>
        <v>#REF!</v>
      </c>
      <c r="L47" s="15" t="e">
        <f>#REF!</f>
        <v>#REF!</v>
      </c>
      <c r="M47" s="15" t="e">
        <f>#REF!</f>
        <v>#REF!</v>
      </c>
      <c r="N47" s="15" t="e">
        <f>#REF!</f>
        <v>#REF!</v>
      </c>
      <c r="O47" s="15" t="e">
        <f>#REF!</f>
        <v>#REF!</v>
      </c>
      <c r="P47" s="15" t="e">
        <f>#REF!</f>
        <v>#REF!</v>
      </c>
      <c r="Q47" s="15" t="e">
        <f>#REF!</f>
        <v>#REF!</v>
      </c>
      <c r="R47" s="15" t="e">
        <f>#REF!</f>
        <v>#REF!</v>
      </c>
      <c r="S47" s="15" t="e">
        <f>#REF!</f>
        <v>#REF!</v>
      </c>
      <c r="U47" s="14" t="e">
        <f>#REF!</f>
        <v>#REF!</v>
      </c>
      <c r="V47" s="15" t="e">
        <f>#REF!</f>
        <v>#REF!</v>
      </c>
      <c r="W47" s="15" t="e">
        <f>#REF!</f>
        <v>#REF!</v>
      </c>
      <c r="X47" s="15" t="e">
        <f>#REF!</f>
        <v>#REF!</v>
      </c>
      <c r="Y47" s="15" t="e">
        <f>#REF!</f>
        <v>#REF!</v>
      </c>
      <c r="Z47" s="15" t="e">
        <f>#REF!</f>
        <v>#REF!</v>
      </c>
      <c r="AA47" s="15" t="e">
        <f>#REF!</f>
        <v>#REF!</v>
      </c>
      <c r="AB47" s="15" t="e">
        <f>#REF!</f>
        <v>#REF!</v>
      </c>
      <c r="AC47" s="15" t="e">
        <f>#REF!</f>
        <v>#REF!</v>
      </c>
      <c r="AD47" s="15" t="e">
        <f>#REF!</f>
        <v>#REF!</v>
      </c>
      <c r="AE47" s="15" t="e">
        <f>#REF!</f>
        <v>#REF!</v>
      </c>
      <c r="AF47" s="15" t="e">
        <f>#REF!</f>
        <v>#REF!</v>
      </c>
      <c r="AG47" s="15" t="e">
        <f>#REF!</f>
        <v>#REF!</v>
      </c>
      <c r="AH47" s="15" t="e">
        <f>#REF!</f>
        <v>#REF!</v>
      </c>
      <c r="AI47" s="15" t="e">
        <f>#REF!</f>
        <v>#REF!</v>
      </c>
      <c r="AJ47" s="15" t="e">
        <f>#REF!</f>
        <v>#REF!</v>
      </c>
      <c r="AK47" s="15" t="e">
        <f>#REF!</f>
        <v>#REF!</v>
      </c>
      <c r="AL47" s="15" t="e">
        <f>#REF!</f>
        <v>#REF!</v>
      </c>
      <c r="AN47" s="14" t="e">
        <f>#REF!</f>
        <v>#REF!</v>
      </c>
      <c r="AO47" s="15" t="e">
        <f>#REF!</f>
        <v>#REF!</v>
      </c>
      <c r="AP47" s="15" t="e">
        <f>#REF!</f>
        <v>#REF!</v>
      </c>
      <c r="AQ47" s="15" t="e">
        <f>#REF!</f>
        <v>#REF!</v>
      </c>
      <c r="AR47" s="15" t="e">
        <f>#REF!</f>
        <v>#REF!</v>
      </c>
      <c r="AS47" s="15" t="e">
        <f>#REF!</f>
        <v>#REF!</v>
      </c>
      <c r="AT47" s="15" t="e">
        <f>#REF!</f>
        <v>#REF!</v>
      </c>
      <c r="AU47" s="15" t="e">
        <f>#REF!</f>
        <v>#REF!</v>
      </c>
      <c r="AV47" s="15" t="e">
        <f>#REF!</f>
        <v>#REF!</v>
      </c>
      <c r="AW47" s="15" t="e">
        <f>#REF!</f>
        <v>#REF!</v>
      </c>
      <c r="AX47" s="15" t="e">
        <f>#REF!</f>
        <v>#REF!</v>
      </c>
      <c r="AY47" s="15" t="e">
        <f>#REF!</f>
        <v>#REF!</v>
      </c>
      <c r="AZ47" s="15" t="e">
        <f>#REF!</f>
        <v>#REF!</v>
      </c>
      <c r="BA47" s="15" t="e">
        <f>#REF!</f>
        <v>#REF!</v>
      </c>
      <c r="BB47" s="15" t="e">
        <f>#REF!</f>
        <v>#REF!</v>
      </c>
      <c r="BC47" s="15" t="e">
        <f>#REF!</f>
        <v>#REF!</v>
      </c>
      <c r="BD47" s="15" t="e">
        <f>#REF!</f>
        <v>#REF!</v>
      </c>
      <c r="BE47" s="15" t="e">
        <f>#REF!</f>
        <v>#REF!</v>
      </c>
      <c r="BG47" s="14" t="e">
        <f>#REF!</f>
        <v>#REF!</v>
      </c>
      <c r="BH47" s="15" t="e">
        <f>#REF!</f>
        <v>#REF!</v>
      </c>
      <c r="BI47" s="15" t="e">
        <f>#REF!</f>
        <v>#REF!</v>
      </c>
      <c r="BJ47" s="15" t="e">
        <f>#REF!</f>
        <v>#REF!</v>
      </c>
      <c r="BK47" s="15" t="e">
        <f>#REF!</f>
        <v>#REF!</v>
      </c>
      <c r="BL47" s="15" t="e">
        <f>#REF!</f>
        <v>#REF!</v>
      </c>
      <c r="BM47" s="15" t="e">
        <f>#REF!</f>
        <v>#REF!</v>
      </c>
      <c r="BN47" s="15" t="e">
        <f>#REF!</f>
        <v>#REF!</v>
      </c>
      <c r="BO47" s="15" t="e">
        <f>#REF!</f>
        <v>#REF!</v>
      </c>
      <c r="BP47" s="15" t="e">
        <f>#REF!</f>
        <v>#REF!</v>
      </c>
      <c r="BQ47" s="15" t="e">
        <f>#REF!</f>
        <v>#REF!</v>
      </c>
      <c r="BR47" s="15" t="e">
        <f>#REF!</f>
        <v>#REF!</v>
      </c>
      <c r="BS47" s="15" t="e">
        <f>#REF!</f>
        <v>#REF!</v>
      </c>
      <c r="BT47" s="15" t="e">
        <f>#REF!</f>
        <v>#REF!</v>
      </c>
      <c r="BU47" s="15" t="e">
        <f>#REF!</f>
        <v>#REF!</v>
      </c>
      <c r="BV47" s="15" t="e">
        <f>#REF!</f>
        <v>#REF!</v>
      </c>
      <c r="BW47" s="15" t="e">
        <f>#REF!</f>
        <v>#REF!</v>
      </c>
      <c r="BX47" s="15" t="e">
        <f>#REF!</f>
        <v>#REF!</v>
      </c>
      <c r="BZ47" s="14" t="e">
        <f>#REF!</f>
        <v>#REF!</v>
      </c>
      <c r="CA47" s="15" t="e">
        <f>#REF!</f>
        <v>#REF!</v>
      </c>
      <c r="CB47" s="15" t="e">
        <f>#REF!</f>
        <v>#REF!</v>
      </c>
      <c r="CC47" s="15" t="e">
        <f>#REF!</f>
        <v>#REF!</v>
      </c>
      <c r="CD47" s="15" t="e">
        <f>#REF!</f>
        <v>#REF!</v>
      </c>
      <c r="CE47" s="15" t="e">
        <f>#REF!</f>
        <v>#REF!</v>
      </c>
      <c r="CF47" s="15" t="e">
        <f>#REF!</f>
        <v>#REF!</v>
      </c>
      <c r="CG47" s="15" t="e">
        <f>#REF!</f>
        <v>#REF!</v>
      </c>
      <c r="CH47" s="15" t="e">
        <f>#REF!</f>
        <v>#REF!</v>
      </c>
      <c r="CI47" s="15" t="e">
        <f>#REF!</f>
        <v>#REF!</v>
      </c>
      <c r="CJ47" s="15" t="e">
        <f>#REF!</f>
        <v>#REF!</v>
      </c>
      <c r="CK47" s="15" t="e">
        <f>#REF!</f>
        <v>#REF!</v>
      </c>
      <c r="CL47" s="15" t="e">
        <f>#REF!</f>
        <v>#REF!</v>
      </c>
      <c r="CM47" s="15" t="e">
        <f>#REF!</f>
        <v>#REF!</v>
      </c>
      <c r="CN47" s="15" t="e">
        <f>#REF!</f>
        <v>#REF!</v>
      </c>
      <c r="CO47" s="15" t="e">
        <f>#REF!</f>
        <v>#REF!</v>
      </c>
      <c r="CP47" s="15" t="e">
        <f>#REF!</f>
        <v>#REF!</v>
      </c>
      <c r="CQ47" s="15" t="e">
        <f>#REF!</f>
        <v>#REF!</v>
      </c>
      <c r="CS47" s="14" t="e">
        <f>#REF!</f>
        <v>#REF!</v>
      </c>
      <c r="CT47" s="15" t="e">
        <f>#REF!</f>
        <v>#REF!</v>
      </c>
      <c r="CU47" s="15" t="e">
        <f>#REF!</f>
        <v>#REF!</v>
      </c>
      <c r="CV47" s="15" t="e">
        <f>#REF!</f>
        <v>#REF!</v>
      </c>
      <c r="CW47" s="15" t="e">
        <f>#REF!</f>
        <v>#REF!</v>
      </c>
      <c r="CX47" s="15" t="e">
        <f>#REF!</f>
        <v>#REF!</v>
      </c>
      <c r="CY47" s="15" t="e">
        <f>#REF!</f>
        <v>#REF!</v>
      </c>
      <c r="CZ47" s="15" t="e">
        <f>#REF!</f>
        <v>#REF!</v>
      </c>
      <c r="DA47" s="15" t="e">
        <f>#REF!</f>
        <v>#REF!</v>
      </c>
      <c r="DB47" s="15" t="e">
        <f>#REF!</f>
        <v>#REF!</v>
      </c>
      <c r="DC47" s="15" t="e">
        <f>#REF!</f>
        <v>#REF!</v>
      </c>
      <c r="DD47" s="15" t="e">
        <f>#REF!</f>
        <v>#REF!</v>
      </c>
      <c r="DE47" s="15" t="e">
        <f>#REF!</f>
        <v>#REF!</v>
      </c>
      <c r="DF47" s="15" t="e">
        <f>#REF!</f>
        <v>#REF!</v>
      </c>
      <c r="DG47" s="15" t="e">
        <f>#REF!</f>
        <v>#REF!</v>
      </c>
      <c r="DH47" s="15" t="e">
        <f>#REF!</f>
        <v>#REF!</v>
      </c>
      <c r="DI47" s="15" t="e">
        <f>#REF!</f>
        <v>#REF!</v>
      </c>
      <c r="DJ47" s="15" t="e">
        <f>#REF!</f>
        <v>#REF!</v>
      </c>
      <c r="DL47" s="14" t="e">
        <f>#REF!</f>
        <v>#REF!</v>
      </c>
      <c r="DM47" s="15" t="e">
        <f>#REF!</f>
        <v>#REF!</v>
      </c>
      <c r="DN47" s="15" t="e">
        <f>#REF!</f>
        <v>#REF!</v>
      </c>
      <c r="DO47" s="15" t="e">
        <f>#REF!</f>
        <v>#REF!</v>
      </c>
      <c r="DP47" s="15" t="e">
        <f>#REF!</f>
        <v>#REF!</v>
      </c>
      <c r="DQ47" s="15" t="e">
        <f>#REF!</f>
        <v>#REF!</v>
      </c>
      <c r="DR47" s="15" t="e">
        <f>#REF!</f>
        <v>#REF!</v>
      </c>
      <c r="DS47" s="15" t="e">
        <f>#REF!</f>
        <v>#REF!</v>
      </c>
      <c r="DT47" s="15" t="e">
        <f>#REF!</f>
        <v>#REF!</v>
      </c>
      <c r="DU47" s="15" t="e">
        <f>#REF!</f>
        <v>#REF!</v>
      </c>
      <c r="DV47" s="15" t="e">
        <f>#REF!</f>
        <v>#REF!</v>
      </c>
      <c r="DW47" s="15" t="e">
        <f>#REF!</f>
        <v>#REF!</v>
      </c>
      <c r="DX47" s="15" t="e">
        <f>#REF!</f>
        <v>#REF!</v>
      </c>
      <c r="DY47" s="15" t="e">
        <f>#REF!</f>
        <v>#REF!</v>
      </c>
      <c r="DZ47" s="15" t="e">
        <f>#REF!</f>
        <v>#REF!</v>
      </c>
      <c r="EA47" s="15" t="e">
        <f>#REF!</f>
        <v>#REF!</v>
      </c>
      <c r="EB47" s="15" t="e">
        <f>#REF!</f>
        <v>#REF!</v>
      </c>
      <c r="EC47" s="15" t="e">
        <f>#REF!</f>
        <v>#REF!</v>
      </c>
      <c r="EE47" s="14" t="e">
        <f>#REF!</f>
        <v>#REF!</v>
      </c>
      <c r="EF47" s="15" t="e">
        <f>#REF!</f>
        <v>#REF!</v>
      </c>
      <c r="EG47" s="15" t="e">
        <f>#REF!</f>
        <v>#REF!</v>
      </c>
      <c r="EH47" s="15" t="e">
        <f>#REF!</f>
        <v>#REF!</v>
      </c>
      <c r="EI47" s="15" t="e">
        <f>#REF!</f>
        <v>#REF!</v>
      </c>
      <c r="EJ47" s="15" t="e">
        <f>#REF!</f>
        <v>#REF!</v>
      </c>
      <c r="EK47" s="15" t="e">
        <f>#REF!</f>
        <v>#REF!</v>
      </c>
      <c r="EL47" s="15" t="e">
        <f>#REF!</f>
        <v>#REF!</v>
      </c>
      <c r="EM47" s="15" t="e">
        <f>#REF!</f>
        <v>#REF!</v>
      </c>
      <c r="EN47" s="15" t="e">
        <f>#REF!</f>
        <v>#REF!</v>
      </c>
      <c r="EO47" s="15" t="e">
        <f>#REF!</f>
        <v>#REF!</v>
      </c>
      <c r="EP47" s="15" t="e">
        <f>#REF!</f>
        <v>#REF!</v>
      </c>
      <c r="EQ47" s="15" t="e">
        <f>#REF!</f>
        <v>#REF!</v>
      </c>
      <c r="ER47" s="15" t="e">
        <f>#REF!</f>
        <v>#REF!</v>
      </c>
      <c r="ES47" s="15" t="e">
        <f>#REF!</f>
        <v>#REF!</v>
      </c>
      <c r="ET47" s="15" t="e">
        <f>#REF!</f>
        <v>#REF!</v>
      </c>
      <c r="EU47" s="15" t="e">
        <f>#REF!</f>
        <v>#REF!</v>
      </c>
      <c r="EV47" s="15" t="e">
        <f>#REF!</f>
        <v>#REF!</v>
      </c>
      <c r="EX47" s="14" t="e">
        <f>#REF!</f>
        <v>#REF!</v>
      </c>
      <c r="EY47" s="15" t="e">
        <f>#REF!</f>
        <v>#REF!</v>
      </c>
      <c r="EZ47" s="15" t="e">
        <f>#REF!</f>
        <v>#REF!</v>
      </c>
      <c r="FA47" s="15" t="e">
        <f>#REF!</f>
        <v>#REF!</v>
      </c>
      <c r="FB47" s="15" t="e">
        <f>#REF!</f>
        <v>#REF!</v>
      </c>
      <c r="FC47" s="15" t="e">
        <f>#REF!</f>
        <v>#REF!</v>
      </c>
      <c r="FD47" s="15" t="e">
        <f>#REF!</f>
        <v>#REF!</v>
      </c>
      <c r="FE47" s="15" t="e">
        <f>#REF!</f>
        <v>#REF!</v>
      </c>
      <c r="FF47" s="15" t="e">
        <f>#REF!</f>
        <v>#REF!</v>
      </c>
      <c r="FG47" s="15" t="e">
        <f>#REF!</f>
        <v>#REF!</v>
      </c>
      <c r="FH47" s="15" t="e">
        <f>#REF!</f>
        <v>#REF!</v>
      </c>
      <c r="FI47" s="15" t="e">
        <f>#REF!</f>
        <v>#REF!</v>
      </c>
      <c r="FJ47" s="15" t="e">
        <f>#REF!</f>
        <v>#REF!</v>
      </c>
      <c r="FK47" s="15" t="e">
        <f>#REF!</f>
        <v>#REF!</v>
      </c>
      <c r="FL47" s="15" t="e">
        <f>#REF!</f>
        <v>#REF!</v>
      </c>
      <c r="FM47" s="15" t="e">
        <f>#REF!</f>
        <v>#REF!</v>
      </c>
      <c r="FN47" s="15" t="e">
        <f>#REF!</f>
        <v>#REF!</v>
      </c>
      <c r="FO47" s="15" t="e">
        <f>#REF!</f>
        <v>#REF!</v>
      </c>
      <c r="FQ47" s="14" t="e">
        <f>#REF!</f>
        <v>#REF!</v>
      </c>
      <c r="FR47" s="15" t="e">
        <f>#REF!</f>
        <v>#REF!</v>
      </c>
      <c r="FS47" s="15" t="e">
        <f>#REF!</f>
        <v>#REF!</v>
      </c>
      <c r="FT47" s="15" t="e">
        <f>#REF!</f>
        <v>#REF!</v>
      </c>
      <c r="FU47" s="15" t="e">
        <f>#REF!</f>
        <v>#REF!</v>
      </c>
      <c r="FV47" s="15" t="e">
        <f>#REF!</f>
        <v>#REF!</v>
      </c>
      <c r="FW47" s="15" t="e">
        <f>#REF!</f>
        <v>#REF!</v>
      </c>
      <c r="FX47" s="15" t="e">
        <f>#REF!</f>
        <v>#REF!</v>
      </c>
      <c r="FY47" s="15" t="e">
        <f>#REF!</f>
        <v>#REF!</v>
      </c>
      <c r="FZ47" s="15" t="e">
        <f>#REF!</f>
        <v>#REF!</v>
      </c>
      <c r="GA47" s="15" t="e">
        <f>#REF!</f>
        <v>#REF!</v>
      </c>
      <c r="GB47" s="15" t="e">
        <f>#REF!</f>
        <v>#REF!</v>
      </c>
      <c r="GC47" s="15" t="e">
        <f>#REF!</f>
        <v>#REF!</v>
      </c>
      <c r="GD47" s="15" t="e">
        <f>#REF!</f>
        <v>#REF!</v>
      </c>
      <c r="GE47" s="15" t="e">
        <f>#REF!</f>
        <v>#REF!</v>
      </c>
      <c r="GF47" s="15" t="e">
        <f>#REF!</f>
        <v>#REF!</v>
      </c>
      <c r="GG47" s="15" t="e">
        <f>#REF!</f>
        <v>#REF!</v>
      </c>
      <c r="GH47" s="15" t="e">
        <f>#REF!</f>
        <v>#REF!</v>
      </c>
      <c r="GJ47" s="14" t="e">
        <f>#REF!</f>
        <v>#REF!</v>
      </c>
      <c r="GK47" s="15" t="e">
        <f>#REF!</f>
        <v>#REF!</v>
      </c>
      <c r="GL47" s="15" t="e">
        <f>#REF!</f>
        <v>#REF!</v>
      </c>
      <c r="GM47" s="15" t="e">
        <f>#REF!</f>
        <v>#REF!</v>
      </c>
      <c r="GN47" s="15" t="e">
        <f>#REF!</f>
        <v>#REF!</v>
      </c>
      <c r="GO47" s="15" t="e">
        <f>#REF!</f>
        <v>#REF!</v>
      </c>
      <c r="GP47" s="15" t="e">
        <f>#REF!</f>
        <v>#REF!</v>
      </c>
      <c r="GQ47" s="15" t="e">
        <f>#REF!</f>
        <v>#REF!</v>
      </c>
      <c r="GR47" s="15" t="e">
        <f>#REF!</f>
        <v>#REF!</v>
      </c>
      <c r="GS47" s="15" t="e">
        <f>#REF!</f>
        <v>#REF!</v>
      </c>
      <c r="GT47" s="15" t="e">
        <f>#REF!</f>
        <v>#REF!</v>
      </c>
      <c r="GU47" s="15" t="e">
        <f>#REF!</f>
        <v>#REF!</v>
      </c>
      <c r="GV47" s="15" t="e">
        <f>#REF!</f>
        <v>#REF!</v>
      </c>
      <c r="GW47" s="15" t="e">
        <f>#REF!</f>
        <v>#REF!</v>
      </c>
      <c r="GX47" s="15" t="e">
        <f>#REF!</f>
        <v>#REF!</v>
      </c>
      <c r="GY47" s="15" t="e">
        <f>#REF!</f>
        <v>#REF!</v>
      </c>
      <c r="GZ47" s="15" t="e">
        <f>#REF!</f>
        <v>#REF!</v>
      </c>
      <c r="HA47" s="15" t="e">
        <f>#REF!</f>
        <v>#REF!</v>
      </c>
      <c r="HC47" s="14" t="e">
        <f>#REF!</f>
        <v>#REF!</v>
      </c>
      <c r="HD47" s="15" t="e">
        <f>#REF!</f>
        <v>#REF!</v>
      </c>
      <c r="HE47" s="15" t="e">
        <f>#REF!</f>
        <v>#REF!</v>
      </c>
      <c r="HF47" s="15" t="e">
        <f>#REF!</f>
        <v>#REF!</v>
      </c>
      <c r="HG47" s="15" t="e">
        <f>#REF!</f>
        <v>#REF!</v>
      </c>
      <c r="HH47" s="15" t="e">
        <f>#REF!</f>
        <v>#REF!</v>
      </c>
      <c r="HI47" s="15" t="e">
        <f>#REF!</f>
        <v>#REF!</v>
      </c>
      <c r="HJ47" s="15" t="e">
        <f>#REF!</f>
        <v>#REF!</v>
      </c>
      <c r="HK47" s="15" t="e">
        <f>#REF!</f>
        <v>#REF!</v>
      </c>
      <c r="HL47" s="15" t="e">
        <f>#REF!</f>
        <v>#REF!</v>
      </c>
      <c r="HM47" s="15" t="e">
        <f>#REF!</f>
        <v>#REF!</v>
      </c>
      <c r="HN47" s="15" t="e">
        <f>#REF!</f>
        <v>#REF!</v>
      </c>
      <c r="HO47" s="15" t="e">
        <f>#REF!</f>
        <v>#REF!</v>
      </c>
      <c r="HP47" s="15" t="e">
        <f>#REF!</f>
        <v>#REF!</v>
      </c>
      <c r="HQ47" s="15" t="e">
        <f>#REF!</f>
        <v>#REF!</v>
      </c>
      <c r="HR47" s="15" t="e">
        <f>#REF!</f>
        <v>#REF!</v>
      </c>
      <c r="HS47" s="15" t="e">
        <f>#REF!</f>
        <v>#REF!</v>
      </c>
      <c r="HT47" s="15" t="e">
        <f>#REF!</f>
        <v>#REF!</v>
      </c>
      <c r="HV47" s="14" t="e">
        <f>#REF!</f>
        <v>#REF!</v>
      </c>
      <c r="HW47" s="15" t="e">
        <f>#REF!</f>
        <v>#REF!</v>
      </c>
      <c r="HX47" s="15" t="e">
        <f>#REF!</f>
        <v>#REF!</v>
      </c>
      <c r="HY47" s="15" t="e">
        <f>#REF!</f>
        <v>#REF!</v>
      </c>
      <c r="HZ47" s="15" t="e">
        <f>#REF!</f>
        <v>#REF!</v>
      </c>
      <c r="IA47" s="15" t="e">
        <f>#REF!</f>
        <v>#REF!</v>
      </c>
      <c r="IB47" s="15" t="e">
        <f>#REF!</f>
        <v>#REF!</v>
      </c>
      <c r="IC47" s="15" t="e">
        <f>#REF!</f>
        <v>#REF!</v>
      </c>
      <c r="ID47" s="15" t="e">
        <f>#REF!</f>
        <v>#REF!</v>
      </c>
      <c r="IE47" s="15" t="e">
        <f>#REF!</f>
        <v>#REF!</v>
      </c>
      <c r="IF47" s="15" t="e">
        <f>#REF!</f>
        <v>#REF!</v>
      </c>
      <c r="IG47" s="15" t="e">
        <f>#REF!</f>
        <v>#REF!</v>
      </c>
      <c r="IH47" s="15" t="e">
        <f>#REF!</f>
        <v>#REF!</v>
      </c>
      <c r="II47" s="15" t="e">
        <f>#REF!</f>
        <v>#REF!</v>
      </c>
      <c r="IJ47" s="15" t="e">
        <f>#REF!</f>
        <v>#REF!</v>
      </c>
      <c r="IK47" s="15" t="e">
        <f>#REF!</f>
        <v>#REF!</v>
      </c>
      <c r="IL47" s="15" t="e">
        <f>#REF!</f>
        <v>#REF!</v>
      </c>
      <c r="IM47" s="15" t="e">
        <f>#REF!</f>
        <v>#REF!</v>
      </c>
      <c r="IO47" s="14" t="e">
        <f>#REF!</f>
        <v>#REF!</v>
      </c>
      <c r="IP47" s="15" t="e">
        <f>#REF!</f>
        <v>#REF!</v>
      </c>
      <c r="IQ47" s="15" t="e">
        <f>#REF!</f>
        <v>#REF!</v>
      </c>
      <c r="IR47" s="15" t="e">
        <f>#REF!</f>
        <v>#REF!</v>
      </c>
      <c r="IS47" s="15" t="e">
        <f>#REF!</f>
        <v>#REF!</v>
      </c>
      <c r="IT47" s="15" t="e">
        <f>#REF!</f>
        <v>#REF!</v>
      </c>
      <c r="IU47" s="15" t="e">
        <f>#REF!</f>
        <v>#REF!</v>
      </c>
      <c r="IV47" s="15" t="e">
        <f>#REF!</f>
        <v>#REF!</v>
      </c>
      <c r="IW47" s="15" t="e">
        <f>#REF!</f>
        <v>#REF!</v>
      </c>
      <c r="IX47" s="15" t="e">
        <f>#REF!</f>
        <v>#REF!</v>
      </c>
      <c r="IY47" s="15" t="e">
        <f>#REF!</f>
        <v>#REF!</v>
      </c>
      <c r="IZ47" s="15" t="e">
        <f>#REF!</f>
        <v>#REF!</v>
      </c>
      <c r="JA47" s="15" t="e">
        <f>#REF!</f>
        <v>#REF!</v>
      </c>
      <c r="JB47" s="15" t="e">
        <f>#REF!</f>
        <v>#REF!</v>
      </c>
      <c r="JC47" s="15" t="e">
        <f>#REF!</f>
        <v>#REF!</v>
      </c>
      <c r="JD47" s="15" t="e">
        <f>#REF!</f>
        <v>#REF!</v>
      </c>
      <c r="JE47" s="15" t="e">
        <f>#REF!</f>
        <v>#REF!</v>
      </c>
      <c r="JF47" s="15" t="e">
        <f>#REF!</f>
        <v>#REF!</v>
      </c>
      <c r="JH47" s="14" t="e">
        <f>#REF!</f>
        <v>#REF!</v>
      </c>
      <c r="JI47" s="15" t="e">
        <f>#REF!</f>
        <v>#REF!</v>
      </c>
      <c r="JJ47" s="15" t="e">
        <f>#REF!</f>
        <v>#REF!</v>
      </c>
      <c r="JK47" s="15" t="e">
        <f>#REF!</f>
        <v>#REF!</v>
      </c>
      <c r="JL47" s="15" t="e">
        <f>#REF!</f>
        <v>#REF!</v>
      </c>
      <c r="JM47" s="15" t="e">
        <f>#REF!</f>
        <v>#REF!</v>
      </c>
      <c r="JN47" s="15" t="e">
        <f>#REF!</f>
        <v>#REF!</v>
      </c>
      <c r="JO47" s="15" t="e">
        <f>#REF!</f>
        <v>#REF!</v>
      </c>
      <c r="JP47" s="15" t="e">
        <f>#REF!</f>
        <v>#REF!</v>
      </c>
      <c r="JQ47" s="15" t="e">
        <f>#REF!</f>
        <v>#REF!</v>
      </c>
      <c r="JR47" s="15" t="e">
        <f>#REF!</f>
        <v>#REF!</v>
      </c>
      <c r="JS47" s="15" t="e">
        <f>#REF!</f>
        <v>#REF!</v>
      </c>
      <c r="JT47" s="15" t="e">
        <f>#REF!</f>
        <v>#REF!</v>
      </c>
      <c r="JU47" s="15" t="e">
        <f>#REF!</f>
        <v>#REF!</v>
      </c>
      <c r="JV47" s="15" t="e">
        <f>#REF!</f>
        <v>#REF!</v>
      </c>
      <c r="JW47" s="15" t="e">
        <f>#REF!</f>
        <v>#REF!</v>
      </c>
      <c r="JX47" s="15" t="e">
        <f>#REF!</f>
        <v>#REF!</v>
      </c>
      <c r="JY47" s="15" t="e">
        <f>#REF!</f>
        <v>#REF!</v>
      </c>
    </row>
    <row r="48" spans="2:285" x14ac:dyDescent="0.25">
      <c r="B48" s="14" t="e">
        <f>#REF!</f>
        <v>#REF!</v>
      </c>
      <c r="C48" s="15" t="e">
        <f>#REF!</f>
        <v>#REF!</v>
      </c>
      <c r="D48" s="15" t="e">
        <f>#REF!</f>
        <v>#REF!</v>
      </c>
      <c r="E48" s="15" t="e">
        <f>#REF!</f>
        <v>#REF!</v>
      </c>
      <c r="F48" s="15" t="e">
        <f>#REF!</f>
        <v>#REF!</v>
      </c>
      <c r="G48" s="15" t="e">
        <f>#REF!</f>
        <v>#REF!</v>
      </c>
      <c r="H48" s="15" t="e">
        <f>#REF!</f>
        <v>#REF!</v>
      </c>
      <c r="I48" s="15" t="e">
        <f>#REF!</f>
        <v>#REF!</v>
      </c>
      <c r="J48" s="15" t="e">
        <f>#REF!</f>
        <v>#REF!</v>
      </c>
      <c r="K48" s="15" t="e">
        <f>#REF!</f>
        <v>#REF!</v>
      </c>
      <c r="L48" s="15" t="e">
        <f>#REF!</f>
        <v>#REF!</v>
      </c>
      <c r="M48" s="15" t="e">
        <f>#REF!</f>
        <v>#REF!</v>
      </c>
      <c r="N48" s="15" t="e">
        <f>#REF!</f>
        <v>#REF!</v>
      </c>
      <c r="O48" s="15" t="e">
        <f>#REF!</f>
        <v>#REF!</v>
      </c>
      <c r="P48" s="15" t="e">
        <f>#REF!</f>
        <v>#REF!</v>
      </c>
      <c r="Q48" s="15" t="e">
        <f>#REF!</f>
        <v>#REF!</v>
      </c>
      <c r="R48" s="15" t="e">
        <f>#REF!</f>
        <v>#REF!</v>
      </c>
      <c r="S48" s="15" t="e">
        <f>#REF!</f>
        <v>#REF!</v>
      </c>
      <c r="U48" s="14" t="e">
        <f>#REF!</f>
        <v>#REF!</v>
      </c>
      <c r="V48" s="15" t="e">
        <f>#REF!</f>
        <v>#REF!</v>
      </c>
      <c r="W48" s="15" t="e">
        <f>#REF!</f>
        <v>#REF!</v>
      </c>
      <c r="X48" s="15" t="e">
        <f>#REF!</f>
        <v>#REF!</v>
      </c>
      <c r="Y48" s="15" t="e">
        <f>#REF!</f>
        <v>#REF!</v>
      </c>
      <c r="Z48" s="15" t="e">
        <f>#REF!</f>
        <v>#REF!</v>
      </c>
      <c r="AA48" s="15" t="e">
        <f>#REF!</f>
        <v>#REF!</v>
      </c>
      <c r="AB48" s="15" t="e">
        <f>#REF!</f>
        <v>#REF!</v>
      </c>
      <c r="AC48" s="15" t="e">
        <f>#REF!</f>
        <v>#REF!</v>
      </c>
      <c r="AD48" s="15" t="e">
        <f>#REF!</f>
        <v>#REF!</v>
      </c>
      <c r="AE48" s="15" t="e">
        <f>#REF!</f>
        <v>#REF!</v>
      </c>
      <c r="AF48" s="15" t="e">
        <f>#REF!</f>
        <v>#REF!</v>
      </c>
      <c r="AG48" s="15" t="e">
        <f>#REF!</f>
        <v>#REF!</v>
      </c>
      <c r="AH48" s="15" t="e">
        <f>#REF!</f>
        <v>#REF!</v>
      </c>
      <c r="AI48" s="15" t="e">
        <f>#REF!</f>
        <v>#REF!</v>
      </c>
      <c r="AJ48" s="15" t="e">
        <f>#REF!</f>
        <v>#REF!</v>
      </c>
      <c r="AK48" s="15" t="e">
        <f>#REF!</f>
        <v>#REF!</v>
      </c>
      <c r="AL48" s="15" t="e">
        <f>#REF!</f>
        <v>#REF!</v>
      </c>
      <c r="AN48" s="14" t="e">
        <f>#REF!</f>
        <v>#REF!</v>
      </c>
      <c r="AO48" s="15" t="e">
        <f>#REF!</f>
        <v>#REF!</v>
      </c>
      <c r="AP48" s="15" t="e">
        <f>#REF!</f>
        <v>#REF!</v>
      </c>
      <c r="AQ48" s="15" t="e">
        <f>#REF!</f>
        <v>#REF!</v>
      </c>
      <c r="AR48" s="15" t="e">
        <f>#REF!</f>
        <v>#REF!</v>
      </c>
      <c r="AS48" s="15" t="e">
        <f>#REF!</f>
        <v>#REF!</v>
      </c>
      <c r="AT48" s="15" t="e">
        <f>#REF!</f>
        <v>#REF!</v>
      </c>
      <c r="AU48" s="15" t="e">
        <f>#REF!</f>
        <v>#REF!</v>
      </c>
      <c r="AV48" s="15" t="e">
        <f>#REF!</f>
        <v>#REF!</v>
      </c>
      <c r="AW48" s="15" t="e">
        <f>#REF!</f>
        <v>#REF!</v>
      </c>
      <c r="AX48" s="15" t="e">
        <f>#REF!</f>
        <v>#REF!</v>
      </c>
      <c r="AY48" s="15" t="e">
        <f>#REF!</f>
        <v>#REF!</v>
      </c>
      <c r="AZ48" s="15" t="e">
        <f>#REF!</f>
        <v>#REF!</v>
      </c>
      <c r="BA48" s="15" t="e">
        <f>#REF!</f>
        <v>#REF!</v>
      </c>
      <c r="BB48" s="15" t="e">
        <f>#REF!</f>
        <v>#REF!</v>
      </c>
      <c r="BC48" s="15" t="e">
        <f>#REF!</f>
        <v>#REF!</v>
      </c>
      <c r="BD48" s="15" t="e">
        <f>#REF!</f>
        <v>#REF!</v>
      </c>
      <c r="BE48" s="15" t="e">
        <f>#REF!</f>
        <v>#REF!</v>
      </c>
      <c r="BG48" s="14" t="e">
        <f>#REF!</f>
        <v>#REF!</v>
      </c>
      <c r="BH48" s="15" t="e">
        <f>#REF!</f>
        <v>#REF!</v>
      </c>
      <c r="BI48" s="15" t="e">
        <f>#REF!</f>
        <v>#REF!</v>
      </c>
      <c r="BJ48" s="15" t="e">
        <f>#REF!</f>
        <v>#REF!</v>
      </c>
      <c r="BK48" s="15" t="e">
        <f>#REF!</f>
        <v>#REF!</v>
      </c>
      <c r="BL48" s="15" t="e">
        <f>#REF!</f>
        <v>#REF!</v>
      </c>
      <c r="BM48" s="15" t="e">
        <f>#REF!</f>
        <v>#REF!</v>
      </c>
      <c r="BN48" s="15" t="e">
        <f>#REF!</f>
        <v>#REF!</v>
      </c>
      <c r="BO48" s="15" t="e">
        <f>#REF!</f>
        <v>#REF!</v>
      </c>
      <c r="BP48" s="15" t="e">
        <f>#REF!</f>
        <v>#REF!</v>
      </c>
      <c r="BQ48" s="15" t="e">
        <f>#REF!</f>
        <v>#REF!</v>
      </c>
      <c r="BR48" s="15" t="e">
        <f>#REF!</f>
        <v>#REF!</v>
      </c>
      <c r="BS48" s="15" t="e">
        <f>#REF!</f>
        <v>#REF!</v>
      </c>
      <c r="BT48" s="15" t="e">
        <f>#REF!</f>
        <v>#REF!</v>
      </c>
      <c r="BU48" s="15" t="e">
        <f>#REF!</f>
        <v>#REF!</v>
      </c>
      <c r="BV48" s="15" t="e">
        <f>#REF!</f>
        <v>#REF!</v>
      </c>
      <c r="BW48" s="15" t="e">
        <f>#REF!</f>
        <v>#REF!</v>
      </c>
      <c r="BX48" s="15" t="e">
        <f>#REF!</f>
        <v>#REF!</v>
      </c>
      <c r="BZ48" s="14" t="e">
        <f>#REF!</f>
        <v>#REF!</v>
      </c>
      <c r="CA48" s="15" t="e">
        <f>#REF!</f>
        <v>#REF!</v>
      </c>
      <c r="CB48" s="15" t="e">
        <f>#REF!</f>
        <v>#REF!</v>
      </c>
      <c r="CC48" s="15" t="e">
        <f>#REF!</f>
        <v>#REF!</v>
      </c>
      <c r="CD48" s="15" t="e">
        <f>#REF!</f>
        <v>#REF!</v>
      </c>
      <c r="CE48" s="15" t="e">
        <f>#REF!</f>
        <v>#REF!</v>
      </c>
      <c r="CF48" s="15" t="e">
        <f>#REF!</f>
        <v>#REF!</v>
      </c>
      <c r="CG48" s="15" t="e">
        <f>#REF!</f>
        <v>#REF!</v>
      </c>
      <c r="CH48" s="15" t="e">
        <f>#REF!</f>
        <v>#REF!</v>
      </c>
      <c r="CI48" s="15" t="e">
        <f>#REF!</f>
        <v>#REF!</v>
      </c>
      <c r="CJ48" s="15" t="e">
        <f>#REF!</f>
        <v>#REF!</v>
      </c>
      <c r="CK48" s="15" t="e">
        <f>#REF!</f>
        <v>#REF!</v>
      </c>
      <c r="CL48" s="15" t="e">
        <f>#REF!</f>
        <v>#REF!</v>
      </c>
      <c r="CM48" s="15" t="e">
        <f>#REF!</f>
        <v>#REF!</v>
      </c>
      <c r="CN48" s="15" t="e">
        <f>#REF!</f>
        <v>#REF!</v>
      </c>
      <c r="CO48" s="15" t="e">
        <f>#REF!</f>
        <v>#REF!</v>
      </c>
      <c r="CP48" s="15" t="e">
        <f>#REF!</f>
        <v>#REF!</v>
      </c>
      <c r="CQ48" s="15" t="e">
        <f>#REF!</f>
        <v>#REF!</v>
      </c>
      <c r="CS48" s="14" t="e">
        <f>#REF!</f>
        <v>#REF!</v>
      </c>
      <c r="CT48" s="15" t="e">
        <f>#REF!</f>
        <v>#REF!</v>
      </c>
      <c r="CU48" s="15" t="e">
        <f>#REF!</f>
        <v>#REF!</v>
      </c>
      <c r="CV48" s="15" t="e">
        <f>#REF!</f>
        <v>#REF!</v>
      </c>
      <c r="CW48" s="15" t="e">
        <f>#REF!</f>
        <v>#REF!</v>
      </c>
      <c r="CX48" s="15" t="e">
        <f>#REF!</f>
        <v>#REF!</v>
      </c>
      <c r="CY48" s="15" t="e">
        <f>#REF!</f>
        <v>#REF!</v>
      </c>
      <c r="CZ48" s="15" t="e">
        <f>#REF!</f>
        <v>#REF!</v>
      </c>
      <c r="DA48" s="15" t="e">
        <f>#REF!</f>
        <v>#REF!</v>
      </c>
      <c r="DB48" s="15" t="e">
        <f>#REF!</f>
        <v>#REF!</v>
      </c>
      <c r="DC48" s="15" t="e">
        <f>#REF!</f>
        <v>#REF!</v>
      </c>
      <c r="DD48" s="15" t="e">
        <f>#REF!</f>
        <v>#REF!</v>
      </c>
      <c r="DE48" s="15" t="e">
        <f>#REF!</f>
        <v>#REF!</v>
      </c>
      <c r="DF48" s="15" t="e">
        <f>#REF!</f>
        <v>#REF!</v>
      </c>
      <c r="DG48" s="15" t="e">
        <f>#REF!</f>
        <v>#REF!</v>
      </c>
      <c r="DH48" s="15" t="e">
        <f>#REF!</f>
        <v>#REF!</v>
      </c>
      <c r="DI48" s="15" t="e">
        <f>#REF!</f>
        <v>#REF!</v>
      </c>
      <c r="DJ48" s="15" t="e">
        <f>#REF!</f>
        <v>#REF!</v>
      </c>
      <c r="DL48" s="14" t="e">
        <f>#REF!</f>
        <v>#REF!</v>
      </c>
      <c r="DM48" s="15" t="e">
        <f>#REF!</f>
        <v>#REF!</v>
      </c>
      <c r="DN48" s="15" t="e">
        <f>#REF!</f>
        <v>#REF!</v>
      </c>
      <c r="DO48" s="15" t="e">
        <f>#REF!</f>
        <v>#REF!</v>
      </c>
      <c r="DP48" s="15" t="e">
        <f>#REF!</f>
        <v>#REF!</v>
      </c>
      <c r="DQ48" s="15" t="e">
        <f>#REF!</f>
        <v>#REF!</v>
      </c>
      <c r="DR48" s="15" t="e">
        <f>#REF!</f>
        <v>#REF!</v>
      </c>
      <c r="DS48" s="15" t="e">
        <f>#REF!</f>
        <v>#REF!</v>
      </c>
      <c r="DT48" s="15" t="e">
        <f>#REF!</f>
        <v>#REF!</v>
      </c>
      <c r="DU48" s="15" t="e">
        <f>#REF!</f>
        <v>#REF!</v>
      </c>
      <c r="DV48" s="15" t="e">
        <f>#REF!</f>
        <v>#REF!</v>
      </c>
      <c r="DW48" s="15" t="e">
        <f>#REF!</f>
        <v>#REF!</v>
      </c>
      <c r="DX48" s="15" t="e">
        <f>#REF!</f>
        <v>#REF!</v>
      </c>
      <c r="DY48" s="15" t="e">
        <f>#REF!</f>
        <v>#REF!</v>
      </c>
      <c r="DZ48" s="15" t="e">
        <f>#REF!</f>
        <v>#REF!</v>
      </c>
      <c r="EA48" s="15" t="e">
        <f>#REF!</f>
        <v>#REF!</v>
      </c>
      <c r="EB48" s="15" t="e">
        <f>#REF!</f>
        <v>#REF!</v>
      </c>
      <c r="EC48" s="15" t="e">
        <f>#REF!</f>
        <v>#REF!</v>
      </c>
      <c r="EE48" s="14" t="e">
        <f>#REF!</f>
        <v>#REF!</v>
      </c>
      <c r="EF48" s="15" t="e">
        <f>#REF!</f>
        <v>#REF!</v>
      </c>
      <c r="EG48" s="15" t="e">
        <f>#REF!</f>
        <v>#REF!</v>
      </c>
      <c r="EH48" s="15" t="e">
        <f>#REF!</f>
        <v>#REF!</v>
      </c>
      <c r="EI48" s="15" t="e">
        <f>#REF!</f>
        <v>#REF!</v>
      </c>
      <c r="EJ48" s="15" t="e">
        <f>#REF!</f>
        <v>#REF!</v>
      </c>
      <c r="EK48" s="15" t="e">
        <f>#REF!</f>
        <v>#REF!</v>
      </c>
      <c r="EL48" s="15" t="e">
        <f>#REF!</f>
        <v>#REF!</v>
      </c>
      <c r="EM48" s="15" t="e">
        <f>#REF!</f>
        <v>#REF!</v>
      </c>
      <c r="EN48" s="15" t="e">
        <f>#REF!</f>
        <v>#REF!</v>
      </c>
      <c r="EO48" s="15" t="e">
        <f>#REF!</f>
        <v>#REF!</v>
      </c>
      <c r="EP48" s="15" t="e">
        <f>#REF!</f>
        <v>#REF!</v>
      </c>
      <c r="EQ48" s="15" t="e">
        <f>#REF!</f>
        <v>#REF!</v>
      </c>
      <c r="ER48" s="15" t="e">
        <f>#REF!</f>
        <v>#REF!</v>
      </c>
      <c r="ES48" s="15" t="e">
        <f>#REF!</f>
        <v>#REF!</v>
      </c>
      <c r="ET48" s="15" t="e">
        <f>#REF!</f>
        <v>#REF!</v>
      </c>
      <c r="EU48" s="15" t="e">
        <f>#REF!</f>
        <v>#REF!</v>
      </c>
      <c r="EV48" s="15" t="e">
        <f>#REF!</f>
        <v>#REF!</v>
      </c>
      <c r="EX48" s="14" t="e">
        <f>#REF!</f>
        <v>#REF!</v>
      </c>
      <c r="EY48" s="15" t="e">
        <f>#REF!</f>
        <v>#REF!</v>
      </c>
      <c r="EZ48" s="15" t="e">
        <f>#REF!</f>
        <v>#REF!</v>
      </c>
      <c r="FA48" s="15" t="e">
        <f>#REF!</f>
        <v>#REF!</v>
      </c>
      <c r="FB48" s="15" t="e">
        <f>#REF!</f>
        <v>#REF!</v>
      </c>
      <c r="FC48" s="15" t="e">
        <f>#REF!</f>
        <v>#REF!</v>
      </c>
      <c r="FD48" s="15" t="e">
        <f>#REF!</f>
        <v>#REF!</v>
      </c>
      <c r="FE48" s="15" t="e">
        <f>#REF!</f>
        <v>#REF!</v>
      </c>
      <c r="FF48" s="15" t="e">
        <f>#REF!</f>
        <v>#REF!</v>
      </c>
      <c r="FG48" s="15" t="e">
        <f>#REF!</f>
        <v>#REF!</v>
      </c>
      <c r="FH48" s="15" t="e">
        <f>#REF!</f>
        <v>#REF!</v>
      </c>
      <c r="FI48" s="15" t="e">
        <f>#REF!</f>
        <v>#REF!</v>
      </c>
      <c r="FJ48" s="15" t="e">
        <f>#REF!</f>
        <v>#REF!</v>
      </c>
      <c r="FK48" s="15" t="e">
        <f>#REF!</f>
        <v>#REF!</v>
      </c>
      <c r="FL48" s="15" t="e">
        <f>#REF!</f>
        <v>#REF!</v>
      </c>
      <c r="FM48" s="15" t="e">
        <f>#REF!</f>
        <v>#REF!</v>
      </c>
      <c r="FN48" s="15" t="e">
        <f>#REF!</f>
        <v>#REF!</v>
      </c>
      <c r="FO48" s="15" t="e">
        <f>#REF!</f>
        <v>#REF!</v>
      </c>
      <c r="FQ48" s="14" t="e">
        <f>#REF!</f>
        <v>#REF!</v>
      </c>
      <c r="FR48" s="15" t="e">
        <f>#REF!</f>
        <v>#REF!</v>
      </c>
      <c r="FS48" s="15" t="e">
        <f>#REF!</f>
        <v>#REF!</v>
      </c>
      <c r="FT48" s="15" t="e">
        <f>#REF!</f>
        <v>#REF!</v>
      </c>
      <c r="FU48" s="15" t="e">
        <f>#REF!</f>
        <v>#REF!</v>
      </c>
      <c r="FV48" s="15" t="e">
        <f>#REF!</f>
        <v>#REF!</v>
      </c>
      <c r="FW48" s="15" t="e">
        <f>#REF!</f>
        <v>#REF!</v>
      </c>
      <c r="FX48" s="15" t="e">
        <f>#REF!</f>
        <v>#REF!</v>
      </c>
      <c r="FY48" s="15" t="e">
        <f>#REF!</f>
        <v>#REF!</v>
      </c>
      <c r="FZ48" s="15" t="e">
        <f>#REF!</f>
        <v>#REF!</v>
      </c>
      <c r="GA48" s="15" t="e">
        <f>#REF!</f>
        <v>#REF!</v>
      </c>
      <c r="GB48" s="15" t="e">
        <f>#REF!</f>
        <v>#REF!</v>
      </c>
      <c r="GC48" s="15" t="e">
        <f>#REF!</f>
        <v>#REF!</v>
      </c>
      <c r="GD48" s="15" t="e">
        <f>#REF!</f>
        <v>#REF!</v>
      </c>
      <c r="GE48" s="15" t="e">
        <f>#REF!</f>
        <v>#REF!</v>
      </c>
      <c r="GF48" s="15" t="e">
        <f>#REF!</f>
        <v>#REF!</v>
      </c>
      <c r="GG48" s="15" t="e">
        <f>#REF!</f>
        <v>#REF!</v>
      </c>
      <c r="GH48" s="15" t="e">
        <f>#REF!</f>
        <v>#REF!</v>
      </c>
      <c r="GJ48" s="14" t="e">
        <f>#REF!</f>
        <v>#REF!</v>
      </c>
      <c r="GK48" s="15" t="e">
        <f>#REF!</f>
        <v>#REF!</v>
      </c>
      <c r="GL48" s="15" t="e">
        <f>#REF!</f>
        <v>#REF!</v>
      </c>
      <c r="GM48" s="15" t="e">
        <f>#REF!</f>
        <v>#REF!</v>
      </c>
      <c r="GN48" s="15" t="e">
        <f>#REF!</f>
        <v>#REF!</v>
      </c>
      <c r="GO48" s="15" t="e">
        <f>#REF!</f>
        <v>#REF!</v>
      </c>
      <c r="GP48" s="15" t="e">
        <f>#REF!</f>
        <v>#REF!</v>
      </c>
      <c r="GQ48" s="15" t="e">
        <f>#REF!</f>
        <v>#REF!</v>
      </c>
      <c r="GR48" s="15" t="e">
        <f>#REF!</f>
        <v>#REF!</v>
      </c>
      <c r="GS48" s="15" t="e">
        <f>#REF!</f>
        <v>#REF!</v>
      </c>
      <c r="GT48" s="15" t="e">
        <f>#REF!</f>
        <v>#REF!</v>
      </c>
      <c r="GU48" s="15" t="e">
        <f>#REF!</f>
        <v>#REF!</v>
      </c>
      <c r="GV48" s="15" t="e">
        <f>#REF!</f>
        <v>#REF!</v>
      </c>
      <c r="GW48" s="15" t="e">
        <f>#REF!</f>
        <v>#REF!</v>
      </c>
      <c r="GX48" s="15" t="e">
        <f>#REF!</f>
        <v>#REF!</v>
      </c>
      <c r="GY48" s="15" t="e">
        <f>#REF!</f>
        <v>#REF!</v>
      </c>
      <c r="GZ48" s="15" t="e">
        <f>#REF!</f>
        <v>#REF!</v>
      </c>
      <c r="HA48" s="15" t="e">
        <f>#REF!</f>
        <v>#REF!</v>
      </c>
      <c r="HC48" s="14" t="e">
        <f>#REF!</f>
        <v>#REF!</v>
      </c>
      <c r="HD48" s="15" t="e">
        <f>#REF!</f>
        <v>#REF!</v>
      </c>
      <c r="HE48" s="15" t="e">
        <f>#REF!</f>
        <v>#REF!</v>
      </c>
      <c r="HF48" s="15" t="e">
        <f>#REF!</f>
        <v>#REF!</v>
      </c>
      <c r="HG48" s="15" t="e">
        <f>#REF!</f>
        <v>#REF!</v>
      </c>
      <c r="HH48" s="15" t="e">
        <f>#REF!</f>
        <v>#REF!</v>
      </c>
      <c r="HI48" s="15" t="e">
        <f>#REF!</f>
        <v>#REF!</v>
      </c>
      <c r="HJ48" s="15" t="e">
        <f>#REF!</f>
        <v>#REF!</v>
      </c>
      <c r="HK48" s="15" t="e">
        <f>#REF!</f>
        <v>#REF!</v>
      </c>
      <c r="HL48" s="15" t="e">
        <f>#REF!</f>
        <v>#REF!</v>
      </c>
      <c r="HM48" s="15" t="e">
        <f>#REF!</f>
        <v>#REF!</v>
      </c>
      <c r="HN48" s="15" t="e">
        <f>#REF!</f>
        <v>#REF!</v>
      </c>
      <c r="HO48" s="15" t="e">
        <f>#REF!</f>
        <v>#REF!</v>
      </c>
      <c r="HP48" s="15" t="e">
        <f>#REF!</f>
        <v>#REF!</v>
      </c>
      <c r="HQ48" s="15" t="e">
        <f>#REF!</f>
        <v>#REF!</v>
      </c>
      <c r="HR48" s="15" t="e">
        <f>#REF!</f>
        <v>#REF!</v>
      </c>
      <c r="HS48" s="15" t="e">
        <f>#REF!</f>
        <v>#REF!</v>
      </c>
      <c r="HT48" s="15" t="e">
        <f>#REF!</f>
        <v>#REF!</v>
      </c>
      <c r="HV48" s="14" t="e">
        <f>#REF!</f>
        <v>#REF!</v>
      </c>
      <c r="HW48" s="15" t="e">
        <f>#REF!</f>
        <v>#REF!</v>
      </c>
      <c r="HX48" s="15" t="e">
        <f>#REF!</f>
        <v>#REF!</v>
      </c>
      <c r="HY48" s="15" t="e">
        <f>#REF!</f>
        <v>#REF!</v>
      </c>
      <c r="HZ48" s="15" t="e">
        <f>#REF!</f>
        <v>#REF!</v>
      </c>
      <c r="IA48" s="15" t="e">
        <f>#REF!</f>
        <v>#REF!</v>
      </c>
      <c r="IB48" s="15" t="e">
        <f>#REF!</f>
        <v>#REF!</v>
      </c>
      <c r="IC48" s="15" t="e">
        <f>#REF!</f>
        <v>#REF!</v>
      </c>
      <c r="ID48" s="15" t="e">
        <f>#REF!</f>
        <v>#REF!</v>
      </c>
      <c r="IE48" s="15" t="e">
        <f>#REF!</f>
        <v>#REF!</v>
      </c>
      <c r="IF48" s="15" t="e">
        <f>#REF!</f>
        <v>#REF!</v>
      </c>
      <c r="IG48" s="15" t="e">
        <f>#REF!</f>
        <v>#REF!</v>
      </c>
      <c r="IH48" s="15" t="e">
        <f>#REF!</f>
        <v>#REF!</v>
      </c>
      <c r="II48" s="15" t="e">
        <f>#REF!</f>
        <v>#REF!</v>
      </c>
      <c r="IJ48" s="15" t="e">
        <f>#REF!</f>
        <v>#REF!</v>
      </c>
      <c r="IK48" s="15" t="e">
        <f>#REF!</f>
        <v>#REF!</v>
      </c>
      <c r="IL48" s="15" t="e">
        <f>#REF!</f>
        <v>#REF!</v>
      </c>
      <c r="IM48" s="15" t="e">
        <f>#REF!</f>
        <v>#REF!</v>
      </c>
      <c r="IO48" s="14" t="e">
        <f>#REF!</f>
        <v>#REF!</v>
      </c>
      <c r="IP48" s="15" t="e">
        <f>#REF!</f>
        <v>#REF!</v>
      </c>
      <c r="IQ48" s="15" t="e">
        <f>#REF!</f>
        <v>#REF!</v>
      </c>
      <c r="IR48" s="15" t="e">
        <f>#REF!</f>
        <v>#REF!</v>
      </c>
      <c r="IS48" s="15" t="e">
        <f>#REF!</f>
        <v>#REF!</v>
      </c>
      <c r="IT48" s="15" t="e">
        <f>#REF!</f>
        <v>#REF!</v>
      </c>
      <c r="IU48" s="15" t="e">
        <f>#REF!</f>
        <v>#REF!</v>
      </c>
      <c r="IV48" s="15" t="e">
        <f>#REF!</f>
        <v>#REF!</v>
      </c>
      <c r="IW48" s="15" t="e">
        <f>#REF!</f>
        <v>#REF!</v>
      </c>
      <c r="IX48" s="15" t="e">
        <f>#REF!</f>
        <v>#REF!</v>
      </c>
      <c r="IY48" s="15" t="e">
        <f>#REF!</f>
        <v>#REF!</v>
      </c>
      <c r="IZ48" s="15" t="e">
        <f>#REF!</f>
        <v>#REF!</v>
      </c>
      <c r="JA48" s="15" t="e">
        <f>#REF!</f>
        <v>#REF!</v>
      </c>
      <c r="JB48" s="15" t="e">
        <f>#REF!</f>
        <v>#REF!</v>
      </c>
      <c r="JC48" s="15" t="e">
        <f>#REF!</f>
        <v>#REF!</v>
      </c>
      <c r="JD48" s="15" t="e">
        <f>#REF!</f>
        <v>#REF!</v>
      </c>
      <c r="JE48" s="15" t="e">
        <f>#REF!</f>
        <v>#REF!</v>
      </c>
      <c r="JF48" s="15" t="e">
        <f>#REF!</f>
        <v>#REF!</v>
      </c>
      <c r="JH48" s="14" t="e">
        <f>#REF!</f>
        <v>#REF!</v>
      </c>
      <c r="JI48" s="15" t="e">
        <f>#REF!</f>
        <v>#REF!</v>
      </c>
      <c r="JJ48" s="15" t="e">
        <f>#REF!</f>
        <v>#REF!</v>
      </c>
      <c r="JK48" s="15" t="e">
        <f>#REF!</f>
        <v>#REF!</v>
      </c>
      <c r="JL48" s="15" t="e">
        <f>#REF!</f>
        <v>#REF!</v>
      </c>
      <c r="JM48" s="15" t="e">
        <f>#REF!</f>
        <v>#REF!</v>
      </c>
      <c r="JN48" s="15" t="e">
        <f>#REF!</f>
        <v>#REF!</v>
      </c>
      <c r="JO48" s="15" t="e">
        <f>#REF!</f>
        <v>#REF!</v>
      </c>
      <c r="JP48" s="15" t="e">
        <f>#REF!</f>
        <v>#REF!</v>
      </c>
      <c r="JQ48" s="15" t="e">
        <f>#REF!</f>
        <v>#REF!</v>
      </c>
      <c r="JR48" s="15" t="e">
        <f>#REF!</f>
        <v>#REF!</v>
      </c>
      <c r="JS48" s="15" t="e">
        <f>#REF!</f>
        <v>#REF!</v>
      </c>
      <c r="JT48" s="15" t="e">
        <f>#REF!</f>
        <v>#REF!</v>
      </c>
      <c r="JU48" s="15" t="e">
        <f>#REF!</f>
        <v>#REF!</v>
      </c>
      <c r="JV48" s="15" t="e">
        <f>#REF!</f>
        <v>#REF!</v>
      </c>
      <c r="JW48" s="15" t="e">
        <f>#REF!</f>
        <v>#REF!</v>
      </c>
      <c r="JX48" s="15" t="e">
        <f>#REF!</f>
        <v>#REF!</v>
      </c>
      <c r="JY48" s="15" t="e">
        <f>#REF!</f>
        <v>#REF!</v>
      </c>
    </row>
    <row r="49" spans="2:285" x14ac:dyDescent="0.25">
      <c r="B49" s="14" t="e">
        <f>#REF!</f>
        <v>#REF!</v>
      </c>
      <c r="C49" s="15" t="e">
        <f>#REF!</f>
        <v>#REF!</v>
      </c>
      <c r="D49" s="15" t="e">
        <f>#REF!</f>
        <v>#REF!</v>
      </c>
      <c r="E49" s="15" t="e">
        <f>#REF!</f>
        <v>#REF!</v>
      </c>
      <c r="F49" s="15" t="e">
        <f>#REF!</f>
        <v>#REF!</v>
      </c>
      <c r="G49" s="15" t="e">
        <f>#REF!</f>
        <v>#REF!</v>
      </c>
      <c r="H49" s="15" t="e">
        <f>#REF!</f>
        <v>#REF!</v>
      </c>
      <c r="I49" s="15" t="e">
        <f>#REF!</f>
        <v>#REF!</v>
      </c>
      <c r="J49" s="15" t="e">
        <f>#REF!</f>
        <v>#REF!</v>
      </c>
      <c r="K49" s="15" t="e">
        <f>#REF!</f>
        <v>#REF!</v>
      </c>
      <c r="L49" s="15" t="e">
        <f>#REF!</f>
        <v>#REF!</v>
      </c>
      <c r="M49" s="15" t="e">
        <f>#REF!</f>
        <v>#REF!</v>
      </c>
      <c r="N49" s="15" t="e">
        <f>#REF!</f>
        <v>#REF!</v>
      </c>
      <c r="O49" s="15" t="e">
        <f>#REF!</f>
        <v>#REF!</v>
      </c>
      <c r="P49" s="15" t="e">
        <f>#REF!</f>
        <v>#REF!</v>
      </c>
      <c r="Q49" s="15" t="e">
        <f>#REF!</f>
        <v>#REF!</v>
      </c>
      <c r="R49" s="15" t="e">
        <f>#REF!</f>
        <v>#REF!</v>
      </c>
      <c r="S49" s="15" t="e">
        <f>#REF!</f>
        <v>#REF!</v>
      </c>
      <c r="U49" s="14" t="e">
        <f>#REF!</f>
        <v>#REF!</v>
      </c>
      <c r="V49" s="15" t="e">
        <f>#REF!</f>
        <v>#REF!</v>
      </c>
      <c r="W49" s="15" t="e">
        <f>#REF!</f>
        <v>#REF!</v>
      </c>
      <c r="X49" s="15" t="e">
        <f>#REF!</f>
        <v>#REF!</v>
      </c>
      <c r="Y49" s="15" t="e">
        <f>#REF!</f>
        <v>#REF!</v>
      </c>
      <c r="Z49" s="15" t="e">
        <f>#REF!</f>
        <v>#REF!</v>
      </c>
      <c r="AA49" s="15" t="e">
        <f>#REF!</f>
        <v>#REF!</v>
      </c>
      <c r="AB49" s="15" t="e">
        <f>#REF!</f>
        <v>#REF!</v>
      </c>
      <c r="AC49" s="15" t="e">
        <f>#REF!</f>
        <v>#REF!</v>
      </c>
      <c r="AD49" s="15" t="e">
        <f>#REF!</f>
        <v>#REF!</v>
      </c>
      <c r="AE49" s="15" t="e">
        <f>#REF!</f>
        <v>#REF!</v>
      </c>
      <c r="AF49" s="15" t="e">
        <f>#REF!</f>
        <v>#REF!</v>
      </c>
      <c r="AG49" s="15" t="e">
        <f>#REF!</f>
        <v>#REF!</v>
      </c>
      <c r="AH49" s="15" t="e">
        <f>#REF!</f>
        <v>#REF!</v>
      </c>
      <c r="AI49" s="15" t="e">
        <f>#REF!</f>
        <v>#REF!</v>
      </c>
      <c r="AJ49" s="15" t="e">
        <f>#REF!</f>
        <v>#REF!</v>
      </c>
      <c r="AK49" s="15" t="e">
        <f>#REF!</f>
        <v>#REF!</v>
      </c>
      <c r="AL49" s="15" t="e">
        <f>#REF!</f>
        <v>#REF!</v>
      </c>
      <c r="AN49" s="14" t="e">
        <f>#REF!</f>
        <v>#REF!</v>
      </c>
      <c r="AO49" s="15" t="e">
        <f>#REF!</f>
        <v>#REF!</v>
      </c>
      <c r="AP49" s="15" t="e">
        <f>#REF!</f>
        <v>#REF!</v>
      </c>
      <c r="AQ49" s="15" t="e">
        <f>#REF!</f>
        <v>#REF!</v>
      </c>
      <c r="AR49" s="15" t="e">
        <f>#REF!</f>
        <v>#REF!</v>
      </c>
      <c r="AS49" s="15" t="e">
        <f>#REF!</f>
        <v>#REF!</v>
      </c>
      <c r="AT49" s="15" t="e">
        <f>#REF!</f>
        <v>#REF!</v>
      </c>
      <c r="AU49" s="15" t="e">
        <f>#REF!</f>
        <v>#REF!</v>
      </c>
      <c r="AV49" s="15" t="e">
        <f>#REF!</f>
        <v>#REF!</v>
      </c>
      <c r="AW49" s="15" t="e">
        <f>#REF!</f>
        <v>#REF!</v>
      </c>
      <c r="AX49" s="15" t="e">
        <f>#REF!</f>
        <v>#REF!</v>
      </c>
      <c r="AY49" s="15" t="e">
        <f>#REF!</f>
        <v>#REF!</v>
      </c>
      <c r="AZ49" s="15" t="e">
        <f>#REF!</f>
        <v>#REF!</v>
      </c>
      <c r="BA49" s="15" t="e">
        <f>#REF!</f>
        <v>#REF!</v>
      </c>
      <c r="BB49" s="15" t="e">
        <f>#REF!</f>
        <v>#REF!</v>
      </c>
      <c r="BC49" s="15" t="e">
        <f>#REF!</f>
        <v>#REF!</v>
      </c>
      <c r="BD49" s="15" t="e">
        <f>#REF!</f>
        <v>#REF!</v>
      </c>
      <c r="BE49" s="15" t="e">
        <f>#REF!</f>
        <v>#REF!</v>
      </c>
      <c r="BG49" s="14" t="e">
        <f>#REF!</f>
        <v>#REF!</v>
      </c>
      <c r="BH49" s="15" t="e">
        <f>#REF!</f>
        <v>#REF!</v>
      </c>
      <c r="BI49" s="15" t="e">
        <f>#REF!</f>
        <v>#REF!</v>
      </c>
      <c r="BJ49" s="15" t="e">
        <f>#REF!</f>
        <v>#REF!</v>
      </c>
      <c r="BK49" s="15" t="e">
        <f>#REF!</f>
        <v>#REF!</v>
      </c>
      <c r="BL49" s="15" t="e">
        <f>#REF!</f>
        <v>#REF!</v>
      </c>
      <c r="BM49" s="15" t="e">
        <f>#REF!</f>
        <v>#REF!</v>
      </c>
      <c r="BN49" s="15" t="e">
        <f>#REF!</f>
        <v>#REF!</v>
      </c>
      <c r="BO49" s="15" t="e">
        <f>#REF!</f>
        <v>#REF!</v>
      </c>
      <c r="BP49" s="15" t="e">
        <f>#REF!</f>
        <v>#REF!</v>
      </c>
      <c r="BQ49" s="15" t="e">
        <f>#REF!</f>
        <v>#REF!</v>
      </c>
      <c r="BR49" s="15" t="e">
        <f>#REF!</f>
        <v>#REF!</v>
      </c>
      <c r="BS49" s="15" t="e">
        <f>#REF!</f>
        <v>#REF!</v>
      </c>
      <c r="BT49" s="15" t="e">
        <f>#REF!</f>
        <v>#REF!</v>
      </c>
      <c r="BU49" s="15" t="e">
        <f>#REF!</f>
        <v>#REF!</v>
      </c>
      <c r="BV49" s="15" t="e">
        <f>#REF!</f>
        <v>#REF!</v>
      </c>
      <c r="BW49" s="15" t="e">
        <f>#REF!</f>
        <v>#REF!</v>
      </c>
      <c r="BX49" s="15" t="e">
        <f>#REF!</f>
        <v>#REF!</v>
      </c>
      <c r="BZ49" s="14" t="e">
        <f>#REF!</f>
        <v>#REF!</v>
      </c>
      <c r="CA49" s="15" t="e">
        <f>#REF!</f>
        <v>#REF!</v>
      </c>
      <c r="CB49" s="15" t="e">
        <f>#REF!</f>
        <v>#REF!</v>
      </c>
      <c r="CC49" s="15" t="e">
        <f>#REF!</f>
        <v>#REF!</v>
      </c>
      <c r="CD49" s="15" t="e">
        <f>#REF!</f>
        <v>#REF!</v>
      </c>
      <c r="CE49" s="15" t="e">
        <f>#REF!</f>
        <v>#REF!</v>
      </c>
      <c r="CF49" s="15" t="e">
        <f>#REF!</f>
        <v>#REF!</v>
      </c>
      <c r="CG49" s="15" t="e">
        <f>#REF!</f>
        <v>#REF!</v>
      </c>
      <c r="CH49" s="15" t="e">
        <f>#REF!</f>
        <v>#REF!</v>
      </c>
      <c r="CI49" s="15" t="e">
        <f>#REF!</f>
        <v>#REF!</v>
      </c>
      <c r="CJ49" s="15" t="e">
        <f>#REF!</f>
        <v>#REF!</v>
      </c>
      <c r="CK49" s="15" t="e">
        <f>#REF!</f>
        <v>#REF!</v>
      </c>
      <c r="CL49" s="15" t="e">
        <f>#REF!</f>
        <v>#REF!</v>
      </c>
      <c r="CM49" s="15" t="e">
        <f>#REF!</f>
        <v>#REF!</v>
      </c>
      <c r="CN49" s="15" t="e">
        <f>#REF!</f>
        <v>#REF!</v>
      </c>
      <c r="CO49" s="15" t="e">
        <f>#REF!</f>
        <v>#REF!</v>
      </c>
      <c r="CP49" s="15" t="e">
        <f>#REF!</f>
        <v>#REF!</v>
      </c>
      <c r="CQ49" s="15" t="e">
        <f>#REF!</f>
        <v>#REF!</v>
      </c>
      <c r="CS49" s="14" t="e">
        <f>#REF!</f>
        <v>#REF!</v>
      </c>
      <c r="CT49" s="15" t="e">
        <f>#REF!</f>
        <v>#REF!</v>
      </c>
      <c r="CU49" s="15" t="e">
        <f>#REF!</f>
        <v>#REF!</v>
      </c>
      <c r="CV49" s="15" t="e">
        <f>#REF!</f>
        <v>#REF!</v>
      </c>
      <c r="CW49" s="15" t="e">
        <f>#REF!</f>
        <v>#REF!</v>
      </c>
      <c r="CX49" s="15" t="e">
        <f>#REF!</f>
        <v>#REF!</v>
      </c>
      <c r="CY49" s="15" t="e">
        <f>#REF!</f>
        <v>#REF!</v>
      </c>
      <c r="CZ49" s="15" t="e">
        <f>#REF!</f>
        <v>#REF!</v>
      </c>
      <c r="DA49" s="15" t="e">
        <f>#REF!</f>
        <v>#REF!</v>
      </c>
      <c r="DB49" s="15" t="e">
        <f>#REF!</f>
        <v>#REF!</v>
      </c>
      <c r="DC49" s="15" t="e">
        <f>#REF!</f>
        <v>#REF!</v>
      </c>
      <c r="DD49" s="15" t="e">
        <f>#REF!</f>
        <v>#REF!</v>
      </c>
      <c r="DE49" s="15" t="e">
        <f>#REF!</f>
        <v>#REF!</v>
      </c>
      <c r="DF49" s="15" t="e">
        <f>#REF!</f>
        <v>#REF!</v>
      </c>
      <c r="DG49" s="15" t="e">
        <f>#REF!</f>
        <v>#REF!</v>
      </c>
      <c r="DH49" s="15" t="e">
        <f>#REF!</f>
        <v>#REF!</v>
      </c>
      <c r="DI49" s="15" t="e">
        <f>#REF!</f>
        <v>#REF!</v>
      </c>
      <c r="DJ49" s="15" t="e">
        <f>#REF!</f>
        <v>#REF!</v>
      </c>
      <c r="DL49" s="14" t="e">
        <f>#REF!</f>
        <v>#REF!</v>
      </c>
      <c r="DM49" s="15" t="e">
        <f>#REF!</f>
        <v>#REF!</v>
      </c>
      <c r="DN49" s="15" t="e">
        <f>#REF!</f>
        <v>#REF!</v>
      </c>
      <c r="DO49" s="15" t="e">
        <f>#REF!</f>
        <v>#REF!</v>
      </c>
      <c r="DP49" s="15" t="e">
        <f>#REF!</f>
        <v>#REF!</v>
      </c>
      <c r="DQ49" s="15" t="e">
        <f>#REF!</f>
        <v>#REF!</v>
      </c>
      <c r="DR49" s="15" t="e">
        <f>#REF!</f>
        <v>#REF!</v>
      </c>
      <c r="DS49" s="15" t="e">
        <f>#REF!</f>
        <v>#REF!</v>
      </c>
      <c r="DT49" s="15" t="e">
        <f>#REF!</f>
        <v>#REF!</v>
      </c>
      <c r="DU49" s="15" t="e">
        <f>#REF!</f>
        <v>#REF!</v>
      </c>
      <c r="DV49" s="15" t="e">
        <f>#REF!</f>
        <v>#REF!</v>
      </c>
      <c r="DW49" s="15" t="e">
        <f>#REF!</f>
        <v>#REF!</v>
      </c>
      <c r="DX49" s="15" t="e">
        <f>#REF!</f>
        <v>#REF!</v>
      </c>
      <c r="DY49" s="15" t="e">
        <f>#REF!</f>
        <v>#REF!</v>
      </c>
      <c r="DZ49" s="15" t="e">
        <f>#REF!</f>
        <v>#REF!</v>
      </c>
      <c r="EA49" s="15" t="e">
        <f>#REF!</f>
        <v>#REF!</v>
      </c>
      <c r="EB49" s="15" t="e">
        <f>#REF!</f>
        <v>#REF!</v>
      </c>
      <c r="EC49" s="15" t="e">
        <f>#REF!</f>
        <v>#REF!</v>
      </c>
      <c r="EE49" s="14" t="e">
        <f>#REF!</f>
        <v>#REF!</v>
      </c>
      <c r="EF49" s="15" t="e">
        <f>#REF!</f>
        <v>#REF!</v>
      </c>
      <c r="EG49" s="15" t="e">
        <f>#REF!</f>
        <v>#REF!</v>
      </c>
      <c r="EH49" s="15" t="e">
        <f>#REF!</f>
        <v>#REF!</v>
      </c>
      <c r="EI49" s="15" t="e">
        <f>#REF!</f>
        <v>#REF!</v>
      </c>
      <c r="EJ49" s="15" t="e">
        <f>#REF!</f>
        <v>#REF!</v>
      </c>
      <c r="EK49" s="15" t="e">
        <f>#REF!</f>
        <v>#REF!</v>
      </c>
      <c r="EL49" s="15" t="e">
        <f>#REF!</f>
        <v>#REF!</v>
      </c>
      <c r="EM49" s="15" t="e">
        <f>#REF!</f>
        <v>#REF!</v>
      </c>
      <c r="EN49" s="15" t="e">
        <f>#REF!</f>
        <v>#REF!</v>
      </c>
      <c r="EO49" s="15" t="e">
        <f>#REF!</f>
        <v>#REF!</v>
      </c>
      <c r="EP49" s="15" t="e">
        <f>#REF!</f>
        <v>#REF!</v>
      </c>
      <c r="EQ49" s="15" t="e">
        <f>#REF!</f>
        <v>#REF!</v>
      </c>
      <c r="ER49" s="15" t="e">
        <f>#REF!</f>
        <v>#REF!</v>
      </c>
      <c r="ES49" s="15" t="e">
        <f>#REF!</f>
        <v>#REF!</v>
      </c>
      <c r="ET49" s="15" t="e">
        <f>#REF!</f>
        <v>#REF!</v>
      </c>
      <c r="EU49" s="15" t="e">
        <f>#REF!</f>
        <v>#REF!</v>
      </c>
      <c r="EV49" s="15" t="e">
        <f>#REF!</f>
        <v>#REF!</v>
      </c>
      <c r="EX49" s="14" t="e">
        <f>#REF!</f>
        <v>#REF!</v>
      </c>
      <c r="EY49" s="15" t="e">
        <f>#REF!</f>
        <v>#REF!</v>
      </c>
      <c r="EZ49" s="15" t="e">
        <f>#REF!</f>
        <v>#REF!</v>
      </c>
      <c r="FA49" s="15" t="e">
        <f>#REF!</f>
        <v>#REF!</v>
      </c>
      <c r="FB49" s="15" t="e">
        <f>#REF!</f>
        <v>#REF!</v>
      </c>
      <c r="FC49" s="15" t="e">
        <f>#REF!</f>
        <v>#REF!</v>
      </c>
      <c r="FD49" s="15" t="e">
        <f>#REF!</f>
        <v>#REF!</v>
      </c>
      <c r="FE49" s="15" t="e">
        <f>#REF!</f>
        <v>#REF!</v>
      </c>
      <c r="FF49" s="15" t="e">
        <f>#REF!</f>
        <v>#REF!</v>
      </c>
      <c r="FG49" s="15" t="e">
        <f>#REF!</f>
        <v>#REF!</v>
      </c>
      <c r="FH49" s="15" t="e">
        <f>#REF!</f>
        <v>#REF!</v>
      </c>
      <c r="FI49" s="15" t="e">
        <f>#REF!</f>
        <v>#REF!</v>
      </c>
      <c r="FJ49" s="15" t="e">
        <f>#REF!</f>
        <v>#REF!</v>
      </c>
      <c r="FK49" s="15" t="e">
        <f>#REF!</f>
        <v>#REF!</v>
      </c>
      <c r="FL49" s="15" t="e">
        <f>#REF!</f>
        <v>#REF!</v>
      </c>
      <c r="FM49" s="15" t="e">
        <f>#REF!</f>
        <v>#REF!</v>
      </c>
      <c r="FN49" s="15" t="e">
        <f>#REF!</f>
        <v>#REF!</v>
      </c>
      <c r="FO49" s="15" t="e">
        <f>#REF!</f>
        <v>#REF!</v>
      </c>
      <c r="FQ49" s="14" t="e">
        <f>#REF!</f>
        <v>#REF!</v>
      </c>
      <c r="FR49" s="15" t="e">
        <f>#REF!</f>
        <v>#REF!</v>
      </c>
      <c r="FS49" s="15" t="e">
        <f>#REF!</f>
        <v>#REF!</v>
      </c>
      <c r="FT49" s="15" t="e">
        <f>#REF!</f>
        <v>#REF!</v>
      </c>
      <c r="FU49" s="15" t="e">
        <f>#REF!</f>
        <v>#REF!</v>
      </c>
      <c r="FV49" s="15" t="e">
        <f>#REF!</f>
        <v>#REF!</v>
      </c>
      <c r="FW49" s="15" t="e">
        <f>#REF!</f>
        <v>#REF!</v>
      </c>
      <c r="FX49" s="15" t="e">
        <f>#REF!</f>
        <v>#REF!</v>
      </c>
      <c r="FY49" s="15" t="e">
        <f>#REF!</f>
        <v>#REF!</v>
      </c>
      <c r="FZ49" s="15" t="e">
        <f>#REF!</f>
        <v>#REF!</v>
      </c>
      <c r="GA49" s="15" t="e">
        <f>#REF!</f>
        <v>#REF!</v>
      </c>
      <c r="GB49" s="15" t="e">
        <f>#REF!</f>
        <v>#REF!</v>
      </c>
      <c r="GC49" s="15" t="e">
        <f>#REF!</f>
        <v>#REF!</v>
      </c>
      <c r="GD49" s="15" t="e">
        <f>#REF!</f>
        <v>#REF!</v>
      </c>
      <c r="GE49" s="15" t="e">
        <f>#REF!</f>
        <v>#REF!</v>
      </c>
      <c r="GF49" s="15" t="e">
        <f>#REF!</f>
        <v>#REF!</v>
      </c>
      <c r="GG49" s="15" t="e">
        <f>#REF!</f>
        <v>#REF!</v>
      </c>
      <c r="GH49" s="15" t="e">
        <f>#REF!</f>
        <v>#REF!</v>
      </c>
      <c r="GJ49" s="14" t="e">
        <f>#REF!</f>
        <v>#REF!</v>
      </c>
      <c r="GK49" s="15" t="e">
        <f>#REF!</f>
        <v>#REF!</v>
      </c>
      <c r="GL49" s="15" t="e">
        <f>#REF!</f>
        <v>#REF!</v>
      </c>
      <c r="GM49" s="15" t="e">
        <f>#REF!</f>
        <v>#REF!</v>
      </c>
      <c r="GN49" s="15" t="e">
        <f>#REF!</f>
        <v>#REF!</v>
      </c>
      <c r="GO49" s="15" t="e">
        <f>#REF!</f>
        <v>#REF!</v>
      </c>
      <c r="GP49" s="15" t="e">
        <f>#REF!</f>
        <v>#REF!</v>
      </c>
      <c r="GQ49" s="15" t="e">
        <f>#REF!</f>
        <v>#REF!</v>
      </c>
      <c r="GR49" s="15" t="e">
        <f>#REF!</f>
        <v>#REF!</v>
      </c>
      <c r="GS49" s="15" t="e">
        <f>#REF!</f>
        <v>#REF!</v>
      </c>
      <c r="GT49" s="15" t="e">
        <f>#REF!</f>
        <v>#REF!</v>
      </c>
      <c r="GU49" s="15" t="e">
        <f>#REF!</f>
        <v>#REF!</v>
      </c>
      <c r="GV49" s="15" t="e">
        <f>#REF!</f>
        <v>#REF!</v>
      </c>
      <c r="GW49" s="15" t="e">
        <f>#REF!</f>
        <v>#REF!</v>
      </c>
      <c r="GX49" s="15" t="e">
        <f>#REF!</f>
        <v>#REF!</v>
      </c>
      <c r="GY49" s="15" t="e">
        <f>#REF!</f>
        <v>#REF!</v>
      </c>
      <c r="GZ49" s="15" t="e">
        <f>#REF!</f>
        <v>#REF!</v>
      </c>
      <c r="HA49" s="15" t="e">
        <f>#REF!</f>
        <v>#REF!</v>
      </c>
      <c r="HC49" s="14" t="e">
        <f>#REF!</f>
        <v>#REF!</v>
      </c>
      <c r="HD49" s="15" t="e">
        <f>#REF!</f>
        <v>#REF!</v>
      </c>
      <c r="HE49" s="15" t="e">
        <f>#REF!</f>
        <v>#REF!</v>
      </c>
      <c r="HF49" s="15" t="e">
        <f>#REF!</f>
        <v>#REF!</v>
      </c>
      <c r="HG49" s="15" t="e">
        <f>#REF!</f>
        <v>#REF!</v>
      </c>
      <c r="HH49" s="15" t="e">
        <f>#REF!</f>
        <v>#REF!</v>
      </c>
      <c r="HI49" s="15" t="e">
        <f>#REF!</f>
        <v>#REF!</v>
      </c>
      <c r="HJ49" s="15" t="e">
        <f>#REF!</f>
        <v>#REF!</v>
      </c>
      <c r="HK49" s="15" t="e">
        <f>#REF!</f>
        <v>#REF!</v>
      </c>
      <c r="HL49" s="15" t="e">
        <f>#REF!</f>
        <v>#REF!</v>
      </c>
      <c r="HM49" s="15" t="e">
        <f>#REF!</f>
        <v>#REF!</v>
      </c>
      <c r="HN49" s="15" t="e">
        <f>#REF!</f>
        <v>#REF!</v>
      </c>
      <c r="HO49" s="15" t="e">
        <f>#REF!</f>
        <v>#REF!</v>
      </c>
      <c r="HP49" s="15" t="e">
        <f>#REF!</f>
        <v>#REF!</v>
      </c>
      <c r="HQ49" s="15" t="e">
        <f>#REF!</f>
        <v>#REF!</v>
      </c>
      <c r="HR49" s="15" t="e">
        <f>#REF!</f>
        <v>#REF!</v>
      </c>
      <c r="HS49" s="15" t="e">
        <f>#REF!</f>
        <v>#REF!</v>
      </c>
      <c r="HT49" s="15" t="e">
        <f>#REF!</f>
        <v>#REF!</v>
      </c>
      <c r="HV49" s="14" t="e">
        <f>#REF!</f>
        <v>#REF!</v>
      </c>
      <c r="HW49" s="15" t="e">
        <f>#REF!</f>
        <v>#REF!</v>
      </c>
      <c r="HX49" s="15" t="e">
        <f>#REF!</f>
        <v>#REF!</v>
      </c>
      <c r="HY49" s="15" t="e">
        <f>#REF!</f>
        <v>#REF!</v>
      </c>
      <c r="HZ49" s="15" t="e">
        <f>#REF!</f>
        <v>#REF!</v>
      </c>
      <c r="IA49" s="15" t="e">
        <f>#REF!</f>
        <v>#REF!</v>
      </c>
      <c r="IB49" s="15" t="e">
        <f>#REF!</f>
        <v>#REF!</v>
      </c>
      <c r="IC49" s="15" t="e">
        <f>#REF!</f>
        <v>#REF!</v>
      </c>
      <c r="ID49" s="15" t="e">
        <f>#REF!</f>
        <v>#REF!</v>
      </c>
      <c r="IE49" s="15" t="e">
        <f>#REF!</f>
        <v>#REF!</v>
      </c>
      <c r="IF49" s="15" t="e">
        <f>#REF!</f>
        <v>#REF!</v>
      </c>
      <c r="IG49" s="15" t="e">
        <f>#REF!</f>
        <v>#REF!</v>
      </c>
      <c r="IH49" s="15" t="e">
        <f>#REF!</f>
        <v>#REF!</v>
      </c>
      <c r="II49" s="15" t="e">
        <f>#REF!</f>
        <v>#REF!</v>
      </c>
      <c r="IJ49" s="15" t="e">
        <f>#REF!</f>
        <v>#REF!</v>
      </c>
      <c r="IK49" s="15" t="e">
        <f>#REF!</f>
        <v>#REF!</v>
      </c>
      <c r="IL49" s="15" t="e">
        <f>#REF!</f>
        <v>#REF!</v>
      </c>
      <c r="IM49" s="15" t="e">
        <f>#REF!</f>
        <v>#REF!</v>
      </c>
      <c r="IO49" s="14" t="e">
        <f>#REF!</f>
        <v>#REF!</v>
      </c>
      <c r="IP49" s="15" t="e">
        <f>#REF!</f>
        <v>#REF!</v>
      </c>
      <c r="IQ49" s="15" t="e">
        <f>#REF!</f>
        <v>#REF!</v>
      </c>
      <c r="IR49" s="15" t="e">
        <f>#REF!</f>
        <v>#REF!</v>
      </c>
      <c r="IS49" s="15" t="e">
        <f>#REF!</f>
        <v>#REF!</v>
      </c>
      <c r="IT49" s="15" t="e">
        <f>#REF!</f>
        <v>#REF!</v>
      </c>
      <c r="IU49" s="15" t="e">
        <f>#REF!</f>
        <v>#REF!</v>
      </c>
      <c r="IV49" s="15" t="e">
        <f>#REF!</f>
        <v>#REF!</v>
      </c>
      <c r="IW49" s="15" t="e">
        <f>#REF!</f>
        <v>#REF!</v>
      </c>
      <c r="IX49" s="15" t="e">
        <f>#REF!</f>
        <v>#REF!</v>
      </c>
      <c r="IY49" s="15" t="e">
        <f>#REF!</f>
        <v>#REF!</v>
      </c>
      <c r="IZ49" s="15" t="e">
        <f>#REF!</f>
        <v>#REF!</v>
      </c>
      <c r="JA49" s="15" t="e">
        <f>#REF!</f>
        <v>#REF!</v>
      </c>
      <c r="JB49" s="15" t="e">
        <f>#REF!</f>
        <v>#REF!</v>
      </c>
      <c r="JC49" s="15" t="e">
        <f>#REF!</f>
        <v>#REF!</v>
      </c>
      <c r="JD49" s="15" t="e">
        <f>#REF!</f>
        <v>#REF!</v>
      </c>
      <c r="JE49" s="15" t="e">
        <f>#REF!</f>
        <v>#REF!</v>
      </c>
      <c r="JF49" s="15" t="e">
        <f>#REF!</f>
        <v>#REF!</v>
      </c>
      <c r="JH49" s="14" t="e">
        <f>#REF!</f>
        <v>#REF!</v>
      </c>
      <c r="JI49" s="15" t="e">
        <f>#REF!</f>
        <v>#REF!</v>
      </c>
      <c r="JJ49" s="15" t="e">
        <f>#REF!</f>
        <v>#REF!</v>
      </c>
      <c r="JK49" s="15" t="e">
        <f>#REF!</f>
        <v>#REF!</v>
      </c>
      <c r="JL49" s="15" t="e">
        <f>#REF!</f>
        <v>#REF!</v>
      </c>
      <c r="JM49" s="15" t="e">
        <f>#REF!</f>
        <v>#REF!</v>
      </c>
      <c r="JN49" s="15" t="e">
        <f>#REF!</f>
        <v>#REF!</v>
      </c>
      <c r="JO49" s="15" t="e">
        <f>#REF!</f>
        <v>#REF!</v>
      </c>
      <c r="JP49" s="15" t="e">
        <f>#REF!</f>
        <v>#REF!</v>
      </c>
      <c r="JQ49" s="15" t="e">
        <f>#REF!</f>
        <v>#REF!</v>
      </c>
      <c r="JR49" s="15" t="e">
        <f>#REF!</f>
        <v>#REF!</v>
      </c>
      <c r="JS49" s="15" t="e">
        <f>#REF!</f>
        <v>#REF!</v>
      </c>
      <c r="JT49" s="15" t="e">
        <f>#REF!</f>
        <v>#REF!</v>
      </c>
      <c r="JU49" s="15" t="e">
        <f>#REF!</f>
        <v>#REF!</v>
      </c>
      <c r="JV49" s="15" t="e">
        <f>#REF!</f>
        <v>#REF!</v>
      </c>
      <c r="JW49" s="15" t="e">
        <f>#REF!</f>
        <v>#REF!</v>
      </c>
      <c r="JX49" s="15" t="e">
        <f>#REF!</f>
        <v>#REF!</v>
      </c>
      <c r="JY49" s="15" t="e">
        <f>#REF!</f>
        <v>#REF!</v>
      </c>
    </row>
    <row r="50" spans="2:285" x14ac:dyDescent="0.25">
      <c r="B50" s="14" t="e">
        <f>#REF!</f>
        <v>#REF!</v>
      </c>
      <c r="C50" s="15" t="e">
        <f>#REF!</f>
        <v>#REF!</v>
      </c>
      <c r="D50" s="15" t="e">
        <f>#REF!</f>
        <v>#REF!</v>
      </c>
      <c r="E50" s="15" t="e">
        <f>#REF!</f>
        <v>#REF!</v>
      </c>
      <c r="F50" s="15" t="e">
        <f>#REF!</f>
        <v>#REF!</v>
      </c>
      <c r="G50" s="15" t="e">
        <f>#REF!</f>
        <v>#REF!</v>
      </c>
      <c r="H50" s="15" t="e">
        <f>#REF!</f>
        <v>#REF!</v>
      </c>
      <c r="I50" s="15" t="e">
        <f>#REF!</f>
        <v>#REF!</v>
      </c>
      <c r="J50" s="15" t="e">
        <f>#REF!</f>
        <v>#REF!</v>
      </c>
      <c r="K50" s="15" t="e">
        <f>#REF!</f>
        <v>#REF!</v>
      </c>
      <c r="L50" s="15" t="e">
        <f>#REF!</f>
        <v>#REF!</v>
      </c>
      <c r="M50" s="15" t="e">
        <f>#REF!</f>
        <v>#REF!</v>
      </c>
      <c r="N50" s="15" t="e">
        <f>#REF!</f>
        <v>#REF!</v>
      </c>
      <c r="O50" s="15" t="e">
        <f>#REF!</f>
        <v>#REF!</v>
      </c>
      <c r="P50" s="15" t="e">
        <f>#REF!</f>
        <v>#REF!</v>
      </c>
      <c r="Q50" s="15" t="e">
        <f>#REF!</f>
        <v>#REF!</v>
      </c>
      <c r="R50" s="15" t="e">
        <f>#REF!</f>
        <v>#REF!</v>
      </c>
      <c r="S50" s="15" t="e">
        <f>#REF!</f>
        <v>#REF!</v>
      </c>
      <c r="U50" s="14" t="e">
        <f>#REF!</f>
        <v>#REF!</v>
      </c>
      <c r="V50" s="15" t="e">
        <f>#REF!</f>
        <v>#REF!</v>
      </c>
      <c r="W50" s="15" t="e">
        <f>#REF!</f>
        <v>#REF!</v>
      </c>
      <c r="X50" s="15" t="e">
        <f>#REF!</f>
        <v>#REF!</v>
      </c>
      <c r="Y50" s="15" t="e">
        <f>#REF!</f>
        <v>#REF!</v>
      </c>
      <c r="Z50" s="15" t="e">
        <f>#REF!</f>
        <v>#REF!</v>
      </c>
      <c r="AA50" s="15" t="e">
        <f>#REF!</f>
        <v>#REF!</v>
      </c>
      <c r="AB50" s="15" t="e">
        <f>#REF!</f>
        <v>#REF!</v>
      </c>
      <c r="AC50" s="15" t="e">
        <f>#REF!</f>
        <v>#REF!</v>
      </c>
      <c r="AD50" s="15" t="e">
        <f>#REF!</f>
        <v>#REF!</v>
      </c>
      <c r="AE50" s="15" t="e">
        <f>#REF!</f>
        <v>#REF!</v>
      </c>
      <c r="AF50" s="15" t="e">
        <f>#REF!</f>
        <v>#REF!</v>
      </c>
      <c r="AG50" s="15" t="e">
        <f>#REF!</f>
        <v>#REF!</v>
      </c>
      <c r="AH50" s="15" t="e">
        <f>#REF!</f>
        <v>#REF!</v>
      </c>
      <c r="AI50" s="15" t="e">
        <f>#REF!</f>
        <v>#REF!</v>
      </c>
      <c r="AJ50" s="15" t="e">
        <f>#REF!</f>
        <v>#REF!</v>
      </c>
      <c r="AK50" s="15" t="e">
        <f>#REF!</f>
        <v>#REF!</v>
      </c>
      <c r="AL50" s="15" t="e">
        <f>#REF!</f>
        <v>#REF!</v>
      </c>
      <c r="AN50" s="14" t="e">
        <f>#REF!</f>
        <v>#REF!</v>
      </c>
      <c r="AO50" s="15" t="e">
        <f>#REF!</f>
        <v>#REF!</v>
      </c>
      <c r="AP50" s="15" t="e">
        <f>#REF!</f>
        <v>#REF!</v>
      </c>
      <c r="AQ50" s="15" t="e">
        <f>#REF!</f>
        <v>#REF!</v>
      </c>
      <c r="AR50" s="15" t="e">
        <f>#REF!</f>
        <v>#REF!</v>
      </c>
      <c r="AS50" s="15" t="e">
        <f>#REF!</f>
        <v>#REF!</v>
      </c>
      <c r="AT50" s="15" t="e">
        <f>#REF!</f>
        <v>#REF!</v>
      </c>
      <c r="AU50" s="15" t="e">
        <f>#REF!</f>
        <v>#REF!</v>
      </c>
      <c r="AV50" s="15" t="e">
        <f>#REF!</f>
        <v>#REF!</v>
      </c>
      <c r="AW50" s="15" t="e">
        <f>#REF!</f>
        <v>#REF!</v>
      </c>
      <c r="AX50" s="15" t="e">
        <f>#REF!</f>
        <v>#REF!</v>
      </c>
      <c r="AY50" s="15" t="e">
        <f>#REF!</f>
        <v>#REF!</v>
      </c>
      <c r="AZ50" s="15" t="e">
        <f>#REF!</f>
        <v>#REF!</v>
      </c>
      <c r="BA50" s="15" t="e">
        <f>#REF!</f>
        <v>#REF!</v>
      </c>
      <c r="BB50" s="15" t="e">
        <f>#REF!</f>
        <v>#REF!</v>
      </c>
      <c r="BC50" s="15" t="e">
        <f>#REF!</f>
        <v>#REF!</v>
      </c>
      <c r="BD50" s="15" t="e">
        <f>#REF!</f>
        <v>#REF!</v>
      </c>
      <c r="BE50" s="15" t="e">
        <f>#REF!</f>
        <v>#REF!</v>
      </c>
      <c r="BG50" s="14" t="e">
        <f>#REF!</f>
        <v>#REF!</v>
      </c>
      <c r="BH50" s="15" t="e">
        <f>#REF!</f>
        <v>#REF!</v>
      </c>
      <c r="BI50" s="15" t="e">
        <f>#REF!</f>
        <v>#REF!</v>
      </c>
      <c r="BJ50" s="15" t="e">
        <f>#REF!</f>
        <v>#REF!</v>
      </c>
      <c r="BK50" s="15" t="e">
        <f>#REF!</f>
        <v>#REF!</v>
      </c>
      <c r="BL50" s="15" t="e">
        <f>#REF!</f>
        <v>#REF!</v>
      </c>
      <c r="BM50" s="15" t="e">
        <f>#REF!</f>
        <v>#REF!</v>
      </c>
      <c r="BN50" s="15" t="e">
        <f>#REF!</f>
        <v>#REF!</v>
      </c>
      <c r="BO50" s="15" t="e">
        <f>#REF!</f>
        <v>#REF!</v>
      </c>
      <c r="BP50" s="15" t="e">
        <f>#REF!</f>
        <v>#REF!</v>
      </c>
      <c r="BQ50" s="15" t="e">
        <f>#REF!</f>
        <v>#REF!</v>
      </c>
      <c r="BR50" s="15" t="e">
        <f>#REF!</f>
        <v>#REF!</v>
      </c>
      <c r="BS50" s="15" t="e">
        <f>#REF!</f>
        <v>#REF!</v>
      </c>
      <c r="BT50" s="15" t="e">
        <f>#REF!</f>
        <v>#REF!</v>
      </c>
      <c r="BU50" s="15" t="e">
        <f>#REF!</f>
        <v>#REF!</v>
      </c>
      <c r="BV50" s="15" t="e">
        <f>#REF!</f>
        <v>#REF!</v>
      </c>
      <c r="BW50" s="15" t="e">
        <f>#REF!</f>
        <v>#REF!</v>
      </c>
      <c r="BX50" s="15" t="e">
        <f>#REF!</f>
        <v>#REF!</v>
      </c>
      <c r="BZ50" s="14" t="e">
        <f>#REF!</f>
        <v>#REF!</v>
      </c>
      <c r="CA50" s="15" t="e">
        <f>#REF!</f>
        <v>#REF!</v>
      </c>
      <c r="CB50" s="15" t="e">
        <f>#REF!</f>
        <v>#REF!</v>
      </c>
      <c r="CC50" s="15" t="e">
        <f>#REF!</f>
        <v>#REF!</v>
      </c>
      <c r="CD50" s="15" t="e">
        <f>#REF!</f>
        <v>#REF!</v>
      </c>
      <c r="CE50" s="15" t="e">
        <f>#REF!</f>
        <v>#REF!</v>
      </c>
      <c r="CF50" s="15" t="e">
        <f>#REF!</f>
        <v>#REF!</v>
      </c>
      <c r="CG50" s="15" t="e">
        <f>#REF!</f>
        <v>#REF!</v>
      </c>
      <c r="CH50" s="15" t="e">
        <f>#REF!</f>
        <v>#REF!</v>
      </c>
      <c r="CI50" s="15" t="e">
        <f>#REF!</f>
        <v>#REF!</v>
      </c>
      <c r="CJ50" s="15" t="e">
        <f>#REF!</f>
        <v>#REF!</v>
      </c>
      <c r="CK50" s="15" t="e">
        <f>#REF!</f>
        <v>#REF!</v>
      </c>
      <c r="CL50" s="15" t="e">
        <f>#REF!</f>
        <v>#REF!</v>
      </c>
      <c r="CM50" s="15" t="e">
        <f>#REF!</f>
        <v>#REF!</v>
      </c>
      <c r="CN50" s="15" t="e">
        <f>#REF!</f>
        <v>#REF!</v>
      </c>
      <c r="CO50" s="15" t="e">
        <f>#REF!</f>
        <v>#REF!</v>
      </c>
      <c r="CP50" s="15" t="e">
        <f>#REF!</f>
        <v>#REF!</v>
      </c>
      <c r="CQ50" s="15" t="e">
        <f>#REF!</f>
        <v>#REF!</v>
      </c>
      <c r="CS50" s="14" t="e">
        <f>#REF!</f>
        <v>#REF!</v>
      </c>
      <c r="CT50" s="15" t="e">
        <f>#REF!</f>
        <v>#REF!</v>
      </c>
      <c r="CU50" s="15" t="e">
        <f>#REF!</f>
        <v>#REF!</v>
      </c>
      <c r="CV50" s="15" t="e">
        <f>#REF!</f>
        <v>#REF!</v>
      </c>
      <c r="CW50" s="15" t="e">
        <f>#REF!</f>
        <v>#REF!</v>
      </c>
      <c r="CX50" s="15" t="e">
        <f>#REF!</f>
        <v>#REF!</v>
      </c>
      <c r="CY50" s="15" t="e">
        <f>#REF!</f>
        <v>#REF!</v>
      </c>
      <c r="CZ50" s="15" t="e">
        <f>#REF!</f>
        <v>#REF!</v>
      </c>
      <c r="DA50" s="15" t="e">
        <f>#REF!</f>
        <v>#REF!</v>
      </c>
      <c r="DB50" s="15" t="e">
        <f>#REF!</f>
        <v>#REF!</v>
      </c>
      <c r="DC50" s="15" t="e">
        <f>#REF!</f>
        <v>#REF!</v>
      </c>
      <c r="DD50" s="15" t="e">
        <f>#REF!</f>
        <v>#REF!</v>
      </c>
      <c r="DE50" s="15" t="e">
        <f>#REF!</f>
        <v>#REF!</v>
      </c>
      <c r="DF50" s="15" t="e">
        <f>#REF!</f>
        <v>#REF!</v>
      </c>
      <c r="DG50" s="15" t="e">
        <f>#REF!</f>
        <v>#REF!</v>
      </c>
      <c r="DH50" s="15" t="e">
        <f>#REF!</f>
        <v>#REF!</v>
      </c>
      <c r="DI50" s="15" t="e">
        <f>#REF!</f>
        <v>#REF!</v>
      </c>
      <c r="DJ50" s="15" t="e">
        <f>#REF!</f>
        <v>#REF!</v>
      </c>
      <c r="DL50" s="14" t="e">
        <f>#REF!</f>
        <v>#REF!</v>
      </c>
      <c r="DM50" s="15" t="e">
        <f>#REF!</f>
        <v>#REF!</v>
      </c>
      <c r="DN50" s="15" t="e">
        <f>#REF!</f>
        <v>#REF!</v>
      </c>
      <c r="DO50" s="15" t="e">
        <f>#REF!</f>
        <v>#REF!</v>
      </c>
      <c r="DP50" s="15" t="e">
        <f>#REF!</f>
        <v>#REF!</v>
      </c>
      <c r="DQ50" s="15" t="e">
        <f>#REF!</f>
        <v>#REF!</v>
      </c>
      <c r="DR50" s="15" t="e">
        <f>#REF!</f>
        <v>#REF!</v>
      </c>
      <c r="DS50" s="15" t="e">
        <f>#REF!</f>
        <v>#REF!</v>
      </c>
      <c r="DT50" s="15" t="e">
        <f>#REF!</f>
        <v>#REF!</v>
      </c>
      <c r="DU50" s="15" t="e">
        <f>#REF!</f>
        <v>#REF!</v>
      </c>
      <c r="DV50" s="15" t="e">
        <f>#REF!</f>
        <v>#REF!</v>
      </c>
      <c r="DW50" s="15" t="e">
        <f>#REF!</f>
        <v>#REF!</v>
      </c>
      <c r="DX50" s="15" t="e">
        <f>#REF!</f>
        <v>#REF!</v>
      </c>
      <c r="DY50" s="15" t="e">
        <f>#REF!</f>
        <v>#REF!</v>
      </c>
      <c r="DZ50" s="15" t="e">
        <f>#REF!</f>
        <v>#REF!</v>
      </c>
      <c r="EA50" s="15" t="e">
        <f>#REF!</f>
        <v>#REF!</v>
      </c>
      <c r="EB50" s="15" t="e">
        <f>#REF!</f>
        <v>#REF!</v>
      </c>
      <c r="EC50" s="15" t="e">
        <f>#REF!</f>
        <v>#REF!</v>
      </c>
      <c r="EE50" s="14" t="e">
        <f>#REF!</f>
        <v>#REF!</v>
      </c>
      <c r="EF50" s="15" t="e">
        <f>#REF!</f>
        <v>#REF!</v>
      </c>
      <c r="EG50" s="15" t="e">
        <f>#REF!</f>
        <v>#REF!</v>
      </c>
      <c r="EH50" s="15" t="e">
        <f>#REF!</f>
        <v>#REF!</v>
      </c>
      <c r="EI50" s="15" t="e">
        <f>#REF!</f>
        <v>#REF!</v>
      </c>
      <c r="EJ50" s="15" t="e">
        <f>#REF!</f>
        <v>#REF!</v>
      </c>
      <c r="EK50" s="15" t="e">
        <f>#REF!</f>
        <v>#REF!</v>
      </c>
      <c r="EL50" s="15" t="e">
        <f>#REF!</f>
        <v>#REF!</v>
      </c>
      <c r="EM50" s="15" t="e">
        <f>#REF!</f>
        <v>#REF!</v>
      </c>
      <c r="EN50" s="15" t="e">
        <f>#REF!</f>
        <v>#REF!</v>
      </c>
      <c r="EO50" s="15" t="e">
        <f>#REF!</f>
        <v>#REF!</v>
      </c>
      <c r="EP50" s="15" t="e">
        <f>#REF!</f>
        <v>#REF!</v>
      </c>
      <c r="EQ50" s="15" t="e">
        <f>#REF!</f>
        <v>#REF!</v>
      </c>
      <c r="ER50" s="15" t="e">
        <f>#REF!</f>
        <v>#REF!</v>
      </c>
      <c r="ES50" s="15" t="e">
        <f>#REF!</f>
        <v>#REF!</v>
      </c>
      <c r="ET50" s="15" t="e">
        <f>#REF!</f>
        <v>#REF!</v>
      </c>
      <c r="EU50" s="15" t="e">
        <f>#REF!</f>
        <v>#REF!</v>
      </c>
      <c r="EV50" s="15" t="e">
        <f>#REF!</f>
        <v>#REF!</v>
      </c>
      <c r="EX50" s="14" t="e">
        <f>#REF!</f>
        <v>#REF!</v>
      </c>
      <c r="EY50" s="15" t="e">
        <f>#REF!</f>
        <v>#REF!</v>
      </c>
      <c r="EZ50" s="15" t="e">
        <f>#REF!</f>
        <v>#REF!</v>
      </c>
      <c r="FA50" s="15" t="e">
        <f>#REF!</f>
        <v>#REF!</v>
      </c>
      <c r="FB50" s="15" t="e">
        <f>#REF!</f>
        <v>#REF!</v>
      </c>
      <c r="FC50" s="15" t="e">
        <f>#REF!</f>
        <v>#REF!</v>
      </c>
      <c r="FD50" s="15" t="e">
        <f>#REF!</f>
        <v>#REF!</v>
      </c>
      <c r="FE50" s="15" t="e">
        <f>#REF!</f>
        <v>#REF!</v>
      </c>
      <c r="FF50" s="15" t="e">
        <f>#REF!</f>
        <v>#REF!</v>
      </c>
      <c r="FG50" s="15" t="e">
        <f>#REF!</f>
        <v>#REF!</v>
      </c>
      <c r="FH50" s="15" t="e">
        <f>#REF!</f>
        <v>#REF!</v>
      </c>
      <c r="FI50" s="15" t="e">
        <f>#REF!</f>
        <v>#REF!</v>
      </c>
      <c r="FJ50" s="15" t="e">
        <f>#REF!</f>
        <v>#REF!</v>
      </c>
      <c r="FK50" s="15" t="e">
        <f>#REF!</f>
        <v>#REF!</v>
      </c>
      <c r="FL50" s="15" t="e">
        <f>#REF!</f>
        <v>#REF!</v>
      </c>
      <c r="FM50" s="15" t="e">
        <f>#REF!</f>
        <v>#REF!</v>
      </c>
      <c r="FN50" s="15" t="e">
        <f>#REF!</f>
        <v>#REF!</v>
      </c>
      <c r="FO50" s="15" t="e">
        <f>#REF!</f>
        <v>#REF!</v>
      </c>
      <c r="FQ50" s="14" t="e">
        <f>#REF!</f>
        <v>#REF!</v>
      </c>
      <c r="FR50" s="15" t="e">
        <f>#REF!</f>
        <v>#REF!</v>
      </c>
      <c r="FS50" s="15" t="e">
        <f>#REF!</f>
        <v>#REF!</v>
      </c>
      <c r="FT50" s="15" t="e">
        <f>#REF!</f>
        <v>#REF!</v>
      </c>
      <c r="FU50" s="15" t="e">
        <f>#REF!</f>
        <v>#REF!</v>
      </c>
      <c r="FV50" s="15" t="e">
        <f>#REF!</f>
        <v>#REF!</v>
      </c>
      <c r="FW50" s="15" t="e">
        <f>#REF!</f>
        <v>#REF!</v>
      </c>
      <c r="FX50" s="15" t="e">
        <f>#REF!</f>
        <v>#REF!</v>
      </c>
      <c r="FY50" s="15" t="e">
        <f>#REF!</f>
        <v>#REF!</v>
      </c>
      <c r="FZ50" s="15" t="e">
        <f>#REF!</f>
        <v>#REF!</v>
      </c>
      <c r="GA50" s="15" t="e">
        <f>#REF!</f>
        <v>#REF!</v>
      </c>
      <c r="GB50" s="15" t="e">
        <f>#REF!</f>
        <v>#REF!</v>
      </c>
      <c r="GC50" s="15" t="e">
        <f>#REF!</f>
        <v>#REF!</v>
      </c>
      <c r="GD50" s="15" t="e">
        <f>#REF!</f>
        <v>#REF!</v>
      </c>
      <c r="GE50" s="15" t="e">
        <f>#REF!</f>
        <v>#REF!</v>
      </c>
      <c r="GF50" s="15" t="e">
        <f>#REF!</f>
        <v>#REF!</v>
      </c>
      <c r="GG50" s="15" t="e">
        <f>#REF!</f>
        <v>#REF!</v>
      </c>
      <c r="GH50" s="15" t="e">
        <f>#REF!</f>
        <v>#REF!</v>
      </c>
      <c r="GJ50" s="14" t="e">
        <f>#REF!</f>
        <v>#REF!</v>
      </c>
      <c r="GK50" s="15" t="e">
        <f>#REF!</f>
        <v>#REF!</v>
      </c>
      <c r="GL50" s="15" t="e">
        <f>#REF!</f>
        <v>#REF!</v>
      </c>
      <c r="GM50" s="15" t="e">
        <f>#REF!</f>
        <v>#REF!</v>
      </c>
      <c r="GN50" s="15" t="e">
        <f>#REF!</f>
        <v>#REF!</v>
      </c>
      <c r="GO50" s="15" t="e">
        <f>#REF!</f>
        <v>#REF!</v>
      </c>
      <c r="GP50" s="15" t="e">
        <f>#REF!</f>
        <v>#REF!</v>
      </c>
      <c r="GQ50" s="15" t="e">
        <f>#REF!</f>
        <v>#REF!</v>
      </c>
      <c r="GR50" s="15" t="e">
        <f>#REF!</f>
        <v>#REF!</v>
      </c>
      <c r="GS50" s="15" t="e">
        <f>#REF!</f>
        <v>#REF!</v>
      </c>
      <c r="GT50" s="15" t="e">
        <f>#REF!</f>
        <v>#REF!</v>
      </c>
      <c r="GU50" s="15" t="e">
        <f>#REF!</f>
        <v>#REF!</v>
      </c>
      <c r="GV50" s="15" t="e">
        <f>#REF!</f>
        <v>#REF!</v>
      </c>
      <c r="GW50" s="15" t="e">
        <f>#REF!</f>
        <v>#REF!</v>
      </c>
      <c r="GX50" s="15" t="e">
        <f>#REF!</f>
        <v>#REF!</v>
      </c>
      <c r="GY50" s="15" t="e">
        <f>#REF!</f>
        <v>#REF!</v>
      </c>
      <c r="GZ50" s="15" t="e">
        <f>#REF!</f>
        <v>#REF!</v>
      </c>
      <c r="HA50" s="15" t="e">
        <f>#REF!</f>
        <v>#REF!</v>
      </c>
      <c r="HC50" s="14" t="e">
        <f>#REF!</f>
        <v>#REF!</v>
      </c>
      <c r="HD50" s="15" t="e">
        <f>#REF!</f>
        <v>#REF!</v>
      </c>
      <c r="HE50" s="15" t="e">
        <f>#REF!</f>
        <v>#REF!</v>
      </c>
      <c r="HF50" s="15" t="e">
        <f>#REF!</f>
        <v>#REF!</v>
      </c>
      <c r="HG50" s="15" t="e">
        <f>#REF!</f>
        <v>#REF!</v>
      </c>
      <c r="HH50" s="15" t="e">
        <f>#REF!</f>
        <v>#REF!</v>
      </c>
      <c r="HI50" s="15" t="e">
        <f>#REF!</f>
        <v>#REF!</v>
      </c>
      <c r="HJ50" s="15" t="e">
        <f>#REF!</f>
        <v>#REF!</v>
      </c>
      <c r="HK50" s="15" t="e">
        <f>#REF!</f>
        <v>#REF!</v>
      </c>
      <c r="HL50" s="15" t="e">
        <f>#REF!</f>
        <v>#REF!</v>
      </c>
      <c r="HM50" s="15" t="e">
        <f>#REF!</f>
        <v>#REF!</v>
      </c>
      <c r="HN50" s="15" t="e">
        <f>#REF!</f>
        <v>#REF!</v>
      </c>
      <c r="HO50" s="15" t="e">
        <f>#REF!</f>
        <v>#REF!</v>
      </c>
      <c r="HP50" s="15" t="e">
        <f>#REF!</f>
        <v>#REF!</v>
      </c>
      <c r="HQ50" s="15" t="e">
        <f>#REF!</f>
        <v>#REF!</v>
      </c>
      <c r="HR50" s="15" t="e">
        <f>#REF!</f>
        <v>#REF!</v>
      </c>
      <c r="HS50" s="15" t="e">
        <f>#REF!</f>
        <v>#REF!</v>
      </c>
      <c r="HT50" s="15" t="e">
        <f>#REF!</f>
        <v>#REF!</v>
      </c>
      <c r="HV50" s="14" t="e">
        <f>#REF!</f>
        <v>#REF!</v>
      </c>
      <c r="HW50" s="15" t="e">
        <f>#REF!</f>
        <v>#REF!</v>
      </c>
      <c r="HX50" s="15" t="e">
        <f>#REF!</f>
        <v>#REF!</v>
      </c>
      <c r="HY50" s="15" t="e">
        <f>#REF!</f>
        <v>#REF!</v>
      </c>
      <c r="HZ50" s="15" t="e">
        <f>#REF!</f>
        <v>#REF!</v>
      </c>
      <c r="IA50" s="15" t="e">
        <f>#REF!</f>
        <v>#REF!</v>
      </c>
      <c r="IB50" s="15" t="e">
        <f>#REF!</f>
        <v>#REF!</v>
      </c>
      <c r="IC50" s="15" t="e">
        <f>#REF!</f>
        <v>#REF!</v>
      </c>
      <c r="ID50" s="15" t="e">
        <f>#REF!</f>
        <v>#REF!</v>
      </c>
      <c r="IE50" s="15" t="e">
        <f>#REF!</f>
        <v>#REF!</v>
      </c>
      <c r="IF50" s="15" t="e">
        <f>#REF!</f>
        <v>#REF!</v>
      </c>
      <c r="IG50" s="15" t="e">
        <f>#REF!</f>
        <v>#REF!</v>
      </c>
      <c r="IH50" s="15" t="e">
        <f>#REF!</f>
        <v>#REF!</v>
      </c>
      <c r="II50" s="15" t="e">
        <f>#REF!</f>
        <v>#REF!</v>
      </c>
      <c r="IJ50" s="15" t="e">
        <f>#REF!</f>
        <v>#REF!</v>
      </c>
      <c r="IK50" s="15" t="e">
        <f>#REF!</f>
        <v>#REF!</v>
      </c>
      <c r="IL50" s="15" t="e">
        <f>#REF!</f>
        <v>#REF!</v>
      </c>
      <c r="IM50" s="15" t="e">
        <f>#REF!</f>
        <v>#REF!</v>
      </c>
      <c r="IO50" s="14" t="e">
        <f>#REF!</f>
        <v>#REF!</v>
      </c>
      <c r="IP50" s="15" t="e">
        <f>#REF!</f>
        <v>#REF!</v>
      </c>
      <c r="IQ50" s="15" t="e">
        <f>#REF!</f>
        <v>#REF!</v>
      </c>
      <c r="IR50" s="15" t="e">
        <f>#REF!</f>
        <v>#REF!</v>
      </c>
      <c r="IS50" s="15" t="e">
        <f>#REF!</f>
        <v>#REF!</v>
      </c>
      <c r="IT50" s="15" t="e">
        <f>#REF!</f>
        <v>#REF!</v>
      </c>
      <c r="IU50" s="15" t="e">
        <f>#REF!</f>
        <v>#REF!</v>
      </c>
      <c r="IV50" s="15" t="e">
        <f>#REF!</f>
        <v>#REF!</v>
      </c>
      <c r="IW50" s="15" t="e">
        <f>#REF!</f>
        <v>#REF!</v>
      </c>
      <c r="IX50" s="15" t="e">
        <f>#REF!</f>
        <v>#REF!</v>
      </c>
      <c r="IY50" s="15" t="e">
        <f>#REF!</f>
        <v>#REF!</v>
      </c>
      <c r="IZ50" s="15" t="e">
        <f>#REF!</f>
        <v>#REF!</v>
      </c>
      <c r="JA50" s="15" t="e">
        <f>#REF!</f>
        <v>#REF!</v>
      </c>
      <c r="JB50" s="15" t="e">
        <f>#REF!</f>
        <v>#REF!</v>
      </c>
      <c r="JC50" s="15" t="e">
        <f>#REF!</f>
        <v>#REF!</v>
      </c>
      <c r="JD50" s="15" t="e">
        <f>#REF!</f>
        <v>#REF!</v>
      </c>
      <c r="JE50" s="15" t="e">
        <f>#REF!</f>
        <v>#REF!</v>
      </c>
      <c r="JF50" s="15" t="e">
        <f>#REF!</f>
        <v>#REF!</v>
      </c>
      <c r="JH50" s="14" t="e">
        <f>#REF!</f>
        <v>#REF!</v>
      </c>
      <c r="JI50" s="15" t="e">
        <f>#REF!</f>
        <v>#REF!</v>
      </c>
      <c r="JJ50" s="15" t="e">
        <f>#REF!</f>
        <v>#REF!</v>
      </c>
      <c r="JK50" s="15" t="e">
        <f>#REF!</f>
        <v>#REF!</v>
      </c>
      <c r="JL50" s="15" t="e">
        <f>#REF!</f>
        <v>#REF!</v>
      </c>
      <c r="JM50" s="15" t="e">
        <f>#REF!</f>
        <v>#REF!</v>
      </c>
      <c r="JN50" s="15" t="e">
        <f>#REF!</f>
        <v>#REF!</v>
      </c>
      <c r="JO50" s="15" t="e">
        <f>#REF!</f>
        <v>#REF!</v>
      </c>
      <c r="JP50" s="15" t="e">
        <f>#REF!</f>
        <v>#REF!</v>
      </c>
      <c r="JQ50" s="15" t="e">
        <f>#REF!</f>
        <v>#REF!</v>
      </c>
      <c r="JR50" s="15" t="e">
        <f>#REF!</f>
        <v>#REF!</v>
      </c>
      <c r="JS50" s="15" t="e">
        <f>#REF!</f>
        <v>#REF!</v>
      </c>
      <c r="JT50" s="15" t="e">
        <f>#REF!</f>
        <v>#REF!</v>
      </c>
      <c r="JU50" s="15" t="e">
        <f>#REF!</f>
        <v>#REF!</v>
      </c>
      <c r="JV50" s="15" t="e">
        <f>#REF!</f>
        <v>#REF!</v>
      </c>
      <c r="JW50" s="15" t="e">
        <f>#REF!</f>
        <v>#REF!</v>
      </c>
      <c r="JX50" s="15" t="e">
        <f>#REF!</f>
        <v>#REF!</v>
      </c>
      <c r="JY50" s="15" t="e">
        <f>#REF!</f>
        <v>#REF!</v>
      </c>
    </row>
    <row r="51" spans="2:285" x14ac:dyDescent="0.25">
      <c r="B51" s="14" t="e">
        <f>#REF!</f>
        <v>#REF!</v>
      </c>
      <c r="C51" s="15" t="e">
        <f>#REF!</f>
        <v>#REF!</v>
      </c>
      <c r="D51" s="15" t="e">
        <f>#REF!</f>
        <v>#REF!</v>
      </c>
      <c r="E51" s="15" t="e">
        <f>#REF!</f>
        <v>#REF!</v>
      </c>
      <c r="F51" s="15" t="e">
        <f>#REF!</f>
        <v>#REF!</v>
      </c>
      <c r="G51" s="15" t="e">
        <f>#REF!</f>
        <v>#REF!</v>
      </c>
      <c r="H51" s="15" t="e">
        <f>#REF!</f>
        <v>#REF!</v>
      </c>
      <c r="I51" s="15" t="e">
        <f>#REF!</f>
        <v>#REF!</v>
      </c>
      <c r="J51" s="15" t="e">
        <f>#REF!</f>
        <v>#REF!</v>
      </c>
      <c r="K51" s="15" t="e">
        <f>#REF!</f>
        <v>#REF!</v>
      </c>
      <c r="L51" s="15" t="e">
        <f>#REF!</f>
        <v>#REF!</v>
      </c>
      <c r="M51" s="15" t="e">
        <f>#REF!</f>
        <v>#REF!</v>
      </c>
      <c r="N51" s="15" t="e">
        <f>#REF!</f>
        <v>#REF!</v>
      </c>
      <c r="O51" s="15" t="e">
        <f>#REF!</f>
        <v>#REF!</v>
      </c>
      <c r="P51" s="15" t="e">
        <f>#REF!</f>
        <v>#REF!</v>
      </c>
      <c r="Q51" s="15" t="e">
        <f>#REF!</f>
        <v>#REF!</v>
      </c>
      <c r="R51" s="15" t="e">
        <f>#REF!</f>
        <v>#REF!</v>
      </c>
      <c r="S51" s="15" t="e">
        <f>#REF!</f>
        <v>#REF!</v>
      </c>
      <c r="U51" s="14" t="e">
        <f>#REF!</f>
        <v>#REF!</v>
      </c>
      <c r="V51" s="15" t="e">
        <f>#REF!</f>
        <v>#REF!</v>
      </c>
      <c r="W51" s="15" t="e">
        <f>#REF!</f>
        <v>#REF!</v>
      </c>
      <c r="X51" s="15" t="e">
        <f>#REF!</f>
        <v>#REF!</v>
      </c>
      <c r="Y51" s="15" t="e">
        <f>#REF!</f>
        <v>#REF!</v>
      </c>
      <c r="Z51" s="15" t="e">
        <f>#REF!</f>
        <v>#REF!</v>
      </c>
      <c r="AA51" s="15" t="e">
        <f>#REF!</f>
        <v>#REF!</v>
      </c>
      <c r="AB51" s="15" t="e">
        <f>#REF!</f>
        <v>#REF!</v>
      </c>
      <c r="AC51" s="15" t="e">
        <f>#REF!</f>
        <v>#REF!</v>
      </c>
      <c r="AD51" s="15" t="e">
        <f>#REF!</f>
        <v>#REF!</v>
      </c>
      <c r="AE51" s="15" t="e">
        <f>#REF!</f>
        <v>#REF!</v>
      </c>
      <c r="AF51" s="15" t="e">
        <f>#REF!</f>
        <v>#REF!</v>
      </c>
      <c r="AG51" s="15" t="e">
        <f>#REF!</f>
        <v>#REF!</v>
      </c>
      <c r="AH51" s="15" t="e">
        <f>#REF!</f>
        <v>#REF!</v>
      </c>
      <c r="AI51" s="15" t="e">
        <f>#REF!</f>
        <v>#REF!</v>
      </c>
      <c r="AJ51" s="15" t="e">
        <f>#REF!</f>
        <v>#REF!</v>
      </c>
      <c r="AK51" s="15" t="e">
        <f>#REF!</f>
        <v>#REF!</v>
      </c>
      <c r="AL51" s="15" t="e">
        <f>#REF!</f>
        <v>#REF!</v>
      </c>
      <c r="AN51" s="14" t="e">
        <f>#REF!</f>
        <v>#REF!</v>
      </c>
      <c r="AO51" s="15" t="e">
        <f>#REF!</f>
        <v>#REF!</v>
      </c>
      <c r="AP51" s="15" t="e">
        <f>#REF!</f>
        <v>#REF!</v>
      </c>
      <c r="AQ51" s="15" t="e">
        <f>#REF!</f>
        <v>#REF!</v>
      </c>
      <c r="AR51" s="15" t="e">
        <f>#REF!</f>
        <v>#REF!</v>
      </c>
      <c r="AS51" s="15" t="e">
        <f>#REF!</f>
        <v>#REF!</v>
      </c>
      <c r="AT51" s="15" t="e">
        <f>#REF!</f>
        <v>#REF!</v>
      </c>
      <c r="AU51" s="15" t="e">
        <f>#REF!</f>
        <v>#REF!</v>
      </c>
      <c r="AV51" s="15" t="e">
        <f>#REF!</f>
        <v>#REF!</v>
      </c>
      <c r="AW51" s="15" t="e">
        <f>#REF!</f>
        <v>#REF!</v>
      </c>
      <c r="AX51" s="15" t="e">
        <f>#REF!</f>
        <v>#REF!</v>
      </c>
      <c r="AY51" s="15" t="e">
        <f>#REF!</f>
        <v>#REF!</v>
      </c>
      <c r="AZ51" s="15" t="e">
        <f>#REF!</f>
        <v>#REF!</v>
      </c>
      <c r="BA51" s="15" t="e">
        <f>#REF!</f>
        <v>#REF!</v>
      </c>
      <c r="BB51" s="15" t="e">
        <f>#REF!</f>
        <v>#REF!</v>
      </c>
      <c r="BC51" s="15" t="e">
        <f>#REF!</f>
        <v>#REF!</v>
      </c>
      <c r="BD51" s="15" t="e">
        <f>#REF!</f>
        <v>#REF!</v>
      </c>
      <c r="BE51" s="15" t="e">
        <f>#REF!</f>
        <v>#REF!</v>
      </c>
      <c r="BG51" s="14" t="e">
        <f>#REF!</f>
        <v>#REF!</v>
      </c>
      <c r="BH51" s="15" t="e">
        <f>#REF!</f>
        <v>#REF!</v>
      </c>
      <c r="BI51" s="15" t="e">
        <f>#REF!</f>
        <v>#REF!</v>
      </c>
      <c r="BJ51" s="15" t="e">
        <f>#REF!</f>
        <v>#REF!</v>
      </c>
      <c r="BK51" s="15" t="e">
        <f>#REF!</f>
        <v>#REF!</v>
      </c>
      <c r="BL51" s="15" t="e">
        <f>#REF!</f>
        <v>#REF!</v>
      </c>
      <c r="BM51" s="15" t="e">
        <f>#REF!</f>
        <v>#REF!</v>
      </c>
      <c r="BN51" s="15" t="e">
        <f>#REF!</f>
        <v>#REF!</v>
      </c>
      <c r="BO51" s="15" t="e">
        <f>#REF!</f>
        <v>#REF!</v>
      </c>
      <c r="BP51" s="15" t="e">
        <f>#REF!</f>
        <v>#REF!</v>
      </c>
      <c r="BQ51" s="15" t="e">
        <f>#REF!</f>
        <v>#REF!</v>
      </c>
      <c r="BR51" s="15" t="e">
        <f>#REF!</f>
        <v>#REF!</v>
      </c>
      <c r="BS51" s="15" t="e">
        <f>#REF!</f>
        <v>#REF!</v>
      </c>
      <c r="BT51" s="15" t="e">
        <f>#REF!</f>
        <v>#REF!</v>
      </c>
      <c r="BU51" s="15" t="e">
        <f>#REF!</f>
        <v>#REF!</v>
      </c>
      <c r="BV51" s="15" t="e">
        <f>#REF!</f>
        <v>#REF!</v>
      </c>
      <c r="BW51" s="15" t="e">
        <f>#REF!</f>
        <v>#REF!</v>
      </c>
      <c r="BX51" s="15" t="e">
        <f>#REF!</f>
        <v>#REF!</v>
      </c>
      <c r="BZ51" s="14" t="e">
        <f>#REF!</f>
        <v>#REF!</v>
      </c>
      <c r="CA51" s="15" t="e">
        <f>#REF!</f>
        <v>#REF!</v>
      </c>
      <c r="CB51" s="15" t="e">
        <f>#REF!</f>
        <v>#REF!</v>
      </c>
      <c r="CC51" s="15" t="e">
        <f>#REF!</f>
        <v>#REF!</v>
      </c>
      <c r="CD51" s="15" t="e">
        <f>#REF!</f>
        <v>#REF!</v>
      </c>
      <c r="CE51" s="15" t="e">
        <f>#REF!</f>
        <v>#REF!</v>
      </c>
      <c r="CF51" s="15" t="e">
        <f>#REF!</f>
        <v>#REF!</v>
      </c>
      <c r="CG51" s="15" t="e">
        <f>#REF!</f>
        <v>#REF!</v>
      </c>
      <c r="CH51" s="15" t="e">
        <f>#REF!</f>
        <v>#REF!</v>
      </c>
      <c r="CI51" s="15" t="e">
        <f>#REF!</f>
        <v>#REF!</v>
      </c>
      <c r="CJ51" s="15" t="e">
        <f>#REF!</f>
        <v>#REF!</v>
      </c>
      <c r="CK51" s="15" t="e">
        <f>#REF!</f>
        <v>#REF!</v>
      </c>
      <c r="CL51" s="15" t="e">
        <f>#REF!</f>
        <v>#REF!</v>
      </c>
      <c r="CM51" s="15" t="e">
        <f>#REF!</f>
        <v>#REF!</v>
      </c>
      <c r="CN51" s="15" t="e">
        <f>#REF!</f>
        <v>#REF!</v>
      </c>
      <c r="CO51" s="15" t="e">
        <f>#REF!</f>
        <v>#REF!</v>
      </c>
      <c r="CP51" s="15" t="e">
        <f>#REF!</f>
        <v>#REF!</v>
      </c>
      <c r="CQ51" s="15" t="e">
        <f>#REF!</f>
        <v>#REF!</v>
      </c>
      <c r="CS51" s="14" t="e">
        <f>#REF!</f>
        <v>#REF!</v>
      </c>
      <c r="CT51" s="15" t="e">
        <f>#REF!</f>
        <v>#REF!</v>
      </c>
      <c r="CU51" s="15" t="e">
        <f>#REF!</f>
        <v>#REF!</v>
      </c>
      <c r="CV51" s="15" t="e">
        <f>#REF!</f>
        <v>#REF!</v>
      </c>
      <c r="CW51" s="15" t="e">
        <f>#REF!</f>
        <v>#REF!</v>
      </c>
      <c r="CX51" s="15" t="e">
        <f>#REF!</f>
        <v>#REF!</v>
      </c>
      <c r="CY51" s="15" t="e">
        <f>#REF!</f>
        <v>#REF!</v>
      </c>
      <c r="CZ51" s="15" t="e">
        <f>#REF!</f>
        <v>#REF!</v>
      </c>
      <c r="DA51" s="15" t="e">
        <f>#REF!</f>
        <v>#REF!</v>
      </c>
      <c r="DB51" s="15" t="e">
        <f>#REF!</f>
        <v>#REF!</v>
      </c>
      <c r="DC51" s="15" t="e">
        <f>#REF!</f>
        <v>#REF!</v>
      </c>
      <c r="DD51" s="15" t="e">
        <f>#REF!</f>
        <v>#REF!</v>
      </c>
      <c r="DE51" s="15" t="e">
        <f>#REF!</f>
        <v>#REF!</v>
      </c>
      <c r="DF51" s="15" t="e">
        <f>#REF!</f>
        <v>#REF!</v>
      </c>
      <c r="DG51" s="15" t="e">
        <f>#REF!</f>
        <v>#REF!</v>
      </c>
      <c r="DH51" s="15" t="e">
        <f>#REF!</f>
        <v>#REF!</v>
      </c>
      <c r="DI51" s="15" t="e">
        <f>#REF!</f>
        <v>#REF!</v>
      </c>
      <c r="DJ51" s="15" t="e">
        <f>#REF!</f>
        <v>#REF!</v>
      </c>
      <c r="DL51" s="14" t="e">
        <f>#REF!</f>
        <v>#REF!</v>
      </c>
      <c r="DM51" s="15" t="e">
        <f>#REF!</f>
        <v>#REF!</v>
      </c>
      <c r="DN51" s="15" t="e">
        <f>#REF!</f>
        <v>#REF!</v>
      </c>
      <c r="DO51" s="15" t="e">
        <f>#REF!</f>
        <v>#REF!</v>
      </c>
      <c r="DP51" s="15" t="e">
        <f>#REF!</f>
        <v>#REF!</v>
      </c>
      <c r="DQ51" s="15" t="e">
        <f>#REF!</f>
        <v>#REF!</v>
      </c>
      <c r="DR51" s="15" t="e">
        <f>#REF!</f>
        <v>#REF!</v>
      </c>
      <c r="DS51" s="15" t="e">
        <f>#REF!</f>
        <v>#REF!</v>
      </c>
      <c r="DT51" s="15" t="e">
        <f>#REF!</f>
        <v>#REF!</v>
      </c>
      <c r="DU51" s="15" t="e">
        <f>#REF!</f>
        <v>#REF!</v>
      </c>
      <c r="DV51" s="15" t="e">
        <f>#REF!</f>
        <v>#REF!</v>
      </c>
      <c r="DW51" s="15" t="e">
        <f>#REF!</f>
        <v>#REF!</v>
      </c>
      <c r="DX51" s="15" t="e">
        <f>#REF!</f>
        <v>#REF!</v>
      </c>
      <c r="DY51" s="15" t="e">
        <f>#REF!</f>
        <v>#REF!</v>
      </c>
      <c r="DZ51" s="15" t="e">
        <f>#REF!</f>
        <v>#REF!</v>
      </c>
      <c r="EA51" s="15" t="e">
        <f>#REF!</f>
        <v>#REF!</v>
      </c>
      <c r="EB51" s="15" t="e">
        <f>#REF!</f>
        <v>#REF!</v>
      </c>
      <c r="EC51" s="15" t="e">
        <f>#REF!</f>
        <v>#REF!</v>
      </c>
      <c r="EE51" s="14" t="e">
        <f>#REF!</f>
        <v>#REF!</v>
      </c>
      <c r="EF51" s="15" t="e">
        <f>#REF!</f>
        <v>#REF!</v>
      </c>
      <c r="EG51" s="15" t="e">
        <f>#REF!</f>
        <v>#REF!</v>
      </c>
      <c r="EH51" s="15" t="e">
        <f>#REF!</f>
        <v>#REF!</v>
      </c>
      <c r="EI51" s="15" t="e">
        <f>#REF!</f>
        <v>#REF!</v>
      </c>
      <c r="EJ51" s="15" t="e">
        <f>#REF!</f>
        <v>#REF!</v>
      </c>
      <c r="EK51" s="15" t="e">
        <f>#REF!</f>
        <v>#REF!</v>
      </c>
      <c r="EL51" s="15" t="e">
        <f>#REF!</f>
        <v>#REF!</v>
      </c>
      <c r="EM51" s="15" t="e">
        <f>#REF!</f>
        <v>#REF!</v>
      </c>
      <c r="EN51" s="15" t="e">
        <f>#REF!</f>
        <v>#REF!</v>
      </c>
      <c r="EO51" s="15" t="e">
        <f>#REF!</f>
        <v>#REF!</v>
      </c>
      <c r="EP51" s="15" t="e">
        <f>#REF!</f>
        <v>#REF!</v>
      </c>
      <c r="EQ51" s="15" t="e">
        <f>#REF!</f>
        <v>#REF!</v>
      </c>
      <c r="ER51" s="15" t="e">
        <f>#REF!</f>
        <v>#REF!</v>
      </c>
      <c r="ES51" s="15" t="e">
        <f>#REF!</f>
        <v>#REF!</v>
      </c>
      <c r="ET51" s="15" t="e">
        <f>#REF!</f>
        <v>#REF!</v>
      </c>
      <c r="EU51" s="15" t="e">
        <f>#REF!</f>
        <v>#REF!</v>
      </c>
      <c r="EV51" s="15" t="e">
        <f>#REF!</f>
        <v>#REF!</v>
      </c>
      <c r="EX51" s="14" t="e">
        <f>#REF!</f>
        <v>#REF!</v>
      </c>
      <c r="EY51" s="15" t="e">
        <f>#REF!</f>
        <v>#REF!</v>
      </c>
      <c r="EZ51" s="15" t="e">
        <f>#REF!</f>
        <v>#REF!</v>
      </c>
      <c r="FA51" s="15" t="e">
        <f>#REF!</f>
        <v>#REF!</v>
      </c>
      <c r="FB51" s="15" t="e">
        <f>#REF!</f>
        <v>#REF!</v>
      </c>
      <c r="FC51" s="15" t="e">
        <f>#REF!</f>
        <v>#REF!</v>
      </c>
      <c r="FD51" s="15" t="e">
        <f>#REF!</f>
        <v>#REF!</v>
      </c>
      <c r="FE51" s="15" t="e">
        <f>#REF!</f>
        <v>#REF!</v>
      </c>
      <c r="FF51" s="15" t="e">
        <f>#REF!</f>
        <v>#REF!</v>
      </c>
      <c r="FG51" s="15" t="e">
        <f>#REF!</f>
        <v>#REF!</v>
      </c>
      <c r="FH51" s="15" t="e">
        <f>#REF!</f>
        <v>#REF!</v>
      </c>
      <c r="FI51" s="15" t="e">
        <f>#REF!</f>
        <v>#REF!</v>
      </c>
      <c r="FJ51" s="15" t="e">
        <f>#REF!</f>
        <v>#REF!</v>
      </c>
      <c r="FK51" s="15" t="e">
        <f>#REF!</f>
        <v>#REF!</v>
      </c>
      <c r="FL51" s="15" t="e">
        <f>#REF!</f>
        <v>#REF!</v>
      </c>
      <c r="FM51" s="15" t="e">
        <f>#REF!</f>
        <v>#REF!</v>
      </c>
      <c r="FN51" s="15" t="e">
        <f>#REF!</f>
        <v>#REF!</v>
      </c>
      <c r="FO51" s="15" t="e">
        <f>#REF!</f>
        <v>#REF!</v>
      </c>
      <c r="FQ51" s="14" t="e">
        <f>#REF!</f>
        <v>#REF!</v>
      </c>
      <c r="FR51" s="15" t="e">
        <f>#REF!</f>
        <v>#REF!</v>
      </c>
      <c r="FS51" s="15" t="e">
        <f>#REF!</f>
        <v>#REF!</v>
      </c>
      <c r="FT51" s="15" t="e">
        <f>#REF!</f>
        <v>#REF!</v>
      </c>
      <c r="FU51" s="15" t="e">
        <f>#REF!</f>
        <v>#REF!</v>
      </c>
      <c r="FV51" s="15" t="e">
        <f>#REF!</f>
        <v>#REF!</v>
      </c>
      <c r="FW51" s="15" t="e">
        <f>#REF!</f>
        <v>#REF!</v>
      </c>
      <c r="FX51" s="15" t="e">
        <f>#REF!</f>
        <v>#REF!</v>
      </c>
      <c r="FY51" s="15" t="e">
        <f>#REF!</f>
        <v>#REF!</v>
      </c>
      <c r="FZ51" s="15" t="e">
        <f>#REF!</f>
        <v>#REF!</v>
      </c>
      <c r="GA51" s="15" t="e">
        <f>#REF!</f>
        <v>#REF!</v>
      </c>
      <c r="GB51" s="15" t="e">
        <f>#REF!</f>
        <v>#REF!</v>
      </c>
      <c r="GC51" s="15" t="e">
        <f>#REF!</f>
        <v>#REF!</v>
      </c>
      <c r="GD51" s="15" t="e">
        <f>#REF!</f>
        <v>#REF!</v>
      </c>
      <c r="GE51" s="15" t="e">
        <f>#REF!</f>
        <v>#REF!</v>
      </c>
      <c r="GF51" s="15" t="e">
        <f>#REF!</f>
        <v>#REF!</v>
      </c>
      <c r="GG51" s="15" t="e">
        <f>#REF!</f>
        <v>#REF!</v>
      </c>
      <c r="GH51" s="15" t="e">
        <f>#REF!</f>
        <v>#REF!</v>
      </c>
      <c r="GJ51" s="14" t="e">
        <f>#REF!</f>
        <v>#REF!</v>
      </c>
      <c r="GK51" s="15" t="e">
        <f>#REF!</f>
        <v>#REF!</v>
      </c>
      <c r="GL51" s="15" t="e">
        <f>#REF!</f>
        <v>#REF!</v>
      </c>
      <c r="GM51" s="15" t="e">
        <f>#REF!</f>
        <v>#REF!</v>
      </c>
      <c r="GN51" s="15" t="e">
        <f>#REF!</f>
        <v>#REF!</v>
      </c>
      <c r="GO51" s="15" t="e">
        <f>#REF!</f>
        <v>#REF!</v>
      </c>
      <c r="GP51" s="15" t="e">
        <f>#REF!</f>
        <v>#REF!</v>
      </c>
      <c r="GQ51" s="15" t="e">
        <f>#REF!</f>
        <v>#REF!</v>
      </c>
      <c r="GR51" s="15" t="e">
        <f>#REF!</f>
        <v>#REF!</v>
      </c>
      <c r="GS51" s="15" t="e">
        <f>#REF!</f>
        <v>#REF!</v>
      </c>
      <c r="GT51" s="15" t="e">
        <f>#REF!</f>
        <v>#REF!</v>
      </c>
      <c r="GU51" s="15" t="e">
        <f>#REF!</f>
        <v>#REF!</v>
      </c>
      <c r="GV51" s="15" t="e">
        <f>#REF!</f>
        <v>#REF!</v>
      </c>
      <c r="GW51" s="15" t="e">
        <f>#REF!</f>
        <v>#REF!</v>
      </c>
      <c r="GX51" s="15" t="e">
        <f>#REF!</f>
        <v>#REF!</v>
      </c>
      <c r="GY51" s="15" t="e">
        <f>#REF!</f>
        <v>#REF!</v>
      </c>
      <c r="GZ51" s="15" t="e">
        <f>#REF!</f>
        <v>#REF!</v>
      </c>
      <c r="HA51" s="15" t="e">
        <f>#REF!</f>
        <v>#REF!</v>
      </c>
      <c r="HC51" s="14" t="e">
        <f>#REF!</f>
        <v>#REF!</v>
      </c>
      <c r="HD51" s="15" t="e">
        <f>#REF!</f>
        <v>#REF!</v>
      </c>
      <c r="HE51" s="15" t="e">
        <f>#REF!</f>
        <v>#REF!</v>
      </c>
      <c r="HF51" s="15" t="e">
        <f>#REF!</f>
        <v>#REF!</v>
      </c>
      <c r="HG51" s="15" t="e">
        <f>#REF!</f>
        <v>#REF!</v>
      </c>
      <c r="HH51" s="15" t="e">
        <f>#REF!</f>
        <v>#REF!</v>
      </c>
      <c r="HI51" s="15" t="e">
        <f>#REF!</f>
        <v>#REF!</v>
      </c>
      <c r="HJ51" s="15" t="e">
        <f>#REF!</f>
        <v>#REF!</v>
      </c>
      <c r="HK51" s="15" t="e">
        <f>#REF!</f>
        <v>#REF!</v>
      </c>
      <c r="HL51" s="15" t="e">
        <f>#REF!</f>
        <v>#REF!</v>
      </c>
      <c r="HM51" s="15" t="e">
        <f>#REF!</f>
        <v>#REF!</v>
      </c>
      <c r="HN51" s="15" t="e">
        <f>#REF!</f>
        <v>#REF!</v>
      </c>
      <c r="HO51" s="15" t="e">
        <f>#REF!</f>
        <v>#REF!</v>
      </c>
      <c r="HP51" s="15" t="e">
        <f>#REF!</f>
        <v>#REF!</v>
      </c>
      <c r="HQ51" s="15" t="e">
        <f>#REF!</f>
        <v>#REF!</v>
      </c>
      <c r="HR51" s="15" t="e">
        <f>#REF!</f>
        <v>#REF!</v>
      </c>
      <c r="HS51" s="15" t="e">
        <f>#REF!</f>
        <v>#REF!</v>
      </c>
      <c r="HT51" s="15" t="e">
        <f>#REF!</f>
        <v>#REF!</v>
      </c>
      <c r="HV51" s="14" t="e">
        <f>#REF!</f>
        <v>#REF!</v>
      </c>
      <c r="HW51" s="15" t="e">
        <f>#REF!</f>
        <v>#REF!</v>
      </c>
      <c r="HX51" s="15" t="e">
        <f>#REF!</f>
        <v>#REF!</v>
      </c>
      <c r="HY51" s="15" t="e">
        <f>#REF!</f>
        <v>#REF!</v>
      </c>
      <c r="HZ51" s="15" t="e">
        <f>#REF!</f>
        <v>#REF!</v>
      </c>
      <c r="IA51" s="15" t="e">
        <f>#REF!</f>
        <v>#REF!</v>
      </c>
      <c r="IB51" s="15" t="e">
        <f>#REF!</f>
        <v>#REF!</v>
      </c>
      <c r="IC51" s="15" t="e">
        <f>#REF!</f>
        <v>#REF!</v>
      </c>
      <c r="ID51" s="15" t="e">
        <f>#REF!</f>
        <v>#REF!</v>
      </c>
      <c r="IE51" s="15" t="e">
        <f>#REF!</f>
        <v>#REF!</v>
      </c>
      <c r="IF51" s="15" t="e">
        <f>#REF!</f>
        <v>#REF!</v>
      </c>
      <c r="IG51" s="15" t="e">
        <f>#REF!</f>
        <v>#REF!</v>
      </c>
      <c r="IH51" s="15" t="e">
        <f>#REF!</f>
        <v>#REF!</v>
      </c>
      <c r="II51" s="15" t="e">
        <f>#REF!</f>
        <v>#REF!</v>
      </c>
      <c r="IJ51" s="15" t="e">
        <f>#REF!</f>
        <v>#REF!</v>
      </c>
      <c r="IK51" s="15" t="e">
        <f>#REF!</f>
        <v>#REF!</v>
      </c>
      <c r="IL51" s="15" t="e">
        <f>#REF!</f>
        <v>#REF!</v>
      </c>
      <c r="IM51" s="15" t="e">
        <f>#REF!</f>
        <v>#REF!</v>
      </c>
      <c r="IO51" s="14" t="e">
        <f>#REF!</f>
        <v>#REF!</v>
      </c>
      <c r="IP51" s="15" t="e">
        <f>#REF!</f>
        <v>#REF!</v>
      </c>
      <c r="IQ51" s="15" t="e">
        <f>#REF!</f>
        <v>#REF!</v>
      </c>
      <c r="IR51" s="15" t="e">
        <f>#REF!</f>
        <v>#REF!</v>
      </c>
      <c r="IS51" s="15" t="e">
        <f>#REF!</f>
        <v>#REF!</v>
      </c>
      <c r="IT51" s="15" t="e">
        <f>#REF!</f>
        <v>#REF!</v>
      </c>
      <c r="IU51" s="15" t="e">
        <f>#REF!</f>
        <v>#REF!</v>
      </c>
      <c r="IV51" s="15" t="e">
        <f>#REF!</f>
        <v>#REF!</v>
      </c>
      <c r="IW51" s="15" t="e">
        <f>#REF!</f>
        <v>#REF!</v>
      </c>
      <c r="IX51" s="15" t="e">
        <f>#REF!</f>
        <v>#REF!</v>
      </c>
      <c r="IY51" s="15" t="e">
        <f>#REF!</f>
        <v>#REF!</v>
      </c>
      <c r="IZ51" s="15" t="e">
        <f>#REF!</f>
        <v>#REF!</v>
      </c>
      <c r="JA51" s="15" t="e">
        <f>#REF!</f>
        <v>#REF!</v>
      </c>
      <c r="JB51" s="15" t="e">
        <f>#REF!</f>
        <v>#REF!</v>
      </c>
      <c r="JC51" s="15" t="e">
        <f>#REF!</f>
        <v>#REF!</v>
      </c>
      <c r="JD51" s="15" t="e">
        <f>#REF!</f>
        <v>#REF!</v>
      </c>
      <c r="JE51" s="15" t="e">
        <f>#REF!</f>
        <v>#REF!</v>
      </c>
      <c r="JF51" s="15" t="e">
        <f>#REF!</f>
        <v>#REF!</v>
      </c>
      <c r="JH51" s="14" t="e">
        <f>#REF!</f>
        <v>#REF!</v>
      </c>
      <c r="JI51" s="15" t="e">
        <f>#REF!</f>
        <v>#REF!</v>
      </c>
      <c r="JJ51" s="15" t="e">
        <f>#REF!</f>
        <v>#REF!</v>
      </c>
      <c r="JK51" s="15" t="e">
        <f>#REF!</f>
        <v>#REF!</v>
      </c>
      <c r="JL51" s="15" t="e">
        <f>#REF!</f>
        <v>#REF!</v>
      </c>
      <c r="JM51" s="15" t="e">
        <f>#REF!</f>
        <v>#REF!</v>
      </c>
      <c r="JN51" s="15" t="e">
        <f>#REF!</f>
        <v>#REF!</v>
      </c>
      <c r="JO51" s="15" t="e">
        <f>#REF!</f>
        <v>#REF!</v>
      </c>
      <c r="JP51" s="15" t="e">
        <f>#REF!</f>
        <v>#REF!</v>
      </c>
      <c r="JQ51" s="15" t="e">
        <f>#REF!</f>
        <v>#REF!</v>
      </c>
      <c r="JR51" s="15" t="e">
        <f>#REF!</f>
        <v>#REF!</v>
      </c>
      <c r="JS51" s="15" t="e">
        <f>#REF!</f>
        <v>#REF!</v>
      </c>
      <c r="JT51" s="15" t="e">
        <f>#REF!</f>
        <v>#REF!</v>
      </c>
      <c r="JU51" s="15" t="e">
        <f>#REF!</f>
        <v>#REF!</v>
      </c>
      <c r="JV51" s="15" t="e">
        <f>#REF!</f>
        <v>#REF!</v>
      </c>
      <c r="JW51" s="15" t="e">
        <f>#REF!</f>
        <v>#REF!</v>
      </c>
      <c r="JX51" s="15" t="e">
        <f>#REF!</f>
        <v>#REF!</v>
      </c>
      <c r="JY51" s="15" t="e">
        <f>#REF!</f>
        <v>#REF!</v>
      </c>
    </row>
    <row r="52" spans="2:285" x14ac:dyDescent="0.25">
      <c r="B52" s="14" t="e">
        <f>#REF!</f>
        <v>#REF!</v>
      </c>
      <c r="C52" s="15" t="e">
        <f>#REF!</f>
        <v>#REF!</v>
      </c>
      <c r="D52" s="15" t="e">
        <f>#REF!</f>
        <v>#REF!</v>
      </c>
      <c r="E52" s="15" t="e">
        <f>#REF!</f>
        <v>#REF!</v>
      </c>
      <c r="F52" s="15" t="e">
        <f>#REF!</f>
        <v>#REF!</v>
      </c>
      <c r="G52" s="15" t="e">
        <f>#REF!</f>
        <v>#REF!</v>
      </c>
      <c r="H52" s="15" t="e">
        <f>#REF!</f>
        <v>#REF!</v>
      </c>
      <c r="I52" s="15" t="e">
        <f>#REF!</f>
        <v>#REF!</v>
      </c>
      <c r="J52" s="15" t="e">
        <f>#REF!</f>
        <v>#REF!</v>
      </c>
      <c r="K52" s="15" t="e">
        <f>#REF!</f>
        <v>#REF!</v>
      </c>
      <c r="L52" s="15" t="e">
        <f>#REF!</f>
        <v>#REF!</v>
      </c>
      <c r="M52" s="15" t="e">
        <f>#REF!</f>
        <v>#REF!</v>
      </c>
      <c r="N52" s="15" t="e">
        <f>#REF!</f>
        <v>#REF!</v>
      </c>
      <c r="O52" s="15" t="e">
        <f>#REF!</f>
        <v>#REF!</v>
      </c>
      <c r="P52" s="15" t="e">
        <f>#REF!</f>
        <v>#REF!</v>
      </c>
      <c r="Q52" s="15" t="e">
        <f>#REF!</f>
        <v>#REF!</v>
      </c>
      <c r="R52" s="15" t="e">
        <f>#REF!</f>
        <v>#REF!</v>
      </c>
      <c r="S52" s="15" t="e">
        <f>#REF!</f>
        <v>#REF!</v>
      </c>
      <c r="U52" s="14" t="e">
        <f>#REF!</f>
        <v>#REF!</v>
      </c>
      <c r="V52" s="15" t="e">
        <f>#REF!</f>
        <v>#REF!</v>
      </c>
      <c r="W52" s="15" t="e">
        <f>#REF!</f>
        <v>#REF!</v>
      </c>
      <c r="X52" s="15" t="e">
        <f>#REF!</f>
        <v>#REF!</v>
      </c>
      <c r="Y52" s="15" t="e">
        <f>#REF!</f>
        <v>#REF!</v>
      </c>
      <c r="Z52" s="15" t="e">
        <f>#REF!</f>
        <v>#REF!</v>
      </c>
      <c r="AA52" s="15" t="e">
        <f>#REF!</f>
        <v>#REF!</v>
      </c>
      <c r="AB52" s="15" t="e">
        <f>#REF!</f>
        <v>#REF!</v>
      </c>
      <c r="AC52" s="15" t="e">
        <f>#REF!</f>
        <v>#REF!</v>
      </c>
      <c r="AD52" s="15" t="e">
        <f>#REF!</f>
        <v>#REF!</v>
      </c>
      <c r="AE52" s="15" t="e">
        <f>#REF!</f>
        <v>#REF!</v>
      </c>
      <c r="AF52" s="15" t="e">
        <f>#REF!</f>
        <v>#REF!</v>
      </c>
      <c r="AG52" s="15" t="e">
        <f>#REF!</f>
        <v>#REF!</v>
      </c>
      <c r="AH52" s="15" t="e">
        <f>#REF!</f>
        <v>#REF!</v>
      </c>
      <c r="AI52" s="15" t="e">
        <f>#REF!</f>
        <v>#REF!</v>
      </c>
      <c r="AJ52" s="15" t="e">
        <f>#REF!</f>
        <v>#REF!</v>
      </c>
      <c r="AK52" s="15" t="e">
        <f>#REF!</f>
        <v>#REF!</v>
      </c>
      <c r="AL52" s="15" t="e">
        <f>#REF!</f>
        <v>#REF!</v>
      </c>
      <c r="AN52" s="14" t="e">
        <f>#REF!</f>
        <v>#REF!</v>
      </c>
      <c r="AO52" s="15" t="e">
        <f>#REF!</f>
        <v>#REF!</v>
      </c>
      <c r="AP52" s="15" t="e">
        <f>#REF!</f>
        <v>#REF!</v>
      </c>
      <c r="AQ52" s="15" t="e">
        <f>#REF!</f>
        <v>#REF!</v>
      </c>
      <c r="AR52" s="15" t="e">
        <f>#REF!</f>
        <v>#REF!</v>
      </c>
      <c r="AS52" s="15" t="e">
        <f>#REF!</f>
        <v>#REF!</v>
      </c>
      <c r="AT52" s="15" t="e">
        <f>#REF!</f>
        <v>#REF!</v>
      </c>
      <c r="AU52" s="15" t="e">
        <f>#REF!</f>
        <v>#REF!</v>
      </c>
      <c r="AV52" s="15" t="e">
        <f>#REF!</f>
        <v>#REF!</v>
      </c>
      <c r="AW52" s="15" t="e">
        <f>#REF!</f>
        <v>#REF!</v>
      </c>
      <c r="AX52" s="15" t="e">
        <f>#REF!</f>
        <v>#REF!</v>
      </c>
      <c r="AY52" s="15" t="e">
        <f>#REF!</f>
        <v>#REF!</v>
      </c>
      <c r="AZ52" s="15" t="e">
        <f>#REF!</f>
        <v>#REF!</v>
      </c>
      <c r="BA52" s="15" t="e">
        <f>#REF!</f>
        <v>#REF!</v>
      </c>
      <c r="BB52" s="15" t="e">
        <f>#REF!</f>
        <v>#REF!</v>
      </c>
      <c r="BC52" s="15" t="e">
        <f>#REF!</f>
        <v>#REF!</v>
      </c>
      <c r="BD52" s="15" t="e">
        <f>#REF!</f>
        <v>#REF!</v>
      </c>
      <c r="BE52" s="15" t="e">
        <f>#REF!</f>
        <v>#REF!</v>
      </c>
      <c r="BG52" s="14" t="e">
        <f>#REF!</f>
        <v>#REF!</v>
      </c>
      <c r="BH52" s="15" t="e">
        <f>#REF!</f>
        <v>#REF!</v>
      </c>
      <c r="BI52" s="15" t="e">
        <f>#REF!</f>
        <v>#REF!</v>
      </c>
      <c r="BJ52" s="15" t="e">
        <f>#REF!</f>
        <v>#REF!</v>
      </c>
      <c r="BK52" s="15" t="e">
        <f>#REF!</f>
        <v>#REF!</v>
      </c>
      <c r="BL52" s="15" t="e">
        <f>#REF!</f>
        <v>#REF!</v>
      </c>
      <c r="BM52" s="15" t="e">
        <f>#REF!</f>
        <v>#REF!</v>
      </c>
      <c r="BN52" s="15" t="e">
        <f>#REF!</f>
        <v>#REF!</v>
      </c>
      <c r="BO52" s="15" t="e">
        <f>#REF!</f>
        <v>#REF!</v>
      </c>
      <c r="BP52" s="15" t="e">
        <f>#REF!</f>
        <v>#REF!</v>
      </c>
      <c r="BQ52" s="15" t="e">
        <f>#REF!</f>
        <v>#REF!</v>
      </c>
      <c r="BR52" s="15" t="e">
        <f>#REF!</f>
        <v>#REF!</v>
      </c>
      <c r="BS52" s="15" t="e">
        <f>#REF!</f>
        <v>#REF!</v>
      </c>
      <c r="BT52" s="15" t="e">
        <f>#REF!</f>
        <v>#REF!</v>
      </c>
      <c r="BU52" s="15" t="e">
        <f>#REF!</f>
        <v>#REF!</v>
      </c>
      <c r="BV52" s="15" t="e">
        <f>#REF!</f>
        <v>#REF!</v>
      </c>
      <c r="BW52" s="15" t="e">
        <f>#REF!</f>
        <v>#REF!</v>
      </c>
      <c r="BX52" s="15" t="e">
        <f>#REF!</f>
        <v>#REF!</v>
      </c>
      <c r="BZ52" s="14" t="e">
        <f>#REF!</f>
        <v>#REF!</v>
      </c>
      <c r="CA52" s="15" t="e">
        <f>#REF!</f>
        <v>#REF!</v>
      </c>
      <c r="CB52" s="15" t="e">
        <f>#REF!</f>
        <v>#REF!</v>
      </c>
      <c r="CC52" s="15" t="e">
        <f>#REF!</f>
        <v>#REF!</v>
      </c>
      <c r="CD52" s="15" t="e">
        <f>#REF!</f>
        <v>#REF!</v>
      </c>
      <c r="CE52" s="15" t="e">
        <f>#REF!</f>
        <v>#REF!</v>
      </c>
      <c r="CF52" s="15" t="e">
        <f>#REF!</f>
        <v>#REF!</v>
      </c>
      <c r="CG52" s="15" t="e">
        <f>#REF!</f>
        <v>#REF!</v>
      </c>
      <c r="CH52" s="15" t="e">
        <f>#REF!</f>
        <v>#REF!</v>
      </c>
      <c r="CI52" s="15" t="e">
        <f>#REF!</f>
        <v>#REF!</v>
      </c>
      <c r="CJ52" s="15" t="e">
        <f>#REF!</f>
        <v>#REF!</v>
      </c>
      <c r="CK52" s="15" t="e">
        <f>#REF!</f>
        <v>#REF!</v>
      </c>
      <c r="CL52" s="15" t="e">
        <f>#REF!</f>
        <v>#REF!</v>
      </c>
      <c r="CM52" s="15" t="e">
        <f>#REF!</f>
        <v>#REF!</v>
      </c>
      <c r="CN52" s="15" t="e">
        <f>#REF!</f>
        <v>#REF!</v>
      </c>
      <c r="CO52" s="15" t="e">
        <f>#REF!</f>
        <v>#REF!</v>
      </c>
      <c r="CP52" s="15" t="e">
        <f>#REF!</f>
        <v>#REF!</v>
      </c>
      <c r="CQ52" s="15" t="e">
        <f>#REF!</f>
        <v>#REF!</v>
      </c>
      <c r="CS52" s="14" t="e">
        <f>#REF!</f>
        <v>#REF!</v>
      </c>
      <c r="CT52" s="15" t="e">
        <f>#REF!</f>
        <v>#REF!</v>
      </c>
      <c r="CU52" s="15" t="e">
        <f>#REF!</f>
        <v>#REF!</v>
      </c>
      <c r="CV52" s="15" t="e">
        <f>#REF!</f>
        <v>#REF!</v>
      </c>
      <c r="CW52" s="15" t="e">
        <f>#REF!</f>
        <v>#REF!</v>
      </c>
      <c r="CX52" s="15" t="e">
        <f>#REF!</f>
        <v>#REF!</v>
      </c>
      <c r="CY52" s="15" t="e">
        <f>#REF!</f>
        <v>#REF!</v>
      </c>
      <c r="CZ52" s="15" t="e">
        <f>#REF!</f>
        <v>#REF!</v>
      </c>
      <c r="DA52" s="15" t="e">
        <f>#REF!</f>
        <v>#REF!</v>
      </c>
      <c r="DB52" s="15" t="e">
        <f>#REF!</f>
        <v>#REF!</v>
      </c>
      <c r="DC52" s="15" t="e">
        <f>#REF!</f>
        <v>#REF!</v>
      </c>
      <c r="DD52" s="15" t="e">
        <f>#REF!</f>
        <v>#REF!</v>
      </c>
      <c r="DE52" s="15" t="e">
        <f>#REF!</f>
        <v>#REF!</v>
      </c>
      <c r="DF52" s="15" t="e">
        <f>#REF!</f>
        <v>#REF!</v>
      </c>
      <c r="DG52" s="15" t="e">
        <f>#REF!</f>
        <v>#REF!</v>
      </c>
      <c r="DH52" s="15" t="e">
        <f>#REF!</f>
        <v>#REF!</v>
      </c>
      <c r="DI52" s="15" t="e">
        <f>#REF!</f>
        <v>#REF!</v>
      </c>
      <c r="DJ52" s="15" t="e">
        <f>#REF!</f>
        <v>#REF!</v>
      </c>
      <c r="DL52" s="14" t="e">
        <f>#REF!</f>
        <v>#REF!</v>
      </c>
      <c r="DM52" s="15" t="e">
        <f>#REF!</f>
        <v>#REF!</v>
      </c>
      <c r="DN52" s="15" t="e">
        <f>#REF!</f>
        <v>#REF!</v>
      </c>
      <c r="DO52" s="15" t="e">
        <f>#REF!</f>
        <v>#REF!</v>
      </c>
      <c r="DP52" s="15" t="e">
        <f>#REF!</f>
        <v>#REF!</v>
      </c>
      <c r="DQ52" s="15" t="e">
        <f>#REF!</f>
        <v>#REF!</v>
      </c>
      <c r="DR52" s="15" t="e">
        <f>#REF!</f>
        <v>#REF!</v>
      </c>
      <c r="DS52" s="15" t="e">
        <f>#REF!</f>
        <v>#REF!</v>
      </c>
      <c r="DT52" s="15" t="e">
        <f>#REF!</f>
        <v>#REF!</v>
      </c>
      <c r="DU52" s="15" t="e">
        <f>#REF!</f>
        <v>#REF!</v>
      </c>
      <c r="DV52" s="15" t="e">
        <f>#REF!</f>
        <v>#REF!</v>
      </c>
      <c r="DW52" s="15" t="e">
        <f>#REF!</f>
        <v>#REF!</v>
      </c>
      <c r="DX52" s="15" t="e">
        <f>#REF!</f>
        <v>#REF!</v>
      </c>
      <c r="DY52" s="15" t="e">
        <f>#REF!</f>
        <v>#REF!</v>
      </c>
      <c r="DZ52" s="15" t="e">
        <f>#REF!</f>
        <v>#REF!</v>
      </c>
      <c r="EA52" s="15" t="e">
        <f>#REF!</f>
        <v>#REF!</v>
      </c>
      <c r="EB52" s="15" t="e">
        <f>#REF!</f>
        <v>#REF!</v>
      </c>
      <c r="EC52" s="15" t="e">
        <f>#REF!</f>
        <v>#REF!</v>
      </c>
      <c r="EE52" s="14" t="e">
        <f>#REF!</f>
        <v>#REF!</v>
      </c>
      <c r="EF52" s="15" t="e">
        <f>#REF!</f>
        <v>#REF!</v>
      </c>
      <c r="EG52" s="15" t="e">
        <f>#REF!</f>
        <v>#REF!</v>
      </c>
      <c r="EH52" s="15" t="e">
        <f>#REF!</f>
        <v>#REF!</v>
      </c>
      <c r="EI52" s="15" t="e">
        <f>#REF!</f>
        <v>#REF!</v>
      </c>
      <c r="EJ52" s="15" t="e">
        <f>#REF!</f>
        <v>#REF!</v>
      </c>
      <c r="EK52" s="15" t="e">
        <f>#REF!</f>
        <v>#REF!</v>
      </c>
      <c r="EL52" s="15" t="e">
        <f>#REF!</f>
        <v>#REF!</v>
      </c>
      <c r="EM52" s="15" t="e">
        <f>#REF!</f>
        <v>#REF!</v>
      </c>
      <c r="EN52" s="15" t="e">
        <f>#REF!</f>
        <v>#REF!</v>
      </c>
      <c r="EO52" s="15" t="e">
        <f>#REF!</f>
        <v>#REF!</v>
      </c>
      <c r="EP52" s="15" t="e">
        <f>#REF!</f>
        <v>#REF!</v>
      </c>
      <c r="EQ52" s="15" t="e">
        <f>#REF!</f>
        <v>#REF!</v>
      </c>
      <c r="ER52" s="15" t="e">
        <f>#REF!</f>
        <v>#REF!</v>
      </c>
      <c r="ES52" s="15" t="e">
        <f>#REF!</f>
        <v>#REF!</v>
      </c>
      <c r="ET52" s="15" t="e">
        <f>#REF!</f>
        <v>#REF!</v>
      </c>
      <c r="EU52" s="15" t="e">
        <f>#REF!</f>
        <v>#REF!</v>
      </c>
      <c r="EV52" s="15" t="e">
        <f>#REF!</f>
        <v>#REF!</v>
      </c>
      <c r="EX52" s="14" t="e">
        <f>#REF!</f>
        <v>#REF!</v>
      </c>
      <c r="EY52" s="15" t="e">
        <f>#REF!</f>
        <v>#REF!</v>
      </c>
      <c r="EZ52" s="15" t="e">
        <f>#REF!</f>
        <v>#REF!</v>
      </c>
      <c r="FA52" s="15" t="e">
        <f>#REF!</f>
        <v>#REF!</v>
      </c>
      <c r="FB52" s="15" t="e">
        <f>#REF!</f>
        <v>#REF!</v>
      </c>
      <c r="FC52" s="15" t="e">
        <f>#REF!</f>
        <v>#REF!</v>
      </c>
      <c r="FD52" s="15" t="e">
        <f>#REF!</f>
        <v>#REF!</v>
      </c>
      <c r="FE52" s="15" t="e">
        <f>#REF!</f>
        <v>#REF!</v>
      </c>
      <c r="FF52" s="15" t="e">
        <f>#REF!</f>
        <v>#REF!</v>
      </c>
      <c r="FG52" s="15" t="e">
        <f>#REF!</f>
        <v>#REF!</v>
      </c>
      <c r="FH52" s="15" t="e">
        <f>#REF!</f>
        <v>#REF!</v>
      </c>
      <c r="FI52" s="15" t="e">
        <f>#REF!</f>
        <v>#REF!</v>
      </c>
      <c r="FJ52" s="15" t="e">
        <f>#REF!</f>
        <v>#REF!</v>
      </c>
      <c r="FK52" s="15" t="e">
        <f>#REF!</f>
        <v>#REF!</v>
      </c>
      <c r="FL52" s="15" t="e">
        <f>#REF!</f>
        <v>#REF!</v>
      </c>
      <c r="FM52" s="15" t="e">
        <f>#REF!</f>
        <v>#REF!</v>
      </c>
      <c r="FN52" s="15" t="e">
        <f>#REF!</f>
        <v>#REF!</v>
      </c>
      <c r="FO52" s="15" t="e">
        <f>#REF!</f>
        <v>#REF!</v>
      </c>
      <c r="FQ52" s="14" t="e">
        <f>#REF!</f>
        <v>#REF!</v>
      </c>
      <c r="FR52" s="15" t="e">
        <f>#REF!</f>
        <v>#REF!</v>
      </c>
      <c r="FS52" s="15" t="e">
        <f>#REF!</f>
        <v>#REF!</v>
      </c>
      <c r="FT52" s="15" t="e">
        <f>#REF!</f>
        <v>#REF!</v>
      </c>
      <c r="FU52" s="15" t="e">
        <f>#REF!</f>
        <v>#REF!</v>
      </c>
      <c r="FV52" s="15" t="e">
        <f>#REF!</f>
        <v>#REF!</v>
      </c>
      <c r="FW52" s="15" t="e">
        <f>#REF!</f>
        <v>#REF!</v>
      </c>
      <c r="FX52" s="15" t="e">
        <f>#REF!</f>
        <v>#REF!</v>
      </c>
      <c r="FY52" s="15" t="e">
        <f>#REF!</f>
        <v>#REF!</v>
      </c>
      <c r="FZ52" s="15" t="e">
        <f>#REF!</f>
        <v>#REF!</v>
      </c>
      <c r="GA52" s="15" t="e">
        <f>#REF!</f>
        <v>#REF!</v>
      </c>
      <c r="GB52" s="15" t="e">
        <f>#REF!</f>
        <v>#REF!</v>
      </c>
      <c r="GC52" s="15" t="e">
        <f>#REF!</f>
        <v>#REF!</v>
      </c>
      <c r="GD52" s="15" t="e">
        <f>#REF!</f>
        <v>#REF!</v>
      </c>
      <c r="GE52" s="15" t="e">
        <f>#REF!</f>
        <v>#REF!</v>
      </c>
      <c r="GF52" s="15" t="e">
        <f>#REF!</f>
        <v>#REF!</v>
      </c>
      <c r="GG52" s="15" t="e">
        <f>#REF!</f>
        <v>#REF!</v>
      </c>
      <c r="GH52" s="15" t="e">
        <f>#REF!</f>
        <v>#REF!</v>
      </c>
      <c r="GJ52" s="14" t="e">
        <f>#REF!</f>
        <v>#REF!</v>
      </c>
      <c r="GK52" s="15" t="e">
        <f>#REF!</f>
        <v>#REF!</v>
      </c>
      <c r="GL52" s="15" t="e">
        <f>#REF!</f>
        <v>#REF!</v>
      </c>
      <c r="GM52" s="15" t="e">
        <f>#REF!</f>
        <v>#REF!</v>
      </c>
      <c r="GN52" s="15" t="e">
        <f>#REF!</f>
        <v>#REF!</v>
      </c>
      <c r="GO52" s="15" t="e">
        <f>#REF!</f>
        <v>#REF!</v>
      </c>
      <c r="GP52" s="15" t="e">
        <f>#REF!</f>
        <v>#REF!</v>
      </c>
      <c r="GQ52" s="15" t="e">
        <f>#REF!</f>
        <v>#REF!</v>
      </c>
      <c r="GR52" s="15" t="e">
        <f>#REF!</f>
        <v>#REF!</v>
      </c>
      <c r="GS52" s="15" t="e">
        <f>#REF!</f>
        <v>#REF!</v>
      </c>
      <c r="GT52" s="15" t="e">
        <f>#REF!</f>
        <v>#REF!</v>
      </c>
      <c r="GU52" s="15" t="e">
        <f>#REF!</f>
        <v>#REF!</v>
      </c>
      <c r="GV52" s="15" t="e">
        <f>#REF!</f>
        <v>#REF!</v>
      </c>
      <c r="GW52" s="15" t="e">
        <f>#REF!</f>
        <v>#REF!</v>
      </c>
      <c r="GX52" s="15" t="e">
        <f>#REF!</f>
        <v>#REF!</v>
      </c>
      <c r="GY52" s="15" t="e">
        <f>#REF!</f>
        <v>#REF!</v>
      </c>
      <c r="GZ52" s="15" t="e">
        <f>#REF!</f>
        <v>#REF!</v>
      </c>
      <c r="HA52" s="15" t="e">
        <f>#REF!</f>
        <v>#REF!</v>
      </c>
      <c r="HC52" s="14" t="e">
        <f>#REF!</f>
        <v>#REF!</v>
      </c>
      <c r="HD52" s="15" t="e">
        <f>#REF!</f>
        <v>#REF!</v>
      </c>
      <c r="HE52" s="15" t="e">
        <f>#REF!</f>
        <v>#REF!</v>
      </c>
      <c r="HF52" s="15" t="e">
        <f>#REF!</f>
        <v>#REF!</v>
      </c>
      <c r="HG52" s="15" t="e">
        <f>#REF!</f>
        <v>#REF!</v>
      </c>
      <c r="HH52" s="15" t="e">
        <f>#REF!</f>
        <v>#REF!</v>
      </c>
      <c r="HI52" s="15" t="e">
        <f>#REF!</f>
        <v>#REF!</v>
      </c>
      <c r="HJ52" s="15" t="e">
        <f>#REF!</f>
        <v>#REF!</v>
      </c>
      <c r="HK52" s="15" t="e">
        <f>#REF!</f>
        <v>#REF!</v>
      </c>
      <c r="HL52" s="15" t="e">
        <f>#REF!</f>
        <v>#REF!</v>
      </c>
      <c r="HM52" s="15" t="e">
        <f>#REF!</f>
        <v>#REF!</v>
      </c>
      <c r="HN52" s="15" t="e">
        <f>#REF!</f>
        <v>#REF!</v>
      </c>
      <c r="HO52" s="15" t="e">
        <f>#REF!</f>
        <v>#REF!</v>
      </c>
      <c r="HP52" s="15" t="e">
        <f>#REF!</f>
        <v>#REF!</v>
      </c>
      <c r="HQ52" s="15" t="e">
        <f>#REF!</f>
        <v>#REF!</v>
      </c>
      <c r="HR52" s="15" t="e">
        <f>#REF!</f>
        <v>#REF!</v>
      </c>
      <c r="HS52" s="15" t="e">
        <f>#REF!</f>
        <v>#REF!</v>
      </c>
      <c r="HT52" s="15" t="e">
        <f>#REF!</f>
        <v>#REF!</v>
      </c>
      <c r="HV52" s="14" t="e">
        <f>#REF!</f>
        <v>#REF!</v>
      </c>
      <c r="HW52" s="15" t="e">
        <f>#REF!</f>
        <v>#REF!</v>
      </c>
      <c r="HX52" s="15" t="e">
        <f>#REF!</f>
        <v>#REF!</v>
      </c>
      <c r="HY52" s="15" t="e">
        <f>#REF!</f>
        <v>#REF!</v>
      </c>
      <c r="HZ52" s="15" t="e">
        <f>#REF!</f>
        <v>#REF!</v>
      </c>
      <c r="IA52" s="15" t="e">
        <f>#REF!</f>
        <v>#REF!</v>
      </c>
      <c r="IB52" s="15" t="e">
        <f>#REF!</f>
        <v>#REF!</v>
      </c>
      <c r="IC52" s="15" t="e">
        <f>#REF!</f>
        <v>#REF!</v>
      </c>
      <c r="ID52" s="15" t="e">
        <f>#REF!</f>
        <v>#REF!</v>
      </c>
      <c r="IE52" s="15" t="e">
        <f>#REF!</f>
        <v>#REF!</v>
      </c>
      <c r="IF52" s="15" t="e">
        <f>#REF!</f>
        <v>#REF!</v>
      </c>
      <c r="IG52" s="15" t="e">
        <f>#REF!</f>
        <v>#REF!</v>
      </c>
      <c r="IH52" s="15" t="e">
        <f>#REF!</f>
        <v>#REF!</v>
      </c>
      <c r="II52" s="15" t="e">
        <f>#REF!</f>
        <v>#REF!</v>
      </c>
      <c r="IJ52" s="15" t="e">
        <f>#REF!</f>
        <v>#REF!</v>
      </c>
      <c r="IK52" s="15" t="e">
        <f>#REF!</f>
        <v>#REF!</v>
      </c>
      <c r="IL52" s="15" t="e">
        <f>#REF!</f>
        <v>#REF!</v>
      </c>
      <c r="IM52" s="15" t="e">
        <f>#REF!</f>
        <v>#REF!</v>
      </c>
      <c r="IO52" s="14" t="e">
        <f>#REF!</f>
        <v>#REF!</v>
      </c>
      <c r="IP52" s="15" t="e">
        <f>#REF!</f>
        <v>#REF!</v>
      </c>
      <c r="IQ52" s="15" t="e">
        <f>#REF!</f>
        <v>#REF!</v>
      </c>
      <c r="IR52" s="15" t="e">
        <f>#REF!</f>
        <v>#REF!</v>
      </c>
      <c r="IS52" s="15" t="e">
        <f>#REF!</f>
        <v>#REF!</v>
      </c>
      <c r="IT52" s="15" t="e">
        <f>#REF!</f>
        <v>#REF!</v>
      </c>
      <c r="IU52" s="15" t="e">
        <f>#REF!</f>
        <v>#REF!</v>
      </c>
      <c r="IV52" s="15" t="e">
        <f>#REF!</f>
        <v>#REF!</v>
      </c>
      <c r="IW52" s="15" t="e">
        <f>#REF!</f>
        <v>#REF!</v>
      </c>
      <c r="IX52" s="15" t="e">
        <f>#REF!</f>
        <v>#REF!</v>
      </c>
      <c r="IY52" s="15" t="e">
        <f>#REF!</f>
        <v>#REF!</v>
      </c>
      <c r="IZ52" s="15" t="e">
        <f>#REF!</f>
        <v>#REF!</v>
      </c>
      <c r="JA52" s="15" t="e">
        <f>#REF!</f>
        <v>#REF!</v>
      </c>
      <c r="JB52" s="15" t="e">
        <f>#REF!</f>
        <v>#REF!</v>
      </c>
      <c r="JC52" s="15" t="e">
        <f>#REF!</f>
        <v>#REF!</v>
      </c>
      <c r="JD52" s="15" t="e">
        <f>#REF!</f>
        <v>#REF!</v>
      </c>
      <c r="JE52" s="15" t="e">
        <f>#REF!</f>
        <v>#REF!</v>
      </c>
      <c r="JF52" s="15" t="e">
        <f>#REF!</f>
        <v>#REF!</v>
      </c>
      <c r="JH52" s="14" t="e">
        <f>#REF!</f>
        <v>#REF!</v>
      </c>
      <c r="JI52" s="15" t="e">
        <f>#REF!</f>
        <v>#REF!</v>
      </c>
      <c r="JJ52" s="15" t="e">
        <f>#REF!</f>
        <v>#REF!</v>
      </c>
      <c r="JK52" s="15" t="e">
        <f>#REF!</f>
        <v>#REF!</v>
      </c>
      <c r="JL52" s="15" t="e">
        <f>#REF!</f>
        <v>#REF!</v>
      </c>
      <c r="JM52" s="15" t="e">
        <f>#REF!</f>
        <v>#REF!</v>
      </c>
      <c r="JN52" s="15" t="e">
        <f>#REF!</f>
        <v>#REF!</v>
      </c>
      <c r="JO52" s="15" t="e">
        <f>#REF!</f>
        <v>#REF!</v>
      </c>
      <c r="JP52" s="15" t="e">
        <f>#REF!</f>
        <v>#REF!</v>
      </c>
      <c r="JQ52" s="15" t="e">
        <f>#REF!</f>
        <v>#REF!</v>
      </c>
      <c r="JR52" s="15" t="e">
        <f>#REF!</f>
        <v>#REF!</v>
      </c>
      <c r="JS52" s="15" t="e">
        <f>#REF!</f>
        <v>#REF!</v>
      </c>
      <c r="JT52" s="15" t="e">
        <f>#REF!</f>
        <v>#REF!</v>
      </c>
      <c r="JU52" s="15" t="e">
        <f>#REF!</f>
        <v>#REF!</v>
      </c>
      <c r="JV52" s="15" t="e">
        <f>#REF!</f>
        <v>#REF!</v>
      </c>
      <c r="JW52" s="15" t="e">
        <f>#REF!</f>
        <v>#REF!</v>
      </c>
      <c r="JX52" s="15" t="e">
        <f>#REF!</f>
        <v>#REF!</v>
      </c>
      <c r="JY52" s="15" t="e">
        <f>#REF!</f>
        <v>#REF!</v>
      </c>
    </row>
    <row r="53" spans="2:285" x14ac:dyDescent="0.25">
      <c r="B53" s="14" t="e">
        <f>#REF!</f>
        <v>#REF!</v>
      </c>
      <c r="C53" s="15" t="e">
        <f>#REF!</f>
        <v>#REF!</v>
      </c>
      <c r="D53" s="15" t="e">
        <f>#REF!</f>
        <v>#REF!</v>
      </c>
      <c r="E53" s="15" t="e">
        <f>#REF!</f>
        <v>#REF!</v>
      </c>
      <c r="F53" s="15" t="e">
        <f>#REF!</f>
        <v>#REF!</v>
      </c>
      <c r="G53" s="15" t="e">
        <f>#REF!</f>
        <v>#REF!</v>
      </c>
      <c r="H53" s="15" t="e">
        <f>#REF!</f>
        <v>#REF!</v>
      </c>
      <c r="I53" s="15" t="e">
        <f>#REF!</f>
        <v>#REF!</v>
      </c>
      <c r="J53" s="15" t="e">
        <f>#REF!</f>
        <v>#REF!</v>
      </c>
      <c r="K53" s="15" t="e">
        <f>#REF!</f>
        <v>#REF!</v>
      </c>
      <c r="L53" s="15" t="e">
        <f>#REF!</f>
        <v>#REF!</v>
      </c>
      <c r="M53" s="15" t="e">
        <f>#REF!</f>
        <v>#REF!</v>
      </c>
      <c r="N53" s="15" t="e">
        <f>#REF!</f>
        <v>#REF!</v>
      </c>
      <c r="O53" s="15" t="e">
        <f>#REF!</f>
        <v>#REF!</v>
      </c>
      <c r="P53" s="15" t="e">
        <f>#REF!</f>
        <v>#REF!</v>
      </c>
      <c r="Q53" s="15" t="e">
        <f>#REF!</f>
        <v>#REF!</v>
      </c>
      <c r="R53" s="15" t="e">
        <f>#REF!</f>
        <v>#REF!</v>
      </c>
      <c r="S53" s="15" t="e">
        <f>#REF!</f>
        <v>#REF!</v>
      </c>
      <c r="U53" s="14" t="e">
        <f>#REF!</f>
        <v>#REF!</v>
      </c>
      <c r="V53" s="15" t="e">
        <f>#REF!</f>
        <v>#REF!</v>
      </c>
      <c r="W53" s="15" t="e">
        <f>#REF!</f>
        <v>#REF!</v>
      </c>
      <c r="X53" s="15" t="e">
        <f>#REF!</f>
        <v>#REF!</v>
      </c>
      <c r="Y53" s="15" t="e">
        <f>#REF!</f>
        <v>#REF!</v>
      </c>
      <c r="Z53" s="15" t="e">
        <f>#REF!</f>
        <v>#REF!</v>
      </c>
      <c r="AA53" s="15" t="e">
        <f>#REF!</f>
        <v>#REF!</v>
      </c>
      <c r="AB53" s="15" t="e">
        <f>#REF!</f>
        <v>#REF!</v>
      </c>
      <c r="AC53" s="15" t="e">
        <f>#REF!</f>
        <v>#REF!</v>
      </c>
      <c r="AD53" s="15" t="e">
        <f>#REF!</f>
        <v>#REF!</v>
      </c>
      <c r="AE53" s="15" t="e">
        <f>#REF!</f>
        <v>#REF!</v>
      </c>
      <c r="AF53" s="15" t="e">
        <f>#REF!</f>
        <v>#REF!</v>
      </c>
      <c r="AG53" s="15" t="e">
        <f>#REF!</f>
        <v>#REF!</v>
      </c>
      <c r="AH53" s="15" t="e">
        <f>#REF!</f>
        <v>#REF!</v>
      </c>
      <c r="AI53" s="15" t="e">
        <f>#REF!</f>
        <v>#REF!</v>
      </c>
      <c r="AJ53" s="15" t="e">
        <f>#REF!</f>
        <v>#REF!</v>
      </c>
      <c r="AK53" s="15" t="e">
        <f>#REF!</f>
        <v>#REF!</v>
      </c>
      <c r="AL53" s="15" t="e">
        <f>#REF!</f>
        <v>#REF!</v>
      </c>
      <c r="AN53" s="14" t="e">
        <f>#REF!</f>
        <v>#REF!</v>
      </c>
      <c r="AO53" s="15" t="e">
        <f>#REF!</f>
        <v>#REF!</v>
      </c>
      <c r="AP53" s="15" t="e">
        <f>#REF!</f>
        <v>#REF!</v>
      </c>
      <c r="AQ53" s="15" t="e">
        <f>#REF!</f>
        <v>#REF!</v>
      </c>
      <c r="AR53" s="15" t="e">
        <f>#REF!</f>
        <v>#REF!</v>
      </c>
      <c r="AS53" s="15" t="e">
        <f>#REF!</f>
        <v>#REF!</v>
      </c>
      <c r="AT53" s="15" t="e">
        <f>#REF!</f>
        <v>#REF!</v>
      </c>
      <c r="AU53" s="15" t="e">
        <f>#REF!</f>
        <v>#REF!</v>
      </c>
      <c r="AV53" s="15" t="e">
        <f>#REF!</f>
        <v>#REF!</v>
      </c>
      <c r="AW53" s="15" t="e">
        <f>#REF!</f>
        <v>#REF!</v>
      </c>
      <c r="AX53" s="15" t="e">
        <f>#REF!</f>
        <v>#REF!</v>
      </c>
      <c r="AY53" s="15" t="e">
        <f>#REF!</f>
        <v>#REF!</v>
      </c>
      <c r="AZ53" s="15" t="e">
        <f>#REF!</f>
        <v>#REF!</v>
      </c>
      <c r="BA53" s="15" t="e">
        <f>#REF!</f>
        <v>#REF!</v>
      </c>
      <c r="BB53" s="15" t="e">
        <f>#REF!</f>
        <v>#REF!</v>
      </c>
      <c r="BC53" s="15" t="e">
        <f>#REF!</f>
        <v>#REF!</v>
      </c>
      <c r="BD53" s="15" t="e">
        <f>#REF!</f>
        <v>#REF!</v>
      </c>
      <c r="BE53" s="15" t="e">
        <f>#REF!</f>
        <v>#REF!</v>
      </c>
      <c r="BG53" s="14" t="e">
        <f>#REF!</f>
        <v>#REF!</v>
      </c>
      <c r="BH53" s="15" t="e">
        <f>#REF!</f>
        <v>#REF!</v>
      </c>
      <c r="BI53" s="15" t="e">
        <f>#REF!</f>
        <v>#REF!</v>
      </c>
      <c r="BJ53" s="15" t="e">
        <f>#REF!</f>
        <v>#REF!</v>
      </c>
      <c r="BK53" s="15" t="e">
        <f>#REF!</f>
        <v>#REF!</v>
      </c>
      <c r="BL53" s="15" t="e">
        <f>#REF!</f>
        <v>#REF!</v>
      </c>
      <c r="BM53" s="15" t="e">
        <f>#REF!</f>
        <v>#REF!</v>
      </c>
      <c r="BN53" s="15" t="e">
        <f>#REF!</f>
        <v>#REF!</v>
      </c>
      <c r="BO53" s="15" t="e">
        <f>#REF!</f>
        <v>#REF!</v>
      </c>
      <c r="BP53" s="15" t="e">
        <f>#REF!</f>
        <v>#REF!</v>
      </c>
      <c r="BQ53" s="15" t="e">
        <f>#REF!</f>
        <v>#REF!</v>
      </c>
      <c r="BR53" s="15" t="e">
        <f>#REF!</f>
        <v>#REF!</v>
      </c>
      <c r="BS53" s="15" t="e">
        <f>#REF!</f>
        <v>#REF!</v>
      </c>
      <c r="BT53" s="15" t="e">
        <f>#REF!</f>
        <v>#REF!</v>
      </c>
      <c r="BU53" s="15" t="e">
        <f>#REF!</f>
        <v>#REF!</v>
      </c>
      <c r="BV53" s="15" t="e">
        <f>#REF!</f>
        <v>#REF!</v>
      </c>
      <c r="BW53" s="15" t="e">
        <f>#REF!</f>
        <v>#REF!</v>
      </c>
      <c r="BX53" s="15" t="e">
        <f>#REF!</f>
        <v>#REF!</v>
      </c>
      <c r="BZ53" s="14" t="e">
        <f>#REF!</f>
        <v>#REF!</v>
      </c>
      <c r="CA53" s="15" t="e">
        <f>#REF!</f>
        <v>#REF!</v>
      </c>
      <c r="CB53" s="15" t="e">
        <f>#REF!</f>
        <v>#REF!</v>
      </c>
      <c r="CC53" s="15" t="e">
        <f>#REF!</f>
        <v>#REF!</v>
      </c>
      <c r="CD53" s="15" t="e">
        <f>#REF!</f>
        <v>#REF!</v>
      </c>
      <c r="CE53" s="15" t="e">
        <f>#REF!</f>
        <v>#REF!</v>
      </c>
      <c r="CF53" s="15" t="e">
        <f>#REF!</f>
        <v>#REF!</v>
      </c>
      <c r="CG53" s="15" t="e">
        <f>#REF!</f>
        <v>#REF!</v>
      </c>
      <c r="CH53" s="15" t="e">
        <f>#REF!</f>
        <v>#REF!</v>
      </c>
      <c r="CI53" s="15" t="e">
        <f>#REF!</f>
        <v>#REF!</v>
      </c>
      <c r="CJ53" s="15" t="e">
        <f>#REF!</f>
        <v>#REF!</v>
      </c>
      <c r="CK53" s="15" t="e">
        <f>#REF!</f>
        <v>#REF!</v>
      </c>
      <c r="CL53" s="15" t="e">
        <f>#REF!</f>
        <v>#REF!</v>
      </c>
      <c r="CM53" s="15" t="e">
        <f>#REF!</f>
        <v>#REF!</v>
      </c>
      <c r="CN53" s="15" t="e">
        <f>#REF!</f>
        <v>#REF!</v>
      </c>
      <c r="CO53" s="15" t="e">
        <f>#REF!</f>
        <v>#REF!</v>
      </c>
      <c r="CP53" s="15" t="e">
        <f>#REF!</f>
        <v>#REF!</v>
      </c>
      <c r="CQ53" s="15" t="e">
        <f>#REF!</f>
        <v>#REF!</v>
      </c>
      <c r="CS53" s="14" t="e">
        <f>#REF!</f>
        <v>#REF!</v>
      </c>
      <c r="CT53" s="15" t="e">
        <f>#REF!</f>
        <v>#REF!</v>
      </c>
      <c r="CU53" s="15" t="e">
        <f>#REF!</f>
        <v>#REF!</v>
      </c>
      <c r="CV53" s="15" t="e">
        <f>#REF!</f>
        <v>#REF!</v>
      </c>
      <c r="CW53" s="15" t="e">
        <f>#REF!</f>
        <v>#REF!</v>
      </c>
      <c r="CX53" s="15" t="e">
        <f>#REF!</f>
        <v>#REF!</v>
      </c>
      <c r="CY53" s="15" t="e">
        <f>#REF!</f>
        <v>#REF!</v>
      </c>
      <c r="CZ53" s="15" t="e">
        <f>#REF!</f>
        <v>#REF!</v>
      </c>
      <c r="DA53" s="15" t="e">
        <f>#REF!</f>
        <v>#REF!</v>
      </c>
      <c r="DB53" s="15" t="e">
        <f>#REF!</f>
        <v>#REF!</v>
      </c>
      <c r="DC53" s="15" t="e">
        <f>#REF!</f>
        <v>#REF!</v>
      </c>
      <c r="DD53" s="15" t="e">
        <f>#REF!</f>
        <v>#REF!</v>
      </c>
      <c r="DE53" s="15" t="e">
        <f>#REF!</f>
        <v>#REF!</v>
      </c>
      <c r="DF53" s="15" t="e">
        <f>#REF!</f>
        <v>#REF!</v>
      </c>
      <c r="DG53" s="15" t="e">
        <f>#REF!</f>
        <v>#REF!</v>
      </c>
      <c r="DH53" s="15" t="e">
        <f>#REF!</f>
        <v>#REF!</v>
      </c>
      <c r="DI53" s="15" t="e">
        <f>#REF!</f>
        <v>#REF!</v>
      </c>
      <c r="DJ53" s="15" t="e">
        <f>#REF!</f>
        <v>#REF!</v>
      </c>
      <c r="DL53" s="14" t="e">
        <f>#REF!</f>
        <v>#REF!</v>
      </c>
      <c r="DM53" s="15" t="e">
        <f>#REF!</f>
        <v>#REF!</v>
      </c>
      <c r="DN53" s="15" t="e">
        <f>#REF!</f>
        <v>#REF!</v>
      </c>
      <c r="DO53" s="15" t="e">
        <f>#REF!</f>
        <v>#REF!</v>
      </c>
      <c r="DP53" s="15" t="e">
        <f>#REF!</f>
        <v>#REF!</v>
      </c>
      <c r="DQ53" s="15" t="e">
        <f>#REF!</f>
        <v>#REF!</v>
      </c>
      <c r="DR53" s="15" t="e">
        <f>#REF!</f>
        <v>#REF!</v>
      </c>
      <c r="DS53" s="15" t="e">
        <f>#REF!</f>
        <v>#REF!</v>
      </c>
      <c r="DT53" s="15" t="e">
        <f>#REF!</f>
        <v>#REF!</v>
      </c>
      <c r="DU53" s="15" t="e">
        <f>#REF!</f>
        <v>#REF!</v>
      </c>
      <c r="DV53" s="15" t="e">
        <f>#REF!</f>
        <v>#REF!</v>
      </c>
      <c r="DW53" s="15" t="e">
        <f>#REF!</f>
        <v>#REF!</v>
      </c>
      <c r="DX53" s="15" t="e">
        <f>#REF!</f>
        <v>#REF!</v>
      </c>
      <c r="DY53" s="15" t="e">
        <f>#REF!</f>
        <v>#REF!</v>
      </c>
      <c r="DZ53" s="15" t="e">
        <f>#REF!</f>
        <v>#REF!</v>
      </c>
      <c r="EA53" s="15" t="e">
        <f>#REF!</f>
        <v>#REF!</v>
      </c>
      <c r="EB53" s="15" t="e">
        <f>#REF!</f>
        <v>#REF!</v>
      </c>
      <c r="EC53" s="15" t="e">
        <f>#REF!</f>
        <v>#REF!</v>
      </c>
      <c r="EE53" s="14" t="e">
        <f>#REF!</f>
        <v>#REF!</v>
      </c>
      <c r="EF53" s="15" t="e">
        <f>#REF!</f>
        <v>#REF!</v>
      </c>
      <c r="EG53" s="15" t="e">
        <f>#REF!</f>
        <v>#REF!</v>
      </c>
      <c r="EH53" s="15" t="e">
        <f>#REF!</f>
        <v>#REF!</v>
      </c>
      <c r="EI53" s="15" t="e">
        <f>#REF!</f>
        <v>#REF!</v>
      </c>
      <c r="EJ53" s="15" t="e">
        <f>#REF!</f>
        <v>#REF!</v>
      </c>
      <c r="EK53" s="15" t="e">
        <f>#REF!</f>
        <v>#REF!</v>
      </c>
      <c r="EL53" s="15" t="e">
        <f>#REF!</f>
        <v>#REF!</v>
      </c>
      <c r="EM53" s="15" t="e">
        <f>#REF!</f>
        <v>#REF!</v>
      </c>
      <c r="EN53" s="15" t="e">
        <f>#REF!</f>
        <v>#REF!</v>
      </c>
      <c r="EO53" s="15" t="e">
        <f>#REF!</f>
        <v>#REF!</v>
      </c>
      <c r="EP53" s="15" t="e">
        <f>#REF!</f>
        <v>#REF!</v>
      </c>
      <c r="EQ53" s="15" t="e">
        <f>#REF!</f>
        <v>#REF!</v>
      </c>
      <c r="ER53" s="15" t="e">
        <f>#REF!</f>
        <v>#REF!</v>
      </c>
      <c r="ES53" s="15" t="e">
        <f>#REF!</f>
        <v>#REF!</v>
      </c>
      <c r="ET53" s="15" t="e">
        <f>#REF!</f>
        <v>#REF!</v>
      </c>
      <c r="EU53" s="15" t="e">
        <f>#REF!</f>
        <v>#REF!</v>
      </c>
      <c r="EV53" s="15" t="e">
        <f>#REF!</f>
        <v>#REF!</v>
      </c>
      <c r="EX53" s="14" t="e">
        <f>#REF!</f>
        <v>#REF!</v>
      </c>
      <c r="EY53" s="15" t="e">
        <f>#REF!</f>
        <v>#REF!</v>
      </c>
      <c r="EZ53" s="15" t="e">
        <f>#REF!</f>
        <v>#REF!</v>
      </c>
      <c r="FA53" s="15" t="e">
        <f>#REF!</f>
        <v>#REF!</v>
      </c>
      <c r="FB53" s="15" t="e">
        <f>#REF!</f>
        <v>#REF!</v>
      </c>
      <c r="FC53" s="15" t="e">
        <f>#REF!</f>
        <v>#REF!</v>
      </c>
      <c r="FD53" s="15" t="e">
        <f>#REF!</f>
        <v>#REF!</v>
      </c>
      <c r="FE53" s="15" t="e">
        <f>#REF!</f>
        <v>#REF!</v>
      </c>
      <c r="FF53" s="15" t="e">
        <f>#REF!</f>
        <v>#REF!</v>
      </c>
      <c r="FG53" s="15" t="e">
        <f>#REF!</f>
        <v>#REF!</v>
      </c>
      <c r="FH53" s="15" t="e">
        <f>#REF!</f>
        <v>#REF!</v>
      </c>
      <c r="FI53" s="15" t="e">
        <f>#REF!</f>
        <v>#REF!</v>
      </c>
      <c r="FJ53" s="15" t="e">
        <f>#REF!</f>
        <v>#REF!</v>
      </c>
      <c r="FK53" s="15" t="e">
        <f>#REF!</f>
        <v>#REF!</v>
      </c>
      <c r="FL53" s="15" t="e">
        <f>#REF!</f>
        <v>#REF!</v>
      </c>
      <c r="FM53" s="15" t="e">
        <f>#REF!</f>
        <v>#REF!</v>
      </c>
      <c r="FN53" s="15" t="e">
        <f>#REF!</f>
        <v>#REF!</v>
      </c>
      <c r="FO53" s="15" t="e">
        <f>#REF!</f>
        <v>#REF!</v>
      </c>
      <c r="FQ53" s="14" t="e">
        <f>#REF!</f>
        <v>#REF!</v>
      </c>
      <c r="FR53" s="15" t="e">
        <f>#REF!</f>
        <v>#REF!</v>
      </c>
      <c r="FS53" s="15" t="e">
        <f>#REF!</f>
        <v>#REF!</v>
      </c>
      <c r="FT53" s="15" t="e">
        <f>#REF!</f>
        <v>#REF!</v>
      </c>
      <c r="FU53" s="15" t="e">
        <f>#REF!</f>
        <v>#REF!</v>
      </c>
      <c r="FV53" s="15" t="e">
        <f>#REF!</f>
        <v>#REF!</v>
      </c>
      <c r="FW53" s="15" t="e">
        <f>#REF!</f>
        <v>#REF!</v>
      </c>
      <c r="FX53" s="15" t="e">
        <f>#REF!</f>
        <v>#REF!</v>
      </c>
      <c r="FY53" s="15" t="e">
        <f>#REF!</f>
        <v>#REF!</v>
      </c>
      <c r="FZ53" s="15" t="e">
        <f>#REF!</f>
        <v>#REF!</v>
      </c>
      <c r="GA53" s="15" t="e">
        <f>#REF!</f>
        <v>#REF!</v>
      </c>
      <c r="GB53" s="15" t="e">
        <f>#REF!</f>
        <v>#REF!</v>
      </c>
      <c r="GC53" s="15" t="e">
        <f>#REF!</f>
        <v>#REF!</v>
      </c>
      <c r="GD53" s="15" t="e">
        <f>#REF!</f>
        <v>#REF!</v>
      </c>
      <c r="GE53" s="15" t="e">
        <f>#REF!</f>
        <v>#REF!</v>
      </c>
      <c r="GF53" s="15" t="e">
        <f>#REF!</f>
        <v>#REF!</v>
      </c>
      <c r="GG53" s="15" t="e">
        <f>#REF!</f>
        <v>#REF!</v>
      </c>
      <c r="GH53" s="15" t="e">
        <f>#REF!</f>
        <v>#REF!</v>
      </c>
      <c r="GJ53" s="14" t="e">
        <f>#REF!</f>
        <v>#REF!</v>
      </c>
      <c r="GK53" s="15" t="e">
        <f>#REF!</f>
        <v>#REF!</v>
      </c>
      <c r="GL53" s="15" t="e">
        <f>#REF!</f>
        <v>#REF!</v>
      </c>
      <c r="GM53" s="15" t="e">
        <f>#REF!</f>
        <v>#REF!</v>
      </c>
      <c r="GN53" s="15" t="e">
        <f>#REF!</f>
        <v>#REF!</v>
      </c>
      <c r="GO53" s="15" t="e">
        <f>#REF!</f>
        <v>#REF!</v>
      </c>
      <c r="GP53" s="15" t="e">
        <f>#REF!</f>
        <v>#REF!</v>
      </c>
      <c r="GQ53" s="15" t="e">
        <f>#REF!</f>
        <v>#REF!</v>
      </c>
      <c r="GR53" s="15" t="e">
        <f>#REF!</f>
        <v>#REF!</v>
      </c>
      <c r="GS53" s="15" t="e">
        <f>#REF!</f>
        <v>#REF!</v>
      </c>
      <c r="GT53" s="15" t="e">
        <f>#REF!</f>
        <v>#REF!</v>
      </c>
      <c r="GU53" s="15" t="e">
        <f>#REF!</f>
        <v>#REF!</v>
      </c>
      <c r="GV53" s="15" t="e">
        <f>#REF!</f>
        <v>#REF!</v>
      </c>
      <c r="GW53" s="15" t="e">
        <f>#REF!</f>
        <v>#REF!</v>
      </c>
      <c r="GX53" s="15" t="e">
        <f>#REF!</f>
        <v>#REF!</v>
      </c>
      <c r="GY53" s="15" t="e">
        <f>#REF!</f>
        <v>#REF!</v>
      </c>
      <c r="GZ53" s="15" t="e">
        <f>#REF!</f>
        <v>#REF!</v>
      </c>
      <c r="HA53" s="15" t="e">
        <f>#REF!</f>
        <v>#REF!</v>
      </c>
      <c r="HC53" s="14" t="e">
        <f>#REF!</f>
        <v>#REF!</v>
      </c>
      <c r="HD53" s="15" t="e">
        <f>#REF!</f>
        <v>#REF!</v>
      </c>
      <c r="HE53" s="15" t="e">
        <f>#REF!</f>
        <v>#REF!</v>
      </c>
      <c r="HF53" s="15" t="e">
        <f>#REF!</f>
        <v>#REF!</v>
      </c>
      <c r="HG53" s="15" t="e">
        <f>#REF!</f>
        <v>#REF!</v>
      </c>
      <c r="HH53" s="15" t="e">
        <f>#REF!</f>
        <v>#REF!</v>
      </c>
      <c r="HI53" s="15" t="e">
        <f>#REF!</f>
        <v>#REF!</v>
      </c>
      <c r="HJ53" s="15" t="e">
        <f>#REF!</f>
        <v>#REF!</v>
      </c>
      <c r="HK53" s="15" t="e">
        <f>#REF!</f>
        <v>#REF!</v>
      </c>
      <c r="HL53" s="15" t="e">
        <f>#REF!</f>
        <v>#REF!</v>
      </c>
      <c r="HM53" s="15" t="e">
        <f>#REF!</f>
        <v>#REF!</v>
      </c>
      <c r="HN53" s="15" t="e">
        <f>#REF!</f>
        <v>#REF!</v>
      </c>
      <c r="HO53" s="15" t="e">
        <f>#REF!</f>
        <v>#REF!</v>
      </c>
      <c r="HP53" s="15" t="e">
        <f>#REF!</f>
        <v>#REF!</v>
      </c>
      <c r="HQ53" s="15" t="e">
        <f>#REF!</f>
        <v>#REF!</v>
      </c>
      <c r="HR53" s="15" t="e">
        <f>#REF!</f>
        <v>#REF!</v>
      </c>
      <c r="HS53" s="15" t="e">
        <f>#REF!</f>
        <v>#REF!</v>
      </c>
      <c r="HT53" s="15" t="e">
        <f>#REF!</f>
        <v>#REF!</v>
      </c>
      <c r="HV53" s="14" t="e">
        <f>#REF!</f>
        <v>#REF!</v>
      </c>
      <c r="HW53" s="15" t="e">
        <f>#REF!</f>
        <v>#REF!</v>
      </c>
      <c r="HX53" s="15" t="e">
        <f>#REF!</f>
        <v>#REF!</v>
      </c>
      <c r="HY53" s="15" t="e">
        <f>#REF!</f>
        <v>#REF!</v>
      </c>
      <c r="HZ53" s="15" t="e">
        <f>#REF!</f>
        <v>#REF!</v>
      </c>
      <c r="IA53" s="15" t="e">
        <f>#REF!</f>
        <v>#REF!</v>
      </c>
      <c r="IB53" s="15" t="e">
        <f>#REF!</f>
        <v>#REF!</v>
      </c>
      <c r="IC53" s="15" t="e">
        <f>#REF!</f>
        <v>#REF!</v>
      </c>
      <c r="ID53" s="15" t="e">
        <f>#REF!</f>
        <v>#REF!</v>
      </c>
      <c r="IE53" s="15" t="e">
        <f>#REF!</f>
        <v>#REF!</v>
      </c>
      <c r="IF53" s="15" t="e">
        <f>#REF!</f>
        <v>#REF!</v>
      </c>
      <c r="IG53" s="15" t="e">
        <f>#REF!</f>
        <v>#REF!</v>
      </c>
      <c r="IH53" s="15" t="e">
        <f>#REF!</f>
        <v>#REF!</v>
      </c>
      <c r="II53" s="15" t="e">
        <f>#REF!</f>
        <v>#REF!</v>
      </c>
      <c r="IJ53" s="15" t="e">
        <f>#REF!</f>
        <v>#REF!</v>
      </c>
      <c r="IK53" s="15" t="e">
        <f>#REF!</f>
        <v>#REF!</v>
      </c>
      <c r="IL53" s="15" t="e">
        <f>#REF!</f>
        <v>#REF!</v>
      </c>
      <c r="IM53" s="15" t="e">
        <f>#REF!</f>
        <v>#REF!</v>
      </c>
      <c r="IO53" s="14" t="e">
        <f>#REF!</f>
        <v>#REF!</v>
      </c>
      <c r="IP53" s="15" t="e">
        <f>#REF!</f>
        <v>#REF!</v>
      </c>
      <c r="IQ53" s="15" t="e">
        <f>#REF!</f>
        <v>#REF!</v>
      </c>
      <c r="IR53" s="15" t="e">
        <f>#REF!</f>
        <v>#REF!</v>
      </c>
      <c r="IS53" s="15" t="e">
        <f>#REF!</f>
        <v>#REF!</v>
      </c>
      <c r="IT53" s="15" t="e">
        <f>#REF!</f>
        <v>#REF!</v>
      </c>
      <c r="IU53" s="15" t="e">
        <f>#REF!</f>
        <v>#REF!</v>
      </c>
      <c r="IV53" s="15" t="e">
        <f>#REF!</f>
        <v>#REF!</v>
      </c>
      <c r="IW53" s="15" t="e">
        <f>#REF!</f>
        <v>#REF!</v>
      </c>
      <c r="IX53" s="15" t="e">
        <f>#REF!</f>
        <v>#REF!</v>
      </c>
      <c r="IY53" s="15" t="e">
        <f>#REF!</f>
        <v>#REF!</v>
      </c>
      <c r="IZ53" s="15" t="e">
        <f>#REF!</f>
        <v>#REF!</v>
      </c>
      <c r="JA53" s="15" t="e">
        <f>#REF!</f>
        <v>#REF!</v>
      </c>
      <c r="JB53" s="15" t="e">
        <f>#REF!</f>
        <v>#REF!</v>
      </c>
      <c r="JC53" s="15" t="e">
        <f>#REF!</f>
        <v>#REF!</v>
      </c>
      <c r="JD53" s="15" t="e">
        <f>#REF!</f>
        <v>#REF!</v>
      </c>
      <c r="JE53" s="15" t="e">
        <f>#REF!</f>
        <v>#REF!</v>
      </c>
      <c r="JF53" s="15" t="e">
        <f>#REF!</f>
        <v>#REF!</v>
      </c>
      <c r="JH53" s="14" t="e">
        <f>#REF!</f>
        <v>#REF!</v>
      </c>
      <c r="JI53" s="15" t="e">
        <f>#REF!</f>
        <v>#REF!</v>
      </c>
      <c r="JJ53" s="15" t="e">
        <f>#REF!</f>
        <v>#REF!</v>
      </c>
      <c r="JK53" s="15" t="e">
        <f>#REF!</f>
        <v>#REF!</v>
      </c>
      <c r="JL53" s="15" t="e">
        <f>#REF!</f>
        <v>#REF!</v>
      </c>
      <c r="JM53" s="15" t="e">
        <f>#REF!</f>
        <v>#REF!</v>
      </c>
      <c r="JN53" s="15" t="e">
        <f>#REF!</f>
        <v>#REF!</v>
      </c>
      <c r="JO53" s="15" t="e">
        <f>#REF!</f>
        <v>#REF!</v>
      </c>
      <c r="JP53" s="15" t="e">
        <f>#REF!</f>
        <v>#REF!</v>
      </c>
      <c r="JQ53" s="15" t="e">
        <f>#REF!</f>
        <v>#REF!</v>
      </c>
      <c r="JR53" s="15" t="e">
        <f>#REF!</f>
        <v>#REF!</v>
      </c>
      <c r="JS53" s="15" t="e">
        <f>#REF!</f>
        <v>#REF!</v>
      </c>
      <c r="JT53" s="15" t="e">
        <f>#REF!</f>
        <v>#REF!</v>
      </c>
      <c r="JU53" s="15" t="e">
        <f>#REF!</f>
        <v>#REF!</v>
      </c>
      <c r="JV53" s="15" t="e">
        <f>#REF!</f>
        <v>#REF!</v>
      </c>
      <c r="JW53" s="15" t="e">
        <f>#REF!</f>
        <v>#REF!</v>
      </c>
      <c r="JX53" s="15" t="e">
        <f>#REF!</f>
        <v>#REF!</v>
      </c>
      <c r="JY53" s="15" t="e">
        <f>#REF!</f>
        <v>#REF!</v>
      </c>
    </row>
    <row r="54" spans="2:285" x14ac:dyDescent="0.25">
      <c r="B54" s="14" t="e">
        <f>#REF!</f>
        <v>#REF!</v>
      </c>
      <c r="C54" s="15" t="e">
        <f>#REF!</f>
        <v>#REF!</v>
      </c>
      <c r="D54" s="15" t="e">
        <f>#REF!</f>
        <v>#REF!</v>
      </c>
      <c r="E54" s="15" t="e">
        <f>#REF!</f>
        <v>#REF!</v>
      </c>
      <c r="F54" s="15" t="e">
        <f>#REF!</f>
        <v>#REF!</v>
      </c>
      <c r="G54" s="15" t="e">
        <f>#REF!</f>
        <v>#REF!</v>
      </c>
      <c r="H54" s="15" t="e">
        <f>#REF!</f>
        <v>#REF!</v>
      </c>
      <c r="I54" s="15" t="e">
        <f>#REF!</f>
        <v>#REF!</v>
      </c>
      <c r="J54" s="15" t="e">
        <f>#REF!</f>
        <v>#REF!</v>
      </c>
      <c r="K54" s="15" t="e">
        <f>#REF!</f>
        <v>#REF!</v>
      </c>
      <c r="L54" s="15" t="e">
        <f>#REF!</f>
        <v>#REF!</v>
      </c>
      <c r="M54" s="15" t="e">
        <f>#REF!</f>
        <v>#REF!</v>
      </c>
      <c r="N54" s="15" t="e">
        <f>#REF!</f>
        <v>#REF!</v>
      </c>
      <c r="O54" s="15" t="e">
        <f>#REF!</f>
        <v>#REF!</v>
      </c>
      <c r="P54" s="15" t="e">
        <f>#REF!</f>
        <v>#REF!</v>
      </c>
      <c r="Q54" s="15" t="e">
        <f>#REF!</f>
        <v>#REF!</v>
      </c>
      <c r="R54" s="15" t="e">
        <f>#REF!</f>
        <v>#REF!</v>
      </c>
      <c r="S54" s="15" t="e">
        <f>#REF!</f>
        <v>#REF!</v>
      </c>
      <c r="U54" s="14" t="e">
        <f>#REF!</f>
        <v>#REF!</v>
      </c>
      <c r="V54" s="15" t="e">
        <f>#REF!</f>
        <v>#REF!</v>
      </c>
      <c r="W54" s="15" t="e">
        <f>#REF!</f>
        <v>#REF!</v>
      </c>
      <c r="X54" s="15" t="e">
        <f>#REF!</f>
        <v>#REF!</v>
      </c>
      <c r="Y54" s="15" t="e">
        <f>#REF!</f>
        <v>#REF!</v>
      </c>
      <c r="Z54" s="15" t="e">
        <f>#REF!</f>
        <v>#REF!</v>
      </c>
      <c r="AA54" s="15" t="e">
        <f>#REF!</f>
        <v>#REF!</v>
      </c>
      <c r="AB54" s="15" t="e">
        <f>#REF!</f>
        <v>#REF!</v>
      </c>
      <c r="AC54" s="15" t="e">
        <f>#REF!</f>
        <v>#REF!</v>
      </c>
      <c r="AD54" s="15" t="e">
        <f>#REF!</f>
        <v>#REF!</v>
      </c>
      <c r="AE54" s="15" t="e">
        <f>#REF!</f>
        <v>#REF!</v>
      </c>
      <c r="AF54" s="15" t="e">
        <f>#REF!</f>
        <v>#REF!</v>
      </c>
      <c r="AG54" s="15" t="e">
        <f>#REF!</f>
        <v>#REF!</v>
      </c>
      <c r="AH54" s="15" t="e">
        <f>#REF!</f>
        <v>#REF!</v>
      </c>
      <c r="AI54" s="15" t="e">
        <f>#REF!</f>
        <v>#REF!</v>
      </c>
      <c r="AJ54" s="15" t="e">
        <f>#REF!</f>
        <v>#REF!</v>
      </c>
      <c r="AK54" s="15" t="e">
        <f>#REF!</f>
        <v>#REF!</v>
      </c>
      <c r="AL54" s="15" t="e">
        <f>#REF!</f>
        <v>#REF!</v>
      </c>
      <c r="AN54" s="14" t="e">
        <f>#REF!</f>
        <v>#REF!</v>
      </c>
      <c r="AO54" s="15" t="e">
        <f>#REF!</f>
        <v>#REF!</v>
      </c>
      <c r="AP54" s="15" t="e">
        <f>#REF!</f>
        <v>#REF!</v>
      </c>
      <c r="AQ54" s="15" t="e">
        <f>#REF!</f>
        <v>#REF!</v>
      </c>
      <c r="AR54" s="15" t="e">
        <f>#REF!</f>
        <v>#REF!</v>
      </c>
      <c r="AS54" s="15" t="e">
        <f>#REF!</f>
        <v>#REF!</v>
      </c>
      <c r="AT54" s="15" t="e">
        <f>#REF!</f>
        <v>#REF!</v>
      </c>
      <c r="AU54" s="15" t="e">
        <f>#REF!</f>
        <v>#REF!</v>
      </c>
      <c r="AV54" s="15" t="e">
        <f>#REF!</f>
        <v>#REF!</v>
      </c>
      <c r="AW54" s="15" t="e">
        <f>#REF!</f>
        <v>#REF!</v>
      </c>
      <c r="AX54" s="15" t="e">
        <f>#REF!</f>
        <v>#REF!</v>
      </c>
      <c r="AY54" s="15" t="e">
        <f>#REF!</f>
        <v>#REF!</v>
      </c>
      <c r="AZ54" s="15" t="e">
        <f>#REF!</f>
        <v>#REF!</v>
      </c>
      <c r="BA54" s="15" t="e">
        <f>#REF!</f>
        <v>#REF!</v>
      </c>
      <c r="BB54" s="15" t="e">
        <f>#REF!</f>
        <v>#REF!</v>
      </c>
      <c r="BC54" s="15" t="e">
        <f>#REF!</f>
        <v>#REF!</v>
      </c>
      <c r="BD54" s="15" t="e">
        <f>#REF!</f>
        <v>#REF!</v>
      </c>
      <c r="BE54" s="15" t="e">
        <f>#REF!</f>
        <v>#REF!</v>
      </c>
      <c r="BG54" s="14" t="e">
        <f>#REF!</f>
        <v>#REF!</v>
      </c>
      <c r="BH54" s="15" t="e">
        <f>#REF!</f>
        <v>#REF!</v>
      </c>
      <c r="BI54" s="15" t="e">
        <f>#REF!</f>
        <v>#REF!</v>
      </c>
      <c r="BJ54" s="15" t="e">
        <f>#REF!</f>
        <v>#REF!</v>
      </c>
      <c r="BK54" s="15" t="e">
        <f>#REF!</f>
        <v>#REF!</v>
      </c>
      <c r="BL54" s="15" t="e">
        <f>#REF!</f>
        <v>#REF!</v>
      </c>
      <c r="BM54" s="15" t="e">
        <f>#REF!</f>
        <v>#REF!</v>
      </c>
      <c r="BN54" s="15" t="e">
        <f>#REF!</f>
        <v>#REF!</v>
      </c>
      <c r="BO54" s="15" t="e">
        <f>#REF!</f>
        <v>#REF!</v>
      </c>
      <c r="BP54" s="15" t="e">
        <f>#REF!</f>
        <v>#REF!</v>
      </c>
      <c r="BQ54" s="15" t="e">
        <f>#REF!</f>
        <v>#REF!</v>
      </c>
      <c r="BR54" s="15" t="e">
        <f>#REF!</f>
        <v>#REF!</v>
      </c>
      <c r="BS54" s="15" t="e">
        <f>#REF!</f>
        <v>#REF!</v>
      </c>
      <c r="BT54" s="15" t="e">
        <f>#REF!</f>
        <v>#REF!</v>
      </c>
      <c r="BU54" s="15" t="e">
        <f>#REF!</f>
        <v>#REF!</v>
      </c>
      <c r="BV54" s="15" t="e">
        <f>#REF!</f>
        <v>#REF!</v>
      </c>
      <c r="BW54" s="15" t="e">
        <f>#REF!</f>
        <v>#REF!</v>
      </c>
      <c r="BX54" s="15" t="e">
        <f>#REF!</f>
        <v>#REF!</v>
      </c>
      <c r="BZ54" s="14" t="e">
        <f>#REF!</f>
        <v>#REF!</v>
      </c>
      <c r="CA54" s="15" t="e">
        <f>#REF!</f>
        <v>#REF!</v>
      </c>
      <c r="CB54" s="15" t="e">
        <f>#REF!</f>
        <v>#REF!</v>
      </c>
      <c r="CC54" s="15" t="e">
        <f>#REF!</f>
        <v>#REF!</v>
      </c>
      <c r="CD54" s="15" t="e">
        <f>#REF!</f>
        <v>#REF!</v>
      </c>
      <c r="CE54" s="15" t="e">
        <f>#REF!</f>
        <v>#REF!</v>
      </c>
      <c r="CF54" s="15" t="e">
        <f>#REF!</f>
        <v>#REF!</v>
      </c>
      <c r="CG54" s="15" t="e">
        <f>#REF!</f>
        <v>#REF!</v>
      </c>
      <c r="CH54" s="15" t="e">
        <f>#REF!</f>
        <v>#REF!</v>
      </c>
      <c r="CI54" s="15" t="e">
        <f>#REF!</f>
        <v>#REF!</v>
      </c>
      <c r="CJ54" s="15" t="e">
        <f>#REF!</f>
        <v>#REF!</v>
      </c>
      <c r="CK54" s="15" t="e">
        <f>#REF!</f>
        <v>#REF!</v>
      </c>
      <c r="CL54" s="15" t="e">
        <f>#REF!</f>
        <v>#REF!</v>
      </c>
      <c r="CM54" s="15" t="e">
        <f>#REF!</f>
        <v>#REF!</v>
      </c>
      <c r="CN54" s="15" t="e">
        <f>#REF!</f>
        <v>#REF!</v>
      </c>
      <c r="CO54" s="15" t="e">
        <f>#REF!</f>
        <v>#REF!</v>
      </c>
      <c r="CP54" s="15" t="e">
        <f>#REF!</f>
        <v>#REF!</v>
      </c>
      <c r="CQ54" s="15" t="e">
        <f>#REF!</f>
        <v>#REF!</v>
      </c>
      <c r="CS54" s="14" t="e">
        <f>#REF!</f>
        <v>#REF!</v>
      </c>
      <c r="CT54" s="15" t="e">
        <f>#REF!</f>
        <v>#REF!</v>
      </c>
      <c r="CU54" s="15" t="e">
        <f>#REF!</f>
        <v>#REF!</v>
      </c>
      <c r="CV54" s="15" t="e">
        <f>#REF!</f>
        <v>#REF!</v>
      </c>
      <c r="CW54" s="15" t="e">
        <f>#REF!</f>
        <v>#REF!</v>
      </c>
      <c r="CX54" s="15" t="e">
        <f>#REF!</f>
        <v>#REF!</v>
      </c>
      <c r="CY54" s="15" t="e">
        <f>#REF!</f>
        <v>#REF!</v>
      </c>
      <c r="CZ54" s="15" t="e">
        <f>#REF!</f>
        <v>#REF!</v>
      </c>
      <c r="DA54" s="15" t="e">
        <f>#REF!</f>
        <v>#REF!</v>
      </c>
      <c r="DB54" s="15" t="e">
        <f>#REF!</f>
        <v>#REF!</v>
      </c>
      <c r="DC54" s="15" t="e">
        <f>#REF!</f>
        <v>#REF!</v>
      </c>
      <c r="DD54" s="15" t="e">
        <f>#REF!</f>
        <v>#REF!</v>
      </c>
      <c r="DE54" s="15" t="e">
        <f>#REF!</f>
        <v>#REF!</v>
      </c>
      <c r="DF54" s="15" t="e">
        <f>#REF!</f>
        <v>#REF!</v>
      </c>
      <c r="DG54" s="15" t="e">
        <f>#REF!</f>
        <v>#REF!</v>
      </c>
      <c r="DH54" s="15" t="e">
        <f>#REF!</f>
        <v>#REF!</v>
      </c>
      <c r="DI54" s="15" t="e">
        <f>#REF!</f>
        <v>#REF!</v>
      </c>
      <c r="DJ54" s="15" t="e">
        <f>#REF!</f>
        <v>#REF!</v>
      </c>
      <c r="DL54" s="14" t="e">
        <f>#REF!</f>
        <v>#REF!</v>
      </c>
      <c r="DM54" s="15" t="e">
        <f>#REF!</f>
        <v>#REF!</v>
      </c>
      <c r="DN54" s="15" t="e">
        <f>#REF!</f>
        <v>#REF!</v>
      </c>
      <c r="DO54" s="15" t="e">
        <f>#REF!</f>
        <v>#REF!</v>
      </c>
      <c r="DP54" s="15" t="e">
        <f>#REF!</f>
        <v>#REF!</v>
      </c>
      <c r="DQ54" s="15" t="e">
        <f>#REF!</f>
        <v>#REF!</v>
      </c>
      <c r="DR54" s="15" t="e">
        <f>#REF!</f>
        <v>#REF!</v>
      </c>
      <c r="DS54" s="15" t="e">
        <f>#REF!</f>
        <v>#REF!</v>
      </c>
      <c r="DT54" s="15" t="e">
        <f>#REF!</f>
        <v>#REF!</v>
      </c>
      <c r="DU54" s="15" t="e">
        <f>#REF!</f>
        <v>#REF!</v>
      </c>
      <c r="DV54" s="15" t="e">
        <f>#REF!</f>
        <v>#REF!</v>
      </c>
      <c r="DW54" s="15" t="e">
        <f>#REF!</f>
        <v>#REF!</v>
      </c>
      <c r="DX54" s="15" t="e">
        <f>#REF!</f>
        <v>#REF!</v>
      </c>
      <c r="DY54" s="15" t="e">
        <f>#REF!</f>
        <v>#REF!</v>
      </c>
      <c r="DZ54" s="15" t="e">
        <f>#REF!</f>
        <v>#REF!</v>
      </c>
      <c r="EA54" s="15" t="e">
        <f>#REF!</f>
        <v>#REF!</v>
      </c>
      <c r="EB54" s="15" t="e">
        <f>#REF!</f>
        <v>#REF!</v>
      </c>
      <c r="EC54" s="15" t="e">
        <f>#REF!</f>
        <v>#REF!</v>
      </c>
      <c r="EE54" s="14" t="e">
        <f>#REF!</f>
        <v>#REF!</v>
      </c>
      <c r="EF54" s="15" t="e">
        <f>#REF!</f>
        <v>#REF!</v>
      </c>
      <c r="EG54" s="15" t="e">
        <f>#REF!</f>
        <v>#REF!</v>
      </c>
      <c r="EH54" s="15" t="e">
        <f>#REF!</f>
        <v>#REF!</v>
      </c>
      <c r="EI54" s="15" t="e">
        <f>#REF!</f>
        <v>#REF!</v>
      </c>
      <c r="EJ54" s="15" t="e">
        <f>#REF!</f>
        <v>#REF!</v>
      </c>
      <c r="EK54" s="15" t="e">
        <f>#REF!</f>
        <v>#REF!</v>
      </c>
      <c r="EL54" s="15" t="e">
        <f>#REF!</f>
        <v>#REF!</v>
      </c>
      <c r="EM54" s="15" t="e">
        <f>#REF!</f>
        <v>#REF!</v>
      </c>
      <c r="EN54" s="15" t="e">
        <f>#REF!</f>
        <v>#REF!</v>
      </c>
      <c r="EO54" s="15" t="e">
        <f>#REF!</f>
        <v>#REF!</v>
      </c>
      <c r="EP54" s="15" t="e">
        <f>#REF!</f>
        <v>#REF!</v>
      </c>
      <c r="EQ54" s="15" t="e">
        <f>#REF!</f>
        <v>#REF!</v>
      </c>
      <c r="ER54" s="15" t="e">
        <f>#REF!</f>
        <v>#REF!</v>
      </c>
      <c r="ES54" s="15" t="e">
        <f>#REF!</f>
        <v>#REF!</v>
      </c>
      <c r="ET54" s="15" t="e">
        <f>#REF!</f>
        <v>#REF!</v>
      </c>
      <c r="EU54" s="15" t="e">
        <f>#REF!</f>
        <v>#REF!</v>
      </c>
      <c r="EV54" s="15" t="e">
        <f>#REF!</f>
        <v>#REF!</v>
      </c>
      <c r="EX54" s="14" t="e">
        <f>#REF!</f>
        <v>#REF!</v>
      </c>
      <c r="EY54" s="15" t="e">
        <f>#REF!</f>
        <v>#REF!</v>
      </c>
      <c r="EZ54" s="15" t="e">
        <f>#REF!</f>
        <v>#REF!</v>
      </c>
      <c r="FA54" s="15" t="e">
        <f>#REF!</f>
        <v>#REF!</v>
      </c>
      <c r="FB54" s="15" t="e">
        <f>#REF!</f>
        <v>#REF!</v>
      </c>
      <c r="FC54" s="15" t="e">
        <f>#REF!</f>
        <v>#REF!</v>
      </c>
      <c r="FD54" s="15" t="e">
        <f>#REF!</f>
        <v>#REF!</v>
      </c>
      <c r="FE54" s="15" t="e">
        <f>#REF!</f>
        <v>#REF!</v>
      </c>
      <c r="FF54" s="15" t="e">
        <f>#REF!</f>
        <v>#REF!</v>
      </c>
      <c r="FG54" s="15" t="e">
        <f>#REF!</f>
        <v>#REF!</v>
      </c>
      <c r="FH54" s="15" t="e">
        <f>#REF!</f>
        <v>#REF!</v>
      </c>
      <c r="FI54" s="15" t="e">
        <f>#REF!</f>
        <v>#REF!</v>
      </c>
      <c r="FJ54" s="15" t="e">
        <f>#REF!</f>
        <v>#REF!</v>
      </c>
      <c r="FK54" s="15" t="e">
        <f>#REF!</f>
        <v>#REF!</v>
      </c>
      <c r="FL54" s="15" t="e">
        <f>#REF!</f>
        <v>#REF!</v>
      </c>
      <c r="FM54" s="15" t="e">
        <f>#REF!</f>
        <v>#REF!</v>
      </c>
      <c r="FN54" s="15" t="e">
        <f>#REF!</f>
        <v>#REF!</v>
      </c>
      <c r="FO54" s="15" t="e">
        <f>#REF!</f>
        <v>#REF!</v>
      </c>
      <c r="FQ54" s="14" t="e">
        <f>#REF!</f>
        <v>#REF!</v>
      </c>
      <c r="FR54" s="15" t="e">
        <f>#REF!</f>
        <v>#REF!</v>
      </c>
      <c r="FS54" s="15" t="e">
        <f>#REF!</f>
        <v>#REF!</v>
      </c>
      <c r="FT54" s="15" t="e">
        <f>#REF!</f>
        <v>#REF!</v>
      </c>
      <c r="FU54" s="15" t="e">
        <f>#REF!</f>
        <v>#REF!</v>
      </c>
      <c r="FV54" s="15" t="e">
        <f>#REF!</f>
        <v>#REF!</v>
      </c>
      <c r="FW54" s="15" t="e">
        <f>#REF!</f>
        <v>#REF!</v>
      </c>
      <c r="FX54" s="15" t="e">
        <f>#REF!</f>
        <v>#REF!</v>
      </c>
      <c r="FY54" s="15" t="e">
        <f>#REF!</f>
        <v>#REF!</v>
      </c>
      <c r="FZ54" s="15" t="e">
        <f>#REF!</f>
        <v>#REF!</v>
      </c>
      <c r="GA54" s="15" t="e">
        <f>#REF!</f>
        <v>#REF!</v>
      </c>
      <c r="GB54" s="15" t="e">
        <f>#REF!</f>
        <v>#REF!</v>
      </c>
      <c r="GC54" s="15" t="e">
        <f>#REF!</f>
        <v>#REF!</v>
      </c>
      <c r="GD54" s="15" t="e">
        <f>#REF!</f>
        <v>#REF!</v>
      </c>
      <c r="GE54" s="15" t="e">
        <f>#REF!</f>
        <v>#REF!</v>
      </c>
      <c r="GF54" s="15" t="e">
        <f>#REF!</f>
        <v>#REF!</v>
      </c>
      <c r="GG54" s="15" t="e">
        <f>#REF!</f>
        <v>#REF!</v>
      </c>
      <c r="GH54" s="15" t="e">
        <f>#REF!</f>
        <v>#REF!</v>
      </c>
      <c r="GJ54" s="14" t="e">
        <f>#REF!</f>
        <v>#REF!</v>
      </c>
      <c r="GK54" s="15" t="e">
        <f>#REF!</f>
        <v>#REF!</v>
      </c>
      <c r="GL54" s="15" t="e">
        <f>#REF!</f>
        <v>#REF!</v>
      </c>
      <c r="GM54" s="15" t="e">
        <f>#REF!</f>
        <v>#REF!</v>
      </c>
      <c r="GN54" s="15" t="e">
        <f>#REF!</f>
        <v>#REF!</v>
      </c>
      <c r="GO54" s="15" t="e">
        <f>#REF!</f>
        <v>#REF!</v>
      </c>
      <c r="GP54" s="15" t="e">
        <f>#REF!</f>
        <v>#REF!</v>
      </c>
      <c r="GQ54" s="15" t="e">
        <f>#REF!</f>
        <v>#REF!</v>
      </c>
      <c r="GR54" s="15" t="e">
        <f>#REF!</f>
        <v>#REF!</v>
      </c>
      <c r="GS54" s="15" t="e">
        <f>#REF!</f>
        <v>#REF!</v>
      </c>
      <c r="GT54" s="15" t="e">
        <f>#REF!</f>
        <v>#REF!</v>
      </c>
      <c r="GU54" s="15" t="e">
        <f>#REF!</f>
        <v>#REF!</v>
      </c>
      <c r="GV54" s="15" t="e">
        <f>#REF!</f>
        <v>#REF!</v>
      </c>
      <c r="GW54" s="15" t="e">
        <f>#REF!</f>
        <v>#REF!</v>
      </c>
      <c r="GX54" s="15" t="e">
        <f>#REF!</f>
        <v>#REF!</v>
      </c>
      <c r="GY54" s="15" t="e">
        <f>#REF!</f>
        <v>#REF!</v>
      </c>
      <c r="GZ54" s="15" t="e">
        <f>#REF!</f>
        <v>#REF!</v>
      </c>
      <c r="HA54" s="15" t="e">
        <f>#REF!</f>
        <v>#REF!</v>
      </c>
      <c r="HC54" s="14" t="e">
        <f>#REF!</f>
        <v>#REF!</v>
      </c>
      <c r="HD54" s="15" t="e">
        <f>#REF!</f>
        <v>#REF!</v>
      </c>
      <c r="HE54" s="15" t="e">
        <f>#REF!</f>
        <v>#REF!</v>
      </c>
      <c r="HF54" s="15" t="e">
        <f>#REF!</f>
        <v>#REF!</v>
      </c>
      <c r="HG54" s="15" t="e">
        <f>#REF!</f>
        <v>#REF!</v>
      </c>
      <c r="HH54" s="15" t="e">
        <f>#REF!</f>
        <v>#REF!</v>
      </c>
      <c r="HI54" s="15" t="e">
        <f>#REF!</f>
        <v>#REF!</v>
      </c>
      <c r="HJ54" s="15" t="e">
        <f>#REF!</f>
        <v>#REF!</v>
      </c>
      <c r="HK54" s="15" t="e">
        <f>#REF!</f>
        <v>#REF!</v>
      </c>
      <c r="HL54" s="15" t="e">
        <f>#REF!</f>
        <v>#REF!</v>
      </c>
      <c r="HM54" s="15" t="e">
        <f>#REF!</f>
        <v>#REF!</v>
      </c>
      <c r="HN54" s="15" t="e">
        <f>#REF!</f>
        <v>#REF!</v>
      </c>
      <c r="HO54" s="15" t="e">
        <f>#REF!</f>
        <v>#REF!</v>
      </c>
      <c r="HP54" s="15" t="e">
        <f>#REF!</f>
        <v>#REF!</v>
      </c>
      <c r="HQ54" s="15" t="e">
        <f>#REF!</f>
        <v>#REF!</v>
      </c>
      <c r="HR54" s="15" t="e">
        <f>#REF!</f>
        <v>#REF!</v>
      </c>
      <c r="HS54" s="15" t="e">
        <f>#REF!</f>
        <v>#REF!</v>
      </c>
      <c r="HT54" s="15" t="e">
        <f>#REF!</f>
        <v>#REF!</v>
      </c>
      <c r="HV54" s="14" t="e">
        <f>#REF!</f>
        <v>#REF!</v>
      </c>
      <c r="HW54" s="15" t="e">
        <f>#REF!</f>
        <v>#REF!</v>
      </c>
      <c r="HX54" s="15" t="e">
        <f>#REF!</f>
        <v>#REF!</v>
      </c>
      <c r="HY54" s="15" t="e">
        <f>#REF!</f>
        <v>#REF!</v>
      </c>
      <c r="HZ54" s="15" t="e">
        <f>#REF!</f>
        <v>#REF!</v>
      </c>
      <c r="IA54" s="15" t="e">
        <f>#REF!</f>
        <v>#REF!</v>
      </c>
      <c r="IB54" s="15" t="e">
        <f>#REF!</f>
        <v>#REF!</v>
      </c>
      <c r="IC54" s="15" t="e">
        <f>#REF!</f>
        <v>#REF!</v>
      </c>
      <c r="ID54" s="15" t="e">
        <f>#REF!</f>
        <v>#REF!</v>
      </c>
      <c r="IE54" s="15" t="e">
        <f>#REF!</f>
        <v>#REF!</v>
      </c>
      <c r="IF54" s="15" t="e">
        <f>#REF!</f>
        <v>#REF!</v>
      </c>
      <c r="IG54" s="15" t="e">
        <f>#REF!</f>
        <v>#REF!</v>
      </c>
      <c r="IH54" s="15" t="e">
        <f>#REF!</f>
        <v>#REF!</v>
      </c>
      <c r="II54" s="15" t="e">
        <f>#REF!</f>
        <v>#REF!</v>
      </c>
      <c r="IJ54" s="15" t="e">
        <f>#REF!</f>
        <v>#REF!</v>
      </c>
      <c r="IK54" s="15" t="e">
        <f>#REF!</f>
        <v>#REF!</v>
      </c>
      <c r="IL54" s="15" t="e">
        <f>#REF!</f>
        <v>#REF!</v>
      </c>
      <c r="IM54" s="15" t="e">
        <f>#REF!</f>
        <v>#REF!</v>
      </c>
      <c r="IO54" s="14" t="e">
        <f>#REF!</f>
        <v>#REF!</v>
      </c>
      <c r="IP54" s="15" t="e">
        <f>#REF!</f>
        <v>#REF!</v>
      </c>
      <c r="IQ54" s="15" t="e">
        <f>#REF!</f>
        <v>#REF!</v>
      </c>
      <c r="IR54" s="15" t="e">
        <f>#REF!</f>
        <v>#REF!</v>
      </c>
      <c r="IS54" s="15" t="e">
        <f>#REF!</f>
        <v>#REF!</v>
      </c>
      <c r="IT54" s="15" t="e">
        <f>#REF!</f>
        <v>#REF!</v>
      </c>
      <c r="IU54" s="15" t="e">
        <f>#REF!</f>
        <v>#REF!</v>
      </c>
      <c r="IV54" s="15" t="e">
        <f>#REF!</f>
        <v>#REF!</v>
      </c>
      <c r="IW54" s="15" t="e">
        <f>#REF!</f>
        <v>#REF!</v>
      </c>
      <c r="IX54" s="15" t="e">
        <f>#REF!</f>
        <v>#REF!</v>
      </c>
      <c r="IY54" s="15" t="e">
        <f>#REF!</f>
        <v>#REF!</v>
      </c>
      <c r="IZ54" s="15" t="e">
        <f>#REF!</f>
        <v>#REF!</v>
      </c>
      <c r="JA54" s="15" t="e">
        <f>#REF!</f>
        <v>#REF!</v>
      </c>
      <c r="JB54" s="15" t="e">
        <f>#REF!</f>
        <v>#REF!</v>
      </c>
      <c r="JC54" s="15" t="e">
        <f>#REF!</f>
        <v>#REF!</v>
      </c>
      <c r="JD54" s="15" t="e">
        <f>#REF!</f>
        <v>#REF!</v>
      </c>
      <c r="JE54" s="15" t="e">
        <f>#REF!</f>
        <v>#REF!</v>
      </c>
      <c r="JF54" s="15" t="e">
        <f>#REF!</f>
        <v>#REF!</v>
      </c>
      <c r="JH54" s="14" t="e">
        <f>#REF!</f>
        <v>#REF!</v>
      </c>
      <c r="JI54" s="15" t="e">
        <f>#REF!</f>
        <v>#REF!</v>
      </c>
      <c r="JJ54" s="15" t="e">
        <f>#REF!</f>
        <v>#REF!</v>
      </c>
      <c r="JK54" s="15" t="e">
        <f>#REF!</f>
        <v>#REF!</v>
      </c>
      <c r="JL54" s="15" t="e">
        <f>#REF!</f>
        <v>#REF!</v>
      </c>
      <c r="JM54" s="15" t="e">
        <f>#REF!</f>
        <v>#REF!</v>
      </c>
      <c r="JN54" s="15" t="e">
        <f>#REF!</f>
        <v>#REF!</v>
      </c>
      <c r="JO54" s="15" t="e">
        <f>#REF!</f>
        <v>#REF!</v>
      </c>
      <c r="JP54" s="15" t="e">
        <f>#REF!</f>
        <v>#REF!</v>
      </c>
      <c r="JQ54" s="15" t="e">
        <f>#REF!</f>
        <v>#REF!</v>
      </c>
      <c r="JR54" s="15" t="e">
        <f>#REF!</f>
        <v>#REF!</v>
      </c>
      <c r="JS54" s="15" t="e">
        <f>#REF!</f>
        <v>#REF!</v>
      </c>
      <c r="JT54" s="15" t="e">
        <f>#REF!</f>
        <v>#REF!</v>
      </c>
      <c r="JU54" s="15" t="e">
        <f>#REF!</f>
        <v>#REF!</v>
      </c>
      <c r="JV54" s="15" t="e">
        <f>#REF!</f>
        <v>#REF!</v>
      </c>
      <c r="JW54" s="15" t="e">
        <f>#REF!</f>
        <v>#REF!</v>
      </c>
      <c r="JX54" s="15" t="e">
        <f>#REF!</f>
        <v>#REF!</v>
      </c>
      <c r="JY54" s="15" t="e">
        <f>#REF!</f>
        <v>#REF!</v>
      </c>
    </row>
    <row r="55" spans="2:285" x14ac:dyDescent="0.25">
      <c r="B55" s="14" t="e">
        <f>#REF!</f>
        <v>#REF!</v>
      </c>
      <c r="C55" s="15" t="e">
        <f>#REF!</f>
        <v>#REF!</v>
      </c>
      <c r="D55" s="15" t="e">
        <f>#REF!</f>
        <v>#REF!</v>
      </c>
      <c r="E55" s="15" t="e">
        <f>#REF!</f>
        <v>#REF!</v>
      </c>
      <c r="F55" s="15" t="e">
        <f>#REF!</f>
        <v>#REF!</v>
      </c>
      <c r="G55" s="15" t="e">
        <f>#REF!</f>
        <v>#REF!</v>
      </c>
      <c r="H55" s="15" t="e">
        <f>#REF!</f>
        <v>#REF!</v>
      </c>
      <c r="I55" s="15" t="e">
        <f>#REF!</f>
        <v>#REF!</v>
      </c>
      <c r="J55" s="15" t="e">
        <f>#REF!</f>
        <v>#REF!</v>
      </c>
      <c r="K55" s="15" t="e">
        <f>#REF!</f>
        <v>#REF!</v>
      </c>
      <c r="L55" s="15" t="e">
        <f>#REF!</f>
        <v>#REF!</v>
      </c>
      <c r="M55" s="15" t="e">
        <f>#REF!</f>
        <v>#REF!</v>
      </c>
      <c r="N55" s="15" t="e">
        <f>#REF!</f>
        <v>#REF!</v>
      </c>
      <c r="O55" s="15" t="e">
        <f>#REF!</f>
        <v>#REF!</v>
      </c>
      <c r="P55" s="15" t="e">
        <f>#REF!</f>
        <v>#REF!</v>
      </c>
      <c r="Q55" s="15" t="e">
        <f>#REF!</f>
        <v>#REF!</v>
      </c>
      <c r="R55" s="15" t="e">
        <f>#REF!</f>
        <v>#REF!</v>
      </c>
      <c r="S55" s="15" t="e">
        <f>#REF!</f>
        <v>#REF!</v>
      </c>
      <c r="U55" s="14" t="e">
        <f>#REF!</f>
        <v>#REF!</v>
      </c>
      <c r="V55" s="15" t="e">
        <f>#REF!</f>
        <v>#REF!</v>
      </c>
      <c r="W55" s="15" t="e">
        <f>#REF!</f>
        <v>#REF!</v>
      </c>
      <c r="X55" s="15" t="e">
        <f>#REF!</f>
        <v>#REF!</v>
      </c>
      <c r="Y55" s="15" t="e">
        <f>#REF!</f>
        <v>#REF!</v>
      </c>
      <c r="Z55" s="15" t="e">
        <f>#REF!</f>
        <v>#REF!</v>
      </c>
      <c r="AA55" s="15" t="e">
        <f>#REF!</f>
        <v>#REF!</v>
      </c>
      <c r="AB55" s="15" t="e">
        <f>#REF!</f>
        <v>#REF!</v>
      </c>
      <c r="AC55" s="15" t="e">
        <f>#REF!</f>
        <v>#REF!</v>
      </c>
      <c r="AD55" s="15" t="e">
        <f>#REF!</f>
        <v>#REF!</v>
      </c>
      <c r="AE55" s="15" t="e">
        <f>#REF!</f>
        <v>#REF!</v>
      </c>
      <c r="AF55" s="15" t="e">
        <f>#REF!</f>
        <v>#REF!</v>
      </c>
      <c r="AG55" s="15" t="e">
        <f>#REF!</f>
        <v>#REF!</v>
      </c>
      <c r="AH55" s="15" t="e">
        <f>#REF!</f>
        <v>#REF!</v>
      </c>
      <c r="AI55" s="15" t="e">
        <f>#REF!</f>
        <v>#REF!</v>
      </c>
      <c r="AJ55" s="15" t="e">
        <f>#REF!</f>
        <v>#REF!</v>
      </c>
      <c r="AK55" s="15" t="e">
        <f>#REF!</f>
        <v>#REF!</v>
      </c>
      <c r="AL55" s="15" t="e">
        <f>#REF!</f>
        <v>#REF!</v>
      </c>
      <c r="AN55" s="14" t="e">
        <f>#REF!</f>
        <v>#REF!</v>
      </c>
      <c r="AO55" s="15" t="e">
        <f>#REF!</f>
        <v>#REF!</v>
      </c>
      <c r="AP55" s="15" t="e">
        <f>#REF!</f>
        <v>#REF!</v>
      </c>
      <c r="AQ55" s="15" t="e">
        <f>#REF!</f>
        <v>#REF!</v>
      </c>
      <c r="AR55" s="15" t="e">
        <f>#REF!</f>
        <v>#REF!</v>
      </c>
      <c r="AS55" s="15" t="e">
        <f>#REF!</f>
        <v>#REF!</v>
      </c>
      <c r="AT55" s="15" t="e">
        <f>#REF!</f>
        <v>#REF!</v>
      </c>
      <c r="AU55" s="15" t="e">
        <f>#REF!</f>
        <v>#REF!</v>
      </c>
      <c r="AV55" s="15" t="e">
        <f>#REF!</f>
        <v>#REF!</v>
      </c>
      <c r="AW55" s="15" t="e">
        <f>#REF!</f>
        <v>#REF!</v>
      </c>
      <c r="AX55" s="15" t="e">
        <f>#REF!</f>
        <v>#REF!</v>
      </c>
      <c r="AY55" s="15" t="e">
        <f>#REF!</f>
        <v>#REF!</v>
      </c>
      <c r="AZ55" s="15" t="e">
        <f>#REF!</f>
        <v>#REF!</v>
      </c>
      <c r="BA55" s="15" t="e">
        <f>#REF!</f>
        <v>#REF!</v>
      </c>
      <c r="BB55" s="15" t="e">
        <f>#REF!</f>
        <v>#REF!</v>
      </c>
      <c r="BC55" s="15" t="e">
        <f>#REF!</f>
        <v>#REF!</v>
      </c>
      <c r="BD55" s="15" t="e">
        <f>#REF!</f>
        <v>#REF!</v>
      </c>
      <c r="BE55" s="15" t="e">
        <f>#REF!</f>
        <v>#REF!</v>
      </c>
      <c r="BG55" s="14" t="e">
        <f>#REF!</f>
        <v>#REF!</v>
      </c>
      <c r="BH55" s="15" t="e">
        <f>#REF!</f>
        <v>#REF!</v>
      </c>
      <c r="BI55" s="15" t="e">
        <f>#REF!</f>
        <v>#REF!</v>
      </c>
      <c r="BJ55" s="15" t="e">
        <f>#REF!</f>
        <v>#REF!</v>
      </c>
      <c r="BK55" s="15" t="e">
        <f>#REF!</f>
        <v>#REF!</v>
      </c>
      <c r="BL55" s="15" t="e">
        <f>#REF!</f>
        <v>#REF!</v>
      </c>
      <c r="BM55" s="15" t="e">
        <f>#REF!</f>
        <v>#REF!</v>
      </c>
      <c r="BN55" s="15" t="e">
        <f>#REF!</f>
        <v>#REF!</v>
      </c>
      <c r="BO55" s="15" t="e">
        <f>#REF!</f>
        <v>#REF!</v>
      </c>
      <c r="BP55" s="15" t="e">
        <f>#REF!</f>
        <v>#REF!</v>
      </c>
      <c r="BQ55" s="15" t="e">
        <f>#REF!</f>
        <v>#REF!</v>
      </c>
      <c r="BR55" s="15" t="e">
        <f>#REF!</f>
        <v>#REF!</v>
      </c>
      <c r="BS55" s="15" t="e">
        <f>#REF!</f>
        <v>#REF!</v>
      </c>
      <c r="BT55" s="15" t="e">
        <f>#REF!</f>
        <v>#REF!</v>
      </c>
      <c r="BU55" s="15" t="e">
        <f>#REF!</f>
        <v>#REF!</v>
      </c>
      <c r="BV55" s="15" t="e">
        <f>#REF!</f>
        <v>#REF!</v>
      </c>
      <c r="BW55" s="15" t="e">
        <f>#REF!</f>
        <v>#REF!</v>
      </c>
      <c r="BX55" s="15" t="e">
        <f>#REF!</f>
        <v>#REF!</v>
      </c>
      <c r="BZ55" s="14" t="e">
        <f>#REF!</f>
        <v>#REF!</v>
      </c>
      <c r="CA55" s="15" t="e">
        <f>#REF!</f>
        <v>#REF!</v>
      </c>
      <c r="CB55" s="15" t="e">
        <f>#REF!</f>
        <v>#REF!</v>
      </c>
      <c r="CC55" s="15" t="e">
        <f>#REF!</f>
        <v>#REF!</v>
      </c>
      <c r="CD55" s="15" t="e">
        <f>#REF!</f>
        <v>#REF!</v>
      </c>
      <c r="CE55" s="15" t="e">
        <f>#REF!</f>
        <v>#REF!</v>
      </c>
      <c r="CF55" s="15" t="e">
        <f>#REF!</f>
        <v>#REF!</v>
      </c>
      <c r="CG55" s="15" t="e">
        <f>#REF!</f>
        <v>#REF!</v>
      </c>
      <c r="CH55" s="15" t="e">
        <f>#REF!</f>
        <v>#REF!</v>
      </c>
      <c r="CI55" s="15" t="e">
        <f>#REF!</f>
        <v>#REF!</v>
      </c>
      <c r="CJ55" s="15" t="e">
        <f>#REF!</f>
        <v>#REF!</v>
      </c>
      <c r="CK55" s="15" t="e">
        <f>#REF!</f>
        <v>#REF!</v>
      </c>
      <c r="CL55" s="15" t="e">
        <f>#REF!</f>
        <v>#REF!</v>
      </c>
      <c r="CM55" s="15" t="e">
        <f>#REF!</f>
        <v>#REF!</v>
      </c>
      <c r="CN55" s="15" t="e">
        <f>#REF!</f>
        <v>#REF!</v>
      </c>
      <c r="CO55" s="15" t="e">
        <f>#REF!</f>
        <v>#REF!</v>
      </c>
      <c r="CP55" s="15" t="e">
        <f>#REF!</f>
        <v>#REF!</v>
      </c>
      <c r="CQ55" s="15" t="e">
        <f>#REF!</f>
        <v>#REF!</v>
      </c>
      <c r="CS55" s="14" t="e">
        <f>#REF!</f>
        <v>#REF!</v>
      </c>
      <c r="CT55" s="15" t="e">
        <f>#REF!</f>
        <v>#REF!</v>
      </c>
      <c r="CU55" s="15" t="e">
        <f>#REF!</f>
        <v>#REF!</v>
      </c>
      <c r="CV55" s="15" t="e">
        <f>#REF!</f>
        <v>#REF!</v>
      </c>
      <c r="CW55" s="15" t="e">
        <f>#REF!</f>
        <v>#REF!</v>
      </c>
      <c r="CX55" s="15" t="e">
        <f>#REF!</f>
        <v>#REF!</v>
      </c>
      <c r="CY55" s="15" t="e">
        <f>#REF!</f>
        <v>#REF!</v>
      </c>
      <c r="CZ55" s="15" t="e">
        <f>#REF!</f>
        <v>#REF!</v>
      </c>
      <c r="DA55" s="15" t="e">
        <f>#REF!</f>
        <v>#REF!</v>
      </c>
      <c r="DB55" s="15" t="e">
        <f>#REF!</f>
        <v>#REF!</v>
      </c>
      <c r="DC55" s="15" t="e">
        <f>#REF!</f>
        <v>#REF!</v>
      </c>
      <c r="DD55" s="15" t="e">
        <f>#REF!</f>
        <v>#REF!</v>
      </c>
      <c r="DE55" s="15" t="e">
        <f>#REF!</f>
        <v>#REF!</v>
      </c>
      <c r="DF55" s="15" t="e">
        <f>#REF!</f>
        <v>#REF!</v>
      </c>
      <c r="DG55" s="15" t="e">
        <f>#REF!</f>
        <v>#REF!</v>
      </c>
      <c r="DH55" s="15" t="e">
        <f>#REF!</f>
        <v>#REF!</v>
      </c>
      <c r="DI55" s="15" t="e">
        <f>#REF!</f>
        <v>#REF!</v>
      </c>
      <c r="DJ55" s="15" t="e">
        <f>#REF!</f>
        <v>#REF!</v>
      </c>
      <c r="DL55" s="14" t="e">
        <f>#REF!</f>
        <v>#REF!</v>
      </c>
      <c r="DM55" s="15" t="e">
        <f>#REF!</f>
        <v>#REF!</v>
      </c>
      <c r="DN55" s="15" t="e">
        <f>#REF!</f>
        <v>#REF!</v>
      </c>
      <c r="DO55" s="15" t="e">
        <f>#REF!</f>
        <v>#REF!</v>
      </c>
      <c r="DP55" s="15" t="e">
        <f>#REF!</f>
        <v>#REF!</v>
      </c>
      <c r="DQ55" s="15" t="e">
        <f>#REF!</f>
        <v>#REF!</v>
      </c>
      <c r="DR55" s="15" t="e">
        <f>#REF!</f>
        <v>#REF!</v>
      </c>
      <c r="DS55" s="15" t="e">
        <f>#REF!</f>
        <v>#REF!</v>
      </c>
      <c r="DT55" s="15" t="e">
        <f>#REF!</f>
        <v>#REF!</v>
      </c>
      <c r="DU55" s="15" t="e">
        <f>#REF!</f>
        <v>#REF!</v>
      </c>
      <c r="DV55" s="15" t="e">
        <f>#REF!</f>
        <v>#REF!</v>
      </c>
      <c r="DW55" s="15" t="e">
        <f>#REF!</f>
        <v>#REF!</v>
      </c>
      <c r="DX55" s="15" t="e">
        <f>#REF!</f>
        <v>#REF!</v>
      </c>
      <c r="DY55" s="15" t="e">
        <f>#REF!</f>
        <v>#REF!</v>
      </c>
      <c r="DZ55" s="15" t="e">
        <f>#REF!</f>
        <v>#REF!</v>
      </c>
      <c r="EA55" s="15" t="e">
        <f>#REF!</f>
        <v>#REF!</v>
      </c>
      <c r="EB55" s="15" t="e">
        <f>#REF!</f>
        <v>#REF!</v>
      </c>
      <c r="EC55" s="15" t="e">
        <f>#REF!</f>
        <v>#REF!</v>
      </c>
      <c r="EE55" s="14" t="e">
        <f>#REF!</f>
        <v>#REF!</v>
      </c>
      <c r="EF55" s="15" t="e">
        <f>#REF!</f>
        <v>#REF!</v>
      </c>
      <c r="EG55" s="15" t="e">
        <f>#REF!</f>
        <v>#REF!</v>
      </c>
      <c r="EH55" s="15" t="e">
        <f>#REF!</f>
        <v>#REF!</v>
      </c>
      <c r="EI55" s="15" t="e">
        <f>#REF!</f>
        <v>#REF!</v>
      </c>
      <c r="EJ55" s="15" t="e">
        <f>#REF!</f>
        <v>#REF!</v>
      </c>
      <c r="EK55" s="15" t="e">
        <f>#REF!</f>
        <v>#REF!</v>
      </c>
      <c r="EL55" s="15" t="e">
        <f>#REF!</f>
        <v>#REF!</v>
      </c>
      <c r="EM55" s="15" t="e">
        <f>#REF!</f>
        <v>#REF!</v>
      </c>
      <c r="EN55" s="15" t="e">
        <f>#REF!</f>
        <v>#REF!</v>
      </c>
      <c r="EO55" s="15" t="e">
        <f>#REF!</f>
        <v>#REF!</v>
      </c>
      <c r="EP55" s="15" t="e">
        <f>#REF!</f>
        <v>#REF!</v>
      </c>
      <c r="EQ55" s="15" t="e">
        <f>#REF!</f>
        <v>#REF!</v>
      </c>
      <c r="ER55" s="15" t="e">
        <f>#REF!</f>
        <v>#REF!</v>
      </c>
      <c r="ES55" s="15" t="e">
        <f>#REF!</f>
        <v>#REF!</v>
      </c>
      <c r="ET55" s="15" t="e">
        <f>#REF!</f>
        <v>#REF!</v>
      </c>
      <c r="EU55" s="15" t="e">
        <f>#REF!</f>
        <v>#REF!</v>
      </c>
      <c r="EV55" s="15" t="e">
        <f>#REF!</f>
        <v>#REF!</v>
      </c>
      <c r="EX55" s="14" t="e">
        <f>#REF!</f>
        <v>#REF!</v>
      </c>
      <c r="EY55" s="15" t="e">
        <f>#REF!</f>
        <v>#REF!</v>
      </c>
      <c r="EZ55" s="15" t="e">
        <f>#REF!</f>
        <v>#REF!</v>
      </c>
      <c r="FA55" s="15" t="e">
        <f>#REF!</f>
        <v>#REF!</v>
      </c>
      <c r="FB55" s="15" t="e">
        <f>#REF!</f>
        <v>#REF!</v>
      </c>
      <c r="FC55" s="15" t="e">
        <f>#REF!</f>
        <v>#REF!</v>
      </c>
      <c r="FD55" s="15" t="e">
        <f>#REF!</f>
        <v>#REF!</v>
      </c>
      <c r="FE55" s="15" t="e">
        <f>#REF!</f>
        <v>#REF!</v>
      </c>
      <c r="FF55" s="15" t="e">
        <f>#REF!</f>
        <v>#REF!</v>
      </c>
      <c r="FG55" s="15" t="e">
        <f>#REF!</f>
        <v>#REF!</v>
      </c>
      <c r="FH55" s="15" t="e">
        <f>#REF!</f>
        <v>#REF!</v>
      </c>
      <c r="FI55" s="15" t="e">
        <f>#REF!</f>
        <v>#REF!</v>
      </c>
      <c r="FJ55" s="15" t="e">
        <f>#REF!</f>
        <v>#REF!</v>
      </c>
      <c r="FK55" s="15" t="e">
        <f>#REF!</f>
        <v>#REF!</v>
      </c>
      <c r="FL55" s="15" t="e">
        <f>#REF!</f>
        <v>#REF!</v>
      </c>
      <c r="FM55" s="15" t="e">
        <f>#REF!</f>
        <v>#REF!</v>
      </c>
      <c r="FN55" s="15" t="e">
        <f>#REF!</f>
        <v>#REF!</v>
      </c>
      <c r="FO55" s="15" t="e">
        <f>#REF!</f>
        <v>#REF!</v>
      </c>
      <c r="FQ55" s="14" t="e">
        <f>#REF!</f>
        <v>#REF!</v>
      </c>
      <c r="FR55" s="15" t="e">
        <f>#REF!</f>
        <v>#REF!</v>
      </c>
      <c r="FS55" s="15" t="e">
        <f>#REF!</f>
        <v>#REF!</v>
      </c>
      <c r="FT55" s="15" t="e">
        <f>#REF!</f>
        <v>#REF!</v>
      </c>
      <c r="FU55" s="15" t="e">
        <f>#REF!</f>
        <v>#REF!</v>
      </c>
      <c r="FV55" s="15" t="e">
        <f>#REF!</f>
        <v>#REF!</v>
      </c>
      <c r="FW55" s="15" t="e">
        <f>#REF!</f>
        <v>#REF!</v>
      </c>
      <c r="FX55" s="15" t="e">
        <f>#REF!</f>
        <v>#REF!</v>
      </c>
      <c r="FY55" s="15" t="e">
        <f>#REF!</f>
        <v>#REF!</v>
      </c>
      <c r="FZ55" s="15" t="e">
        <f>#REF!</f>
        <v>#REF!</v>
      </c>
      <c r="GA55" s="15" t="e">
        <f>#REF!</f>
        <v>#REF!</v>
      </c>
      <c r="GB55" s="15" t="e">
        <f>#REF!</f>
        <v>#REF!</v>
      </c>
      <c r="GC55" s="15" t="e">
        <f>#REF!</f>
        <v>#REF!</v>
      </c>
      <c r="GD55" s="15" t="e">
        <f>#REF!</f>
        <v>#REF!</v>
      </c>
      <c r="GE55" s="15" t="e">
        <f>#REF!</f>
        <v>#REF!</v>
      </c>
      <c r="GF55" s="15" t="e">
        <f>#REF!</f>
        <v>#REF!</v>
      </c>
      <c r="GG55" s="15" t="e">
        <f>#REF!</f>
        <v>#REF!</v>
      </c>
      <c r="GH55" s="15" t="e">
        <f>#REF!</f>
        <v>#REF!</v>
      </c>
      <c r="GJ55" s="14" t="e">
        <f>#REF!</f>
        <v>#REF!</v>
      </c>
      <c r="GK55" s="15" t="e">
        <f>#REF!</f>
        <v>#REF!</v>
      </c>
      <c r="GL55" s="15" t="e">
        <f>#REF!</f>
        <v>#REF!</v>
      </c>
      <c r="GM55" s="15" t="e">
        <f>#REF!</f>
        <v>#REF!</v>
      </c>
      <c r="GN55" s="15" t="e">
        <f>#REF!</f>
        <v>#REF!</v>
      </c>
      <c r="GO55" s="15" t="e">
        <f>#REF!</f>
        <v>#REF!</v>
      </c>
      <c r="GP55" s="15" t="e">
        <f>#REF!</f>
        <v>#REF!</v>
      </c>
      <c r="GQ55" s="15" t="e">
        <f>#REF!</f>
        <v>#REF!</v>
      </c>
      <c r="GR55" s="15" t="e">
        <f>#REF!</f>
        <v>#REF!</v>
      </c>
      <c r="GS55" s="15" t="e">
        <f>#REF!</f>
        <v>#REF!</v>
      </c>
      <c r="GT55" s="15" t="e">
        <f>#REF!</f>
        <v>#REF!</v>
      </c>
      <c r="GU55" s="15" t="e">
        <f>#REF!</f>
        <v>#REF!</v>
      </c>
      <c r="GV55" s="15" t="e">
        <f>#REF!</f>
        <v>#REF!</v>
      </c>
      <c r="GW55" s="15" t="e">
        <f>#REF!</f>
        <v>#REF!</v>
      </c>
      <c r="GX55" s="15" t="e">
        <f>#REF!</f>
        <v>#REF!</v>
      </c>
      <c r="GY55" s="15" t="e">
        <f>#REF!</f>
        <v>#REF!</v>
      </c>
      <c r="GZ55" s="15" t="e">
        <f>#REF!</f>
        <v>#REF!</v>
      </c>
      <c r="HA55" s="15" t="e">
        <f>#REF!</f>
        <v>#REF!</v>
      </c>
      <c r="HC55" s="14" t="e">
        <f>#REF!</f>
        <v>#REF!</v>
      </c>
      <c r="HD55" s="15" t="e">
        <f>#REF!</f>
        <v>#REF!</v>
      </c>
      <c r="HE55" s="15" t="e">
        <f>#REF!</f>
        <v>#REF!</v>
      </c>
      <c r="HF55" s="15" t="e">
        <f>#REF!</f>
        <v>#REF!</v>
      </c>
      <c r="HG55" s="15" t="e">
        <f>#REF!</f>
        <v>#REF!</v>
      </c>
      <c r="HH55" s="15" t="e">
        <f>#REF!</f>
        <v>#REF!</v>
      </c>
      <c r="HI55" s="15" t="e">
        <f>#REF!</f>
        <v>#REF!</v>
      </c>
      <c r="HJ55" s="15" t="e">
        <f>#REF!</f>
        <v>#REF!</v>
      </c>
      <c r="HK55" s="15" t="e">
        <f>#REF!</f>
        <v>#REF!</v>
      </c>
      <c r="HL55" s="15" t="e">
        <f>#REF!</f>
        <v>#REF!</v>
      </c>
      <c r="HM55" s="15" t="e">
        <f>#REF!</f>
        <v>#REF!</v>
      </c>
      <c r="HN55" s="15" t="e">
        <f>#REF!</f>
        <v>#REF!</v>
      </c>
      <c r="HO55" s="15" t="e">
        <f>#REF!</f>
        <v>#REF!</v>
      </c>
      <c r="HP55" s="15" t="e">
        <f>#REF!</f>
        <v>#REF!</v>
      </c>
      <c r="HQ55" s="15" t="e">
        <f>#REF!</f>
        <v>#REF!</v>
      </c>
      <c r="HR55" s="15" t="e">
        <f>#REF!</f>
        <v>#REF!</v>
      </c>
      <c r="HS55" s="15" t="e">
        <f>#REF!</f>
        <v>#REF!</v>
      </c>
      <c r="HT55" s="15" t="e">
        <f>#REF!</f>
        <v>#REF!</v>
      </c>
      <c r="HV55" s="14" t="e">
        <f>#REF!</f>
        <v>#REF!</v>
      </c>
      <c r="HW55" s="15" t="e">
        <f>#REF!</f>
        <v>#REF!</v>
      </c>
      <c r="HX55" s="15" t="e">
        <f>#REF!</f>
        <v>#REF!</v>
      </c>
      <c r="HY55" s="15" t="e">
        <f>#REF!</f>
        <v>#REF!</v>
      </c>
      <c r="HZ55" s="15" t="e">
        <f>#REF!</f>
        <v>#REF!</v>
      </c>
      <c r="IA55" s="15" t="e">
        <f>#REF!</f>
        <v>#REF!</v>
      </c>
      <c r="IB55" s="15" t="e">
        <f>#REF!</f>
        <v>#REF!</v>
      </c>
      <c r="IC55" s="15" t="e">
        <f>#REF!</f>
        <v>#REF!</v>
      </c>
      <c r="ID55" s="15" t="e">
        <f>#REF!</f>
        <v>#REF!</v>
      </c>
      <c r="IE55" s="15" t="e">
        <f>#REF!</f>
        <v>#REF!</v>
      </c>
      <c r="IF55" s="15" t="e">
        <f>#REF!</f>
        <v>#REF!</v>
      </c>
      <c r="IG55" s="15" t="e">
        <f>#REF!</f>
        <v>#REF!</v>
      </c>
      <c r="IH55" s="15" t="e">
        <f>#REF!</f>
        <v>#REF!</v>
      </c>
      <c r="II55" s="15" t="e">
        <f>#REF!</f>
        <v>#REF!</v>
      </c>
      <c r="IJ55" s="15" t="e">
        <f>#REF!</f>
        <v>#REF!</v>
      </c>
      <c r="IK55" s="15" t="e">
        <f>#REF!</f>
        <v>#REF!</v>
      </c>
      <c r="IL55" s="15" t="e">
        <f>#REF!</f>
        <v>#REF!</v>
      </c>
      <c r="IM55" s="15" t="e">
        <f>#REF!</f>
        <v>#REF!</v>
      </c>
      <c r="IO55" s="14" t="e">
        <f>#REF!</f>
        <v>#REF!</v>
      </c>
      <c r="IP55" s="15" t="e">
        <f>#REF!</f>
        <v>#REF!</v>
      </c>
      <c r="IQ55" s="15" t="e">
        <f>#REF!</f>
        <v>#REF!</v>
      </c>
      <c r="IR55" s="15" t="e">
        <f>#REF!</f>
        <v>#REF!</v>
      </c>
      <c r="IS55" s="15" t="e">
        <f>#REF!</f>
        <v>#REF!</v>
      </c>
      <c r="IT55" s="15" t="e">
        <f>#REF!</f>
        <v>#REF!</v>
      </c>
      <c r="IU55" s="15" t="e">
        <f>#REF!</f>
        <v>#REF!</v>
      </c>
      <c r="IV55" s="15" t="e">
        <f>#REF!</f>
        <v>#REF!</v>
      </c>
      <c r="IW55" s="15" t="e">
        <f>#REF!</f>
        <v>#REF!</v>
      </c>
      <c r="IX55" s="15" t="e">
        <f>#REF!</f>
        <v>#REF!</v>
      </c>
      <c r="IY55" s="15" t="e">
        <f>#REF!</f>
        <v>#REF!</v>
      </c>
      <c r="IZ55" s="15" t="e">
        <f>#REF!</f>
        <v>#REF!</v>
      </c>
      <c r="JA55" s="15" t="e">
        <f>#REF!</f>
        <v>#REF!</v>
      </c>
      <c r="JB55" s="15" t="e">
        <f>#REF!</f>
        <v>#REF!</v>
      </c>
      <c r="JC55" s="15" t="e">
        <f>#REF!</f>
        <v>#REF!</v>
      </c>
      <c r="JD55" s="15" t="e">
        <f>#REF!</f>
        <v>#REF!</v>
      </c>
      <c r="JE55" s="15" t="e">
        <f>#REF!</f>
        <v>#REF!</v>
      </c>
      <c r="JF55" s="15" t="e">
        <f>#REF!</f>
        <v>#REF!</v>
      </c>
      <c r="JH55" s="14" t="e">
        <f>#REF!</f>
        <v>#REF!</v>
      </c>
      <c r="JI55" s="15" t="e">
        <f>#REF!</f>
        <v>#REF!</v>
      </c>
      <c r="JJ55" s="15" t="e">
        <f>#REF!</f>
        <v>#REF!</v>
      </c>
      <c r="JK55" s="15" t="e">
        <f>#REF!</f>
        <v>#REF!</v>
      </c>
      <c r="JL55" s="15" t="e">
        <f>#REF!</f>
        <v>#REF!</v>
      </c>
      <c r="JM55" s="15" t="e">
        <f>#REF!</f>
        <v>#REF!</v>
      </c>
      <c r="JN55" s="15" t="e">
        <f>#REF!</f>
        <v>#REF!</v>
      </c>
      <c r="JO55" s="15" t="e">
        <f>#REF!</f>
        <v>#REF!</v>
      </c>
      <c r="JP55" s="15" t="e">
        <f>#REF!</f>
        <v>#REF!</v>
      </c>
      <c r="JQ55" s="15" t="e">
        <f>#REF!</f>
        <v>#REF!</v>
      </c>
      <c r="JR55" s="15" t="e">
        <f>#REF!</f>
        <v>#REF!</v>
      </c>
      <c r="JS55" s="15" t="e">
        <f>#REF!</f>
        <v>#REF!</v>
      </c>
      <c r="JT55" s="15" t="e">
        <f>#REF!</f>
        <v>#REF!</v>
      </c>
      <c r="JU55" s="15" t="e">
        <f>#REF!</f>
        <v>#REF!</v>
      </c>
      <c r="JV55" s="15" t="e">
        <f>#REF!</f>
        <v>#REF!</v>
      </c>
      <c r="JW55" s="15" t="e">
        <f>#REF!</f>
        <v>#REF!</v>
      </c>
      <c r="JX55" s="15" t="e">
        <f>#REF!</f>
        <v>#REF!</v>
      </c>
      <c r="JY55" s="15" t="e">
        <f>#REF!</f>
        <v>#REF!</v>
      </c>
    </row>
    <row r="56" spans="2:285" x14ac:dyDescent="0.25">
      <c r="B56" s="14" t="e">
        <f>#REF!</f>
        <v>#REF!</v>
      </c>
      <c r="C56" s="15" t="e">
        <f>#REF!</f>
        <v>#REF!</v>
      </c>
      <c r="D56" s="15" t="e">
        <f>#REF!</f>
        <v>#REF!</v>
      </c>
      <c r="E56" s="15" t="e">
        <f>#REF!</f>
        <v>#REF!</v>
      </c>
      <c r="F56" s="15" t="e">
        <f>#REF!</f>
        <v>#REF!</v>
      </c>
      <c r="G56" s="15" t="e">
        <f>#REF!</f>
        <v>#REF!</v>
      </c>
      <c r="H56" s="15" t="e">
        <f>#REF!</f>
        <v>#REF!</v>
      </c>
      <c r="I56" s="15" t="e">
        <f>#REF!</f>
        <v>#REF!</v>
      </c>
      <c r="J56" s="15" t="e">
        <f>#REF!</f>
        <v>#REF!</v>
      </c>
      <c r="K56" s="15" t="e">
        <f>#REF!</f>
        <v>#REF!</v>
      </c>
      <c r="L56" s="15" t="e">
        <f>#REF!</f>
        <v>#REF!</v>
      </c>
      <c r="M56" s="15" t="e">
        <f>#REF!</f>
        <v>#REF!</v>
      </c>
      <c r="N56" s="15" t="e">
        <f>#REF!</f>
        <v>#REF!</v>
      </c>
      <c r="O56" s="15" t="e">
        <f>#REF!</f>
        <v>#REF!</v>
      </c>
      <c r="P56" s="15" t="e">
        <f>#REF!</f>
        <v>#REF!</v>
      </c>
      <c r="Q56" s="15" t="e">
        <f>#REF!</f>
        <v>#REF!</v>
      </c>
      <c r="R56" s="15" t="e">
        <f>#REF!</f>
        <v>#REF!</v>
      </c>
      <c r="S56" s="15" t="e">
        <f>#REF!</f>
        <v>#REF!</v>
      </c>
      <c r="U56" s="14" t="e">
        <f>#REF!</f>
        <v>#REF!</v>
      </c>
      <c r="V56" s="15" t="e">
        <f>#REF!</f>
        <v>#REF!</v>
      </c>
      <c r="W56" s="15" t="e">
        <f>#REF!</f>
        <v>#REF!</v>
      </c>
      <c r="X56" s="15" t="e">
        <f>#REF!</f>
        <v>#REF!</v>
      </c>
      <c r="Y56" s="15" t="e">
        <f>#REF!</f>
        <v>#REF!</v>
      </c>
      <c r="Z56" s="15" t="e">
        <f>#REF!</f>
        <v>#REF!</v>
      </c>
      <c r="AA56" s="15" t="e">
        <f>#REF!</f>
        <v>#REF!</v>
      </c>
      <c r="AB56" s="15" t="e">
        <f>#REF!</f>
        <v>#REF!</v>
      </c>
      <c r="AC56" s="15" t="e">
        <f>#REF!</f>
        <v>#REF!</v>
      </c>
      <c r="AD56" s="15" t="e">
        <f>#REF!</f>
        <v>#REF!</v>
      </c>
      <c r="AE56" s="15" t="e">
        <f>#REF!</f>
        <v>#REF!</v>
      </c>
      <c r="AF56" s="15" t="e">
        <f>#REF!</f>
        <v>#REF!</v>
      </c>
      <c r="AG56" s="15" t="e">
        <f>#REF!</f>
        <v>#REF!</v>
      </c>
      <c r="AH56" s="15" t="e">
        <f>#REF!</f>
        <v>#REF!</v>
      </c>
      <c r="AI56" s="15" t="e">
        <f>#REF!</f>
        <v>#REF!</v>
      </c>
      <c r="AJ56" s="15" t="e">
        <f>#REF!</f>
        <v>#REF!</v>
      </c>
      <c r="AK56" s="15" t="e">
        <f>#REF!</f>
        <v>#REF!</v>
      </c>
      <c r="AL56" s="15" t="e">
        <f>#REF!</f>
        <v>#REF!</v>
      </c>
      <c r="AN56" s="14" t="e">
        <f>#REF!</f>
        <v>#REF!</v>
      </c>
      <c r="AO56" s="15" t="e">
        <f>#REF!</f>
        <v>#REF!</v>
      </c>
      <c r="AP56" s="15" t="e">
        <f>#REF!</f>
        <v>#REF!</v>
      </c>
      <c r="AQ56" s="15" t="e">
        <f>#REF!</f>
        <v>#REF!</v>
      </c>
      <c r="AR56" s="15" t="e">
        <f>#REF!</f>
        <v>#REF!</v>
      </c>
      <c r="AS56" s="15" t="e">
        <f>#REF!</f>
        <v>#REF!</v>
      </c>
      <c r="AT56" s="15" t="e">
        <f>#REF!</f>
        <v>#REF!</v>
      </c>
      <c r="AU56" s="15" t="e">
        <f>#REF!</f>
        <v>#REF!</v>
      </c>
      <c r="AV56" s="15" t="e">
        <f>#REF!</f>
        <v>#REF!</v>
      </c>
      <c r="AW56" s="15" t="e">
        <f>#REF!</f>
        <v>#REF!</v>
      </c>
      <c r="AX56" s="15" t="e">
        <f>#REF!</f>
        <v>#REF!</v>
      </c>
      <c r="AY56" s="15" t="e">
        <f>#REF!</f>
        <v>#REF!</v>
      </c>
      <c r="AZ56" s="15" t="e">
        <f>#REF!</f>
        <v>#REF!</v>
      </c>
      <c r="BA56" s="15" t="e">
        <f>#REF!</f>
        <v>#REF!</v>
      </c>
      <c r="BB56" s="15" t="e">
        <f>#REF!</f>
        <v>#REF!</v>
      </c>
      <c r="BC56" s="15" t="e">
        <f>#REF!</f>
        <v>#REF!</v>
      </c>
      <c r="BD56" s="15" t="e">
        <f>#REF!</f>
        <v>#REF!</v>
      </c>
      <c r="BE56" s="15" t="e">
        <f>#REF!</f>
        <v>#REF!</v>
      </c>
      <c r="BG56" s="14" t="e">
        <f>#REF!</f>
        <v>#REF!</v>
      </c>
      <c r="BH56" s="15" t="e">
        <f>#REF!</f>
        <v>#REF!</v>
      </c>
      <c r="BI56" s="15" t="e">
        <f>#REF!</f>
        <v>#REF!</v>
      </c>
      <c r="BJ56" s="15" t="e">
        <f>#REF!</f>
        <v>#REF!</v>
      </c>
      <c r="BK56" s="15" t="e">
        <f>#REF!</f>
        <v>#REF!</v>
      </c>
      <c r="BL56" s="15" t="e">
        <f>#REF!</f>
        <v>#REF!</v>
      </c>
      <c r="BM56" s="15" t="e">
        <f>#REF!</f>
        <v>#REF!</v>
      </c>
      <c r="BN56" s="15" t="e">
        <f>#REF!</f>
        <v>#REF!</v>
      </c>
      <c r="BO56" s="15" t="e">
        <f>#REF!</f>
        <v>#REF!</v>
      </c>
      <c r="BP56" s="15" t="e">
        <f>#REF!</f>
        <v>#REF!</v>
      </c>
      <c r="BQ56" s="15" t="e">
        <f>#REF!</f>
        <v>#REF!</v>
      </c>
      <c r="BR56" s="15" t="e">
        <f>#REF!</f>
        <v>#REF!</v>
      </c>
      <c r="BS56" s="15" t="e">
        <f>#REF!</f>
        <v>#REF!</v>
      </c>
      <c r="BT56" s="15" t="e">
        <f>#REF!</f>
        <v>#REF!</v>
      </c>
      <c r="BU56" s="15" t="e">
        <f>#REF!</f>
        <v>#REF!</v>
      </c>
      <c r="BV56" s="15" t="e">
        <f>#REF!</f>
        <v>#REF!</v>
      </c>
      <c r="BW56" s="15" t="e">
        <f>#REF!</f>
        <v>#REF!</v>
      </c>
      <c r="BX56" s="15" t="e">
        <f>#REF!</f>
        <v>#REF!</v>
      </c>
      <c r="BZ56" s="14" t="e">
        <f>#REF!</f>
        <v>#REF!</v>
      </c>
      <c r="CA56" s="15" t="e">
        <f>#REF!</f>
        <v>#REF!</v>
      </c>
      <c r="CB56" s="15" t="e">
        <f>#REF!</f>
        <v>#REF!</v>
      </c>
      <c r="CC56" s="15" t="e">
        <f>#REF!</f>
        <v>#REF!</v>
      </c>
      <c r="CD56" s="15" t="e">
        <f>#REF!</f>
        <v>#REF!</v>
      </c>
      <c r="CE56" s="15" t="e">
        <f>#REF!</f>
        <v>#REF!</v>
      </c>
      <c r="CF56" s="15" t="e">
        <f>#REF!</f>
        <v>#REF!</v>
      </c>
      <c r="CG56" s="15" t="e">
        <f>#REF!</f>
        <v>#REF!</v>
      </c>
      <c r="CH56" s="15" t="e">
        <f>#REF!</f>
        <v>#REF!</v>
      </c>
      <c r="CI56" s="15" t="e">
        <f>#REF!</f>
        <v>#REF!</v>
      </c>
      <c r="CJ56" s="15" t="e">
        <f>#REF!</f>
        <v>#REF!</v>
      </c>
      <c r="CK56" s="15" t="e">
        <f>#REF!</f>
        <v>#REF!</v>
      </c>
      <c r="CL56" s="15" t="e">
        <f>#REF!</f>
        <v>#REF!</v>
      </c>
      <c r="CM56" s="15" t="e">
        <f>#REF!</f>
        <v>#REF!</v>
      </c>
      <c r="CN56" s="15" t="e">
        <f>#REF!</f>
        <v>#REF!</v>
      </c>
      <c r="CO56" s="15" t="e">
        <f>#REF!</f>
        <v>#REF!</v>
      </c>
      <c r="CP56" s="15" t="e">
        <f>#REF!</f>
        <v>#REF!</v>
      </c>
      <c r="CQ56" s="15" t="e">
        <f>#REF!</f>
        <v>#REF!</v>
      </c>
      <c r="CS56" s="14" t="e">
        <f>#REF!</f>
        <v>#REF!</v>
      </c>
      <c r="CT56" s="15" t="e">
        <f>#REF!</f>
        <v>#REF!</v>
      </c>
      <c r="CU56" s="15" t="e">
        <f>#REF!</f>
        <v>#REF!</v>
      </c>
      <c r="CV56" s="15" t="e">
        <f>#REF!</f>
        <v>#REF!</v>
      </c>
      <c r="CW56" s="15" t="e">
        <f>#REF!</f>
        <v>#REF!</v>
      </c>
      <c r="CX56" s="15" t="e">
        <f>#REF!</f>
        <v>#REF!</v>
      </c>
      <c r="CY56" s="15" t="e">
        <f>#REF!</f>
        <v>#REF!</v>
      </c>
      <c r="CZ56" s="15" t="e">
        <f>#REF!</f>
        <v>#REF!</v>
      </c>
      <c r="DA56" s="15" t="e">
        <f>#REF!</f>
        <v>#REF!</v>
      </c>
      <c r="DB56" s="15" t="e">
        <f>#REF!</f>
        <v>#REF!</v>
      </c>
      <c r="DC56" s="15" t="e">
        <f>#REF!</f>
        <v>#REF!</v>
      </c>
      <c r="DD56" s="15" t="e">
        <f>#REF!</f>
        <v>#REF!</v>
      </c>
      <c r="DE56" s="15" t="e">
        <f>#REF!</f>
        <v>#REF!</v>
      </c>
      <c r="DF56" s="15" t="e">
        <f>#REF!</f>
        <v>#REF!</v>
      </c>
      <c r="DG56" s="15" t="e">
        <f>#REF!</f>
        <v>#REF!</v>
      </c>
      <c r="DH56" s="15" t="e">
        <f>#REF!</f>
        <v>#REF!</v>
      </c>
      <c r="DI56" s="15" t="e">
        <f>#REF!</f>
        <v>#REF!</v>
      </c>
      <c r="DJ56" s="15" t="e">
        <f>#REF!</f>
        <v>#REF!</v>
      </c>
      <c r="DL56" s="14" t="e">
        <f>#REF!</f>
        <v>#REF!</v>
      </c>
      <c r="DM56" s="15" t="e">
        <f>#REF!</f>
        <v>#REF!</v>
      </c>
      <c r="DN56" s="15" t="e">
        <f>#REF!</f>
        <v>#REF!</v>
      </c>
      <c r="DO56" s="15" t="e">
        <f>#REF!</f>
        <v>#REF!</v>
      </c>
      <c r="DP56" s="15" t="e">
        <f>#REF!</f>
        <v>#REF!</v>
      </c>
      <c r="DQ56" s="15" t="e">
        <f>#REF!</f>
        <v>#REF!</v>
      </c>
      <c r="DR56" s="15" t="e">
        <f>#REF!</f>
        <v>#REF!</v>
      </c>
      <c r="DS56" s="15" t="e">
        <f>#REF!</f>
        <v>#REF!</v>
      </c>
      <c r="DT56" s="15" t="e">
        <f>#REF!</f>
        <v>#REF!</v>
      </c>
      <c r="DU56" s="15" t="e">
        <f>#REF!</f>
        <v>#REF!</v>
      </c>
      <c r="DV56" s="15" t="e">
        <f>#REF!</f>
        <v>#REF!</v>
      </c>
      <c r="DW56" s="15" t="e">
        <f>#REF!</f>
        <v>#REF!</v>
      </c>
      <c r="DX56" s="15" t="e">
        <f>#REF!</f>
        <v>#REF!</v>
      </c>
      <c r="DY56" s="15" t="e">
        <f>#REF!</f>
        <v>#REF!</v>
      </c>
      <c r="DZ56" s="15" t="e">
        <f>#REF!</f>
        <v>#REF!</v>
      </c>
      <c r="EA56" s="15" t="e">
        <f>#REF!</f>
        <v>#REF!</v>
      </c>
      <c r="EB56" s="15" t="e">
        <f>#REF!</f>
        <v>#REF!</v>
      </c>
      <c r="EC56" s="15" t="e">
        <f>#REF!</f>
        <v>#REF!</v>
      </c>
      <c r="EE56" s="14" t="e">
        <f>#REF!</f>
        <v>#REF!</v>
      </c>
      <c r="EF56" s="15" t="e">
        <f>#REF!</f>
        <v>#REF!</v>
      </c>
      <c r="EG56" s="15" t="e">
        <f>#REF!</f>
        <v>#REF!</v>
      </c>
      <c r="EH56" s="15" t="e">
        <f>#REF!</f>
        <v>#REF!</v>
      </c>
      <c r="EI56" s="15" t="e">
        <f>#REF!</f>
        <v>#REF!</v>
      </c>
      <c r="EJ56" s="15" t="e">
        <f>#REF!</f>
        <v>#REF!</v>
      </c>
      <c r="EK56" s="15" t="e">
        <f>#REF!</f>
        <v>#REF!</v>
      </c>
      <c r="EL56" s="15" t="e">
        <f>#REF!</f>
        <v>#REF!</v>
      </c>
      <c r="EM56" s="15" t="e">
        <f>#REF!</f>
        <v>#REF!</v>
      </c>
      <c r="EN56" s="15" t="e">
        <f>#REF!</f>
        <v>#REF!</v>
      </c>
      <c r="EO56" s="15" t="e">
        <f>#REF!</f>
        <v>#REF!</v>
      </c>
      <c r="EP56" s="15" t="e">
        <f>#REF!</f>
        <v>#REF!</v>
      </c>
      <c r="EQ56" s="15" t="e">
        <f>#REF!</f>
        <v>#REF!</v>
      </c>
      <c r="ER56" s="15" t="e">
        <f>#REF!</f>
        <v>#REF!</v>
      </c>
      <c r="ES56" s="15" t="e">
        <f>#REF!</f>
        <v>#REF!</v>
      </c>
      <c r="ET56" s="15" t="e">
        <f>#REF!</f>
        <v>#REF!</v>
      </c>
      <c r="EU56" s="15" t="e">
        <f>#REF!</f>
        <v>#REF!</v>
      </c>
      <c r="EV56" s="15" t="e">
        <f>#REF!</f>
        <v>#REF!</v>
      </c>
      <c r="EX56" s="14" t="e">
        <f>#REF!</f>
        <v>#REF!</v>
      </c>
      <c r="EY56" s="15" t="e">
        <f>#REF!</f>
        <v>#REF!</v>
      </c>
      <c r="EZ56" s="15" t="e">
        <f>#REF!</f>
        <v>#REF!</v>
      </c>
      <c r="FA56" s="15" t="e">
        <f>#REF!</f>
        <v>#REF!</v>
      </c>
      <c r="FB56" s="15" t="e">
        <f>#REF!</f>
        <v>#REF!</v>
      </c>
      <c r="FC56" s="15" t="e">
        <f>#REF!</f>
        <v>#REF!</v>
      </c>
      <c r="FD56" s="15" t="e">
        <f>#REF!</f>
        <v>#REF!</v>
      </c>
      <c r="FE56" s="15" t="e">
        <f>#REF!</f>
        <v>#REF!</v>
      </c>
      <c r="FF56" s="15" t="e">
        <f>#REF!</f>
        <v>#REF!</v>
      </c>
      <c r="FG56" s="15" t="e">
        <f>#REF!</f>
        <v>#REF!</v>
      </c>
      <c r="FH56" s="15" t="e">
        <f>#REF!</f>
        <v>#REF!</v>
      </c>
      <c r="FI56" s="15" t="e">
        <f>#REF!</f>
        <v>#REF!</v>
      </c>
      <c r="FJ56" s="15" t="e">
        <f>#REF!</f>
        <v>#REF!</v>
      </c>
      <c r="FK56" s="15" t="e">
        <f>#REF!</f>
        <v>#REF!</v>
      </c>
      <c r="FL56" s="15" t="e">
        <f>#REF!</f>
        <v>#REF!</v>
      </c>
      <c r="FM56" s="15" t="e">
        <f>#REF!</f>
        <v>#REF!</v>
      </c>
      <c r="FN56" s="15" t="e">
        <f>#REF!</f>
        <v>#REF!</v>
      </c>
      <c r="FO56" s="15" t="e">
        <f>#REF!</f>
        <v>#REF!</v>
      </c>
      <c r="FQ56" s="14" t="e">
        <f>#REF!</f>
        <v>#REF!</v>
      </c>
      <c r="FR56" s="15" t="e">
        <f>#REF!</f>
        <v>#REF!</v>
      </c>
      <c r="FS56" s="15" t="e">
        <f>#REF!</f>
        <v>#REF!</v>
      </c>
      <c r="FT56" s="15" t="e">
        <f>#REF!</f>
        <v>#REF!</v>
      </c>
      <c r="FU56" s="15" t="e">
        <f>#REF!</f>
        <v>#REF!</v>
      </c>
      <c r="FV56" s="15" t="e">
        <f>#REF!</f>
        <v>#REF!</v>
      </c>
      <c r="FW56" s="15" t="e">
        <f>#REF!</f>
        <v>#REF!</v>
      </c>
      <c r="FX56" s="15" t="e">
        <f>#REF!</f>
        <v>#REF!</v>
      </c>
      <c r="FY56" s="15" t="e">
        <f>#REF!</f>
        <v>#REF!</v>
      </c>
      <c r="FZ56" s="15" t="e">
        <f>#REF!</f>
        <v>#REF!</v>
      </c>
      <c r="GA56" s="15" t="e">
        <f>#REF!</f>
        <v>#REF!</v>
      </c>
      <c r="GB56" s="15" t="e">
        <f>#REF!</f>
        <v>#REF!</v>
      </c>
      <c r="GC56" s="15" t="e">
        <f>#REF!</f>
        <v>#REF!</v>
      </c>
      <c r="GD56" s="15" t="e">
        <f>#REF!</f>
        <v>#REF!</v>
      </c>
      <c r="GE56" s="15" t="e">
        <f>#REF!</f>
        <v>#REF!</v>
      </c>
      <c r="GF56" s="15" t="e">
        <f>#REF!</f>
        <v>#REF!</v>
      </c>
      <c r="GG56" s="15" t="e">
        <f>#REF!</f>
        <v>#REF!</v>
      </c>
      <c r="GH56" s="15" t="e">
        <f>#REF!</f>
        <v>#REF!</v>
      </c>
      <c r="GJ56" s="14" t="e">
        <f>#REF!</f>
        <v>#REF!</v>
      </c>
      <c r="GK56" s="15" t="e">
        <f>#REF!</f>
        <v>#REF!</v>
      </c>
      <c r="GL56" s="15" t="e">
        <f>#REF!</f>
        <v>#REF!</v>
      </c>
      <c r="GM56" s="15" t="e">
        <f>#REF!</f>
        <v>#REF!</v>
      </c>
      <c r="GN56" s="15" t="e">
        <f>#REF!</f>
        <v>#REF!</v>
      </c>
      <c r="GO56" s="15" t="e">
        <f>#REF!</f>
        <v>#REF!</v>
      </c>
      <c r="GP56" s="15" t="e">
        <f>#REF!</f>
        <v>#REF!</v>
      </c>
      <c r="GQ56" s="15" t="e">
        <f>#REF!</f>
        <v>#REF!</v>
      </c>
      <c r="GR56" s="15" t="e">
        <f>#REF!</f>
        <v>#REF!</v>
      </c>
      <c r="GS56" s="15" t="e">
        <f>#REF!</f>
        <v>#REF!</v>
      </c>
      <c r="GT56" s="15" t="e">
        <f>#REF!</f>
        <v>#REF!</v>
      </c>
      <c r="GU56" s="15" t="e">
        <f>#REF!</f>
        <v>#REF!</v>
      </c>
      <c r="GV56" s="15" t="e">
        <f>#REF!</f>
        <v>#REF!</v>
      </c>
      <c r="GW56" s="15" t="e">
        <f>#REF!</f>
        <v>#REF!</v>
      </c>
      <c r="GX56" s="15" t="e">
        <f>#REF!</f>
        <v>#REF!</v>
      </c>
      <c r="GY56" s="15" t="e">
        <f>#REF!</f>
        <v>#REF!</v>
      </c>
      <c r="GZ56" s="15" t="e">
        <f>#REF!</f>
        <v>#REF!</v>
      </c>
      <c r="HA56" s="15" t="e">
        <f>#REF!</f>
        <v>#REF!</v>
      </c>
      <c r="HC56" s="14" t="e">
        <f>#REF!</f>
        <v>#REF!</v>
      </c>
      <c r="HD56" s="15" t="e">
        <f>#REF!</f>
        <v>#REF!</v>
      </c>
      <c r="HE56" s="15" t="e">
        <f>#REF!</f>
        <v>#REF!</v>
      </c>
      <c r="HF56" s="15" t="e">
        <f>#REF!</f>
        <v>#REF!</v>
      </c>
      <c r="HG56" s="15" t="e">
        <f>#REF!</f>
        <v>#REF!</v>
      </c>
      <c r="HH56" s="15" t="e">
        <f>#REF!</f>
        <v>#REF!</v>
      </c>
      <c r="HI56" s="15" t="e">
        <f>#REF!</f>
        <v>#REF!</v>
      </c>
      <c r="HJ56" s="15" t="e">
        <f>#REF!</f>
        <v>#REF!</v>
      </c>
      <c r="HK56" s="15" t="e">
        <f>#REF!</f>
        <v>#REF!</v>
      </c>
      <c r="HL56" s="15" t="e">
        <f>#REF!</f>
        <v>#REF!</v>
      </c>
      <c r="HM56" s="15" t="e">
        <f>#REF!</f>
        <v>#REF!</v>
      </c>
      <c r="HN56" s="15" t="e">
        <f>#REF!</f>
        <v>#REF!</v>
      </c>
      <c r="HO56" s="15" t="e">
        <f>#REF!</f>
        <v>#REF!</v>
      </c>
      <c r="HP56" s="15" t="e">
        <f>#REF!</f>
        <v>#REF!</v>
      </c>
      <c r="HQ56" s="15" t="e">
        <f>#REF!</f>
        <v>#REF!</v>
      </c>
      <c r="HR56" s="15" t="e">
        <f>#REF!</f>
        <v>#REF!</v>
      </c>
      <c r="HS56" s="15" t="e">
        <f>#REF!</f>
        <v>#REF!</v>
      </c>
      <c r="HT56" s="15" t="e">
        <f>#REF!</f>
        <v>#REF!</v>
      </c>
      <c r="HV56" s="14" t="e">
        <f>#REF!</f>
        <v>#REF!</v>
      </c>
      <c r="HW56" s="15" t="e">
        <f>#REF!</f>
        <v>#REF!</v>
      </c>
      <c r="HX56" s="15" t="e">
        <f>#REF!</f>
        <v>#REF!</v>
      </c>
      <c r="HY56" s="15" t="e">
        <f>#REF!</f>
        <v>#REF!</v>
      </c>
      <c r="HZ56" s="15" t="e">
        <f>#REF!</f>
        <v>#REF!</v>
      </c>
      <c r="IA56" s="15" t="e">
        <f>#REF!</f>
        <v>#REF!</v>
      </c>
      <c r="IB56" s="15" t="e">
        <f>#REF!</f>
        <v>#REF!</v>
      </c>
      <c r="IC56" s="15" t="e">
        <f>#REF!</f>
        <v>#REF!</v>
      </c>
      <c r="ID56" s="15" t="e">
        <f>#REF!</f>
        <v>#REF!</v>
      </c>
      <c r="IE56" s="15" t="e">
        <f>#REF!</f>
        <v>#REF!</v>
      </c>
      <c r="IF56" s="15" t="e">
        <f>#REF!</f>
        <v>#REF!</v>
      </c>
      <c r="IG56" s="15" t="e">
        <f>#REF!</f>
        <v>#REF!</v>
      </c>
      <c r="IH56" s="15" t="e">
        <f>#REF!</f>
        <v>#REF!</v>
      </c>
      <c r="II56" s="15" t="e">
        <f>#REF!</f>
        <v>#REF!</v>
      </c>
      <c r="IJ56" s="15" t="e">
        <f>#REF!</f>
        <v>#REF!</v>
      </c>
      <c r="IK56" s="15" t="e">
        <f>#REF!</f>
        <v>#REF!</v>
      </c>
      <c r="IL56" s="15" t="e">
        <f>#REF!</f>
        <v>#REF!</v>
      </c>
      <c r="IM56" s="15" t="e">
        <f>#REF!</f>
        <v>#REF!</v>
      </c>
      <c r="IO56" s="14" t="e">
        <f>#REF!</f>
        <v>#REF!</v>
      </c>
      <c r="IP56" s="15" t="e">
        <f>#REF!</f>
        <v>#REF!</v>
      </c>
      <c r="IQ56" s="15" t="e">
        <f>#REF!</f>
        <v>#REF!</v>
      </c>
      <c r="IR56" s="15" t="e">
        <f>#REF!</f>
        <v>#REF!</v>
      </c>
      <c r="IS56" s="15" t="e">
        <f>#REF!</f>
        <v>#REF!</v>
      </c>
      <c r="IT56" s="15" t="e">
        <f>#REF!</f>
        <v>#REF!</v>
      </c>
      <c r="IU56" s="15" t="e">
        <f>#REF!</f>
        <v>#REF!</v>
      </c>
      <c r="IV56" s="15" t="e">
        <f>#REF!</f>
        <v>#REF!</v>
      </c>
      <c r="IW56" s="15" t="e">
        <f>#REF!</f>
        <v>#REF!</v>
      </c>
      <c r="IX56" s="15" t="e">
        <f>#REF!</f>
        <v>#REF!</v>
      </c>
      <c r="IY56" s="15" t="e">
        <f>#REF!</f>
        <v>#REF!</v>
      </c>
      <c r="IZ56" s="15" t="e">
        <f>#REF!</f>
        <v>#REF!</v>
      </c>
      <c r="JA56" s="15" t="e">
        <f>#REF!</f>
        <v>#REF!</v>
      </c>
      <c r="JB56" s="15" t="e">
        <f>#REF!</f>
        <v>#REF!</v>
      </c>
      <c r="JC56" s="15" t="e">
        <f>#REF!</f>
        <v>#REF!</v>
      </c>
      <c r="JD56" s="15" t="e">
        <f>#REF!</f>
        <v>#REF!</v>
      </c>
      <c r="JE56" s="15" t="e">
        <f>#REF!</f>
        <v>#REF!</v>
      </c>
      <c r="JF56" s="15" t="e">
        <f>#REF!</f>
        <v>#REF!</v>
      </c>
      <c r="JH56" s="14" t="e">
        <f>#REF!</f>
        <v>#REF!</v>
      </c>
      <c r="JI56" s="15" t="e">
        <f>#REF!</f>
        <v>#REF!</v>
      </c>
      <c r="JJ56" s="15" t="e">
        <f>#REF!</f>
        <v>#REF!</v>
      </c>
      <c r="JK56" s="15" t="e">
        <f>#REF!</f>
        <v>#REF!</v>
      </c>
      <c r="JL56" s="15" t="e">
        <f>#REF!</f>
        <v>#REF!</v>
      </c>
      <c r="JM56" s="15" t="e">
        <f>#REF!</f>
        <v>#REF!</v>
      </c>
      <c r="JN56" s="15" t="e">
        <f>#REF!</f>
        <v>#REF!</v>
      </c>
      <c r="JO56" s="15" t="e">
        <f>#REF!</f>
        <v>#REF!</v>
      </c>
      <c r="JP56" s="15" t="e">
        <f>#REF!</f>
        <v>#REF!</v>
      </c>
      <c r="JQ56" s="15" t="e">
        <f>#REF!</f>
        <v>#REF!</v>
      </c>
      <c r="JR56" s="15" t="e">
        <f>#REF!</f>
        <v>#REF!</v>
      </c>
      <c r="JS56" s="15" t="e">
        <f>#REF!</f>
        <v>#REF!</v>
      </c>
      <c r="JT56" s="15" t="e">
        <f>#REF!</f>
        <v>#REF!</v>
      </c>
      <c r="JU56" s="15" t="e">
        <f>#REF!</f>
        <v>#REF!</v>
      </c>
      <c r="JV56" s="15" t="e">
        <f>#REF!</f>
        <v>#REF!</v>
      </c>
      <c r="JW56" s="15" t="e">
        <f>#REF!</f>
        <v>#REF!</v>
      </c>
      <c r="JX56" s="15" t="e">
        <f>#REF!</f>
        <v>#REF!</v>
      </c>
      <c r="JY56" s="15" t="e">
        <f>#REF!</f>
        <v>#REF!</v>
      </c>
    </row>
    <row r="57" spans="2:285" x14ac:dyDescent="0.25">
      <c r="B57" s="14" t="e">
        <f>#REF!</f>
        <v>#REF!</v>
      </c>
      <c r="C57" s="15" t="e">
        <f>#REF!</f>
        <v>#REF!</v>
      </c>
      <c r="D57" s="15" t="e">
        <f>#REF!</f>
        <v>#REF!</v>
      </c>
      <c r="E57" s="15" t="e">
        <f>#REF!</f>
        <v>#REF!</v>
      </c>
      <c r="F57" s="15" t="e">
        <f>#REF!</f>
        <v>#REF!</v>
      </c>
      <c r="G57" s="15" t="e">
        <f>#REF!</f>
        <v>#REF!</v>
      </c>
      <c r="H57" s="15" t="e">
        <f>#REF!</f>
        <v>#REF!</v>
      </c>
      <c r="I57" s="15" t="e">
        <f>#REF!</f>
        <v>#REF!</v>
      </c>
      <c r="J57" s="15" t="e">
        <f>#REF!</f>
        <v>#REF!</v>
      </c>
      <c r="K57" s="15" t="e">
        <f>#REF!</f>
        <v>#REF!</v>
      </c>
      <c r="L57" s="15" t="e">
        <f>#REF!</f>
        <v>#REF!</v>
      </c>
      <c r="M57" s="15" t="e">
        <f>#REF!</f>
        <v>#REF!</v>
      </c>
      <c r="N57" s="15" t="e">
        <f>#REF!</f>
        <v>#REF!</v>
      </c>
      <c r="O57" s="15" t="e">
        <f>#REF!</f>
        <v>#REF!</v>
      </c>
      <c r="P57" s="15" t="e">
        <f>#REF!</f>
        <v>#REF!</v>
      </c>
      <c r="Q57" s="15" t="e">
        <f>#REF!</f>
        <v>#REF!</v>
      </c>
      <c r="R57" s="15" t="e">
        <f>#REF!</f>
        <v>#REF!</v>
      </c>
      <c r="S57" s="15" t="e">
        <f>#REF!</f>
        <v>#REF!</v>
      </c>
      <c r="U57" s="14" t="e">
        <f>#REF!</f>
        <v>#REF!</v>
      </c>
      <c r="V57" s="15" t="e">
        <f>#REF!</f>
        <v>#REF!</v>
      </c>
      <c r="W57" s="15" t="e">
        <f>#REF!</f>
        <v>#REF!</v>
      </c>
      <c r="X57" s="15" t="e">
        <f>#REF!</f>
        <v>#REF!</v>
      </c>
      <c r="Y57" s="15" t="e">
        <f>#REF!</f>
        <v>#REF!</v>
      </c>
      <c r="Z57" s="15" t="e">
        <f>#REF!</f>
        <v>#REF!</v>
      </c>
      <c r="AA57" s="15" t="e">
        <f>#REF!</f>
        <v>#REF!</v>
      </c>
      <c r="AB57" s="15" t="e">
        <f>#REF!</f>
        <v>#REF!</v>
      </c>
      <c r="AC57" s="15" t="e">
        <f>#REF!</f>
        <v>#REF!</v>
      </c>
      <c r="AD57" s="15" t="e">
        <f>#REF!</f>
        <v>#REF!</v>
      </c>
      <c r="AE57" s="15" t="e">
        <f>#REF!</f>
        <v>#REF!</v>
      </c>
      <c r="AF57" s="15" t="e">
        <f>#REF!</f>
        <v>#REF!</v>
      </c>
      <c r="AG57" s="15" t="e">
        <f>#REF!</f>
        <v>#REF!</v>
      </c>
      <c r="AH57" s="15" t="e">
        <f>#REF!</f>
        <v>#REF!</v>
      </c>
      <c r="AI57" s="15" t="e">
        <f>#REF!</f>
        <v>#REF!</v>
      </c>
      <c r="AJ57" s="15" t="e">
        <f>#REF!</f>
        <v>#REF!</v>
      </c>
      <c r="AK57" s="15" t="e">
        <f>#REF!</f>
        <v>#REF!</v>
      </c>
      <c r="AL57" s="15" t="e">
        <f>#REF!</f>
        <v>#REF!</v>
      </c>
      <c r="AN57" s="14" t="e">
        <f>#REF!</f>
        <v>#REF!</v>
      </c>
      <c r="AO57" s="15" t="e">
        <f>#REF!</f>
        <v>#REF!</v>
      </c>
      <c r="AP57" s="15" t="e">
        <f>#REF!</f>
        <v>#REF!</v>
      </c>
      <c r="AQ57" s="15" t="e">
        <f>#REF!</f>
        <v>#REF!</v>
      </c>
      <c r="AR57" s="15" t="e">
        <f>#REF!</f>
        <v>#REF!</v>
      </c>
      <c r="AS57" s="15" t="e">
        <f>#REF!</f>
        <v>#REF!</v>
      </c>
      <c r="AT57" s="15" t="e">
        <f>#REF!</f>
        <v>#REF!</v>
      </c>
      <c r="AU57" s="15" t="e">
        <f>#REF!</f>
        <v>#REF!</v>
      </c>
      <c r="AV57" s="15" t="e">
        <f>#REF!</f>
        <v>#REF!</v>
      </c>
      <c r="AW57" s="15" t="e">
        <f>#REF!</f>
        <v>#REF!</v>
      </c>
      <c r="AX57" s="15" t="e">
        <f>#REF!</f>
        <v>#REF!</v>
      </c>
      <c r="AY57" s="15" t="e">
        <f>#REF!</f>
        <v>#REF!</v>
      </c>
      <c r="AZ57" s="15" t="e">
        <f>#REF!</f>
        <v>#REF!</v>
      </c>
      <c r="BA57" s="15" t="e">
        <f>#REF!</f>
        <v>#REF!</v>
      </c>
      <c r="BB57" s="15" t="e">
        <f>#REF!</f>
        <v>#REF!</v>
      </c>
      <c r="BC57" s="15" t="e">
        <f>#REF!</f>
        <v>#REF!</v>
      </c>
      <c r="BD57" s="15" t="e">
        <f>#REF!</f>
        <v>#REF!</v>
      </c>
      <c r="BE57" s="15" t="e">
        <f>#REF!</f>
        <v>#REF!</v>
      </c>
      <c r="BG57" s="14" t="e">
        <f>#REF!</f>
        <v>#REF!</v>
      </c>
      <c r="BH57" s="15" t="e">
        <f>#REF!</f>
        <v>#REF!</v>
      </c>
      <c r="BI57" s="15" t="e">
        <f>#REF!</f>
        <v>#REF!</v>
      </c>
      <c r="BJ57" s="15" t="e">
        <f>#REF!</f>
        <v>#REF!</v>
      </c>
      <c r="BK57" s="15" t="e">
        <f>#REF!</f>
        <v>#REF!</v>
      </c>
      <c r="BL57" s="15" t="e">
        <f>#REF!</f>
        <v>#REF!</v>
      </c>
      <c r="BM57" s="15" t="e">
        <f>#REF!</f>
        <v>#REF!</v>
      </c>
      <c r="BN57" s="15" t="e">
        <f>#REF!</f>
        <v>#REF!</v>
      </c>
      <c r="BO57" s="15" t="e">
        <f>#REF!</f>
        <v>#REF!</v>
      </c>
      <c r="BP57" s="15" t="e">
        <f>#REF!</f>
        <v>#REF!</v>
      </c>
      <c r="BQ57" s="15" t="e">
        <f>#REF!</f>
        <v>#REF!</v>
      </c>
      <c r="BR57" s="15" t="e">
        <f>#REF!</f>
        <v>#REF!</v>
      </c>
      <c r="BS57" s="15" t="e">
        <f>#REF!</f>
        <v>#REF!</v>
      </c>
      <c r="BT57" s="15" t="e">
        <f>#REF!</f>
        <v>#REF!</v>
      </c>
      <c r="BU57" s="15" t="e">
        <f>#REF!</f>
        <v>#REF!</v>
      </c>
      <c r="BV57" s="15" t="e">
        <f>#REF!</f>
        <v>#REF!</v>
      </c>
      <c r="BW57" s="15" t="e">
        <f>#REF!</f>
        <v>#REF!</v>
      </c>
      <c r="BX57" s="15" t="e">
        <f>#REF!</f>
        <v>#REF!</v>
      </c>
      <c r="BZ57" s="14" t="e">
        <f>#REF!</f>
        <v>#REF!</v>
      </c>
      <c r="CA57" s="15" t="e">
        <f>#REF!</f>
        <v>#REF!</v>
      </c>
      <c r="CB57" s="15" t="e">
        <f>#REF!</f>
        <v>#REF!</v>
      </c>
      <c r="CC57" s="15" t="e">
        <f>#REF!</f>
        <v>#REF!</v>
      </c>
      <c r="CD57" s="15" t="e">
        <f>#REF!</f>
        <v>#REF!</v>
      </c>
      <c r="CE57" s="15" t="e">
        <f>#REF!</f>
        <v>#REF!</v>
      </c>
      <c r="CF57" s="15" t="e">
        <f>#REF!</f>
        <v>#REF!</v>
      </c>
      <c r="CG57" s="15" t="e">
        <f>#REF!</f>
        <v>#REF!</v>
      </c>
      <c r="CH57" s="15" t="e">
        <f>#REF!</f>
        <v>#REF!</v>
      </c>
      <c r="CI57" s="15" t="e">
        <f>#REF!</f>
        <v>#REF!</v>
      </c>
      <c r="CJ57" s="15" t="e">
        <f>#REF!</f>
        <v>#REF!</v>
      </c>
      <c r="CK57" s="15" t="e">
        <f>#REF!</f>
        <v>#REF!</v>
      </c>
      <c r="CL57" s="15" t="e">
        <f>#REF!</f>
        <v>#REF!</v>
      </c>
      <c r="CM57" s="15" t="e">
        <f>#REF!</f>
        <v>#REF!</v>
      </c>
      <c r="CN57" s="15" t="e">
        <f>#REF!</f>
        <v>#REF!</v>
      </c>
      <c r="CO57" s="15" t="e">
        <f>#REF!</f>
        <v>#REF!</v>
      </c>
      <c r="CP57" s="15" t="e">
        <f>#REF!</f>
        <v>#REF!</v>
      </c>
      <c r="CQ57" s="15" t="e">
        <f>#REF!</f>
        <v>#REF!</v>
      </c>
      <c r="CS57" s="14" t="e">
        <f>#REF!</f>
        <v>#REF!</v>
      </c>
      <c r="CT57" s="15" t="e">
        <f>#REF!</f>
        <v>#REF!</v>
      </c>
      <c r="CU57" s="15" t="e">
        <f>#REF!</f>
        <v>#REF!</v>
      </c>
      <c r="CV57" s="15" t="e">
        <f>#REF!</f>
        <v>#REF!</v>
      </c>
      <c r="CW57" s="15" t="e">
        <f>#REF!</f>
        <v>#REF!</v>
      </c>
      <c r="CX57" s="15" t="e">
        <f>#REF!</f>
        <v>#REF!</v>
      </c>
      <c r="CY57" s="15" t="e">
        <f>#REF!</f>
        <v>#REF!</v>
      </c>
      <c r="CZ57" s="15" t="e">
        <f>#REF!</f>
        <v>#REF!</v>
      </c>
      <c r="DA57" s="15" t="e">
        <f>#REF!</f>
        <v>#REF!</v>
      </c>
      <c r="DB57" s="15" t="e">
        <f>#REF!</f>
        <v>#REF!</v>
      </c>
      <c r="DC57" s="15" t="e">
        <f>#REF!</f>
        <v>#REF!</v>
      </c>
      <c r="DD57" s="15" t="e">
        <f>#REF!</f>
        <v>#REF!</v>
      </c>
      <c r="DE57" s="15" t="e">
        <f>#REF!</f>
        <v>#REF!</v>
      </c>
      <c r="DF57" s="15" t="e">
        <f>#REF!</f>
        <v>#REF!</v>
      </c>
      <c r="DG57" s="15" t="e">
        <f>#REF!</f>
        <v>#REF!</v>
      </c>
      <c r="DH57" s="15" t="e">
        <f>#REF!</f>
        <v>#REF!</v>
      </c>
      <c r="DI57" s="15" t="e">
        <f>#REF!</f>
        <v>#REF!</v>
      </c>
      <c r="DJ57" s="15" t="e">
        <f>#REF!</f>
        <v>#REF!</v>
      </c>
      <c r="DL57" s="14" t="e">
        <f>#REF!</f>
        <v>#REF!</v>
      </c>
      <c r="DM57" s="15" t="e">
        <f>#REF!</f>
        <v>#REF!</v>
      </c>
      <c r="DN57" s="15" t="e">
        <f>#REF!</f>
        <v>#REF!</v>
      </c>
      <c r="DO57" s="15" t="e">
        <f>#REF!</f>
        <v>#REF!</v>
      </c>
      <c r="DP57" s="15" t="e">
        <f>#REF!</f>
        <v>#REF!</v>
      </c>
      <c r="DQ57" s="15" t="e">
        <f>#REF!</f>
        <v>#REF!</v>
      </c>
      <c r="DR57" s="15" t="e">
        <f>#REF!</f>
        <v>#REF!</v>
      </c>
      <c r="DS57" s="15" t="e">
        <f>#REF!</f>
        <v>#REF!</v>
      </c>
      <c r="DT57" s="15" t="e">
        <f>#REF!</f>
        <v>#REF!</v>
      </c>
      <c r="DU57" s="15" t="e">
        <f>#REF!</f>
        <v>#REF!</v>
      </c>
      <c r="DV57" s="15" t="e">
        <f>#REF!</f>
        <v>#REF!</v>
      </c>
      <c r="DW57" s="15" t="e">
        <f>#REF!</f>
        <v>#REF!</v>
      </c>
      <c r="DX57" s="15" t="e">
        <f>#REF!</f>
        <v>#REF!</v>
      </c>
      <c r="DY57" s="15" t="e">
        <f>#REF!</f>
        <v>#REF!</v>
      </c>
      <c r="DZ57" s="15" t="e">
        <f>#REF!</f>
        <v>#REF!</v>
      </c>
      <c r="EA57" s="15" t="e">
        <f>#REF!</f>
        <v>#REF!</v>
      </c>
      <c r="EB57" s="15" t="e">
        <f>#REF!</f>
        <v>#REF!</v>
      </c>
      <c r="EC57" s="15" t="e">
        <f>#REF!</f>
        <v>#REF!</v>
      </c>
      <c r="EE57" s="14" t="e">
        <f>#REF!</f>
        <v>#REF!</v>
      </c>
      <c r="EF57" s="15" t="e">
        <f>#REF!</f>
        <v>#REF!</v>
      </c>
      <c r="EG57" s="15" t="e">
        <f>#REF!</f>
        <v>#REF!</v>
      </c>
      <c r="EH57" s="15" t="e">
        <f>#REF!</f>
        <v>#REF!</v>
      </c>
      <c r="EI57" s="15" t="e">
        <f>#REF!</f>
        <v>#REF!</v>
      </c>
      <c r="EJ57" s="15" t="e">
        <f>#REF!</f>
        <v>#REF!</v>
      </c>
      <c r="EK57" s="15" t="e">
        <f>#REF!</f>
        <v>#REF!</v>
      </c>
      <c r="EL57" s="15" t="e">
        <f>#REF!</f>
        <v>#REF!</v>
      </c>
      <c r="EM57" s="15" t="e">
        <f>#REF!</f>
        <v>#REF!</v>
      </c>
      <c r="EN57" s="15" t="e">
        <f>#REF!</f>
        <v>#REF!</v>
      </c>
      <c r="EO57" s="15" t="e">
        <f>#REF!</f>
        <v>#REF!</v>
      </c>
      <c r="EP57" s="15" t="e">
        <f>#REF!</f>
        <v>#REF!</v>
      </c>
      <c r="EQ57" s="15" t="e">
        <f>#REF!</f>
        <v>#REF!</v>
      </c>
      <c r="ER57" s="15" t="e">
        <f>#REF!</f>
        <v>#REF!</v>
      </c>
      <c r="ES57" s="15" t="e">
        <f>#REF!</f>
        <v>#REF!</v>
      </c>
      <c r="ET57" s="15" t="e">
        <f>#REF!</f>
        <v>#REF!</v>
      </c>
      <c r="EU57" s="15" t="e">
        <f>#REF!</f>
        <v>#REF!</v>
      </c>
      <c r="EV57" s="15" t="e">
        <f>#REF!</f>
        <v>#REF!</v>
      </c>
      <c r="EX57" s="14" t="e">
        <f>#REF!</f>
        <v>#REF!</v>
      </c>
      <c r="EY57" s="15" t="e">
        <f>#REF!</f>
        <v>#REF!</v>
      </c>
      <c r="EZ57" s="15" t="e">
        <f>#REF!</f>
        <v>#REF!</v>
      </c>
      <c r="FA57" s="15" t="e">
        <f>#REF!</f>
        <v>#REF!</v>
      </c>
      <c r="FB57" s="15" t="e">
        <f>#REF!</f>
        <v>#REF!</v>
      </c>
      <c r="FC57" s="15" t="e">
        <f>#REF!</f>
        <v>#REF!</v>
      </c>
      <c r="FD57" s="15" t="e">
        <f>#REF!</f>
        <v>#REF!</v>
      </c>
      <c r="FE57" s="15" t="e">
        <f>#REF!</f>
        <v>#REF!</v>
      </c>
      <c r="FF57" s="15" t="e">
        <f>#REF!</f>
        <v>#REF!</v>
      </c>
      <c r="FG57" s="15" t="e">
        <f>#REF!</f>
        <v>#REF!</v>
      </c>
      <c r="FH57" s="15" t="e">
        <f>#REF!</f>
        <v>#REF!</v>
      </c>
      <c r="FI57" s="15" t="e">
        <f>#REF!</f>
        <v>#REF!</v>
      </c>
      <c r="FJ57" s="15" t="e">
        <f>#REF!</f>
        <v>#REF!</v>
      </c>
      <c r="FK57" s="15" t="e">
        <f>#REF!</f>
        <v>#REF!</v>
      </c>
      <c r="FL57" s="15" t="e">
        <f>#REF!</f>
        <v>#REF!</v>
      </c>
      <c r="FM57" s="15" t="e">
        <f>#REF!</f>
        <v>#REF!</v>
      </c>
      <c r="FN57" s="15" t="e">
        <f>#REF!</f>
        <v>#REF!</v>
      </c>
      <c r="FO57" s="15" t="e">
        <f>#REF!</f>
        <v>#REF!</v>
      </c>
      <c r="FQ57" s="14" t="e">
        <f>#REF!</f>
        <v>#REF!</v>
      </c>
      <c r="FR57" s="15" t="e">
        <f>#REF!</f>
        <v>#REF!</v>
      </c>
      <c r="FS57" s="15" t="e">
        <f>#REF!</f>
        <v>#REF!</v>
      </c>
      <c r="FT57" s="15" t="e">
        <f>#REF!</f>
        <v>#REF!</v>
      </c>
      <c r="FU57" s="15" t="e">
        <f>#REF!</f>
        <v>#REF!</v>
      </c>
      <c r="FV57" s="15" t="e">
        <f>#REF!</f>
        <v>#REF!</v>
      </c>
      <c r="FW57" s="15" t="e">
        <f>#REF!</f>
        <v>#REF!</v>
      </c>
      <c r="FX57" s="15" t="e">
        <f>#REF!</f>
        <v>#REF!</v>
      </c>
      <c r="FY57" s="15" t="e">
        <f>#REF!</f>
        <v>#REF!</v>
      </c>
      <c r="FZ57" s="15" t="e">
        <f>#REF!</f>
        <v>#REF!</v>
      </c>
      <c r="GA57" s="15" t="e">
        <f>#REF!</f>
        <v>#REF!</v>
      </c>
      <c r="GB57" s="15" t="e">
        <f>#REF!</f>
        <v>#REF!</v>
      </c>
      <c r="GC57" s="15" t="e">
        <f>#REF!</f>
        <v>#REF!</v>
      </c>
      <c r="GD57" s="15" t="e">
        <f>#REF!</f>
        <v>#REF!</v>
      </c>
      <c r="GE57" s="15" t="e">
        <f>#REF!</f>
        <v>#REF!</v>
      </c>
      <c r="GF57" s="15" t="e">
        <f>#REF!</f>
        <v>#REF!</v>
      </c>
      <c r="GG57" s="15" t="e">
        <f>#REF!</f>
        <v>#REF!</v>
      </c>
      <c r="GH57" s="15" t="e">
        <f>#REF!</f>
        <v>#REF!</v>
      </c>
      <c r="GJ57" s="14" t="e">
        <f>#REF!</f>
        <v>#REF!</v>
      </c>
      <c r="GK57" s="15" t="e">
        <f>#REF!</f>
        <v>#REF!</v>
      </c>
      <c r="GL57" s="15" t="e">
        <f>#REF!</f>
        <v>#REF!</v>
      </c>
      <c r="GM57" s="15" t="e">
        <f>#REF!</f>
        <v>#REF!</v>
      </c>
      <c r="GN57" s="15" t="e">
        <f>#REF!</f>
        <v>#REF!</v>
      </c>
      <c r="GO57" s="15" t="e">
        <f>#REF!</f>
        <v>#REF!</v>
      </c>
      <c r="GP57" s="15" t="e">
        <f>#REF!</f>
        <v>#REF!</v>
      </c>
      <c r="GQ57" s="15" t="e">
        <f>#REF!</f>
        <v>#REF!</v>
      </c>
      <c r="GR57" s="15" t="e">
        <f>#REF!</f>
        <v>#REF!</v>
      </c>
      <c r="GS57" s="15" t="e">
        <f>#REF!</f>
        <v>#REF!</v>
      </c>
      <c r="GT57" s="15" t="e">
        <f>#REF!</f>
        <v>#REF!</v>
      </c>
      <c r="GU57" s="15" t="e">
        <f>#REF!</f>
        <v>#REF!</v>
      </c>
      <c r="GV57" s="15" t="e">
        <f>#REF!</f>
        <v>#REF!</v>
      </c>
      <c r="GW57" s="15" t="e">
        <f>#REF!</f>
        <v>#REF!</v>
      </c>
      <c r="GX57" s="15" t="e">
        <f>#REF!</f>
        <v>#REF!</v>
      </c>
      <c r="GY57" s="15" t="e">
        <f>#REF!</f>
        <v>#REF!</v>
      </c>
      <c r="GZ57" s="15" t="e">
        <f>#REF!</f>
        <v>#REF!</v>
      </c>
      <c r="HA57" s="15" t="e">
        <f>#REF!</f>
        <v>#REF!</v>
      </c>
      <c r="HC57" s="14" t="e">
        <f>#REF!</f>
        <v>#REF!</v>
      </c>
      <c r="HD57" s="15" t="e">
        <f>#REF!</f>
        <v>#REF!</v>
      </c>
      <c r="HE57" s="15" t="e">
        <f>#REF!</f>
        <v>#REF!</v>
      </c>
      <c r="HF57" s="15" t="e">
        <f>#REF!</f>
        <v>#REF!</v>
      </c>
      <c r="HG57" s="15" t="e">
        <f>#REF!</f>
        <v>#REF!</v>
      </c>
      <c r="HH57" s="15" t="e">
        <f>#REF!</f>
        <v>#REF!</v>
      </c>
      <c r="HI57" s="15" t="e">
        <f>#REF!</f>
        <v>#REF!</v>
      </c>
      <c r="HJ57" s="15" t="e">
        <f>#REF!</f>
        <v>#REF!</v>
      </c>
      <c r="HK57" s="15" t="e">
        <f>#REF!</f>
        <v>#REF!</v>
      </c>
      <c r="HL57" s="15" t="e">
        <f>#REF!</f>
        <v>#REF!</v>
      </c>
      <c r="HM57" s="15" t="e">
        <f>#REF!</f>
        <v>#REF!</v>
      </c>
      <c r="HN57" s="15" t="e">
        <f>#REF!</f>
        <v>#REF!</v>
      </c>
      <c r="HO57" s="15" t="e">
        <f>#REF!</f>
        <v>#REF!</v>
      </c>
      <c r="HP57" s="15" t="e">
        <f>#REF!</f>
        <v>#REF!</v>
      </c>
      <c r="HQ57" s="15" t="e">
        <f>#REF!</f>
        <v>#REF!</v>
      </c>
      <c r="HR57" s="15" t="e">
        <f>#REF!</f>
        <v>#REF!</v>
      </c>
      <c r="HS57" s="15" t="e">
        <f>#REF!</f>
        <v>#REF!</v>
      </c>
      <c r="HT57" s="15" t="e">
        <f>#REF!</f>
        <v>#REF!</v>
      </c>
      <c r="HV57" s="14" t="e">
        <f>#REF!</f>
        <v>#REF!</v>
      </c>
      <c r="HW57" s="15" t="e">
        <f>#REF!</f>
        <v>#REF!</v>
      </c>
      <c r="HX57" s="15" t="e">
        <f>#REF!</f>
        <v>#REF!</v>
      </c>
      <c r="HY57" s="15" t="e">
        <f>#REF!</f>
        <v>#REF!</v>
      </c>
      <c r="HZ57" s="15" t="e">
        <f>#REF!</f>
        <v>#REF!</v>
      </c>
      <c r="IA57" s="15" t="e">
        <f>#REF!</f>
        <v>#REF!</v>
      </c>
      <c r="IB57" s="15" t="e">
        <f>#REF!</f>
        <v>#REF!</v>
      </c>
      <c r="IC57" s="15" t="e">
        <f>#REF!</f>
        <v>#REF!</v>
      </c>
      <c r="ID57" s="15" t="e">
        <f>#REF!</f>
        <v>#REF!</v>
      </c>
      <c r="IE57" s="15" t="e">
        <f>#REF!</f>
        <v>#REF!</v>
      </c>
      <c r="IF57" s="15" t="e">
        <f>#REF!</f>
        <v>#REF!</v>
      </c>
      <c r="IG57" s="15" t="e">
        <f>#REF!</f>
        <v>#REF!</v>
      </c>
      <c r="IH57" s="15" t="e">
        <f>#REF!</f>
        <v>#REF!</v>
      </c>
      <c r="II57" s="15" t="e">
        <f>#REF!</f>
        <v>#REF!</v>
      </c>
      <c r="IJ57" s="15" t="e">
        <f>#REF!</f>
        <v>#REF!</v>
      </c>
      <c r="IK57" s="15" t="e">
        <f>#REF!</f>
        <v>#REF!</v>
      </c>
      <c r="IL57" s="15" t="e">
        <f>#REF!</f>
        <v>#REF!</v>
      </c>
      <c r="IM57" s="15" t="e">
        <f>#REF!</f>
        <v>#REF!</v>
      </c>
      <c r="IO57" s="14" t="e">
        <f>#REF!</f>
        <v>#REF!</v>
      </c>
      <c r="IP57" s="15" t="e">
        <f>#REF!</f>
        <v>#REF!</v>
      </c>
      <c r="IQ57" s="15" t="e">
        <f>#REF!</f>
        <v>#REF!</v>
      </c>
      <c r="IR57" s="15" t="e">
        <f>#REF!</f>
        <v>#REF!</v>
      </c>
      <c r="IS57" s="15" t="e">
        <f>#REF!</f>
        <v>#REF!</v>
      </c>
      <c r="IT57" s="15" t="e">
        <f>#REF!</f>
        <v>#REF!</v>
      </c>
      <c r="IU57" s="15" t="e">
        <f>#REF!</f>
        <v>#REF!</v>
      </c>
      <c r="IV57" s="15" t="e">
        <f>#REF!</f>
        <v>#REF!</v>
      </c>
      <c r="IW57" s="15" t="e">
        <f>#REF!</f>
        <v>#REF!</v>
      </c>
      <c r="IX57" s="15" t="e">
        <f>#REF!</f>
        <v>#REF!</v>
      </c>
      <c r="IY57" s="15" t="e">
        <f>#REF!</f>
        <v>#REF!</v>
      </c>
      <c r="IZ57" s="15" t="e">
        <f>#REF!</f>
        <v>#REF!</v>
      </c>
      <c r="JA57" s="15" t="e">
        <f>#REF!</f>
        <v>#REF!</v>
      </c>
      <c r="JB57" s="15" t="e">
        <f>#REF!</f>
        <v>#REF!</v>
      </c>
      <c r="JC57" s="15" t="e">
        <f>#REF!</f>
        <v>#REF!</v>
      </c>
      <c r="JD57" s="15" t="e">
        <f>#REF!</f>
        <v>#REF!</v>
      </c>
      <c r="JE57" s="15" t="e">
        <f>#REF!</f>
        <v>#REF!</v>
      </c>
      <c r="JF57" s="15" t="e">
        <f>#REF!</f>
        <v>#REF!</v>
      </c>
      <c r="JH57" s="14" t="e">
        <f>#REF!</f>
        <v>#REF!</v>
      </c>
      <c r="JI57" s="15" t="e">
        <f>#REF!</f>
        <v>#REF!</v>
      </c>
      <c r="JJ57" s="15" t="e">
        <f>#REF!</f>
        <v>#REF!</v>
      </c>
      <c r="JK57" s="15" t="e">
        <f>#REF!</f>
        <v>#REF!</v>
      </c>
      <c r="JL57" s="15" t="e">
        <f>#REF!</f>
        <v>#REF!</v>
      </c>
      <c r="JM57" s="15" t="e">
        <f>#REF!</f>
        <v>#REF!</v>
      </c>
      <c r="JN57" s="15" t="e">
        <f>#REF!</f>
        <v>#REF!</v>
      </c>
      <c r="JO57" s="15" t="e">
        <f>#REF!</f>
        <v>#REF!</v>
      </c>
      <c r="JP57" s="15" t="e">
        <f>#REF!</f>
        <v>#REF!</v>
      </c>
      <c r="JQ57" s="15" t="e">
        <f>#REF!</f>
        <v>#REF!</v>
      </c>
      <c r="JR57" s="15" t="e">
        <f>#REF!</f>
        <v>#REF!</v>
      </c>
      <c r="JS57" s="15" t="e">
        <f>#REF!</f>
        <v>#REF!</v>
      </c>
      <c r="JT57" s="15" t="e">
        <f>#REF!</f>
        <v>#REF!</v>
      </c>
      <c r="JU57" s="15" t="e">
        <f>#REF!</f>
        <v>#REF!</v>
      </c>
      <c r="JV57" s="15" t="e">
        <f>#REF!</f>
        <v>#REF!</v>
      </c>
      <c r="JW57" s="15" t="e">
        <f>#REF!</f>
        <v>#REF!</v>
      </c>
      <c r="JX57" s="15" t="e">
        <f>#REF!</f>
        <v>#REF!</v>
      </c>
      <c r="JY57" s="15" t="e">
        <f>#REF!</f>
        <v>#REF!</v>
      </c>
    </row>
    <row r="58" spans="2:285" x14ac:dyDescent="0.25">
      <c r="B58" s="14" t="e">
        <f>#REF!</f>
        <v>#REF!</v>
      </c>
      <c r="C58" s="15" t="e">
        <f>#REF!</f>
        <v>#REF!</v>
      </c>
      <c r="D58" s="15" t="e">
        <f>#REF!</f>
        <v>#REF!</v>
      </c>
      <c r="E58" s="15" t="e">
        <f>#REF!</f>
        <v>#REF!</v>
      </c>
      <c r="F58" s="15" t="e">
        <f>#REF!</f>
        <v>#REF!</v>
      </c>
      <c r="G58" s="15" t="e">
        <f>#REF!</f>
        <v>#REF!</v>
      </c>
      <c r="H58" s="15" t="e">
        <f>#REF!</f>
        <v>#REF!</v>
      </c>
      <c r="I58" s="15" t="e">
        <f>#REF!</f>
        <v>#REF!</v>
      </c>
      <c r="J58" s="15" t="e">
        <f>#REF!</f>
        <v>#REF!</v>
      </c>
      <c r="K58" s="15" t="e">
        <f>#REF!</f>
        <v>#REF!</v>
      </c>
      <c r="L58" s="15" t="e">
        <f>#REF!</f>
        <v>#REF!</v>
      </c>
      <c r="M58" s="15" t="e">
        <f>#REF!</f>
        <v>#REF!</v>
      </c>
      <c r="N58" s="15" t="e">
        <f>#REF!</f>
        <v>#REF!</v>
      </c>
      <c r="O58" s="15" t="e">
        <f>#REF!</f>
        <v>#REF!</v>
      </c>
      <c r="P58" s="15" t="e">
        <f>#REF!</f>
        <v>#REF!</v>
      </c>
      <c r="Q58" s="15" t="e">
        <f>#REF!</f>
        <v>#REF!</v>
      </c>
      <c r="R58" s="15" t="e">
        <f>#REF!</f>
        <v>#REF!</v>
      </c>
      <c r="S58" s="15" t="e">
        <f>#REF!</f>
        <v>#REF!</v>
      </c>
      <c r="U58" s="14" t="e">
        <f>#REF!</f>
        <v>#REF!</v>
      </c>
      <c r="V58" s="15" t="e">
        <f>#REF!</f>
        <v>#REF!</v>
      </c>
      <c r="W58" s="15" t="e">
        <f>#REF!</f>
        <v>#REF!</v>
      </c>
      <c r="X58" s="15" t="e">
        <f>#REF!</f>
        <v>#REF!</v>
      </c>
      <c r="Y58" s="15" t="e">
        <f>#REF!</f>
        <v>#REF!</v>
      </c>
      <c r="Z58" s="15" t="e">
        <f>#REF!</f>
        <v>#REF!</v>
      </c>
      <c r="AA58" s="15" t="e">
        <f>#REF!</f>
        <v>#REF!</v>
      </c>
      <c r="AB58" s="15" t="e">
        <f>#REF!</f>
        <v>#REF!</v>
      </c>
      <c r="AC58" s="15" t="e">
        <f>#REF!</f>
        <v>#REF!</v>
      </c>
      <c r="AD58" s="15" t="e">
        <f>#REF!</f>
        <v>#REF!</v>
      </c>
      <c r="AE58" s="15" t="e">
        <f>#REF!</f>
        <v>#REF!</v>
      </c>
      <c r="AF58" s="15" t="e">
        <f>#REF!</f>
        <v>#REF!</v>
      </c>
      <c r="AG58" s="15" t="e">
        <f>#REF!</f>
        <v>#REF!</v>
      </c>
      <c r="AH58" s="15" t="e">
        <f>#REF!</f>
        <v>#REF!</v>
      </c>
      <c r="AI58" s="15" t="e">
        <f>#REF!</f>
        <v>#REF!</v>
      </c>
      <c r="AJ58" s="15" t="e">
        <f>#REF!</f>
        <v>#REF!</v>
      </c>
      <c r="AK58" s="15" t="e">
        <f>#REF!</f>
        <v>#REF!</v>
      </c>
      <c r="AL58" s="15" t="e">
        <f>#REF!</f>
        <v>#REF!</v>
      </c>
      <c r="AN58" s="14" t="e">
        <f>#REF!</f>
        <v>#REF!</v>
      </c>
      <c r="AO58" s="15" t="e">
        <f>#REF!</f>
        <v>#REF!</v>
      </c>
      <c r="AP58" s="15" t="e">
        <f>#REF!</f>
        <v>#REF!</v>
      </c>
      <c r="AQ58" s="15" t="e">
        <f>#REF!</f>
        <v>#REF!</v>
      </c>
      <c r="AR58" s="15" t="e">
        <f>#REF!</f>
        <v>#REF!</v>
      </c>
      <c r="AS58" s="15" t="e">
        <f>#REF!</f>
        <v>#REF!</v>
      </c>
      <c r="AT58" s="15" t="e">
        <f>#REF!</f>
        <v>#REF!</v>
      </c>
      <c r="AU58" s="15" t="e">
        <f>#REF!</f>
        <v>#REF!</v>
      </c>
      <c r="AV58" s="15" t="e">
        <f>#REF!</f>
        <v>#REF!</v>
      </c>
      <c r="AW58" s="15" t="e">
        <f>#REF!</f>
        <v>#REF!</v>
      </c>
      <c r="AX58" s="15" t="e">
        <f>#REF!</f>
        <v>#REF!</v>
      </c>
      <c r="AY58" s="15" t="e">
        <f>#REF!</f>
        <v>#REF!</v>
      </c>
      <c r="AZ58" s="15" t="e">
        <f>#REF!</f>
        <v>#REF!</v>
      </c>
      <c r="BA58" s="15" t="e">
        <f>#REF!</f>
        <v>#REF!</v>
      </c>
      <c r="BB58" s="15" t="e">
        <f>#REF!</f>
        <v>#REF!</v>
      </c>
      <c r="BC58" s="15" t="e">
        <f>#REF!</f>
        <v>#REF!</v>
      </c>
      <c r="BD58" s="15" t="e">
        <f>#REF!</f>
        <v>#REF!</v>
      </c>
      <c r="BE58" s="15" t="e">
        <f>#REF!</f>
        <v>#REF!</v>
      </c>
      <c r="BG58" s="14" t="e">
        <f>#REF!</f>
        <v>#REF!</v>
      </c>
      <c r="BH58" s="15" t="e">
        <f>#REF!</f>
        <v>#REF!</v>
      </c>
      <c r="BI58" s="15" t="e">
        <f>#REF!</f>
        <v>#REF!</v>
      </c>
      <c r="BJ58" s="15" t="e">
        <f>#REF!</f>
        <v>#REF!</v>
      </c>
      <c r="BK58" s="15" t="e">
        <f>#REF!</f>
        <v>#REF!</v>
      </c>
      <c r="BL58" s="15" t="e">
        <f>#REF!</f>
        <v>#REF!</v>
      </c>
      <c r="BM58" s="15" t="e">
        <f>#REF!</f>
        <v>#REF!</v>
      </c>
      <c r="BN58" s="15" t="e">
        <f>#REF!</f>
        <v>#REF!</v>
      </c>
      <c r="BO58" s="15" t="e">
        <f>#REF!</f>
        <v>#REF!</v>
      </c>
      <c r="BP58" s="15" t="e">
        <f>#REF!</f>
        <v>#REF!</v>
      </c>
      <c r="BQ58" s="15" t="e">
        <f>#REF!</f>
        <v>#REF!</v>
      </c>
      <c r="BR58" s="15" t="e">
        <f>#REF!</f>
        <v>#REF!</v>
      </c>
      <c r="BS58" s="15" t="e">
        <f>#REF!</f>
        <v>#REF!</v>
      </c>
      <c r="BT58" s="15" t="e">
        <f>#REF!</f>
        <v>#REF!</v>
      </c>
      <c r="BU58" s="15" t="e">
        <f>#REF!</f>
        <v>#REF!</v>
      </c>
      <c r="BV58" s="15" t="e">
        <f>#REF!</f>
        <v>#REF!</v>
      </c>
      <c r="BW58" s="15" t="e">
        <f>#REF!</f>
        <v>#REF!</v>
      </c>
      <c r="BX58" s="15" t="e">
        <f>#REF!</f>
        <v>#REF!</v>
      </c>
      <c r="BZ58" s="14" t="e">
        <f>#REF!</f>
        <v>#REF!</v>
      </c>
      <c r="CA58" s="15" t="e">
        <f>#REF!</f>
        <v>#REF!</v>
      </c>
      <c r="CB58" s="15" t="e">
        <f>#REF!</f>
        <v>#REF!</v>
      </c>
      <c r="CC58" s="15" t="e">
        <f>#REF!</f>
        <v>#REF!</v>
      </c>
      <c r="CD58" s="15" t="e">
        <f>#REF!</f>
        <v>#REF!</v>
      </c>
      <c r="CE58" s="15" t="e">
        <f>#REF!</f>
        <v>#REF!</v>
      </c>
      <c r="CF58" s="15" t="e">
        <f>#REF!</f>
        <v>#REF!</v>
      </c>
      <c r="CG58" s="15" t="e">
        <f>#REF!</f>
        <v>#REF!</v>
      </c>
      <c r="CH58" s="15" t="e">
        <f>#REF!</f>
        <v>#REF!</v>
      </c>
      <c r="CI58" s="15" t="e">
        <f>#REF!</f>
        <v>#REF!</v>
      </c>
      <c r="CJ58" s="15" t="e">
        <f>#REF!</f>
        <v>#REF!</v>
      </c>
      <c r="CK58" s="15" t="e">
        <f>#REF!</f>
        <v>#REF!</v>
      </c>
      <c r="CL58" s="15" t="e">
        <f>#REF!</f>
        <v>#REF!</v>
      </c>
      <c r="CM58" s="15" t="e">
        <f>#REF!</f>
        <v>#REF!</v>
      </c>
      <c r="CN58" s="15" t="e">
        <f>#REF!</f>
        <v>#REF!</v>
      </c>
      <c r="CO58" s="15" t="e">
        <f>#REF!</f>
        <v>#REF!</v>
      </c>
      <c r="CP58" s="15" t="e">
        <f>#REF!</f>
        <v>#REF!</v>
      </c>
      <c r="CQ58" s="15" t="e">
        <f>#REF!</f>
        <v>#REF!</v>
      </c>
      <c r="CS58" s="14" t="e">
        <f>#REF!</f>
        <v>#REF!</v>
      </c>
      <c r="CT58" s="15" t="e">
        <f>#REF!</f>
        <v>#REF!</v>
      </c>
      <c r="CU58" s="15" t="e">
        <f>#REF!</f>
        <v>#REF!</v>
      </c>
      <c r="CV58" s="15" t="e">
        <f>#REF!</f>
        <v>#REF!</v>
      </c>
      <c r="CW58" s="15" t="e">
        <f>#REF!</f>
        <v>#REF!</v>
      </c>
      <c r="CX58" s="15" t="e">
        <f>#REF!</f>
        <v>#REF!</v>
      </c>
      <c r="CY58" s="15" t="e">
        <f>#REF!</f>
        <v>#REF!</v>
      </c>
      <c r="CZ58" s="15" t="e">
        <f>#REF!</f>
        <v>#REF!</v>
      </c>
      <c r="DA58" s="15" t="e">
        <f>#REF!</f>
        <v>#REF!</v>
      </c>
      <c r="DB58" s="15" t="e">
        <f>#REF!</f>
        <v>#REF!</v>
      </c>
      <c r="DC58" s="15" t="e">
        <f>#REF!</f>
        <v>#REF!</v>
      </c>
      <c r="DD58" s="15" t="e">
        <f>#REF!</f>
        <v>#REF!</v>
      </c>
      <c r="DE58" s="15" t="e">
        <f>#REF!</f>
        <v>#REF!</v>
      </c>
      <c r="DF58" s="15" t="e">
        <f>#REF!</f>
        <v>#REF!</v>
      </c>
      <c r="DG58" s="15" t="e">
        <f>#REF!</f>
        <v>#REF!</v>
      </c>
      <c r="DH58" s="15" t="e">
        <f>#REF!</f>
        <v>#REF!</v>
      </c>
      <c r="DI58" s="15" t="e">
        <f>#REF!</f>
        <v>#REF!</v>
      </c>
      <c r="DJ58" s="15" t="e">
        <f>#REF!</f>
        <v>#REF!</v>
      </c>
      <c r="DL58" s="14" t="e">
        <f>#REF!</f>
        <v>#REF!</v>
      </c>
      <c r="DM58" s="15" t="e">
        <f>#REF!</f>
        <v>#REF!</v>
      </c>
      <c r="DN58" s="15" t="e">
        <f>#REF!</f>
        <v>#REF!</v>
      </c>
      <c r="DO58" s="15" t="e">
        <f>#REF!</f>
        <v>#REF!</v>
      </c>
      <c r="DP58" s="15" t="e">
        <f>#REF!</f>
        <v>#REF!</v>
      </c>
      <c r="DQ58" s="15" t="e">
        <f>#REF!</f>
        <v>#REF!</v>
      </c>
      <c r="DR58" s="15" t="e">
        <f>#REF!</f>
        <v>#REF!</v>
      </c>
      <c r="DS58" s="15" t="e">
        <f>#REF!</f>
        <v>#REF!</v>
      </c>
      <c r="DT58" s="15" t="e">
        <f>#REF!</f>
        <v>#REF!</v>
      </c>
      <c r="DU58" s="15" t="e">
        <f>#REF!</f>
        <v>#REF!</v>
      </c>
      <c r="DV58" s="15" t="e">
        <f>#REF!</f>
        <v>#REF!</v>
      </c>
      <c r="DW58" s="15" t="e">
        <f>#REF!</f>
        <v>#REF!</v>
      </c>
      <c r="DX58" s="15" t="e">
        <f>#REF!</f>
        <v>#REF!</v>
      </c>
      <c r="DY58" s="15" t="e">
        <f>#REF!</f>
        <v>#REF!</v>
      </c>
      <c r="DZ58" s="15" t="e">
        <f>#REF!</f>
        <v>#REF!</v>
      </c>
      <c r="EA58" s="15" t="e">
        <f>#REF!</f>
        <v>#REF!</v>
      </c>
      <c r="EB58" s="15" t="e">
        <f>#REF!</f>
        <v>#REF!</v>
      </c>
      <c r="EC58" s="15" t="e">
        <f>#REF!</f>
        <v>#REF!</v>
      </c>
      <c r="EE58" s="14" t="e">
        <f>#REF!</f>
        <v>#REF!</v>
      </c>
      <c r="EF58" s="15" t="e">
        <f>#REF!</f>
        <v>#REF!</v>
      </c>
      <c r="EG58" s="15" t="e">
        <f>#REF!</f>
        <v>#REF!</v>
      </c>
      <c r="EH58" s="15" t="e">
        <f>#REF!</f>
        <v>#REF!</v>
      </c>
      <c r="EI58" s="15" t="e">
        <f>#REF!</f>
        <v>#REF!</v>
      </c>
      <c r="EJ58" s="15" t="e">
        <f>#REF!</f>
        <v>#REF!</v>
      </c>
      <c r="EK58" s="15" t="e">
        <f>#REF!</f>
        <v>#REF!</v>
      </c>
      <c r="EL58" s="15" t="e">
        <f>#REF!</f>
        <v>#REF!</v>
      </c>
      <c r="EM58" s="15" t="e">
        <f>#REF!</f>
        <v>#REF!</v>
      </c>
      <c r="EN58" s="15" t="e">
        <f>#REF!</f>
        <v>#REF!</v>
      </c>
      <c r="EO58" s="15" t="e">
        <f>#REF!</f>
        <v>#REF!</v>
      </c>
      <c r="EP58" s="15" t="e">
        <f>#REF!</f>
        <v>#REF!</v>
      </c>
      <c r="EQ58" s="15" t="e">
        <f>#REF!</f>
        <v>#REF!</v>
      </c>
      <c r="ER58" s="15" t="e">
        <f>#REF!</f>
        <v>#REF!</v>
      </c>
      <c r="ES58" s="15" t="e">
        <f>#REF!</f>
        <v>#REF!</v>
      </c>
      <c r="ET58" s="15" t="e">
        <f>#REF!</f>
        <v>#REF!</v>
      </c>
      <c r="EU58" s="15" t="e">
        <f>#REF!</f>
        <v>#REF!</v>
      </c>
      <c r="EV58" s="15" t="e">
        <f>#REF!</f>
        <v>#REF!</v>
      </c>
      <c r="EX58" s="14" t="e">
        <f>#REF!</f>
        <v>#REF!</v>
      </c>
      <c r="EY58" s="15" t="e">
        <f>#REF!</f>
        <v>#REF!</v>
      </c>
      <c r="EZ58" s="15" t="e">
        <f>#REF!</f>
        <v>#REF!</v>
      </c>
      <c r="FA58" s="15" t="e">
        <f>#REF!</f>
        <v>#REF!</v>
      </c>
      <c r="FB58" s="15" t="e">
        <f>#REF!</f>
        <v>#REF!</v>
      </c>
      <c r="FC58" s="15" t="e">
        <f>#REF!</f>
        <v>#REF!</v>
      </c>
      <c r="FD58" s="15" t="e">
        <f>#REF!</f>
        <v>#REF!</v>
      </c>
      <c r="FE58" s="15" t="e">
        <f>#REF!</f>
        <v>#REF!</v>
      </c>
      <c r="FF58" s="15" t="e">
        <f>#REF!</f>
        <v>#REF!</v>
      </c>
      <c r="FG58" s="15" t="e">
        <f>#REF!</f>
        <v>#REF!</v>
      </c>
      <c r="FH58" s="15" t="e">
        <f>#REF!</f>
        <v>#REF!</v>
      </c>
      <c r="FI58" s="15" t="e">
        <f>#REF!</f>
        <v>#REF!</v>
      </c>
      <c r="FJ58" s="15" t="e">
        <f>#REF!</f>
        <v>#REF!</v>
      </c>
      <c r="FK58" s="15" t="e">
        <f>#REF!</f>
        <v>#REF!</v>
      </c>
      <c r="FL58" s="15" t="e">
        <f>#REF!</f>
        <v>#REF!</v>
      </c>
      <c r="FM58" s="15" t="e">
        <f>#REF!</f>
        <v>#REF!</v>
      </c>
      <c r="FN58" s="15" t="e">
        <f>#REF!</f>
        <v>#REF!</v>
      </c>
      <c r="FO58" s="15" t="e">
        <f>#REF!</f>
        <v>#REF!</v>
      </c>
      <c r="FQ58" s="14" t="e">
        <f>#REF!</f>
        <v>#REF!</v>
      </c>
      <c r="FR58" s="15" t="e">
        <f>#REF!</f>
        <v>#REF!</v>
      </c>
      <c r="FS58" s="15" t="e">
        <f>#REF!</f>
        <v>#REF!</v>
      </c>
      <c r="FT58" s="15" t="e">
        <f>#REF!</f>
        <v>#REF!</v>
      </c>
      <c r="FU58" s="15" t="e">
        <f>#REF!</f>
        <v>#REF!</v>
      </c>
      <c r="FV58" s="15" t="e">
        <f>#REF!</f>
        <v>#REF!</v>
      </c>
      <c r="FW58" s="15" t="e">
        <f>#REF!</f>
        <v>#REF!</v>
      </c>
      <c r="FX58" s="15" t="e">
        <f>#REF!</f>
        <v>#REF!</v>
      </c>
      <c r="FY58" s="15" t="e">
        <f>#REF!</f>
        <v>#REF!</v>
      </c>
      <c r="FZ58" s="15" t="e">
        <f>#REF!</f>
        <v>#REF!</v>
      </c>
      <c r="GA58" s="15" t="e">
        <f>#REF!</f>
        <v>#REF!</v>
      </c>
      <c r="GB58" s="15" t="e">
        <f>#REF!</f>
        <v>#REF!</v>
      </c>
      <c r="GC58" s="15" t="e">
        <f>#REF!</f>
        <v>#REF!</v>
      </c>
      <c r="GD58" s="15" t="e">
        <f>#REF!</f>
        <v>#REF!</v>
      </c>
      <c r="GE58" s="15" t="e">
        <f>#REF!</f>
        <v>#REF!</v>
      </c>
      <c r="GF58" s="15" t="e">
        <f>#REF!</f>
        <v>#REF!</v>
      </c>
      <c r="GG58" s="15" t="e">
        <f>#REF!</f>
        <v>#REF!</v>
      </c>
      <c r="GH58" s="15" t="e">
        <f>#REF!</f>
        <v>#REF!</v>
      </c>
      <c r="GJ58" s="14" t="e">
        <f>#REF!</f>
        <v>#REF!</v>
      </c>
      <c r="GK58" s="15" t="e">
        <f>#REF!</f>
        <v>#REF!</v>
      </c>
      <c r="GL58" s="15" t="e">
        <f>#REF!</f>
        <v>#REF!</v>
      </c>
      <c r="GM58" s="15" t="e">
        <f>#REF!</f>
        <v>#REF!</v>
      </c>
      <c r="GN58" s="15" t="e">
        <f>#REF!</f>
        <v>#REF!</v>
      </c>
      <c r="GO58" s="15" t="e">
        <f>#REF!</f>
        <v>#REF!</v>
      </c>
      <c r="GP58" s="15" t="e">
        <f>#REF!</f>
        <v>#REF!</v>
      </c>
      <c r="GQ58" s="15" t="e">
        <f>#REF!</f>
        <v>#REF!</v>
      </c>
      <c r="GR58" s="15" t="e">
        <f>#REF!</f>
        <v>#REF!</v>
      </c>
      <c r="GS58" s="15" t="e">
        <f>#REF!</f>
        <v>#REF!</v>
      </c>
      <c r="GT58" s="15" t="e">
        <f>#REF!</f>
        <v>#REF!</v>
      </c>
      <c r="GU58" s="15" t="e">
        <f>#REF!</f>
        <v>#REF!</v>
      </c>
      <c r="GV58" s="15" t="e">
        <f>#REF!</f>
        <v>#REF!</v>
      </c>
      <c r="GW58" s="15" t="e">
        <f>#REF!</f>
        <v>#REF!</v>
      </c>
      <c r="GX58" s="15" t="e">
        <f>#REF!</f>
        <v>#REF!</v>
      </c>
      <c r="GY58" s="15" t="e">
        <f>#REF!</f>
        <v>#REF!</v>
      </c>
      <c r="GZ58" s="15" t="e">
        <f>#REF!</f>
        <v>#REF!</v>
      </c>
      <c r="HA58" s="15" t="e">
        <f>#REF!</f>
        <v>#REF!</v>
      </c>
      <c r="HC58" s="14" t="e">
        <f>#REF!</f>
        <v>#REF!</v>
      </c>
      <c r="HD58" s="15" t="e">
        <f>#REF!</f>
        <v>#REF!</v>
      </c>
      <c r="HE58" s="15" t="e">
        <f>#REF!</f>
        <v>#REF!</v>
      </c>
      <c r="HF58" s="15" t="e">
        <f>#REF!</f>
        <v>#REF!</v>
      </c>
      <c r="HG58" s="15" t="e">
        <f>#REF!</f>
        <v>#REF!</v>
      </c>
      <c r="HH58" s="15" t="e">
        <f>#REF!</f>
        <v>#REF!</v>
      </c>
      <c r="HI58" s="15" t="e">
        <f>#REF!</f>
        <v>#REF!</v>
      </c>
      <c r="HJ58" s="15" t="e">
        <f>#REF!</f>
        <v>#REF!</v>
      </c>
      <c r="HK58" s="15" t="e">
        <f>#REF!</f>
        <v>#REF!</v>
      </c>
      <c r="HL58" s="15" t="e">
        <f>#REF!</f>
        <v>#REF!</v>
      </c>
      <c r="HM58" s="15" t="e">
        <f>#REF!</f>
        <v>#REF!</v>
      </c>
      <c r="HN58" s="15" t="e">
        <f>#REF!</f>
        <v>#REF!</v>
      </c>
      <c r="HO58" s="15" t="e">
        <f>#REF!</f>
        <v>#REF!</v>
      </c>
      <c r="HP58" s="15" t="e">
        <f>#REF!</f>
        <v>#REF!</v>
      </c>
      <c r="HQ58" s="15" t="e">
        <f>#REF!</f>
        <v>#REF!</v>
      </c>
      <c r="HR58" s="15" t="e">
        <f>#REF!</f>
        <v>#REF!</v>
      </c>
      <c r="HS58" s="15" t="e">
        <f>#REF!</f>
        <v>#REF!</v>
      </c>
      <c r="HT58" s="15" t="e">
        <f>#REF!</f>
        <v>#REF!</v>
      </c>
      <c r="HV58" s="14" t="e">
        <f>#REF!</f>
        <v>#REF!</v>
      </c>
      <c r="HW58" s="15" t="e">
        <f>#REF!</f>
        <v>#REF!</v>
      </c>
      <c r="HX58" s="15" t="e">
        <f>#REF!</f>
        <v>#REF!</v>
      </c>
      <c r="HY58" s="15" t="e">
        <f>#REF!</f>
        <v>#REF!</v>
      </c>
      <c r="HZ58" s="15" t="e">
        <f>#REF!</f>
        <v>#REF!</v>
      </c>
      <c r="IA58" s="15" t="e">
        <f>#REF!</f>
        <v>#REF!</v>
      </c>
      <c r="IB58" s="15" t="e">
        <f>#REF!</f>
        <v>#REF!</v>
      </c>
      <c r="IC58" s="15" t="e">
        <f>#REF!</f>
        <v>#REF!</v>
      </c>
      <c r="ID58" s="15" t="e">
        <f>#REF!</f>
        <v>#REF!</v>
      </c>
      <c r="IE58" s="15" t="e">
        <f>#REF!</f>
        <v>#REF!</v>
      </c>
      <c r="IF58" s="15" t="e">
        <f>#REF!</f>
        <v>#REF!</v>
      </c>
      <c r="IG58" s="15" t="e">
        <f>#REF!</f>
        <v>#REF!</v>
      </c>
      <c r="IH58" s="15" t="e">
        <f>#REF!</f>
        <v>#REF!</v>
      </c>
      <c r="II58" s="15" t="e">
        <f>#REF!</f>
        <v>#REF!</v>
      </c>
      <c r="IJ58" s="15" t="e">
        <f>#REF!</f>
        <v>#REF!</v>
      </c>
      <c r="IK58" s="15" t="e">
        <f>#REF!</f>
        <v>#REF!</v>
      </c>
      <c r="IL58" s="15" t="e">
        <f>#REF!</f>
        <v>#REF!</v>
      </c>
      <c r="IM58" s="15" t="e">
        <f>#REF!</f>
        <v>#REF!</v>
      </c>
      <c r="IO58" s="14" t="e">
        <f>#REF!</f>
        <v>#REF!</v>
      </c>
      <c r="IP58" s="15" t="e">
        <f>#REF!</f>
        <v>#REF!</v>
      </c>
      <c r="IQ58" s="15" t="e">
        <f>#REF!</f>
        <v>#REF!</v>
      </c>
      <c r="IR58" s="15" t="e">
        <f>#REF!</f>
        <v>#REF!</v>
      </c>
      <c r="IS58" s="15" t="e">
        <f>#REF!</f>
        <v>#REF!</v>
      </c>
      <c r="IT58" s="15" t="e">
        <f>#REF!</f>
        <v>#REF!</v>
      </c>
      <c r="IU58" s="15" t="e">
        <f>#REF!</f>
        <v>#REF!</v>
      </c>
      <c r="IV58" s="15" t="e">
        <f>#REF!</f>
        <v>#REF!</v>
      </c>
      <c r="IW58" s="15" t="e">
        <f>#REF!</f>
        <v>#REF!</v>
      </c>
      <c r="IX58" s="15" t="e">
        <f>#REF!</f>
        <v>#REF!</v>
      </c>
      <c r="IY58" s="15" t="e">
        <f>#REF!</f>
        <v>#REF!</v>
      </c>
      <c r="IZ58" s="15" t="e">
        <f>#REF!</f>
        <v>#REF!</v>
      </c>
      <c r="JA58" s="15" t="e">
        <f>#REF!</f>
        <v>#REF!</v>
      </c>
      <c r="JB58" s="15" t="e">
        <f>#REF!</f>
        <v>#REF!</v>
      </c>
      <c r="JC58" s="15" t="e">
        <f>#REF!</f>
        <v>#REF!</v>
      </c>
      <c r="JD58" s="15" t="e">
        <f>#REF!</f>
        <v>#REF!</v>
      </c>
      <c r="JE58" s="15" t="e">
        <f>#REF!</f>
        <v>#REF!</v>
      </c>
      <c r="JF58" s="15" t="e">
        <f>#REF!</f>
        <v>#REF!</v>
      </c>
      <c r="JH58" s="14" t="e">
        <f>#REF!</f>
        <v>#REF!</v>
      </c>
      <c r="JI58" s="15" t="e">
        <f>#REF!</f>
        <v>#REF!</v>
      </c>
      <c r="JJ58" s="15" t="e">
        <f>#REF!</f>
        <v>#REF!</v>
      </c>
      <c r="JK58" s="15" t="e">
        <f>#REF!</f>
        <v>#REF!</v>
      </c>
      <c r="JL58" s="15" t="e">
        <f>#REF!</f>
        <v>#REF!</v>
      </c>
      <c r="JM58" s="15" t="e">
        <f>#REF!</f>
        <v>#REF!</v>
      </c>
      <c r="JN58" s="15" t="e">
        <f>#REF!</f>
        <v>#REF!</v>
      </c>
      <c r="JO58" s="15" t="e">
        <f>#REF!</f>
        <v>#REF!</v>
      </c>
      <c r="JP58" s="15" t="e">
        <f>#REF!</f>
        <v>#REF!</v>
      </c>
      <c r="JQ58" s="15" t="e">
        <f>#REF!</f>
        <v>#REF!</v>
      </c>
      <c r="JR58" s="15" t="e">
        <f>#REF!</f>
        <v>#REF!</v>
      </c>
      <c r="JS58" s="15" t="e">
        <f>#REF!</f>
        <v>#REF!</v>
      </c>
      <c r="JT58" s="15" t="e">
        <f>#REF!</f>
        <v>#REF!</v>
      </c>
      <c r="JU58" s="15" t="e">
        <f>#REF!</f>
        <v>#REF!</v>
      </c>
      <c r="JV58" s="15" t="e">
        <f>#REF!</f>
        <v>#REF!</v>
      </c>
      <c r="JW58" s="15" t="e">
        <f>#REF!</f>
        <v>#REF!</v>
      </c>
      <c r="JX58" s="15" t="e">
        <f>#REF!</f>
        <v>#REF!</v>
      </c>
      <c r="JY58" s="15" t="e">
        <f>#REF!</f>
        <v>#REF!</v>
      </c>
    </row>
    <row r="59" spans="2:285" x14ac:dyDescent="0.25">
      <c r="B59" s="14" t="e">
        <f>#REF!</f>
        <v>#REF!</v>
      </c>
      <c r="C59" s="15" t="e">
        <f>#REF!</f>
        <v>#REF!</v>
      </c>
      <c r="D59" s="15" t="e">
        <f>#REF!</f>
        <v>#REF!</v>
      </c>
      <c r="E59" s="15" t="e">
        <f>#REF!</f>
        <v>#REF!</v>
      </c>
      <c r="F59" s="15" t="e">
        <f>#REF!</f>
        <v>#REF!</v>
      </c>
      <c r="G59" s="15" t="e">
        <f>#REF!</f>
        <v>#REF!</v>
      </c>
      <c r="H59" s="15" t="e">
        <f>#REF!</f>
        <v>#REF!</v>
      </c>
      <c r="I59" s="15" t="e">
        <f>#REF!</f>
        <v>#REF!</v>
      </c>
      <c r="J59" s="15" t="e">
        <f>#REF!</f>
        <v>#REF!</v>
      </c>
      <c r="K59" s="15" t="e">
        <f>#REF!</f>
        <v>#REF!</v>
      </c>
      <c r="L59" s="15" t="e">
        <f>#REF!</f>
        <v>#REF!</v>
      </c>
      <c r="M59" s="15" t="e">
        <f>#REF!</f>
        <v>#REF!</v>
      </c>
      <c r="N59" s="15" t="e">
        <f>#REF!</f>
        <v>#REF!</v>
      </c>
      <c r="O59" s="15" t="e">
        <f>#REF!</f>
        <v>#REF!</v>
      </c>
      <c r="P59" s="15" t="e">
        <f>#REF!</f>
        <v>#REF!</v>
      </c>
      <c r="Q59" s="15" t="e">
        <f>#REF!</f>
        <v>#REF!</v>
      </c>
      <c r="R59" s="15" t="e">
        <f>#REF!</f>
        <v>#REF!</v>
      </c>
      <c r="S59" s="15" t="e">
        <f>#REF!</f>
        <v>#REF!</v>
      </c>
      <c r="U59" s="14" t="e">
        <f>#REF!</f>
        <v>#REF!</v>
      </c>
      <c r="V59" s="15" t="e">
        <f>#REF!</f>
        <v>#REF!</v>
      </c>
      <c r="W59" s="15" t="e">
        <f>#REF!</f>
        <v>#REF!</v>
      </c>
      <c r="X59" s="15" t="e">
        <f>#REF!</f>
        <v>#REF!</v>
      </c>
      <c r="Y59" s="15" t="e">
        <f>#REF!</f>
        <v>#REF!</v>
      </c>
      <c r="Z59" s="15" t="e">
        <f>#REF!</f>
        <v>#REF!</v>
      </c>
      <c r="AA59" s="15" t="e">
        <f>#REF!</f>
        <v>#REF!</v>
      </c>
      <c r="AB59" s="15" t="e">
        <f>#REF!</f>
        <v>#REF!</v>
      </c>
      <c r="AC59" s="15" t="e">
        <f>#REF!</f>
        <v>#REF!</v>
      </c>
      <c r="AD59" s="15" t="e">
        <f>#REF!</f>
        <v>#REF!</v>
      </c>
      <c r="AE59" s="15" t="e">
        <f>#REF!</f>
        <v>#REF!</v>
      </c>
      <c r="AF59" s="15" t="e">
        <f>#REF!</f>
        <v>#REF!</v>
      </c>
      <c r="AG59" s="15" t="e">
        <f>#REF!</f>
        <v>#REF!</v>
      </c>
      <c r="AH59" s="15" t="e">
        <f>#REF!</f>
        <v>#REF!</v>
      </c>
      <c r="AI59" s="15" t="e">
        <f>#REF!</f>
        <v>#REF!</v>
      </c>
      <c r="AJ59" s="15" t="e">
        <f>#REF!</f>
        <v>#REF!</v>
      </c>
      <c r="AK59" s="15" t="e">
        <f>#REF!</f>
        <v>#REF!</v>
      </c>
      <c r="AL59" s="15" t="e">
        <f>#REF!</f>
        <v>#REF!</v>
      </c>
      <c r="AN59" s="14" t="e">
        <f>#REF!</f>
        <v>#REF!</v>
      </c>
      <c r="AO59" s="15" t="e">
        <f>#REF!</f>
        <v>#REF!</v>
      </c>
      <c r="AP59" s="15" t="e">
        <f>#REF!</f>
        <v>#REF!</v>
      </c>
      <c r="AQ59" s="15" t="e">
        <f>#REF!</f>
        <v>#REF!</v>
      </c>
      <c r="AR59" s="15" t="e">
        <f>#REF!</f>
        <v>#REF!</v>
      </c>
      <c r="AS59" s="15" t="e">
        <f>#REF!</f>
        <v>#REF!</v>
      </c>
      <c r="AT59" s="15" t="e">
        <f>#REF!</f>
        <v>#REF!</v>
      </c>
      <c r="AU59" s="15" t="e">
        <f>#REF!</f>
        <v>#REF!</v>
      </c>
      <c r="AV59" s="15" t="e">
        <f>#REF!</f>
        <v>#REF!</v>
      </c>
      <c r="AW59" s="15" t="e">
        <f>#REF!</f>
        <v>#REF!</v>
      </c>
      <c r="AX59" s="15" t="e">
        <f>#REF!</f>
        <v>#REF!</v>
      </c>
      <c r="AY59" s="15" t="e">
        <f>#REF!</f>
        <v>#REF!</v>
      </c>
      <c r="AZ59" s="15" t="e">
        <f>#REF!</f>
        <v>#REF!</v>
      </c>
      <c r="BA59" s="15" t="e">
        <f>#REF!</f>
        <v>#REF!</v>
      </c>
      <c r="BB59" s="15" t="e">
        <f>#REF!</f>
        <v>#REF!</v>
      </c>
      <c r="BC59" s="15" t="e">
        <f>#REF!</f>
        <v>#REF!</v>
      </c>
      <c r="BD59" s="15" t="e">
        <f>#REF!</f>
        <v>#REF!</v>
      </c>
      <c r="BE59" s="15" t="e">
        <f>#REF!</f>
        <v>#REF!</v>
      </c>
      <c r="BG59" s="14" t="e">
        <f>#REF!</f>
        <v>#REF!</v>
      </c>
      <c r="BH59" s="15" t="e">
        <f>#REF!</f>
        <v>#REF!</v>
      </c>
      <c r="BI59" s="15" t="e">
        <f>#REF!</f>
        <v>#REF!</v>
      </c>
      <c r="BJ59" s="15" t="e">
        <f>#REF!</f>
        <v>#REF!</v>
      </c>
      <c r="BK59" s="15" t="e">
        <f>#REF!</f>
        <v>#REF!</v>
      </c>
      <c r="BL59" s="15" t="e">
        <f>#REF!</f>
        <v>#REF!</v>
      </c>
      <c r="BM59" s="15" t="e">
        <f>#REF!</f>
        <v>#REF!</v>
      </c>
      <c r="BN59" s="15" t="e">
        <f>#REF!</f>
        <v>#REF!</v>
      </c>
      <c r="BO59" s="15" t="e">
        <f>#REF!</f>
        <v>#REF!</v>
      </c>
      <c r="BP59" s="15" t="e">
        <f>#REF!</f>
        <v>#REF!</v>
      </c>
      <c r="BQ59" s="15" t="e">
        <f>#REF!</f>
        <v>#REF!</v>
      </c>
      <c r="BR59" s="15" t="e">
        <f>#REF!</f>
        <v>#REF!</v>
      </c>
      <c r="BS59" s="15" t="e">
        <f>#REF!</f>
        <v>#REF!</v>
      </c>
      <c r="BT59" s="15" t="e">
        <f>#REF!</f>
        <v>#REF!</v>
      </c>
      <c r="BU59" s="15" t="e">
        <f>#REF!</f>
        <v>#REF!</v>
      </c>
      <c r="BV59" s="15" t="e">
        <f>#REF!</f>
        <v>#REF!</v>
      </c>
      <c r="BW59" s="15" t="e">
        <f>#REF!</f>
        <v>#REF!</v>
      </c>
      <c r="BX59" s="15" t="e">
        <f>#REF!</f>
        <v>#REF!</v>
      </c>
      <c r="BZ59" s="14" t="e">
        <f>#REF!</f>
        <v>#REF!</v>
      </c>
      <c r="CA59" s="15" t="e">
        <f>#REF!</f>
        <v>#REF!</v>
      </c>
      <c r="CB59" s="15" t="e">
        <f>#REF!</f>
        <v>#REF!</v>
      </c>
      <c r="CC59" s="15" t="e">
        <f>#REF!</f>
        <v>#REF!</v>
      </c>
      <c r="CD59" s="15" t="e">
        <f>#REF!</f>
        <v>#REF!</v>
      </c>
      <c r="CE59" s="15" t="e">
        <f>#REF!</f>
        <v>#REF!</v>
      </c>
      <c r="CF59" s="15" t="e">
        <f>#REF!</f>
        <v>#REF!</v>
      </c>
      <c r="CG59" s="15" t="e">
        <f>#REF!</f>
        <v>#REF!</v>
      </c>
      <c r="CH59" s="15" t="e">
        <f>#REF!</f>
        <v>#REF!</v>
      </c>
      <c r="CI59" s="15" t="e">
        <f>#REF!</f>
        <v>#REF!</v>
      </c>
      <c r="CJ59" s="15" t="e">
        <f>#REF!</f>
        <v>#REF!</v>
      </c>
      <c r="CK59" s="15" t="e">
        <f>#REF!</f>
        <v>#REF!</v>
      </c>
      <c r="CL59" s="15" t="e">
        <f>#REF!</f>
        <v>#REF!</v>
      </c>
      <c r="CM59" s="15" t="e">
        <f>#REF!</f>
        <v>#REF!</v>
      </c>
      <c r="CN59" s="15" t="e">
        <f>#REF!</f>
        <v>#REF!</v>
      </c>
      <c r="CO59" s="15" t="e">
        <f>#REF!</f>
        <v>#REF!</v>
      </c>
      <c r="CP59" s="15" t="e">
        <f>#REF!</f>
        <v>#REF!</v>
      </c>
      <c r="CQ59" s="15" t="e">
        <f>#REF!</f>
        <v>#REF!</v>
      </c>
      <c r="CS59" s="14" t="e">
        <f>#REF!</f>
        <v>#REF!</v>
      </c>
      <c r="CT59" s="15" t="e">
        <f>#REF!</f>
        <v>#REF!</v>
      </c>
      <c r="CU59" s="15" t="e">
        <f>#REF!</f>
        <v>#REF!</v>
      </c>
      <c r="CV59" s="15" t="e">
        <f>#REF!</f>
        <v>#REF!</v>
      </c>
      <c r="CW59" s="15" t="e">
        <f>#REF!</f>
        <v>#REF!</v>
      </c>
      <c r="CX59" s="15" t="e">
        <f>#REF!</f>
        <v>#REF!</v>
      </c>
      <c r="CY59" s="15" t="e">
        <f>#REF!</f>
        <v>#REF!</v>
      </c>
      <c r="CZ59" s="15" t="e">
        <f>#REF!</f>
        <v>#REF!</v>
      </c>
      <c r="DA59" s="15" t="e">
        <f>#REF!</f>
        <v>#REF!</v>
      </c>
      <c r="DB59" s="15" t="e">
        <f>#REF!</f>
        <v>#REF!</v>
      </c>
      <c r="DC59" s="15" t="e">
        <f>#REF!</f>
        <v>#REF!</v>
      </c>
      <c r="DD59" s="15" t="e">
        <f>#REF!</f>
        <v>#REF!</v>
      </c>
      <c r="DE59" s="15" t="e">
        <f>#REF!</f>
        <v>#REF!</v>
      </c>
      <c r="DF59" s="15" t="e">
        <f>#REF!</f>
        <v>#REF!</v>
      </c>
      <c r="DG59" s="15" t="e">
        <f>#REF!</f>
        <v>#REF!</v>
      </c>
      <c r="DH59" s="15" t="e">
        <f>#REF!</f>
        <v>#REF!</v>
      </c>
      <c r="DI59" s="15" t="e">
        <f>#REF!</f>
        <v>#REF!</v>
      </c>
      <c r="DJ59" s="15" t="e">
        <f>#REF!</f>
        <v>#REF!</v>
      </c>
      <c r="DL59" s="14" t="e">
        <f>#REF!</f>
        <v>#REF!</v>
      </c>
      <c r="DM59" s="15" t="e">
        <f>#REF!</f>
        <v>#REF!</v>
      </c>
      <c r="DN59" s="15" t="e">
        <f>#REF!</f>
        <v>#REF!</v>
      </c>
      <c r="DO59" s="15" t="e">
        <f>#REF!</f>
        <v>#REF!</v>
      </c>
      <c r="DP59" s="15" t="e">
        <f>#REF!</f>
        <v>#REF!</v>
      </c>
      <c r="DQ59" s="15" t="e">
        <f>#REF!</f>
        <v>#REF!</v>
      </c>
      <c r="DR59" s="15" t="e">
        <f>#REF!</f>
        <v>#REF!</v>
      </c>
      <c r="DS59" s="15" t="e">
        <f>#REF!</f>
        <v>#REF!</v>
      </c>
      <c r="DT59" s="15" t="e">
        <f>#REF!</f>
        <v>#REF!</v>
      </c>
      <c r="DU59" s="15" t="e">
        <f>#REF!</f>
        <v>#REF!</v>
      </c>
      <c r="DV59" s="15" t="e">
        <f>#REF!</f>
        <v>#REF!</v>
      </c>
      <c r="DW59" s="15" t="e">
        <f>#REF!</f>
        <v>#REF!</v>
      </c>
      <c r="DX59" s="15" t="e">
        <f>#REF!</f>
        <v>#REF!</v>
      </c>
      <c r="DY59" s="15" t="e">
        <f>#REF!</f>
        <v>#REF!</v>
      </c>
      <c r="DZ59" s="15" t="e">
        <f>#REF!</f>
        <v>#REF!</v>
      </c>
      <c r="EA59" s="15" t="e">
        <f>#REF!</f>
        <v>#REF!</v>
      </c>
      <c r="EB59" s="15" t="e">
        <f>#REF!</f>
        <v>#REF!</v>
      </c>
      <c r="EC59" s="15" t="e">
        <f>#REF!</f>
        <v>#REF!</v>
      </c>
      <c r="EE59" s="14" t="e">
        <f>#REF!</f>
        <v>#REF!</v>
      </c>
      <c r="EF59" s="15" t="e">
        <f>#REF!</f>
        <v>#REF!</v>
      </c>
      <c r="EG59" s="15" t="e">
        <f>#REF!</f>
        <v>#REF!</v>
      </c>
      <c r="EH59" s="15" t="e">
        <f>#REF!</f>
        <v>#REF!</v>
      </c>
      <c r="EI59" s="15" t="e">
        <f>#REF!</f>
        <v>#REF!</v>
      </c>
      <c r="EJ59" s="15" t="e">
        <f>#REF!</f>
        <v>#REF!</v>
      </c>
      <c r="EK59" s="15" t="e">
        <f>#REF!</f>
        <v>#REF!</v>
      </c>
      <c r="EL59" s="15" t="e">
        <f>#REF!</f>
        <v>#REF!</v>
      </c>
      <c r="EM59" s="15" t="e">
        <f>#REF!</f>
        <v>#REF!</v>
      </c>
      <c r="EN59" s="15" t="e">
        <f>#REF!</f>
        <v>#REF!</v>
      </c>
      <c r="EO59" s="15" t="e">
        <f>#REF!</f>
        <v>#REF!</v>
      </c>
      <c r="EP59" s="15" t="e">
        <f>#REF!</f>
        <v>#REF!</v>
      </c>
      <c r="EQ59" s="15" t="e">
        <f>#REF!</f>
        <v>#REF!</v>
      </c>
      <c r="ER59" s="15" t="e">
        <f>#REF!</f>
        <v>#REF!</v>
      </c>
      <c r="ES59" s="15" t="e">
        <f>#REF!</f>
        <v>#REF!</v>
      </c>
      <c r="ET59" s="15" t="e">
        <f>#REF!</f>
        <v>#REF!</v>
      </c>
      <c r="EU59" s="15" t="e">
        <f>#REF!</f>
        <v>#REF!</v>
      </c>
      <c r="EV59" s="15" t="e">
        <f>#REF!</f>
        <v>#REF!</v>
      </c>
      <c r="EX59" s="14" t="e">
        <f>#REF!</f>
        <v>#REF!</v>
      </c>
      <c r="EY59" s="15" t="e">
        <f>#REF!</f>
        <v>#REF!</v>
      </c>
      <c r="EZ59" s="15" t="e">
        <f>#REF!</f>
        <v>#REF!</v>
      </c>
      <c r="FA59" s="15" t="e">
        <f>#REF!</f>
        <v>#REF!</v>
      </c>
      <c r="FB59" s="15" t="e">
        <f>#REF!</f>
        <v>#REF!</v>
      </c>
      <c r="FC59" s="15" t="e">
        <f>#REF!</f>
        <v>#REF!</v>
      </c>
      <c r="FD59" s="15" t="e">
        <f>#REF!</f>
        <v>#REF!</v>
      </c>
      <c r="FE59" s="15" t="e">
        <f>#REF!</f>
        <v>#REF!</v>
      </c>
      <c r="FF59" s="15" t="e">
        <f>#REF!</f>
        <v>#REF!</v>
      </c>
      <c r="FG59" s="15" t="e">
        <f>#REF!</f>
        <v>#REF!</v>
      </c>
      <c r="FH59" s="15" t="e">
        <f>#REF!</f>
        <v>#REF!</v>
      </c>
      <c r="FI59" s="15" t="e">
        <f>#REF!</f>
        <v>#REF!</v>
      </c>
      <c r="FJ59" s="15" t="e">
        <f>#REF!</f>
        <v>#REF!</v>
      </c>
      <c r="FK59" s="15" t="e">
        <f>#REF!</f>
        <v>#REF!</v>
      </c>
      <c r="FL59" s="15" t="e">
        <f>#REF!</f>
        <v>#REF!</v>
      </c>
      <c r="FM59" s="15" t="e">
        <f>#REF!</f>
        <v>#REF!</v>
      </c>
      <c r="FN59" s="15" t="e">
        <f>#REF!</f>
        <v>#REF!</v>
      </c>
      <c r="FO59" s="15" t="e">
        <f>#REF!</f>
        <v>#REF!</v>
      </c>
      <c r="FQ59" s="14" t="e">
        <f>#REF!</f>
        <v>#REF!</v>
      </c>
      <c r="FR59" s="15" t="e">
        <f>#REF!</f>
        <v>#REF!</v>
      </c>
      <c r="FS59" s="15" t="e">
        <f>#REF!</f>
        <v>#REF!</v>
      </c>
      <c r="FT59" s="15" t="e">
        <f>#REF!</f>
        <v>#REF!</v>
      </c>
      <c r="FU59" s="15" t="e">
        <f>#REF!</f>
        <v>#REF!</v>
      </c>
      <c r="FV59" s="15" t="e">
        <f>#REF!</f>
        <v>#REF!</v>
      </c>
      <c r="FW59" s="15" t="e">
        <f>#REF!</f>
        <v>#REF!</v>
      </c>
      <c r="FX59" s="15" t="e">
        <f>#REF!</f>
        <v>#REF!</v>
      </c>
      <c r="FY59" s="15" t="e">
        <f>#REF!</f>
        <v>#REF!</v>
      </c>
      <c r="FZ59" s="15" t="e">
        <f>#REF!</f>
        <v>#REF!</v>
      </c>
      <c r="GA59" s="15" t="e">
        <f>#REF!</f>
        <v>#REF!</v>
      </c>
      <c r="GB59" s="15" t="e">
        <f>#REF!</f>
        <v>#REF!</v>
      </c>
      <c r="GC59" s="15" t="e">
        <f>#REF!</f>
        <v>#REF!</v>
      </c>
      <c r="GD59" s="15" t="e">
        <f>#REF!</f>
        <v>#REF!</v>
      </c>
      <c r="GE59" s="15" t="e">
        <f>#REF!</f>
        <v>#REF!</v>
      </c>
      <c r="GF59" s="15" t="e">
        <f>#REF!</f>
        <v>#REF!</v>
      </c>
      <c r="GG59" s="15" t="e">
        <f>#REF!</f>
        <v>#REF!</v>
      </c>
      <c r="GH59" s="15" t="e">
        <f>#REF!</f>
        <v>#REF!</v>
      </c>
      <c r="GJ59" s="14" t="e">
        <f>#REF!</f>
        <v>#REF!</v>
      </c>
      <c r="GK59" s="15" t="e">
        <f>#REF!</f>
        <v>#REF!</v>
      </c>
      <c r="GL59" s="15" t="e">
        <f>#REF!</f>
        <v>#REF!</v>
      </c>
      <c r="GM59" s="15" t="e">
        <f>#REF!</f>
        <v>#REF!</v>
      </c>
      <c r="GN59" s="15" t="e">
        <f>#REF!</f>
        <v>#REF!</v>
      </c>
      <c r="GO59" s="15" t="e">
        <f>#REF!</f>
        <v>#REF!</v>
      </c>
      <c r="GP59" s="15" t="e">
        <f>#REF!</f>
        <v>#REF!</v>
      </c>
      <c r="GQ59" s="15" t="e">
        <f>#REF!</f>
        <v>#REF!</v>
      </c>
      <c r="GR59" s="15" t="e">
        <f>#REF!</f>
        <v>#REF!</v>
      </c>
      <c r="GS59" s="15" t="e">
        <f>#REF!</f>
        <v>#REF!</v>
      </c>
      <c r="GT59" s="15" t="e">
        <f>#REF!</f>
        <v>#REF!</v>
      </c>
      <c r="GU59" s="15" t="e">
        <f>#REF!</f>
        <v>#REF!</v>
      </c>
      <c r="GV59" s="15" t="e">
        <f>#REF!</f>
        <v>#REF!</v>
      </c>
      <c r="GW59" s="15" t="e">
        <f>#REF!</f>
        <v>#REF!</v>
      </c>
      <c r="GX59" s="15" t="e">
        <f>#REF!</f>
        <v>#REF!</v>
      </c>
      <c r="GY59" s="15" t="e">
        <f>#REF!</f>
        <v>#REF!</v>
      </c>
      <c r="GZ59" s="15" t="e">
        <f>#REF!</f>
        <v>#REF!</v>
      </c>
      <c r="HA59" s="15" t="e">
        <f>#REF!</f>
        <v>#REF!</v>
      </c>
      <c r="HC59" s="14" t="e">
        <f>#REF!</f>
        <v>#REF!</v>
      </c>
      <c r="HD59" s="15" t="e">
        <f>#REF!</f>
        <v>#REF!</v>
      </c>
      <c r="HE59" s="15" t="e">
        <f>#REF!</f>
        <v>#REF!</v>
      </c>
      <c r="HF59" s="15" t="e">
        <f>#REF!</f>
        <v>#REF!</v>
      </c>
      <c r="HG59" s="15" t="e">
        <f>#REF!</f>
        <v>#REF!</v>
      </c>
      <c r="HH59" s="15" t="e">
        <f>#REF!</f>
        <v>#REF!</v>
      </c>
      <c r="HI59" s="15" t="e">
        <f>#REF!</f>
        <v>#REF!</v>
      </c>
      <c r="HJ59" s="15" t="e">
        <f>#REF!</f>
        <v>#REF!</v>
      </c>
      <c r="HK59" s="15" t="e">
        <f>#REF!</f>
        <v>#REF!</v>
      </c>
      <c r="HL59" s="15" t="e">
        <f>#REF!</f>
        <v>#REF!</v>
      </c>
      <c r="HM59" s="15" t="e">
        <f>#REF!</f>
        <v>#REF!</v>
      </c>
      <c r="HN59" s="15" t="e">
        <f>#REF!</f>
        <v>#REF!</v>
      </c>
      <c r="HO59" s="15" t="e">
        <f>#REF!</f>
        <v>#REF!</v>
      </c>
      <c r="HP59" s="15" t="e">
        <f>#REF!</f>
        <v>#REF!</v>
      </c>
      <c r="HQ59" s="15" t="e">
        <f>#REF!</f>
        <v>#REF!</v>
      </c>
      <c r="HR59" s="15" t="e">
        <f>#REF!</f>
        <v>#REF!</v>
      </c>
      <c r="HS59" s="15" t="e">
        <f>#REF!</f>
        <v>#REF!</v>
      </c>
      <c r="HT59" s="15" t="e">
        <f>#REF!</f>
        <v>#REF!</v>
      </c>
      <c r="HV59" s="14" t="e">
        <f>#REF!</f>
        <v>#REF!</v>
      </c>
      <c r="HW59" s="15" t="e">
        <f>#REF!</f>
        <v>#REF!</v>
      </c>
      <c r="HX59" s="15" t="e">
        <f>#REF!</f>
        <v>#REF!</v>
      </c>
      <c r="HY59" s="15" t="e">
        <f>#REF!</f>
        <v>#REF!</v>
      </c>
      <c r="HZ59" s="15" t="e">
        <f>#REF!</f>
        <v>#REF!</v>
      </c>
      <c r="IA59" s="15" t="e">
        <f>#REF!</f>
        <v>#REF!</v>
      </c>
      <c r="IB59" s="15" t="e">
        <f>#REF!</f>
        <v>#REF!</v>
      </c>
      <c r="IC59" s="15" t="e">
        <f>#REF!</f>
        <v>#REF!</v>
      </c>
      <c r="ID59" s="15" t="e">
        <f>#REF!</f>
        <v>#REF!</v>
      </c>
      <c r="IE59" s="15" t="e">
        <f>#REF!</f>
        <v>#REF!</v>
      </c>
      <c r="IF59" s="15" t="e">
        <f>#REF!</f>
        <v>#REF!</v>
      </c>
      <c r="IG59" s="15" t="e">
        <f>#REF!</f>
        <v>#REF!</v>
      </c>
      <c r="IH59" s="15" t="e">
        <f>#REF!</f>
        <v>#REF!</v>
      </c>
      <c r="II59" s="15" t="e">
        <f>#REF!</f>
        <v>#REF!</v>
      </c>
      <c r="IJ59" s="15" t="e">
        <f>#REF!</f>
        <v>#REF!</v>
      </c>
      <c r="IK59" s="15" t="e">
        <f>#REF!</f>
        <v>#REF!</v>
      </c>
      <c r="IL59" s="15" t="e">
        <f>#REF!</f>
        <v>#REF!</v>
      </c>
      <c r="IM59" s="15" t="e">
        <f>#REF!</f>
        <v>#REF!</v>
      </c>
      <c r="IO59" s="14" t="e">
        <f>#REF!</f>
        <v>#REF!</v>
      </c>
      <c r="IP59" s="15" t="e">
        <f>#REF!</f>
        <v>#REF!</v>
      </c>
      <c r="IQ59" s="15" t="e">
        <f>#REF!</f>
        <v>#REF!</v>
      </c>
      <c r="IR59" s="15" t="e">
        <f>#REF!</f>
        <v>#REF!</v>
      </c>
      <c r="IS59" s="15" t="e">
        <f>#REF!</f>
        <v>#REF!</v>
      </c>
      <c r="IT59" s="15" t="e">
        <f>#REF!</f>
        <v>#REF!</v>
      </c>
      <c r="IU59" s="15" t="e">
        <f>#REF!</f>
        <v>#REF!</v>
      </c>
      <c r="IV59" s="15" t="e">
        <f>#REF!</f>
        <v>#REF!</v>
      </c>
      <c r="IW59" s="15" t="e">
        <f>#REF!</f>
        <v>#REF!</v>
      </c>
      <c r="IX59" s="15" t="e">
        <f>#REF!</f>
        <v>#REF!</v>
      </c>
      <c r="IY59" s="15" t="e">
        <f>#REF!</f>
        <v>#REF!</v>
      </c>
      <c r="IZ59" s="15" t="e">
        <f>#REF!</f>
        <v>#REF!</v>
      </c>
      <c r="JA59" s="15" t="e">
        <f>#REF!</f>
        <v>#REF!</v>
      </c>
      <c r="JB59" s="15" t="e">
        <f>#REF!</f>
        <v>#REF!</v>
      </c>
      <c r="JC59" s="15" t="e">
        <f>#REF!</f>
        <v>#REF!</v>
      </c>
      <c r="JD59" s="15" t="e">
        <f>#REF!</f>
        <v>#REF!</v>
      </c>
      <c r="JE59" s="15" t="e">
        <f>#REF!</f>
        <v>#REF!</v>
      </c>
      <c r="JF59" s="15" t="e">
        <f>#REF!</f>
        <v>#REF!</v>
      </c>
      <c r="JH59" s="14" t="e">
        <f>#REF!</f>
        <v>#REF!</v>
      </c>
      <c r="JI59" s="15" t="e">
        <f>#REF!</f>
        <v>#REF!</v>
      </c>
      <c r="JJ59" s="15" t="e">
        <f>#REF!</f>
        <v>#REF!</v>
      </c>
      <c r="JK59" s="15" t="e">
        <f>#REF!</f>
        <v>#REF!</v>
      </c>
      <c r="JL59" s="15" t="e">
        <f>#REF!</f>
        <v>#REF!</v>
      </c>
      <c r="JM59" s="15" t="e">
        <f>#REF!</f>
        <v>#REF!</v>
      </c>
      <c r="JN59" s="15" t="e">
        <f>#REF!</f>
        <v>#REF!</v>
      </c>
      <c r="JO59" s="15" t="e">
        <f>#REF!</f>
        <v>#REF!</v>
      </c>
      <c r="JP59" s="15" t="e">
        <f>#REF!</f>
        <v>#REF!</v>
      </c>
      <c r="JQ59" s="15" t="e">
        <f>#REF!</f>
        <v>#REF!</v>
      </c>
      <c r="JR59" s="15" t="e">
        <f>#REF!</f>
        <v>#REF!</v>
      </c>
      <c r="JS59" s="15" t="e">
        <f>#REF!</f>
        <v>#REF!</v>
      </c>
      <c r="JT59" s="15" t="e">
        <f>#REF!</f>
        <v>#REF!</v>
      </c>
      <c r="JU59" s="15" t="e">
        <f>#REF!</f>
        <v>#REF!</v>
      </c>
      <c r="JV59" s="15" t="e">
        <f>#REF!</f>
        <v>#REF!</v>
      </c>
      <c r="JW59" s="15" t="e">
        <f>#REF!</f>
        <v>#REF!</v>
      </c>
      <c r="JX59" s="15" t="e">
        <f>#REF!</f>
        <v>#REF!</v>
      </c>
      <c r="JY59" s="15" t="e">
        <f>#REF!</f>
        <v>#REF!</v>
      </c>
    </row>
    <row r="60" spans="2:285" x14ac:dyDescent="0.25">
      <c r="B60" s="14" t="e">
        <f>#REF!</f>
        <v>#REF!</v>
      </c>
      <c r="C60" s="15" t="e">
        <f>#REF!</f>
        <v>#REF!</v>
      </c>
      <c r="D60" s="15" t="e">
        <f>#REF!</f>
        <v>#REF!</v>
      </c>
      <c r="E60" s="15" t="e">
        <f>#REF!</f>
        <v>#REF!</v>
      </c>
      <c r="F60" s="15" t="e">
        <f>#REF!</f>
        <v>#REF!</v>
      </c>
      <c r="G60" s="15" t="e">
        <f>#REF!</f>
        <v>#REF!</v>
      </c>
      <c r="H60" s="15" t="e">
        <f>#REF!</f>
        <v>#REF!</v>
      </c>
      <c r="I60" s="15" t="e">
        <f>#REF!</f>
        <v>#REF!</v>
      </c>
      <c r="J60" s="15" t="e">
        <f>#REF!</f>
        <v>#REF!</v>
      </c>
      <c r="K60" s="15" t="e">
        <f>#REF!</f>
        <v>#REF!</v>
      </c>
      <c r="L60" s="15" t="e">
        <f>#REF!</f>
        <v>#REF!</v>
      </c>
      <c r="M60" s="15" t="e">
        <f>#REF!</f>
        <v>#REF!</v>
      </c>
      <c r="N60" s="15" t="e">
        <f>#REF!</f>
        <v>#REF!</v>
      </c>
      <c r="O60" s="15" t="e">
        <f>#REF!</f>
        <v>#REF!</v>
      </c>
      <c r="P60" s="15" t="e">
        <f>#REF!</f>
        <v>#REF!</v>
      </c>
      <c r="Q60" s="15" t="e">
        <f>#REF!</f>
        <v>#REF!</v>
      </c>
      <c r="R60" s="15" t="e">
        <f>#REF!</f>
        <v>#REF!</v>
      </c>
      <c r="S60" s="15" t="e">
        <f>#REF!</f>
        <v>#REF!</v>
      </c>
      <c r="U60" s="14" t="e">
        <f>#REF!</f>
        <v>#REF!</v>
      </c>
      <c r="V60" s="15" t="e">
        <f>#REF!</f>
        <v>#REF!</v>
      </c>
      <c r="W60" s="15" t="e">
        <f>#REF!</f>
        <v>#REF!</v>
      </c>
      <c r="X60" s="15" t="e">
        <f>#REF!</f>
        <v>#REF!</v>
      </c>
      <c r="Y60" s="15" t="e">
        <f>#REF!</f>
        <v>#REF!</v>
      </c>
      <c r="Z60" s="15" t="e">
        <f>#REF!</f>
        <v>#REF!</v>
      </c>
      <c r="AA60" s="15" t="e">
        <f>#REF!</f>
        <v>#REF!</v>
      </c>
      <c r="AB60" s="15" t="e">
        <f>#REF!</f>
        <v>#REF!</v>
      </c>
      <c r="AC60" s="15" t="e">
        <f>#REF!</f>
        <v>#REF!</v>
      </c>
      <c r="AD60" s="15" t="e">
        <f>#REF!</f>
        <v>#REF!</v>
      </c>
      <c r="AE60" s="15" t="e">
        <f>#REF!</f>
        <v>#REF!</v>
      </c>
      <c r="AF60" s="15" t="e">
        <f>#REF!</f>
        <v>#REF!</v>
      </c>
      <c r="AG60" s="15" t="e">
        <f>#REF!</f>
        <v>#REF!</v>
      </c>
      <c r="AH60" s="15" t="e">
        <f>#REF!</f>
        <v>#REF!</v>
      </c>
      <c r="AI60" s="15" t="e">
        <f>#REF!</f>
        <v>#REF!</v>
      </c>
      <c r="AJ60" s="15" t="e">
        <f>#REF!</f>
        <v>#REF!</v>
      </c>
      <c r="AK60" s="15" t="e">
        <f>#REF!</f>
        <v>#REF!</v>
      </c>
      <c r="AL60" s="15" t="e">
        <f>#REF!</f>
        <v>#REF!</v>
      </c>
      <c r="AN60" s="14" t="e">
        <f>#REF!</f>
        <v>#REF!</v>
      </c>
      <c r="AO60" s="15" t="e">
        <f>#REF!</f>
        <v>#REF!</v>
      </c>
      <c r="AP60" s="15" t="e">
        <f>#REF!</f>
        <v>#REF!</v>
      </c>
      <c r="AQ60" s="15" t="e">
        <f>#REF!</f>
        <v>#REF!</v>
      </c>
      <c r="AR60" s="15" t="e">
        <f>#REF!</f>
        <v>#REF!</v>
      </c>
      <c r="AS60" s="15" t="e">
        <f>#REF!</f>
        <v>#REF!</v>
      </c>
      <c r="AT60" s="15" t="e">
        <f>#REF!</f>
        <v>#REF!</v>
      </c>
      <c r="AU60" s="15" t="e">
        <f>#REF!</f>
        <v>#REF!</v>
      </c>
      <c r="AV60" s="15" t="e">
        <f>#REF!</f>
        <v>#REF!</v>
      </c>
      <c r="AW60" s="15" t="e">
        <f>#REF!</f>
        <v>#REF!</v>
      </c>
      <c r="AX60" s="15" t="e">
        <f>#REF!</f>
        <v>#REF!</v>
      </c>
      <c r="AY60" s="15" t="e">
        <f>#REF!</f>
        <v>#REF!</v>
      </c>
      <c r="AZ60" s="15" t="e">
        <f>#REF!</f>
        <v>#REF!</v>
      </c>
      <c r="BA60" s="15" t="e">
        <f>#REF!</f>
        <v>#REF!</v>
      </c>
      <c r="BB60" s="15" t="e">
        <f>#REF!</f>
        <v>#REF!</v>
      </c>
      <c r="BC60" s="15" t="e">
        <f>#REF!</f>
        <v>#REF!</v>
      </c>
      <c r="BD60" s="15" t="e">
        <f>#REF!</f>
        <v>#REF!</v>
      </c>
      <c r="BE60" s="15" t="e">
        <f>#REF!</f>
        <v>#REF!</v>
      </c>
      <c r="BG60" s="14" t="e">
        <f>#REF!</f>
        <v>#REF!</v>
      </c>
      <c r="BH60" s="15" t="e">
        <f>#REF!</f>
        <v>#REF!</v>
      </c>
      <c r="BI60" s="15" t="e">
        <f>#REF!</f>
        <v>#REF!</v>
      </c>
      <c r="BJ60" s="15" t="e">
        <f>#REF!</f>
        <v>#REF!</v>
      </c>
      <c r="BK60" s="15" t="e">
        <f>#REF!</f>
        <v>#REF!</v>
      </c>
      <c r="BL60" s="15" t="e">
        <f>#REF!</f>
        <v>#REF!</v>
      </c>
      <c r="BM60" s="15" t="e">
        <f>#REF!</f>
        <v>#REF!</v>
      </c>
      <c r="BN60" s="15" t="e">
        <f>#REF!</f>
        <v>#REF!</v>
      </c>
      <c r="BO60" s="15" t="e">
        <f>#REF!</f>
        <v>#REF!</v>
      </c>
      <c r="BP60" s="15" t="e">
        <f>#REF!</f>
        <v>#REF!</v>
      </c>
      <c r="BQ60" s="15" t="e">
        <f>#REF!</f>
        <v>#REF!</v>
      </c>
      <c r="BR60" s="15" t="e">
        <f>#REF!</f>
        <v>#REF!</v>
      </c>
      <c r="BS60" s="15" t="e">
        <f>#REF!</f>
        <v>#REF!</v>
      </c>
      <c r="BT60" s="15" t="e">
        <f>#REF!</f>
        <v>#REF!</v>
      </c>
      <c r="BU60" s="15" t="e">
        <f>#REF!</f>
        <v>#REF!</v>
      </c>
      <c r="BV60" s="15" t="e">
        <f>#REF!</f>
        <v>#REF!</v>
      </c>
      <c r="BW60" s="15" t="e">
        <f>#REF!</f>
        <v>#REF!</v>
      </c>
      <c r="BX60" s="15" t="e">
        <f>#REF!</f>
        <v>#REF!</v>
      </c>
      <c r="BZ60" s="14" t="e">
        <f>#REF!</f>
        <v>#REF!</v>
      </c>
      <c r="CA60" s="15" t="e">
        <f>#REF!</f>
        <v>#REF!</v>
      </c>
      <c r="CB60" s="15" t="e">
        <f>#REF!</f>
        <v>#REF!</v>
      </c>
      <c r="CC60" s="15" t="e">
        <f>#REF!</f>
        <v>#REF!</v>
      </c>
      <c r="CD60" s="15" t="e">
        <f>#REF!</f>
        <v>#REF!</v>
      </c>
      <c r="CE60" s="15" t="e">
        <f>#REF!</f>
        <v>#REF!</v>
      </c>
      <c r="CF60" s="15" t="e">
        <f>#REF!</f>
        <v>#REF!</v>
      </c>
      <c r="CG60" s="15" t="e">
        <f>#REF!</f>
        <v>#REF!</v>
      </c>
      <c r="CH60" s="15" t="e">
        <f>#REF!</f>
        <v>#REF!</v>
      </c>
      <c r="CI60" s="15" t="e">
        <f>#REF!</f>
        <v>#REF!</v>
      </c>
      <c r="CJ60" s="15" t="e">
        <f>#REF!</f>
        <v>#REF!</v>
      </c>
      <c r="CK60" s="15" t="e">
        <f>#REF!</f>
        <v>#REF!</v>
      </c>
      <c r="CL60" s="15" t="e">
        <f>#REF!</f>
        <v>#REF!</v>
      </c>
      <c r="CM60" s="15" t="e">
        <f>#REF!</f>
        <v>#REF!</v>
      </c>
      <c r="CN60" s="15" t="e">
        <f>#REF!</f>
        <v>#REF!</v>
      </c>
      <c r="CO60" s="15" t="e">
        <f>#REF!</f>
        <v>#REF!</v>
      </c>
      <c r="CP60" s="15" t="e">
        <f>#REF!</f>
        <v>#REF!</v>
      </c>
      <c r="CQ60" s="15" t="e">
        <f>#REF!</f>
        <v>#REF!</v>
      </c>
      <c r="CS60" s="14" t="e">
        <f>#REF!</f>
        <v>#REF!</v>
      </c>
      <c r="CT60" s="15" t="e">
        <f>#REF!</f>
        <v>#REF!</v>
      </c>
      <c r="CU60" s="15" t="e">
        <f>#REF!</f>
        <v>#REF!</v>
      </c>
      <c r="CV60" s="15" t="e">
        <f>#REF!</f>
        <v>#REF!</v>
      </c>
      <c r="CW60" s="15" t="e">
        <f>#REF!</f>
        <v>#REF!</v>
      </c>
      <c r="CX60" s="15" t="e">
        <f>#REF!</f>
        <v>#REF!</v>
      </c>
      <c r="CY60" s="15" t="e">
        <f>#REF!</f>
        <v>#REF!</v>
      </c>
      <c r="CZ60" s="15" t="e">
        <f>#REF!</f>
        <v>#REF!</v>
      </c>
      <c r="DA60" s="15" t="e">
        <f>#REF!</f>
        <v>#REF!</v>
      </c>
      <c r="DB60" s="15" t="e">
        <f>#REF!</f>
        <v>#REF!</v>
      </c>
      <c r="DC60" s="15" t="e">
        <f>#REF!</f>
        <v>#REF!</v>
      </c>
      <c r="DD60" s="15" t="e">
        <f>#REF!</f>
        <v>#REF!</v>
      </c>
      <c r="DE60" s="15" t="e">
        <f>#REF!</f>
        <v>#REF!</v>
      </c>
      <c r="DF60" s="15" t="e">
        <f>#REF!</f>
        <v>#REF!</v>
      </c>
      <c r="DG60" s="15" t="e">
        <f>#REF!</f>
        <v>#REF!</v>
      </c>
      <c r="DH60" s="15" t="e">
        <f>#REF!</f>
        <v>#REF!</v>
      </c>
      <c r="DI60" s="15" t="e">
        <f>#REF!</f>
        <v>#REF!</v>
      </c>
      <c r="DJ60" s="15" t="e">
        <f>#REF!</f>
        <v>#REF!</v>
      </c>
      <c r="DL60" s="14" t="e">
        <f>#REF!</f>
        <v>#REF!</v>
      </c>
      <c r="DM60" s="15" t="e">
        <f>#REF!</f>
        <v>#REF!</v>
      </c>
      <c r="DN60" s="15" t="e">
        <f>#REF!</f>
        <v>#REF!</v>
      </c>
      <c r="DO60" s="15" t="e">
        <f>#REF!</f>
        <v>#REF!</v>
      </c>
      <c r="DP60" s="15" t="e">
        <f>#REF!</f>
        <v>#REF!</v>
      </c>
      <c r="DQ60" s="15" t="e">
        <f>#REF!</f>
        <v>#REF!</v>
      </c>
      <c r="DR60" s="15" t="e">
        <f>#REF!</f>
        <v>#REF!</v>
      </c>
      <c r="DS60" s="15" t="e">
        <f>#REF!</f>
        <v>#REF!</v>
      </c>
      <c r="DT60" s="15" t="e">
        <f>#REF!</f>
        <v>#REF!</v>
      </c>
      <c r="DU60" s="15" t="e">
        <f>#REF!</f>
        <v>#REF!</v>
      </c>
      <c r="DV60" s="15" t="e">
        <f>#REF!</f>
        <v>#REF!</v>
      </c>
      <c r="DW60" s="15" t="e">
        <f>#REF!</f>
        <v>#REF!</v>
      </c>
      <c r="DX60" s="15" t="e">
        <f>#REF!</f>
        <v>#REF!</v>
      </c>
      <c r="DY60" s="15" t="e">
        <f>#REF!</f>
        <v>#REF!</v>
      </c>
      <c r="DZ60" s="15" t="e">
        <f>#REF!</f>
        <v>#REF!</v>
      </c>
      <c r="EA60" s="15" t="e">
        <f>#REF!</f>
        <v>#REF!</v>
      </c>
      <c r="EB60" s="15" t="e">
        <f>#REF!</f>
        <v>#REF!</v>
      </c>
      <c r="EC60" s="15" t="e">
        <f>#REF!</f>
        <v>#REF!</v>
      </c>
      <c r="EE60" s="14" t="e">
        <f>#REF!</f>
        <v>#REF!</v>
      </c>
      <c r="EF60" s="15" t="e">
        <f>#REF!</f>
        <v>#REF!</v>
      </c>
      <c r="EG60" s="15" t="e">
        <f>#REF!</f>
        <v>#REF!</v>
      </c>
      <c r="EH60" s="15" t="e">
        <f>#REF!</f>
        <v>#REF!</v>
      </c>
      <c r="EI60" s="15" t="e">
        <f>#REF!</f>
        <v>#REF!</v>
      </c>
      <c r="EJ60" s="15" t="e">
        <f>#REF!</f>
        <v>#REF!</v>
      </c>
      <c r="EK60" s="15" t="e">
        <f>#REF!</f>
        <v>#REF!</v>
      </c>
      <c r="EL60" s="15" t="e">
        <f>#REF!</f>
        <v>#REF!</v>
      </c>
      <c r="EM60" s="15" t="e">
        <f>#REF!</f>
        <v>#REF!</v>
      </c>
      <c r="EN60" s="15" t="e">
        <f>#REF!</f>
        <v>#REF!</v>
      </c>
      <c r="EO60" s="15" t="e">
        <f>#REF!</f>
        <v>#REF!</v>
      </c>
      <c r="EP60" s="15" t="e">
        <f>#REF!</f>
        <v>#REF!</v>
      </c>
      <c r="EQ60" s="15" t="e">
        <f>#REF!</f>
        <v>#REF!</v>
      </c>
      <c r="ER60" s="15" t="e">
        <f>#REF!</f>
        <v>#REF!</v>
      </c>
      <c r="ES60" s="15" t="e">
        <f>#REF!</f>
        <v>#REF!</v>
      </c>
      <c r="ET60" s="15" t="e">
        <f>#REF!</f>
        <v>#REF!</v>
      </c>
      <c r="EU60" s="15" t="e">
        <f>#REF!</f>
        <v>#REF!</v>
      </c>
      <c r="EV60" s="15" t="e">
        <f>#REF!</f>
        <v>#REF!</v>
      </c>
      <c r="EX60" s="14" t="e">
        <f>#REF!</f>
        <v>#REF!</v>
      </c>
      <c r="EY60" s="15" t="e">
        <f>#REF!</f>
        <v>#REF!</v>
      </c>
      <c r="EZ60" s="15" t="e">
        <f>#REF!</f>
        <v>#REF!</v>
      </c>
      <c r="FA60" s="15" t="e">
        <f>#REF!</f>
        <v>#REF!</v>
      </c>
      <c r="FB60" s="15" t="e">
        <f>#REF!</f>
        <v>#REF!</v>
      </c>
      <c r="FC60" s="15" t="e">
        <f>#REF!</f>
        <v>#REF!</v>
      </c>
      <c r="FD60" s="15" t="e">
        <f>#REF!</f>
        <v>#REF!</v>
      </c>
      <c r="FE60" s="15" t="e">
        <f>#REF!</f>
        <v>#REF!</v>
      </c>
      <c r="FF60" s="15" t="e">
        <f>#REF!</f>
        <v>#REF!</v>
      </c>
      <c r="FG60" s="15" t="e">
        <f>#REF!</f>
        <v>#REF!</v>
      </c>
      <c r="FH60" s="15" t="e">
        <f>#REF!</f>
        <v>#REF!</v>
      </c>
      <c r="FI60" s="15" t="e">
        <f>#REF!</f>
        <v>#REF!</v>
      </c>
      <c r="FJ60" s="15" t="e">
        <f>#REF!</f>
        <v>#REF!</v>
      </c>
      <c r="FK60" s="15" t="e">
        <f>#REF!</f>
        <v>#REF!</v>
      </c>
      <c r="FL60" s="15" t="e">
        <f>#REF!</f>
        <v>#REF!</v>
      </c>
      <c r="FM60" s="15" t="e">
        <f>#REF!</f>
        <v>#REF!</v>
      </c>
      <c r="FN60" s="15" t="e">
        <f>#REF!</f>
        <v>#REF!</v>
      </c>
      <c r="FO60" s="15" t="e">
        <f>#REF!</f>
        <v>#REF!</v>
      </c>
      <c r="FQ60" s="14" t="e">
        <f>#REF!</f>
        <v>#REF!</v>
      </c>
      <c r="FR60" s="15" t="e">
        <f>#REF!</f>
        <v>#REF!</v>
      </c>
      <c r="FS60" s="15" t="e">
        <f>#REF!</f>
        <v>#REF!</v>
      </c>
      <c r="FT60" s="15" t="e">
        <f>#REF!</f>
        <v>#REF!</v>
      </c>
      <c r="FU60" s="15" t="e">
        <f>#REF!</f>
        <v>#REF!</v>
      </c>
      <c r="FV60" s="15" t="e">
        <f>#REF!</f>
        <v>#REF!</v>
      </c>
      <c r="FW60" s="15" t="e">
        <f>#REF!</f>
        <v>#REF!</v>
      </c>
      <c r="FX60" s="15" t="e">
        <f>#REF!</f>
        <v>#REF!</v>
      </c>
      <c r="FY60" s="15" t="e">
        <f>#REF!</f>
        <v>#REF!</v>
      </c>
      <c r="FZ60" s="15" t="e">
        <f>#REF!</f>
        <v>#REF!</v>
      </c>
      <c r="GA60" s="15" t="e">
        <f>#REF!</f>
        <v>#REF!</v>
      </c>
      <c r="GB60" s="15" t="e">
        <f>#REF!</f>
        <v>#REF!</v>
      </c>
      <c r="GC60" s="15" t="e">
        <f>#REF!</f>
        <v>#REF!</v>
      </c>
      <c r="GD60" s="15" t="e">
        <f>#REF!</f>
        <v>#REF!</v>
      </c>
      <c r="GE60" s="15" t="e">
        <f>#REF!</f>
        <v>#REF!</v>
      </c>
      <c r="GF60" s="15" t="e">
        <f>#REF!</f>
        <v>#REF!</v>
      </c>
      <c r="GG60" s="15" t="e">
        <f>#REF!</f>
        <v>#REF!</v>
      </c>
      <c r="GH60" s="15" t="e">
        <f>#REF!</f>
        <v>#REF!</v>
      </c>
      <c r="GJ60" s="14" t="e">
        <f>#REF!</f>
        <v>#REF!</v>
      </c>
      <c r="GK60" s="15" t="e">
        <f>#REF!</f>
        <v>#REF!</v>
      </c>
      <c r="GL60" s="15" t="e">
        <f>#REF!</f>
        <v>#REF!</v>
      </c>
      <c r="GM60" s="15" t="e">
        <f>#REF!</f>
        <v>#REF!</v>
      </c>
      <c r="GN60" s="15" t="e">
        <f>#REF!</f>
        <v>#REF!</v>
      </c>
      <c r="GO60" s="15" t="e">
        <f>#REF!</f>
        <v>#REF!</v>
      </c>
      <c r="GP60" s="15" t="e">
        <f>#REF!</f>
        <v>#REF!</v>
      </c>
      <c r="GQ60" s="15" t="e">
        <f>#REF!</f>
        <v>#REF!</v>
      </c>
      <c r="GR60" s="15" t="e">
        <f>#REF!</f>
        <v>#REF!</v>
      </c>
      <c r="GS60" s="15" t="e">
        <f>#REF!</f>
        <v>#REF!</v>
      </c>
      <c r="GT60" s="15" t="e">
        <f>#REF!</f>
        <v>#REF!</v>
      </c>
      <c r="GU60" s="15" t="e">
        <f>#REF!</f>
        <v>#REF!</v>
      </c>
      <c r="GV60" s="15" t="e">
        <f>#REF!</f>
        <v>#REF!</v>
      </c>
      <c r="GW60" s="15" t="e">
        <f>#REF!</f>
        <v>#REF!</v>
      </c>
      <c r="GX60" s="15" t="e">
        <f>#REF!</f>
        <v>#REF!</v>
      </c>
      <c r="GY60" s="15" t="e">
        <f>#REF!</f>
        <v>#REF!</v>
      </c>
      <c r="GZ60" s="15" t="e">
        <f>#REF!</f>
        <v>#REF!</v>
      </c>
      <c r="HA60" s="15" t="e">
        <f>#REF!</f>
        <v>#REF!</v>
      </c>
      <c r="HC60" s="14" t="e">
        <f>#REF!</f>
        <v>#REF!</v>
      </c>
      <c r="HD60" s="15" t="e">
        <f>#REF!</f>
        <v>#REF!</v>
      </c>
      <c r="HE60" s="15" t="e">
        <f>#REF!</f>
        <v>#REF!</v>
      </c>
      <c r="HF60" s="15" t="e">
        <f>#REF!</f>
        <v>#REF!</v>
      </c>
      <c r="HG60" s="15" t="e">
        <f>#REF!</f>
        <v>#REF!</v>
      </c>
      <c r="HH60" s="15" t="e">
        <f>#REF!</f>
        <v>#REF!</v>
      </c>
      <c r="HI60" s="15" t="e">
        <f>#REF!</f>
        <v>#REF!</v>
      </c>
      <c r="HJ60" s="15" t="e">
        <f>#REF!</f>
        <v>#REF!</v>
      </c>
      <c r="HK60" s="15" t="e">
        <f>#REF!</f>
        <v>#REF!</v>
      </c>
      <c r="HL60" s="15" t="e">
        <f>#REF!</f>
        <v>#REF!</v>
      </c>
      <c r="HM60" s="15" t="e">
        <f>#REF!</f>
        <v>#REF!</v>
      </c>
      <c r="HN60" s="15" t="e">
        <f>#REF!</f>
        <v>#REF!</v>
      </c>
      <c r="HO60" s="15" t="e">
        <f>#REF!</f>
        <v>#REF!</v>
      </c>
      <c r="HP60" s="15" t="e">
        <f>#REF!</f>
        <v>#REF!</v>
      </c>
      <c r="HQ60" s="15" t="e">
        <f>#REF!</f>
        <v>#REF!</v>
      </c>
      <c r="HR60" s="15" t="e">
        <f>#REF!</f>
        <v>#REF!</v>
      </c>
      <c r="HS60" s="15" t="e">
        <f>#REF!</f>
        <v>#REF!</v>
      </c>
      <c r="HT60" s="15" t="e">
        <f>#REF!</f>
        <v>#REF!</v>
      </c>
      <c r="HV60" s="14" t="e">
        <f>#REF!</f>
        <v>#REF!</v>
      </c>
      <c r="HW60" s="15" t="e">
        <f>#REF!</f>
        <v>#REF!</v>
      </c>
      <c r="HX60" s="15" t="e">
        <f>#REF!</f>
        <v>#REF!</v>
      </c>
      <c r="HY60" s="15" t="e">
        <f>#REF!</f>
        <v>#REF!</v>
      </c>
      <c r="HZ60" s="15" t="e">
        <f>#REF!</f>
        <v>#REF!</v>
      </c>
      <c r="IA60" s="15" t="e">
        <f>#REF!</f>
        <v>#REF!</v>
      </c>
      <c r="IB60" s="15" t="e">
        <f>#REF!</f>
        <v>#REF!</v>
      </c>
      <c r="IC60" s="15" t="e">
        <f>#REF!</f>
        <v>#REF!</v>
      </c>
      <c r="ID60" s="15" t="e">
        <f>#REF!</f>
        <v>#REF!</v>
      </c>
      <c r="IE60" s="15" t="e">
        <f>#REF!</f>
        <v>#REF!</v>
      </c>
      <c r="IF60" s="15" t="e">
        <f>#REF!</f>
        <v>#REF!</v>
      </c>
      <c r="IG60" s="15" t="e">
        <f>#REF!</f>
        <v>#REF!</v>
      </c>
      <c r="IH60" s="15" t="e">
        <f>#REF!</f>
        <v>#REF!</v>
      </c>
      <c r="II60" s="15" t="e">
        <f>#REF!</f>
        <v>#REF!</v>
      </c>
      <c r="IJ60" s="15" t="e">
        <f>#REF!</f>
        <v>#REF!</v>
      </c>
      <c r="IK60" s="15" t="e">
        <f>#REF!</f>
        <v>#REF!</v>
      </c>
      <c r="IL60" s="15" t="e">
        <f>#REF!</f>
        <v>#REF!</v>
      </c>
      <c r="IM60" s="15" t="e">
        <f>#REF!</f>
        <v>#REF!</v>
      </c>
      <c r="IO60" s="14" t="e">
        <f>#REF!</f>
        <v>#REF!</v>
      </c>
      <c r="IP60" s="15" t="e">
        <f>#REF!</f>
        <v>#REF!</v>
      </c>
      <c r="IQ60" s="15" t="e">
        <f>#REF!</f>
        <v>#REF!</v>
      </c>
      <c r="IR60" s="15" t="e">
        <f>#REF!</f>
        <v>#REF!</v>
      </c>
      <c r="IS60" s="15" t="e">
        <f>#REF!</f>
        <v>#REF!</v>
      </c>
      <c r="IT60" s="15" t="e">
        <f>#REF!</f>
        <v>#REF!</v>
      </c>
      <c r="IU60" s="15" t="e">
        <f>#REF!</f>
        <v>#REF!</v>
      </c>
      <c r="IV60" s="15" t="e">
        <f>#REF!</f>
        <v>#REF!</v>
      </c>
      <c r="IW60" s="15" t="e">
        <f>#REF!</f>
        <v>#REF!</v>
      </c>
      <c r="IX60" s="15" t="e">
        <f>#REF!</f>
        <v>#REF!</v>
      </c>
      <c r="IY60" s="15" t="e">
        <f>#REF!</f>
        <v>#REF!</v>
      </c>
      <c r="IZ60" s="15" t="e">
        <f>#REF!</f>
        <v>#REF!</v>
      </c>
      <c r="JA60" s="15" t="e">
        <f>#REF!</f>
        <v>#REF!</v>
      </c>
      <c r="JB60" s="15" t="e">
        <f>#REF!</f>
        <v>#REF!</v>
      </c>
      <c r="JC60" s="15" t="e">
        <f>#REF!</f>
        <v>#REF!</v>
      </c>
      <c r="JD60" s="15" t="e">
        <f>#REF!</f>
        <v>#REF!</v>
      </c>
      <c r="JE60" s="15" t="e">
        <f>#REF!</f>
        <v>#REF!</v>
      </c>
      <c r="JF60" s="15" t="e">
        <f>#REF!</f>
        <v>#REF!</v>
      </c>
      <c r="JH60" s="14" t="e">
        <f>#REF!</f>
        <v>#REF!</v>
      </c>
      <c r="JI60" s="15" t="e">
        <f>#REF!</f>
        <v>#REF!</v>
      </c>
      <c r="JJ60" s="15" t="e">
        <f>#REF!</f>
        <v>#REF!</v>
      </c>
      <c r="JK60" s="15" t="e">
        <f>#REF!</f>
        <v>#REF!</v>
      </c>
      <c r="JL60" s="15" t="e">
        <f>#REF!</f>
        <v>#REF!</v>
      </c>
      <c r="JM60" s="15" t="e">
        <f>#REF!</f>
        <v>#REF!</v>
      </c>
      <c r="JN60" s="15" t="e">
        <f>#REF!</f>
        <v>#REF!</v>
      </c>
      <c r="JO60" s="15" t="e">
        <f>#REF!</f>
        <v>#REF!</v>
      </c>
      <c r="JP60" s="15" t="e">
        <f>#REF!</f>
        <v>#REF!</v>
      </c>
      <c r="JQ60" s="15" t="e">
        <f>#REF!</f>
        <v>#REF!</v>
      </c>
      <c r="JR60" s="15" t="e">
        <f>#REF!</f>
        <v>#REF!</v>
      </c>
      <c r="JS60" s="15" t="e">
        <f>#REF!</f>
        <v>#REF!</v>
      </c>
      <c r="JT60" s="15" t="e">
        <f>#REF!</f>
        <v>#REF!</v>
      </c>
      <c r="JU60" s="15" t="e">
        <f>#REF!</f>
        <v>#REF!</v>
      </c>
      <c r="JV60" s="15" t="e">
        <f>#REF!</f>
        <v>#REF!</v>
      </c>
      <c r="JW60" s="15" t="e">
        <f>#REF!</f>
        <v>#REF!</v>
      </c>
      <c r="JX60" s="15" t="e">
        <f>#REF!</f>
        <v>#REF!</v>
      </c>
      <c r="JY60" s="15" t="e">
        <f>#REF!</f>
        <v>#REF!</v>
      </c>
    </row>
    <row r="61" spans="2:285" x14ac:dyDescent="0.25">
      <c r="B61" s="14" t="e">
        <f>#REF!</f>
        <v>#REF!</v>
      </c>
      <c r="C61" s="15" t="e">
        <f>#REF!</f>
        <v>#REF!</v>
      </c>
      <c r="D61" s="15" t="e">
        <f>#REF!</f>
        <v>#REF!</v>
      </c>
      <c r="E61" s="15" t="e">
        <f>#REF!</f>
        <v>#REF!</v>
      </c>
      <c r="F61" s="15" t="e">
        <f>#REF!</f>
        <v>#REF!</v>
      </c>
      <c r="G61" s="15" t="e">
        <f>#REF!</f>
        <v>#REF!</v>
      </c>
      <c r="H61" s="15" t="e">
        <f>#REF!</f>
        <v>#REF!</v>
      </c>
      <c r="I61" s="15" t="e">
        <f>#REF!</f>
        <v>#REF!</v>
      </c>
      <c r="J61" s="15" t="e">
        <f>#REF!</f>
        <v>#REF!</v>
      </c>
      <c r="K61" s="15" t="e">
        <f>#REF!</f>
        <v>#REF!</v>
      </c>
      <c r="L61" s="15" t="e">
        <f>#REF!</f>
        <v>#REF!</v>
      </c>
      <c r="M61" s="15" t="e">
        <f>#REF!</f>
        <v>#REF!</v>
      </c>
      <c r="N61" s="15" t="e">
        <f>#REF!</f>
        <v>#REF!</v>
      </c>
      <c r="O61" s="15" t="e">
        <f>#REF!</f>
        <v>#REF!</v>
      </c>
      <c r="P61" s="15" t="e">
        <f>#REF!</f>
        <v>#REF!</v>
      </c>
      <c r="Q61" s="15" t="e">
        <f>#REF!</f>
        <v>#REF!</v>
      </c>
      <c r="R61" s="15" t="e">
        <f>#REF!</f>
        <v>#REF!</v>
      </c>
      <c r="S61" s="15" t="e">
        <f>#REF!</f>
        <v>#REF!</v>
      </c>
      <c r="U61" s="14" t="e">
        <f>#REF!</f>
        <v>#REF!</v>
      </c>
      <c r="V61" s="15" t="e">
        <f>#REF!</f>
        <v>#REF!</v>
      </c>
      <c r="W61" s="15" t="e">
        <f>#REF!</f>
        <v>#REF!</v>
      </c>
      <c r="X61" s="15" t="e">
        <f>#REF!</f>
        <v>#REF!</v>
      </c>
      <c r="Y61" s="15" t="e">
        <f>#REF!</f>
        <v>#REF!</v>
      </c>
      <c r="Z61" s="15" t="e">
        <f>#REF!</f>
        <v>#REF!</v>
      </c>
      <c r="AA61" s="15" t="e">
        <f>#REF!</f>
        <v>#REF!</v>
      </c>
      <c r="AB61" s="15" t="e">
        <f>#REF!</f>
        <v>#REF!</v>
      </c>
      <c r="AC61" s="15" t="e">
        <f>#REF!</f>
        <v>#REF!</v>
      </c>
      <c r="AD61" s="15" t="e">
        <f>#REF!</f>
        <v>#REF!</v>
      </c>
      <c r="AE61" s="15" t="e">
        <f>#REF!</f>
        <v>#REF!</v>
      </c>
      <c r="AF61" s="15" t="e">
        <f>#REF!</f>
        <v>#REF!</v>
      </c>
      <c r="AG61" s="15" t="e">
        <f>#REF!</f>
        <v>#REF!</v>
      </c>
      <c r="AH61" s="15" t="e">
        <f>#REF!</f>
        <v>#REF!</v>
      </c>
      <c r="AI61" s="15" t="e">
        <f>#REF!</f>
        <v>#REF!</v>
      </c>
      <c r="AJ61" s="15" t="e">
        <f>#REF!</f>
        <v>#REF!</v>
      </c>
      <c r="AK61" s="15" t="e">
        <f>#REF!</f>
        <v>#REF!</v>
      </c>
      <c r="AL61" s="15" t="e">
        <f>#REF!</f>
        <v>#REF!</v>
      </c>
      <c r="AN61" s="14" t="e">
        <f>#REF!</f>
        <v>#REF!</v>
      </c>
      <c r="AO61" s="15" t="e">
        <f>#REF!</f>
        <v>#REF!</v>
      </c>
      <c r="AP61" s="15" t="e">
        <f>#REF!</f>
        <v>#REF!</v>
      </c>
      <c r="AQ61" s="15" t="e">
        <f>#REF!</f>
        <v>#REF!</v>
      </c>
      <c r="AR61" s="15" t="e">
        <f>#REF!</f>
        <v>#REF!</v>
      </c>
      <c r="AS61" s="15" t="e">
        <f>#REF!</f>
        <v>#REF!</v>
      </c>
      <c r="AT61" s="15" t="e">
        <f>#REF!</f>
        <v>#REF!</v>
      </c>
      <c r="AU61" s="15" t="e">
        <f>#REF!</f>
        <v>#REF!</v>
      </c>
      <c r="AV61" s="15" t="e">
        <f>#REF!</f>
        <v>#REF!</v>
      </c>
      <c r="AW61" s="15" t="e">
        <f>#REF!</f>
        <v>#REF!</v>
      </c>
      <c r="AX61" s="15" t="e">
        <f>#REF!</f>
        <v>#REF!</v>
      </c>
      <c r="AY61" s="15" t="e">
        <f>#REF!</f>
        <v>#REF!</v>
      </c>
      <c r="AZ61" s="15" t="e">
        <f>#REF!</f>
        <v>#REF!</v>
      </c>
      <c r="BA61" s="15" t="e">
        <f>#REF!</f>
        <v>#REF!</v>
      </c>
      <c r="BB61" s="15" t="e">
        <f>#REF!</f>
        <v>#REF!</v>
      </c>
      <c r="BC61" s="15" t="e">
        <f>#REF!</f>
        <v>#REF!</v>
      </c>
      <c r="BD61" s="15" t="e">
        <f>#REF!</f>
        <v>#REF!</v>
      </c>
      <c r="BE61" s="15" t="e">
        <f>#REF!</f>
        <v>#REF!</v>
      </c>
      <c r="BG61" s="14" t="e">
        <f>#REF!</f>
        <v>#REF!</v>
      </c>
      <c r="BH61" s="15" t="e">
        <f>#REF!</f>
        <v>#REF!</v>
      </c>
      <c r="BI61" s="15" t="e">
        <f>#REF!</f>
        <v>#REF!</v>
      </c>
      <c r="BJ61" s="15" t="e">
        <f>#REF!</f>
        <v>#REF!</v>
      </c>
      <c r="BK61" s="15" t="e">
        <f>#REF!</f>
        <v>#REF!</v>
      </c>
      <c r="BL61" s="15" t="e">
        <f>#REF!</f>
        <v>#REF!</v>
      </c>
      <c r="BM61" s="15" t="e">
        <f>#REF!</f>
        <v>#REF!</v>
      </c>
      <c r="BN61" s="15" t="e">
        <f>#REF!</f>
        <v>#REF!</v>
      </c>
      <c r="BO61" s="15" t="e">
        <f>#REF!</f>
        <v>#REF!</v>
      </c>
      <c r="BP61" s="15" t="e">
        <f>#REF!</f>
        <v>#REF!</v>
      </c>
      <c r="BQ61" s="15" t="e">
        <f>#REF!</f>
        <v>#REF!</v>
      </c>
      <c r="BR61" s="15" t="e">
        <f>#REF!</f>
        <v>#REF!</v>
      </c>
      <c r="BS61" s="15" t="e">
        <f>#REF!</f>
        <v>#REF!</v>
      </c>
      <c r="BT61" s="15" t="e">
        <f>#REF!</f>
        <v>#REF!</v>
      </c>
      <c r="BU61" s="15" t="e">
        <f>#REF!</f>
        <v>#REF!</v>
      </c>
      <c r="BV61" s="15" t="e">
        <f>#REF!</f>
        <v>#REF!</v>
      </c>
      <c r="BW61" s="15" t="e">
        <f>#REF!</f>
        <v>#REF!</v>
      </c>
      <c r="BX61" s="15" t="e">
        <f>#REF!</f>
        <v>#REF!</v>
      </c>
      <c r="BZ61" s="14" t="e">
        <f>#REF!</f>
        <v>#REF!</v>
      </c>
      <c r="CA61" s="15" t="e">
        <f>#REF!</f>
        <v>#REF!</v>
      </c>
      <c r="CB61" s="15" t="e">
        <f>#REF!</f>
        <v>#REF!</v>
      </c>
      <c r="CC61" s="15" t="e">
        <f>#REF!</f>
        <v>#REF!</v>
      </c>
      <c r="CD61" s="15" t="e">
        <f>#REF!</f>
        <v>#REF!</v>
      </c>
      <c r="CE61" s="15" t="e">
        <f>#REF!</f>
        <v>#REF!</v>
      </c>
      <c r="CF61" s="15" t="e">
        <f>#REF!</f>
        <v>#REF!</v>
      </c>
      <c r="CG61" s="15" t="e">
        <f>#REF!</f>
        <v>#REF!</v>
      </c>
      <c r="CH61" s="15" t="e">
        <f>#REF!</f>
        <v>#REF!</v>
      </c>
      <c r="CI61" s="15" t="e">
        <f>#REF!</f>
        <v>#REF!</v>
      </c>
      <c r="CJ61" s="15" t="e">
        <f>#REF!</f>
        <v>#REF!</v>
      </c>
      <c r="CK61" s="15" t="e">
        <f>#REF!</f>
        <v>#REF!</v>
      </c>
      <c r="CL61" s="15" t="e">
        <f>#REF!</f>
        <v>#REF!</v>
      </c>
      <c r="CM61" s="15" t="e">
        <f>#REF!</f>
        <v>#REF!</v>
      </c>
      <c r="CN61" s="15" t="e">
        <f>#REF!</f>
        <v>#REF!</v>
      </c>
      <c r="CO61" s="15" t="e">
        <f>#REF!</f>
        <v>#REF!</v>
      </c>
      <c r="CP61" s="15" t="e">
        <f>#REF!</f>
        <v>#REF!</v>
      </c>
      <c r="CQ61" s="15" t="e">
        <f>#REF!</f>
        <v>#REF!</v>
      </c>
      <c r="CS61" s="14" t="e">
        <f>#REF!</f>
        <v>#REF!</v>
      </c>
      <c r="CT61" s="15" t="e">
        <f>#REF!</f>
        <v>#REF!</v>
      </c>
      <c r="CU61" s="15" t="e">
        <f>#REF!</f>
        <v>#REF!</v>
      </c>
      <c r="CV61" s="15" t="e">
        <f>#REF!</f>
        <v>#REF!</v>
      </c>
      <c r="CW61" s="15" t="e">
        <f>#REF!</f>
        <v>#REF!</v>
      </c>
      <c r="CX61" s="15" t="e">
        <f>#REF!</f>
        <v>#REF!</v>
      </c>
      <c r="CY61" s="15" t="e">
        <f>#REF!</f>
        <v>#REF!</v>
      </c>
      <c r="CZ61" s="15" t="e">
        <f>#REF!</f>
        <v>#REF!</v>
      </c>
      <c r="DA61" s="15" t="e">
        <f>#REF!</f>
        <v>#REF!</v>
      </c>
      <c r="DB61" s="15" t="e">
        <f>#REF!</f>
        <v>#REF!</v>
      </c>
      <c r="DC61" s="15" t="e">
        <f>#REF!</f>
        <v>#REF!</v>
      </c>
      <c r="DD61" s="15" t="e">
        <f>#REF!</f>
        <v>#REF!</v>
      </c>
      <c r="DE61" s="15" t="e">
        <f>#REF!</f>
        <v>#REF!</v>
      </c>
      <c r="DF61" s="15" t="e">
        <f>#REF!</f>
        <v>#REF!</v>
      </c>
      <c r="DG61" s="15" t="e">
        <f>#REF!</f>
        <v>#REF!</v>
      </c>
      <c r="DH61" s="15" t="e">
        <f>#REF!</f>
        <v>#REF!</v>
      </c>
      <c r="DI61" s="15" t="e">
        <f>#REF!</f>
        <v>#REF!</v>
      </c>
      <c r="DJ61" s="15" t="e">
        <f>#REF!</f>
        <v>#REF!</v>
      </c>
      <c r="DL61" s="14" t="e">
        <f>#REF!</f>
        <v>#REF!</v>
      </c>
      <c r="DM61" s="15" t="e">
        <f>#REF!</f>
        <v>#REF!</v>
      </c>
      <c r="DN61" s="15" t="e">
        <f>#REF!</f>
        <v>#REF!</v>
      </c>
      <c r="DO61" s="15" t="e">
        <f>#REF!</f>
        <v>#REF!</v>
      </c>
      <c r="DP61" s="15" t="e">
        <f>#REF!</f>
        <v>#REF!</v>
      </c>
      <c r="DQ61" s="15" t="e">
        <f>#REF!</f>
        <v>#REF!</v>
      </c>
      <c r="DR61" s="15" t="e">
        <f>#REF!</f>
        <v>#REF!</v>
      </c>
      <c r="DS61" s="15" t="e">
        <f>#REF!</f>
        <v>#REF!</v>
      </c>
      <c r="DT61" s="15" t="e">
        <f>#REF!</f>
        <v>#REF!</v>
      </c>
      <c r="DU61" s="15" t="e">
        <f>#REF!</f>
        <v>#REF!</v>
      </c>
      <c r="DV61" s="15" t="e">
        <f>#REF!</f>
        <v>#REF!</v>
      </c>
      <c r="DW61" s="15" t="e">
        <f>#REF!</f>
        <v>#REF!</v>
      </c>
      <c r="DX61" s="15" t="e">
        <f>#REF!</f>
        <v>#REF!</v>
      </c>
      <c r="DY61" s="15" t="e">
        <f>#REF!</f>
        <v>#REF!</v>
      </c>
      <c r="DZ61" s="15" t="e">
        <f>#REF!</f>
        <v>#REF!</v>
      </c>
      <c r="EA61" s="15" t="e">
        <f>#REF!</f>
        <v>#REF!</v>
      </c>
      <c r="EB61" s="15" t="e">
        <f>#REF!</f>
        <v>#REF!</v>
      </c>
      <c r="EC61" s="15" t="e">
        <f>#REF!</f>
        <v>#REF!</v>
      </c>
      <c r="EE61" s="14" t="e">
        <f>#REF!</f>
        <v>#REF!</v>
      </c>
      <c r="EF61" s="15" t="e">
        <f>#REF!</f>
        <v>#REF!</v>
      </c>
      <c r="EG61" s="15" t="e">
        <f>#REF!</f>
        <v>#REF!</v>
      </c>
      <c r="EH61" s="15" t="e">
        <f>#REF!</f>
        <v>#REF!</v>
      </c>
      <c r="EI61" s="15" t="e">
        <f>#REF!</f>
        <v>#REF!</v>
      </c>
      <c r="EJ61" s="15" t="e">
        <f>#REF!</f>
        <v>#REF!</v>
      </c>
      <c r="EK61" s="15" t="e">
        <f>#REF!</f>
        <v>#REF!</v>
      </c>
      <c r="EL61" s="15" t="e">
        <f>#REF!</f>
        <v>#REF!</v>
      </c>
      <c r="EM61" s="15" t="e">
        <f>#REF!</f>
        <v>#REF!</v>
      </c>
      <c r="EN61" s="15" t="e">
        <f>#REF!</f>
        <v>#REF!</v>
      </c>
      <c r="EO61" s="15" t="e">
        <f>#REF!</f>
        <v>#REF!</v>
      </c>
      <c r="EP61" s="15" t="e">
        <f>#REF!</f>
        <v>#REF!</v>
      </c>
      <c r="EQ61" s="15" t="e">
        <f>#REF!</f>
        <v>#REF!</v>
      </c>
      <c r="ER61" s="15" t="e">
        <f>#REF!</f>
        <v>#REF!</v>
      </c>
      <c r="ES61" s="15" t="e">
        <f>#REF!</f>
        <v>#REF!</v>
      </c>
      <c r="ET61" s="15" t="e">
        <f>#REF!</f>
        <v>#REF!</v>
      </c>
      <c r="EU61" s="15" t="e">
        <f>#REF!</f>
        <v>#REF!</v>
      </c>
      <c r="EV61" s="15" t="e">
        <f>#REF!</f>
        <v>#REF!</v>
      </c>
      <c r="EX61" s="14" t="e">
        <f>#REF!</f>
        <v>#REF!</v>
      </c>
      <c r="EY61" s="15" t="e">
        <f>#REF!</f>
        <v>#REF!</v>
      </c>
      <c r="EZ61" s="15" t="e">
        <f>#REF!</f>
        <v>#REF!</v>
      </c>
      <c r="FA61" s="15" t="e">
        <f>#REF!</f>
        <v>#REF!</v>
      </c>
      <c r="FB61" s="15" t="e">
        <f>#REF!</f>
        <v>#REF!</v>
      </c>
      <c r="FC61" s="15" t="e">
        <f>#REF!</f>
        <v>#REF!</v>
      </c>
      <c r="FD61" s="15" t="e">
        <f>#REF!</f>
        <v>#REF!</v>
      </c>
      <c r="FE61" s="15" t="e">
        <f>#REF!</f>
        <v>#REF!</v>
      </c>
      <c r="FF61" s="15" t="e">
        <f>#REF!</f>
        <v>#REF!</v>
      </c>
      <c r="FG61" s="15" t="e">
        <f>#REF!</f>
        <v>#REF!</v>
      </c>
      <c r="FH61" s="15" t="e">
        <f>#REF!</f>
        <v>#REF!</v>
      </c>
      <c r="FI61" s="15" t="e">
        <f>#REF!</f>
        <v>#REF!</v>
      </c>
      <c r="FJ61" s="15" t="e">
        <f>#REF!</f>
        <v>#REF!</v>
      </c>
      <c r="FK61" s="15" t="e">
        <f>#REF!</f>
        <v>#REF!</v>
      </c>
      <c r="FL61" s="15" t="e">
        <f>#REF!</f>
        <v>#REF!</v>
      </c>
      <c r="FM61" s="15" t="e">
        <f>#REF!</f>
        <v>#REF!</v>
      </c>
      <c r="FN61" s="15" t="e">
        <f>#REF!</f>
        <v>#REF!</v>
      </c>
      <c r="FO61" s="15" t="e">
        <f>#REF!</f>
        <v>#REF!</v>
      </c>
      <c r="FQ61" s="14" t="e">
        <f>#REF!</f>
        <v>#REF!</v>
      </c>
      <c r="FR61" s="15" t="e">
        <f>#REF!</f>
        <v>#REF!</v>
      </c>
      <c r="FS61" s="15" t="e">
        <f>#REF!</f>
        <v>#REF!</v>
      </c>
      <c r="FT61" s="15" t="e">
        <f>#REF!</f>
        <v>#REF!</v>
      </c>
      <c r="FU61" s="15" t="e">
        <f>#REF!</f>
        <v>#REF!</v>
      </c>
      <c r="FV61" s="15" t="e">
        <f>#REF!</f>
        <v>#REF!</v>
      </c>
      <c r="FW61" s="15" t="e">
        <f>#REF!</f>
        <v>#REF!</v>
      </c>
      <c r="FX61" s="15" t="e">
        <f>#REF!</f>
        <v>#REF!</v>
      </c>
      <c r="FY61" s="15" t="e">
        <f>#REF!</f>
        <v>#REF!</v>
      </c>
      <c r="FZ61" s="15" t="e">
        <f>#REF!</f>
        <v>#REF!</v>
      </c>
      <c r="GA61" s="15" t="e">
        <f>#REF!</f>
        <v>#REF!</v>
      </c>
      <c r="GB61" s="15" t="e">
        <f>#REF!</f>
        <v>#REF!</v>
      </c>
      <c r="GC61" s="15" t="e">
        <f>#REF!</f>
        <v>#REF!</v>
      </c>
      <c r="GD61" s="15" t="e">
        <f>#REF!</f>
        <v>#REF!</v>
      </c>
      <c r="GE61" s="15" t="e">
        <f>#REF!</f>
        <v>#REF!</v>
      </c>
      <c r="GF61" s="15" t="e">
        <f>#REF!</f>
        <v>#REF!</v>
      </c>
      <c r="GG61" s="15" t="e">
        <f>#REF!</f>
        <v>#REF!</v>
      </c>
      <c r="GH61" s="15" t="e">
        <f>#REF!</f>
        <v>#REF!</v>
      </c>
      <c r="GJ61" s="14" t="e">
        <f>#REF!</f>
        <v>#REF!</v>
      </c>
      <c r="GK61" s="15" t="e">
        <f>#REF!</f>
        <v>#REF!</v>
      </c>
      <c r="GL61" s="15" t="e">
        <f>#REF!</f>
        <v>#REF!</v>
      </c>
      <c r="GM61" s="15" t="e">
        <f>#REF!</f>
        <v>#REF!</v>
      </c>
      <c r="GN61" s="15" t="e">
        <f>#REF!</f>
        <v>#REF!</v>
      </c>
      <c r="GO61" s="15" t="e">
        <f>#REF!</f>
        <v>#REF!</v>
      </c>
      <c r="GP61" s="15" t="e">
        <f>#REF!</f>
        <v>#REF!</v>
      </c>
      <c r="GQ61" s="15" t="e">
        <f>#REF!</f>
        <v>#REF!</v>
      </c>
      <c r="GR61" s="15" t="e">
        <f>#REF!</f>
        <v>#REF!</v>
      </c>
      <c r="GS61" s="15" t="e">
        <f>#REF!</f>
        <v>#REF!</v>
      </c>
      <c r="GT61" s="15" t="e">
        <f>#REF!</f>
        <v>#REF!</v>
      </c>
      <c r="GU61" s="15" t="e">
        <f>#REF!</f>
        <v>#REF!</v>
      </c>
      <c r="GV61" s="15" t="e">
        <f>#REF!</f>
        <v>#REF!</v>
      </c>
      <c r="GW61" s="15" t="e">
        <f>#REF!</f>
        <v>#REF!</v>
      </c>
      <c r="GX61" s="15" t="e">
        <f>#REF!</f>
        <v>#REF!</v>
      </c>
      <c r="GY61" s="15" t="e">
        <f>#REF!</f>
        <v>#REF!</v>
      </c>
      <c r="GZ61" s="15" t="e">
        <f>#REF!</f>
        <v>#REF!</v>
      </c>
      <c r="HA61" s="15" t="e">
        <f>#REF!</f>
        <v>#REF!</v>
      </c>
      <c r="HC61" s="14" t="e">
        <f>#REF!</f>
        <v>#REF!</v>
      </c>
      <c r="HD61" s="15" t="e">
        <f>#REF!</f>
        <v>#REF!</v>
      </c>
      <c r="HE61" s="15" t="e">
        <f>#REF!</f>
        <v>#REF!</v>
      </c>
      <c r="HF61" s="15" t="e">
        <f>#REF!</f>
        <v>#REF!</v>
      </c>
      <c r="HG61" s="15" t="e">
        <f>#REF!</f>
        <v>#REF!</v>
      </c>
      <c r="HH61" s="15" t="e">
        <f>#REF!</f>
        <v>#REF!</v>
      </c>
      <c r="HI61" s="15" t="e">
        <f>#REF!</f>
        <v>#REF!</v>
      </c>
      <c r="HJ61" s="15" t="e">
        <f>#REF!</f>
        <v>#REF!</v>
      </c>
      <c r="HK61" s="15" t="e">
        <f>#REF!</f>
        <v>#REF!</v>
      </c>
      <c r="HL61" s="15" t="e">
        <f>#REF!</f>
        <v>#REF!</v>
      </c>
      <c r="HM61" s="15" t="e">
        <f>#REF!</f>
        <v>#REF!</v>
      </c>
      <c r="HN61" s="15" t="e">
        <f>#REF!</f>
        <v>#REF!</v>
      </c>
      <c r="HO61" s="15" t="e">
        <f>#REF!</f>
        <v>#REF!</v>
      </c>
      <c r="HP61" s="15" t="e">
        <f>#REF!</f>
        <v>#REF!</v>
      </c>
      <c r="HQ61" s="15" t="e">
        <f>#REF!</f>
        <v>#REF!</v>
      </c>
      <c r="HR61" s="15" t="e">
        <f>#REF!</f>
        <v>#REF!</v>
      </c>
      <c r="HS61" s="15" t="e">
        <f>#REF!</f>
        <v>#REF!</v>
      </c>
      <c r="HT61" s="15" t="e">
        <f>#REF!</f>
        <v>#REF!</v>
      </c>
      <c r="HV61" s="14" t="e">
        <f>#REF!</f>
        <v>#REF!</v>
      </c>
      <c r="HW61" s="15" t="e">
        <f>#REF!</f>
        <v>#REF!</v>
      </c>
      <c r="HX61" s="15" t="e">
        <f>#REF!</f>
        <v>#REF!</v>
      </c>
      <c r="HY61" s="15" t="e">
        <f>#REF!</f>
        <v>#REF!</v>
      </c>
      <c r="HZ61" s="15" t="e">
        <f>#REF!</f>
        <v>#REF!</v>
      </c>
      <c r="IA61" s="15" t="e">
        <f>#REF!</f>
        <v>#REF!</v>
      </c>
      <c r="IB61" s="15" t="e">
        <f>#REF!</f>
        <v>#REF!</v>
      </c>
      <c r="IC61" s="15" t="e">
        <f>#REF!</f>
        <v>#REF!</v>
      </c>
      <c r="ID61" s="15" t="e">
        <f>#REF!</f>
        <v>#REF!</v>
      </c>
      <c r="IE61" s="15" t="e">
        <f>#REF!</f>
        <v>#REF!</v>
      </c>
      <c r="IF61" s="15" t="e">
        <f>#REF!</f>
        <v>#REF!</v>
      </c>
      <c r="IG61" s="15" t="e">
        <f>#REF!</f>
        <v>#REF!</v>
      </c>
      <c r="IH61" s="15" t="e">
        <f>#REF!</f>
        <v>#REF!</v>
      </c>
      <c r="II61" s="15" t="e">
        <f>#REF!</f>
        <v>#REF!</v>
      </c>
      <c r="IJ61" s="15" t="e">
        <f>#REF!</f>
        <v>#REF!</v>
      </c>
      <c r="IK61" s="15" t="e">
        <f>#REF!</f>
        <v>#REF!</v>
      </c>
      <c r="IL61" s="15" t="e">
        <f>#REF!</f>
        <v>#REF!</v>
      </c>
      <c r="IM61" s="15" t="e">
        <f>#REF!</f>
        <v>#REF!</v>
      </c>
      <c r="IO61" s="14" t="e">
        <f>#REF!</f>
        <v>#REF!</v>
      </c>
      <c r="IP61" s="15" t="e">
        <f>#REF!</f>
        <v>#REF!</v>
      </c>
      <c r="IQ61" s="15" t="e">
        <f>#REF!</f>
        <v>#REF!</v>
      </c>
      <c r="IR61" s="15" t="e">
        <f>#REF!</f>
        <v>#REF!</v>
      </c>
      <c r="IS61" s="15" t="e">
        <f>#REF!</f>
        <v>#REF!</v>
      </c>
      <c r="IT61" s="15" t="e">
        <f>#REF!</f>
        <v>#REF!</v>
      </c>
      <c r="IU61" s="15" t="e">
        <f>#REF!</f>
        <v>#REF!</v>
      </c>
      <c r="IV61" s="15" t="e">
        <f>#REF!</f>
        <v>#REF!</v>
      </c>
      <c r="IW61" s="15" t="e">
        <f>#REF!</f>
        <v>#REF!</v>
      </c>
      <c r="IX61" s="15" t="e">
        <f>#REF!</f>
        <v>#REF!</v>
      </c>
      <c r="IY61" s="15" t="e">
        <f>#REF!</f>
        <v>#REF!</v>
      </c>
      <c r="IZ61" s="15" t="e">
        <f>#REF!</f>
        <v>#REF!</v>
      </c>
      <c r="JA61" s="15" t="e">
        <f>#REF!</f>
        <v>#REF!</v>
      </c>
      <c r="JB61" s="15" t="e">
        <f>#REF!</f>
        <v>#REF!</v>
      </c>
      <c r="JC61" s="15" t="e">
        <f>#REF!</f>
        <v>#REF!</v>
      </c>
      <c r="JD61" s="15" t="e">
        <f>#REF!</f>
        <v>#REF!</v>
      </c>
      <c r="JE61" s="15" t="e">
        <f>#REF!</f>
        <v>#REF!</v>
      </c>
      <c r="JF61" s="15" t="e">
        <f>#REF!</f>
        <v>#REF!</v>
      </c>
      <c r="JH61" s="14" t="e">
        <f>#REF!</f>
        <v>#REF!</v>
      </c>
      <c r="JI61" s="15" t="e">
        <f>#REF!</f>
        <v>#REF!</v>
      </c>
      <c r="JJ61" s="15" t="e">
        <f>#REF!</f>
        <v>#REF!</v>
      </c>
      <c r="JK61" s="15" t="e">
        <f>#REF!</f>
        <v>#REF!</v>
      </c>
      <c r="JL61" s="15" t="e">
        <f>#REF!</f>
        <v>#REF!</v>
      </c>
      <c r="JM61" s="15" t="e">
        <f>#REF!</f>
        <v>#REF!</v>
      </c>
      <c r="JN61" s="15" t="e">
        <f>#REF!</f>
        <v>#REF!</v>
      </c>
      <c r="JO61" s="15" t="e">
        <f>#REF!</f>
        <v>#REF!</v>
      </c>
      <c r="JP61" s="15" t="e">
        <f>#REF!</f>
        <v>#REF!</v>
      </c>
      <c r="JQ61" s="15" t="e">
        <f>#REF!</f>
        <v>#REF!</v>
      </c>
      <c r="JR61" s="15" t="e">
        <f>#REF!</f>
        <v>#REF!</v>
      </c>
      <c r="JS61" s="15" t="e">
        <f>#REF!</f>
        <v>#REF!</v>
      </c>
      <c r="JT61" s="15" t="e">
        <f>#REF!</f>
        <v>#REF!</v>
      </c>
      <c r="JU61" s="15" t="e">
        <f>#REF!</f>
        <v>#REF!</v>
      </c>
      <c r="JV61" s="15" t="e">
        <f>#REF!</f>
        <v>#REF!</v>
      </c>
      <c r="JW61" s="15" t="e">
        <f>#REF!</f>
        <v>#REF!</v>
      </c>
      <c r="JX61" s="15" t="e">
        <f>#REF!</f>
        <v>#REF!</v>
      </c>
      <c r="JY61" s="15" t="e">
        <f>#REF!</f>
        <v>#REF!</v>
      </c>
    </row>
    <row r="62" spans="2:285" x14ac:dyDescent="0.25">
      <c r="B62" s="14" t="e">
        <f>#REF!</f>
        <v>#REF!</v>
      </c>
      <c r="C62" s="15" t="e">
        <f>#REF!</f>
        <v>#REF!</v>
      </c>
      <c r="D62" s="15" t="e">
        <f>#REF!</f>
        <v>#REF!</v>
      </c>
      <c r="E62" s="15" t="e">
        <f>#REF!</f>
        <v>#REF!</v>
      </c>
      <c r="F62" s="15" t="e">
        <f>#REF!</f>
        <v>#REF!</v>
      </c>
      <c r="G62" s="15" t="e">
        <f>#REF!</f>
        <v>#REF!</v>
      </c>
      <c r="H62" s="15" t="e">
        <f>#REF!</f>
        <v>#REF!</v>
      </c>
      <c r="I62" s="15" t="e">
        <f>#REF!</f>
        <v>#REF!</v>
      </c>
      <c r="J62" s="15" t="e">
        <f>#REF!</f>
        <v>#REF!</v>
      </c>
      <c r="K62" s="15" t="e">
        <f>#REF!</f>
        <v>#REF!</v>
      </c>
      <c r="L62" s="15" t="e">
        <f>#REF!</f>
        <v>#REF!</v>
      </c>
      <c r="M62" s="15" t="e">
        <f>#REF!</f>
        <v>#REF!</v>
      </c>
      <c r="N62" s="15" t="e">
        <f>#REF!</f>
        <v>#REF!</v>
      </c>
      <c r="O62" s="15" t="e">
        <f>#REF!</f>
        <v>#REF!</v>
      </c>
      <c r="P62" s="15" t="e">
        <f>#REF!</f>
        <v>#REF!</v>
      </c>
      <c r="Q62" s="15" t="e">
        <f>#REF!</f>
        <v>#REF!</v>
      </c>
      <c r="R62" s="15" t="e">
        <f>#REF!</f>
        <v>#REF!</v>
      </c>
      <c r="S62" s="15" t="e">
        <f>#REF!</f>
        <v>#REF!</v>
      </c>
      <c r="U62" s="14" t="e">
        <f>#REF!</f>
        <v>#REF!</v>
      </c>
      <c r="V62" s="15" t="e">
        <f>#REF!</f>
        <v>#REF!</v>
      </c>
      <c r="W62" s="15" t="e">
        <f>#REF!</f>
        <v>#REF!</v>
      </c>
      <c r="X62" s="15" t="e">
        <f>#REF!</f>
        <v>#REF!</v>
      </c>
      <c r="Y62" s="15" t="e">
        <f>#REF!</f>
        <v>#REF!</v>
      </c>
      <c r="Z62" s="15" t="e">
        <f>#REF!</f>
        <v>#REF!</v>
      </c>
      <c r="AA62" s="15" t="e">
        <f>#REF!</f>
        <v>#REF!</v>
      </c>
      <c r="AB62" s="15" t="e">
        <f>#REF!</f>
        <v>#REF!</v>
      </c>
      <c r="AC62" s="15" t="e">
        <f>#REF!</f>
        <v>#REF!</v>
      </c>
      <c r="AD62" s="15" t="e">
        <f>#REF!</f>
        <v>#REF!</v>
      </c>
      <c r="AE62" s="15" t="e">
        <f>#REF!</f>
        <v>#REF!</v>
      </c>
      <c r="AF62" s="15" t="e">
        <f>#REF!</f>
        <v>#REF!</v>
      </c>
      <c r="AG62" s="15" t="e">
        <f>#REF!</f>
        <v>#REF!</v>
      </c>
      <c r="AH62" s="15" t="e">
        <f>#REF!</f>
        <v>#REF!</v>
      </c>
      <c r="AI62" s="15" t="e">
        <f>#REF!</f>
        <v>#REF!</v>
      </c>
      <c r="AJ62" s="15" t="e">
        <f>#REF!</f>
        <v>#REF!</v>
      </c>
      <c r="AK62" s="15" t="e">
        <f>#REF!</f>
        <v>#REF!</v>
      </c>
      <c r="AL62" s="15" t="e">
        <f>#REF!</f>
        <v>#REF!</v>
      </c>
      <c r="AN62" s="14" t="e">
        <f>#REF!</f>
        <v>#REF!</v>
      </c>
      <c r="AO62" s="15" t="e">
        <f>#REF!</f>
        <v>#REF!</v>
      </c>
      <c r="AP62" s="15" t="e">
        <f>#REF!</f>
        <v>#REF!</v>
      </c>
      <c r="AQ62" s="15" t="e">
        <f>#REF!</f>
        <v>#REF!</v>
      </c>
      <c r="AR62" s="15" t="e">
        <f>#REF!</f>
        <v>#REF!</v>
      </c>
      <c r="AS62" s="15" t="e">
        <f>#REF!</f>
        <v>#REF!</v>
      </c>
      <c r="AT62" s="15" t="e">
        <f>#REF!</f>
        <v>#REF!</v>
      </c>
      <c r="AU62" s="15" t="e">
        <f>#REF!</f>
        <v>#REF!</v>
      </c>
      <c r="AV62" s="15" t="e">
        <f>#REF!</f>
        <v>#REF!</v>
      </c>
      <c r="AW62" s="15" t="e">
        <f>#REF!</f>
        <v>#REF!</v>
      </c>
      <c r="AX62" s="15" t="e">
        <f>#REF!</f>
        <v>#REF!</v>
      </c>
      <c r="AY62" s="15" t="e">
        <f>#REF!</f>
        <v>#REF!</v>
      </c>
      <c r="AZ62" s="15" t="e">
        <f>#REF!</f>
        <v>#REF!</v>
      </c>
      <c r="BA62" s="15" t="e">
        <f>#REF!</f>
        <v>#REF!</v>
      </c>
      <c r="BB62" s="15" t="e">
        <f>#REF!</f>
        <v>#REF!</v>
      </c>
      <c r="BC62" s="15" t="e">
        <f>#REF!</f>
        <v>#REF!</v>
      </c>
      <c r="BD62" s="15" t="e">
        <f>#REF!</f>
        <v>#REF!</v>
      </c>
      <c r="BE62" s="15" t="e">
        <f>#REF!</f>
        <v>#REF!</v>
      </c>
      <c r="BG62" s="14" t="e">
        <f>#REF!</f>
        <v>#REF!</v>
      </c>
      <c r="BH62" s="15" t="e">
        <f>#REF!</f>
        <v>#REF!</v>
      </c>
      <c r="BI62" s="15" t="e">
        <f>#REF!</f>
        <v>#REF!</v>
      </c>
      <c r="BJ62" s="15" t="e">
        <f>#REF!</f>
        <v>#REF!</v>
      </c>
      <c r="BK62" s="15" t="e">
        <f>#REF!</f>
        <v>#REF!</v>
      </c>
      <c r="BL62" s="15" t="e">
        <f>#REF!</f>
        <v>#REF!</v>
      </c>
      <c r="BM62" s="15" t="e">
        <f>#REF!</f>
        <v>#REF!</v>
      </c>
      <c r="BN62" s="15" t="e">
        <f>#REF!</f>
        <v>#REF!</v>
      </c>
      <c r="BO62" s="15" t="e">
        <f>#REF!</f>
        <v>#REF!</v>
      </c>
      <c r="BP62" s="15" t="e">
        <f>#REF!</f>
        <v>#REF!</v>
      </c>
      <c r="BQ62" s="15" t="e">
        <f>#REF!</f>
        <v>#REF!</v>
      </c>
      <c r="BR62" s="15" t="e">
        <f>#REF!</f>
        <v>#REF!</v>
      </c>
      <c r="BS62" s="15" t="e">
        <f>#REF!</f>
        <v>#REF!</v>
      </c>
      <c r="BT62" s="15" t="e">
        <f>#REF!</f>
        <v>#REF!</v>
      </c>
      <c r="BU62" s="15" t="e">
        <f>#REF!</f>
        <v>#REF!</v>
      </c>
      <c r="BV62" s="15" t="e">
        <f>#REF!</f>
        <v>#REF!</v>
      </c>
      <c r="BW62" s="15" t="e">
        <f>#REF!</f>
        <v>#REF!</v>
      </c>
      <c r="BX62" s="15" t="e">
        <f>#REF!</f>
        <v>#REF!</v>
      </c>
      <c r="BZ62" s="14" t="e">
        <f>#REF!</f>
        <v>#REF!</v>
      </c>
      <c r="CA62" s="15" t="e">
        <f>#REF!</f>
        <v>#REF!</v>
      </c>
      <c r="CB62" s="15" t="e">
        <f>#REF!</f>
        <v>#REF!</v>
      </c>
      <c r="CC62" s="15" t="e">
        <f>#REF!</f>
        <v>#REF!</v>
      </c>
      <c r="CD62" s="15" t="e">
        <f>#REF!</f>
        <v>#REF!</v>
      </c>
      <c r="CE62" s="15" t="e">
        <f>#REF!</f>
        <v>#REF!</v>
      </c>
      <c r="CF62" s="15" t="e">
        <f>#REF!</f>
        <v>#REF!</v>
      </c>
      <c r="CG62" s="15" t="e">
        <f>#REF!</f>
        <v>#REF!</v>
      </c>
      <c r="CH62" s="15" t="e">
        <f>#REF!</f>
        <v>#REF!</v>
      </c>
      <c r="CI62" s="15" t="e">
        <f>#REF!</f>
        <v>#REF!</v>
      </c>
      <c r="CJ62" s="15" t="e">
        <f>#REF!</f>
        <v>#REF!</v>
      </c>
      <c r="CK62" s="15" t="e">
        <f>#REF!</f>
        <v>#REF!</v>
      </c>
      <c r="CL62" s="15" t="e">
        <f>#REF!</f>
        <v>#REF!</v>
      </c>
      <c r="CM62" s="15" t="e">
        <f>#REF!</f>
        <v>#REF!</v>
      </c>
      <c r="CN62" s="15" t="e">
        <f>#REF!</f>
        <v>#REF!</v>
      </c>
      <c r="CO62" s="15" t="e">
        <f>#REF!</f>
        <v>#REF!</v>
      </c>
      <c r="CP62" s="15" t="e">
        <f>#REF!</f>
        <v>#REF!</v>
      </c>
      <c r="CQ62" s="15" t="e">
        <f>#REF!</f>
        <v>#REF!</v>
      </c>
      <c r="CS62" s="14" t="e">
        <f>#REF!</f>
        <v>#REF!</v>
      </c>
      <c r="CT62" s="15" t="e">
        <f>#REF!</f>
        <v>#REF!</v>
      </c>
      <c r="CU62" s="15" t="e">
        <f>#REF!</f>
        <v>#REF!</v>
      </c>
      <c r="CV62" s="15" t="e">
        <f>#REF!</f>
        <v>#REF!</v>
      </c>
      <c r="CW62" s="15" t="e">
        <f>#REF!</f>
        <v>#REF!</v>
      </c>
      <c r="CX62" s="15" t="e">
        <f>#REF!</f>
        <v>#REF!</v>
      </c>
      <c r="CY62" s="15" t="e">
        <f>#REF!</f>
        <v>#REF!</v>
      </c>
      <c r="CZ62" s="15" t="e">
        <f>#REF!</f>
        <v>#REF!</v>
      </c>
      <c r="DA62" s="15" t="e">
        <f>#REF!</f>
        <v>#REF!</v>
      </c>
      <c r="DB62" s="15" t="e">
        <f>#REF!</f>
        <v>#REF!</v>
      </c>
      <c r="DC62" s="15" t="e">
        <f>#REF!</f>
        <v>#REF!</v>
      </c>
      <c r="DD62" s="15" t="e">
        <f>#REF!</f>
        <v>#REF!</v>
      </c>
      <c r="DE62" s="15" t="e">
        <f>#REF!</f>
        <v>#REF!</v>
      </c>
      <c r="DF62" s="15" t="e">
        <f>#REF!</f>
        <v>#REF!</v>
      </c>
      <c r="DG62" s="15" t="e">
        <f>#REF!</f>
        <v>#REF!</v>
      </c>
      <c r="DH62" s="15" t="e">
        <f>#REF!</f>
        <v>#REF!</v>
      </c>
      <c r="DI62" s="15" t="e">
        <f>#REF!</f>
        <v>#REF!</v>
      </c>
      <c r="DJ62" s="15" t="e">
        <f>#REF!</f>
        <v>#REF!</v>
      </c>
      <c r="DL62" s="14" t="e">
        <f>#REF!</f>
        <v>#REF!</v>
      </c>
      <c r="DM62" s="15" t="e">
        <f>#REF!</f>
        <v>#REF!</v>
      </c>
      <c r="DN62" s="15" t="e">
        <f>#REF!</f>
        <v>#REF!</v>
      </c>
      <c r="DO62" s="15" t="e">
        <f>#REF!</f>
        <v>#REF!</v>
      </c>
      <c r="DP62" s="15" t="e">
        <f>#REF!</f>
        <v>#REF!</v>
      </c>
      <c r="DQ62" s="15" t="e">
        <f>#REF!</f>
        <v>#REF!</v>
      </c>
      <c r="DR62" s="15" t="e">
        <f>#REF!</f>
        <v>#REF!</v>
      </c>
      <c r="DS62" s="15" t="e">
        <f>#REF!</f>
        <v>#REF!</v>
      </c>
      <c r="DT62" s="15" t="e">
        <f>#REF!</f>
        <v>#REF!</v>
      </c>
      <c r="DU62" s="15" t="e">
        <f>#REF!</f>
        <v>#REF!</v>
      </c>
      <c r="DV62" s="15" t="e">
        <f>#REF!</f>
        <v>#REF!</v>
      </c>
      <c r="DW62" s="15" t="e">
        <f>#REF!</f>
        <v>#REF!</v>
      </c>
      <c r="DX62" s="15" t="e">
        <f>#REF!</f>
        <v>#REF!</v>
      </c>
      <c r="DY62" s="15" t="e">
        <f>#REF!</f>
        <v>#REF!</v>
      </c>
      <c r="DZ62" s="15" t="e">
        <f>#REF!</f>
        <v>#REF!</v>
      </c>
      <c r="EA62" s="15" t="e">
        <f>#REF!</f>
        <v>#REF!</v>
      </c>
      <c r="EB62" s="15" t="e">
        <f>#REF!</f>
        <v>#REF!</v>
      </c>
      <c r="EC62" s="15" t="e">
        <f>#REF!</f>
        <v>#REF!</v>
      </c>
      <c r="EE62" s="14" t="e">
        <f>#REF!</f>
        <v>#REF!</v>
      </c>
      <c r="EF62" s="15" t="e">
        <f>#REF!</f>
        <v>#REF!</v>
      </c>
      <c r="EG62" s="15" t="e">
        <f>#REF!</f>
        <v>#REF!</v>
      </c>
      <c r="EH62" s="15" t="e">
        <f>#REF!</f>
        <v>#REF!</v>
      </c>
      <c r="EI62" s="15" t="e">
        <f>#REF!</f>
        <v>#REF!</v>
      </c>
      <c r="EJ62" s="15" t="e">
        <f>#REF!</f>
        <v>#REF!</v>
      </c>
      <c r="EK62" s="15" t="e">
        <f>#REF!</f>
        <v>#REF!</v>
      </c>
      <c r="EL62" s="15" t="e">
        <f>#REF!</f>
        <v>#REF!</v>
      </c>
      <c r="EM62" s="15" t="e">
        <f>#REF!</f>
        <v>#REF!</v>
      </c>
      <c r="EN62" s="15" t="e">
        <f>#REF!</f>
        <v>#REF!</v>
      </c>
      <c r="EO62" s="15" t="e">
        <f>#REF!</f>
        <v>#REF!</v>
      </c>
      <c r="EP62" s="15" t="e">
        <f>#REF!</f>
        <v>#REF!</v>
      </c>
      <c r="EQ62" s="15" t="e">
        <f>#REF!</f>
        <v>#REF!</v>
      </c>
      <c r="ER62" s="15" t="e">
        <f>#REF!</f>
        <v>#REF!</v>
      </c>
      <c r="ES62" s="15" t="e">
        <f>#REF!</f>
        <v>#REF!</v>
      </c>
      <c r="ET62" s="15" t="e">
        <f>#REF!</f>
        <v>#REF!</v>
      </c>
      <c r="EU62" s="15" t="e">
        <f>#REF!</f>
        <v>#REF!</v>
      </c>
      <c r="EV62" s="15" t="e">
        <f>#REF!</f>
        <v>#REF!</v>
      </c>
      <c r="EX62" s="14" t="e">
        <f>#REF!</f>
        <v>#REF!</v>
      </c>
      <c r="EY62" s="15" t="e">
        <f>#REF!</f>
        <v>#REF!</v>
      </c>
      <c r="EZ62" s="15" t="e">
        <f>#REF!</f>
        <v>#REF!</v>
      </c>
      <c r="FA62" s="15" t="e">
        <f>#REF!</f>
        <v>#REF!</v>
      </c>
      <c r="FB62" s="15" t="e">
        <f>#REF!</f>
        <v>#REF!</v>
      </c>
      <c r="FC62" s="15" t="e">
        <f>#REF!</f>
        <v>#REF!</v>
      </c>
      <c r="FD62" s="15" t="e">
        <f>#REF!</f>
        <v>#REF!</v>
      </c>
      <c r="FE62" s="15" t="e">
        <f>#REF!</f>
        <v>#REF!</v>
      </c>
      <c r="FF62" s="15" t="e">
        <f>#REF!</f>
        <v>#REF!</v>
      </c>
      <c r="FG62" s="15" t="e">
        <f>#REF!</f>
        <v>#REF!</v>
      </c>
      <c r="FH62" s="15" t="e">
        <f>#REF!</f>
        <v>#REF!</v>
      </c>
      <c r="FI62" s="15" t="e">
        <f>#REF!</f>
        <v>#REF!</v>
      </c>
      <c r="FJ62" s="15" t="e">
        <f>#REF!</f>
        <v>#REF!</v>
      </c>
      <c r="FK62" s="15" t="e">
        <f>#REF!</f>
        <v>#REF!</v>
      </c>
      <c r="FL62" s="15" t="e">
        <f>#REF!</f>
        <v>#REF!</v>
      </c>
      <c r="FM62" s="15" t="e">
        <f>#REF!</f>
        <v>#REF!</v>
      </c>
      <c r="FN62" s="15" t="e">
        <f>#REF!</f>
        <v>#REF!</v>
      </c>
      <c r="FO62" s="15" t="e">
        <f>#REF!</f>
        <v>#REF!</v>
      </c>
      <c r="FQ62" s="14" t="e">
        <f>#REF!</f>
        <v>#REF!</v>
      </c>
      <c r="FR62" s="15" t="e">
        <f>#REF!</f>
        <v>#REF!</v>
      </c>
      <c r="FS62" s="15" t="e">
        <f>#REF!</f>
        <v>#REF!</v>
      </c>
      <c r="FT62" s="15" t="e">
        <f>#REF!</f>
        <v>#REF!</v>
      </c>
      <c r="FU62" s="15" t="e">
        <f>#REF!</f>
        <v>#REF!</v>
      </c>
      <c r="FV62" s="15" t="e">
        <f>#REF!</f>
        <v>#REF!</v>
      </c>
      <c r="FW62" s="15" t="e">
        <f>#REF!</f>
        <v>#REF!</v>
      </c>
      <c r="FX62" s="15" t="e">
        <f>#REF!</f>
        <v>#REF!</v>
      </c>
      <c r="FY62" s="15" t="e">
        <f>#REF!</f>
        <v>#REF!</v>
      </c>
      <c r="FZ62" s="15" t="e">
        <f>#REF!</f>
        <v>#REF!</v>
      </c>
      <c r="GA62" s="15" t="e">
        <f>#REF!</f>
        <v>#REF!</v>
      </c>
      <c r="GB62" s="15" t="e">
        <f>#REF!</f>
        <v>#REF!</v>
      </c>
      <c r="GC62" s="15" t="e">
        <f>#REF!</f>
        <v>#REF!</v>
      </c>
      <c r="GD62" s="15" t="e">
        <f>#REF!</f>
        <v>#REF!</v>
      </c>
      <c r="GE62" s="15" t="e">
        <f>#REF!</f>
        <v>#REF!</v>
      </c>
      <c r="GF62" s="15" t="e">
        <f>#REF!</f>
        <v>#REF!</v>
      </c>
      <c r="GG62" s="15" t="e">
        <f>#REF!</f>
        <v>#REF!</v>
      </c>
      <c r="GH62" s="15" t="e">
        <f>#REF!</f>
        <v>#REF!</v>
      </c>
      <c r="GJ62" s="14" t="e">
        <f>#REF!</f>
        <v>#REF!</v>
      </c>
      <c r="GK62" s="15" t="e">
        <f>#REF!</f>
        <v>#REF!</v>
      </c>
      <c r="GL62" s="15" t="e">
        <f>#REF!</f>
        <v>#REF!</v>
      </c>
      <c r="GM62" s="15" t="e">
        <f>#REF!</f>
        <v>#REF!</v>
      </c>
      <c r="GN62" s="15" t="e">
        <f>#REF!</f>
        <v>#REF!</v>
      </c>
      <c r="GO62" s="15" t="e">
        <f>#REF!</f>
        <v>#REF!</v>
      </c>
      <c r="GP62" s="15" t="e">
        <f>#REF!</f>
        <v>#REF!</v>
      </c>
      <c r="GQ62" s="15" t="e">
        <f>#REF!</f>
        <v>#REF!</v>
      </c>
      <c r="GR62" s="15" t="e">
        <f>#REF!</f>
        <v>#REF!</v>
      </c>
      <c r="GS62" s="15" t="e">
        <f>#REF!</f>
        <v>#REF!</v>
      </c>
      <c r="GT62" s="15" t="e">
        <f>#REF!</f>
        <v>#REF!</v>
      </c>
      <c r="GU62" s="15" t="e">
        <f>#REF!</f>
        <v>#REF!</v>
      </c>
      <c r="GV62" s="15" t="e">
        <f>#REF!</f>
        <v>#REF!</v>
      </c>
      <c r="GW62" s="15" t="e">
        <f>#REF!</f>
        <v>#REF!</v>
      </c>
      <c r="GX62" s="15" t="e">
        <f>#REF!</f>
        <v>#REF!</v>
      </c>
      <c r="GY62" s="15" t="e">
        <f>#REF!</f>
        <v>#REF!</v>
      </c>
      <c r="GZ62" s="15" t="e">
        <f>#REF!</f>
        <v>#REF!</v>
      </c>
      <c r="HA62" s="15" t="e">
        <f>#REF!</f>
        <v>#REF!</v>
      </c>
      <c r="HC62" s="14" t="e">
        <f>#REF!</f>
        <v>#REF!</v>
      </c>
      <c r="HD62" s="15" t="e">
        <f>#REF!</f>
        <v>#REF!</v>
      </c>
      <c r="HE62" s="15" t="e">
        <f>#REF!</f>
        <v>#REF!</v>
      </c>
      <c r="HF62" s="15" t="e">
        <f>#REF!</f>
        <v>#REF!</v>
      </c>
      <c r="HG62" s="15" t="e">
        <f>#REF!</f>
        <v>#REF!</v>
      </c>
      <c r="HH62" s="15" t="e">
        <f>#REF!</f>
        <v>#REF!</v>
      </c>
      <c r="HI62" s="15" t="e">
        <f>#REF!</f>
        <v>#REF!</v>
      </c>
      <c r="HJ62" s="15" t="e">
        <f>#REF!</f>
        <v>#REF!</v>
      </c>
      <c r="HK62" s="15" t="e">
        <f>#REF!</f>
        <v>#REF!</v>
      </c>
      <c r="HL62" s="15" t="e">
        <f>#REF!</f>
        <v>#REF!</v>
      </c>
      <c r="HM62" s="15" t="e">
        <f>#REF!</f>
        <v>#REF!</v>
      </c>
      <c r="HN62" s="15" t="e">
        <f>#REF!</f>
        <v>#REF!</v>
      </c>
      <c r="HO62" s="15" t="e">
        <f>#REF!</f>
        <v>#REF!</v>
      </c>
      <c r="HP62" s="15" t="e">
        <f>#REF!</f>
        <v>#REF!</v>
      </c>
      <c r="HQ62" s="15" t="e">
        <f>#REF!</f>
        <v>#REF!</v>
      </c>
      <c r="HR62" s="15" t="e">
        <f>#REF!</f>
        <v>#REF!</v>
      </c>
      <c r="HS62" s="15" t="e">
        <f>#REF!</f>
        <v>#REF!</v>
      </c>
      <c r="HT62" s="15" t="e">
        <f>#REF!</f>
        <v>#REF!</v>
      </c>
      <c r="HV62" s="14" t="e">
        <f>#REF!</f>
        <v>#REF!</v>
      </c>
      <c r="HW62" s="15" t="e">
        <f>#REF!</f>
        <v>#REF!</v>
      </c>
      <c r="HX62" s="15" t="e">
        <f>#REF!</f>
        <v>#REF!</v>
      </c>
      <c r="HY62" s="15" t="e">
        <f>#REF!</f>
        <v>#REF!</v>
      </c>
      <c r="HZ62" s="15" t="e">
        <f>#REF!</f>
        <v>#REF!</v>
      </c>
      <c r="IA62" s="15" t="e">
        <f>#REF!</f>
        <v>#REF!</v>
      </c>
      <c r="IB62" s="15" t="e">
        <f>#REF!</f>
        <v>#REF!</v>
      </c>
      <c r="IC62" s="15" t="e">
        <f>#REF!</f>
        <v>#REF!</v>
      </c>
      <c r="ID62" s="15" t="e">
        <f>#REF!</f>
        <v>#REF!</v>
      </c>
      <c r="IE62" s="15" t="e">
        <f>#REF!</f>
        <v>#REF!</v>
      </c>
      <c r="IF62" s="15" t="e">
        <f>#REF!</f>
        <v>#REF!</v>
      </c>
      <c r="IG62" s="15" t="e">
        <f>#REF!</f>
        <v>#REF!</v>
      </c>
      <c r="IH62" s="15" t="e">
        <f>#REF!</f>
        <v>#REF!</v>
      </c>
      <c r="II62" s="15" t="e">
        <f>#REF!</f>
        <v>#REF!</v>
      </c>
      <c r="IJ62" s="15" t="e">
        <f>#REF!</f>
        <v>#REF!</v>
      </c>
      <c r="IK62" s="15" t="e">
        <f>#REF!</f>
        <v>#REF!</v>
      </c>
      <c r="IL62" s="15" t="e">
        <f>#REF!</f>
        <v>#REF!</v>
      </c>
      <c r="IM62" s="15" t="e">
        <f>#REF!</f>
        <v>#REF!</v>
      </c>
      <c r="IO62" s="14" t="e">
        <f>#REF!</f>
        <v>#REF!</v>
      </c>
      <c r="IP62" s="15" t="e">
        <f>#REF!</f>
        <v>#REF!</v>
      </c>
      <c r="IQ62" s="15" t="e">
        <f>#REF!</f>
        <v>#REF!</v>
      </c>
      <c r="IR62" s="15" t="e">
        <f>#REF!</f>
        <v>#REF!</v>
      </c>
      <c r="IS62" s="15" t="e">
        <f>#REF!</f>
        <v>#REF!</v>
      </c>
      <c r="IT62" s="15" t="e">
        <f>#REF!</f>
        <v>#REF!</v>
      </c>
      <c r="IU62" s="15" t="e">
        <f>#REF!</f>
        <v>#REF!</v>
      </c>
      <c r="IV62" s="15" t="e">
        <f>#REF!</f>
        <v>#REF!</v>
      </c>
      <c r="IW62" s="15" t="e">
        <f>#REF!</f>
        <v>#REF!</v>
      </c>
      <c r="IX62" s="15" t="e">
        <f>#REF!</f>
        <v>#REF!</v>
      </c>
      <c r="IY62" s="15" t="e">
        <f>#REF!</f>
        <v>#REF!</v>
      </c>
      <c r="IZ62" s="15" t="e">
        <f>#REF!</f>
        <v>#REF!</v>
      </c>
      <c r="JA62" s="15" t="e">
        <f>#REF!</f>
        <v>#REF!</v>
      </c>
      <c r="JB62" s="15" t="e">
        <f>#REF!</f>
        <v>#REF!</v>
      </c>
      <c r="JC62" s="15" t="e">
        <f>#REF!</f>
        <v>#REF!</v>
      </c>
      <c r="JD62" s="15" t="e">
        <f>#REF!</f>
        <v>#REF!</v>
      </c>
      <c r="JE62" s="15" t="e">
        <f>#REF!</f>
        <v>#REF!</v>
      </c>
      <c r="JF62" s="15" t="e">
        <f>#REF!</f>
        <v>#REF!</v>
      </c>
      <c r="JH62" s="14" t="e">
        <f>#REF!</f>
        <v>#REF!</v>
      </c>
      <c r="JI62" s="15" t="e">
        <f>#REF!</f>
        <v>#REF!</v>
      </c>
      <c r="JJ62" s="15" t="e">
        <f>#REF!</f>
        <v>#REF!</v>
      </c>
      <c r="JK62" s="15" t="e">
        <f>#REF!</f>
        <v>#REF!</v>
      </c>
      <c r="JL62" s="15" t="e">
        <f>#REF!</f>
        <v>#REF!</v>
      </c>
      <c r="JM62" s="15" t="e">
        <f>#REF!</f>
        <v>#REF!</v>
      </c>
      <c r="JN62" s="15" t="e">
        <f>#REF!</f>
        <v>#REF!</v>
      </c>
      <c r="JO62" s="15" t="e">
        <f>#REF!</f>
        <v>#REF!</v>
      </c>
      <c r="JP62" s="15" t="e">
        <f>#REF!</f>
        <v>#REF!</v>
      </c>
      <c r="JQ62" s="15" t="e">
        <f>#REF!</f>
        <v>#REF!</v>
      </c>
      <c r="JR62" s="15" t="e">
        <f>#REF!</f>
        <v>#REF!</v>
      </c>
      <c r="JS62" s="15" t="e">
        <f>#REF!</f>
        <v>#REF!</v>
      </c>
      <c r="JT62" s="15" t="e">
        <f>#REF!</f>
        <v>#REF!</v>
      </c>
      <c r="JU62" s="15" t="e">
        <f>#REF!</f>
        <v>#REF!</v>
      </c>
      <c r="JV62" s="15" t="e">
        <f>#REF!</f>
        <v>#REF!</v>
      </c>
      <c r="JW62" s="15" t="e">
        <f>#REF!</f>
        <v>#REF!</v>
      </c>
      <c r="JX62" s="15" t="e">
        <f>#REF!</f>
        <v>#REF!</v>
      </c>
      <c r="JY62" s="15" t="e">
        <f>#REF!</f>
        <v>#REF!</v>
      </c>
    </row>
    <row r="63" spans="2:285" x14ac:dyDescent="0.25">
      <c r="B63" s="14" t="e">
        <f>#REF!</f>
        <v>#REF!</v>
      </c>
      <c r="C63" s="15" t="e">
        <f>#REF!</f>
        <v>#REF!</v>
      </c>
      <c r="D63" s="15" t="e">
        <f>#REF!</f>
        <v>#REF!</v>
      </c>
      <c r="E63" s="15" t="e">
        <f>#REF!</f>
        <v>#REF!</v>
      </c>
      <c r="F63" s="15" t="e">
        <f>#REF!</f>
        <v>#REF!</v>
      </c>
      <c r="G63" s="15" t="e">
        <f>#REF!</f>
        <v>#REF!</v>
      </c>
      <c r="H63" s="15" t="e">
        <f>#REF!</f>
        <v>#REF!</v>
      </c>
      <c r="I63" s="15" t="e">
        <f>#REF!</f>
        <v>#REF!</v>
      </c>
      <c r="J63" s="15" t="e">
        <f>#REF!</f>
        <v>#REF!</v>
      </c>
      <c r="K63" s="15" t="e">
        <f>#REF!</f>
        <v>#REF!</v>
      </c>
      <c r="L63" s="15" t="e">
        <f>#REF!</f>
        <v>#REF!</v>
      </c>
      <c r="M63" s="15" t="e">
        <f>#REF!</f>
        <v>#REF!</v>
      </c>
      <c r="N63" s="15" t="e">
        <f>#REF!</f>
        <v>#REF!</v>
      </c>
      <c r="O63" s="15" t="e">
        <f>#REF!</f>
        <v>#REF!</v>
      </c>
      <c r="P63" s="15" t="e">
        <f>#REF!</f>
        <v>#REF!</v>
      </c>
      <c r="Q63" s="15" t="e">
        <f>#REF!</f>
        <v>#REF!</v>
      </c>
      <c r="R63" s="15" t="e">
        <f>#REF!</f>
        <v>#REF!</v>
      </c>
      <c r="S63" s="15" t="e">
        <f>#REF!</f>
        <v>#REF!</v>
      </c>
      <c r="U63" s="14" t="e">
        <f>#REF!</f>
        <v>#REF!</v>
      </c>
      <c r="V63" s="15" t="e">
        <f>#REF!</f>
        <v>#REF!</v>
      </c>
      <c r="W63" s="15" t="e">
        <f>#REF!</f>
        <v>#REF!</v>
      </c>
      <c r="X63" s="15" t="e">
        <f>#REF!</f>
        <v>#REF!</v>
      </c>
      <c r="Y63" s="15" t="e">
        <f>#REF!</f>
        <v>#REF!</v>
      </c>
      <c r="Z63" s="15" t="e">
        <f>#REF!</f>
        <v>#REF!</v>
      </c>
      <c r="AA63" s="15" t="e">
        <f>#REF!</f>
        <v>#REF!</v>
      </c>
      <c r="AB63" s="15" t="e">
        <f>#REF!</f>
        <v>#REF!</v>
      </c>
      <c r="AC63" s="15" t="e">
        <f>#REF!</f>
        <v>#REF!</v>
      </c>
      <c r="AD63" s="15" t="e">
        <f>#REF!</f>
        <v>#REF!</v>
      </c>
      <c r="AE63" s="15" t="e">
        <f>#REF!</f>
        <v>#REF!</v>
      </c>
      <c r="AF63" s="15" t="e">
        <f>#REF!</f>
        <v>#REF!</v>
      </c>
      <c r="AG63" s="15" t="e">
        <f>#REF!</f>
        <v>#REF!</v>
      </c>
      <c r="AH63" s="15" t="e">
        <f>#REF!</f>
        <v>#REF!</v>
      </c>
      <c r="AI63" s="15" t="e">
        <f>#REF!</f>
        <v>#REF!</v>
      </c>
      <c r="AJ63" s="15" t="e">
        <f>#REF!</f>
        <v>#REF!</v>
      </c>
      <c r="AK63" s="15" t="e">
        <f>#REF!</f>
        <v>#REF!</v>
      </c>
      <c r="AL63" s="15" t="e">
        <f>#REF!</f>
        <v>#REF!</v>
      </c>
      <c r="AN63" s="14" t="e">
        <f>#REF!</f>
        <v>#REF!</v>
      </c>
      <c r="AO63" s="15" t="e">
        <f>#REF!</f>
        <v>#REF!</v>
      </c>
      <c r="AP63" s="15" t="e">
        <f>#REF!</f>
        <v>#REF!</v>
      </c>
      <c r="AQ63" s="15" t="e">
        <f>#REF!</f>
        <v>#REF!</v>
      </c>
      <c r="AR63" s="15" t="e">
        <f>#REF!</f>
        <v>#REF!</v>
      </c>
      <c r="AS63" s="15" t="e">
        <f>#REF!</f>
        <v>#REF!</v>
      </c>
      <c r="AT63" s="15" t="e">
        <f>#REF!</f>
        <v>#REF!</v>
      </c>
      <c r="AU63" s="15" t="e">
        <f>#REF!</f>
        <v>#REF!</v>
      </c>
      <c r="AV63" s="15" t="e">
        <f>#REF!</f>
        <v>#REF!</v>
      </c>
      <c r="AW63" s="15" t="e">
        <f>#REF!</f>
        <v>#REF!</v>
      </c>
      <c r="AX63" s="15" t="e">
        <f>#REF!</f>
        <v>#REF!</v>
      </c>
      <c r="AY63" s="15" t="e">
        <f>#REF!</f>
        <v>#REF!</v>
      </c>
      <c r="AZ63" s="15" t="e">
        <f>#REF!</f>
        <v>#REF!</v>
      </c>
      <c r="BA63" s="15" t="e">
        <f>#REF!</f>
        <v>#REF!</v>
      </c>
      <c r="BB63" s="15" t="e">
        <f>#REF!</f>
        <v>#REF!</v>
      </c>
      <c r="BC63" s="15" t="e">
        <f>#REF!</f>
        <v>#REF!</v>
      </c>
      <c r="BD63" s="15" t="e">
        <f>#REF!</f>
        <v>#REF!</v>
      </c>
      <c r="BE63" s="15" t="e">
        <f>#REF!</f>
        <v>#REF!</v>
      </c>
      <c r="BG63" s="14" t="e">
        <f>#REF!</f>
        <v>#REF!</v>
      </c>
      <c r="BH63" s="15" t="e">
        <f>#REF!</f>
        <v>#REF!</v>
      </c>
      <c r="BI63" s="15" t="e">
        <f>#REF!</f>
        <v>#REF!</v>
      </c>
      <c r="BJ63" s="15" t="e">
        <f>#REF!</f>
        <v>#REF!</v>
      </c>
      <c r="BK63" s="15" t="e">
        <f>#REF!</f>
        <v>#REF!</v>
      </c>
      <c r="BL63" s="15" t="e">
        <f>#REF!</f>
        <v>#REF!</v>
      </c>
      <c r="BM63" s="15" t="e">
        <f>#REF!</f>
        <v>#REF!</v>
      </c>
      <c r="BN63" s="15" t="e">
        <f>#REF!</f>
        <v>#REF!</v>
      </c>
      <c r="BO63" s="15" t="e">
        <f>#REF!</f>
        <v>#REF!</v>
      </c>
      <c r="BP63" s="15" t="e">
        <f>#REF!</f>
        <v>#REF!</v>
      </c>
      <c r="BQ63" s="15" t="e">
        <f>#REF!</f>
        <v>#REF!</v>
      </c>
      <c r="BR63" s="15" t="e">
        <f>#REF!</f>
        <v>#REF!</v>
      </c>
      <c r="BS63" s="15" t="e">
        <f>#REF!</f>
        <v>#REF!</v>
      </c>
      <c r="BT63" s="15" t="e">
        <f>#REF!</f>
        <v>#REF!</v>
      </c>
      <c r="BU63" s="15" t="e">
        <f>#REF!</f>
        <v>#REF!</v>
      </c>
      <c r="BV63" s="15" t="e">
        <f>#REF!</f>
        <v>#REF!</v>
      </c>
      <c r="BW63" s="15" t="e">
        <f>#REF!</f>
        <v>#REF!</v>
      </c>
      <c r="BX63" s="15" t="e">
        <f>#REF!</f>
        <v>#REF!</v>
      </c>
      <c r="BZ63" s="14" t="e">
        <f>#REF!</f>
        <v>#REF!</v>
      </c>
      <c r="CA63" s="15" t="e">
        <f>#REF!</f>
        <v>#REF!</v>
      </c>
      <c r="CB63" s="15" t="e">
        <f>#REF!</f>
        <v>#REF!</v>
      </c>
      <c r="CC63" s="15" t="e">
        <f>#REF!</f>
        <v>#REF!</v>
      </c>
      <c r="CD63" s="15" t="e">
        <f>#REF!</f>
        <v>#REF!</v>
      </c>
      <c r="CE63" s="15" t="e">
        <f>#REF!</f>
        <v>#REF!</v>
      </c>
      <c r="CF63" s="15" t="e">
        <f>#REF!</f>
        <v>#REF!</v>
      </c>
      <c r="CG63" s="15" t="e">
        <f>#REF!</f>
        <v>#REF!</v>
      </c>
      <c r="CH63" s="15" t="e">
        <f>#REF!</f>
        <v>#REF!</v>
      </c>
      <c r="CI63" s="15" t="e">
        <f>#REF!</f>
        <v>#REF!</v>
      </c>
      <c r="CJ63" s="15" t="e">
        <f>#REF!</f>
        <v>#REF!</v>
      </c>
      <c r="CK63" s="15" t="e">
        <f>#REF!</f>
        <v>#REF!</v>
      </c>
      <c r="CL63" s="15" t="e">
        <f>#REF!</f>
        <v>#REF!</v>
      </c>
      <c r="CM63" s="15" t="e">
        <f>#REF!</f>
        <v>#REF!</v>
      </c>
      <c r="CN63" s="15" t="e">
        <f>#REF!</f>
        <v>#REF!</v>
      </c>
      <c r="CO63" s="15" t="e">
        <f>#REF!</f>
        <v>#REF!</v>
      </c>
      <c r="CP63" s="15" t="e">
        <f>#REF!</f>
        <v>#REF!</v>
      </c>
      <c r="CQ63" s="15" t="e">
        <f>#REF!</f>
        <v>#REF!</v>
      </c>
      <c r="CS63" s="14" t="e">
        <f>#REF!</f>
        <v>#REF!</v>
      </c>
      <c r="CT63" s="15" t="e">
        <f>#REF!</f>
        <v>#REF!</v>
      </c>
      <c r="CU63" s="15" t="e">
        <f>#REF!</f>
        <v>#REF!</v>
      </c>
      <c r="CV63" s="15" t="e">
        <f>#REF!</f>
        <v>#REF!</v>
      </c>
      <c r="CW63" s="15" t="e">
        <f>#REF!</f>
        <v>#REF!</v>
      </c>
      <c r="CX63" s="15" t="e">
        <f>#REF!</f>
        <v>#REF!</v>
      </c>
      <c r="CY63" s="15" t="e">
        <f>#REF!</f>
        <v>#REF!</v>
      </c>
      <c r="CZ63" s="15" t="e">
        <f>#REF!</f>
        <v>#REF!</v>
      </c>
      <c r="DA63" s="15" t="e">
        <f>#REF!</f>
        <v>#REF!</v>
      </c>
      <c r="DB63" s="15" t="e">
        <f>#REF!</f>
        <v>#REF!</v>
      </c>
      <c r="DC63" s="15" t="e">
        <f>#REF!</f>
        <v>#REF!</v>
      </c>
      <c r="DD63" s="15" t="e">
        <f>#REF!</f>
        <v>#REF!</v>
      </c>
      <c r="DE63" s="15" t="e">
        <f>#REF!</f>
        <v>#REF!</v>
      </c>
      <c r="DF63" s="15" t="e">
        <f>#REF!</f>
        <v>#REF!</v>
      </c>
      <c r="DG63" s="15" t="e">
        <f>#REF!</f>
        <v>#REF!</v>
      </c>
      <c r="DH63" s="15" t="e">
        <f>#REF!</f>
        <v>#REF!</v>
      </c>
      <c r="DI63" s="15" t="e">
        <f>#REF!</f>
        <v>#REF!</v>
      </c>
      <c r="DJ63" s="15" t="e">
        <f>#REF!</f>
        <v>#REF!</v>
      </c>
      <c r="DL63" s="14" t="e">
        <f>#REF!</f>
        <v>#REF!</v>
      </c>
      <c r="DM63" s="15" t="e">
        <f>#REF!</f>
        <v>#REF!</v>
      </c>
      <c r="DN63" s="15" t="e">
        <f>#REF!</f>
        <v>#REF!</v>
      </c>
      <c r="DO63" s="15" t="e">
        <f>#REF!</f>
        <v>#REF!</v>
      </c>
      <c r="DP63" s="15" t="e">
        <f>#REF!</f>
        <v>#REF!</v>
      </c>
      <c r="DQ63" s="15" t="e">
        <f>#REF!</f>
        <v>#REF!</v>
      </c>
      <c r="DR63" s="15" t="e">
        <f>#REF!</f>
        <v>#REF!</v>
      </c>
      <c r="DS63" s="15" t="e">
        <f>#REF!</f>
        <v>#REF!</v>
      </c>
      <c r="DT63" s="15" t="e">
        <f>#REF!</f>
        <v>#REF!</v>
      </c>
      <c r="DU63" s="15" t="e">
        <f>#REF!</f>
        <v>#REF!</v>
      </c>
      <c r="DV63" s="15" t="e">
        <f>#REF!</f>
        <v>#REF!</v>
      </c>
      <c r="DW63" s="15" t="e">
        <f>#REF!</f>
        <v>#REF!</v>
      </c>
      <c r="DX63" s="15" t="e">
        <f>#REF!</f>
        <v>#REF!</v>
      </c>
      <c r="DY63" s="15" t="e">
        <f>#REF!</f>
        <v>#REF!</v>
      </c>
      <c r="DZ63" s="15" t="e">
        <f>#REF!</f>
        <v>#REF!</v>
      </c>
      <c r="EA63" s="15" t="e">
        <f>#REF!</f>
        <v>#REF!</v>
      </c>
      <c r="EB63" s="15" t="e">
        <f>#REF!</f>
        <v>#REF!</v>
      </c>
      <c r="EC63" s="15" t="e">
        <f>#REF!</f>
        <v>#REF!</v>
      </c>
      <c r="EE63" s="14" t="e">
        <f>#REF!</f>
        <v>#REF!</v>
      </c>
      <c r="EF63" s="15" t="e">
        <f>#REF!</f>
        <v>#REF!</v>
      </c>
      <c r="EG63" s="15" t="e">
        <f>#REF!</f>
        <v>#REF!</v>
      </c>
      <c r="EH63" s="15" t="e">
        <f>#REF!</f>
        <v>#REF!</v>
      </c>
      <c r="EI63" s="15" t="e">
        <f>#REF!</f>
        <v>#REF!</v>
      </c>
      <c r="EJ63" s="15" t="e">
        <f>#REF!</f>
        <v>#REF!</v>
      </c>
      <c r="EK63" s="15" t="e">
        <f>#REF!</f>
        <v>#REF!</v>
      </c>
      <c r="EL63" s="15" t="e">
        <f>#REF!</f>
        <v>#REF!</v>
      </c>
      <c r="EM63" s="15" t="e">
        <f>#REF!</f>
        <v>#REF!</v>
      </c>
      <c r="EN63" s="15" t="e">
        <f>#REF!</f>
        <v>#REF!</v>
      </c>
      <c r="EO63" s="15" t="e">
        <f>#REF!</f>
        <v>#REF!</v>
      </c>
      <c r="EP63" s="15" t="e">
        <f>#REF!</f>
        <v>#REF!</v>
      </c>
      <c r="EQ63" s="15" t="e">
        <f>#REF!</f>
        <v>#REF!</v>
      </c>
      <c r="ER63" s="15" t="e">
        <f>#REF!</f>
        <v>#REF!</v>
      </c>
      <c r="ES63" s="15" t="e">
        <f>#REF!</f>
        <v>#REF!</v>
      </c>
      <c r="ET63" s="15" t="e">
        <f>#REF!</f>
        <v>#REF!</v>
      </c>
      <c r="EU63" s="15" t="e">
        <f>#REF!</f>
        <v>#REF!</v>
      </c>
      <c r="EV63" s="15" t="e">
        <f>#REF!</f>
        <v>#REF!</v>
      </c>
      <c r="EX63" s="14" t="e">
        <f>#REF!</f>
        <v>#REF!</v>
      </c>
      <c r="EY63" s="15" t="e">
        <f>#REF!</f>
        <v>#REF!</v>
      </c>
      <c r="EZ63" s="15" t="e">
        <f>#REF!</f>
        <v>#REF!</v>
      </c>
      <c r="FA63" s="15" t="e">
        <f>#REF!</f>
        <v>#REF!</v>
      </c>
      <c r="FB63" s="15" t="e">
        <f>#REF!</f>
        <v>#REF!</v>
      </c>
      <c r="FC63" s="15" t="e">
        <f>#REF!</f>
        <v>#REF!</v>
      </c>
      <c r="FD63" s="15" t="e">
        <f>#REF!</f>
        <v>#REF!</v>
      </c>
      <c r="FE63" s="15" t="e">
        <f>#REF!</f>
        <v>#REF!</v>
      </c>
      <c r="FF63" s="15" t="e">
        <f>#REF!</f>
        <v>#REF!</v>
      </c>
      <c r="FG63" s="15" t="e">
        <f>#REF!</f>
        <v>#REF!</v>
      </c>
      <c r="FH63" s="15" t="e">
        <f>#REF!</f>
        <v>#REF!</v>
      </c>
      <c r="FI63" s="15" t="e">
        <f>#REF!</f>
        <v>#REF!</v>
      </c>
      <c r="FJ63" s="15" t="e">
        <f>#REF!</f>
        <v>#REF!</v>
      </c>
      <c r="FK63" s="15" t="e">
        <f>#REF!</f>
        <v>#REF!</v>
      </c>
      <c r="FL63" s="15" t="e">
        <f>#REF!</f>
        <v>#REF!</v>
      </c>
      <c r="FM63" s="15" t="e">
        <f>#REF!</f>
        <v>#REF!</v>
      </c>
      <c r="FN63" s="15" t="e">
        <f>#REF!</f>
        <v>#REF!</v>
      </c>
      <c r="FO63" s="15" t="e">
        <f>#REF!</f>
        <v>#REF!</v>
      </c>
      <c r="FQ63" s="14" t="e">
        <f>#REF!</f>
        <v>#REF!</v>
      </c>
      <c r="FR63" s="15" t="e">
        <f>#REF!</f>
        <v>#REF!</v>
      </c>
      <c r="FS63" s="15" t="e">
        <f>#REF!</f>
        <v>#REF!</v>
      </c>
      <c r="FT63" s="15" t="e">
        <f>#REF!</f>
        <v>#REF!</v>
      </c>
      <c r="FU63" s="15" t="e">
        <f>#REF!</f>
        <v>#REF!</v>
      </c>
      <c r="FV63" s="15" t="e">
        <f>#REF!</f>
        <v>#REF!</v>
      </c>
      <c r="FW63" s="15" t="e">
        <f>#REF!</f>
        <v>#REF!</v>
      </c>
      <c r="FX63" s="15" t="e">
        <f>#REF!</f>
        <v>#REF!</v>
      </c>
      <c r="FY63" s="15" t="e">
        <f>#REF!</f>
        <v>#REF!</v>
      </c>
      <c r="FZ63" s="15" t="e">
        <f>#REF!</f>
        <v>#REF!</v>
      </c>
      <c r="GA63" s="15" t="e">
        <f>#REF!</f>
        <v>#REF!</v>
      </c>
      <c r="GB63" s="15" t="e">
        <f>#REF!</f>
        <v>#REF!</v>
      </c>
      <c r="GC63" s="15" t="e">
        <f>#REF!</f>
        <v>#REF!</v>
      </c>
      <c r="GD63" s="15" t="e">
        <f>#REF!</f>
        <v>#REF!</v>
      </c>
      <c r="GE63" s="15" t="e">
        <f>#REF!</f>
        <v>#REF!</v>
      </c>
      <c r="GF63" s="15" t="e">
        <f>#REF!</f>
        <v>#REF!</v>
      </c>
      <c r="GG63" s="15" t="e">
        <f>#REF!</f>
        <v>#REF!</v>
      </c>
      <c r="GH63" s="15" t="e">
        <f>#REF!</f>
        <v>#REF!</v>
      </c>
      <c r="GJ63" s="14" t="e">
        <f>#REF!</f>
        <v>#REF!</v>
      </c>
      <c r="GK63" s="15" t="e">
        <f>#REF!</f>
        <v>#REF!</v>
      </c>
      <c r="GL63" s="15" t="e">
        <f>#REF!</f>
        <v>#REF!</v>
      </c>
      <c r="GM63" s="15" t="e">
        <f>#REF!</f>
        <v>#REF!</v>
      </c>
      <c r="GN63" s="15" t="e">
        <f>#REF!</f>
        <v>#REF!</v>
      </c>
      <c r="GO63" s="15" t="e">
        <f>#REF!</f>
        <v>#REF!</v>
      </c>
      <c r="GP63" s="15" t="e">
        <f>#REF!</f>
        <v>#REF!</v>
      </c>
      <c r="GQ63" s="15" t="e">
        <f>#REF!</f>
        <v>#REF!</v>
      </c>
      <c r="GR63" s="15" t="e">
        <f>#REF!</f>
        <v>#REF!</v>
      </c>
      <c r="GS63" s="15" t="e">
        <f>#REF!</f>
        <v>#REF!</v>
      </c>
      <c r="GT63" s="15" t="e">
        <f>#REF!</f>
        <v>#REF!</v>
      </c>
      <c r="GU63" s="15" t="e">
        <f>#REF!</f>
        <v>#REF!</v>
      </c>
      <c r="GV63" s="15" t="e">
        <f>#REF!</f>
        <v>#REF!</v>
      </c>
      <c r="GW63" s="15" t="e">
        <f>#REF!</f>
        <v>#REF!</v>
      </c>
      <c r="GX63" s="15" t="e">
        <f>#REF!</f>
        <v>#REF!</v>
      </c>
      <c r="GY63" s="15" t="e">
        <f>#REF!</f>
        <v>#REF!</v>
      </c>
      <c r="GZ63" s="15" t="e">
        <f>#REF!</f>
        <v>#REF!</v>
      </c>
      <c r="HA63" s="15" t="e">
        <f>#REF!</f>
        <v>#REF!</v>
      </c>
      <c r="HC63" s="14" t="e">
        <f>#REF!</f>
        <v>#REF!</v>
      </c>
      <c r="HD63" s="15" t="e">
        <f>#REF!</f>
        <v>#REF!</v>
      </c>
      <c r="HE63" s="15" t="e">
        <f>#REF!</f>
        <v>#REF!</v>
      </c>
      <c r="HF63" s="15" t="e">
        <f>#REF!</f>
        <v>#REF!</v>
      </c>
      <c r="HG63" s="15" t="e">
        <f>#REF!</f>
        <v>#REF!</v>
      </c>
      <c r="HH63" s="15" t="e">
        <f>#REF!</f>
        <v>#REF!</v>
      </c>
      <c r="HI63" s="15" t="e">
        <f>#REF!</f>
        <v>#REF!</v>
      </c>
      <c r="HJ63" s="15" t="e">
        <f>#REF!</f>
        <v>#REF!</v>
      </c>
      <c r="HK63" s="15" t="e">
        <f>#REF!</f>
        <v>#REF!</v>
      </c>
      <c r="HL63" s="15" t="e">
        <f>#REF!</f>
        <v>#REF!</v>
      </c>
      <c r="HM63" s="15" t="e">
        <f>#REF!</f>
        <v>#REF!</v>
      </c>
      <c r="HN63" s="15" t="e">
        <f>#REF!</f>
        <v>#REF!</v>
      </c>
      <c r="HO63" s="15" t="e">
        <f>#REF!</f>
        <v>#REF!</v>
      </c>
      <c r="HP63" s="15" t="e">
        <f>#REF!</f>
        <v>#REF!</v>
      </c>
      <c r="HQ63" s="15" t="e">
        <f>#REF!</f>
        <v>#REF!</v>
      </c>
      <c r="HR63" s="15" t="e">
        <f>#REF!</f>
        <v>#REF!</v>
      </c>
      <c r="HS63" s="15" t="e">
        <f>#REF!</f>
        <v>#REF!</v>
      </c>
      <c r="HT63" s="15" t="e">
        <f>#REF!</f>
        <v>#REF!</v>
      </c>
      <c r="HV63" s="14" t="e">
        <f>#REF!</f>
        <v>#REF!</v>
      </c>
      <c r="HW63" s="15" t="e">
        <f>#REF!</f>
        <v>#REF!</v>
      </c>
      <c r="HX63" s="15" t="e">
        <f>#REF!</f>
        <v>#REF!</v>
      </c>
      <c r="HY63" s="15" t="e">
        <f>#REF!</f>
        <v>#REF!</v>
      </c>
      <c r="HZ63" s="15" t="e">
        <f>#REF!</f>
        <v>#REF!</v>
      </c>
      <c r="IA63" s="15" t="e">
        <f>#REF!</f>
        <v>#REF!</v>
      </c>
      <c r="IB63" s="15" t="e">
        <f>#REF!</f>
        <v>#REF!</v>
      </c>
      <c r="IC63" s="15" t="e">
        <f>#REF!</f>
        <v>#REF!</v>
      </c>
      <c r="ID63" s="15" t="e">
        <f>#REF!</f>
        <v>#REF!</v>
      </c>
      <c r="IE63" s="15" t="e">
        <f>#REF!</f>
        <v>#REF!</v>
      </c>
      <c r="IF63" s="15" t="e">
        <f>#REF!</f>
        <v>#REF!</v>
      </c>
      <c r="IG63" s="15" t="e">
        <f>#REF!</f>
        <v>#REF!</v>
      </c>
      <c r="IH63" s="15" t="e">
        <f>#REF!</f>
        <v>#REF!</v>
      </c>
      <c r="II63" s="15" t="e">
        <f>#REF!</f>
        <v>#REF!</v>
      </c>
      <c r="IJ63" s="15" t="e">
        <f>#REF!</f>
        <v>#REF!</v>
      </c>
      <c r="IK63" s="15" t="e">
        <f>#REF!</f>
        <v>#REF!</v>
      </c>
      <c r="IL63" s="15" t="e">
        <f>#REF!</f>
        <v>#REF!</v>
      </c>
      <c r="IM63" s="15" t="e">
        <f>#REF!</f>
        <v>#REF!</v>
      </c>
      <c r="IO63" s="14" t="e">
        <f>#REF!</f>
        <v>#REF!</v>
      </c>
      <c r="IP63" s="15" t="e">
        <f>#REF!</f>
        <v>#REF!</v>
      </c>
      <c r="IQ63" s="15" t="e">
        <f>#REF!</f>
        <v>#REF!</v>
      </c>
      <c r="IR63" s="15" t="e">
        <f>#REF!</f>
        <v>#REF!</v>
      </c>
      <c r="IS63" s="15" t="e">
        <f>#REF!</f>
        <v>#REF!</v>
      </c>
      <c r="IT63" s="15" t="e">
        <f>#REF!</f>
        <v>#REF!</v>
      </c>
      <c r="IU63" s="15" t="e">
        <f>#REF!</f>
        <v>#REF!</v>
      </c>
      <c r="IV63" s="15" t="e">
        <f>#REF!</f>
        <v>#REF!</v>
      </c>
      <c r="IW63" s="15" t="e">
        <f>#REF!</f>
        <v>#REF!</v>
      </c>
      <c r="IX63" s="15" t="e">
        <f>#REF!</f>
        <v>#REF!</v>
      </c>
      <c r="IY63" s="15" t="e">
        <f>#REF!</f>
        <v>#REF!</v>
      </c>
      <c r="IZ63" s="15" t="e">
        <f>#REF!</f>
        <v>#REF!</v>
      </c>
      <c r="JA63" s="15" t="e">
        <f>#REF!</f>
        <v>#REF!</v>
      </c>
      <c r="JB63" s="15" t="e">
        <f>#REF!</f>
        <v>#REF!</v>
      </c>
      <c r="JC63" s="15" t="e">
        <f>#REF!</f>
        <v>#REF!</v>
      </c>
      <c r="JD63" s="15" t="e">
        <f>#REF!</f>
        <v>#REF!</v>
      </c>
      <c r="JE63" s="15" t="e">
        <f>#REF!</f>
        <v>#REF!</v>
      </c>
      <c r="JF63" s="15" t="e">
        <f>#REF!</f>
        <v>#REF!</v>
      </c>
      <c r="JH63" s="14" t="e">
        <f>#REF!</f>
        <v>#REF!</v>
      </c>
      <c r="JI63" s="15" t="e">
        <f>#REF!</f>
        <v>#REF!</v>
      </c>
      <c r="JJ63" s="15" t="e">
        <f>#REF!</f>
        <v>#REF!</v>
      </c>
      <c r="JK63" s="15" t="e">
        <f>#REF!</f>
        <v>#REF!</v>
      </c>
      <c r="JL63" s="15" t="e">
        <f>#REF!</f>
        <v>#REF!</v>
      </c>
      <c r="JM63" s="15" t="e">
        <f>#REF!</f>
        <v>#REF!</v>
      </c>
      <c r="JN63" s="15" t="e">
        <f>#REF!</f>
        <v>#REF!</v>
      </c>
      <c r="JO63" s="15" t="e">
        <f>#REF!</f>
        <v>#REF!</v>
      </c>
      <c r="JP63" s="15" t="e">
        <f>#REF!</f>
        <v>#REF!</v>
      </c>
      <c r="JQ63" s="15" t="e">
        <f>#REF!</f>
        <v>#REF!</v>
      </c>
      <c r="JR63" s="15" t="e">
        <f>#REF!</f>
        <v>#REF!</v>
      </c>
      <c r="JS63" s="15" t="e">
        <f>#REF!</f>
        <v>#REF!</v>
      </c>
      <c r="JT63" s="15" t="e">
        <f>#REF!</f>
        <v>#REF!</v>
      </c>
      <c r="JU63" s="15" t="e">
        <f>#REF!</f>
        <v>#REF!</v>
      </c>
      <c r="JV63" s="15" t="e">
        <f>#REF!</f>
        <v>#REF!</v>
      </c>
      <c r="JW63" s="15" t="e">
        <f>#REF!</f>
        <v>#REF!</v>
      </c>
      <c r="JX63" s="15" t="e">
        <f>#REF!</f>
        <v>#REF!</v>
      </c>
      <c r="JY63" s="15" t="e">
        <f>#REF!</f>
        <v>#REF!</v>
      </c>
    </row>
    <row r="64" spans="2:285" x14ac:dyDescent="0.25">
      <c r="B64" s="14" t="e">
        <f>#REF!</f>
        <v>#REF!</v>
      </c>
      <c r="C64" s="15" t="e">
        <f>#REF!</f>
        <v>#REF!</v>
      </c>
      <c r="D64" s="15" t="e">
        <f>#REF!</f>
        <v>#REF!</v>
      </c>
      <c r="E64" s="15" t="e">
        <f>#REF!</f>
        <v>#REF!</v>
      </c>
      <c r="F64" s="15" t="e">
        <f>#REF!</f>
        <v>#REF!</v>
      </c>
      <c r="G64" s="15" t="e">
        <f>#REF!</f>
        <v>#REF!</v>
      </c>
      <c r="H64" s="15" t="e">
        <f>#REF!</f>
        <v>#REF!</v>
      </c>
      <c r="I64" s="15" t="e">
        <f>#REF!</f>
        <v>#REF!</v>
      </c>
      <c r="J64" s="15" t="e">
        <f>#REF!</f>
        <v>#REF!</v>
      </c>
      <c r="K64" s="15" t="e">
        <f>#REF!</f>
        <v>#REF!</v>
      </c>
      <c r="L64" s="15" t="e">
        <f>#REF!</f>
        <v>#REF!</v>
      </c>
      <c r="M64" s="15" t="e">
        <f>#REF!</f>
        <v>#REF!</v>
      </c>
      <c r="N64" s="15" t="e">
        <f>#REF!</f>
        <v>#REF!</v>
      </c>
      <c r="O64" s="15" t="e">
        <f>#REF!</f>
        <v>#REF!</v>
      </c>
      <c r="P64" s="15" t="e">
        <f>#REF!</f>
        <v>#REF!</v>
      </c>
      <c r="Q64" s="15" t="e">
        <f>#REF!</f>
        <v>#REF!</v>
      </c>
      <c r="R64" s="15" t="e">
        <f>#REF!</f>
        <v>#REF!</v>
      </c>
      <c r="S64" s="15" t="e">
        <f>#REF!</f>
        <v>#REF!</v>
      </c>
      <c r="U64" s="14" t="e">
        <f>#REF!</f>
        <v>#REF!</v>
      </c>
      <c r="V64" s="15" t="e">
        <f>#REF!</f>
        <v>#REF!</v>
      </c>
      <c r="W64" s="15" t="e">
        <f>#REF!</f>
        <v>#REF!</v>
      </c>
      <c r="X64" s="15" t="e">
        <f>#REF!</f>
        <v>#REF!</v>
      </c>
      <c r="Y64" s="15" t="e">
        <f>#REF!</f>
        <v>#REF!</v>
      </c>
      <c r="Z64" s="15" t="e">
        <f>#REF!</f>
        <v>#REF!</v>
      </c>
      <c r="AA64" s="15" t="e">
        <f>#REF!</f>
        <v>#REF!</v>
      </c>
      <c r="AB64" s="15" t="e">
        <f>#REF!</f>
        <v>#REF!</v>
      </c>
      <c r="AC64" s="15" t="e">
        <f>#REF!</f>
        <v>#REF!</v>
      </c>
      <c r="AD64" s="15" t="e">
        <f>#REF!</f>
        <v>#REF!</v>
      </c>
      <c r="AE64" s="15" t="e">
        <f>#REF!</f>
        <v>#REF!</v>
      </c>
      <c r="AF64" s="15" t="e">
        <f>#REF!</f>
        <v>#REF!</v>
      </c>
      <c r="AG64" s="15" t="e">
        <f>#REF!</f>
        <v>#REF!</v>
      </c>
      <c r="AH64" s="15" t="e">
        <f>#REF!</f>
        <v>#REF!</v>
      </c>
      <c r="AI64" s="15" t="e">
        <f>#REF!</f>
        <v>#REF!</v>
      </c>
      <c r="AJ64" s="15" t="e">
        <f>#REF!</f>
        <v>#REF!</v>
      </c>
      <c r="AK64" s="15" t="e">
        <f>#REF!</f>
        <v>#REF!</v>
      </c>
      <c r="AL64" s="15" t="e">
        <f>#REF!</f>
        <v>#REF!</v>
      </c>
      <c r="AN64" s="14" t="e">
        <f>#REF!</f>
        <v>#REF!</v>
      </c>
      <c r="AO64" s="15" t="e">
        <f>#REF!</f>
        <v>#REF!</v>
      </c>
      <c r="AP64" s="15" t="e">
        <f>#REF!</f>
        <v>#REF!</v>
      </c>
      <c r="AQ64" s="15" t="e">
        <f>#REF!</f>
        <v>#REF!</v>
      </c>
      <c r="AR64" s="15" t="e">
        <f>#REF!</f>
        <v>#REF!</v>
      </c>
      <c r="AS64" s="15" t="e">
        <f>#REF!</f>
        <v>#REF!</v>
      </c>
      <c r="AT64" s="15" t="e">
        <f>#REF!</f>
        <v>#REF!</v>
      </c>
      <c r="AU64" s="15" t="e">
        <f>#REF!</f>
        <v>#REF!</v>
      </c>
      <c r="AV64" s="15" t="e">
        <f>#REF!</f>
        <v>#REF!</v>
      </c>
      <c r="AW64" s="15" t="e">
        <f>#REF!</f>
        <v>#REF!</v>
      </c>
      <c r="AX64" s="15" t="e">
        <f>#REF!</f>
        <v>#REF!</v>
      </c>
      <c r="AY64" s="15" t="e">
        <f>#REF!</f>
        <v>#REF!</v>
      </c>
      <c r="AZ64" s="15" t="e">
        <f>#REF!</f>
        <v>#REF!</v>
      </c>
      <c r="BA64" s="15" t="e">
        <f>#REF!</f>
        <v>#REF!</v>
      </c>
      <c r="BB64" s="15" t="e">
        <f>#REF!</f>
        <v>#REF!</v>
      </c>
      <c r="BC64" s="15" t="e">
        <f>#REF!</f>
        <v>#REF!</v>
      </c>
      <c r="BD64" s="15" t="e">
        <f>#REF!</f>
        <v>#REF!</v>
      </c>
      <c r="BE64" s="15" t="e">
        <f>#REF!</f>
        <v>#REF!</v>
      </c>
      <c r="BG64" s="14" t="e">
        <f>#REF!</f>
        <v>#REF!</v>
      </c>
      <c r="BH64" s="15" t="e">
        <f>#REF!</f>
        <v>#REF!</v>
      </c>
      <c r="BI64" s="15" t="e">
        <f>#REF!</f>
        <v>#REF!</v>
      </c>
      <c r="BJ64" s="15" t="e">
        <f>#REF!</f>
        <v>#REF!</v>
      </c>
      <c r="BK64" s="15" t="e">
        <f>#REF!</f>
        <v>#REF!</v>
      </c>
      <c r="BL64" s="15" t="e">
        <f>#REF!</f>
        <v>#REF!</v>
      </c>
      <c r="BM64" s="15" t="e">
        <f>#REF!</f>
        <v>#REF!</v>
      </c>
      <c r="BN64" s="15" t="e">
        <f>#REF!</f>
        <v>#REF!</v>
      </c>
      <c r="BO64" s="15" t="e">
        <f>#REF!</f>
        <v>#REF!</v>
      </c>
      <c r="BP64" s="15" t="e">
        <f>#REF!</f>
        <v>#REF!</v>
      </c>
      <c r="BQ64" s="15" t="e">
        <f>#REF!</f>
        <v>#REF!</v>
      </c>
      <c r="BR64" s="15" t="e">
        <f>#REF!</f>
        <v>#REF!</v>
      </c>
      <c r="BS64" s="15" t="e">
        <f>#REF!</f>
        <v>#REF!</v>
      </c>
      <c r="BT64" s="15" t="e">
        <f>#REF!</f>
        <v>#REF!</v>
      </c>
      <c r="BU64" s="15" t="e">
        <f>#REF!</f>
        <v>#REF!</v>
      </c>
      <c r="BV64" s="15" t="e">
        <f>#REF!</f>
        <v>#REF!</v>
      </c>
      <c r="BW64" s="15" t="e">
        <f>#REF!</f>
        <v>#REF!</v>
      </c>
      <c r="BX64" s="15" t="e">
        <f>#REF!</f>
        <v>#REF!</v>
      </c>
      <c r="BZ64" s="14" t="e">
        <f>#REF!</f>
        <v>#REF!</v>
      </c>
      <c r="CA64" s="15" t="e">
        <f>#REF!</f>
        <v>#REF!</v>
      </c>
      <c r="CB64" s="15" t="e">
        <f>#REF!</f>
        <v>#REF!</v>
      </c>
      <c r="CC64" s="15" t="e">
        <f>#REF!</f>
        <v>#REF!</v>
      </c>
      <c r="CD64" s="15" t="e">
        <f>#REF!</f>
        <v>#REF!</v>
      </c>
      <c r="CE64" s="15" t="e">
        <f>#REF!</f>
        <v>#REF!</v>
      </c>
      <c r="CF64" s="15" t="e">
        <f>#REF!</f>
        <v>#REF!</v>
      </c>
      <c r="CG64" s="15" t="e">
        <f>#REF!</f>
        <v>#REF!</v>
      </c>
      <c r="CH64" s="15" t="e">
        <f>#REF!</f>
        <v>#REF!</v>
      </c>
      <c r="CI64" s="15" t="e">
        <f>#REF!</f>
        <v>#REF!</v>
      </c>
      <c r="CJ64" s="15" t="e">
        <f>#REF!</f>
        <v>#REF!</v>
      </c>
      <c r="CK64" s="15" t="e">
        <f>#REF!</f>
        <v>#REF!</v>
      </c>
      <c r="CL64" s="15" t="e">
        <f>#REF!</f>
        <v>#REF!</v>
      </c>
      <c r="CM64" s="15" t="e">
        <f>#REF!</f>
        <v>#REF!</v>
      </c>
      <c r="CN64" s="15" t="e">
        <f>#REF!</f>
        <v>#REF!</v>
      </c>
      <c r="CO64" s="15" t="e">
        <f>#REF!</f>
        <v>#REF!</v>
      </c>
      <c r="CP64" s="15" t="e">
        <f>#REF!</f>
        <v>#REF!</v>
      </c>
      <c r="CQ64" s="15" t="e">
        <f>#REF!</f>
        <v>#REF!</v>
      </c>
      <c r="CS64" s="14" t="e">
        <f>#REF!</f>
        <v>#REF!</v>
      </c>
      <c r="CT64" s="15" t="e">
        <f>#REF!</f>
        <v>#REF!</v>
      </c>
      <c r="CU64" s="15" t="e">
        <f>#REF!</f>
        <v>#REF!</v>
      </c>
      <c r="CV64" s="15" t="e">
        <f>#REF!</f>
        <v>#REF!</v>
      </c>
      <c r="CW64" s="15" t="e">
        <f>#REF!</f>
        <v>#REF!</v>
      </c>
      <c r="CX64" s="15" t="e">
        <f>#REF!</f>
        <v>#REF!</v>
      </c>
      <c r="CY64" s="15" t="e">
        <f>#REF!</f>
        <v>#REF!</v>
      </c>
      <c r="CZ64" s="15" t="e">
        <f>#REF!</f>
        <v>#REF!</v>
      </c>
      <c r="DA64" s="15" t="e">
        <f>#REF!</f>
        <v>#REF!</v>
      </c>
      <c r="DB64" s="15" t="e">
        <f>#REF!</f>
        <v>#REF!</v>
      </c>
      <c r="DC64" s="15" t="e">
        <f>#REF!</f>
        <v>#REF!</v>
      </c>
      <c r="DD64" s="15" t="e">
        <f>#REF!</f>
        <v>#REF!</v>
      </c>
      <c r="DE64" s="15" t="e">
        <f>#REF!</f>
        <v>#REF!</v>
      </c>
      <c r="DF64" s="15" t="e">
        <f>#REF!</f>
        <v>#REF!</v>
      </c>
      <c r="DG64" s="15" t="e">
        <f>#REF!</f>
        <v>#REF!</v>
      </c>
      <c r="DH64" s="15" t="e">
        <f>#REF!</f>
        <v>#REF!</v>
      </c>
      <c r="DI64" s="15" t="e">
        <f>#REF!</f>
        <v>#REF!</v>
      </c>
      <c r="DJ64" s="15" t="e">
        <f>#REF!</f>
        <v>#REF!</v>
      </c>
      <c r="DL64" s="14" t="e">
        <f>#REF!</f>
        <v>#REF!</v>
      </c>
      <c r="DM64" s="15" t="e">
        <f>#REF!</f>
        <v>#REF!</v>
      </c>
      <c r="DN64" s="15" t="e">
        <f>#REF!</f>
        <v>#REF!</v>
      </c>
      <c r="DO64" s="15" t="e">
        <f>#REF!</f>
        <v>#REF!</v>
      </c>
      <c r="DP64" s="15" t="e">
        <f>#REF!</f>
        <v>#REF!</v>
      </c>
      <c r="DQ64" s="15" t="e">
        <f>#REF!</f>
        <v>#REF!</v>
      </c>
      <c r="DR64" s="15" t="e">
        <f>#REF!</f>
        <v>#REF!</v>
      </c>
      <c r="DS64" s="15" t="e">
        <f>#REF!</f>
        <v>#REF!</v>
      </c>
      <c r="DT64" s="15" t="e">
        <f>#REF!</f>
        <v>#REF!</v>
      </c>
      <c r="DU64" s="15" t="e">
        <f>#REF!</f>
        <v>#REF!</v>
      </c>
      <c r="DV64" s="15" t="e">
        <f>#REF!</f>
        <v>#REF!</v>
      </c>
      <c r="DW64" s="15" t="e">
        <f>#REF!</f>
        <v>#REF!</v>
      </c>
      <c r="DX64" s="15" t="e">
        <f>#REF!</f>
        <v>#REF!</v>
      </c>
      <c r="DY64" s="15" t="e">
        <f>#REF!</f>
        <v>#REF!</v>
      </c>
      <c r="DZ64" s="15" t="e">
        <f>#REF!</f>
        <v>#REF!</v>
      </c>
      <c r="EA64" s="15" t="e">
        <f>#REF!</f>
        <v>#REF!</v>
      </c>
      <c r="EB64" s="15" t="e">
        <f>#REF!</f>
        <v>#REF!</v>
      </c>
      <c r="EC64" s="15" t="e">
        <f>#REF!</f>
        <v>#REF!</v>
      </c>
      <c r="EE64" s="14" t="e">
        <f>#REF!</f>
        <v>#REF!</v>
      </c>
      <c r="EF64" s="15" t="e">
        <f>#REF!</f>
        <v>#REF!</v>
      </c>
      <c r="EG64" s="15" t="e">
        <f>#REF!</f>
        <v>#REF!</v>
      </c>
      <c r="EH64" s="15" t="e">
        <f>#REF!</f>
        <v>#REF!</v>
      </c>
      <c r="EI64" s="15" t="e">
        <f>#REF!</f>
        <v>#REF!</v>
      </c>
      <c r="EJ64" s="15" t="e">
        <f>#REF!</f>
        <v>#REF!</v>
      </c>
      <c r="EK64" s="15" t="e">
        <f>#REF!</f>
        <v>#REF!</v>
      </c>
      <c r="EL64" s="15" t="e">
        <f>#REF!</f>
        <v>#REF!</v>
      </c>
      <c r="EM64" s="15" t="e">
        <f>#REF!</f>
        <v>#REF!</v>
      </c>
      <c r="EN64" s="15" t="e">
        <f>#REF!</f>
        <v>#REF!</v>
      </c>
      <c r="EO64" s="15" t="e">
        <f>#REF!</f>
        <v>#REF!</v>
      </c>
      <c r="EP64" s="15" t="e">
        <f>#REF!</f>
        <v>#REF!</v>
      </c>
      <c r="EQ64" s="15" t="e">
        <f>#REF!</f>
        <v>#REF!</v>
      </c>
      <c r="ER64" s="15" t="e">
        <f>#REF!</f>
        <v>#REF!</v>
      </c>
      <c r="ES64" s="15" t="e">
        <f>#REF!</f>
        <v>#REF!</v>
      </c>
      <c r="ET64" s="15" t="e">
        <f>#REF!</f>
        <v>#REF!</v>
      </c>
      <c r="EU64" s="15" t="e">
        <f>#REF!</f>
        <v>#REF!</v>
      </c>
      <c r="EV64" s="15" t="e">
        <f>#REF!</f>
        <v>#REF!</v>
      </c>
      <c r="EX64" s="14" t="e">
        <f>#REF!</f>
        <v>#REF!</v>
      </c>
      <c r="EY64" s="15" t="e">
        <f>#REF!</f>
        <v>#REF!</v>
      </c>
      <c r="EZ64" s="15" t="e">
        <f>#REF!</f>
        <v>#REF!</v>
      </c>
      <c r="FA64" s="15" t="e">
        <f>#REF!</f>
        <v>#REF!</v>
      </c>
      <c r="FB64" s="15" t="e">
        <f>#REF!</f>
        <v>#REF!</v>
      </c>
      <c r="FC64" s="15" t="e">
        <f>#REF!</f>
        <v>#REF!</v>
      </c>
      <c r="FD64" s="15" t="e">
        <f>#REF!</f>
        <v>#REF!</v>
      </c>
      <c r="FE64" s="15" t="e">
        <f>#REF!</f>
        <v>#REF!</v>
      </c>
      <c r="FF64" s="15" t="e">
        <f>#REF!</f>
        <v>#REF!</v>
      </c>
      <c r="FG64" s="15" t="e">
        <f>#REF!</f>
        <v>#REF!</v>
      </c>
      <c r="FH64" s="15" t="e">
        <f>#REF!</f>
        <v>#REF!</v>
      </c>
      <c r="FI64" s="15" t="e">
        <f>#REF!</f>
        <v>#REF!</v>
      </c>
      <c r="FJ64" s="15" t="e">
        <f>#REF!</f>
        <v>#REF!</v>
      </c>
      <c r="FK64" s="15" t="e">
        <f>#REF!</f>
        <v>#REF!</v>
      </c>
      <c r="FL64" s="15" t="e">
        <f>#REF!</f>
        <v>#REF!</v>
      </c>
      <c r="FM64" s="15" t="e">
        <f>#REF!</f>
        <v>#REF!</v>
      </c>
      <c r="FN64" s="15" t="e">
        <f>#REF!</f>
        <v>#REF!</v>
      </c>
      <c r="FO64" s="15" t="e">
        <f>#REF!</f>
        <v>#REF!</v>
      </c>
      <c r="FQ64" s="14" t="e">
        <f>#REF!</f>
        <v>#REF!</v>
      </c>
      <c r="FR64" s="15" t="e">
        <f>#REF!</f>
        <v>#REF!</v>
      </c>
      <c r="FS64" s="15" t="e">
        <f>#REF!</f>
        <v>#REF!</v>
      </c>
      <c r="FT64" s="15" t="e">
        <f>#REF!</f>
        <v>#REF!</v>
      </c>
      <c r="FU64" s="15" t="e">
        <f>#REF!</f>
        <v>#REF!</v>
      </c>
      <c r="FV64" s="15" t="e">
        <f>#REF!</f>
        <v>#REF!</v>
      </c>
      <c r="FW64" s="15" t="e">
        <f>#REF!</f>
        <v>#REF!</v>
      </c>
      <c r="FX64" s="15" t="e">
        <f>#REF!</f>
        <v>#REF!</v>
      </c>
      <c r="FY64" s="15" t="e">
        <f>#REF!</f>
        <v>#REF!</v>
      </c>
      <c r="FZ64" s="15" t="e">
        <f>#REF!</f>
        <v>#REF!</v>
      </c>
      <c r="GA64" s="15" t="e">
        <f>#REF!</f>
        <v>#REF!</v>
      </c>
      <c r="GB64" s="15" t="e">
        <f>#REF!</f>
        <v>#REF!</v>
      </c>
      <c r="GC64" s="15" t="e">
        <f>#REF!</f>
        <v>#REF!</v>
      </c>
      <c r="GD64" s="15" t="e">
        <f>#REF!</f>
        <v>#REF!</v>
      </c>
      <c r="GE64" s="15" t="e">
        <f>#REF!</f>
        <v>#REF!</v>
      </c>
      <c r="GF64" s="15" t="e">
        <f>#REF!</f>
        <v>#REF!</v>
      </c>
      <c r="GG64" s="15" t="e">
        <f>#REF!</f>
        <v>#REF!</v>
      </c>
      <c r="GH64" s="15" t="e">
        <f>#REF!</f>
        <v>#REF!</v>
      </c>
      <c r="GJ64" s="14" t="e">
        <f>#REF!</f>
        <v>#REF!</v>
      </c>
      <c r="GK64" s="15" t="e">
        <f>#REF!</f>
        <v>#REF!</v>
      </c>
      <c r="GL64" s="15" t="e">
        <f>#REF!</f>
        <v>#REF!</v>
      </c>
      <c r="GM64" s="15" t="e">
        <f>#REF!</f>
        <v>#REF!</v>
      </c>
      <c r="GN64" s="15" t="e">
        <f>#REF!</f>
        <v>#REF!</v>
      </c>
      <c r="GO64" s="15" t="e">
        <f>#REF!</f>
        <v>#REF!</v>
      </c>
      <c r="GP64" s="15" t="e">
        <f>#REF!</f>
        <v>#REF!</v>
      </c>
      <c r="GQ64" s="15" t="e">
        <f>#REF!</f>
        <v>#REF!</v>
      </c>
      <c r="GR64" s="15" t="e">
        <f>#REF!</f>
        <v>#REF!</v>
      </c>
      <c r="GS64" s="15" t="e">
        <f>#REF!</f>
        <v>#REF!</v>
      </c>
      <c r="GT64" s="15" t="e">
        <f>#REF!</f>
        <v>#REF!</v>
      </c>
      <c r="GU64" s="15" t="e">
        <f>#REF!</f>
        <v>#REF!</v>
      </c>
      <c r="GV64" s="15" t="e">
        <f>#REF!</f>
        <v>#REF!</v>
      </c>
      <c r="GW64" s="15" t="e">
        <f>#REF!</f>
        <v>#REF!</v>
      </c>
      <c r="GX64" s="15" t="e">
        <f>#REF!</f>
        <v>#REF!</v>
      </c>
      <c r="GY64" s="15" t="e">
        <f>#REF!</f>
        <v>#REF!</v>
      </c>
      <c r="GZ64" s="15" t="e">
        <f>#REF!</f>
        <v>#REF!</v>
      </c>
      <c r="HA64" s="15" t="e">
        <f>#REF!</f>
        <v>#REF!</v>
      </c>
      <c r="HC64" s="14" t="e">
        <f>#REF!</f>
        <v>#REF!</v>
      </c>
      <c r="HD64" s="15" t="e">
        <f>#REF!</f>
        <v>#REF!</v>
      </c>
      <c r="HE64" s="15" t="e">
        <f>#REF!</f>
        <v>#REF!</v>
      </c>
      <c r="HF64" s="15" t="e">
        <f>#REF!</f>
        <v>#REF!</v>
      </c>
      <c r="HG64" s="15" t="e">
        <f>#REF!</f>
        <v>#REF!</v>
      </c>
      <c r="HH64" s="15" t="e">
        <f>#REF!</f>
        <v>#REF!</v>
      </c>
      <c r="HI64" s="15" t="e">
        <f>#REF!</f>
        <v>#REF!</v>
      </c>
      <c r="HJ64" s="15" t="e">
        <f>#REF!</f>
        <v>#REF!</v>
      </c>
      <c r="HK64" s="15" t="e">
        <f>#REF!</f>
        <v>#REF!</v>
      </c>
      <c r="HL64" s="15" t="e">
        <f>#REF!</f>
        <v>#REF!</v>
      </c>
      <c r="HM64" s="15" t="e">
        <f>#REF!</f>
        <v>#REF!</v>
      </c>
      <c r="HN64" s="15" t="e">
        <f>#REF!</f>
        <v>#REF!</v>
      </c>
      <c r="HO64" s="15" t="e">
        <f>#REF!</f>
        <v>#REF!</v>
      </c>
      <c r="HP64" s="15" t="e">
        <f>#REF!</f>
        <v>#REF!</v>
      </c>
      <c r="HQ64" s="15" t="e">
        <f>#REF!</f>
        <v>#REF!</v>
      </c>
      <c r="HR64" s="15" t="e">
        <f>#REF!</f>
        <v>#REF!</v>
      </c>
      <c r="HS64" s="15" t="e">
        <f>#REF!</f>
        <v>#REF!</v>
      </c>
      <c r="HT64" s="15" t="e">
        <f>#REF!</f>
        <v>#REF!</v>
      </c>
      <c r="HV64" s="14" t="e">
        <f>#REF!</f>
        <v>#REF!</v>
      </c>
      <c r="HW64" s="15" t="e">
        <f>#REF!</f>
        <v>#REF!</v>
      </c>
      <c r="HX64" s="15" t="e">
        <f>#REF!</f>
        <v>#REF!</v>
      </c>
      <c r="HY64" s="15" t="e">
        <f>#REF!</f>
        <v>#REF!</v>
      </c>
      <c r="HZ64" s="15" t="e">
        <f>#REF!</f>
        <v>#REF!</v>
      </c>
      <c r="IA64" s="15" t="e">
        <f>#REF!</f>
        <v>#REF!</v>
      </c>
      <c r="IB64" s="15" t="e">
        <f>#REF!</f>
        <v>#REF!</v>
      </c>
      <c r="IC64" s="15" t="e">
        <f>#REF!</f>
        <v>#REF!</v>
      </c>
      <c r="ID64" s="15" t="e">
        <f>#REF!</f>
        <v>#REF!</v>
      </c>
      <c r="IE64" s="15" t="e">
        <f>#REF!</f>
        <v>#REF!</v>
      </c>
      <c r="IF64" s="15" t="e">
        <f>#REF!</f>
        <v>#REF!</v>
      </c>
      <c r="IG64" s="15" t="e">
        <f>#REF!</f>
        <v>#REF!</v>
      </c>
      <c r="IH64" s="15" t="e">
        <f>#REF!</f>
        <v>#REF!</v>
      </c>
      <c r="II64" s="15" t="e">
        <f>#REF!</f>
        <v>#REF!</v>
      </c>
      <c r="IJ64" s="15" t="e">
        <f>#REF!</f>
        <v>#REF!</v>
      </c>
      <c r="IK64" s="15" t="e">
        <f>#REF!</f>
        <v>#REF!</v>
      </c>
      <c r="IL64" s="15" t="e">
        <f>#REF!</f>
        <v>#REF!</v>
      </c>
      <c r="IM64" s="15" t="e">
        <f>#REF!</f>
        <v>#REF!</v>
      </c>
      <c r="IO64" s="14" t="e">
        <f>#REF!</f>
        <v>#REF!</v>
      </c>
      <c r="IP64" s="15" t="e">
        <f>#REF!</f>
        <v>#REF!</v>
      </c>
      <c r="IQ64" s="15" t="e">
        <f>#REF!</f>
        <v>#REF!</v>
      </c>
      <c r="IR64" s="15" t="e">
        <f>#REF!</f>
        <v>#REF!</v>
      </c>
      <c r="IS64" s="15" t="e">
        <f>#REF!</f>
        <v>#REF!</v>
      </c>
      <c r="IT64" s="15" t="e">
        <f>#REF!</f>
        <v>#REF!</v>
      </c>
      <c r="IU64" s="15" t="e">
        <f>#REF!</f>
        <v>#REF!</v>
      </c>
      <c r="IV64" s="15" t="e">
        <f>#REF!</f>
        <v>#REF!</v>
      </c>
      <c r="IW64" s="15" t="e">
        <f>#REF!</f>
        <v>#REF!</v>
      </c>
      <c r="IX64" s="15" t="e">
        <f>#REF!</f>
        <v>#REF!</v>
      </c>
      <c r="IY64" s="15" t="e">
        <f>#REF!</f>
        <v>#REF!</v>
      </c>
      <c r="IZ64" s="15" t="e">
        <f>#REF!</f>
        <v>#REF!</v>
      </c>
      <c r="JA64" s="15" t="e">
        <f>#REF!</f>
        <v>#REF!</v>
      </c>
      <c r="JB64" s="15" t="e">
        <f>#REF!</f>
        <v>#REF!</v>
      </c>
      <c r="JC64" s="15" t="e">
        <f>#REF!</f>
        <v>#REF!</v>
      </c>
      <c r="JD64" s="15" t="e">
        <f>#REF!</f>
        <v>#REF!</v>
      </c>
      <c r="JE64" s="15" t="e">
        <f>#REF!</f>
        <v>#REF!</v>
      </c>
      <c r="JF64" s="15" t="e">
        <f>#REF!</f>
        <v>#REF!</v>
      </c>
      <c r="JH64" s="14" t="e">
        <f>#REF!</f>
        <v>#REF!</v>
      </c>
      <c r="JI64" s="15" t="e">
        <f>#REF!</f>
        <v>#REF!</v>
      </c>
      <c r="JJ64" s="15" t="e">
        <f>#REF!</f>
        <v>#REF!</v>
      </c>
      <c r="JK64" s="15" t="e">
        <f>#REF!</f>
        <v>#REF!</v>
      </c>
      <c r="JL64" s="15" t="e">
        <f>#REF!</f>
        <v>#REF!</v>
      </c>
      <c r="JM64" s="15" t="e">
        <f>#REF!</f>
        <v>#REF!</v>
      </c>
      <c r="JN64" s="15" t="e">
        <f>#REF!</f>
        <v>#REF!</v>
      </c>
      <c r="JO64" s="15" t="e">
        <f>#REF!</f>
        <v>#REF!</v>
      </c>
      <c r="JP64" s="15" t="e">
        <f>#REF!</f>
        <v>#REF!</v>
      </c>
      <c r="JQ64" s="15" t="e">
        <f>#REF!</f>
        <v>#REF!</v>
      </c>
      <c r="JR64" s="15" t="e">
        <f>#REF!</f>
        <v>#REF!</v>
      </c>
      <c r="JS64" s="15" t="e">
        <f>#REF!</f>
        <v>#REF!</v>
      </c>
      <c r="JT64" s="15" t="e">
        <f>#REF!</f>
        <v>#REF!</v>
      </c>
      <c r="JU64" s="15" t="e">
        <f>#REF!</f>
        <v>#REF!</v>
      </c>
      <c r="JV64" s="15" t="e">
        <f>#REF!</f>
        <v>#REF!</v>
      </c>
      <c r="JW64" s="15" t="e">
        <f>#REF!</f>
        <v>#REF!</v>
      </c>
      <c r="JX64" s="15" t="e">
        <f>#REF!</f>
        <v>#REF!</v>
      </c>
      <c r="JY64" s="15" t="e">
        <f>#REF!</f>
        <v>#REF!</v>
      </c>
    </row>
    <row r="65" spans="2:285" x14ac:dyDescent="0.25">
      <c r="B65" s="14" t="e">
        <f>#REF!</f>
        <v>#REF!</v>
      </c>
      <c r="C65" s="15" t="e">
        <f>#REF!</f>
        <v>#REF!</v>
      </c>
      <c r="D65" s="15" t="e">
        <f>#REF!</f>
        <v>#REF!</v>
      </c>
      <c r="E65" s="15" t="e">
        <f>#REF!</f>
        <v>#REF!</v>
      </c>
      <c r="F65" s="15" t="e">
        <f>#REF!</f>
        <v>#REF!</v>
      </c>
      <c r="G65" s="15" t="e">
        <f>#REF!</f>
        <v>#REF!</v>
      </c>
      <c r="H65" s="15" t="e">
        <f>#REF!</f>
        <v>#REF!</v>
      </c>
      <c r="I65" s="15" t="e">
        <f>#REF!</f>
        <v>#REF!</v>
      </c>
      <c r="J65" s="15" t="e">
        <f>#REF!</f>
        <v>#REF!</v>
      </c>
      <c r="K65" s="15" t="e">
        <f>#REF!</f>
        <v>#REF!</v>
      </c>
      <c r="L65" s="15" t="e">
        <f>#REF!</f>
        <v>#REF!</v>
      </c>
      <c r="M65" s="15" t="e">
        <f>#REF!</f>
        <v>#REF!</v>
      </c>
      <c r="N65" s="15" t="e">
        <f>#REF!</f>
        <v>#REF!</v>
      </c>
      <c r="O65" s="15" t="e">
        <f>#REF!</f>
        <v>#REF!</v>
      </c>
      <c r="P65" s="15" t="e">
        <f>#REF!</f>
        <v>#REF!</v>
      </c>
      <c r="Q65" s="15" t="e">
        <f>#REF!</f>
        <v>#REF!</v>
      </c>
      <c r="R65" s="15" t="e">
        <f>#REF!</f>
        <v>#REF!</v>
      </c>
      <c r="S65" s="15" t="e">
        <f>#REF!</f>
        <v>#REF!</v>
      </c>
      <c r="U65" s="14" t="e">
        <f>#REF!</f>
        <v>#REF!</v>
      </c>
      <c r="V65" s="15" t="e">
        <f>#REF!</f>
        <v>#REF!</v>
      </c>
      <c r="W65" s="15" t="e">
        <f>#REF!</f>
        <v>#REF!</v>
      </c>
      <c r="X65" s="15" t="e">
        <f>#REF!</f>
        <v>#REF!</v>
      </c>
      <c r="Y65" s="15" t="e">
        <f>#REF!</f>
        <v>#REF!</v>
      </c>
      <c r="Z65" s="15" t="e">
        <f>#REF!</f>
        <v>#REF!</v>
      </c>
      <c r="AA65" s="15" t="e">
        <f>#REF!</f>
        <v>#REF!</v>
      </c>
      <c r="AB65" s="15" t="e">
        <f>#REF!</f>
        <v>#REF!</v>
      </c>
      <c r="AC65" s="15" t="e">
        <f>#REF!</f>
        <v>#REF!</v>
      </c>
      <c r="AD65" s="15" t="e">
        <f>#REF!</f>
        <v>#REF!</v>
      </c>
      <c r="AE65" s="15" t="e">
        <f>#REF!</f>
        <v>#REF!</v>
      </c>
      <c r="AF65" s="15" t="e">
        <f>#REF!</f>
        <v>#REF!</v>
      </c>
      <c r="AG65" s="15" t="e">
        <f>#REF!</f>
        <v>#REF!</v>
      </c>
      <c r="AH65" s="15" t="e">
        <f>#REF!</f>
        <v>#REF!</v>
      </c>
      <c r="AI65" s="15" t="e">
        <f>#REF!</f>
        <v>#REF!</v>
      </c>
      <c r="AJ65" s="15" t="e">
        <f>#REF!</f>
        <v>#REF!</v>
      </c>
      <c r="AK65" s="15" t="e">
        <f>#REF!</f>
        <v>#REF!</v>
      </c>
      <c r="AL65" s="15" t="e">
        <f>#REF!</f>
        <v>#REF!</v>
      </c>
      <c r="AN65" s="14" t="e">
        <f>#REF!</f>
        <v>#REF!</v>
      </c>
      <c r="AO65" s="15" t="e">
        <f>#REF!</f>
        <v>#REF!</v>
      </c>
      <c r="AP65" s="15" t="e">
        <f>#REF!</f>
        <v>#REF!</v>
      </c>
      <c r="AQ65" s="15" t="e">
        <f>#REF!</f>
        <v>#REF!</v>
      </c>
      <c r="AR65" s="15" t="e">
        <f>#REF!</f>
        <v>#REF!</v>
      </c>
      <c r="AS65" s="15" t="e">
        <f>#REF!</f>
        <v>#REF!</v>
      </c>
      <c r="AT65" s="15" t="e">
        <f>#REF!</f>
        <v>#REF!</v>
      </c>
      <c r="AU65" s="15" t="e">
        <f>#REF!</f>
        <v>#REF!</v>
      </c>
      <c r="AV65" s="15" t="e">
        <f>#REF!</f>
        <v>#REF!</v>
      </c>
      <c r="AW65" s="15" t="e">
        <f>#REF!</f>
        <v>#REF!</v>
      </c>
      <c r="AX65" s="15" t="e">
        <f>#REF!</f>
        <v>#REF!</v>
      </c>
      <c r="AY65" s="15" t="e">
        <f>#REF!</f>
        <v>#REF!</v>
      </c>
      <c r="AZ65" s="15" t="e">
        <f>#REF!</f>
        <v>#REF!</v>
      </c>
      <c r="BA65" s="15" t="e">
        <f>#REF!</f>
        <v>#REF!</v>
      </c>
      <c r="BB65" s="15" t="e">
        <f>#REF!</f>
        <v>#REF!</v>
      </c>
      <c r="BC65" s="15" t="e">
        <f>#REF!</f>
        <v>#REF!</v>
      </c>
      <c r="BD65" s="15" t="e">
        <f>#REF!</f>
        <v>#REF!</v>
      </c>
      <c r="BE65" s="15" t="e">
        <f>#REF!</f>
        <v>#REF!</v>
      </c>
      <c r="BG65" s="14" t="e">
        <f>#REF!</f>
        <v>#REF!</v>
      </c>
      <c r="BH65" s="15" t="e">
        <f>#REF!</f>
        <v>#REF!</v>
      </c>
      <c r="BI65" s="15" t="e">
        <f>#REF!</f>
        <v>#REF!</v>
      </c>
      <c r="BJ65" s="15" t="e">
        <f>#REF!</f>
        <v>#REF!</v>
      </c>
      <c r="BK65" s="15" t="e">
        <f>#REF!</f>
        <v>#REF!</v>
      </c>
      <c r="BL65" s="15" t="e">
        <f>#REF!</f>
        <v>#REF!</v>
      </c>
      <c r="BM65" s="15" t="e">
        <f>#REF!</f>
        <v>#REF!</v>
      </c>
      <c r="BN65" s="15" t="e">
        <f>#REF!</f>
        <v>#REF!</v>
      </c>
      <c r="BO65" s="15" t="e">
        <f>#REF!</f>
        <v>#REF!</v>
      </c>
      <c r="BP65" s="15" t="e">
        <f>#REF!</f>
        <v>#REF!</v>
      </c>
      <c r="BQ65" s="15" t="e">
        <f>#REF!</f>
        <v>#REF!</v>
      </c>
      <c r="BR65" s="15" t="e">
        <f>#REF!</f>
        <v>#REF!</v>
      </c>
      <c r="BS65" s="15" t="e">
        <f>#REF!</f>
        <v>#REF!</v>
      </c>
      <c r="BT65" s="15" t="e">
        <f>#REF!</f>
        <v>#REF!</v>
      </c>
      <c r="BU65" s="15" t="e">
        <f>#REF!</f>
        <v>#REF!</v>
      </c>
      <c r="BV65" s="15" t="e">
        <f>#REF!</f>
        <v>#REF!</v>
      </c>
      <c r="BW65" s="15" t="e">
        <f>#REF!</f>
        <v>#REF!</v>
      </c>
      <c r="BX65" s="15" t="e">
        <f>#REF!</f>
        <v>#REF!</v>
      </c>
      <c r="BZ65" s="14" t="e">
        <f>#REF!</f>
        <v>#REF!</v>
      </c>
      <c r="CA65" s="15" t="e">
        <f>#REF!</f>
        <v>#REF!</v>
      </c>
      <c r="CB65" s="15" t="e">
        <f>#REF!</f>
        <v>#REF!</v>
      </c>
      <c r="CC65" s="15" t="e">
        <f>#REF!</f>
        <v>#REF!</v>
      </c>
      <c r="CD65" s="15" t="e">
        <f>#REF!</f>
        <v>#REF!</v>
      </c>
      <c r="CE65" s="15" t="e">
        <f>#REF!</f>
        <v>#REF!</v>
      </c>
      <c r="CF65" s="15" t="e">
        <f>#REF!</f>
        <v>#REF!</v>
      </c>
      <c r="CG65" s="15" t="e">
        <f>#REF!</f>
        <v>#REF!</v>
      </c>
      <c r="CH65" s="15" t="e">
        <f>#REF!</f>
        <v>#REF!</v>
      </c>
      <c r="CI65" s="15" t="e">
        <f>#REF!</f>
        <v>#REF!</v>
      </c>
      <c r="CJ65" s="15" t="e">
        <f>#REF!</f>
        <v>#REF!</v>
      </c>
      <c r="CK65" s="15" t="e">
        <f>#REF!</f>
        <v>#REF!</v>
      </c>
      <c r="CL65" s="15" t="e">
        <f>#REF!</f>
        <v>#REF!</v>
      </c>
      <c r="CM65" s="15" t="e">
        <f>#REF!</f>
        <v>#REF!</v>
      </c>
      <c r="CN65" s="15" t="e">
        <f>#REF!</f>
        <v>#REF!</v>
      </c>
      <c r="CO65" s="15" t="e">
        <f>#REF!</f>
        <v>#REF!</v>
      </c>
      <c r="CP65" s="15" t="e">
        <f>#REF!</f>
        <v>#REF!</v>
      </c>
      <c r="CQ65" s="15" t="e">
        <f>#REF!</f>
        <v>#REF!</v>
      </c>
      <c r="CS65" s="14" t="e">
        <f>#REF!</f>
        <v>#REF!</v>
      </c>
      <c r="CT65" s="15" t="e">
        <f>#REF!</f>
        <v>#REF!</v>
      </c>
      <c r="CU65" s="15" t="e">
        <f>#REF!</f>
        <v>#REF!</v>
      </c>
      <c r="CV65" s="15" t="e">
        <f>#REF!</f>
        <v>#REF!</v>
      </c>
      <c r="CW65" s="15" t="e">
        <f>#REF!</f>
        <v>#REF!</v>
      </c>
      <c r="CX65" s="15" t="e">
        <f>#REF!</f>
        <v>#REF!</v>
      </c>
      <c r="CY65" s="15" t="e">
        <f>#REF!</f>
        <v>#REF!</v>
      </c>
      <c r="CZ65" s="15" t="e">
        <f>#REF!</f>
        <v>#REF!</v>
      </c>
      <c r="DA65" s="15" t="e">
        <f>#REF!</f>
        <v>#REF!</v>
      </c>
      <c r="DB65" s="15" t="e">
        <f>#REF!</f>
        <v>#REF!</v>
      </c>
      <c r="DC65" s="15" t="e">
        <f>#REF!</f>
        <v>#REF!</v>
      </c>
      <c r="DD65" s="15" t="e">
        <f>#REF!</f>
        <v>#REF!</v>
      </c>
      <c r="DE65" s="15" t="e">
        <f>#REF!</f>
        <v>#REF!</v>
      </c>
      <c r="DF65" s="15" t="e">
        <f>#REF!</f>
        <v>#REF!</v>
      </c>
      <c r="DG65" s="15" t="e">
        <f>#REF!</f>
        <v>#REF!</v>
      </c>
      <c r="DH65" s="15" t="e">
        <f>#REF!</f>
        <v>#REF!</v>
      </c>
      <c r="DI65" s="15" t="e">
        <f>#REF!</f>
        <v>#REF!</v>
      </c>
      <c r="DJ65" s="15" t="e">
        <f>#REF!</f>
        <v>#REF!</v>
      </c>
      <c r="DL65" s="14" t="e">
        <f>#REF!</f>
        <v>#REF!</v>
      </c>
      <c r="DM65" s="15" t="e">
        <f>#REF!</f>
        <v>#REF!</v>
      </c>
      <c r="DN65" s="15" t="e">
        <f>#REF!</f>
        <v>#REF!</v>
      </c>
      <c r="DO65" s="15" t="e">
        <f>#REF!</f>
        <v>#REF!</v>
      </c>
      <c r="DP65" s="15" t="e">
        <f>#REF!</f>
        <v>#REF!</v>
      </c>
      <c r="DQ65" s="15" t="e">
        <f>#REF!</f>
        <v>#REF!</v>
      </c>
      <c r="DR65" s="15" t="e">
        <f>#REF!</f>
        <v>#REF!</v>
      </c>
      <c r="DS65" s="15" t="e">
        <f>#REF!</f>
        <v>#REF!</v>
      </c>
      <c r="DT65" s="15" t="e">
        <f>#REF!</f>
        <v>#REF!</v>
      </c>
      <c r="DU65" s="15" t="e">
        <f>#REF!</f>
        <v>#REF!</v>
      </c>
      <c r="DV65" s="15" t="e">
        <f>#REF!</f>
        <v>#REF!</v>
      </c>
      <c r="DW65" s="15" t="e">
        <f>#REF!</f>
        <v>#REF!</v>
      </c>
      <c r="DX65" s="15" t="e">
        <f>#REF!</f>
        <v>#REF!</v>
      </c>
      <c r="DY65" s="15" t="e">
        <f>#REF!</f>
        <v>#REF!</v>
      </c>
      <c r="DZ65" s="15" t="e">
        <f>#REF!</f>
        <v>#REF!</v>
      </c>
      <c r="EA65" s="15" t="e">
        <f>#REF!</f>
        <v>#REF!</v>
      </c>
      <c r="EB65" s="15" t="e">
        <f>#REF!</f>
        <v>#REF!</v>
      </c>
      <c r="EC65" s="15" t="e">
        <f>#REF!</f>
        <v>#REF!</v>
      </c>
      <c r="EE65" s="14" t="e">
        <f>#REF!</f>
        <v>#REF!</v>
      </c>
      <c r="EF65" s="15" t="e">
        <f>#REF!</f>
        <v>#REF!</v>
      </c>
      <c r="EG65" s="15" t="e">
        <f>#REF!</f>
        <v>#REF!</v>
      </c>
      <c r="EH65" s="15" t="e">
        <f>#REF!</f>
        <v>#REF!</v>
      </c>
      <c r="EI65" s="15" t="e">
        <f>#REF!</f>
        <v>#REF!</v>
      </c>
      <c r="EJ65" s="15" t="e">
        <f>#REF!</f>
        <v>#REF!</v>
      </c>
      <c r="EK65" s="15" t="e">
        <f>#REF!</f>
        <v>#REF!</v>
      </c>
      <c r="EL65" s="15" t="e">
        <f>#REF!</f>
        <v>#REF!</v>
      </c>
      <c r="EM65" s="15" t="e">
        <f>#REF!</f>
        <v>#REF!</v>
      </c>
      <c r="EN65" s="15" t="e">
        <f>#REF!</f>
        <v>#REF!</v>
      </c>
      <c r="EO65" s="15" t="e">
        <f>#REF!</f>
        <v>#REF!</v>
      </c>
      <c r="EP65" s="15" t="e">
        <f>#REF!</f>
        <v>#REF!</v>
      </c>
      <c r="EQ65" s="15" t="e">
        <f>#REF!</f>
        <v>#REF!</v>
      </c>
      <c r="ER65" s="15" t="e">
        <f>#REF!</f>
        <v>#REF!</v>
      </c>
      <c r="ES65" s="15" t="e">
        <f>#REF!</f>
        <v>#REF!</v>
      </c>
      <c r="ET65" s="15" t="e">
        <f>#REF!</f>
        <v>#REF!</v>
      </c>
      <c r="EU65" s="15" t="e">
        <f>#REF!</f>
        <v>#REF!</v>
      </c>
      <c r="EV65" s="15" t="e">
        <f>#REF!</f>
        <v>#REF!</v>
      </c>
      <c r="EX65" s="14" t="e">
        <f>#REF!</f>
        <v>#REF!</v>
      </c>
      <c r="EY65" s="15" t="e">
        <f>#REF!</f>
        <v>#REF!</v>
      </c>
      <c r="EZ65" s="15" t="e">
        <f>#REF!</f>
        <v>#REF!</v>
      </c>
      <c r="FA65" s="15" t="e">
        <f>#REF!</f>
        <v>#REF!</v>
      </c>
      <c r="FB65" s="15" t="e">
        <f>#REF!</f>
        <v>#REF!</v>
      </c>
      <c r="FC65" s="15" t="e">
        <f>#REF!</f>
        <v>#REF!</v>
      </c>
      <c r="FD65" s="15" t="e">
        <f>#REF!</f>
        <v>#REF!</v>
      </c>
      <c r="FE65" s="15" t="e">
        <f>#REF!</f>
        <v>#REF!</v>
      </c>
      <c r="FF65" s="15" t="e">
        <f>#REF!</f>
        <v>#REF!</v>
      </c>
      <c r="FG65" s="15" t="e">
        <f>#REF!</f>
        <v>#REF!</v>
      </c>
      <c r="FH65" s="15" t="e">
        <f>#REF!</f>
        <v>#REF!</v>
      </c>
      <c r="FI65" s="15" t="e">
        <f>#REF!</f>
        <v>#REF!</v>
      </c>
      <c r="FJ65" s="15" t="e">
        <f>#REF!</f>
        <v>#REF!</v>
      </c>
      <c r="FK65" s="15" t="e">
        <f>#REF!</f>
        <v>#REF!</v>
      </c>
      <c r="FL65" s="15" t="e">
        <f>#REF!</f>
        <v>#REF!</v>
      </c>
      <c r="FM65" s="15" t="e">
        <f>#REF!</f>
        <v>#REF!</v>
      </c>
      <c r="FN65" s="15" t="e">
        <f>#REF!</f>
        <v>#REF!</v>
      </c>
      <c r="FO65" s="15" t="e">
        <f>#REF!</f>
        <v>#REF!</v>
      </c>
      <c r="FQ65" s="14" t="e">
        <f>#REF!</f>
        <v>#REF!</v>
      </c>
      <c r="FR65" s="15" t="e">
        <f>#REF!</f>
        <v>#REF!</v>
      </c>
      <c r="FS65" s="15" t="e">
        <f>#REF!</f>
        <v>#REF!</v>
      </c>
      <c r="FT65" s="15" t="e">
        <f>#REF!</f>
        <v>#REF!</v>
      </c>
      <c r="FU65" s="15" t="e">
        <f>#REF!</f>
        <v>#REF!</v>
      </c>
      <c r="FV65" s="15" t="e">
        <f>#REF!</f>
        <v>#REF!</v>
      </c>
      <c r="FW65" s="15" t="e">
        <f>#REF!</f>
        <v>#REF!</v>
      </c>
      <c r="FX65" s="15" t="e">
        <f>#REF!</f>
        <v>#REF!</v>
      </c>
      <c r="FY65" s="15" t="e">
        <f>#REF!</f>
        <v>#REF!</v>
      </c>
      <c r="FZ65" s="15" t="e">
        <f>#REF!</f>
        <v>#REF!</v>
      </c>
      <c r="GA65" s="15" t="e">
        <f>#REF!</f>
        <v>#REF!</v>
      </c>
      <c r="GB65" s="15" t="e">
        <f>#REF!</f>
        <v>#REF!</v>
      </c>
      <c r="GC65" s="15" t="e">
        <f>#REF!</f>
        <v>#REF!</v>
      </c>
      <c r="GD65" s="15" t="e">
        <f>#REF!</f>
        <v>#REF!</v>
      </c>
      <c r="GE65" s="15" t="e">
        <f>#REF!</f>
        <v>#REF!</v>
      </c>
      <c r="GF65" s="15" t="e">
        <f>#REF!</f>
        <v>#REF!</v>
      </c>
      <c r="GG65" s="15" t="e">
        <f>#REF!</f>
        <v>#REF!</v>
      </c>
      <c r="GH65" s="15" t="e">
        <f>#REF!</f>
        <v>#REF!</v>
      </c>
      <c r="GJ65" s="14" t="e">
        <f>#REF!</f>
        <v>#REF!</v>
      </c>
      <c r="GK65" s="15" t="e">
        <f>#REF!</f>
        <v>#REF!</v>
      </c>
      <c r="GL65" s="15" t="e">
        <f>#REF!</f>
        <v>#REF!</v>
      </c>
      <c r="GM65" s="15" t="e">
        <f>#REF!</f>
        <v>#REF!</v>
      </c>
      <c r="GN65" s="15" t="e">
        <f>#REF!</f>
        <v>#REF!</v>
      </c>
      <c r="GO65" s="15" t="e">
        <f>#REF!</f>
        <v>#REF!</v>
      </c>
      <c r="GP65" s="15" t="e">
        <f>#REF!</f>
        <v>#REF!</v>
      </c>
      <c r="GQ65" s="15" t="e">
        <f>#REF!</f>
        <v>#REF!</v>
      </c>
      <c r="GR65" s="15" t="e">
        <f>#REF!</f>
        <v>#REF!</v>
      </c>
      <c r="GS65" s="15" t="e">
        <f>#REF!</f>
        <v>#REF!</v>
      </c>
      <c r="GT65" s="15" t="e">
        <f>#REF!</f>
        <v>#REF!</v>
      </c>
      <c r="GU65" s="15" t="e">
        <f>#REF!</f>
        <v>#REF!</v>
      </c>
      <c r="GV65" s="15" t="e">
        <f>#REF!</f>
        <v>#REF!</v>
      </c>
      <c r="GW65" s="15" t="e">
        <f>#REF!</f>
        <v>#REF!</v>
      </c>
      <c r="GX65" s="15" t="e">
        <f>#REF!</f>
        <v>#REF!</v>
      </c>
      <c r="GY65" s="15" t="e">
        <f>#REF!</f>
        <v>#REF!</v>
      </c>
      <c r="GZ65" s="15" t="e">
        <f>#REF!</f>
        <v>#REF!</v>
      </c>
      <c r="HA65" s="15" t="e">
        <f>#REF!</f>
        <v>#REF!</v>
      </c>
      <c r="HC65" s="14" t="e">
        <f>#REF!</f>
        <v>#REF!</v>
      </c>
      <c r="HD65" s="15" t="e">
        <f>#REF!</f>
        <v>#REF!</v>
      </c>
      <c r="HE65" s="15" t="e">
        <f>#REF!</f>
        <v>#REF!</v>
      </c>
      <c r="HF65" s="15" t="e">
        <f>#REF!</f>
        <v>#REF!</v>
      </c>
      <c r="HG65" s="15" t="e">
        <f>#REF!</f>
        <v>#REF!</v>
      </c>
      <c r="HH65" s="15" t="e">
        <f>#REF!</f>
        <v>#REF!</v>
      </c>
      <c r="HI65" s="15" t="e">
        <f>#REF!</f>
        <v>#REF!</v>
      </c>
      <c r="HJ65" s="15" t="e">
        <f>#REF!</f>
        <v>#REF!</v>
      </c>
      <c r="HK65" s="15" t="e">
        <f>#REF!</f>
        <v>#REF!</v>
      </c>
      <c r="HL65" s="15" t="e">
        <f>#REF!</f>
        <v>#REF!</v>
      </c>
      <c r="HM65" s="15" t="e">
        <f>#REF!</f>
        <v>#REF!</v>
      </c>
      <c r="HN65" s="15" t="e">
        <f>#REF!</f>
        <v>#REF!</v>
      </c>
      <c r="HO65" s="15" t="e">
        <f>#REF!</f>
        <v>#REF!</v>
      </c>
      <c r="HP65" s="15" t="e">
        <f>#REF!</f>
        <v>#REF!</v>
      </c>
      <c r="HQ65" s="15" t="e">
        <f>#REF!</f>
        <v>#REF!</v>
      </c>
      <c r="HR65" s="15" t="e">
        <f>#REF!</f>
        <v>#REF!</v>
      </c>
      <c r="HS65" s="15" t="e">
        <f>#REF!</f>
        <v>#REF!</v>
      </c>
      <c r="HT65" s="15" t="e">
        <f>#REF!</f>
        <v>#REF!</v>
      </c>
      <c r="HV65" s="14" t="e">
        <f>#REF!</f>
        <v>#REF!</v>
      </c>
      <c r="HW65" s="15" t="e">
        <f>#REF!</f>
        <v>#REF!</v>
      </c>
      <c r="HX65" s="15" t="e">
        <f>#REF!</f>
        <v>#REF!</v>
      </c>
      <c r="HY65" s="15" t="e">
        <f>#REF!</f>
        <v>#REF!</v>
      </c>
      <c r="HZ65" s="15" t="e">
        <f>#REF!</f>
        <v>#REF!</v>
      </c>
      <c r="IA65" s="15" t="e">
        <f>#REF!</f>
        <v>#REF!</v>
      </c>
      <c r="IB65" s="15" t="e">
        <f>#REF!</f>
        <v>#REF!</v>
      </c>
      <c r="IC65" s="15" t="e">
        <f>#REF!</f>
        <v>#REF!</v>
      </c>
      <c r="ID65" s="15" t="e">
        <f>#REF!</f>
        <v>#REF!</v>
      </c>
      <c r="IE65" s="15" t="e">
        <f>#REF!</f>
        <v>#REF!</v>
      </c>
      <c r="IF65" s="15" t="e">
        <f>#REF!</f>
        <v>#REF!</v>
      </c>
      <c r="IG65" s="15" t="e">
        <f>#REF!</f>
        <v>#REF!</v>
      </c>
      <c r="IH65" s="15" t="e">
        <f>#REF!</f>
        <v>#REF!</v>
      </c>
      <c r="II65" s="15" t="e">
        <f>#REF!</f>
        <v>#REF!</v>
      </c>
      <c r="IJ65" s="15" t="e">
        <f>#REF!</f>
        <v>#REF!</v>
      </c>
      <c r="IK65" s="15" t="e">
        <f>#REF!</f>
        <v>#REF!</v>
      </c>
      <c r="IL65" s="15" t="e">
        <f>#REF!</f>
        <v>#REF!</v>
      </c>
      <c r="IM65" s="15" t="e">
        <f>#REF!</f>
        <v>#REF!</v>
      </c>
      <c r="IO65" s="14" t="e">
        <f>#REF!</f>
        <v>#REF!</v>
      </c>
      <c r="IP65" s="15" t="e">
        <f>#REF!</f>
        <v>#REF!</v>
      </c>
      <c r="IQ65" s="15" t="e">
        <f>#REF!</f>
        <v>#REF!</v>
      </c>
      <c r="IR65" s="15" t="e">
        <f>#REF!</f>
        <v>#REF!</v>
      </c>
      <c r="IS65" s="15" t="e">
        <f>#REF!</f>
        <v>#REF!</v>
      </c>
      <c r="IT65" s="15" t="e">
        <f>#REF!</f>
        <v>#REF!</v>
      </c>
      <c r="IU65" s="15" t="e">
        <f>#REF!</f>
        <v>#REF!</v>
      </c>
      <c r="IV65" s="15" t="e">
        <f>#REF!</f>
        <v>#REF!</v>
      </c>
      <c r="IW65" s="15" t="e">
        <f>#REF!</f>
        <v>#REF!</v>
      </c>
      <c r="IX65" s="15" t="e">
        <f>#REF!</f>
        <v>#REF!</v>
      </c>
      <c r="IY65" s="15" t="e">
        <f>#REF!</f>
        <v>#REF!</v>
      </c>
      <c r="IZ65" s="15" t="e">
        <f>#REF!</f>
        <v>#REF!</v>
      </c>
      <c r="JA65" s="15" t="e">
        <f>#REF!</f>
        <v>#REF!</v>
      </c>
      <c r="JB65" s="15" t="e">
        <f>#REF!</f>
        <v>#REF!</v>
      </c>
      <c r="JC65" s="15" t="e">
        <f>#REF!</f>
        <v>#REF!</v>
      </c>
      <c r="JD65" s="15" t="e">
        <f>#REF!</f>
        <v>#REF!</v>
      </c>
      <c r="JE65" s="15" t="e">
        <f>#REF!</f>
        <v>#REF!</v>
      </c>
      <c r="JF65" s="15" t="e">
        <f>#REF!</f>
        <v>#REF!</v>
      </c>
      <c r="JH65" s="14" t="e">
        <f>#REF!</f>
        <v>#REF!</v>
      </c>
      <c r="JI65" s="15" t="e">
        <f>#REF!</f>
        <v>#REF!</v>
      </c>
      <c r="JJ65" s="15" t="e">
        <f>#REF!</f>
        <v>#REF!</v>
      </c>
      <c r="JK65" s="15" t="e">
        <f>#REF!</f>
        <v>#REF!</v>
      </c>
      <c r="JL65" s="15" t="e">
        <f>#REF!</f>
        <v>#REF!</v>
      </c>
      <c r="JM65" s="15" t="e">
        <f>#REF!</f>
        <v>#REF!</v>
      </c>
      <c r="JN65" s="15" t="e">
        <f>#REF!</f>
        <v>#REF!</v>
      </c>
      <c r="JO65" s="15" t="e">
        <f>#REF!</f>
        <v>#REF!</v>
      </c>
      <c r="JP65" s="15" t="e">
        <f>#REF!</f>
        <v>#REF!</v>
      </c>
      <c r="JQ65" s="15" t="e">
        <f>#REF!</f>
        <v>#REF!</v>
      </c>
      <c r="JR65" s="15" t="e">
        <f>#REF!</f>
        <v>#REF!</v>
      </c>
      <c r="JS65" s="15" t="e">
        <f>#REF!</f>
        <v>#REF!</v>
      </c>
      <c r="JT65" s="15" t="e">
        <f>#REF!</f>
        <v>#REF!</v>
      </c>
      <c r="JU65" s="15" t="e">
        <f>#REF!</f>
        <v>#REF!</v>
      </c>
      <c r="JV65" s="15" t="e">
        <f>#REF!</f>
        <v>#REF!</v>
      </c>
      <c r="JW65" s="15" t="e">
        <f>#REF!</f>
        <v>#REF!</v>
      </c>
      <c r="JX65" s="15" t="e">
        <f>#REF!</f>
        <v>#REF!</v>
      </c>
      <c r="JY65" s="15" t="e">
        <f>#REF!</f>
        <v>#REF!</v>
      </c>
    </row>
    <row r="66" spans="2:285" x14ac:dyDescent="0.25">
      <c r="B66" s="14" t="e">
        <f>#REF!</f>
        <v>#REF!</v>
      </c>
      <c r="C66" s="15" t="e">
        <f>#REF!</f>
        <v>#REF!</v>
      </c>
      <c r="D66" s="15" t="e">
        <f>#REF!</f>
        <v>#REF!</v>
      </c>
      <c r="E66" s="15" t="e">
        <f>#REF!</f>
        <v>#REF!</v>
      </c>
      <c r="F66" s="15" t="e">
        <f>#REF!</f>
        <v>#REF!</v>
      </c>
      <c r="G66" s="15" t="e">
        <f>#REF!</f>
        <v>#REF!</v>
      </c>
      <c r="H66" s="15" t="e">
        <f>#REF!</f>
        <v>#REF!</v>
      </c>
      <c r="I66" s="15" t="e">
        <f>#REF!</f>
        <v>#REF!</v>
      </c>
      <c r="J66" s="15" t="e">
        <f>#REF!</f>
        <v>#REF!</v>
      </c>
      <c r="K66" s="15" t="e">
        <f>#REF!</f>
        <v>#REF!</v>
      </c>
      <c r="L66" s="15" t="e">
        <f>#REF!</f>
        <v>#REF!</v>
      </c>
      <c r="M66" s="15" t="e">
        <f>#REF!</f>
        <v>#REF!</v>
      </c>
      <c r="N66" s="15" t="e">
        <f>#REF!</f>
        <v>#REF!</v>
      </c>
      <c r="O66" s="15" t="e">
        <f>#REF!</f>
        <v>#REF!</v>
      </c>
      <c r="P66" s="15" t="e">
        <f>#REF!</f>
        <v>#REF!</v>
      </c>
      <c r="Q66" s="15" t="e">
        <f>#REF!</f>
        <v>#REF!</v>
      </c>
      <c r="R66" s="15" t="e">
        <f>#REF!</f>
        <v>#REF!</v>
      </c>
      <c r="S66" s="15" t="e">
        <f>#REF!</f>
        <v>#REF!</v>
      </c>
      <c r="U66" s="14" t="e">
        <f>#REF!</f>
        <v>#REF!</v>
      </c>
      <c r="V66" s="15" t="e">
        <f>#REF!</f>
        <v>#REF!</v>
      </c>
      <c r="W66" s="15" t="e">
        <f>#REF!</f>
        <v>#REF!</v>
      </c>
      <c r="X66" s="15" t="e">
        <f>#REF!</f>
        <v>#REF!</v>
      </c>
      <c r="Y66" s="15" t="e">
        <f>#REF!</f>
        <v>#REF!</v>
      </c>
      <c r="Z66" s="15" t="e">
        <f>#REF!</f>
        <v>#REF!</v>
      </c>
      <c r="AA66" s="15" t="e">
        <f>#REF!</f>
        <v>#REF!</v>
      </c>
      <c r="AB66" s="15" t="e">
        <f>#REF!</f>
        <v>#REF!</v>
      </c>
      <c r="AC66" s="15" t="e">
        <f>#REF!</f>
        <v>#REF!</v>
      </c>
      <c r="AD66" s="15" t="e">
        <f>#REF!</f>
        <v>#REF!</v>
      </c>
      <c r="AE66" s="15" t="e">
        <f>#REF!</f>
        <v>#REF!</v>
      </c>
      <c r="AF66" s="15" t="e">
        <f>#REF!</f>
        <v>#REF!</v>
      </c>
      <c r="AG66" s="15" t="e">
        <f>#REF!</f>
        <v>#REF!</v>
      </c>
      <c r="AH66" s="15" t="e">
        <f>#REF!</f>
        <v>#REF!</v>
      </c>
      <c r="AI66" s="15" t="e">
        <f>#REF!</f>
        <v>#REF!</v>
      </c>
      <c r="AJ66" s="15" t="e">
        <f>#REF!</f>
        <v>#REF!</v>
      </c>
      <c r="AK66" s="15" t="e">
        <f>#REF!</f>
        <v>#REF!</v>
      </c>
      <c r="AL66" s="15" t="e">
        <f>#REF!</f>
        <v>#REF!</v>
      </c>
      <c r="AN66" s="14" t="e">
        <f>#REF!</f>
        <v>#REF!</v>
      </c>
      <c r="AO66" s="15" t="e">
        <f>#REF!</f>
        <v>#REF!</v>
      </c>
      <c r="AP66" s="15" t="e">
        <f>#REF!</f>
        <v>#REF!</v>
      </c>
      <c r="AQ66" s="15" t="e">
        <f>#REF!</f>
        <v>#REF!</v>
      </c>
      <c r="AR66" s="15" t="e">
        <f>#REF!</f>
        <v>#REF!</v>
      </c>
      <c r="AS66" s="15" t="e">
        <f>#REF!</f>
        <v>#REF!</v>
      </c>
      <c r="AT66" s="15" t="e">
        <f>#REF!</f>
        <v>#REF!</v>
      </c>
      <c r="AU66" s="15" t="e">
        <f>#REF!</f>
        <v>#REF!</v>
      </c>
      <c r="AV66" s="15" t="e">
        <f>#REF!</f>
        <v>#REF!</v>
      </c>
      <c r="AW66" s="15" t="e">
        <f>#REF!</f>
        <v>#REF!</v>
      </c>
      <c r="AX66" s="15" t="e">
        <f>#REF!</f>
        <v>#REF!</v>
      </c>
      <c r="AY66" s="15" t="e">
        <f>#REF!</f>
        <v>#REF!</v>
      </c>
      <c r="AZ66" s="15" t="e">
        <f>#REF!</f>
        <v>#REF!</v>
      </c>
      <c r="BA66" s="15" t="e">
        <f>#REF!</f>
        <v>#REF!</v>
      </c>
      <c r="BB66" s="15" t="e">
        <f>#REF!</f>
        <v>#REF!</v>
      </c>
      <c r="BC66" s="15" t="e">
        <f>#REF!</f>
        <v>#REF!</v>
      </c>
      <c r="BD66" s="15" t="e">
        <f>#REF!</f>
        <v>#REF!</v>
      </c>
      <c r="BE66" s="15" t="e">
        <f>#REF!</f>
        <v>#REF!</v>
      </c>
      <c r="BG66" s="14" t="e">
        <f>#REF!</f>
        <v>#REF!</v>
      </c>
      <c r="BH66" s="15" t="e">
        <f>#REF!</f>
        <v>#REF!</v>
      </c>
      <c r="BI66" s="15" t="e">
        <f>#REF!</f>
        <v>#REF!</v>
      </c>
      <c r="BJ66" s="15" t="e">
        <f>#REF!</f>
        <v>#REF!</v>
      </c>
      <c r="BK66" s="15" t="e">
        <f>#REF!</f>
        <v>#REF!</v>
      </c>
      <c r="BL66" s="15" t="e">
        <f>#REF!</f>
        <v>#REF!</v>
      </c>
      <c r="BM66" s="15" t="e">
        <f>#REF!</f>
        <v>#REF!</v>
      </c>
      <c r="BN66" s="15" t="e">
        <f>#REF!</f>
        <v>#REF!</v>
      </c>
      <c r="BO66" s="15" t="e">
        <f>#REF!</f>
        <v>#REF!</v>
      </c>
      <c r="BP66" s="15" t="e">
        <f>#REF!</f>
        <v>#REF!</v>
      </c>
      <c r="BQ66" s="15" t="e">
        <f>#REF!</f>
        <v>#REF!</v>
      </c>
      <c r="BR66" s="15" t="e">
        <f>#REF!</f>
        <v>#REF!</v>
      </c>
      <c r="BS66" s="15" t="e">
        <f>#REF!</f>
        <v>#REF!</v>
      </c>
      <c r="BT66" s="15" t="e">
        <f>#REF!</f>
        <v>#REF!</v>
      </c>
      <c r="BU66" s="15" t="e">
        <f>#REF!</f>
        <v>#REF!</v>
      </c>
      <c r="BV66" s="15" t="e">
        <f>#REF!</f>
        <v>#REF!</v>
      </c>
      <c r="BW66" s="15" t="e">
        <f>#REF!</f>
        <v>#REF!</v>
      </c>
      <c r="BX66" s="15" t="e">
        <f>#REF!</f>
        <v>#REF!</v>
      </c>
      <c r="BZ66" s="14" t="e">
        <f>#REF!</f>
        <v>#REF!</v>
      </c>
      <c r="CA66" s="15" t="e">
        <f>#REF!</f>
        <v>#REF!</v>
      </c>
      <c r="CB66" s="15" t="e">
        <f>#REF!</f>
        <v>#REF!</v>
      </c>
      <c r="CC66" s="15" t="e">
        <f>#REF!</f>
        <v>#REF!</v>
      </c>
      <c r="CD66" s="15" t="e">
        <f>#REF!</f>
        <v>#REF!</v>
      </c>
      <c r="CE66" s="15" t="e">
        <f>#REF!</f>
        <v>#REF!</v>
      </c>
      <c r="CF66" s="15" t="e">
        <f>#REF!</f>
        <v>#REF!</v>
      </c>
      <c r="CG66" s="15" t="e">
        <f>#REF!</f>
        <v>#REF!</v>
      </c>
      <c r="CH66" s="15" t="e">
        <f>#REF!</f>
        <v>#REF!</v>
      </c>
      <c r="CI66" s="15" t="e">
        <f>#REF!</f>
        <v>#REF!</v>
      </c>
      <c r="CJ66" s="15" t="e">
        <f>#REF!</f>
        <v>#REF!</v>
      </c>
      <c r="CK66" s="15" t="e">
        <f>#REF!</f>
        <v>#REF!</v>
      </c>
      <c r="CL66" s="15" t="e">
        <f>#REF!</f>
        <v>#REF!</v>
      </c>
      <c r="CM66" s="15" t="e">
        <f>#REF!</f>
        <v>#REF!</v>
      </c>
      <c r="CN66" s="15" t="e">
        <f>#REF!</f>
        <v>#REF!</v>
      </c>
      <c r="CO66" s="15" t="e">
        <f>#REF!</f>
        <v>#REF!</v>
      </c>
      <c r="CP66" s="15" t="e">
        <f>#REF!</f>
        <v>#REF!</v>
      </c>
      <c r="CQ66" s="15" t="e">
        <f>#REF!</f>
        <v>#REF!</v>
      </c>
      <c r="CS66" s="14" t="e">
        <f>#REF!</f>
        <v>#REF!</v>
      </c>
      <c r="CT66" s="15" t="e">
        <f>#REF!</f>
        <v>#REF!</v>
      </c>
      <c r="CU66" s="15" t="e">
        <f>#REF!</f>
        <v>#REF!</v>
      </c>
      <c r="CV66" s="15" t="e">
        <f>#REF!</f>
        <v>#REF!</v>
      </c>
      <c r="CW66" s="15" t="e">
        <f>#REF!</f>
        <v>#REF!</v>
      </c>
      <c r="CX66" s="15" t="e">
        <f>#REF!</f>
        <v>#REF!</v>
      </c>
      <c r="CY66" s="15" t="e">
        <f>#REF!</f>
        <v>#REF!</v>
      </c>
      <c r="CZ66" s="15" t="e">
        <f>#REF!</f>
        <v>#REF!</v>
      </c>
      <c r="DA66" s="15" t="e">
        <f>#REF!</f>
        <v>#REF!</v>
      </c>
      <c r="DB66" s="15" t="e">
        <f>#REF!</f>
        <v>#REF!</v>
      </c>
      <c r="DC66" s="15" t="e">
        <f>#REF!</f>
        <v>#REF!</v>
      </c>
      <c r="DD66" s="15" t="e">
        <f>#REF!</f>
        <v>#REF!</v>
      </c>
      <c r="DE66" s="15" t="e">
        <f>#REF!</f>
        <v>#REF!</v>
      </c>
      <c r="DF66" s="15" t="e">
        <f>#REF!</f>
        <v>#REF!</v>
      </c>
      <c r="DG66" s="15" t="e">
        <f>#REF!</f>
        <v>#REF!</v>
      </c>
      <c r="DH66" s="15" t="e">
        <f>#REF!</f>
        <v>#REF!</v>
      </c>
      <c r="DI66" s="15" t="e">
        <f>#REF!</f>
        <v>#REF!</v>
      </c>
      <c r="DJ66" s="15" t="e">
        <f>#REF!</f>
        <v>#REF!</v>
      </c>
      <c r="DL66" s="14" t="e">
        <f>#REF!</f>
        <v>#REF!</v>
      </c>
      <c r="DM66" s="15" t="e">
        <f>#REF!</f>
        <v>#REF!</v>
      </c>
      <c r="DN66" s="15" t="e">
        <f>#REF!</f>
        <v>#REF!</v>
      </c>
      <c r="DO66" s="15" t="e">
        <f>#REF!</f>
        <v>#REF!</v>
      </c>
      <c r="DP66" s="15" t="e">
        <f>#REF!</f>
        <v>#REF!</v>
      </c>
      <c r="DQ66" s="15" t="e">
        <f>#REF!</f>
        <v>#REF!</v>
      </c>
      <c r="DR66" s="15" t="e">
        <f>#REF!</f>
        <v>#REF!</v>
      </c>
      <c r="DS66" s="15" t="e">
        <f>#REF!</f>
        <v>#REF!</v>
      </c>
      <c r="DT66" s="15" t="e">
        <f>#REF!</f>
        <v>#REF!</v>
      </c>
      <c r="DU66" s="15" t="e">
        <f>#REF!</f>
        <v>#REF!</v>
      </c>
      <c r="DV66" s="15" t="e">
        <f>#REF!</f>
        <v>#REF!</v>
      </c>
      <c r="DW66" s="15" t="e">
        <f>#REF!</f>
        <v>#REF!</v>
      </c>
      <c r="DX66" s="15" t="e">
        <f>#REF!</f>
        <v>#REF!</v>
      </c>
      <c r="DY66" s="15" t="e">
        <f>#REF!</f>
        <v>#REF!</v>
      </c>
      <c r="DZ66" s="15" t="e">
        <f>#REF!</f>
        <v>#REF!</v>
      </c>
      <c r="EA66" s="15" t="e">
        <f>#REF!</f>
        <v>#REF!</v>
      </c>
      <c r="EB66" s="15" t="e">
        <f>#REF!</f>
        <v>#REF!</v>
      </c>
      <c r="EC66" s="15" t="e">
        <f>#REF!</f>
        <v>#REF!</v>
      </c>
      <c r="EE66" s="14" t="e">
        <f>#REF!</f>
        <v>#REF!</v>
      </c>
      <c r="EF66" s="15" t="e">
        <f>#REF!</f>
        <v>#REF!</v>
      </c>
      <c r="EG66" s="15" t="e">
        <f>#REF!</f>
        <v>#REF!</v>
      </c>
      <c r="EH66" s="15" t="e">
        <f>#REF!</f>
        <v>#REF!</v>
      </c>
      <c r="EI66" s="15" t="e">
        <f>#REF!</f>
        <v>#REF!</v>
      </c>
      <c r="EJ66" s="15" t="e">
        <f>#REF!</f>
        <v>#REF!</v>
      </c>
      <c r="EK66" s="15" t="e">
        <f>#REF!</f>
        <v>#REF!</v>
      </c>
      <c r="EL66" s="15" t="e">
        <f>#REF!</f>
        <v>#REF!</v>
      </c>
      <c r="EM66" s="15" t="e">
        <f>#REF!</f>
        <v>#REF!</v>
      </c>
      <c r="EN66" s="15" t="e">
        <f>#REF!</f>
        <v>#REF!</v>
      </c>
      <c r="EO66" s="15" t="e">
        <f>#REF!</f>
        <v>#REF!</v>
      </c>
      <c r="EP66" s="15" t="e">
        <f>#REF!</f>
        <v>#REF!</v>
      </c>
      <c r="EQ66" s="15" t="e">
        <f>#REF!</f>
        <v>#REF!</v>
      </c>
      <c r="ER66" s="15" t="e">
        <f>#REF!</f>
        <v>#REF!</v>
      </c>
      <c r="ES66" s="15" t="e">
        <f>#REF!</f>
        <v>#REF!</v>
      </c>
      <c r="ET66" s="15" t="e">
        <f>#REF!</f>
        <v>#REF!</v>
      </c>
      <c r="EU66" s="15" t="e">
        <f>#REF!</f>
        <v>#REF!</v>
      </c>
      <c r="EV66" s="15" t="e">
        <f>#REF!</f>
        <v>#REF!</v>
      </c>
      <c r="EX66" s="14" t="e">
        <f>#REF!</f>
        <v>#REF!</v>
      </c>
      <c r="EY66" s="15" t="e">
        <f>#REF!</f>
        <v>#REF!</v>
      </c>
      <c r="EZ66" s="15" t="e">
        <f>#REF!</f>
        <v>#REF!</v>
      </c>
      <c r="FA66" s="15" t="e">
        <f>#REF!</f>
        <v>#REF!</v>
      </c>
      <c r="FB66" s="15" t="e">
        <f>#REF!</f>
        <v>#REF!</v>
      </c>
      <c r="FC66" s="15" t="e">
        <f>#REF!</f>
        <v>#REF!</v>
      </c>
      <c r="FD66" s="15" t="e">
        <f>#REF!</f>
        <v>#REF!</v>
      </c>
      <c r="FE66" s="15" t="e">
        <f>#REF!</f>
        <v>#REF!</v>
      </c>
      <c r="FF66" s="15" t="e">
        <f>#REF!</f>
        <v>#REF!</v>
      </c>
      <c r="FG66" s="15" t="e">
        <f>#REF!</f>
        <v>#REF!</v>
      </c>
      <c r="FH66" s="15" t="e">
        <f>#REF!</f>
        <v>#REF!</v>
      </c>
      <c r="FI66" s="15" t="e">
        <f>#REF!</f>
        <v>#REF!</v>
      </c>
      <c r="FJ66" s="15" t="e">
        <f>#REF!</f>
        <v>#REF!</v>
      </c>
      <c r="FK66" s="15" t="e">
        <f>#REF!</f>
        <v>#REF!</v>
      </c>
      <c r="FL66" s="15" t="e">
        <f>#REF!</f>
        <v>#REF!</v>
      </c>
      <c r="FM66" s="15" t="e">
        <f>#REF!</f>
        <v>#REF!</v>
      </c>
      <c r="FN66" s="15" t="e">
        <f>#REF!</f>
        <v>#REF!</v>
      </c>
      <c r="FO66" s="15" t="e">
        <f>#REF!</f>
        <v>#REF!</v>
      </c>
      <c r="FQ66" s="14" t="e">
        <f>#REF!</f>
        <v>#REF!</v>
      </c>
      <c r="FR66" s="15" t="e">
        <f>#REF!</f>
        <v>#REF!</v>
      </c>
      <c r="FS66" s="15" t="e">
        <f>#REF!</f>
        <v>#REF!</v>
      </c>
      <c r="FT66" s="15" t="e">
        <f>#REF!</f>
        <v>#REF!</v>
      </c>
      <c r="FU66" s="15" t="e">
        <f>#REF!</f>
        <v>#REF!</v>
      </c>
      <c r="FV66" s="15" t="e">
        <f>#REF!</f>
        <v>#REF!</v>
      </c>
      <c r="FW66" s="15" t="e">
        <f>#REF!</f>
        <v>#REF!</v>
      </c>
      <c r="FX66" s="15" t="e">
        <f>#REF!</f>
        <v>#REF!</v>
      </c>
      <c r="FY66" s="15" t="e">
        <f>#REF!</f>
        <v>#REF!</v>
      </c>
      <c r="FZ66" s="15" t="e">
        <f>#REF!</f>
        <v>#REF!</v>
      </c>
      <c r="GA66" s="15" t="e">
        <f>#REF!</f>
        <v>#REF!</v>
      </c>
      <c r="GB66" s="15" t="e">
        <f>#REF!</f>
        <v>#REF!</v>
      </c>
      <c r="GC66" s="15" t="e">
        <f>#REF!</f>
        <v>#REF!</v>
      </c>
      <c r="GD66" s="15" t="e">
        <f>#REF!</f>
        <v>#REF!</v>
      </c>
      <c r="GE66" s="15" t="e">
        <f>#REF!</f>
        <v>#REF!</v>
      </c>
      <c r="GF66" s="15" t="e">
        <f>#REF!</f>
        <v>#REF!</v>
      </c>
      <c r="GG66" s="15" t="e">
        <f>#REF!</f>
        <v>#REF!</v>
      </c>
      <c r="GH66" s="15" t="e">
        <f>#REF!</f>
        <v>#REF!</v>
      </c>
      <c r="GJ66" s="14" t="e">
        <f>#REF!</f>
        <v>#REF!</v>
      </c>
      <c r="GK66" s="15" t="e">
        <f>#REF!</f>
        <v>#REF!</v>
      </c>
      <c r="GL66" s="15" t="e">
        <f>#REF!</f>
        <v>#REF!</v>
      </c>
      <c r="GM66" s="15" t="e">
        <f>#REF!</f>
        <v>#REF!</v>
      </c>
      <c r="GN66" s="15" t="e">
        <f>#REF!</f>
        <v>#REF!</v>
      </c>
      <c r="GO66" s="15" t="e">
        <f>#REF!</f>
        <v>#REF!</v>
      </c>
      <c r="GP66" s="15" t="e">
        <f>#REF!</f>
        <v>#REF!</v>
      </c>
      <c r="GQ66" s="15" t="e">
        <f>#REF!</f>
        <v>#REF!</v>
      </c>
      <c r="GR66" s="15" t="e">
        <f>#REF!</f>
        <v>#REF!</v>
      </c>
      <c r="GS66" s="15" t="e">
        <f>#REF!</f>
        <v>#REF!</v>
      </c>
      <c r="GT66" s="15" t="e">
        <f>#REF!</f>
        <v>#REF!</v>
      </c>
      <c r="GU66" s="15" t="e">
        <f>#REF!</f>
        <v>#REF!</v>
      </c>
      <c r="GV66" s="15" t="e">
        <f>#REF!</f>
        <v>#REF!</v>
      </c>
      <c r="GW66" s="15" t="e">
        <f>#REF!</f>
        <v>#REF!</v>
      </c>
      <c r="GX66" s="15" t="e">
        <f>#REF!</f>
        <v>#REF!</v>
      </c>
      <c r="GY66" s="15" t="e">
        <f>#REF!</f>
        <v>#REF!</v>
      </c>
      <c r="GZ66" s="15" t="e">
        <f>#REF!</f>
        <v>#REF!</v>
      </c>
      <c r="HA66" s="15" t="e">
        <f>#REF!</f>
        <v>#REF!</v>
      </c>
      <c r="HC66" s="14" t="e">
        <f>#REF!</f>
        <v>#REF!</v>
      </c>
      <c r="HD66" s="15" t="e">
        <f>#REF!</f>
        <v>#REF!</v>
      </c>
      <c r="HE66" s="15" t="e">
        <f>#REF!</f>
        <v>#REF!</v>
      </c>
      <c r="HF66" s="15" t="e">
        <f>#REF!</f>
        <v>#REF!</v>
      </c>
      <c r="HG66" s="15" t="e">
        <f>#REF!</f>
        <v>#REF!</v>
      </c>
      <c r="HH66" s="15" t="e">
        <f>#REF!</f>
        <v>#REF!</v>
      </c>
      <c r="HI66" s="15" t="e">
        <f>#REF!</f>
        <v>#REF!</v>
      </c>
      <c r="HJ66" s="15" t="e">
        <f>#REF!</f>
        <v>#REF!</v>
      </c>
      <c r="HK66" s="15" t="e">
        <f>#REF!</f>
        <v>#REF!</v>
      </c>
      <c r="HL66" s="15" t="e">
        <f>#REF!</f>
        <v>#REF!</v>
      </c>
      <c r="HM66" s="15" t="e">
        <f>#REF!</f>
        <v>#REF!</v>
      </c>
      <c r="HN66" s="15" t="e">
        <f>#REF!</f>
        <v>#REF!</v>
      </c>
      <c r="HO66" s="15" t="e">
        <f>#REF!</f>
        <v>#REF!</v>
      </c>
      <c r="HP66" s="15" t="e">
        <f>#REF!</f>
        <v>#REF!</v>
      </c>
      <c r="HQ66" s="15" t="e">
        <f>#REF!</f>
        <v>#REF!</v>
      </c>
      <c r="HR66" s="15" t="e">
        <f>#REF!</f>
        <v>#REF!</v>
      </c>
      <c r="HS66" s="15" t="e">
        <f>#REF!</f>
        <v>#REF!</v>
      </c>
      <c r="HT66" s="15" t="e">
        <f>#REF!</f>
        <v>#REF!</v>
      </c>
      <c r="HV66" s="14" t="e">
        <f>#REF!</f>
        <v>#REF!</v>
      </c>
      <c r="HW66" s="15" t="e">
        <f>#REF!</f>
        <v>#REF!</v>
      </c>
      <c r="HX66" s="15" t="e">
        <f>#REF!</f>
        <v>#REF!</v>
      </c>
      <c r="HY66" s="15" t="e">
        <f>#REF!</f>
        <v>#REF!</v>
      </c>
      <c r="HZ66" s="15" t="e">
        <f>#REF!</f>
        <v>#REF!</v>
      </c>
      <c r="IA66" s="15" t="e">
        <f>#REF!</f>
        <v>#REF!</v>
      </c>
      <c r="IB66" s="15" t="e">
        <f>#REF!</f>
        <v>#REF!</v>
      </c>
      <c r="IC66" s="15" t="e">
        <f>#REF!</f>
        <v>#REF!</v>
      </c>
      <c r="ID66" s="15" t="e">
        <f>#REF!</f>
        <v>#REF!</v>
      </c>
      <c r="IE66" s="15" t="e">
        <f>#REF!</f>
        <v>#REF!</v>
      </c>
      <c r="IF66" s="15" t="e">
        <f>#REF!</f>
        <v>#REF!</v>
      </c>
      <c r="IG66" s="15" t="e">
        <f>#REF!</f>
        <v>#REF!</v>
      </c>
      <c r="IH66" s="15" t="e">
        <f>#REF!</f>
        <v>#REF!</v>
      </c>
      <c r="II66" s="15" t="e">
        <f>#REF!</f>
        <v>#REF!</v>
      </c>
      <c r="IJ66" s="15" t="e">
        <f>#REF!</f>
        <v>#REF!</v>
      </c>
      <c r="IK66" s="15" t="e">
        <f>#REF!</f>
        <v>#REF!</v>
      </c>
      <c r="IL66" s="15" t="e">
        <f>#REF!</f>
        <v>#REF!</v>
      </c>
      <c r="IM66" s="15" t="e">
        <f>#REF!</f>
        <v>#REF!</v>
      </c>
      <c r="IO66" s="14" t="e">
        <f>#REF!</f>
        <v>#REF!</v>
      </c>
      <c r="IP66" s="15" t="e">
        <f>#REF!</f>
        <v>#REF!</v>
      </c>
      <c r="IQ66" s="15" t="e">
        <f>#REF!</f>
        <v>#REF!</v>
      </c>
      <c r="IR66" s="15" t="e">
        <f>#REF!</f>
        <v>#REF!</v>
      </c>
      <c r="IS66" s="15" t="e">
        <f>#REF!</f>
        <v>#REF!</v>
      </c>
      <c r="IT66" s="15" t="e">
        <f>#REF!</f>
        <v>#REF!</v>
      </c>
      <c r="IU66" s="15" t="e">
        <f>#REF!</f>
        <v>#REF!</v>
      </c>
      <c r="IV66" s="15" t="e">
        <f>#REF!</f>
        <v>#REF!</v>
      </c>
      <c r="IW66" s="15" t="e">
        <f>#REF!</f>
        <v>#REF!</v>
      </c>
      <c r="IX66" s="15" t="e">
        <f>#REF!</f>
        <v>#REF!</v>
      </c>
      <c r="IY66" s="15" t="e">
        <f>#REF!</f>
        <v>#REF!</v>
      </c>
      <c r="IZ66" s="15" t="e">
        <f>#REF!</f>
        <v>#REF!</v>
      </c>
      <c r="JA66" s="15" t="e">
        <f>#REF!</f>
        <v>#REF!</v>
      </c>
      <c r="JB66" s="15" t="e">
        <f>#REF!</f>
        <v>#REF!</v>
      </c>
      <c r="JC66" s="15" t="e">
        <f>#REF!</f>
        <v>#REF!</v>
      </c>
      <c r="JD66" s="15" t="e">
        <f>#REF!</f>
        <v>#REF!</v>
      </c>
      <c r="JE66" s="15" t="e">
        <f>#REF!</f>
        <v>#REF!</v>
      </c>
      <c r="JF66" s="15" t="e">
        <f>#REF!</f>
        <v>#REF!</v>
      </c>
      <c r="JH66" s="14" t="e">
        <f>#REF!</f>
        <v>#REF!</v>
      </c>
      <c r="JI66" s="15" t="e">
        <f>#REF!</f>
        <v>#REF!</v>
      </c>
      <c r="JJ66" s="15" t="e">
        <f>#REF!</f>
        <v>#REF!</v>
      </c>
      <c r="JK66" s="15" t="e">
        <f>#REF!</f>
        <v>#REF!</v>
      </c>
      <c r="JL66" s="15" t="e">
        <f>#REF!</f>
        <v>#REF!</v>
      </c>
      <c r="JM66" s="15" t="e">
        <f>#REF!</f>
        <v>#REF!</v>
      </c>
      <c r="JN66" s="15" t="e">
        <f>#REF!</f>
        <v>#REF!</v>
      </c>
      <c r="JO66" s="15" t="e">
        <f>#REF!</f>
        <v>#REF!</v>
      </c>
      <c r="JP66" s="15" t="e">
        <f>#REF!</f>
        <v>#REF!</v>
      </c>
      <c r="JQ66" s="15" t="e">
        <f>#REF!</f>
        <v>#REF!</v>
      </c>
      <c r="JR66" s="15" t="e">
        <f>#REF!</f>
        <v>#REF!</v>
      </c>
      <c r="JS66" s="15" t="e">
        <f>#REF!</f>
        <v>#REF!</v>
      </c>
      <c r="JT66" s="15" t="e">
        <f>#REF!</f>
        <v>#REF!</v>
      </c>
      <c r="JU66" s="15" t="e">
        <f>#REF!</f>
        <v>#REF!</v>
      </c>
      <c r="JV66" s="15" t="e">
        <f>#REF!</f>
        <v>#REF!</v>
      </c>
      <c r="JW66" s="15" t="e">
        <f>#REF!</f>
        <v>#REF!</v>
      </c>
      <c r="JX66" s="15" t="e">
        <f>#REF!</f>
        <v>#REF!</v>
      </c>
      <c r="JY66" s="15" t="e">
        <f>#REF!</f>
        <v>#REF!</v>
      </c>
    </row>
    <row r="67" spans="2:285" x14ac:dyDescent="0.25">
      <c r="B67" s="14" t="e">
        <f>#REF!</f>
        <v>#REF!</v>
      </c>
      <c r="C67" s="15" t="e">
        <f>#REF!</f>
        <v>#REF!</v>
      </c>
      <c r="D67" s="15" t="e">
        <f>#REF!</f>
        <v>#REF!</v>
      </c>
      <c r="E67" s="15" t="e">
        <f>#REF!</f>
        <v>#REF!</v>
      </c>
      <c r="F67" s="15" t="e">
        <f>#REF!</f>
        <v>#REF!</v>
      </c>
      <c r="G67" s="15" t="e">
        <f>#REF!</f>
        <v>#REF!</v>
      </c>
      <c r="H67" s="15" t="e">
        <f>#REF!</f>
        <v>#REF!</v>
      </c>
      <c r="I67" s="15" t="e">
        <f>#REF!</f>
        <v>#REF!</v>
      </c>
      <c r="J67" s="15" t="e">
        <f>#REF!</f>
        <v>#REF!</v>
      </c>
      <c r="K67" s="15" t="e">
        <f>#REF!</f>
        <v>#REF!</v>
      </c>
      <c r="L67" s="15" t="e">
        <f>#REF!</f>
        <v>#REF!</v>
      </c>
      <c r="M67" s="15" t="e">
        <f>#REF!</f>
        <v>#REF!</v>
      </c>
      <c r="N67" s="15" t="e">
        <f>#REF!</f>
        <v>#REF!</v>
      </c>
      <c r="O67" s="15" t="e">
        <f>#REF!</f>
        <v>#REF!</v>
      </c>
      <c r="P67" s="15" t="e">
        <f>#REF!</f>
        <v>#REF!</v>
      </c>
      <c r="Q67" s="15" t="e">
        <f>#REF!</f>
        <v>#REF!</v>
      </c>
      <c r="R67" s="15" t="e">
        <f>#REF!</f>
        <v>#REF!</v>
      </c>
      <c r="S67" s="15" t="e">
        <f>#REF!</f>
        <v>#REF!</v>
      </c>
      <c r="U67" s="14" t="e">
        <f>#REF!</f>
        <v>#REF!</v>
      </c>
      <c r="V67" s="15" t="e">
        <f>#REF!</f>
        <v>#REF!</v>
      </c>
      <c r="W67" s="15" t="e">
        <f>#REF!</f>
        <v>#REF!</v>
      </c>
      <c r="X67" s="15" t="e">
        <f>#REF!</f>
        <v>#REF!</v>
      </c>
      <c r="Y67" s="15" t="e">
        <f>#REF!</f>
        <v>#REF!</v>
      </c>
      <c r="Z67" s="15" t="e">
        <f>#REF!</f>
        <v>#REF!</v>
      </c>
      <c r="AA67" s="15" t="e">
        <f>#REF!</f>
        <v>#REF!</v>
      </c>
      <c r="AB67" s="15" t="e">
        <f>#REF!</f>
        <v>#REF!</v>
      </c>
      <c r="AC67" s="15" t="e">
        <f>#REF!</f>
        <v>#REF!</v>
      </c>
      <c r="AD67" s="15" t="e">
        <f>#REF!</f>
        <v>#REF!</v>
      </c>
      <c r="AE67" s="15" t="e">
        <f>#REF!</f>
        <v>#REF!</v>
      </c>
      <c r="AF67" s="15" t="e">
        <f>#REF!</f>
        <v>#REF!</v>
      </c>
      <c r="AG67" s="15" t="e">
        <f>#REF!</f>
        <v>#REF!</v>
      </c>
      <c r="AH67" s="15" t="e">
        <f>#REF!</f>
        <v>#REF!</v>
      </c>
      <c r="AI67" s="15" t="e">
        <f>#REF!</f>
        <v>#REF!</v>
      </c>
      <c r="AJ67" s="15" t="e">
        <f>#REF!</f>
        <v>#REF!</v>
      </c>
      <c r="AK67" s="15" t="e">
        <f>#REF!</f>
        <v>#REF!</v>
      </c>
      <c r="AL67" s="15" t="e">
        <f>#REF!</f>
        <v>#REF!</v>
      </c>
      <c r="AN67" s="14" t="e">
        <f>#REF!</f>
        <v>#REF!</v>
      </c>
      <c r="AO67" s="15" t="e">
        <f>#REF!</f>
        <v>#REF!</v>
      </c>
      <c r="AP67" s="15" t="e">
        <f>#REF!</f>
        <v>#REF!</v>
      </c>
      <c r="AQ67" s="15" t="e">
        <f>#REF!</f>
        <v>#REF!</v>
      </c>
      <c r="AR67" s="15" t="e">
        <f>#REF!</f>
        <v>#REF!</v>
      </c>
      <c r="AS67" s="15" t="e">
        <f>#REF!</f>
        <v>#REF!</v>
      </c>
      <c r="AT67" s="15" t="e">
        <f>#REF!</f>
        <v>#REF!</v>
      </c>
      <c r="AU67" s="15" t="e">
        <f>#REF!</f>
        <v>#REF!</v>
      </c>
      <c r="AV67" s="15" t="e">
        <f>#REF!</f>
        <v>#REF!</v>
      </c>
      <c r="AW67" s="15" t="e">
        <f>#REF!</f>
        <v>#REF!</v>
      </c>
      <c r="AX67" s="15" t="e">
        <f>#REF!</f>
        <v>#REF!</v>
      </c>
      <c r="AY67" s="15" t="e">
        <f>#REF!</f>
        <v>#REF!</v>
      </c>
      <c r="AZ67" s="15" t="e">
        <f>#REF!</f>
        <v>#REF!</v>
      </c>
      <c r="BA67" s="15" t="e">
        <f>#REF!</f>
        <v>#REF!</v>
      </c>
      <c r="BB67" s="15" t="e">
        <f>#REF!</f>
        <v>#REF!</v>
      </c>
      <c r="BC67" s="15" t="e">
        <f>#REF!</f>
        <v>#REF!</v>
      </c>
      <c r="BD67" s="15" t="e">
        <f>#REF!</f>
        <v>#REF!</v>
      </c>
      <c r="BE67" s="15" t="e">
        <f>#REF!</f>
        <v>#REF!</v>
      </c>
      <c r="BG67" s="14" t="e">
        <f>#REF!</f>
        <v>#REF!</v>
      </c>
      <c r="BH67" s="15" t="e">
        <f>#REF!</f>
        <v>#REF!</v>
      </c>
      <c r="BI67" s="15" t="e">
        <f>#REF!</f>
        <v>#REF!</v>
      </c>
      <c r="BJ67" s="15" t="e">
        <f>#REF!</f>
        <v>#REF!</v>
      </c>
      <c r="BK67" s="15" t="e">
        <f>#REF!</f>
        <v>#REF!</v>
      </c>
      <c r="BL67" s="15" t="e">
        <f>#REF!</f>
        <v>#REF!</v>
      </c>
      <c r="BM67" s="15" t="e">
        <f>#REF!</f>
        <v>#REF!</v>
      </c>
      <c r="BN67" s="15" t="e">
        <f>#REF!</f>
        <v>#REF!</v>
      </c>
      <c r="BO67" s="15" t="e">
        <f>#REF!</f>
        <v>#REF!</v>
      </c>
      <c r="BP67" s="15" t="e">
        <f>#REF!</f>
        <v>#REF!</v>
      </c>
      <c r="BQ67" s="15" t="e">
        <f>#REF!</f>
        <v>#REF!</v>
      </c>
      <c r="BR67" s="15" t="e">
        <f>#REF!</f>
        <v>#REF!</v>
      </c>
      <c r="BS67" s="15" t="e">
        <f>#REF!</f>
        <v>#REF!</v>
      </c>
      <c r="BT67" s="15" t="e">
        <f>#REF!</f>
        <v>#REF!</v>
      </c>
      <c r="BU67" s="15" t="e">
        <f>#REF!</f>
        <v>#REF!</v>
      </c>
      <c r="BV67" s="15" t="e">
        <f>#REF!</f>
        <v>#REF!</v>
      </c>
      <c r="BW67" s="15" t="e">
        <f>#REF!</f>
        <v>#REF!</v>
      </c>
      <c r="BX67" s="15" t="e">
        <f>#REF!</f>
        <v>#REF!</v>
      </c>
      <c r="BZ67" s="14" t="e">
        <f>#REF!</f>
        <v>#REF!</v>
      </c>
      <c r="CA67" s="15" t="e">
        <f>#REF!</f>
        <v>#REF!</v>
      </c>
      <c r="CB67" s="15" t="e">
        <f>#REF!</f>
        <v>#REF!</v>
      </c>
      <c r="CC67" s="15" t="e">
        <f>#REF!</f>
        <v>#REF!</v>
      </c>
      <c r="CD67" s="15" t="e">
        <f>#REF!</f>
        <v>#REF!</v>
      </c>
      <c r="CE67" s="15" t="e">
        <f>#REF!</f>
        <v>#REF!</v>
      </c>
      <c r="CF67" s="15" t="e">
        <f>#REF!</f>
        <v>#REF!</v>
      </c>
      <c r="CG67" s="15" t="e">
        <f>#REF!</f>
        <v>#REF!</v>
      </c>
      <c r="CH67" s="15" t="e">
        <f>#REF!</f>
        <v>#REF!</v>
      </c>
      <c r="CI67" s="15" t="e">
        <f>#REF!</f>
        <v>#REF!</v>
      </c>
      <c r="CJ67" s="15" t="e">
        <f>#REF!</f>
        <v>#REF!</v>
      </c>
      <c r="CK67" s="15" t="e">
        <f>#REF!</f>
        <v>#REF!</v>
      </c>
      <c r="CL67" s="15" t="e">
        <f>#REF!</f>
        <v>#REF!</v>
      </c>
      <c r="CM67" s="15" t="e">
        <f>#REF!</f>
        <v>#REF!</v>
      </c>
      <c r="CN67" s="15" t="e">
        <f>#REF!</f>
        <v>#REF!</v>
      </c>
      <c r="CO67" s="15" t="e">
        <f>#REF!</f>
        <v>#REF!</v>
      </c>
      <c r="CP67" s="15" t="e">
        <f>#REF!</f>
        <v>#REF!</v>
      </c>
      <c r="CQ67" s="15" t="e">
        <f>#REF!</f>
        <v>#REF!</v>
      </c>
      <c r="CS67" s="14" t="e">
        <f>#REF!</f>
        <v>#REF!</v>
      </c>
      <c r="CT67" s="15" t="e">
        <f>#REF!</f>
        <v>#REF!</v>
      </c>
      <c r="CU67" s="15" t="e">
        <f>#REF!</f>
        <v>#REF!</v>
      </c>
      <c r="CV67" s="15" t="e">
        <f>#REF!</f>
        <v>#REF!</v>
      </c>
      <c r="CW67" s="15" t="e">
        <f>#REF!</f>
        <v>#REF!</v>
      </c>
      <c r="CX67" s="15" t="e">
        <f>#REF!</f>
        <v>#REF!</v>
      </c>
      <c r="CY67" s="15" t="e">
        <f>#REF!</f>
        <v>#REF!</v>
      </c>
      <c r="CZ67" s="15" t="e">
        <f>#REF!</f>
        <v>#REF!</v>
      </c>
      <c r="DA67" s="15" t="e">
        <f>#REF!</f>
        <v>#REF!</v>
      </c>
      <c r="DB67" s="15" t="e">
        <f>#REF!</f>
        <v>#REF!</v>
      </c>
      <c r="DC67" s="15" t="e">
        <f>#REF!</f>
        <v>#REF!</v>
      </c>
      <c r="DD67" s="15" t="e">
        <f>#REF!</f>
        <v>#REF!</v>
      </c>
      <c r="DE67" s="15" t="e">
        <f>#REF!</f>
        <v>#REF!</v>
      </c>
      <c r="DF67" s="15" t="e">
        <f>#REF!</f>
        <v>#REF!</v>
      </c>
      <c r="DG67" s="15" t="e">
        <f>#REF!</f>
        <v>#REF!</v>
      </c>
      <c r="DH67" s="15" t="e">
        <f>#REF!</f>
        <v>#REF!</v>
      </c>
      <c r="DI67" s="15" t="e">
        <f>#REF!</f>
        <v>#REF!</v>
      </c>
      <c r="DJ67" s="15" t="e">
        <f>#REF!</f>
        <v>#REF!</v>
      </c>
      <c r="DL67" s="14" t="e">
        <f>#REF!</f>
        <v>#REF!</v>
      </c>
      <c r="DM67" s="15" t="e">
        <f>#REF!</f>
        <v>#REF!</v>
      </c>
      <c r="DN67" s="15" t="e">
        <f>#REF!</f>
        <v>#REF!</v>
      </c>
      <c r="DO67" s="15" t="e">
        <f>#REF!</f>
        <v>#REF!</v>
      </c>
      <c r="DP67" s="15" t="e">
        <f>#REF!</f>
        <v>#REF!</v>
      </c>
      <c r="DQ67" s="15" t="e">
        <f>#REF!</f>
        <v>#REF!</v>
      </c>
      <c r="DR67" s="15" t="e">
        <f>#REF!</f>
        <v>#REF!</v>
      </c>
      <c r="DS67" s="15" t="e">
        <f>#REF!</f>
        <v>#REF!</v>
      </c>
      <c r="DT67" s="15" t="e">
        <f>#REF!</f>
        <v>#REF!</v>
      </c>
      <c r="DU67" s="15" t="e">
        <f>#REF!</f>
        <v>#REF!</v>
      </c>
      <c r="DV67" s="15" t="e">
        <f>#REF!</f>
        <v>#REF!</v>
      </c>
      <c r="DW67" s="15" t="e">
        <f>#REF!</f>
        <v>#REF!</v>
      </c>
      <c r="DX67" s="15" t="e">
        <f>#REF!</f>
        <v>#REF!</v>
      </c>
      <c r="DY67" s="15" t="e">
        <f>#REF!</f>
        <v>#REF!</v>
      </c>
      <c r="DZ67" s="15" t="e">
        <f>#REF!</f>
        <v>#REF!</v>
      </c>
      <c r="EA67" s="15" t="e">
        <f>#REF!</f>
        <v>#REF!</v>
      </c>
      <c r="EB67" s="15" t="e">
        <f>#REF!</f>
        <v>#REF!</v>
      </c>
      <c r="EC67" s="15" t="e">
        <f>#REF!</f>
        <v>#REF!</v>
      </c>
      <c r="EE67" s="14" t="e">
        <f>#REF!</f>
        <v>#REF!</v>
      </c>
      <c r="EF67" s="15" t="e">
        <f>#REF!</f>
        <v>#REF!</v>
      </c>
      <c r="EG67" s="15" t="e">
        <f>#REF!</f>
        <v>#REF!</v>
      </c>
      <c r="EH67" s="15" t="e">
        <f>#REF!</f>
        <v>#REF!</v>
      </c>
      <c r="EI67" s="15" t="e">
        <f>#REF!</f>
        <v>#REF!</v>
      </c>
      <c r="EJ67" s="15" t="e">
        <f>#REF!</f>
        <v>#REF!</v>
      </c>
      <c r="EK67" s="15" t="e">
        <f>#REF!</f>
        <v>#REF!</v>
      </c>
      <c r="EL67" s="15" t="e">
        <f>#REF!</f>
        <v>#REF!</v>
      </c>
      <c r="EM67" s="15" t="e">
        <f>#REF!</f>
        <v>#REF!</v>
      </c>
      <c r="EN67" s="15" t="e">
        <f>#REF!</f>
        <v>#REF!</v>
      </c>
      <c r="EO67" s="15" t="e">
        <f>#REF!</f>
        <v>#REF!</v>
      </c>
      <c r="EP67" s="15" t="e">
        <f>#REF!</f>
        <v>#REF!</v>
      </c>
      <c r="EQ67" s="15" t="e">
        <f>#REF!</f>
        <v>#REF!</v>
      </c>
      <c r="ER67" s="15" t="e">
        <f>#REF!</f>
        <v>#REF!</v>
      </c>
      <c r="ES67" s="15" t="e">
        <f>#REF!</f>
        <v>#REF!</v>
      </c>
      <c r="ET67" s="15" t="e">
        <f>#REF!</f>
        <v>#REF!</v>
      </c>
      <c r="EU67" s="15" t="e">
        <f>#REF!</f>
        <v>#REF!</v>
      </c>
      <c r="EV67" s="15" t="e">
        <f>#REF!</f>
        <v>#REF!</v>
      </c>
      <c r="EX67" s="14" t="e">
        <f>#REF!</f>
        <v>#REF!</v>
      </c>
      <c r="EY67" s="15" t="e">
        <f>#REF!</f>
        <v>#REF!</v>
      </c>
      <c r="EZ67" s="15" t="e">
        <f>#REF!</f>
        <v>#REF!</v>
      </c>
      <c r="FA67" s="15" t="e">
        <f>#REF!</f>
        <v>#REF!</v>
      </c>
      <c r="FB67" s="15" t="e">
        <f>#REF!</f>
        <v>#REF!</v>
      </c>
      <c r="FC67" s="15" t="e">
        <f>#REF!</f>
        <v>#REF!</v>
      </c>
      <c r="FD67" s="15" t="e">
        <f>#REF!</f>
        <v>#REF!</v>
      </c>
      <c r="FE67" s="15" t="e">
        <f>#REF!</f>
        <v>#REF!</v>
      </c>
      <c r="FF67" s="15" t="e">
        <f>#REF!</f>
        <v>#REF!</v>
      </c>
      <c r="FG67" s="15" t="e">
        <f>#REF!</f>
        <v>#REF!</v>
      </c>
      <c r="FH67" s="15" t="e">
        <f>#REF!</f>
        <v>#REF!</v>
      </c>
      <c r="FI67" s="15" t="e">
        <f>#REF!</f>
        <v>#REF!</v>
      </c>
      <c r="FJ67" s="15" t="e">
        <f>#REF!</f>
        <v>#REF!</v>
      </c>
      <c r="FK67" s="15" t="e">
        <f>#REF!</f>
        <v>#REF!</v>
      </c>
      <c r="FL67" s="15" t="e">
        <f>#REF!</f>
        <v>#REF!</v>
      </c>
      <c r="FM67" s="15" t="e">
        <f>#REF!</f>
        <v>#REF!</v>
      </c>
      <c r="FN67" s="15" t="e">
        <f>#REF!</f>
        <v>#REF!</v>
      </c>
      <c r="FO67" s="15" t="e">
        <f>#REF!</f>
        <v>#REF!</v>
      </c>
      <c r="FQ67" s="14" t="e">
        <f>#REF!</f>
        <v>#REF!</v>
      </c>
      <c r="FR67" s="15" t="e">
        <f>#REF!</f>
        <v>#REF!</v>
      </c>
      <c r="FS67" s="15" t="e">
        <f>#REF!</f>
        <v>#REF!</v>
      </c>
      <c r="FT67" s="15" t="e">
        <f>#REF!</f>
        <v>#REF!</v>
      </c>
      <c r="FU67" s="15" t="e">
        <f>#REF!</f>
        <v>#REF!</v>
      </c>
      <c r="FV67" s="15" t="e">
        <f>#REF!</f>
        <v>#REF!</v>
      </c>
      <c r="FW67" s="15" t="e">
        <f>#REF!</f>
        <v>#REF!</v>
      </c>
      <c r="FX67" s="15" t="e">
        <f>#REF!</f>
        <v>#REF!</v>
      </c>
      <c r="FY67" s="15" t="e">
        <f>#REF!</f>
        <v>#REF!</v>
      </c>
      <c r="FZ67" s="15" t="e">
        <f>#REF!</f>
        <v>#REF!</v>
      </c>
      <c r="GA67" s="15" t="e">
        <f>#REF!</f>
        <v>#REF!</v>
      </c>
      <c r="GB67" s="15" t="e">
        <f>#REF!</f>
        <v>#REF!</v>
      </c>
      <c r="GC67" s="15" t="e">
        <f>#REF!</f>
        <v>#REF!</v>
      </c>
      <c r="GD67" s="15" t="e">
        <f>#REF!</f>
        <v>#REF!</v>
      </c>
      <c r="GE67" s="15" t="e">
        <f>#REF!</f>
        <v>#REF!</v>
      </c>
      <c r="GF67" s="15" t="e">
        <f>#REF!</f>
        <v>#REF!</v>
      </c>
      <c r="GG67" s="15" t="e">
        <f>#REF!</f>
        <v>#REF!</v>
      </c>
      <c r="GH67" s="15" t="e">
        <f>#REF!</f>
        <v>#REF!</v>
      </c>
      <c r="GJ67" s="14" t="e">
        <f>#REF!</f>
        <v>#REF!</v>
      </c>
      <c r="GK67" s="15" t="e">
        <f>#REF!</f>
        <v>#REF!</v>
      </c>
      <c r="GL67" s="15" t="e">
        <f>#REF!</f>
        <v>#REF!</v>
      </c>
      <c r="GM67" s="15" t="e">
        <f>#REF!</f>
        <v>#REF!</v>
      </c>
      <c r="GN67" s="15" t="e">
        <f>#REF!</f>
        <v>#REF!</v>
      </c>
      <c r="GO67" s="15" t="e">
        <f>#REF!</f>
        <v>#REF!</v>
      </c>
      <c r="GP67" s="15" t="e">
        <f>#REF!</f>
        <v>#REF!</v>
      </c>
      <c r="GQ67" s="15" t="e">
        <f>#REF!</f>
        <v>#REF!</v>
      </c>
      <c r="GR67" s="15" t="e">
        <f>#REF!</f>
        <v>#REF!</v>
      </c>
      <c r="GS67" s="15" t="e">
        <f>#REF!</f>
        <v>#REF!</v>
      </c>
      <c r="GT67" s="15" t="e">
        <f>#REF!</f>
        <v>#REF!</v>
      </c>
      <c r="GU67" s="15" t="e">
        <f>#REF!</f>
        <v>#REF!</v>
      </c>
      <c r="GV67" s="15" t="e">
        <f>#REF!</f>
        <v>#REF!</v>
      </c>
      <c r="GW67" s="15" t="e">
        <f>#REF!</f>
        <v>#REF!</v>
      </c>
      <c r="GX67" s="15" t="e">
        <f>#REF!</f>
        <v>#REF!</v>
      </c>
      <c r="GY67" s="15" t="e">
        <f>#REF!</f>
        <v>#REF!</v>
      </c>
      <c r="GZ67" s="15" t="e">
        <f>#REF!</f>
        <v>#REF!</v>
      </c>
      <c r="HA67" s="15" t="e">
        <f>#REF!</f>
        <v>#REF!</v>
      </c>
      <c r="HC67" s="14" t="e">
        <f>#REF!</f>
        <v>#REF!</v>
      </c>
      <c r="HD67" s="15" t="e">
        <f>#REF!</f>
        <v>#REF!</v>
      </c>
      <c r="HE67" s="15" t="e">
        <f>#REF!</f>
        <v>#REF!</v>
      </c>
      <c r="HF67" s="15" t="e">
        <f>#REF!</f>
        <v>#REF!</v>
      </c>
      <c r="HG67" s="15" t="e">
        <f>#REF!</f>
        <v>#REF!</v>
      </c>
      <c r="HH67" s="15" t="e">
        <f>#REF!</f>
        <v>#REF!</v>
      </c>
      <c r="HI67" s="15" t="e">
        <f>#REF!</f>
        <v>#REF!</v>
      </c>
      <c r="HJ67" s="15" t="e">
        <f>#REF!</f>
        <v>#REF!</v>
      </c>
      <c r="HK67" s="15" t="e">
        <f>#REF!</f>
        <v>#REF!</v>
      </c>
      <c r="HL67" s="15" t="e">
        <f>#REF!</f>
        <v>#REF!</v>
      </c>
      <c r="HM67" s="15" t="e">
        <f>#REF!</f>
        <v>#REF!</v>
      </c>
      <c r="HN67" s="15" t="e">
        <f>#REF!</f>
        <v>#REF!</v>
      </c>
      <c r="HO67" s="15" t="e">
        <f>#REF!</f>
        <v>#REF!</v>
      </c>
      <c r="HP67" s="15" t="e">
        <f>#REF!</f>
        <v>#REF!</v>
      </c>
      <c r="HQ67" s="15" t="e">
        <f>#REF!</f>
        <v>#REF!</v>
      </c>
      <c r="HR67" s="15" t="e">
        <f>#REF!</f>
        <v>#REF!</v>
      </c>
      <c r="HS67" s="15" t="e">
        <f>#REF!</f>
        <v>#REF!</v>
      </c>
      <c r="HT67" s="15" t="e">
        <f>#REF!</f>
        <v>#REF!</v>
      </c>
      <c r="HV67" s="14" t="e">
        <f>#REF!</f>
        <v>#REF!</v>
      </c>
      <c r="HW67" s="15" t="e">
        <f>#REF!</f>
        <v>#REF!</v>
      </c>
      <c r="HX67" s="15" t="e">
        <f>#REF!</f>
        <v>#REF!</v>
      </c>
      <c r="HY67" s="15" t="e">
        <f>#REF!</f>
        <v>#REF!</v>
      </c>
      <c r="HZ67" s="15" t="e">
        <f>#REF!</f>
        <v>#REF!</v>
      </c>
      <c r="IA67" s="15" t="e">
        <f>#REF!</f>
        <v>#REF!</v>
      </c>
      <c r="IB67" s="15" t="e">
        <f>#REF!</f>
        <v>#REF!</v>
      </c>
      <c r="IC67" s="15" t="e">
        <f>#REF!</f>
        <v>#REF!</v>
      </c>
      <c r="ID67" s="15" t="e">
        <f>#REF!</f>
        <v>#REF!</v>
      </c>
      <c r="IE67" s="15" t="e">
        <f>#REF!</f>
        <v>#REF!</v>
      </c>
      <c r="IF67" s="15" t="e">
        <f>#REF!</f>
        <v>#REF!</v>
      </c>
      <c r="IG67" s="15" t="e">
        <f>#REF!</f>
        <v>#REF!</v>
      </c>
      <c r="IH67" s="15" t="e">
        <f>#REF!</f>
        <v>#REF!</v>
      </c>
      <c r="II67" s="15" t="e">
        <f>#REF!</f>
        <v>#REF!</v>
      </c>
      <c r="IJ67" s="15" t="e">
        <f>#REF!</f>
        <v>#REF!</v>
      </c>
      <c r="IK67" s="15" t="e">
        <f>#REF!</f>
        <v>#REF!</v>
      </c>
      <c r="IL67" s="15" t="e">
        <f>#REF!</f>
        <v>#REF!</v>
      </c>
      <c r="IM67" s="15" t="e">
        <f>#REF!</f>
        <v>#REF!</v>
      </c>
      <c r="IO67" s="14" t="e">
        <f>#REF!</f>
        <v>#REF!</v>
      </c>
      <c r="IP67" s="15" t="e">
        <f>#REF!</f>
        <v>#REF!</v>
      </c>
      <c r="IQ67" s="15" t="e">
        <f>#REF!</f>
        <v>#REF!</v>
      </c>
      <c r="IR67" s="15" t="e">
        <f>#REF!</f>
        <v>#REF!</v>
      </c>
      <c r="IS67" s="15" t="e">
        <f>#REF!</f>
        <v>#REF!</v>
      </c>
      <c r="IT67" s="15" t="e">
        <f>#REF!</f>
        <v>#REF!</v>
      </c>
      <c r="IU67" s="15" t="e">
        <f>#REF!</f>
        <v>#REF!</v>
      </c>
      <c r="IV67" s="15" t="e">
        <f>#REF!</f>
        <v>#REF!</v>
      </c>
      <c r="IW67" s="15" t="e">
        <f>#REF!</f>
        <v>#REF!</v>
      </c>
      <c r="IX67" s="15" t="e">
        <f>#REF!</f>
        <v>#REF!</v>
      </c>
      <c r="IY67" s="15" t="e">
        <f>#REF!</f>
        <v>#REF!</v>
      </c>
      <c r="IZ67" s="15" t="e">
        <f>#REF!</f>
        <v>#REF!</v>
      </c>
      <c r="JA67" s="15" t="e">
        <f>#REF!</f>
        <v>#REF!</v>
      </c>
      <c r="JB67" s="15" t="e">
        <f>#REF!</f>
        <v>#REF!</v>
      </c>
      <c r="JC67" s="15" t="e">
        <f>#REF!</f>
        <v>#REF!</v>
      </c>
      <c r="JD67" s="15" t="e">
        <f>#REF!</f>
        <v>#REF!</v>
      </c>
      <c r="JE67" s="15" t="e">
        <f>#REF!</f>
        <v>#REF!</v>
      </c>
      <c r="JF67" s="15" t="e">
        <f>#REF!</f>
        <v>#REF!</v>
      </c>
      <c r="JH67" s="14" t="e">
        <f>#REF!</f>
        <v>#REF!</v>
      </c>
      <c r="JI67" s="15" t="e">
        <f>#REF!</f>
        <v>#REF!</v>
      </c>
      <c r="JJ67" s="15" t="e">
        <f>#REF!</f>
        <v>#REF!</v>
      </c>
      <c r="JK67" s="15" t="e">
        <f>#REF!</f>
        <v>#REF!</v>
      </c>
      <c r="JL67" s="15" t="e">
        <f>#REF!</f>
        <v>#REF!</v>
      </c>
      <c r="JM67" s="15" t="e">
        <f>#REF!</f>
        <v>#REF!</v>
      </c>
      <c r="JN67" s="15" t="e">
        <f>#REF!</f>
        <v>#REF!</v>
      </c>
      <c r="JO67" s="15" t="e">
        <f>#REF!</f>
        <v>#REF!</v>
      </c>
      <c r="JP67" s="15" t="e">
        <f>#REF!</f>
        <v>#REF!</v>
      </c>
      <c r="JQ67" s="15" t="e">
        <f>#REF!</f>
        <v>#REF!</v>
      </c>
      <c r="JR67" s="15" t="e">
        <f>#REF!</f>
        <v>#REF!</v>
      </c>
      <c r="JS67" s="15" t="e">
        <f>#REF!</f>
        <v>#REF!</v>
      </c>
      <c r="JT67" s="15" t="e">
        <f>#REF!</f>
        <v>#REF!</v>
      </c>
      <c r="JU67" s="15" t="e">
        <f>#REF!</f>
        <v>#REF!</v>
      </c>
      <c r="JV67" s="15" t="e">
        <f>#REF!</f>
        <v>#REF!</v>
      </c>
      <c r="JW67" s="15" t="e">
        <f>#REF!</f>
        <v>#REF!</v>
      </c>
      <c r="JX67" s="15" t="e">
        <f>#REF!</f>
        <v>#REF!</v>
      </c>
      <c r="JY67" s="15" t="e">
        <f>#REF!</f>
        <v>#REF!</v>
      </c>
    </row>
    <row r="68" spans="2:285" x14ac:dyDescent="0.25">
      <c r="B68" s="14" t="e">
        <f>#REF!</f>
        <v>#REF!</v>
      </c>
      <c r="C68" s="15" t="e">
        <f>#REF!</f>
        <v>#REF!</v>
      </c>
      <c r="D68" s="15" t="e">
        <f>#REF!</f>
        <v>#REF!</v>
      </c>
      <c r="E68" s="15" t="e">
        <f>#REF!</f>
        <v>#REF!</v>
      </c>
      <c r="F68" s="15" t="e">
        <f>#REF!</f>
        <v>#REF!</v>
      </c>
      <c r="G68" s="15" t="e">
        <f>#REF!</f>
        <v>#REF!</v>
      </c>
      <c r="H68" s="15" t="e">
        <f>#REF!</f>
        <v>#REF!</v>
      </c>
      <c r="I68" s="15" t="e">
        <f>#REF!</f>
        <v>#REF!</v>
      </c>
      <c r="J68" s="15" t="e">
        <f>#REF!</f>
        <v>#REF!</v>
      </c>
      <c r="K68" s="15" t="e">
        <f>#REF!</f>
        <v>#REF!</v>
      </c>
      <c r="L68" s="15" t="e">
        <f>#REF!</f>
        <v>#REF!</v>
      </c>
      <c r="M68" s="15" t="e">
        <f>#REF!</f>
        <v>#REF!</v>
      </c>
      <c r="N68" s="15" t="e">
        <f>#REF!</f>
        <v>#REF!</v>
      </c>
      <c r="O68" s="15" t="e">
        <f>#REF!</f>
        <v>#REF!</v>
      </c>
      <c r="P68" s="15" t="e">
        <f>#REF!</f>
        <v>#REF!</v>
      </c>
      <c r="Q68" s="15" t="e">
        <f>#REF!</f>
        <v>#REF!</v>
      </c>
      <c r="R68" s="15" t="e">
        <f>#REF!</f>
        <v>#REF!</v>
      </c>
      <c r="S68" s="15" t="e">
        <f>#REF!</f>
        <v>#REF!</v>
      </c>
      <c r="U68" s="14" t="e">
        <f>#REF!</f>
        <v>#REF!</v>
      </c>
      <c r="V68" s="15" t="e">
        <f>#REF!</f>
        <v>#REF!</v>
      </c>
      <c r="W68" s="15" t="e">
        <f>#REF!</f>
        <v>#REF!</v>
      </c>
      <c r="X68" s="15" t="e">
        <f>#REF!</f>
        <v>#REF!</v>
      </c>
      <c r="Y68" s="15" t="e">
        <f>#REF!</f>
        <v>#REF!</v>
      </c>
      <c r="Z68" s="15" t="e">
        <f>#REF!</f>
        <v>#REF!</v>
      </c>
      <c r="AA68" s="15" t="e">
        <f>#REF!</f>
        <v>#REF!</v>
      </c>
      <c r="AB68" s="15" t="e">
        <f>#REF!</f>
        <v>#REF!</v>
      </c>
      <c r="AC68" s="15" t="e">
        <f>#REF!</f>
        <v>#REF!</v>
      </c>
      <c r="AD68" s="15" t="e">
        <f>#REF!</f>
        <v>#REF!</v>
      </c>
      <c r="AE68" s="15" t="e">
        <f>#REF!</f>
        <v>#REF!</v>
      </c>
      <c r="AF68" s="15" t="e">
        <f>#REF!</f>
        <v>#REF!</v>
      </c>
      <c r="AG68" s="15" t="e">
        <f>#REF!</f>
        <v>#REF!</v>
      </c>
      <c r="AH68" s="15" t="e">
        <f>#REF!</f>
        <v>#REF!</v>
      </c>
      <c r="AI68" s="15" t="e">
        <f>#REF!</f>
        <v>#REF!</v>
      </c>
      <c r="AJ68" s="15" t="e">
        <f>#REF!</f>
        <v>#REF!</v>
      </c>
      <c r="AK68" s="15" t="e">
        <f>#REF!</f>
        <v>#REF!</v>
      </c>
      <c r="AL68" s="15" t="e">
        <f>#REF!</f>
        <v>#REF!</v>
      </c>
      <c r="AN68" s="14" t="e">
        <f>#REF!</f>
        <v>#REF!</v>
      </c>
      <c r="AO68" s="15" t="e">
        <f>#REF!</f>
        <v>#REF!</v>
      </c>
      <c r="AP68" s="15" t="e">
        <f>#REF!</f>
        <v>#REF!</v>
      </c>
      <c r="AQ68" s="15" t="e">
        <f>#REF!</f>
        <v>#REF!</v>
      </c>
      <c r="AR68" s="15" t="e">
        <f>#REF!</f>
        <v>#REF!</v>
      </c>
      <c r="AS68" s="15" t="e">
        <f>#REF!</f>
        <v>#REF!</v>
      </c>
      <c r="AT68" s="15" t="e">
        <f>#REF!</f>
        <v>#REF!</v>
      </c>
      <c r="AU68" s="15" t="e">
        <f>#REF!</f>
        <v>#REF!</v>
      </c>
      <c r="AV68" s="15" t="e">
        <f>#REF!</f>
        <v>#REF!</v>
      </c>
      <c r="AW68" s="15" t="e">
        <f>#REF!</f>
        <v>#REF!</v>
      </c>
      <c r="AX68" s="15" t="e">
        <f>#REF!</f>
        <v>#REF!</v>
      </c>
      <c r="AY68" s="15" t="e">
        <f>#REF!</f>
        <v>#REF!</v>
      </c>
      <c r="AZ68" s="15" t="e">
        <f>#REF!</f>
        <v>#REF!</v>
      </c>
      <c r="BA68" s="15" t="e">
        <f>#REF!</f>
        <v>#REF!</v>
      </c>
      <c r="BB68" s="15" t="e">
        <f>#REF!</f>
        <v>#REF!</v>
      </c>
      <c r="BC68" s="15" t="e">
        <f>#REF!</f>
        <v>#REF!</v>
      </c>
      <c r="BD68" s="15" t="e">
        <f>#REF!</f>
        <v>#REF!</v>
      </c>
      <c r="BE68" s="15" t="e">
        <f>#REF!</f>
        <v>#REF!</v>
      </c>
      <c r="BG68" s="14" t="e">
        <f>#REF!</f>
        <v>#REF!</v>
      </c>
      <c r="BH68" s="15" t="e">
        <f>#REF!</f>
        <v>#REF!</v>
      </c>
      <c r="BI68" s="15" t="e">
        <f>#REF!</f>
        <v>#REF!</v>
      </c>
      <c r="BJ68" s="15" t="e">
        <f>#REF!</f>
        <v>#REF!</v>
      </c>
      <c r="BK68" s="15" t="e">
        <f>#REF!</f>
        <v>#REF!</v>
      </c>
      <c r="BL68" s="15" t="e">
        <f>#REF!</f>
        <v>#REF!</v>
      </c>
      <c r="BM68" s="15" t="e">
        <f>#REF!</f>
        <v>#REF!</v>
      </c>
      <c r="BN68" s="15" t="e">
        <f>#REF!</f>
        <v>#REF!</v>
      </c>
      <c r="BO68" s="15" t="e">
        <f>#REF!</f>
        <v>#REF!</v>
      </c>
      <c r="BP68" s="15" t="e">
        <f>#REF!</f>
        <v>#REF!</v>
      </c>
      <c r="BQ68" s="15" t="e">
        <f>#REF!</f>
        <v>#REF!</v>
      </c>
      <c r="BR68" s="15" t="e">
        <f>#REF!</f>
        <v>#REF!</v>
      </c>
      <c r="BS68" s="15" t="e">
        <f>#REF!</f>
        <v>#REF!</v>
      </c>
      <c r="BT68" s="15" t="e">
        <f>#REF!</f>
        <v>#REF!</v>
      </c>
      <c r="BU68" s="15" t="e">
        <f>#REF!</f>
        <v>#REF!</v>
      </c>
      <c r="BV68" s="15" t="e">
        <f>#REF!</f>
        <v>#REF!</v>
      </c>
      <c r="BW68" s="15" t="e">
        <f>#REF!</f>
        <v>#REF!</v>
      </c>
      <c r="BX68" s="15" t="e">
        <f>#REF!</f>
        <v>#REF!</v>
      </c>
      <c r="BZ68" s="14" t="e">
        <f>#REF!</f>
        <v>#REF!</v>
      </c>
      <c r="CA68" s="15" t="e">
        <f>#REF!</f>
        <v>#REF!</v>
      </c>
      <c r="CB68" s="15" t="e">
        <f>#REF!</f>
        <v>#REF!</v>
      </c>
      <c r="CC68" s="15" t="e">
        <f>#REF!</f>
        <v>#REF!</v>
      </c>
      <c r="CD68" s="15" t="e">
        <f>#REF!</f>
        <v>#REF!</v>
      </c>
      <c r="CE68" s="15" t="e">
        <f>#REF!</f>
        <v>#REF!</v>
      </c>
      <c r="CF68" s="15" t="e">
        <f>#REF!</f>
        <v>#REF!</v>
      </c>
      <c r="CG68" s="15" t="e">
        <f>#REF!</f>
        <v>#REF!</v>
      </c>
      <c r="CH68" s="15" t="e">
        <f>#REF!</f>
        <v>#REF!</v>
      </c>
      <c r="CI68" s="15" t="e">
        <f>#REF!</f>
        <v>#REF!</v>
      </c>
      <c r="CJ68" s="15" t="e">
        <f>#REF!</f>
        <v>#REF!</v>
      </c>
      <c r="CK68" s="15" t="e">
        <f>#REF!</f>
        <v>#REF!</v>
      </c>
      <c r="CL68" s="15" t="e">
        <f>#REF!</f>
        <v>#REF!</v>
      </c>
      <c r="CM68" s="15" t="e">
        <f>#REF!</f>
        <v>#REF!</v>
      </c>
      <c r="CN68" s="15" t="e">
        <f>#REF!</f>
        <v>#REF!</v>
      </c>
      <c r="CO68" s="15" t="e">
        <f>#REF!</f>
        <v>#REF!</v>
      </c>
      <c r="CP68" s="15" t="e">
        <f>#REF!</f>
        <v>#REF!</v>
      </c>
      <c r="CQ68" s="15" t="e">
        <f>#REF!</f>
        <v>#REF!</v>
      </c>
      <c r="CS68" s="14" t="e">
        <f>#REF!</f>
        <v>#REF!</v>
      </c>
      <c r="CT68" s="15" t="e">
        <f>#REF!</f>
        <v>#REF!</v>
      </c>
      <c r="CU68" s="15" t="e">
        <f>#REF!</f>
        <v>#REF!</v>
      </c>
      <c r="CV68" s="15" t="e">
        <f>#REF!</f>
        <v>#REF!</v>
      </c>
      <c r="CW68" s="15" t="e">
        <f>#REF!</f>
        <v>#REF!</v>
      </c>
      <c r="CX68" s="15" t="e">
        <f>#REF!</f>
        <v>#REF!</v>
      </c>
      <c r="CY68" s="15" t="e">
        <f>#REF!</f>
        <v>#REF!</v>
      </c>
      <c r="CZ68" s="15" t="e">
        <f>#REF!</f>
        <v>#REF!</v>
      </c>
      <c r="DA68" s="15" t="e">
        <f>#REF!</f>
        <v>#REF!</v>
      </c>
      <c r="DB68" s="15" t="e">
        <f>#REF!</f>
        <v>#REF!</v>
      </c>
      <c r="DC68" s="15" t="e">
        <f>#REF!</f>
        <v>#REF!</v>
      </c>
      <c r="DD68" s="15" t="e">
        <f>#REF!</f>
        <v>#REF!</v>
      </c>
      <c r="DE68" s="15" t="e">
        <f>#REF!</f>
        <v>#REF!</v>
      </c>
      <c r="DF68" s="15" t="e">
        <f>#REF!</f>
        <v>#REF!</v>
      </c>
      <c r="DG68" s="15" t="e">
        <f>#REF!</f>
        <v>#REF!</v>
      </c>
      <c r="DH68" s="15" t="e">
        <f>#REF!</f>
        <v>#REF!</v>
      </c>
      <c r="DI68" s="15" t="e">
        <f>#REF!</f>
        <v>#REF!</v>
      </c>
      <c r="DJ68" s="15" t="e">
        <f>#REF!</f>
        <v>#REF!</v>
      </c>
      <c r="DL68" s="14" t="e">
        <f>#REF!</f>
        <v>#REF!</v>
      </c>
      <c r="DM68" s="15" t="e">
        <f>#REF!</f>
        <v>#REF!</v>
      </c>
      <c r="DN68" s="15" t="e">
        <f>#REF!</f>
        <v>#REF!</v>
      </c>
      <c r="DO68" s="15" t="e">
        <f>#REF!</f>
        <v>#REF!</v>
      </c>
      <c r="DP68" s="15" t="e">
        <f>#REF!</f>
        <v>#REF!</v>
      </c>
      <c r="DQ68" s="15" t="e">
        <f>#REF!</f>
        <v>#REF!</v>
      </c>
      <c r="DR68" s="15" t="e">
        <f>#REF!</f>
        <v>#REF!</v>
      </c>
      <c r="DS68" s="15" t="e">
        <f>#REF!</f>
        <v>#REF!</v>
      </c>
      <c r="DT68" s="15" t="e">
        <f>#REF!</f>
        <v>#REF!</v>
      </c>
      <c r="DU68" s="15" t="e">
        <f>#REF!</f>
        <v>#REF!</v>
      </c>
      <c r="DV68" s="15" t="e">
        <f>#REF!</f>
        <v>#REF!</v>
      </c>
      <c r="DW68" s="15" t="e">
        <f>#REF!</f>
        <v>#REF!</v>
      </c>
      <c r="DX68" s="15" t="e">
        <f>#REF!</f>
        <v>#REF!</v>
      </c>
      <c r="DY68" s="15" t="e">
        <f>#REF!</f>
        <v>#REF!</v>
      </c>
      <c r="DZ68" s="15" t="e">
        <f>#REF!</f>
        <v>#REF!</v>
      </c>
      <c r="EA68" s="15" t="e">
        <f>#REF!</f>
        <v>#REF!</v>
      </c>
      <c r="EB68" s="15" t="e">
        <f>#REF!</f>
        <v>#REF!</v>
      </c>
      <c r="EC68" s="15" t="e">
        <f>#REF!</f>
        <v>#REF!</v>
      </c>
      <c r="EE68" s="14" t="e">
        <f>#REF!</f>
        <v>#REF!</v>
      </c>
      <c r="EF68" s="15" t="e">
        <f>#REF!</f>
        <v>#REF!</v>
      </c>
      <c r="EG68" s="15" t="e">
        <f>#REF!</f>
        <v>#REF!</v>
      </c>
      <c r="EH68" s="15" t="e">
        <f>#REF!</f>
        <v>#REF!</v>
      </c>
      <c r="EI68" s="15" t="e">
        <f>#REF!</f>
        <v>#REF!</v>
      </c>
      <c r="EJ68" s="15" t="e">
        <f>#REF!</f>
        <v>#REF!</v>
      </c>
      <c r="EK68" s="15" t="e">
        <f>#REF!</f>
        <v>#REF!</v>
      </c>
      <c r="EL68" s="15" t="e">
        <f>#REF!</f>
        <v>#REF!</v>
      </c>
      <c r="EM68" s="15" t="e">
        <f>#REF!</f>
        <v>#REF!</v>
      </c>
      <c r="EN68" s="15" t="e">
        <f>#REF!</f>
        <v>#REF!</v>
      </c>
      <c r="EO68" s="15" t="e">
        <f>#REF!</f>
        <v>#REF!</v>
      </c>
      <c r="EP68" s="15" t="e">
        <f>#REF!</f>
        <v>#REF!</v>
      </c>
      <c r="EQ68" s="15" t="e">
        <f>#REF!</f>
        <v>#REF!</v>
      </c>
      <c r="ER68" s="15" t="e">
        <f>#REF!</f>
        <v>#REF!</v>
      </c>
      <c r="ES68" s="15" t="e">
        <f>#REF!</f>
        <v>#REF!</v>
      </c>
      <c r="ET68" s="15" t="e">
        <f>#REF!</f>
        <v>#REF!</v>
      </c>
      <c r="EU68" s="15" t="e">
        <f>#REF!</f>
        <v>#REF!</v>
      </c>
      <c r="EV68" s="15" t="e">
        <f>#REF!</f>
        <v>#REF!</v>
      </c>
      <c r="EX68" s="14" t="e">
        <f>#REF!</f>
        <v>#REF!</v>
      </c>
      <c r="EY68" s="15" t="e">
        <f>#REF!</f>
        <v>#REF!</v>
      </c>
      <c r="EZ68" s="15" t="e">
        <f>#REF!</f>
        <v>#REF!</v>
      </c>
      <c r="FA68" s="15" t="e">
        <f>#REF!</f>
        <v>#REF!</v>
      </c>
      <c r="FB68" s="15" t="e">
        <f>#REF!</f>
        <v>#REF!</v>
      </c>
      <c r="FC68" s="15" t="e">
        <f>#REF!</f>
        <v>#REF!</v>
      </c>
      <c r="FD68" s="15" t="e">
        <f>#REF!</f>
        <v>#REF!</v>
      </c>
      <c r="FE68" s="15" t="e">
        <f>#REF!</f>
        <v>#REF!</v>
      </c>
      <c r="FF68" s="15" t="e">
        <f>#REF!</f>
        <v>#REF!</v>
      </c>
      <c r="FG68" s="15" t="e">
        <f>#REF!</f>
        <v>#REF!</v>
      </c>
      <c r="FH68" s="15" t="e">
        <f>#REF!</f>
        <v>#REF!</v>
      </c>
      <c r="FI68" s="15" t="e">
        <f>#REF!</f>
        <v>#REF!</v>
      </c>
      <c r="FJ68" s="15" t="e">
        <f>#REF!</f>
        <v>#REF!</v>
      </c>
      <c r="FK68" s="15" t="e">
        <f>#REF!</f>
        <v>#REF!</v>
      </c>
      <c r="FL68" s="15" t="e">
        <f>#REF!</f>
        <v>#REF!</v>
      </c>
      <c r="FM68" s="15" t="e">
        <f>#REF!</f>
        <v>#REF!</v>
      </c>
      <c r="FN68" s="15" t="e">
        <f>#REF!</f>
        <v>#REF!</v>
      </c>
      <c r="FO68" s="15" t="e">
        <f>#REF!</f>
        <v>#REF!</v>
      </c>
      <c r="FQ68" s="14" t="e">
        <f>#REF!</f>
        <v>#REF!</v>
      </c>
      <c r="FR68" s="15" t="e">
        <f>#REF!</f>
        <v>#REF!</v>
      </c>
      <c r="FS68" s="15" t="e">
        <f>#REF!</f>
        <v>#REF!</v>
      </c>
      <c r="FT68" s="15" t="e">
        <f>#REF!</f>
        <v>#REF!</v>
      </c>
      <c r="FU68" s="15" t="e">
        <f>#REF!</f>
        <v>#REF!</v>
      </c>
      <c r="FV68" s="15" t="e">
        <f>#REF!</f>
        <v>#REF!</v>
      </c>
      <c r="FW68" s="15" t="e">
        <f>#REF!</f>
        <v>#REF!</v>
      </c>
      <c r="FX68" s="15" t="e">
        <f>#REF!</f>
        <v>#REF!</v>
      </c>
      <c r="FY68" s="15" t="e">
        <f>#REF!</f>
        <v>#REF!</v>
      </c>
      <c r="FZ68" s="15" t="e">
        <f>#REF!</f>
        <v>#REF!</v>
      </c>
      <c r="GA68" s="15" t="e">
        <f>#REF!</f>
        <v>#REF!</v>
      </c>
      <c r="GB68" s="15" t="e">
        <f>#REF!</f>
        <v>#REF!</v>
      </c>
      <c r="GC68" s="15" t="e">
        <f>#REF!</f>
        <v>#REF!</v>
      </c>
      <c r="GD68" s="15" t="e">
        <f>#REF!</f>
        <v>#REF!</v>
      </c>
      <c r="GE68" s="15" t="e">
        <f>#REF!</f>
        <v>#REF!</v>
      </c>
      <c r="GF68" s="15" t="e">
        <f>#REF!</f>
        <v>#REF!</v>
      </c>
      <c r="GG68" s="15" t="e">
        <f>#REF!</f>
        <v>#REF!</v>
      </c>
      <c r="GH68" s="15" t="e">
        <f>#REF!</f>
        <v>#REF!</v>
      </c>
      <c r="GJ68" s="14" t="e">
        <f>#REF!</f>
        <v>#REF!</v>
      </c>
      <c r="GK68" s="15" t="e">
        <f>#REF!</f>
        <v>#REF!</v>
      </c>
      <c r="GL68" s="15" t="e">
        <f>#REF!</f>
        <v>#REF!</v>
      </c>
      <c r="GM68" s="15" t="e">
        <f>#REF!</f>
        <v>#REF!</v>
      </c>
      <c r="GN68" s="15" t="e">
        <f>#REF!</f>
        <v>#REF!</v>
      </c>
      <c r="GO68" s="15" t="e">
        <f>#REF!</f>
        <v>#REF!</v>
      </c>
      <c r="GP68" s="15" t="e">
        <f>#REF!</f>
        <v>#REF!</v>
      </c>
      <c r="GQ68" s="15" t="e">
        <f>#REF!</f>
        <v>#REF!</v>
      </c>
      <c r="GR68" s="15" t="e">
        <f>#REF!</f>
        <v>#REF!</v>
      </c>
      <c r="GS68" s="15" t="e">
        <f>#REF!</f>
        <v>#REF!</v>
      </c>
      <c r="GT68" s="15" t="e">
        <f>#REF!</f>
        <v>#REF!</v>
      </c>
      <c r="GU68" s="15" t="e">
        <f>#REF!</f>
        <v>#REF!</v>
      </c>
      <c r="GV68" s="15" t="e">
        <f>#REF!</f>
        <v>#REF!</v>
      </c>
      <c r="GW68" s="15" t="e">
        <f>#REF!</f>
        <v>#REF!</v>
      </c>
      <c r="GX68" s="15" t="e">
        <f>#REF!</f>
        <v>#REF!</v>
      </c>
      <c r="GY68" s="15" t="e">
        <f>#REF!</f>
        <v>#REF!</v>
      </c>
      <c r="GZ68" s="15" t="e">
        <f>#REF!</f>
        <v>#REF!</v>
      </c>
      <c r="HA68" s="15" t="e">
        <f>#REF!</f>
        <v>#REF!</v>
      </c>
      <c r="HC68" s="14" t="e">
        <f>#REF!</f>
        <v>#REF!</v>
      </c>
      <c r="HD68" s="15" t="e">
        <f>#REF!</f>
        <v>#REF!</v>
      </c>
      <c r="HE68" s="15" t="e">
        <f>#REF!</f>
        <v>#REF!</v>
      </c>
      <c r="HF68" s="15" t="e">
        <f>#REF!</f>
        <v>#REF!</v>
      </c>
      <c r="HG68" s="15" t="e">
        <f>#REF!</f>
        <v>#REF!</v>
      </c>
      <c r="HH68" s="15" t="e">
        <f>#REF!</f>
        <v>#REF!</v>
      </c>
      <c r="HI68" s="15" t="e">
        <f>#REF!</f>
        <v>#REF!</v>
      </c>
      <c r="HJ68" s="15" t="e">
        <f>#REF!</f>
        <v>#REF!</v>
      </c>
      <c r="HK68" s="15" t="e">
        <f>#REF!</f>
        <v>#REF!</v>
      </c>
      <c r="HL68" s="15" t="e">
        <f>#REF!</f>
        <v>#REF!</v>
      </c>
      <c r="HM68" s="15" t="e">
        <f>#REF!</f>
        <v>#REF!</v>
      </c>
      <c r="HN68" s="15" t="e">
        <f>#REF!</f>
        <v>#REF!</v>
      </c>
      <c r="HO68" s="15" t="e">
        <f>#REF!</f>
        <v>#REF!</v>
      </c>
      <c r="HP68" s="15" t="e">
        <f>#REF!</f>
        <v>#REF!</v>
      </c>
      <c r="HQ68" s="15" t="e">
        <f>#REF!</f>
        <v>#REF!</v>
      </c>
      <c r="HR68" s="15" t="e">
        <f>#REF!</f>
        <v>#REF!</v>
      </c>
      <c r="HS68" s="15" t="e">
        <f>#REF!</f>
        <v>#REF!</v>
      </c>
      <c r="HT68" s="15" t="e">
        <f>#REF!</f>
        <v>#REF!</v>
      </c>
      <c r="HV68" s="14" t="e">
        <f>#REF!</f>
        <v>#REF!</v>
      </c>
      <c r="HW68" s="15" t="e">
        <f>#REF!</f>
        <v>#REF!</v>
      </c>
      <c r="HX68" s="15" t="e">
        <f>#REF!</f>
        <v>#REF!</v>
      </c>
      <c r="HY68" s="15" t="e">
        <f>#REF!</f>
        <v>#REF!</v>
      </c>
      <c r="HZ68" s="15" t="e">
        <f>#REF!</f>
        <v>#REF!</v>
      </c>
      <c r="IA68" s="15" t="e">
        <f>#REF!</f>
        <v>#REF!</v>
      </c>
      <c r="IB68" s="15" t="e">
        <f>#REF!</f>
        <v>#REF!</v>
      </c>
      <c r="IC68" s="15" t="e">
        <f>#REF!</f>
        <v>#REF!</v>
      </c>
      <c r="ID68" s="15" t="e">
        <f>#REF!</f>
        <v>#REF!</v>
      </c>
      <c r="IE68" s="15" t="e">
        <f>#REF!</f>
        <v>#REF!</v>
      </c>
      <c r="IF68" s="15" t="e">
        <f>#REF!</f>
        <v>#REF!</v>
      </c>
      <c r="IG68" s="15" t="e">
        <f>#REF!</f>
        <v>#REF!</v>
      </c>
      <c r="IH68" s="15" t="e">
        <f>#REF!</f>
        <v>#REF!</v>
      </c>
      <c r="II68" s="15" t="e">
        <f>#REF!</f>
        <v>#REF!</v>
      </c>
      <c r="IJ68" s="15" t="e">
        <f>#REF!</f>
        <v>#REF!</v>
      </c>
      <c r="IK68" s="15" t="e">
        <f>#REF!</f>
        <v>#REF!</v>
      </c>
      <c r="IL68" s="15" t="e">
        <f>#REF!</f>
        <v>#REF!</v>
      </c>
      <c r="IM68" s="15" t="e">
        <f>#REF!</f>
        <v>#REF!</v>
      </c>
      <c r="IO68" s="14" t="e">
        <f>#REF!</f>
        <v>#REF!</v>
      </c>
      <c r="IP68" s="15" t="e">
        <f>#REF!</f>
        <v>#REF!</v>
      </c>
      <c r="IQ68" s="15" t="e">
        <f>#REF!</f>
        <v>#REF!</v>
      </c>
      <c r="IR68" s="15" t="e">
        <f>#REF!</f>
        <v>#REF!</v>
      </c>
      <c r="IS68" s="15" t="e">
        <f>#REF!</f>
        <v>#REF!</v>
      </c>
      <c r="IT68" s="15" t="e">
        <f>#REF!</f>
        <v>#REF!</v>
      </c>
      <c r="IU68" s="15" t="e">
        <f>#REF!</f>
        <v>#REF!</v>
      </c>
      <c r="IV68" s="15" t="e">
        <f>#REF!</f>
        <v>#REF!</v>
      </c>
      <c r="IW68" s="15" t="e">
        <f>#REF!</f>
        <v>#REF!</v>
      </c>
      <c r="IX68" s="15" t="e">
        <f>#REF!</f>
        <v>#REF!</v>
      </c>
      <c r="IY68" s="15" t="e">
        <f>#REF!</f>
        <v>#REF!</v>
      </c>
      <c r="IZ68" s="15" t="e">
        <f>#REF!</f>
        <v>#REF!</v>
      </c>
      <c r="JA68" s="15" t="e">
        <f>#REF!</f>
        <v>#REF!</v>
      </c>
      <c r="JB68" s="15" t="e">
        <f>#REF!</f>
        <v>#REF!</v>
      </c>
      <c r="JC68" s="15" t="e">
        <f>#REF!</f>
        <v>#REF!</v>
      </c>
      <c r="JD68" s="15" t="e">
        <f>#REF!</f>
        <v>#REF!</v>
      </c>
      <c r="JE68" s="15" t="e">
        <f>#REF!</f>
        <v>#REF!</v>
      </c>
      <c r="JF68" s="15" t="e">
        <f>#REF!</f>
        <v>#REF!</v>
      </c>
      <c r="JH68" s="14" t="e">
        <f>#REF!</f>
        <v>#REF!</v>
      </c>
      <c r="JI68" s="15" t="e">
        <f>#REF!</f>
        <v>#REF!</v>
      </c>
      <c r="JJ68" s="15" t="e">
        <f>#REF!</f>
        <v>#REF!</v>
      </c>
      <c r="JK68" s="15" t="e">
        <f>#REF!</f>
        <v>#REF!</v>
      </c>
      <c r="JL68" s="15" t="e">
        <f>#REF!</f>
        <v>#REF!</v>
      </c>
      <c r="JM68" s="15" t="e">
        <f>#REF!</f>
        <v>#REF!</v>
      </c>
      <c r="JN68" s="15" t="e">
        <f>#REF!</f>
        <v>#REF!</v>
      </c>
      <c r="JO68" s="15" t="e">
        <f>#REF!</f>
        <v>#REF!</v>
      </c>
      <c r="JP68" s="15" t="e">
        <f>#REF!</f>
        <v>#REF!</v>
      </c>
      <c r="JQ68" s="15" t="e">
        <f>#REF!</f>
        <v>#REF!</v>
      </c>
      <c r="JR68" s="15" t="e">
        <f>#REF!</f>
        <v>#REF!</v>
      </c>
      <c r="JS68" s="15" t="e">
        <f>#REF!</f>
        <v>#REF!</v>
      </c>
      <c r="JT68" s="15" t="e">
        <f>#REF!</f>
        <v>#REF!</v>
      </c>
      <c r="JU68" s="15" t="e">
        <f>#REF!</f>
        <v>#REF!</v>
      </c>
      <c r="JV68" s="15" t="e">
        <f>#REF!</f>
        <v>#REF!</v>
      </c>
      <c r="JW68" s="15" t="e">
        <f>#REF!</f>
        <v>#REF!</v>
      </c>
      <c r="JX68" s="15" t="e">
        <f>#REF!</f>
        <v>#REF!</v>
      </c>
      <c r="JY68" s="15" t="e">
        <f>#REF!</f>
        <v>#REF!</v>
      </c>
    </row>
    <row r="69" spans="2:285" x14ac:dyDescent="0.25">
      <c r="B69" s="14" t="e">
        <f>#REF!</f>
        <v>#REF!</v>
      </c>
      <c r="C69" s="15" t="e">
        <f>#REF!</f>
        <v>#REF!</v>
      </c>
      <c r="D69" s="15" t="e">
        <f>#REF!</f>
        <v>#REF!</v>
      </c>
      <c r="E69" s="15" t="e">
        <f>#REF!</f>
        <v>#REF!</v>
      </c>
      <c r="F69" s="15" t="e">
        <f>#REF!</f>
        <v>#REF!</v>
      </c>
      <c r="G69" s="15" t="e">
        <f>#REF!</f>
        <v>#REF!</v>
      </c>
      <c r="H69" s="15" t="e">
        <f>#REF!</f>
        <v>#REF!</v>
      </c>
      <c r="I69" s="15" t="e">
        <f>#REF!</f>
        <v>#REF!</v>
      </c>
      <c r="J69" s="15" t="e">
        <f>#REF!</f>
        <v>#REF!</v>
      </c>
      <c r="K69" s="15" t="e">
        <f>#REF!</f>
        <v>#REF!</v>
      </c>
      <c r="L69" s="15" t="e">
        <f>#REF!</f>
        <v>#REF!</v>
      </c>
      <c r="M69" s="15" t="e">
        <f>#REF!</f>
        <v>#REF!</v>
      </c>
      <c r="N69" s="15" t="e">
        <f>#REF!</f>
        <v>#REF!</v>
      </c>
      <c r="O69" s="15" t="e">
        <f>#REF!</f>
        <v>#REF!</v>
      </c>
      <c r="P69" s="15" t="e">
        <f>#REF!</f>
        <v>#REF!</v>
      </c>
      <c r="Q69" s="15" t="e">
        <f>#REF!</f>
        <v>#REF!</v>
      </c>
      <c r="R69" s="15" t="e">
        <f>#REF!</f>
        <v>#REF!</v>
      </c>
      <c r="S69" s="15" t="e">
        <f>#REF!</f>
        <v>#REF!</v>
      </c>
      <c r="U69" s="14" t="e">
        <f>#REF!</f>
        <v>#REF!</v>
      </c>
      <c r="V69" s="15" t="e">
        <f>#REF!</f>
        <v>#REF!</v>
      </c>
      <c r="W69" s="15" t="e">
        <f>#REF!</f>
        <v>#REF!</v>
      </c>
      <c r="X69" s="15" t="e">
        <f>#REF!</f>
        <v>#REF!</v>
      </c>
      <c r="Y69" s="15" t="e">
        <f>#REF!</f>
        <v>#REF!</v>
      </c>
      <c r="Z69" s="15" t="e">
        <f>#REF!</f>
        <v>#REF!</v>
      </c>
      <c r="AA69" s="15" t="e">
        <f>#REF!</f>
        <v>#REF!</v>
      </c>
      <c r="AB69" s="15" t="e">
        <f>#REF!</f>
        <v>#REF!</v>
      </c>
      <c r="AC69" s="15" t="e">
        <f>#REF!</f>
        <v>#REF!</v>
      </c>
      <c r="AD69" s="15" t="e">
        <f>#REF!</f>
        <v>#REF!</v>
      </c>
      <c r="AE69" s="15" t="e">
        <f>#REF!</f>
        <v>#REF!</v>
      </c>
      <c r="AF69" s="15" t="e">
        <f>#REF!</f>
        <v>#REF!</v>
      </c>
      <c r="AG69" s="15" t="e">
        <f>#REF!</f>
        <v>#REF!</v>
      </c>
      <c r="AH69" s="15" t="e">
        <f>#REF!</f>
        <v>#REF!</v>
      </c>
      <c r="AI69" s="15" t="e">
        <f>#REF!</f>
        <v>#REF!</v>
      </c>
      <c r="AJ69" s="15" t="e">
        <f>#REF!</f>
        <v>#REF!</v>
      </c>
      <c r="AK69" s="15" t="e">
        <f>#REF!</f>
        <v>#REF!</v>
      </c>
      <c r="AL69" s="15" t="e">
        <f>#REF!</f>
        <v>#REF!</v>
      </c>
      <c r="AN69" s="14" t="e">
        <f>#REF!</f>
        <v>#REF!</v>
      </c>
      <c r="AO69" s="15" t="e">
        <f>#REF!</f>
        <v>#REF!</v>
      </c>
      <c r="AP69" s="15" t="e">
        <f>#REF!</f>
        <v>#REF!</v>
      </c>
      <c r="AQ69" s="15" t="e">
        <f>#REF!</f>
        <v>#REF!</v>
      </c>
      <c r="AR69" s="15" t="e">
        <f>#REF!</f>
        <v>#REF!</v>
      </c>
      <c r="AS69" s="15" t="e">
        <f>#REF!</f>
        <v>#REF!</v>
      </c>
      <c r="AT69" s="15" t="e">
        <f>#REF!</f>
        <v>#REF!</v>
      </c>
      <c r="AU69" s="15" t="e">
        <f>#REF!</f>
        <v>#REF!</v>
      </c>
      <c r="AV69" s="15" t="e">
        <f>#REF!</f>
        <v>#REF!</v>
      </c>
      <c r="AW69" s="15" t="e">
        <f>#REF!</f>
        <v>#REF!</v>
      </c>
      <c r="AX69" s="15" t="e">
        <f>#REF!</f>
        <v>#REF!</v>
      </c>
      <c r="AY69" s="15" t="e">
        <f>#REF!</f>
        <v>#REF!</v>
      </c>
      <c r="AZ69" s="15" t="e">
        <f>#REF!</f>
        <v>#REF!</v>
      </c>
      <c r="BA69" s="15" t="e">
        <f>#REF!</f>
        <v>#REF!</v>
      </c>
      <c r="BB69" s="15" t="e">
        <f>#REF!</f>
        <v>#REF!</v>
      </c>
      <c r="BC69" s="15" t="e">
        <f>#REF!</f>
        <v>#REF!</v>
      </c>
      <c r="BD69" s="15" t="e">
        <f>#REF!</f>
        <v>#REF!</v>
      </c>
      <c r="BE69" s="15" t="e">
        <f>#REF!</f>
        <v>#REF!</v>
      </c>
      <c r="BG69" s="14" t="e">
        <f>#REF!</f>
        <v>#REF!</v>
      </c>
      <c r="BH69" s="15" t="e">
        <f>#REF!</f>
        <v>#REF!</v>
      </c>
      <c r="BI69" s="15" t="e">
        <f>#REF!</f>
        <v>#REF!</v>
      </c>
      <c r="BJ69" s="15" t="e">
        <f>#REF!</f>
        <v>#REF!</v>
      </c>
      <c r="BK69" s="15" t="e">
        <f>#REF!</f>
        <v>#REF!</v>
      </c>
      <c r="BL69" s="15" t="e">
        <f>#REF!</f>
        <v>#REF!</v>
      </c>
      <c r="BM69" s="15" t="e">
        <f>#REF!</f>
        <v>#REF!</v>
      </c>
      <c r="BN69" s="15" t="e">
        <f>#REF!</f>
        <v>#REF!</v>
      </c>
      <c r="BO69" s="15" t="e">
        <f>#REF!</f>
        <v>#REF!</v>
      </c>
      <c r="BP69" s="15" t="e">
        <f>#REF!</f>
        <v>#REF!</v>
      </c>
      <c r="BQ69" s="15" t="e">
        <f>#REF!</f>
        <v>#REF!</v>
      </c>
      <c r="BR69" s="15" t="e">
        <f>#REF!</f>
        <v>#REF!</v>
      </c>
      <c r="BS69" s="15" t="e">
        <f>#REF!</f>
        <v>#REF!</v>
      </c>
      <c r="BT69" s="15" t="e">
        <f>#REF!</f>
        <v>#REF!</v>
      </c>
      <c r="BU69" s="15" t="e">
        <f>#REF!</f>
        <v>#REF!</v>
      </c>
      <c r="BV69" s="15" t="e">
        <f>#REF!</f>
        <v>#REF!</v>
      </c>
      <c r="BW69" s="15" t="e">
        <f>#REF!</f>
        <v>#REF!</v>
      </c>
      <c r="BX69" s="15" t="e">
        <f>#REF!</f>
        <v>#REF!</v>
      </c>
      <c r="BZ69" s="14" t="e">
        <f>#REF!</f>
        <v>#REF!</v>
      </c>
      <c r="CA69" s="15" t="e">
        <f>#REF!</f>
        <v>#REF!</v>
      </c>
      <c r="CB69" s="15" t="e">
        <f>#REF!</f>
        <v>#REF!</v>
      </c>
      <c r="CC69" s="15" t="e">
        <f>#REF!</f>
        <v>#REF!</v>
      </c>
      <c r="CD69" s="15" t="e">
        <f>#REF!</f>
        <v>#REF!</v>
      </c>
      <c r="CE69" s="15" t="e">
        <f>#REF!</f>
        <v>#REF!</v>
      </c>
      <c r="CF69" s="15" t="e">
        <f>#REF!</f>
        <v>#REF!</v>
      </c>
      <c r="CG69" s="15" t="e">
        <f>#REF!</f>
        <v>#REF!</v>
      </c>
      <c r="CH69" s="15" t="e">
        <f>#REF!</f>
        <v>#REF!</v>
      </c>
      <c r="CI69" s="15" t="e">
        <f>#REF!</f>
        <v>#REF!</v>
      </c>
      <c r="CJ69" s="15" t="e">
        <f>#REF!</f>
        <v>#REF!</v>
      </c>
      <c r="CK69" s="15" t="e">
        <f>#REF!</f>
        <v>#REF!</v>
      </c>
      <c r="CL69" s="15" t="e">
        <f>#REF!</f>
        <v>#REF!</v>
      </c>
      <c r="CM69" s="15" t="e">
        <f>#REF!</f>
        <v>#REF!</v>
      </c>
      <c r="CN69" s="15" t="e">
        <f>#REF!</f>
        <v>#REF!</v>
      </c>
      <c r="CO69" s="15" t="e">
        <f>#REF!</f>
        <v>#REF!</v>
      </c>
      <c r="CP69" s="15" t="e">
        <f>#REF!</f>
        <v>#REF!</v>
      </c>
      <c r="CQ69" s="15" t="e">
        <f>#REF!</f>
        <v>#REF!</v>
      </c>
      <c r="CS69" s="14" t="e">
        <f>#REF!</f>
        <v>#REF!</v>
      </c>
      <c r="CT69" s="15" t="e">
        <f>#REF!</f>
        <v>#REF!</v>
      </c>
      <c r="CU69" s="15" t="e">
        <f>#REF!</f>
        <v>#REF!</v>
      </c>
      <c r="CV69" s="15" t="e">
        <f>#REF!</f>
        <v>#REF!</v>
      </c>
      <c r="CW69" s="15" t="e">
        <f>#REF!</f>
        <v>#REF!</v>
      </c>
      <c r="CX69" s="15" t="e">
        <f>#REF!</f>
        <v>#REF!</v>
      </c>
      <c r="CY69" s="15" t="e">
        <f>#REF!</f>
        <v>#REF!</v>
      </c>
      <c r="CZ69" s="15" t="e">
        <f>#REF!</f>
        <v>#REF!</v>
      </c>
      <c r="DA69" s="15" t="e">
        <f>#REF!</f>
        <v>#REF!</v>
      </c>
      <c r="DB69" s="15" t="e">
        <f>#REF!</f>
        <v>#REF!</v>
      </c>
      <c r="DC69" s="15" t="e">
        <f>#REF!</f>
        <v>#REF!</v>
      </c>
      <c r="DD69" s="15" t="e">
        <f>#REF!</f>
        <v>#REF!</v>
      </c>
      <c r="DE69" s="15" t="e">
        <f>#REF!</f>
        <v>#REF!</v>
      </c>
      <c r="DF69" s="15" t="e">
        <f>#REF!</f>
        <v>#REF!</v>
      </c>
      <c r="DG69" s="15" t="e">
        <f>#REF!</f>
        <v>#REF!</v>
      </c>
      <c r="DH69" s="15" t="e">
        <f>#REF!</f>
        <v>#REF!</v>
      </c>
      <c r="DI69" s="15" t="e">
        <f>#REF!</f>
        <v>#REF!</v>
      </c>
      <c r="DJ69" s="15" t="e">
        <f>#REF!</f>
        <v>#REF!</v>
      </c>
      <c r="DL69" s="14" t="e">
        <f>#REF!</f>
        <v>#REF!</v>
      </c>
      <c r="DM69" s="15" t="e">
        <f>#REF!</f>
        <v>#REF!</v>
      </c>
      <c r="DN69" s="15" t="e">
        <f>#REF!</f>
        <v>#REF!</v>
      </c>
      <c r="DO69" s="15" t="e">
        <f>#REF!</f>
        <v>#REF!</v>
      </c>
      <c r="DP69" s="15" t="e">
        <f>#REF!</f>
        <v>#REF!</v>
      </c>
      <c r="DQ69" s="15" t="e">
        <f>#REF!</f>
        <v>#REF!</v>
      </c>
      <c r="DR69" s="15" t="e">
        <f>#REF!</f>
        <v>#REF!</v>
      </c>
      <c r="DS69" s="15" t="e">
        <f>#REF!</f>
        <v>#REF!</v>
      </c>
      <c r="DT69" s="15" t="e">
        <f>#REF!</f>
        <v>#REF!</v>
      </c>
      <c r="DU69" s="15" t="e">
        <f>#REF!</f>
        <v>#REF!</v>
      </c>
      <c r="DV69" s="15" t="e">
        <f>#REF!</f>
        <v>#REF!</v>
      </c>
      <c r="DW69" s="15" t="e">
        <f>#REF!</f>
        <v>#REF!</v>
      </c>
      <c r="DX69" s="15" t="e">
        <f>#REF!</f>
        <v>#REF!</v>
      </c>
      <c r="DY69" s="15" t="e">
        <f>#REF!</f>
        <v>#REF!</v>
      </c>
      <c r="DZ69" s="15" t="e">
        <f>#REF!</f>
        <v>#REF!</v>
      </c>
      <c r="EA69" s="15" t="e">
        <f>#REF!</f>
        <v>#REF!</v>
      </c>
      <c r="EB69" s="15" t="e">
        <f>#REF!</f>
        <v>#REF!</v>
      </c>
      <c r="EC69" s="15" t="e">
        <f>#REF!</f>
        <v>#REF!</v>
      </c>
      <c r="EE69" s="14" t="e">
        <f>#REF!</f>
        <v>#REF!</v>
      </c>
      <c r="EF69" s="15" t="e">
        <f>#REF!</f>
        <v>#REF!</v>
      </c>
      <c r="EG69" s="15" t="e">
        <f>#REF!</f>
        <v>#REF!</v>
      </c>
      <c r="EH69" s="15" t="e">
        <f>#REF!</f>
        <v>#REF!</v>
      </c>
      <c r="EI69" s="15" t="e">
        <f>#REF!</f>
        <v>#REF!</v>
      </c>
      <c r="EJ69" s="15" t="e">
        <f>#REF!</f>
        <v>#REF!</v>
      </c>
      <c r="EK69" s="15" t="e">
        <f>#REF!</f>
        <v>#REF!</v>
      </c>
      <c r="EL69" s="15" t="e">
        <f>#REF!</f>
        <v>#REF!</v>
      </c>
      <c r="EM69" s="15" t="e">
        <f>#REF!</f>
        <v>#REF!</v>
      </c>
      <c r="EN69" s="15" t="e">
        <f>#REF!</f>
        <v>#REF!</v>
      </c>
      <c r="EO69" s="15" t="e">
        <f>#REF!</f>
        <v>#REF!</v>
      </c>
      <c r="EP69" s="15" t="e">
        <f>#REF!</f>
        <v>#REF!</v>
      </c>
      <c r="EQ69" s="15" t="e">
        <f>#REF!</f>
        <v>#REF!</v>
      </c>
      <c r="ER69" s="15" t="e">
        <f>#REF!</f>
        <v>#REF!</v>
      </c>
      <c r="ES69" s="15" t="e">
        <f>#REF!</f>
        <v>#REF!</v>
      </c>
      <c r="ET69" s="15" t="e">
        <f>#REF!</f>
        <v>#REF!</v>
      </c>
      <c r="EU69" s="15" t="e">
        <f>#REF!</f>
        <v>#REF!</v>
      </c>
      <c r="EV69" s="15" t="e">
        <f>#REF!</f>
        <v>#REF!</v>
      </c>
      <c r="EX69" s="14" t="e">
        <f>#REF!</f>
        <v>#REF!</v>
      </c>
      <c r="EY69" s="15" t="e">
        <f>#REF!</f>
        <v>#REF!</v>
      </c>
      <c r="EZ69" s="15" t="e">
        <f>#REF!</f>
        <v>#REF!</v>
      </c>
      <c r="FA69" s="15" t="e">
        <f>#REF!</f>
        <v>#REF!</v>
      </c>
      <c r="FB69" s="15" t="e">
        <f>#REF!</f>
        <v>#REF!</v>
      </c>
      <c r="FC69" s="15" t="e">
        <f>#REF!</f>
        <v>#REF!</v>
      </c>
      <c r="FD69" s="15" t="e">
        <f>#REF!</f>
        <v>#REF!</v>
      </c>
      <c r="FE69" s="15" t="e">
        <f>#REF!</f>
        <v>#REF!</v>
      </c>
      <c r="FF69" s="15" t="e">
        <f>#REF!</f>
        <v>#REF!</v>
      </c>
      <c r="FG69" s="15" t="e">
        <f>#REF!</f>
        <v>#REF!</v>
      </c>
      <c r="FH69" s="15" t="e">
        <f>#REF!</f>
        <v>#REF!</v>
      </c>
      <c r="FI69" s="15" t="e">
        <f>#REF!</f>
        <v>#REF!</v>
      </c>
      <c r="FJ69" s="15" t="e">
        <f>#REF!</f>
        <v>#REF!</v>
      </c>
      <c r="FK69" s="15" t="e">
        <f>#REF!</f>
        <v>#REF!</v>
      </c>
      <c r="FL69" s="15" t="e">
        <f>#REF!</f>
        <v>#REF!</v>
      </c>
      <c r="FM69" s="15" t="e">
        <f>#REF!</f>
        <v>#REF!</v>
      </c>
      <c r="FN69" s="15" t="e">
        <f>#REF!</f>
        <v>#REF!</v>
      </c>
      <c r="FO69" s="15" t="e">
        <f>#REF!</f>
        <v>#REF!</v>
      </c>
      <c r="FQ69" s="14" t="e">
        <f>#REF!</f>
        <v>#REF!</v>
      </c>
      <c r="FR69" s="15" t="e">
        <f>#REF!</f>
        <v>#REF!</v>
      </c>
      <c r="FS69" s="15" t="e">
        <f>#REF!</f>
        <v>#REF!</v>
      </c>
      <c r="FT69" s="15" t="e">
        <f>#REF!</f>
        <v>#REF!</v>
      </c>
      <c r="FU69" s="15" t="e">
        <f>#REF!</f>
        <v>#REF!</v>
      </c>
      <c r="FV69" s="15" t="e">
        <f>#REF!</f>
        <v>#REF!</v>
      </c>
      <c r="FW69" s="15" t="e">
        <f>#REF!</f>
        <v>#REF!</v>
      </c>
      <c r="FX69" s="15" t="e">
        <f>#REF!</f>
        <v>#REF!</v>
      </c>
      <c r="FY69" s="15" t="e">
        <f>#REF!</f>
        <v>#REF!</v>
      </c>
      <c r="FZ69" s="15" t="e">
        <f>#REF!</f>
        <v>#REF!</v>
      </c>
      <c r="GA69" s="15" t="e">
        <f>#REF!</f>
        <v>#REF!</v>
      </c>
      <c r="GB69" s="15" t="e">
        <f>#REF!</f>
        <v>#REF!</v>
      </c>
      <c r="GC69" s="15" t="e">
        <f>#REF!</f>
        <v>#REF!</v>
      </c>
      <c r="GD69" s="15" t="e">
        <f>#REF!</f>
        <v>#REF!</v>
      </c>
      <c r="GE69" s="15" t="e">
        <f>#REF!</f>
        <v>#REF!</v>
      </c>
      <c r="GF69" s="15" t="e">
        <f>#REF!</f>
        <v>#REF!</v>
      </c>
      <c r="GG69" s="15" t="e">
        <f>#REF!</f>
        <v>#REF!</v>
      </c>
      <c r="GH69" s="15" t="e">
        <f>#REF!</f>
        <v>#REF!</v>
      </c>
      <c r="GJ69" s="14" t="e">
        <f>#REF!</f>
        <v>#REF!</v>
      </c>
      <c r="GK69" s="15" t="e">
        <f>#REF!</f>
        <v>#REF!</v>
      </c>
      <c r="GL69" s="15" t="e">
        <f>#REF!</f>
        <v>#REF!</v>
      </c>
      <c r="GM69" s="15" t="e">
        <f>#REF!</f>
        <v>#REF!</v>
      </c>
      <c r="GN69" s="15" t="e">
        <f>#REF!</f>
        <v>#REF!</v>
      </c>
      <c r="GO69" s="15" t="e">
        <f>#REF!</f>
        <v>#REF!</v>
      </c>
      <c r="GP69" s="15" t="e">
        <f>#REF!</f>
        <v>#REF!</v>
      </c>
      <c r="GQ69" s="15" t="e">
        <f>#REF!</f>
        <v>#REF!</v>
      </c>
      <c r="GR69" s="15" t="e">
        <f>#REF!</f>
        <v>#REF!</v>
      </c>
      <c r="GS69" s="15" t="e">
        <f>#REF!</f>
        <v>#REF!</v>
      </c>
      <c r="GT69" s="15" t="e">
        <f>#REF!</f>
        <v>#REF!</v>
      </c>
      <c r="GU69" s="15" t="e">
        <f>#REF!</f>
        <v>#REF!</v>
      </c>
      <c r="GV69" s="15" t="e">
        <f>#REF!</f>
        <v>#REF!</v>
      </c>
      <c r="GW69" s="15" t="e">
        <f>#REF!</f>
        <v>#REF!</v>
      </c>
      <c r="GX69" s="15" t="e">
        <f>#REF!</f>
        <v>#REF!</v>
      </c>
      <c r="GY69" s="15" t="e">
        <f>#REF!</f>
        <v>#REF!</v>
      </c>
      <c r="GZ69" s="15" t="e">
        <f>#REF!</f>
        <v>#REF!</v>
      </c>
      <c r="HA69" s="15" t="e">
        <f>#REF!</f>
        <v>#REF!</v>
      </c>
      <c r="HC69" s="14" t="e">
        <f>#REF!</f>
        <v>#REF!</v>
      </c>
      <c r="HD69" s="15" t="e">
        <f>#REF!</f>
        <v>#REF!</v>
      </c>
      <c r="HE69" s="15" t="e">
        <f>#REF!</f>
        <v>#REF!</v>
      </c>
      <c r="HF69" s="15" t="e">
        <f>#REF!</f>
        <v>#REF!</v>
      </c>
      <c r="HG69" s="15" t="e">
        <f>#REF!</f>
        <v>#REF!</v>
      </c>
      <c r="HH69" s="15" t="e">
        <f>#REF!</f>
        <v>#REF!</v>
      </c>
      <c r="HI69" s="15" t="e">
        <f>#REF!</f>
        <v>#REF!</v>
      </c>
      <c r="HJ69" s="15" t="e">
        <f>#REF!</f>
        <v>#REF!</v>
      </c>
      <c r="HK69" s="15" t="e">
        <f>#REF!</f>
        <v>#REF!</v>
      </c>
      <c r="HL69" s="15" t="e">
        <f>#REF!</f>
        <v>#REF!</v>
      </c>
      <c r="HM69" s="15" t="e">
        <f>#REF!</f>
        <v>#REF!</v>
      </c>
      <c r="HN69" s="15" t="e">
        <f>#REF!</f>
        <v>#REF!</v>
      </c>
      <c r="HO69" s="15" t="e">
        <f>#REF!</f>
        <v>#REF!</v>
      </c>
      <c r="HP69" s="15" t="e">
        <f>#REF!</f>
        <v>#REF!</v>
      </c>
      <c r="HQ69" s="15" t="e">
        <f>#REF!</f>
        <v>#REF!</v>
      </c>
      <c r="HR69" s="15" t="e">
        <f>#REF!</f>
        <v>#REF!</v>
      </c>
      <c r="HS69" s="15" t="e">
        <f>#REF!</f>
        <v>#REF!</v>
      </c>
      <c r="HT69" s="15" t="e">
        <f>#REF!</f>
        <v>#REF!</v>
      </c>
      <c r="HV69" s="14" t="e">
        <f>#REF!</f>
        <v>#REF!</v>
      </c>
      <c r="HW69" s="15" t="e">
        <f>#REF!</f>
        <v>#REF!</v>
      </c>
      <c r="HX69" s="15" t="e">
        <f>#REF!</f>
        <v>#REF!</v>
      </c>
      <c r="HY69" s="15" t="e">
        <f>#REF!</f>
        <v>#REF!</v>
      </c>
      <c r="HZ69" s="15" t="e">
        <f>#REF!</f>
        <v>#REF!</v>
      </c>
      <c r="IA69" s="15" t="e">
        <f>#REF!</f>
        <v>#REF!</v>
      </c>
      <c r="IB69" s="15" t="e">
        <f>#REF!</f>
        <v>#REF!</v>
      </c>
      <c r="IC69" s="15" t="e">
        <f>#REF!</f>
        <v>#REF!</v>
      </c>
      <c r="ID69" s="15" t="e">
        <f>#REF!</f>
        <v>#REF!</v>
      </c>
      <c r="IE69" s="15" t="e">
        <f>#REF!</f>
        <v>#REF!</v>
      </c>
      <c r="IF69" s="15" t="e">
        <f>#REF!</f>
        <v>#REF!</v>
      </c>
      <c r="IG69" s="15" t="e">
        <f>#REF!</f>
        <v>#REF!</v>
      </c>
      <c r="IH69" s="15" t="e">
        <f>#REF!</f>
        <v>#REF!</v>
      </c>
      <c r="II69" s="15" t="e">
        <f>#REF!</f>
        <v>#REF!</v>
      </c>
      <c r="IJ69" s="15" t="e">
        <f>#REF!</f>
        <v>#REF!</v>
      </c>
      <c r="IK69" s="15" t="e">
        <f>#REF!</f>
        <v>#REF!</v>
      </c>
      <c r="IL69" s="15" t="e">
        <f>#REF!</f>
        <v>#REF!</v>
      </c>
      <c r="IM69" s="15" t="e">
        <f>#REF!</f>
        <v>#REF!</v>
      </c>
      <c r="IO69" s="14" t="e">
        <f>#REF!</f>
        <v>#REF!</v>
      </c>
      <c r="IP69" s="15" t="e">
        <f>#REF!</f>
        <v>#REF!</v>
      </c>
      <c r="IQ69" s="15" t="e">
        <f>#REF!</f>
        <v>#REF!</v>
      </c>
      <c r="IR69" s="15" t="e">
        <f>#REF!</f>
        <v>#REF!</v>
      </c>
      <c r="IS69" s="15" t="e">
        <f>#REF!</f>
        <v>#REF!</v>
      </c>
      <c r="IT69" s="15" t="e">
        <f>#REF!</f>
        <v>#REF!</v>
      </c>
      <c r="IU69" s="15" t="e">
        <f>#REF!</f>
        <v>#REF!</v>
      </c>
      <c r="IV69" s="15" t="e">
        <f>#REF!</f>
        <v>#REF!</v>
      </c>
      <c r="IW69" s="15" t="e">
        <f>#REF!</f>
        <v>#REF!</v>
      </c>
      <c r="IX69" s="15" t="e">
        <f>#REF!</f>
        <v>#REF!</v>
      </c>
      <c r="IY69" s="15" t="e">
        <f>#REF!</f>
        <v>#REF!</v>
      </c>
      <c r="IZ69" s="15" t="e">
        <f>#REF!</f>
        <v>#REF!</v>
      </c>
      <c r="JA69" s="15" t="e">
        <f>#REF!</f>
        <v>#REF!</v>
      </c>
      <c r="JB69" s="15" t="e">
        <f>#REF!</f>
        <v>#REF!</v>
      </c>
      <c r="JC69" s="15" t="e">
        <f>#REF!</f>
        <v>#REF!</v>
      </c>
      <c r="JD69" s="15" t="e">
        <f>#REF!</f>
        <v>#REF!</v>
      </c>
      <c r="JE69" s="15" t="e">
        <f>#REF!</f>
        <v>#REF!</v>
      </c>
      <c r="JF69" s="15" t="e">
        <f>#REF!</f>
        <v>#REF!</v>
      </c>
      <c r="JH69" s="14" t="e">
        <f>#REF!</f>
        <v>#REF!</v>
      </c>
      <c r="JI69" s="15" t="e">
        <f>#REF!</f>
        <v>#REF!</v>
      </c>
      <c r="JJ69" s="15" t="e">
        <f>#REF!</f>
        <v>#REF!</v>
      </c>
      <c r="JK69" s="15" t="e">
        <f>#REF!</f>
        <v>#REF!</v>
      </c>
      <c r="JL69" s="15" t="e">
        <f>#REF!</f>
        <v>#REF!</v>
      </c>
      <c r="JM69" s="15" t="e">
        <f>#REF!</f>
        <v>#REF!</v>
      </c>
      <c r="JN69" s="15" t="e">
        <f>#REF!</f>
        <v>#REF!</v>
      </c>
      <c r="JO69" s="15" t="e">
        <f>#REF!</f>
        <v>#REF!</v>
      </c>
      <c r="JP69" s="15" t="e">
        <f>#REF!</f>
        <v>#REF!</v>
      </c>
      <c r="JQ69" s="15" t="e">
        <f>#REF!</f>
        <v>#REF!</v>
      </c>
      <c r="JR69" s="15" t="e">
        <f>#REF!</f>
        <v>#REF!</v>
      </c>
      <c r="JS69" s="15" t="e">
        <f>#REF!</f>
        <v>#REF!</v>
      </c>
      <c r="JT69" s="15" t="e">
        <f>#REF!</f>
        <v>#REF!</v>
      </c>
      <c r="JU69" s="15" t="e">
        <f>#REF!</f>
        <v>#REF!</v>
      </c>
      <c r="JV69" s="15" t="e">
        <f>#REF!</f>
        <v>#REF!</v>
      </c>
      <c r="JW69" s="15" t="e">
        <f>#REF!</f>
        <v>#REF!</v>
      </c>
      <c r="JX69" s="15" t="e">
        <f>#REF!</f>
        <v>#REF!</v>
      </c>
      <c r="JY69" s="15" t="e">
        <f>#REF!</f>
        <v>#REF!</v>
      </c>
    </row>
    <row r="70" spans="2:285" x14ac:dyDescent="0.25">
      <c r="B70" s="14" t="e">
        <f>#REF!</f>
        <v>#REF!</v>
      </c>
      <c r="C70" s="15" t="e">
        <f>#REF!</f>
        <v>#REF!</v>
      </c>
      <c r="D70" s="15" t="e">
        <f>#REF!</f>
        <v>#REF!</v>
      </c>
      <c r="E70" s="15" t="e">
        <f>#REF!</f>
        <v>#REF!</v>
      </c>
      <c r="F70" s="15" t="e">
        <f>#REF!</f>
        <v>#REF!</v>
      </c>
      <c r="G70" s="15" t="e">
        <f>#REF!</f>
        <v>#REF!</v>
      </c>
      <c r="H70" s="15" t="e">
        <f>#REF!</f>
        <v>#REF!</v>
      </c>
      <c r="I70" s="15" t="e">
        <f>#REF!</f>
        <v>#REF!</v>
      </c>
      <c r="J70" s="15" t="e">
        <f>#REF!</f>
        <v>#REF!</v>
      </c>
      <c r="K70" s="15" t="e">
        <f>#REF!</f>
        <v>#REF!</v>
      </c>
      <c r="L70" s="15" t="e">
        <f>#REF!</f>
        <v>#REF!</v>
      </c>
      <c r="M70" s="15" t="e">
        <f>#REF!</f>
        <v>#REF!</v>
      </c>
      <c r="N70" s="15" t="e">
        <f>#REF!</f>
        <v>#REF!</v>
      </c>
      <c r="O70" s="15" t="e">
        <f>#REF!</f>
        <v>#REF!</v>
      </c>
      <c r="P70" s="15" t="e">
        <f>#REF!</f>
        <v>#REF!</v>
      </c>
      <c r="Q70" s="15" t="e">
        <f>#REF!</f>
        <v>#REF!</v>
      </c>
      <c r="R70" s="15" t="e">
        <f>#REF!</f>
        <v>#REF!</v>
      </c>
      <c r="S70" s="15" t="e">
        <f>#REF!</f>
        <v>#REF!</v>
      </c>
      <c r="U70" s="14" t="e">
        <f>#REF!</f>
        <v>#REF!</v>
      </c>
      <c r="V70" s="15" t="e">
        <f>#REF!</f>
        <v>#REF!</v>
      </c>
      <c r="W70" s="15" t="e">
        <f>#REF!</f>
        <v>#REF!</v>
      </c>
      <c r="X70" s="15" t="e">
        <f>#REF!</f>
        <v>#REF!</v>
      </c>
      <c r="Y70" s="15" t="e">
        <f>#REF!</f>
        <v>#REF!</v>
      </c>
      <c r="Z70" s="15" t="e">
        <f>#REF!</f>
        <v>#REF!</v>
      </c>
      <c r="AA70" s="15" t="e">
        <f>#REF!</f>
        <v>#REF!</v>
      </c>
      <c r="AB70" s="15" t="e">
        <f>#REF!</f>
        <v>#REF!</v>
      </c>
      <c r="AC70" s="15" t="e">
        <f>#REF!</f>
        <v>#REF!</v>
      </c>
      <c r="AD70" s="15" t="e">
        <f>#REF!</f>
        <v>#REF!</v>
      </c>
      <c r="AE70" s="15" t="e">
        <f>#REF!</f>
        <v>#REF!</v>
      </c>
      <c r="AF70" s="15" t="e">
        <f>#REF!</f>
        <v>#REF!</v>
      </c>
      <c r="AG70" s="15" t="e">
        <f>#REF!</f>
        <v>#REF!</v>
      </c>
      <c r="AH70" s="15" t="e">
        <f>#REF!</f>
        <v>#REF!</v>
      </c>
      <c r="AI70" s="15" t="e">
        <f>#REF!</f>
        <v>#REF!</v>
      </c>
      <c r="AJ70" s="15" t="e">
        <f>#REF!</f>
        <v>#REF!</v>
      </c>
      <c r="AK70" s="15" t="e">
        <f>#REF!</f>
        <v>#REF!</v>
      </c>
      <c r="AL70" s="15" t="e">
        <f>#REF!</f>
        <v>#REF!</v>
      </c>
      <c r="AN70" s="14" t="e">
        <f>#REF!</f>
        <v>#REF!</v>
      </c>
      <c r="AO70" s="15" t="e">
        <f>#REF!</f>
        <v>#REF!</v>
      </c>
      <c r="AP70" s="15" t="e">
        <f>#REF!</f>
        <v>#REF!</v>
      </c>
      <c r="AQ70" s="15" t="e">
        <f>#REF!</f>
        <v>#REF!</v>
      </c>
      <c r="AR70" s="15" t="e">
        <f>#REF!</f>
        <v>#REF!</v>
      </c>
      <c r="AS70" s="15" t="e">
        <f>#REF!</f>
        <v>#REF!</v>
      </c>
      <c r="AT70" s="15" t="e">
        <f>#REF!</f>
        <v>#REF!</v>
      </c>
      <c r="AU70" s="15" t="e">
        <f>#REF!</f>
        <v>#REF!</v>
      </c>
      <c r="AV70" s="15" t="e">
        <f>#REF!</f>
        <v>#REF!</v>
      </c>
      <c r="AW70" s="15" t="e">
        <f>#REF!</f>
        <v>#REF!</v>
      </c>
      <c r="AX70" s="15" t="e">
        <f>#REF!</f>
        <v>#REF!</v>
      </c>
      <c r="AY70" s="15" t="e">
        <f>#REF!</f>
        <v>#REF!</v>
      </c>
      <c r="AZ70" s="15" t="e">
        <f>#REF!</f>
        <v>#REF!</v>
      </c>
      <c r="BA70" s="15" t="e">
        <f>#REF!</f>
        <v>#REF!</v>
      </c>
      <c r="BB70" s="15" t="e">
        <f>#REF!</f>
        <v>#REF!</v>
      </c>
      <c r="BC70" s="15" t="e">
        <f>#REF!</f>
        <v>#REF!</v>
      </c>
      <c r="BD70" s="15" t="e">
        <f>#REF!</f>
        <v>#REF!</v>
      </c>
      <c r="BE70" s="15" t="e">
        <f>#REF!</f>
        <v>#REF!</v>
      </c>
      <c r="BG70" s="14" t="e">
        <f>#REF!</f>
        <v>#REF!</v>
      </c>
      <c r="BH70" s="15" t="e">
        <f>#REF!</f>
        <v>#REF!</v>
      </c>
      <c r="BI70" s="15" t="e">
        <f>#REF!</f>
        <v>#REF!</v>
      </c>
      <c r="BJ70" s="15" t="e">
        <f>#REF!</f>
        <v>#REF!</v>
      </c>
      <c r="BK70" s="15" t="e">
        <f>#REF!</f>
        <v>#REF!</v>
      </c>
      <c r="BL70" s="15" t="e">
        <f>#REF!</f>
        <v>#REF!</v>
      </c>
      <c r="BM70" s="15" t="e">
        <f>#REF!</f>
        <v>#REF!</v>
      </c>
      <c r="BN70" s="15" t="e">
        <f>#REF!</f>
        <v>#REF!</v>
      </c>
      <c r="BO70" s="15" t="e">
        <f>#REF!</f>
        <v>#REF!</v>
      </c>
      <c r="BP70" s="15" t="e">
        <f>#REF!</f>
        <v>#REF!</v>
      </c>
      <c r="BQ70" s="15" t="e">
        <f>#REF!</f>
        <v>#REF!</v>
      </c>
      <c r="BR70" s="15" t="e">
        <f>#REF!</f>
        <v>#REF!</v>
      </c>
      <c r="BS70" s="15" t="e">
        <f>#REF!</f>
        <v>#REF!</v>
      </c>
      <c r="BT70" s="15" t="e">
        <f>#REF!</f>
        <v>#REF!</v>
      </c>
      <c r="BU70" s="15" t="e">
        <f>#REF!</f>
        <v>#REF!</v>
      </c>
      <c r="BV70" s="15" t="e">
        <f>#REF!</f>
        <v>#REF!</v>
      </c>
      <c r="BW70" s="15" t="e">
        <f>#REF!</f>
        <v>#REF!</v>
      </c>
      <c r="BX70" s="15" t="e">
        <f>#REF!</f>
        <v>#REF!</v>
      </c>
      <c r="BZ70" s="14" t="e">
        <f>#REF!</f>
        <v>#REF!</v>
      </c>
      <c r="CA70" s="15" t="e">
        <f>#REF!</f>
        <v>#REF!</v>
      </c>
      <c r="CB70" s="15" t="e">
        <f>#REF!</f>
        <v>#REF!</v>
      </c>
      <c r="CC70" s="15" t="e">
        <f>#REF!</f>
        <v>#REF!</v>
      </c>
      <c r="CD70" s="15" t="e">
        <f>#REF!</f>
        <v>#REF!</v>
      </c>
      <c r="CE70" s="15" t="e">
        <f>#REF!</f>
        <v>#REF!</v>
      </c>
      <c r="CF70" s="15" t="e">
        <f>#REF!</f>
        <v>#REF!</v>
      </c>
      <c r="CG70" s="15" t="e">
        <f>#REF!</f>
        <v>#REF!</v>
      </c>
      <c r="CH70" s="15" t="e">
        <f>#REF!</f>
        <v>#REF!</v>
      </c>
      <c r="CI70" s="15" t="e">
        <f>#REF!</f>
        <v>#REF!</v>
      </c>
      <c r="CJ70" s="15" t="e">
        <f>#REF!</f>
        <v>#REF!</v>
      </c>
      <c r="CK70" s="15" t="e">
        <f>#REF!</f>
        <v>#REF!</v>
      </c>
      <c r="CL70" s="15" t="e">
        <f>#REF!</f>
        <v>#REF!</v>
      </c>
      <c r="CM70" s="15" t="e">
        <f>#REF!</f>
        <v>#REF!</v>
      </c>
      <c r="CN70" s="15" t="e">
        <f>#REF!</f>
        <v>#REF!</v>
      </c>
      <c r="CO70" s="15" t="e">
        <f>#REF!</f>
        <v>#REF!</v>
      </c>
      <c r="CP70" s="15" t="e">
        <f>#REF!</f>
        <v>#REF!</v>
      </c>
      <c r="CQ70" s="15" t="e">
        <f>#REF!</f>
        <v>#REF!</v>
      </c>
      <c r="CS70" s="14" t="e">
        <f>#REF!</f>
        <v>#REF!</v>
      </c>
      <c r="CT70" s="15" t="e">
        <f>#REF!</f>
        <v>#REF!</v>
      </c>
      <c r="CU70" s="15" t="e">
        <f>#REF!</f>
        <v>#REF!</v>
      </c>
      <c r="CV70" s="15" t="e">
        <f>#REF!</f>
        <v>#REF!</v>
      </c>
      <c r="CW70" s="15" t="e">
        <f>#REF!</f>
        <v>#REF!</v>
      </c>
      <c r="CX70" s="15" t="e">
        <f>#REF!</f>
        <v>#REF!</v>
      </c>
      <c r="CY70" s="15" t="e">
        <f>#REF!</f>
        <v>#REF!</v>
      </c>
      <c r="CZ70" s="15" t="e">
        <f>#REF!</f>
        <v>#REF!</v>
      </c>
      <c r="DA70" s="15" t="e">
        <f>#REF!</f>
        <v>#REF!</v>
      </c>
      <c r="DB70" s="15" t="e">
        <f>#REF!</f>
        <v>#REF!</v>
      </c>
      <c r="DC70" s="15" t="e">
        <f>#REF!</f>
        <v>#REF!</v>
      </c>
      <c r="DD70" s="15" t="e">
        <f>#REF!</f>
        <v>#REF!</v>
      </c>
      <c r="DE70" s="15" t="e">
        <f>#REF!</f>
        <v>#REF!</v>
      </c>
      <c r="DF70" s="15" t="e">
        <f>#REF!</f>
        <v>#REF!</v>
      </c>
      <c r="DG70" s="15" t="e">
        <f>#REF!</f>
        <v>#REF!</v>
      </c>
      <c r="DH70" s="15" t="e">
        <f>#REF!</f>
        <v>#REF!</v>
      </c>
      <c r="DI70" s="15" t="e">
        <f>#REF!</f>
        <v>#REF!</v>
      </c>
      <c r="DJ70" s="15" t="e">
        <f>#REF!</f>
        <v>#REF!</v>
      </c>
      <c r="DL70" s="14" t="e">
        <f>#REF!</f>
        <v>#REF!</v>
      </c>
      <c r="DM70" s="15" t="e">
        <f>#REF!</f>
        <v>#REF!</v>
      </c>
      <c r="DN70" s="15" t="e">
        <f>#REF!</f>
        <v>#REF!</v>
      </c>
      <c r="DO70" s="15" t="e">
        <f>#REF!</f>
        <v>#REF!</v>
      </c>
      <c r="DP70" s="15" t="e">
        <f>#REF!</f>
        <v>#REF!</v>
      </c>
      <c r="DQ70" s="15" t="e">
        <f>#REF!</f>
        <v>#REF!</v>
      </c>
      <c r="DR70" s="15" t="e">
        <f>#REF!</f>
        <v>#REF!</v>
      </c>
      <c r="DS70" s="15" t="e">
        <f>#REF!</f>
        <v>#REF!</v>
      </c>
      <c r="DT70" s="15" t="e">
        <f>#REF!</f>
        <v>#REF!</v>
      </c>
      <c r="DU70" s="15" t="e">
        <f>#REF!</f>
        <v>#REF!</v>
      </c>
      <c r="DV70" s="15" t="e">
        <f>#REF!</f>
        <v>#REF!</v>
      </c>
      <c r="DW70" s="15" t="e">
        <f>#REF!</f>
        <v>#REF!</v>
      </c>
      <c r="DX70" s="15" t="e">
        <f>#REF!</f>
        <v>#REF!</v>
      </c>
      <c r="DY70" s="15" t="e">
        <f>#REF!</f>
        <v>#REF!</v>
      </c>
      <c r="DZ70" s="15" t="e">
        <f>#REF!</f>
        <v>#REF!</v>
      </c>
      <c r="EA70" s="15" t="e">
        <f>#REF!</f>
        <v>#REF!</v>
      </c>
      <c r="EB70" s="15" t="e">
        <f>#REF!</f>
        <v>#REF!</v>
      </c>
      <c r="EC70" s="15" t="e">
        <f>#REF!</f>
        <v>#REF!</v>
      </c>
      <c r="EE70" s="14" t="e">
        <f>#REF!</f>
        <v>#REF!</v>
      </c>
      <c r="EF70" s="15" t="e">
        <f>#REF!</f>
        <v>#REF!</v>
      </c>
      <c r="EG70" s="15" t="e">
        <f>#REF!</f>
        <v>#REF!</v>
      </c>
      <c r="EH70" s="15" t="e">
        <f>#REF!</f>
        <v>#REF!</v>
      </c>
      <c r="EI70" s="15" t="e">
        <f>#REF!</f>
        <v>#REF!</v>
      </c>
      <c r="EJ70" s="15" t="e">
        <f>#REF!</f>
        <v>#REF!</v>
      </c>
      <c r="EK70" s="15" t="e">
        <f>#REF!</f>
        <v>#REF!</v>
      </c>
      <c r="EL70" s="15" t="e">
        <f>#REF!</f>
        <v>#REF!</v>
      </c>
      <c r="EM70" s="15" t="e">
        <f>#REF!</f>
        <v>#REF!</v>
      </c>
      <c r="EN70" s="15" t="e">
        <f>#REF!</f>
        <v>#REF!</v>
      </c>
      <c r="EO70" s="15" t="e">
        <f>#REF!</f>
        <v>#REF!</v>
      </c>
      <c r="EP70" s="15" t="e">
        <f>#REF!</f>
        <v>#REF!</v>
      </c>
      <c r="EQ70" s="15" t="e">
        <f>#REF!</f>
        <v>#REF!</v>
      </c>
      <c r="ER70" s="15" t="e">
        <f>#REF!</f>
        <v>#REF!</v>
      </c>
      <c r="ES70" s="15" t="e">
        <f>#REF!</f>
        <v>#REF!</v>
      </c>
      <c r="ET70" s="15" t="e">
        <f>#REF!</f>
        <v>#REF!</v>
      </c>
      <c r="EU70" s="15" t="e">
        <f>#REF!</f>
        <v>#REF!</v>
      </c>
      <c r="EV70" s="15" t="e">
        <f>#REF!</f>
        <v>#REF!</v>
      </c>
      <c r="EX70" s="14" t="e">
        <f>#REF!</f>
        <v>#REF!</v>
      </c>
      <c r="EY70" s="15" t="e">
        <f>#REF!</f>
        <v>#REF!</v>
      </c>
      <c r="EZ70" s="15" t="e">
        <f>#REF!</f>
        <v>#REF!</v>
      </c>
      <c r="FA70" s="15" t="e">
        <f>#REF!</f>
        <v>#REF!</v>
      </c>
      <c r="FB70" s="15" t="e">
        <f>#REF!</f>
        <v>#REF!</v>
      </c>
      <c r="FC70" s="15" t="e">
        <f>#REF!</f>
        <v>#REF!</v>
      </c>
      <c r="FD70" s="15" t="e">
        <f>#REF!</f>
        <v>#REF!</v>
      </c>
      <c r="FE70" s="15" t="e">
        <f>#REF!</f>
        <v>#REF!</v>
      </c>
      <c r="FF70" s="15" t="e">
        <f>#REF!</f>
        <v>#REF!</v>
      </c>
      <c r="FG70" s="15" t="e">
        <f>#REF!</f>
        <v>#REF!</v>
      </c>
      <c r="FH70" s="15" t="e">
        <f>#REF!</f>
        <v>#REF!</v>
      </c>
      <c r="FI70" s="15" t="e">
        <f>#REF!</f>
        <v>#REF!</v>
      </c>
      <c r="FJ70" s="15" t="e">
        <f>#REF!</f>
        <v>#REF!</v>
      </c>
      <c r="FK70" s="15" t="e">
        <f>#REF!</f>
        <v>#REF!</v>
      </c>
      <c r="FL70" s="15" t="e">
        <f>#REF!</f>
        <v>#REF!</v>
      </c>
      <c r="FM70" s="15" t="e">
        <f>#REF!</f>
        <v>#REF!</v>
      </c>
      <c r="FN70" s="15" t="e">
        <f>#REF!</f>
        <v>#REF!</v>
      </c>
      <c r="FO70" s="15" t="e">
        <f>#REF!</f>
        <v>#REF!</v>
      </c>
      <c r="FQ70" s="14" t="e">
        <f>#REF!</f>
        <v>#REF!</v>
      </c>
      <c r="FR70" s="15" t="e">
        <f>#REF!</f>
        <v>#REF!</v>
      </c>
      <c r="FS70" s="15" t="e">
        <f>#REF!</f>
        <v>#REF!</v>
      </c>
      <c r="FT70" s="15" t="e">
        <f>#REF!</f>
        <v>#REF!</v>
      </c>
      <c r="FU70" s="15" t="e">
        <f>#REF!</f>
        <v>#REF!</v>
      </c>
      <c r="FV70" s="15" t="e">
        <f>#REF!</f>
        <v>#REF!</v>
      </c>
      <c r="FW70" s="15" t="e">
        <f>#REF!</f>
        <v>#REF!</v>
      </c>
      <c r="FX70" s="15" t="e">
        <f>#REF!</f>
        <v>#REF!</v>
      </c>
      <c r="FY70" s="15" t="e">
        <f>#REF!</f>
        <v>#REF!</v>
      </c>
      <c r="FZ70" s="15" t="e">
        <f>#REF!</f>
        <v>#REF!</v>
      </c>
      <c r="GA70" s="15" t="e">
        <f>#REF!</f>
        <v>#REF!</v>
      </c>
      <c r="GB70" s="15" t="e">
        <f>#REF!</f>
        <v>#REF!</v>
      </c>
      <c r="GC70" s="15" t="e">
        <f>#REF!</f>
        <v>#REF!</v>
      </c>
      <c r="GD70" s="15" t="e">
        <f>#REF!</f>
        <v>#REF!</v>
      </c>
      <c r="GE70" s="15" t="e">
        <f>#REF!</f>
        <v>#REF!</v>
      </c>
      <c r="GF70" s="15" t="e">
        <f>#REF!</f>
        <v>#REF!</v>
      </c>
      <c r="GG70" s="15" t="e">
        <f>#REF!</f>
        <v>#REF!</v>
      </c>
      <c r="GH70" s="15" t="e">
        <f>#REF!</f>
        <v>#REF!</v>
      </c>
      <c r="GJ70" s="14" t="e">
        <f>#REF!</f>
        <v>#REF!</v>
      </c>
      <c r="GK70" s="15" t="e">
        <f>#REF!</f>
        <v>#REF!</v>
      </c>
      <c r="GL70" s="15" t="e">
        <f>#REF!</f>
        <v>#REF!</v>
      </c>
      <c r="GM70" s="15" t="e">
        <f>#REF!</f>
        <v>#REF!</v>
      </c>
      <c r="GN70" s="15" t="e">
        <f>#REF!</f>
        <v>#REF!</v>
      </c>
      <c r="GO70" s="15" t="e">
        <f>#REF!</f>
        <v>#REF!</v>
      </c>
      <c r="GP70" s="15" t="e">
        <f>#REF!</f>
        <v>#REF!</v>
      </c>
      <c r="GQ70" s="15" t="e">
        <f>#REF!</f>
        <v>#REF!</v>
      </c>
      <c r="GR70" s="15" t="e">
        <f>#REF!</f>
        <v>#REF!</v>
      </c>
      <c r="GS70" s="15" t="e">
        <f>#REF!</f>
        <v>#REF!</v>
      </c>
      <c r="GT70" s="15" t="e">
        <f>#REF!</f>
        <v>#REF!</v>
      </c>
      <c r="GU70" s="15" t="e">
        <f>#REF!</f>
        <v>#REF!</v>
      </c>
      <c r="GV70" s="15" t="e">
        <f>#REF!</f>
        <v>#REF!</v>
      </c>
      <c r="GW70" s="15" t="e">
        <f>#REF!</f>
        <v>#REF!</v>
      </c>
      <c r="GX70" s="15" t="e">
        <f>#REF!</f>
        <v>#REF!</v>
      </c>
      <c r="GY70" s="15" t="e">
        <f>#REF!</f>
        <v>#REF!</v>
      </c>
      <c r="GZ70" s="15" t="e">
        <f>#REF!</f>
        <v>#REF!</v>
      </c>
      <c r="HA70" s="15" t="e">
        <f>#REF!</f>
        <v>#REF!</v>
      </c>
      <c r="HC70" s="14" t="e">
        <f>#REF!</f>
        <v>#REF!</v>
      </c>
      <c r="HD70" s="15" t="e">
        <f>#REF!</f>
        <v>#REF!</v>
      </c>
      <c r="HE70" s="15" t="e">
        <f>#REF!</f>
        <v>#REF!</v>
      </c>
      <c r="HF70" s="15" t="e">
        <f>#REF!</f>
        <v>#REF!</v>
      </c>
      <c r="HG70" s="15" t="e">
        <f>#REF!</f>
        <v>#REF!</v>
      </c>
      <c r="HH70" s="15" t="e">
        <f>#REF!</f>
        <v>#REF!</v>
      </c>
      <c r="HI70" s="15" t="e">
        <f>#REF!</f>
        <v>#REF!</v>
      </c>
      <c r="HJ70" s="15" t="e">
        <f>#REF!</f>
        <v>#REF!</v>
      </c>
      <c r="HK70" s="15" t="e">
        <f>#REF!</f>
        <v>#REF!</v>
      </c>
      <c r="HL70" s="15" t="e">
        <f>#REF!</f>
        <v>#REF!</v>
      </c>
      <c r="HM70" s="15" t="e">
        <f>#REF!</f>
        <v>#REF!</v>
      </c>
      <c r="HN70" s="15" t="e">
        <f>#REF!</f>
        <v>#REF!</v>
      </c>
      <c r="HO70" s="15" t="e">
        <f>#REF!</f>
        <v>#REF!</v>
      </c>
      <c r="HP70" s="15" t="e">
        <f>#REF!</f>
        <v>#REF!</v>
      </c>
      <c r="HQ70" s="15" t="e">
        <f>#REF!</f>
        <v>#REF!</v>
      </c>
      <c r="HR70" s="15" t="e">
        <f>#REF!</f>
        <v>#REF!</v>
      </c>
      <c r="HS70" s="15" t="e">
        <f>#REF!</f>
        <v>#REF!</v>
      </c>
      <c r="HT70" s="15" t="e">
        <f>#REF!</f>
        <v>#REF!</v>
      </c>
      <c r="HV70" s="14" t="e">
        <f>#REF!</f>
        <v>#REF!</v>
      </c>
      <c r="HW70" s="15" t="e">
        <f>#REF!</f>
        <v>#REF!</v>
      </c>
      <c r="HX70" s="15" t="e">
        <f>#REF!</f>
        <v>#REF!</v>
      </c>
      <c r="HY70" s="15" t="e">
        <f>#REF!</f>
        <v>#REF!</v>
      </c>
      <c r="HZ70" s="15" t="e">
        <f>#REF!</f>
        <v>#REF!</v>
      </c>
      <c r="IA70" s="15" t="e">
        <f>#REF!</f>
        <v>#REF!</v>
      </c>
      <c r="IB70" s="15" t="e">
        <f>#REF!</f>
        <v>#REF!</v>
      </c>
      <c r="IC70" s="15" t="e">
        <f>#REF!</f>
        <v>#REF!</v>
      </c>
      <c r="ID70" s="15" t="e">
        <f>#REF!</f>
        <v>#REF!</v>
      </c>
      <c r="IE70" s="15" t="e">
        <f>#REF!</f>
        <v>#REF!</v>
      </c>
      <c r="IF70" s="15" t="e">
        <f>#REF!</f>
        <v>#REF!</v>
      </c>
      <c r="IG70" s="15" t="e">
        <f>#REF!</f>
        <v>#REF!</v>
      </c>
      <c r="IH70" s="15" t="e">
        <f>#REF!</f>
        <v>#REF!</v>
      </c>
      <c r="II70" s="15" t="e">
        <f>#REF!</f>
        <v>#REF!</v>
      </c>
      <c r="IJ70" s="15" t="e">
        <f>#REF!</f>
        <v>#REF!</v>
      </c>
      <c r="IK70" s="15" t="e">
        <f>#REF!</f>
        <v>#REF!</v>
      </c>
      <c r="IL70" s="15" t="e">
        <f>#REF!</f>
        <v>#REF!</v>
      </c>
      <c r="IM70" s="15" t="e">
        <f>#REF!</f>
        <v>#REF!</v>
      </c>
      <c r="IO70" s="14" t="e">
        <f>#REF!</f>
        <v>#REF!</v>
      </c>
      <c r="IP70" s="15" t="e">
        <f>#REF!</f>
        <v>#REF!</v>
      </c>
      <c r="IQ70" s="15" t="e">
        <f>#REF!</f>
        <v>#REF!</v>
      </c>
      <c r="IR70" s="15" t="e">
        <f>#REF!</f>
        <v>#REF!</v>
      </c>
      <c r="IS70" s="15" t="e">
        <f>#REF!</f>
        <v>#REF!</v>
      </c>
      <c r="IT70" s="15" t="e">
        <f>#REF!</f>
        <v>#REF!</v>
      </c>
      <c r="IU70" s="15" t="e">
        <f>#REF!</f>
        <v>#REF!</v>
      </c>
      <c r="IV70" s="15" t="e">
        <f>#REF!</f>
        <v>#REF!</v>
      </c>
      <c r="IW70" s="15" t="e">
        <f>#REF!</f>
        <v>#REF!</v>
      </c>
      <c r="IX70" s="15" t="e">
        <f>#REF!</f>
        <v>#REF!</v>
      </c>
      <c r="IY70" s="15" t="e">
        <f>#REF!</f>
        <v>#REF!</v>
      </c>
      <c r="IZ70" s="15" t="e">
        <f>#REF!</f>
        <v>#REF!</v>
      </c>
      <c r="JA70" s="15" t="e">
        <f>#REF!</f>
        <v>#REF!</v>
      </c>
      <c r="JB70" s="15" t="e">
        <f>#REF!</f>
        <v>#REF!</v>
      </c>
      <c r="JC70" s="15" t="e">
        <f>#REF!</f>
        <v>#REF!</v>
      </c>
      <c r="JD70" s="15" t="e">
        <f>#REF!</f>
        <v>#REF!</v>
      </c>
      <c r="JE70" s="15" t="e">
        <f>#REF!</f>
        <v>#REF!</v>
      </c>
      <c r="JF70" s="15" t="e">
        <f>#REF!</f>
        <v>#REF!</v>
      </c>
      <c r="JH70" s="14" t="e">
        <f>#REF!</f>
        <v>#REF!</v>
      </c>
      <c r="JI70" s="15" t="e">
        <f>#REF!</f>
        <v>#REF!</v>
      </c>
      <c r="JJ70" s="15" t="e">
        <f>#REF!</f>
        <v>#REF!</v>
      </c>
      <c r="JK70" s="15" t="e">
        <f>#REF!</f>
        <v>#REF!</v>
      </c>
      <c r="JL70" s="15" t="e">
        <f>#REF!</f>
        <v>#REF!</v>
      </c>
      <c r="JM70" s="15" t="e">
        <f>#REF!</f>
        <v>#REF!</v>
      </c>
      <c r="JN70" s="15" t="e">
        <f>#REF!</f>
        <v>#REF!</v>
      </c>
      <c r="JO70" s="15" t="e">
        <f>#REF!</f>
        <v>#REF!</v>
      </c>
      <c r="JP70" s="15" t="e">
        <f>#REF!</f>
        <v>#REF!</v>
      </c>
      <c r="JQ70" s="15" t="e">
        <f>#REF!</f>
        <v>#REF!</v>
      </c>
      <c r="JR70" s="15" t="e">
        <f>#REF!</f>
        <v>#REF!</v>
      </c>
      <c r="JS70" s="15" t="e">
        <f>#REF!</f>
        <v>#REF!</v>
      </c>
      <c r="JT70" s="15" t="e">
        <f>#REF!</f>
        <v>#REF!</v>
      </c>
      <c r="JU70" s="15" t="e">
        <f>#REF!</f>
        <v>#REF!</v>
      </c>
      <c r="JV70" s="15" t="e">
        <f>#REF!</f>
        <v>#REF!</v>
      </c>
      <c r="JW70" s="15" t="e">
        <f>#REF!</f>
        <v>#REF!</v>
      </c>
      <c r="JX70" s="15" t="e">
        <f>#REF!</f>
        <v>#REF!</v>
      </c>
      <c r="JY70" s="15" t="e">
        <f>#REF!</f>
        <v>#REF!</v>
      </c>
    </row>
    <row r="71" spans="2:285" x14ac:dyDescent="0.25">
      <c r="B71" s="14" t="e">
        <f>#REF!</f>
        <v>#REF!</v>
      </c>
      <c r="C71" s="15" t="e">
        <f>#REF!</f>
        <v>#REF!</v>
      </c>
      <c r="D71" s="15" t="e">
        <f>#REF!</f>
        <v>#REF!</v>
      </c>
      <c r="E71" s="15" t="e">
        <f>#REF!</f>
        <v>#REF!</v>
      </c>
      <c r="F71" s="15" t="e">
        <f>#REF!</f>
        <v>#REF!</v>
      </c>
      <c r="G71" s="15" t="e">
        <f>#REF!</f>
        <v>#REF!</v>
      </c>
      <c r="H71" s="15" t="e">
        <f>#REF!</f>
        <v>#REF!</v>
      </c>
      <c r="I71" s="15" t="e">
        <f>#REF!</f>
        <v>#REF!</v>
      </c>
      <c r="J71" s="15" t="e">
        <f>#REF!</f>
        <v>#REF!</v>
      </c>
      <c r="K71" s="15" t="e">
        <f>#REF!</f>
        <v>#REF!</v>
      </c>
      <c r="L71" s="15" t="e">
        <f>#REF!</f>
        <v>#REF!</v>
      </c>
      <c r="M71" s="15" t="e">
        <f>#REF!</f>
        <v>#REF!</v>
      </c>
      <c r="N71" s="15" t="e">
        <f>#REF!</f>
        <v>#REF!</v>
      </c>
      <c r="O71" s="15" t="e">
        <f>#REF!</f>
        <v>#REF!</v>
      </c>
      <c r="P71" s="15" t="e">
        <f>#REF!</f>
        <v>#REF!</v>
      </c>
      <c r="Q71" s="15" t="e">
        <f>#REF!</f>
        <v>#REF!</v>
      </c>
      <c r="R71" s="15" t="e">
        <f>#REF!</f>
        <v>#REF!</v>
      </c>
      <c r="S71" s="15" t="e">
        <f>#REF!</f>
        <v>#REF!</v>
      </c>
      <c r="U71" s="14" t="e">
        <f>#REF!</f>
        <v>#REF!</v>
      </c>
      <c r="V71" s="15" t="e">
        <f>#REF!</f>
        <v>#REF!</v>
      </c>
      <c r="W71" s="15" t="e">
        <f>#REF!</f>
        <v>#REF!</v>
      </c>
      <c r="X71" s="15" t="e">
        <f>#REF!</f>
        <v>#REF!</v>
      </c>
      <c r="Y71" s="15" t="e">
        <f>#REF!</f>
        <v>#REF!</v>
      </c>
      <c r="Z71" s="15" t="e">
        <f>#REF!</f>
        <v>#REF!</v>
      </c>
      <c r="AA71" s="15" t="e">
        <f>#REF!</f>
        <v>#REF!</v>
      </c>
      <c r="AB71" s="15" t="e">
        <f>#REF!</f>
        <v>#REF!</v>
      </c>
      <c r="AC71" s="15" t="e">
        <f>#REF!</f>
        <v>#REF!</v>
      </c>
      <c r="AD71" s="15" t="e">
        <f>#REF!</f>
        <v>#REF!</v>
      </c>
      <c r="AE71" s="15" t="e">
        <f>#REF!</f>
        <v>#REF!</v>
      </c>
      <c r="AF71" s="15" t="e">
        <f>#REF!</f>
        <v>#REF!</v>
      </c>
      <c r="AG71" s="15" t="e">
        <f>#REF!</f>
        <v>#REF!</v>
      </c>
      <c r="AH71" s="15" t="e">
        <f>#REF!</f>
        <v>#REF!</v>
      </c>
      <c r="AI71" s="15" t="e">
        <f>#REF!</f>
        <v>#REF!</v>
      </c>
      <c r="AJ71" s="15" t="e">
        <f>#REF!</f>
        <v>#REF!</v>
      </c>
      <c r="AK71" s="15" t="e">
        <f>#REF!</f>
        <v>#REF!</v>
      </c>
      <c r="AL71" s="15" t="e">
        <f>#REF!</f>
        <v>#REF!</v>
      </c>
      <c r="AN71" s="14" t="e">
        <f>#REF!</f>
        <v>#REF!</v>
      </c>
      <c r="AO71" s="15" t="e">
        <f>#REF!</f>
        <v>#REF!</v>
      </c>
      <c r="AP71" s="15" t="e">
        <f>#REF!</f>
        <v>#REF!</v>
      </c>
      <c r="AQ71" s="15" t="e">
        <f>#REF!</f>
        <v>#REF!</v>
      </c>
      <c r="AR71" s="15" t="e">
        <f>#REF!</f>
        <v>#REF!</v>
      </c>
      <c r="AS71" s="15" t="e">
        <f>#REF!</f>
        <v>#REF!</v>
      </c>
      <c r="AT71" s="15" t="e">
        <f>#REF!</f>
        <v>#REF!</v>
      </c>
      <c r="AU71" s="15" t="e">
        <f>#REF!</f>
        <v>#REF!</v>
      </c>
      <c r="AV71" s="15" t="e">
        <f>#REF!</f>
        <v>#REF!</v>
      </c>
      <c r="AW71" s="15" t="e">
        <f>#REF!</f>
        <v>#REF!</v>
      </c>
      <c r="AX71" s="15" t="e">
        <f>#REF!</f>
        <v>#REF!</v>
      </c>
      <c r="AY71" s="15" t="e">
        <f>#REF!</f>
        <v>#REF!</v>
      </c>
      <c r="AZ71" s="15" t="e">
        <f>#REF!</f>
        <v>#REF!</v>
      </c>
      <c r="BA71" s="15" t="e">
        <f>#REF!</f>
        <v>#REF!</v>
      </c>
      <c r="BB71" s="15" t="e">
        <f>#REF!</f>
        <v>#REF!</v>
      </c>
      <c r="BC71" s="15" t="e">
        <f>#REF!</f>
        <v>#REF!</v>
      </c>
      <c r="BD71" s="15" t="e">
        <f>#REF!</f>
        <v>#REF!</v>
      </c>
      <c r="BE71" s="15" t="e">
        <f>#REF!</f>
        <v>#REF!</v>
      </c>
      <c r="BG71" s="14" t="e">
        <f>#REF!</f>
        <v>#REF!</v>
      </c>
      <c r="BH71" s="15" t="e">
        <f>#REF!</f>
        <v>#REF!</v>
      </c>
      <c r="BI71" s="15" t="e">
        <f>#REF!</f>
        <v>#REF!</v>
      </c>
      <c r="BJ71" s="15" t="e">
        <f>#REF!</f>
        <v>#REF!</v>
      </c>
      <c r="BK71" s="15" t="e">
        <f>#REF!</f>
        <v>#REF!</v>
      </c>
      <c r="BL71" s="15" t="e">
        <f>#REF!</f>
        <v>#REF!</v>
      </c>
      <c r="BM71" s="15" t="e">
        <f>#REF!</f>
        <v>#REF!</v>
      </c>
      <c r="BN71" s="15" t="e">
        <f>#REF!</f>
        <v>#REF!</v>
      </c>
      <c r="BO71" s="15" t="e">
        <f>#REF!</f>
        <v>#REF!</v>
      </c>
      <c r="BP71" s="15" t="e">
        <f>#REF!</f>
        <v>#REF!</v>
      </c>
      <c r="BQ71" s="15" t="e">
        <f>#REF!</f>
        <v>#REF!</v>
      </c>
      <c r="BR71" s="15" t="e">
        <f>#REF!</f>
        <v>#REF!</v>
      </c>
      <c r="BS71" s="15" t="e">
        <f>#REF!</f>
        <v>#REF!</v>
      </c>
      <c r="BT71" s="15" t="e">
        <f>#REF!</f>
        <v>#REF!</v>
      </c>
      <c r="BU71" s="15" t="e">
        <f>#REF!</f>
        <v>#REF!</v>
      </c>
      <c r="BV71" s="15" t="e">
        <f>#REF!</f>
        <v>#REF!</v>
      </c>
      <c r="BW71" s="15" t="e">
        <f>#REF!</f>
        <v>#REF!</v>
      </c>
      <c r="BX71" s="15" t="e">
        <f>#REF!</f>
        <v>#REF!</v>
      </c>
      <c r="BZ71" s="14" t="e">
        <f>#REF!</f>
        <v>#REF!</v>
      </c>
      <c r="CA71" s="15" t="e">
        <f>#REF!</f>
        <v>#REF!</v>
      </c>
      <c r="CB71" s="15" t="e">
        <f>#REF!</f>
        <v>#REF!</v>
      </c>
      <c r="CC71" s="15" t="e">
        <f>#REF!</f>
        <v>#REF!</v>
      </c>
      <c r="CD71" s="15" t="e">
        <f>#REF!</f>
        <v>#REF!</v>
      </c>
      <c r="CE71" s="15" t="e">
        <f>#REF!</f>
        <v>#REF!</v>
      </c>
      <c r="CF71" s="15" t="e">
        <f>#REF!</f>
        <v>#REF!</v>
      </c>
      <c r="CG71" s="15" t="e">
        <f>#REF!</f>
        <v>#REF!</v>
      </c>
      <c r="CH71" s="15" t="e">
        <f>#REF!</f>
        <v>#REF!</v>
      </c>
      <c r="CI71" s="15" t="e">
        <f>#REF!</f>
        <v>#REF!</v>
      </c>
      <c r="CJ71" s="15" t="e">
        <f>#REF!</f>
        <v>#REF!</v>
      </c>
      <c r="CK71" s="15" t="e">
        <f>#REF!</f>
        <v>#REF!</v>
      </c>
      <c r="CL71" s="15" t="e">
        <f>#REF!</f>
        <v>#REF!</v>
      </c>
      <c r="CM71" s="15" t="e">
        <f>#REF!</f>
        <v>#REF!</v>
      </c>
      <c r="CN71" s="15" t="e">
        <f>#REF!</f>
        <v>#REF!</v>
      </c>
      <c r="CO71" s="15" t="e">
        <f>#REF!</f>
        <v>#REF!</v>
      </c>
      <c r="CP71" s="15" t="e">
        <f>#REF!</f>
        <v>#REF!</v>
      </c>
      <c r="CQ71" s="15" t="e">
        <f>#REF!</f>
        <v>#REF!</v>
      </c>
      <c r="CS71" s="14" t="e">
        <f>#REF!</f>
        <v>#REF!</v>
      </c>
      <c r="CT71" s="15" t="e">
        <f>#REF!</f>
        <v>#REF!</v>
      </c>
      <c r="CU71" s="15" t="e">
        <f>#REF!</f>
        <v>#REF!</v>
      </c>
      <c r="CV71" s="15" t="e">
        <f>#REF!</f>
        <v>#REF!</v>
      </c>
      <c r="CW71" s="15" t="e">
        <f>#REF!</f>
        <v>#REF!</v>
      </c>
      <c r="CX71" s="15" t="e">
        <f>#REF!</f>
        <v>#REF!</v>
      </c>
      <c r="CY71" s="15" t="e">
        <f>#REF!</f>
        <v>#REF!</v>
      </c>
      <c r="CZ71" s="15" t="e">
        <f>#REF!</f>
        <v>#REF!</v>
      </c>
      <c r="DA71" s="15" t="e">
        <f>#REF!</f>
        <v>#REF!</v>
      </c>
      <c r="DB71" s="15" t="e">
        <f>#REF!</f>
        <v>#REF!</v>
      </c>
      <c r="DC71" s="15" t="e">
        <f>#REF!</f>
        <v>#REF!</v>
      </c>
      <c r="DD71" s="15" t="e">
        <f>#REF!</f>
        <v>#REF!</v>
      </c>
      <c r="DE71" s="15" t="e">
        <f>#REF!</f>
        <v>#REF!</v>
      </c>
      <c r="DF71" s="15" t="e">
        <f>#REF!</f>
        <v>#REF!</v>
      </c>
      <c r="DG71" s="15" t="e">
        <f>#REF!</f>
        <v>#REF!</v>
      </c>
      <c r="DH71" s="15" t="e">
        <f>#REF!</f>
        <v>#REF!</v>
      </c>
      <c r="DI71" s="15" t="e">
        <f>#REF!</f>
        <v>#REF!</v>
      </c>
      <c r="DJ71" s="15" t="e">
        <f>#REF!</f>
        <v>#REF!</v>
      </c>
      <c r="DL71" s="14" t="e">
        <f>#REF!</f>
        <v>#REF!</v>
      </c>
      <c r="DM71" s="15" t="e">
        <f>#REF!</f>
        <v>#REF!</v>
      </c>
      <c r="DN71" s="15" t="e">
        <f>#REF!</f>
        <v>#REF!</v>
      </c>
      <c r="DO71" s="15" t="e">
        <f>#REF!</f>
        <v>#REF!</v>
      </c>
      <c r="DP71" s="15" t="e">
        <f>#REF!</f>
        <v>#REF!</v>
      </c>
      <c r="DQ71" s="15" t="e">
        <f>#REF!</f>
        <v>#REF!</v>
      </c>
      <c r="DR71" s="15" t="e">
        <f>#REF!</f>
        <v>#REF!</v>
      </c>
      <c r="DS71" s="15" t="e">
        <f>#REF!</f>
        <v>#REF!</v>
      </c>
      <c r="DT71" s="15" t="e">
        <f>#REF!</f>
        <v>#REF!</v>
      </c>
      <c r="DU71" s="15" t="e">
        <f>#REF!</f>
        <v>#REF!</v>
      </c>
      <c r="DV71" s="15" t="e">
        <f>#REF!</f>
        <v>#REF!</v>
      </c>
      <c r="DW71" s="15" t="e">
        <f>#REF!</f>
        <v>#REF!</v>
      </c>
      <c r="DX71" s="15" t="e">
        <f>#REF!</f>
        <v>#REF!</v>
      </c>
      <c r="DY71" s="15" t="e">
        <f>#REF!</f>
        <v>#REF!</v>
      </c>
      <c r="DZ71" s="15" t="e">
        <f>#REF!</f>
        <v>#REF!</v>
      </c>
      <c r="EA71" s="15" t="e">
        <f>#REF!</f>
        <v>#REF!</v>
      </c>
      <c r="EB71" s="15" t="e">
        <f>#REF!</f>
        <v>#REF!</v>
      </c>
      <c r="EC71" s="15" t="e">
        <f>#REF!</f>
        <v>#REF!</v>
      </c>
      <c r="EE71" s="14" t="e">
        <f>#REF!</f>
        <v>#REF!</v>
      </c>
      <c r="EF71" s="15" t="e">
        <f>#REF!</f>
        <v>#REF!</v>
      </c>
      <c r="EG71" s="15" t="e">
        <f>#REF!</f>
        <v>#REF!</v>
      </c>
      <c r="EH71" s="15" t="e">
        <f>#REF!</f>
        <v>#REF!</v>
      </c>
      <c r="EI71" s="15" t="e">
        <f>#REF!</f>
        <v>#REF!</v>
      </c>
      <c r="EJ71" s="15" t="e">
        <f>#REF!</f>
        <v>#REF!</v>
      </c>
      <c r="EK71" s="15" t="e">
        <f>#REF!</f>
        <v>#REF!</v>
      </c>
      <c r="EL71" s="15" t="e">
        <f>#REF!</f>
        <v>#REF!</v>
      </c>
      <c r="EM71" s="15" t="e">
        <f>#REF!</f>
        <v>#REF!</v>
      </c>
      <c r="EN71" s="15" t="e">
        <f>#REF!</f>
        <v>#REF!</v>
      </c>
      <c r="EO71" s="15" t="e">
        <f>#REF!</f>
        <v>#REF!</v>
      </c>
      <c r="EP71" s="15" t="e">
        <f>#REF!</f>
        <v>#REF!</v>
      </c>
      <c r="EQ71" s="15" t="e">
        <f>#REF!</f>
        <v>#REF!</v>
      </c>
      <c r="ER71" s="15" t="e">
        <f>#REF!</f>
        <v>#REF!</v>
      </c>
      <c r="ES71" s="15" t="e">
        <f>#REF!</f>
        <v>#REF!</v>
      </c>
      <c r="ET71" s="15" t="e">
        <f>#REF!</f>
        <v>#REF!</v>
      </c>
      <c r="EU71" s="15" t="e">
        <f>#REF!</f>
        <v>#REF!</v>
      </c>
      <c r="EV71" s="15" t="e">
        <f>#REF!</f>
        <v>#REF!</v>
      </c>
      <c r="EX71" s="14" t="e">
        <f>#REF!</f>
        <v>#REF!</v>
      </c>
      <c r="EY71" s="15" t="e">
        <f>#REF!</f>
        <v>#REF!</v>
      </c>
      <c r="EZ71" s="15" t="e">
        <f>#REF!</f>
        <v>#REF!</v>
      </c>
      <c r="FA71" s="15" t="e">
        <f>#REF!</f>
        <v>#REF!</v>
      </c>
      <c r="FB71" s="15" t="e">
        <f>#REF!</f>
        <v>#REF!</v>
      </c>
      <c r="FC71" s="15" t="e">
        <f>#REF!</f>
        <v>#REF!</v>
      </c>
      <c r="FD71" s="15" t="e">
        <f>#REF!</f>
        <v>#REF!</v>
      </c>
      <c r="FE71" s="15" t="e">
        <f>#REF!</f>
        <v>#REF!</v>
      </c>
      <c r="FF71" s="15" t="e">
        <f>#REF!</f>
        <v>#REF!</v>
      </c>
      <c r="FG71" s="15" t="e">
        <f>#REF!</f>
        <v>#REF!</v>
      </c>
      <c r="FH71" s="15" t="e">
        <f>#REF!</f>
        <v>#REF!</v>
      </c>
      <c r="FI71" s="15" t="e">
        <f>#REF!</f>
        <v>#REF!</v>
      </c>
      <c r="FJ71" s="15" t="e">
        <f>#REF!</f>
        <v>#REF!</v>
      </c>
      <c r="FK71" s="15" t="e">
        <f>#REF!</f>
        <v>#REF!</v>
      </c>
      <c r="FL71" s="15" t="e">
        <f>#REF!</f>
        <v>#REF!</v>
      </c>
      <c r="FM71" s="15" t="e">
        <f>#REF!</f>
        <v>#REF!</v>
      </c>
      <c r="FN71" s="15" t="e">
        <f>#REF!</f>
        <v>#REF!</v>
      </c>
      <c r="FO71" s="15" t="e">
        <f>#REF!</f>
        <v>#REF!</v>
      </c>
      <c r="FQ71" s="14" t="e">
        <f>#REF!</f>
        <v>#REF!</v>
      </c>
      <c r="FR71" s="15" t="e">
        <f>#REF!</f>
        <v>#REF!</v>
      </c>
      <c r="FS71" s="15" t="e">
        <f>#REF!</f>
        <v>#REF!</v>
      </c>
      <c r="FT71" s="15" t="e">
        <f>#REF!</f>
        <v>#REF!</v>
      </c>
      <c r="FU71" s="15" t="e">
        <f>#REF!</f>
        <v>#REF!</v>
      </c>
      <c r="FV71" s="15" t="e">
        <f>#REF!</f>
        <v>#REF!</v>
      </c>
      <c r="FW71" s="15" t="e">
        <f>#REF!</f>
        <v>#REF!</v>
      </c>
      <c r="FX71" s="15" t="e">
        <f>#REF!</f>
        <v>#REF!</v>
      </c>
      <c r="FY71" s="15" t="e">
        <f>#REF!</f>
        <v>#REF!</v>
      </c>
      <c r="FZ71" s="15" t="e">
        <f>#REF!</f>
        <v>#REF!</v>
      </c>
      <c r="GA71" s="15" t="e">
        <f>#REF!</f>
        <v>#REF!</v>
      </c>
      <c r="GB71" s="15" t="e">
        <f>#REF!</f>
        <v>#REF!</v>
      </c>
      <c r="GC71" s="15" t="e">
        <f>#REF!</f>
        <v>#REF!</v>
      </c>
      <c r="GD71" s="15" t="e">
        <f>#REF!</f>
        <v>#REF!</v>
      </c>
      <c r="GE71" s="15" t="e">
        <f>#REF!</f>
        <v>#REF!</v>
      </c>
      <c r="GF71" s="15" t="e">
        <f>#REF!</f>
        <v>#REF!</v>
      </c>
      <c r="GG71" s="15" t="e">
        <f>#REF!</f>
        <v>#REF!</v>
      </c>
      <c r="GH71" s="15" t="e">
        <f>#REF!</f>
        <v>#REF!</v>
      </c>
      <c r="GJ71" s="14" t="e">
        <f>#REF!</f>
        <v>#REF!</v>
      </c>
      <c r="GK71" s="15" t="e">
        <f>#REF!</f>
        <v>#REF!</v>
      </c>
      <c r="GL71" s="15" t="e">
        <f>#REF!</f>
        <v>#REF!</v>
      </c>
      <c r="GM71" s="15" t="e">
        <f>#REF!</f>
        <v>#REF!</v>
      </c>
      <c r="GN71" s="15" t="e">
        <f>#REF!</f>
        <v>#REF!</v>
      </c>
      <c r="GO71" s="15" t="e">
        <f>#REF!</f>
        <v>#REF!</v>
      </c>
      <c r="GP71" s="15" t="e">
        <f>#REF!</f>
        <v>#REF!</v>
      </c>
      <c r="GQ71" s="15" t="e">
        <f>#REF!</f>
        <v>#REF!</v>
      </c>
      <c r="GR71" s="15" t="e">
        <f>#REF!</f>
        <v>#REF!</v>
      </c>
      <c r="GS71" s="15" t="e">
        <f>#REF!</f>
        <v>#REF!</v>
      </c>
      <c r="GT71" s="15" t="e">
        <f>#REF!</f>
        <v>#REF!</v>
      </c>
      <c r="GU71" s="15" t="e">
        <f>#REF!</f>
        <v>#REF!</v>
      </c>
      <c r="GV71" s="15" t="e">
        <f>#REF!</f>
        <v>#REF!</v>
      </c>
      <c r="GW71" s="15" t="e">
        <f>#REF!</f>
        <v>#REF!</v>
      </c>
      <c r="GX71" s="15" t="e">
        <f>#REF!</f>
        <v>#REF!</v>
      </c>
      <c r="GY71" s="15" t="e">
        <f>#REF!</f>
        <v>#REF!</v>
      </c>
      <c r="GZ71" s="15" t="e">
        <f>#REF!</f>
        <v>#REF!</v>
      </c>
      <c r="HA71" s="15" t="e">
        <f>#REF!</f>
        <v>#REF!</v>
      </c>
      <c r="HC71" s="14" t="e">
        <f>#REF!</f>
        <v>#REF!</v>
      </c>
      <c r="HD71" s="15" t="e">
        <f>#REF!</f>
        <v>#REF!</v>
      </c>
      <c r="HE71" s="15" t="e">
        <f>#REF!</f>
        <v>#REF!</v>
      </c>
      <c r="HF71" s="15" t="e">
        <f>#REF!</f>
        <v>#REF!</v>
      </c>
      <c r="HG71" s="15" t="e">
        <f>#REF!</f>
        <v>#REF!</v>
      </c>
      <c r="HH71" s="15" t="e">
        <f>#REF!</f>
        <v>#REF!</v>
      </c>
      <c r="HI71" s="15" t="e">
        <f>#REF!</f>
        <v>#REF!</v>
      </c>
      <c r="HJ71" s="15" t="e">
        <f>#REF!</f>
        <v>#REF!</v>
      </c>
      <c r="HK71" s="15" t="e">
        <f>#REF!</f>
        <v>#REF!</v>
      </c>
      <c r="HL71" s="15" t="e">
        <f>#REF!</f>
        <v>#REF!</v>
      </c>
      <c r="HM71" s="15" t="e">
        <f>#REF!</f>
        <v>#REF!</v>
      </c>
      <c r="HN71" s="15" t="e">
        <f>#REF!</f>
        <v>#REF!</v>
      </c>
      <c r="HO71" s="15" t="e">
        <f>#REF!</f>
        <v>#REF!</v>
      </c>
      <c r="HP71" s="15" t="e">
        <f>#REF!</f>
        <v>#REF!</v>
      </c>
      <c r="HQ71" s="15" t="e">
        <f>#REF!</f>
        <v>#REF!</v>
      </c>
      <c r="HR71" s="15" t="e">
        <f>#REF!</f>
        <v>#REF!</v>
      </c>
      <c r="HS71" s="15" t="e">
        <f>#REF!</f>
        <v>#REF!</v>
      </c>
      <c r="HT71" s="15" t="e">
        <f>#REF!</f>
        <v>#REF!</v>
      </c>
      <c r="HV71" s="14" t="e">
        <f>#REF!</f>
        <v>#REF!</v>
      </c>
      <c r="HW71" s="15" t="e">
        <f>#REF!</f>
        <v>#REF!</v>
      </c>
      <c r="HX71" s="15" t="e">
        <f>#REF!</f>
        <v>#REF!</v>
      </c>
      <c r="HY71" s="15" t="e">
        <f>#REF!</f>
        <v>#REF!</v>
      </c>
      <c r="HZ71" s="15" t="e">
        <f>#REF!</f>
        <v>#REF!</v>
      </c>
      <c r="IA71" s="15" t="e">
        <f>#REF!</f>
        <v>#REF!</v>
      </c>
      <c r="IB71" s="15" t="e">
        <f>#REF!</f>
        <v>#REF!</v>
      </c>
      <c r="IC71" s="15" t="e">
        <f>#REF!</f>
        <v>#REF!</v>
      </c>
      <c r="ID71" s="15" t="e">
        <f>#REF!</f>
        <v>#REF!</v>
      </c>
      <c r="IE71" s="15" t="e">
        <f>#REF!</f>
        <v>#REF!</v>
      </c>
      <c r="IF71" s="15" t="e">
        <f>#REF!</f>
        <v>#REF!</v>
      </c>
      <c r="IG71" s="15" t="e">
        <f>#REF!</f>
        <v>#REF!</v>
      </c>
      <c r="IH71" s="15" t="e">
        <f>#REF!</f>
        <v>#REF!</v>
      </c>
      <c r="II71" s="15" t="e">
        <f>#REF!</f>
        <v>#REF!</v>
      </c>
      <c r="IJ71" s="15" t="e">
        <f>#REF!</f>
        <v>#REF!</v>
      </c>
      <c r="IK71" s="15" t="e">
        <f>#REF!</f>
        <v>#REF!</v>
      </c>
      <c r="IL71" s="15" t="e">
        <f>#REF!</f>
        <v>#REF!</v>
      </c>
      <c r="IM71" s="15" t="e">
        <f>#REF!</f>
        <v>#REF!</v>
      </c>
      <c r="IO71" s="14" t="e">
        <f>#REF!</f>
        <v>#REF!</v>
      </c>
      <c r="IP71" s="15" t="e">
        <f>#REF!</f>
        <v>#REF!</v>
      </c>
      <c r="IQ71" s="15" t="e">
        <f>#REF!</f>
        <v>#REF!</v>
      </c>
      <c r="IR71" s="15" t="e">
        <f>#REF!</f>
        <v>#REF!</v>
      </c>
      <c r="IS71" s="15" t="e">
        <f>#REF!</f>
        <v>#REF!</v>
      </c>
      <c r="IT71" s="15" t="e">
        <f>#REF!</f>
        <v>#REF!</v>
      </c>
      <c r="IU71" s="15" t="e">
        <f>#REF!</f>
        <v>#REF!</v>
      </c>
      <c r="IV71" s="15" t="e">
        <f>#REF!</f>
        <v>#REF!</v>
      </c>
      <c r="IW71" s="15" t="e">
        <f>#REF!</f>
        <v>#REF!</v>
      </c>
      <c r="IX71" s="15" t="e">
        <f>#REF!</f>
        <v>#REF!</v>
      </c>
      <c r="IY71" s="15" t="e">
        <f>#REF!</f>
        <v>#REF!</v>
      </c>
      <c r="IZ71" s="15" t="e">
        <f>#REF!</f>
        <v>#REF!</v>
      </c>
      <c r="JA71" s="15" t="e">
        <f>#REF!</f>
        <v>#REF!</v>
      </c>
      <c r="JB71" s="15" t="e">
        <f>#REF!</f>
        <v>#REF!</v>
      </c>
      <c r="JC71" s="15" t="e">
        <f>#REF!</f>
        <v>#REF!</v>
      </c>
      <c r="JD71" s="15" t="e">
        <f>#REF!</f>
        <v>#REF!</v>
      </c>
      <c r="JE71" s="15" t="e">
        <f>#REF!</f>
        <v>#REF!</v>
      </c>
      <c r="JF71" s="15" t="e">
        <f>#REF!</f>
        <v>#REF!</v>
      </c>
      <c r="JH71" s="14" t="e">
        <f>#REF!</f>
        <v>#REF!</v>
      </c>
      <c r="JI71" s="15" t="e">
        <f>#REF!</f>
        <v>#REF!</v>
      </c>
      <c r="JJ71" s="15" t="e">
        <f>#REF!</f>
        <v>#REF!</v>
      </c>
      <c r="JK71" s="15" t="e">
        <f>#REF!</f>
        <v>#REF!</v>
      </c>
      <c r="JL71" s="15" t="e">
        <f>#REF!</f>
        <v>#REF!</v>
      </c>
      <c r="JM71" s="15" t="e">
        <f>#REF!</f>
        <v>#REF!</v>
      </c>
      <c r="JN71" s="15" t="e">
        <f>#REF!</f>
        <v>#REF!</v>
      </c>
      <c r="JO71" s="15" t="e">
        <f>#REF!</f>
        <v>#REF!</v>
      </c>
      <c r="JP71" s="15" t="e">
        <f>#REF!</f>
        <v>#REF!</v>
      </c>
      <c r="JQ71" s="15" t="e">
        <f>#REF!</f>
        <v>#REF!</v>
      </c>
      <c r="JR71" s="15" t="e">
        <f>#REF!</f>
        <v>#REF!</v>
      </c>
      <c r="JS71" s="15" t="e">
        <f>#REF!</f>
        <v>#REF!</v>
      </c>
      <c r="JT71" s="15" t="e">
        <f>#REF!</f>
        <v>#REF!</v>
      </c>
      <c r="JU71" s="15" t="e">
        <f>#REF!</f>
        <v>#REF!</v>
      </c>
      <c r="JV71" s="15" t="e">
        <f>#REF!</f>
        <v>#REF!</v>
      </c>
      <c r="JW71" s="15" t="e">
        <f>#REF!</f>
        <v>#REF!</v>
      </c>
      <c r="JX71" s="15" t="e">
        <f>#REF!</f>
        <v>#REF!</v>
      </c>
      <c r="JY71" s="15" t="e">
        <f>#REF!</f>
        <v>#REF!</v>
      </c>
    </row>
    <row r="72" spans="2:285" x14ac:dyDescent="0.25">
      <c r="B72" s="14" t="e">
        <f>#REF!</f>
        <v>#REF!</v>
      </c>
      <c r="C72" s="15" t="e">
        <f>#REF!</f>
        <v>#REF!</v>
      </c>
      <c r="D72" s="15" t="e">
        <f>#REF!</f>
        <v>#REF!</v>
      </c>
      <c r="E72" s="15" t="e">
        <f>#REF!</f>
        <v>#REF!</v>
      </c>
      <c r="F72" s="15" t="e">
        <f>#REF!</f>
        <v>#REF!</v>
      </c>
      <c r="G72" s="15" t="e">
        <f>#REF!</f>
        <v>#REF!</v>
      </c>
      <c r="H72" s="15" t="e">
        <f>#REF!</f>
        <v>#REF!</v>
      </c>
      <c r="I72" s="15" t="e">
        <f>#REF!</f>
        <v>#REF!</v>
      </c>
      <c r="J72" s="15" t="e">
        <f>#REF!</f>
        <v>#REF!</v>
      </c>
      <c r="K72" s="15" t="e">
        <f>#REF!</f>
        <v>#REF!</v>
      </c>
      <c r="L72" s="15" t="e">
        <f>#REF!</f>
        <v>#REF!</v>
      </c>
      <c r="M72" s="15" t="e">
        <f>#REF!</f>
        <v>#REF!</v>
      </c>
      <c r="N72" s="15" t="e">
        <f>#REF!</f>
        <v>#REF!</v>
      </c>
      <c r="O72" s="15" t="e">
        <f>#REF!</f>
        <v>#REF!</v>
      </c>
      <c r="P72" s="15" t="e">
        <f>#REF!</f>
        <v>#REF!</v>
      </c>
      <c r="Q72" s="15" t="e">
        <f>#REF!</f>
        <v>#REF!</v>
      </c>
      <c r="R72" s="15" t="e">
        <f>#REF!</f>
        <v>#REF!</v>
      </c>
      <c r="S72" s="15" t="e">
        <f>#REF!</f>
        <v>#REF!</v>
      </c>
      <c r="U72" s="14" t="e">
        <f>#REF!</f>
        <v>#REF!</v>
      </c>
      <c r="V72" s="15" t="e">
        <f>#REF!</f>
        <v>#REF!</v>
      </c>
      <c r="W72" s="15" t="e">
        <f>#REF!</f>
        <v>#REF!</v>
      </c>
      <c r="X72" s="15" t="e">
        <f>#REF!</f>
        <v>#REF!</v>
      </c>
      <c r="Y72" s="15" t="e">
        <f>#REF!</f>
        <v>#REF!</v>
      </c>
      <c r="Z72" s="15" t="e">
        <f>#REF!</f>
        <v>#REF!</v>
      </c>
      <c r="AA72" s="15" t="e">
        <f>#REF!</f>
        <v>#REF!</v>
      </c>
      <c r="AB72" s="15" t="e">
        <f>#REF!</f>
        <v>#REF!</v>
      </c>
      <c r="AC72" s="15" t="e">
        <f>#REF!</f>
        <v>#REF!</v>
      </c>
      <c r="AD72" s="15" t="e">
        <f>#REF!</f>
        <v>#REF!</v>
      </c>
      <c r="AE72" s="15" t="e">
        <f>#REF!</f>
        <v>#REF!</v>
      </c>
      <c r="AF72" s="15" t="e">
        <f>#REF!</f>
        <v>#REF!</v>
      </c>
      <c r="AG72" s="15" t="e">
        <f>#REF!</f>
        <v>#REF!</v>
      </c>
      <c r="AH72" s="15" t="e">
        <f>#REF!</f>
        <v>#REF!</v>
      </c>
      <c r="AI72" s="15" t="e">
        <f>#REF!</f>
        <v>#REF!</v>
      </c>
      <c r="AJ72" s="15" t="e">
        <f>#REF!</f>
        <v>#REF!</v>
      </c>
      <c r="AK72" s="15" t="e">
        <f>#REF!</f>
        <v>#REF!</v>
      </c>
      <c r="AL72" s="15" t="e">
        <f>#REF!</f>
        <v>#REF!</v>
      </c>
      <c r="AN72" s="14" t="e">
        <f>#REF!</f>
        <v>#REF!</v>
      </c>
      <c r="AO72" s="15" t="e">
        <f>#REF!</f>
        <v>#REF!</v>
      </c>
      <c r="AP72" s="15" t="e">
        <f>#REF!</f>
        <v>#REF!</v>
      </c>
      <c r="AQ72" s="15" t="e">
        <f>#REF!</f>
        <v>#REF!</v>
      </c>
      <c r="AR72" s="15" t="e">
        <f>#REF!</f>
        <v>#REF!</v>
      </c>
      <c r="AS72" s="15" t="e">
        <f>#REF!</f>
        <v>#REF!</v>
      </c>
      <c r="AT72" s="15" t="e">
        <f>#REF!</f>
        <v>#REF!</v>
      </c>
      <c r="AU72" s="15" t="e">
        <f>#REF!</f>
        <v>#REF!</v>
      </c>
      <c r="AV72" s="15" t="e">
        <f>#REF!</f>
        <v>#REF!</v>
      </c>
      <c r="AW72" s="15" t="e">
        <f>#REF!</f>
        <v>#REF!</v>
      </c>
      <c r="AX72" s="15" t="e">
        <f>#REF!</f>
        <v>#REF!</v>
      </c>
      <c r="AY72" s="15" t="e">
        <f>#REF!</f>
        <v>#REF!</v>
      </c>
      <c r="AZ72" s="15" t="e">
        <f>#REF!</f>
        <v>#REF!</v>
      </c>
      <c r="BA72" s="15" t="e">
        <f>#REF!</f>
        <v>#REF!</v>
      </c>
      <c r="BB72" s="15" t="e">
        <f>#REF!</f>
        <v>#REF!</v>
      </c>
      <c r="BC72" s="15" t="e">
        <f>#REF!</f>
        <v>#REF!</v>
      </c>
      <c r="BD72" s="15" t="e">
        <f>#REF!</f>
        <v>#REF!</v>
      </c>
      <c r="BE72" s="15" t="e">
        <f>#REF!</f>
        <v>#REF!</v>
      </c>
      <c r="BG72" s="14" t="e">
        <f>#REF!</f>
        <v>#REF!</v>
      </c>
      <c r="BH72" s="15" t="e">
        <f>#REF!</f>
        <v>#REF!</v>
      </c>
      <c r="BI72" s="15" t="e">
        <f>#REF!</f>
        <v>#REF!</v>
      </c>
      <c r="BJ72" s="15" t="e">
        <f>#REF!</f>
        <v>#REF!</v>
      </c>
      <c r="BK72" s="15" t="e">
        <f>#REF!</f>
        <v>#REF!</v>
      </c>
      <c r="BL72" s="15" t="e">
        <f>#REF!</f>
        <v>#REF!</v>
      </c>
      <c r="BM72" s="15" t="e">
        <f>#REF!</f>
        <v>#REF!</v>
      </c>
      <c r="BN72" s="15" t="e">
        <f>#REF!</f>
        <v>#REF!</v>
      </c>
      <c r="BO72" s="15" t="e">
        <f>#REF!</f>
        <v>#REF!</v>
      </c>
      <c r="BP72" s="15" t="e">
        <f>#REF!</f>
        <v>#REF!</v>
      </c>
      <c r="BQ72" s="15" t="e">
        <f>#REF!</f>
        <v>#REF!</v>
      </c>
      <c r="BR72" s="15" t="e">
        <f>#REF!</f>
        <v>#REF!</v>
      </c>
      <c r="BS72" s="15" t="e">
        <f>#REF!</f>
        <v>#REF!</v>
      </c>
      <c r="BT72" s="15" t="e">
        <f>#REF!</f>
        <v>#REF!</v>
      </c>
      <c r="BU72" s="15" t="e">
        <f>#REF!</f>
        <v>#REF!</v>
      </c>
      <c r="BV72" s="15" t="e">
        <f>#REF!</f>
        <v>#REF!</v>
      </c>
      <c r="BW72" s="15" t="e">
        <f>#REF!</f>
        <v>#REF!</v>
      </c>
      <c r="BX72" s="15" t="e">
        <f>#REF!</f>
        <v>#REF!</v>
      </c>
      <c r="BZ72" s="14" t="e">
        <f>#REF!</f>
        <v>#REF!</v>
      </c>
      <c r="CA72" s="15" t="e">
        <f>#REF!</f>
        <v>#REF!</v>
      </c>
      <c r="CB72" s="15" t="e">
        <f>#REF!</f>
        <v>#REF!</v>
      </c>
      <c r="CC72" s="15" t="e">
        <f>#REF!</f>
        <v>#REF!</v>
      </c>
      <c r="CD72" s="15" t="e">
        <f>#REF!</f>
        <v>#REF!</v>
      </c>
      <c r="CE72" s="15" t="e">
        <f>#REF!</f>
        <v>#REF!</v>
      </c>
      <c r="CF72" s="15" t="e">
        <f>#REF!</f>
        <v>#REF!</v>
      </c>
      <c r="CG72" s="15" t="e">
        <f>#REF!</f>
        <v>#REF!</v>
      </c>
      <c r="CH72" s="15" t="e">
        <f>#REF!</f>
        <v>#REF!</v>
      </c>
      <c r="CI72" s="15" t="e">
        <f>#REF!</f>
        <v>#REF!</v>
      </c>
      <c r="CJ72" s="15" t="e">
        <f>#REF!</f>
        <v>#REF!</v>
      </c>
      <c r="CK72" s="15" t="e">
        <f>#REF!</f>
        <v>#REF!</v>
      </c>
      <c r="CL72" s="15" t="e">
        <f>#REF!</f>
        <v>#REF!</v>
      </c>
      <c r="CM72" s="15" t="e">
        <f>#REF!</f>
        <v>#REF!</v>
      </c>
      <c r="CN72" s="15" t="e">
        <f>#REF!</f>
        <v>#REF!</v>
      </c>
      <c r="CO72" s="15" t="e">
        <f>#REF!</f>
        <v>#REF!</v>
      </c>
      <c r="CP72" s="15" t="e">
        <f>#REF!</f>
        <v>#REF!</v>
      </c>
      <c r="CQ72" s="15" t="e">
        <f>#REF!</f>
        <v>#REF!</v>
      </c>
      <c r="CS72" s="14" t="e">
        <f>#REF!</f>
        <v>#REF!</v>
      </c>
      <c r="CT72" s="15" t="e">
        <f>#REF!</f>
        <v>#REF!</v>
      </c>
      <c r="CU72" s="15" t="e">
        <f>#REF!</f>
        <v>#REF!</v>
      </c>
      <c r="CV72" s="15" t="e">
        <f>#REF!</f>
        <v>#REF!</v>
      </c>
      <c r="CW72" s="15" t="e">
        <f>#REF!</f>
        <v>#REF!</v>
      </c>
      <c r="CX72" s="15" t="e">
        <f>#REF!</f>
        <v>#REF!</v>
      </c>
      <c r="CY72" s="15" t="e">
        <f>#REF!</f>
        <v>#REF!</v>
      </c>
      <c r="CZ72" s="15" t="e">
        <f>#REF!</f>
        <v>#REF!</v>
      </c>
      <c r="DA72" s="15" t="e">
        <f>#REF!</f>
        <v>#REF!</v>
      </c>
      <c r="DB72" s="15" t="e">
        <f>#REF!</f>
        <v>#REF!</v>
      </c>
      <c r="DC72" s="15" t="e">
        <f>#REF!</f>
        <v>#REF!</v>
      </c>
      <c r="DD72" s="15" t="e">
        <f>#REF!</f>
        <v>#REF!</v>
      </c>
      <c r="DE72" s="15" t="e">
        <f>#REF!</f>
        <v>#REF!</v>
      </c>
      <c r="DF72" s="15" t="e">
        <f>#REF!</f>
        <v>#REF!</v>
      </c>
      <c r="DG72" s="15" t="e">
        <f>#REF!</f>
        <v>#REF!</v>
      </c>
      <c r="DH72" s="15" t="e">
        <f>#REF!</f>
        <v>#REF!</v>
      </c>
      <c r="DI72" s="15" t="e">
        <f>#REF!</f>
        <v>#REF!</v>
      </c>
      <c r="DJ72" s="15" t="e">
        <f>#REF!</f>
        <v>#REF!</v>
      </c>
      <c r="DL72" s="14" t="e">
        <f>#REF!</f>
        <v>#REF!</v>
      </c>
      <c r="DM72" s="15" t="e">
        <f>#REF!</f>
        <v>#REF!</v>
      </c>
      <c r="DN72" s="15" t="e">
        <f>#REF!</f>
        <v>#REF!</v>
      </c>
      <c r="DO72" s="15" t="e">
        <f>#REF!</f>
        <v>#REF!</v>
      </c>
      <c r="DP72" s="15" t="e">
        <f>#REF!</f>
        <v>#REF!</v>
      </c>
      <c r="DQ72" s="15" t="e">
        <f>#REF!</f>
        <v>#REF!</v>
      </c>
      <c r="DR72" s="15" t="e">
        <f>#REF!</f>
        <v>#REF!</v>
      </c>
      <c r="DS72" s="15" t="e">
        <f>#REF!</f>
        <v>#REF!</v>
      </c>
      <c r="DT72" s="15" t="e">
        <f>#REF!</f>
        <v>#REF!</v>
      </c>
      <c r="DU72" s="15" t="e">
        <f>#REF!</f>
        <v>#REF!</v>
      </c>
      <c r="DV72" s="15" t="e">
        <f>#REF!</f>
        <v>#REF!</v>
      </c>
      <c r="DW72" s="15" t="e">
        <f>#REF!</f>
        <v>#REF!</v>
      </c>
      <c r="DX72" s="15" t="e">
        <f>#REF!</f>
        <v>#REF!</v>
      </c>
      <c r="DY72" s="15" t="e">
        <f>#REF!</f>
        <v>#REF!</v>
      </c>
      <c r="DZ72" s="15" t="e">
        <f>#REF!</f>
        <v>#REF!</v>
      </c>
      <c r="EA72" s="15" t="e">
        <f>#REF!</f>
        <v>#REF!</v>
      </c>
      <c r="EB72" s="15" t="e">
        <f>#REF!</f>
        <v>#REF!</v>
      </c>
      <c r="EC72" s="15" t="e">
        <f>#REF!</f>
        <v>#REF!</v>
      </c>
      <c r="EE72" s="14" t="e">
        <f>#REF!</f>
        <v>#REF!</v>
      </c>
      <c r="EF72" s="15" t="e">
        <f>#REF!</f>
        <v>#REF!</v>
      </c>
      <c r="EG72" s="15" t="e">
        <f>#REF!</f>
        <v>#REF!</v>
      </c>
      <c r="EH72" s="15" t="e">
        <f>#REF!</f>
        <v>#REF!</v>
      </c>
      <c r="EI72" s="15" t="e">
        <f>#REF!</f>
        <v>#REF!</v>
      </c>
      <c r="EJ72" s="15" t="e">
        <f>#REF!</f>
        <v>#REF!</v>
      </c>
      <c r="EK72" s="15" t="e">
        <f>#REF!</f>
        <v>#REF!</v>
      </c>
      <c r="EL72" s="15" t="e">
        <f>#REF!</f>
        <v>#REF!</v>
      </c>
      <c r="EM72" s="15" t="e">
        <f>#REF!</f>
        <v>#REF!</v>
      </c>
      <c r="EN72" s="15" t="e">
        <f>#REF!</f>
        <v>#REF!</v>
      </c>
      <c r="EO72" s="15" t="e">
        <f>#REF!</f>
        <v>#REF!</v>
      </c>
      <c r="EP72" s="15" t="e">
        <f>#REF!</f>
        <v>#REF!</v>
      </c>
      <c r="EQ72" s="15" t="e">
        <f>#REF!</f>
        <v>#REF!</v>
      </c>
      <c r="ER72" s="15" t="e">
        <f>#REF!</f>
        <v>#REF!</v>
      </c>
      <c r="ES72" s="15" t="e">
        <f>#REF!</f>
        <v>#REF!</v>
      </c>
      <c r="ET72" s="15" t="e">
        <f>#REF!</f>
        <v>#REF!</v>
      </c>
      <c r="EU72" s="15" t="e">
        <f>#REF!</f>
        <v>#REF!</v>
      </c>
      <c r="EV72" s="15" t="e">
        <f>#REF!</f>
        <v>#REF!</v>
      </c>
      <c r="EX72" s="14" t="e">
        <f>#REF!</f>
        <v>#REF!</v>
      </c>
      <c r="EY72" s="15" t="e">
        <f>#REF!</f>
        <v>#REF!</v>
      </c>
      <c r="EZ72" s="15" t="e">
        <f>#REF!</f>
        <v>#REF!</v>
      </c>
      <c r="FA72" s="15" t="e">
        <f>#REF!</f>
        <v>#REF!</v>
      </c>
      <c r="FB72" s="15" t="e">
        <f>#REF!</f>
        <v>#REF!</v>
      </c>
      <c r="FC72" s="15" t="e">
        <f>#REF!</f>
        <v>#REF!</v>
      </c>
      <c r="FD72" s="15" t="e">
        <f>#REF!</f>
        <v>#REF!</v>
      </c>
      <c r="FE72" s="15" t="e">
        <f>#REF!</f>
        <v>#REF!</v>
      </c>
      <c r="FF72" s="15" t="e">
        <f>#REF!</f>
        <v>#REF!</v>
      </c>
      <c r="FG72" s="15" t="e">
        <f>#REF!</f>
        <v>#REF!</v>
      </c>
      <c r="FH72" s="15" t="e">
        <f>#REF!</f>
        <v>#REF!</v>
      </c>
      <c r="FI72" s="15" t="e">
        <f>#REF!</f>
        <v>#REF!</v>
      </c>
      <c r="FJ72" s="15" t="e">
        <f>#REF!</f>
        <v>#REF!</v>
      </c>
      <c r="FK72" s="15" t="e">
        <f>#REF!</f>
        <v>#REF!</v>
      </c>
      <c r="FL72" s="15" t="e">
        <f>#REF!</f>
        <v>#REF!</v>
      </c>
      <c r="FM72" s="15" t="e">
        <f>#REF!</f>
        <v>#REF!</v>
      </c>
      <c r="FN72" s="15" t="e">
        <f>#REF!</f>
        <v>#REF!</v>
      </c>
      <c r="FO72" s="15" t="e">
        <f>#REF!</f>
        <v>#REF!</v>
      </c>
      <c r="FQ72" s="14" t="e">
        <f>#REF!</f>
        <v>#REF!</v>
      </c>
      <c r="FR72" s="15" t="e">
        <f>#REF!</f>
        <v>#REF!</v>
      </c>
      <c r="FS72" s="15" t="e">
        <f>#REF!</f>
        <v>#REF!</v>
      </c>
      <c r="FT72" s="15" t="e">
        <f>#REF!</f>
        <v>#REF!</v>
      </c>
      <c r="FU72" s="15" t="e">
        <f>#REF!</f>
        <v>#REF!</v>
      </c>
      <c r="FV72" s="15" t="e">
        <f>#REF!</f>
        <v>#REF!</v>
      </c>
      <c r="FW72" s="15" t="e">
        <f>#REF!</f>
        <v>#REF!</v>
      </c>
      <c r="FX72" s="15" t="e">
        <f>#REF!</f>
        <v>#REF!</v>
      </c>
      <c r="FY72" s="15" t="e">
        <f>#REF!</f>
        <v>#REF!</v>
      </c>
      <c r="FZ72" s="15" t="e">
        <f>#REF!</f>
        <v>#REF!</v>
      </c>
      <c r="GA72" s="15" t="e">
        <f>#REF!</f>
        <v>#REF!</v>
      </c>
      <c r="GB72" s="15" t="e">
        <f>#REF!</f>
        <v>#REF!</v>
      </c>
      <c r="GC72" s="15" t="e">
        <f>#REF!</f>
        <v>#REF!</v>
      </c>
      <c r="GD72" s="15" t="e">
        <f>#REF!</f>
        <v>#REF!</v>
      </c>
      <c r="GE72" s="15" t="e">
        <f>#REF!</f>
        <v>#REF!</v>
      </c>
      <c r="GF72" s="15" t="e">
        <f>#REF!</f>
        <v>#REF!</v>
      </c>
      <c r="GG72" s="15" t="e">
        <f>#REF!</f>
        <v>#REF!</v>
      </c>
      <c r="GH72" s="15" t="e">
        <f>#REF!</f>
        <v>#REF!</v>
      </c>
      <c r="GJ72" s="14" t="e">
        <f>#REF!</f>
        <v>#REF!</v>
      </c>
      <c r="GK72" s="15" t="e">
        <f>#REF!</f>
        <v>#REF!</v>
      </c>
      <c r="GL72" s="15" t="e">
        <f>#REF!</f>
        <v>#REF!</v>
      </c>
      <c r="GM72" s="15" t="e">
        <f>#REF!</f>
        <v>#REF!</v>
      </c>
      <c r="GN72" s="15" t="e">
        <f>#REF!</f>
        <v>#REF!</v>
      </c>
      <c r="GO72" s="15" t="e">
        <f>#REF!</f>
        <v>#REF!</v>
      </c>
      <c r="GP72" s="15" t="e">
        <f>#REF!</f>
        <v>#REF!</v>
      </c>
      <c r="GQ72" s="15" t="e">
        <f>#REF!</f>
        <v>#REF!</v>
      </c>
      <c r="GR72" s="15" t="e">
        <f>#REF!</f>
        <v>#REF!</v>
      </c>
      <c r="GS72" s="15" t="e">
        <f>#REF!</f>
        <v>#REF!</v>
      </c>
      <c r="GT72" s="15" t="e">
        <f>#REF!</f>
        <v>#REF!</v>
      </c>
      <c r="GU72" s="15" t="e">
        <f>#REF!</f>
        <v>#REF!</v>
      </c>
      <c r="GV72" s="15" t="e">
        <f>#REF!</f>
        <v>#REF!</v>
      </c>
      <c r="GW72" s="15" t="e">
        <f>#REF!</f>
        <v>#REF!</v>
      </c>
      <c r="GX72" s="15" t="e">
        <f>#REF!</f>
        <v>#REF!</v>
      </c>
      <c r="GY72" s="15" t="e">
        <f>#REF!</f>
        <v>#REF!</v>
      </c>
      <c r="GZ72" s="15" t="e">
        <f>#REF!</f>
        <v>#REF!</v>
      </c>
      <c r="HA72" s="15" t="e">
        <f>#REF!</f>
        <v>#REF!</v>
      </c>
      <c r="HC72" s="14" t="e">
        <f>#REF!</f>
        <v>#REF!</v>
      </c>
      <c r="HD72" s="15" t="e">
        <f>#REF!</f>
        <v>#REF!</v>
      </c>
      <c r="HE72" s="15" t="e">
        <f>#REF!</f>
        <v>#REF!</v>
      </c>
      <c r="HF72" s="15" t="e">
        <f>#REF!</f>
        <v>#REF!</v>
      </c>
      <c r="HG72" s="15" t="e">
        <f>#REF!</f>
        <v>#REF!</v>
      </c>
      <c r="HH72" s="15" t="e">
        <f>#REF!</f>
        <v>#REF!</v>
      </c>
      <c r="HI72" s="15" t="e">
        <f>#REF!</f>
        <v>#REF!</v>
      </c>
      <c r="HJ72" s="15" t="e">
        <f>#REF!</f>
        <v>#REF!</v>
      </c>
      <c r="HK72" s="15" t="e">
        <f>#REF!</f>
        <v>#REF!</v>
      </c>
      <c r="HL72" s="15" t="e">
        <f>#REF!</f>
        <v>#REF!</v>
      </c>
      <c r="HM72" s="15" t="e">
        <f>#REF!</f>
        <v>#REF!</v>
      </c>
      <c r="HN72" s="15" t="e">
        <f>#REF!</f>
        <v>#REF!</v>
      </c>
      <c r="HO72" s="15" t="e">
        <f>#REF!</f>
        <v>#REF!</v>
      </c>
      <c r="HP72" s="15" t="e">
        <f>#REF!</f>
        <v>#REF!</v>
      </c>
      <c r="HQ72" s="15" t="e">
        <f>#REF!</f>
        <v>#REF!</v>
      </c>
      <c r="HR72" s="15" t="e">
        <f>#REF!</f>
        <v>#REF!</v>
      </c>
      <c r="HS72" s="15" t="e">
        <f>#REF!</f>
        <v>#REF!</v>
      </c>
      <c r="HT72" s="15" t="e">
        <f>#REF!</f>
        <v>#REF!</v>
      </c>
      <c r="HV72" s="14" t="e">
        <f>#REF!</f>
        <v>#REF!</v>
      </c>
      <c r="HW72" s="15" t="e">
        <f>#REF!</f>
        <v>#REF!</v>
      </c>
      <c r="HX72" s="15" t="e">
        <f>#REF!</f>
        <v>#REF!</v>
      </c>
      <c r="HY72" s="15" t="e">
        <f>#REF!</f>
        <v>#REF!</v>
      </c>
      <c r="HZ72" s="15" t="e">
        <f>#REF!</f>
        <v>#REF!</v>
      </c>
      <c r="IA72" s="15" t="e">
        <f>#REF!</f>
        <v>#REF!</v>
      </c>
      <c r="IB72" s="15" t="e">
        <f>#REF!</f>
        <v>#REF!</v>
      </c>
      <c r="IC72" s="15" t="e">
        <f>#REF!</f>
        <v>#REF!</v>
      </c>
      <c r="ID72" s="15" t="e">
        <f>#REF!</f>
        <v>#REF!</v>
      </c>
      <c r="IE72" s="15" t="e">
        <f>#REF!</f>
        <v>#REF!</v>
      </c>
      <c r="IF72" s="15" t="e">
        <f>#REF!</f>
        <v>#REF!</v>
      </c>
      <c r="IG72" s="15" t="e">
        <f>#REF!</f>
        <v>#REF!</v>
      </c>
      <c r="IH72" s="15" t="e">
        <f>#REF!</f>
        <v>#REF!</v>
      </c>
      <c r="II72" s="15" t="e">
        <f>#REF!</f>
        <v>#REF!</v>
      </c>
      <c r="IJ72" s="15" t="e">
        <f>#REF!</f>
        <v>#REF!</v>
      </c>
      <c r="IK72" s="15" t="e">
        <f>#REF!</f>
        <v>#REF!</v>
      </c>
      <c r="IL72" s="15" t="e">
        <f>#REF!</f>
        <v>#REF!</v>
      </c>
      <c r="IM72" s="15" t="e">
        <f>#REF!</f>
        <v>#REF!</v>
      </c>
      <c r="IO72" s="14" t="e">
        <f>#REF!</f>
        <v>#REF!</v>
      </c>
      <c r="IP72" s="15" t="e">
        <f>#REF!</f>
        <v>#REF!</v>
      </c>
      <c r="IQ72" s="15" t="e">
        <f>#REF!</f>
        <v>#REF!</v>
      </c>
      <c r="IR72" s="15" t="e">
        <f>#REF!</f>
        <v>#REF!</v>
      </c>
      <c r="IS72" s="15" t="e">
        <f>#REF!</f>
        <v>#REF!</v>
      </c>
      <c r="IT72" s="15" t="e">
        <f>#REF!</f>
        <v>#REF!</v>
      </c>
      <c r="IU72" s="15" t="e">
        <f>#REF!</f>
        <v>#REF!</v>
      </c>
      <c r="IV72" s="15" t="e">
        <f>#REF!</f>
        <v>#REF!</v>
      </c>
      <c r="IW72" s="15" t="e">
        <f>#REF!</f>
        <v>#REF!</v>
      </c>
      <c r="IX72" s="15" t="e">
        <f>#REF!</f>
        <v>#REF!</v>
      </c>
      <c r="IY72" s="15" t="e">
        <f>#REF!</f>
        <v>#REF!</v>
      </c>
      <c r="IZ72" s="15" t="e">
        <f>#REF!</f>
        <v>#REF!</v>
      </c>
      <c r="JA72" s="15" t="e">
        <f>#REF!</f>
        <v>#REF!</v>
      </c>
      <c r="JB72" s="15" t="e">
        <f>#REF!</f>
        <v>#REF!</v>
      </c>
      <c r="JC72" s="15" t="e">
        <f>#REF!</f>
        <v>#REF!</v>
      </c>
      <c r="JD72" s="15" t="e">
        <f>#REF!</f>
        <v>#REF!</v>
      </c>
      <c r="JE72" s="15" t="e">
        <f>#REF!</f>
        <v>#REF!</v>
      </c>
      <c r="JF72" s="15" t="e">
        <f>#REF!</f>
        <v>#REF!</v>
      </c>
      <c r="JH72" s="14" t="e">
        <f>#REF!</f>
        <v>#REF!</v>
      </c>
      <c r="JI72" s="15" t="e">
        <f>#REF!</f>
        <v>#REF!</v>
      </c>
      <c r="JJ72" s="15" t="e">
        <f>#REF!</f>
        <v>#REF!</v>
      </c>
      <c r="JK72" s="15" t="e">
        <f>#REF!</f>
        <v>#REF!</v>
      </c>
      <c r="JL72" s="15" t="e">
        <f>#REF!</f>
        <v>#REF!</v>
      </c>
      <c r="JM72" s="15" t="e">
        <f>#REF!</f>
        <v>#REF!</v>
      </c>
      <c r="JN72" s="15" t="e">
        <f>#REF!</f>
        <v>#REF!</v>
      </c>
      <c r="JO72" s="15" t="e">
        <f>#REF!</f>
        <v>#REF!</v>
      </c>
      <c r="JP72" s="15" t="e">
        <f>#REF!</f>
        <v>#REF!</v>
      </c>
      <c r="JQ72" s="15" t="e">
        <f>#REF!</f>
        <v>#REF!</v>
      </c>
      <c r="JR72" s="15" t="e">
        <f>#REF!</f>
        <v>#REF!</v>
      </c>
      <c r="JS72" s="15" t="e">
        <f>#REF!</f>
        <v>#REF!</v>
      </c>
      <c r="JT72" s="15" t="e">
        <f>#REF!</f>
        <v>#REF!</v>
      </c>
      <c r="JU72" s="15" t="e">
        <f>#REF!</f>
        <v>#REF!</v>
      </c>
      <c r="JV72" s="15" t="e">
        <f>#REF!</f>
        <v>#REF!</v>
      </c>
      <c r="JW72" s="15" t="e">
        <f>#REF!</f>
        <v>#REF!</v>
      </c>
      <c r="JX72" s="15" t="e">
        <f>#REF!</f>
        <v>#REF!</v>
      </c>
      <c r="JY72" s="15" t="e">
        <f>#REF!</f>
        <v>#REF!</v>
      </c>
    </row>
    <row r="73" spans="2:285" x14ac:dyDescent="0.25">
      <c r="B73" s="14" t="e">
        <f>#REF!</f>
        <v>#REF!</v>
      </c>
      <c r="C73" s="15" t="e">
        <f>#REF!</f>
        <v>#REF!</v>
      </c>
      <c r="D73" s="15" t="e">
        <f>#REF!</f>
        <v>#REF!</v>
      </c>
      <c r="E73" s="15" t="e">
        <f>#REF!</f>
        <v>#REF!</v>
      </c>
      <c r="F73" s="15" t="e">
        <f>#REF!</f>
        <v>#REF!</v>
      </c>
      <c r="G73" s="15" t="e">
        <f>#REF!</f>
        <v>#REF!</v>
      </c>
      <c r="H73" s="15" t="e">
        <f>#REF!</f>
        <v>#REF!</v>
      </c>
      <c r="I73" s="15" t="e">
        <f>#REF!</f>
        <v>#REF!</v>
      </c>
      <c r="J73" s="15" t="e">
        <f>#REF!</f>
        <v>#REF!</v>
      </c>
      <c r="K73" s="15" t="e">
        <f>#REF!</f>
        <v>#REF!</v>
      </c>
      <c r="L73" s="15" t="e">
        <f>#REF!</f>
        <v>#REF!</v>
      </c>
      <c r="M73" s="15" t="e">
        <f>#REF!</f>
        <v>#REF!</v>
      </c>
      <c r="N73" s="15" t="e">
        <f>#REF!</f>
        <v>#REF!</v>
      </c>
      <c r="O73" s="15" t="e">
        <f>#REF!</f>
        <v>#REF!</v>
      </c>
      <c r="P73" s="15" t="e">
        <f>#REF!</f>
        <v>#REF!</v>
      </c>
      <c r="Q73" s="15" t="e">
        <f>#REF!</f>
        <v>#REF!</v>
      </c>
      <c r="R73" s="15" t="e">
        <f>#REF!</f>
        <v>#REF!</v>
      </c>
      <c r="S73" s="15" t="e">
        <f>#REF!</f>
        <v>#REF!</v>
      </c>
      <c r="U73" s="14" t="e">
        <f>#REF!</f>
        <v>#REF!</v>
      </c>
      <c r="V73" s="15" t="e">
        <f>#REF!</f>
        <v>#REF!</v>
      </c>
      <c r="W73" s="15" t="e">
        <f>#REF!</f>
        <v>#REF!</v>
      </c>
      <c r="X73" s="15" t="e">
        <f>#REF!</f>
        <v>#REF!</v>
      </c>
      <c r="Y73" s="15" t="e">
        <f>#REF!</f>
        <v>#REF!</v>
      </c>
      <c r="Z73" s="15" t="e">
        <f>#REF!</f>
        <v>#REF!</v>
      </c>
      <c r="AA73" s="15" t="e">
        <f>#REF!</f>
        <v>#REF!</v>
      </c>
      <c r="AB73" s="15" t="e">
        <f>#REF!</f>
        <v>#REF!</v>
      </c>
      <c r="AC73" s="15" t="e">
        <f>#REF!</f>
        <v>#REF!</v>
      </c>
      <c r="AD73" s="15" t="e">
        <f>#REF!</f>
        <v>#REF!</v>
      </c>
      <c r="AE73" s="15" t="e">
        <f>#REF!</f>
        <v>#REF!</v>
      </c>
      <c r="AF73" s="15" t="e">
        <f>#REF!</f>
        <v>#REF!</v>
      </c>
      <c r="AG73" s="15" t="e">
        <f>#REF!</f>
        <v>#REF!</v>
      </c>
      <c r="AH73" s="15" t="e">
        <f>#REF!</f>
        <v>#REF!</v>
      </c>
      <c r="AI73" s="15" t="e">
        <f>#REF!</f>
        <v>#REF!</v>
      </c>
      <c r="AJ73" s="15" t="e">
        <f>#REF!</f>
        <v>#REF!</v>
      </c>
      <c r="AK73" s="15" t="e">
        <f>#REF!</f>
        <v>#REF!</v>
      </c>
      <c r="AL73" s="15" t="e">
        <f>#REF!</f>
        <v>#REF!</v>
      </c>
      <c r="AN73" s="14" t="e">
        <f>#REF!</f>
        <v>#REF!</v>
      </c>
      <c r="AO73" s="15" t="e">
        <f>#REF!</f>
        <v>#REF!</v>
      </c>
      <c r="AP73" s="15" t="e">
        <f>#REF!</f>
        <v>#REF!</v>
      </c>
      <c r="AQ73" s="15" t="e">
        <f>#REF!</f>
        <v>#REF!</v>
      </c>
      <c r="AR73" s="15" t="e">
        <f>#REF!</f>
        <v>#REF!</v>
      </c>
      <c r="AS73" s="15" t="e">
        <f>#REF!</f>
        <v>#REF!</v>
      </c>
      <c r="AT73" s="15" t="e">
        <f>#REF!</f>
        <v>#REF!</v>
      </c>
      <c r="AU73" s="15" t="e">
        <f>#REF!</f>
        <v>#REF!</v>
      </c>
      <c r="AV73" s="15" t="e">
        <f>#REF!</f>
        <v>#REF!</v>
      </c>
      <c r="AW73" s="15" t="e">
        <f>#REF!</f>
        <v>#REF!</v>
      </c>
      <c r="AX73" s="15" t="e">
        <f>#REF!</f>
        <v>#REF!</v>
      </c>
      <c r="AY73" s="15" t="e">
        <f>#REF!</f>
        <v>#REF!</v>
      </c>
      <c r="AZ73" s="15" t="e">
        <f>#REF!</f>
        <v>#REF!</v>
      </c>
      <c r="BA73" s="15" t="e">
        <f>#REF!</f>
        <v>#REF!</v>
      </c>
      <c r="BB73" s="15" t="e">
        <f>#REF!</f>
        <v>#REF!</v>
      </c>
      <c r="BC73" s="15" t="e">
        <f>#REF!</f>
        <v>#REF!</v>
      </c>
      <c r="BD73" s="15" t="e">
        <f>#REF!</f>
        <v>#REF!</v>
      </c>
      <c r="BE73" s="15" t="e">
        <f>#REF!</f>
        <v>#REF!</v>
      </c>
      <c r="BG73" s="14" t="e">
        <f>#REF!</f>
        <v>#REF!</v>
      </c>
      <c r="BH73" s="15" t="e">
        <f>#REF!</f>
        <v>#REF!</v>
      </c>
      <c r="BI73" s="15" t="e">
        <f>#REF!</f>
        <v>#REF!</v>
      </c>
      <c r="BJ73" s="15" t="e">
        <f>#REF!</f>
        <v>#REF!</v>
      </c>
      <c r="BK73" s="15" t="e">
        <f>#REF!</f>
        <v>#REF!</v>
      </c>
      <c r="BL73" s="15" t="e">
        <f>#REF!</f>
        <v>#REF!</v>
      </c>
      <c r="BM73" s="15" t="e">
        <f>#REF!</f>
        <v>#REF!</v>
      </c>
      <c r="BN73" s="15" t="e">
        <f>#REF!</f>
        <v>#REF!</v>
      </c>
      <c r="BO73" s="15" t="e">
        <f>#REF!</f>
        <v>#REF!</v>
      </c>
      <c r="BP73" s="15" t="e">
        <f>#REF!</f>
        <v>#REF!</v>
      </c>
      <c r="BQ73" s="15" t="e">
        <f>#REF!</f>
        <v>#REF!</v>
      </c>
      <c r="BR73" s="15" t="e">
        <f>#REF!</f>
        <v>#REF!</v>
      </c>
      <c r="BS73" s="15" t="e">
        <f>#REF!</f>
        <v>#REF!</v>
      </c>
      <c r="BT73" s="15" t="e">
        <f>#REF!</f>
        <v>#REF!</v>
      </c>
      <c r="BU73" s="15" t="e">
        <f>#REF!</f>
        <v>#REF!</v>
      </c>
      <c r="BV73" s="15" t="e">
        <f>#REF!</f>
        <v>#REF!</v>
      </c>
      <c r="BW73" s="15" t="e">
        <f>#REF!</f>
        <v>#REF!</v>
      </c>
      <c r="BX73" s="15" t="e">
        <f>#REF!</f>
        <v>#REF!</v>
      </c>
      <c r="BZ73" s="14" t="e">
        <f>#REF!</f>
        <v>#REF!</v>
      </c>
      <c r="CA73" s="15" t="e">
        <f>#REF!</f>
        <v>#REF!</v>
      </c>
      <c r="CB73" s="15" t="e">
        <f>#REF!</f>
        <v>#REF!</v>
      </c>
      <c r="CC73" s="15" t="e">
        <f>#REF!</f>
        <v>#REF!</v>
      </c>
      <c r="CD73" s="15" t="e">
        <f>#REF!</f>
        <v>#REF!</v>
      </c>
      <c r="CE73" s="15" t="e">
        <f>#REF!</f>
        <v>#REF!</v>
      </c>
      <c r="CF73" s="15" t="e">
        <f>#REF!</f>
        <v>#REF!</v>
      </c>
      <c r="CG73" s="15" t="e">
        <f>#REF!</f>
        <v>#REF!</v>
      </c>
      <c r="CH73" s="15" t="e">
        <f>#REF!</f>
        <v>#REF!</v>
      </c>
      <c r="CI73" s="15" t="e">
        <f>#REF!</f>
        <v>#REF!</v>
      </c>
      <c r="CJ73" s="15" t="e">
        <f>#REF!</f>
        <v>#REF!</v>
      </c>
      <c r="CK73" s="15" t="e">
        <f>#REF!</f>
        <v>#REF!</v>
      </c>
      <c r="CL73" s="15" t="e">
        <f>#REF!</f>
        <v>#REF!</v>
      </c>
      <c r="CM73" s="15" t="e">
        <f>#REF!</f>
        <v>#REF!</v>
      </c>
      <c r="CN73" s="15" t="e">
        <f>#REF!</f>
        <v>#REF!</v>
      </c>
      <c r="CO73" s="15" t="e">
        <f>#REF!</f>
        <v>#REF!</v>
      </c>
      <c r="CP73" s="15" t="e">
        <f>#REF!</f>
        <v>#REF!</v>
      </c>
      <c r="CQ73" s="15" t="e">
        <f>#REF!</f>
        <v>#REF!</v>
      </c>
      <c r="CS73" s="14" t="e">
        <f>#REF!</f>
        <v>#REF!</v>
      </c>
      <c r="CT73" s="15" t="e">
        <f>#REF!</f>
        <v>#REF!</v>
      </c>
      <c r="CU73" s="15" t="e">
        <f>#REF!</f>
        <v>#REF!</v>
      </c>
      <c r="CV73" s="15" t="e">
        <f>#REF!</f>
        <v>#REF!</v>
      </c>
      <c r="CW73" s="15" t="e">
        <f>#REF!</f>
        <v>#REF!</v>
      </c>
      <c r="CX73" s="15" t="e">
        <f>#REF!</f>
        <v>#REF!</v>
      </c>
      <c r="CY73" s="15" t="e">
        <f>#REF!</f>
        <v>#REF!</v>
      </c>
      <c r="CZ73" s="15" t="e">
        <f>#REF!</f>
        <v>#REF!</v>
      </c>
      <c r="DA73" s="15" t="e">
        <f>#REF!</f>
        <v>#REF!</v>
      </c>
      <c r="DB73" s="15" t="e">
        <f>#REF!</f>
        <v>#REF!</v>
      </c>
      <c r="DC73" s="15" t="e">
        <f>#REF!</f>
        <v>#REF!</v>
      </c>
      <c r="DD73" s="15" t="e">
        <f>#REF!</f>
        <v>#REF!</v>
      </c>
      <c r="DE73" s="15" t="e">
        <f>#REF!</f>
        <v>#REF!</v>
      </c>
      <c r="DF73" s="15" t="e">
        <f>#REF!</f>
        <v>#REF!</v>
      </c>
      <c r="DG73" s="15" t="e">
        <f>#REF!</f>
        <v>#REF!</v>
      </c>
      <c r="DH73" s="15" t="e">
        <f>#REF!</f>
        <v>#REF!</v>
      </c>
      <c r="DI73" s="15" t="e">
        <f>#REF!</f>
        <v>#REF!</v>
      </c>
      <c r="DJ73" s="15" t="e">
        <f>#REF!</f>
        <v>#REF!</v>
      </c>
      <c r="DL73" s="14" t="e">
        <f>#REF!</f>
        <v>#REF!</v>
      </c>
      <c r="DM73" s="15" t="e">
        <f>#REF!</f>
        <v>#REF!</v>
      </c>
      <c r="DN73" s="15" t="e">
        <f>#REF!</f>
        <v>#REF!</v>
      </c>
      <c r="DO73" s="15" t="e">
        <f>#REF!</f>
        <v>#REF!</v>
      </c>
      <c r="DP73" s="15" t="e">
        <f>#REF!</f>
        <v>#REF!</v>
      </c>
      <c r="DQ73" s="15" t="e">
        <f>#REF!</f>
        <v>#REF!</v>
      </c>
      <c r="DR73" s="15" t="e">
        <f>#REF!</f>
        <v>#REF!</v>
      </c>
      <c r="DS73" s="15" t="e">
        <f>#REF!</f>
        <v>#REF!</v>
      </c>
      <c r="DT73" s="15" t="e">
        <f>#REF!</f>
        <v>#REF!</v>
      </c>
      <c r="DU73" s="15" t="e">
        <f>#REF!</f>
        <v>#REF!</v>
      </c>
      <c r="DV73" s="15" t="e">
        <f>#REF!</f>
        <v>#REF!</v>
      </c>
      <c r="DW73" s="15" t="e">
        <f>#REF!</f>
        <v>#REF!</v>
      </c>
      <c r="DX73" s="15" t="e">
        <f>#REF!</f>
        <v>#REF!</v>
      </c>
      <c r="DY73" s="15" t="e">
        <f>#REF!</f>
        <v>#REF!</v>
      </c>
      <c r="DZ73" s="15" t="e">
        <f>#REF!</f>
        <v>#REF!</v>
      </c>
      <c r="EA73" s="15" t="e">
        <f>#REF!</f>
        <v>#REF!</v>
      </c>
      <c r="EB73" s="15" t="e">
        <f>#REF!</f>
        <v>#REF!</v>
      </c>
      <c r="EC73" s="15" t="e">
        <f>#REF!</f>
        <v>#REF!</v>
      </c>
      <c r="EE73" s="14" t="e">
        <f>#REF!</f>
        <v>#REF!</v>
      </c>
      <c r="EF73" s="15" t="e">
        <f>#REF!</f>
        <v>#REF!</v>
      </c>
      <c r="EG73" s="15" t="e">
        <f>#REF!</f>
        <v>#REF!</v>
      </c>
      <c r="EH73" s="15" t="e">
        <f>#REF!</f>
        <v>#REF!</v>
      </c>
      <c r="EI73" s="15" t="e">
        <f>#REF!</f>
        <v>#REF!</v>
      </c>
      <c r="EJ73" s="15" t="e">
        <f>#REF!</f>
        <v>#REF!</v>
      </c>
      <c r="EK73" s="15" t="e">
        <f>#REF!</f>
        <v>#REF!</v>
      </c>
      <c r="EL73" s="15" t="e">
        <f>#REF!</f>
        <v>#REF!</v>
      </c>
      <c r="EM73" s="15" t="e">
        <f>#REF!</f>
        <v>#REF!</v>
      </c>
      <c r="EN73" s="15" t="e">
        <f>#REF!</f>
        <v>#REF!</v>
      </c>
      <c r="EO73" s="15" t="e">
        <f>#REF!</f>
        <v>#REF!</v>
      </c>
      <c r="EP73" s="15" t="e">
        <f>#REF!</f>
        <v>#REF!</v>
      </c>
      <c r="EQ73" s="15" t="e">
        <f>#REF!</f>
        <v>#REF!</v>
      </c>
      <c r="ER73" s="15" t="e">
        <f>#REF!</f>
        <v>#REF!</v>
      </c>
      <c r="ES73" s="15" t="e">
        <f>#REF!</f>
        <v>#REF!</v>
      </c>
      <c r="ET73" s="15" t="e">
        <f>#REF!</f>
        <v>#REF!</v>
      </c>
      <c r="EU73" s="15" t="e">
        <f>#REF!</f>
        <v>#REF!</v>
      </c>
      <c r="EV73" s="15" t="e">
        <f>#REF!</f>
        <v>#REF!</v>
      </c>
      <c r="EX73" s="14" t="e">
        <f>#REF!</f>
        <v>#REF!</v>
      </c>
      <c r="EY73" s="15" t="e">
        <f>#REF!</f>
        <v>#REF!</v>
      </c>
      <c r="EZ73" s="15" t="e">
        <f>#REF!</f>
        <v>#REF!</v>
      </c>
      <c r="FA73" s="15" t="e">
        <f>#REF!</f>
        <v>#REF!</v>
      </c>
      <c r="FB73" s="15" t="e">
        <f>#REF!</f>
        <v>#REF!</v>
      </c>
      <c r="FC73" s="15" t="e">
        <f>#REF!</f>
        <v>#REF!</v>
      </c>
      <c r="FD73" s="15" t="e">
        <f>#REF!</f>
        <v>#REF!</v>
      </c>
      <c r="FE73" s="15" t="e">
        <f>#REF!</f>
        <v>#REF!</v>
      </c>
      <c r="FF73" s="15" t="e">
        <f>#REF!</f>
        <v>#REF!</v>
      </c>
      <c r="FG73" s="15" t="e">
        <f>#REF!</f>
        <v>#REF!</v>
      </c>
      <c r="FH73" s="15" t="e">
        <f>#REF!</f>
        <v>#REF!</v>
      </c>
      <c r="FI73" s="15" t="e">
        <f>#REF!</f>
        <v>#REF!</v>
      </c>
      <c r="FJ73" s="15" t="e">
        <f>#REF!</f>
        <v>#REF!</v>
      </c>
      <c r="FK73" s="15" t="e">
        <f>#REF!</f>
        <v>#REF!</v>
      </c>
      <c r="FL73" s="15" t="e">
        <f>#REF!</f>
        <v>#REF!</v>
      </c>
      <c r="FM73" s="15" t="e">
        <f>#REF!</f>
        <v>#REF!</v>
      </c>
      <c r="FN73" s="15" t="e">
        <f>#REF!</f>
        <v>#REF!</v>
      </c>
      <c r="FO73" s="15" t="e">
        <f>#REF!</f>
        <v>#REF!</v>
      </c>
      <c r="FQ73" s="14" t="e">
        <f>#REF!</f>
        <v>#REF!</v>
      </c>
      <c r="FR73" s="15" t="e">
        <f>#REF!</f>
        <v>#REF!</v>
      </c>
      <c r="FS73" s="15" t="e">
        <f>#REF!</f>
        <v>#REF!</v>
      </c>
      <c r="FT73" s="15" t="e">
        <f>#REF!</f>
        <v>#REF!</v>
      </c>
      <c r="FU73" s="15" t="e">
        <f>#REF!</f>
        <v>#REF!</v>
      </c>
      <c r="FV73" s="15" t="e">
        <f>#REF!</f>
        <v>#REF!</v>
      </c>
      <c r="FW73" s="15" t="e">
        <f>#REF!</f>
        <v>#REF!</v>
      </c>
      <c r="FX73" s="15" t="e">
        <f>#REF!</f>
        <v>#REF!</v>
      </c>
      <c r="FY73" s="15" t="e">
        <f>#REF!</f>
        <v>#REF!</v>
      </c>
      <c r="FZ73" s="15" t="e">
        <f>#REF!</f>
        <v>#REF!</v>
      </c>
      <c r="GA73" s="15" t="e">
        <f>#REF!</f>
        <v>#REF!</v>
      </c>
      <c r="GB73" s="15" t="e">
        <f>#REF!</f>
        <v>#REF!</v>
      </c>
      <c r="GC73" s="15" t="e">
        <f>#REF!</f>
        <v>#REF!</v>
      </c>
      <c r="GD73" s="15" t="e">
        <f>#REF!</f>
        <v>#REF!</v>
      </c>
      <c r="GE73" s="15" t="e">
        <f>#REF!</f>
        <v>#REF!</v>
      </c>
      <c r="GF73" s="15" t="e">
        <f>#REF!</f>
        <v>#REF!</v>
      </c>
      <c r="GG73" s="15" t="e">
        <f>#REF!</f>
        <v>#REF!</v>
      </c>
      <c r="GH73" s="15" t="e">
        <f>#REF!</f>
        <v>#REF!</v>
      </c>
      <c r="GJ73" s="14" t="e">
        <f>#REF!</f>
        <v>#REF!</v>
      </c>
      <c r="GK73" s="15" t="e">
        <f>#REF!</f>
        <v>#REF!</v>
      </c>
      <c r="GL73" s="15" t="e">
        <f>#REF!</f>
        <v>#REF!</v>
      </c>
      <c r="GM73" s="15" t="e">
        <f>#REF!</f>
        <v>#REF!</v>
      </c>
      <c r="GN73" s="15" t="e">
        <f>#REF!</f>
        <v>#REF!</v>
      </c>
      <c r="GO73" s="15" t="e">
        <f>#REF!</f>
        <v>#REF!</v>
      </c>
      <c r="GP73" s="15" t="e">
        <f>#REF!</f>
        <v>#REF!</v>
      </c>
      <c r="GQ73" s="15" t="e">
        <f>#REF!</f>
        <v>#REF!</v>
      </c>
      <c r="GR73" s="15" t="e">
        <f>#REF!</f>
        <v>#REF!</v>
      </c>
      <c r="GS73" s="15" t="e">
        <f>#REF!</f>
        <v>#REF!</v>
      </c>
      <c r="GT73" s="15" t="e">
        <f>#REF!</f>
        <v>#REF!</v>
      </c>
      <c r="GU73" s="15" t="e">
        <f>#REF!</f>
        <v>#REF!</v>
      </c>
      <c r="GV73" s="15" t="e">
        <f>#REF!</f>
        <v>#REF!</v>
      </c>
      <c r="GW73" s="15" t="e">
        <f>#REF!</f>
        <v>#REF!</v>
      </c>
      <c r="GX73" s="15" t="e">
        <f>#REF!</f>
        <v>#REF!</v>
      </c>
      <c r="GY73" s="15" t="e">
        <f>#REF!</f>
        <v>#REF!</v>
      </c>
      <c r="GZ73" s="15" t="e">
        <f>#REF!</f>
        <v>#REF!</v>
      </c>
      <c r="HA73" s="15" t="e">
        <f>#REF!</f>
        <v>#REF!</v>
      </c>
      <c r="HC73" s="14" t="e">
        <f>#REF!</f>
        <v>#REF!</v>
      </c>
      <c r="HD73" s="15" t="e">
        <f>#REF!</f>
        <v>#REF!</v>
      </c>
      <c r="HE73" s="15" t="e">
        <f>#REF!</f>
        <v>#REF!</v>
      </c>
      <c r="HF73" s="15" t="e">
        <f>#REF!</f>
        <v>#REF!</v>
      </c>
      <c r="HG73" s="15" t="e">
        <f>#REF!</f>
        <v>#REF!</v>
      </c>
      <c r="HH73" s="15" t="e">
        <f>#REF!</f>
        <v>#REF!</v>
      </c>
      <c r="HI73" s="15" t="e">
        <f>#REF!</f>
        <v>#REF!</v>
      </c>
      <c r="HJ73" s="15" t="e">
        <f>#REF!</f>
        <v>#REF!</v>
      </c>
      <c r="HK73" s="15" t="e">
        <f>#REF!</f>
        <v>#REF!</v>
      </c>
      <c r="HL73" s="15" t="e">
        <f>#REF!</f>
        <v>#REF!</v>
      </c>
      <c r="HM73" s="15" t="e">
        <f>#REF!</f>
        <v>#REF!</v>
      </c>
      <c r="HN73" s="15" t="e">
        <f>#REF!</f>
        <v>#REF!</v>
      </c>
      <c r="HO73" s="15" t="e">
        <f>#REF!</f>
        <v>#REF!</v>
      </c>
      <c r="HP73" s="15" t="e">
        <f>#REF!</f>
        <v>#REF!</v>
      </c>
      <c r="HQ73" s="15" t="e">
        <f>#REF!</f>
        <v>#REF!</v>
      </c>
      <c r="HR73" s="15" t="e">
        <f>#REF!</f>
        <v>#REF!</v>
      </c>
      <c r="HS73" s="15" t="e">
        <f>#REF!</f>
        <v>#REF!</v>
      </c>
      <c r="HT73" s="15" t="e">
        <f>#REF!</f>
        <v>#REF!</v>
      </c>
      <c r="HV73" s="14" t="e">
        <f>#REF!</f>
        <v>#REF!</v>
      </c>
      <c r="HW73" s="15" t="e">
        <f>#REF!</f>
        <v>#REF!</v>
      </c>
      <c r="HX73" s="15" t="e">
        <f>#REF!</f>
        <v>#REF!</v>
      </c>
      <c r="HY73" s="15" t="e">
        <f>#REF!</f>
        <v>#REF!</v>
      </c>
      <c r="HZ73" s="15" t="e">
        <f>#REF!</f>
        <v>#REF!</v>
      </c>
      <c r="IA73" s="15" t="e">
        <f>#REF!</f>
        <v>#REF!</v>
      </c>
      <c r="IB73" s="15" t="e">
        <f>#REF!</f>
        <v>#REF!</v>
      </c>
      <c r="IC73" s="15" t="e">
        <f>#REF!</f>
        <v>#REF!</v>
      </c>
      <c r="ID73" s="15" t="e">
        <f>#REF!</f>
        <v>#REF!</v>
      </c>
      <c r="IE73" s="15" t="e">
        <f>#REF!</f>
        <v>#REF!</v>
      </c>
      <c r="IF73" s="15" t="e">
        <f>#REF!</f>
        <v>#REF!</v>
      </c>
      <c r="IG73" s="15" t="e">
        <f>#REF!</f>
        <v>#REF!</v>
      </c>
      <c r="IH73" s="15" t="e">
        <f>#REF!</f>
        <v>#REF!</v>
      </c>
      <c r="II73" s="15" t="e">
        <f>#REF!</f>
        <v>#REF!</v>
      </c>
      <c r="IJ73" s="15" t="e">
        <f>#REF!</f>
        <v>#REF!</v>
      </c>
      <c r="IK73" s="15" t="e">
        <f>#REF!</f>
        <v>#REF!</v>
      </c>
      <c r="IL73" s="15" t="e">
        <f>#REF!</f>
        <v>#REF!</v>
      </c>
      <c r="IM73" s="15" t="e">
        <f>#REF!</f>
        <v>#REF!</v>
      </c>
      <c r="IO73" s="14" t="e">
        <f>#REF!</f>
        <v>#REF!</v>
      </c>
      <c r="IP73" s="15" t="e">
        <f>#REF!</f>
        <v>#REF!</v>
      </c>
      <c r="IQ73" s="15" t="e">
        <f>#REF!</f>
        <v>#REF!</v>
      </c>
      <c r="IR73" s="15" t="e">
        <f>#REF!</f>
        <v>#REF!</v>
      </c>
      <c r="IS73" s="15" t="e">
        <f>#REF!</f>
        <v>#REF!</v>
      </c>
      <c r="IT73" s="15" t="e">
        <f>#REF!</f>
        <v>#REF!</v>
      </c>
      <c r="IU73" s="15" t="e">
        <f>#REF!</f>
        <v>#REF!</v>
      </c>
      <c r="IV73" s="15" t="e">
        <f>#REF!</f>
        <v>#REF!</v>
      </c>
      <c r="IW73" s="15" t="e">
        <f>#REF!</f>
        <v>#REF!</v>
      </c>
      <c r="IX73" s="15" t="e">
        <f>#REF!</f>
        <v>#REF!</v>
      </c>
      <c r="IY73" s="15" t="e">
        <f>#REF!</f>
        <v>#REF!</v>
      </c>
      <c r="IZ73" s="15" t="e">
        <f>#REF!</f>
        <v>#REF!</v>
      </c>
      <c r="JA73" s="15" t="e">
        <f>#REF!</f>
        <v>#REF!</v>
      </c>
      <c r="JB73" s="15" t="e">
        <f>#REF!</f>
        <v>#REF!</v>
      </c>
      <c r="JC73" s="15" t="e">
        <f>#REF!</f>
        <v>#REF!</v>
      </c>
      <c r="JD73" s="15" t="e">
        <f>#REF!</f>
        <v>#REF!</v>
      </c>
      <c r="JE73" s="15" t="e">
        <f>#REF!</f>
        <v>#REF!</v>
      </c>
      <c r="JF73" s="15" t="e">
        <f>#REF!</f>
        <v>#REF!</v>
      </c>
      <c r="JH73" s="14" t="e">
        <f>#REF!</f>
        <v>#REF!</v>
      </c>
      <c r="JI73" s="15" t="e">
        <f>#REF!</f>
        <v>#REF!</v>
      </c>
      <c r="JJ73" s="15" t="e">
        <f>#REF!</f>
        <v>#REF!</v>
      </c>
      <c r="JK73" s="15" t="e">
        <f>#REF!</f>
        <v>#REF!</v>
      </c>
      <c r="JL73" s="15" t="e">
        <f>#REF!</f>
        <v>#REF!</v>
      </c>
      <c r="JM73" s="15" t="e">
        <f>#REF!</f>
        <v>#REF!</v>
      </c>
      <c r="JN73" s="15" t="e">
        <f>#REF!</f>
        <v>#REF!</v>
      </c>
      <c r="JO73" s="15" t="e">
        <f>#REF!</f>
        <v>#REF!</v>
      </c>
      <c r="JP73" s="15" t="e">
        <f>#REF!</f>
        <v>#REF!</v>
      </c>
      <c r="JQ73" s="15" t="e">
        <f>#REF!</f>
        <v>#REF!</v>
      </c>
      <c r="JR73" s="15" t="e">
        <f>#REF!</f>
        <v>#REF!</v>
      </c>
      <c r="JS73" s="15" t="e">
        <f>#REF!</f>
        <v>#REF!</v>
      </c>
      <c r="JT73" s="15" t="e">
        <f>#REF!</f>
        <v>#REF!</v>
      </c>
      <c r="JU73" s="15" t="e">
        <f>#REF!</f>
        <v>#REF!</v>
      </c>
      <c r="JV73" s="15" t="e">
        <f>#REF!</f>
        <v>#REF!</v>
      </c>
      <c r="JW73" s="15" t="e">
        <f>#REF!</f>
        <v>#REF!</v>
      </c>
      <c r="JX73" s="15" t="e">
        <f>#REF!</f>
        <v>#REF!</v>
      </c>
      <c r="JY73" s="15" t="e">
        <f>#REF!</f>
        <v>#REF!</v>
      </c>
    </row>
    <row r="74" spans="2:285" x14ac:dyDescent="0.25">
      <c r="B74" s="14"/>
      <c r="C74" s="15"/>
      <c r="D74" s="15"/>
      <c r="E74" s="15"/>
      <c r="F74" s="15"/>
      <c r="G74" s="15"/>
      <c r="H74" s="15"/>
      <c r="I74" s="15"/>
      <c r="J74" s="15"/>
      <c r="K74" s="15"/>
      <c r="L74" s="15"/>
      <c r="M74" s="15"/>
      <c r="N74" s="15"/>
      <c r="O74" s="15"/>
      <c r="P74" s="15"/>
      <c r="Q74" s="15"/>
      <c r="R74" s="15"/>
      <c r="S74" s="15"/>
      <c r="U74" s="14"/>
      <c r="V74" s="15"/>
      <c r="W74" s="15"/>
      <c r="X74" s="15"/>
      <c r="Y74" s="15"/>
      <c r="Z74" s="15"/>
      <c r="AA74" s="15"/>
      <c r="AB74" s="15"/>
      <c r="AC74" s="15"/>
      <c r="AD74" s="15"/>
      <c r="AE74" s="15"/>
      <c r="AF74" s="15"/>
      <c r="AG74" s="15"/>
      <c r="AH74" s="15"/>
      <c r="AI74" s="15"/>
      <c r="AJ74" s="15"/>
      <c r="AK74" s="15"/>
      <c r="AL74" s="15"/>
      <c r="AN74" s="14"/>
      <c r="AO74" s="15"/>
      <c r="AP74" s="15"/>
      <c r="AQ74" s="15"/>
      <c r="AR74" s="15"/>
      <c r="AS74" s="15"/>
      <c r="AT74" s="15"/>
      <c r="AU74" s="15"/>
      <c r="AV74" s="15"/>
      <c r="AW74" s="15"/>
      <c r="AX74" s="15"/>
      <c r="AY74" s="15"/>
      <c r="AZ74" s="15"/>
      <c r="BA74" s="15"/>
      <c r="BB74" s="15"/>
      <c r="BC74" s="15"/>
      <c r="BD74" s="15"/>
      <c r="BE74" s="15"/>
      <c r="BG74" s="14"/>
      <c r="BH74" s="15"/>
      <c r="BI74" s="15"/>
      <c r="BJ74" s="15"/>
      <c r="BK74" s="15"/>
      <c r="BL74" s="15"/>
      <c r="BM74" s="15"/>
      <c r="BN74" s="15"/>
      <c r="BO74" s="15"/>
      <c r="BP74" s="15"/>
      <c r="BQ74" s="15"/>
      <c r="BR74" s="15"/>
      <c r="BS74" s="15"/>
      <c r="BT74" s="15"/>
      <c r="BU74" s="15"/>
      <c r="BV74" s="15"/>
      <c r="BW74" s="15"/>
      <c r="BX74" s="15"/>
      <c r="BZ74" s="14"/>
      <c r="CA74" s="15"/>
      <c r="CB74" s="15"/>
      <c r="CC74" s="15"/>
      <c r="CD74" s="15"/>
      <c r="CE74" s="15"/>
      <c r="CF74" s="15"/>
      <c r="CG74" s="15"/>
      <c r="CH74" s="15"/>
      <c r="CI74" s="15"/>
      <c r="CJ74" s="15"/>
      <c r="CK74" s="15"/>
      <c r="CL74" s="15"/>
      <c r="CM74" s="15"/>
      <c r="CN74" s="15"/>
      <c r="CO74" s="15"/>
      <c r="CP74" s="15"/>
      <c r="CQ74" s="15"/>
      <c r="CS74" s="14"/>
      <c r="CT74" s="15"/>
      <c r="CU74" s="15"/>
      <c r="CV74" s="15"/>
      <c r="CW74" s="15"/>
      <c r="CX74" s="15"/>
      <c r="CY74" s="15"/>
      <c r="CZ74" s="15"/>
      <c r="DA74" s="15"/>
      <c r="DB74" s="15"/>
      <c r="DC74" s="15"/>
      <c r="DD74" s="15"/>
      <c r="DE74" s="15"/>
      <c r="DF74" s="15"/>
      <c r="DG74" s="15"/>
      <c r="DH74" s="15"/>
      <c r="DI74" s="15"/>
      <c r="DJ74" s="15"/>
      <c r="DL74" s="14"/>
      <c r="DM74" s="15"/>
      <c r="DN74" s="15"/>
      <c r="DO74" s="15"/>
      <c r="DP74" s="15"/>
      <c r="DQ74" s="15"/>
      <c r="DR74" s="15"/>
      <c r="DS74" s="15"/>
      <c r="DT74" s="15"/>
      <c r="DU74" s="15"/>
      <c r="DV74" s="15"/>
      <c r="DW74" s="15"/>
      <c r="DX74" s="15"/>
      <c r="DY74" s="15"/>
      <c r="DZ74" s="15"/>
      <c r="EA74" s="15"/>
      <c r="EB74" s="15"/>
      <c r="EC74" s="15"/>
      <c r="EE74" s="14"/>
      <c r="EF74" s="15"/>
      <c r="EG74" s="15"/>
      <c r="EH74" s="15"/>
      <c r="EI74" s="15"/>
      <c r="EJ74" s="15"/>
      <c r="EK74" s="15"/>
      <c r="EL74" s="15"/>
      <c r="EM74" s="15"/>
      <c r="EN74" s="15"/>
      <c r="EO74" s="15"/>
      <c r="EP74" s="15"/>
      <c r="EQ74" s="15"/>
      <c r="ER74" s="15"/>
      <c r="ES74" s="15"/>
      <c r="ET74" s="15"/>
      <c r="EU74" s="15"/>
      <c r="EV74" s="15"/>
      <c r="EX74" s="14"/>
      <c r="EY74" s="15"/>
      <c r="EZ74" s="15"/>
      <c r="FA74" s="15"/>
      <c r="FB74" s="15"/>
      <c r="FC74" s="15"/>
      <c r="FD74" s="15"/>
      <c r="FE74" s="15"/>
      <c r="FF74" s="15"/>
      <c r="FG74" s="15"/>
      <c r="FH74" s="15"/>
      <c r="FI74" s="15"/>
      <c r="FJ74" s="15"/>
      <c r="FK74" s="15"/>
      <c r="FL74" s="15"/>
      <c r="FM74" s="15"/>
      <c r="FN74" s="15"/>
      <c r="FO74" s="15"/>
      <c r="FQ74" s="14"/>
      <c r="FR74" s="15"/>
      <c r="FS74" s="15"/>
      <c r="FT74" s="15"/>
      <c r="FU74" s="15"/>
      <c r="FV74" s="15"/>
      <c r="FW74" s="15"/>
      <c r="FX74" s="15"/>
      <c r="FY74" s="15"/>
      <c r="FZ74" s="15"/>
      <c r="GA74" s="15"/>
      <c r="GB74" s="15"/>
      <c r="GC74" s="15"/>
      <c r="GD74" s="15"/>
      <c r="GE74" s="15"/>
      <c r="GF74" s="15"/>
      <c r="GG74" s="15"/>
      <c r="GH74" s="15"/>
      <c r="GJ74" s="14"/>
      <c r="GK74" s="15"/>
      <c r="GL74" s="15"/>
      <c r="GM74" s="15"/>
      <c r="GN74" s="15"/>
      <c r="GO74" s="15"/>
      <c r="GP74" s="15"/>
      <c r="GQ74" s="15"/>
      <c r="GR74" s="15"/>
      <c r="GS74" s="15"/>
      <c r="GT74" s="15"/>
      <c r="GU74" s="15"/>
      <c r="GV74" s="15"/>
      <c r="GW74" s="15"/>
      <c r="GX74" s="15"/>
      <c r="GY74" s="15"/>
      <c r="GZ74" s="15"/>
      <c r="HA74" s="15"/>
      <c r="HC74" s="14"/>
      <c r="HD74" s="15"/>
      <c r="HE74" s="15"/>
      <c r="HF74" s="15"/>
      <c r="HG74" s="15"/>
      <c r="HH74" s="15"/>
      <c r="HI74" s="15"/>
      <c r="HJ74" s="15"/>
      <c r="HK74" s="15"/>
      <c r="HL74" s="15"/>
      <c r="HM74" s="15"/>
      <c r="HN74" s="15"/>
      <c r="HO74" s="15"/>
      <c r="HP74" s="15"/>
      <c r="HQ74" s="15"/>
      <c r="HR74" s="15"/>
      <c r="HS74" s="15"/>
      <c r="HT74" s="15"/>
      <c r="HV74" s="14"/>
      <c r="HW74" s="15"/>
      <c r="HX74" s="15"/>
      <c r="HY74" s="15"/>
      <c r="HZ74" s="15"/>
      <c r="IA74" s="15"/>
      <c r="IB74" s="15"/>
      <c r="IC74" s="15"/>
      <c r="ID74" s="15"/>
      <c r="IE74" s="15"/>
      <c r="IF74" s="15"/>
      <c r="IG74" s="15"/>
      <c r="IH74" s="15"/>
      <c r="II74" s="15"/>
      <c r="IJ74" s="15"/>
      <c r="IK74" s="15"/>
      <c r="IL74" s="15"/>
      <c r="IM74" s="15"/>
      <c r="IO74" s="14"/>
      <c r="IP74" s="15"/>
      <c r="IQ74" s="15"/>
      <c r="IR74" s="15"/>
      <c r="IS74" s="15"/>
      <c r="IT74" s="15"/>
      <c r="IU74" s="15"/>
      <c r="IV74" s="15"/>
      <c r="IW74" s="15"/>
      <c r="IX74" s="15"/>
      <c r="IY74" s="15"/>
      <c r="IZ74" s="15"/>
      <c r="JA74" s="15"/>
      <c r="JB74" s="15"/>
      <c r="JC74" s="15"/>
      <c r="JD74" s="15"/>
      <c r="JE74" s="15"/>
      <c r="JF74" s="15"/>
      <c r="JH74" s="14"/>
      <c r="JI74" s="15"/>
      <c r="JJ74" s="15"/>
      <c r="JK74" s="15"/>
      <c r="JL74" s="15"/>
      <c r="JM74" s="15"/>
      <c r="JN74" s="15"/>
      <c r="JO74" s="15"/>
      <c r="JP74" s="15"/>
      <c r="JQ74" s="15"/>
      <c r="JR74" s="15"/>
      <c r="JS74" s="15"/>
      <c r="JT74" s="15"/>
      <c r="JU74" s="15"/>
      <c r="JV74" s="15"/>
      <c r="JW74" s="15"/>
      <c r="JX74" s="15"/>
      <c r="JY74" s="15"/>
    </row>
    <row r="75" spans="2:285" x14ac:dyDescent="0.25">
      <c r="B75" s="14"/>
      <c r="C75" s="15"/>
      <c r="D75" s="15"/>
      <c r="E75" s="15"/>
      <c r="F75" s="15"/>
      <c r="G75" s="15"/>
      <c r="H75" s="15"/>
      <c r="I75" s="15"/>
      <c r="J75" s="15"/>
      <c r="K75" s="15"/>
      <c r="L75" s="15"/>
      <c r="M75" s="15"/>
      <c r="N75" s="15"/>
      <c r="O75" s="15"/>
      <c r="P75" s="15"/>
      <c r="Q75" s="15"/>
      <c r="R75" s="15"/>
      <c r="S75" s="15"/>
      <c r="U75" s="14"/>
      <c r="V75" s="15"/>
      <c r="W75" s="15"/>
      <c r="X75" s="15"/>
      <c r="Y75" s="15"/>
      <c r="Z75" s="15"/>
      <c r="AA75" s="15"/>
      <c r="AB75" s="15"/>
      <c r="AC75" s="15"/>
      <c r="AD75" s="15"/>
      <c r="AE75" s="15"/>
      <c r="AF75" s="15"/>
      <c r="AG75" s="15"/>
      <c r="AH75" s="15"/>
      <c r="AI75" s="15"/>
      <c r="AJ75" s="15"/>
      <c r="AK75" s="15"/>
      <c r="AL75" s="15"/>
      <c r="AN75" s="14"/>
      <c r="AO75" s="15"/>
      <c r="AP75" s="15"/>
      <c r="AQ75" s="15"/>
      <c r="AR75" s="15"/>
      <c r="AS75" s="15"/>
      <c r="AT75" s="15"/>
      <c r="AU75" s="15"/>
      <c r="AV75" s="15"/>
      <c r="AW75" s="15"/>
      <c r="AX75" s="15"/>
      <c r="AY75" s="15"/>
      <c r="AZ75" s="15"/>
      <c r="BA75" s="15"/>
      <c r="BB75" s="15"/>
      <c r="BC75" s="15"/>
      <c r="BD75" s="15"/>
      <c r="BE75" s="15"/>
      <c r="BG75" s="14"/>
      <c r="BH75" s="15"/>
      <c r="BI75" s="15"/>
      <c r="BJ75" s="15"/>
      <c r="BK75" s="15"/>
      <c r="BL75" s="15"/>
      <c r="BM75" s="15"/>
      <c r="BN75" s="15"/>
      <c r="BO75" s="15"/>
      <c r="BP75" s="15"/>
      <c r="BQ75" s="15"/>
      <c r="BR75" s="15"/>
      <c r="BS75" s="15"/>
      <c r="BT75" s="15"/>
      <c r="BU75" s="15"/>
      <c r="BV75" s="15"/>
      <c r="BW75" s="15"/>
      <c r="BX75" s="15"/>
      <c r="BZ75" s="14"/>
      <c r="CA75" s="15"/>
      <c r="CB75" s="15"/>
      <c r="CC75" s="15"/>
      <c r="CD75" s="15"/>
      <c r="CE75" s="15"/>
      <c r="CF75" s="15"/>
      <c r="CG75" s="15"/>
      <c r="CH75" s="15"/>
      <c r="CI75" s="15"/>
      <c r="CJ75" s="15"/>
      <c r="CK75" s="15"/>
      <c r="CL75" s="15"/>
      <c r="CM75" s="15"/>
      <c r="CN75" s="15"/>
      <c r="CO75" s="15"/>
      <c r="CP75" s="15"/>
      <c r="CQ75" s="15"/>
      <c r="CS75" s="14"/>
      <c r="CT75" s="15"/>
      <c r="CU75" s="15"/>
      <c r="CV75" s="15"/>
      <c r="CW75" s="15"/>
      <c r="CX75" s="15"/>
      <c r="CY75" s="15"/>
      <c r="CZ75" s="15"/>
      <c r="DA75" s="15"/>
      <c r="DB75" s="15"/>
      <c r="DC75" s="15"/>
      <c r="DD75" s="15"/>
      <c r="DE75" s="15"/>
      <c r="DF75" s="15"/>
      <c r="DG75" s="15"/>
      <c r="DH75" s="15"/>
      <c r="DI75" s="15"/>
      <c r="DJ75" s="15"/>
      <c r="DL75" s="14"/>
      <c r="DM75" s="15"/>
      <c r="DN75" s="15"/>
      <c r="DO75" s="15"/>
      <c r="DP75" s="15"/>
      <c r="DQ75" s="15"/>
      <c r="DR75" s="15"/>
      <c r="DS75" s="15"/>
      <c r="DT75" s="15"/>
      <c r="DU75" s="15"/>
      <c r="DV75" s="15"/>
      <c r="DW75" s="15"/>
      <c r="DX75" s="15"/>
      <c r="DY75" s="15"/>
      <c r="DZ75" s="15"/>
      <c r="EA75" s="15"/>
      <c r="EB75" s="15"/>
      <c r="EC75" s="15"/>
      <c r="EE75" s="14"/>
      <c r="EF75" s="15"/>
      <c r="EG75" s="15"/>
      <c r="EH75" s="15"/>
      <c r="EI75" s="15"/>
      <c r="EJ75" s="15"/>
      <c r="EK75" s="15"/>
      <c r="EL75" s="15"/>
      <c r="EM75" s="15"/>
      <c r="EN75" s="15"/>
      <c r="EO75" s="15"/>
      <c r="EP75" s="15"/>
      <c r="EQ75" s="15"/>
      <c r="ER75" s="15"/>
      <c r="ES75" s="15"/>
      <c r="ET75" s="15"/>
      <c r="EU75" s="15"/>
      <c r="EV75" s="15"/>
      <c r="EX75" s="14"/>
      <c r="EY75" s="15"/>
      <c r="EZ75" s="15"/>
      <c r="FA75" s="15"/>
      <c r="FB75" s="15"/>
      <c r="FC75" s="15"/>
      <c r="FD75" s="15"/>
      <c r="FE75" s="15"/>
      <c r="FF75" s="15"/>
      <c r="FG75" s="15"/>
      <c r="FH75" s="15"/>
      <c r="FI75" s="15"/>
      <c r="FJ75" s="15"/>
      <c r="FK75" s="15"/>
      <c r="FL75" s="15"/>
      <c r="FM75" s="15"/>
      <c r="FN75" s="15"/>
      <c r="FO75" s="15"/>
      <c r="FQ75" s="14"/>
      <c r="FR75" s="15"/>
      <c r="FS75" s="15"/>
      <c r="FT75" s="15"/>
      <c r="FU75" s="15"/>
      <c r="FV75" s="15"/>
      <c r="FW75" s="15"/>
      <c r="FX75" s="15"/>
      <c r="FY75" s="15"/>
      <c r="FZ75" s="15"/>
      <c r="GA75" s="15"/>
      <c r="GB75" s="15"/>
      <c r="GC75" s="15"/>
      <c r="GD75" s="15"/>
      <c r="GE75" s="15"/>
      <c r="GF75" s="15"/>
      <c r="GG75" s="15"/>
      <c r="GH75" s="15"/>
      <c r="GJ75" s="14"/>
      <c r="GK75" s="15"/>
      <c r="GL75" s="15"/>
      <c r="GM75" s="15"/>
      <c r="GN75" s="15"/>
      <c r="GO75" s="15"/>
      <c r="GP75" s="15"/>
      <c r="GQ75" s="15"/>
      <c r="GR75" s="15"/>
      <c r="GS75" s="15"/>
      <c r="GT75" s="15"/>
      <c r="GU75" s="15"/>
      <c r="GV75" s="15"/>
      <c r="GW75" s="15"/>
      <c r="GX75" s="15"/>
      <c r="GY75" s="15"/>
      <c r="GZ75" s="15"/>
      <c r="HA75" s="15"/>
      <c r="HC75" s="14"/>
      <c r="HD75" s="15"/>
      <c r="HE75" s="15"/>
      <c r="HF75" s="15"/>
      <c r="HG75" s="15"/>
      <c r="HH75" s="15"/>
      <c r="HI75" s="15"/>
      <c r="HJ75" s="15"/>
      <c r="HK75" s="15"/>
      <c r="HL75" s="15"/>
      <c r="HM75" s="15"/>
      <c r="HN75" s="15"/>
      <c r="HO75" s="15"/>
      <c r="HP75" s="15"/>
      <c r="HQ75" s="15"/>
      <c r="HR75" s="15"/>
      <c r="HS75" s="15"/>
      <c r="HT75" s="15"/>
      <c r="HV75" s="14"/>
      <c r="HW75" s="15"/>
      <c r="HX75" s="15"/>
      <c r="HY75" s="15"/>
      <c r="HZ75" s="15"/>
      <c r="IA75" s="15"/>
      <c r="IB75" s="15"/>
      <c r="IC75" s="15"/>
      <c r="ID75" s="15"/>
      <c r="IE75" s="15"/>
      <c r="IF75" s="15"/>
      <c r="IG75" s="15"/>
      <c r="IH75" s="15"/>
      <c r="II75" s="15"/>
      <c r="IJ75" s="15"/>
      <c r="IK75" s="15"/>
      <c r="IL75" s="15"/>
      <c r="IM75" s="15"/>
      <c r="IO75" s="14"/>
      <c r="IP75" s="15"/>
      <c r="IQ75" s="15"/>
      <c r="IR75" s="15"/>
      <c r="IS75" s="15"/>
      <c r="IT75" s="15"/>
      <c r="IU75" s="15"/>
      <c r="IV75" s="15"/>
      <c r="IW75" s="15"/>
      <c r="IX75" s="15"/>
      <c r="IY75" s="15"/>
      <c r="IZ75" s="15"/>
      <c r="JA75" s="15"/>
      <c r="JB75" s="15"/>
      <c r="JC75" s="15"/>
      <c r="JD75" s="15"/>
      <c r="JE75" s="15"/>
      <c r="JF75" s="15"/>
      <c r="JH75" s="14"/>
      <c r="JI75" s="15"/>
      <c r="JJ75" s="15"/>
      <c r="JK75" s="15"/>
      <c r="JL75" s="15"/>
      <c r="JM75" s="15"/>
      <c r="JN75" s="15"/>
      <c r="JO75" s="15"/>
      <c r="JP75" s="15"/>
      <c r="JQ75" s="15"/>
      <c r="JR75" s="15"/>
      <c r="JS75" s="15"/>
      <c r="JT75" s="15"/>
      <c r="JU75" s="15"/>
      <c r="JV75" s="15"/>
      <c r="JW75" s="15"/>
      <c r="JX75" s="15"/>
      <c r="JY75" s="15"/>
    </row>
    <row r="76" spans="2:285" x14ac:dyDescent="0.25">
      <c r="B76" s="14"/>
      <c r="C76" s="15"/>
      <c r="D76" s="15"/>
      <c r="E76" s="15"/>
      <c r="F76" s="15"/>
      <c r="G76" s="15"/>
      <c r="H76" s="15"/>
      <c r="I76" s="15"/>
      <c r="J76" s="15"/>
      <c r="K76" s="15"/>
      <c r="L76" s="15"/>
      <c r="M76" s="15"/>
      <c r="N76" s="15"/>
      <c r="O76" s="15"/>
      <c r="P76" s="15"/>
      <c r="Q76" s="15"/>
      <c r="R76" s="15"/>
      <c r="S76" s="15"/>
      <c r="U76" s="14"/>
      <c r="V76" s="15"/>
      <c r="W76" s="15"/>
      <c r="X76" s="15"/>
      <c r="Y76" s="15"/>
      <c r="Z76" s="15"/>
      <c r="AA76" s="15"/>
      <c r="AB76" s="15"/>
      <c r="AC76" s="15"/>
      <c r="AD76" s="15"/>
      <c r="AE76" s="15"/>
      <c r="AF76" s="15"/>
      <c r="AG76" s="15"/>
      <c r="AH76" s="15"/>
      <c r="AI76" s="15"/>
      <c r="AJ76" s="15"/>
      <c r="AK76" s="15"/>
      <c r="AL76" s="15"/>
      <c r="AN76" s="14"/>
      <c r="AO76" s="15"/>
      <c r="AP76" s="15"/>
      <c r="AQ76" s="15"/>
      <c r="AR76" s="15"/>
      <c r="AS76" s="15"/>
      <c r="AT76" s="15"/>
      <c r="AU76" s="15"/>
      <c r="AV76" s="15"/>
      <c r="AW76" s="15"/>
      <c r="AX76" s="15"/>
      <c r="AY76" s="15"/>
      <c r="AZ76" s="15"/>
      <c r="BA76" s="15"/>
      <c r="BB76" s="15"/>
      <c r="BC76" s="15"/>
      <c r="BD76" s="15"/>
      <c r="BE76" s="15"/>
      <c r="BG76" s="14"/>
      <c r="BH76" s="15"/>
      <c r="BI76" s="15"/>
      <c r="BJ76" s="15"/>
      <c r="BK76" s="15"/>
      <c r="BL76" s="15"/>
      <c r="BM76" s="15"/>
      <c r="BN76" s="15"/>
      <c r="BO76" s="15"/>
      <c r="BP76" s="15"/>
      <c r="BQ76" s="15"/>
      <c r="BR76" s="15"/>
      <c r="BS76" s="15"/>
      <c r="BT76" s="15"/>
      <c r="BU76" s="15"/>
      <c r="BV76" s="15"/>
      <c r="BW76" s="15"/>
      <c r="BX76" s="15"/>
      <c r="BZ76" s="14"/>
      <c r="CA76" s="15"/>
      <c r="CB76" s="15"/>
      <c r="CC76" s="15"/>
      <c r="CD76" s="15"/>
      <c r="CE76" s="15"/>
      <c r="CF76" s="15"/>
      <c r="CG76" s="15"/>
      <c r="CH76" s="15"/>
      <c r="CI76" s="15"/>
      <c r="CJ76" s="15"/>
      <c r="CK76" s="15"/>
      <c r="CL76" s="15"/>
      <c r="CM76" s="15"/>
      <c r="CN76" s="15"/>
      <c r="CO76" s="15"/>
      <c r="CP76" s="15"/>
      <c r="CQ76" s="15"/>
      <c r="CS76" s="14"/>
      <c r="CT76" s="15"/>
      <c r="CU76" s="15"/>
      <c r="CV76" s="15"/>
      <c r="CW76" s="15"/>
      <c r="CX76" s="15"/>
      <c r="CY76" s="15"/>
      <c r="CZ76" s="15"/>
      <c r="DA76" s="15"/>
      <c r="DB76" s="15"/>
      <c r="DC76" s="15"/>
      <c r="DD76" s="15"/>
      <c r="DE76" s="15"/>
      <c r="DF76" s="15"/>
      <c r="DG76" s="15"/>
      <c r="DH76" s="15"/>
      <c r="DI76" s="15"/>
      <c r="DJ76" s="15"/>
      <c r="DL76" s="14"/>
      <c r="DM76" s="15"/>
      <c r="DN76" s="15"/>
      <c r="DO76" s="15"/>
      <c r="DP76" s="15"/>
      <c r="DQ76" s="15"/>
      <c r="DR76" s="15"/>
      <c r="DS76" s="15"/>
      <c r="DT76" s="15"/>
      <c r="DU76" s="15"/>
      <c r="DV76" s="15"/>
      <c r="DW76" s="15"/>
      <c r="DX76" s="15"/>
      <c r="DY76" s="15"/>
      <c r="DZ76" s="15"/>
      <c r="EA76" s="15"/>
      <c r="EB76" s="15"/>
      <c r="EC76" s="15"/>
      <c r="EE76" s="14"/>
      <c r="EF76" s="15"/>
      <c r="EG76" s="15"/>
      <c r="EH76" s="15"/>
      <c r="EI76" s="15"/>
      <c r="EJ76" s="15"/>
      <c r="EK76" s="15"/>
      <c r="EL76" s="15"/>
      <c r="EM76" s="15"/>
      <c r="EN76" s="15"/>
      <c r="EO76" s="15"/>
      <c r="EP76" s="15"/>
      <c r="EQ76" s="15"/>
      <c r="ER76" s="15"/>
      <c r="ES76" s="15"/>
      <c r="ET76" s="15"/>
      <c r="EU76" s="15"/>
      <c r="EV76" s="15"/>
      <c r="EX76" s="14"/>
      <c r="EY76" s="15"/>
      <c r="EZ76" s="15"/>
      <c r="FA76" s="15"/>
      <c r="FB76" s="15"/>
      <c r="FC76" s="15"/>
      <c r="FD76" s="15"/>
      <c r="FE76" s="15"/>
      <c r="FF76" s="15"/>
      <c r="FG76" s="15"/>
      <c r="FH76" s="15"/>
      <c r="FI76" s="15"/>
      <c r="FJ76" s="15"/>
      <c r="FK76" s="15"/>
      <c r="FL76" s="15"/>
      <c r="FM76" s="15"/>
      <c r="FN76" s="15"/>
      <c r="FO76" s="15"/>
      <c r="FQ76" s="14"/>
      <c r="FR76" s="15"/>
      <c r="FS76" s="15"/>
      <c r="FT76" s="15"/>
      <c r="FU76" s="15"/>
      <c r="FV76" s="15"/>
      <c r="FW76" s="15"/>
      <c r="FX76" s="15"/>
      <c r="FY76" s="15"/>
      <c r="FZ76" s="15"/>
      <c r="GA76" s="15"/>
      <c r="GB76" s="15"/>
      <c r="GC76" s="15"/>
      <c r="GD76" s="15"/>
      <c r="GE76" s="15"/>
      <c r="GF76" s="15"/>
      <c r="GG76" s="15"/>
      <c r="GH76" s="15"/>
      <c r="GJ76" s="14"/>
      <c r="GK76" s="15"/>
      <c r="GL76" s="15"/>
      <c r="GM76" s="15"/>
      <c r="GN76" s="15"/>
      <c r="GO76" s="15"/>
      <c r="GP76" s="15"/>
      <c r="GQ76" s="15"/>
      <c r="GR76" s="15"/>
      <c r="GS76" s="15"/>
      <c r="GT76" s="15"/>
      <c r="GU76" s="15"/>
      <c r="GV76" s="15"/>
      <c r="GW76" s="15"/>
      <c r="GX76" s="15"/>
      <c r="GY76" s="15"/>
      <c r="GZ76" s="15"/>
      <c r="HA76" s="15"/>
      <c r="HC76" s="14"/>
      <c r="HD76" s="15"/>
      <c r="HE76" s="15"/>
      <c r="HF76" s="15"/>
      <c r="HG76" s="15"/>
      <c r="HH76" s="15"/>
      <c r="HI76" s="15"/>
      <c r="HJ76" s="15"/>
      <c r="HK76" s="15"/>
      <c r="HL76" s="15"/>
      <c r="HM76" s="15"/>
      <c r="HN76" s="15"/>
      <c r="HO76" s="15"/>
      <c r="HP76" s="15"/>
      <c r="HQ76" s="15"/>
      <c r="HR76" s="15"/>
      <c r="HS76" s="15"/>
      <c r="HT76" s="15"/>
      <c r="HV76" s="14"/>
      <c r="HW76" s="15"/>
      <c r="HX76" s="15"/>
      <c r="HY76" s="15"/>
      <c r="HZ76" s="15"/>
      <c r="IA76" s="15"/>
      <c r="IB76" s="15"/>
      <c r="IC76" s="15"/>
      <c r="ID76" s="15"/>
      <c r="IE76" s="15"/>
      <c r="IF76" s="15"/>
      <c r="IG76" s="15"/>
      <c r="IH76" s="15"/>
      <c r="II76" s="15"/>
      <c r="IJ76" s="15"/>
      <c r="IK76" s="15"/>
      <c r="IL76" s="15"/>
      <c r="IM76" s="15"/>
      <c r="IO76" s="14"/>
      <c r="IP76" s="15"/>
      <c r="IQ76" s="15"/>
      <c r="IR76" s="15"/>
      <c r="IS76" s="15"/>
      <c r="IT76" s="15"/>
      <c r="IU76" s="15"/>
      <c r="IV76" s="15"/>
      <c r="IW76" s="15"/>
      <c r="IX76" s="15"/>
      <c r="IY76" s="15"/>
      <c r="IZ76" s="15"/>
      <c r="JA76" s="15"/>
      <c r="JB76" s="15"/>
      <c r="JC76" s="15"/>
      <c r="JD76" s="15"/>
      <c r="JE76" s="15"/>
      <c r="JF76" s="15"/>
      <c r="JH76" s="14"/>
      <c r="JI76" s="15"/>
      <c r="JJ76" s="15"/>
      <c r="JK76" s="15"/>
      <c r="JL76" s="15"/>
      <c r="JM76" s="15"/>
      <c r="JN76" s="15"/>
      <c r="JO76" s="15"/>
      <c r="JP76" s="15"/>
      <c r="JQ76" s="15"/>
      <c r="JR76" s="15"/>
      <c r="JS76" s="15"/>
      <c r="JT76" s="15"/>
      <c r="JU76" s="15"/>
      <c r="JV76" s="15"/>
      <c r="JW76" s="15"/>
      <c r="JX76" s="15"/>
      <c r="JY76" s="15"/>
    </row>
    <row r="77" spans="2:285" x14ac:dyDescent="0.25">
      <c r="B77" s="14"/>
      <c r="C77" s="15"/>
      <c r="D77" s="15"/>
      <c r="E77" s="15"/>
      <c r="F77" s="15"/>
      <c r="G77" s="15"/>
      <c r="H77" s="15"/>
      <c r="I77" s="15"/>
      <c r="J77" s="15"/>
      <c r="K77" s="15"/>
      <c r="L77" s="15"/>
      <c r="M77" s="15"/>
      <c r="N77" s="15"/>
      <c r="O77" s="15"/>
      <c r="P77" s="15"/>
      <c r="Q77" s="15"/>
      <c r="R77" s="15"/>
      <c r="S77" s="15"/>
      <c r="U77" s="14"/>
      <c r="V77" s="15"/>
      <c r="W77" s="15"/>
      <c r="X77" s="15"/>
      <c r="Y77" s="15"/>
      <c r="Z77" s="15"/>
      <c r="AA77" s="15"/>
      <c r="AB77" s="15"/>
      <c r="AC77" s="15"/>
      <c r="AD77" s="15"/>
      <c r="AE77" s="15"/>
      <c r="AF77" s="15"/>
      <c r="AG77" s="15"/>
      <c r="AH77" s="15"/>
      <c r="AI77" s="15"/>
      <c r="AJ77" s="15"/>
      <c r="AK77" s="15"/>
      <c r="AL77" s="15"/>
      <c r="AN77" s="14"/>
      <c r="AO77" s="15"/>
      <c r="AP77" s="15"/>
      <c r="AQ77" s="15"/>
      <c r="AR77" s="15"/>
      <c r="AS77" s="15"/>
      <c r="AT77" s="15"/>
      <c r="AU77" s="15"/>
      <c r="AV77" s="15"/>
      <c r="AW77" s="15"/>
      <c r="AX77" s="15"/>
      <c r="AY77" s="15"/>
      <c r="AZ77" s="15"/>
      <c r="BA77" s="15"/>
      <c r="BB77" s="15"/>
      <c r="BC77" s="15"/>
      <c r="BD77" s="15"/>
      <c r="BE77" s="15"/>
      <c r="BG77" s="14"/>
      <c r="BH77" s="15"/>
      <c r="BI77" s="15"/>
      <c r="BJ77" s="15"/>
      <c r="BK77" s="15"/>
      <c r="BL77" s="15"/>
      <c r="BM77" s="15"/>
      <c r="BN77" s="15"/>
      <c r="BO77" s="15"/>
      <c r="BP77" s="15"/>
      <c r="BQ77" s="15"/>
      <c r="BR77" s="15"/>
      <c r="BS77" s="15"/>
      <c r="BT77" s="15"/>
      <c r="BU77" s="15"/>
      <c r="BV77" s="15"/>
      <c r="BW77" s="15"/>
      <c r="BX77" s="15"/>
      <c r="BZ77" s="14"/>
      <c r="CA77" s="15"/>
      <c r="CB77" s="15"/>
      <c r="CC77" s="15"/>
      <c r="CD77" s="15"/>
      <c r="CE77" s="15"/>
      <c r="CF77" s="15"/>
      <c r="CG77" s="15"/>
      <c r="CH77" s="15"/>
      <c r="CI77" s="15"/>
      <c r="CJ77" s="15"/>
      <c r="CK77" s="15"/>
      <c r="CL77" s="15"/>
      <c r="CM77" s="15"/>
      <c r="CN77" s="15"/>
      <c r="CO77" s="15"/>
      <c r="CP77" s="15"/>
      <c r="CQ77" s="15"/>
      <c r="CS77" s="14"/>
      <c r="CT77" s="15"/>
      <c r="CU77" s="15"/>
      <c r="CV77" s="15"/>
      <c r="CW77" s="15"/>
      <c r="CX77" s="15"/>
      <c r="CY77" s="15"/>
      <c r="CZ77" s="15"/>
      <c r="DA77" s="15"/>
      <c r="DB77" s="15"/>
      <c r="DC77" s="15"/>
      <c r="DD77" s="15"/>
      <c r="DE77" s="15"/>
      <c r="DF77" s="15"/>
      <c r="DG77" s="15"/>
      <c r="DH77" s="15"/>
      <c r="DI77" s="15"/>
      <c r="DJ77" s="15"/>
      <c r="DL77" s="14"/>
      <c r="DM77" s="15"/>
      <c r="DN77" s="15"/>
      <c r="DO77" s="15"/>
      <c r="DP77" s="15"/>
      <c r="DQ77" s="15"/>
      <c r="DR77" s="15"/>
      <c r="DS77" s="15"/>
      <c r="DT77" s="15"/>
      <c r="DU77" s="15"/>
      <c r="DV77" s="15"/>
      <c r="DW77" s="15"/>
      <c r="DX77" s="15"/>
      <c r="DY77" s="15"/>
      <c r="DZ77" s="15"/>
      <c r="EA77" s="15"/>
      <c r="EB77" s="15"/>
      <c r="EC77" s="15"/>
      <c r="EE77" s="14"/>
      <c r="EF77" s="15"/>
      <c r="EG77" s="15"/>
      <c r="EH77" s="15"/>
      <c r="EI77" s="15"/>
      <c r="EJ77" s="15"/>
      <c r="EK77" s="15"/>
      <c r="EL77" s="15"/>
      <c r="EM77" s="15"/>
      <c r="EN77" s="15"/>
      <c r="EO77" s="15"/>
      <c r="EP77" s="15"/>
      <c r="EQ77" s="15"/>
      <c r="ER77" s="15"/>
      <c r="ES77" s="15"/>
      <c r="ET77" s="15"/>
      <c r="EU77" s="15"/>
      <c r="EV77" s="15"/>
      <c r="EX77" s="14"/>
      <c r="EY77" s="15"/>
      <c r="EZ77" s="15"/>
      <c r="FA77" s="15"/>
      <c r="FB77" s="15"/>
      <c r="FC77" s="15"/>
      <c r="FD77" s="15"/>
      <c r="FE77" s="15"/>
      <c r="FF77" s="15"/>
      <c r="FG77" s="15"/>
      <c r="FH77" s="15"/>
      <c r="FI77" s="15"/>
      <c r="FJ77" s="15"/>
      <c r="FK77" s="15"/>
      <c r="FL77" s="15"/>
      <c r="FM77" s="15"/>
      <c r="FN77" s="15"/>
      <c r="FO77" s="15"/>
      <c r="FQ77" s="14"/>
      <c r="FR77" s="15"/>
      <c r="FS77" s="15"/>
      <c r="FT77" s="15"/>
      <c r="FU77" s="15"/>
      <c r="FV77" s="15"/>
      <c r="FW77" s="15"/>
      <c r="FX77" s="15"/>
      <c r="FY77" s="15"/>
      <c r="FZ77" s="15"/>
      <c r="GA77" s="15"/>
      <c r="GB77" s="15"/>
      <c r="GC77" s="15"/>
      <c r="GD77" s="15"/>
      <c r="GE77" s="15"/>
      <c r="GF77" s="15"/>
      <c r="GG77" s="15"/>
      <c r="GH77" s="15"/>
      <c r="GJ77" s="14"/>
      <c r="GK77" s="15"/>
      <c r="GL77" s="15"/>
      <c r="GM77" s="15"/>
      <c r="GN77" s="15"/>
      <c r="GO77" s="15"/>
      <c r="GP77" s="15"/>
      <c r="GQ77" s="15"/>
      <c r="GR77" s="15"/>
      <c r="GS77" s="15"/>
      <c r="GT77" s="15"/>
      <c r="GU77" s="15"/>
      <c r="GV77" s="15"/>
      <c r="GW77" s="15"/>
      <c r="GX77" s="15"/>
      <c r="GY77" s="15"/>
      <c r="GZ77" s="15"/>
      <c r="HA77" s="15"/>
      <c r="HC77" s="14"/>
      <c r="HD77" s="15"/>
      <c r="HE77" s="15"/>
      <c r="HF77" s="15"/>
      <c r="HG77" s="15"/>
      <c r="HH77" s="15"/>
      <c r="HI77" s="15"/>
      <c r="HJ77" s="15"/>
      <c r="HK77" s="15"/>
      <c r="HL77" s="15"/>
      <c r="HM77" s="15"/>
      <c r="HN77" s="15"/>
      <c r="HO77" s="15"/>
      <c r="HP77" s="15"/>
      <c r="HQ77" s="15"/>
      <c r="HR77" s="15"/>
      <c r="HS77" s="15"/>
      <c r="HT77" s="15"/>
      <c r="HV77" s="14"/>
      <c r="HW77" s="15"/>
      <c r="HX77" s="15"/>
      <c r="HY77" s="15"/>
      <c r="HZ77" s="15"/>
      <c r="IA77" s="15"/>
      <c r="IB77" s="15"/>
      <c r="IC77" s="15"/>
      <c r="ID77" s="15"/>
      <c r="IE77" s="15"/>
      <c r="IF77" s="15"/>
      <c r="IG77" s="15"/>
      <c r="IH77" s="15"/>
      <c r="II77" s="15"/>
      <c r="IJ77" s="15"/>
      <c r="IK77" s="15"/>
      <c r="IL77" s="15"/>
      <c r="IM77" s="15"/>
      <c r="IO77" s="14"/>
      <c r="IP77" s="15"/>
      <c r="IQ77" s="15"/>
      <c r="IR77" s="15"/>
      <c r="IS77" s="15"/>
      <c r="IT77" s="15"/>
      <c r="IU77" s="15"/>
      <c r="IV77" s="15"/>
      <c r="IW77" s="15"/>
      <c r="IX77" s="15"/>
      <c r="IY77" s="15"/>
      <c r="IZ77" s="15"/>
      <c r="JA77" s="15"/>
      <c r="JB77" s="15"/>
      <c r="JC77" s="15"/>
      <c r="JD77" s="15"/>
      <c r="JE77" s="15"/>
      <c r="JF77" s="15"/>
      <c r="JH77" s="14"/>
      <c r="JI77" s="15"/>
      <c r="JJ77" s="15"/>
      <c r="JK77" s="15"/>
      <c r="JL77" s="15"/>
      <c r="JM77" s="15"/>
      <c r="JN77" s="15"/>
      <c r="JO77" s="15"/>
      <c r="JP77" s="15"/>
      <c r="JQ77" s="15"/>
      <c r="JR77" s="15"/>
      <c r="JS77" s="15"/>
      <c r="JT77" s="15"/>
      <c r="JU77" s="15"/>
      <c r="JV77" s="15"/>
      <c r="JW77" s="15"/>
      <c r="JX77" s="15"/>
      <c r="JY77" s="15"/>
    </row>
    <row r="78" spans="2:285" x14ac:dyDescent="0.25">
      <c r="B78" s="14"/>
      <c r="C78" s="15"/>
      <c r="D78" s="15"/>
      <c r="E78" s="15"/>
      <c r="F78" s="15"/>
      <c r="G78" s="15"/>
      <c r="H78" s="15"/>
      <c r="I78" s="15"/>
      <c r="J78" s="15"/>
      <c r="K78" s="15"/>
      <c r="L78" s="15"/>
      <c r="M78" s="15"/>
      <c r="N78" s="15"/>
      <c r="O78" s="15"/>
      <c r="P78" s="15"/>
      <c r="Q78" s="15"/>
      <c r="R78" s="15"/>
      <c r="S78" s="15"/>
      <c r="U78" s="14"/>
      <c r="V78" s="15"/>
      <c r="W78" s="15"/>
      <c r="X78" s="15"/>
      <c r="Y78" s="15"/>
      <c r="Z78" s="15"/>
      <c r="AA78" s="15"/>
      <c r="AB78" s="15"/>
      <c r="AC78" s="15"/>
      <c r="AD78" s="15"/>
      <c r="AE78" s="15"/>
      <c r="AF78" s="15"/>
      <c r="AG78" s="15"/>
      <c r="AH78" s="15"/>
      <c r="AI78" s="15"/>
      <c r="AJ78" s="15"/>
      <c r="AK78" s="15"/>
      <c r="AL78" s="15"/>
      <c r="AN78" s="14"/>
      <c r="AO78" s="15"/>
      <c r="AP78" s="15"/>
      <c r="AQ78" s="15"/>
      <c r="AR78" s="15"/>
      <c r="AS78" s="15"/>
      <c r="AT78" s="15"/>
      <c r="AU78" s="15"/>
      <c r="AV78" s="15"/>
      <c r="AW78" s="15"/>
      <c r="AX78" s="15"/>
      <c r="AY78" s="15"/>
      <c r="AZ78" s="15"/>
      <c r="BA78" s="15"/>
      <c r="BB78" s="15"/>
      <c r="BC78" s="15"/>
      <c r="BD78" s="15"/>
      <c r="BE78" s="15"/>
      <c r="BG78" s="14"/>
      <c r="BH78" s="15"/>
      <c r="BI78" s="15"/>
      <c r="BJ78" s="15"/>
      <c r="BK78" s="15"/>
      <c r="BL78" s="15"/>
      <c r="BM78" s="15"/>
      <c r="BN78" s="15"/>
      <c r="BO78" s="15"/>
      <c r="BP78" s="15"/>
      <c r="BQ78" s="15"/>
      <c r="BR78" s="15"/>
      <c r="BS78" s="15"/>
      <c r="BT78" s="15"/>
      <c r="BU78" s="15"/>
      <c r="BV78" s="15"/>
      <c r="BW78" s="15"/>
      <c r="BX78" s="15"/>
      <c r="BZ78" s="14"/>
      <c r="CA78" s="15"/>
      <c r="CB78" s="15"/>
      <c r="CC78" s="15"/>
      <c r="CD78" s="15"/>
      <c r="CE78" s="15"/>
      <c r="CF78" s="15"/>
      <c r="CG78" s="15"/>
      <c r="CH78" s="15"/>
      <c r="CI78" s="15"/>
      <c r="CJ78" s="15"/>
      <c r="CK78" s="15"/>
      <c r="CL78" s="15"/>
      <c r="CM78" s="15"/>
      <c r="CN78" s="15"/>
      <c r="CO78" s="15"/>
      <c r="CP78" s="15"/>
      <c r="CQ78" s="15"/>
      <c r="CS78" s="14"/>
      <c r="CT78" s="15"/>
      <c r="CU78" s="15"/>
      <c r="CV78" s="15"/>
      <c r="CW78" s="15"/>
      <c r="CX78" s="15"/>
      <c r="CY78" s="15"/>
      <c r="CZ78" s="15"/>
      <c r="DA78" s="15"/>
      <c r="DB78" s="15"/>
      <c r="DC78" s="15"/>
      <c r="DD78" s="15"/>
      <c r="DE78" s="15"/>
      <c r="DF78" s="15"/>
      <c r="DG78" s="15"/>
      <c r="DH78" s="15"/>
      <c r="DI78" s="15"/>
      <c r="DJ78" s="15"/>
      <c r="DL78" s="14"/>
      <c r="DM78" s="15"/>
      <c r="DN78" s="15"/>
      <c r="DO78" s="15"/>
      <c r="DP78" s="15"/>
      <c r="DQ78" s="15"/>
      <c r="DR78" s="15"/>
      <c r="DS78" s="15"/>
      <c r="DT78" s="15"/>
      <c r="DU78" s="15"/>
      <c r="DV78" s="15"/>
      <c r="DW78" s="15"/>
      <c r="DX78" s="15"/>
      <c r="DY78" s="15"/>
      <c r="DZ78" s="15"/>
      <c r="EA78" s="15"/>
      <c r="EB78" s="15"/>
      <c r="EC78" s="15"/>
      <c r="EE78" s="14"/>
      <c r="EF78" s="15"/>
      <c r="EG78" s="15"/>
      <c r="EH78" s="15"/>
      <c r="EI78" s="15"/>
      <c r="EJ78" s="15"/>
      <c r="EK78" s="15"/>
      <c r="EL78" s="15"/>
      <c r="EM78" s="15"/>
      <c r="EN78" s="15"/>
      <c r="EO78" s="15"/>
      <c r="EP78" s="15"/>
      <c r="EQ78" s="15"/>
      <c r="ER78" s="15"/>
      <c r="ES78" s="15"/>
      <c r="ET78" s="15"/>
      <c r="EU78" s="15"/>
      <c r="EV78" s="15"/>
      <c r="EX78" s="14"/>
      <c r="EY78" s="15"/>
      <c r="EZ78" s="15"/>
      <c r="FA78" s="15"/>
      <c r="FB78" s="15"/>
      <c r="FC78" s="15"/>
      <c r="FD78" s="15"/>
      <c r="FE78" s="15"/>
      <c r="FF78" s="15"/>
      <c r="FG78" s="15"/>
      <c r="FH78" s="15"/>
      <c r="FI78" s="15"/>
      <c r="FJ78" s="15"/>
      <c r="FK78" s="15"/>
      <c r="FL78" s="15"/>
      <c r="FM78" s="15"/>
      <c r="FN78" s="15"/>
      <c r="FO78" s="15"/>
      <c r="FQ78" s="14"/>
      <c r="FR78" s="15"/>
      <c r="FS78" s="15"/>
      <c r="FT78" s="15"/>
      <c r="FU78" s="15"/>
      <c r="FV78" s="15"/>
      <c r="FW78" s="15"/>
      <c r="FX78" s="15"/>
      <c r="FY78" s="15"/>
      <c r="FZ78" s="15"/>
      <c r="GA78" s="15"/>
      <c r="GB78" s="15"/>
      <c r="GC78" s="15"/>
      <c r="GD78" s="15"/>
      <c r="GE78" s="15"/>
      <c r="GF78" s="15"/>
      <c r="GG78" s="15"/>
      <c r="GH78" s="15"/>
      <c r="GJ78" s="14"/>
      <c r="GK78" s="15"/>
      <c r="GL78" s="15"/>
      <c r="GM78" s="15"/>
      <c r="GN78" s="15"/>
      <c r="GO78" s="15"/>
      <c r="GP78" s="15"/>
      <c r="GQ78" s="15"/>
      <c r="GR78" s="15"/>
      <c r="GS78" s="15"/>
      <c r="GT78" s="15"/>
      <c r="GU78" s="15"/>
      <c r="GV78" s="15"/>
      <c r="GW78" s="15"/>
      <c r="GX78" s="15"/>
      <c r="GY78" s="15"/>
      <c r="GZ78" s="15"/>
      <c r="HA78" s="15"/>
      <c r="HC78" s="14"/>
      <c r="HD78" s="15"/>
      <c r="HE78" s="15"/>
      <c r="HF78" s="15"/>
      <c r="HG78" s="15"/>
      <c r="HH78" s="15"/>
      <c r="HI78" s="15"/>
      <c r="HJ78" s="15"/>
      <c r="HK78" s="15"/>
      <c r="HL78" s="15"/>
      <c r="HM78" s="15"/>
      <c r="HN78" s="15"/>
      <c r="HO78" s="15"/>
      <c r="HP78" s="15"/>
      <c r="HQ78" s="15"/>
      <c r="HR78" s="15"/>
      <c r="HS78" s="15"/>
      <c r="HT78" s="15"/>
      <c r="HV78" s="14"/>
      <c r="HW78" s="15"/>
      <c r="HX78" s="15"/>
      <c r="HY78" s="15"/>
      <c r="HZ78" s="15"/>
      <c r="IA78" s="15"/>
      <c r="IB78" s="15"/>
      <c r="IC78" s="15"/>
      <c r="ID78" s="15"/>
      <c r="IE78" s="15"/>
      <c r="IF78" s="15"/>
      <c r="IG78" s="15"/>
      <c r="IH78" s="15"/>
      <c r="II78" s="15"/>
      <c r="IJ78" s="15"/>
      <c r="IK78" s="15"/>
      <c r="IL78" s="15"/>
      <c r="IM78" s="15"/>
      <c r="IO78" s="14"/>
      <c r="IP78" s="15"/>
      <c r="IQ78" s="15"/>
      <c r="IR78" s="15"/>
      <c r="IS78" s="15"/>
      <c r="IT78" s="15"/>
      <c r="IU78" s="15"/>
      <c r="IV78" s="15"/>
      <c r="IW78" s="15"/>
      <c r="IX78" s="15"/>
      <c r="IY78" s="15"/>
      <c r="IZ78" s="15"/>
      <c r="JA78" s="15"/>
      <c r="JB78" s="15"/>
      <c r="JC78" s="15"/>
      <c r="JD78" s="15"/>
      <c r="JE78" s="15"/>
      <c r="JF78" s="15"/>
      <c r="JH78" s="14"/>
      <c r="JI78" s="15"/>
      <c r="JJ78" s="15"/>
      <c r="JK78" s="15"/>
      <c r="JL78" s="15"/>
      <c r="JM78" s="15"/>
      <c r="JN78" s="15"/>
      <c r="JO78" s="15"/>
      <c r="JP78" s="15"/>
      <c r="JQ78" s="15"/>
      <c r="JR78" s="15"/>
      <c r="JS78" s="15"/>
      <c r="JT78" s="15"/>
      <c r="JU78" s="15"/>
      <c r="JV78" s="15"/>
      <c r="JW78" s="15"/>
      <c r="JX78" s="15"/>
      <c r="JY78" s="15"/>
    </row>
    <row r="79" spans="2:285" x14ac:dyDescent="0.25">
      <c r="B79" s="14"/>
      <c r="C79" s="15"/>
      <c r="D79" s="15"/>
      <c r="E79" s="15"/>
      <c r="F79" s="15"/>
      <c r="G79" s="15"/>
      <c r="H79" s="15"/>
      <c r="I79" s="15"/>
      <c r="J79" s="15"/>
      <c r="K79" s="15"/>
      <c r="L79" s="15"/>
      <c r="M79" s="15"/>
      <c r="N79" s="15"/>
      <c r="O79" s="15"/>
      <c r="P79" s="15"/>
      <c r="Q79" s="15"/>
      <c r="R79" s="15"/>
      <c r="S79" s="15"/>
      <c r="U79" s="14"/>
      <c r="V79" s="15"/>
      <c r="W79" s="15"/>
      <c r="X79" s="15"/>
      <c r="Y79" s="15"/>
      <c r="Z79" s="15"/>
      <c r="AA79" s="15"/>
      <c r="AB79" s="15"/>
      <c r="AC79" s="15"/>
      <c r="AD79" s="15"/>
      <c r="AE79" s="15"/>
      <c r="AF79" s="15"/>
      <c r="AG79" s="15"/>
      <c r="AH79" s="15"/>
      <c r="AI79" s="15"/>
      <c r="AJ79" s="15"/>
      <c r="AK79" s="15"/>
      <c r="AL79" s="15"/>
      <c r="AN79" s="14"/>
      <c r="AO79" s="15"/>
      <c r="AP79" s="15"/>
      <c r="AQ79" s="15"/>
      <c r="AR79" s="15"/>
      <c r="AS79" s="15"/>
      <c r="AT79" s="15"/>
      <c r="AU79" s="15"/>
      <c r="AV79" s="15"/>
      <c r="AW79" s="15"/>
      <c r="AX79" s="15"/>
      <c r="AY79" s="15"/>
      <c r="AZ79" s="15"/>
      <c r="BA79" s="15"/>
      <c r="BB79" s="15"/>
      <c r="BC79" s="15"/>
      <c r="BD79" s="15"/>
      <c r="BE79" s="15"/>
      <c r="BG79" s="14"/>
      <c r="BH79" s="15"/>
      <c r="BI79" s="15"/>
      <c r="BJ79" s="15"/>
      <c r="BK79" s="15"/>
      <c r="BL79" s="15"/>
      <c r="BM79" s="15"/>
      <c r="BN79" s="15"/>
      <c r="BO79" s="15"/>
      <c r="BP79" s="15"/>
      <c r="BQ79" s="15"/>
      <c r="BR79" s="15"/>
      <c r="BS79" s="15"/>
      <c r="BT79" s="15"/>
      <c r="BU79" s="15"/>
      <c r="BV79" s="15"/>
      <c r="BW79" s="15"/>
      <c r="BX79" s="15"/>
      <c r="BZ79" s="14"/>
      <c r="CA79" s="15"/>
      <c r="CB79" s="15"/>
      <c r="CC79" s="15"/>
      <c r="CD79" s="15"/>
      <c r="CE79" s="15"/>
      <c r="CF79" s="15"/>
      <c r="CG79" s="15"/>
      <c r="CH79" s="15"/>
      <c r="CI79" s="15"/>
      <c r="CJ79" s="15"/>
      <c r="CK79" s="15"/>
      <c r="CL79" s="15"/>
      <c r="CM79" s="15"/>
      <c r="CN79" s="15"/>
      <c r="CO79" s="15"/>
      <c r="CP79" s="15"/>
      <c r="CQ79" s="15"/>
      <c r="CS79" s="14"/>
      <c r="CT79" s="15"/>
      <c r="CU79" s="15"/>
      <c r="CV79" s="15"/>
      <c r="CW79" s="15"/>
      <c r="CX79" s="15"/>
      <c r="CY79" s="15"/>
      <c r="CZ79" s="15"/>
      <c r="DA79" s="15"/>
      <c r="DB79" s="15"/>
      <c r="DC79" s="15"/>
      <c r="DD79" s="15"/>
      <c r="DE79" s="15"/>
      <c r="DF79" s="15"/>
      <c r="DG79" s="15"/>
      <c r="DH79" s="15"/>
      <c r="DI79" s="15"/>
      <c r="DJ79" s="15"/>
      <c r="DL79" s="14"/>
      <c r="DM79" s="15"/>
      <c r="DN79" s="15"/>
      <c r="DO79" s="15"/>
      <c r="DP79" s="15"/>
      <c r="DQ79" s="15"/>
      <c r="DR79" s="15"/>
      <c r="DS79" s="15"/>
      <c r="DT79" s="15"/>
      <c r="DU79" s="15"/>
      <c r="DV79" s="15"/>
      <c r="DW79" s="15"/>
      <c r="DX79" s="15"/>
      <c r="DY79" s="15"/>
      <c r="DZ79" s="15"/>
      <c r="EA79" s="15"/>
      <c r="EB79" s="15"/>
      <c r="EC79" s="15"/>
      <c r="EE79" s="14"/>
      <c r="EF79" s="15"/>
      <c r="EG79" s="15"/>
      <c r="EH79" s="15"/>
      <c r="EI79" s="15"/>
      <c r="EJ79" s="15"/>
      <c r="EK79" s="15"/>
      <c r="EL79" s="15"/>
      <c r="EM79" s="15"/>
      <c r="EN79" s="15"/>
      <c r="EO79" s="15"/>
      <c r="EP79" s="15"/>
      <c r="EQ79" s="15"/>
      <c r="ER79" s="15"/>
      <c r="ES79" s="15"/>
      <c r="ET79" s="15"/>
      <c r="EU79" s="15"/>
      <c r="EV79" s="15"/>
      <c r="EX79" s="14"/>
      <c r="EY79" s="15"/>
      <c r="EZ79" s="15"/>
      <c r="FA79" s="15"/>
      <c r="FB79" s="15"/>
      <c r="FC79" s="15"/>
      <c r="FD79" s="15"/>
      <c r="FE79" s="15"/>
      <c r="FF79" s="15"/>
      <c r="FG79" s="15"/>
      <c r="FH79" s="15"/>
      <c r="FI79" s="15"/>
      <c r="FJ79" s="15"/>
      <c r="FK79" s="15"/>
      <c r="FL79" s="15"/>
      <c r="FM79" s="15"/>
      <c r="FN79" s="15"/>
      <c r="FO79" s="15"/>
      <c r="FQ79" s="14"/>
      <c r="FR79" s="15"/>
      <c r="FS79" s="15"/>
      <c r="FT79" s="15"/>
      <c r="FU79" s="15"/>
      <c r="FV79" s="15"/>
      <c r="FW79" s="15"/>
      <c r="FX79" s="15"/>
      <c r="FY79" s="15"/>
      <c r="FZ79" s="15"/>
      <c r="GA79" s="15"/>
      <c r="GB79" s="15"/>
      <c r="GC79" s="15"/>
      <c r="GD79" s="15"/>
      <c r="GE79" s="15"/>
      <c r="GF79" s="15"/>
      <c r="GG79" s="15"/>
      <c r="GH79" s="15"/>
      <c r="GJ79" s="14"/>
      <c r="GK79" s="15"/>
      <c r="GL79" s="15"/>
      <c r="GM79" s="15"/>
      <c r="GN79" s="15"/>
      <c r="GO79" s="15"/>
      <c r="GP79" s="15"/>
      <c r="GQ79" s="15"/>
      <c r="GR79" s="15"/>
      <c r="GS79" s="15"/>
      <c r="GT79" s="15"/>
      <c r="GU79" s="15"/>
      <c r="GV79" s="15"/>
      <c r="GW79" s="15"/>
      <c r="GX79" s="15"/>
      <c r="GY79" s="15"/>
      <c r="GZ79" s="15"/>
      <c r="HA79" s="15"/>
      <c r="HC79" s="14"/>
      <c r="HD79" s="15"/>
      <c r="HE79" s="15"/>
      <c r="HF79" s="15"/>
      <c r="HG79" s="15"/>
      <c r="HH79" s="15"/>
      <c r="HI79" s="15"/>
      <c r="HJ79" s="15"/>
      <c r="HK79" s="15"/>
      <c r="HL79" s="15"/>
      <c r="HM79" s="15"/>
      <c r="HN79" s="15"/>
      <c r="HO79" s="15"/>
      <c r="HP79" s="15"/>
      <c r="HQ79" s="15"/>
      <c r="HR79" s="15"/>
      <c r="HS79" s="15"/>
      <c r="HT79" s="15"/>
      <c r="HV79" s="14"/>
      <c r="HW79" s="15"/>
      <c r="HX79" s="15"/>
      <c r="HY79" s="15"/>
      <c r="HZ79" s="15"/>
      <c r="IA79" s="15"/>
      <c r="IB79" s="15"/>
      <c r="IC79" s="15"/>
      <c r="ID79" s="15"/>
      <c r="IE79" s="15"/>
      <c r="IF79" s="15"/>
      <c r="IG79" s="15"/>
      <c r="IH79" s="15"/>
      <c r="II79" s="15"/>
      <c r="IJ79" s="15"/>
      <c r="IK79" s="15"/>
      <c r="IL79" s="15"/>
      <c r="IM79" s="15"/>
      <c r="IO79" s="14"/>
      <c r="IP79" s="15"/>
      <c r="IQ79" s="15"/>
      <c r="IR79" s="15"/>
      <c r="IS79" s="15"/>
      <c r="IT79" s="15"/>
      <c r="IU79" s="15"/>
      <c r="IV79" s="15"/>
      <c r="IW79" s="15"/>
      <c r="IX79" s="15"/>
      <c r="IY79" s="15"/>
      <c r="IZ79" s="15"/>
      <c r="JA79" s="15"/>
      <c r="JB79" s="15"/>
      <c r="JC79" s="15"/>
      <c r="JD79" s="15"/>
      <c r="JE79" s="15"/>
      <c r="JF79" s="15"/>
      <c r="JH79" s="14"/>
      <c r="JI79" s="15"/>
      <c r="JJ79" s="15"/>
      <c r="JK79" s="15"/>
      <c r="JL79" s="15"/>
      <c r="JM79" s="15"/>
      <c r="JN79" s="15"/>
      <c r="JO79" s="15"/>
      <c r="JP79" s="15"/>
      <c r="JQ79" s="15"/>
      <c r="JR79" s="15"/>
      <c r="JS79" s="15"/>
      <c r="JT79" s="15"/>
      <c r="JU79" s="15"/>
      <c r="JV79" s="15"/>
      <c r="JW79" s="15"/>
      <c r="JX79" s="15"/>
      <c r="JY79" s="15"/>
    </row>
    <row r="80" spans="2:285" x14ac:dyDescent="0.25">
      <c r="B80" s="14"/>
    </row>
  </sheetData>
  <mergeCells count="75">
    <mergeCell ref="JN1:JO1"/>
    <mergeCell ref="JP1:JQ1"/>
    <mergeCell ref="JR1:JS1"/>
    <mergeCell ref="JT1:JU1"/>
    <mergeCell ref="JV1:JW1"/>
    <mergeCell ref="IU1:IV1"/>
    <mergeCell ref="IW1:IX1"/>
    <mergeCell ref="IY1:IZ1"/>
    <mergeCell ref="JA1:JB1"/>
    <mergeCell ref="JC1:JD1"/>
    <mergeCell ref="IB1:IC1"/>
    <mergeCell ref="ID1:IE1"/>
    <mergeCell ref="IF1:IG1"/>
    <mergeCell ref="IH1:II1"/>
    <mergeCell ref="IJ1:IK1"/>
    <mergeCell ref="HI1:HJ1"/>
    <mergeCell ref="HK1:HL1"/>
    <mergeCell ref="HM1:HN1"/>
    <mergeCell ref="HO1:HP1"/>
    <mergeCell ref="HQ1:HR1"/>
    <mergeCell ref="GP1:GQ1"/>
    <mergeCell ref="GR1:GS1"/>
    <mergeCell ref="GT1:GU1"/>
    <mergeCell ref="GV1:GW1"/>
    <mergeCell ref="GX1:GY1"/>
    <mergeCell ref="GE1:GF1"/>
    <mergeCell ref="DR1:DS1"/>
    <mergeCell ref="DZ1:EA1"/>
    <mergeCell ref="EK1:EL1"/>
    <mergeCell ref="ES1:ET1"/>
    <mergeCell ref="FD1:FE1"/>
    <mergeCell ref="FL1:FM1"/>
    <mergeCell ref="DV1:DW1"/>
    <mergeCell ref="DX1:DY1"/>
    <mergeCell ref="EM1:EN1"/>
    <mergeCell ref="EO1:EP1"/>
    <mergeCell ref="EQ1:ER1"/>
    <mergeCell ref="FF1:FG1"/>
    <mergeCell ref="FH1:FI1"/>
    <mergeCell ref="FJ1:FK1"/>
    <mergeCell ref="FY1:FZ1"/>
    <mergeCell ref="BU1:BV1"/>
    <mergeCell ref="CF1:CG1"/>
    <mergeCell ref="CN1:CO1"/>
    <mergeCell ref="BS1:BT1"/>
    <mergeCell ref="CH1:CI1"/>
    <mergeCell ref="CJ1:CK1"/>
    <mergeCell ref="H1:I1"/>
    <mergeCell ref="P1:Q1"/>
    <mergeCell ref="AA1:AB1"/>
    <mergeCell ref="AI1:AJ1"/>
    <mergeCell ref="AT1:AU1"/>
    <mergeCell ref="J1:K1"/>
    <mergeCell ref="L1:M1"/>
    <mergeCell ref="N1:O1"/>
    <mergeCell ref="AC1:AD1"/>
    <mergeCell ref="AE1:AF1"/>
    <mergeCell ref="AG1:AH1"/>
    <mergeCell ref="AV1:AW1"/>
    <mergeCell ref="AX1:AY1"/>
    <mergeCell ref="AZ1:BA1"/>
    <mergeCell ref="BO1:BP1"/>
    <mergeCell ref="BQ1:BR1"/>
    <mergeCell ref="BB1:BC1"/>
    <mergeCell ref="BM1:BN1"/>
    <mergeCell ref="GA1:GB1"/>
    <mergeCell ref="GC1:GD1"/>
    <mergeCell ref="CL1:CM1"/>
    <mergeCell ref="DA1:DB1"/>
    <mergeCell ref="DC1:DD1"/>
    <mergeCell ref="DE1:DF1"/>
    <mergeCell ref="DT1:DU1"/>
    <mergeCell ref="DG1:DH1"/>
    <mergeCell ref="CY1:CZ1"/>
    <mergeCell ref="FW1:FX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T107"/>
  <sheetViews>
    <sheetView showGridLines="0" zoomScale="85" zoomScaleNormal="85" workbookViewId="0">
      <selection activeCell="R84" sqref="R84"/>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739" customWidth="1"/>
    <col min="33" max="36" width="5.140625" style="739" customWidth="1"/>
    <col min="37" max="40" width="6.28515625" style="547" customWidth="1"/>
    <col min="41" max="44" width="7" style="547" customWidth="1"/>
    <col min="45" max="67" width="7.42578125" style="547" customWidth="1"/>
    <col min="68" max="71" width="6.7109375" style="547" customWidth="1"/>
    <col min="72" max="16384" width="9.140625" style="547"/>
  </cols>
  <sheetData>
    <row r="1" spans="1:72" ht="30" customHeight="1" thickBot="1" x14ac:dyDescent="0.45">
      <c r="A1" s="1262" t="s">
        <v>593</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755"/>
      <c r="AH1" s="755"/>
      <c r="AI1" s="755"/>
      <c r="AJ1" s="755"/>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row>
    <row r="2" spans="1:72" ht="16.5" thickTop="1" x14ac:dyDescent="0.25">
      <c r="A2" s="877"/>
      <c r="B2" s="878"/>
      <c r="C2" s="878"/>
      <c r="D2" s="879"/>
      <c r="E2" s="334"/>
      <c r="F2" s="1239"/>
      <c r="G2" s="1240"/>
      <c r="H2" s="1240"/>
      <c r="I2" s="1241"/>
      <c r="J2" s="545"/>
      <c r="K2" s="195"/>
      <c r="L2" s="196"/>
      <c r="M2" s="196"/>
      <c r="N2" s="197"/>
      <c r="O2" s="334"/>
      <c r="Q2" s="215"/>
      <c r="R2" s="192"/>
      <c r="S2" s="192"/>
      <c r="T2" s="192"/>
      <c r="U2" s="216"/>
      <c r="W2" s="83"/>
      <c r="X2" s="83"/>
      <c r="Y2" s="84"/>
      <c r="Z2" s="137"/>
      <c r="AA2" s="83"/>
      <c r="AB2" s="84"/>
      <c r="AC2" s="83"/>
      <c r="AE2" s="788" t="s">
        <v>54</v>
      </c>
      <c r="AF2" s="552" t="s">
        <v>22</v>
      </c>
      <c r="AG2" s="551" t="s">
        <v>21</v>
      </c>
      <c r="AH2" s="1245" t="s">
        <v>197</v>
      </c>
      <c r="AI2" s="1246"/>
      <c r="AJ2" s="678" t="s">
        <v>204</v>
      </c>
      <c r="AK2" s="704" t="s">
        <v>18</v>
      </c>
      <c r="AL2" s="772" t="s">
        <v>567</v>
      </c>
      <c r="AM2" s="772" t="s">
        <v>237</v>
      </c>
      <c r="AN2" s="772" t="s">
        <v>20</v>
      </c>
      <c r="AO2" s="772" t="s">
        <v>3</v>
      </c>
      <c r="AP2" s="771" t="s">
        <v>4</v>
      </c>
      <c r="AQ2" s="1247" t="s">
        <v>436</v>
      </c>
      <c r="AR2" s="1248"/>
      <c r="AS2" s="1248"/>
      <c r="AT2" s="1248"/>
      <c r="AU2" s="1248"/>
      <c r="AV2" s="1247" t="s">
        <v>132</v>
      </c>
      <c r="AW2" s="1248"/>
      <c r="AX2" s="1248"/>
      <c r="AY2" s="1248"/>
      <c r="AZ2" s="1248"/>
      <c r="BA2" s="1247" t="s">
        <v>121</v>
      </c>
      <c r="BB2" s="1248"/>
      <c r="BC2" s="1248"/>
      <c r="BD2" s="1248"/>
      <c r="BE2" s="1248"/>
      <c r="BF2" s="1247" t="s">
        <v>122</v>
      </c>
      <c r="BG2" s="1248"/>
      <c r="BH2" s="1248"/>
      <c r="BI2" s="1248"/>
      <c r="BJ2" s="1248"/>
      <c r="BK2" s="1247" t="s">
        <v>596</v>
      </c>
      <c r="BL2" s="1248"/>
      <c r="BM2" s="1248"/>
      <c r="BN2" s="1248"/>
      <c r="BO2" s="1248"/>
      <c r="BP2" s="704" t="s">
        <v>39</v>
      </c>
      <c r="BQ2" s="710" t="s">
        <v>40</v>
      </c>
      <c r="BR2" s="1321" t="s">
        <v>143</v>
      </c>
      <c r="BS2" s="1322"/>
      <c r="BT2" s="2"/>
    </row>
    <row r="3" spans="1:72" x14ac:dyDescent="0.25">
      <c r="A3" s="1249"/>
      <c r="B3" s="1250"/>
      <c r="C3" s="1250"/>
      <c r="D3" s="1261"/>
      <c r="E3" s="335"/>
      <c r="F3" s="1239"/>
      <c r="G3" s="1240"/>
      <c r="H3" s="1240"/>
      <c r="I3" s="1241"/>
      <c r="J3" s="545"/>
      <c r="K3" s="198"/>
      <c r="L3" s="199"/>
      <c r="M3" s="199"/>
      <c r="N3" s="200"/>
      <c r="O3" s="663"/>
      <c r="P3" s="76"/>
      <c r="Q3" s="897"/>
      <c r="R3" s="898"/>
      <c r="S3" s="898"/>
      <c r="T3" s="898"/>
      <c r="U3" s="899"/>
      <c r="V3" s="28"/>
      <c r="W3" s="83"/>
      <c r="X3" s="83"/>
      <c r="Y3" s="84"/>
      <c r="Z3" s="140"/>
      <c r="AA3" s="85"/>
      <c r="AB3" s="83"/>
      <c r="AC3" s="83"/>
      <c r="AD3" s="28"/>
      <c r="AE3" s="789"/>
      <c r="AF3" s="783"/>
      <c r="AG3" s="553"/>
      <c r="AH3" s="766" t="s">
        <v>198</v>
      </c>
      <c r="AI3" s="766" t="s">
        <v>199</v>
      </c>
      <c r="AJ3" s="701"/>
      <c r="AK3" s="697"/>
      <c r="AL3" s="13"/>
      <c r="AM3" s="13"/>
      <c r="AN3" s="13"/>
      <c r="AO3" s="13"/>
      <c r="AP3" s="696"/>
      <c r="AQ3" s="695" t="s">
        <v>18</v>
      </c>
      <c r="AR3" s="772" t="s">
        <v>567</v>
      </c>
      <c r="AS3" s="772" t="s">
        <v>20</v>
      </c>
      <c r="AT3" s="767" t="s">
        <v>3</v>
      </c>
      <c r="AU3" s="765" t="s">
        <v>4</v>
      </c>
      <c r="AV3" s="695" t="s">
        <v>18</v>
      </c>
      <c r="AW3" s="772" t="s">
        <v>567</v>
      </c>
      <c r="AX3" s="772" t="s">
        <v>20</v>
      </c>
      <c r="AY3" s="767" t="s">
        <v>3</v>
      </c>
      <c r="AZ3" s="765" t="s">
        <v>4</v>
      </c>
      <c r="BA3" s="695" t="s">
        <v>18</v>
      </c>
      <c r="BB3" s="772" t="s">
        <v>567</v>
      </c>
      <c r="BC3" s="772" t="s">
        <v>20</v>
      </c>
      <c r="BD3" s="767" t="s">
        <v>3</v>
      </c>
      <c r="BE3" s="765" t="s">
        <v>4</v>
      </c>
      <c r="BF3" s="695" t="s">
        <v>18</v>
      </c>
      <c r="BG3" s="772" t="s">
        <v>567</v>
      </c>
      <c r="BH3" s="772" t="s">
        <v>20</v>
      </c>
      <c r="BI3" s="767" t="s">
        <v>3</v>
      </c>
      <c r="BJ3" s="765" t="s">
        <v>4</v>
      </c>
      <c r="BK3" s="695" t="s">
        <v>18</v>
      </c>
      <c r="BL3" s="1013" t="s">
        <v>567</v>
      </c>
      <c r="BM3" s="1013" t="s">
        <v>20</v>
      </c>
      <c r="BN3" s="1010" t="s">
        <v>3</v>
      </c>
      <c r="BO3" s="1008" t="s">
        <v>4</v>
      </c>
      <c r="BP3" s="697"/>
      <c r="BQ3" s="13"/>
      <c r="BR3" s="752" t="s">
        <v>144</v>
      </c>
      <c r="BS3" s="752" t="s">
        <v>145</v>
      </c>
      <c r="BT3" s="2"/>
    </row>
    <row r="4" spans="1:72" x14ac:dyDescent="0.25">
      <c r="A4" s="201"/>
      <c r="B4" s="202"/>
      <c r="C4" s="202"/>
      <c r="D4" s="211"/>
      <c r="E4" s="336"/>
      <c r="F4" s="1239"/>
      <c r="G4" s="1240"/>
      <c r="H4" s="1240"/>
      <c r="I4" s="1241"/>
      <c r="J4" s="545"/>
      <c r="K4" s="201"/>
      <c r="L4" s="202"/>
      <c r="M4" s="202"/>
      <c r="N4" s="203"/>
      <c r="O4" s="336"/>
      <c r="P4" s="32"/>
      <c r="Q4" s="217"/>
      <c r="R4" s="193"/>
      <c r="S4" s="193"/>
      <c r="T4" s="193"/>
      <c r="U4" s="218"/>
      <c r="V4" s="28"/>
      <c r="W4" s="83"/>
      <c r="X4" s="83"/>
      <c r="Y4" s="84"/>
      <c r="Z4" s="140"/>
      <c r="AA4" s="588" t="s">
        <v>298</v>
      </c>
      <c r="AB4" s="83"/>
      <c r="AC4" s="83"/>
      <c r="AD4" s="28"/>
      <c r="AE4" s="1125">
        <v>1</v>
      </c>
      <c r="AF4" s="785" t="s">
        <v>279</v>
      </c>
      <c r="AG4" s="544" t="s">
        <v>15</v>
      </c>
      <c r="AH4" s="517">
        <v>67</v>
      </c>
      <c r="AI4" s="515">
        <v>67</v>
      </c>
      <c r="AJ4" s="702">
        <v>30</v>
      </c>
      <c r="AK4" s="705">
        <v>16</v>
      </c>
      <c r="AL4" s="25"/>
      <c r="AM4" s="556">
        <v>0</v>
      </c>
      <c r="AN4" s="525">
        <v>0</v>
      </c>
      <c r="AO4" s="26">
        <v>4</v>
      </c>
      <c r="AP4" s="699">
        <v>0</v>
      </c>
      <c r="AQ4" s="700"/>
      <c r="AR4" s="692"/>
      <c r="AS4" s="525">
        <v>0</v>
      </c>
      <c r="AT4" s="601">
        <v>0</v>
      </c>
      <c r="AU4" s="683">
        <v>0</v>
      </c>
      <c r="AV4" s="735"/>
      <c r="AW4" s="736"/>
      <c r="AX4" s="525"/>
      <c r="AY4" s="601"/>
      <c r="AZ4" s="683"/>
      <c r="BA4" s="735"/>
      <c r="BB4" s="736"/>
      <c r="BC4" s="525"/>
      <c r="BD4" s="601"/>
      <c r="BE4" s="683"/>
      <c r="BF4" s="735"/>
      <c r="BG4" s="736"/>
      <c r="BH4" s="525"/>
      <c r="BI4" s="602"/>
      <c r="BJ4" s="708"/>
      <c r="BK4" s="735"/>
      <c r="BL4" s="736"/>
      <c r="BM4" s="525"/>
      <c r="BN4" s="601"/>
      <c r="BO4" s="709"/>
      <c r="BP4" s="712">
        <v>1</v>
      </c>
      <c r="BQ4" s="713"/>
      <c r="BR4" s="714"/>
      <c r="BS4" s="715"/>
    </row>
    <row r="5" spans="1:72" ht="16.5" thickBot="1" x14ac:dyDescent="0.3">
      <c r="A5" s="204"/>
      <c r="B5" s="206"/>
      <c r="C5" s="206"/>
      <c r="D5" s="212"/>
      <c r="E5" s="337"/>
      <c r="F5" s="1239"/>
      <c r="G5" s="1240"/>
      <c r="H5" s="1240"/>
      <c r="I5" s="1241"/>
      <c r="J5" s="545"/>
      <c r="K5" s="204"/>
      <c r="L5" s="205"/>
      <c r="M5" s="206"/>
      <c r="N5" s="207"/>
      <c r="O5" s="293"/>
      <c r="P5" s="12"/>
      <c r="Q5" s="219"/>
      <c r="R5" s="194"/>
      <c r="S5" s="194"/>
      <c r="T5" s="900"/>
      <c r="U5" s="220"/>
      <c r="V5" s="28"/>
      <c r="W5" s="83"/>
      <c r="X5" s="83"/>
      <c r="Y5" s="589" t="s">
        <v>503</v>
      </c>
      <c r="Z5" s="301"/>
      <c r="AA5" s="86"/>
      <c r="AB5" s="83"/>
      <c r="AC5" s="83"/>
      <c r="AD5" s="28"/>
      <c r="AE5" s="1063"/>
      <c r="AF5" s="786" t="s">
        <v>355</v>
      </c>
      <c r="AG5" s="740" t="s">
        <v>15</v>
      </c>
      <c r="AH5" s="515">
        <v>63</v>
      </c>
      <c r="AI5" s="515">
        <v>67</v>
      </c>
      <c r="AJ5" s="702">
        <v>17</v>
      </c>
      <c r="AK5" s="705"/>
      <c r="AL5" s="25"/>
      <c r="AM5" s="556">
        <v>0</v>
      </c>
      <c r="AN5" s="525">
        <v>0</v>
      </c>
      <c r="AO5" s="26">
        <v>0</v>
      </c>
      <c r="AP5" s="699">
        <v>0</v>
      </c>
      <c r="AQ5" s="700"/>
      <c r="AR5" s="692"/>
      <c r="AS5" s="525">
        <v>0</v>
      </c>
      <c r="AT5" s="601">
        <v>0</v>
      </c>
      <c r="AU5" s="683">
        <v>0</v>
      </c>
      <c r="AV5" s="735"/>
      <c r="AW5" s="736"/>
      <c r="AX5" s="525"/>
      <c r="AY5" s="601"/>
      <c r="AZ5" s="683"/>
      <c r="BA5" s="735"/>
      <c r="BB5" s="736"/>
      <c r="BC5" s="525"/>
      <c r="BD5" s="601"/>
      <c r="BE5" s="683"/>
      <c r="BF5" s="735"/>
      <c r="BG5" s="736"/>
      <c r="BH5" s="525"/>
      <c r="BI5" s="602"/>
      <c r="BJ5" s="708"/>
      <c r="BK5" s="735"/>
      <c r="BL5" s="736"/>
      <c r="BM5" s="525"/>
      <c r="BN5" s="601"/>
      <c r="BO5" s="709"/>
      <c r="BP5" s="712"/>
      <c r="BQ5" s="713"/>
      <c r="BR5" s="714"/>
      <c r="BS5" s="715"/>
    </row>
    <row r="6" spans="1:72" x14ac:dyDescent="0.25">
      <c r="A6" s="1249"/>
      <c r="B6" s="1250"/>
      <c r="C6" s="1250"/>
      <c r="D6" s="1250"/>
      <c r="E6" s="806"/>
      <c r="F6" s="1239"/>
      <c r="G6" s="1240"/>
      <c r="H6" s="1240"/>
      <c r="I6" s="1241"/>
      <c r="J6" s="545"/>
      <c r="K6" s="204"/>
      <c r="L6" s="205"/>
      <c r="M6" s="206"/>
      <c r="N6" s="207"/>
      <c r="O6" s="293"/>
      <c r="P6" s="12"/>
      <c r="Q6" s="219"/>
      <c r="R6" s="194"/>
      <c r="S6" s="194"/>
      <c r="T6" s="900"/>
      <c r="U6" s="220"/>
      <c r="V6" s="28"/>
      <c r="W6" s="83"/>
      <c r="X6" s="83"/>
      <c r="Y6" s="83"/>
      <c r="Z6" s="140"/>
      <c r="AA6" s="83"/>
      <c r="AB6" s="83"/>
      <c r="AC6" s="83"/>
      <c r="AD6" s="28"/>
      <c r="AE6" s="1063"/>
      <c r="AF6" s="786" t="s">
        <v>430</v>
      </c>
      <c r="AG6" s="39" t="s">
        <v>15</v>
      </c>
      <c r="AH6" s="515">
        <v>70</v>
      </c>
      <c r="AI6" s="515">
        <v>75</v>
      </c>
      <c r="AJ6" s="702">
        <v>19</v>
      </c>
      <c r="AK6" s="705">
        <v>60</v>
      </c>
      <c r="AL6" s="25"/>
      <c r="AM6" s="556">
        <v>0</v>
      </c>
      <c r="AN6" s="525">
        <v>1</v>
      </c>
      <c r="AO6" s="26">
        <v>28</v>
      </c>
      <c r="AP6" s="699">
        <v>0</v>
      </c>
      <c r="AQ6" s="700"/>
      <c r="AR6" s="692"/>
      <c r="AS6" s="525">
        <v>0</v>
      </c>
      <c r="AT6" s="601">
        <v>0</v>
      </c>
      <c r="AU6" s="683">
        <v>0</v>
      </c>
      <c r="AV6" s="735"/>
      <c r="AW6" s="736"/>
      <c r="AX6" s="525"/>
      <c r="AY6" s="601"/>
      <c r="AZ6" s="683"/>
      <c r="BA6" s="735"/>
      <c r="BB6" s="736"/>
      <c r="BC6" s="525"/>
      <c r="BD6" s="601"/>
      <c r="BE6" s="683"/>
      <c r="BF6" s="735"/>
      <c r="BG6" s="736"/>
      <c r="BH6" s="525"/>
      <c r="BI6" s="602"/>
      <c r="BJ6" s="708"/>
      <c r="BK6" s="735"/>
      <c r="BL6" s="736"/>
      <c r="BM6" s="525"/>
      <c r="BN6" s="601"/>
      <c r="BO6" s="709"/>
      <c r="BP6" s="712"/>
      <c r="BQ6" s="713"/>
      <c r="BR6" s="714"/>
      <c r="BS6" s="715"/>
    </row>
    <row r="7" spans="1:72" ht="16.5" thickBot="1" x14ac:dyDescent="0.3">
      <c r="A7" s="880"/>
      <c r="B7" s="213"/>
      <c r="C7" s="213"/>
      <c r="D7" s="214"/>
      <c r="E7" s="336"/>
      <c r="F7" s="1242"/>
      <c r="G7" s="1243"/>
      <c r="H7" s="1243"/>
      <c r="I7" s="1244"/>
      <c r="J7" s="545"/>
      <c r="K7" s="208"/>
      <c r="L7" s="209"/>
      <c r="M7" s="209"/>
      <c r="N7" s="210"/>
      <c r="O7" s="336"/>
      <c r="P7" s="32"/>
      <c r="Q7" s="217"/>
      <c r="R7" s="193"/>
      <c r="S7" s="193"/>
      <c r="T7" s="902"/>
      <c r="U7" s="903"/>
      <c r="V7" s="28"/>
      <c r="W7" s="140"/>
      <c r="X7" s="83"/>
      <c r="Y7" s="83"/>
      <c r="Z7" s="140"/>
      <c r="AA7" s="83"/>
      <c r="AB7" s="83"/>
      <c r="AC7" s="140"/>
      <c r="AD7" s="28"/>
      <c r="AE7" s="1063"/>
      <c r="AF7" s="787" t="s">
        <v>410</v>
      </c>
      <c r="AG7" s="39" t="s">
        <v>15</v>
      </c>
      <c r="AH7" s="515">
        <v>51</v>
      </c>
      <c r="AI7" s="515">
        <v>56</v>
      </c>
      <c r="AJ7" s="702">
        <v>18</v>
      </c>
      <c r="AK7" s="705"/>
      <c r="AL7" s="25"/>
      <c r="AM7" s="556">
        <v>0</v>
      </c>
      <c r="AN7" s="525">
        <v>0</v>
      </c>
      <c r="AO7" s="26">
        <v>0</v>
      </c>
      <c r="AP7" s="699">
        <v>0</v>
      </c>
      <c r="AQ7" s="700"/>
      <c r="AR7" s="692"/>
      <c r="AS7" s="525">
        <v>0</v>
      </c>
      <c r="AT7" s="601">
        <v>0</v>
      </c>
      <c r="AU7" s="683">
        <v>0</v>
      </c>
      <c r="AV7" s="735"/>
      <c r="AW7" s="736"/>
      <c r="AX7" s="525"/>
      <c r="AY7" s="601"/>
      <c r="AZ7" s="683"/>
      <c r="BA7" s="735"/>
      <c r="BB7" s="736"/>
      <c r="BC7" s="525"/>
      <c r="BD7" s="601"/>
      <c r="BE7" s="683"/>
      <c r="BF7" s="735"/>
      <c r="BG7" s="736"/>
      <c r="BH7" s="525"/>
      <c r="BI7" s="602"/>
      <c r="BJ7" s="708"/>
      <c r="BK7" s="735"/>
      <c r="BL7" s="736"/>
      <c r="BM7" s="525"/>
      <c r="BN7" s="601"/>
      <c r="BO7" s="709"/>
      <c r="BP7" s="712"/>
      <c r="BQ7" s="713"/>
      <c r="BR7" s="714"/>
      <c r="BS7" s="715"/>
    </row>
    <row r="8" spans="1:72" x14ac:dyDescent="0.25">
      <c r="A8" s="799" t="s">
        <v>2</v>
      </c>
      <c r="B8" s="32" t="s">
        <v>26</v>
      </c>
      <c r="C8" s="32" t="s">
        <v>1</v>
      </c>
      <c r="D8" s="810" t="s">
        <v>25</v>
      </c>
      <c r="E8" s="336"/>
      <c r="F8" s="99" t="s">
        <v>2</v>
      </c>
      <c r="G8" s="100" t="s">
        <v>26</v>
      </c>
      <c r="H8" s="100" t="s">
        <v>1</v>
      </c>
      <c r="I8" s="101" t="s">
        <v>25</v>
      </c>
      <c r="J8" s="336"/>
      <c r="K8" s="116" t="s">
        <v>2</v>
      </c>
      <c r="L8" s="117" t="s">
        <v>26</v>
      </c>
      <c r="M8" s="117" t="s">
        <v>1</v>
      </c>
      <c r="N8" s="118" t="s">
        <v>25</v>
      </c>
      <c r="O8" s="648"/>
      <c r="P8" s="119"/>
      <c r="Q8" s="120" t="s">
        <v>2</v>
      </c>
      <c r="R8" s="1117" t="s">
        <v>26</v>
      </c>
      <c r="S8" s="1117"/>
      <c r="T8" s="91" t="s">
        <v>1</v>
      </c>
      <c r="U8" s="901" t="s">
        <v>25</v>
      </c>
      <c r="V8" s="28"/>
      <c r="W8" s="138" t="s">
        <v>443</v>
      </c>
      <c r="X8" s="138"/>
      <c r="Y8" s="138"/>
      <c r="Z8" s="138"/>
      <c r="AA8" s="138"/>
      <c r="AB8" s="138"/>
      <c r="AC8" s="138" t="s">
        <v>415</v>
      </c>
      <c r="AD8" s="28"/>
      <c r="AE8" s="1063"/>
      <c r="AF8" s="733" t="s">
        <v>221</v>
      </c>
      <c r="AG8" s="740" t="s">
        <v>14</v>
      </c>
      <c r="AH8" s="515">
        <v>68</v>
      </c>
      <c r="AI8" s="515">
        <v>70</v>
      </c>
      <c r="AJ8" s="702">
        <v>24</v>
      </c>
      <c r="AK8" s="705">
        <v>35</v>
      </c>
      <c r="AL8" s="25"/>
      <c r="AM8" s="556">
        <v>0</v>
      </c>
      <c r="AN8" s="525">
        <v>1</v>
      </c>
      <c r="AO8" s="26">
        <v>0</v>
      </c>
      <c r="AP8" s="699">
        <v>3</v>
      </c>
      <c r="AQ8" s="700"/>
      <c r="AR8" s="692"/>
      <c r="AS8" s="525"/>
      <c r="AT8" s="601"/>
      <c r="AU8" s="683"/>
      <c r="AV8" s="735"/>
      <c r="AW8" s="736"/>
      <c r="AX8" s="525"/>
      <c r="AY8" s="601"/>
      <c r="AZ8" s="683"/>
      <c r="BA8" s="735"/>
      <c r="BB8" s="736"/>
      <c r="BC8" s="525">
        <v>1</v>
      </c>
      <c r="BD8" s="601"/>
      <c r="BE8" s="683">
        <v>1</v>
      </c>
      <c r="BF8" s="735"/>
      <c r="BG8" s="736"/>
      <c r="BH8" s="525"/>
      <c r="BI8" s="602"/>
      <c r="BJ8" s="708"/>
      <c r="BK8" s="735"/>
      <c r="BL8" s="736"/>
      <c r="BM8" s="525"/>
      <c r="BN8" s="601"/>
      <c r="BO8" s="709">
        <v>2</v>
      </c>
      <c r="BP8" s="712"/>
      <c r="BQ8" s="713"/>
      <c r="BR8" s="714"/>
      <c r="BS8" s="715"/>
    </row>
    <row r="9" spans="1:72" x14ac:dyDescent="0.25">
      <c r="A9" s="105">
        <v>1</v>
      </c>
      <c r="B9" s="4" t="s">
        <v>413</v>
      </c>
      <c r="C9" s="4" t="s">
        <v>325</v>
      </c>
      <c r="D9" s="44" t="s">
        <v>330</v>
      </c>
      <c r="E9" s="12"/>
      <c r="F9" s="42">
        <v>1</v>
      </c>
      <c r="G9" s="4" t="s">
        <v>541</v>
      </c>
      <c r="H9" s="4" t="s">
        <v>284</v>
      </c>
      <c r="I9" s="43" t="s">
        <v>542</v>
      </c>
      <c r="J9" s="337"/>
      <c r="K9" s="121">
        <v>3</v>
      </c>
      <c r="L9" s="323" t="s">
        <v>367</v>
      </c>
      <c r="M9" s="323" t="s">
        <v>337</v>
      </c>
      <c r="N9" s="122" t="s">
        <v>339</v>
      </c>
      <c r="O9" s="633"/>
      <c r="P9" s="141"/>
      <c r="Q9" s="123">
        <v>1</v>
      </c>
      <c r="R9" s="1118" t="s">
        <v>152</v>
      </c>
      <c r="S9" s="1119"/>
      <c r="T9" s="758" t="s">
        <v>325</v>
      </c>
      <c r="U9" s="559" t="s">
        <v>529</v>
      </c>
      <c r="V9" s="28"/>
      <c r="W9" s="138" t="s">
        <v>527</v>
      </c>
      <c r="X9" s="138"/>
      <c r="Y9" s="138"/>
      <c r="Z9" s="138"/>
      <c r="AA9" s="138"/>
      <c r="AB9" s="138"/>
      <c r="AC9" s="599" t="s">
        <v>414</v>
      </c>
      <c r="AD9" s="28"/>
      <c r="AE9" s="1063"/>
      <c r="AF9" s="733" t="s">
        <v>350</v>
      </c>
      <c r="AG9" s="39" t="s">
        <v>14</v>
      </c>
      <c r="AH9" s="515">
        <v>72</v>
      </c>
      <c r="AI9" s="515">
        <v>74</v>
      </c>
      <c r="AJ9" s="702">
        <v>22</v>
      </c>
      <c r="AK9" s="705">
        <v>36</v>
      </c>
      <c r="AL9" s="25">
        <v>1</v>
      </c>
      <c r="AM9" s="556">
        <v>0</v>
      </c>
      <c r="AN9" s="525">
        <v>1</v>
      </c>
      <c r="AO9" s="26">
        <v>2</v>
      </c>
      <c r="AP9" s="699">
        <v>1</v>
      </c>
      <c r="AQ9" s="700"/>
      <c r="AR9" s="692"/>
      <c r="AS9" s="525"/>
      <c r="AT9" s="601"/>
      <c r="AU9" s="683"/>
      <c r="AV9" s="735"/>
      <c r="AW9" s="736"/>
      <c r="AX9" s="525"/>
      <c r="AY9" s="601"/>
      <c r="AZ9" s="683"/>
      <c r="BA9" s="735"/>
      <c r="BB9" s="736"/>
      <c r="BC9" s="525"/>
      <c r="BD9" s="601"/>
      <c r="BE9" s="683">
        <v>1</v>
      </c>
      <c r="BF9" s="735"/>
      <c r="BG9" s="736"/>
      <c r="BH9" s="525"/>
      <c r="BI9" s="602"/>
      <c r="BJ9" s="708"/>
      <c r="BK9" s="735"/>
      <c r="BL9" s="736"/>
      <c r="BM9" s="525">
        <v>1</v>
      </c>
      <c r="BN9" s="601">
        <v>2</v>
      </c>
      <c r="BO9" s="709"/>
      <c r="BP9" s="712"/>
      <c r="BQ9" s="713"/>
      <c r="BR9" s="714"/>
      <c r="BS9" s="715"/>
    </row>
    <row r="10" spans="1:72" x14ac:dyDescent="0.25">
      <c r="A10" s="105">
        <v>2</v>
      </c>
      <c r="B10" s="4" t="s">
        <v>557</v>
      </c>
      <c r="C10" s="4" t="s">
        <v>337</v>
      </c>
      <c r="D10" s="44" t="s">
        <v>241</v>
      </c>
      <c r="E10" s="12"/>
      <c r="F10" s="42">
        <v>2</v>
      </c>
      <c r="G10" s="4" t="s">
        <v>413</v>
      </c>
      <c r="H10" s="4" t="s">
        <v>334</v>
      </c>
      <c r="I10" s="43" t="s">
        <v>543</v>
      </c>
      <c r="J10" s="774" t="s">
        <v>544</v>
      </c>
      <c r="K10" s="121" t="s">
        <v>545</v>
      </c>
      <c r="L10" s="323" t="s">
        <v>367</v>
      </c>
      <c r="M10" s="323" t="s">
        <v>325</v>
      </c>
      <c r="N10" s="122" t="s">
        <v>329</v>
      </c>
      <c r="O10" s="633"/>
      <c r="P10" s="141"/>
      <c r="Q10" s="123">
        <v>2</v>
      </c>
      <c r="R10" s="1118" t="s">
        <v>332</v>
      </c>
      <c r="S10" s="1119"/>
      <c r="T10" s="758" t="s">
        <v>325</v>
      </c>
      <c r="U10" s="559" t="s">
        <v>338</v>
      </c>
      <c r="V10" s="28"/>
      <c r="W10" s="138" t="s">
        <v>326</v>
      </c>
      <c r="X10" s="138"/>
      <c r="Y10" s="138"/>
      <c r="Z10" s="138"/>
      <c r="AA10" s="138"/>
      <c r="AB10" s="138"/>
      <c r="AC10" s="138"/>
      <c r="AD10" s="28"/>
      <c r="AE10" s="1063"/>
      <c r="AF10" s="733" t="s">
        <v>351</v>
      </c>
      <c r="AG10" s="39" t="s">
        <v>14</v>
      </c>
      <c r="AH10" s="515">
        <v>64</v>
      </c>
      <c r="AI10" s="515">
        <v>67</v>
      </c>
      <c r="AJ10" s="702">
        <v>17</v>
      </c>
      <c r="AK10" s="705">
        <v>12</v>
      </c>
      <c r="AL10" s="25"/>
      <c r="AM10" s="556">
        <v>0</v>
      </c>
      <c r="AN10" s="525">
        <v>1</v>
      </c>
      <c r="AO10" s="26">
        <v>0</v>
      </c>
      <c r="AP10" s="699">
        <v>1</v>
      </c>
      <c r="AQ10" s="700"/>
      <c r="AR10" s="692"/>
      <c r="AS10" s="525"/>
      <c r="AT10" s="601"/>
      <c r="AU10" s="683"/>
      <c r="AV10" s="735"/>
      <c r="AW10" s="736"/>
      <c r="AX10" s="525"/>
      <c r="AY10" s="601"/>
      <c r="AZ10" s="683"/>
      <c r="BA10" s="735"/>
      <c r="BB10" s="736"/>
      <c r="BC10" s="525">
        <v>1</v>
      </c>
      <c r="BD10" s="601"/>
      <c r="BE10" s="683">
        <v>1</v>
      </c>
      <c r="BF10" s="735"/>
      <c r="BG10" s="736"/>
      <c r="BH10" s="525"/>
      <c r="BI10" s="602"/>
      <c r="BJ10" s="708"/>
      <c r="BK10" s="735"/>
      <c r="BL10" s="736"/>
      <c r="BM10" s="525"/>
      <c r="BN10" s="601"/>
      <c r="BO10" s="709"/>
      <c r="BP10" s="712"/>
      <c r="BQ10" s="713"/>
      <c r="BR10" s="714"/>
      <c r="BS10" s="715"/>
    </row>
    <row r="11" spans="1:72" x14ac:dyDescent="0.25">
      <c r="A11" s="105">
        <v>3</v>
      </c>
      <c r="B11" s="4" t="s">
        <v>368</v>
      </c>
      <c r="C11" s="4" t="s">
        <v>325</v>
      </c>
      <c r="D11" s="44" t="s">
        <v>329</v>
      </c>
      <c r="E11" s="12"/>
      <c r="F11" s="42">
        <v>3</v>
      </c>
      <c r="G11" s="4"/>
      <c r="H11" s="4"/>
      <c r="I11" s="43"/>
      <c r="J11" s="337"/>
      <c r="K11" s="121">
        <v>4</v>
      </c>
      <c r="L11" s="323" t="s">
        <v>262</v>
      </c>
      <c r="M11" s="323" t="s">
        <v>284</v>
      </c>
      <c r="N11" s="122" t="s">
        <v>536</v>
      </c>
      <c r="O11" s="633"/>
      <c r="P11" s="141"/>
      <c r="Q11" s="123">
        <v>3</v>
      </c>
      <c r="R11" s="1118" t="s">
        <v>333</v>
      </c>
      <c r="S11" s="1119"/>
      <c r="T11" s="758" t="s">
        <v>284</v>
      </c>
      <c r="U11" s="559" t="s">
        <v>241</v>
      </c>
      <c r="V11" s="28"/>
      <c r="W11" s="138"/>
      <c r="X11" s="138"/>
      <c r="Y11" s="138"/>
      <c r="Z11" s="138"/>
      <c r="AA11" s="138" t="s">
        <v>416</v>
      </c>
      <c r="AB11" s="138"/>
      <c r="AC11" s="138"/>
      <c r="AD11" s="28"/>
      <c r="AE11" s="1062"/>
      <c r="AF11" s="733" t="s">
        <v>404</v>
      </c>
      <c r="AG11" s="740" t="s">
        <v>14</v>
      </c>
      <c r="AH11" s="515">
        <v>58</v>
      </c>
      <c r="AI11" s="515">
        <v>62</v>
      </c>
      <c r="AJ11" s="702">
        <v>17</v>
      </c>
      <c r="AK11" s="705">
        <v>7</v>
      </c>
      <c r="AL11" s="25"/>
      <c r="AM11" s="556">
        <v>0</v>
      </c>
      <c r="AN11" s="525">
        <v>1</v>
      </c>
      <c r="AO11" s="26">
        <v>0</v>
      </c>
      <c r="AP11" s="699">
        <v>3</v>
      </c>
      <c r="AQ11" s="700"/>
      <c r="AR11" s="692"/>
      <c r="AS11" s="525"/>
      <c r="AT11" s="601"/>
      <c r="AU11" s="683"/>
      <c r="AV11" s="735"/>
      <c r="AW11" s="736"/>
      <c r="AX11" s="525"/>
      <c r="AY11" s="601"/>
      <c r="AZ11" s="683"/>
      <c r="BA11" s="735"/>
      <c r="BB11" s="736"/>
      <c r="BC11" s="525">
        <v>1</v>
      </c>
      <c r="BD11" s="601"/>
      <c r="BE11" s="683">
        <v>2</v>
      </c>
      <c r="BF11" s="735"/>
      <c r="BG11" s="736"/>
      <c r="BH11" s="525"/>
      <c r="BI11" s="602"/>
      <c r="BJ11" s="708"/>
      <c r="BK11" s="735"/>
      <c r="BL11" s="736"/>
      <c r="BM11" s="525"/>
      <c r="BN11" s="601"/>
      <c r="BO11" s="709"/>
      <c r="BP11" s="712"/>
      <c r="BQ11" s="713"/>
      <c r="BR11" s="714"/>
      <c r="BS11" s="715"/>
    </row>
    <row r="12" spans="1:72" x14ac:dyDescent="0.25">
      <c r="A12" s="105">
        <v>4</v>
      </c>
      <c r="B12" s="4" t="s">
        <v>449</v>
      </c>
      <c r="C12" s="4" t="s">
        <v>334</v>
      </c>
      <c r="D12" s="44" t="s">
        <v>402</v>
      </c>
      <c r="E12" s="12"/>
      <c r="F12" s="42">
        <v>4</v>
      </c>
      <c r="G12" s="4"/>
      <c r="H12" s="4"/>
      <c r="I12" s="43"/>
      <c r="J12" s="337"/>
      <c r="K12" s="121">
        <v>5</v>
      </c>
      <c r="L12" s="323" t="s">
        <v>466</v>
      </c>
      <c r="M12" s="323" t="s">
        <v>337</v>
      </c>
      <c r="N12" s="122" t="s">
        <v>339</v>
      </c>
      <c r="O12" s="633"/>
      <c r="P12" s="141"/>
      <c r="Q12" s="123" t="s">
        <v>78</v>
      </c>
      <c r="R12" s="1118" t="s">
        <v>243</v>
      </c>
      <c r="S12" s="1119"/>
      <c r="T12" s="758" t="s">
        <v>334</v>
      </c>
      <c r="U12" s="559" t="s">
        <v>529</v>
      </c>
      <c r="V12" s="28"/>
      <c r="W12" s="138"/>
      <c r="X12" s="138"/>
      <c r="Y12" s="138"/>
      <c r="Z12" s="138"/>
      <c r="AA12" s="138" t="s">
        <v>490</v>
      </c>
      <c r="AB12" s="138"/>
      <c r="AC12" s="138"/>
      <c r="AD12" s="28"/>
      <c r="AE12" s="1063"/>
      <c r="AF12" s="733" t="s">
        <v>223</v>
      </c>
      <c r="AG12" s="39" t="s">
        <v>13</v>
      </c>
      <c r="AH12" s="515">
        <v>70</v>
      </c>
      <c r="AI12" s="515">
        <v>72</v>
      </c>
      <c r="AJ12" s="702">
        <v>22</v>
      </c>
      <c r="AK12" s="705">
        <v>57</v>
      </c>
      <c r="AL12" s="25"/>
      <c r="AM12" s="556">
        <v>0</v>
      </c>
      <c r="AN12" s="525">
        <v>1</v>
      </c>
      <c r="AO12" s="26">
        <v>1</v>
      </c>
      <c r="AP12" s="699">
        <v>0</v>
      </c>
      <c r="AQ12" s="700"/>
      <c r="AR12" s="692"/>
      <c r="AS12" s="525"/>
      <c r="AT12" s="601"/>
      <c r="AU12" s="683"/>
      <c r="AV12" s="735"/>
      <c r="AW12" s="736"/>
      <c r="AX12" s="525"/>
      <c r="AY12" s="601"/>
      <c r="AZ12" s="683"/>
      <c r="BA12" s="735"/>
      <c r="BB12" s="736"/>
      <c r="BC12" s="525">
        <v>1</v>
      </c>
      <c r="BD12" s="601">
        <v>1</v>
      </c>
      <c r="BE12" s="683"/>
      <c r="BF12" s="735"/>
      <c r="BG12" s="736"/>
      <c r="BH12" s="525"/>
      <c r="BI12" s="602"/>
      <c r="BJ12" s="708"/>
      <c r="BK12" s="735"/>
      <c r="BL12" s="736"/>
      <c r="BM12" s="525"/>
      <c r="BN12" s="601"/>
      <c r="BO12" s="709"/>
      <c r="BP12" s="712"/>
      <c r="BQ12" s="713"/>
      <c r="BR12" s="714"/>
      <c r="BS12" s="715"/>
    </row>
    <row r="13" spans="1:72" ht="16.5" thickBot="1" x14ac:dyDescent="0.3">
      <c r="A13" s="105">
        <v>5</v>
      </c>
      <c r="B13" s="4" t="s">
        <v>323</v>
      </c>
      <c r="C13" s="4" t="s">
        <v>284</v>
      </c>
      <c r="D13" s="44" t="s">
        <v>336</v>
      </c>
      <c r="E13" s="12"/>
      <c r="F13" s="42" t="s">
        <v>78</v>
      </c>
      <c r="G13" s="4"/>
      <c r="H13" s="4"/>
      <c r="I13" s="43"/>
      <c r="J13" s="337"/>
      <c r="K13" s="121" t="s">
        <v>534</v>
      </c>
      <c r="L13" s="323" t="s">
        <v>466</v>
      </c>
      <c r="M13" s="323" t="s">
        <v>325</v>
      </c>
      <c r="N13" s="122" t="s">
        <v>329</v>
      </c>
      <c r="O13" s="633"/>
      <c r="P13" s="141"/>
      <c r="Q13" s="123" t="s">
        <v>79</v>
      </c>
      <c r="R13" s="1118"/>
      <c r="S13" s="1119"/>
      <c r="T13" s="758"/>
      <c r="U13" s="559"/>
      <c r="V13" s="28"/>
      <c r="W13" s="145"/>
      <c r="X13" s="145"/>
      <c r="Y13" s="145"/>
      <c r="Z13" s="145"/>
      <c r="AA13" s="145"/>
      <c r="AB13" s="145"/>
      <c r="AC13" s="145"/>
      <c r="AD13" s="28"/>
      <c r="AE13" s="1063"/>
      <c r="AF13" s="733" t="s">
        <v>349</v>
      </c>
      <c r="AG13" s="740" t="s">
        <v>13</v>
      </c>
      <c r="AH13" s="515">
        <v>68</v>
      </c>
      <c r="AI13" s="515">
        <v>70</v>
      </c>
      <c r="AJ13" s="702">
        <v>27</v>
      </c>
      <c r="AK13" s="705">
        <v>29</v>
      </c>
      <c r="AL13" s="25"/>
      <c r="AM13" s="556">
        <v>0</v>
      </c>
      <c r="AN13" s="525">
        <v>0</v>
      </c>
      <c r="AO13" s="26">
        <v>1</v>
      </c>
      <c r="AP13" s="699">
        <v>0</v>
      </c>
      <c r="AQ13" s="700"/>
      <c r="AR13" s="692"/>
      <c r="AS13" s="525"/>
      <c r="AT13" s="601"/>
      <c r="AU13" s="683"/>
      <c r="AV13" s="735"/>
      <c r="AW13" s="736"/>
      <c r="AX13" s="525"/>
      <c r="AY13" s="601"/>
      <c r="AZ13" s="683"/>
      <c r="BA13" s="735"/>
      <c r="BB13" s="736"/>
      <c r="BC13" s="525"/>
      <c r="BD13" s="601">
        <v>1</v>
      </c>
      <c r="BE13" s="683"/>
      <c r="BF13" s="735"/>
      <c r="BG13" s="736"/>
      <c r="BH13" s="525"/>
      <c r="BI13" s="602"/>
      <c r="BJ13" s="708"/>
      <c r="BK13" s="735"/>
      <c r="BL13" s="736"/>
      <c r="BM13" s="525"/>
      <c r="BN13" s="601"/>
      <c r="BO13" s="709"/>
      <c r="BP13" s="712"/>
      <c r="BQ13" s="713"/>
      <c r="BR13" s="714"/>
      <c r="BS13" s="715"/>
    </row>
    <row r="14" spans="1:72" ht="16.5" thickBot="1" x14ac:dyDescent="0.3">
      <c r="A14" s="105">
        <v>6</v>
      </c>
      <c r="B14" s="4" t="s">
        <v>550</v>
      </c>
      <c r="C14" s="4" t="s">
        <v>325</v>
      </c>
      <c r="D14" s="44" t="s">
        <v>330</v>
      </c>
      <c r="E14" s="12"/>
      <c r="F14" s="42" t="s">
        <v>79</v>
      </c>
      <c r="G14" s="4"/>
      <c r="H14" s="4"/>
      <c r="I14" s="43"/>
      <c r="J14" s="337"/>
      <c r="K14" s="121" t="s">
        <v>78</v>
      </c>
      <c r="L14" s="323" t="s">
        <v>528</v>
      </c>
      <c r="M14" s="323" t="s">
        <v>334</v>
      </c>
      <c r="N14" s="122" t="s">
        <v>435</v>
      </c>
      <c r="O14" s="633"/>
      <c r="P14" s="141"/>
      <c r="Q14" s="124" t="s">
        <v>89</v>
      </c>
      <c r="R14" s="1120"/>
      <c r="S14" s="1121"/>
      <c r="T14" s="144"/>
      <c r="U14" s="560"/>
      <c r="V14" s="28"/>
      <c r="W14" s="138"/>
      <c r="X14" s="138"/>
      <c r="Y14" s="138" t="s">
        <v>297</v>
      </c>
      <c r="Z14" s="138"/>
      <c r="AA14" s="138"/>
      <c r="AB14" s="138"/>
      <c r="AC14" s="138"/>
      <c r="AD14" s="28"/>
      <c r="AE14" s="1063"/>
      <c r="AF14" s="733" t="s">
        <v>424</v>
      </c>
      <c r="AG14" s="39" t="s">
        <v>13</v>
      </c>
      <c r="AH14" s="515">
        <v>68</v>
      </c>
      <c r="AI14" s="515">
        <v>71</v>
      </c>
      <c r="AJ14" s="702">
        <v>23</v>
      </c>
      <c r="AK14" s="705">
        <v>44</v>
      </c>
      <c r="AL14" s="25"/>
      <c r="AM14" s="556">
        <v>0</v>
      </c>
      <c r="AN14" s="525">
        <v>0</v>
      </c>
      <c r="AO14" s="26">
        <v>1</v>
      </c>
      <c r="AP14" s="699">
        <v>1</v>
      </c>
      <c r="AQ14" s="700"/>
      <c r="AR14" s="692"/>
      <c r="AS14" s="525"/>
      <c r="AT14" s="601"/>
      <c r="AU14" s="683"/>
      <c r="AV14" s="735"/>
      <c r="AW14" s="736"/>
      <c r="AX14" s="525"/>
      <c r="AY14" s="601"/>
      <c r="AZ14" s="683"/>
      <c r="BA14" s="735"/>
      <c r="BB14" s="736"/>
      <c r="BC14" s="525"/>
      <c r="BD14" s="601">
        <v>1</v>
      </c>
      <c r="BE14" s="683"/>
      <c r="BF14" s="735"/>
      <c r="BG14" s="736"/>
      <c r="BH14" s="525"/>
      <c r="BI14" s="602"/>
      <c r="BJ14" s="708"/>
      <c r="BK14" s="735"/>
      <c r="BL14" s="736"/>
      <c r="BM14" s="525"/>
      <c r="BN14" s="601"/>
      <c r="BO14" s="709">
        <v>1</v>
      </c>
      <c r="BP14" s="712"/>
      <c r="BQ14" s="713"/>
      <c r="BR14" s="714"/>
      <c r="BS14" s="715"/>
    </row>
    <row r="15" spans="1:72" x14ac:dyDescent="0.25">
      <c r="A15" s="105">
        <v>7</v>
      </c>
      <c r="B15" s="4" t="s">
        <v>530</v>
      </c>
      <c r="C15" s="4" t="s">
        <v>284</v>
      </c>
      <c r="D15" s="44" t="s">
        <v>338</v>
      </c>
      <c r="E15" s="12"/>
      <c r="F15" s="42" t="s">
        <v>167</v>
      </c>
      <c r="G15" s="4"/>
      <c r="H15" s="4"/>
      <c r="I15" s="43"/>
      <c r="J15" s="337"/>
      <c r="K15" s="121" t="s">
        <v>79</v>
      </c>
      <c r="L15" s="323" t="s">
        <v>140</v>
      </c>
      <c r="M15" s="323"/>
      <c r="N15" s="122"/>
      <c r="O15" s="633"/>
      <c r="P15" s="141"/>
      <c r="Q15" s="141"/>
      <c r="R15" s="893"/>
      <c r="S15" s="893"/>
      <c r="T15" s="888"/>
      <c r="U15" s="889"/>
      <c r="V15" s="28"/>
      <c r="W15" s="138"/>
      <c r="X15" s="138"/>
      <c r="Y15" s="83" t="s">
        <v>417</v>
      </c>
      <c r="Z15" s="138"/>
      <c r="AA15" s="138"/>
      <c r="AB15" s="138"/>
      <c r="AC15" s="138"/>
      <c r="AD15" s="28"/>
      <c r="AE15" s="1063"/>
      <c r="AF15" s="733" t="s">
        <v>340</v>
      </c>
      <c r="AG15" s="39" t="s">
        <v>13</v>
      </c>
      <c r="AH15" s="515">
        <v>62</v>
      </c>
      <c r="AI15" s="515">
        <v>64</v>
      </c>
      <c r="AJ15" s="702">
        <v>27</v>
      </c>
      <c r="AK15" s="705">
        <v>0</v>
      </c>
      <c r="AL15" s="25"/>
      <c r="AM15" s="556">
        <v>0</v>
      </c>
      <c r="AN15" s="525">
        <v>0</v>
      </c>
      <c r="AO15" s="26">
        <v>0</v>
      </c>
      <c r="AP15" s="699">
        <v>0</v>
      </c>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12"/>
      <c r="BQ15" s="713"/>
      <c r="BR15" s="714"/>
      <c r="BS15" s="715"/>
    </row>
    <row r="16" spans="1:72" ht="16.5" thickBot="1" x14ac:dyDescent="0.3">
      <c r="A16" s="105">
        <v>8</v>
      </c>
      <c r="B16" s="4" t="s">
        <v>513</v>
      </c>
      <c r="C16" s="4" t="s">
        <v>325</v>
      </c>
      <c r="D16" s="44" t="s">
        <v>331</v>
      </c>
      <c r="E16" s="12"/>
      <c r="F16" s="102" t="s">
        <v>89</v>
      </c>
      <c r="G16" s="103"/>
      <c r="H16" s="103"/>
      <c r="I16" s="104"/>
      <c r="J16" s="337"/>
      <c r="K16" s="125" t="s">
        <v>89</v>
      </c>
      <c r="L16" s="126" t="s">
        <v>140</v>
      </c>
      <c r="M16" s="126"/>
      <c r="N16" s="127"/>
      <c r="O16" s="633"/>
      <c r="P16" s="141"/>
      <c r="Q16" s="141"/>
      <c r="R16" s="893"/>
      <c r="S16" s="893"/>
      <c r="T16" s="888"/>
      <c r="U16" s="889"/>
      <c r="V16" s="28"/>
      <c r="W16" s="138"/>
      <c r="X16" s="138"/>
      <c r="Y16" s="138"/>
      <c r="Z16" s="138"/>
      <c r="AA16" s="138"/>
      <c r="AB16" s="138"/>
      <c r="AC16" s="138"/>
      <c r="AD16" s="28"/>
      <c r="AE16" s="1063"/>
      <c r="AF16" s="733" t="s">
        <v>242</v>
      </c>
      <c r="AG16" s="39" t="s">
        <v>13</v>
      </c>
      <c r="AH16" s="515">
        <v>66</v>
      </c>
      <c r="AI16" s="515">
        <v>68</v>
      </c>
      <c r="AJ16" s="702">
        <v>21</v>
      </c>
      <c r="AK16" s="705">
        <v>17</v>
      </c>
      <c r="AL16" s="25"/>
      <c r="AM16" s="556">
        <v>0</v>
      </c>
      <c r="AN16" s="525">
        <v>0</v>
      </c>
      <c r="AO16" s="26">
        <v>0</v>
      </c>
      <c r="AP16" s="699">
        <v>0</v>
      </c>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12"/>
      <c r="BQ16" s="713"/>
      <c r="BR16" s="714"/>
      <c r="BS16" s="715"/>
    </row>
    <row r="17" spans="1:71" x14ac:dyDescent="0.25">
      <c r="A17" s="105">
        <v>9</v>
      </c>
      <c r="B17" s="4" t="s">
        <v>367</v>
      </c>
      <c r="C17" s="4" t="s">
        <v>328</v>
      </c>
      <c r="D17" s="44" t="s">
        <v>329</v>
      </c>
      <c r="E17" s="12"/>
      <c r="F17" s="98"/>
      <c r="G17" s="98"/>
      <c r="H17" s="98"/>
      <c r="I17" s="98"/>
      <c r="J17" s="28"/>
      <c r="K17" s="119"/>
      <c r="L17" s="119"/>
      <c r="M17" s="119"/>
      <c r="N17" s="119"/>
      <c r="O17" s="119"/>
      <c r="P17" s="142"/>
      <c r="Q17" s="141"/>
      <c r="R17" s="893"/>
      <c r="S17" s="893"/>
      <c r="T17" s="888"/>
      <c r="U17" s="889"/>
      <c r="V17" s="28"/>
      <c r="W17" s="138"/>
      <c r="X17" s="138"/>
      <c r="Y17" s="138"/>
      <c r="Z17" s="138"/>
      <c r="AA17" s="138"/>
      <c r="AB17" s="138"/>
      <c r="AC17" s="138"/>
      <c r="AD17" s="28"/>
      <c r="AE17" s="1063"/>
      <c r="AF17" s="733" t="s">
        <v>235</v>
      </c>
      <c r="AG17" s="39" t="s">
        <v>12</v>
      </c>
      <c r="AH17" s="515">
        <v>63</v>
      </c>
      <c r="AI17" s="515">
        <v>63</v>
      </c>
      <c r="AJ17" s="702">
        <v>28</v>
      </c>
      <c r="AK17" s="705">
        <v>5</v>
      </c>
      <c r="AL17" s="25"/>
      <c r="AM17" s="556">
        <v>0</v>
      </c>
      <c r="AN17" s="525">
        <v>1</v>
      </c>
      <c r="AO17" s="26">
        <v>0</v>
      </c>
      <c r="AP17" s="699">
        <v>0</v>
      </c>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v>1</v>
      </c>
      <c r="BN17" s="601"/>
      <c r="BO17" s="709"/>
      <c r="BP17" s="712"/>
      <c r="BQ17" s="713"/>
      <c r="BR17" s="714"/>
      <c r="BS17" s="715"/>
    </row>
    <row r="18" spans="1:71" ht="16.5" thickBot="1" x14ac:dyDescent="0.3">
      <c r="A18" s="105">
        <v>10</v>
      </c>
      <c r="B18" s="4" t="s">
        <v>531</v>
      </c>
      <c r="C18" s="4" t="s">
        <v>334</v>
      </c>
      <c r="D18" s="44" t="s">
        <v>542</v>
      </c>
      <c r="E18" s="12"/>
      <c r="F18" s="90"/>
      <c r="G18" s="97"/>
      <c r="H18" s="97"/>
      <c r="I18" s="28"/>
      <c r="J18" s="28"/>
      <c r="K18" s="91"/>
      <c r="L18" s="91"/>
      <c r="M18" s="91"/>
      <c r="N18" s="91"/>
      <c r="O18" s="648"/>
      <c r="P18" s="142"/>
      <c r="Q18" s="141"/>
      <c r="R18" s="893"/>
      <c r="S18" s="893"/>
      <c r="T18" s="888"/>
      <c r="U18" s="889"/>
      <c r="V18" s="28"/>
      <c r="W18" s="138"/>
      <c r="X18" s="138"/>
      <c r="Y18" s="138"/>
      <c r="Z18" s="138"/>
      <c r="AA18" s="138"/>
      <c r="AB18" s="138"/>
      <c r="AC18" s="138"/>
      <c r="AD18" s="28"/>
      <c r="AE18" s="1063"/>
      <c r="AF18" s="733" t="s">
        <v>282</v>
      </c>
      <c r="AG18" s="39" t="s">
        <v>12</v>
      </c>
      <c r="AH18" s="515">
        <v>68</v>
      </c>
      <c r="AI18" s="515">
        <v>70</v>
      </c>
      <c r="AJ18" s="702">
        <v>22</v>
      </c>
      <c r="AK18" s="705">
        <v>27</v>
      </c>
      <c r="AL18" s="25"/>
      <c r="AM18" s="556">
        <v>0</v>
      </c>
      <c r="AN18" s="525">
        <v>1</v>
      </c>
      <c r="AO18" s="26">
        <v>0</v>
      </c>
      <c r="AP18" s="699">
        <v>1</v>
      </c>
      <c r="AQ18" s="700"/>
      <c r="AR18" s="692"/>
      <c r="AS18" s="525"/>
      <c r="AT18" s="601"/>
      <c r="AU18" s="683"/>
      <c r="AV18" s="735"/>
      <c r="AW18" s="736"/>
      <c r="AX18" s="525"/>
      <c r="AY18" s="601"/>
      <c r="AZ18" s="683"/>
      <c r="BA18" s="735"/>
      <c r="BB18" s="736"/>
      <c r="BC18" s="525">
        <v>1</v>
      </c>
      <c r="BD18" s="601"/>
      <c r="BE18" s="683">
        <v>1</v>
      </c>
      <c r="BF18" s="735"/>
      <c r="BG18" s="736"/>
      <c r="BH18" s="525"/>
      <c r="BI18" s="602"/>
      <c r="BJ18" s="708"/>
      <c r="BK18" s="735"/>
      <c r="BL18" s="736"/>
      <c r="BM18" s="525"/>
      <c r="BN18" s="601"/>
      <c r="BO18" s="709"/>
      <c r="BP18" s="712"/>
      <c r="BQ18" s="713"/>
      <c r="BR18" s="714"/>
      <c r="BS18" s="715"/>
    </row>
    <row r="19" spans="1:71" x14ac:dyDescent="0.25">
      <c r="A19" s="105">
        <v>11</v>
      </c>
      <c r="B19" s="4" t="s">
        <v>528</v>
      </c>
      <c r="C19" s="4" t="s">
        <v>337</v>
      </c>
      <c r="D19" s="44" t="s">
        <v>241</v>
      </c>
      <c r="E19" s="12"/>
      <c r="F19" s="93"/>
      <c r="G19" s="770"/>
      <c r="H19" s="250"/>
      <c r="I19" s="251"/>
      <c r="J19" s="252"/>
      <c r="K19" s="247" t="s">
        <v>2</v>
      </c>
      <c r="L19" s="248" t="s">
        <v>26</v>
      </c>
      <c r="M19" s="248" t="s">
        <v>1</v>
      </c>
      <c r="N19" s="249" t="s">
        <v>25</v>
      </c>
      <c r="O19" s="648"/>
      <c r="P19" s="142"/>
      <c r="Q19" s="141"/>
      <c r="R19" s="893"/>
      <c r="S19" s="893"/>
      <c r="T19" s="888"/>
      <c r="U19" s="889"/>
      <c r="V19" s="28"/>
      <c r="W19" s="138"/>
      <c r="X19" s="138"/>
      <c r="Y19" s="138"/>
      <c r="Z19" s="138"/>
      <c r="AA19" s="138"/>
      <c r="AB19" s="138"/>
      <c r="AC19" s="138"/>
      <c r="AD19" s="28"/>
      <c r="AE19" s="1063"/>
      <c r="AF19" s="733" t="s">
        <v>426</v>
      </c>
      <c r="AG19" s="39" t="s">
        <v>12</v>
      </c>
      <c r="AH19" s="515">
        <v>69</v>
      </c>
      <c r="AI19" s="515">
        <v>72</v>
      </c>
      <c r="AJ19" s="702">
        <v>22</v>
      </c>
      <c r="AK19" s="705">
        <v>44</v>
      </c>
      <c r="AL19" s="25"/>
      <c r="AM19" s="556">
        <v>0</v>
      </c>
      <c r="AN19" s="525">
        <v>1</v>
      </c>
      <c r="AO19" s="26">
        <v>0</v>
      </c>
      <c r="AP19" s="699">
        <v>2</v>
      </c>
      <c r="AQ19" s="700"/>
      <c r="AR19" s="692"/>
      <c r="AS19" s="525"/>
      <c r="AT19" s="601"/>
      <c r="AU19" s="683"/>
      <c r="AV19" s="735"/>
      <c r="AW19" s="736"/>
      <c r="AX19" s="525"/>
      <c r="AY19" s="601"/>
      <c r="AZ19" s="683"/>
      <c r="BA19" s="735"/>
      <c r="BB19" s="736"/>
      <c r="BC19" s="525">
        <v>1</v>
      </c>
      <c r="BD19" s="601"/>
      <c r="BE19" s="683">
        <v>1</v>
      </c>
      <c r="BF19" s="735"/>
      <c r="BG19" s="736"/>
      <c r="BH19" s="525"/>
      <c r="BI19" s="602"/>
      <c r="BJ19" s="708"/>
      <c r="BK19" s="735"/>
      <c r="BL19" s="736"/>
      <c r="BM19" s="525"/>
      <c r="BN19" s="601"/>
      <c r="BO19" s="709">
        <v>1</v>
      </c>
      <c r="BP19" s="712"/>
      <c r="BQ19" s="713"/>
      <c r="BR19" s="714"/>
      <c r="BS19" s="715"/>
    </row>
    <row r="20" spans="1:71" x14ac:dyDescent="0.25">
      <c r="A20" s="105">
        <v>12</v>
      </c>
      <c r="B20" s="4" t="s">
        <v>517</v>
      </c>
      <c r="C20" s="4" t="s">
        <v>325</v>
      </c>
      <c r="D20" s="44" t="s">
        <v>330</v>
      </c>
      <c r="E20" s="12"/>
      <c r="F20" s="93"/>
      <c r="G20" s="770"/>
      <c r="H20" s="253"/>
      <c r="I20" s="254"/>
      <c r="J20" s="255"/>
      <c r="K20" s="272" t="s">
        <v>142</v>
      </c>
      <c r="L20" s="273" t="s">
        <v>432</v>
      </c>
      <c r="M20" s="273" t="s">
        <v>284</v>
      </c>
      <c r="N20" s="579" t="s">
        <v>331</v>
      </c>
      <c r="O20" s="337"/>
      <c r="P20" s="142"/>
      <c r="Q20" s="141"/>
      <c r="R20" s="894"/>
      <c r="S20" s="894"/>
      <c r="T20" s="890"/>
      <c r="U20" s="891"/>
      <c r="V20" s="28"/>
      <c r="W20" s="83" t="s">
        <v>504</v>
      </c>
      <c r="X20" s="83"/>
      <c r="Y20" s="83"/>
      <c r="Z20" s="83"/>
      <c r="AA20" s="83"/>
      <c r="AB20" s="83"/>
      <c r="AC20" s="83" t="s">
        <v>417</v>
      </c>
      <c r="AD20" s="28"/>
      <c r="AE20" s="1063"/>
      <c r="AF20" s="733" t="s">
        <v>405</v>
      </c>
      <c r="AG20" s="740" t="s">
        <v>10</v>
      </c>
      <c r="AH20" s="515">
        <v>50</v>
      </c>
      <c r="AI20" s="515">
        <v>56</v>
      </c>
      <c r="AJ20" s="702">
        <v>19</v>
      </c>
      <c r="AK20" s="705">
        <v>4</v>
      </c>
      <c r="AL20" s="25"/>
      <c r="AM20" s="556">
        <v>0</v>
      </c>
      <c r="AN20" s="525">
        <v>0</v>
      </c>
      <c r="AO20" s="26">
        <v>0</v>
      </c>
      <c r="AP20" s="699">
        <v>1</v>
      </c>
      <c r="AQ20" s="700"/>
      <c r="AR20" s="692"/>
      <c r="AS20" s="525"/>
      <c r="AT20" s="601"/>
      <c r="AU20" s="683"/>
      <c r="AV20" s="735"/>
      <c r="AW20" s="736"/>
      <c r="AX20" s="525"/>
      <c r="AY20" s="601"/>
      <c r="AZ20" s="683"/>
      <c r="BA20" s="735"/>
      <c r="BB20" s="736"/>
      <c r="BC20" s="525"/>
      <c r="BD20" s="601"/>
      <c r="BE20" s="683">
        <v>1</v>
      </c>
      <c r="BF20" s="735"/>
      <c r="BG20" s="736"/>
      <c r="BH20" s="525"/>
      <c r="BI20" s="602"/>
      <c r="BJ20" s="708"/>
      <c r="BK20" s="735"/>
      <c r="BL20" s="736"/>
      <c r="BM20" s="525"/>
      <c r="BN20" s="601"/>
      <c r="BO20" s="709"/>
      <c r="BP20" s="712"/>
      <c r="BQ20" s="713"/>
      <c r="BR20" s="714"/>
      <c r="BS20" s="715"/>
    </row>
    <row r="21" spans="1:71" ht="16.5" thickBot="1" x14ac:dyDescent="0.3">
      <c r="A21" s="105">
        <v>13</v>
      </c>
      <c r="B21" s="4" t="s">
        <v>532</v>
      </c>
      <c r="C21" s="4" t="s">
        <v>328</v>
      </c>
      <c r="D21" s="44" t="s">
        <v>402</v>
      </c>
      <c r="E21" s="12"/>
      <c r="F21" s="774"/>
      <c r="G21" s="774"/>
      <c r="H21" s="256"/>
      <c r="I21" s="254"/>
      <c r="J21" s="255"/>
      <c r="K21" s="272" t="s">
        <v>142</v>
      </c>
      <c r="L21" s="274" t="s">
        <v>433</v>
      </c>
      <c r="M21" s="274" t="s">
        <v>328</v>
      </c>
      <c r="N21" s="580" t="s">
        <v>435</v>
      </c>
      <c r="O21" s="337"/>
      <c r="P21" s="143"/>
      <c r="Q21" s="143"/>
      <c r="R21" s="893"/>
      <c r="S21" s="893"/>
      <c r="T21" s="888"/>
      <c r="U21" s="889"/>
      <c r="V21" s="28"/>
      <c r="W21" s="83" t="s">
        <v>295</v>
      </c>
      <c r="X21" s="83"/>
      <c r="Y21" s="83"/>
      <c r="Z21" s="83"/>
      <c r="AA21" s="83" t="s">
        <v>294</v>
      </c>
      <c r="AB21" s="83"/>
      <c r="AC21" s="83" t="s">
        <v>296</v>
      </c>
      <c r="AD21" s="28"/>
      <c r="AE21" s="1063"/>
      <c r="AF21" s="733" t="s">
        <v>363</v>
      </c>
      <c r="AG21" s="740" t="s">
        <v>10</v>
      </c>
      <c r="AH21" s="515">
        <v>48</v>
      </c>
      <c r="AI21" s="515">
        <v>59</v>
      </c>
      <c r="AJ21" s="702">
        <v>19</v>
      </c>
      <c r="AK21" s="705">
        <v>4</v>
      </c>
      <c r="AL21" s="25"/>
      <c r="AM21" s="556">
        <v>0</v>
      </c>
      <c r="AN21" s="525">
        <v>0</v>
      </c>
      <c r="AO21" s="26">
        <v>0</v>
      </c>
      <c r="AP21" s="699">
        <v>0</v>
      </c>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12"/>
      <c r="BQ21" s="713"/>
      <c r="BR21" s="714"/>
      <c r="BS21" s="715"/>
    </row>
    <row r="22" spans="1:71" x14ac:dyDescent="0.25">
      <c r="A22" s="105">
        <v>14</v>
      </c>
      <c r="B22" s="4" t="s">
        <v>551</v>
      </c>
      <c r="C22" s="4" t="s">
        <v>240</v>
      </c>
      <c r="D22" s="44" t="s">
        <v>241</v>
      </c>
      <c r="E22" s="12"/>
      <c r="F22" s="98"/>
      <c r="G22" s="98"/>
      <c r="H22" s="257"/>
      <c r="I22" s="254"/>
      <c r="J22" s="258"/>
      <c r="K22" s="272" t="s">
        <v>142</v>
      </c>
      <c r="L22" s="274" t="s">
        <v>434</v>
      </c>
      <c r="M22" s="274" t="s">
        <v>337</v>
      </c>
      <c r="N22" s="580" t="s">
        <v>241</v>
      </c>
      <c r="O22" s="337"/>
      <c r="P22" s="326"/>
      <c r="Q22" s="326"/>
      <c r="R22" s="894"/>
      <c r="S22" s="894"/>
      <c r="T22" s="890"/>
      <c r="U22" s="891"/>
      <c r="V22" s="28"/>
      <c r="W22" s="83"/>
      <c r="X22" s="83"/>
      <c r="Y22" s="87" t="s">
        <v>487</v>
      </c>
      <c r="Z22" s="88"/>
      <c r="AA22" s="89"/>
      <c r="AB22" s="83"/>
      <c r="AC22" s="83"/>
      <c r="AD22" s="28"/>
      <c r="AE22" s="1063"/>
      <c r="AF22" s="733" t="s">
        <v>222</v>
      </c>
      <c r="AG22" s="39" t="s">
        <v>10</v>
      </c>
      <c r="AH22" s="515">
        <v>71</v>
      </c>
      <c r="AI22" s="515">
        <v>73</v>
      </c>
      <c r="AJ22" s="702">
        <v>22</v>
      </c>
      <c r="AK22" s="705">
        <v>40</v>
      </c>
      <c r="AL22" s="25"/>
      <c r="AM22" s="556">
        <v>0</v>
      </c>
      <c r="AN22" s="525">
        <v>3</v>
      </c>
      <c r="AO22" s="26">
        <v>2</v>
      </c>
      <c r="AP22" s="699">
        <v>2</v>
      </c>
      <c r="AQ22" s="700"/>
      <c r="AR22" s="692"/>
      <c r="AS22" s="525"/>
      <c r="AT22" s="601"/>
      <c r="AU22" s="683"/>
      <c r="AV22" s="735"/>
      <c r="AW22" s="736"/>
      <c r="AX22" s="525"/>
      <c r="AY22" s="601"/>
      <c r="AZ22" s="683"/>
      <c r="BA22" s="735"/>
      <c r="BB22" s="736"/>
      <c r="BC22" s="525">
        <v>1</v>
      </c>
      <c r="BD22" s="601">
        <v>2</v>
      </c>
      <c r="BE22" s="683"/>
      <c r="BF22" s="735"/>
      <c r="BG22" s="736"/>
      <c r="BH22" s="525"/>
      <c r="BI22" s="602"/>
      <c r="BJ22" s="708"/>
      <c r="BK22" s="735"/>
      <c r="BL22" s="736"/>
      <c r="BM22" s="525">
        <v>2</v>
      </c>
      <c r="BN22" s="601"/>
      <c r="BO22" s="709">
        <v>2</v>
      </c>
      <c r="BP22" s="712"/>
      <c r="BQ22" s="713"/>
      <c r="BR22" s="714"/>
      <c r="BS22" s="715"/>
    </row>
    <row r="23" spans="1:71" x14ac:dyDescent="0.25">
      <c r="A23" s="105">
        <v>15</v>
      </c>
      <c r="B23" s="4" t="s">
        <v>233</v>
      </c>
      <c r="C23" s="4" t="s">
        <v>328</v>
      </c>
      <c r="D23" s="44" t="s">
        <v>402</v>
      </c>
      <c r="E23" s="12"/>
      <c r="F23" s="90"/>
      <c r="G23" s="97"/>
      <c r="H23" s="259"/>
      <c r="I23" s="260"/>
      <c r="J23" s="261"/>
      <c r="K23" s="275" t="s">
        <v>79</v>
      </c>
      <c r="L23" s="274" t="s">
        <v>540</v>
      </c>
      <c r="M23" s="274" t="s">
        <v>284</v>
      </c>
      <c r="N23" s="580" t="s">
        <v>329</v>
      </c>
      <c r="O23" s="337"/>
      <c r="P23" s="324"/>
      <c r="Q23" s="324"/>
      <c r="R23" s="895"/>
      <c r="S23" s="895"/>
      <c r="T23" s="892"/>
      <c r="U23" s="891"/>
      <c r="V23" s="28"/>
      <c r="W23" s="83"/>
      <c r="X23" s="83"/>
      <c r="Y23" s="84" t="s">
        <v>362</v>
      </c>
      <c r="Z23" s="83"/>
      <c r="AA23" s="85"/>
      <c r="AB23" s="83"/>
      <c r="AC23" s="83"/>
      <c r="AD23" s="28"/>
      <c r="AE23" s="1063"/>
      <c r="AF23" s="733" t="s">
        <v>238</v>
      </c>
      <c r="AG23" s="39" t="s">
        <v>219</v>
      </c>
      <c r="AH23" s="515">
        <v>68</v>
      </c>
      <c r="AI23" s="515">
        <v>68</v>
      </c>
      <c r="AJ23" s="702">
        <v>25</v>
      </c>
      <c r="AK23" s="705">
        <v>29</v>
      </c>
      <c r="AL23" s="25"/>
      <c r="AM23" s="556">
        <v>0</v>
      </c>
      <c r="AN23" s="525">
        <v>0</v>
      </c>
      <c r="AO23" s="26">
        <v>2</v>
      </c>
      <c r="AP23" s="699">
        <v>3</v>
      </c>
      <c r="AQ23" s="700"/>
      <c r="AR23" s="692"/>
      <c r="AS23" s="525"/>
      <c r="AT23" s="601"/>
      <c r="AU23" s="683"/>
      <c r="AV23" s="735"/>
      <c r="AW23" s="736"/>
      <c r="AX23" s="525"/>
      <c r="AY23" s="601"/>
      <c r="AZ23" s="683"/>
      <c r="BA23" s="735"/>
      <c r="BB23" s="736"/>
      <c r="BC23" s="525"/>
      <c r="BD23" s="601">
        <v>2</v>
      </c>
      <c r="BE23" s="683">
        <v>2</v>
      </c>
      <c r="BF23" s="735"/>
      <c r="BG23" s="736"/>
      <c r="BH23" s="525"/>
      <c r="BI23" s="602"/>
      <c r="BJ23" s="708"/>
      <c r="BK23" s="735"/>
      <c r="BL23" s="736"/>
      <c r="BM23" s="525"/>
      <c r="BN23" s="601"/>
      <c r="BO23" s="709"/>
      <c r="BP23" s="712"/>
      <c r="BQ23" s="713"/>
      <c r="BR23" s="714"/>
      <c r="BS23" s="715"/>
    </row>
    <row r="24" spans="1:71" ht="16.5" thickBot="1" x14ac:dyDescent="0.3">
      <c r="A24" s="105">
        <v>16</v>
      </c>
      <c r="B24" s="4" t="s">
        <v>552</v>
      </c>
      <c r="C24" s="4" t="s">
        <v>325</v>
      </c>
      <c r="D24" s="44" t="s">
        <v>331</v>
      </c>
      <c r="E24" s="12"/>
      <c r="F24" s="93"/>
      <c r="G24" s="770"/>
      <c r="H24" s="262"/>
      <c r="I24" s="263"/>
      <c r="J24" s="264"/>
      <c r="K24" s="276" t="s">
        <v>89</v>
      </c>
      <c r="L24" s="277" t="s">
        <v>434</v>
      </c>
      <c r="M24" s="277" t="s">
        <v>284</v>
      </c>
      <c r="N24" s="581" t="s">
        <v>336</v>
      </c>
      <c r="O24" s="337"/>
      <c r="P24" s="324"/>
      <c r="Q24" s="324"/>
      <c r="R24" s="895"/>
      <c r="S24" s="895"/>
      <c r="T24" s="892"/>
      <c r="U24" s="891"/>
      <c r="V24" s="28"/>
      <c r="W24" s="83"/>
      <c r="X24" s="83"/>
      <c r="Y24" s="84"/>
      <c r="Z24" s="83"/>
      <c r="AA24" s="85"/>
      <c r="AB24" s="83"/>
      <c r="AC24" s="83"/>
      <c r="AD24" s="28"/>
      <c r="AE24" s="1063"/>
      <c r="AF24" s="733" t="s">
        <v>244</v>
      </c>
      <c r="AG24" s="740" t="s">
        <v>219</v>
      </c>
      <c r="AH24" s="515">
        <v>70</v>
      </c>
      <c r="AI24" s="515">
        <v>73</v>
      </c>
      <c r="AJ24" s="702">
        <v>22</v>
      </c>
      <c r="AK24" s="705">
        <v>40</v>
      </c>
      <c r="AL24" s="25"/>
      <c r="AM24" s="556">
        <v>0</v>
      </c>
      <c r="AN24" s="525">
        <v>3</v>
      </c>
      <c r="AO24" s="26">
        <v>6</v>
      </c>
      <c r="AP24" s="699">
        <v>6</v>
      </c>
      <c r="AQ24" s="700"/>
      <c r="AR24" s="692"/>
      <c r="AS24" s="525">
        <v>1</v>
      </c>
      <c r="AT24" s="601"/>
      <c r="AU24" s="683">
        <v>1</v>
      </c>
      <c r="AV24" s="735"/>
      <c r="AW24" s="736"/>
      <c r="AX24" s="525"/>
      <c r="AY24" s="601"/>
      <c r="AZ24" s="683"/>
      <c r="BA24" s="735"/>
      <c r="BB24" s="736"/>
      <c r="BC24" s="525">
        <v>2</v>
      </c>
      <c r="BD24" s="601">
        <v>4</v>
      </c>
      <c r="BE24" s="683">
        <v>4</v>
      </c>
      <c r="BF24" s="735"/>
      <c r="BG24" s="736"/>
      <c r="BH24" s="525"/>
      <c r="BI24" s="602"/>
      <c r="BJ24" s="708"/>
      <c r="BK24" s="735"/>
      <c r="BL24" s="736"/>
      <c r="BM24" s="525"/>
      <c r="BN24" s="601">
        <v>2</v>
      </c>
      <c r="BO24" s="709">
        <v>1</v>
      </c>
      <c r="BP24" s="712"/>
      <c r="BQ24" s="713"/>
      <c r="BR24" s="714"/>
      <c r="BS24" s="715"/>
    </row>
    <row r="25" spans="1:71" ht="15.75" customHeight="1" x14ac:dyDescent="0.25">
      <c r="A25" s="105">
        <v>17</v>
      </c>
      <c r="B25" s="4" t="s">
        <v>516</v>
      </c>
      <c r="C25" s="4" t="s">
        <v>284</v>
      </c>
      <c r="D25" s="44" t="s">
        <v>553</v>
      </c>
      <c r="E25" s="12"/>
      <c r="F25" s="93"/>
      <c r="G25" s="770"/>
      <c r="H25" s="1251"/>
      <c r="I25" s="1252"/>
      <c r="J25" s="1252"/>
      <c r="K25" s="119"/>
      <c r="L25" s="119"/>
      <c r="M25" s="119"/>
      <c r="N25" s="119"/>
      <c r="O25" s="633"/>
      <c r="P25" s="326"/>
      <c r="Q25" s="326"/>
      <c r="R25" s="896"/>
      <c r="S25" s="896"/>
      <c r="T25" s="890"/>
      <c r="U25" s="891"/>
      <c r="V25" s="28"/>
      <c r="W25" s="83"/>
      <c r="X25" s="83"/>
      <c r="Y25" s="84"/>
      <c r="Z25" s="139" t="s">
        <v>293</v>
      </c>
      <c r="AA25" s="83"/>
      <c r="AB25" s="84"/>
      <c r="AC25" s="83"/>
      <c r="AD25" s="28"/>
      <c r="AE25" s="1063"/>
      <c r="AF25" s="733" t="s">
        <v>377</v>
      </c>
      <c r="AG25" s="740" t="s">
        <v>219</v>
      </c>
      <c r="AH25" s="515">
        <v>58</v>
      </c>
      <c r="AI25" s="515">
        <v>62</v>
      </c>
      <c r="AJ25" s="702">
        <v>18</v>
      </c>
      <c r="AK25" s="705">
        <v>1</v>
      </c>
      <c r="AL25" s="25"/>
      <c r="AM25" s="556">
        <v>0</v>
      </c>
      <c r="AN25" s="525">
        <v>0</v>
      </c>
      <c r="AO25" s="26">
        <v>0</v>
      </c>
      <c r="AP25" s="699">
        <v>0</v>
      </c>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12"/>
      <c r="BQ25" s="713"/>
      <c r="BR25" s="714"/>
      <c r="BS25" s="715"/>
    </row>
    <row r="26" spans="1:71" ht="16.5" thickBot="1" x14ac:dyDescent="0.3">
      <c r="A26" s="105">
        <v>18</v>
      </c>
      <c r="B26" s="4" t="s">
        <v>554</v>
      </c>
      <c r="C26" s="4" t="s">
        <v>334</v>
      </c>
      <c r="D26" s="44" t="s">
        <v>542</v>
      </c>
      <c r="E26" s="12"/>
      <c r="F26" s="774"/>
      <c r="G26" s="774"/>
      <c r="H26" s="774"/>
      <c r="I26" s="774"/>
      <c r="J26" s="92"/>
      <c r="K26" s="816"/>
      <c r="L26" s="1253"/>
      <c r="M26" s="1253"/>
      <c r="N26" s="817"/>
      <c r="O26" s="818"/>
      <c r="P26" s="818"/>
      <c r="Q26" s="818"/>
      <c r="R26" s="818"/>
      <c r="S26" s="818"/>
      <c r="T26" s="818"/>
      <c r="U26" s="819"/>
      <c r="Z26" s="133"/>
      <c r="AD26" s="28"/>
      <c r="AE26" s="1063"/>
      <c r="AF26" s="733" t="s">
        <v>401</v>
      </c>
      <c r="AG26" s="740" t="s">
        <v>11</v>
      </c>
      <c r="AH26" s="515">
        <v>63</v>
      </c>
      <c r="AI26" s="515">
        <v>67</v>
      </c>
      <c r="AJ26" s="702">
        <v>18</v>
      </c>
      <c r="AK26" s="705">
        <v>7</v>
      </c>
      <c r="AL26" s="25"/>
      <c r="AM26" s="556">
        <v>0</v>
      </c>
      <c r="AN26" s="525">
        <v>0</v>
      </c>
      <c r="AO26" s="26">
        <v>0</v>
      </c>
      <c r="AP26" s="699">
        <v>0</v>
      </c>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12"/>
      <c r="BQ26" s="713"/>
      <c r="BR26" s="714"/>
      <c r="BS26" s="715"/>
    </row>
    <row r="27" spans="1:71" thickBot="1" x14ac:dyDescent="0.3">
      <c r="A27" s="105">
        <v>19</v>
      </c>
      <c r="B27" s="4" t="s">
        <v>555</v>
      </c>
      <c r="C27" s="4" t="s">
        <v>284</v>
      </c>
      <c r="D27" s="44" t="s">
        <v>330</v>
      </c>
      <c r="E27" s="12"/>
      <c r="F27" s="646"/>
      <c r="G27" s="646"/>
      <c r="H27" s="646"/>
      <c r="I27" s="646"/>
      <c r="J27" s="814"/>
      <c r="K27" s="881" t="s">
        <v>54</v>
      </c>
      <c r="L27" s="1254" t="s">
        <v>101</v>
      </c>
      <c r="M27" s="1254"/>
      <c r="N27" s="882" t="s">
        <v>153</v>
      </c>
      <c r="O27" s="882" t="s">
        <v>24</v>
      </c>
      <c r="P27" s="882" t="s">
        <v>29</v>
      </c>
      <c r="Q27" s="882" t="s">
        <v>30</v>
      </c>
      <c r="R27" s="882" t="s">
        <v>99</v>
      </c>
      <c r="S27" s="883" t="s">
        <v>100</v>
      </c>
      <c r="T27" s="883" t="s">
        <v>573</v>
      </c>
      <c r="U27" s="884" t="s">
        <v>98</v>
      </c>
      <c r="W27" s="858" t="s">
        <v>154</v>
      </c>
      <c r="X27" s="858" t="s">
        <v>155</v>
      </c>
      <c r="Y27" s="135" t="s">
        <v>231</v>
      </c>
      <c r="Z27" s="312" t="s">
        <v>169</v>
      </c>
      <c r="AA27" s="869" t="s">
        <v>156</v>
      </c>
      <c r="AB27" s="869" t="s">
        <v>155</v>
      </c>
      <c r="AC27" s="134" t="s">
        <v>186</v>
      </c>
      <c r="AD27" s="28"/>
      <c r="AE27" s="1063"/>
      <c r="AF27" s="733" t="s">
        <v>399</v>
      </c>
      <c r="AG27" s="740" t="s">
        <v>11</v>
      </c>
      <c r="AH27" s="515">
        <v>63</v>
      </c>
      <c r="AI27" s="515">
        <v>68</v>
      </c>
      <c r="AJ27" s="702">
        <v>17</v>
      </c>
      <c r="AK27" s="705">
        <v>5</v>
      </c>
      <c r="AL27" s="25"/>
      <c r="AM27" s="556">
        <v>0</v>
      </c>
      <c r="AN27" s="525">
        <v>0</v>
      </c>
      <c r="AO27" s="26">
        <v>0</v>
      </c>
      <c r="AP27" s="699">
        <v>1</v>
      </c>
      <c r="AQ27" s="700"/>
      <c r="AR27" s="692"/>
      <c r="AS27" s="525"/>
      <c r="AT27" s="601"/>
      <c r="AU27" s="683"/>
      <c r="AV27" s="735"/>
      <c r="AW27" s="736"/>
      <c r="AX27" s="525"/>
      <c r="AY27" s="601"/>
      <c r="AZ27" s="683"/>
      <c r="BA27" s="735"/>
      <c r="BB27" s="736"/>
      <c r="BC27" s="525"/>
      <c r="BD27" s="601"/>
      <c r="BE27" s="683">
        <v>1</v>
      </c>
      <c r="BF27" s="735"/>
      <c r="BG27" s="736"/>
      <c r="BH27" s="525"/>
      <c r="BI27" s="602"/>
      <c r="BJ27" s="708"/>
      <c r="BK27" s="735"/>
      <c r="BL27" s="736"/>
      <c r="BM27" s="525"/>
      <c r="BN27" s="601"/>
      <c r="BO27" s="709"/>
      <c r="BP27" s="712"/>
      <c r="BQ27" s="713"/>
      <c r="BR27" s="714"/>
      <c r="BS27" s="715"/>
    </row>
    <row r="28" spans="1:71" ht="15" x14ac:dyDescent="0.25">
      <c r="A28" s="105">
        <v>20</v>
      </c>
      <c r="B28" s="4" t="s">
        <v>518</v>
      </c>
      <c r="C28" s="600" t="s">
        <v>325</v>
      </c>
      <c r="D28" s="44" t="s">
        <v>330</v>
      </c>
      <c r="E28" s="12"/>
      <c r="F28" s="336"/>
      <c r="G28" s="645"/>
      <c r="H28" s="645"/>
      <c r="I28" s="645"/>
      <c r="J28" s="815"/>
      <c r="K28" s="822">
        <v>1</v>
      </c>
      <c r="L28" s="1255" t="s">
        <v>216</v>
      </c>
      <c r="M28" s="1256"/>
      <c r="N28" s="833">
        <f>O28+P28+Q28</f>
        <v>46</v>
      </c>
      <c r="O28" s="844">
        <v>24</v>
      </c>
      <c r="P28" s="242">
        <v>15</v>
      </c>
      <c r="Q28" s="242">
        <v>7</v>
      </c>
      <c r="R28" s="242">
        <v>83</v>
      </c>
      <c r="S28" s="242">
        <v>41</v>
      </c>
      <c r="T28" s="851">
        <f>R28-S28</f>
        <v>42</v>
      </c>
      <c r="U28" s="885">
        <f>O28*3+P28</f>
        <v>87</v>
      </c>
      <c r="W28" s="859" t="s">
        <v>419</v>
      </c>
      <c r="X28" s="860">
        <v>0</v>
      </c>
      <c r="Y28" s="313"/>
      <c r="Z28" s="306" t="s">
        <v>428</v>
      </c>
      <c r="AA28" s="870" t="s">
        <v>345</v>
      </c>
      <c r="AB28" s="871">
        <v>4950000</v>
      </c>
      <c r="AC28" s="314" t="s">
        <v>437</v>
      </c>
      <c r="AD28" s="28"/>
      <c r="AE28" s="1063"/>
      <c r="AF28" s="733" t="s">
        <v>419</v>
      </c>
      <c r="AG28" s="39" t="s">
        <v>11</v>
      </c>
      <c r="AH28" s="515">
        <v>70</v>
      </c>
      <c r="AI28" s="515">
        <v>70</v>
      </c>
      <c r="AJ28" s="702">
        <v>28</v>
      </c>
      <c r="AK28" s="705">
        <v>21</v>
      </c>
      <c r="AL28" s="25"/>
      <c r="AM28" s="556">
        <v>0</v>
      </c>
      <c r="AN28" s="525">
        <v>0</v>
      </c>
      <c r="AO28" s="26">
        <v>1</v>
      </c>
      <c r="AP28" s="699">
        <v>2</v>
      </c>
      <c r="AQ28" s="700"/>
      <c r="AR28" s="692"/>
      <c r="AS28" s="525"/>
      <c r="AT28" s="601"/>
      <c r="AU28" s="683"/>
      <c r="AV28" s="735"/>
      <c r="AW28" s="736"/>
      <c r="AX28" s="525"/>
      <c r="AY28" s="601"/>
      <c r="AZ28" s="683"/>
      <c r="BA28" s="735"/>
      <c r="BB28" s="736"/>
      <c r="BC28" s="525"/>
      <c r="BD28" s="601"/>
      <c r="BE28" s="683">
        <v>2</v>
      </c>
      <c r="BF28" s="735"/>
      <c r="BG28" s="736"/>
      <c r="BH28" s="525"/>
      <c r="BI28" s="602">
        <v>1</v>
      </c>
      <c r="BJ28" s="708"/>
      <c r="BK28" s="735"/>
      <c r="BL28" s="736"/>
      <c r="BM28" s="525"/>
      <c r="BN28" s="601"/>
      <c r="BO28" s="709"/>
      <c r="BP28" s="712"/>
      <c r="BQ28" s="713"/>
      <c r="BR28" s="714"/>
      <c r="BS28" s="715"/>
    </row>
    <row r="29" spans="1:71" ht="15" x14ac:dyDescent="0.25">
      <c r="A29" s="105">
        <v>21</v>
      </c>
      <c r="B29" s="4" t="s">
        <v>335</v>
      </c>
      <c r="C29" s="4" t="s">
        <v>284</v>
      </c>
      <c r="D29" s="44" t="s">
        <v>331</v>
      </c>
      <c r="E29" s="12"/>
      <c r="F29" s="648"/>
      <c r="G29" s="648"/>
      <c r="H29" s="648"/>
      <c r="I29" s="648"/>
      <c r="J29" s="815"/>
      <c r="K29" s="827">
        <v>2</v>
      </c>
      <c r="L29" s="1257" t="s">
        <v>511</v>
      </c>
      <c r="M29" s="1258"/>
      <c r="N29" s="834">
        <f t="shared" ref="N29:N51" si="0">O29+P29+Q29</f>
        <v>46</v>
      </c>
      <c r="O29" s="845">
        <v>23</v>
      </c>
      <c r="P29" s="77">
        <v>15</v>
      </c>
      <c r="Q29" s="77">
        <v>8</v>
      </c>
      <c r="R29" s="77">
        <v>69</v>
      </c>
      <c r="S29" s="77">
        <v>39</v>
      </c>
      <c r="T29" s="852">
        <f>R29-S29</f>
        <v>30</v>
      </c>
      <c r="U29" s="886">
        <f t="shared" ref="U29:U51" si="1">O29*3+P29</f>
        <v>84</v>
      </c>
      <c r="W29" s="859" t="s">
        <v>421</v>
      </c>
      <c r="X29" s="860">
        <v>0</v>
      </c>
      <c r="Y29" s="313"/>
      <c r="Z29" s="306" t="s">
        <v>428</v>
      </c>
      <c r="AA29" s="870" t="s">
        <v>352</v>
      </c>
      <c r="AB29" s="871">
        <v>1400000</v>
      </c>
      <c r="AC29" s="314" t="s">
        <v>438</v>
      </c>
      <c r="AD29" s="28"/>
      <c r="AE29" s="1063"/>
      <c r="AF29" s="733" t="s">
        <v>245</v>
      </c>
      <c r="AG29" s="740" t="s">
        <v>11</v>
      </c>
      <c r="AH29" s="515">
        <v>71</v>
      </c>
      <c r="AI29" s="515">
        <v>74</v>
      </c>
      <c r="AJ29" s="703">
        <v>21</v>
      </c>
      <c r="AK29" s="705">
        <v>43</v>
      </c>
      <c r="AL29" s="25"/>
      <c r="AM29" s="556">
        <v>0</v>
      </c>
      <c r="AN29" s="525">
        <v>2</v>
      </c>
      <c r="AO29" s="26">
        <v>4</v>
      </c>
      <c r="AP29" s="699">
        <v>3</v>
      </c>
      <c r="AQ29" s="700"/>
      <c r="AR29" s="692"/>
      <c r="AS29" s="525"/>
      <c r="AT29" s="601"/>
      <c r="AU29" s="683"/>
      <c r="AV29" s="735"/>
      <c r="AW29" s="736"/>
      <c r="AX29" s="525"/>
      <c r="AY29" s="601"/>
      <c r="AZ29" s="683"/>
      <c r="BA29" s="735"/>
      <c r="BB29" s="736"/>
      <c r="BC29" s="525">
        <v>1</v>
      </c>
      <c r="BD29" s="601">
        <v>3</v>
      </c>
      <c r="BE29" s="683">
        <v>2</v>
      </c>
      <c r="BF29" s="735"/>
      <c r="BG29" s="736"/>
      <c r="BH29" s="525"/>
      <c r="BI29" s="602"/>
      <c r="BJ29" s="708"/>
      <c r="BK29" s="735"/>
      <c r="BL29" s="736"/>
      <c r="BM29" s="525">
        <v>1</v>
      </c>
      <c r="BN29" s="601">
        <v>1</v>
      </c>
      <c r="BO29" s="709">
        <v>1</v>
      </c>
      <c r="BP29" s="712"/>
      <c r="BQ29" s="713"/>
      <c r="BR29" s="714"/>
      <c r="BS29" s="715"/>
    </row>
    <row r="30" spans="1:71" ht="15" x14ac:dyDescent="0.25">
      <c r="A30" s="105">
        <v>22</v>
      </c>
      <c r="B30" s="4" t="s">
        <v>360</v>
      </c>
      <c r="C30" s="4" t="s">
        <v>325</v>
      </c>
      <c r="D30" s="44" t="s">
        <v>331</v>
      </c>
      <c r="E30" s="12"/>
      <c r="F30" s="293"/>
      <c r="G30" s="293"/>
      <c r="H30" s="293"/>
      <c r="I30" s="293"/>
      <c r="J30" s="815"/>
      <c r="K30" s="827">
        <v>3</v>
      </c>
      <c r="L30" s="1257" t="s">
        <v>512</v>
      </c>
      <c r="M30" s="1258"/>
      <c r="N30" s="834">
        <f t="shared" si="0"/>
        <v>46</v>
      </c>
      <c r="O30" s="845">
        <v>21</v>
      </c>
      <c r="P30" s="77">
        <v>19</v>
      </c>
      <c r="Q30" s="77">
        <v>6</v>
      </c>
      <c r="R30" s="77">
        <v>70</v>
      </c>
      <c r="S30" s="77">
        <v>37</v>
      </c>
      <c r="T30" s="852">
        <f t="shared" ref="T30:T47" si="2">R30-S30</f>
        <v>33</v>
      </c>
      <c r="U30" s="886">
        <f t="shared" si="1"/>
        <v>82</v>
      </c>
      <c r="W30" s="859" t="s">
        <v>420</v>
      </c>
      <c r="X30" s="860">
        <v>0</v>
      </c>
      <c r="Y30" s="313"/>
      <c r="Z30" s="306" t="s">
        <v>428</v>
      </c>
      <c r="AA30" s="870" t="s">
        <v>355</v>
      </c>
      <c r="AB30" s="871" t="s">
        <v>439</v>
      </c>
      <c r="AC30" s="314" t="s">
        <v>411</v>
      </c>
      <c r="AD30" s="28"/>
      <c r="AE30" s="1063"/>
      <c r="AF30" s="733" t="s">
        <v>409</v>
      </c>
      <c r="AG30" s="39" t="s">
        <v>11</v>
      </c>
      <c r="AH30" s="516">
        <v>59</v>
      </c>
      <c r="AI30" s="516">
        <v>63</v>
      </c>
      <c r="AJ30" s="702">
        <v>18</v>
      </c>
      <c r="AK30" s="705">
        <v>1</v>
      </c>
      <c r="AL30" s="25"/>
      <c r="AM30" s="556">
        <v>0</v>
      </c>
      <c r="AN30" s="525">
        <v>0</v>
      </c>
      <c r="AO30" s="26">
        <v>0</v>
      </c>
      <c r="AP30" s="699">
        <v>0</v>
      </c>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12"/>
      <c r="BQ30" s="713"/>
      <c r="BR30" s="714"/>
      <c r="BS30" s="715"/>
    </row>
    <row r="31" spans="1:71" ht="15" x14ac:dyDescent="0.25">
      <c r="A31" s="105">
        <v>23</v>
      </c>
      <c r="B31" s="4" t="s">
        <v>533</v>
      </c>
      <c r="C31" s="4" t="s">
        <v>284</v>
      </c>
      <c r="D31" s="44" t="s">
        <v>330</v>
      </c>
      <c r="E31" s="12"/>
      <c r="F31" s="545"/>
      <c r="G31" s="545"/>
      <c r="H31" s="545"/>
      <c r="I31" s="545"/>
      <c r="J31" s="815"/>
      <c r="K31" s="828">
        <v>4</v>
      </c>
      <c r="L31" s="1259" t="s">
        <v>513</v>
      </c>
      <c r="M31" s="1260"/>
      <c r="N31" s="835">
        <f t="shared" si="0"/>
        <v>46</v>
      </c>
      <c r="O31" s="769">
        <v>21</v>
      </c>
      <c r="P31" s="221">
        <v>15</v>
      </c>
      <c r="Q31" s="221">
        <v>10</v>
      </c>
      <c r="R31" s="221">
        <v>59</v>
      </c>
      <c r="S31" s="221">
        <v>45</v>
      </c>
      <c r="T31" s="853">
        <f t="shared" si="2"/>
        <v>14</v>
      </c>
      <c r="U31" s="886">
        <f t="shared" si="1"/>
        <v>78</v>
      </c>
      <c r="W31" s="859" t="s">
        <v>425</v>
      </c>
      <c r="X31" s="860">
        <v>1800000</v>
      </c>
      <c r="Y31" s="313" t="s">
        <v>422</v>
      </c>
      <c r="Z31" s="306" t="s">
        <v>429</v>
      </c>
      <c r="AA31" s="870" t="s">
        <v>359</v>
      </c>
      <c r="AB31" s="871">
        <v>6000000</v>
      </c>
      <c r="AC31" s="314" t="s">
        <v>335</v>
      </c>
      <c r="AD31" s="28"/>
      <c r="AE31" s="1063"/>
      <c r="AF31" s="733" t="s">
        <v>406</v>
      </c>
      <c r="AG31" s="39" t="s">
        <v>230</v>
      </c>
      <c r="AH31" s="516">
        <v>52</v>
      </c>
      <c r="AI31" s="516">
        <v>58</v>
      </c>
      <c r="AJ31" s="702">
        <v>17</v>
      </c>
      <c r="AK31" s="705">
        <v>0</v>
      </c>
      <c r="AL31" s="25"/>
      <c r="AM31" s="556">
        <v>0</v>
      </c>
      <c r="AN31" s="525">
        <v>0</v>
      </c>
      <c r="AO31" s="26">
        <v>0</v>
      </c>
      <c r="AP31" s="699">
        <v>0</v>
      </c>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12"/>
      <c r="BQ31" s="713"/>
      <c r="BR31" s="714"/>
      <c r="BS31" s="715"/>
    </row>
    <row r="32" spans="1:71" ht="15" x14ac:dyDescent="0.25">
      <c r="A32" s="105">
        <v>24</v>
      </c>
      <c r="B32" s="4" t="s">
        <v>550</v>
      </c>
      <c r="C32" s="4" t="s">
        <v>337</v>
      </c>
      <c r="D32" s="44" t="s">
        <v>339</v>
      </c>
      <c r="E32" s="12"/>
      <c r="F32" s="545"/>
      <c r="G32" s="545"/>
      <c r="H32" s="545"/>
      <c r="I32" s="545"/>
      <c r="J32" s="814"/>
      <c r="K32" s="828">
        <v>5</v>
      </c>
      <c r="L32" s="1259" t="s">
        <v>361</v>
      </c>
      <c r="M32" s="1260"/>
      <c r="N32" s="835">
        <f t="shared" si="0"/>
        <v>46</v>
      </c>
      <c r="O32" s="769">
        <v>20</v>
      </c>
      <c r="P32" s="221">
        <v>15</v>
      </c>
      <c r="Q32" s="221">
        <v>11</v>
      </c>
      <c r="R32" s="221">
        <v>51</v>
      </c>
      <c r="S32" s="221">
        <v>42</v>
      </c>
      <c r="T32" s="853">
        <f t="shared" si="2"/>
        <v>9</v>
      </c>
      <c r="U32" s="886">
        <f t="shared" si="1"/>
        <v>75</v>
      </c>
      <c r="W32" s="859" t="s">
        <v>424</v>
      </c>
      <c r="X32" s="860">
        <v>1400000</v>
      </c>
      <c r="Y32" s="313" t="s">
        <v>423</v>
      </c>
      <c r="Z32" s="306" t="s">
        <v>429</v>
      </c>
      <c r="AA32" s="870"/>
      <c r="AB32" s="871"/>
      <c r="AC32" s="314"/>
      <c r="AD32" s="28"/>
      <c r="AE32" s="1063"/>
      <c r="AF32" s="733" t="s">
        <v>452</v>
      </c>
      <c r="AG32" s="39" t="s">
        <v>230</v>
      </c>
      <c r="AH32" s="516">
        <v>64</v>
      </c>
      <c r="AI32" s="516">
        <v>67</v>
      </c>
      <c r="AJ32" s="702">
        <v>17</v>
      </c>
      <c r="AK32" s="705">
        <v>6</v>
      </c>
      <c r="AL32" s="25"/>
      <c r="AM32" s="556">
        <v>0</v>
      </c>
      <c r="AN32" s="525">
        <v>1</v>
      </c>
      <c r="AO32" s="26">
        <v>1</v>
      </c>
      <c r="AP32" s="699">
        <v>1</v>
      </c>
      <c r="AQ32" s="700"/>
      <c r="AR32" s="692"/>
      <c r="AS32" s="525"/>
      <c r="AT32" s="601"/>
      <c r="AU32" s="683"/>
      <c r="AV32" s="735"/>
      <c r="AW32" s="736"/>
      <c r="AX32" s="525"/>
      <c r="AY32" s="601"/>
      <c r="AZ32" s="683"/>
      <c r="BA32" s="735"/>
      <c r="BB32" s="736"/>
      <c r="BC32" s="525">
        <v>1</v>
      </c>
      <c r="BD32" s="601">
        <v>1</v>
      </c>
      <c r="BE32" s="683">
        <v>1</v>
      </c>
      <c r="BF32" s="735"/>
      <c r="BG32" s="736"/>
      <c r="BH32" s="525"/>
      <c r="BI32" s="602"/>
      <c r="BJ32" s="708"/>
      <c r="BK32" s="735"/>
      <c r="BL32" s="736"/>
      <c r="BM32" s="525"/>
      <c r="BN32" s="601"/>
      <c r="BO32" s="709"/>
      <c r="BP32" s="712"/>
      <c r="BQ32" s="713"/>
      <c r="BR32" s="714"/>
      <c r="BS32" s="715"/>
    </row>
    <row r="33" spans="1:71" ht="15" x14ac:dyDescent="0.25">
      <c r="A33" s="105">
        <v>25</v>
      </c>
      <c r="B33" s="4" t="s">
        <v>323</v>
      </c>
      <c r="C33" s="4" t="s">
        <v>325</v>
      </c>
      <c r="D33" s="44" t="s">
        <v>329</v>
      </c>
      <c r="E33" s="12"/>
      <c r="F33" s="545"/>
      <c r="G33" s="545"/>
      <c r="H33" s="545"/>
      <c r="I33" s="545"/>
      <c r="J33" s="814"/>
      <c r="K33" s="828">
        <v>6</v>
      </c>
      <c r="L33" s="1259" t="s">
        <v>514</v>
      </c>
      <c r="M33" s="1260"/>
      <c r="N33" s="835">
        <f t="shared" si="0"/>
        <v>46</v>
      </c>
      <c r="O33" s="769">
        <v>19</v>
      </c>
      <c r="P33" s="221">
        <v>16</v>
      </c>
      <c r="Q33" s="221">
        <v>11</v>
      </c>
      <c r="R33" s="221">
        <v>62</v>
      </c>
      <c r="S33" s="221">
        <v>52</v>
      </c>
      <c r="T33" s="853">
        <f t="shared" si="2"/>
        <v>10</v>
      </c>
      <c r="U33" s="886">
        <f t="shared" si="1"/>
        <v>73</v>
      </c>
      <c r="W33" s="859" t="s">
        <v>426</v>
      </c>
      <c r="X33" s="860">
        <v>1250000</v>
      </c>
      <c r="Y33" s="313" t="s">
        <v>427</v>
      </c>
      <c r="Z33" s="306" t="s">
        <v>429</v>
      </c>
      <c r="AA33" s="870"/>
      <c r="AB33" s="871"/>
      <c r="AC33" s="314"/>
      <c r="AD33" s="28"/>
      <c r="AE33" s="1063"/>
      <c r="AF33" s="733" t="s">
        <v>287</v>
      </c>
      <c r="AG33" s="740" t="s">
        <v>230</v>
      </c>
      <c r="AH33" s="515">
        <v>69</v>
      </c>
      <c r="AI33" s="515">
        <v>73</v>
      </c>
      <c r="AJ33" s="702">
        <v>22</v>
      </c>
      <c r="AK33" s="705">
        <v>42</v>
      </c>
      <c r="AL33" s="25"/>
      <c r="AM33" s="556">
        <v>0</v>
      </c>
      <c r="AN33" s="525">
        <v>1</v>
      </c>
      <c r="AO33" s="26">
        <v>6</v>
      </c>
      <c r="AP33" s="699">
        <v>2</v>
      </c>
      <c r="AQ33" s="700"/>
      <c r="AR33" s="692"/>
      <c r="AS33" s="525"/>
      <c r="AT33" s="601"/>
      <c r="AU33" s="683"/>
      <c r="AV33" s="735"/>
      <c r="AW33" s="736"/>
      <c r="AX33" s="525"/>
      <c r="AY33" s="601"/>
      <c r="AZ33" s="683"/>
      <c r="BA33" s="735"/>
      <c r="BB33" s="736"/>
      <c r="BC33" s="525">
        <v>1</v>
      </c>
      <c r="BD33" s="601">
        <v>6</v>
      </c>
      <c r="BE33" s="683">
        <v>2</v>
      </c>
      <c r="BF33" s="735"/>
      <c r="BG33" s="736"/>
      <c r="BH33" s="525"/>
      <c r="BI33" s="602"/>
      <c r="BJ33" s="708"/>
      <c r="BK33" s="735"/>
      <c r="BL33" s="736"/>
      <c r="BM33" s="525"/>
      <c r="BN33" s="601"/>
      <c r="BO33" s="709"/>
      <c r="BP33" s="712"/>
      <c r="BQ33" s="713"/>
      <c r="BR33" s="714"/>
      <c r="BS33" s="715"/>
    </row>
    <row r="34" spans="1:71" ht="15" x14ac:dyDescent="0.25">
      <c r="A34" s="105">
        <v>26</v>
      </c>
      <c r="B34" s="4" t="s">
        <v>554</v>
      </c>
      <c r="C34" s="4" t="s">
        <v>337</v>
      </c>
      <c r="D34" s="44" t="s">
        <v>339</v>
      </c>
      <c r="E34" s="12"/>
      <c r="F34" s="545"/>
      <c r="G34" s="545"/>
      <c r="H34" s="545"/>
      <c r="I34" s="545"/>
      <c r="J34" s="814"/>
      <c r="K34" s="828">
        <v>7</v>
      </c>
      <c r="L34" s="1259"/>
      <c r="M34" s="1260"/>
      <c r="N34" s="835">
        <f t="shared" si="0"/>
        <v>0</v>
      </c>
      <c r="O34" s="769"/>
      <c r="P34" s="221"/>
      <c r="Q34" s="221"/>
      <c r="R34" s="221"/>
      <c r="S34" s="221"/>
      <c r="T34" s="853">
        <f t="shared" si="2"/>
        <v>0</v>
      </c>
      <c r="U34" s="886">
        <f t="shared" si="1"/>
        <v>0</v>
      </c>
      <c r="W34" s="859" t="s">
        <v>440</v>
      </c>
      <c r="X34" s="860">
        <v>4500000</v>
      </c>
      <c r="Y34" s="313" t="s">
        <v>243</v>
      </c>
      <c r="Z34" s="306"/>
      <c r="AA34" s="870"/>
      <c r="AB34" s="871"/>
      <c r="AC34" s="314"/>
      <c r="AD34" s="28"/>
      <c r="AE34" s="1063"/>
      <c r="AF34" s="733" t="s">
        <v>421</v>
      </c>
      <c r="AG34" s="740" t="s">
        <v>230</v>
      </c>
      <c r="AH34" s="515">
        <v>70</v>
      </c>
      <c r="AI34" s="515">
        <v>73</v>
      </c>
      <c r="AJ34" s="703">
        <v>24</v>
      </c>
      <c r="AK34" s="705">
        <v>38</v>
      </c>
      <c r="AL34" s="25"/>
      <c r="AM34" s="556">
        <v>0</v>
      </c>
      <c r="AN34" s="525">
        <v>2</v>
      </c>
      <c r="AO34" s="26">
        <v>4</v>
      </c>
      <c r="AP34" s="699">
        <v>8</v>
      </c>
      <c r="AQ34" s="700"/>
      <c r="AR34" s="692"/>
      <c r="AS34" s="525"/>
      <c r="AT34" s="601"/>
      <c r="AU34" s="683"/>
      <c r="AV34" s="735"/>
      <c r="AW34" s="736"/>
      <c r="AX34" s="525"/>
      <c r="AY34" s="601"/>
      <c r="AZ34" s="683"/>
      <c r="BA34" s="735"/>
      <c r="BB34" s="736"/>
      <c r="BC34" s="525">
        <v>1</v>
      </c>
      <c r="BD34" s="601">
        <v>2</v>
      </c>
      <c r="BE34" s="683">
        <v>6</v>
      </c>
      <c r="BF34" s="735"/>
      <c r="BG34" s="736"/>
      <c r="BH34" s="525"/>
      <c r="BI34" s="602">
        <v>1</v>
      </c>
      <c r="BJ34" s="708"/>
      <c r="BK34" s="735"/>
      <c r="BL34" s="736"/>
      <c r="BM34" s="525">
        <v>1</v>
      </c>
      <c r="BN34" s="601">
        <v>1</v>
      </c>
      <c r="BO34" s="709">
        <v>1</v>
      </c>
      <c r="BP34" s="712"/>
      <c r="BQ34" s="713"/>
      <c r="BR34" s="714"/>
      <c r="BS34" s="715"/>
    </row>
    <row r="35" spans="1:71" ht="15" x14ac:dyDescent="0.25">
      <c r="A35" s="105">
        <v>27</v>
      </c>
      <c r="B35" s="4" t="s">
        <v>516</v>
      </c>
      <c r="C35" s="4" t="s">
        <v>240</v>
      </c>
      <c r="D35" s="44" t="s">
        <v>241</v>
      </c>
      <c r="E35" s="12"/>
      <c r="F35" s="545"/>
      <c r="G35" s="545"/>
      <c r="H35" s="545"/>
      <c r="I35" s="545"/>
      <c r="J35" s="92"/>
      <c r="K35" s="829">
        <v>8</v>
      </c>
      <c r="L35" s="1263"/>
      <c r="M35" s="1264"/>
      <c r="N35" s="837">
        <f t="shared" si="0"/>
        <v>0</v>
      </c>
      <c r="O35" s="768"/>
      <c r="P35" s="78"/>
      <c r="Q35" s="78"/>
      <c r="R35" s="78"/>
      <c r="S35" s="78"/>
      <c r="T35" s="854">
        <f t="shared" si="2"/>
        <v>0</v>
      </c>
      <c r="U35" s="886">
        <f t="shared" si="1"/>
        <v>0</v>
      </c>
      <c r="W35" s="859" t="s">
        <v>441</v>
      </c>
      <c r="X35" s="860">
        <v>1150000</v>
      </c>
      <c r="Y35" s="313" t="s">
        <v>442</v>
      </c>
      <c r="Z35" s="315"/>
      <c r="AA35" s="870"/>
      <c r="AB35" s="871"/>
      <c r="AC35" s="314"/>
      <c r="AD35" s="28"/>
      <c r="AE35" s="1063"/>
      <c r="AF35" s="733" t="s">
        <v>420</v>
      </c>
      <c r="AG35" s="39" t="s">
        <v>230</v>
      </c>
      <c r="AH35" s="515">
        <v>73</v>
      </c>
      <c r="AI35" s="515">
        <v>74</v>
      </c>
      <c r="AJ35" s="703">
        <v>25</v>
      </c>
      <c r="AK35" s="705">
        <v>33</v>
      </c>
      <c r="AL35" s="25"/>
      <c r="AM35" s="556">
        <v>0</v>
      </c>
      <c r="AN35" s="525">
        <v>2</v>
      </c>
      <c r="AO35" s="26">
        <v>5</v>
      </c>
      <c r="AP35" s="699">
        <v>4</v>
      </c>
      <c r="AQ35" s="700"/>
      <c r="AR35" s="692"/>
      <c r="AS35" s="525">
        <v>1</v>
      </c>
      <c r="AT35" s="601">
        <v>2</v>
      </c>
      <c r="AU35" s="683">
        <v>1</v>
      </c>
      <c r="AV35" s="735"/>
      <c r="AW35" s="736"/>
      <c r="AX35" s="525"/>
      <c r="AY35" s="601"/>
      <c r="AZ35" s="683">
        <v>1</v>
      </c>
      <c r="BA35" s="735"/>
      <c r="BB35" s="736"/>
      <c r="BC35" s="525">
        <v>1</v>
      </c>
      <c r="BD35" s="601">
        <v>1</v>
      </c>
      <c r="BE35" s="683">
        <v>2</v>
      </c>
      <c r="BF35" s="735"/>
      <c r="BG35" s="736"/>
      <c r="BH35" s="525"/>
      <c r="BI35" s="602"/>
      <c r="BJ35" s="708"/>
      <c r="BK35" s="735"/>
      <c r="BL35" s="736"/>
      <c r="BM35" s="525"/>
      <c r="BN35" s="601">
        <v>2</v>
      </c>
      <c r="BO35" s="709"/>
      <c r="BP35" s="712"/>
      <c r="BQ35" s="713"/>
      <c r="BR35" s="714"/>
      <c r="BS35" s="715"/>
    </row>
    <row r="36" spans="1:71" ht="15" x14ac:dyDescent="0.25">
      <c r="A36" s="105">
        <v>28</v>
      </c>
      <c r="B36" s="4" t="s">
        <v>397</v>
      </c>
      <c r="C36" s="4" t="s">
        <v>337</v>
      </c>
      <c r="D36" s="44" t="s">
        <v>529</v>
      </c>
      <c r="E36" s="12"/>
      <c r="F36" s="545"/>
      <c r="G36" s="545"/>
      <c r="H36" s="545"/>
      <c r="I36" s="545"/>
      <c r="J36" s="92"/>
      <c r="K36" s="829">
        <v>9</v>
      </c>
      <c r="L36" s="1263"/>
      <c r="M36" s="1264"/>
      <c r="N36" s="837">
        <f t="shared" si="0"/>
        <v>0</v>
      </c>
      <c r="O36" s="768"/>
      <c r="P36" s="78"/>
      <c r="Q36" s="78"/>
      <c r="R36" s="78"/>
      <c r="S36" s="78"/>
      <c r="T36" s="854">
        <f t="shared" si="2"/>
        <v>0</v>
      </c>
      <c r="U36" s="886">
        <f t="shared" si="1"/>
        <v>0</v>
      </c>
      <c r="W36" s="859" t="s">
        <v>450</v>
      </c>
      <c r="X36" s="860">
        <v>4300000</v>
      </c>
      <c r="Y36" s="313" t="s">
        <v>451</v>
      </c>
      <c r="Z36" s="306" t="s">
        <v>429</v>
      </c>
      <c r="AA36" s="870"/>
      <c r="AB36" s="871"/>
      <c r="AC36" s="314"/>
      <c r="AD36" s="28"/>
      <c r="AE36" s="1063"/>
      <c r="AF36" s="733" t="s">
        <v>353</v>
      </c>
      <c r="AG36" s="740" t="s">
        <v>7</v>
      </c>
      <c r="AH36" s="515">
        <v>61</v>
      </c>
      <c r="AI36" s="515">
        <v>65</v>
      </c>
      <c r="AJ36" s="703">
        <v>18</v>
      </c>
      <c r="AK36" s="705">
        <v>1</v>
      </c>
      <c r="AL36" s="25"/>
      <c r="AM36" s="556">
        <v>0</v>
      </c>
      <c r="AN36" s="525">
        <v>0</v>
      </c>
      <c r="AO36" s="26">
        <v>1</v>
      </c>
      <c r="AP36" s="699">
        <v>0</v>
      </c>
      <c r="AQ36" s="700"/>
      <c r="AR36" s="692"/>
      <c r="AS36" s="525"/>
      <c r="AT36" s="601"/>
      <c r="AU36" s="683"/>
      <c r="AV36" s="735"/>
      <c r="AW36" s="736"/>
      <c r="AX36" s="525"/>
      <c r="AY36" s="601"/>
      <c r="AZ36" s="683"/>
      <c r="BA36" s="735"/>
      <c r="BB36" s="736"/>
      <c r="BC36" s="525"/>
      <c r="BD36" s="601">
        <v>1</v>
      </c>
      <c r="BE36" s="683"/>
      <c r="BF36" s="735"/>
      <c r="BG36" s="736"/>
      <c r="BH36" s="525"/>
      <c r="BI36" s="602"/>
      <c r="BJ36" s="708"/>
      <c r="BK36" s="735"/>
      <c r="BL36" s="736"/>
      <c r="BM36" s="525"/>
      <c r="BN36" s="601"/>
      <c r="BO36" s="709"/>
      <c r="BP36" s="712"/>
      <c r="BQ36" s="713"/>
      <c r="BR36" s="714"/>
      <c r="BS36" s="715"/>
    </row>
    <row r="37" spans="1:71" ht="15" x14ac:dyDescent="0.25">
      <c r="A37" s="105">
        <v>29</v>
      </c>
      <c r="B37" s="4" t="s">
        <v>368</v>
      </c>
      <c r="C37" s="4" t="s">
        <v>284</v>
      </c>
      <c r="D37" s="44" t="s">
        <v>324</v>
      </c>
      <c r="E37" s="12"/>
      <c r="F37" s="647"/>
      <c r="G37" s="647"/>
      <c r="H37" s="647"/>
      <c r="I37" s="647"/>
      <c r="J37" s="92"/>
      <c r="K37" s="52">
        <v>10</v>
      </c>
      <c r="L37" s="1263"/>
      <c r="M37" s="1264"/>
      <c r="N37" s="837">
        <f t="shared" si="0"/>
        <v>0</v>
      </c>
      <c r="O37" s="768"/>
      <c r="P37" s="78"/>
      <c r="Q37" s="78"/>
      <c r="R37" s="78"/>
      <c r="S37" s="78"/>
      <c r="T37" s="854">
        <f t="shared" si="2"/>
        <v>0</v>
      </c>
      <c r="U37" s="886">
        <f t="shared" si="1"/>
        <v>0</v>
      </c>
      <c r="W37" s="859"/>
      <c r="X37" s="860"/>
      <c r="Y37" s="313"/>
      <c r="Z37" s="306"/>
      <c r="AA37" s="870"/>
      <c r="AB37" s="871"/>
      <c r="AC37" s="314"/>
      <c r="AD37" s="28"/>
      <c r="AE37" s="1063"/>
      <c r="AF37" s="734" t="s">
        <v>407</v>
      </c>
      <c r="AG37" s="740" t="s">
        <v>7</v>
      </c>
      <c r="AH37" s="516">
        <v>55</v>
      </c>
      <c r="AI37" s="516">
        <v>59</v>
      </c>
      <c r="AJ37" s="703">
        <v>17</v>
      </c>
      <c r="AK37" s="705">
        <v>0</v>
      </c>
      <c r="AL37" s="25"/>
      <c r="AM37" s="556">
        <v>0</v>
      </c>
      <c r="AN37" s="525">
        <v>0</v>
      </c>
      <c r="AO37" s="26">
        <v>0</v>
      </c>
      <c r="AP37" s="699">
        <v>0</v>
      </c>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12"/>
      <c r="BQ37" s="713"/>
      <c r="BR37" s="714"/>
      <c r="BS37" s="715"/>
    </row>
    <row r="38" spans="1:71" thickBot="1" x14ac:dyDescent="0.3">
      <c r="A38" s="105">
        <v>30</v>
      </c>
      <c r="B38" s="4" t="s">
        <v>518</v>
      </c>
      <c r="C38" s="4" t="s">
        <v>337</v>
      </c>
      <c r="D38" s="44" t="s">
        <v>241</v>
      </c>
      <c r="E38" s="12"/>
      <c r="F38" s="648"/>
      <c r="G38" s="648"/>
      <c r="H38" s="648"/>
      <c r="I38" s="648"/>
      <c r="J38" s="92"/>
      <c r="K38" s="52">
        <v>11</v>
      </c>
      <c r="L38" s="1263" t="s">
        <v>368</v>
      </c>
      <c r="M38" s="1264"/>
      <c r="N38" s="837">
        <f t="shared" si="0"/>
        <v>46</v>
      </c>
      <c r="O38" s="768">
        <v>18</v>
      </c>
      <c r="P38" s="78">
        <v>13</v>
      </c>
      <c r="Q38" s="78">
        <v>15</v>
      </c>
      <c r="R38" s="78">
        <v>48</v>
      </c>
      <c r="S38" s="78">
        <v>48</v>
      </c>
      <c r="T38" s="854">
        <f t="shared" si="2"/>
        <v>0</v>
      </c>
      <c r="U38" s="886">
        <f t="shared" si="1"/>
        <v>67</v>
      </c>
      <c r="W38" s="861"/>
      <c r="X38" s="862"/>
      <c r="Y38" s="316"/>
      <c r="Z38" s="306"/>
      <c r="AA38" s="872"/>
      <c r="AB38" s="873"/>
      <c r="AC38" s="317"/>
      <c r="AD38" s="28"/>
      <c r="AE38" s="1063"/>
      <c r="AF38" s="733" t="s">
        <v>359</v>
      </c>
      <c r="AG38" s="39" t="s">
        <v>7</v>
      </c>
      <c r="AH38" s="516">
        <v>71</v>
      </c>
      <c r="AI38" s="516">
        <v>71</v>
      </c>
      <c r="AJ38" s="703">
        <v>20</v>
      </c>
      <c r="AK38" s="705">
        <v>6</v>
      </c>
      <c r="AL38" s="25"/>
      <c r="AM38" s="556">
        <v>0</v>
      </c>
      <c r="AN38" s="525">
        <v>0</v>
      </c>
      <c r="AO38" s="26">
        <v>0</v>
      </c>
      <c r="AP38" s="699">
        <v>0</v>
      </c>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12"/>
      <c r="BQ38" s="713"/>
      <c r="BR38" s="714">
        <v>6.6</v>
      </c>
      <c r="BS38" s="715"/>
    </row>
    <row r="39" spans="1:71" thickTop="1" x14ac:dyDescent="0.25">
      <c r="A39" s="105">
        <v>31</v>
      </c>
      <c r="B39" s="4" t="s">
        <v>555</v>
      </c>
      <c r="C39" s="4" t="s">
        <v>325</v>
      </c>
      <c r="D39" s="44" t="s">
        <v>556</v>
      </c>
      <c r="E39" s="12"/>
      <c r="F39" s="293"/>
      <c r="G39" s="293"/>
      <c r="H39" s="293"/>
      <c r="I39" s="293"/>
      <c r="J39" s="92"/>
      <c r="K39" s="52">
        <v>12</v>
      </c>
      <c r="L39" s="1263"/>
      <c r="M39" s="1264"/>
      <c r="N39" s="837">
        <f t="shared" si="0"/>
        <v>0</v>
      </c>
      <c r="O39" s="768"/>
      <c r="P39" s="78"/>
      <c r="Q39" s="78"/>
      <c r="R39" s="78"/>
      <c r="S39" s="78"/>
      <c r="T39" s="854">
        <f t="shared" si="2"/>
        <v>0</v>
      </c>
      <c r="U39" s="886">
        <f t="shared" si="1"/>
        <v>0</v>
      </c>
      <c r="W39" s="859"/>
      <c r="X39" s="860"/>
      <c r="Y39" s="313"/>
      <c r="Z39" s="308" t="s">
        <v>170</v>
      </c>
      <c r="AA39" s="870" t="s">
        <v>340</v>
      </c>
      <c r="AB39" s="871" t="s">
        <v>439</v>
      </c>
      <c r="AC39" s="314" t="s">
        <v>456</v>
      </c>
      <c r="AD39" s="28"/>
      <c r="AE39" s="1063"/>
      <c r="AF39" s="733" t="s">
        <v>396</v>
      </c>
      <c r="AG39" s="39" t="s">
        <v>7</v>
      </c>
      <c r="AH39" s="516">
        <v>74</v>
      </c>
      <c r="AI39" s="516">
        <v>77</v>
      </c>
      <c r="AJ39" s="703">
        <v>20</v>
      </c>
      <c r="AK39" s="705">
        <v>50</v>
      </c>
      <c r="AL39" s="25"/>
      <c r="AM39" s="556">
        <v>0</v>
      </c>
      <c r="AN39" s="525">
        <v>2</v>
      </c>
      <c r="AO39" s="26">
        <v>6</v>
      </c>
      <c r="AP39" s="699">
        <v>1</v>
      </c>
      <c r="AQ39" s="700"/>
      <c r="AR39" s="692"/>
      <c r="AS39" s="525"/>
      <c r="AT39" s="601"/>
      <c r="AU39" s="683"/>
      <c r="AV39" s="735"/>
      <c r="AW39" s="736"/>
      <c r="AX39" s="525"/>
      <c r="AY39" s="601"/>
      <c r="AZ39" s="683"/>
      <c r="BA39" s="735"/>
      <c r="BB39" s="736"/>
      <c r="BC39" s="525"/>
      <c r="BD39" s="601">
        <v>4</v>
      </c>
      <c r="BE39" s="683">
        <v>1</v>
      </c>
      <c r="BF39" s="735"/>
      <c r="BG39" s="736"/>
      <c r="BH39" s="525"/>
      <c r="BI39" s="602"/>
      <c r="BJ39" s="708"/>
      <c r="BK39" s="735"/>
      <c r="BL39" s="736"/>
      <c r="BM39" s="525">
        <v>2</v>
      </c>
      <c r="BN39" s="601">
        <v>2</v>
      </c>
      <c r="BO39" s="709"/>
      <c r="BP39" s="712"/>
      <c r="BQ39" s="713"/>
      <c r="BR39" s="714"/>
      <c r="BS39" s="715"/>
    </row>
    <row r="40" spans="1:71" ht="15" x14ac:dyDescent="0.25">
      <c r="A40" s="105">
        <v>32</v>
      </c>
      <c r="B40" s="4" t="s">
        <v>552</v>
      </c>
      <c r="C40" s="4" t="s">
        <v>337</v>
      </c>
      <c r="D40" s="44" t="s">
        <v>339</v>
      </c>
      <c r="E40" s="12"/>
      <c r="F40" s="545"/>
      <c r="G40" s="545"/>
      <c r="H40" s="545"/>
      <c r="I40" s="545"/>
      <c r="J40" s="92"/>
      <c r="K40" s="52">
        <v>13</v>
      </c>
      <c r="L40" s="1263"/>
      <c r="M40" s="1264"/>
      <c r="N40" s="837">
        <f t="shared" si="0"/>
        <v>0</v>
      </c>
      <c r="O40" s="768"/>
      <c r="P40" s="78"/>
      <c r="Q40" s="78"/>
      <c r="R40" s="78"/>
      <c r="S40" s="78"/>
      <c r="T40" s="854">
        <f t="shared" si="2"/>
        <v>0</v>
      </c>
      <c r="U40" s="886">
        <f t="shared" si="1"/>
        <v>0</v>
      </c>
      <c r="W40" s="863"/>
      <c r="X40" s="864"/>
      <c r="Y40" s="318"/>
      <c r="Z40" s="306"/>
      <c r="AA40" s="870" t="s">
        <v>463</v>
      </c>
      <c r="AB40" s="871">
        <v>500000</v>
      </c>
      <c r="AC40" s="314" t="s">
        <v>464</v>
      </c>
      <c r="AD40" s="28"/>
      <c r="AE40" s="1063"/>
      <c r="AF40" s="733" t="s">
        <v>357</v>
      </c>
      <c r="AG40" s="740" t="s">
        <v>9</v>
      </c>
      <c r="AH40" s="516">
        <v>60</v>
      </c>
      <c r="AI40" s="516">
        <v>61</v>
      </c>
      <c r="AJ40" s="703">
        <v>21</v>
      </c>
      <c r="AK40" s="705">
        <v>0</v>
      </c>
      <c r="AL40" s="25"/>
      <c r="AM40" s="556">
        <v>0</v>
      </c>
      <c r="AN40" s="525">
        <v>0</v>
      </c>
      <c r="AO40" s="26">
        <v>0</v>
      </c>
      <c r="AP40" s="699">
        <v>0</v>
      </c>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12"/>
      <c r="BQ40" s="713"/>
      <c r="BR40" s="714"/>
      <c r="BS40" s="715"/>
    </row>
    <row r="41" spans="1:71" ht="15" x14ac:dyDescent="0.25">
      <c r="A41" s="105">
        <v>33</v>
      </c>
      <c r="B41" s="4" t="s">
        <v>233</v>
      </c>
      <c r="C41" s="4" t="s">
        <v>334</v>
      </c>
      <c r="D41" s="44" t="s">
        <v>536</v>
      </c>
      <c r="E41" s="12"/>
      <c r="F41" s="545"/>
      <c r="G41" s="545"/>
      <c r="H41" s="545"/>
      <c r="I41" s="545"/>
      <c r="J41" s="92"/>
      <c r="K41" s="52">
        <v>14</v>
      </c>
      <c r="L41" s="1263"/>
      <c r="M41" s="1264"/>
      <c r="N41" s="837">
        <f t="shared" si="0"/>
        <v>0</v>
      </c>
      <c r="O41" s="768"/>
      <c r="P41" s="78"/>
      <c r="Q41" s="78"/>
      <c r="R41" s="78"/>
      <c r="S41" s="78"/>
      <c r="T41" s="854">
        <f t="shared" si="2"/>
        <v>0</v>
      </c>
      <c r="U41" s="886">
        <f t="shared" si="1"/>
        <v>0</v>
      </c>
      <c r="W41" s="865"/>
      <c r="X41" s="866"/>
      <c r="Y41" s="319"/>
      <c r="Z41" s="315"/>
      <c r="AA41" s="874" t="s">
        <v>225</v>
      </c>
      <c r="AB41" s="875">
        <v>5800000</v>
      </c>
      <c r="AC41" s="314" t="s">
        <v>502</v>
      </c>
      <c r="AD41" s="28"/>
      <c r="AE41" s="1063"/>
      <c r="AF41" s="733" t="s">
        <v>403</v>
      </c>
      <c r="AG41" s="740" t="s">
        <v>9</v>
      </c>
      <c r="AH41" s="516">
        <v>60</v>
      </c>
      <c r="AI41" s="516">
        <v>65</v>
      </c>
      <c r="AJ41" s="703">
        <v>18</v>
      </c>
      <c r="AK41" s="705">
        <v>8</v>
      </c>
      <c r="AL41" s="25"/>
      <c r="AM41" s="556">
        <v>0</v>
      </c>
      <c r="AN41" s="525">
        <v>0</v>
      </c>
      <c r="AO41" s="26">
        <v>0</v>
      </c>
      <c r="AP41" s="699">
        <v>0</v>
      </c>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12"/>
      <c r="BQ41" s="713"/>
      <c r="BR41" s="714"/>
      <c r="BS41" s="715"/>
    </row>
    <row r="42" spans="1:71" ht="15" x14ac:dyDescent="0.25">
      <c r="A42" s="105">
        <v>34</v>
      </c>
      <c r="B42" s="4" t="s">
        <v>551</v>
      </c>
      <c r="C42" s="4" t="s">
        <v>284</v>
      </c>
      <c r="D42" s="44" t="s">
        <v>330</v>
      </c>
      <c r="E42" s="12"/>
      <c r="F42" s="545"/>
      <c r="G42" s="545"/>
      <c r="H42" s="545"/>
      <c r="I42" s="545"/>
      <c r="J42" s="92"/>
      <c r="K42" s="52">
        <v>15</v>
      </c>
      <c r="L42" s="1263"/>
      <c r="M42" s="1264"/>
      <c r="N42" s="837">
        <f t="shared" si="0"/>
        <v>0</v>
      </c>
      <c r="O42" s="768"/>
      <c r="P42" s="78"/>
      <c r="Q42" s="78"/>
      <c r="R42" s="78"/>
      <c r="S42" s="78"/>
      <c r="T42" s="854">
        <f t="shared" si="2"/>
        <v>0</v>
      </c>
      <c r="U42" s="886">
        <f t="shared" si="1"/>
        <v>0</v>
      </c>
      <c r="W42" s="867"/>
      <c r="X42" s="860"/>
      <c r="Y42" s="320"/>
      <c r="Z42" s="307"/>
      <c r="AA42" s="870"/>
      <c r="AB42" s="876"/>
      <c r="AC42" s="314"/>
      <c r="AD42" s="28"/>
      <c r="AE42" s="1063"/>
      <c r="AF42" s="733" t="s">
        <v>356</v>
      </c>
      <c r="AG42" s="39" t="s">
        <v>9</v>
      </c>
      <c r="AH42" s="516">
        <v>65</v>
      </c>
      <c r="AI42" s="516">
        <v>71</v>
      </c>
      <c r="AJ42" s="703">
        <v>18</v>
      </c>
      <c r="AK42" s="705">
        <v>25</v>
      </c>
      <c r="AL42" s="25"/>
      <c r="AM42" s="556">
        <v>0</v>
      </c>
      <c r="AN42" s="525">
        <v>0</v>
      </c>
      <c r="AO42" s="26">
        <v>1</v>
      </c>
      <c r="AP42" s="699">
        <v>0</v>
      </c>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v>1</v>
      </c>
      <c r="BO42" s="709"/>
      <c r="BP42" s="712"/>
      <c r="BQ42" s="713"/>
      <c r="BR42" s="714"/>
      <c r="BS42" s="715"/>
    </row>
    <row r="43" spans="1:71" ht="15" x14ac:dyDescent="0.25">
      <c r="A43" s="105">
        <v>35</v>
      </c>
      <c r="B43" s="4" t="s">
        <v>557</v>
      </c>
      <c r="C43" s="4" t="s">
        <v>325</v>
      </c>
      <c r="D43" s="44" t="s">
        <v>285</v>
      </c>
      <c r="E43" s="12"/>
      <c r="F43" s="545"/>
      <c r="G43" s="545"/>
      <c r="H43" s="545"/>
      <c r="I43" s="545"/>
      <c r="J43" s="92"/>
      <c r="K43" s="52">
        <v>16</v>
      </c>
      <c r="L43" s="1263"/>
      <c r="M43" s="1264"/>
      <c r="N43" s="837">
        <f t="shared" si="0"/>
        <v>0</v>
      </c>
      <c r="O43" s="768"/>
      <c r="P43" s="78"/>
      <c r="Q43" s="78"/>
      <c r="R43" s="78"/>
      <c r="S43" s="78"/>
      <c r="T43" s="854">
        <f t="shared" si="2"/>
        <v>0</v>
      </c>
      <c r="U43" s="886">
        <f t="shared" si="1"/>
        <v>0</v>
      </c>
      <c r="W43" s="859"/>
      <c r="X43" s="868"/>
      <c r="Y43" s="321"/>
      <c r="Z43" s="315"/>
      <c r="AA43" s="870" t="s">
        <v>454</v>
      </c>
      <c r="AB43" s="876" t="s">
        <v>140</v>
      </c>
      <c r="AC43" s="314" t="s">
        <v>510</v>
      </c>
      <c r="AD43" s="28"/>
      <c r="AE43" s="1063"/>
      <c r="AF43" s="733" t="s">
        <v>224</v>
      </c>
      <c r="AG43" s="39" t="s">
        <v>6</v>
      </c>
      <c r="AH43" s="516">
        <v>71</v>
      </c>
      <c r="AI43" s="516">
        <v>71</v>
      </c>
      <c r="AJ43" s="703">
        <v>24</v>
      </c>
      <c r="AK43" s="705">
        <v>57</v>
      </c>
      <c r="AL43" s="25"/>
      <c r="AM43" s="556">
        <v>1</v>
      </c>
      <c r="AN43" s="525">
        <v>11</v>
      </c>
      <c r="AO43" s="26">
        <v>22</v>
      </c>
      <c r="AP43" s="699">
        <v>20</v>
      </c>
      <c r="AQ43" s="700"/>
      <c r="AR43" s="692"/>
      <c r="AS43" s="525">
        <v>1</v>
      </c>
      <c r="AT43" s="601">
        <v>1</v>
      </c>
      <c r="AU43" s="683">
        <v>3</v>
      </c>
      <c r="AV43" s="735"/>
      <c r="AW43" s="736"/>
      <c r="AX43" s="525"/>
      <c r="AY43" s="601"/>
      <c r="AZ43" s="683"/>
      <c r="BA43" s="735"/>
      <c r="BB43" s="736"/>
      <c r="BC43" s="525">
        <v>7</v>
      </c>
      <c r="BD43" s="601">
        <v>14</v>
      </c>
      <c r="BE43" s="683">
        <v>11</v>
      </c>
      <c r="BF43" s="735"/>
      <c r="BG43" s="736"/>
      <c r="BH43" s="525"/>
      <c r="BI43" s="602"/>
      <c r="BJ43" s="708"/>
      <c r="BK43" s="735"/>
      <c r="BL43" s="736"/>
      <c r="BM43" s="525">
        <v>3</v>
      </c>
      <c r="BN43" s="601">
        <v>6</v>
      </c>
      <c r="BO43" s="709">
        <v>6</v>
      </c>
      <c r="BP43" s="712"/>
      <c r="BQ43" s="713"/>
      <c r="BR43" s="714"/>
      <c r="BS43" s="715"/>
    </row>
    <row r="44" spans="1:71" ht="15" x14ac:dyDescent="0.25">
      <c r="A44" s="105">
        <v>36</v>
      </c>
      <c r="B44" s="4" t="s">
        <v>413</v>
      </c>
      <c r="C44" s="4" t="s">
        <v>337</v>
      </c>
      <c r="D44" s="44" t="s">
        <v>241</v>
      </c>
      <c r="E44" s="12"/>
      <c r="F44" s="545"/>
      <c r="G44" s="545"/>
      <c r="H44" s="545"/>
      <c r="I44" s="545"/>
      <c r="J44" s="92"/>
      <c r="K44" s="52">
        <v>17</v>
      </c>
      <c r="L44" s="1276"/>
      <c r="M44" s="1277"/>
      <c r="N44" s="837">
        <f t="shared" si="0"/>
        <v>0</v>
      </c>
      <c r="O44" s="768"/>
      <c r="P44" s="78"/>
      <c r="Q44" s="78"/>
      <c r="R44" s="78"/>
      <c r="S44" s="78"/>
      <c r="T44" s="854">
        <f t="shared" si="2"/>
        <v>0</v>
      </c>
      <c r="U44" s="886">
        <f t="shared" si="1"/>
        <v>0</v>
      </c>
      <c r="W44" s="859"/>
      <c r="X44" s="868"/>
      <c r="Y44" s="321"/>
      <c r="Z44" s="307"/>
      <c r="AA44" s="870" t="s">
        <v>458</v>
      </c>
      <c r="AB44" s="876" t="s">
        <v>140</v>
      </c>
      <c r="AC44" s="314" t="s">
        <v>510</v>
      </c>
      <c r="AD44" s="28"/>
      <c r="AE44" s="1063"/>
      <c r="AF44" s="733" t="s">
        <v>225</v>
      </c>
      <c r="AG44" s="39" t="s">
        <v>6</v>
      </c>
      <c r="AH44" s="516">
        <v>72</v>
      </c>
      <c r="AI44" s="516">
        <v>73</v>
      </c>
      <c r="AJ44" s="703">
        <v>22</v>
      </c>
      <c r="AK44" s="705">
        <v>18</v>
      </c>
      <c r="AL44" s="25"/>
      <c r="AM44" s="556">
        <v>0</v>
      </c>
      <c r="AN44" s="525">
        <v>4</v>
      </c>
      <c r="AO44" s="26">
        <v>4</v>
      </c>
      <c r="AP44" s="699">
        <v>4</v>
      </c>
      <c r="AQ44" s="700"/>
      <c r="AR44" s="692"/>
      <c r="AS44" s="525">
        <v>0</v>
      </c>
      <c r="AT44" s="601">
        <v>0</v>
      </c>
      <c r="AU44" s="683">
        <v>0</v>
      </c>
      <c r="AV44" s="735"/>
      <c r="AW44" s="736"/>
      <c r="AX44" s="525">
        <v>3</v>
      </c>
      <c r="AY44" s="601">
        <v>3</v>
      </c>
      <c r="AZ44" s="683">
        <v>3</v>
      </c>
      <c r="BA44" s="735"/>
      <c r="BB44" s="736"/>
      <c r="BC44" s="525">
        <v>1</v>
      </c>
      <c r="BD44" s="601">
        <v>1</v>
      </c>
      <c r="BE44" s="683">
        <v>0</v>
      </c>
      <c r="BF44" s="735"/>
      <c r="BG44" s="736"/>
      <c r="BH44" s="525">
        <v>0</v>
      </c>
      <c r="BI44" s="602">
        <v>0</v>
      </c>
      <c r="BJ44" s="708"/>
      <c r="BK44" s="735"/>
      <c r="BL44" s="736"/>
      <c r="BM44" s="525"/>
      <c r="BN44" s="601"/>
      <c r="BO44" s="709"/>
      <c r="BP44" s="712"/>
      <c r="BQ44" s="713"/>
      <c r="BR44" s="714"/>
      <c r="BS44" s="715"/>
    </row>
    <row r="45" spans="1:71" ht="15" x14ac:dyDescent="0.25">
      <c r="A45" s="105">
        <v>37</v>
      </c>
      <c r="B45" s="4" t="s">
        <v>533</v>
      </c>
      <c r="C45" s="4" t="s">
        <v>240</v>
      </c>
      <c r="D45" s="44" t="s">
        <v>529</v>
      </c>
      <c r="E45" s="12"/>
      <c r="F45" s="545"/>
      <c r="G45" s="545"/>
      <c r="H45" s="545"/>
      <c r="I45" s="545"/>
      <c r="J45" s="92"/>
      <c r="K45" s="52">
        <v>18</v>
      </c>
      <c r="L45" s="1276"/>
      <c r="M45" s="1277"/>
      <c r="N45" s="837">
        <f t="shared" si="0"/>
        <v>0</v>
      </c>
      <c r="O45" s="847"/>
      <c r="P45" s="79"/>
      <c r="Q45" s="79"/>
      <c r="R45" s="79"/>
      <c r="S45" s="79"/>
      <c r="T45" s="854">
        <f t="shared" si="2"/>
        <v>0</v>
      </c>
      <c r="U45" s="886">
        <f t="shared" si="1"/>
        <v>0</v>
      </c>
      <c r="W45" s="859"/>
      <c r="X45" s="868"/>
      <c r="Y45" s="321"/>
      <c r="Z45" s="832"/>
      <c r="AA45" s="870"/>
      <c r="AB45" s="876"/>
      <c r="AC45" s="314"/>
      <c r="AD45" s="28"/>
      <c r="AE45" s="1063"/>
      <c r="AF45" s="733" t="s">
        <v>559</v>
      </c>
      <c r="AG45" s="740" t="s">
        <v>6</v>
      </c>
      <c r="AH45" s="516">
        <v>70</v>
      </c>
      <c r="AI45" s="516">
        <v>72</v>
      </c>
      <c r="AJ45" s="703">
        <v>21</v>
      </c>
      <c r="AK45" s="705">
        <v>8</v>
      </c>
      <c r="AL45" s="25"/>
      <c r="AM45" s="556">
        <v>0</v>
      </c>
      <c r="AN45" s="525">
        <v>0</v>
      </c>
      <c r="AO45" s="26">
        <v>2</v>
      </c>
      <c r="AP45" s="699">
        <v>1</v>
      </c>
      <c r="AQ45" s="700"/>
      <c r="AR45" s="692"/>
      <c r="AS45" s="525"/>
      <c r="AT45" s="601"/>
      <c r="AU45" s="683"/>
      <c r="AV45" s="735"/>
      <c r="AW45" s="736"/>
      <c r="AX45" s="525"/>
      <c r="AY45" s="601"/>
      <c r="AZ45" s="683"/>
      <c r="BA45" s="735"/>
      <c r="BB45" s="736"/>
      <c r="BC45" s="525"/>
      <c r="BD45" s="601">
        <v>2</v>
      </c>
      <c r="BE45" s="683">
        <v>1</v>
      </c>
      <c r="BF45" s="735"/>
      <c r="BG45" s="736"/>
      <c r="BH45" s="525"/>
      <c r="BI45" s="602"/>
      <c r="BJ45" s="708"/>
      <c r="BK45" s="735"/>
      <c r="BL45" s="736"/>
      <c r="BM45" s="525"/>
      <c r="BN45" s="601"/>
      <c r="BO45" s="709"/>
      <c r="BP45" s="712"/>
      <c r="BQ45" s="713"/>
      <c r="BR45" s="714"/>
      <c r="BS45" s="715"/>
    </row>
    <row r="46" spans="1:71" ht="15" x14ac:dyDescent="0.25">
      <c r="A46" s="154">
        <v>38</v>
      </c>
      <c r="B46" s="40" t="s">
        <v>360</v>
      </c>
      <c r="C46" s="40" t="s">
        <v>284</v>
      </c>
      <c r="D46" s="45" t="s">
        <v>330</v>
      </c>
      <c r="E46" s="12"/>
      <c r="F46" s="647"/>
      <c r="G46" s="647"/>
      <c r="H46" s="647"/>
      <c r="I46" s="647"/>
      <c r="J46" s="92"/>
      <c r="K46" s="52">
        <v>19</v>
      </c>
      <c r="L46" s="1276"/>
      <c r="M46" s="1277"/>
      <c r="N46" s="837">
        <f t="shared" si="0"/>
        <v>0</v>
      </c>
      <c r="O46" s="847"/>
      <c r="P46" s="79"/>
      <c r="Q46" s="79"/>
      <c r="R46" s="79"/>
      <c r="S46" s="79"/>
      <c r="T46" s="854">
        <f t="shared" si="2"/>
        <v>0</v>
      </c>
      <c r="U46" s="886">
        <f t="shared" si="1"/>
        <v>0</v>
      </c>
      <c r="W46" s="859"/>
      <c r="X46" s="868"/>
      <c r="Y46" s="321"/>
      <c r="Z46" s="832"/>
      <c r="AA46" s="870"/>
      <c r="AB46" s="876"/>
      <c r="AC46" s="314"/>
      <c r="AE46" s="1063"/>
      <c r="AF46" s="733" t="s">
        <v>358</v>
      </c>
      <c r="AG46" s="39" t="s">
        <v>6</v>
      </c>
      <c r="AH46" s="516">
        <v>72</v>
      </c>
      <c r="AI46" s="516">
        <v>74</v>
      </c>
      <c r="AJ46" s="703">
        <v>21</v>
      </c>
      <c r="AK46" s="705">
        <v>38</v>
      </c>
      <c r="AL46" s="25"/>
      <c r="AM46" s="556">
        <v>0</v>
      </c>
      <c r="AN46" s="525">
        <v>1</v>
      </c>
      <c r="AO46" s="26">
        <v>9</v>
      </c>
      <c r="AP46" s="699">
        <v>3</v>
      </c>
      <c r="AQ46" s="700"/>
      <c r="AR46" s="692"/>
      <c r="AS46" s="525">
        <v>0</v>
      </c>
      <c r="AT46" s="601">
        <v>3</v>
      </c>
      <c r="AU46" s="683">
        <v>0</v>
      </c>
      <c r="AV46" s="735"/>
      <c r="AW46" s="736"/>
      <c r="AX46" s="525">
        <v>1</v>
      </c>
      <c r="AY46" s="601">
        <v>3</v>
      </c>
      <c r="AZ46" s="683">
        <v>0</v>
      </c>
      <c r="BA46" s="735"/>
      <c r="BB46" s="736"/>
      <c r="BC46" s="525">
        <v>0</v>
      </c>
      <c r="BD46" s="601">
        <v>4</v>
      </c>
      <c r="BE46" s="683">
        <v>2</v>
      </c>
      <c r="BF46" s="735"/>
      <c r="BG46" s="736"/>
      <c r="BH46" s="525">
        <v>0</v>
      </c>
      <c r="BI46" s="602">
        <v>0</v>
      </c>
      <c r="BJ46" s="708"/>
      <c r="BK46" s="735"/>
      <c r="BL46" s="736"/>
      <c r="BM46" s="525">
        <v>0</v>
      </c>
      <c r="BN46" s="601">
        <v>2</v>
      </c>
      <c r="BO46" s="709">
        <v>1</v>
      </c>
      <c r="BP46" s="712"/>
      <c r="BQ46" s="713"/>
      <c r="BR46" s="714"/>
      <c r="BS46" s="715"/>
    </row>
    <row r="47" spans="1:71" ht="15" x14ac:dyDescent="0.25">
      <c r="A47" s="155">
        <v>39</v>
      </c>
      <c r="B47" s="565" t="s">
        <v>335</v>
      </c>
      <c r="C47" s="565" t="s">
        <v>325</v>
      </c>
      <c r="D47" s="567" t="s">
        <v>285</v>
      </c>
      <c r="E47" s="28"/>
      <c r="F47" s="647"/>
      <c r="G47" s="647"/>
      <c r="H47" s="647"/>
      <c r="I47" s="647"/>
      <c r="J47" s="93"/>
      <c r="K47" s="52">
        <v>20</v>
      </c>
      <c r="L47" s="1276" t="s">
        <v>518</v>
      </c>
      <c r="M47" s="1277"/>
      <c r="N47" s="837">
        <f t="shared" si="0"/>
        <v>46</v>
      </c>
      <c r="O47" s="847">
        <v>9</v>
      </c>
      <c r="P47" s="79">
        <v>18</v>
      </c>
      <c r="Q47" s="79">
        <v>19</v>
      </c>
      <c r="R47" s="79"/>
      <c r="S47" s="79"/>
      <c r="T47" s="854">
        <f t="shared" si="2"/>
        <v>0</v>
      </c>
      <c r="U47" s="886">
        <f t="shared" si="1"/>
        <v>45</v>
      </c>
      <c r="W47" s="859"/>
      <c r="X47" s="868"/>
      <c r="Y47" s="321"/>
      <c r="Z47" s="132"/>
      <c r="AA47" s="870"/>
      <c r="AB47" s="876"/>
      <c r="AC47" s="314"/>
      <c r="AE47" s="1063"/>
      <c r="AF47" s="733" t="s">
        <v>440</v>
      </c>
      <c r="AG47" s="740" t="s">
        <v>6</v>
      </c>
      <c r="AH47" s="516">
        <v>71</v>
      </c>
      <c r="AI47" s="516">
        <v>74</v>
      </c>
      <c r="AJ47" s="703">
        <v>22</v>
      </c>
      <c r="AK47" s="705">
        <v>59</v>
      </c>
      <c r="AL47" s="25"/>
      <c r="AM47" s="556">
        <v>1</v>
      </c>
      <c r="AN47" s="525">
        <v>10</v>
      </c>
      <c r="AO47" s="26">
        <v>37</v>
      </c>
      <c r="AP47" s="699">
        <v>16</v>
      </c>
      <c r="AQ47" s="700"/>
      <c r="AR47" s="692"/>
      <c r="AS47" s="525">
        <v>1</v>
      </c>
      <c r="AT47" s="601">
        <v>2</v>
      </c>
      <c r="AU47" s="683"/>
      <c r="AV47" s="735"/>
      <c r="AW47" s="736"/>
      <c r="AX47" s="525"/>
      <c r="AY47" s="601"/>
      <c r="AZ47" s="683"/>
      <c r="BA47" s="735"/>
      <c r="BB47" s="736"/>
      <c r="BC47" s="525">
        <v>6</v>
      </c>
      <c r="BD47" s="601">
        <v>26</v>
      </c>
      <c r="BE47" s="683">
        <v>10</v>
      </c>
      <c r="BF47" s="735"/>
      <c r="BG47" s="736"/>
      <c r="BH47" s="525">
        <v>1</v>
      </c>
      <c r="BI47" s="602">
        <v>2</v>
      </c>
      <c r="BJ47" s="708"/>
      <c r="BK47" s="735"/>
      <c r="BL47" s="736"/>
      <c r="BM47" s="525">
        <v>2</v>
      </c>
      <c r="BN47" s="601">
        <v>7</v>
      </c>
      <c r="BO47" s="709">
        <v>6</v>
      </c>
      <c r="BP47" s="712"/>
      <c r="BQ47" s="713"/>
      <c r="BR47" s="714"/>
      <c r="BS47" s="715"/>
    </row>
    <row r="48" spans="1:71" ht="16.5" x14ac:dyDescent="0.35">
      <c r="A48" s="155">
        <v>40</v>
      </c>
      <c r="B48" s="3" t="s">
        <v>513</v>
      </c>
      <c r="C48" s="565" t="s">
        <v>337</v>
      </c>
      <c r="D48" s="567" t="s">
        <v>529</v>
      </c>
      <c r="E48" s="28"/>
      <c r="F48" s="336"/>
      <c r="G48" s="645"/>
      <c r="H48" s="645"/>
      <c r="I48" s="645"/>
      <c r="J48" s="738"/>
      <c r="K48" s="52">
        <v>21</v>
      </c>
      <c r="L48" s="1263" t="s">
        <v>233</v>
      </c>
      <c r="M48" s="1264"/>
      <c r="N48" s="837">
        <f t="shared" si="0"/>
        <v>46</v>
      </c>
      <c r="O48" s="848">
        <v>10</v>
      </c>
      <c r="P48" s="80">
        <v>14</v>
      </c>
      <c r="Q48" s="80">
        <v>22</v>
      </c>
      <c r="R48" s="80">
        <v>44</v>
      </c>
      <c r="S48" s="80">
        <v>53</v>
      </c>
      <c r="T48" s="855">
        <f>R48-S48</f>
        <v>-9</v>
      </c>
      <c r="U48" s="886">
        <f t="shared" si="1"/>
        <v>44</v>
      </c>
      <c r="W48" s="136" t="s">
        <v>37</v>
      </c>
      <c r="X48" s="555">
        <f>SUM(X28:X47)</f>
        <v>14400000</v>
      </c>
      <c r="Y48" s="31"/>
      <c r="Z48" s="132"/>
      <c r="AA48" s="136" t="s">
        <v>37</v>
      </c>
      <c r="AB48" s="554">
        <f>SUM(AB28:AB47)</f>
        <v>18650000</v>
      </c>
      <c r="AC48" s="554"/>
      <c r="AE48" s="1063"/>
      <c r="AF48" s="733" t="s">
        <v>441</v>
      </c>
      <c r="AG48" s="740" t="s">
        <v>6</v>
      </c>
      <c r="AH48" s="516">
        <v>65</v>
      </c>
      <c r="AI48" s="516">
        <v>69</v>
      </c>
      <c r="AJ48" s="703">
        <v>19</v>
      </c>
      <c r="AK48" s="705">
        <v>12</v>
      </c>
      <c r="AL48" s="25"/>
      <c r="AM48" s="556">
        <v>0</v>
      </c>
      <c r="AN48" s="525">
        <v>2</v>
      </c>
      <c r="AO48" s="26">
        <v>5</v>
      </c>
      <c r="AP48" s="699">
        <v>4</v>
      </c>
      <c r="AQ48" s="700"/>
      <c r="AR48" s="692"/>
      <c r="AS48" s="525">
        <v>0</v>
      </c>
      <c r="AT48" s="601">
        <v>0</v>
      </c>
      <c r="AU48" s="683">
        <v>0</v>
      </c>
      <c r="AV48" s="735"/>
      <c r="AW48" s="736"/>
      <c r="AX48" s="525">
        <v>0</v>
      </c>
      <c r="AY48" s="601">
        <v>0</v>
      </c>
      <c r="AZ48" s="683">
        <v>0</v>
      </c>
      <c r="BA48" s="735"/>
      <c r="BB48" s="736"/>
      <c r="BC48" s="525">
        <v>1</v>
      </c>
      <c r="BD48" s="601">
        <v>3</v>
      </c>
      <c r="BE48" s="683">
        <v>2</v>
      </c>
      <c r="BF48" s="735"/>
      <c r="BG48" s="736"/>
      <c r="BH48" s="525">
        <v>1</v>
      </c>
      <c r="BI48" s="602">
        <v>2</v>
      </c>
      <c r="BJ48" s="708"/>
      <c r="BK48" s="735"/>
      <c r="BL48" s="736"/>
      <c r="BM48" s="525">
        <v>1</v>
      </c>
      <c r="BN48" s="601"/>
      <c r="BO48" s="709">
        <v>1</v>
      </c>
      <c r="BP48" s="712"/>
      <c r="BQ48" s="713"/>
      <c r="BR48" s="714"/>
      <c r="BS48" s="715"/>
    </row>
    <row r="49" spans="1:72" ht="18" thickBot="1" x14ac:dyDescent="0.4">
      <c r="A49" s="155">
        <v>41</v>
      </c>
      <c r="B49" s="565" t="s">
        <v>532</v>
      </c>
      <c r="C49" s="565" t="s">
        <v>325</v>
      </c>
      <c r="D49" s="567" t="s">
        <v>329</v>
      </c>
      <c r="E49" s="28"/>
      <c r="F49" s="293"/>
      <c r="G49" s="115"/>
      <c r="H49" s="115"/>
      <c r="I49" s="115"/>
      <c r="J49" s="94"/>
      <c r="K49" s="829">
        <v>22</v>
      </c>
      <c r="L49" s="1278" t="s">
        <v>517</v>
      </c>
      <c r="M49" s="1279"/>
      <c r="N49" s="836">
        <f t="shared" si="0"/>
        <v>46</v>
      </c>
      <c r="O49" s="971">
        <v>8</v>
      </c>
      <c r="P49" s="972">
        <v>16</v>
      </c>
      <c r="Q49" s="972">
        <v>22</v>
      </c>
      <c r="R49" s="972">
        <v>44</v>
      </c>
      <c r="S49" s="972">
        <v>75</v>
      </c>
      <c r="T49" s="973">
        <f>R49-S49</f>
        <v>-31</v>
      </c>
      <c r="U49" s="886">
        <f t="shared" si="1"/>
        <v>40</v>
      </c>
      <c r="W49" s="630"/>
      <c r="X49" s="631"/>
      <c r="Y49" s="631"/>
      <c r="Z49" s="132"/>
      <c r="AA49" s="670" t="s">
        <v>574</v>
      </c>
      <c r="AB49" s="554">
        <f>AB48-((AB48/100)*25)</f>
        <v>13987500</v>
      </c>
      <c r="AC49" s="582"/>
      <c r="AE49" s="1063"/>
      <c r="AF49" s="733" t="s">
        <v>450</v>
      </c>
      <c r="AG49" s="740" t="s">
        <v>11</v>
      </c>
      <c r="AH49" s="516">
        <v>73</v>
      </c>
      <c r="AI49" s="516">
        <v>76</v>
      </c>
      <c r="AJ49" s="703">
        <v>22</v>
      </c>
      <c r="AK49" s="705">
        <v>40</v>
      </c>
      <c r="AL49" s="25"/>
      <c r="AM49" s="556">
        <v>0</v>
      </c>
      <c r="AN49" s="525">
        <v>3</v>
      </c>
      <c r="AO49" s="26">
        <v>4</v>
      </c>
      <c r="AP49" s="699">
        <v>7</v>
      </c>
      <c r="AQ49" s="700"/>
      <c r="AR49" s="692"/>
      <c r="AS49" s="525"/>
      <c r="AT49" s="601"/>
      <c r="AU49" s="683"/>
      <c r="AV49" s="735"/>
      <c r="AW49" s="736"/>
      <c r="AX49" s="525"/>
      <c r="AY49" s="601"/>
      <c r="AZ49" s="683"/>
      <c r="BA49" s="735"/>
      <c r="BB49" s="736"/>
      <c r="BC49" s="525">
        <v>3</v>
      </c>
      <c r="BD49" s="601">
        <v>2</v>
      </c>
      <c r="BE49" s="683">
        <v>7</v>
      </c>
      <c r="BF49" s="735"/>
      <c r="BG49" s="736"/>
      <c r="BH49" s="525"/>
      <c r="BI49" s="602"/>
      <c r="BJ49" s="708"/>
      <c r="BK49" s="735"/>
      <c r="BL49" s="736"/>
      <c r="BM49" s="525"/>
      <c r="BN49" s="601">
        <v>2</v>
      </c>
      <c r="BO49" s="709"/>
      <c r="BP49" s="712"/>
      <c r="BQ49" s="713"/>
      <c r="BR49" s="714"/>
      <c r="BS49" s="715"/>
    </row>
    <row r="50" spans="1:72" thickBot="1" x14ac:dyDescent="0.3">
      <c r="A50" s="155">
        <v>42</v>
      </c>
      <c r="B50" s="565" t="s">
        <v>530</v>
      </c>
      <c r="C50" s="565" t="s">
        <v>240</v>
      </c>
      <c r="D50" s="567" t="s">
        <v>529</v>
      </c>
      <c r="E50" s="28"/>
      <c r="F50" s="293"/>
      <c r="G50" s="115"/>
      <c r="H50" s="115"/>
      <c r="I50" s="115"/>
      <c r="J50" s="94"/>
      <c r="K50" s="830">
        <v>23</v>
      </c>
      <c r="L50" s="1265" t="s">
        <v>516</v>
      </c>
      <c r="M50" s="1266"/>
      <c r="N50" s="838">
        <f t="shared" si="0"/>
        <v>46</v>
      </c>
      <c r="O50" s="849">
        <v>7</v>
      </c>
      <c r="P50" s="81">
        <v>16</v>
      </c>
      <c r="Q50" s="81">
        <v>23</v>
      </c>
      <c r="R50" s="81">
        <v>39</v>
      </c>
      <c r="S50" s="81">
        <v>74</v>
      </c>
      <c r="T50" s="856">
        <f>R50-S50</f>
        <v>-35</v>
      </c>
      <c r="U50" s="886">
        <f t="shared" si="1"/>
        <v>37</v>
      </c>
      <c r="W50" s="1267" t="s">
        <v>205</v>
      </c>
      <c r="X50" s="1268"/>
      <c r="Y50" s="293"/>
      <c r="Z50" s="1269" t="s">
        <v>173</v>
      </c>
      <c r="AA50" s="1270"/>
      <c r="AB50" s="1270"/>
      <c r="AC50" s="1271"/>
      <c r="AE50" s="1063"/>
      <c r="AF50" s="733" t="s">
        <v>459</v>
      </c>
      <c r="AG50" s="740" t="s">
        <v>15</v>
      </c>
      <c r="AH50" s="516">
        <v>52</v>
      </c>
      <c r="AI50" s="516">
        <v>55</v>
      </c>
      <c r="AJ50" s="703">
        <v>16</v>
      </c>
      <c r="AK50" s="705">
        <v>0</v>
      </c>
      <c r="AL50" s="25"/>
      <c r="AM50" s="556">
        <v>0</v>
      </c>
      <c r="AN50" s="525">
        <v>0</v>
      </c>
      <c r="AO50" s="26">
        <v>0</v>
      </c>
      <c r="AP50" s="699">
        <v>0</v>
      </c>
      <c r="AQ50" s="700"/>
      <c r="AR50" s="692"/>
      <c r="AS50" s="525"/>
      <c r="AT50" s="601"/>
      <c r="AU50" s="683"/>
      <c r="AV50" s="735">
        <v>45</v>
      </c>
      <c r="AW50" s="736">
        <v>54</v>
      </c>
      <c r="AX50" s="525"/>
      <c r="AY50" s="601"/>
      <c r="AZ50" s="683"/>
      <c r="BA50" s="735">
        <v>45</v>
      </c>
      <c r="BB50" s="736">
        <v>546</v>
      </c>
      <c r="BC50" s="525"/>
      <c r="BD50" s="601"/>
      <c r="BE50" s="683"/>
      <c r="BF50" s="735"/>
      <c r="BG50" s="736"/>
      <c r="BH50" s="525"/>
      <c r="BI50" s="602"/>
      <c r="BJ50" s="708"/>
      <c r="BK50" s="735"/>
      <c r="BL50" s="736"/>
      <c r="BM50" s="525"/>
      <c r="BN50" s="601"/>
      <c r="BO50" s="709"/>
      <c r="BP50" s="712"/>
      <c r="BQ50" s="713"/>
      <c r="BR50" s="714"/>
      <c r="BS50" s="715"/>
    </row>
    <row r="51" spans="1:72" thickBot="1" x14ac:dyDescent="0.3">
      <c r="A51" s="155">
        <v>43</v>
      </c>
      <c r="B51" s="565" t="s">
        <v>531</v>
      </c>
      <c r="C51" s="565" t="s">
        <v>337</v>
      </c>
      <c r="D51" s="567" t="s">
        <v>529</v>
      </c>
      <c r="E51" s="28"/>
      <c r="F51" s="334"/>
      <c r="G51" s="646"/>
      <c r="H51" s="646"/>
      <c r="I51" s="646"/>
      <c r="J51" s="96"/>
      <c r="K51" s="831">
        <v>24</v>
      </c>
      <c r="L51" s="1272" t="s">
        <v>515</v>
      </c>
      <c r="M51" s="1273"/>
      <c r="N51" s="839">
        <f t="shared" si="0"/>
        <v>46</v>
      </c>
      <c r="O51" s="850">
        <v>6</v>
      </c>
      <c r="P51" s="82">
        <v>14</v>
      </c>
      <c r="Q51" s="82">
        <v>26</v>
      </c>
      <c r="R51" s="82">
        <v>29</v>
      </c>
      <c r="S51" s="82">
        <v>74</v>
      </c>
      <c r="T51" s="857">
        <f>R51-S51</f>
        <v>-45</v>
      </c>
      <c r="U51" s="887">
        <f t="shared" si="1"/>
        <v>32</v>
      </c>
      <c r="W51" s="546" t="s">
        <v>198</v>
      </c>
      <c r="X51" s="637">
        <v>27750000</v>
      </c>
      <c r="Y51" s="293"/>
      <c r="Z51" s="650" t="s">
        <v>22</v>
      </c>
      <c r="AA51" s="634" t="s">
        <v>172</v>
      </c>
      <c r="AB51" s="651" t="s">
        <v>202</v>
      </c>
      <c r="AC51" s="635" t="s">
        <v>181</v>
      </c>
      <c r="AE51" s="1063"/>
      <c r="AF51" s="733" t="s">
        <v>454</v>
      </c>
      <c r="AG51" s="740" t="s">
        <v>15</v>
      </c>
      <c r="AH51" s="516">
        <v>48</v>
      </c>
      <c r="AI51" s="516">
        <v>53</v>
      </c>
      <c r="AJ51" s="703">
        <v>16</v>
      </c>
      <c r="AK51" s="705">
        <v>0</v>
      </c>
      <c r="AL51" s="25"/>
      <c r="AM51" s="556">
        <v>0</v>
      </c>
      <c r="AN51" s="525">
        <v>0</v>
      </c>
      <c r="AO51" s="26">
        <v>0</v>
      </c>
      <c r="AP51" s="699">
        <v>0</v>
      </c>
      <c r="AQ51" s="700"/>
      <c r="AR51" s="692"/>
      <c r="AS51" s="525"/>
      <c r="AT51" s="601"/>
      <c r="AU51" s="683"/>
      <c r="AV51" s="735"/>
      <c r="AW51" s="736"/>
      <c r="AX51" s="603"/>
      <c r="AY51" s="601"/>
      <c r="AZ51" s="683"/>
      <c r="BA51" s="735"/>
      <c r="BB51" s="736"/>
      <c r="BC51" s="603"/>
      <c r="BD51" s="601"/>
      <c r="BE51" s="683"/>
      <c r="BF51" s="735">
        <v>564</v>
      </c>
      <c r="BG51" s="736">
        <v>465</v>
      </c>
      <c r="BH51" s="603"/>
      <c r="BI51" s="602"/>
      <c r="BJ51" s="708"/>
      <c r="BK51" s="735">
        <v>54</v>
      </c>
      <c r="BL51" s="736">
        <v>54</v>
      </c>
      <c r="BM51" s="525"/>
      <c r="BN51" s="601"/>
      <c r="BO51" s="709"/>
      <c r="BP51" s="712"/>
      <c r="BQ51" s="713"/>
      <c r="BR51" s="714"/>
      <c r="BS51" s="715"/>
    </row>
    <row r="52" spans="1:72" ht="15" x14ac:dyDescent="0.25">
      <c r="A52" s="155">
        <v>44</v>
      </c>
      <c r="B52" s="565" t="s">
        <v>367</v>
      </c>
      <c r="C52" s="565" t="s">
        <v>240</v>
      </c>
      <c r="D52" s="567" t="s">
        <v>529</v>
      </c>
      <c r="E52" s="28"/>
      <c r="F52" s="647"/>
      <c r="G52" s="647"/>
      <c r="H52" s="647"/>
      <c r="I52" s="647"/>
      <c r="J52" s="96"/>
      <c r="K52" s="95"/>
      <c r="L52" s="95"/>
      <c r="W52" s="546" t="s">
        <v>206</v>
      </c>
      <c r="X52" s="637">
        <v>74360000</v>
      </c>
      <c r="Y52" s="293"/>
      <c r="Z52" s="652" t="s">
        <v>443</v>
      </c>
      <c r="AA52" s="653" t="s">
        <v>444</v>
      </c>
      <c r="AB52" s="654">
        <v>43694</v>
      </c>
      <c r="AC52" s="655" t="s">
        <v>445</v>
      </c>
      <c r="AE52" s="1063"/>
      <c r="AF52" s="733" t="s">
        <v>508</v>
      </c>
      <c r="AG52" s="740" t="s">
        <v>12</v>
      </c>
      <c r="AH52" s="516">
        <v>55</v>
      </c>
      <c r="AI52" s="516">
        <v>56</v>
      </c>
      <c r="AJ52" s="703">
        <v>17</v>
      </c>
      <c r="AK52" s="705">
        <v>1</v>
      </c>
      <c r="AL52" s="25"/>
      <c r="AM52" s="556">
        <v>0</v>
      </c>
      <c r="AN52" s="525">
        <v>0</v>
      </c>
      <c r="AO52" s="26">
        <v>0</v>
      </c>
      <c r="AP52" s="699">
        <v>0</v>
      </c>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12"/>
      <c r="BQ52" s="713"/>
      <c r="BR52" s="714"/>
      <c r="BS52" s="715"/>
    </row>
    <row r="53" spans="1:72" ht="15" x14ac:dyDescent="0.25">
      <c r="A53" s="155">
        <v>45</v>
      </c>
      <c r="B53" s="565" t="s">
        <v>517</v>
      </c>
      <c r="C53" s="565" t="s">
        <v>284</v>
      </c>
      <c r="D53" s="567" t="s">
        <v>331</v>
      </c>
      <c r="E53" s="28"/>
      <c r="F53" s="644"/>
      <c r="G53" s="645"/>
      <c r="H53" s="645"/>
      <c r="I53" s="645"/>
      <c r="J53" s="96"/>
      <c r="K53" s="648"/>
      <c r="L53" s="648"/>
      <c r="M53" s="648"/>
      <c r="N53" s="648"/>
      <c r="O53" s="334"/>
      <c r="P53" s="648"/>
      <c r="Q53" s="648"/>
      <c r="R53" s="648"/>
      <c r="S53" s="648"/>
      <c r="T53" s="648"/>
      <c r="U53" s="484"/>
      <c r="W53" s="484"/>
      <c r="X53" s="484"/>
      <c r="Y53" s="293"/>
      <c r="Z53" s="652" t="s">
        <v>327</v>
      </c>
      <c r="AA53" s="653" t="s">
        <v>447</v>
      </c>
      <c r="AB53" s="656">
        <v>43699</v>
      </c>
      <c r="AC53" s="657" t="s">
        <v>286</v>
      </c>
      <c r="AE53" s="1063"/>
      <c r="AF53" s="733" t="s">
        <v>462</v>
      </c>
      <c r="AG53" s="740" t="s">
        <v>10</v>
      </c>
      <c r="AH53" s="516">
        <v>49</v>
      </c>
      <c r="AI53" s="516">
        <v>52</v>
      </c>
      <c r="AJ53" s="703">
        <v>17</v>
      </c>
      <c r="AK53" s="705">
        <v>0</v>
      </c>
      <c r="AL53" s="25"/>
      <c r="AM53" s="556">
        <v>0</v>
      </c>
      <c r="AN53" s="525">
        <v>0</v>
      </c>
      <c r="AO53" s="26">
        <v>0</v>
      </c>
      <c r="AP53" s="699">
        <v>0</v>
      </c>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12"/>
      <c r="BQ53" s="713"/>
      <c r="BR53" s="714"/>
      <c r="BS53" s="715"/>
    </row>
    <row r="54" spans="1:72" thickBot="1" x14ac:dyDescent="0.3">
      <c r="A54" s="840">
        <v>46</v>
      </c>
      <c r="B54" s="566" t="s">
        <v>528</v>
      </c>
      <c r="C54" s="566" t="s">
        <v>334</v>
      </c>
      <c r="D54" s="568" t="s">
        <v>402</v>
      </c>
      <c r="E54" s="28"/>
      <c r="F54" s="132"/>
      <c r="G54" s="115"/>
      <c r="H54" s="115"/>
      <c r="I54" s="115"/>
      <c r="J54" s="96"/>
      <c r="K54" s="293"/>
      <c r="L54" s="293"/>
      <c r="M54" s="293"/>
      <c r="N54" s="293"/>
      <c r="O54" s="334"/>
      <c r="P54" s="293"/>
      <c r="Q54" s="293"/>
      <c r="R54" s="293"/>
      <c r="S54" s="293"/>
      <c r="T54" s="293"/>
      <c r="U54" s="484"/>
      <c r="W54" s="1274" t="s">
        <v>577</v>
      </c>
      <c r="X54" s="1274"/>
      <c r="Y54" s="293"/>
      <c r="Z54" s="652" t="s">
        <v>417</v>
      </c>
      <c r="AA54" s="653" t="s">
        <v>448</v>
      </c>
      <c r="AB54" s="656">
        <v>43699</v>
      </c>
      <c r="AC54" s="658" t="s">
        <v>299</v>
      </c>
      <c r="AE54" s="1063"/>
      <c r="AF54" s="733" t="s">
        <v>558</v>
      </c>
      <c r="AG54" s="740" t="s">
        <v>219</v>
      </c>
      <c r="AH54" s="516">
        <v>59</v>
      </c>
      <c r="AI54" s="516">
        <v>60</v>
      </c>
      <c r="AJ54" s="703">
        <v>18</v>
      </c>
      <c r="AK54" s="705">
        <v>1</v>
      </c>
      <c r="AL54" s="25"/>
      <c r="AM54" s="556">
        <v>0</v>
      </c>
      <c r="AN54" s="525">
        <v>0</v>
      </c>
      <c r="AO54" s="26">
        <v>0</v>
      </c>
      <c r="AP54" s="699">
        <v>0</v>
      </c>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12"/>
      <c r="BQ54" s="713"/>
      <c r="BR54" s="714"/>
      <c r="BS54" s="715"/>
    </row>
    <row r="55" spans="1:72" thickBot="1" x14ac:dyDescent="0.3">
      <c r="A55" s="21"/>
      <c r="B55" s="21"/>
      <c r="F55" s="132"/>
      <c r="G55" s="115"/>
      <c r="H55" s="115"/>
      <c r="I55" s="115"/>
      <c r="J55" s="96"/>
      <c r="K55" s="545"/>
      <c r="L55" s="545"/>
      <c r="M55" s="545"/>
      <c r="N55" s="545"/>
      <c r="O55" s="334"/>
      <c r="P55" s="545"/>
      <c r="Q55" s="545"/>
      <c r="R55" s="545"/>
      <c r="S55" s="545"/>
      <c r="T55" s="545"/>
      <c r="U55" s="484"/>
      <c r="W55" s="671" t="s">
        <v>576</v>
      </c>
      <c r="X55" s="637">
        <v>6638268</v>
      </c>
      <c r="Y55" s="293"/>
      <c r="Z55" s="652" t="s">
        <v>487</v>
      </c>
      <c r="AA55" s="653" t="s">
        <v>488</v>
      </c>
      <c r="AB55" s="656">
        <v>43841</v>
      </c>
      <c r="AC55" s="658" t="s">
        <v>489</v>
      </c>
      <c r="AE55" s="1063"/>
      <c r="AF55" s="733" t="s">
        <v>560</v>
      </c>
      <c r="AG55" s="740" t="s">
        <v>6</v>
      </c>
      <c r="AH55" s="516">
        <v>69</v>
      </c>
      <c r="AI55" s="516">
        <v>72</v>
      </c>
      <c r="AJ55" s="703">
        <v>21</v>
      </c>
      <c r="AK55" s="705">
        <v>4</v>
      </c>
      <c r="AL55" s="25">
        <v>4</v>
      </c>
      <c r="AM55" s="556">
        <v>0</v>
      </c>
      <c r="AN55" s="525">
        <v>0</v>
      </c>
      <c r="AO55" s="26">
        <v>1</v>
      </c>
      <c r="AP55" s="699">
        <v>2</v>
      </c>
      <c r="AQ55" s="700">
        <v>452</v>
      </c>
      <c r="AR55" s="692">
        <v>41</v>
      </c>
      <c r="AS55" s="525"/>
      <c r="AT55" s="601"/>
      <c r="AU55" s="683"/>
      <c r="AV55" s="735"/>
      <c r="AW55" s="736"/>
      <c r="AX55" s="603"/>
      <c r="AY55" s="601"/>
      <c r="AZ55" s="683"/>
      <c r="BA55" s="735"/>
      <c r="BB55" s="736"/>
      <c r="BC55" s="603"/>
      <c r="BD55" s="601">
        <v>1</v>
      </c>
      <c r="BE55" s="683">
        <v>2</v>
      </c>
      <c r="BF55" s="735"/>
      <c r="BG55" s="736"/>
      <c r="BH55" s="603"/>
      <c r="BI55" s="602"/>
      <c r="BJ55" s="708"/>
      <c r="BK55" s="735"/>
      <c r="BL55" s="736"/>
      <c r="BM55" s="525"/>
      <c r="BN55" s="601"/>
      <c r="BO55" s="709"/>
      <c r="BP55" s="712"/>
      <c r="BQ55" s="713"/>
      <c r="BR55" s="714"/>
      <c r="BS55" s="715"/>
    </row>
    <row r="56" spans="1:72" thickBot="1" x14ac:dyDescent="0.3">
      <c r="A56" s="21"/>
      <c r="B56" s="923" t="s">
        <v>0</v>
      </c>
      <c r="C56" s="924" t="s">
        <v>24</v>
      </c>
      <c r="D56" s="924" t="s">
        <v>29</v>
      </c>
      <c r="E56" s="925" t="s">
        <v>30</v>
      </c>
      <c r="F56" s="545"/>
      <c r="G56" s="342" t="s">
        <v>121</v>
      </c>
      <c r="H56" s="49" t="s">
        <v>24</v>
      </c>
      <c r="I56" s="51" t="s">
        <v>29</v>
      </c>
      <c r="J56" s="50" t="s">
        <v>30</v>
      </c>
      <c r="K56" s="545"/>
      <c r="L56" s="338" t="s">
        <v>122</v>
      </c>
      <c r="M56" s="46" t="s">
        <v>24</v>
      </c>
      <c r="N56" s="47" t="s">
        <v>29</v>
      </c>
      <c r="O56" s="48" t="s">
        <v>30</v>
      </c>
      <c r="P56" s="545"/>
      <c r="Q56" s="1275"/>
      <c r="R56" s="1275"/>
      <c r="S56" s="647"/>
      <c r="T56" s="647"/>
      <c r="U56" s="647"/>
      <c r="W56" s="637" t="s">
        <v>575</v>
      </c>
      <c r="X56" s="637">
        <v>20781</v>
      </c>
      <c r="Y56" s="293"/>
      <c r="Z56" s="652" t="s">
        <v>490</v>
      </c>
      <c r="AA56" s="653" t="s">
        <v>364</v>
      </c>
      <c r="AB56" s="654">
        <v>43848</v>
      </c>
      <c r="AC56" s="658" t="s">
        <v>365</v>
      </c>
      <c r="AE56" s="1063"/>
      <c r="AF56" s="733" t="s">
        <v>455</v>
      </c>
      <c r="AG56" s="740" t="s">
        <v>7</v>
      </c>
      <c r="AH56" s="516">
        <v>56</v>
      </c>
      <c r="AI56" s="516">
        <v>50</v>
      </c>
      <c r="AJ56" s="703">
        <v>16</v>
      </c>
      <c r="AK56" s="705">
        <v>0</v>
      </c>
      <c r="AL56" s="25"/>
      <c r="AM56" s="556">
        <v>0</v>
      </c>
      <c r="AN56" s="525">
        <v>0</v>
      </c>
      <c r="AO56" s="26">
        <v>0</v>
      </c>
      <c r="AP56" s="699">
        <v>0</v>
      </c>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12"/>
      <c r="BQ56" s="713"/>
      <c r="BR56" s="714"/>
      <c r="BS56" s="715"/>
    </row>
    <row r="57" spans="1:72" ht="15" x14ac:dyDescent="0.25">
      <c r="A57" s="21"/>
      <c r="B57" s="243" t="s">
        <v>17</v>
      </c>
      <c r="C57" s="244">
        <f>SUM(C58:C59)</f>
        <v>23</v>
      </c>
      <c r="D57" s="245">
        <f>SUM(D58:D59)</f>
        <v>15</v>
      </c>
      <c r="E57" s="246">
        <f>SUM(E58:E59)</f>
        <v>8</v>
      </c>
      <c r="F57" s="545"/>
      <c r="G57" s="343" t="s">
        <v>17</v>
      </c>
      <c r="H57" s="70">
        <f>SUM(H58:H59)</f>
        <v>1</v>
      </c>
      <c r="I57" s="71">
        <f>SUM(I58:I59)</f>
        <v>0</v>
      </c>
      <c r="J57" s="72">
        <f>SUM(J58:J59)</f>
        <v>1</v>
      </c>
      <c r="K57" s="545"/>
      <c r="L57" s="339" t="s">
        <v>17</v>
      </c>
      <c r="M57" s="73">
        <f>SUM(M58:M59)</f>
        <v>3</v>
      </c>
      <c r="N57" s="74">
        <f>SUM(N58:N59)</f>
        <v>2</v>
      </c>
      <c r="O57" s="75">
        <f>SUM(O58:O59)</f>
        <v>1</v>
      </c>
      <c r="P57" s="545"/>
      <c r="Q57" s="1316"/>
      <c r="R57" s="1316"/>
      <c r="S57" s="645"/>
      <c r="T57" s="645"/>
      <c r="U57" s="645"/>
      <c r="W57" s="639"/>
      <c r="X57" s="639"/>
      <c r="Y57" s="293"/>
      <c r="Z57" s="652"/>
      <c r="AA57" s="653"/>
      <c r="AB57" s="654"/>
      <c r="AC57" s="658"/>
      <c r="AE57" s="1063"/>
      <c r="AF57" s="733" t="s">
        <v>561</v>
      </c>
      <c r="AG57" s="740" t="s">
        <v>6</v>
      </c>
      <c r="AH57" s="516">
        <v>52</v>
      </c>
      <c r="AI57" s="516">
        <v>53</v>
      </c>
      <c r="AJ57" s="703">
        <v>18</v>
      </c>
      <c r="AK57" s="705">
        <v>0</v>
      </c>
      <c r="AL57" s="25"/>
      <c r="AM57" s="556">
        <v>0</v>
      </c>
      <c r="AN57" s="525">
        <v>0</v>
      </c>
      <c r="AO57" s="26">
        <v>0</v>
      </c>
      <c r="AP57" s="699">
        <v>0</v>
      </c>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12"/>
      <c r="BQ57" s="713"/>
      <c r="BR57" s="714"/>
      <c r="BS57" s="715"/>
    </row>
    <row r="58" spans="1:72" ht="15" x14ac:dyDescent="0.25">
      <c r="A58" s="93"/>
      <c r="B58" s="52" t="s">
        <v>27</v>
      </c>
      <c r="C58" s="33">
        <f>COUNTIF($C$9:$C$54,"HW")</f>
        <v>13</v>
      </c>
      <c r="D58" s="59">
        <f>COUNTIF($C$9:$C$54,"HD")</f>
        <v>5</v>
      </c>
      <c r="E58" s="60">
        <f>COUNTIF($C$9:$C$54,"HL")</f>
        <v>5</v>
      </c>
      <c r="F58" s="545"/>
      <c r="G58" s="344" t="s">
        <v>27</v>
      </c>
      <c r="H58" s="33">
        <f>COUNTIF($H$9:$H$16,"HW")</f>
        <v>0</v>
      </c>
      <c r="I58" s="54">
        <f>COUNTIF($H$9:$H$16,"HD")</f>
        <v>0</v>
      </c>
      <c r="J58" s="55">
        <f>COUNTIF($H$9:$H$16,"HL")</f>
        <v>1</v>
      </c>
      <c r="K58" s="545"/>
      <c r="L58" s="340" t="s">
        <v>27</v>
      </c>
      <c r="M58" s="33">
        <f>COUNTIF($M$9:$M$16,"HW")</f>
        <v>2</v>
      </c>
      <c r="N58" s="64">
        <f>COUNTIF($M$9:$M$16,"HD")</f>
        <v>0</v>
      </c>
      <c r="O58" s="65">
        <f>COUNTIF($M$9:$M$16,"HL")</f>
        <v>1</v>
      </c>
      <c r="P58" s="545"/>
      <c r="Q58" s="1317"/>
      <c r="R58" s="1317"/>
      <c r="S58" s="115"/>
      <c r="T58" s="115"/>
      <c r="U58" s="115"/>
      <c r="W58" s="1267" t="s">
        <v>578</v>
      </c>
      <c r="X58" s="1268"/>
      <c r="Y58" s="293"/>
      <c r="Z58" s="652" t="s">
        <v>503</v>
      </c>
      <c r="AA58" s="653" t="s">
        <v>364</v>
      </c>
      <c r="AB58" s="654">
        <v>43914</v>
      </c>
      <c r="AC58" s="658" t="s">
        <v>595</v>
      </c>
      <c r="AE58" s="1063"/>
      <c r="AF58" s="733" t="s">
        <v>140</v>
      </c>
      <c r="AG58" s="740"/>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12"/>
      <c r="BQ58" s="713"/>
      <c r="BR58" s="714"/>
      <c r="BS58" s="715"/>
    </row>
    <row r="59" spans="1:72" thickBot="1" x14ac:dyDescent="0.3">
      <c r="A59" s="93"/>
      <c r="B59" s="53" t="s">
        <v>28</v>
      </c>
      <c r="C59" s="61">
        <f>COUNTIF($C$9:$C$54,"AW")</f>
        <v>10</v>
      </c>
      <c r="D59" s="62">
        <f>COUNTIF($C$9:$C$54,"AD")</f>
        <v>10</v>
      </c>
      <c r="E59" s="63">
        <f>COUNTIF($C$9:$C$54,"AL")</f>
        <v>3</v>
      </c>
      <c r="F59" s="545"/>
      <c r="G59" s="345" t="s">
        <v>28</v>
      </c>
      <c r="H59" s="56">
        <f>COUNTIF($H$9:$H$16,"AW")</f>
        <v>1</v>
      </c>
      <c r="I59" s="57">
        <f>COUNTIF($H$9:$H$16,"AD")</f>
        <v>0</v>
      </c>
      <c r="J59" s="58">
        <f>COUNTIF($H$9:$H$16,"AL")</f>
        <v>0</v>
      </c>
      <c r="K59" s="545"/>
      <c r="L59" s="341" t="s">
        <v>28</v>
      </c>
      <c r="M59" s="66">
        <f>COUNTIF($M$9:$M$16,"AW")</f>
        <v>1</v>
      </c>
      <c r="N59" s="67">
        <f>COUNTIF($M$9:$M$16,"AD")</f>
        <v>2</v>
      </c>
      <c r="O59" s="68">
        <f>COUNTIF($M$9:$M$16,"AL")</f>
        <v>0</v>
      </c>
      <c r="P59" s="545"/>
      <c r="Q59" s="1317"/>
      <c r="R59" s="1317"/>
      <c r="S59" s="115"/>
      <c r="T59" s="115"/>
      <c r="U59" s="115"/>
      <c r="W59" s="1318">
        <v>5200000</v>
      </c>
      <c r="X59" s="1318"/>
      <c r="Y59" s="293"/>
      <c r="Z59" s="659" t="s">
        <v>222</v>
      </c>
      <c r="AA59" s="660" t="s">
        <v>366</v>
      </c>
      <c r="AB59" s="661">
        <v>43926</v>
      </c>
      <c r="AC59" s="662" t="s">
        <v>594</v>
      </c>
      <c r="AE59" s="784"/>
      <c r="AF59" s="1319" t="s">
        <v>41</v>
      </c>
      <c r="AG59" s="1320"/>
      <c r="AH59" s="764"/>
      <c r="AI59" s="764"/>
      <c r="AJ59" s="764"/>
      <c r="AK59" s="24">
        <f t="shared" ref="AK59:BQ59" si="3">SUM(AK4:AK58)</f>
        <v>1031</v>
      </c>
      <c r="AL59" s="24">
        <f t="shared" si="3"/>
        <v>5</v>
      </c>
      <c r="AM59" s="24">
        <f t="shared" si="3"/>
        <v>2</v>
      </c>
      <c r="AN59" s="694">
        <f t="shared" si="3"/>
        <v>56</v>
      </c>
      <c r="AO59" s="27">
        <f t="shared" si="3"/>
        <v>160</v>
      </c>
      <c r="AP59" s="156">
        <f t="shared" si="3"/>
        <v>103</v>
      </c>
      <c r="AQ59" s="24">
        <f t="shared" si="3"/>
        <v>452</v>
      </c>
      <c r="AR59" s="24">
        <f t="shared" si="3"/>
        <v>41</v>
      </c>
      <c r="AS59" s="693">
        <f t="shared" si="3"/>
        <v>4</v>
      </c>
      <c r="AT59" s="27">
        <f t="shared" si="3"/>
        <v>8</v>
      </c>
      <c r="AU59" s="156">
        <f t="shared" si="3"/>
        <v>5</v>
      </c>
      <c r="AV59" s="24">
        <f t="shared" si="3"/>
        <v>45</v>
      </c>
      <c r="AW59" s="24">
        <f t="shared" si="3"/>
        <v>54</v>
      </c>
      <c r="AX59" s="693">
        <f t="shared" si="3"/>
        <v>4</v>
      </c>
      <c r="AY59" s="27">
        <f t="shared" si="3"/>
        <v>6</v>
      </c>
      <c r="AZ59" s="156">
        <f t="shared" si="3"/>
        <v>4</v>
      </c>
      <c r="BA59" s="24">
        <f t="shared" si="3"/>
        <v>45</v>
      </c>
      <c r="BB59" s="24">
        <f t="shared" si="3"/>
        <v>546</v>
      </c>
      <c r="BC59" s="693">
        <f t="shared" si="3"/>
        <v>32</v>
      </c>
      <c r="BD59" s="27">
        <f t="shared" si="3"/>
        <v>82</v>
      </c>
      <c r="BE59" s="156">
        <f t="shared" si="3"/>
        <v>66</v>
      </c>
      <c r="BF59" s="706">
        <f t="shared" si="3"/>
        <v>564</v>
      </c>
      <c r="BG59" s="675">
        <f t="shared" si="3"/>
        <v>465</v>
      </c>
      <c r="BH59" s="707">
        <f t="shared" si="3"/>
        <v>2</v>
      </c>
      <c r="BI59" s="676">
        <f t="shared" si="3"/>
        <v>6</v>
      </c>
      <c r="BJ59" s="677">
        <f t="shared" si="3"/>
        <v>0</v>
      </c>
      <c r="BK59" s="706">
        <f t="shared" ref="BK59:BO59" si="4">SUM(BK4:BK58)</f>
        <v>54</v>
      </c>
      <c r="BL59" s="675">
        <f t="shared" si="4"/>
        <v>54</v>
      </c>
      <c r="BM59" s="707">
        <f t="shared" si="4"/>
        <v>14</v>
      </c>
      <c r="BN59" s="676">
        <f t="shared" si="4"/>
        <v>28</v>
      </c>
      <c r="BO59" s="677">
        <f t="shared" si="4"/>
        <v>23</v>
      </c>
      <c r="BP59" s="757">
        <f t="shared" si="3"/>
        <v>1</v>
      </c>
      <c r="BQ59" s="757">
        <f t="shared" si="3"/>
        <v>0</v>
      </c>
      <c r="BR59" s="717">
        <f>AVERAGE(BR4:BR58)</f>
        <v>6.6</v>
      </c>
      <c r="BS59" s="718" t="e">
        <f>AVERAGE(BS4:BS58)</f>
        <v>#DIV/0!</v>
      </c>
    </row>
    <row r="60" spans="1:72" ht="16.5" thickBot="1" x14ac:dyDescent="0.3">
      <c r="B60" s="28"/>
      <c r="C60" s="545"/>
      <c r="D60" s="545"/>
      <c r="E60" s="545"/>
      <c r="F60" s="545"/>
      <c r="G60" s="545"/>
      <c r="H60" s="545"/>
      <c r="I60" s="28"/>
      <c r="J60" s="334"/>
      <c r="K60" s="545"/>
      <c r="L60" s="545"/>
      <c r="M60" s="545"/>
      <c r="N60" s="545"/>
      <c r="O60" s="545"/>
      <c r="P60" s="545"/>
      <c r="Q60" s="545"/>
      <c r="R60" s="545"/>
      <c r="S60" s="545"/>
      <c r="T60" s="545"/>
      <c r="U60" s="545"/>
      <c r="W60" s="1286"/>
      <c r="X60" s="1286"/>
      <c r="Y60" s="293"/>
      <c r="Z60" s="293"/>
      <c r="AA60" s="132"/>
      <c r="AB60" s="632"/>
      <c r="AK60" s="695" t="s">
        <v>18</v>
      </c>
      <c r="AL60" s="772" t="s">
        <v>567</v>
      </c>
      <c r="AM60" s="772" t="s">
        <v>237</v>
      </c>
      <c r="AN60" s="772" t="s">
        <v>20</v>
      </c>
      <c r="AO60" s="772" t="s">
        <v>3</v>
      </c>
      <c r="AP60" s="771" t="s">
        <v>4</v>
      </c>
      <c r="AQ60" s="695" t="s">
        <v>18</v>
      </c>
      <c r="AR60" s="551" t="s">
        <v>567</v>
      </c>
      <c r="AS60" s="698" t="s">
        <v>20</v>
      </c>
      <c r="AT60" s="772" t="s">
        <v>3</v>
      </c>
      <c r="AU60" s="763" t="s">
        <v>4</v>
      </c>
      <c r="AV60" s="695" t="s">
        <v>18</v>
      </c>
      <c r="AW60" s="551" t="s">
        <v>567</v>
      </c>
      <c r="AX60" s="551" t="s">
        <v>20</v>
      </c>
      <c r="AY60" s="772" t="s">
        <v>3</v>
      </c>
      <c r="AZ60" s="763" t="s">
        <v>4</v>
      </c>
      <c r="BA60" s="695" t="s">
        <v>18</v>
      </c>
      <c r="BB60" s="551" t="s">
        <v>567</v>
      </c>
      <c r="BC60" s="551" t="s">
        <v>20</v>
      </c>
      <c r="BD60" s="772" t="s">
        <v>3</v>
      </c>
      <c r="BE60" s="763" t="s">
        <v>4</v>
      </c>
      <c r="BF60" s="695" t="s">
        <v>18</v>
      </c>
      <c r="BG60" s="772" t="s">
        <v>567</v>
      </c>
      <c r="BH60" s="772" t="s">
        <v>20</v>
      </c>
      <c r="BI60" s="772" t="s">
        <v>3</v>
      </c>
      <c r="BJ60" s="763" t="s">
        <v>4</v>
      </c>
      <c r="BK60" s="695" t="s">
        <v>18</v>
      </c>
      <c r="BL60" s="551" t="s">
        <v>567</v>
      </c>
      <c r="BM60" s="551" t="s">
        <v>20</v>
      </c>
      <c r="BN60" s="1013" t="s">
        <v>3</v>
      </c>
      <c r="BO60" s="992" t="s">
        <v>4</v>
      </c>
      <c r="BP60" s="711" t="s">
        <v>39</v>
      </c>
      <c r="BQ60" s="767" t="s">
        <v>40</v>
      </c>
      <c r="BR60" s="1287" t="e">
        <f>AVERAGE(BR59,BS59)</f>
        <v>#DIV/0!</v>
      </c>
      <c r="BS60" s="1288"/>
    </row>
    <row r="61" spans="1:72" ht="16.5" thickBot="1" x14ac:dyDescent="0.3">
      <c r="B61" s="297" t="s">
        <v>165</v>
      </c>
      <c r="C61" s="229" t="s">
        <v>24</v>
      </c>
      <c r="D61" s="229" t="s">
        <v>29</v>
      </c>
      <c r="E61" s="230" t="s">
        <v>30</v>
      </c>
      <c r="F61" s="545"/>
      <c r="G61" s="926" t="s">
        <v>124</v>
      </c>
      <c r="H61" s="927" t="s">
        <v>24</v>
      </c>
      <c r="I61" s="927" t="s">
        <v>29</v>
      </c>
      <c r="J61" s="928" t="s">
        <v>30</v>
      </c>
      <c r="K61" s="28"/>
      <c r="L61" s="759" t="s">
        <v>31</v>
      </c>
      <c r="M61" s="106" t="s">
        <v>24</v>
      </c>
      <c r="N61" s="110" t="s">
        <v>29</v>
      </c>
      <c r="O61" s="108" t="s">
        <v>30</v>
      </c>
      <c r="P61" s="545"/>
      <c r="Q61" s="940"/>
      <c r="R61" s="940"/>
      <c r="S61" s="647"/>
      <c r="T61" s="647"/>
      <c r="U61" s="647"/>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132</v>
      </c>
      <c r="AW61" s="1290"/>
      <c r="AX61" s="1290"/>
      <c r="AY61" s="1290"/>
      <c r="AZ61" s="1291"/>
      <c r="BA61" s="1290" t="s">
        <v>121</v>
      </c>
      <c r="BB61" s="1290"/>
      <c r="BC61" s="1290"/>
      <c r="BD61" s="1290"/>
      <c r="BE61" s="1290"/>
      <c r="BF61" s="1289" t="s">
        <v>122</v>
      </c>
      <c r="BG61" s="1290"/>
      <c r="BH61" s="1290"/>
      <c r="BI61" s="1290"/>
      <c r="BJ61" s="1290"/>
      <c r="BK61" s="1289" t="s">
        <v>596</v>
      </c>
      <c r="BL61" s="1290"/>
      <c r="BM61" s="1290"/>
      <c r="BN61" s="1290"/>
      <c r="BO61" s="1290"/>
      <c r="BP61" s="697"/>
      <c r="BQ61" s="13"/>
      <c r="BR61" s="1292" t="s">
        <v>579</v>
      </c>
      <c r="BS61" s="1293"/>
    </row>
    <row r="62" spans="1:72" x14ac:dyDescent="0.25">
      <c r="B62" s="298" t="s">
        <v>17</v>
      </c>
      <c r="C62" s="235">
        <f>SUM(C63:C64)</f>
        <v>3</v>
      </c>
      <c r="D62" s="236">
        <f>SUM(D63:D64)</f>
        <v>1</v>
      </c>
      <c r="E62" s="237">
        <f>SUM(E63:E64)</f>
        <v>1</v>
      </c>
      <c r="F62" s="545"/>
      <c r="G62" s="936" t="s">
        <v>17</v>
      </c>
      <c r="H62" s="937">
        <f>SUM(H63:H64)</f>
        <v>3</v>
      </c>
      <c r="I62" s="938">
        <f>SUM(I63:I64)</f>
        <v>0</v>
      </c>
      <c r="J62" s="939">
        <f>SUM(J63:J64)</f>
        <v>1</v>
      </c>
      <c r="L62" s="760" t="s">
        <v>17</v>
      </c>
      <c r="M62" s="112">
        <f>SUM(M63:M64)</f>
        <v>33</v>
      </c>
      <c r="N62" s="113">
        <f>SUM(N63:N64)</f>
        <v>18</v>
      </c>
      <c r="O62" s="114">
        <f>SUM(O63:O64)</f>
        <v>12</v>
      </c>
      <c r="P62" s="545"/>
      <c r="Q62" s="941"/>
      <c r="R62" s="941"/>
      <c r="S62" s="645"/>
      <c r="T62" s="645"/>
      <c r="U62" s="645"/>
      <c r="W62" s="128" t="s">
        <v>452</v>
      </c>
      <c r="X62" s="129">
        <v>17</v>
      </c>
      <c r="Y62" s="583" t="s">
        <v>230</v>
      </c>
      <c r="Z62" s="585">
        <v>64</v>
      </c>
      <c r="AA62" s="586" t="s">
        <v>453</v>
      </c>
      <c r="AB62" s="130">
        <v>43719</v>
      </c>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753"/>
      <c r="BQ62" s="753"/>
      <c r="BR62" s="687"/>
      <c r="BS62" s="687"/>
      <c r="BT62" s="334"/>
    </row>
    <row r="63" spans="1:72" x14ac:dyDescent="0.25">
      <c r="B63" s="299" t="s">
        <v>27</v>
      </c>
      <c r="C63" s="33">
        <f>COUNTIF($M$20:$M$24,"HW")</f>
        <v>0</v>
      </c>
      <c r="D63" s="233">
        <f>COUNTIF($M$20:$M$24,"HD")</f>
        <v>0</v>
      </c>
      <c r="E63" s="228">
        <f>COUNTIF($M$20:$M$24,"HL")</f>
        <v>0</v>
      </c>
      <c r="F63" s="642"/>
      <c r="G63" s="929" t="s">
        <v>27</v>
      </c>
      <c r="H63" s="770">
        <f>COUNTIF(T9:T14,"HW")</f>
        <v>2</v>
      </c>
      <c r="I63" s="932">
        <f>COUNTIF(T9:T14,"HD")</f>
        <v>0</v>
      </c>
      <c r="J63" s="934">
        <f>COUNTIF(T9:T14,"HL")</f>
        <v>1</v>
      </c>
      <c r="K63" s="642"/>
      <c r="L63" s="761" t="s">
        <v>27</v>
      </c>
      <c r="M63" s="69">
        <f>SUM(C58,H58,M58,C63,H63)</f>
        <v>17</v>
      </c>
      <c r="N63" s="669">
        <f>SUM(D58,D63,I58,I63,N58)</f>
        <v>5</v>
      </c>
      <c r="O63" s="668">
        <f>SUM(E58,E63,J58,J63,O58)</f>
        <v>8</v>
      </c>
      <c r="P63" s="642"/>
      <c r="Q63" s="942"/>
      <c r="R63" s="942"/>
      <c r="S63" s="115"/>
      <c r="T63" s="115"/>
      <c r="U63" s="115"/>
      <c r="W63" s="128" t="s">
        <v>454</v>
      </c>
      <c r="X63" s="129">
        <v>16</v>
      </c>
      <c r="Y63" s="583" t="s">
        <v>15</v>
      </c>
      <c r="Z63" s="585">
        <v>48</v>
      </c>
      <c r="AA63" s="586" t="s">
        <v>408</v>
      </c>
      <c r="AB63" s="130">
        <v>43719</v>
      </c>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753"/>
      <c r="BQ63" s="753"/>
      <c r="BR63" s="687"/>
      <c r="BS63" s="687"/>
      <c r="BT63" s="334"/>
    </row>
    <row r="64" spans="1:72" ht="16.5" thickBot="1" x14ac:dyDescent="0.3">
      <c r="B64" s="268" t="s">
        <v>28</v>
      </c>
      <c r="C64" s="231">
        <f>COUNTIF($M$20:$M$24,"AW")</f>
        <v>3</v>
      </c>
      <c r="D64" s="234">
        <f>COUNTIF($M$20:$M$24,"AD")</f>
        <v>1</v>
      </c>
      <c r="E64" s="232">
        <f>COUNTIF($M$20:$M$24,"AL")</f>
        <v>1</v>
      </c>
      <c r="F64" s="643"/>
      <c r="G64" s="930" t="s">
        <v>28</v>
      </c>
      <c r="H64" s="931">
        <f>COUNTIF(T9:T14,"AW")</f>
        <v>1</v>
      </c>
      <c r="I64" s="933">
        <f>COUNTIF(T9:T14,"AD")</f>
        <v>0</v>
      </c>
      <c r="J64" s="935">
        <f>COUNTIF(T9:T14,"AL")</f>
        <v>0</v>
      </c>
      <c r="K64" s="643"/>
      <c r="L64" s="762" t="s">
        <v>28</v>
      </c>
      <c r="M64" s="107">
        <f>SUM(C59,H59,M59,C64,H64)</f>
        <v>16</v>
      </c>
      <c r="N64" s="943">
        <f>SUM(D59,D64,I59,I64,N59)</f>
        <v>13</v>
      </c>
      <c r="O64" s="109">
        <f>SUM(E59,E64,J59,J64,O59)</f>
        <v>4</v>
      </c>
      <c r="P64" s="643"/>
      <c r="Q64" s="942"/>
      <c r="R64" s="942"/>
      <c r="S64" s="115"/>
      <c r="T64" s="115"/>
      <c r="U64" s="115"/>
      <c r="W64" s="128" t="s">
        <v>455</v>
      </c>
      <c r="X64" s="129">
        <v>16</v>
      </c>
      <c r="Y64" s="583" t="s">
        <v>7</v>
      </c>
      <c r="Z64" s="585">
        <v>46</v>
      </c>
      <c r="AA64" s="586" t="s">
        <v>408</v>
      </c>
      <c r="AB64" s="130">
        <v>43719</v>
      </c>
      <c r="AF64" s="737"/>
      <c r="AG64" s="737"/>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753"/>
      <c r="BQ64" s="753"/>
      <c r="BR64" s="687"/>
      <c r="BS64" s="687"/>
      <c r="BT64" s="334"/>
    </row>
    <row r="65" spans="1:72" ht="16.5" thickBot="1" x14ac:dyDescent="0.3">
      <c r="B65" s="28"/>
      <c r="C65" s="1140"/>
      <c r="D65" s="1140"/>
      <c r="E65" s="738"/>
      <c r="F65" s="132"/>
      <c r="G65" s="115"/>
      <c r="H65" s="115"/>
      <c r="I65" s="115"/>
      <c r="J65" s="636"/>
      <c r="K65" s="545"/>
      <c r="L65" s="545"/>
      <c r="M65" s="545"/>
      <c r="N65" s="545"/>
      <c r="O65" s="545"/>
      <c r="P65" s="545"/>
      <c r="R65" s="545"/>
      <c r="S65" s="545"/>
      <c r="T65" s="545"/>
      <c r="U65" s="737"/>
      <c r="W65" s="590" t="s">
        <v>458</v>
      </c>
      <c r="X65" s="129">
        <v>17</v>
      </c>
      <c r="Y65" s="583" t="s">
        <v>11</v>
      </c>
      <c r="Z65" s="585">
        <v>50</v>
      </c>
      <c r="AA65" s="586" t="s">
        <v>354</v>
      </c>
      <c r="AB65" s="130">
        <v>43817</v>
      </c>
      <c r="AF65" s="737"/>
      <c r="AG65" s="737"/>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753"/>
      <c r="BQ65" s="753"/>
      <c r="BR65" s="687"/>
      <c r="BS65" s="687"/>
      <c r="BT65" s="334"/>
    </row>
    <row r="66" spans="1:72" x14ac:dyDescent="0.25">
      <c r="A66" s="28"/>
      <c r="B66" s="1280" t="s">
        <v>588</v>
      </c>
      <c r="C66" s="1281"/>
      <c r="D66" s="1281"/>
      <c r="E66" s="1281"/>
      <c r="F66" s="1281"/>
      <c r="G66" s="1281"/>
      <c r="H66" s="1281"/>
      <c r="I66" s="1281"/>
      <c r="J66" s="1281"/>
      <c r="K66" s="1281"/>
      <c r="L66" s="1281"/>
      <c r="M66" s="1281"/>
      <c r="N66" s="1281"/>
      <c r="O66" s="1281"/>
      <c r="P66" s="1281"/>
      <c r="Q66" s="1281"/>
      <c r="R66" s="1281"/>
      <c r="S66" s="1281"/>
      <c r="T66" s="1281"/>
      <c r="U66" s="1282"/>
      <c r="W66" s="128" t="s">
        <v>459</v>
      </c>
      <c r="X66" s="129">
        <v>16</v>
      </c>
      <c r="Y66" s="583" t="s">
        <v>15</v>
      </c>
      <c r="Z66" s="585">
        <v>52</v>
      </c>
      <c r="AA66" s="586" t="s">
        <v>460</v>
      </c>
      <c r="AB66" s="130">
        <v>43830</v>
      </c>
      <c r="AF66" s="737"/>
      <c r="AG66" s="737"/>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753"/>
      <c r="BQ66" s="753"/>
      <c r="BR66" s="687"/>
      <c r="BS66" s="687"/>
      <c r="BT66" s="334"/>
    </row>
    <row r="67" spans="1:72" x14ac:dyDescent="0.25">
      <c r="A67" s="28"/>
      <c r="B67" s="792"/>
      <c r="C67" s="781"/>
      <c r="D67" s="1283" t="s">
        <v>195</v>
      </c>
      <c r="E67" s="1283"/>
      <c r="F67" s="1283"/>
      <c r="G67" s="1284" t="s">
        <v>192</v>
      </c>
      <c r="H67" s="1283"/>
      <c r="I67" s="1283"/>
      <c r="J67" s="1283"/>
      <c r="K67" s="1283"/>
      <c r="L67" s="1283" t="s">
        <v>194</v>
      </c>
      <c r="M67" s="1283"/>
      <c r="N67" s="1283"/>
      <c r="O67" s="1283"/>
      <c r="P67" s="1283"/>
      <c r="Q67" s="1283" t="s">
        <v>207</v>
      </c>
      <c r="R67" s="1283"/>
      <c r="S67" s="1283"/>
      <c r="T67" s="1283"/>
      <c r="U67" s="1285"/>
      <c r="W67" s="128" t="s">
        <v>462</v>
      </c>
      <c r="X67" s="129">
        <v>17</v>
      </c>
      <c r="Y67" s="583" t="s">
        <v>10</v>
      </c>
      <c r="Z67" s="585">
        <v>49</v>
      </c>
      <c r="AA67" s="586" t="s">
        <v>461</v>
      </c>
      <c r="AB67" s="130">
        <v>43830</v>
      </c>
      <c r="AF67" s="737"/>
      <c r="AG67" s="737"/>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753"/>
      <c r="BQ67" s="753"/>
      <c r="BR67" s="687"/>
      <c r="BS67" s="687"/>
      <c r="BT67" s="334"/>
    </row>
    <row r="68" spans="1:72" x14ac:dyDescent="0.25">
      <c r="A68" s="28"/>
      <c r="B68" s="1294"/>
      <c r="C68" s="1295"/>
      <c r="D68" s="1295"/>
      <c r="E68" s="780"/>
      <c r="F68" s="780"/>
      <c r="G68" s="744" t="s">
        <v>196</v>
      </c>
      <c r="H68" s="744" t="s">
        <v>54</v>
      </c>
      <c r="I68" s="1283" t="s">
        <v>163</v>
      </c>
      <c r="J68" s="1283"/>
      <c r="K68" s="1283"/>
      <c r="L68" s="745" t="s">
        <v>196</v>
      </c>
      <c r="M68" s="744" t="s">
        <v>54</v>
      </c>
      <c r="N68" s="1283" t="s">
        <v>163</v>
      </c>
      <c r="O68" s="1283"/>
      <c r="P68" s="1283"/>
      <c r="Q68" s="1283" t="s">
        <v>196</v>
      </c>
      <c r="R68" s="1283"/>
      <c r="S68" s="1283" t="s">
        <v>163</v>
      </c>
      <c r="T68" s="1283"/>
      <c r="U68" s="1285"/>
      <c r="W68" s="128" t="s">
        <v>505</v>
      </c>
      <c r="X68" s="129">
        <v>18</v>
      </c>
      <c r="Y68" s="583" t="s">
        <v>6</v>
      </c>
      <c r="Z68" s="585">
        <v>52</v>
      </c>
      <c r="AA68" s="586" t="s">
        <v>354</v>
      </c>
      <c r="AB68" s="130">
        <v>43918</v>
      </c>
      <c r="AF68" s="737"/>
      <c r="AG68" s="737"/>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753"/>
      <c r="BQ68" s="753"/>
      <c r="BR68" s="687"/>
      <c r="BS68" s="687"/>
      <c r="BT68" s="334"/>
    </row>
    <row r="69" spans="1:72" x14ac:dyDescent="0.25">
      <c r="B69" s="1296" t="s">
        <v>120</v>
      </c>
      <c r="C69" s="1297"/>
      <c r="D69" s="1298" t="s">
        <v>177</v>
      </c>
      <c r="E69" s="1297"/>
      <c r="F69" s="1299"/>
      <c r="G69" s="743"/>
      <c r="H69" s="782"/>
      <c r="I69" s="1298"/>
      <c r="J69" s="1297"/>
      <c r="K69" s="1299"/>
      <c r="L69" s="743"/>
      <c r="M69" s="782"/>
      <c r="N69" s="1298"/>
      <c r="O69" s="1297"/>
      <c r="P69" s="1299"/>
      <c r="Q69" s="1300"/>
      <c r="R69" s="1301"/>
      <c r="S69" s="1298"/>
      <c r="T69" s="1297"/>
      <c r="U69" s="1302"/>
      <c r="W69" s="128" t="s">
        <v>506</v>
      </c>
      <c r="X69" s="129">
        <v>18</v>
      </c>
      <c r="Y69" s="583" t="s">
        <v>219</v>
      </c>
      <c r="Z69" s="585">
        <v>59</v>
      </c>
      <c r="AA69" s="586" t="s">
        <v>507</v>
      </c>
      <c r="AB69" s="130">
        <v>43919</v>
      </c>
      <c r="AF69" s="737"/>
      <c r="AG69" s="737"/>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753"/>
      <c r="BQ69" s="753"/>
      <c r="BR69" s="687"/>
      <c r="BS69" s="687"/>
      <c r="BT69" s="334"/>
    </row>
    <row r="70" spans="1:72" x14ac:dyDescent="0.25">
      <c r="B70" s="1296" t="s">
        <v>121</v>
      </c>
      <c r="C70" s="1297"/>
      <c r="D70" s="1298" t="s">
        <v>179</v>
      </c>
      <c r="E70" s="1297"/>
      <c r="F70" s="1299"/>
      <c r="G70" s="743" t="s">
        <v>580</v>
      </c>
      <c r="H70" s="782">
        <v>4</v>
      </c>
      <c r="I70" s="1298" t="s">
        <v>521</v>
      </c>
      <c r="J70" s="1297"/>
      <c r="K70" s="1299"/>
      <c r="L70" s="743"/>
      <c r="M70" s="782"/>
      <c r="N70" s="1298"/>
      <c r="O70" s="1297"/>
      <c r="P70" s="1299"/>
      <c r="Q70" s="1300"/>
      <c r="R70" s="1301"/>
      <c r="S70" s="1298"/>
      <c r="T70" s="1297"/>
      <c r="U70" s="1302"/>
      <c r="W70" s="128" t="s">
        <v>508</v>
      </c>
      <c r="X70" s="129">
        <v>17</v>
      </c>
      <c r="Y70" s="583" t="s">
        <v>12</v>
      </c>
      <c r="Z70" s="585">
        <v>55</v>
      </c>
      <c r="AA70" s="586" t="s">
        <v>460</v>
      </c>
      <c r="AB70" s="130">
        <v>43939</v>
      </c>
      <c r="AF70" s="737"/>
      <c r="AG70" s="737"/>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753"/>
      <c r="BQ70" s="753"/>
      <c r="BR70" s="687"/>
      <c r="BS70" s="687"/>
      <c r="BT70" s="334"/>
    </row>
    <row r="71" spans="1:72" x14ac:dyDescent="0.25">
      <c r="B71" s="1296" t="s">
        <v>122</v>
      </c>
      <c r="C71" s="1297"/>
      <c r="D71" s="1298" t="s">
        <v>174</v>
      </c>
      <c r="E71" s="1297"/>
      <c r="F71" s="1299"/>
      <c r="G71" s="743" t="s">
        <v>584</v>
      </c>
      <c r="H71" s="782">
        <v>8</v>
      </c>
      <c r="I71" s="1298" t="s">
        <v>520</v>
      </c>
      <c r="J71" s="1297"/>
      <c r="K71" s="1299"/>
      <c r="L71" s="743" t="s">
        <v>587</v>
      </c>
      <c r="M71" s="782">
        <v>3</v>
      </c>
      <c r="N71" s="1298" t="s">
        <v>519</v>
      </c>
      <c r="O71" s="1297"/>
      <c r="P71" s="1299"/>
      <c r="Q71" s="1300" t="s">
        <v>584</v>
      </c>
      <c r="R71" s="1301"/>
      <c r="S71" s="1298" t="s">
        <v>520</v>
      </c>
      <c r="T71" s="1297"/>
      <c r="U71" s="1302"/>
      <c r="W71" s="128" t="s">
        <v>562</v>
      </c>
      <c r="X71" s="129">
        <v>16</v>
      </c>
      <c r="Y71" s="583" t="s">
        <v>13</v>
      </c>
      <c r="Z71" s="585">
        <v>56</v>
      </c>
      <c r="AA71" s="586" t="s">
        <v>400</v>
      </c>
      <c r="AB71" s="130">
        <v>44010</v>
      </c>
      <c r="AF71" s="737"/>
      <c r="AG71" s="737"/>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753"/>
      <c r="BQ71" s="753"/>
      <c r="BR71" s="687"/>
      <c r="BS71" s="687"/>
      <c r="BT71" s="334"/>
    </row>
    <row r="72" spans="1:72" x14ac:dyDescent="0.25">
      <c r="B72" s="1296" t="s">
        <v>123</v>
      </c>
      <c r="C72" s="1297"/>
      <c r="D72" s="1298"/>
      <c r="E72" s="1297"/>
      <c r="F72" s="1299"/>
      <c r="G72" s="743"/>
      <c r="H72" s="782"/>
      <c r="I72" s="1298"/>
      <c r="J72" s="1297"/>
      <c r="K72" s="1299"/>
      <c r="L72" s="743"/>
      <c r="M72" s="782"/>
      <c r="N72" s="1298"/>
      <c r="O72" s="1297"/>
      <c r="P72" s="1299"/>
      <c r="Q72" s="1300"/>
      <c r="R72" s="1301"/>
      <c r="S72" s="1298"/>
      <c r="T72" s="1297"/>
      <c r="U72" s="1302"/>
      <c r="W72" s="128"/>
      <c r="X72" s="129"/>
      <c r="Y72" s="583"/>
      <c r="Z72" s="585"/>
      <c r="AA72" s="586"/>
      <c r="AB72" s="131"/>
      <c r="AF72" s="737"/>
      <c r="AG72" s="737"/>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753"/>
      <c r="BQ72" s="753"/>
      <c r="BR72" s="687"/>
      <c r="BS72" s="687"/>
      <c r="BT72" s="334"/>
    </row>
    <row r="73" spans="1:72" x14ac:dyDescent="0.25">
      <c r="B73" s="1296" t="s">
        <v>32</v>
      </c>
      <c r="C73" s="1297"/>
      <c r="D73" s="1298" t="s">
        <v>526</v>
      </c>
      <c r="E73" s="1297"/>
      <c r="F73" s="1299"/>
      <c r="G73" s="743" t="s">
        <v>583</v>
      </c>
      <c r="H73" s="782">
        <v>7</v>
      </c>
      <c r="I73" s="1298" t="s">
        <v>525</v>
      </c>
      <c r="J73" s="1297"/>
      <c r="K73" s="1299"/>
      <c r="L73" s="743" t="s">
        <v>586</v>
      </c>
      <c r="M73" s="782">
        <v>6</v>
      </c>
      <c r="N73" s="1298" t="s">
        <v>305</v>
      </c>
      <c r="O73" s="1297"/>
      <c r="P73" s="1299"/>
      <c r="Q73" s="1300" t="s">
        <v>583</v>
      </c>
      <c r="R73" s="1301"/>
      <c r="S73" s="1298" t="s">
        <v>525</v>
      </c>
      <c r="T73" s="1297"/>
      <c r="U73" s="1302"/>
      <c r="W73" s="775"/>
      <c r="X73" s="773"/>
      <c r="Y73" s="583"/>
      <c r="Z73" s="585"/>
      <c r="AA73" s="774"/>
      <c r="AB73" s="584"/>
      <c r="AF73" s="737"/>
      <c r="AG73" s="737"/>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753"/>
      <c r="BQ73" s="753"/>
      <c r="BR73" s="687"/>
      <c r="BS73" s="687"/>
      <c r="BT73" s="334"/>
    </row>
    <row r="74" spans="1:72" x14ac:dyDescent="0.25">
      <c r="B74" s="1296" t="s">
        <v>109</v>
      </c>
      <c r="C74" s="1297"/>
      <c r="D74" s="1298" t="s">
        <v>216</v>
      </c>
      <c r="E74" s="1297"/>
      <c r="F74" s="1299"/>
      <c r="G74" s="743" t="s">
        <v>582</v>
      </c>
      <c r="H74" s="782">
        <v>10</v>
      </c>
      <c r="I74" s="1298" t="s">
        <v>523</v>
      </c>
      <c r="J74" s="1297"/>
      <c r="K74" s="1299"/>
      <c r="L74" s="791" t="s">
        <v>585</v>
      </c>
      <c r="M74" s="782">
        <v>6</v>
      </c>
      <c r="N74" s="1303" t="s">
        <v>524</v>
      </c>
      <c r="O74" s="1304"/>
      <c r="P74" s="1305"/>
      <c r="Q74" s="1300" t="s">
        <v>582</v>
      </c>
      <c r="R74" s="1301"/>
      <c r="S74" s="1298" t="s">
        <v>523</v>
      </c>
      <c r="T74" s="1297"/>
      <c r="U74" s="1302"/>
      <c r="W74" s="775"/>
      <c r="X74" s="773"/>
      <c r="Y74" s="583"/>
      <c r="Z74" s="585"/>
      <c r="AA74" s="774"/>
      <c r="AB74" s="584"/>
      <c r="AF74" s="737"/>
      <c r="AG74" s="737"/>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753"/>
      <c r="BQ74" s="753"/>
      <c r="BR74" s="687"/>
      <c r="BS74" s="687"/>
      <c r="BT74" s="334"/>
    </row>
    <row r="75" spans="1:72" x14ac:dyDescent="0.25">
      <c r="B75" s="1296" t="s">
        <v>180</v>
      </c>
      <c r="C75" s="1297"/>
      <c r="D75" s="1298" t="s">
        <v>321</v>
      </c>
      <c r="E75" s="1297"/>
      <c r="F75" s="1299"/>
      <c r="G75" s="743"/>
      <c r="H75" s="782"/>
      <c r="I75" s="1298"/>
      <c r="J75" s="1297"/>
      <c r="K75" s="1299"/>
      <c r="L75" s="743"/>
      <c r="M75" s="782"/>
      <c r="N75" s="1298"/>
      <c r="O75" s="1297"/>
      <c r="P75" s="1299"/>
      <c r="Q75" s="1300"/>
      <c r="R75" s="1301"/>
      <c r="S75" s="1298"/>
      <c r="T75" s="1297"/>
      <c r="U75" s="1302"/>
      <c r="W75" s="775"/>
      <c r="X75" s="773"/>
      <c r="Y75" s="583"/>
      <c r="Z75" s="585"/>
      <c r="AA75" s="774"/>
      <c r="AB75" s="584"/>
      <c r="AF75" s="737"/>
      <c r="AG75" s="737"/>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753"/>
      <c r="BQ75" s="753"/>
      <c r="BR75" s="687"/>
      <c r="BS75" s="687"/>
      <c r="BT75" s="334"/>
    </row>
    <row r="76" spans="1:72" x14ac:dyDescent="0.25">
      <c r="A76" s="28"/>
      <c r="B76" s="1296" t="s">
        <v>129</v>
      </c>
      <c r="C76" s="1301"/>
      <c r="D76" s="1298" t="s">
        <v>216</v>
      </c>
      <c r="E76" s="1297"/>
      <c r="F76" s="1299"/>
      <c r="G76" s="743" t="s">
        <v>440</v>
      </c>
      <c r="H76" s="782">
        <v>26</v>
      </c>
      <c r="I76" s="1298" t="s">
        <v>300</v>
      </c>
      <c r="J76" s="1297"/>
      <c r="K76" s="1299"/>
      <c r="L76" s="743" t="s">
        <v>224</v>
      </c>
      <c r="M76" s="782">
        <v>11</v>
      </c>
      <c r="N76" s="1298" t="s">
        <v>300</v>
      </c>
      <c r="O76" s="1297"/>
      <c r="P76" s="1299"/>
      <c r="Q76" s="1300" t="s">
        <v>589</v>
      </c>
      <c r="R76" s="1301"/>
      <c r="S76" s="1298" t="s">
        <v>590</v>
      </c>
      <c r="T76" s="1297"/>
      <c r="U76" s="1302"/>
      <c r="W76" s="775"/>
      <c r="X76" s="773"/>
      <c r="Y76" s="583"/>
      <c r="Z76" s="585"/>
      <c r="AA76" s="774"/>
      <c r="AB76" s="584"/>
      <c r="AF76" s="691"/>
      <c r="AG76" s="691"/>
      <c r="AH76" s="747"/>
      <c r="AI76" s="747"/>
      <c r="AJ76" s="747"/>
      <c r="AK76" s="296"/>
      <c r="AL76" s="296"/>
      <c r="AM76" s="296"/>
      <c r="AN76" s="535"/>
      <c r="AO76" s="536"/>
      <c r="AP76" s="537"/>
      <c r="AQ76" s="537"/>
      <c r="AR76" s="537"/>
      <c r="AS76" s="746"/>
      <c r="AT76" s="746"/>
      <c r="AU76" s="538"/>
      <c r="AV76" s="538"/>
      <c r="AW76" s="538"/>
      <c r="AX76" s="746"/>
      <c r="AY76" s="746"/>
      <c r="AZ76" s="682"/>
      <c r="BA76" s="682"/>
      <c r="BB76" s="682"/>
      <c r="BC76" s="746"/>
      <c r="BD76" s="746"/>
      <c r="BE76" s="682"/>
      <c r="BF76" s="682"/>
      <c r="BG76" s="682"/>
      <c r="BH76" s="746"/>
      <c r="BI76" s="540"/>
      <c r="BJ76" s="540"/>
      <c r="BK76" s="540"/>
      <c r="BL76" s="540"/>
      <c r="BM76" s="989"/>
      <c r="BN76" s="989"/>
      <c r="BO76" s="541"/>
      <c r="BP76" s="746"/>
      <c r="BQ76" s="746"/>
      <c r="BR76" s="688"/>
      <c r="BS76" s="688"/>
      <c r="BT76" s="334"/>
    </row>
    <row r="77" spans="1:72" x14ac:dyDescent="0.25">
      <c r="A77" s="28"/>
      <c r="B77" s="1296" t="s">
        <v>591</v>
      </c>
      <c r="C77" s="1297"/>
      <c r="D77" s="1298"/>
      <c r="E77" s="1297"/>
      <c r="F77" s="1297"/>
      <c r="G77" s="798"/>
      <c r="H77" s="782"/>
      <c r="I77" s="1297"/>
      <c r="J77" s="1297"/>
      <c r="K77" s="1297"/>
      <c r="L77" s="798"/>
      <c r="M77" s="782"/>
      <c r="N77" s="779"/>
      <c r="O77" s="779"/>
      <c r="P77" s="779"/>
      <c r="Q77" s="1300" t="s">
        <v>592</v>
      </c>
      <c r="R77" s="1301"/>
      <c r="S77" s="1298" t="s">
        <v>513</v>
      </c>
      <c r="T77" s="1297"/>
      <c r="U77" s="1302"/>
      <c r="W77" s="775"/>
      <c r="X77" s="773"/>
      <c r="Y77" s="583"/>
      <c r="Z77" s="585"/>
      <c r="AA77" s="774"/>
      <c r="AB77" s="584"/>
      <c r="AF77" s="737"/>
      <c r="AG77" s="737"/>
      <c r="AH77" s="737"/>
      <c r="AI77" s="737"/>
      <c r="AJ77" s="737"/>
      <c r="AK77" s="748"/>
      <c r="AL77" s="748"/>
      <c r="AM77" s="748"/>
      <c r="AN77" s="748"/>
      <c r="AO77" s="748"/>
      <c r="AP77" s="748"/>
      <c r="AQ77" s="748"/>
      <c r="AR77" s="748"/>
      <c r="AS77" s="689"/>
      <c r="AT77" s="689"/>
      <c r="AU77" s="689"/>
      <c r="AV77" s="748"/>
      <c r="AW77" s="748"/>
      <c r="AX77" s="689"/>
      <c r="AY77" s="689"/>
      <c r="AZ77" s="689"/>
      <c r="BA77" s="748"/>
      <c r="BB77" s="748"/>
      <c r="BC77" s="689"/>
      <c r="BD77" s="689"/>
      <c r="BE77" s="689"/>
      <c r="BF77" s="748"/>
      <c r="BG77" s="748"/>
      <c r="BH77" s="689"/>
      <c r="BI77" s="689"/>
      <c r="BJ77" s="748"/>
      <c r="BK77" s="991"/>
      <c r="BL77" s="991"/>
      <c r="BM77" s="689"/>
      <c r="BN77" s="689"/>
      <c r="BO77" s="689"/>
      <c r="BP77" s="748"/>
      <c r="BQ77" s="748"/>
      <c r="BR77" s="690"/>
      <c r="BS77" s="690"/>
      <c r="BT77" s="334"/>
    </row>
    <row r="78" spans="1:72" ht="16.5" thickBot="1" x14ac:dyDescent="0.3">
      <c r="B78" s="1309" t="s">
        <v>522</v>
      </c>
      <c r="C78" s="1310"/>
      <c r="D78" s="1311" t="s">
        <v>216</v>
      </c>
      <c r="E78" s="1312"/>
      <c r="F78" s="1313"/>
      <c r="G78" s="793" t="s">
        <v>581</v>
      </c>
      <c r="H78" s="794">
        <v>3</v>
      </c>
      <c r="I78" s="1311" t="s">
        <v>300</v>
      </c>
      <c r="J78" s="1312"/>
      <c r="K78" s="1313"/>
      <c r="L78" s="793"/>
      <c r="M78" s="794"/>
      <c r="N78" s="795"/>
      <c r="O78" s="796"/>
      <c r="P78" s="797"/>
      <c r="Q78" s="1314" t="s">
        <v>225</v>
      </c>
      <c r="R78" s="1310"/>
      <c r="S78" s="1311" t="s">
        <v>300</v>
      </c>
      <c r="T78" s="1312"/>
      <c r="U78" s="1315"/>
      <c r="W78" s="775"/>
      <c r="X78" s="773"/>
      <c r="Y78" s="583"/>
      <c r="Z78" s="585"/>
      <c r="AA78" s="774"/>
      <c r="AB78" s="584"/>
      <c r="AF78" s="737"/>
      <c r="AG78" s="737"/>
      <c r="AH78" s="737"/>
      <c r="AI78" s="737"/>
      <c r="AJ78" s="737"/>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26"/>
      <c r="BQ78" s="526"/>
      <c r="BR78" s="640"/>
      <c r="BS78" s="640"/>
      <c r="BT78" s="334"/>
    </row>
    <row r="79" spans="1:72" x14ac:dyDescent="0.25">
      <c r="B79" s="642"/>
      <c r="C79" s="642"/>
      <c r="D79" s="642"/>
      <c r="E79" s="642"/>
      <c r="F79" s="642"/>
      <c r="G79" s="642"/>
      <c r="H79" s="642"/>
      <c r="I79" s="642"/>
      <c r="J79" s="642"/>
      <c r="K79" s="642"/>
      <c r="L79" s="642"/>
      <c r="M79" s="642"/>
      <c r="N79" s="642"/>
      <c r="O79" s="642"/>
      <c r="P79" s="642"/>
      <c r="Q79" s="642"/>
      <c r="R79" s="642"/>
      <c r="S79" s="642"/>
      <c r="T79" s="642"/>
      <c r="W79" s="775"/>
      <c r="X79" s="773"/>
      <c r="Y79" s="583"/>
      <c r="Z79" s="585"/>
      <c r="AA79" s="774"/>
      <c r="AB79" s="584"/>
      <c r="AF79" s="737"/>
      <c r="AG79" s="737"/>
      <c r="AH79" s="517"/>
      <c r="AI79" s="517"/>
      <c r="AJ79" s="517"/>
      <c r="AK79" s="528"/>
      <c r="AL79" s="528"/>
      <c r="AM79" s="528"/>
      <c r="AN79" s="529"/>
      <c r="AO79" s="530"/>
      <c r="AP79" s="531"/>
      <c r="AQ79" s="531"/>
      <c r="AR79" s="531"/>
      <c r="AS79" s="753"/>
      <c r="AT79" s="753"/>
      <c r="AU79" s="532"/>
      <c r="AV79" s="532"/>
      <c r="AW79" s="532"/>
      <c r="AX79" s="753"/>
      <c r="AY79" s="753"/>
      <c r="AZ79" s="532"/>
      <c r="BA79" s="532"/>
      <c r="BB79" s="532"/>
      <c r="BC79" s="753"/>
      <c r="BD79" s="753"/>
      <c r="BE79" s="753"/>
      <c r="BF79" s="753"/>
      <c r="BG79" s="753"/>
      <c r="BH79" s="753"/>
      <c r="BI79" s="533"/>
      <c r="BJ79" s="533"/>
      <c r="BK79" s="533"/>
      <c r="BL79" s="533"/>
      <c r="BM79" s="999"/>
      <c r="BN79" s="999"/>
      <c r="BO79" s="534"/>
      <c r="BP79" s="753"/>
      <c r="BQ79" s="753"/>
      <c r="BR79" s="746"/>
      <c r="BS79" s="746"/>
      <c r="BT79" s="334"/>
    </row>
    <row r="80" spans="1:72" x14ac:dyDescent="0.25">
      <c r="C80" s="472"/>
      <c r="D80" s="472"/>
      <c r="E80" s="643"/>
      <c r="F80" s="643"/>
      <c r="G80" s="643"/>
      <c r="H80" s="643"/>
      <c r="I80" s="643"/>
      <c r="J80" s="643"/>
      <c r="K80" s="643"/>
      <c r="L80" s="643"/>
      <c r="M80" s="643"/>
      <c r="N80" s="643"/>
      <c r="O80" s="643"/>
      <c r="P80" s="643"/>
      <c r="Q80" s="643"/>
      <c r="R80" s="643"/>
      <c r="S80" s="643"/>
      <c r="T80" s="643"/>
      <c r="W80" s="775"/>
      <c r="X80" s="773"/>
      <c r="Y80" s="583"/>
      <c r="Z80" s="585"/>
      <c r="AA80" s="774"/>
      <c r="AB80" s="584"/>
      <c r="AF80" s="737"/>
      <c r="AG80" s="737"/>
      <c r="AH80" s="517"/>
      <c r="AI80" s="517"/>
      <c r="AJ80" s="517"/>
      <c r="AK80" s="528"/>
      <c r="AL80" s="528"/>
      <c r="AM80" s="528"/>
      <c r="AN80" s="529"/>
      <c r="AO80" s="530"/>
      <c r="AP80" s="531"/>
      <c r="AQ80" s="531"/>
      <c r="AR80" s="531"/>
      <c r="AS80" s="753"/>
      <c r="AT80" s="753"/>
      <c r="AU80" s="532"/>
      <c r="AV80" s="532"/>
      <c r="AW80" s="532"/>
      <c r="AX80" s="753"/>
      <c r="AY80" s="753"/>
      <c r="AZ80" s="532"/>
      <c r="BA80" s="532"/>
      <c r="BB80" s="532"/>
      <c r="BC80" s="753"/>
      <c r="BD80" s="753"/>
      <c r="BE80" s="753"/>
      <c r="BF80" s="753"/>
      <c r="BG80" s="753"/>
      <c r="BH80" s="753"/>
      <c r="BI80" s="533"/>
      <c r="BJ80" s="533"/>
      <c r="BK80" s="533"/>
      <c r="BL80" s="533"/>
      <c r="BM80" s="999"/>
      <c r="BN80" s="999"/>
      <c r="BO80" s="534"/>
      <c r="BP80" s="753"/>
      <c r="BQ80" s="753"/>
      <c r="BR80" s="746"/>
      <c r="BS80" s="746"/>
      <c r="BT80" s="334"/>
    </row>
    <row r="81" spans="2:71" x14ac:dyDescent="0.25">
      <c r="C81" s="472"/>
      <c r="D81" s="472"/>
      <c r="E81" s="643"/>
      <c r="F81" s="643"/>
      <c r="G81" s="643"/>
      <c r="H81" s="643"/>
      <c r="I81" s="643"/>
      <c r="J81" s="643"/>
      <c r="K81" s="643"/>
      <c r="L81" s="643"/>
      <c r="M81" s="643"/>
      <c r="N81" s="643"/>
      <c r="O81" s="643"/>
      <c r="P81" s="643"/>
      <c r="Q81" s="643"/>
      <c r="R81" s="643"/>
      <c r="S81" s="643"/>
      <c r="T81" s="643"/>
      <c r="W81" s="775"/>
      <c r="X81" s="773"/>
      <c r="Y81" s="583"/>
      <c r="Z81" s="585"/>
      <c r="AA81" s="774"/>
      <c r="AB81" s="584"/>
      <c r="AF81" s="737"/>
      <c r="AG81" s="737"/>
      <c r="AH81" s="517"/>
      <c r="AI81" s="517"/>
      <c r="AJ81" s="517"/>
      <c r="AK81" s="528"/>
      <c r="AL81" s="528"/>
      <c r="AM81" s="528"/>
      <c r="AN81" s="529"/>
      <c r="AO81" s="530"/>
      <c r="AP81" s="531"/>
      <c r="AQ81" s="531"/>
      <c r="AR81" s="531"/>
      <c r="AS81" s="753"/>
      <c r="AT81" s="753"/>
      <c r="AU81" s="532"/>
      <c r="AV81" s="532"/>
      <c r="AW81" s="532"/>
      <c r="AX81" s="753"/>
      <c r="AY81" s="753"/>
      <c r="AZ81" s="532"/>
      <c r="BA81" s="532"/>
      <c r="BB81" s="532"/>
      <c r="BC81" s="753"/>
      <c r="BD81" s="753"/>
      <c r="BE81" s="753"/>
      <c r="BF81" s="753"/>
      <c r="BG81" s="753"/>
      <c r="BH81" s="753"/>
      <c r="BI81" s="533"/>
      <c r="BJ81" s="533"/>
      <c r="BK81" s="533"/>
      <c r="BL81" s="533"/>
      <c r="BM81" s="999"/>
      <c r="BN81" s="999"/>
      <c r="BO81" s="534"/>
      <c r="BP81" s="753"/>
      <c r="BQ81" s="753"/>
      <c r="BR81" s="746"/>
      <c r="BS81" s="746"/>
    </row>
    <row r="82" spans="2:71" x14ac:dyDescent="0.25">
      <c r="C82" s="643"/>
      <c r="D82" s="643"/>
      <c r="E82" s="643"/>
      <c r="F82" s="643"/>
      <c r="G82" s="643"/>
      <c r="H82" s="643"/>
      <c r="I82" s="643"/>
      <c r="J82" s="643"/>
      <c r="K82" s="643"/>
      <c r="L82" s="643"/>
      <c r="M82" s="643"/>
      <c r="N82" s="643"/>
      <c r="O82" s="643"/>
      <c r="P82" s="643"/>
      <c r="Q82" s="643"/>
      <c r="R82" s="643"/>
      <c r="S82" s="643"/>
      <c r="T82" s="643"/>
      <c r="W82" s="775"/>
      <c r="X82" s="773"/>
      <c r="Y82" s="583"/>
      <c r="Z82" s="585"/>
      <c r="AA82" s="774"/>
      <c r="AB82" s="584"/>
      <c r="AF82" s="737"/>
      <c r="AG82" s="737"/>
      <c r="AH82" s="517"/>
      <c r="AI82" s="517"/>
      <c r="AJ82" s="517"/>
      <c r="AK82" s="528"/>
      <c r="AL82" s="528"/>
      <c r="AM82" s="528"/>
      <c r="AN82" s="529"/>
      <c r="AO82" s="530"/>
      <c r="AP82" s="531"/>
      <c r="AQ82" s="531"/>
      <c r="AR82" s="531"/>
      <c r="AS82" s="753"/>
      <c r="AT82" s="753"/>
      <c r="AU82" s="532"/>
      <c r="AV82" s="532"/>
      <c r="AW82" s="532"/>
      <c r="AX82" s="753"/>
      <c r="AY82" s="753"/>
      <c r="AZ82" s="532"/>
      <c r="BA82" s="532"/>
      <c r="BB82" s="532"/>
      <c r="BC82" s="753"/>
      <c r="BD82" s="753"/>
      <c r="BE82" s="753"/>
      <c r="BF82" s="753"/>
      <c r="BG82" s="753"/>
      <c r="BH82" s="753"/>
      <c r="BI82" s="533"/>
      <c r="BJ82" s="533"/>
      <c r="BK82" s="533"/>
      <c r="BL82" s="533"/>
      <c r="BM82" s="999"/>
      <c r="BN82" s="999"/>
      <c r="BO82" s="534"/>
      <c r="BP82" s="753"/>
      <c r="BQ82" s="753"/>
      <c r="BR82" s="746"/>
      <c r="BS82" s="746"/>
    </row>
    <row r="83" spans="2:71" x14ac:dyDescent="0.25">
      <c r="C83" s="643"/>
      <c r="D83" s="643"/>
      <c r="E83" s="643"/>
      <c r="F83" s="643"/>
      <c r="G83" s="643"/>
      <c r="H83" s="643"/>
      <c r="I83" s="643"/>
      <c r="J83" s="643"/>
      <c r="K83" s="643"/>
      <c r="L83" s="643"/>
      <c r="M83" s="643"/>
      <c r="N83" s="643"/>
      <c r="O83" s="643"/>
      <c r="P83" s="643"/>
      <c r="Q83" s="643"/>
      <c r="R83" s="643"/>
      <c r="S83" s="643"/>
      <c r="T83" s="643"/>
      <c r="W83" s="775"/>
      <c r="X83" s="773"/>
      <c r="Y83" s="583"/>
      <c r="Z83" s="585"/>
      <c r="AA83" s="774"/>
      <c r="AB83" s="584"/>
      <c r="AF83" s="737"/>
      <c r="AG83" s="737"/>
      <c r="AH83" s="517"/>
      <c r="AI83" s="517"/>
      <c r="AJ83" s="517"/>
      <c r="AK83" s="528"/>
      <c r="AL83" s="528"/>
      <c r="AM83" s="528"/>
      <c r="AN83" s="529"/>
      <c r="AO83" s="530"/>
      <c r="AP83" s="531"/>
      <c r="AQ83" s="531"/>
      <c r="AR83" s="531"/>
      <c r="AS83" s="753"/>
      <c r="AT83" s="753"/>
      <c r="AU83" s="532"/>
      <c r="AV83" s="532"/>
      <c r="AW83" s="532"/>
      <c r="AX83" s="753"/>
      <c r="AY83" s="753"/>
      <c r="AZ83" s="532"/>
      <c r="BA83" s="532"/>
      <c r="BB83" s="532"/>
      <c r="BC83" s="753"/>
      <c r="BD83" s="753"/>
      <c r="BE83" s="753"/>
      <c r="BF83" s="753"/>
      <c r="BG83" s="753"/>
      <c r="BH83" s="753"/>
      <c r="BI83" s="533"/>
      <c r="BJ83" s="533"/>
      <c r="BK83" s="533"/>
      <c r="BL83" s="533"/>
      <c r="BM83" s="999"/>
      <c r="BN83" s="999"/>
      <c r="BO83" s="534"/>
      <c r="BP83" s="753"/>
      <c r="BQ83" s="753"/>
      <c r="BR83" s="746"/>
      <c r="BS83" s="746"/>
    </row>
    <row r="84" spans="2:71" x14ac:dyDescent="0.25">
      <c r="C84" s="643"/>
      <c r="D84" s="643"/>
      <c r="E84" s="643"/>
      <c r="F84" s="643"/>
      <c r="G84" s="643"/>
      <c r="H84" s="643"/>
      <c r="I84" s="643"/>
      <c r="J84" s="643"/>
      <c r="K84" s="643"/>
      <c r="L84" s="643"/>
      <c r="M84" s="643"/>
      <c r="N84" s="643"/>
      <c r="O84" s="643"/>
      <c r="P84" s="643"/>
      <c r="Q84" s="643"/>
      <c r="R84" s="643"/>
      <c r="S84" s="643"/>
      <c r="T84" s="643"/>
      <c r="W84" s="775"/>
      <c r="X84" s="773"/>
      <c r="Y84" s="583"/>
      <c r="Z84" s="585"/>
      <c r="AA84" s="774"/>
      <c r="AB84" s="584"/>
      <c r="AF84" s="737"/>
      <c r="AG84" s="737"/>
      <c r="AH84" s="517"/>
      <c r="AI84" s="517"/>
      <c r="AJ84" s="517"/>
      <c r="AK84" s="528"/>
      <c r="AL84" s="528"/>
      <c r="AM84" s="528"/>
      <c r="AN84" s="529"/>
      <c r="AO84" s="530"/>
      <c r="AP84" s="531"/>
      <c r="AQ84" s="531"/>
      <c r="AR84" s="531"/>
      <c r="AS84" s="753"/>
      <c r="AT84" s="753"/>
      <c r="AU84" s="532"/>
      <c r="AV84" s="532"/>
      <c r="AW84" s="532"/>
      <c r="AX84" s="753"/>
      <c r="AY84" s="753"/>
      <c r="AZ84" s="532"/>
      <c r="BA84" s="532"/>
      <c r="BB84" s="532"/>
      <c r="BC84" s="753"/>
      <c r="BD84" s="753"/>
      <c r="BE84" s="753"/>
      <c r="BF84" s="753"/>
      <c r="BG84" s="753"/>
      <c r="BH84" s="753"/>
      <c r="BI84" s="533"/>
      <c r="BJ84" s="533"/>
      <c r="BK84" s="533"/>
      <c r="BL84" s="533"/>
      <c r="BM84" s="999"/>
      <c r="BN84" s="999"/>
      <c r="BO84" s="534"/>
      <c r="BP84" s="753"/>
      <c r="BQ84" s="753"/>
      <c r="BR84" s="746"/>
      <c r="BS84" s="746"/>
    </row>
    <row r="85" spans="2:71" x14ac:dyDescent="0.25">
      <c r="C85" s="643"/>
      <c r="D85" s="643"/>
      <c r="E85" s="643"/>
      <c r="F85" s="643"/>
      <c r="G85" s="643"/>
      <c r="H85" s="643"/>
      <c r="I85" s="643"/>
      <c r="J85" s="643"/>
      <c r="K85" s="643"/>
      <c r="L85" s="643"/>
      <c r="M85" s="643"/>
      <c r="N85" s="643"/>
      <c r="O85" s="643"/>
      <c r="P85" s="643"/>
      <c r="Q85" s="643"/>
      <c r="R85" s="643"/>
      <c r="S85" s="643"/>
      <c r="T85" s="643"/>
      <c r="W85" s="775"/>
      <c r="X85" s="773"/>
      <c r="Y85" s="583"/>
      <c r="Z85" s="585"/>
      <c r="AA85" s="774"/>
      <c r="AB85" s="584"/>
      <c r="AF85" s="737"/>
      <c r="AG85" s="737"/>
      <c r="AH85" s="517"/>
      <c r="AI85" s="517"/>
      <c r="AJ85" s="517"/>
      <c r="AK85" s="528"/>
      <c r="AL85" s="528"/>
      <c r="AM85" s="528"/>
      <c r="AN85" s="529"/>
      <c r="AO85" s="530"/>
      <c r="AP85" s="531"/>
      <c r="AQ85" s="531"/>
      <c r="AR85" s="531"/>
      <c r="AS85" s="753"/>
      <c r="AT85" s="753"/>
      <c r="AU85" s="532"/>
      <c r="AV85" s="532"/>
      <c r="AW85" s="532"/>
      <c r="AX85" s="753"/>
      <c r="AY85" s="753"/>
      <c r="AZ85" s="532"/>
      <c r="BA85" s="532"/>
      <c r="BB85" s="532"/>
      <c r="BC85" s="753"/>
      <c r="BD85" s="753"/>
      <c r="BE85" s="753"/>
      <c r="BF85" s="753"/>
      <c r="BG85" s="753"/>
      <c r="BH85" s="753"/>
      <c r="BI85" s="533"/>
      <c r="BJ85" s="533"/>
      <c r="BK85" s="533"/>
      <c r="BL85" s="533"/>
      <c r="BM85" s="999"/>
      <c r="BN85" s="999"/>
      <c r="BO85" s="534"/>
      <c r="BP85" s="753"/>
      <c r="BQ85" s="753"/>
      <c r="BR85" s="746"/>
      <c r="BS85" s="746"/>
    </row>
    <row r="86" spans="2:71" x14ac:dyDescent="0.25">
      <c r="B86" s="643"/>
      <c r="C86" s="643"/>
      <c r="D86" s="643"/>
      <c r="E86" s="643"/>
      <c r="F86" s="643"/>
      <c r="G86" s="643"/>
      <c r="H86" s="643"/>
      <c r="I86" s="643"/>
      <c r="J86" s="643"/>
      <c r="K86" s="643"/>
      <c r="L86" s="643"/>
      <c r="M86" s="643"/>
      <c r="N86" s="643"/>
      <c r="O86" s="643"/>
      <c r="P86" s="643"/>
      <c r="Q86" s="643"/>
      <c r="R86" s="643"/>
      <c r="S86" s="643"/>
      <c r="T86" s="643"/>
      <c r="W86" s="775"/>
      <c r="X86" s="773"/>
      <c r="Y86" s="583"/>
      <c r="Z86" s="585"/>
      <c r="AA86" s="774"/>
      <c r="AB86" s="584"/>
      <c r="AF86" s="737"/>
      <c r="AG86" s="737"/>
      <c r="AH86" s="517"/>
      <c r="AI86" s="517"/>
      <c r="AJ86" s="517"/>
      <c r="AK86" s="528"/>
      <c r="AL86" s="528"/>
      <c r="AM86" s="528"/>
      <c r="AN86" s="529"/>
      <c r="AO86" s="530"/>
      <c r="AP86" s="531"/>
      <c r="AQ86" s="531"/>
      <c r="AR86" s="531"/>
      <c r="AS86" s="753"/>
      <c r="AT86" s="753"/>
      <c r="AU86" s="532"/>
      <c r="AV86" s="532"/>
      <c r="AW86" s="532"/>
      <c r="AX86" s="753"/>
      <c r="AY86" s="753"/>
      <c r="AZ86" s="532"/>
      <c r="BA86" s="532"/>
      <c r="BB86" s="532"/>
      <c r="BC86" s="753"/>
      <c r="BD86" s="753"/>
      <c r="BE86" s="753"/>
      <c r="BF86" s="753"/>
      <c r="BG86" s="753"/>
      <c r="BH86" s="753"/>
      <c r="BI86" s="533"/>
      <c r="BJ86" s="533"/>
      <c r="BK86" s="533"/>
      <c r="BL86" s="533"/>
      <c r="BM86" s="999"/>
      <c r="BN86" s="999"/>
      <c r="BO86" s="534"/>
      <c r="BP86" s="753"/>
      <c r="BQ86" s="753"/>
      <c r="BR86" s="746"/>
      <c r="BS86" s="746"/>
    </row>
    <row r="87" spans="2:71" x14ac:dyDescent="0.25">
      <c r="B87" s="643"/>
      <c r="C87" s="643"/>
      <c r="D87" s="643"/>
      <c r="E87" s="643"/>
      <c r="F87" s="643"/>
      <c r="G87" s="643"/>
      <c r="H87" s="643"/>
      <c r="I87" s="643"/>
      <c r="J87" s="643"/>
      <c r="K87" s="643"/>
      <c r="L87" s="643"/>
      <c r="M87" s="643"/>
      <c r="N87" s="643"/>
      <c r="O87" s="643"/>
      <c r="P87" s="643"/>
      <c r="Q87" s="643"/>
      <c r="R87" s="643"/>
      <c r="S87" s="643"/>
      <c r="T87" s="643"/>
      <c r="W87" s="775"/>
      <c r="X87" s="773"/>
      <c r="Y87" s="583"/>
      <c r="Z87" s="585"/>
      <c r="AA87" s="774"/>
      <c r="AB87" s="584"/>
      <c r="AF87" s="737"/>
      <c r="AG87" s="737"/>
      <c r="AH87" s="517"/>
      <c r="AI87" s="517"/>
      <c r="AJ87" s="517"/>
      <c r="AK87" s="528"/>
      <c r="AL87" s="528"/>
      <c r="AM87" s="528"/>
      <c r="AN87" s="529"/>
      <c r="AO87" s="530"/>
      <c r="AP87" s="531"/>
      <c r="AQ87" s="531"/>
      <c r="AR87" s="531"/>
      <c r="AS87" s="753"/>
      <c r="AT87" s="753"/>
      <c r="AU87" s="532"/>
      <c r="AV87" s="532"/>
      <c r="AW87" s="532"/>
      <c r="AX87" s="753"/>
      <c r="AY87" s="753"/>
      <c r="AZ87" s="532"/>
      <c r="BA87" s="532"/>
      <c r="BB87" s="532"/>
      <c r="BC87" s="753"/>
      <c r="BD87" s="753"/>
      <c r="BE87" s="753"/>
      <c r="BF87" s="753"/>
      <c r="BG87" s="753"/>
      <c r="BH87" s="753"/>
      <c r="BI87" s="533"/>
      <c r="BJ87" s="533"/>
      <c r="BK87" s="533"/>
      <c r="BL87" s="533"/>
      <c r="BM87" s="999"/>
      <c r="BN87" s="999"/>
      <c r="BO87" s="534"/>
      <c r="BP87" s="753"/>
      <c r="BQ87" s="753"/>
      <c r="BR87" s="746"/>
      <c r="BS87" s="746"/>
    </row>
    <row r="88" spans="2:71" x14ac:dyDescent="0.25">
      <c r="B88" s="643"/>
      <c r="C88" s="643"/>
      <c r="D88" s="643"/>
      <c r="E88" s="643"/>
      <c r="F88" s="643"/>
      <c r="G88" s="643"/>
      <c r="H88" s="643"/>
      <c r="I88" s="643"/>
      <c r="J88" s="643"/>
      <c r="K88" s="643"/>
      <c r="L88" s="643"/>
      <c r="M88" s="643"/>
      <c r="N88" s="643"/>
      <c r="O88" s="643"/>
      <c r="P88" s="643"/>
      <c r="Q88" s="643"/>
      <c r="R88" s="643"/>
      <c r="S88" s="643"/>
      <c r="T88" s="643"/>
      <c r="W88" s="775"/>
      <c r="X88" s="773"/>
      <c r="Y88" s="583"/>
      <c r="Z88" s="585"/>
      <c r="AA88" s="774"/>
      <c r="AB88" s="584"/>
      <c r="AF88" s="737"/>
      <c r="AG88" s="737"/>
      <c r="AH88" s="517"/>
      <c r="AI88" s="517"/>
      <c r="AJ88" s="517"/>
      <c r="AK88" s="528"/>
      <c r="AL88" s="528"/>
      <c r="AM88" s="528"/>
      <c r="AN88" s="529"/>
      <c r="AO88" s="530"/>
      <c r="AP88" s="531"/>
      <c r="AQ88" s="531"/>
      <c r="AR88" s="531"/>
      <c r="AS88" s="753"/>
      <c r="AT88" s="753"/>
      <c r="AU88" s="532"/>
      <c r="AV88" s="532"/>
      <c r="AW88" s="532"/>
      <c r="AX88" s="753"/>
      <c r="AY88" s="753"/>
      <c r="AZ88" s="532"/>
      <c r="BA88" s="532"/>
      <c r="BB88" s="532"/>
      <c r="BC88" s="753"/>
      <c r="BD88" s="753"/>
      <c r="BE88" s="753"/>
      <c r="BF88" s="753"/>
      <c r="BG88" s="753"/>
      <c r="BH88" s="753"/>
      <c r="BI88" s="533"/>
      <c r="BJ88" s="533"/>
      <c r="BK88" s="533"/>
      <c r="BL88" s="533"/>
      <c r="BM88" s="999"/>
      <c r="BN88" s="999"/>
      <c r="BO88" s="534"/>
      <c r="BP88" s="753"/>
      <c r="BQ88" s="753"/>
      <c r="BR88" s="746"/>
      <c r="BS88" s="746"/>
    </row>
    <row r="89" spans="2:71" x14ac:dyDescent="0.25">
      <c r="B89" s="484"/>
      <c r="C89" s="484"/>
      <c r="D89" s="484"/>
      <c r="E89" s="484"/>
      <c r="F89" s="484"/>
      <c r="G89" s="484"/>
      <c r="H89" s="484"/>
      <c r="I89" s="484"/>
      <c r="J89" s="484"/>
      <c r="K89" s="484"/>
      <c r="L89" s="484"/>
      <c r="M89" s="484"/>
      <c r="N89" s="484"/>
      <c r="O89" s="484"/>
      <c r="P89" s="484"/>
      <c r="Q89" s="484"/>
      <c r="R89" s="484"/>
      <c r="S89" s="484"/>
      <c r="T89" s="484"/>
      <c r="W89" s="775"/>
      <c r="X89" s="773"/>
      <c r="Y89" s="583"/>
      <c r="Z89" s="585"/>
      <c r="AA89" s="774"/>
      <c r="AB89" s="584"/>
      <c r="AF89" s="737"/>
      <c r="AG89" s="737"/>
      <c r="AH89" s="517"/>
      <c r="AI89" s="517"/>
      <c r="AJ89" s="517"/>
      <c r="AK89" s="528"/>
      <c r="AL89" s="528"/>
      <c r="AM89" s="528"/>
      <c r="AN89" s="529"/>
      <c r="AO89" s="530"/>
      <c r="AP89" s="531"/>
      <c r="AQ89" s="531"/>
      <c r="AR89" s="531"/>
      <c r="AS89" s="753"/>
      <c r="AT89" s="753"/>
      <c r="AU89" s="532"/>
      <c r="AV89" s="532"/>
      <c r="AW89" s="532"/>
      <c r="AX89" s="753"/>
      <c r="AY89" s="753"/>
      <c r="AZ89" s="532"/>
      <c r="BA89" s="532"/>
      <c r="BB89" s="532"/>
      <c r="BC89" s="753"/>
      <c r="BD89" s="753"/>
      <c r="BE89" s="753"/>
      <c r="BF89" s="753"/>
      <c r="BG89" s="753"/>
      <c r="BH89" s="753"/>
      <c r="BI89" s="533"/>
      <c r="BJ89" s="533"/>
      <c r="BK89" s="533"/>
      <c r="BL89" s="533"/>
      <c r="BM89" s="999"/>
      <c r="BN89" s="999"/>
      <c r="BO89" s="534"/>
      <c r="BP89" s="753"/>
      <c r="BQ89" s="753"/>
      <c r="BR89" s="746"/>
      <c r="BS89" s="746"/>
    </row>
    <row r="90" spans="2:71" x14ac:dyDescent="0.25">
      <c r="B90" s="484"/>
      <c r="C90" s="484"/>
      <c r="D90" s="484"/>
      <c r="E90" s="643"/>
      <c r="F90" s="643"/>
      <c r="G90" s="643"/>
      <c r="H90" s="484"/>
      <c r="I90" s="484"/>
      <c r="J90" s="641"/>
      <c r="K90" s="641"/>
      <c r="L90" s="641"/>
      <c r="M90" s="641"/>
      <c r="N90" s="641"/>
      <c r="O90" s="641"/>
      <c r="P90" s="641"/>
      <c r="Q90" s="641"/>
      <c r="R90" s="484"/>
      <c r="S90" s="484"/>
      <c r="T90" s="484"/>
      <c r="W90" s="775"/>
      <c r="X90" s="773"/>
      <c r="Y90" s="583"/>
      <c r="Z90" s="585"/>
      <c r="AA90" s="774"/>
      <c r="AB90" s="584"/>
      <c r="AF90" s="737"/>
      <c r="AG90" s="737"/>
      <c r="AH90" s="517"/>
      <c r="AI90" s="517"/>
      <c r="AJ90" s="517"/>
      <c r="AK90" s="528"/>
      <c r="AL90" s="528"/>
      <c r="AM90" s="528"/>
      <c r="AN90" s="529"/>
      <c r="AO90" s="530"/>
      <c r="AP90" s="531"/>
      <c r="AQ90" s="531"/>
      <c r="AR90" s="531"/>
      <c r="AS90" s="753"/>
      <c r="AT90" s="753"/>
      <c r="AU90" s="532"/>
      <c r="AV90" s="532"/>
      <c r="AW90" s="532"/>
      <c r="AX90" s="753"/>
      <c r="AY90" s="753"/>
      <c r="AZ90" s="532"/>
      <c r="BA90" s="532"/>
      <c r="BB90" s="532"/>
      <c r="BC90" s="753"/>
      <c r="BD90" s="753"/>
      <c r="BE90" s="753"/>
      <c r="BF90" s="753"/>
      <c r="BG90" s="753"/>
      <c r="BH90" s="753"/>
      <c r="BI90" s="533"/>
      <c r="BJ90" s="533"/>
      <c r="BK90" s="533"/>
      <c r="BL90" s="533"/>
      <c r="BM90" s="999"/>
      <c r="BN90" s="999"/>
      <c r="BO90" s="534"/>
      <c r="BP90" s="753"/>
      <c r="BQ90" s="753"/>
      <c r="BR90" s="746"/>
      <c r="BS90" s="746"/>
    </row>
    <row r="91" spans="2:71" ht="16.5" thickBot="1" x14ac:dyDescent="0.3">
      <c r="B91" s="334"/>
      <c r="C91" s="334"/>
      <c r="D91" s="334"/>
      <c r="E91" s="334"/>
      <c r="F91" s="334"/>
      <c r="G91" s="334"/>
      <c r="H91" s="334"/>
      <c r="I91" s="334"/>
      <c r="J91" s="334"/>
      <c r="K91" s="334"/>
      <c r="L91" s="334"/>
      <c r="M91" s="334"/>
      <c r="N91" s="334"/>
      <c r="O91" s="334"/>
      <c r="P91" s="334"/>
      <c r="Q91" s="334"/>
      <c r="R91" s="334"/>
      <c r="S91" s="334"/>
      <c r="T91" s="334"/>
      <c r="W91" s="749"/>
      <c r="X91" s="741"/>
      <c r="Y91" s="672"/>
      <c r="Z91" s="673"/>
      <c r="AA91" s="742"/>
      <c r="AB91" s="674"/>
      <c r="AF91" s="737"/>
      <c r="AG91" s="737"/>
      <c r="AH91" s="517"/>
      <c r="AI91" s="517"/>
      <c r="AJ91" s="517"/>
      <c r="AK91" s="528"/>
      <c r="AL91" s="528"/>
      <c r="AM91" s="528"/>
      <c r="AN91" s="529"/>
      <c r="AO91" s="530"/>
      <c r="AP91" s="531"/>
      <c r="AQ91" s="531"/>
      <c r="AR91" s="531"/>
      <c r="AS91" s="753"/>
      <c r="AT91" s="753"/>
      <c r="AU91" s="532"/>
      <c r="AV91" s="532"/>
      <c r="AW91" s="532"/>
      <c r="AX91" s="753"/>
      <c r="AY91" s="753"/>
      <c r="AZ91" s="532"/>
      <c r="BA91" s="532"/>
      <c r="BB91" s="532"/>
      <c r="BC91" s="753"/>
      <c r="BD91" s="753"/>
      <c r="BE91" s="753"/>
      <c r="BF91" s="753"/>
      <c r="BG91" s="753"/>
      <c r="BH91" s="753"/>
      <c r="BI91" s="533"/>
      <c r="BJ91" s="533"/>
      <c r="BK91" s="533"/>
      <c r="BL91" s="533"/>
      <c r="BM91" s="999"/>
      <c r="BN91" s="999"/>
      <c r="BO91" s="534"/>
      <c r="BP91" s="753"/>
      <c r="BQ91" s="753"/>
      <c r="BR91" s="746"/>
      <c r="BS91" s="746"/>
    </row>
    <row r="92" spans="2:71" x14ac:dyDescent="0.25">
      <c r="I92" s="334"/>
      <c r="J92" s="334"/>
      <c r="K92" s="334"/>
      <c r="L92" s="334"/>
      <c r="M92" s="334"/>
      <c r="N92" s="334"/>
      <c r="O92" s="334"/>
      <c r="P92" s="334"/>
      <c r="Q92" s="334"/>
      <c r="R92" s="334"/>
      <c r="S92" s="334"/>
      <c r="T92" s="334"/>
      <c r="W92" s="774"/>
      <c r="X92" s="774"/>
      <c r="Y92" s="293"/>
      <c r="Z92" s="774"/>
      <c r="AA92" s="774"/>
      <c r="AB92" s="119"/>
      <c r="AF92" s="737"/>
      <c r="AG92" s="737"/>
      <c r="AH92" s="517"/>
      <c r="AI92" s="517"/>
      <c r="AJ92" s="517"/>
      <c r="AK92" s="528"/>
      <c r="AL92" s="528"/>
      <c r="AM92" s="528"/>
      <c r="AN92" s="529"/>
      <c r="AO92" s="530"/>
      <c r="AP92" s="531"/>
      <c r="AQ92" s="531"/>
      <c r="AR92" s="531"/>
      <c r="AS92" s="753"/>
      <c r="AT92" s="753"/>
      <c r="AU92" s="532"/>
      <c r="AV92" s="532"/>
      <c r="AW92" s="532"/>
      <c r="AX92" s="753"/>
      <c r="AY92" s="753"/>
      <c r="AZ92" s="532"/>
      <c r="BA92" s="532"/>
      <c r="BB92" s="532"/>
      <c r="BC92" s="753"/>
      <c r="BD92" s="753"/>
      <c r="BE92" s="753"/>
      <c r="BF92" s="753"/>
      <c r="BG92" s="753"/>
      <c r="BH92" s="753"/>
      <c r="BI92" s="533"/>
      <c r="BJ92" s="533"/>
      <c r="BK92" s="533"/>
      <c r="BL92" s="533"/>
      <c r="BM92" s="999"/>
      <c r="BN92" s="999"/>
      <c r="BO92" s="534"/>
      <c r="BP92" s="753"/>
      <c r="BQ92" s="753"/>
      <c r="BR92" s="746"/>
      <c r="BS92" s="746"/>
    </row>
    <row r="93" spans="2:71" x14ac:dyDescent="0.25">
      <c r="I93" s="334"/>
      <c r="J93" s="334"/>
      <c r="K93" s="334"/>
      <c r="L93" s="334"/>
      <c r="M93" s="334"/>
      <c r="N93" s="334"/>
      <c r="O93" s="334"/>
      <c r="P93" s="334"/>
      <c r="Q93" s="334"/>
      <c r="R93" s="334"/>
      <c r="S93" s="334"/>
      <c r="T93" s="334"/>
      <c r="W93" s="774"/>
      <c r="X93" s="774"/>
      <c r="Y93" s="293"/>
      <c r="Z93" s="774"/>
      <c r="AA93" s="774"/>
      <c r="AB93" s="119"/>
      <c r="AF93" s="737"/>
      <c r="AG93" s="737"/>
      <c r="AH93" s="517"/>
      <c r="AI93" s="517"/>
      <c r="AJ93" s="517"/>
      <c r="AK93" s="528"/>
      <c r="AL93" s="528"/>
      <c r="AM93" s="528"/>
      <c r="AN93" s="529"/>
      <c r="AO93" s="530"/>
      <c r="AP93" s="531"/>
      <c r="AQ93" s="531"/>
      <c r="AR93" s="531"/>
      <c r="AS93" s="753"/>
      <c r="AT93" s="753"/>
      <c r="AU93" s="532"/>
      <c r="AV93" s="532"/>
      <c r="AW93" s="532"/>
      <c r="AX93" s="753"/>
      <c r="AY93" s="753"/>
      <c r="AZ93" s="532"/>
      <c r="BA93" s="532"/>
      <c r="BB93" s="532"/>
      <c r="BC93" s="753"/>
      <c r="BD93" s="753"/>
      <c r="BE93" s="753"/>
      <c r="BF93" s="753"/>
      <c r="BG93" s="753"/>
      <c r="BH93" s="753"/>
      <c r="BI93" s="533"/>
      <c r="BJ93" s="533"/>
      <c r="BK93" s="533"/>
      <c r="BL93" s="533"/>
      <c r="BM93" s="999"/>
      <c r="BN93" s="999"/>
      <c r="BO93" s="534"/>
      <c r="BP93" s="753"/>
      <c r="BQ93" s="753"/>
      <c r="BR93" s="746"/>
      <c r="BS93" s="746"/>
    </row>
    <row r="94" spans="2:71" x14ac:dyDescent="0.25">
      <c r="W94" s="774"/>
      <c r="X94" s="774"/>
      <c r="Y94" s="293"/>
      <c r="Z94" s="774"/>
      <c r="AA94" s="774"/>
      <c r="AB94" s="119"/>
      <c r="AF94" s="737"/>
      <c r="AG94" s="737"/>
      <c r="AH94" s="517"/>
      <c r="AI94" s="517"/>
      <c r="AJ94" s="517"/>
      <c r="AK94" s="528"/>
      <c r="AL94" s="528"/>
      <c r="AM94" s="528"/>
      <c r="AN94" s="529"/>
      <c r="AO94" s="530"/>
      <c r="AP94" s="531"/>
      <c r="AQ94" s="531"/>
      <c r="AR94" s="531"/>
      <c r="AS94" s="753"/>
      <c r="AT94" s="753"/>
      <c r="AU94" s="532"/>
      <c r="AV94" s="532"/>
      <c r="AW94" s="532"/>
      <c r="AX94" s="753"/>
      <c r="AY94" s="753"/>
      <c r="AZ94" s="532"/>
      <c r="BA94" s="532"/>
      <c r="BB94" s="532"/>
      <c r="BC94" s="753"/>
      <c r="BD94" s="753"/>
      <c r="BE94" s="753"/>
      <c r="BF94" s="753"/>
      <c r="BG94" s="753"/>
      <c r="BH94" s="753"/>
      <c r="BI94" s="533"/>
      <c r="BJ94" s="533"/>
      <c r="BK94" s="533"/>
      <c r="BL94" s="533"/>
      <c r="BM94" s="999"/>
      <c r="BN94" s="999"/>
      <c r="BO94" s="534"/>
      <c r="BP94" s="753"/>
      <c r="BQ94" s="753"/>
      <c r="BR94" s="746"/>
      <c r="BS94" s="746"/>
    </row>
    <row r="95" spans="2:71" x14ac:dyDescent="0.25">
      <c r="I95" s="642"/>
      <c r="J95" s="642"/>
      <c r="K95" s="642"/>
      <c r="L95" s="642"/>
      <c r="M95" s="642"/>
      <c r="N95" s="642"/>
      <c r="O95" s="642"/>
      <c r="P95" s="642"/>
      <c r="Q95" s="642"/>
      <c r="R95" s="642"/>
      <c r="S95" s="642"/>
      <c r="T95" s="642"/>
      <c r="W95" s="774"/>
      <c r="X95" s="774"/>
      <c r="Y95" s="293"/>
      <c r="Z95" s="774"/>
      <c r="AA95" s="774"/>
      <c r="AB95" s="119"/>
      <c r="AF95" s="737"/>
      <c r="AG95" s="737"/>
      <c r="AH95" s="517"/>
      <c r="AI95" s="517"/>
      <c r="AJ95" s="517"/>
      <c r="AK95" s="528"/>
      <c r="AL95" s="528"/>
      <c r="AM95" s="528"/>
      <c r="AN95" s="529"/>
      <c r="AO95" s="530"/>
      <c r="AP95" s="531"/>
      <c r="AQ95" s="531"/>
      <c r="AR95" s="531"/>
      <c r="AS95" s="753"/>
      <c r="AT95" s="753"/>
      <c r="AU95" s="532"/>
      <c r="AV95" s="532"/>
      <c r="AW95" s="532"/>
      <c r="AX95" s="753"/>
      <c r="AY95" s="753"/>
      <c r="AZ95" s="532"/>
      <c r="BA95" s="532"/>
      <c r="BB95" s="532"/>
      <c r="BC95" s="753"/>
      <c r="BD95" s="753"/>
      <c r="BE95" s="753"/>
      <c r="BF95" s="753"/>
      <c r="BG95" s="753"/>
      <c r="BH95" s="753"/>
      <c r="BI95" s="533"/>
      <c r="BJ95" s="533"/>
      <c r="BK95" s="533"/>
      <c r="BL95" s="533"/>
      <c r="BM95" s="999"/>
      <c r="BN95" s="999"/>
      <c r="BO95" s="534"/>
      <c r="BP95" s="753"/>
      <c r="BQ95" s="753"/>
      <c r="BR95" s="746"/>
      <c r="BS95" s="746"/>
    </row>
    <row r="96" spans="2:71" x14ac:dyDescent="0.25">
      <c r="I96" s="643"/>
      <c r="J96" s="643"/>
      <c r="K96" s="643"/>
      <c r="L96" s="643"/>
      <c r="M96" s="643"/>
      <c r="N96" s="643"/>
      <c r="O96" s="643"/>
      <c r="P96" s="643"/>
      <c r="Q96" s="643"/>
      <c r="R96" s="643"/>
      <c r="S96" s="643"/>
      <c r="T96" s="643"/>
      <c r="W96" s="774"/>
      <c r="X96" s="774"/>
      <c r="Y96" s="293"/>
      <c r="Z96" s="774"/>
      <c r="AA96" s="774"/>
      <c r="AB96" s="119"/>
      <c r="AF96" s="737"/>
      <c r="AG96" s="737"/>
      <c r="AH96" s="517"/>
      <c r="AI96" s="517"/>
      <c r="AJ96" s="517"/>
      <c r="AK96" s="528"/>
      <c r="AL96" s="528"/>
      <c r="AM96" s="528"/>
      <c r="AN96" s="529"/>
      <c r="AO96" s="530"/>
      <c r="AP96" s="531"/>
      <c r="AQ96" s="531"/>
      <c r="AR96" s="531"/>
      <c r="AS96" s="753"/>
      <c r="AT96" s="753"/>
      <c r="AU96" s="532"/>
      <c r="AV96" s="532"/>
      <c r="AW96" s="532"/>
      <c r="AX96" s="753"/>
      <c r="AY96" s="753"/>
      <c r="AZ96" s="532"/>
      <c r="BA96" s="532"/>
      <c r="BB96" s="532"/>
      <c r="BC96" s="753"/>
      <c r="BD96" s="753"/>
      <c r="BE96" s="753"/>
      <c r="BF96" s="753"/>
      <c r="BG96" s="753"/>
      <c r="BH96" s="753"/>
      <c r="BI96" s="533"/>
      <c r="BJ96" s="533"/>
      <c r="BK96" s="533"/>
      <c r="BL96" s="533"/>
      <c r="BM96" s="999"/>
      <c r="BN96" s="999"/>
      <c r="BO96" s="534"/>
      <c r="BP96" s="753"/>
      <c r="BQ96" s="753"/>
      <c r="BR96" s="746"/>
      <c r="BS96" s="746"/>
    </row>
    <row r="97" spans="2:71" x14ac:dyDescent="0.25">
      <c r="I97" s="643"/>
      <c r="J97" s="643"/>
      <c r="K97" s="643"/>
      <c r="L97" s="643"/>
      <c r="M97" s="643"/>
      <c r="N97" s="643"/>
      <c r="O97" s="643"/>
      <c r="P97" s="643"/>
      <c r="Q97" s="643"/>
      <c r="R97" s="643"/>
      <c r="S97" s="643"/>
      <c r="T97" s="643"/>
      <c r="W97" s="774"/>
      <c r="X97" s="774"/>
      <c r="Y97" s="293"/>
      <c r="Z97" s="774"/>
      <c r="AA97" s="774"/>
      <c r="AB97" s="119"/>
      <c r="AF97" s="737"/>
      <c r="AG97" s="737"/>
      <c r="AH97" s="517"/>
      <c r="AI97" s="517"/>
      <c r="AJ97" s="517"/>
      <c r="AK97" s="528"/>
      <c r="AL97" s="528"/>
      <c r="AM97" s="528"/>
      <c r="AN97" s="529"/>
      <c r="AO97" s="530"/>
      <c r="AP97" s="531"/>
      <c r="AQ97" s="531"/>
      <c r="AR97" s="531"/>
      <c r="AS97" s="753"/>
      <c r="AT97" s="753"/>
      <c r="AU97" s="532"/>
      <c r="AV97" s="532"/>
      <c r="AW97" s="532"/>
      <c r="AX97" s="753"/>
      <c r="AY97" s="753"/>
      <c r="AZ97" s="532"/>
      <c r="BA97" s="532"/>
      <c r="BB97" s="532"/>
      <c r="BC97" s="753"/>
      <c r="BD97" s="753"/>
      <c r="BE97" s="753"/>
      <c r="BF97" s="753"/>
      <c r="BG97" s="753"/>
      <c r="BH97" s="753"/>
      <c r="BI97" s="533"/>
      <c r="BJ97" s="533"/>
      <c r="BK97" s="533"/>
      <c r="BL97" s="533"/>
      <c r="BM97" s="999"/>
      <c r="BN97" s="999"/>
      <c r="BO97" s="534"/>
      <c r="BP97" s="753"/>
      <c r="BQ97" s="753"/>
      <c r="BR97" s="746"/>
      <c r="BS97" s="746"/>
    </row>
    <row r="98" spans="2:71" x14ac:dyDescent="0.25">
      <c r="B98" s="643"/>
      <c r="C98" s="643"/>
      <c r="D98" s="643"/>
      <c r="E98" s="643"/>
      <c r="F98" s="643"/>
      <c r="G98" s="643"/>
      <c r="H98" s="643"/>
      <c r="I98" s="643"/>
      <c r="J98" s="643"/>
      <c r="K98" s="643"/>
      <c r="L98" s="643"/>
      <c r="M98" s="643"/>
      <c r="N98" s="643"/>
      <c r="O98" s="643"/>
      <c r="P98" s="643"/>
      <c r="Q98" s="643"/>
      <c r="R98" s="643"/>
      <c r="S98" s="643"/>
      <c r="T98" s="643"/>
      <c r="W98" s="774"/>
      <c r="X98" s="774"/>
      <c r="Y98" s="293"/>
      <c r="Z98" s="774"/>
      <c r="AA98" s="774"/>
      <c r="AB98" s="119"/>
      <c r="AF98" s="737"/>
      <c r="AG98" s="737"/>
      <c r="AH98" s="517"/>
      <c r="AI98" s="517"/>
      <c r="AJ98" s="517"/>
      <c r="AK98" s="528"/>
      <c r="AL98" s="528"/>
      <c r="AM98" s="528"/>
      <c r="AN98" s="529"/>
      <c r="AO98" s="530"/>
      <c r="AP98" s="531"/>
      <c r="AQ98" s="531"/>
      <c r="AR98" s="531"/>
      <c r="AS98" s="753"/>
      <c r="AT98" s="753"/>
      <c r="AU98" s="532"/>
      <c r="AV98" s="532"/>
      <c r="AW98" s="532"/>
      <c r="AX98" s="753"/>
      <c r="AY98" s="753"/>
      <c r="AZ98" s="532"/>
      <c r="BA98" s="532"/>
      <c r="BB98" s="532"/>
      <c r="BC98" s="753"/>
      <c r="BD98" s="753"/>
      <c r="BE98" s="753"/>
      <c r="BF98" s="753"/>
      <c r="BG98" s="753"/>
      <c r="BH98" s="753"/>
      <c r="BI98" s="533"/>
      <c r="BJ98" s="533"/>
      <c r="BK98" s="533"/>
      <c r="BL98" s="533"/>
      <c r="BM98" s="999"/>
      <c r="BN98" s="999"/>
      <c r="BO98" s="534"/>
      <c r="BP98" s="753"/>
      <c r="BQ98" s="753"/>
      <c r="BR98" s="746"/>
      <c r="BS98" s="746"/>
    </row>
    <row r="99" spans="2:71" x14ac:dyDescent="0.25">
      <c r="B99" s="643"/>
      <c r="C99" s="643"/>
      <c r="D99" s="643"/>
      <c r="E99" s="643"/>
      <c r="F99" s="643"/>
      <c r="G99" s="643"/>
      <c r="H99" s="643"/>
      <c r="I99" s="643"/>
      <c r="J99" s="643"/>
      <c r="K99" s="643"/>
      <c r="L99" s="643"/>
      <c r="M99" s="643"/>
      <c r="N99" s="643"/>
      <c r="O99" s="643"/>
      <c r="P99" s="643"/>
      <c r="Q99" s="643"/>
      <c r="R99" s="643"/>
      <c r="S99" s="643"/>
      <c r="T99" s="643"/>
      <c r="W99" s="774"/>
      <c r="X99" s="774"/>
      <c r="Y99" s="293"/>
      <c r="Z99" s="774"/>
      <c r="AA99" s="774"/>
      <c r="AB99" s="119"/>
      <c r="AF99" s="737"/>
      <c r="AG99" s="737"/>
      <c r="AH99" s="517"/>
      <c r="AI99" s="517"/>
      <c r="AJ99" s="517"/>
      <c r="AK99" s="528"/>
      <c r="AL99" s="528"/>
      <c r="AM99" s="528"/>
      <c r="AN99" s="529"/>
      <c r="AO99" s="530"/>
      <c r="AP99" s="531"/>
      <c r="AQ99" s="531"/>
      <c r="AR99" s="531"/>
      <c r="AS99" s="753"/>
      <c r="AT99" s="753"/>
      <c r="AU99" s="532"/>
      <c r="AV99" s="532"/>
      <c r="AW99" s="532"/>
      <c r="AX99" s="753"/>
      <c r="AY99" s="753"/>
      <c r="AZ99" s="532"/>
      <c r="BA99" s="532"/>
      <c r="BB99" s="532"/>
      <c r="BC99" s="753"/>
      <c r="BD99" s="753"/>
      <c r="BE99" s="753"/>
      <c r="BF99" s="753"/>
      <c r="BG99" s="753"/>
      <c r="BH99" s="753"/>
      <c r="BI99" s="533"/>
      <c r="BJ99" s="533"/>
      <c r="BK99" s="533"/>
      <c r="BL99" s="533"/>
      <c r="BM99" s="999"/>
      <c r="BN99" s="999"/>
      <c r="BO99" s="534"/>
      <c r="BP99" s="753"/>
      <c r="BQ99" s="753"/>
      <c r="BR99" s="746"/>
      <c r="BS99" s="746"/>
    </row>
    <row r="100" spans="2:71" x14ac:dyDescent="0.25">
      <c r="B100" s="643"/>
      <c r="C100" s="643"/>
      <c r="D100" s="643"/>
      <c r="E100" s="643"/>
      <c r="F100" s="643"/>
      <c r="G100" s="643"/>
      <c r="H100" s="643"/>
      <c r="I100" s="643"/>
      <c r="J100" s="643"/>
      <c r="K100" s="643"/>
      <c r="L100" s="643"/>
      <c r="M100" s="643"/>
      <c r="N100" s="643"/>
      <c r="O100" s="643"/>
      <c r="P100" s="643"/>
      <c r="Q100" s="643"/>
      <c r="R100" s="643"/>
      <c r="S100" s="643"/>
      <c r="T100" s="643"/>
      <c r="W100" s="774"/>
      <c r="X100" s="774"/>
      <c r="Y100" s="293"/>
      <c r="Z100" s="774"/>
      <c r="AA100" s="774"/>
      <c r="AB100" s="119"/>
      <c r="AF100" s="737"/>
      <c r="AG100" s="737"/>
      <c r="AH100" s="517"/>
      <c r="AI100" s="517"/>
      <c r="AJ100" s="517"/>
      <c r="AK100" s="528"/>
      <c r="AL100" s="528"/>
      <c r="AM100" s="528"/>
      <c r="AN100" s="529"/>
      <c r="AO100" s="530"/>
      <c r="AP100" s="531"/>
      <c r="AQ100" s="531"/>
      <c r="AR100" s="531"/>
      <c r="AS100" s="753"/>
      <c r="AT100" s="753"/>
      <c r="AU100" s="532"/>
      <c r="AV100" s="532"/>
      <c r="AW100" s="532"/>
      <c r="AX100" s="753"/>
      <c r="AY100" s="753"/>
      <c r="AZ100" s="532"/>
      <c r="BA100" s="532"/>
      <c r="BB100" s="532"/>
      <c r="BC100" s="753"/>
      <c r="BD100" s="753"/>
      <c r="BE100" s="753"/>
      <c r="BF100" s="753"/>
      <c r="BG100" s="753"/>
      <c r="BH100" s="753"/>
      <c r="BI100" s="533"/>
      <c r="BJ100" s="533"/>
      <c r="BK100" s="533"/>
      <c r="BL100" s="533"/>
      <c r="BM100" s="999"/>
      <c r="BN100" s="999"/>
      <c r="BO100" s="534"/>
      <c r="BP100" s="753"/>
      <c r="BQ100" s="753"/>
      <c r="BR100" s="746"/>
      <c r="BS100" s="746"/>
    </row>
    <row r="101" spans="2:71" x14ac:dyDescent="0.25">
      <c r="B101" s="643"/>
      <c r="C101" s="643"/>
      <c r="D101" s="643"/>
      <c r="E101" s="643"/>
      <c r="F101" s="643"/>
      <c r="G101" s="643"/>
      <c r="H101" s="643"/>
      <c r="I101" s="643"/>
      <c r="J101" s="643"/>
      <c r="K101" s="643"/>
      <c r="L101" s="643"/>
      <c r="M101" s="643"/>
      <c r="N101" s="643"/>
      <c r="O101" s="643"/>
      <c r="P101" s="643"/>
      <c r="Q101" s="643"/>
      <c r="R101" s="643"/>
      <c r="S101" s="643"/>
      <c r="T101" s="643"/>
      <c r="W101" s="774"/>
      <c r="X101" s="774"/>
      <c r="Y101" s="293"/>
      <c r="Z101" s="774"/>
      <c r="AA101" s="774"/>
      <c r="AB101" s="119"/>
      <c r="AF101" s="737"/>
      <c r="AG101" s="737"/>
      <c r="AH101" s="517"/>
      <c r="AI101" s="517"/>
      <c r="AJ101" s="517"/>
      <c r="AK101" s="528"/>
      <c r="AL101" s="528"/>
      <c r="AM101" s="528"/>
      <c r="AN101" s="529"/>
      <c r="AO101" s="530"/>
      <c r="AP101" s="531"/>
      <c r="AQ101" s="531"/>
      <c r="AR101" s="531"/>
      <c r="AS101" s="753"/>
      <c r="AT101" s="753"/>
      <c r="AU101" s="532"/>
      <c r="AV101" s="532"/>
      <c r="AW101" s="532"/>
      <c r="AX101" s="753"/>
      <c r="AY101" s="753"/>
      <c r="AZ101" s="532"/>
      <c r="BA101" s="532"/>
      <c r="BB101" s="532"/>
      <c r="BC101" s="753"/>
      <c r="BD101" s="753"/>
      <c r="BE101" s="753"/>
      <c r="BF101" s="753"/>
      <c r="BG101" s="753"/>
      <c r="BH101" s="753"/>
      <c r="BI101" s="533"/>
      <c r="BJ101" s="533"/>
      <c r="BK101" s="533"/>
      <c r="BL101" s="533"/>
      <c r="BM101" s="999"/>
      <c r="BN101" s="999"/>
      <c r="BO101" s="534"/>
      <c r="BP101" s="753"/>
      <c r="BQ101" s="753"/>
      <c r="BR101" s="746"/>
      <c r="BS101" s="746"/>
    </row>
    <row r="102" spans="2:71" x14ac:dyDescent="0.25">
      <c r="B102" s="643"/>
      <c r="C102" s="643"/>
      <c r="D102" s="643"/>
      <c r="E102" s="643"/>
      <c r="F102" s="643"/>
      <c r="G102" s="643"/>
      <c r="H102" s="643"/>
      <c r="I102" s="643"/>
      <c r="J102" s="643"/>
      <c r="K102" s="643"/>
      <c r="L102" s="643"/>
      <c r="M102" s="643"/>
      <c r="N102" s="643"/>
      <c r="O102" s="643"/>
      <c r="P102" s="643"/>
      <c r="Q102" s="643"/>
      <c r="R102" s="643"/>
      <c r="S102" s="643"/>
      <c r="T102" s="643"/>
      <c r="W102" s="774"/>
      <c r="X102" s="774"/>
      <c r="Y102" s="293"/>
      <c r="Z102" s="774"/>
      <c r="AA102" s="774"/>
      <c r="AB102" s="119"/>
      <c r="AF102" s="737"/>
      <c r="AG102" s="737"/>
      <c r="AH102" s="517"/>
      <c r="AI102" s="517"/>
      <c r="AJ102" s="517"/>
      <c r="AK102" s="528"/>
      <c r="AL102" s="528"/>
      <c r="AM102" s="528"/>
      <c r="AN102" s="529"/>
      <c r="AO102" s="530"/>
      <c r="AP102" s="531"/>
      <c r="AQ102" s="531"/>
      <c r="AR102" s="531"/>
      <c r="AS102" s="753"/>
      <c r="AT102" s="753"/>
      <c r="AU102" s="532"/>
      <c r="AV102" s="532"/>
      <c r="AW102" s="532"/>
      <c r="AX102" s="753"/>
      <c r="AY102" s="753"/>
      <c r="AZ102" s="532"/>
      <c r="BA102" s="532"/>
      <c r="BB102" s="532"/>
      <c r="BC102" s="753"/>
      <c r="BD102" s="753"/>
      <c r="BE102" s="753"/>
      <c r="BF102" s="753"/>
      <c r="BG102" s="753"/>
      <c r="BH102" s="753"/>
      <c r="BI102" s="533"/>
      <c r="BJ102" s="533"/>
      <c r="BK102" s="533"/>
      <c r="BL102" s="533"/>
      <c r="BM102" s="999"/>
      <c r="BN102" s="999"/>
      <c r="BO102" s="534"/>
      <c r="BP102" s="753"/>
      <c r="BQ102" s="753"/>
      <c r="BR102" s="746"/>
      <c r="BS102" s="746"/>
    </row>
    <row r="103" spans="2:71" x14ac:dyDescent="0.25">
      <c r="B103" s="643"/>
      <c r="C103" s="643"/>
      <c r="D103" s="643"/>
      <c r="E103" s="643"/>
      <c r="F103" s="643"/>
      <c r="G103" s="643"/>
      <c r="H103" s="643"/>
      <c r="I103" s="643"/>
      <c r="J103" s="643"/>
      <c r="K103" s="643"/>
      <c r="L103" s="643"/>
      <c r="M103" s="643"/>
      <c r="N103" s="643"/>
      <c r="O103" s="643"/>
      <c r="P103" s="643"/>
      <c r="Q103" s="643"/>
      <c r="R103" s="643"/>
      <c r="S103" s="643"/>
      <c r="T103" s="643"/>
      <c r="W103" s="774"/>
      <c r="X103" s="774"/>
      <c r="Y103" s="293"/>
      <c r="Z103" s="774"/>
      <c r="AA103" s="774"/>
      <c r="AB103" s="119"/>
      <c r="AF103" s="737"/>
      <c r="AG103" s="737"/>
      <c r="AH103" s="517"/>
      <c r="AI103" s="517"/>
      <c r="AJ103" s="517"/>
      <c r="AK103" s="528"/>
      <c r="AL103" s="528"/>
      <c r="AM103" s="528"/>
      <c r="AN103" s="529"/>
      <c r="AO103" s="530"/>
      <c r="AP103" s="531"/>
      <c r="AQ103" s="531"/>
      <c r="AR103" s="531"/>
      <c r="AS103" s="753"/>
      <c r="AT103" s="753"/>
      <c r="AU103" s="532"/>
      <c r="AV103" s="532"/>
      <c r="AW103" s="532"/>
      <c r="AX103" s="753"/>
      <c r="AY103" s="753"/>
      <c r="AZ103" s="532"/>
      <c r="BA103" s="532"/>
      <c r="BB103" s="532"/>
      <c r="BC103" s="753"/>
      <c r="BD103" s="753"/>
      <c r="BE103" s="753"/>
      <c r="BF103" s="753"/>
      <c r="BG103" s="753"/>
      <c r="BH103" s="753"/>
      <c r="BI103" s="533"/>
      <c r="BJ103" s="533"/>
      <c r="BK103" s="533"/>
      <c r="BL103" s="533"/>
      <c r="BM103" s="999"/>
      <c r="BN103" s="999"/>
      <c r="BO103" s="534"/>
      <c r="BP103" s="753"/>
      <c r="BQ103" s="753"/>
      <c r="BR103" s="746"/>
      <c r="BS103" s="746"/>
    </row>
    <row r="104" spans="2:71" x14ac:dyDescent="0.25">
      <c r="B104" s="643"/>
      <c r="C104" s="643"/>
      <c r="D104" s="643"/>
      <c r="E104" s="643"/>
      <c r="F104" s="643"/>
      <c r="G104" s="643"/>
      <c r="H104" s="643"/>
      <c r="I104" s="643"/>
      <c r="J104" s="643"/>
      <c r="K104" s="643"/>
      <c r="L104" s="643"/>
      <c r="M104" s="643"/>
      <c r="N104" s="643"/>
      <c r="O104" s="643"/>
      <c r="P104" s="643"/>
      <c r="Q104" s="643"/>
      <c r="R104" s="643"/>
      <c r="S104" s="643"/>
      <c r="T104" s="643"/>
      <c r="W104" s="774"/>
      <c r="X104" s="774"/>
      <c r="Y104" s="293"/>
      <c r="Z104" s="774"/>
      <c r="AA104" s="774"/>
      <c r="AB104" s="119"/>
      <c r="AF104" s="737"/>
      <c r="AG104" s="737"/>
      <c r="AH104" s="517"/>
      <c r="AI104" s="517"/>
      <c r="AJ104" s="517"/>
      <c r="AK104" s="528"/>
      <c r="AL104" s="528"/>
      <c r="AM104" s="528"/>
      <c r="AN104" s="529"/>
      <c r="AO104" s="530"/>
      <c r="AP104" s="531"/>
      <c r="AQ104" s="531"/>
      <c r="AR104" s="531"/>
      <c r="AS104" s="753"/>
      <c r="AT104" s="753"/>
      <c r="AU104" s="532"/>
      <c r="AV104" s="532"/>
      <c r="AW104" s="532"/>
      <c r="AX104" s="753"/>
      <c r="AY104" s="753"/>
      <c r="AZ104" s="532"/>
      <c r="BA104" s="532"/>
      <c r="BB104" s="532"/>
      <c r="BC104" s="753"/>
      <c r="BD104" s="753"/>
      <c r="BE104" s="753"/>
      <c r="BF104" s="753"/>
      <c r="BG104" s="753"/>
      <c r="BH104" s="753"/>
      <c r="BI104" s="533"/>
      <c r="BJ104" s="533"/>
      <c r="BK104" s="533"/>
      <c r="BL104" s="533"/>
      <c r="BM104" s="999"/>
      <c r="BN104" s="999"/>
      <c r="BO104" s="534"/>
      <c r="BP104" s="753"/>
      <c r="BQ104" s="753"/>
      <c r="BR104" s="746"/>
      <c r="BS104" s="746"/>
    </row>
    <row r="105" spans="2:71"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774"/>
      <c r="AA105" s="32"/>
      <c r="AB105" s="32"/>
      <c r="AF105" s="1308"/>
      <c r="AG105" s="1308"/>
      <c r="AH105" s="747"/>
      <c r="AI105" s="747"/>
      <c r="AJ105" s="747"/>
      <c r="AK105" s="296"/>
      <c r="AL105" s="296"/>
      <c r="AM105" s="296"/>
      <c r="AN105" s="535"/>
      <c r="AO105" s="536"/>
      <c r="AP105" s="537"/>
      <c r="AQ105" s="537"/>
      <c r="AR105" s="537"/>
      <c r="AS105" s="746"/>
      <c r="AT105" s="746"/>
      <c r="AU105" s="538"/>
      <c r="AV105" s="538"/>
      <c r="AW105" s="538"/>
      <c r="AX105" s="746"/>
      <c r="AY105" s="746"/>
      <c r="AZ105" s="539"/>
      <c r="BA105" s="539"/>
      <c r="BB105" s="539"/>
      <c r="BC105" s="746"/>
      <c r="BD105" s="746"/>
      <c r="BE105" s="746"/>
      <c r="BF105" s="746"/>
      <c r="BG105" s="746"/>
      <c r="BH105" s="746"/>
      <c r="BI105" s="540"/>
      <c r="BJ105" s="540"/>
      <c r="BK105" s="540"/>
      <c r="BL105" s="540"/>
      <c r="BM105" s="989"/>
      <c r="BN105" s="989"/>
      <c r="BO105" s="541"/>
      <c r="BP105" s="746"/>
      <c r="BQ105" s="746"/>
      <c r="BR105" s="542"/>
      <c r="BS105" s="542"/>
    </row>
    <row r="106" spans="2:71"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774"/>
      <c r="AA106" s="587"/>
      <c r="AB106" s="587"/>
      <c r="AF106" s="737"/>
      <c r="AG106" s="737"/>
      <c r="AH106" s="737"/>
      <c r="AI106" s="737"/>
      <c r="AJ106" s="737"/>
      <c r="AK106" s="748"/>
      <c r="AL106" s="748"/>
      <c r="AM106" s="748"/>
      <c r="AN106" s="748"/>
      <c r="AO106" s="748"/>
      <c r="AP106" s="748"/>
      <c r="AQ106" s="748"/>
      <c r="AR106" s="748"/>
      <c r="AS106" s="1306"/>
      <c r="AT106" s="1306"/>
      <c r="AU106" s="1306"/>
      <c r="AV106" s="748"/>
      <c r="AW106" s="748"/>
      <c r="AX106" s="1306"/>
      <c r="AY106" s="1306"/>
      <c r="AZ106" s="1306"/>
      <c r="BA106" s="748"/>
      <c r="BB106" s="748"/>
      <c r="BC106" s="1306"/>
      <c r="BD106" s="1306"/>
      <c r="BE106" s="748"/>
      <c r="BF106" s="748"/>
      <c r="BG106" s="748"/>
      <c r="BH106" s="1306"/>
      <c r="BI106" s="1306"/>
      <c r="BJ106" s="748"/>
      <c r="BK106" s="991"/>
      <c r="BL106" s="991"/>
      <c r="BM106" s="1306"/>
      <c r="BN106" s="1306"/>
      <c r="BO106" s="991"/>
      <c r="BP106" s="748"/>
      <c r="BQ106" s="748"/>
      <c r="BR106" s="1307"/>
      <c r="BS106" s="1307"/>
    </row>
    <row r="107" spans="2:71" x14ac:dyDescent="0.25">
      <c r="W107" s="587"/>
      <c r="X107" s="587"/>
      <c r="Y107" s="629"/>
      <c r="Z107" s="774"/>
      <c r="AA107" s="587"/>
      <c r="AB107" s="587"/>
      <c r="AF107" s="737"/>
      <c r="AG107" s="737"/>
      <c r="AH107" s="737"/>
      <c r="AI107" s="737"/>
      <c r="AJ107" s="737"/>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26"/>
      <c r="BQ107" s="526"/>
      <c r="BR107" s="334"/>
      <c r="BS107" s="334"/>
    </row>
  </sheetData>
  <mergeCells count="133">
    <mergeCell ref="AF59:AG59"/>
    <mergeCell ref="BR2:BS2"/>
    <mergeCell ref="BA2:BE2"/>
    <mergeCell ref="BF2:BJ2"/>
    <mergeCell ref="BK2:BO2"/>
    <mergeCell ref="B76:C76"/>
    <mergeCell ref="D76:F76"/>
    <mergeCell ref="I76:K76"/>
    <mergeCell ref="N76:P76"/>
    <mergeCell ref="Q76:R76"/>
    <mergeCell ref="S76:U76"/>
    <mergeCell ref="Q57:R57"/>
    <mergeCell ref="Q58:R58"/>
    <mergeCell ref="W58:X58"/>
    <mergeCell ref="Q59:R59"/>
    <mergeCell ref="W59:X59"/>
    <mergeCell ref="BM106:BN106"/>
    <mergeCell ref="BR106:BS106"/>
    <mergeCell ref="AF105:AG105"/>
    <mergeCell ref="AS106:AU106"/>
    <mergeCell ref="AX106:AZ106"/>
    <mergeCell ref="BC106:BD106"/>
    <mergeCell ref="BH106:BI106"/>
    <mergeCell ref="B77:C77"/>
    <mergeCell ref="D77:F77"/>
    <mergeCell ref="I77:K77"/>
    <mergeCell ref="Q77:R77"/>
    <mergeCell ref="S77:U77"/>
    <mergeCell ref="B78:C78"/>
    <mergeCell ref="D78:F78"/>
    <mergeCell ref="I78:K78"/>
    <mergeCell ref="Q78:R78"/>
    <mergeCell ref="S78:U78"/>
    <mergeCell ref="B75:C75"/>
    <mergeCell ref="D75:F75"/>
    <mergeCell ref="I75:K75"/>
    <mergeCell ref="N75:P75"/>
    <mergeCell ref="Q75:R75"/>
    <mergeCell ref="S75:U75"/>
    <mergeCell ref="B74:C74"/>
    <mergeCell ref="D74:F74"/>
    <mergeCell ref="I74:K74"/>
    <mergeCell ref="N74:P74"/>
    <mergeCell ref="Q74:R74"/>
    <mergeCell ref="S74:U74"/>
    <mergeCell ref="B73:C73"/>
    <mergeCell ref="D73:F73"/>
    <mergeCell ref="I73:K73"/>
    <mergeCell ref="N73:P73"/>
    <mergeCell ref="Q73:R73"/>
    <mergeCell ref="S73:U73"/>
    <mergeCell ref="B72:C72"/>
    <mergeCell ref="D72:F72"/>
    <mergeCell ref="I72:K72"/>
    <mergeCell ref="N72:P72"/>
    <mergeCell ref="Q72:R72"/>
    <mergeCell ref="S72:U72"/>
    <mergeCell ref="B71:C71"/>
    <mergeCell ref="D71:F71"/>
    <mergeCell ref="I71:K71"/>
    <mergeCell ref="N71:P71"/>
    <mergeCell ref="Q71:R71"/>
    <mergeCell ref="S71:U71"/>
    <mergeCell ref="B70:C70"/>
    <mergeCell ref="D70:F70"/>
    <mergeCell ref="I70:K70"/>
    <mergeCell ref="N70:P70"/>
    <mergeCell ref="Q70:R70"/>
    <mergeCell ref="S70:U70"/>
    <mergeCell ref="B68:D68"/>
    <mergeCell ref="I68:K68"/>
    <mergeCell ref="N68:P68"/>
    <mergeCell ref="Q68:R68"/>
    <mergeCell ref="S68:U68"/>
    <mergeCell ref="B69:C69"/>
    <mergeCell ref="D69:F69"/>
    <mergeCell ref="I69:K69"/>
    <mergeCell ref="N69:P69"/>
    <mergeCell ref="Q69:R69"/>
    <mergeCell ref="S69:U69"/>
    <mergeCell ref="C65:D65"/>
    <mergeCell ref="B66:U66"/>
    <mergeCell ref="D67:F67"/>
    <mergeCell ref="G67:K67"/>
    <mergeCell ref="L67:P67"/>
    <mergeCell ref="Q67:U67"/>
    <mergeCell ref="W60:X60"/>
    <mergeCell ref="BR60:BS60"/>
    <mergeCell ref="AQ61:AU61"/>
    <mergeCell ref="AV61:AZ61"/>
    <mergeCell ref="BA61:BE61"/>
    <mergeCell ref="BF61:BJ61"/>
    <mergeCell ref="BR61:BS61"/>
    <mergeCell ref="BK61:BO61"/>
    <mergeCell ref="L50:M50"/>
    <mergeCell ref="W50:X50"/>
    <mergeCell ref="Z50:AC50"/>
    <mergeCell ref="L51:M51"/>
    <mergeCell ref="W54:X54"/>
    <mergeCell ref="Q56:R56"/>
    <mergeCell ref="L44:M44"/>
    <mergeCell ref="L45:M45"/>
    <mergeCell ref="L46:M46"/>
    <mergeCell ref="L47:M47"/>
    <mergeCell ref="L48:M48"/>
    <mergeCell ref="L49:M49"/>
    <mergeCell ref="L35:M35"/>
    <mergeCell ref="L36:M36"/>
    <mergeCell ref="L37:M37"/>
    <mergeCell ref="L38:M38"/>
    <mergeCell ref="L39:M39"/>
    <mergeCell ref="L40:M40"/>
    <mergeCell ref="L41:M41"/>
    <mergeCell ref="L42:M42"/>
    <mergeCell ref="L43:M43"/>
    <mergeCell ref="L28:M28"/>
    <mergeCell ref="L29:M29"/>
    <mergeCell ref="L30:M30"/>
    <mergeCell ref="L31:M31"/>
    <mergeCell ref="L32:M32"/>
    <mergeCell ref="A3:D3"/>
    <mergeCell ref="A1:J1"/>
    <mergeCell ref="L33:M33"/>
    <mergeCell ref="L34:M34"/>
    <mergeCell ref="AS1:AY1"/>
    <mergeCell ref="F2:I7"/>
    <mergeCell ref="AH2:AI2"/>
    <mergeCell ref="AQ2:AU2"/>
    <mergeCell ref="AV2:AZ2"/>
    <mergeCell ref="A6:D6"/>
    <mergeCell ref="H25:J25"/>
    <mergeCell ref="L26:M26"/>
    <mergeCell ref="L27:M27"/>
  </mergeCells>
  <conditionalFormatting sqref="P7:P8">
    <cfRule type="containsText" dxfId="34079" priority="2312" operator="containsText" text="AL">
      <formula>NOT(ISERROR(SEARCH("AL",P7)))</formula>
    </cfRule>
    <cfRule type="containsText" dxfId="34078" priority="2313" operator="containsText" text="AD">
      <formula>NOT(ISERROR(SEARCH("AD",P7)))</formula>
    </cfRule>
    <cfRule type="containsText" dxfId="34077" priority="2314" operator="containsText" text="AW">
      <formula>NOT(ISERROR(SEARCH("AW",P7)))</formula>
    </cfRule>
  </conditionalFormatting>
  <conditionalFormatting sqref="P7:P8">
    <cfRule type="containsText" dxfId="34076" priority="2309" operator="containsText" text="HL">
      <formula>NOT(ISERROR(SEARCH("HL",P7)))</formula>
    </cfRule>
    <cfRule type="containsText" dxfId="34075" priority="2310" operator="containsText" text="HD">
      <formula>NOT(ISERROR(SEARCH("HD",P7)))</formula>
    </cfRule>
    <cfRule type="containsText" dxfId="34074" priority="2311" operator="containsText" text="HW">
      <formula>NOT(ISERROR(SEARCH("HW",P7)))</formula>
    </cfRule>
  </conditionalFormatting>
  <conditionalFormatting sqref="O8">
    <cfRule type="containsText" dxfId="34073" priority="2300" operator="containsText" text="AL">
      <formula>NOT(ISERROR(SEARCH("AL",O8)))</formula>
    </cfRule>
    <cfRule type="containsText" dxfId="34072" priority="2301" operator="containsText" text="AD">
      <formula>NOT(ISERROR(SEARCH("AD",O8)))</formula>
    </cfRule>
    <cfRule type="containsText" dxfId="34071" priority="2302" operator="containsText" text="AW">
      <formula>NOT(ISERROR(SEARCH("AW",O8)))</formula>
    </cfRule>
  </conditionalFormatting>
  <conditionalFormatting sqref="O8">
    <cfRule type="containsText" dxfId="34070" priority="2297" operator="containsText" text="HL">
      <formula>NOT(ISERROR(SEARCH("HL",O8)))</formula>
    </cfRule>
    <cfRule type="containsText" dxfId="34069" priority="2298" operator="containsText" text="HD">
      <formula>NOT(ISERROR(SEARCH("HD",O8)))</formula>
    </cfRule>
    <cfRule type="containsText" dxfId="34068" priority="2299" operator="containsText" text="HW">
      <formula>NOT(ISERROR(SEARCH("HW",O8)))</formula>
    </cfRule>
  </conditionalFormatting>
  <conditionalFormatting sqref="O7:O8">
    <cfRule type="containsText" dxfId="34067" priority="2294" operator="containsText" text="AL">
      <formula>NOT(ISERROR(SEARCH("AL",O7)))</formula>
    </cfRule>
    <cfRule type="containsText" dxfId="34066" priority="2295" operator="containsText" text="AD">
      <formula>NOT(ISERROR(SEARCH("AD",O7)))</formula>
    </cfRule>
    <cfRule type="containsText" dxfId="34065" priority="2296" operator="containsText" text="AW">
      <formula>NOT(ISERROR(SEARCH("AW",O7)))</formula>
    </cfRule>
  </conditionalFormatting>
  <conditionalFormatting sqref="O7:O8">
    <cfRule type="containsText" dxfId="34064" priority="2291" operator="containsText" text="HL">
      <formula>NOT(ISERROR(SEARCH("HL",O7)))</formula>
    </cfRule>
    <cfRule type="containsText" dxfId="34063" priority="2292" operator="containsText" text="HD">
      <formula>NOT(ISERROR(SEARCH("HD",O7)))</formula>
    </cfRule>
    <cfRule type="containsText" dxfId="34062" priority="2293" operator="containsText" text="HW">
      <formula>NOT(ISERROR(SEARCH("HW",O7)))</formula>
    </cfRule>
  </conditionalFormatting>
  <conditionalFormatting sqref="N53">
    <cfRule type="containsText" dxfId="34061" priority="2234" operator="containsText" text="AL">
      <formula>NOT(ISERROR(SEARCH("AL",N53)))</formula>
    </cfRule>
    <cfRule type="containsText" dxfId="34060" priority="2235" operator="containsText" text="AD">
      <formula>NOT(ISERROR(SEARCH("AD",N53)))</formula>
    </cfRule>
    <cfRule type="containsText" dxfId="34059" priority="2236" operator="containsText" text="AW">
      <formula>NOT(ISERROR(SEARCH("AW",N53)))</formula>
    </cfRule>
  </conditionalFormatting>
  <conditionalFormatting sqref="N53">
    <cfRule type="containsText" dxfId="34058" priority="2231" operator="containsText" text="HL">
      <formula>NOT(ISERROR(SEARCH("HL",N53)))</formula>
    </cfRule>
    <cfRule type="containsText" dxfId="34057" priority="2232" operator="containsText" text="HD">
      <formula>NOT(ISERROR(SEARCH("HD",N53)))</formula>
    </cfRule>
    <cfRule type="containsText" dxfId="34056" priority="2233" operator="containsText" text="HW">
      <formula>NOT(ISERROR(SEARCH("HW",N53)))</formula>
    </cfRule>
  </conditionalFormatting>
  <conditionalFormatting sqref="C9:C54 T15:T25">
    <cfRule type="containsText" dxfId="34055" priority="2285" operator="containsText" text="HL">
      <formula>NOT(ISERROR(SEARCH("HL",C9)))</formula>
    </cfRule>
    <cfRule type="containsText" dxfId="34054" priority="2286" operator="containsText" text="HD">
      <formula>NOT(ISERROR(SEARCH("HD",C9)))</formula>
    </cfRule>
    <cfRule type="containsText" dxfId="34053" priority="2287" operator="containsText" text="HW">
      <formula>NOT(ISERROR(SEARCH("HW",C9)))</formula>
    </cfRule>
    <cfRule type="containsText" dxfId="34052" priority="2288" operator="containsText" text="AL">
      <formula>NOT(ISERROR(SEARCH("AL",C9)))</formula>
    </cfRule>
    <cfRule type="containsText" dxfId="34051" priority="2289" operator="containsText" text="AD">
      <formula>NOT(ISERROR(SEARCH("AD",C9)))</formula>
    </cfRule>
    <cfRule type="containsText" dxfId="34050" priority="2290" operator="containsText" text="AW">
      <formula>NOT(ISERROR(SEARCH("AW",C9)))</formula>
    </cfRule>
  </conditionalFormatting>
  <conditionalFormatting sqref="M53">
    <cfRule type="containsText" dxfId="34049" priority="2219" operator="containsText" text="HL">
      <formula>NOT(ISERROR(SEARCH("HL",M53)))</formula>
    </cfRule>
    <cfRule type="containsText" dxfId="34048" priority="2220" operator="containsText" text="HD">
      <formula>NOT(ISERROR(SEARCH("HD",M53)))</formula>
    </cfRule>
    <cfRule type="containsText" dxfId="34047" priority="2221" operator="containsText" text="HW">
      <formula>NOT(ISERROR(SEARCH("HW",M53)))</formula>
    </cfRule>
  </conditionalFormatting>
  <conditionalFormatting sqref="O20">
    <cfRule type="containsText" dxfId="34046" priority="2282" operator="containsText" text="AL">
      <formula>NOT(ISERROR(SEARCH("AL",O20)))</formula>
    </cfRule>
    <cfRule type="containsText" dxfId="34045" priority="2283" operator="containsText" text="AD">
      <formula>NOT(ISERROR(SEARCH("AD",O20)))</formula>
    </cfRule>
    <cfRule type="containsText" dxfId="34044" priority="2284" operator="containsText" text="AW">
      <formula>NOT(ISERROR(SEARCH("AW",O20)))</formula>
    </cfRule>
  </conditionalFormatting>
  <conditionalFormatting sqref="O20">
    <cfRule type="containsText" dxfId="34043" priority="2279" operator="containsText" text="HL">
      <formula>NOT(ISERROR(SEARCH("HL",O20)))</formula>
    </cfRule>
    <cfRule type="containsText" dxfId="34042" priority="2280" operator="containsText" text="HD">
      <formula>NOT(ISERROR(SEARCH("HD",O20)))</formula>
    </cfRule>
    <cfRule type="containsText" dxfId="34041" priority="2281" operator="containsText" text="HW">
      <formula>NOT(ISERROR(SEARCH("HW",O20)))</formula>
    </cfRule>
  </conditionalFormatting>
  <conditionalFormatting sqref="O20">
    <cfRule type="containsText" dxfId="34040" priority="2276" operator="containsText" text="AL">
      <formula>NOT(ISERROR(SEARCH("AL",O20)))</formula>
    </cfRule>
    <cfRule type="containsText" dxfId="34039" priority="2277" operator="containsText" text="AD">
      <formula>NOT(ISERROR(SEARCH("AD",O20)))</formula>
    </cfRule>
    <cfRule type="containsText" dxfId="34038" priority="2278" operator="containsText" text="AW">
      <formula>NOT(ISERROR(SEARCH("AW",O20)))</formula>
    </cfRule>
  </conditionalFormatting>
  <conditionalFormatting sqref="O20">
    <cfRule type="containsText" dxfId="34037" priority="2273" operator="containsText" text="HL">
      <formula>NOT(ISERROR(SEARCH("HL",O20)))</formula>
    </cfRule>
    <cfRule type="containsText" dxfId="34036" priority="2274" operator="containsText" text="HD">
      <formula>NOT(ISERROR(SEARCH("HD",O20)))</formula>
    </cfRule>
    <cfRule type="containsText" dxfId="34035" priority="2275" operator="containsText" text="HW">
      <formula>NOT(ISERROR(SEARCH("HW",O20)))</formula>
    </cfRule>
  </conditionalFormatting>
  <conditionalFormatting sqref="N53">
    <cfRule type="containsText" dxfId="34034" priority="2228" operator="containsText" text="AL">
      <formula>NOT(ISERROR(SEARCH("AL",N53)))</formula>
    </cfRule>
    <cfRule type="containsText" dxfId="34033" priority="2229" operator="containsText" text="AD">
      <formula>NOT(ISERROR(SEARCH("AD",N53)))</formula>
    </cfRule>
    <cfRule type="containsText" dxfId="34032" priority="2230" operator="containsText" text="AW">
      <formula>NOT(ISERROR(SEARCH("AW",N53)))</formula>
    </cfRule>
  </conditionalFormatting>
  <conditionalFormatting sqref="N53">
    <cfRule type="containsText" dxfId="34031" priority="2225" operator="containsText" text="HL">
      <formula>NOT(ISERROR(SEARCH("HL",N53)))</formula>
    </cfRule>
    <cfRule type="containsText" dxfId="34030" priority="2226" operator="containsText" text="HD">
      <formula>NOT(ISERROR(SEARCH("HD",N53)))</formula>
    </cfRule>
    <cfRule type="containsText" dxfId="34029" priority="2227" operator="containsText" text="HW">
      <formula>NOT(ISERROR(SEARCH("HW",N53)))</formula>
    </cfRule>
  </conditionalFormatting>
  <conditionalFormatting sqref="O19">
    <cfRule type="containsText" dxfId="34028" priority="2270" operator="containsText" text="AL">
      <formula>NOT(ISERROR(SEARCH("AL",O19)))</formula>
    </cfRule>
    <cfRule type="containsText" dxfId="34027" priority="2271" operator="containsText" text="AD">
      <formula>NOT(ISERROR(SEARCH("AD",O19)))</formula>
    </cfRule>
    <cfRule type="containsText" dxfId="34026" priority="2272" operator="containsText" text="AW">
      <formula>NOT(ISERROR(SEARCH("AW",O19)))</formula>
    </cfRule>
  </conditionalFormatting>
  <conditionalFormatting sqref="O19">
    <cfRule type="containsText" dxfId="34025" priority="2267" operator="containsText" text="HL">
      <formula>NOT(ISERROR(SEARCH("HL",O19)))</formula>
    </cfRule>
    <cfRule type="containsText" dxfId="34024" priority="2268" operator="containsText" text="HD">
      <formula>NOT(ISERROR(SEARCH("HD",O19)))</formula>
    </cfRule>
    <cfRule type="containsText" dxfId="34023" priority="2269" operator="containsText" text="HW">
      <formula>NOT(ISERROR(SEARCH("HW",O19)))</formula>
    </cfRule>
  </conditionalFormatting>
  <conditionalFormatting sqref="O19">
    <cfRule type="containsText" dxfId="34022" priority="2264" operator="containsText" text="AL">
      <formula>NOT(ISERROR(SEARCH("AL",O19)))</formula>
    </cfRule>
    <cfRule type="containsText" dxfId="34021" priority="2265" operator="containsText" text="AD">
      <formula>NOT(ISERROR(SEARCH("AD",O19)))</formula>
    </cfRule>
    <cfRule type="containsText" dxfId="34020" priority="2266" operator="containsText" text="AW">
      <formula>NOT(ISERROR(SEARCH("AW",O19)))</formula>
    </cfRule>
  </conditionalFormatting>
  <conditionalFormatting sqref="O19">
    <cfRule type="containsText" dxfId="34019" priority="2261" operator="containsText" text="HL">
      <formula>NOT(ISERROR(SEARCH("HL",O19)))</formula>
    </cfRule>
    <cfRule type="containsText" dxfId="34018" priority="2262" operator="containsText" text="HD">
      <formula>NOT(ISERROR(SEARCH("HD",O19)))</formula>
    </cfRule>
    <cfRule type="containsText" dxfId="34017" priority="2263" operator="containsText" text="HW">
      <formula>NOT(ISERROR(SEARCH("HW",O19)))</formula>
    </cfRule>
  </conditionalFormatting>
  <conditionalFormatting sqref="M53">
    <cfRule type="containsText" dxfId="34016" priority="2252" operator="containsText" text="AL">
      <formula>NOT(ISERROR(SEARCH("AL",M53)))</formula>
    </cfRule>
    <cfRule type="containsText" dxfId="34015" priority="2253" operator="containsText" text="AD">
      <formula>NOT(ISERROR(SEARCH("AD",M53)))</formula>
    </cfRule>
    <cfRule type="containsText" dxfId="34014" priority="2254" operator="containsText" text="AW">
      <formula>NOT(ISERROR(SEARCH("AW",M53)))</formula>
    </cfRule>
  </conditionalFormatting>
  <conditionalFormatting sqref="M53">
    <cfRule type="containsText" dxfId="34013" priority="2249" operator="containsText" text="HL">
      <formula>NOT(ISERROR(SEARCH("HL",M53)))</formula>
    </cfRule>
    <cfRule type="containsText" dxfId="34012" priority="2250" operator="containsText" text="HD">
      <formula>NOT(ISERROR(SEARCH("HD",M53)))</formula>
    </cfRule>
    <cfRule type="containsText" dxfId="34011" priority="2251" operator="containsText" text="HW">
      <formula>NOT(ISERROR(SEARCH("HW",M53)))</formula>
    </cfRule>
  </conditionalFormatting>
  <conditionalFormatting sqref="M53">
    <cfRule type="containsText" dxfId="34010" priority="2246" operator="containsText" text="AL">
      <formula>NOT(ISERROR(SEARCH("AL",M53)))</formula>
    </cfRule>
    <cfRule type="containsText" dxfId="34009" priority="2247" operator="containsText" text="AD">
      <formula>NOT(ISERROR(SEARCH("AD",M53)))</formula>
    </cfRule>
    <cfRule type="containsText" dxfId="34008" priority="2248" operator="containsText" text="AW">
      <formula>NOT(ISERROR(SEARCH("AW",M53)))</formula>
    </cfRule>
  </conditionalFormatting>
  <conditionalFormatting sqref="M53">
    <cfRule type="containsText" dxfId="34007" priority="2243" operator="containsText" text="HL">
      <formula>NOT(ISERROR(SEARCH("HL",M53)))</formula>
    </cfRule>
    <cfRule type="containsText" dxfId="34006" priority="2244" operator="containsText" text="HD">
      <formula>NOT(ISERROR(SEARCH("HD",M53)))</formula>
    </cfRule>
    <cfRule type="containsText" dxfId="34005" priority="2245" operator="containsText" text="HW">
      <formula>NOT(ISERROR(SEARCH("HW",M53)))</formula>
    </cfRule>
  </conditionalFormatting>
  <conditionalFormatting sqref="L53">
    <cfRule type="containsText" dxfId="34004" priority="2240" operator="containsText" text="AL">
      <formula>NOT(ISERROR(SEARCH("AL",L53)))</formula>
    </cfRule>
    <cfRule type="containsText" dxfId="34003" priority="2241" operator="containsText" text="AD">
      <formula>NOT(ISERROR(SEARCH("AD",L53)))</formula>
    </cfRule>
    <cfRule type="containsText" dxfId="34002" priority="2242" operator="containsText" text="AW">
      <formula>NOT(ISERROR(SEARCH("AW",L53)))</formula>
    </cfRule>
  </conditionalFormatting>
  <conditionalFormatting sqref="L53">
    <cfRule type="containsText" dxfId="34001" priority="2237" operator="containsText" text="HL">
      <formula>NOT(ISERROR(SEARCH("HL",L53)))</formula>
    </cfRule>
    <cfRule type="containsText" dxfId="34000" priority="2238" operator="containsText" text="HD">
      <formula>NOT(ISERROR(SEARCH("HD",L53)))</formula>
    </cfRule>
    <cfRule type="containsText" dxfId="33999" priority="2239" operator="containsText" text="HW">
      <formula>NOT(ISERROR(SEARCH("HW",L53)))</formula>
    </cfRule>
  </conditionalFormatting>
  <conditionalFormatting sqref="M53">
    <cfRule type="containsText" dxfId="33998" priority="2222" operator="containsText" text="AL">
      <formula>NOT(ISERROR(SEARCH("AL",M53)))</formula>
    </cfRule>
    <cfRule type="containsText" dxfId="33997" priority="2223" operator="containsText" text="AD">
      <formula>NOT(ISERROR(SEARCH("AD",M53)))</formula>
    </cfRule>
    <cfRule type="containsText" dxfId="33996" priority="2224" operator="containsText" text="AW">
      <formula>NOT(ISERROR(SEARCH("AW",M53)))</formula>
    </cfRule>
  </conditionalFormatting>
  <conditionalFormatting sqref="M54">
    <cfRule type="containsText" dxfId="33995" priority="2255" operator="containsText" text="HL">
      <formula>NOT(ISERROR(SEARCH("HL",M54)))</formula>
    </cfRule>
    <cfRule type="containsText" dxfId="33994" priority="2256" operator="containsText" text="HD">
      <formula>NOT(ISERROR(SEARCH("HD",M54)))</formula>
    </cfRule>
    <cfRule type="containsText" dxfId="33993" priority="2257" operator="containsText" text="HW">
      <formula>NOT(ISERROR(SEARCH("HW",M54)))</formula>
    </cfRule>
    <cfRule type="containsText" dxfId="33992" priority="2258" operator="containsText" text="AL">
      <formula>NOT(ISERROR(SEARCH("AL",M54)))</formula>
    </cfRule>
    <cfRule type="containsText" dxfId="33991" priority="2259" operator="containsText" text="AD">
      <formula>NOT(ISERROR(SEARCH("AD",M54)))</formula>
    </cfRule>
    <cfRule type="containsText" dxfId="33990" priority="2260" operator="containsText" text="AW">
      <formula>NOT(ISERROR(SEARCH("AW",M54)))</formula>
    </cfRule>
  </conditionalFormatting>
  <conditionalFormatting sqref="Y48:Y60">
    <cfRule type="containsText" dxfId="33989" priority="2202" operator="containsText" text="RW">
      <formula>NOT(ISERROR(SEARCH("RW",Y48)))</formula>
    </cfRule>
    <cfRule type="containsText" dxfId="33988" priority="2203" operator="containsText" text="LW">
      <formula>NOT(ISERROR(SEARCH("LW",Y48)))</formula>
    </cfRule>
    <cfRule type="containsText" dxfId="33987" priority="2204" operator="containsText" text="LF">
      <formula>NOT(ISERROR(SEARCH("LF",Y48)))</formula>
    </cfRule>
    <cfRule type="containsText" dxfId="33986" priority="2205" operator="containsText" text="CF">
      <formula>NOT(ISERROR(SEARCH("CF",Y48)))</formula>
    </cfRule>
    <cfRule type="containsText" dxfId="33985" priority="2206" operator="containsText" text="CF">
      <formula>NOT(ISERROR(SEARCH("CF",Y48)))</formula>
    </cfRule>
    <cfRule type="containsText" dxfId="33984" priority="2207" operator="containsText" text="CAM">
      <formula>NOT(ISERROR(SEARCH("CAM",Y48)))</formula>
    </cfRule>
    <cfRule type="containsText" dxfId="33983" priority="2208" operator="containsText" text="LM">
      <formula>NOT(ISERROR(SEARCH("LM",Y48)))</formula>
    </cfRule>
    <cfRule type="containsText" dxfId="33982" priority="2209" operator="containsText" text="CM">
      <formula>NOT(ISERROR(SEARCH("CM",Y48)))</formula>
    </cfRule>
    <cfRule type="containsText" dxfId="33981" priority="2210" operator="containsText" text="RM">
      <formula>NOT(ISERROR(SEARCH("RM",Y48)))</formula>
    </cfRule>
    <cfRule type="containsText" dxfId="33980" priority="2211" operator="containsText" text="CDM">
      <formula>NOT(ISERROR(SEARCH("CDM",Y48)))</formula>
    </cfRule>
    <cfRule type="containsText" dxfId="33979" priority="2212" operator="containsText" text="LWB">
      <formula>NOT(ISERROR(SEARCH("LWB",Y48)))</formula>
    </cfRule>
    <cfRule type="containsText" dxfId="33978" priority="2213" operator="containsText" text="RWB">
      <formula>NOT(ISERROR(SEARCH("RWB",Y48)))</formula>
    </cfRule>
    <cfRule type="containsText" dxfId="33977" priority="2214" operator="containsText" text="RB">
      <formula>NOT(ISERROR(SEARCH("RB",Y48)))</formula>
    </cfRule>
    <cfRule type="containsText" dxfId="33976" priority="2215" operator="containsText" text="CB">
      <formula>NOT(ISERROR(SEARCH("CB",Y48)))</formula>
    </cfRule>
    <cfRule type="containsText" dxfId="33975" priority="2216" operator="containsText" text="LB">
      <formula>NOT(ISERROR(SEARCH("LB",Y48)))</formula>
    </cfRule>
    <cfRule type="containsText" dxfId="33974" priority="2217" operator="containsText" text="GK">
      <formula>NOT(ISERROR(SEARCH("GK",Y48)))</formula>
    </cfRule>
    <cfRule type="containsText" dxfId="33973" priority="2218" operator="containsText" text="ST">
      <formula>NOT(ISERROR(SEARCH("ST",Y48)))</formula>
    </cfRule>
  </conditionalFormatting>
  <conditionalFormatting sqref="AF39 AF35:AF37 AF41 AF79:AF104 AF47:AF58 AF62 AF64:AF75">
    <cfRule type="containsText" dxfId="33972" priority="2187" operator="containsText" text="RW">
      <formula>NOT(ISERROR(SEARCH("RW",AF35)))</formula>
    </cfRule>
    <cfRule type="containsText" dxfId="33971" priority="2188" operator="containsText" text="LW">
      <formula>NOT(ISERROR(SEARCH("LW",AF35)))</formula>
    </cfRule>
    <cfRule type="containsText" dxfId="33970" priority="2189" operator="containsText" text="LF">
      <formula>NOT(ISERROR(SEARCH("LF",AF35)))</formula>
    </cfRule>
    <cfRule type="containsText" dxfId="33969" priority="2190" operator="containsText" text="CF">
      <formula>NOT(ISERROR(SEARCH("CF",AF35)))</formula>
    </cfRule>
    <cfRule type="containsText" dxfId="33968" priority="2191" operator="containsText" text="CF">
      <formula>NOT(ISERROR(SEARCH("CF",AF35)))</formula>
    </cfRule>
    <cfRule type="containsText" dxfId="33967" priority="2192" operator="containsText" text="CAM">
      <formula>NOT(ISERROR(SEARCH("CAM",AF35)))</formula>
    </cfRule>
    <cfRule type="containsText" dxfId="33966" priority="2193" operator="containsText" text="LM">
      <formula>NOT(ISERROR(SEARCH("LM",AF35)))</formula>
    </cfRule>
    <cfRule type="containsText" dxfId="33965" priority="2194" operator="containsText" text="RM">
      <formula>NOT(ISERROR(SEARCH("RM",AF35)))</formula>
    </cfRule>
    <cfRule type="containsText" dxfId="33964" priority="2195" operator="containsText" text="CDM">
      <formula>NOT(ISERROR(SEARCH("CDM",AF35)))</formula>
    </cfRule>
    <cfRule type="containsText" dxfId="33963" priority="2196" operator="containsText" text="LWB">
      <formula>NOT(ISERROR(SEARCH("LWB",AF35)))</formula>
    </cfRule>
    <cfRule type="containsText" dxfId="33962" priority="2197" operator="containsText" text="RWB">
      <formula>NOT(ISERROR(SEARCH("RWB",AF35)))</formula>
    </cfRule>
    <cfRule type="containsText" dxfId="33961" priority="2198" operator="containsText" text="RB">
      <formula>NOT(ISERROR(SEARCH("RB",AF35)))</formula>
    </cfRule>
    <cfRule type="containsText" dxfId="33960" priority="2199" operator="containsText" text="CB">
      <formula>NOT(ISERROR(SEARCH("CB",AF35)))</formula>
    </cfRule>
    <cfRule type="containsText" dxfId="33959" priority="2200" operator="containsText" text="LB">
      <formula>NOT(ISERROR(SEARCH("LB",AF35)))</formula>
    </cfRule>
    <cfRule type="containsText" dxfId="33958" priority="2201" operator="containsText" text="GK">
      <formula>NOT(ISERROR(SEARCH("GK",AF35)))</formula>
    </cfRule>
  </conditionalFormatting>
  <conditionalFormatting sqref="AG6:AG7 AG39 AG32:AG37 AG41 Z60 AG79:AG104 AG47:AG58 AG64:AG75">
    <cfRule type="containsText" dxfId="33957" priority="2170" operator="containsText" text="ST">
      <formula>NOT(ISERROR(SEARCH("ST",Z6)))</formula>
    </cfRule>
    <cfRule type="containsText" dxfId="33956" priority="2171" operator="containsText" text="RW">
      <formula>NOT(ISERROR(SEARCH("RW",Z6)))</formula>
    </cfRule>
    <cfRule type="containsText" dxfId="33955" priority="2172" operator="containsText" text="LW">
      <formula>NOT(ISERROR(SEARCH("LW",Z6)))</formula>
    </cfRule>
    <cfRule type="containsText" dxfId="33954" priority="2173" operator="containsText" text="LF">
      <formula>NOT(ISERROR(SEARCH("LF",Z6)))</formula>
    </cfRule>
    <cfRule type="containsText" dxfId="33953" priority="2174" operator="containsText" text="CF">
      <formula>NOT(ISERROR(SEARCH("CF",Z6)))</formula>
    </cfRule>
    <cfRule type="containsText" dxfId="33952" priority="2175" operator="containsText" text="CF">
      <formula>NOT(ISERROR(SEARCH("CF",Z6)))</formula>
    </cfRule>
    <cfRule type="containsText" dxfId="33951" priority="2176" operator="containsText" text="CAM">
      <formula>NOT(ISERROR(SEARCH("CAM",Z6)))</formula>
    </cfRule>
    <cfRule type="containsText" dxfId="33950" priority="2177" operator="containsText" text="LM">
      <formula>NOT(ISERROR(SEARCH("LM",Z6)))</formula>
    </cfRule>
    <cfRule type="containsText" dxfId="33949" priority="2178" operator="containsText" text="CM">
      <formula>NOT(ISERROR(SEARCH("CM",Z6)))</formula>
    </cfRule>
    <cfRule type="containsText" dxfId="33948" priority="2179" operator="containsText" text="RM">
      <formula>NOT(ISERROR(SEARCH("RM",Z6)))</formula>
    </cfRule>
    <cfRule type="containsText" dxfId="33947" priority="2180" operator="containsText" text="CDM">
      <formula>NOT(ISERROR(SEARCH("CDM",Z6)))</formula>
    </cfRule>
    <cfRule type="containsText" dxfId="33946" priority="2181" operator="containsText" text="LWB">
      <formula>NOT(ISERROR(SEARCH("LWB",Z6)))</formula>
    </cfRule>
    <cfRule type="containsText" dxfId="33945" priority="2182" operator="containsText" text="RWB">
      <formula>NOT(ISERROR(SEARCH("RWB",Z6)))</formula>
    </cfRule>
    <cfRule type="containsText" dxfId="33944" priority="2183" operator="containsText" text="RB">
      <formula>NOT(ISERROR(SEARCH("RB",Z6)))</formula>
    </cfRule>
    <cfRule type="containsText" dxfId="33943" priority="2184" operator="containsText" text="CB">
      <formula>NOT(ISERROR(SEARCH("CB",Z6)))</formula>
    </cfRule>
    <cfRule type="containsText" dxfId="33942" priority="2185" operator="containsText" text="LB">
      <formula>NOT(ISERROR(SEARCH("LB",Z6)))</formula>
    </cfRule>
    <cfRule type="containsText" dxfId="33941" priority="2186" operator="containsText" text="GK">
      <formula>NOT(ISERROR(SEARCH("GK",Z6)))</formula>
    </cfRule>
  </conditionalFormatting>
  <conditionalFormatting sqref="R53:S53">
    <cfRule type="containsText" dxfId="33940" priority="2134" operator="containsText" text="HL">
      <formula>NOT(ISERROR(SEARCH("HL",R53)))</formula>
    </cfRule>
    <cfRule type="containsText" dxfId="33939" priority="2135" operator="containsText" text="HD">
      <formula>NOT(ISERROR(SEARCH("HD",R53)))</formula>
    </cfRule>
    <cfRule type="containsText" dxfId="33938" priority="2136" operator="containsText" text="HW">
      <formula>NOT(ISERROR(SEARCH("HW",R53)))</formula>
    </cfRule>
  </conditionalFormatting>
  <conditionalFormatting sqref="R53:S53">
    <cfRule type="containsText" dxfId="33937" priority="2167" operator="containsText" text="AL">
      <formula>NOT(ISERROR(SEARCH("AL",R53)))</formula>
    </cfRule>
    <cfRule type="containsText" dxfId="33936" priority="2168" operator="containsText" text="AD">
      <formula>NOT(ISERROR(SEARCH("AD",R53)))</formula>
    </cfRule>
    <cfRule type="containsText" dxfId="33935" priority="2169" operator="containsText" text="AW">
      <formula>NOT(ISERROR(SEARCH("AW",R53)))</formula>
    </cfRule>
  </conditionalFormatting>
  <conditionalFormatting sqref="R53:S53">
    <cfRule type="containsText" dxfId="33934" priority="2164" operator="containsText" text="HL">
      <formula>NOT(ISERROR(SEARCH("HL",R53)))</formula>
    </cfRule>
    <cfRule type="containsText" dxfId="33933" priority="2165" operator="containsText" text="HD">
      <formula>NOT(ISERROR(SEARCH("HD",R53)))</formula>
    </cfRule>
    <cfRule type="containsText" dxfId="33932" priority="2166" operator="containsText" text="HW">
      <formula>NOT(ISERROR(SEARCH("HW",R53)))</formula>
    </cfRule>
  </conditionalFormatting>
  <conditionalFormatting sqref="R53:S53">
    <cfRule type="containsText" dxfId="33931" priority="2161" operator="containsText" text="AL">
      <formula>NOT(ISERROR(SEARCH("AL",R53)))</formula>
    </cfRule>
    <cfRule type="containsText" dxfId="33930" priority="2162" operator="containsText" text="AD">
      <formula>NOT(ISERROR(SEARCH("AD",R53)))</formula>
    </cfRule>
    <cfRule type="containsText" dxfId="33929" priority="2163" operator="containsText" text="AW">
      <formula>NOT(ISERROR(SEARCH("AW",R53)))</formula>
    </cfRule>
  </conditionalFormatting>
  <conditionalFormatting sqref="R53:S53">
    <cfRule type="containsText" dxfId="33928" priority="2158" operator="containsText" text="HL">
      <formula>NOT(ISERROR(SEARCH("HL",R53)))</formula>
    </cfRule>
    <cfRule type="containsText" dxfId="33927" priority="2159" operator="containsText" text="HD">
      <formula>NOT(ISERROR(SEARCH("HD",R53)))</formula>
    </cfRule>
    <cfRule type="containsText" dxfId="33926" priority="2160" operator="containsText" text="HW">
      <formula>NOT(ISERROR(SEARCH("HW",R53)))</formula>
    </cfRule>
  </conditionalFormatting>
  <conditionalFormatting sqref="Q53">
    <cfRule type="containsText" dxfId="33925" priority="2155" operator="containsText" text="AL">
      <formula>NOT(ISERROR(SEARCH("AL",Q53)))</formula>
    </cfRule>
    <cfRule type="containsText" dxfId="33924" priority="2156" operator="containsText" text="AD">
      <formula>NOT(ISERROR(SEARCH("AD",Q53)))</formula>
    </cfRule>
    <cfRule type="containsText" dxfId="33923" priority="2157" operator="containsText" text="AW">
      <formula>NOT(ISERROR(SEARCH("AW",Q53)))</formula>
    </cfRule>
  </conditionalFormatting>
  <conditionalFormatting sqref="Q53">
    <cfRule type="containsText" dxfId="33922" priority="2152" operator="containsText" text="HL">
      <formula>NOT(ISERROR(SEARCH("HL",Q53)))</formula>
    </cfRule>
    <cfRule type="containsText" dxfId="33921" priority="2153" operator="containsText" text="HD">
      <formula>NOT(ISERROR(SEARCH("HD",Q53)))</formula>
    </cfRule>
    <cfRule type="containsText" dxfId="33920" priority="2154" operator="containsText" text="HW">
      <formula>NOT(ISERROR(SEARCH("HW",Q53)))</formula>
    </cfRule>
  </conditionalFormatting>
  <conditionalFormatting sqref="T53">
    <cfRule type="containsText" dxfId="33919" priority="2149" operator="containsText" text="AL">
      <formula>NOT(ISERROR(SEARCH("AL",T53)))</formula>
    </cfRule>
    <cfRule type="containsText" dxfId="33918" priority="2150" operator="containsText" text="AD">
      <formula>NOT(ISERROR(SEARCH("AD",T53)))</formula>
    </cfRule>
    <cfRule type="containsText" dxfId="33917" priority="2151" operator="containsText" text="AW">
      <formula>NOT(ISERROR(SEARCH("AW",T53)))</formula>
    </cfRule>
  </conditionalFormatting>
  <conditionalFormatting sqref="T53">
    <cfRule type="containsText" dxfId="33916" priority="2146" operator="containsText" text="HL">
      <formula>NOT(ISERROR(SEARCH("HL",T53)))</formula>
    </cfRule>
    <cfRule type="containsText" dxfId="33915" priority="2147" operator="containsText" text="HD">
      <formula>NOT(ISERROR(SEARCH("HD",T53)))</formula>
    </cfRule>
    <cfRule type="containsText" dxfId="33914" priority="2148" operator="containsText" text="HW">
      <formula>NOT(ISERROR(SEARCH("HW",T53)))</formula>
    </cfRule>
  </conditionalFormatting>
  <conditionalFormatting sqref="T53">
    <cfRule type="containsText" dxfId="33913" priority="2143" operator="containsText" text="AL">
      <formula>NOT(ISERROR(SEARCH("AL",T53)))</formula>
    </cfRule>
    <cfRule type="containsText" dxfId="33912" priority="2144" operator="containsText" text="AD">
      <formula>NOT(ISERROR(SEARCH("AD",T53)))</formula>
    </cfRule>
    <cfRule type="containsText" dxfId="33911" priority="2145" operator="containsText" text="AW">
      <formula>NOT(ISERROR(SEARCH("AW",T53)))</formula>
    </cfRule>
  </conditionalFormatting>
  <conditionalFormatting sqref="T53">
    <cfRule type="containsText" dxfId="33910" priority="2140" operator="containsText" text="HL">
      <formula>NOT(ISERROR(SEARCH("HL",T53)))</formula>
    </cfRule>
    <cfRule type="containsText" dxfId="33909" priority="2141" operator="containsText" text="HD">
      <formula>NOT(ISERROR(SEARCH("HD",T53)))</formula>
    </cfRule>
    <cfRule type="containsText" dxfId="33908" priority="2142" operator="containsText" text="HW">
      <formula>NOT(ISERROR(SEARCH("HW",T53)))</formula>
    </cfRule>
  </conditionalFormatting>
  <conditionalFormatting sqref="R53:S53">
    <cfRule type="containsText" dxfId="33907" priority="2137" operator="containsText" text="AL">
      <formula>NOT(ISERROR(SEARCH("AL",R53)))</formula>
    </cfRule>
    <cfRule type="containsText" dxfId="33906" priority="2138" operator="containsText" text="AD">
      <formula>NOT(ISERROR(SEARCH("AD",R53)))</formula>
    </cfRule>
    <cfRule type="containsText" dxfId="33905" priority="2139" operator="containsText" text="AW">
      <formula>NOT(ISERROR(SEARCH("AW",R53)))</formula>
    </cfRule>
  </conditionalFormatting>
  <conditionalFormatting sqref="R54:S54">
    <cfRule type="containsText" dxfId="33904" priority="2128" operator="containsText" text="HL">
      <formula>NOT(ISERROR(SEARCH("HL",R54)))</formula>
    </cfRule>
    <cfRule type="containsText" dxfId="33903" priority="2129" operator="containsText" text="HD">
      <formula>NOT(ISERROR(SEARCH("HD",R54)))</formula>
    </cfRule>
    <cfRule type="containsText" dxfId="33902" priority="2130" operator="containsText" text="HW">
      <formula>NOT(ISERROR(SEARCH("HW",R54)))</formula>
    </cfRule>
    <cfRule type="containsText" dxfId="33901" priority="2131" operator="containsText" text="AL">
      <formula>NOT(ISERROR(SEARCH("AL",R54)))</formula>
    </cfRule>
    <cfRule type="containsText" dxfId="33900" priority="2132" operator="containsText" text="AD">
      <formula>NOT(ISERROR(SEARCH("AD",R54)))</formula>
    </cfRule>
    <cfRule type="containsText" dxfId="33899" priority="2133" operator="containsText" text="AW">
      <formula>NOT(ISERROR(SEARCH("AW",R54)))</formula>
    </cfRule>
  </conditionalFormatting>
  <conditionalFormatting sqref="AH5:AJ21 AI4:AJ4 AH22:AI22 AH79:AJ104 AH23:AJ58 AH64:AJ75">
    <cfRule type="containsText" dxfId="33898" priority="2111" operator="containsText" text="ST">
      <formula>NOT(ISERROR(SEARCH("ST",AH4)))</formula>
    </cfRule>
    <cfRule type="containsText" dxfId="33897" priority="2112" operator="containsText" text="RW">
      <formula>NOT(ISERROR(SEARCH("RW",AH4)))</formula>
    </cfRule>
    <cfRule type="containsText" dxfId="33896" priority="2113" operator="containsText" text="LW">
      <formula>NOT(ISERROR(SEARCH("LW",AH4)))</formula>
    </cfRule>
    <cfRule type="containsText" dxfId="33895" priority="2114" operator="containsText" text="LF">
      <formula>NOT(ISERROR(SEARCH("LF",AH4)))</formula>
    </cfRule>
    <cfRule type="containsText" dxfId="33894" priority="2115" operator="containsText" text="CF">
      <formula>NOT(ISERROR(SEARCH("CF",AH4)))</formula>
    </cfRule>
    <cfRule type="containsText" dxfId="33893" priority="2116" operator="containsText" text="CF">
      <formula>NOT(ISERROR(SEARCH("CF",AH4)))</formula>
    </cfRule>
    <cfRule type="containsText" dxfId="33892" priority="2117" operator="containsText" text="CAM">
      <formula>NOT(ISERROR(SEARCH("CAM",AH4)))</formula>
    </cfRule>
    <cfRule type="containsText" dxfId="33891" priority="2118" operator="containsText" text="LM">
      <formula>NOT(ISERROR(SEARCH("LM",AH4)))</formula>
    </cfRule>
    <cfRule type="containsText" dxfId="33890" priority="2119" operator="containsText" text="CM">
      <formula>NOT(ISERROR(SEARCH("CM",AH4)))</formula>
    </cfRule>
    <cfRule type="containsText" dxfId="33889" priority="2120" operator="containsText" text="RM">
      <formula>NOT(ISERROR(SEARCH("RM",AH4)))</formula>
    </cfRule>
    <cfRule type="containsText" dxfId="33888" priority="2121" operator="containsText" text="CDM">
      <formula>NOT(ISERROR(SEARCH("CDM",AH4)))</formula>
    </cfRule>
    <cfRule type="containsText" dxfId="33887" priority="2122" operator="containsText" text="LWB">
      <formula>NOT(ISERROR(SEARCH("LWB",AH4)))</formula>
    </cfRule>
    <cfRule type="containsText" dxfId="33886" priority="2123" operator="containsText" text="RWB">
      <formula>NOT(ISERROR(SEARCH("RWB",AH4)))</formula>
    </cfRule>
    <cfRule type="containsText" dxfId="33885" priority="2124" operator="containsText" text="RB">
      <formula>NOT(ISERROR(SEARCH("RB",AH4)))</formula>
    </cfRule>
    <cfRule type="containsText" dxfId="33884" priority="2125" operator="containsText" text="CB">
      <formula>NOT(ISERROR(SEARCH("CB",AH4)))</formula>
    </cfRule>
    <cfRule type="containsText" dxfId="33883" priority="2126" operator="containsText" text="LB">
      <formula>NOT(ISERROR(SEARCH("LB",AH4)))</formula>
    </cfRule>
    <cfRule type="containsText" dxfId="33882" priority="2127" operator="containsText" text="GK">
      <formula>NOT(ISERROR(SEARCH("GK",AH4)))</formula>
    </cfRule>
  </conditionalFormatting>
  <conditionalFormatting sqref="AH4:AJ21 AH22:AI22 Z60 AH79:AJ104 AH23:AJ58 AH64:AJ75">
    <cfRule type="cellIs" dxfId="33881" priority="2105" operator="between">
      <formula>90</formula>
      <formula>99</formula>
    </cfRule>
    <cfRule type="cellIs" dxfId="33880" priority="2106" operator="between">
      <formula>40</formula>
      <formula>49</formula>
    </cfRule>
    <cfRule type="cellIs" dxfId="33879" priority="2107" operator="between">
      <formula>50</formula>
      <formula>59</formula>
    </cfRule>
    <cfRule type="cellIs" dxfId="33878" priority="2108" operator="between">
      <formula>60</formula>
      <formula>69</formula>
    </cfRule>
    <cfRule type="cellIs" dxfId="33877" priority="2109" operator="between">
      <formula>70</formula>
      <formula>79</formula>
    </cfRule>
    <cfRule type="cellIs" dxfId="33876" priority="2110" operator="between">
      <formula>80</formula>
      <formula>89</formula>
    </cfRule>
  </conditionalFormatting>
  <conditionalFormatting sqref="AH22:AJ22">
    <cfRule type="containsText" dxfId="33875" priority="2087" operator="containsText" text="ST">
      <formula>NOT(ISERROR(SEARCH("ST",AH22)))</formula>
    </cfRule>
    <cfRule type="containsText" dxfId="33874" priority="2088" operator="containsText" text="RW">
      <formula>NOT(ISERROR(SEARCH("RW",AH22)))</formula>
    </cfRule>
    <cfRule type="containsText" dxfId="33873" priority="2089" operator="containsText" text="LW">
      <formula>NOT(ISERROR(SEARCH("LW",AH22)))</formula>
    </cfRule>
    <cfRule type="containsText" dxfId="33872" priority="2090" operator="containsText" text="LF">
      <formula>NOT(ISERROR(SEARCH("LF",AH22)))</formula>
    </cfRule>
    <cfRule type="containsText" dxfId="33871" priority="2091" operator="containsText" text="CF">
      <formula>NOT(ISERROR(SEARCH("CF",AH22)))</formula>
    </cfRule>
    <cfRule type="containsText" dxfId="33870" priority="2092" operator="containsText" text="CF">
      <formula>NOT(ISERROR(SEARCH("CF",AH22)))</formula>
    </cfRule>
    <cfRule type="containsText" dxfId="33869" priority="2093" operator="containsText" text="CAM">
      <formula>NOT(ISERROR(SEARCH("CAM",AH22)))</formula>
    </cfRule>
    <cfRule type="containsText" dxfId="33868" priority="2094" operator="containsText" text="LM">
      <formula>NOT(ISERROR(SEARCH("LM",AH22)))</formula>
    </cfRule>
    <cfRule type="containsText" dxfId="33867" priority="2095" operator="containsText" text="CM">
      <formula>NOT(ISERROR(SEARCH("CM",AH22)))</formula>
    </cfRule>
    <cfRule type="containsText" dxfId="33866" priority="2096" operator="containsText" text="RM">
      <formula>NOT(ISERROR(SEARCH("RM",AH22)))</formula>
    </cfRule>
    <cfRule type="containsText" dxfId="33865" priority="2097" operator="containsText" text="CDM">
      <formula>NOT(ISERROR(SEARCH("CDM",AH22)))</formula>
    </cfRule>
    <cfRule type="containsText" dxfId="33864" priority="2098" operator="containsText" text="LWB">
      <formula>NOT(ISERROR(SEARCH("LWB",AH22)))</formula>
    </cfRule>
    <cfRule type="containsText" dxfId="33863" priority="2099" operator="containsText" text="RWB">
      <formula>NOT(ISERROR(SEARCH("RWB",AH22)))</formula>
    </cfRule>
    <cfRule type="containsText" dxfId="33862" priority="2100" operator="containsText" text="RB">
      <formula>NOT(ISERROR(SEARCH("RB",AH22)))</formula>
    </cfRule>
    <cfRule type="containsText" dxfId="33861" priority="2101" operator="containsText" text="CB">
      <formula>NOT(ISERROR(SEARCH("CB",AH22)))</formula>
    </cfRule>
    <cfRule type="containsText" dxfId="33860" priority="2102" operator="containsText" text="LB">
      <formula>NOT(ISERROR(SEARCH("LB",AH22)))</formula>
    </cfRule>
    <cfRule type="containsText" dxfId="33859" priority="2103" operator="containsText" text="GK">
      <formula>NOT(ISERROR(SEARCH("GK",AH22)))</formula>
    </cfRule>
  </conditionalFormatting>
  <conditionalFormatting sqref="AH22:AJ22">
    <cfRule type="cellIs" dxfId="33858" priority="2080" operator="between">
      <formula>30</formula>
      <formula>39</formula>
    </cfRule>
    <cfRule type="cellIs" dxfId="33857" priority="2081" operator="between">
      <formula>90</formula>
      <formula>99</formula>
    </cfRule>
    <cfRule type="cellIs" dxfId="33856" priority="2082" operator="between">
      <formula>40</formula>
      <formula>49</formula>
    </cfRule>
    <cfRule type="cellIs" dxfId="33855" priority="2083" operator="between">
      <formula>50</formula>
      <formula>59</formula>
    </cfRule>
    <cfRule type="cellIs" dxfId="33854" priority="2084" operator="between">
      <formula>60</formula>
      <formula>69</formula>
    </cfRule>
    <cfRule type="cellIs" dxfId="33853" priority="2085" operator="between">
      <formula>70</formula>
      <formula>79</formula>
    </cfRule>
    <cfRule type="cellIs" dxfId="33852" priority="2086" operator="between">
      <formula>80</formula>
      <formula>89</formula>
    </cfRule>
  </conditionalFormatting>
  <conditionalFormatting sqref="AG4">
    <cfRule type="containsText" dxfId="33851" priority="2063" operator="containsText" text="ST">
      <formula>NOT(ISERROR(SEARCH("ST",AG4)))</formula>
    </cfRule>
    <cfRule type="containsText" dxfId="33850" priority="2064" operator="containsText" text="RW">
      <formula>NOT(ISERROR(SEARCH("RW",AG4)))</formula>
    </cfRule>
    <cfRule type="containsText" dxfId="33849" priority="2065" operator="containsText" text="LW">
      <formula>NOT(ISERROR(SEARCH("LW",AG4)))</formula>
    </cfRule>
    <cfRule type="containsText" dxfId="33848" priority="2066" operator="containsText" text="LF">
      <formula>NOT(ISERROR(SEARCH("LF",AG4)))</formula>
    </cfRule>
    <cfRule type="containsText" dxfId="33847" priority="2067" operator="containsText" text="CF">
      <formula>NOT(ISERROR(SEARCH("CF",AG4)))</formula>
    </cfRule>
    <cfRule type="containsText" dxfId="33846" priority="2068" operator="containsText" text="CF">
      <formula>NOT(ISERROR(SEARCH("CF",AG4)))</formula>
    </cfRule>
    <cfRule type="containsText" dxfId="33845" priority="2069" operator="containsText" text="CAM">
      <formula>NOT(ISERROR(SEARCH("CAM",AG4)))</formula>
    </cfRule>
    <cfRule type="containsText" dxfId="33844" priority="2070" operator="containsText" text="LM">
      <formula>NOT(ISERROR(SEARCH("LM",AG4)))</formula>
    </cfRule>
    <cfRule type="containsText" dxfId="33843" priority="2071" operator="containsText" text="CM">
      <formula>NOT(ISERROR(SEARCH("CM",AG4)))</formula>
    </cfRule>
    <cfRule type="containsText" dxfId="33842" priority="2072" operator="containsText" text="RM">
      <formula>NOT(ISERROR(SEARCH("RM",AG4)))</formula>
    </cfRule>
    <cfRule type="containsText" dxfId="33841" priority="2073" operator="containsText" text="CDM">
      <formula>NOT(ISERROR(SEARCH("CDM",AG4)))</formula>
    </cfRule>
    <cfRule type="containsText" dxfId="33840" priority="2074" operator="containsText" text="LWB">
      <formula>NOT(ISERROR(SEARCH("LWB",AG4)))</formula>
    </cfRule>
    <cfRule type="containsText" dxfId="33839" priority="2075" operator="containsText" text="RWB">
      <formula>NOT(ISERROR(SEARCH("RWB",AG4)))</formula>
    </cfRule>
    <cfRule type="containsText" dxfId="33838" priority="2076" operator="containsText" text="RB">
      <formula>NOT(ISERROR(SEARCH("RB",AG4)))</formula>
    </cfRule>
    <cfRule type="containsText" dxfId="33837" priority="2077" operator="containsText" text="CB">
      <formula>NOT(ISERROR(SEARCH("CB",AG4)))</formula>
    </cfRule>
    <cfRule type="containsText" dxfId="33836" priority="2078" operator="containsText" text="LB">
      <formula>NOT(ISERROR(SEARCH("LB",AG4)))</formula>
    </cfRule>
    <cfRule type="containsText" dxfId="33835" priority="2079" operator="containsText" text="GK">
      <formula>NOT(ISERROR(SEARCH("GK",AG4)))</formula>
    </cfRule>
  </conditionalFormatting>
  <conditionalFormatting sqref="AF5">
    <cfRule type="containsText" dxfId="33834" priority="2047" operator="containsText" text="RW">
      <formula>NOT(ISERROR(SEARCH("RW",AF5)))</formula>
    </cfRule>
    <cfRule type="containsText" dxfId="33833" priority="2048" operator="containsText" text="LW">
      <formula>NOT(ISERROR(SEARCH("LW",AF5)))</formula>
    </cfRule>
    <cfRule type="containsText" dxfId="33832" priority="2049" operator="containsText" text="LF">
      <formula>NOT(ISERROR(SEARCH("LF",AF5)))</formula>
    </cfRule>
    <cfRule type="containsText" dxfId="33831" priority="2050" operator="containsText" text="CF">
      <formula>NOT(ISERROR(SEARCH("CF",AF5)))</formula>
    </cfRule>
    <cfRule type="containsText" dxfId="33830" priority="2051" operator="containsText" text="CF">
      <formula>NOT(ISERROR(SEARCH("CF",AF5)))</formula>
    </cfRule>
    <cfRule type="containsText" dxfId="33829" priority="2052" operator="containsText" text="CAM">
      <formula>NOT(ISERROR(SEARCH("CAM",AF5)))</formula>
    </cfRule>
    <cfRule type="containsText" dxfId="33828" priority="2053" operator="containsText" text="LM">
      <formula>NOT(ISERROR(SEARCH("LM",AF5)))</formula>
    </cfRule>
    <cfRule type="containsText" dxfId="33827" priority="2054" operator="containsText" text="CM">
      <formula>NOT(ISERROR(SEARCH("CM",AF5)))</formula>
    </cfRule>
    <cfRule type="containsText" dxfId="33826" priority="2055" operator="containsText" text="RM">
      <formula>NOT(ISERROR(SEARCH("RM",AF5)))</formula>
    </cfRule>
    <cfRule type="containsText" dxfId="33825" priority="2056" operator="containsText" text="CDM">
      <formula>NOT(ISERROR(SEARCH("CDM",AF5)))</formula>
    </cfRule>
    <cfRule type="containsText" dxfId="33824" priority="2057" operator="containsText" text="LWB">
      <formula>NOT(ISERROR(SEARCH("LWB",AF5)))</formula>
    </cfRule>
    <cfRule type="containsText" dxfId="33823" priority="2058" operator="containsText" text="RWB">
      <formula>NOT(ISERROR(SEARCH("RWB",AF5)))</formula>
    </cfRule>
    <cfRule type="containsText" dxfId="33822" priority="2059" operator="containsText" text="RB">
      <formula>NOT(ISERROR(SEARCH("RB",AF5)))</formula>
    </cfRule>
    <cfRule type="containsText" dxfId="33821" priority="2060" operator="containsText" text="CB">
      <formula>NOT(ISERROR(SEARCH("CB",AF5)))</formula>
    </cfRule>
    <cfRule type="containsText" dxfId="33820" priority="2061" operator="containsText" text="LB">
      <formula>NOT(ISERROR(SEARCH("LB",AF5)))</formula>
    </cfRule>
    <cfRule type="containsText" dxfId="33819" priority="2062" operator="containsText" text="GK">
      <formula>NOT(ISERROR(SEARCH("GK",AF5)))</formula>
    </cfRule>
  </conditionalFormatting>
  <conditionalFormatting sqref="AG5">
    <cfRule type="containsText" dxfId="33818" priority="2030" operator="containsText" text="ST">
      <formula>NOT(ISERROR(SEARCH("ST",AG5)))</formula>
    </cfRule>
    <cfRule type="containsText" dxfId="33817" priority="2031" operator="containsText" text="RW">
      <formula>NOT(ISERROR(SEARCH("RW",AG5)))</formula>
    </cfRule>
    <cfRule type="containsText" dxfId="33816" priority="2032" operator="containsText" text="LW">
      <formula>NOT(ISERROR(SEARCH("LW",AG5)))</formula>
    </cfRule>
    <cfRule type="containsText" dxfId="33815" priority="2033" operator="containsText" text="LF">
      <formula>NOT(ISERROR(SEARCH("LF",AG5)))</formula>
    </cfRule>
    <cfRule type="containsText" dxfId="33814" priority="2034" operator="containsText" text="CF">
      <formula>NOT(ISERROR(SEARCH("CF",AG5)))</formula>
    </cfRule>
    <cfRule type="containsText" dxfId="33813" priority="2035" operator="containsText" text="CF">
      <formula>NOT(ISERROR(SEARCH("CF",AG5)))</formula>
    </cfRule>
    <cfRule type="containsText" dxfId="33812" priority="2036" operator="containsText" text="CAM">
      <formula>NOT(ISERROR(SEARCH("CAM",AG5)))</formula>
    </cfRule>
    <cfRule type="containsText" dxfId="33811" priority="2037" operator="containsText" text="LM">
      <formula>NOT(ISERROR(SEARCH("LM",AG5)))</formula>
    </cfRule>
    <cfRule type="containsText" dxfId="33810" priority="2038" operator="containsText" text="CM">
      <formula>NOT(ISERROR(SEARCH("CM",AG5)))</formula>
    </cfRule>
    <cfRule type="containsText" dxfId="33809" priority="2039" operator="containsText" text="RM">
      <formula>NOT(ISERROR(SEARCH("RM",AG5)))</formula>
    </cfRule>
    <cfRule type="containsText" dxfId="33808" priority="2040" operator="containsText" text="CDM">
      <formula>NOT(ISERROR(SEARCH("CDM",AG5)))</formula>
    </cfRule>
    <cfRule type="containsText" dxfId="33807" priority="2041" operator="containsText" text="LWB">
      <formula>NOT(ISERROR(SEARCH("LWB",AG5)))</formula>
    </cfRule>
    <cfRule type="containsText" dxfId="33806" priority="2042" operator="containsText" text="RWB">
      <formula>NOT(ISERROR(SEARCH("RWB",AG5)))</formula>
    </cfRule>
    <cfRule type="containsText" dxfId="33805" priority="2043" operator="containsText" text="RB">
      <formula>NOT(ISERROR(SEARCH("RB",AG5)))</formula>
    </cfRule>
    <cfRule type="containsText" dxfId="33804" priority="2044" operator="containsText" text="CB">
      <formula>NOT(ISERROR(SEARCH("CB",AG5)))</formula>
    </cfRule>
    <cfRule type="containsText" dxfId="33803" priority="2045" operator="containsText" text="LB">
      <formula>NOT(ISERROR(SEARCH("LB",AG5)))</formula>
    </cfRule>
    <cfRule type="containsText" dxfId="33802" priority="2046" operator="containsText" text="GK">
      <formula>NOT(ISERROR(SEARCH("GK",AG5)))</formula>
    </cfRule>
  </conditionalFormatting>
  <conditionalFormatting sqref="AH79:AJ104 AH4:AI58 AH64:AI75">
    <cfRule type="cellIs" dxfId="33801" priority="2104" operator="between">
      <formula>30</formula>
      <formula>39</formula>
    </cfRule>
  </conditionalFormatting>
  <conditionalFormatting sqref="AG8">
    <cfRule type="containsText" dxfId="33800" priority="2013" operator="containsText" text="ST">
      <formula>NOT(ISERROR(SEARCH("ST",AG8)))</formula>
    </cfRule>
    <cfRule type="containsText" dxfId="33799" priority="2014" operator="containsText" text="RW">
      <formula>NOT(ISERROR(SEARCH("RW",AG8)))</formula>
    </cfRule>
    <cfRule type="containsText" dxfId="33798" priority="2015" operator="containsText" text="LW">
      <formula>NOT(ISERROR(SEARCH("LW",AG8)))</formula>
    </cfRule>
    <cfRule type="containsText" dxfId="33797" priority="2016" operator="containsText" text="LF">
      <formula>NOT(ISERROR(SEARCH("LF",AG8)))</formula>
    </cfRule>
    <cfRule type="containsText" dxfId="33796" priority="2017" operator="containsText" text="CF">
      <formula>NOT(ISERROR(SEARCH("CF",AG8)))</formula>
    </cfRule>
    <cfRule type="containsText" dxfId="33795" priority="2018" operator="containsText" text="CF">
      <formula>NOT(ISERROR(SEARCH("CF",AG8)))</formula>
    </cfRule>
    <cfRule type="containsText" dxfId="33794" priority="2019" operator="containsText" text="CAM">
      <formula>NOT(ISERROR(SEARCH("CAM",AG8)))</formula>
    </cfRule>
    <cfRule type="containsText" dxfId="33793" priority="2020" operator="containsText" text="LM">
      <formula>NOT(ISERROR(SEARCH("LM",AG8)))</formula>
    </cfRule>
    <cfRule type="containsText" dxfId="33792" priority="2021" operator="containsText" text="CM">
      <formula>NOT(ISERROR(SEARCH("CM",AG8)))</formula>
    </cfRule>
    <cfRule type="containsText" dxfId="33791" priority="2022" operator="containsText" text="RM">
      <formula>NOT(ISERROR(SEARCH("RM",AG8)))</formula>
    </cfRule>
    <cfRule type="containsText" dxfId="33790" priority="2023" operator="containsText" text="CDM">
      <formula>NOT(ISERROR(SEARCH("CDM",AG8)))</formula>
    </cfRule>
    <cfRule type="containsText" dxfId="33789" priority="2024" operator="containsText" text="LWB">
      <formula>NOT(ISERROR(SEARCH("LWB",AG8)))</formula>
    </cfRule>
    <cfRule type="containsText" dxfId="33788" priority="2025" operator="containsText" text="RWB">
      <formula>NOT(ISERROR(SEARCH("RWB",AG8)))</formula>
    </cfRule>
    <cfRule type="containsText" dxfId="33787" priority="2026" operator="containsText" text="RB">
      <formula>NOT(ISERROR(SEARCH("RB",AG8)))</formula>
    </cfRule>
    <cfRule type="containsText" dxfId="33786" priority="2027" operator="containsText" text="CB">
      <formula>NOT(ISERROR(SEARCH("CB",AG8)))</formula>
    </cfRule>
    <cfRule type="containsText" dxfId="33785" priority="2028" operator="containsText" text="LB">
      <formula>NOT(ISERROR(SEARCH("LB",AG8)))</formula>
    </cfRule>
    <cfRule type="containsText" dxfId="33784" priority="2029" operator="containsText" text="GK">
      <formula>NOT(ISERROR(SEARCH("GK",AG8)))</formula>
    </cfRule>
  </conditionalFormatting>
  <conditionalFormatting sqref="AG9">
    <cfRule type="containsText" dxfId="33783" priority="1996" operator="containsText" text="ST">
      <formula>NOT(ISERROR(SEARCH("ST",AG9)))</formula>
    </cfRule>
    <cfRule type="containsText" dxfId="33782" priority="1997" operator="containsText" text="RW">
      <formula>NOT(ISERROR(SEARCH("RW",AG9)))</formula>
    </cfRule>
    <cfRule type="containsText" dxfId="33781" priority="1998" operator="containsText" text="LW">
      <formula>NOT(ISERROR(SEARCH("LW",AG9)))</formula>
    </cfRule>
    <cfRule type="containsText" dxfId="33780" priority="1999" operator="containsText" text="LF">
      <formula>NOT(ISERROR(SEARCH("LF",AG9)))</formula>
    </cfRule>
    <cfRule type="containsText" dxfId="33779" priority="2000" operator="containsText" text="CF">
      <formula>NOT(ISERROR(SEARCH("CF",AG9)))</formula>
    </cfRule>
    <cfRule type="containsText" dxfId="33778" priority="2001" operator="containsText" text="CF">
      <formula>NOT(ISERROR(SEARCH("CF",AG9)))</formula>
    </cfRule>
    <cfRule type="containsText" dxfId="33777" priority="2002" operator="containsText" text="CAM">
      <formula>NOT(ISERROR(SEARCH("CAM",AG9)))</formula>
    </cfRule>
    <cfRule type="containsText" dxfId="33776" priority="2003" operator="containsText" text="LM">
      <formula>NOT(ISERROR(SEARCH("LM",AG9)))</formula>
    </cfRule>
    <cfRule type="containsText" dxfId="33775" priority="2004" operator="containsText" text="CM">
      <formula>NOT(ISERROR(SEARCH("CM",AG9)))</formula>
    </cfRule>
    <cfRule type="containsText" dxfId="33774" priority="2005" operator="containsText" text="RM">
      <formula>NOT(ISERROR(SEARCH("RM",AG9)))</formula>
    </cfRule>
    <cfRule type="containsText" dxfId="33773" priority="2006" operator="containsText" text="CDM">
      <formula>NOT(ISERROR(SEARCH("CDM",AG9)))</formula>
    </cfRule>
    <cfRule type="containsText" dxfId="33772" priority="2007" operator="containsText" text="LWB">
      <formula>NOT(ISERROR(SEARCH("LWB",AG9)))</formula>
    </cfRule>
    <cfRule type="containsText" dxfId="33771" priority="2008" operator="containsText" text="RWB">
      <formula>NOT(ISERROR(SEARCH("RWB",AG9)))</formula>
    </cfRule>
    <cfRule type="containsText" dxfId="33770" priority="2009" operator="containsText" text="RB">
      <formula>NOT(ISERROR(SEARCH("RB",AG9)))</formula>
    </cfRule>
    <cfRule type="containsText" dxfId="33769" priority="2010" operator="containsText" text="CB">
      <formula>NOT(ISERROR(SEARCH("CB",AG9)))</formula>
    </cfRule>
    <cfRule type="containsText" dxfId="33768" priority="2011" operator="containsText" text="LB">
      <formula>NOT(ISERROR(SEARCH("LB",AG9)))</formula>
    </cfRule>
    <cfRule type="containsText" dxfId="33767" priority="2012" operator="containsText" text="GK">
      <formula>NOT(ISERROR(SEARCH("GK",AG9)))</formula>
    </cfRule>
  </conditionalFormatting>
  <conditionalFormatting sqref="AG10">
    <cfRule type="containsText" dxfId="33766" priority="1979" operator="containsText" text="ST">
      <formula>NOT(ISERROR(SEARCH("ST",AG10)))</formula>
    </cfRule>
    <cfRule type="containsText" dxfId="33765" priority="1980" operator="containsText" text="RW">
      <formula>NOT(ISERROR(SEARCH("RW",AG10)))</formula>
    </cfRule>
    <cfRule type="containsText" dxfId="33764" priority="1981" operator="containsText" text="LW">
      <formula>NOT(ISERROR(SEARCH("LW",AG10)))</formula>
    </cfRule>
    <cfRule type="containsText" dxfId="33763" priority="1982" operator="containsText" text="LF">
      <formula>NOT(ISERROR(SEARCH("LF",AG10)))</formula>
    </cfRule>
    <cfRule type="containsText" dxfId="33762" priority="1983" operator="containsText" text="CF">
      <formula>NOT(ISERROR(SEARCH("CF",AG10)))</formula>
    </cfRule>
    <cfRule type="containsText" dxfId="33761" priority="1984" operator="containsText" text="CF">
      <formula>NOT(ISERROR(SEARCH("CF",AG10)))</formula>
    </cfRule>
    <cfRule type="containsText" dxfId="33760" priority="1985" operator="containsText" text="CAM">
      <formula>NOT(ISERROR(SEARCH("CAM",AG10)))</formula>
    </cfRule>
    <cfRule type="containsText" dxfId="33759" priority="1986" operator="containsText" text="LM">
      <formula>NOT(ISERROR(SEARCH("LM",AG10)))</formula>
    </cfRule>
    <cfRule type="containsText" dxfId="33758" priority="1987" operator="containsText" text="CM">
      <formula>NOT(ISERROR(SEARCH("CM",AG10)))</formula>
    </cfRule>
    <cfRule type="containsText" dxfId="33757" priority="1988" operator="containsText" text="RM">
      <formula>NOT(ISERROR(SEARCH("RM",AG10)))</formula>
    </cfRule>
    <cfRule type="containsText" dxfId="33756" priority="1989" operator="containsText" text="CDM">
      <formula>NOT(ISERROR(SEARCH("CDM",AG10)))</formula>
    </cfRule>
    <cfRule type="containsText" dxfId="33755" priority="1990" operator="containsText" text="LWB">
      <formula>NOT(ISERROR(SEARCH("LWB",AG10)))</formula>
    </cfRule>
    <cfRule type="containsText" dxfId="33754" priority="1991" operator="containsText" text="RWB">
      <formula>NOT(ISERROR(SEARCH("RWB",AG10)))</formula>
    </cfRule>
    <cfRule type="containsText" dxfId="33753" priority="1992" operator="containsText" text="RB">
      <formula>NOT(ISERROR(SEARCH("RB",AG10)))</formula>
    </cfRule>
    <cfRule type="containsText" dxfId="33752" priority="1993" operator="containsText" text="CB">
      <formula>NOT(ISERROR(SEARCH("CB",AG10)))</formula>
    </cfRule>
    <cfRule type="containsText" dxfId="33751" priority="1994" operator="containsText" text="LB">
      <formula>NOT(ISERROR(SEARCH("LB",AG10)))</formula>
    </cfRule>
    <cfRule type="containsText" dxfId="33750" priority="1995" operator="containsText" text="GK">
      <formula>NOT(ISERROR(SEARCH("GK",AG10)))</formula>
    </cfRule>
  </conditionalFormatting>
  <conditionalFormatting sqref="AG10">
    <cfRule type="containsText" dxfId="33749" priority="1962" operator="containsText" text="ST">
      <formula>NOT(ISERROR(SEARCH("ST",AG10)))</formula>
    </cfRule>
    <cfRule type="containsText" dxfId="33748" priority="1963" operator="containsText" text="RW">
      <formula>NOT(ISERROR(SEARCH("RW",AG10)))</formula>
    </cfRule>
    <cfRule type="containsText" dxfId="33747" priority="1964" operator="containsText" text="LW">
      <formula>NOT(ISERROR(SEARCH("LW",AG10)))</formula>
    </cfRule>
    <cfRule type="containsText" dxfId="33746" priority="1965" operator="containsText" text="LF">
      <formula>NOT(ISERROR(SEARCH("LF",AG10)))</formula>
    </cfRule>
    <cfRule type="containsText" dxfId="33745" priority="1966" operator="containsText" text="CF">
      <formula>NOT(ISERROR(SEARCH("CF",AG10)))</formula>
    </cfRule>
    <cfRule type="containsText" dxfId="33744" priority="1967" operator="containsText" text="CF">
      <formula>NOT(ISERROR(SEARCH("CF",AG10)))</formula>
    </cfRule>
    <cfRule type="containsText" dxfId="33743" priority="1968" operator="containsText" text="CAM">
      <formula>NOT(ISERROR(SEARCH("CAM",AG10)))</formula>
    </cfRule>
    <cfRule type="containsText" dxfId="33742" priority="1969" operator="containsText" text="LM">
      <formula>NOT(ISERROR(SEARCH("LM",AG10)))</formula>
    </cfRule>
    <cfRule type="containsText" dxfId="33741" priority="1970" operator="containsText" text="CM">
      <formula>NOT(ISERROR(SEARCH("CM",AG10)))</formula>
    </cfRule>
    <cfRule type="containsText" dxfId="33740" priority="1971" operator="containsText" text="RM">
      <formula>NOT(ISERROR(SEARCH("RM",AG10)))</formula>
    </cfRule>
    <cfRule type="containsText" dxfId="33739" priority="1972" operator="containsText" text="CDM">
      <formula>NOT(ISERROR(SEARCH("CDM",AG10)))</formula>
    </cfRule>
    <cfRule type="containsText" dxfId="33738" priority="1973" operator="containsText" text="LWB">
      <formula>NOT(ISERROR(SEARCH("LWB",AG10)))</formula>
    </cfRule>
    <cfRule type="containsText" dxfId="33737" priority="1974" operator="containsText" text="RWB">
      <formula>NOT(ISERROR(SEARCH("RWB",AG10)))</formula>
    </cfRule>
    <cfRule type="containsText" dxfId="33736" priority="1975" operator="containsText" text="RB">
      <formula>NOT(ISERROR(SEARCH("RB",AG10)))</formula>
    </cfRule>
    <cfRule type="containsText" dxfId="33735" priority="1976" operator="containsText" text="CB">
      <formula>NOT(ISERROR(SEARCH("CB",AG10)))</formula>
    </cfRule>
    <cfRule type="containsText" dxfId="33734" priority="1977" operator="containsText" text="LB">
      <formula>NOT(ISERROR(SEARCH("LB",AG10)))</formula>
    </cfRule>
    <cfRule type="containsText" dxfId="33733" priority="1978" operator="containsText" text="GK">
      <formula>NOT(ISERROR(SEARCH("GK",AG10)))</formula>
    </cfRule>
  </conditionalFormatting>
  <conditionalFormatting sqref="AF11">
    <cfRule type="containsText" dxfId="33732" priority="1946" operator="containsText" text="RW">
      <formula>NOT(ISERROR(SEARCH("RW",AF11)))</formula>
    </cfRule>
    <cfRule type="containsText" dxfId="33731" priority="1947" operator="containsText" text="LW">
      <formula>NOT(ISERROR(SEARCH("LW",AF11)))</formula>
    </cfRule>
    <cfRule type="containsText" dxfId="33730" priority="1948" operator="containsText" text="LF">
      <formula>NOT(ISERROR(SEARCH("LF",AF11)))</formula>
    </cfRule>
    <cfRule type="containsText" dxfId="33729" priority="1949" operator="containsText" text="CF">
      <formula>NOT(ISERROR(SEARCH("CF",AF11)))</formula>
    </cfRule>
    <cfRule type="containsText" dxfId="33728" priority="1950" operator="containsText" text="CF">
      <formula>NOT(ISERROR(SEARCH("CF",AF11)))</formula>
    </cfRule>
    <cfRule type="containsText" dxfId="33727" priority="1951" operator="containsText" text="CAM">
      <formula>NOT(ISERROR(SEARCH("CAM",AF11)))</formula>
    </cfRule>
    <cfRule type="containsText" dxfId="33726" priority="1952" operator="containsText" text="LM">
      <formula>NOT(ISERROR(SEARCH("LM",AF11)))</formula>
    </cfRule>
    <cfRule type="containsText" dxfId="33725" priority="1953" operator="containsText" text="CM">
      <formula>NOT(ISERROR(SEARCH("CM",AF11)))</formula>
    </cfRule>
    <cfRule type="containsText" dxfId="33724" priority="1954" operator="containsText" text="RM">
      <formula>NOT(ISERROR(SEARCH("RM",AF11)))</formula>
    </cfRule>
    <cfRule type="containsText" dxfId="33723" priority="1955" operator="containsText" text="CDM">
      <formula>NOT(ISERROR(SEARCH("CDM",AF11)))</formula>
    </cfRule>
    <cfRule type="containsText" dxfId="33722" priority="1956" operator="containsText" text="LWB">
      <formula>NOT(ISERROR(SEARCH("LWB",AF11)))</formula>
    </cfRule>
    <cfRule type="containsText" dxfId="33721" priority="1957" operator="containsText" text="RWB">
      <formula>NOT(ISERROR(SEARCH("RWB",AF11)))</formula>
    </cfRule>
    <cfRule type="containsText" dxfId="33720" priority="1958" operator="containsText" text="RB">
      <formula>NOT(ISERROR(SEARCH("RB",AF11)))</formula>
    </cfRule>
    <cfRule type="containsText" dxfId="33719" priority="1959" operator="containsText" text="CB">
      <formula>NOT(ISERROR(SEARCH("CB",AF11)))</formula>
    </cfRule>
    <cfRule type="containsText" dxfId="33718" priority="1960" operator="containsText" text="LB">
      <formula>NOT(ISERROR(SEARCH("LB",AF11)))</formula>
    </cfRule>
    <cfRule type="containsText" dxfId="33717" priority="1961" operator="containsText" text="GK">
      <formula>NOT(ISERROR(SEARCH("GK",AF11)))</formula>
    </cfRule>
  </conditionalFormatting>
  <conditionalFormatting sqref="AG11">
    <cfRule type="containsText" dxfId="33716" priority="1929" operator="containsText" text="ST">
      <formula>NOT(ISERROR(SEARCH("ST",AG11)))</formula>
    </cfRule>
    <cfRule type="containsText" dxfId="33715" priority="1930" operator="containsText" text="RW">
      <formula>NOT(ISERROR(SEARCH("RW",AG11)))</formula>
    </cfRule>
    <cfRule type="containsText" dxfId="33714" priority="1931" operator="containsText" text="LW">
      <formula>NOT(ISERROR(SEARCH("LW",AG11)))</formula>
    </cfRule>
    <cfRule type="containsText" dxfId="33713" priority="1932" operator="containsText" text="LF">
      <formula>NOT(ISERROR(SEARCH("LF",AG11)))</formula>
    </cfRule>
    <cfRule type="containsText" dxfId="33712" priority="1933" operator="containsText" text="CF">
      <formula>NOT(ISERROR(SEARCH("CF",AG11)))</formula>
    </cfRule>
    <cfRule type="containsText" dxfId="33711" priority="1934" operator="containsText" text="CF">
      <formula>NOT(ISERROR(SEARCH("CF",AG11)))</formula>
    </cfRule>
    <cfRule type="containsText" dxfId="33710" priority="1935" operator="containsText" text="CAM">
      <formula>NOT(ISERROR(SEARCH("CAM",AG11)))</formula>
    </cfRule>
    <cfRule type="containsText" dxfId="33709" priority="1936" operator="containsText" text="LM">
      <formula>NOT(ISERROR(SEARCH("LM",AG11)))</formula>
    </cfRule>
    <cfRule type="containsText" dxfId="33708" priority="1937" operator="containsText" text="CM">
      <formula>NOT(ISERROR(SEARCH("CM",AG11)))</formula>
    </cfRule>
    <cfRule type="containsText" dxfId="33707" priority="1938" operator="containsText" text="RM">
      <formula>NOT(ISERROR(SEARCH("RM",AG11)))</formula>
    </cfRule>
    <cfRule type="containsText" dxfId="33706" priority="1939" operator="containsText" text="CDM">
      <formula>NOT(ISERROR(SEARCH("CDM",AG11)))</formula>
    </cfRule>
    <cfRule type="containsText" dxfId="33705" priority="1940" operator="containsText" text="LWB">
      <formula>NOT(ISERROR(SEARCH("LWB",AG11)))</formula>
    </cfRule>
    <cfRule type="containsText" dxfId="33704" priority="1941" operator="containsText" text="RWB">
      <formula>NOT(ISERROR(SEARCH("RWB",AG11)))</formula>
    </cfRule>
    <cfRule type="containsText" dxfId="33703" priority="1942" operator="containsText" text="RB">
      <formula>NOT(ISERROR(SEARCH("RB",AG11)))</formula>
    </cfRule>
    <cfRule type="containsText" dxfId="33702" priority="1943" operator="containsText" text="CB">
      <formula>NOT(ISERROR(SEARCH("CB",AG11)))</formula>
    </cfRule>
    <cfRule type="containsText" dxfId="33701" priority="1944" operator="containsText" text="LB">
      <formula>NOT(ISERROR(SEARCH("LB",AG11)))</formula>
    </cfRule>
    <cfRule type="containsText" dxfId="33700" priority="1945" operator="containsText" text="GK">
      <formula>NOT(ISERROR(SEARCH("GK",AG11)))</formula>
    </cfRule>
  </conditionalFormatting>
  <conditionalFormatting sqref="AG12:AG15">
    <cfRule type="containsText" dxfId="33699" priority="1912" operator="containsText" text="ST">
      <formula>NOT(ISERROR(SEARCH("ST",AG12)))</formula>
    </cfRule>
    <cfRule type="containsText" dxfId="33698" priority="1913" operator="containsText" text="RW">
      <formula>NOT(ISERROR(SEARCH("RW",AG12)))</formula>
    </cfRule>
    <cfRule type="containsText" dxfId="33697" priority="1914" operator="containsText" text="LW">
      <formula>NOT(ISERROR(SEARCH("LW",AG12)))</formula>
    </cfRule>
    <cfRule type="containsText" dxfId="33696" priority="1915" operator="containsText" text="LF">
      <formula>NOT(ISERROR(SEARCH("LF",AG12)))</formula>
    </cfRule>
    <cfRule type="containsText" dxfId="33695" priority="1916" operator="containsText" text="CF">
      <formula>NOT(ISERROR(SEARCH("CF",AG12)))</formula>
    </cfRule>
    <cfRule type="containsText" dxfId="33694" priority="1917" operator="containsText" text="CF">
      <formula>NOT(ISERROR(SEARCH("CF",AG12)))</formula>
    </cfRule>
    <cfRule type="containsText" dxfId="33693" priority="1918" operator="containsText" text="CAM">
      <formula>NOT(ISERROR(SEARCH("CAM",AG12)))</formula>
    </cfRule>
    <cfRule type="containsText" dxfId="33692" priority="1919" operator="containsText" text="LM">
      <formula>NOT(ISERROR(SEARCH("LM",AG12)))</formula>
    </cfRule>
    <cfRule type="containsText" dxfId="33691" priority="1920" operator="containsText" text="CM">
      <formula>NOT(ISERROR(SEARCH("CM",AG12)))</formula>
    </cfRule>
    <cfRule type="containsText" dxfId="33690" priority="1921" operator="containsText" text="RM">
      <formula>NOT(ISERROR(SEARCH("RM",AG12)))</formula>
    </cfRule>
    <cfRule type="containsText" dxfId="33689" priority="1922" operator="containsText" text="CDM">
      <formula>NOT(ISERROR(SEARCH("CDM",AG12)))</formula>
    </cfRule>
    <cfRule type="containsText" dxfId="33688" priority="1923" operator="containsText" text="LWB">
      <formula>NOT(ISERROR(SEARCH("LWB",AG12)))</formula>
    </cfRule>
    <cfRule type="containsText" dxfId="33687" priority="1924" operator="containsText" text="RWB">
      <formula>NOT(ISERROR(SEARCH("RWB",AG12)))</formula>
    </cfRule>
    <cfRule type="containsText" dxfId="33686" priority="1925" operator="containsText" text="RB">
      <formula>NOT(ISERROR(SEARCH("RB",AG12)))</formula>
    </cfRule>
    <cfRule type="containsText" dxfId="33685" priority="1926" operator="containsText" text="CB">
      <formula>NOT(ISERROR(SEARCH("CB",AG12)))</formula>
    </cfRule>
    <cfRule type="containsText" dxfId="33684" priority="1927" operator="containsText" text="LB">
      <formula>NOT(ISERROR(SEARCH("LB",AG12)))</formula>
    </cfRule>
    <cfRule type="containsText" dxfId="33683" priority="1928" operator="containsText" text="GK">
      <formula>NOT(ISERROR(SEARCH("GK",AG12)))</formula>
    </cfRule>
  </conditionalFormatting>
  <conditionalFormatting sqref="AG12">
    <cfRule type="containsText" dxfId="33682" priority="1895" operator="containsText" text="ST">
      <formula>NOT(ISERROR(SEARCH("ST",AG12)))</formula>
    </cfRule>
    <cfRule type="containsText" dxfId="33681" priority="1896" operator="containsText" text="RW">
      <formula>NOT(ISERROR(SEARCH("RW",AG12)))</formula>
    </cfRule>
    <cfRule type="containsText" dxfId="33680" priority="1897" operator="containsText" text="LW">
      <formula>NOT(ISERROR(SEARCH("LW",AG12)))</formula>
    </cfRule>
    <cfRule type="containsText" dxfId="33679" priority="1898" operator="containsText" text="LF">
      <formula>NOT(ISERROR(SEARCH("LF",AG12)))</formula>
    </cfRule>
    <cfRule type="containsText" dxfId="33678" priority="1899" operator="containsText" text="CF">
      <formula>NOT(ISERROR(SEARCH("CF",AG12)))</formula>
    </cfRule>
    <cfRule type="containsText" dxfId="33677" priority="1900" operator="containsText" text="CF">
      <formula>NOT(ISERROR(SEARCH("CF",AG12)))</formula>
    </cfRule>
    <cfRule type="containsText" dxfId="33676" priority="1901" operator="containsText" text="CAM">
      <formula>NOT(ISERROR(SEARCH("CAM",AG12)))</formula>
    </cfRule>
    <cfRule type="containsText" dxfId="33675" priority="1902" operator="containsText" text="LM">
      <formula>NOT(ISERROR(SEARCH("LM",AG12)))</formula>
    </cfRule>
    <cfRule type="containsText" dxfId="33674" priority="1903" operator="containsText" text="CM">
      <formula>NOT(ISERROR(SEARCH("CM",AG12)))</formula>
    </cfRule>
    <cfRule type="containsText" dxfId="33673" priority="1904" operator="containsText" text="RM">
      <formula>NOT(ISERROR(SEARCH("RM",AG12)))</formula>
    </cfRule>
    <cfRule type="containsText" dxfId="33672" priority="1905" operator="containsText" text="CDM">
      <formula>NOT(ISERROR(SEARCH("CDM",AG12)))</formula>
    </cfRule>
    <cfRule type="containsText" dxfId="33671" priority="1906" operator="containsText" text="LWB">
      <formula>NOT(ISERROR(SEARCH("LWB",AG12)))</formula>
    </cfRule>
    <cfRule type="containsText" dxfId="33670" priority="1907" operator="containsText" text="RWB">
      <formula>NOT(ISERROR(SEARCH("RWB",AG12)))</formula>
    </cfRule>
    <cfRule type="containsText" dxfId="33669" priority="1908" operator="containsText" text="RB">
      <formula>NOT(ISERROR(SEARCH("RB",AG12)))</formula>
    </cfRule>
    <cfRule type="containsText" dxfId="33668" priority="1909" operator="containsText" text="CB">
      <formula>NOT(ISERROR(SEARCH("CB",AG12)))</formula>
    </cfRule>
    <cfRule type="containsText" dxfId="33667" priority="1910" operator="containsText" text="LB">
      <formula>NOT(ISERROR(SEARCH("LB",AG12)))</formula>
    </cfRule>
    <cfRule type="containsText" dxfId="33666" priority="1911" operator="containsText" text="GK">
      <formula>NOT(ISERROR(SEARCH("GK",AG12)))</formula>
    </cfRule>
  </conditionalFormatting>
  <conditionalFormatting sqref="AG15">
    <cfRule type="containsText" dxfId="33665" priority="1878" operator="containsText" text="ST">
      <formula>NOT(ISERROR(SEARCH("ST",AG15)))</formula>
    </cfRule>
    <cfRule type="containsText" dxfId="33664" priority="1879" operator="containsText" text="RW">
      <formula>NOT(ISERROR(SEARCH("RW",AG15)))</formula>
    </cfRule>
    <cfRule type="containsText" dxfId="33663" priority="1880" operator="containsText" text="LW">
      <formula>NOT(ISERROR(SEARCH("LW",AG15)))</formula>
    </cfRule>
    <cfRule type="containsText" dxfId="33662" priority="1881" operator="containsText" text="LF">
      <formula>NOT(ISERROR(SEARCH("LF",AG15)))</formula>
    </cfRule>
    <cfRule type="containsText" dxfId="33661" priority="1882" operator="containsText" text="CF">
      <formula>NOT(ISERROR(SEARCH("CF",AG15)))</formula>
    </cfRule>
    <cfRule type="containsText" dxfId="33660" priority="1883" operator="containsText" text="CF">
      <formula>NOT(ISERROR(SEARCH("CF",AG15)))</formula>
    </cfRule>
    <cfRule type="containsText" dxfId="33659" priority="1884" operator="containsText" text="CAM">
      <formula>NOT(ISERROR(SEARCH("CAM",AG15)))</formula>
    </cfRule>
    <cfRule type="containsText" dxfId="33658" priority="1885" operator="containsText" text="LM">
      <formula>NOT(ISERROR(SEARCH("LM",AG15)))</formula>
    </cfRule>
    <cfRule type="containsText" dxfId="33657" priority="1886" operator="containsText" text="CM">
      <formula>NOT(ISERROR(SEARCH("CM",AG15)))</formula>
    </cfRule>
    <cfRule type="containsText" dxfId="33656" priority="1887" operator="containsText" text="RM">
      <formula>NOT(ISERROR(SEARCH("RM",AG15)))</formula>
    </cfRule>
    <cfRule type="containsText" dxfId="33655" priority="1888" operator="containsText" text="CDM">
      <formula>NOT(ISERROR(SEARCH("CDM",AG15)))</formula>
    </cfRule>
    <cfRule type="containsText" dxfId="33654" priority="1889" operator="containsText" text="LWB">
      <formula>NOT(ISERROR(SEARCH("LWB",AG15)))</formula>
    </cfRule>
    <cfRule type="containsText" dxfId="33653" priority="1890" operator="containsText" text="RWB">
      <formula>NOT(ISERROR(SEARCH("RWB",AG15)))</formula>
    </cfRule>
    <cfRule type="containsText" dxfId="33652" priority="1891" operator="containsText" text="RB">
      <formula>NOT(ISERROR(SEARCH("RB",AG15)))</formula>
    </cfRule>
    <cfRule type="containsText" dxfId="33651" priority="1892" operator="containsText" text="CB">
      <formula>NOT(ISERROR(SEARCH("CB",AG15)))</formula>
    </cfRule>
    <cfRule type="containsText" dxfId="33650" priority="1893" operator="containsText" text="LB">
      <formula>NOT(ISERROR(SEARCH("LB",AG15)))</formula>
    </cfRule>
    <cfRule type="containsText" dxfId="33649" priority="1894" operator="containsText" text="GK">
      <formula>NOT(ISERROR(SEARCH("GK",AG15)))</formula>
    </cfRule>
  </conditionalFormatting>
  <conditionalFormatting sqref="AG16">
    <cfRule type="containsText" dxfId="33648" priority="1861" operator="containsText" text="ST">
      <formula>NOT(ISERROR(SEARCH("ST",AG16)))</formula>
    </cfRule>
    <cfRule type="containsText" dxfId="33647" priority="1862" operator="containsText" text="RW">
      <formula>NOT(ISERROR(SEARCH("RW",AG16)))</formula>
    </cfRule>
    <cfRule type="containsText" dxfId="33646" priority="1863" operator="containsText" text="LW">
      <formula>NOT(ISERROR(SEARCH("LW",AG16)))</formula>
    </cfRule>
    <cfRule type="containsText" dxfId="33645" priority="1864" operator="containsText" text="LF">
      <formula>NOT(ISERROR(SEARCH("LF",AG16)))</formula>
    </cfRule>
    <cfRule type="containsText" dxfId="33644" priority="1865" operator="containsText" text="CF">
      <formula>NOT(ISERROR(SEARCH("CF",AG16)))</formula>
    </cfRule>
    <cfRule type="containsText" dxfId="33643" priority="1866" operator="containsText" text="CF">
      <formula>NOT(ISERROR(SEARCH("CF",AG16)))</formula>
    </cfRule>
    <cfRule type="containsText" dxfId="33642" priority="1867" operator="containsText" text="CAM">
      <formula>NOT(ISERROR(SEARCH("CAM",AG16)))</formula>
    </cfRule>
    <cfRule type="containsText" dxfId="33641" priority="1868" operator="containsText" text="LM">
      <formula>NOT(ISERROR(SEARCH("LM",AG16)))</formula>
    </cfRule>
    <cfRule type="containsText" dxfId="33640" priority="1869" operator="containsText" text="CM">
      <formula>NOT(ISERROR(SEARCH("CM",AG16)))</formula>
    </cfRule>
    <cfRule type="containsText" dxfId="33639" priority="1870" operator="containsText" text="RM">
      <formula>NOT(ISERROR(SEARCH("RM",AG16)))</formula>
    </cfRule>
    <cfRule type="containsText" dxfId="33638" priority="1871" operator="containsText" text="CDM">
      <formula>NOT(ISERROR(SEARCH("CDM",AG16)))</formula>
    </cfRule>
    <cfRule type="containsText" dxfId="33637" priority="1872" operator="containsText" text="LWB">
      <formula>NOT(ISERROR(SEARCH("LWB",AG16)))</formula>
    </cfRule>
    <cfRule type="containsText" dxfId="33636" priority="1873" operator="containsText" text="RWB">
      <formula>NOT(ISERROR(SEARCH("RWB",AG16)))</formula>
    </cfRule>
    <cfRule type="containsText" dxfId="33635" priority="1874" operator="containsText" text="RB">
      <formula>NOT(ISERROR(SEARCH("RB",AG16)))</formula>
    </cfRule>
    <cfRule type="containsText" dxfId="33634" priority="1875" operator="containsText" text="CB">
      <formula>NOT(ISERROR(SEARCH("CB",AG16)))</formula>
    </cfRule>
    <cfRule type="containsText" dxfId="33633" priority="1876" operator="containsText" text="LB">
      <formula>NOT(ISERROR(SEARCH("LB",AG16)))</formula>
    </cfRule>
    <cfRule type="containsText" dxfId="33632" priority="1877" operator="containsText" text="GK">
      <formula>NOT(ISERROR(SEARCH("GK",AG16)))</formula>
    </cfRule>
  </conditionalFormatting>
  <conditionalFormatting sqref="AG12">
    <cfRule type="containsText" dxfId="33631" priority="1844" operator="containsText" text="ST">
      <formula>NOT(ISERROR(SEARCH("ST",AG12)))</formula>
    </cfRule>
    <cfRule type="containsText" dxfId="33630" priority="1845" operator="containsText" text="RW">
      <formula>NOT(ISERROR(SEARCH("RW",AG12)))</formula>
    </cfRule>
    <cfRule type="containsText" dxfId="33629" priority="1846" operator="containsText" text="LW">
      <formula>NOT(ISERROR(SEARCH("LW",AG12)))</formula>
    </cfRule>
    <cfRule type="containsText" dxfId="33628" priority="1847" operator="containsText" text="LF">
      <formula>NOT(ISERROR(SEARCH("LF",AG12)))</formula>
    </cfRule>
    <cfRule type="containsText" dxfId="33627" priority="1848" operator="containsText" text="CF">
      <formula>NOT(ISERROR(SEARCH("CF",AG12)))</formula>
    </cfRule>
    <cfRule type="containsText" dxfId="33626" priority="1849" operator="containsText" text="CF">
      <formula>NOT(ISERROR(SEARCH("CF",AG12)))</formula>
    </cfRule>
    <cfRule type="containsText" dxfId="33625" priority="1850" operator="containsText" text="CAM">
      <formula>NOT(ISERROR(SEARCH("CAM",AG12)))</formula>
    </cfRule>
    <cfRule type="containsText" dxfId="33624" priority="1851" operator="containsText" text="LM">
      <formula>NOT(ISERROR(SEARCH("LM",AG12)))</formula>
    </cfRule>
    <cfRule type="containsText" dxfId="33623" priority="1852" operator="containsText" text="CM">
      <formula>NOT(ISERROR(SEARCH("CM",AG12)))</formula>
    </cfRule>
    <cfRule type="containsText" dxfId="33622" priority="1853" operator="containsText" text="RM">
      <formula>NOT(ISERROR(SEARCH("RM",AG12)))</formula>
    </cfRule>
    <cfRule type="containsText" dxfId="33621" priority="1854" operator="containsText" text="CDM">
      <formula>NOT(ISERROR(SEARCH("CDM",AG12)))</formula>
    </cfRule>
    <cfRule type="containsText" dxfId="33620" priority="1855" operator="containsText" text="LWB">
      <formula>NOT(ISERROR(SEARCH("LWB",AG12)))</formula>
    </cfRule>
    <cfRule type="containsText" dxfId="33619" priority="1856" operator="containsText" text="RWB">
      <formula>NOT(ISERROR(SEARCH("RWB",AG12)))</formula>
    </cfRule>
    <cfRule type="containsText" dxfId="33618" priority="1857" operator="containsText" text="RB">
      <formula>NOT(ISERROR(SEARCH("RB",AG12)))</formula>
    </cfRule>
    <cfRule type="containsText" dxfId="33617" priority="1858" operator="containsText" text="CB">
      <formula>NOT(ISERROR(SEARCH("CB",AG12)))</formula>
    </cfRule>
    <cfRule type="containsText" dxfId="33616" priority="1859" operator="containsText" text="LB">
      <formula>NOT(ISERROR(SEARCH("LB",AG12)))</formula>
    </cfRule>
    <cfRule type="containsText" dxfId="33615" priority="1860" operator="containsText" text="GK">
      <formula>NOT(ISERROR(SEARCH("GK",AG12)))</formula>
    </cfRule>
  </conditionalFormatting>
  <conditionalFormatting sqref="AG12">
    <cfRule type="containsText" dxfId="33614" priority="1827" operator="containsText" text="ST">
      <formula>NOT(ISERROR(SEARCH("ST",AG12)))</formula>
    </cfRule>
    <cfRule type="containsText" dxfId="33613" priority="1828" operator="containsText" text="RW">
      <formula>NOT(ISERROR(SEARCH("RW",AG12)))</formula>
    </cfRule>
    <cfRule type="containsText" dxfId="33612" priority="1829" operator="containsText" text="LW">
      <formula>NOT(ISERROR(SEARCH("LW",AG12)))</formula>
    </cfRule>
    <cfRule type="containsText" dxfId="33611" priority="1830" operator="containsText" text="LF">
      <formula>NOT(ISERROR(SEARCH("LF",AG12)))</formula>
    </cfRule>
    <cfRule type="containsText" dxfId="33610" priority="1831" operator="containsText" text="CF">
      <formula>NOT(ISERROR(SEARCH("CF",AG12)))</formula>
    </cfRule>
    <cfRule type="containsText" dxfId="33609" priority="1832" operator="containsText" text="CF">
      <formula>NOT(ISERROR(SEARCH("CF",AG12)))</formula>
    </cfRule>
    <cfRule type="containsText" dxfId="33608" priority="1833" operator="containsText" text="CAM">
      <formula>NOT(ISERROR(SEARCH("CAM",AG12)))</formula>
    </cfRule>
    <cfRule type="containsText" dxfId="33607" priority="1834" operator="containsText" text="LM">
      <formula>NOT(ISERROR(SEARCH("LM",AG12)))</formula>
    </cfRule>
    <cfRule type="containsText" dxfId="33606" priority="1835" operator="containsText" text="CM">
      <formula>NOT(ISERROR(SEARCH("CM",AG12)))</formula>
    </cfRule>
    <cfRule type="containsText" dxfId="33605" priority="1836" operator="containsText" text="RM">
      <formula>NOT(ISERROR(SEARCH("RM",AG12)))</formula>
    </cfRule>
    <cfRule type="containsText" dxfId="33604" priority="1837" operator="containsText" text="CDM">
      <formula>NOT(ISERROR(SEARCH("CDM",AG12)))</formula>
    </cfRule>
    <cfRule type="containsText" dxfId="33603" priority="1838" operator="containsText" text="LWB">
      <formula>NOT(ISERROR(SEARCH("LWB",AG12)))</formula>
    </cfRule>
    <cfRule type="containsText" dxfId="33602" priority="1839" operator="containsText" text="RWB">
      <formula>NOT(ISERROR(SEARCH("RWB",AG12)))</formula>
    </cfRule>
    <cfRule type="containsText" dxfId="33601" priority="1840" operator="containsText" text="RB">
      <formula>NOT(ISERROR(SEARCH("RB",AG12)))</formula>
    </cfRule>
    <cfRule type="containsText" dxfId="33600" priority="1841" operator="containsText" text="CB">
      <formula>NOT(ISERROR(SEARCH("CB",AG12)))</formula>
    </cfRule>
    <cfRule type="containsText" dxfId="33599" priority="1842" operator="containsText" text="LB">
      <formula>NOT(ISERROR(SEARCH("LB",AG12)))</formula>
    </cfRule>
    <cfRule type="containsText" dxfId="33598" priority="1843" operator="containsText" text="GK">
      <formula>NOT(ISERROR(SEARCH("GK",AG12)))</formula>
    </cfRule>
  </conditionalFormatting>
  <conditionalFormatting sqref="AG13">
    <cfRule type="containsText" dxfId="33597" priority="1810" operator="containsText" text="ST">
      <formula>NOT(ISERROR(SEARCH("ST",AG13)))</formula>
    </cfRule>
    <cfRule type="containsText" dxfId="33596" priority="1811" operator="containsText" text="RW">
      <formula>NOT(ISERROR(SEARCH("RW",AG13)))</formula>
    </cfRule>
    <cfRule type="containsText" dxfId="33595" priority="1812" operator="containsText" text="LW">
      <formula>NOT(ISERROR(SEARCH("LW",AG13)))</formula>
    </cfRule>
    <cfRule type="containsText" dxfId="33594" priority="1813" operator="containsText" text="LF">
      <formula>NOT(ISERROR(SEARCH("LF",AG13)))</formula>
    </cfRule>
    <cfRule type="containsText" dxfId="33593" priority="1814" operator="containsText" text="CF">
      <formula>NOT(ISERROR(SEARCH("CF",AG13)))</formula>
    </cfRule>
    <cfRule type="containsText" dxfId="33592" priority="1815" operator="containsText" text="CF">
      <formula>NOT(ISERROR(SEARCH("CF",AG13)))</formula>
    </cfRule>
    <cfRule type="containsText" dxfId="33591" priority="1816" operator="containsText" text="CAM">
      <formula>NOT(ISERROR(SEARCH("CAM",AG13)))</formula>
    </cfRule>
    <cfRule type="containsText" dxfId="33590" priority="1817" operator="containsText" text="LM">
      <formula>NOT(ISERROR(SEARCH("LM",AG13)))</formula>
    </cfRule>
    <cfRule type="containsText" dxfId="33589" priority="1818" operator="containsText" text="CM">
      <formula>NOT(ISERROR(SEARCH("CM",AG13)))</formula>
    </cfRule>
    <cfRule type="containsText" dxfId="33588" priority="1819" operator="containsText" text="RM">
      <formula>NOT(ISERROR(SEARCH("RM",AG13)))</formula>
    </cfRule>
    <cfRule type="containsText" dxfId="33587" priority="1820" operator="containsText" text="CDM">
      <formula>NOT(ISERROR(SEARCH("CDM",AG13)))</formula>
    </cfRule>
    <cfRule type="containsText" dxfId="33586" priority="1821" operator="containsText" text="LWB">
      <formula>NOT(ISERROR(SEARCH("LWB",AG13)))</formula>
    </cfRule>
    <cfRule type="containsText" dxfId="33585" priority="1822" operator="containsText" text="RWB">
      <formula>NOT(ISERROR(SEARCH("RWB",AG13)))</formula>
    </cfRule>
    <cfRule type="containsText" dxfId="33584" priority="1823" operator="containsText" text="RB">
      <formula>NOT(ISERROR(SEARCH("RB",AG13)))</formula>
    </cfRule>
    <cfRule type="containsText" dxfId="33583" priority="1824" operator="containsText" text="CB">
      <formula>NOT(ISERROR(SEARCH("CB",AG13)))</formula>
    </cfRule>
    <cfRule type="containsText" dxfId="33582" priority="1825" operator="containsText" text="LB">
      <formula>NOT(ISERROR(SEARCH("LB",AG13)))</formula>
    </cfRule>
    <cfRule type="containsText" dxfId="33581" priority="1826" operator="containsText" text="GK">
      <formula>NOT(ISERROR(SEARCH("GK",AG13)))</formula>
    </cfRule>
  </conditionalFormatting>
  <conditionalFormatting sqref="AG16">
    <cfRule type="containsText" dxfId="33580" priority="1793" operator="containsText" text="ST">
      <formula>NOT(ISERROR(SEARCH("ST",AG16)))</formula>
    </cfRule>
    <cfRule type="containsText" dxfId="33579" priority="1794" operator="containsText" text="RW">
      <formula>NOT(ISERROR(SEARCH("RW",AG16)))</formula>
    </cfRule>
    <cfRule type="containsText" dxfId="33578" priority="1795" operator="containsText" text="LW">
      <formula>NOT(ISERROR(SEARCH("LW",AG16)))</formula>
    </cfRule>
    <cfRule type="containsText" dxfId="33577" priority="1796" operator="containsText" text="LF">
      <formula>NOT(ISERROR(SEARCH("LF",AG16)))</formula>
    </cfRule>
    <cfRule type="containsText" dxfId="33576" priority="1797" operator="containsText" text="CF">
      <formula>NOT(ISERROR(SEARCH("CF",AG16)))</formula>
    </cfRule>
    <cfRule type="containsText" dxfId="33575" priority="1798" operator="containsText" text="CF">
      <formula>NOT(ISERROR(SEARCH("CF",AG16)))</formula>
    </cfRule>
    <cfRule type="containsText" dxfId="33574" priority="1799" operator="containsText" text="CAM">
      <formula>NOT(ISERROR(SEARCH("CAM",AG16)))</formula>
    </cfRule>
    <cfRule type="containsText" dxfId="33573" priority="1800" operator="containsText" text="LM">
      <formula>NOT(ISERROR(SEARCH("LM",AG16)))</formula>
    </cfRule>
    <cfRule type="containsText" dxfId="33572" priority="1801" operator="containsText" text="CM">
      <formula>NOT(ISERROR(SEARCH("CM",AG16)))</formula>
    </cfRule>
    <cfRule type="containsText" dxfId="33571" priority="1802" operator="containsText" text="RM">
      <formula>NOT(ISERROR(SEARCH("RM",AG16)))</formula>
    </cfRule>
    <cfRule type="containsText" dxfId="33570" priority="1803" operator="containsText" text="CDM">
      <formula>NOT(ISERROR(SEARCH("CDM",AG16)))</formula>
    </cfRule>
    <cfRule type="containsText" dxfId="33569" priority="1804" operator="containsText" text="LWB">
      <formula>NOT(ISERROR(SEARCH("LWB",AG16)))</formula>
    </cfRule>
    <cfRule type="containsText" dxfId="33568" priority="1805" operator="containsText" text="RWB">
      <formula>NOT(ISERROR(SEARCH("RWB",AG16)))</formula>
    </cfRule>
    <cfRule type="containsText" dxfId="33567" priority="1806" operator="containsText" text="RB">
      <formula>NOT(ISERROR(SEARCH("RB",AG16)))</formula>
    </cfRule>
    <cfRule type="containsText" dxfId="33566" priority="1807" operator="containsText" text="CB">
      <formula>NOT(ISERROR(SEARCH("CB",AG16)))</formula>
    </cfRule>
    <cfRule type="containsText" dxfId="33565" priority="1808" operator="containsText" text="LB">
      <formula>NOT(ISERROR(SEARCH("LB",AG16)))</formula>
    </cfRule>
    <cfRule type="containsText" dxfId="33564" priority="1809" operator="containsText" text="GK">
      <formula>NOT(ISERROR(SEARCH("GK",AG16)))</formula>
    </cfRule>
  </conditionalFormatting>
  <conditionalFormatting sqref="AG19">
    <cfRule type="containsText" dxfId="33563" priority="1776" operator="containsText" text="ST">
      <formula>NOT(ISERROR(SEARCH("ST",AG19)))</formula>
    </cfRule>
    <cfRule type="containsText" dxfId="33562" priority="1777" operator="containsText" text="RW">
      <formula>NOT(ISERROR(SEARCH("RW",AG19)))</formula>
    </cfRule>
    <cfRule type="containsText" dxfId="33561" priority="1778" operator="containsText" text="LW">
      <formula>NOT(ISERROR(SEARCH("LW",AG19)))</formula>
    </cfRule>
    <cfRule type="containsText" dxfId="33560" priority="1779" operator="containsText" text="LF">
      <formula>NOT(ISERROR(SEARCH("LF",AG19)))</formula>
    </cfRule>
    <cfRule type="containsText" dxfId="33559" priority="1780" operator="containsText" text="CF">
      <formula>NOT(ISERROR(SEARCH("CF",AG19)))</formula>
    </cfRule>
    <cfRule type="containsText" dxfId="33558" priority="1781" operator="containsText" text="CF">
      <formula>NOT(ISERROR(SEARCH("CF",AG19)))</formula>
    </cfRule>
    <cfRule type="containsText" dxfId="33557" priority="1782" operator="containsText" text="CAM">
      <formula>NOT(ISERROR(SEARCH("CAM",AG19)))</formula>
    </cfRule>
    <cfRule type="containsText" dxfId="33556" priority="1783" operator="containsText" text="LM">
      <formula>NOT(ISERROR(SEARCH("LM",AG19)))</formula>
    </cfRule>
    <cfRule type="containsText" dxfId="33555" priority="1784" operator="containsText" text="CM">
      <formula>NOT(ISERROR(SEARCH("CM",AG19)))</formula>
    </cfRule>
    <cfRule type="containsText" dxfId="33554" priority="1785" operator="containsText" text="RM">
      <formula>NOT(ISERROR(SEARCH("RM",AG19)))</formula>
    </cfRule>
    <cfRule type="containsText" dxfId="33553" priority="1786" operator="containsText" text="CDM">
      <formula>NOT(ISERROR(SEARCH("CDM",AG19)))</formula>
    </cfRule>
    <cfRule type="containsText" dxfId="33552" priority="1787" operator="containsText" text="LWB">
      <formula>NOT(ISERROR(SEARCH("LWB",AG19)))</formula>
    </cfRule>
    <cfRule type="containsText" dxfId="33551" priority="1788" operator="containsText" text="RWB">
      <formula>NOT(ISERROR(SEARCH("RWB",AG19)))</formula>
    </cfRule>
    <cfRule type="containsText" dxfId="33550" priority="1789" operator="containsText" text="RB">
      <formula>NOT(ISERROR(SEARCH("RB",AG19)))</formula>
    </cfRule>
    <cfRule type="containsText" dxfId="33549" priority="1790" operator="containsText" text="CB">
      <formula>NOT(ISERROR(SEARCH("CB",AG19)))</formula>
    </cfRule>
    <cfRule type="containsText" dxfId="33548" priority="1791" operator="containsText" text="LB">
      <formula>NOT(ISERROR(SEARCH("LB",AG19)))</formula>
    </cfRule>
    <cfRule type="containsText" dxfId="33547" priority="1792" operator="containsText" text="GK">
      <formula>NOT(ISERROR(SEARCH("GK",AG19)))</formula>
    </cfRule>
  </conditionalFormatting>
  <conditionalFormatting sqref="AG17:AG18">
    <cfRule type="containsText" dxfId="33546" priority="1759" operator="containsText" text="ST">
      <formula>NOT(ISERROR(SEARCH("ST",AG17)))</formula>
    </cfRule>
    <cfRule type="containsText" dxfId="33545" priority="1760" operator="containsText" text="RW">
      <formula>NOT(ISERROR(SEARCH("RW",AG17)))</formula>
    </cfRule>
    <cfRule type="containsText" dxfId="33544" priority="1761" operator="containsText" text="LW">
      <formula>NOT(ISERROR(SEARCH("LW",AG17)))</formula>
    </cfRule>
    <cfRule type="containsText" dxfId="33543" priority="1762" operator="containsText" text="LF">
      <formula>NOT(ISERROR(SEARCH("LF",AG17)))</formula>
    </cfRule>
    <cfRule type="containsText" dxfId="33542" priority="1763" operator="containsText" text="CF">
      <formula>NOT(ISERROR(SEARCH("CF",AG17)))</formula>
    </cfRule>
    <cfRule type="containsText" dxfId="33541" priority="1764" operator="containsText" text="CF">
      <formula>NOT(ISERROR(SEARCH("CF",AG17)))</formula>
    </cfRule>
    <cfRule type="containsText" dxfId="33540" priority="1765" operator="containsText" text="CAM">
      <formula>NOT(ISERROR(SEARCH("CAM",AG17)))</formula>
    </cfRule>
    <cfRule type="containsText" dxfId="33539" priority="1766" operator="containsText" text="LM">
      <formula>NOT(ISERROR(SEARCH("LM",AG17)))</formula>
    </cfRule>
    <cfRule type="containsText" dxfId="33538" priority="1767" operator="containsText" text="CM">
      <formula>NOT(ISERROR(SEARCH("CM",AG17)))</formula>
    </cfRule>
    <cfRule type="containsText" dxfId="33537" priority="1768" operator="containsText" text="RM">
      <formula>NOT(ISERROR(SEARCH("RM",AG17)))</formula>
    </cfRule>
    <cfRule type="containsText" dxfId="33536" priority="1769" operator="containsText" text="CDM">
      <formula>NOT(ISERROR(SEARCH("CDM",AG17)))</formula>
    </cfRule>
    <cfRule type="containsText" dxfId="33535" priority="1770" operator="containsText" text="LWB">
      <formula>NOT(ISERROR(SEARCH("LWB",AG17)))</formula>
    </cfRule>
    <cfRule type="containsText" dxfId="33534" priority="1771" operator="containsText" text="RWB">
      <formula>NOT(ISERROR(SEARCH("RWB",AG17)))</formula>
    </cfRule>
    <cfRule type="containsText" dxfId="33533" priority="1772" operator="containsText" text="RB">
      <formula>NOT(ISERROR(SEARCH("RB",AG17)))</formula>
    </cfRule>
    <cfRule type="containsText" dxfId="33532" priority="1773" operator="containsText" text="CB">
      <formula>NOT(ISERROR(SEARCH("CB",AG17)))</formula>
    </cfRule>
    <cfRule type="containsText" dxfId="33531" priority="1774" operator="containsText" text="LB">
      <formula>NOT(ISERROR(SEARCH("LB",AG17)))</formula>
    </cfRule>
    <cfRule type="containsText" dxfId="33530" priority="1775" operator="containsText" text="GK">
      <formula>NOT(ISERROR(SEARCH("GK",AG17)))</formula>
    </cfRule>
  </conditionalFormatting>
  <conditionalFormatting sqref="AG18">
    <cfRule type="containsText" dxfId="33529" priority="1742" operator="containsText" text="ST">
      <formula>NOT(ISERROR(SEARCH("ST",AG18)))</formula>
    </cfRule>
    <cfRule type="containsText" dxfId="33528" priority="1743" operator="containsText" text="RW">
      <formula>NOT(ISERROR(SEARCH("RW",AG18)))</formula>
    </cfRule>
    <cfRule type="containsText" dxfId="33527" priority="1744" operator="containsText" text="LW">
      <formula>NOT(ISERROR(SEARCH("LW",AG18)))</formula>
    </cfRule>
    <cfRule type="containsText" dxfId="33526" priority="1745" operator="containsText" text="LF">
      <formula>NOT(ISERROR(SEARCH("LF",AG18)))</formula>
    </cfRule>
    <cfRule type="containsText" dxfId="33525" priority="1746" operator="containsText" text="CF">
      <formula>NOT(ISERROR(SEARCH("CF",AG18)))</formula>
    </cfRule>
    <cfRule type="containsText" dxfId="33524" priority="1747" operator="containsText" text="CF">
      <formula>NOT(ISERROR(SEARCH("CF",AG18)))</formula>
    </cfRule>
    <cfRule type="containsText" dxfId="33523" priority="1748" operator="containsText" text="CAM">
      <formula>NOT(ISERROR(SEARCH("CAM",AG18)))</formula>
    </cfRule>
    <cfRule type="containsText" dxfId="33522" priority="1749" operator="containsText" text="LM">
      <formula>NOT(ISERROR(SEARCH("LM",AG18)))</formula>
    </cfRule>
    <cfRule type="containsText" dxfId="33521" priority="1750" operator="containsText" text="CM">
      <formula>NOT(ISERROR(SEARCH("CM",AG18)))</formula>
    </cfRule>
    <cfRule type="containsText" dxfId="33520" priority="1751" operator="containsText" text="RM">
      <formula>NOT(ISERROR(SEARCH("RM",AG18)))</formula>
    </cfRule>
    <cfRule type="containsText" dxfId="33519" priority="1752" operator="containsText" text="CDM">
      <formula>NOT(ISERROR(SEARCH("CDM",AG18)))</formula>
    </cfRule>
    <cfRule type="containsText" dxfId="33518" priority="1753" operator="containsText" text="LWB">
      <formula>NOT(ISERROR(SEARCH("LWB",AG18)))</formula>
    </cfRule>
    <cfRule type="containsText" dxfId="33517" priority="1754" operator="containsText" text="RWB">
      <formula>NOT(ISERROR(SEARCH("RWB",AG18)))</formula>
    </cfRule>
    <cfRule type="containsText" dxfId="33516" priority="1755" operator="containsText" text="RB">
      <formula>NOT(ISERROR(SEARCH("RB",AG18)))</formula>
    </cfRule>
    <cfRule type="containsText" dxfId="33515" priority="1756" operator="containsText" text="CB">
      <formula>NOT(ISERROR(SEARCH("CB",AG18)))</formula>
    </cfRule>
    <cfRule type="containsText" dxfId="33514" priority="1757" operator="containsText" text="LB">
      <formula>NOT(ISERROR(SEARCH("LB",AG18)))</formula>
    </cfRule>
    <cfRule type="containsText" dxfId="33513" priority="1758" operator="containsText" text="GK">
      <formula>NOT(ISERROR(SEARCH("GK",AG18)))</formula>
    </cfRule>
  </conditionalFormatting>
  <conditionalFormatting sqref="AG19">
    <cfRule type="containsText" dxfId="33512" priority="1725" operator="containsText" text="ST">
      <formula>NOT(ISERROR(SEARCH("ST",AG19)))</formula>
    </cfRule>
    <cfRule type="containsText" dxfId="33511" priority="1726" operator="containsText" text="RW">
      <formula>NOT(ISERROR(SEARCH("RW",AG19)))</formula>
    </cfRule>
    <cfRule type="containsText" dxfId="33510" priority="1727" operator="containsText" text="LW">
      <formula>NOT(ISERROR(SEARCH("LW",AG19)))</formula>
    </cfRule>
    <cfRule type="containsText" dxfId="33509" priority="1728" operator="containsText" text="LF">
      <formula>NOT(ISERROR(SEARCH("LF",AG19)))</formula>
    </cfRule>
    <cfRule type="containsText" dxfId="33508" priority="1729" operator="containsText" text="CF">
      <formula>NOT(ISERROR(SEARCH("CF",AG19)))</formula>
    </cfRule>
    <cfRule type="containsText" dxfId="33507" priority="1730" operator="containsText" text="CF">
      <formula>NOT(ISERROR(SEARCH("CF",AG19)))</formula>
    </cfRule>
    <cfRule type="containsText" dxfId="33506" priority="1731" operator="containsText" text="CAM">
      <formula>NOT(ISERROR(SEARCH("CAM",AG19)))</formula>
    </cfRule>
    <cfRule type="containsText" dxfId="33505" priority="1732" operator="containsText" text="LM">
      <formula>NOT(ISERROR(SEARCH("LM",AG19)))</formula>
    </cfRule>
    <cfRule type="containsText" dxfId="33504" priority="1733" operator="containsText" text="CM">
      <formula>NOT(ISERROR(SEARCH("CM",AG19)))</formula>
    </cfRule>
    <cfRule type="containsText" dxfId="33503" priority="1734" operator="containsText" text="RM">
      <formula>NOT(ISERROR(SEARCH("RM",AG19)))</formula>
    </cfRule>
    <cfRule type="containsText" dxfId="33502" priority="1735" operator="containsText" text="CDM">
      <formula>NOT(ISERROR(SEARCH("CDM",AG19)))</formula>
    </cfRule>
    <cfRule type="containsText" dxfId="33501" priority="1736" operator="containsText" text="LWB">
      <formula>NOT(ISERROR(SEARCH("LWB",AG19)))</formula>
    </cfRule>
    <cfRule type="containsText" dxfId="33500" priority="1737" operator="containsText" text="RWB">
      <formula>NOT(ISERROR(SEARCH("RWB",AG19)))</formula>
    </cfRule>
    <cfRule type="containsText" dxfId="33499" priority="1738" operator="containsText" text="RB">
      <formula>NOT(ISERROR(SEARCH("RB",AG19)))</formula>
    </cfRule>
    <cfRule type="containsText" dxfId="33498" priority="1739" operator="containsText" text="CB">
      <formula>NOT(ISERROR(SEARCH("CB",AG19)))</formula>
    </cfRule>
    <cfRule type="containsText" dxfId="33497" priority="1740" operator="containsText" text="LB">
      <formula>NOT(ISERROR(SEARCH("LB",AG19)))</formula>
    </cfRule>
    <cfRule type="containsText" dxfId="33496" priority="1741" operator="containsText" text="GK">
      <formula>NOT(ISERROR(SEARCH("GK",AG19)))</formula>
    </cfRule>
  </conditionalFormatting>
  <conditionalFormatting sqref="AF20">
    <cfRule type="containsText" dxfId="33495" priority="1709" operator="containsText" text="RW">
      <formula>NOT(ISERROR(SEARCH("RW",AF20)))</formula>
    </cfRule>
    <cfRule type="containsText" dxfId="33494" priority="1710" operator="containsText" text="LW">
      <formula>NOT(ISERROR(SEARCH("LW",AF20)))</formula>
    </cfRule>
    <cfRule type="containsText" dxfId="33493" priority="1711" operator="containsText" text="LF">
      <formula>NOT(ISERROR(SEARCH("LF",AF20)))</formula>
    </cfRule>
    <cfRule type="containsText" dxfId="33492" priority="1712" operator="containsText" text="CF">
      <formula>NOT(ISERROR(SEARCH("CF",AF20)))</formula>
    </cfRule>
    <cfRule type="containsText" dxfId="33491" priority="1713" operator="containsText" text="CF">
      <formula>NOT(ISERROR(SEARCH("CF",AF20)))</formula>
    </cfRule>
    <cfRule type="containsText" dxfId="33490" priority="1714" operator="containsText" text="CAM">
      <formula>NOT(ISERROR(SEARCH("CAM",AF20)))</formula>
    </cfRule>
    <cfRule type="containsText" dxfId="33489" priority="1715" operator="containsText" text="LM">
      <formula>NOT(ISERROR(SEARCH("LM",AF20)))</formula>
    </cfRule>
    <cfRule type="containsText" dxfId="33488" priority="1716" operator="containsText" text="CM">
      <formula>NOT(ISERROR(SEARCH("CM",AF20)))</formula>
    </cfRule>
    <cfRule type="containsText" dxfId="33487" priority="1717" operator="containsText" text="RM">
      <formula>NOT(ISERROR(SEARCH("RM",AF20)))</formula>
    </cfRule>
    <cfRule type="containsText" dxfId="33486" priority="1718" operator="containsText" text="CDM">
      <formula>NOT(ISERROR(SEARCH("CDM",AF20)))</formula>
    </cfRule>
    <cfRule type="containsText" dxfId="33485" priority="1719" operator="containsText" text="LWB">
      <formula>NOT(ISERROR(SEARCH("LWB",AF20)))</formula>
    </cfRule>
    <cfRule type="containsText" dxfId="33484" priority="1720" operator="containsText" text="RWB">
      <formula>NOT(ISERROR(SEARCH("RWB",AF20)))</formula>
    </cfRule>
    <cfRule type="containsText" dxfId="33483" priority="1721" operator="containsText" text="RB">
      <formula>NOT(ISERROR(SEARCH("RB",AF20)))</formula>
    </cfRule>
    <cfRule type="containsText" dxfId="33482" priority="1722" operator="containsText" text="CB">
      <formula>NOT(ISERROR(SEARCH("CB",AF20)))</formula>
    </cfRule>
    <cfRule type="containsText" dxfId="33481" priority="1723" operator="containsText" text="LB">
      <formula>NOT(ISERROR(SEARCH("LB",AF20)))</formula>
    </cfRule>
    <cfRule type="containsText" dxfId="33480" priority="1724" operator="containsText" text="GK">
      <formula>NOT(ISERROR(SEARCH("GK",AF20)))</formula>
    </cfRule>
  </conditionalFormatting>
  <conditionalFormatting sqref="AG20">
    <cfRule type="containsText" dxfId="33479" priority="1692" operator="containsText" text="ST">
      <formula>NOT(ISERROR(SEARCH("ST",AG20)))</formula>
    </cfRule>
    <cfRule type="containsText" dxfId="33478" priority="1693" operator="containsText" text="RW">
      <formula>NOT(ISERROR(SEARCH("RW",AG20)))</formula>
    </cfRule>
    <cfRule type="containsText" dxfId="33477" priority="1694" operator="containsText" text="LW">
      <formula>NOT(ISERROR(SEARCH("LW",AG20)))</formula>
    </cfRule>
    <cfRule type="containsText" dxfId="33476" priority="1695" operator="containsText" text="LF">
      <formula>NOT(ISERROR(SEARCH("LF",AG20)))</formula>
    </cfRule>
    <cfRule type="containsText" dxfId="33475" priority="1696" operator="containsText" text="CF">
      <formula>NOT(ISERROR(SEARCH("CF",AG20)))</formula>
    </cfRule>
    <cfRule type="containsText" dxfId="33474" priority="1697" operator="containsText" text="CF">
      <formula>NOT(ISERROR(SEARCH("CF",AG20)))</formula>
    </cfRule>
    <cfRule type="containsText" dxfId="33473" priority="1698" operator="containsText" text="CAM">
      <formula>NOT(ISERROR(SEARCH("CAM",AG20)))</formula>
    </cfRule>
    <cfRule type="containsText" dxfId="33472" priority="1699" operator="containsText" text="LM">
      <formula>NOT(ISERROR(SEARCH("LM",AG20)))</formula>
    </cfRule>
    <cfRule type="containsText" dxfId="33471" priority="1700" operator="containsText" text="CM">
      <formula>NOT(ISERROR(SEARCH("CM",AG20)))</formula>
    </cfRule>
    <cfRule type="containsText" dxfId="33470" priority="1701" operator="containsText" text="RM">
      <formula>NOT(ISERROR(SEARCH("RM",AG20)))</formula>
    </cfRule>
    <cfRule type="containsText" dxfId="33469" priority="1702" operator="containsText" text="CDM">
      <formula>NOT(ISERROR(SEARCH("CDM",AG20)))</formula>
    </cfRule>
    <cfRule type="containsText" dxfId="33468" priority="1703" operator="containsText" text="LWB">
      <formula>NOT(ISERROR(SEARCH("LWB",AG20)))</formula>
    </cfRule>
    <cfRule type="containsText" dxfId="33467" priority="1704" operator="containsText" text="RWB">
      <formula>NOT(ISERROR(SEARCH("RWB",AG20)))</formula>
    </cfRule>
    <cfRule type="containsText" dxfId="33466" priority="1705" operator="containsText" text="RB">
      <formula>NOT(ISERROR(SEARCH("RB",AG20)))</formula>
    </cfRule>
    <cfRule type="containsText" dxfId="33465" priority="1706" operator="containsText" text="CB">
      <formula>NOT(ISERROR(SEARCH("CB",AG20)))</formula>
    </cfRule>
    <cfRule type="containsText" dxfId="33464" priority="1707" operator="containsText" text="LB">
      <formula>NOT(ISERROR(SEARCH("LB",AG20)))</formula>
    </cfRule>
    <cfRule type="containsText" dxfId="33463" priority="1708" operator="containsText" text="GK">
      <formula>NOT(ISERROR(SEARCH("GK",AG20)))</formula>
    </cfRule>
  </conditionalFormatting>
  <conditionalFormatting sqref="AG21">
    <cfRule type="containsText" dxfId="33462" priority="1675" operator="containsText" text="ST">
      <formula>NOT(ISERROR(SEARCH("ST",AG21)))</formula>
    </cfRule>
    <cfRule type="containsText" dxfId="33461" priority="1676" operator="containsText" text="RW">
      <formula>NOT(ISERROR(SEARCH("RW",AG21)))</formula>
    </cfRule>
    <cfRule type="containsText" dxfId="33460" priority="1677" operator="containsText" text="LW">
      <formula>NOT(ISERROR(SEARCH("LW",AG21)))</formula>
    </cfRule>
    <cfRule type="containsText" dxfId="33459" priority="1678" operator="containsText" text="LF">
      <formula>NOT(ISERROR(SEARCH("LF",AG21)))</formula>
    </cfRule>
    <cfRule type="containsText" dxfId="33458" priority="1679" operator="containsText" text="CF">
      <formula>NOT(ISERROR(SEARCH("CF",AG21)))</formula>
    </cfRule>
    <cfRule type="containsText" dxfId="33457" priority="1680" operator="containsText" text="CF">
      <formula>NOT(ISERROR(SEARCH("CF",AG21)))</formula>
    </cfRule>
    <cfRule type="containsText" dxfId="33456" priority="1681" operator="containsText" text="CAM">
      <formula>NOT(ISERROR(SEARCH("CAM",AG21)))</formula>
    </cfRule>
    <cfRule type="containsText" dxfId="33455" priority="1682" operator="containsText" text="LM">
      <formula>NOT(ISERROR(SEARCH("LM",AG21)))</formula>
    </cfRule>
    <cfRule type="containsText" dxfId="33454" priority="1683" operator="containsText" text="CM">
      <formula>NOT(ISERROR(SEARCH("CM",AG21)))</formula>
    </cfRule>
    <cfRule type="containsText" dxfId="33453" priority="1684" operator="containsText" text="RM">
      <formula>NOT(ISERROR(SEARCH("RM",AG21)))</formula>
    </cfRule>
    <cfRule type="containsText" dxfId="33452" priority="1685" operator="containsText" text="CDM">
      <formula>NOT(ISERROR(SEARCH("CDM",AG21)))</formula>
    </cfRule>
    <cfRule type="containsText" dxfId="33451" priority="1686" operator="containsText" text="LWB">
      <formula>NOT(ISERROR(SEARCH("LWB",AG21)))</formula>
    </cfRule>
    <cfRule type="containsText" dxfId="33450" priority="1687" operator="containsText" text="RWB">
      <formula>NOT(ISERROR(SEARCH("RWB",AG21)))</formula>
    </cfRule>
    <cfRule type="containsText" dxfId="33449" priority="1688" operator="containsText" text="RB">
      <formula>NOT(ISERROR(SEARCH("RB",AG21)))</formula>
    </cfRule>
    <cfRule type="containsText" dxfId="33448" priority="1689" operator="containsText" text="CB">
      <formula>NOT(ISERROR(SEARCH("CB",AG21)))</formula>
    </cfRule>
    <cfRule type="containsText" dxfId="33447" priority="1690" operator="containsText" text="LB">
      <formula>NOT(ISERROR(SEARCH("LB",AG21)))</formula>
    </cfRule>
    <cfRule type="containsText" dxfId="33446" priority="1691" operator="containsText" text="GK">
      <formula>NOT(ISERROR(SEARCH("GK",AG21)))</formula>
    </cfRule>
  </conditionalFormatting>
  <conditionalFormatting sqref="AG21">
    <cfRule type="containsText" dxfId="33445" priority="1658" operator="containsText" text="ST">
      <formula>NOT(ISERROR(SEARCH("ST",AG21)))</formula>
    </cfRule>
    <cfRule type="containsText" dxfId="33444" priority="1659" operator="containsText" text="RW">
      <formula>NOT(ISERROR(SEARCH("RW",AG21)))</formula>
    </cfRule>
    <cfRule type="containsText" dxfId="33443" priority="1660" operator="containsText" text="LW">
      <formula>NOT(ISERROR(SEARCH("LW",AG21)))</formula>
    </cfRule>
    <cfRule type="containsText" dxfId="33442" priority="1661" operator="containsText" text="LF">
      <formula>NOT(ISERROR(SEARCH("LF",AG21)))</formula>
    </cfRule>
    <cfRule type="containsText" dxfId="33441" priority="1662" operator="containsText" text="CF">
      <formula>NOT(ISERROR(SEARCH("CF",AG21)))</formula>
    </cfRule>
    <cfRule type="containsText" dxfId="33440" priority="1663" operator="containsText" text="CF">
      <formula>NOT(ISERROR(SEARCH("CF",AG21)))</formula>
    </cfRule>
    <cfRule type="containsText" dxfId="33439" priority="1664" operator="containsText" text="CAM">
      <formula>NOT(ISERROR(SEARCH("CAM",AG21)))</formula>
    </cfRule>
    <cfRule type="containsText" dxfId="33438" priority="1665" operator="containsText" text="LM">
      <formula>NOT(ISERROR(SEARCH("LM",AG21)))</formula>
    </cfRule>
    <cfRule type="containsText" dxfId="33437" priority="1666" operator="containsText" text="CM">
      <formula>NOT(ISERROR(SEARCH("CM",AG21)))</formula>
    </cfRule>
    <cfRule type="containsText" dxfId="33436" priority="1667" operator="containsText" text="RM">
      <formula>NOT(ISERROR(SEARCH("RM",AG21)))</formula>
    </cfRule>
    <cfRule type="containsText" dxfId="33435" priority="1668" operator="containsText" text="CDM">
      <formula>NOT(ISERROR(SEARCH("CDM",AG21)))</formula>
    </cfRule>
    <cfRule type="containsText" dxfId="33434" priority="1669" operator="containsText" text="LWB">
      <formula>NOT(ISERROR(SEARCH("LWB",AG21)))</formula>
    </cfRule>
    <cfRule type="containsText" dxfId="33433" priority="1670" operator="containsText" text="RWB">
      <formula>NOT(ISERROR(SEARCH("RWB",AG21)))</formula>
    </cfRule>
    <cfRule type="containsText" dxfId="33432" priority="1671" operator="containsText" text="RB">
      <formula>NOT(ISERROR(SEARCH("RB",AG21)))</formula>
    </cfRule>
    <cfRule type="containsText" dxfId="33431" priority="1672" operator="containsText" text="CB">
      <formula>NOT(ISERROR(SEARCH("CB",AG21)))</formula>
    </cfRule>
    <cfRule type="containsText" dxfId="33430" priority="1673" operator="containsText" text="LB">
      <formula>NOT(ISERROR(SEARCH("LB",AG21)))</formula>
    </cfRule>
    <cfRule type="containsText" dxfId="33429" priority="1674" operator="containsText" text="GK">
      <formula>NOT(ISERROR(SEARCH("GK",AG21)))</formula>
    </cfRule>
  </conditionalFormatting>
  <conditionalFormatting sqref="AF31">
    <cfRule type="containsText" dxfId="33428" priority="1642" operator="containsText" text="RW">
      <formula>NOT(ISERROR(SEARCH("RW",AF31)))</formula>
    </cfRule>
    <cfRule type="containsText" dxfId="33427" priority="1643" operator="containsText" text="LW">
      <formula>NOT(ISERROR(SEARCH("LW",AF31)))</formula>
    </cfRule>
    <cfRule type="containsText" dxfId="33426" priority="1644" operator="containsText" text="LF">
      <formula>NOT(ISERROR(SEARCH("LF",AF31)))</formula>
    </cfRule>
    <cfRule type="containsText" dxfId="33425" priority="1645" operator="containsText" text="CF">
      <formula>NOT(ISERROR(SEARCH("CF",AF31)))</formula>
    </cfRule>
    <cfRule type="containsText" dxfId="33424" priority="1646" operator="containsText" text="CF">
      <formula>NOT(ISERROR(SEARCH("CF",AF31)))</formula>
    </cfRule>
    <cfRule type="containsText" dxfId="33423" priority="1647" operator="containsText" text="CAM">
      <formula>NOT(ISERROR(SEARCH("CAM",AF31)))</formula>
    </cfRule>
    <cfRule type="containsText" dxfId="33422" priority="1648" operator="containsText" text="LM">
      <formula>NOT(ISERROR(SEARCH("LM",AF31)))</formula>
    </cfRule>
    <cfRule type="containsText" dxfId="33421" priority="1649" operator="containsText" text="CM">
      <formula>NOT(ISERROR(SEARCH("CM",AF31)))</formula>
    </cfRule>
    <cfRule type="containsText" dxfId="33420" priority="1650" operator="containsText" text="RM">
      <formula>NOT(ISERROR(SEARCH("RM",AF31)))</formula>
    </cfRule>
    <cfRule type="containsText" dxfId="33419" priority="1651" operator="containsText" text="CDM">
      <formula>NOT(ISERROR(SEARCH("CDM",AF31)))</formula>
    </cfRule>
    <cfRule type="containsText" dxfId="33418" priority="1652" operator="containsText" text="LWB">
      <formula>NOT(ISERROR(SEARCH("LWB",AF31)))</formula>
    </cfRule>
    <cfRule type="containsText" dxfId="33417" priority="1653" operator="containsText" text="RWB">
      <formula>NOT(ISERROR(SEARCH("RWB",AF31)))</formula>
    </cfRule>
    <cfRule type="containsText" dxfId="33416" priority="1654" operator="containsText" text="RB">
      <formula>NOT(ISERROR(SEARCH("RB",AF31)))</formula>
    </cfRule>
    <cfRule type="containsText" dxfId="33415" priority="1655" operator="containsText" text="CB">
      <formula>NOT(ISERROR(SEARCH("CB",AF31)))</formula>
    </cfRule>
    <cfRule type="containsText" dxfId="33414" priority="1656" operator="containsText" text="LB">
      <formula>NOT(ISERROR(SEARCH("LB",AF31)))</formula>
    </cfRule>
    <cfRule type="containsText" dxfId="33413" priority="1657" operator="containsText" text="GK">
      <formula>NOT(ISERROR(SEARCH("GK",AF31)))</formula>
    </cfRule>
  </conditionalFormatting>
  <conditionalFormatting sqref="AG31">
    <cfRule type="containsText" dxfId="33412" priority="1625" operator="containsText" text="ST">
      <formula>NOT(ISERROR(SEARCH("ST",AG31)))</formula>
    </cfRule>
    <cfRule type="containsText" dxfId="33411" priority="1626" operator="containsText" text="RW">
      <formula>NOT(ISERROR(SEARCH("RW",AG31)))</formula>
    </cfRule>
    <cfRule type="containsText" dxfId="33410" priority="1627" operator="containsText" text="LW">
      <formula>NOT(ISERROR(SEARCH("LW",AG31)))</formula>
    </cfRule>
    <cfRule type="containsText" dxfId="33409" priority="1628" operator="containsText" text="LF">
      <formula>NOT(ISERROR(SEARCH("LF",AG31)))</formula>
    </cfRule>
    <cfRule type="containsText" dxfId="33408" priority="1629" operator="containsText" text="CF">
      <formula>NOT(ISERROR(SEARCH("CF",AG31)))</formula>
    </cfRule>
    <cfRule type="containsText" dxfId="33407" priority="1630" operator="containsText" text="CF">
      <formula>NOT(ISERROR(SEARCH("CF",AG31)))</formula>
    </cfRule>
    <cfRule type="containsText" dxfId="33406" priority="1631" operator="containsText" text="CAM">
      <formula>NOT(ISERROR(SEARCH("CAM",AG31)))</formula>
    </cfRule>
    <cfRule type="containsText" dxfId="33405" priority="1632" operator="containsText" text="LM">
      <formula>NOT(ISERROR(SEARCH("LM",AG31)))</formula>
    </cfRule>
    <cfRule type="containsText" dxfId="33404" priority="1633" operator="containsText" text="CM">
      <formula>NOT(ISERROR(SEARCH("CM",AG31)))</formula>
    </cfRule>
    <cfRule type="containsText" dxfId="33403" priority="1634" operator="containsText" text="RM">
      <formula>NOT(ISERROR(SEARCH("RM",AG31)))</formula>
    </cfRule>
    <cfRule type="containsText" dxfId="33402" priority="1635" operator="containsText" text="CDM">
      <formula>NOT(ISERROR(SEARCH("CDM",AG31)))</formula>
    </cfRule>
    <cfRule type="containsText" dxfId="33401" priority="1636" operator="containsText" text="LWB">
      <formula>NOT(ISERROR(SEARCH("LWB",AG31)))</formula>
    </cfRule>
    <cfRule type="containsText" dxfId="33400" priority="1637" operator="containsText" text="RWB">
      <formula>NOT(ISERROR(SEARCH("RWB",AG31)))</formula>
    </cfRule>
    <cfRule type="containsText" dxfId="33399" priority="1638" operator="containsText" text="RB">
      <formula>NOT(ISERROR(SEARCH("RB",AG31)))</formula>
    </cfRule>
    <cfRule type="containsText" dxfId="33398" priority="1639" operator="containsText" text="CB">
      <formula>NOT(ISERROR(SEARCH("CB",AG31)))</formula>
    </cfRule>
    <cfRule type="containsText" dxfId="33397" priority="1640" operator="containsText" text="LB">
      <formula>NOT(ISERROR(SEARCH("LB",AG31)))</formula>
    </cfRule>
    <cfRule type="containsText" dxfId="33396" priority="1641" operator="containsText" text="GK">
      <formula>NOT(ISERROR(SEARCH("GK",AG31)))</formula>
    </cfRule>
  </conditionalFormatting>
  <conditionalFormatting sqref="AG22">
    <cfRule type="containsText" dxfId="33395" priority="1608" operator="containsText" text="ST">
      <formula>NOT(ISERROR(SEARCH("ST",AG22)))</formula>
    </cfRule>
    <cfRule type="containsText" dxfId="33394" priority="1609" operator="containsText" text="RW">
      <formula>NOT(ISERROR(SEARCH("RW",AG22)))</formula>
    </cfRule>
    <cfRule type="containsText" dxfId="33393" priority="1610" operator="containsText" text="LW">
      <formula>NOT(ISERROR(SEARCH("LW",AG22)))</formula>
    </cfRule>
    <cfRule type="containsText" dxfId="33392" priority="1611" operator="containsText" text="LF">
      <formula>NOT(ISERROR(SEARCH("LF",AG22)))</formula>
    </cfRule>
    <cfRule type="containsText" dxfId="33391" priority="1612" operator="containsText" text="CF">
      <formula>NOT(ISERROR(SEARCH("CF",AG22)))</formula>
    </cfRule>
    <cfRule type="containsText" dxfId="33390" priority="1613" operator="containsText" text="CF">
      <formula>NOT(ISERROR(SEARCH("CF",AG22)))</formula>
    </cfRule>
    <cfRule type="containsText" dxfId="33389" priority="1614" operator="containsText" text="CAM">
      <formula>NOT(ISERROR(SEARCH("CAM",AG22)))</formula>
    </cfRule>
    <cfRule type="containsText" dxfId="33388" priority="1615" operator="containsText" text="LM">
      <formula>NOT(ISERROR(SEARCH("LM",AG22)))</formula>
    </cfRule>
    <cfRule type="containsText" dxfId="33387" priority="1616" operator="containsText" text="CM">
      <formula>NOT(ISERROR(SEARCH("CM",AG22)))</formula>
    </cfRule>
    <cfRule type="containsText" dxfId="33386" priority="1617" operator="containsText" text="RM">
      <formula>NOT(ISERROR(SEARCH("RM",AG22)))</formula>
    </cfRule>
    <cfRule type="containsText" dxfId="33385" priority="1618" operator="containsText" text="CDM">
      <formula>NOT(ISERROR(SEARCH("CDM",AG22)))</formula>
    </cfRule>
    <cfRule type="containsText" dxfId="33384" priority="1619" operator="containsText" text="LWB">
      <formula>NOT(ISERROR(SEARCH("LWB",AG22)))</formula>
    </cfRule>
    <cfRule type="containsText" dxfId="33383" priority="1620" operator="containsText" text="RWB">
      <formula>NOT(ISERROR(SEARCH("RWB",AG22)))</formula>
    </cfRule>
    <cfRule type="containsText" dxfId="33382" priority="1621" operator="containsText" text="RB">
      <formula>NOT(ISERROR(SEARCH("RB",AG22)))</formula>
    </cfRule>
    <cfRule type="containsText" dxfId="33381" priority="1622" operator="containsText" text="CB">
      <formula>NOT(ISERROR(SEARCH("CB",AG22)))</formula>
    </cfRule>
    <cfRule type="containsText" dxfId="33380" priority="1623" operator="containsText" text="LB">
      <formula>NOT(ISERROR(SEARCH("LB",AG22)))</formula>
    </cfRule>
    <cfRule type="containsText" dxfId="33379" priority="1624" operator="containsText" text="GK">
      <formula>NOT(ISERROR(SEARCH("GK",AG22)))</formula>
    </cfRule>
  </conditionalFormatting>
  <conditionalFormatting sqref="AG23">
    <cfRule type="containsText" dxfId="33378" priority="1591" operator="containsText" text="ST">
      <formula>NOT(ISERROR(SEARCH("ST",AG23)))</formula>
    </cfRule>
    <cfRule type="containsText" dxfId="33377" priority="1592" operator="containsText" text="RW">
      <formula>NOT(ISERROR(SEARCH("RW",AG23)))</formula>
    </cfRule>
    <cfRule type="containsText" dxfId="33376" priority="1593" operator="containsText" text="LW">
      <formula>NOT(ISERROR(SEARCH("LW",AG23)))</formula>
    </cfRule>
    <cfRule type="containsText" dxfId="33375" priority="1594" operator="containsText" text="LF">
      <formula>NOT(ISERROR(SEARCH("LF",AG23)))</formula>
    </cfRule>
    <cfRule type="containsText" dxfId="33374" priority="1595" operator="containsText" text="CF">
      <formula>NOT(ISERROR(SEARCH("CF",AG23)))</formula>
    </cfRule>
    <cfRule type="containsText" dxfId="33373" priority="1596" operator="containsText" text="CF">
      <formula>NOT(ISERROR(SEARCH("CF",AG23)))</formula>
    </cfRule>
    <cfRule type="containsText" dxfId="33372" priority="1597" operator="containsText" text="CAM">
      <formula>NOT(ISERROR(SEARCH("CAM",AG23)))</formula>
    </cfRule>
    <cfRule type="containsText" dxfId="33371" priority="1598" operator="containsText" text="LM">
      <formula>NOT(ISERROR(SEARCH("LM",AG23)))</formula>
    </cfRule>
    <cfRule type="containsText" dxfId="33370" priority="1599" operator="containsText" text="CM">
      <formula>NOT(ISERROR(SEARCH("CM",AG23)))</formula>
    </cfRule>
    <cfRule type="containsText" dxfId="33369" priority="1600" operator="containsText" text="RM">
      <formula>NOT(ISERROR(SEARCH("RM",AG23)))</formula>
    </cfRule>
    <cfRule type="containsText" dxfId="33368" priority="1601" operator="containsText" text="CDM">
      <formula>NOT(ISERROR(SEARCH("CDM",AG23)))</formula>
    </cfRule>
    <cfRule type="containsText" dxfId="33367" priority="1602" operator="containsText" text="LWB">
      <formula>NOT(ISERROR(SEARCH("LWB",AG23)))</formula>
    </cfRule>
    <cfRule type="containsText" dxfId="33366" priority="1603" operator="containsText" text="RWB">
      <formula>NOT(ISERROR(SEARCH("RWB",AG23)))</formula>
    </cfRule>
    <cfRule type="containsText" dxfId="33365" priority="1604" operator="containsText" text="RB">
      <formula>NOT(ISERROR(SEARCH("RB",AG23)))</formula>
    </cfRule>
    <cfRule type="containsText" dxfId="33364" priority="1605" operator="containsText" text="CB">
      <formula>NOT(ISERROR(SEARCH("CB",AG23)))</formula>
    </cfRule>
    <cfRule type="containsText" dxfId="33363" priority="1606" operator="containsText" text="LB">
      <formula>NOT(ISERROR(SEARCH("LB",AG23)))</formula>
    </cfRule>
    <cfRule type="containsText" dxfId="33362" priority="1607" operator="containsText" text="GK">
      <formula>NOT(ISERROR(SEARCH("GK",AG23)))</formula>
    </cfRule>
  </conditionalFormatting>
  <conditionalFormatting sqref="AG22">
    <cfRule type="containsText" dxfId="33361" priority="1574" operator="containsText" text="ST">
      <formula>NOT(ISERROR(SEARCH("ST",AG22)))</formula>
    </cfRule>
    <cfRule type="containsText" dxfId="33360" priority="1575" operator="containsText" text="RW">
      <formula>NOT(ISERROR(SEARCH("RW",AG22)))</formula>
    </cfRule>
    <cfRule type="containsText" dxfId="33359" priority="1576" operator="containsText" text="LW">
      <formula>NOT(ISERROR(SEARCH("LW",AG22)))</formula>
    </cfRule>
    <cfRule type="containsText" dxfId="33358" priority="1577" operator="containsText" text="LF">
      <formula>NOT(ISERROR(SEARCH("LF",AG22)))</formula>
    </cfRule>
    <cfRule type="containsText" dxfId="33357" priority="1578" operator="containsText" text="CF">
      <formula>NOT(ISERROR(SEARCH("CF",AG22)))</formula>
    </cfRule>
    <cfRule type="containsText" dxfId="33356" priority="1579" operator="containsText" text="CF">
      <formula>NOT(ISERROR(SEARCH("CF",AG22)))</formula>
    </cfRule>
    <cfRule type="containsText" dxfId="33355" priority="1580" operator="containsText" text="CAM">
      <formula>NOT(ISERROR(SEARCH("CAM",AG22)))</formula>
    </cfRule>
    <cfRule type="containsText" dxfId="33354" priority="1581" operator="containsText" text="LM">
      <formula>NOT(ISERROR(SEARCH("LM",AG22)))</formula>
    </cfRule>
    <cfRule type="containsText" dxfId="33353" priority="1582" operator="containsText" text="CM">
      <formula>NOT(ISERROR(SEARCH("CM",AG22)))</formula>
    </cfRule>
    <cfRule type="containsText" dxfId="33352" priority="1583" operator="containsText" text="RM">
      <formula>NOT(ISERROR(SEARCH("RM",AG22)))</formula>
    </cfRule>
    <cfRule type="containsText" dxfId="33351" priority="1584" operator="containsText" text="CDM">
      <formula>NOT(ISERROR(SEARCH("CDM",AG22)))</formula>
    </cfRule>
    <cfRule type="containsText" dxfId="33350" priority="1585" operator="containsText" text="LWB">
      <formula>NOT(ISERROR(SEARCH("LWB",AG22)))</formula>
    </cfRule>
    <cfRule type="containsText" dxfId="33349" priority="1586" operator="containsText" text="RWB">
      <formula>NOT(ISERROR(SEARCH("RWB",AG22)))</formula>
    </cfRule>
    <cfRule type="containsText" dxfId="33348" priority="1587" operator="containsText" text="RB">
      <formula>NOT(ISERROR(SEARCH("RB",AG22)))</formula>
    </cfRule>
    <cfRule type="containsText" dxfId="33347" priority="1588" operator="containsText" text="CB">
      <formula>NOT(ISERROR(SEARCH("CB",AG22)))</formula>
    </cfRule>
    <cfRule type="containsText" dxfId="33346" priority="1589" operator="containsText" text="LB">
      <formula>NOT(ISERROR(SEARCH("LB",AG22)))</formula>
    </cfRule>
    <cfRule type="containsText" dxfId="33345" priority="1590" operator="containsText" text="GK">
      <formula>NOT(ISERROR(SEARCH("GK",AG22)))</formula>
    </cfRule>
  </conditionalFormatting>
  <conditionalFormatting sqref="AG23">
    <cfRule type="containsText" dxfId="33344" priority="1557" operator="containsText" text="ST">
      <formula>NOT(ISERROR(SEARCH("ST",AG23)))</formula>
    </cfRule>
    <cfRule type="containsText" dxfId="33343" priority="1558" operator="containsText" text="RW">
      <formula>NOT(ISERROR(SEARCH("RW",AG23)))</formula>
    </cfRule>
    <cfRule type="containsText" dxfId="33342" priority="1559" operator="containsText" text="LW">
      <formula>NOT(ISERROR(SEARCH("LW",AG23)))</formula>
    </cfRule>
    <cfRule type="containsText" dxfId="33341" priority="1560" operator="containsText" text="LF">
      <formula>NOT(ISERROR(SEARCH("LF",AG23)))</formula>
    </cfRule>
    <cfRule type="containsText" dxfId="33340" priority="1561" operator="containsText" text="CF">
      <formula>NOT(ISERROR(SEARCH("CF",AG23)))</formula>
    </cfRule>
    <cfRule type="containsText" dxfId="33339" priority="1562" operator="containsText" text="CF">
      <formula>NOT(ISERROR(SEARCH("CF",AG23)))</formula>
    </cfRule>
    <cfRule type="containsText" dxfId="33338" priority="1563" operator="containsText" text="CAM">
      <formula>NOT(ISERROR(SEARCH("CAM",AG23)))</formula>
    </cfRule>
    <cfRule type="containsText" dxfId="33337" priority="1564" operator="containsText" text="LM">
      <formula>NOT(ISERROR(SEARCH("LM",AG23)))</formula>
    </cfRule>
    <cfRule type="containsText" dxfId="33336" priority="1565" operator="containsText" text="CM">
      <formula>NOT(ISERROR(SEARCH("CM",AG23)))</formula>
    </cfRule>
    <cfRule type="containsText" dxfId="33335" priority="1566" operator="containsText" text="RM">
      <formula>NOT(ISERROR(SEARCH("RM",AG23)))</formula>
    </cfRule>
    <cfRule type="containsText" dxfId="33334" priority="1567" operator="containsText" text="CDM">
      <formula>NOT(ISERROR(SEARCH("CDM",AG23)))</formula>
    </cfRule>
    <cfRule type="containsText" dxfId="33333" priority="1568" operator="containsText" text="LWB">
      <formula>NOT(ISERROR(SEARCH("LWB",AG23)))</formula>
    </cfRule>
    <cfRule type="containsText" dxfId="33332" priority="1569" operator="containsText" text="RWB">
      <formula>NOT(ISERROR(SEARCH("RWB",AG23)))</formula>
    </cfRule>
    <cfRule type="containsText" dxfId="33331" priority="1570" operator="containsText" text="RB">
      <formula>NOT(ISERROR(SEARCH("RB",AG23)))</formula>
    </cfRule>
    <cfRule type="containsText" dxfId="33330" priority="1571" operator="containsText" text="CB">
      <formula>NOT(ISERROR(SEARCH("CB",AG23)))</formula>
    </cfRule>
    <cfRule type="containsText" dxfId="33329" priority="1572" operator="containsText" text="LB">
      <formula>NOT(ISERROR(SEARCH("LB",AG23)))</formula>
    </cfRule>
    <cfRule type="containsText" dxfId="33328" priority="1573" operator="containsText" text="GK">
      <formula>NOT(ISERROR(SEARCH("GK",AG23)))</formula>
    </cfRule>
  </conditionalFormatting>
  <conditionalFormatting sqref="AF24">
    <cfRule type="containsText" dxfId="33327" priority="1541" operator="containsText" text="RW">
      <formula>NOT(ISERROR(SEARCH("RW",AF24)))</formula>
    </cfRule>
    <cfRule type="containsText" dxfId="33326" priority="1542" operator="containsText" text="LW">
      <formula>NOT(ISERROR(SEARCH("LW",AF24)))</formula>
    </cfRule>
    <cfRule type="containsText" dxfId="33325" priority="1543" operator="containsText" text="LF">
      <formula>NOT(ISERROR(SEARCH("LF",AF24)))</formula>
    </cfRule>
    <cfRule type="containsText" dxfId="33324" priority="1544" operator="containsText" text="CF">
      <formula>NOT(ISERROR(SEARCH("CF",AF24)))</formula>
    </cfRule>
    <cfRule type="containsText" dxfId="33323" priority="1545" operator="containsText" text="CF">
      <formula>NOT(ISERROR(SEARCH("CF",AF24)))</formula>
    </cfRule>
    <cfRule type="containsText" dxfId="33322" priority="1546" operator="containsText" text="CAM">
      <formula>NOT(ISERROR(SEARCH("CAM",AF24)))</formula>
    </cfRule>
    <cfRule type="containsText" dxfId="33321" priority="1547" operator="containsText" text="LM">
      <formula>NOT(ISERROR(SEARCH("LM",AF24)))</formula>
    </cfRule>
    <cfRule type="containsText" dxfId="33320" priority="1548" operator="containsText" text="CM">
      <formula>NOT(ISERROR(SEARCH("CM",AF24)))</formula>
    </cfRule>
    <cfRule type="containsText" dxfId="33319" priority="1549" operator="containsText" text="RM">
      <formula>NOT(ISERROR(SEARCH("RM",AF24)))</formula>
    </cfRule>
    <cfRule type="containsText" dxfId="33318" priority="1550" operator="containsText" text="CDM">
      <formula>NOT(ISERROR(SEARCH("CDM",AF24)))</formula>
    </cfRule>
    <cfRule type="containsText" dxfId="33317" priority="1551" operator="containsText" text="LWB">
      <formula>NOT(ISERROR(SEARCH("LWB",AF24)))</formula>
    </cfRule>
    <cfRule type="containsText" dxfId="33316" priority="1552" operator="containsText" text="RWB">
      <formula>NOT(ISERROR(SEARCH("RWB",AF24)))</formula>
    </cfRule>
    <cfRule type="containsText" dxfId="33315" priority="1553" operator="containsText" text="RB">
      <formula>NOT(ISERROR(SEARCH("RB",AF24)))</formula>
    </cfRule>
    <cfRule type="containsText" dxfId="33314" priority="1554" operator="containsText" text="CB">
      <formula>NOT(ISERROR(SEARCH("CB",AF24)))</formula>
    </cfRule>
    <cfRule type="containsText" dxfId="33313" priority="1555" operator="containsText" text="LB">
      <formula>NOT(ISERROR(SEARCH("LB",AF24)))</formula>
    </cfRule>
    <cfRule type="containsText" dxfId="33312" priority="1556" operator="containsText" text="GK">
      <formula>NOT(ISERROR(SEARCH("GK",AF24)))</formula>
    </cfRule>
  </conditionalFormatting>
  <conditionalFormatting sqref="AG24">
    <cfRule type="containsText" dxfId="33311" priority="1524" operator="containsText" text="ST">
      <formula>NOT(ISERROR(SEARCH("ST",AG24)))</formula>
    </cfRule>
    <cfRule type="containsText" dxfId="33310" priority="1525" operator="containsText" text="RW">
      <formula>NOT(ISERROR(SEARCH("RW",AG24)))</formula>
    </cfRule>
    <cfRule type="containsText" dxfId="33309" priority="1526" operator="containsText" text="LW">
      <formula>NOT(ISERROR(SEARCH("LW",AG24)))</formula>
    </cfRule>
    <cfRule type="containsText" dxfId="33308" priority="1527" operator="containsText" text="LF">
      <formula>NOT(ISERROR(SEARCH("LF",AG24)))</formula>
    </cfRule>
    <cfRule type="containsText" dxfId="33307" priority="1528" operator="containsText" text="CF">
      <formula>NOT(ISERROR(SEARCH("CF",AG24)))</formula>
    </cfRule>
    <cfRule type="containsText" dxfId="33306" priority="1529" operator="containsText" text="CF">
      <formula>NOT(ISERROR(SEARCH("CF",AG24)))</formula>
    </cfRule>
    <cfRule type="containsText" dxfId="33305" priority="1530" operator="containsText" text="CAM">
      <formula>NOT(ISERROR(SEARCH("CAM",AG24)))</formula>
    </cfRule>
    <cfRule type="containsText" dxfId="33304" priority="1531" operator="containsText" text="LM">
      <formula>NOT(ISERROR(SEARCH("LM",AG24)))</formula>
    </cfRule>
    <cfRule type="containsText" dxfId="33303" priority="1532" operator="containsText" text="CM">
      <formula>NOT(ISERROR(SEARCH("CM",AG24)))</formula>
    </cfRule>
    <cfRule type="containsText" dxfId="33302" priority="1533" operator="containsText" text="RM">
      <formula>NOT(ISERROR(SEARCH("RM",AG24)))</formula>
    </cfRule>
    <cfRule type="containsText" dxfId="33301" priority="1534" operator="containsText" text="CDM">
      <formula>NOT(ISERROR(SEARCH("CDM",AG24)))</formula>
    </cfRule>
    <cfRule type="containsText" dxfId="33300" priority="1535" operator="containsText" text="LWB">
      <formula>NOT(ISERROR(SEARCH("LWB",AG24)))</formula>
    </cfRule>
    <cfRule type="containsText" dxfId="33299" priority="1536" operator="containsText" text="RWB">
      <formula>NOT(ISERROR(SEARCH("RWB",AG24)))</formula>
    </cfRule>
    <cfRule type="containsText" dxfId="33298" priority="1537" operator="containsText" text="RB">
      <formula>NOT(ISERROR(SEARCH("RB",AG24)))</formula>
    </cfRule>
    <cfRule type="containsText" dxfId="33297" priority="1538" operator="containsText" text="CB">
      <formula>NOT(ISERROR(SEARCH("CB",AG24)))</formula>
    </cfRule>
    <cfRule type="containsText" dxfId="33296" priority="1539" operator="containsText" text="LB">
      <formula>NOT(ISERROR(SEARCH("LB",AG24)))</formula>
    </cfRule>
    <cfRule type="containsText" dxfId="33295" priority="1540" operator="containsText" text="GK">
      <formula>NOT(ISERROR(SEARCH("GK",AG24)))</formula>
    </cfRule>
  </conditionalFormatting>
  <conditionalFormatting sqref="AG28">
    <cfRule type="containsText" dxfId="33294" priority="1507" operator="containsText" text="ST">
      <formula>NOT(ISERROR(SEARCH("ST",AG28)))</formula>
    </cfRule>
    <cfRule type="containsText" dxfId="33293" priority="1508" operator="containsText" text="RW">
      <formula>NOT(ISERROR(SEARCH("RW",AG28)))</formula>
    </cfRule>
    <cfRule type="containsText" dxfId="33292" priority="1509" operator="containsText" text="LW">
      <formula>NOT(ISERROR(SEARCH("LW",AG28)))</formula>
    </cfRule>
    <cfRule type="containsText" dxfId="33291" priority="1510" operator="containsText" text="LF">
      <formula>NOT(ISERROR(SEARCH("LF",AG28)))</formula>
    </cfRule>
    <cfRule type="containsText" dxfId="33290" priority="1511" operator="containsText" text="CF">
      <formula>NOT(ISERROR(SEARCH("CF",AG28)))</formula>
    </cfRule>
    <cfRule type="containsText" dxfId="33289" priority="1512" operator="containsText" text="CF">
      <formula>NOT(ISERROR(SEARCH("CF",AG28)))</formula>
    </cfRule>
    <cfRule type="containsText" dxfId="33288" priority="1513" operator="containsText" text="CAM">
      <formula>NOT(ISERROR(SEARCH("CAM",AG28)))</formula>
    </cfRule>
    <cfRule type="containsText" dxfId="33287" priority="1514" operator="containsText" text="LM">
      <formula>NOT(ISERROR(SEARCH("LM",AG28)))</formula>
    </cfRule>
    <cfRule type="containsText" dxfId="33286" priority="1515" operator="containsText" text="CM">
      <formula>NOT(ISERROR(SEARCH("CM",AG28)))</formula>
    </cfRule>
    <cfRule type="containsText" dxfId="33285" priority="1516" operator="containsText" text="RM">
      <formula>NOT(ISERROR(SEARCH("RM",AG28)))</formula>
    </cfRule>
    <cfRule type="containsText" dxfId="33284" priority="1517" operator="containsText" text="CDM">
      <formula>NOT(ISERROR(SEARCH("CDM",AG28)))</formula>
    </cfRule>
    <cfRule type="containsText" dxfId="33283" priority="1518" operator="containsText" text="LWB">
      <formula>NOT(ISERROR(SEARCH("LWB",AG28)))</formula>
    </cfRule>
    <cfRule type="containsText" dxfId="33282" priority="1519" operator="containsText" text="RWB">
      <formula>NOT(ISERROR(SEARCH("RWB",AG28)))</formula>
    </cfRule>
    <cfRule type="containsText" dxfId="33281" priority="1520" operator="containsText" text="RB">
      <formula>NOT(ISERROR(SEARCH("RB",AG28)))</formula>
    </cfRule>
    <cfRule type="containsText" dxfId="33280" priority="1521" operator="containsText" text="CB">
      <formula>NOT(ISERROR(SEARCH("CB",AG28)))</formula>
    </cfRule>
    <cfRule type="containsText" dxfId="33279" priority="1522" operator="containsText" text="LB">
      <formula>NOT(ISERROR(SEARCH("LB",AG28)))</formula>
    </cfRule>
    <cfRule type="containsText" dxfId="33278" priority="1523" operator="containsText" text="GK">
      <formula>NOT(ISERROR(SEARCH("GK",AG28)))</formula>
    </cfRule>
  </conditionalFormatting>
  <conditionalFormatting sqref="AG28">
    <cfRule type="containsText" dxfId="33277" priority="1490" operator="containsText" text="ST">
      <formula>NOT(ISERROR(SEARCH("ST",AG28)))</formula>
    </cfRule>
    <cfRule type="containsText" dxfId="33276" priority="1491" operator="containsText" text="RW">
      <formula>NOT(ISERROR(SEARCH("RW",AG28)))</formula>
    </cfRule>
    <cfRule type="containsText" dxfId="33275" priority="1492" operator="containsText" text="LW">
      <formula>NOT(ISERROR(SEARCH("LW",AG28)))</formula>
    </cfRule>
    <cfRule type="containsText" dxfId="33274" priority="1493" operator="containsText" text="LF">
      <formula>NOT(ISERROR(SEARCH("LF",AG28)))</formula>
    </cfRule>
    <cfRule type="containsText" dxfId="33273" priority="1494" operator="containsText" text="CF">
      <formula>NOT(ISERROR(SEARCH("CF",AG28)))</formula>
    </cfRule>
    <cfRule type="containsText" dxfId="33272" priority="1495" operator="containsText" text="CF">
      <formula>NOT(ISERROR(SEARCH("CF",AG28)))</formula>
    </cfRule>
    <cfRule type="containsText" dxfId="33271" priority="1496" operator="containsText" text="CAM">
      <formula>NOT(ISERROR(SEARCH("CAM",AG28)))</formula>
    </cfRule>
    <cfRule type="containsText" dxfId="33270" priority="1497" operator="containsText" text="LM">
      <formula>NOT(ISERROR(SEARCH("LM",AG28)))</formula>
    </cfRule>
    <cfRule type="containsText" dxfId="33269" priority="1498" operator="containsText" text="CM">
      <formula>NOT(ISERROR(SEARCH("CM",AG28)))</formula>
    </cfRule>
    <cfRule type="containsText" dxfId="33268" priority="1499" operator="containsText" text="RM">
      <formula>NOT(ISERROR(SEARCH("RM",AG28)))</formula>
    </cfRule>
    <cfRule type="containsText" dxfId="33267" priority="1500" operator="containsText" text="CDM">
      <formula>NOT(ISERROR(SEARCH("CDM",AG28)))</formula>
    </cfRule>
    <cfRule type="containsText" dxfId="33266" priority="1501" operator="containsText" text="LWB">
      <formula>NOT(ISERROR(SEARCH("LWB",AG28)))</formula>
    </cfRule>
    <cfRule type="containsText" dxfId="33265" priority="1502" operator="containsText" text="RWB">
      <formula>NOT(ISERROR(SEARCH("RWB",AG28)))</formula>
    </cfRule>
    <cfRule type="containsText" dxfId="33264" priority="1503" operator="containsText" text="RB">
      <formula>NOT(ISERROR(SEARCH("RB",AG28)))</formula>
    </cfRule>
    <cfRule type="containsText" dxfId="33263" priority="1504" operator="containsText" text="CB">
      <formula>NOT(ISERROR(SEARCH("CB",AG28)))</formula>
    </cfRule>
    <cfRule type="containsText" dxfId="33262" priority="1505" operator="containsText" text="LB">
      <formula>NOT(ISERROR(SEARCH("LB",AG28)))</formula>
    </cfRule>
    <cfRule type="containsText" dxfId="33261" priority="1506" operator="containsText" text="GK">
      <formula>NOT(ISERROR(SEARCH("GK",AG28)))</formula>
    </cfRule>
  </conditionalFormatting>
  <conditionalFormatting sqref="AG27">
    <cfRule type="containsText" dxfId="33260" priority="1473" operator="containsText" text="ST">
      <formula>NOT(ISERROR(SEARCH("ST",AG27)))</formula>
    </cfRule>
    <cfRule type="containsText" dxfId="33259" priority="1474" operator="containsText" text="RW">
      <formula>NOT(ISERROR(SEARCH("RW",AG27)))</formula>
    </cfRule>
    <cfRule type="containsText" dxfId="33258" priority="1475" operator="containsText" text="LW">
      <formula>NOT(ISERROR(SEARCH("LW",AG27)))</formula>
    </cfRule>
    <cfRule type="containsText" dxfId="33257" priority="1476" operator="containsText" text="LF">
      <formula>NOT(ISERROR(SEARCH("LF",AG27)))</formula>
    </cfRule>
    <cfRule type="containsText" dxfId="33256" priority="1477" operator="containsText" text="CF">
      <formula>NOT(ISERROR(SEARCH("CF",AG27)))</formula>
    </cfRule>
    <cfRule type="containsText" dxfId="33255" priority="1478" operator="containsText" text="CF">
      <formula>NOT(ISERROR(SEARCH("CF",AG27)))</formula>
    </cfRule>
    <cfRule type="containsText" dxfId="33254" priority="1479" operator="containsText" text="CAM">
      <formula>NOT(ISERROR(SEARCH("CAM",AG27)))</formula>
    </cfRule>
    <cfRule type="containsText" dxfId="33253" priority="1480" operator="containsText" text="LM">
      <formula>NOT(ISERROR(SEARCH("LM",AG27)))</formula>
    </cfRule>
    <cfRule type="containsText" dxfId="33252" priority="1481" operator="containsText" text="CM">
      <formula>NOT(ISERROR(SEARCH("CM",AG27)))</formula>
    </cfRule>
    <cfRule type="containsText" dxfId="33251" priority="1482" operator="containsText" text="RM">
      <formula>NOT(ISERROR(SEARCH("RM",AG27)))</formula>
    </cfRule>
    <cfRule type="containsText" dxfId="33250" priority="1483" operator="containsText" text="CDM">
      <formula>NOT(ISERROR(SEARCH("CDM",AG27)))</formula>
    </cfRule>
    <cfRule type="containsText" dxfId="33249" priority="1484" operator="containsText" text="LWB">
      <formula>NOT(ISERROR(SEARCH("LWB",AG27)))</formula>
    </cfRule>
    <cfRule type="containsText" dxfId="33248" priority="1485" operator="containsText" text="RWB">
      <formula>NOT(ISERROR(SEARCH("RWB",AG27)))</formula>
    </cfRule>
    <cfRule type="containsText" dxfId="33247" priority="1486" operator="containsText" text="RB">
      <formula>NOT(ISERROR(SEARCH("RB",AG27)))</formula>
    </cfRule>
    <cfRule type="containsText" dxfId="33246" priority="1487" operator="containsText" text="CB">
      <formula>NOT(ISERROR(SEARCH("CB",AG27)))</formula>
    </cfRule>
    <cfRule type="containsText" dxfId="33245" priority="1488" operator="containsText" text="LB">
      <formula>NOT(ISERROR(SEARCH("LB",AG27)))</formula>
    </cfRule>
    <cfRule type="containsText" dxfId="33244" priority="1489" operator="containsText" text="GK">
      <formula>NOT(ISERROR(SEARCH("GK",AG27)))</formula>
    </cfRule>
  </conditionalFormatting>
  <conditionalFormatting sqref="AF25:AF27">
    <cfRule type="containsText" dxfId="33243" priority="1457" operator="containsText" text="RW">
      <formula>NOT(ISERROR(SEARCH("RW",AF25)))</formula>
    </cfRule>
    <cfRule type="containsText" dxfId="33242" priority="1458" operator="containsText" text="LW">
      <formula>NOT(ISERROR(SEARCH("LW",AF25)))</formula>
    </cfRule>
    <cfRule type="containsText" dxfId="33241" priority="1459" operator="containsText" text="LF">
      <formula>NOT(ISERROR(SEARCH("LF",AF25)))</formula>
    </cfRule>
    <cfRule type="containsText" dxfId="33240" priority="1460" operator="containsText" text="CF">
      <formula>NOT(ISERROR(SEARCH("CF",AF25)))</formula>
    </cfRule>
    <cfRule type="containsText" dxfId="33239" priority="1461" operator="containsText" text="CF">
      <formula>NOT(ISERROR(SEARCH("CF",AF25)))</formula>
    </cfRule>
    <cfRule type="containsText" dxfId="33238" priority="1462" operator="containsText" text="CAM">
      <formula>NOT(ISERROR(SEARCH("CAM",AF25)))</formula>
    </cfRule>
    <cfRule type="containsText" dxfId="33237" priority="1463" operator="containsText" text="LM">
      <formula>NOT(ISERROR(SEARCH("LM",AF25)))</formula>
    </cfRule>
    <cfRule type="containsText" dxfId="33236" priority="1464" operator="containsText" text="CM">
      <formula>NOT(ISERROR(SEARCH("CM",AF25)))</formula>
    </cfRule>
    <cfRule type="containsText" dxfId="33235" priority="1465" operator="containsText" text="RM">
      <formula>NOT(ISERROR(SEARCH("RM",AF25)))</formula>
    </cfRule>
    <cfRule type="containsText" dxfId="33234" priority="1466" operator="containsText" text="CDM">
      <formula>NOT(ISERROR(SEARCH("CDM",AF25)))</formula>
    </cfRule>
    <cfRule type="containsText" dxfId="33233" priority="1467" operator="containsText" text="LWB">
      <formula>NOT(ISERROR(SEARCH("LWB",AF25)))</formula>
    </cfRule>
    <cfRule type="containsText" dxfId="33232" priority="1468" operator="containsText" text="RWB">
      <formula>NOT(ISERROR(SEARCH("RWB",AF25)))</formula>
    </cfRule>
    <cfRule type="containsText" dxfId="33231" priority="1469" operator="containsText" text="RB">
      <formula>NOT(ISERROR(SEARCH("RB",AF25)))</formula>
    </cfRule>
    <cfRule type="containsText" dxfId="33230" priority="1470" operator="containsText" text="CB">
      <formula>NOT(ISERROR(SEARCH("CB",AF25)))</formula>
    </cfRule>
    <cfRule type="containsText" dxfId="33229" priority="1471" operator="containsText" text="LB">
      <formula>NOT(ISERROR(SEARCH("LB",AF25)))</formula>
    </cfRule>
    <cfRule type="containsText" dxfId="33228" priority="1472" operator="containsText" text="GK">
      <formula>NOT(ISERROR(SEARCH("GK",AF25)))</formula>
    </cfRule>
  </conditionalFormatting>
  <conditionalFormatting sqref="AG25:AG27">
    <cfRule type="containsText" dxfId="33227" priority="1440" operator="containsText" text="ST">
      <formula>NOT(ISERROR(SEARCH("ST",AG25)))</formula>
    </cfRule>
    <cfRule type="containsText" dxfId="33226" priority="1441" operator="containsText" text="RW">
      <formula>NOT(ISERROR(SEARCH("RW",AG25)))</formula>
    </cfRule>
    <cfRule type="containsText" dxfId="33225" priority="1442" operator="containsText" text="LW">
      <formula>NOT(ISERROR(SEARCH("LW",AG25)))</formula>
    </cfRule>
    <cfRule type="containsText" dxfId="33224" priority="1443" operator="containsText" text="LF">
      <formula>NOT(ISERROR(SEARCH("LF",AG25)))</formula>
    </cfRule>
    <cfRule type="containsText" dxfId="33223" priority="1444" operator="containsText" text="CF">
      <formula>NOT(ISERROR(SEARCH("CF",AG25)))</formula>
    </cfRule>
    <cfRule type="containsText" dxfId="33222" priority="1445" operator="containsText" text="CF">
      <formula>NOT(ISERROR(SEARCH("CF",AG25)))</formula>
    </cfRule>
    <cfRule type="containsText" dxfId="33221" priority="1446" operator="containsText" text="CAM">
      <formula>NOT(ISERROR(SEARCH("CAM",AG25)))</formula>
    </cfRule>
    <cfRule type="containsText" dxfId="33220" priority="1447" operator="containsText" text="LM">
      <formula>NOT(ISERROR(SEARCH("LM",AG25)))</formula>
    </cfRule>
    <cfRule type="containsText" dxfId="33219" priority="1448" operator="containsText" text="CM">
      <formula>NOT(ISERROR(SEARCH("CM",AG25)))</formula>
    </cfRule>
    <cfRule type="containsText" dxfId="33218" priority="1449" operator="containsText" text="RM">
      <formula>NOT(ISERROR(SEARCH("RM",AG25)))</formula>
    </cfRule>
    <cfRule type="containsText" dxfId="33217" priority="1450" operator="containsText" text="CDM">
      <formula>NOT(ISERROR(SEARCH("CDM",AG25)))</formula>
    </cfRule>
    <cfRule type="containsText" dxfId="33216" priority="1451" operator="containsText" text="LWB">
      <formula>NOT(ISERROR(SEARCH("LWB",AG25)))</formula>
    </cfRule>
    <cfRule type="containsText" dxfId="33215" priority="1452" operator="containsText" text="RWB">
      <formula>NOT(ISERROR(SEARCH("RWB",AG25)))</formula>
    </cfRule>
    <cfRule type="containsText" dxfId="33214" priority="1453" operator="containsText" text="RB">
      <formula>NOT(ISERROR(SEARCH("RB",AG25)))</formula>
    </cfRule>
    <cfRule type="containsText" dxfId="33213" priority="1454" operator="containsText" text="CB">
      <formula>NOT(ISERROR(SEARCH("CB",AG25)))</formula>
    </cfRule>
    <cfRule type="containsText" dxfId="33212" priority="1455" operator="containsText" text="LB">
      <formula>NOT(ISERROR(SEARCH("LB",AG25)))</formula>
    </cfRule>
    <cfRule type="containsText" dxfId="33211" priority="1456" operator="containsText" text="GK">
      <formula>NOT(ISERROR(SEARCH("GK",AG25)))</formula>
    </cfRule>
  </conditionalFormatting>
  <conditionalFormatting sqref="AG29">
    <cfRule type="containsText" dxfId="33210" priority="1423" operator="containsText" text="ST">
      <formula>NOT(ISERROR(SEARCH("ST",AG29)))</formula>
    </cfRule>
    <cfRule type="containsText" dxfId="33209" priority="1424" operator="containsText" text="RW">
      <formula>NOT(ISERROR(SEARCH("RW",AG29)))</formula>
    </cfRule>
    <cfRule type="containsText" dxfId="33208" priority="1425" operator="containsText" text="LW">
      <formula>NOT(ISERROR(SEARCH("LW",AG29)))</formula>
    </cfRule>
    <cfRule type="containsText" dxfId="33207" priority="1426" operator="containsText" text="LF">
      <formula>NOT(ISERROR(SEARCH("LF",AG29)))</formula>
    </cfRule>
    <cfRule type="containsText" dxfId="33206" priority="1427" operator="containsText" text="CF">
      <formula>NOT(ISERROR(SEARCH("CF",AG29)))</formula>
    </cfRule>
    <cfRule type="containsText" dxfId="33205" priority="1428" operator="containsText" text="CF">
      <formula>NOT(ISERROR(SEARCH("CF",AG29)))</formula>
    </cfRule>
    <cfRule type="containsText" dxfId="33204" priority="1429" operator="containsText" text="CAM">
      <formula>NOT(ISERROR(SEARCH("CAM",AG29)))</formula>
    </cfRule>
    <cfRule type="containsText" dxfId="33203" priority="1430" operator="containsText" text="LM">
      <formula>NOT(ISERROR(SEARCH("LM",AG29)))</formula>
    </cfRule>
    <cfRule type="containsText" dxfId="33202" priority="1431" operator="containsText" text="CM">
      <formula>NOT(ISERROR(SEARCH("CM",AG29)))</formula>
    </cfRule>
    <cfRule type="containsText" dxfId="33201" priority="1432" operator="containsText" text="RM">
      <formula>NOT(ISERROR(SEARCH("RM",AG29)))</formula>
    </cfRule>
    <cfRule type="containsText" dxfId="33200" priority="1433" operator="containsText" text="CDM">
      <formula>NOT(ISERROR(SEARCH("CDM",AG29)))</formula>
    </cfRule>
    <cfRule type="containsText" dxfId="33199" priority="1434" operator="containsText" text="LWB">
      <formula>NOT(ISERROR(SEARCH("LWB",AG29)))</formula>
    </cfRule>
    <cfRule type="containsText" dxfId="33198" priority="1435" operator="containsText" text="RWB">
      <formula>NOT(ISERROR(SEARCH("RWB",AG29)))</formula>
    </cfRule>
    <cfRule type="containsText" dxfId="33197" priority="1436" operator="containsText" text="RB">
      <formula>NOT(ISERROR(SEARCH("RB",AG29)))</formula>
    </cfRule>
    <cfRule type="containsText" dxfId="33196" priority="1437" operator="containsText" text="CB">
      <formula>NOT(ISERROR(SEARCH("CB",AG29)))</formula>
    </cfRule>
    <cfRule type="containsText" dxfId="33195" priority="1438" operator="containsText" text="LB">
      <formula>NOT(ISERROR(SEARCH("LB",AG29)))</formula>
    </cfRule>
    <cfRule type="containsText" dxfId="33194" priority="1439" operator="containsText" text="GK">
      <formula>NOT(ISERROR(SEARCH("GK",AG29)))</formula>
    </cfRule>
  </conditionalFormatting>
  <conditionalFormatting sqref="AG30">
    <cfRule type="containsText" dxfId="33193" priority="1406" operator="containsText" text="ST">
      <formula>NOT(ISERROR(SEARCH("ST",AG30)))</formula>
    </cfRule>
    <cfRule type="containsText" dxfId="33192" priority="1407" operator="containsText" text="RW">
      <formula>NOT(ISERROR(SEARCH("RW",AG30)))</formula>
    </cfRule>
    <cfRule type="containsText" dxfId="33191" priority="1408" operator="containsText" text="LW">
      <formula>NOT(ISERROR(SEARCH("LW",AG30)))</formula>
    </cfRule>
    <cfRule type="containsText" dxfId="33190" priority="1409" operator="containsText" text="LF">
      <formula>NOT(ISERROR(SEARCH("LF",AG30)))</formula>
    </cfRule>
    <cfRule type="containsText" dxfId="33189" priority="1410" operator="containsText" text="CF">
      <formula>NOT(ISERROR(SEARCH("CF",AG30)))</formula>
    </cfRule>
    <cfRule type="containsText" dxfId="33188" priority="1411" operator="containsText" text="CF">
      <formula>NOT(ISERROR(SEARCH("CF",AG30)))</formula>
    </cfRule>
    <cfRule type="containsText" dxfId="33187" priority="1412" operator="containsText" text="CAM">
      <formula>NOT(ISERROR(SEARCH("CAM",AG30)))</formula>
    </cfRule>
    <cfRule type="containsText" dxfId="33186" priority="1413" operator="containsText" text="LM">
      <formula>NOT(ISERROR(SEARCH("LM",AG30)))</formula>
    </cfRule>
    <cfRule type="containsText" dxfId="33185" priority="1414" operator="containsText" text="CM">
      <formula>NOT(ISERROR(SEARCH("CM",AG30)))</formula>
    </cfRule>
    <cfRule type="containsText" dxfId="33184" priority="1415" operator="containsText" text="RM">
      <formula>NOT(ISERROR(SEARCH("RM",AG30)))</formula>
    </cfRule>
    <cfRule type="containsText" dxfId="33183" priority="1416" operator="containsText" text="CDM">
      <formula>NOT(ISERROR(SEARCH("CDM",AG30)))</formula>
    </cfRule>
    <cfRule type="containsText" dxfId="33182" priority="1417" operator="containsText" text="LWB">
      <formula>NOT(ISERROR(SEARCH("LWB",AG30)))</formula>
    </cfRule>
    <cfRule type="containsText" dxfId="33181" priority="1418" operator="containsText" text="RWB">
      <formula>NOT(ISERROR(SEARCH("RWB",AG30)))</formula>
    </cfRule>
    <cfRule type="containsText" dxfId="33180" priority="1419" operator="containsText" text="RB">
      <formula>NOT(ISERROR(SEARCH("RB",AG30)))</formula>
    </cfRule>
    <cfRule type="containsText" dxfId="33179" priority="1420" operator="containsText" text="CB">
      <formula>NOT(ISERROR(SEARCH("CB",AG30)))</formula>
    </cfRule>
    <cfRule type="containsText" dxfId="33178" priority="1421" operator="containsText" text="LB">
      <formula>NOT(ISERROR(SEARCH("LB",AG30)))</formula>
    </cfRule>
    <cfRule type="containsText" dxfId="33177" priority="1422" operator="containsText" text="GK">
      <formula>NOT(ISERROR(SEARCH("GK",AG30)))</formula>
    </cfRule>
  </conditionalFormatting>
  <conditionalFormatting sqref="AF33">
    <cfRule type="containsText" dxfId="33176" priority="1390" operator="containsText" text="RW">
      <formula>NOT(ISERROR(SEARCH("RW",AF33)))</formula>
    </cfRule>
    <cfRule type="containsText" dxfId="33175" priority="1391" operator="containsText" text="LW">
      <formula>NOT(ISERROR(SEARCH("LW",AF33)))</formula>
    </cfRule>
    <cfRule type="containsText" dxfId="33174" priority="1392" operator="containsText" text="LF">
      <formula>NOT(ISERROR(SEARCH("LF",AF33)))</formula>
    </cfRule>
    <cfRule type="containsText" dxfId="33173" priority="1393" operator="containsText" text="CF">
      <formula>NOT(ISERROR(SEARCH("CF",AF33)))</formula>
    </cfRule>
    <cfRule type="containsText" dxfId="33172" priority="1394" operator="containsText" text="CF">
      <formula>NOT(ISERROR(SEARCH("CF",AF33)))</formula>
    </cfRule>
    <cfRule type="containsText" dxfId="33171" priority="1395" operator="containsText" text="CAM">
      <formula>NOT(ISERROR(SEARCH("CAM",AF33)))</formula>
    </cfRule>
    <cfRule type="containsText" dxfId="33170" priority="1396" operator="containsText" text="LM">
      <formula>NOT(ISERROR(SEARCH("LM",AF33)))</formula>
    </cfRule>
    <cfRule type="containsText" dxfId="33169" priority="1397" operator="containsText" text="CM">
      <formula>NOT(ISERROR(SEARCH("CM",AF33)))</formula>
    </cfRule>
    <cfRule type="containsText" dxfId="33168" priority="1398" operator="containsText" text="RM">
      <formula>NOT(ISERROR(SEARCH("RM",AF33)))</formula>
    </cfRule>
    <cfRule type="containsText" dxfId="33167" priority="1399" operator="containsText" text="CDM">
      <formula>NOT(ISERROR(SEARCH("CDM",AF33)))</formula>
    </cfRule>
    <cfRule type="containsText" dxfId="33166" priority="1400" operator="containsText" text="LWB">
      <formula>NOT(ISERROR(SEARCH("LWB",AF33)))</formula>
    </cfRule>
    <cfRule type="containsText" dxfId="33165" priority="1401" operator="containsText" text="RWB">
      <formula>NOT(ISERROR(SEARCH("RWB",AF33)))</formula>
    </cfRule>
    <cfRule type="containsText" dxfId="33164" priority="1402" operator="containsText" text="RB">
      <formula>NOT(ISERROR(SEARCH("RB",AF33)))</formula>
    </cfRule>
    <cfRule type="containsText" dxfId="33163" priority="1403" operator="containsText" text="CB">
      <formula>NOT(ISERROR(SEARCH("CB",AF33)))</formula>
    </cfRule>
    <cfRule type="containsText" dxfId="33162" priority="1404" operator="containsText" text="LB">
      <formula>NOT(ISERROR(SEARCH("LB",AF33)))</formula>
    </cfRule>
    <cfRule type="containsText" dxfId="33161" priority="1405" operator="containsText" text="GK">
      <formula>NOT(ISERROR(SEARCH("GK",AF33)))</formula>
    </cfRule>
  </conditionalFormatting>
  <conditionalFormatting sqref="AG33">
    <cfRule type="containsText" dxfId="33160" priority="1373" operator="containsText" text="ST">
      <formula>NOT(ISERROR(SEARCH("ST",AG33)))</formula>
    </cfRule>
    <cfRule type="containsText" dxfId="33159" priority="1374" operator="containsText" text="RW">
      <formula>NOT(ISERROR(SEARCH("RW",AG33)))</formula>
    </cfRule>
    <cfRule type="containsText" dxfId="33158" priority="1375" operator="containsText" text="LW">
      <formula>NOT(ISERROR(SEARCH("LW",AG33)))</formula>
    </cfRule>
    <cfRule type="containsText" dxfId="33157" priority="1376" operator="containsText" text="LF">
      <formula>NOT(ISERROR(SEARCH("LF",AG33)))</formula>
    </cfRule>
    <cfRule type="containsText" dxfId="33156" priority="1377" operator="containsText" text="CF">
      <formula>NOT(ISERROR(SEARCH("CF",AG33)))</formula>
    </cfRule>
    <cfRule type="containsText" dxfId="33155" priority="1378" operator="containsText" text="CF">
      <formula>NOT(ISERROR(SEARCH("CF",AG33)))</formula>
    </cfRule>
    <cfRule type="containsText" dxfId="33154" priority="1379" operator="containsText" text="CAM">
      <formula>NOT(ISERROR(SEARCH("CAM",AG33)))</formula>
    </cfRule>
    <cfRule type="containsText" dxfId="33153" priority="1380" operator="containsText" text="LM">
      <formula>NOT(ISERROR(SEARCH("LM",AG33)))</formula>
    </cfRule>
    <cfRule type="containsText" dxfId="33152" priority="1381" operator="containsText" text="CM">
      <formula>NOT(ISERROR(SEARCH("CM",AG33)))</formula>
    </cfRule>
    <cfRule type="containsText" dxfId="33151" priority="1382" operator="containsText" text="RM">
      <formula>NOT(ISERROR(SEARCH("RM",AG33)))</formula>
    </cfRule>
    <cfRule type="containsText" dxfId="33150" priority="1383" operator="containsText" text="CDM">
      <formula>NOT(ISERROR(SEARCH("CDM",AG33)))</formula>
    </cfRule>
    <cfRule type="containsText" dxfId="33149" priority="1384" operator="containsText" text="LWB">
      <formula>NOT(ISERROR(SEARCH("LWB",AG33)))</formula>
    </cfRule>
    <cfRule type="containsText" dxfId="33148" priority="1385" operator="containsText" text="RWB">
      <formula>NOT(ISERROR(SEARCH("RWB",AG33)))</formula>
    </cfRule>
    <cfRule type="containsText" dxfId="33147" priority="1386" operator="containsText" text="RB">
      <formula>NOT(ISERROR(SEARCH("RB",AG33)))</formula>
    </cfRule>
    <cfRule type="containsText" dxfId="33146" priority="1387" operator="containsText" text="CB">
      <formula>NOT(ISERROR(SEARCH("CB",AG33)))</formula>
    </cfRule>
    <cfRule type="containsText" dxfId="33145" priority="1388" operator="containsText" text="LB">
      <formula>NOT(ISERROR(SEARCH("LB",AG33)))</formula>
    </cfRule>
    <cfRule type="containsText" dxfId="33144" priority="1389" operator="containsText" text="GK">
      <formula>NOT(ISERROR(SEARCH("GK",AG33)))</formula>
    </cfRule>
  </conditionalFormatting>
  <conditionalFormatting sqref="AH23:AI23">
    <cfRule type="containsText" dxfId="33143" priority="1356" operator="containsText" text="ST">
      <formula>NOT(ISERROR(SEARCH("ST",AH23)))</formula>
    </cfRule>
    <cfRule type="containsText" dxfId="33142" priority="1357" operator="containsText" text="RW">
      <formula>NOT(ISERROR(SEARCH("RW",AH23)))</formula>
    </cfRule>
    <cfRule type="containsText" dxfId="33141" priority="1358" operator="containsText" text="LW">
      <formula>NOT(ISERROR(SEARCH("LW",AH23)))</formula>
    </cfRule>
    <cfRule type="containsText" dxfId="33140" priority="1359" operator="containsText" text="LF">
      <formula>NOT(ISERROR(SEARCH("LF",AH23)))</formula>
    </cfRule>
    <cfRule type="containsText" dxfId="33139" priority="1360" operator="containsText" text="CF">
      <formula>NOT(ISERROR(SEARCH("CF",AH23)))</formula>
    </cfRule>
    <cfRule type="containsText" dxfId="33138" priority="1361" operator="containsText" text="CF">
      <formula>NOT(ISERROR(SEARCH("CF",AH23)))</formula>
    </cfRule>
    <cfRule type="containsText" dxfId="33137" priority="1362" operator="containsText" text="CAM">
      <formula>NOT(ISERROR(SEARCH("CAM",AH23)))</formula>
    </cfRule>
    <cfRule type="containsText" dxfId="33136" priority="1363" operator="containsText" text="LM">
      <formula>NOT(ISERROR(SEARCH("LM",AH23)))</formula>
    </cfRule>
    <cfRule type="containsText" dxfId="33135" priority="1364" operator="containsText" text="CM">
      <formula>NOT(ISERROR(SEARCH("CM",AH23)))</formula>
    </cfRule>
    <cfRule type="containsText" dxfId="33134" priority="1365" operator="containsText" text="RM">
      <formula>NOT(ISERROR(SEARCH("RM",AH23)))</formula>
    </cfRule>
    <cfRule type="containsText" dxfId="33133" priority="1366" operator="containsText" text="CDM">
      <formula>NOT(ISERROR(SEARCH("CDM",AH23)))</formula>
    </cfRule>
    <cfRule type="containsText" dxfId="33132" priority="1367" operator="containsText" text="LWB">
      <formula>NOT(ISERROR(SEARCH("LWB",AH23)))</formula>
    </cfRule>
    <cfRule type="containsText" dxfId="33131" priority="1368" operator="containsText" text="RWB">
      <formula>NOT(ISERROR(SEARCH("RWB",AH23)))</formula>
    </cfRule>
    <cfRule type="containsText" dxfId="33130" priority="1369" operator="containsText" text="RB">
      <formula>NOT(ISERROR(SEARCH("RB",AH23)))</formula>
    </cfRule>
    <cfRule type="containsText" dxfId="33129" priority="1370" operator="containsText" text="CB">
      <formula>NOT(ISERROR(SEARCH("CB",AH23)))</formula>
    </cfRule>
    <cfRule type="containsText" dxfId="33128" priority="1371" operator="containsText" text="LB">
      <formula>NOT(ISERROR(SEARCH("LB",AH23)))</formula>
    </cfRule>
    <cfRule type="containsText" dxfId="33127" priority="1372" operator="containsText" text="GK">
      <formula>NOT(ISERROR(SEARCH("GK",AH23)))</formula>
    </cfRule>
  </conditionalFormatting>
  <conditionalFormatting sqref="AH23:AI23">
    <cfRule type="cellIs" dxfId="33126" priority="1349" operator="between">
      <formula>30</formula>
      <formula>39</formula>
    </cfRule>
    <cfRule type="cellIs" dxfId="33125" priority="1350" operator="between">
      <formula>90</formula>
      <formula>99</formula>
    </cfRule>
    <cfRule type="cellIs" dxfId="33124" priority="1351" operator="between">
      <formula>40</formula>
      <formula>49</formula>
    </cfRule>
    <cfRule type="cellIs" dxfId="33123" priority="1352" operator="between">
      <formula>50</formula>
      <formula>59</formula>
    </cfRule>
    <cfRule type="cellIs" dxfId="33122" priority="1353" operator="between">
      <formula>60</formula>
      <formula>69</formula>
    </cfRule>
    <cfRule type="cellIs" dxfId="33121" priority="1354" operator="between">
      <formula>70</formula>
      <formula>79</formula>
    </cfRule>
    <cfRule type="cellIs" dxfId="33120" priority="1355" operator="between">
      <formula>80</formula>
      <formula>89</formula>
    </cfRule>
  </conditionalFormatting>
  <conditionalFormatting sqref="AF21">
    <cfRule type="containsText" dxfId="33119" priority="1333" operator="containsText" text="RW">
      <formula>NOT(ISERROR(SEARCH("RW",AF21)))</formula>
    </cfRule>
    <cfRule type="containsText" dxfId="33118" priority="1334" operator="containsText" text="LW">
      <formula>NOT(ISERROR(SEARCH("LW",AF21)))</formula>
    </cfRule>
    <cfRule type="containsText" dxfId="33117" priority="1335" operator="containsText" text="LF">
      <formula>NOT(ISERROR(SEARCH("LF",AF21)))</formula>
    </cfRule>
    <cfRule type="containsText" dxfId="33116" priority="1336" operator="containsText" text="CF">
      <formula>NOT(ISERROR(SEARCH("CF",AF21)))</formula>
    </cfRule>
    <cfRule type="containsText" dxfId="33115" priority="1337" operator="containsText" text="CF">
      <formula>NOT(ISERROR(SEARCH("CF",AF21)))</formula>
    </cfRule>
    <cfRule type="containsText" dxfId="33114" priority="1338" operator="containsText" text="CAM">
      <formula>NOT(ISERROR(SEARCH("CAM",AF21)))</formula>
    </cfRule>
    <cfRule type="containsText" dxfId="33113" priority="1339" operator="containsText" text="LM">
      <formula>NOT(ISERROR(SEARCH("LM",AF21)))</formula>
    </cfRule>
    <cfRule type="containsText" dxfId="33112" priority="1340" operator="containsText" text="CM">
      <formula>NOT(ISERROR(SEARCH("CM",AF21)))</formula>
    </cfRule>
    <cfRule type="containsText" dxfId="33111" priority="1341" operator="containsText" text="RM">
      <formula>NOT(ISERROR(SEARCH("RM",AF21)))</formula>
    </cfRule>
    <cfRule type="containsText" dxfId="33110" priority="1342" operator="containsText" text="CDM">
      <formula>NOT(ISERROR(SEARCH("CDM",AF21)))</formula>
    </cfRule>
    <cfRule type="containsText" dxfId="33109" priority="1343" operator="containsText" text="LWB">
      <formula>NOT(ISERROR(SEARCH("LWB",AF21)))</formula>
    </cfRule>
    <cfRule type="containsText" dxfId="33108" priority="1344" operator="containsText" text="RWB">
      <formula>NOT(ISERROR(SEARCH("RWB",AF21)))</formula>
    </cfRule>
    <cfRule type="containsText" dxfId="33107" priority="1345" operator="containsText" text="RB">
      <formula>NOT(ISERROR(SEARCH("RB",AF21)))</formula>
    </cfRule>
    <cfRule type="containsText" dxfId="33106" priority="1346" operator="containsText" text="CB">
      <formula>NOT(ISERROR(SEARCH("CB",AF21)))</formula>
    </cfRule>
    <cfRule type="containsText" dxfId="33105" priority="1347" operator="containsText" text="LB">
      <formula>NOT(ISERROR(SEARCH("LB",AF21)))</formula>
    </cfRule>
    <cfRule type="containsText" dxfId="33104" priority="1348" operator="containsText" text="GK">
      <formula>NOT(ISERROR(SEARCH("GK",AF21)))</formula>
    </cfRule>
  </conditionalFormatting>
  <conditionalFormatting sqref="AG21">
    <cfRule type="containsText" dxfId="33103" priority="1316" operator="containsText" text="ST">
      <formula>NOT(ISERROR(SEARCH("ST",AG21)))</formula>
    </cfRule>
    <cfRule type="containsText" dxfId="33102" priority="1317" operator="containsText" text="RW">
      <formula>NOT(ISERROR(SEARCH("RW",AG21)))</formula>
    </cfRule>
    <cfRule type="containsText" dxfId="33101" priority="1318" operator="containsText" text="LW">
      <formula>NOT(ISERROR(SEARCH("LW",AG21)))</formula>
    </cfRule>
    <cfRule type="containsText" dxfId="33100" priority="1319" operator="containsText" text="LF">
      <formula>NOT(ISERROR(SEARCH("LF",AG21)))</formula>
    </cfRule>
    <cfRule type="containsText" dxfId="33099" priority="1320" operator="containsText" text="CF">
      <formula>NOT(ISERROR(SEARCH("CF",AG21)))</formula>
    </cfRule>
    <cfRule type="containsText" dxfId="33098" priority="1321" operator="containsText" text="CF">
      <formula>NOT(ISERROR(SEARCH("CF",AG21)))</formula>
    </cfRule>
    <cfRule type="containsText" dxfId="33097" priority="1322" operator="containsText" text="CAM">
      <formula>NOT(ISERROR(SEARCH("CAM",AG21)))</formula>
    </cfRule>
    <cfRule type="containsText" dxfId="33096" priority="1323" operator="containsText" text="LM">
      <formula>NOT(ISERROR(SEARCH("LM",AG21)))</formula>
    </cfRule>
    <cfRule type="containsText" dxfId="33095" priority="1324" operator="containsText" text="CM">
      <formula>NOT(ISERROR(SEARCH("CM",AG21)))</formula>
    </cfRule>
    <cfRule type="containsText" dxfId="33094" priority="1325" operator="containsText" text="RM">
      <formula>NOT(ISERROR(SEARCH("RM",AG21)))</formula>
    </cfRule>
    <cfRule type="containsText" dxfId="33093" priority="1326" operator="containsText" text="CDM">
      <formula>NOT(ISERROR(SEARCH("CDM",AG21)))</formula>
    </cfRule>
    <cfRule type="containsText" dxfId="33092" priority="1327" operator="containsText" text="LWB">
      <formula>NOT(ISERROR(SEARCH("LWB",AG21)))</formula>
    </cfRule>
    <cfRule type="containsText" dxfId="33091" priority="1328" operator="containsText" text="RWB">
      <formula>NOT(ISERROR(SEARCH("RWB",AG21)))</formula>
    </cfRule>
    <cfRule type="containsText" dxfId="33090" priority="1329" operator="containsText" text="RB">
      <formula>NOT(ISERROR(SEARCH("RB",AG21)))</formula>
    </cfRule>
    <cfRule type="containsText" dxfId="33089" priority="1330" operator="containsText" text="CB">
      <formula>NOT(ISERROR(SEARCH("CB",AG21)))</formula>
    </cfRule>
    <cfRule type="containsText" dxfId="33088" priority="1331" operator="containsText" text="LB">
      <formula>NOT(ISERROR(SEARCH("LB",AG21)))</formula>
    </cfRule>
    <cfRule type="containsText" dxfId="33087" priority="1332" operator="containsText" text="GK">
      <formula>NOT(ISERROR(SEARCH("GK",AG21)))</formula>
    </cfRule>
  </conditionalFormatting>
  <conditionalFormatting sqref="AG22">
    <cfRule type="containsText" dxfId="33086" priority="1299" operator="containsText" text="ST">
      <formula>NOT(ISERROR(SEARCH("ST",AG22)))</formula>
    </cfRule>
    <cfRule type="containsText" dxfId="33085" priority="1300" operator="containsText" text="RW">
      <formula>NOT(ISERROR(SEARCH("RW",AG22)))</formula>
    </cfRule>
    <cfRule type="containsText" dxfId="33084" priority="1301" operator="containsText" text="LW">
      <formula>NOT(ISERROR(SEARCH("LW",AG22)))</formula>
    </cfRule>
    <cfRule type="containsText" dxfId="33083" priority="1302" operator="containsText" text="LF">
      <formula>NOT(ISERROR(SEARCH("LF",AG22)))</formula>
    </cfRule>
    <cfRule type="containsText" dxfId="33082" priority="1303" operator="containsText" text="CF">
      <formula>NOT(ISERROR(SEARCH("CF",AG22)))</formula>
    </cfRule>
    <cfRule type="containsText" dxfId="33081" priority="1304" operator="containsText" text="CF">
      <formula>NOT(ISERROR(SEARCH("CF",AG22)))</formula>
    </cfRule>
    <cfRule type="containsText" dxfId="33080" priority="1305" operator="containsText" text="CAM">
      <formula>NOT(ISERROR(SEARCH("CAM",AG22)))</formula>
    </cfRule>
    <cfRule type="containsText" dxfId="33079" priority="1306" operator="containsText" text="LM">
      <formula>NOT(ISERROR(SEARCH("LM",AG22)))</formula>
    </cfRule>
    <cfRule type="containsText" dxfId="33078" priority="1307" operator="containsText" text="CM">
      <formula>NOT(ISERROR(SEARCH("CM",AG22)))</formula>
    </cfRule>
    <cfRule type="containsText" dxfId="33077" priority="1308" operator="containsText" text="RM">
      <formula>NOT(ISERROR(SEARCH("RM",AG22)))</formula>
    </cfRule>
    <cfRule type="containsText" dxfId="33076" priority="1309" operator="containsText" text="CDM">
      <formula>NOT(ISERROR(SEARCH("CDM",AG22)))</formula>
    </cfRule>
    <cfRule type="containsText" dxfId="33075" priority="1310" operator="containsText" text="LWB">
      <formula>NOT(ISERROR(SEARCH("LWB",AG22)))</formula>
    </cfRule>
    <cfRule type="containsText" dxfId="33074" priority="1311" operator="containsText" text="RWB">
      <formula>NOT(ISERROR(SEARCH("RWB",AG22)))</formula>
    </cfRule>
    <cfRule type="containsText" dxfId="33073" priority="1312" operator="containsText" text="RB">
      <formula>NOT(ISERROR(SEARCH("RB",AG22)))</formula>
    </cfRule>
    <cfRule type="containsText" dxfId="33072" priority="1313" operator="containsText" text="CB">
      <formula>NOT(ISERROR(SEARCH("CB",AG22)))</formula>
    </cfRule>
    <cfRule type="containsText" dxfId="33071" priority="1314" operator="containsText" text="LB">
      <formula>NOT(ISERROR(SEARCH("LB",AG22)))</formula>
    </cfRule>
    <cfRule type="containsText" dxfId="33070" priority="1315" operator="containsText" text="GK">
      <formula>NOT(ISERROR(SEARCH("GK",AG22)))</formula>
    </cfRule>
  </conditionalFormatting>
  <conditionalFormatting sqref="AG22">
    <cfRule type="containsText" dxfId="33069" priority="1282" operator="containsText" text="ST">
      <formula>NOT(ISERROR(SEARCH("ST",AG22)))</formula>
    </cfRule>
    <cfRule type="containsText" dxfId="33068" priority="1283" operator="containsText" text="RW">
      <formula>NOT(ISERROR(SEARCH("RW",AG22)))</formula>
    </cfRule>
    <cfRule type="containsText" dxfId="33067" priority="1284" operator="containsText" text="LW">
      <formula>NOT(ISERROR(SEARCH("LW",AG22)))</formula>
    </cfRule>
    <cfRule type="containsText" dxfId="33066" priority="1285" operator="containsText" text="LF">
      <formula>NOT(ISERROR(SEARCH("LF",AG22)))</formula>
    </cfRule>
    <cfRule type="containsText" dxfId="33065" priority="1286" operator="containsText" text="CF">
      <formula>NOT(ISERROR(SEARCH("CF",AG22)))</formula>
    </cfRule>
    <cfRule type="containsText" dxfId="33064" priority="1287" operator="containsText" text="CF">
      <formula>NOT(ISERROR(SEARCH("CF",AG22)))</formula>
    </cfRule>
    <cfRule type="containsText" dxfId="33063" priority="1288" operator="containsText" text="CAM">
      <formula>NOT(ISERROR(SEARCH("CAM",AG22)))</formula>
    </cfRule>
    <cfRule type="containsText" dxfId="33062" priority="1289" operator="containsText" text="LM">
      <formula>NOT(ISERROR(SEARCH("LM",AG22)))</formula>
    </cfRule>
    <cfRule type="containsText" dxfId="33061" priority="1290" operator="containsText" text="CM">
      <formula>NOT(ISERROR(SEARCH("CM",AG22)))</formula>
    </cfRule>
    <cfRule type="containsText" dxfId="33060" priority="1291" operator="containsText" text="RM">
      <formula>NOT(ISERROR(SEARCH("RM",AG22)))</formula>
    </cfRule>
    <cfRule type="containsText" dxfId="33059" priority="1292" operator="containsText" text="CDM">
      <formula>NOT(ISERROR(SEARCH("CDM",AG22)))</formula>
    </cfRule>
    <cfRule type="containsText" dxfId="33058" priority="1293" operator="containsText" text="LWB">
      <formula>NOT(ISERROR(SEARCH("LWB",AG22)))</formula>
    </cfRule>
    <cfRule type="containsText" dxfId="33057" priority="1294" operator="containsText" text="RWB">
      <formula>NOT(ISERROR(SEARCH("RWB",AG22)))</formula>
    </cfRule>
    <cfRule type="containsText" dxfId="33056" priority="1295" operator="containsText" text="RB">
      <formula>NOT(ISERROR(SEARCH("RB",AG22)))</formula>
    </cfRule>
    <cfRule type="containsText" dxfId="33055" priority="1296" operator="containsText" text="CB">
      <formula>NOT(ISERROR(SEARCH("CB",AG22)))</formula>
    </cfRule>
    <cfRule type="containsText" dxfId="33054" priority="1297" operator="containsText" text="LB">
      <formula>NOT(ISERROR(SEARCH("LB",AG22)))</formula>
    </cfRule>
    <cfRule type="containsText" dxfId="33053" priority="1298" operator="containsText" text="GK">
      <formula>NOT(ISERROR(SEARCH("GK",AG22)))</formula>
    </cfRule>
  </conditionalFormatting>
  <conditionalFormatting sqref="AF32">
    <cfRule type="containsText" dxfId="33052" priority="1266" operator="containsText" text="RW">
      <formula>NOT(ISERROR(SEARCH("RW",AF32)))</formula>
    </cfRule>
    <cfRule type="containsText" dxfId="33051" priority="1267" operator="containsText" text="LW">
      <formula>NOT(ISERROR(SEARCH("LW",AF32)))</formula>
    </cfRule>
    <cfRule type="containsText" dxfId="33050" priority="1268" operator="containsText" text="LF">
      <formula>NOT(ISERROR(SEARCH("LF",AF32)))</formula>
    </cfRule>
    <cfRule type="containsText" dxfId="33049" priority="1269" operator="containsText" text="CF">
      <formula>NOT(ISERROR(SEARCH("CF",AF32)))</formula>
    </cfRule>
    <cfRule type="containsText" dxfId="33048" priority="1270" operator="containsText" text="CF">
      <formula>NOT(ISERROR(SEARCH("CF",AF32)))</formula>
    </cfRule>
    <cfRule type="containsText" dxfId="33047" priority="1271" operator="containsText" text="CAM">
      <formula>NOT(ISERROR(SEARCH("CAM",AF32)))</formula>
    </cfRule>
    <cfRule type="containsText" dxfId="33046" priority="1272" operator="containsText" text="LM">
      <formula>NOT(ISERROR(SEARCH("LM",AF32)))</formula>
    </cfRule>
    <cfRule type="containsText" dxfId="33045" priority="1273" operator="containsText" text="CM">
      <formula>NOT(ISERROR(SEARCH("CM",AF32)))</formula>
    </cfRule>
    <cfRule type="containsText" dxfId="33044" priority="1274" operator="containsText" text="RM">
      <formula>NOT(ISERROR(SEARCH("RM",AF32)))</formula>
    </cfRule>
    <cfRule type="containsText" dxfId="33043" priority="1275" operator="containsText" text="CDM">
      <formula>NOT(ISERROR(SEARCH("CDM",AF32)))</formula>
    </cfRule>
    <cfRule type="containsText" dxfId="33042" priority="1276" operator="containsText" text="LWB">
      <formula>NOT(ISERROR(SEARCH("LWB",AF32)))</formula>
    </cfRule>
    <cfRule type="containsText" dxfId="33041" priority="1277" operator="containsText" text="RWB">
      <formula>NOT(ISERROR(SEARCH("RWB",AF32)))</formula>
    </cfRule>
    <cfRule type="containsText" dxfId="33040" priority="1278" operator="containsText" text="RB">
      <formula>NOT(ISERROR(SEARCH("RB",AF32)))</formula>
    </cfRule>
    <cfRule type="containsText" dxfId="33039" priority="1279" operator="containsText" text="CB">
      <formula>NOT(ISERROR(SEARCH("CB",AF32)))</formula>
    </cfRule>
    <cfRule type="containsText" dxfId="33038" priority="1280" operator="containsText" text="LB">
      <formula>NOT(ISERROR(SEARCH("LB",AF32)))</formula>
    </cfRule>
    <cfRule type="containsText" dxfId="33037" priority="1281" operator="containsText" text="GK">
      <formula>NOT(ISERROR(SEARCH("GK",AF32)))</formula>
    </cfRule>
  </conditionalFormatting>
  <conditionalFormatting sqref="AG32">
    <cfRule type="containsText" dxfId="33036" priority="1249" operator="containsText" text="ST">
      <formula>NOT(ISERROR(SEARCH("ST",AG32)))</formula>
    </cfRule>
    <cfRule type="containsText" dxfId="33035" priority="1250" operator="containsText" text="RW">
      <formula>NOT(ISERROR(SEARCH("RW",AG32)))</formula>
    </cfRule>
    <cfRule type="containsText" dxfId="33034" priority="1251" operator="containsText" text="LW">
      <formula>NOT(ISERROR(SEARCH("LW",AG32)))</formula>
    </cfRule>
    <cfRule type="containsText" dxfId="33033" priority="1252" operator="containsText" text="LF">
      <formula>NOT(ISERROR(SEARCH("LF",AG32)))</formula>
    </cfRule>
    <cfRule type="containsText" dxfId="33032" priority="1253" operator="containsText" text="CF">
      <formula>NOT(ISERROR(SEARCH("CF",AG32)))</formula>
    </cfRule>
    <cfRule type="containsText" dxfId="33031" priority="1254" operator="containsText" text="CF">
      <formula>NOT(ISERROR(SEARCH("CF",AG32)))</formula>
    </cfRule>
    <cfRule type="containsText" dxfId="33030" priority="1255" operator="containsText" text="CAM">
      <formula>NOT(ISERROR(SEARCH("CAM",AG32)))</formula>
    </cfRule>
    <cfRule type="containsText" dxfId="33029" priority="1256" operator="containsText" text="LM">
      <formula>NOT(ISERROR(SEARCH("LM",AG32)))</formula>
    </cfRule>
    <cfRule type="containsText" dxfId="33028" priority="1257" operator="containsText" text="CM">
      <formula>NOT(ISERROR(SEARCH("CM",AG32)))</formula>
    </cfRule>
    <cfRule type="containsText" dxfId="33027" priority="1258" operator="containsText" text="RM">
      <formula>NOT(ISERROR(SEARCH("RM",AG32)))</formula>
    </cfRule>
    <cfRule type="containsText" dxfId="33026" priority="1259" operator="containsText" text="CDM">
      <formula>NOT(ISERROR(SEARCH("CDM",AG32)))</formula>
    </cfRule>
    <cfRule type="containsText" dxfId="33025" priority="1260" operator="containsText" text="LWB">
      <formula>NOT(ISERROR(SEARCH("LWB",AG32)))</formula>
    </cfRule>
    <cfRule type="containsText" dxfId="33024" priority="1261" operator="containsText" text="RWB">
      <formula>NOT(ISERROR(SEARCH("RWB",AG32)))</formula>
    </cfRule>
    <cfRule type="containsText" dxfId="33023" priority="1262" operator="containsText" text="RB">
      <formula>NOT(ISERROR(SEARCH("RB",AG32)))</formula>
    </cfRule>
    <cfRule type="containsText" dxfId="33022" priority="1263" operator="containsText" text="CB">
      <formula>NOT(ISERROR(SEARCH("CB",AG32)))</formula>
    </cfRule>
    <cfRule type="containsText" dxfId="33021" priority="1264" operator="containsText" text="LB">
      <formula>NOT(ISERROR(SEARCH("LB",AG32)))</formula>
    </cfRule>
    <cfRule type="containsText" dxfId="33020" priority="1265" operator="containsText" text="GK">
      <formula>NOT(ISERROR(SEARCH("GK",AG32)))</formula>
    </cfRule>
  </conditionalFormatting>
  <conditionalFormatting sqref="AG23">
    <cfRule type="containsText" dxfId="33019" priority="1232" operator="containsText" text="ST">
      <formula>NOT(ISERROR(SEARCH("ST",AG23)))</formula>
    </cfRule>
    <cfRule type="containsText" dxfId="33018" priority="1233" operator="containsText" text="RW">
      <formula>NOT(ISERROR(SEARCH("RW",AG23)))</formula>
    </cfRule>
    <cfRule type="containsText" dxfId="33017" priority="1234" operator="containsText" text="LW">
      <formula>NOT(ISERROR(SEARCH("LW",AG23)))</formula>
    </cfRule>
    <cfRule type="containsText" dxfId="33016" priority="1235" operator="containsText" text="LF">
      <formula>NOT(ISERROR(SEARCH("LF",AG23)))</formula>
    </cfRule>
    <cfRule type="containsText" dxfId="33015" priority="1236" operator="containsText" text="CF">
      <formula>NOT(ISERROR(SEARCH("CF",AG23)))</formula>
    </cfRule>
    <cfRule type="containsText" dxfId="33014" priority="1237" operator="containsText" text="CF">
      <formula>NOT(ISERROR(SEARCH("CF",AG23)))</formula>
    </cfRule>
    <cfRule type="containsText" dxfId="33013" priority="1238" operator="containsText" text="CAM">
      <formula>NOT(ISERROR(SEARCH("CAM",AG23)))</formula>
    </cfRule>
    <cfRule type="containsText" dxfId="33012" priority="1239" operator="containsText" text="LM">
      <formula>NOT(ISERROR(SEARCH("LM",AG23)))</formula>
    </cfRule>
    <cfRule type="containsText" dxfId="33011" priority="1240" operator="containsText" text="CM">
      <formula>NOT(ISERROR(SEARCH("CM",AG23)))</formula>
    </cfRule>
    <cfRule type="containsText" dxfId="33010" priority="1241" operator="containsText" text="RM">
      <formula>NOT(ISERROR(SEARCH("RM",AG23)))</formula>
    </cfRule>
    <cfRule type="containsText" dxfId="33009" priority="1242" operator="containsText" text="CDM">
      <formula>NOT(ISERROR(SEARCH("CDM",AG23)))</formula>
    </cfRule>
    <cfRule type="containsText" dxfId="33008" priority="1243" operator="containsText" text="LWB">
      <formula>NOT(ISERROR(SEARCH("LWB",AG23)))</formula>
    </cfRule>
    <cfRule type="containsText" dxfId="33007" priority="1244" operator="containsText" text="RWB">
      <formula>NOT(ISERROR(SEARCH("RWB",AG23)))</formula>
    </cfRule>
    <cfRule type="containsText" dxfId="33006" priority="1245" operator="containsText" text="RB">
      <formula>NOT(ISERROR(SEARCH("RB",AG23)))</formula>
    </cfRule>
    <cfRule type="containsText" dxfId="33005" priority="1246" operator="containsText" text="CB">
      <formula>NOT(ISERROR(SEARCH("CB",AG23)))</formula>
    </cfRule>
    <cfRule type="containsText" dxfId="33004" priority="1247" operator="containsText" text="LB">
      <formula>NOT(ISERROR(SEARCH("LB",AG23)))</formula>
    </cfRule>
    <cfRule type="containsText" dxfId="33003" priority="1248" operator="containsText" text="GK">
      <formula>NOT(ISERROR(SEARCH("GK",AG23)))</formula>
    </cfRule>
  </conditionalFormatting>
  <conditionalFormatting sqref="AG24">
    <cfRule type="containsText" dxfId="33002" priority="1215" operator="containsText" text="ST">
      <formula>NOT(ISERROR(SEARCH("ST",AG24)))</formula>
    </cfRule>
    <cfRule type="containsText" dxfId="33001" priority="1216" operator="containsText" text="RW">
      <formula>NOT(ISERROR(SEARCH("RW",AG24)))</formula>
    </cfRule>
    <cfRule type="containsText" dxfId="33000" priority="1217" operator="containsText" text="LW">
      <formula>NOT(ISERROR(SEARCH("LW",AG24)))</formula>
    </cfRule>
    <cfRule type="containsText" dxfId="32999" priority="1218" operator="containsText" text="LF">
      <formula>NOT(ISERROR(SEARCH("LF",AG24)))</formula>
    </cfRule>
    <cfRule type="containsText" dxfId="32998" priority="1219" operator="containsText" text="CF">
      <formula>NOT(ISERROR(SEARCH("CF",AG24)))</formula>
    </cfRule>
    <cfRule type="containsText" dxfId="32997" priority="1220" operator="containsText" text="CF">
      <formula>NOT(ISERROR(SEARCH("CF",AG24)))</formula>
    </cfRule>
    <cfRule type="containsText" dxfId="32996" priority="1221" operator="containsText" text="CAM">
      <formula>NOT(ISERROR(SEARCH("CAM",AG24)))</formula>
    </cfRule>
    <cfRule type="containsText" dxfId="32995" priority="1222" operator="containsText" text="LM">
      <formula>NOT(ISERROR(SEARCH("LM",AG24)))</formula>
    </cfRule>
    <cfRule type="containsText" dxfId="32994" priority="1223" operator="containsText" text="CM">
      <formula>NOT(ISERROR(SEARCH("CM",AG24)))</formula>
    </cfRule>
    <cfRule type="containsText" dxfId="32993" priority="1224" operator="containsText" text="RM">
      <formula>NOT(ISERROR(SEARCH("RM",AG24)))</formula>
    </cfRule>
    <cfRule type="containsText" dxfId="32992" priority="1225" operator="containsText" text="CDM">
      <formula>NOT(ISERROR(SEARCH("CDM",AG24)))</formula>
    </cfRule>
    <cfRule type="containsText" dxfId="32991" priority="1226" operator="containsText" text="LWB">
      <formula>NOT(ISERROR(SEARCH("LWB",AG24)))</formula>
    </cfRule>
    <cfRule type="containsText" dxfId="32990" priority="1227" operator="containsText" text="RWB">
      <formula>NOT(ISERROR(SEARCH("RWB",AG24)))</formula>
    </cfRule>
    <cfRule type="containsText" dxfId="32989" priority="1228" operator="containsText" text="RB">
      <formula>NOT(ISERROR(SEARCH("RB",AG24)))</formula>
    </cfRule>
    <cfRule type="containsText" dxfId="32988" priority="1229" operator="containsText" text="CB">
      <formula>NOT(ISERROR(SEARCH("CB",AG24)))</formula>
    </cfRule>
    <cfRule type="containsText" dxfId="32987" priority="1230" operator="containsText" text="LB">
      <formula>NOT(ISERROR(SEARCH("LB",AG24)))</formula>
    </cfRule>
    <cfRule type="containsText" dxfId="32986" priority="1231" operator="containsText" text="GK">
      <formula>NOT(ISERROR(SEARCH("GK",AG24)))</formula>
    </cfRule>
  </conditionalFormatting>
  <conditionalFormatting sqref="AG23">
    <cfRule type="containsText" dxfId="32985" priority="1198" operator="containsText" text="ST">
      <formula>NOT(ISERROR(SEARCH("ST",AG23)))</formula>
    </cfRule>
    <cfRule type="containsText" dxfId="32984" priority="1199" operator="containsText" text="RW">
      <formula>NOT(ISERROR(SEARCH("RW",AG23)))</formula>
    </cfRule>
    <cfRule type="containsText" dxfId="32983" priority="1200" operator="containsText" text="LW">
      <formula>NOT(ISERROR(SEARCH("LW",AG23)))</formula>
    </cfRule>
    <cfRule type="containsText" dxfId="32982" priority="1201" operator="containsText" text="LF">
      <formula>NOT(ISERROR(SEARCH("LF",AG23)))</formula>
    </cfRule>
    <cfRule type="containsText" dxfId="32981" priority="1202" operator="containsText" text="CF">
      <formula>NOT(ISERROR(SEARCH("CF",AG23)))</formula>
    </cfRule>
    <cfRule type="containsText" dxfId="32980" priority="1203" operator="containsText" text="CF">
      <formula>NOT(ISERROR(SEARCH("CF",AG23)))</formula>
    </cfRule>
    <cfRule type="containsText" dxfId="32979" priority="1204" operator="containsText" text="CAM">
      <formula>NOT(ISERROR(SEARCH("CAM",AG23)))</formula>
    </cfRule>
    <cfRule type="containsText" dxfId="32978" priority="1205" operator="containsText" text="LM">
      <formula>NOT(ISERROR(SEARCH("LM",AG23)))</formula>
    </cfRule>
    <cfRule type="containsText" dxfId="32977" priority="1206" operator="containsText" text="CM">
      <formula>NOT(ISERROR(SEARCH("CM",AG23)))</formula>
    </cfRule>
    <cfRule type="containsText" dxfId="32976" priority="1207" operator="containsText" text="RM">
      <formula>NOT(ISERROR(SEARCH("RM",AG23)))</formula>
    </cfRule>
    <cfRule type="containsText" dxfId="32975" priority="1208" operator="containsText" text="CDM">
      <formula>NOT(ISERROR(SEARCH("CDM",AG23)))</formula>
    </cfRule>
    <cfRule type="containsText" dxfId="32974" priority="1209" operator="containsText" text="LWB">
      <formula>NOT(ISERROR(SEARCH("LWB",AG23)))</formula>
    </cfRule>
    <cfRule type="containsText" dxfId="32973" priority="1210" operator="containsText" text="RWB">
      <formula>NOT(ISERROR(SEARCH("RWB",AG23)))</formula>
    </cfRule>
    <cfRule type="containsText" dxfId="32972" priority="1211" operator="containsText" text="RB">
      <formula>NOT(ISERROR(SEARCH("RB",AG23)))</formula>
    </cfRule>
    <cfRule type="containsText" dxfId="32971" priority="1212" operator="containsText" text="CB">
      <formula>NOT(ISERROR(SEARCH("CB",AG23)))</formula>
    </cfRule>
    <cfRule type="containsText" dxfId="32970" priority="1213" operator="containsText" text="LB">
      <formula>NOT(ISERROR(SEARCH("LB",AG23)))</formula>
    </cfRule>
    <cfRule type="containsText" dxfId="32969" priority="1214" operator="containsText" text="GK">
      <formula>NOT(ISERROR(SEARCH("GK",AG23)))</formula>
    </cfRule>
  </conditionalFormatting>
  <conditionalFormatting sqref="AG24">
    <cfRule type="containsText" dxfId="32968" priority="1181" operator="containsText" text="ST">
      <formula>NOT(ISERROR(SEARCH("ST",AG24)))</formula>
    </cfRule>
    <cfRule type="containsText" dxfId="32967" priority="1182" operator="containsText" text="RW">
      <formula>NOT(ISERROR(SEARCH("RW",AG24)))</formula>
    </cfRule>
    <cfRule type="containsText" dxfId="32966" priority="1183" operator="containsText" text="LW">
      <formula>NOT(ISERROR(SEARCH("LW",AG24)))</formula>
    </cfRule>
    <cfRule type="containsText" dxfId="32965" priority="1184" operator="containsText" text="LF">
      <formula>NOT(ISERROR(SEARCH("LF",AG24)))</formula>
    </cfRule>
    <cfRule type="containsText" dxfId="32964" priority="1185" operator="containsText" text="CF">
      <formula>NOT(ISERROR(SEARCH("CF",AG24)))</formula>
    </cfRule>
    <cfRule type="containsText" dxfId="32963" priority="1186" operator="containsText" text="CF">
      <formula>NOT(ISERROR(SEARCH("CF",AG24)))</formula>
    </cfRule>
    <cfRule type="containsText" dxfId="32962" priority="1187" operator="containsText" text="CAM">
      <formula>NOT(ISERROR(SEARCH("CAM",AG24)))</formula>
    </cfRule>
    <cfRule type="containsText" dxfId="32961" priority="1188" operator="containsText" text="LM">
      <formula>NOT(ISERROR(SEARCH("LM",AG24)))</formula>
    </cfRule>
    <cfRule type="containsText" dxfId="32960" priority="1189" operator="containsText" text="CM">
      <formula>NOT(ISERROR(SEARCH("CM",AG24)))</formula>
    </cfRule>
    <cfRule type="containsText" dxfId="32959" priority="1190" operator="containsText" text="RM">
      <formula>NOT(ISERROR(SEARCH("RM",AG24)))</formula>
    </cfRule>
    <cfRule type="containsText" dxfId="32958" priority="1191" operator="containsText" text="CDM">
      <formula>NOT(ISERROR(SEARCH("CDM",AG24)))</formula>
    </cfRule>
    <cfRule type="containsText" dxfId="32957" priority="1192" operator="containsText" text="LWB">
      <formula>NOT(ISERROR(SEARCH("LWB",AG24)))</formula>
    </cfRule>
    <cfRule type="containsText" dxfId="32956" priority="1193" operator="containsText" text="RWB">
      <formula>NOT(ISERROR(SEARCH("RWB",AG24)))</formula>
    </cfRule>
    <cfRule type="containsText" dxfId="32955" priority="1194" operator="containsText" text="RB">
      <formula>NOT(ISERROR(SEARCH("RB",AG24)))</formula>
    </cfRule>
    <cfRule type="containsText" dxfId="32954" priority="1195" operator="containsText" text="CB">
      <formula>NOT(ISERROR(SEARCH("CB",AG24)))</formula>
    </cfRule>
    <cfRule type="containsText" dxfId="32953" priority="1196" operator="containsText" text="LB">
      <formula>NOT(ISERROR(SEARCH("LB",AG24)))</formula>
    </cfRule>
    <cfRule type="containsText" dxfId="32952" priority="1197" operator="containsText" text="GK">
      <formula>NOT(ISERROR(SEARCH("GK",AG24)))</formula>
    </cfRule>
  </conditionalFormatting>
  <conditionalFormatting sqref="AF25">
    <cfRule type="containsText" dxfId="32951" priority="1165" operator="containsText" text="RW">
      <formula>NOT(ISERROR(SEARCH("RW",AF25)))</formula>
    </cfRule>
    <cfRule type="containsText" dxfId="32950" priority="1166" operator="containsText" text="LW">
      <formula>NOT(ISERROR(SEARCH("LW",AF25)))</formula>
    </cfRule>
    <cfRule type="containsText" dxfId="32949" priority="1167" operator="containsText" text="LF">
      <formula>NOT(ISERROR(SEARCH("LF",AF25)))</formula>
    </cfRule>
    <cfRule type="containsText" dxfId="32948" priority="1168" operator="containsText" text="CF">
      <formula>NOT(ISERROR(SEARCH("CF",AF25)))</formula>
    </cfRule>
    <cfRule type="containsText" dxfId="32947" priority="1169" operator="containsText" text="CF">
      <formula>NOT(ISERROR(SEARCH("CF",AF25)))</formula>
    </cfRule>
    <cfRule type="containsText" dxfId="32946" priority="1170" operator="containsText" text="CAM">
      <formula>NOT(ISERROR(SEARCH("CAM",AF25)))</formula>
    </cfRule>
    <cfRule type="containsText" dxfId="32945" priority="1171" operator="containsText" text="LM">
      <formula>NOT(ISERROR(SEARCH("LM",AF25)))</formula>
    </cfRule>
    <cfRule type="containsText" dxfId="32944" priority="1172" operator="containsText" text="CM">
      <formula>NOT(ISERROR(SEARCH("CM",AF25)))</formula>
    </cfRule>
    <cfRule type="containsText" dxfId="32943" priority="1173" operator="containsText" text="RM">
      <formula>NOT(ISERROR(SEARCH("RM",AF25)))</formula>
    </cfRule>
    <cfRule type="containsText" dxfId="32942" priority="1174" operator="containsText" text="CDM">
      <formula>NOT(ISERROR(SEARCH("CDM",AF25)))</formula>
    </cfRule>
    <cfRule type="containsText" dxfId="32941" priority="1175" operator="containsText" text="LWB">
      <formula>NOT(ISERROR(SEARCH("LWB",AF25)))</formula>
    </cfRule>
    <cfRule type="containsText" dxfId="32940" priority="1176" operator="containsText" text="RWB">
      <formula>NOT(ISERROR(SEARCH("RWB",AF25)))</formula>
    </cfRule>
    <cfRule type="containsText" dxfId="32939" priority="1177" operator="containsText" text="RB">
      <formula>NOT(ISERROR(SEARCH("RB",AF25)))</formula>
    </cfRule>
    <cfRule type="containsText" dxfId="32938" priority="1178" operator="containsText" text="CB">
      <formula>NOT(ISERROR(SEARCH("CB",AF25)))</formula>
    </cfRule>
    <cfRule type="containsText" dxfId="32937" priority="1179" operator="containsText" text="LB">
      <formula>NOT(ISERROR(SEARCH("LB",AF25)))</formula>
    </cfRule>
    <cfRule type="containsText" dxfId="32936" priority="1180" operator="containsText" text="GK">
      <formula>NOT(ISERROR(SEARCH("GK",AF25)))</formula>
    </cfRule>
  </conditionalFormatting>
  <conditionalFormatting sqref="AG25">
    <cfRule type="containsText" dxfId="32935" priority="1148" operator="containsText" text="ST">
      <formula>NOT(ISERROR(SEARCH("ST",AG25)))</formula>
    </cfRule>
    <cfRule type="containsText" dxfId="32934" priority="1149" operator="containsText" text="RW">
      <formula>NOT(ISERROR(SEARCH("RW",AG25)))</formula>
    </cfRule>
    <cfRule type="containsText" dxfId="32933" priority="1150" operator="containsText" text="LW">
      <formula>NOT(ISERROR(SEARCH("LW",AG25)))</formula>
    </cfRule>
    <cfRule type="containsText" dxfId="32932" priority="1151" operator="containsText" text="LF">
      <formula>NOT(ISERROR(SEARCH("LF",AG25)))</formula>
    </cfRule>
    <cfRule type="containsText" dxfId="32931" priority="1152" operator="containsText" text="CF">
      <formula>NOT(ISERROR(SEARCH("CF",AG25)))</formula>
    </cfRule>
    <cfRule type="containsText" dxfId="32930" priority="1153" operator="containsText" text="CF">
      <formula>NOT(ISERROR(SEARCH("CF",AG25)))</formula>
    </cfRule>
    <cfRule type="containsText" dxfId="32929" priority="1154" operator="containsText" text="CAM">
      <formula>NOT(ISERROR(SEARCH("CAM",AG25)))</formula>
    </cfRule>
    <cfRule type="containsText" dxfId="32928" priority="1155" operator="containsText" text="LM">
      <formula>NOT(ISERROR(SEARCH("LM",AG25)))</formula>
    </cfRule>
    <cfRule type="containsText" dxfId="32927" priority="1156" operator="containsText" text="CM">
      <formula>NOT(ISERROR(SEARCH("CM",AG25)))</formula>
    </cfRule>
    <cfRule type="containsText" dxfId="32926" priority="1157" operator="containsText" text="RM">
      <formula>NOT(ISERROR(SEARCH("RM",AG25)))</formula>
    </cfRule>
    <cfRule type="containsText" dxfId="32925" priority="1158" operator="containsText" text="CDM">
      <formula>NOT(ISERROR(SEARCH("CDM",AG25)))</formula>
    </cfRule>
    <cfRule type="containsText" dxfId="32924" priority="1159" operator="containsText" text="LWB">
      <formula>NOT(ISERROR(SEARCH("LWB",AG25)))</formula>
    </cfRule>
    <cfRule type="containsText" dxfId="32923" priority="1160" operator="containsText" text="RWB">
      <formula>NOT(ISERROR(SEARCH("RWB",AG25)))</formula>
    </cfRule>
    <cfRule type="containsText" dxfId="32922" priority="1161" operator="containsText" text="RB">
      <formula>NOT(ISERROR(SEARCH("RB",AG25)))</formula>
    </cfRule>
    <cfRule type="containsText" dxfId="32921" priority="1162" operator="containsText" text="CB">
      <formula>NOT(ISERROR(SEARCH("CB",AG25)))</formula>
    </cfRule>
    <cfRule type="containsText" dxfId="32920" priority="1163" operator="containsText" text="LB">
      <formula>NOT(ISERROR(SEARCH("LB",AG25)))</formula>
    </cfRule>
    <cfRule type="containsText" dxfId="32919" priority="1164" operator="containsText" text="GK">
      <formula>NOT(ISERROR(SEARCH("GK",AG25)))</formula>
    </cfRule>
  </conditionalFormatting>
  <conditionalFormatting sqref="AG29">
    <cfRule type="containsText" dxfId="32918" priority="1131" operator="containsText" text="ST">
      <formula>NOT(ISERROR(SEARCH("ST",AG29)))</formula>
    </cfRule>
    <cfRule type="containsText" dxfId="32917" priority="1132" operator="containsText" text="RW">
      <formula>NOT(ISERROR(SEARCH("RW",AG29)))</formula>
    </cfRule>
    <cfRule type="containsText" dxfId="32916" priority="1133" operator="containsText" text="LW">
      <formula>NOT(ISERROR(SEARCH("LW",AG29)))</formula>
    </cfRule>
    <cfRule type="containsText" dxfId="32915" priority="1134" operator="containsText" text="LF">
      <formula>NOT(ISERROR(SEARCH("LF",AG29)))</formula>
    </cfRule>
    <cfRule type="containsText" dxfId="32914" priority="1135" operator="containsText" text="CF">
      <formula>NOT(ISERROR(SEARCH("CF",AG29)))</formula>
    </cfRule>
    <cfRule type="containsText" dxfId="32913" priority="1136" operator="containsText" text="CF">
      <formula>NOT(ISERROR(SEARCH("CF",AG29)))</formula>
    </cfRule>
    <cfRule type="containsText" dxfId="32912" priority="1137" operator="containsText" text="CAM">
      <formula>NOT(ISERROR(SEARCH("CAM",AG29)))</formula>
    </cfRule>
    <cfRule type="containsText" dxfId="32911" priority="1138" operator="containsText" text="LM">
      <formula>NOT(ISERROR(SEARCH("LM",AG29)))</formula>
    </cfRule>
    <cfRule type="containsText" dxfId="32910" priority="1139" operator="containsText" text="CM">
      <formula>NOT(ISERROR(SEARCH("CM",AG29)))</formula>
    </cfRule>
    <cfRule type="containsText" dxfId="32909" priority="1140" operator="containsText" text="RM">
      <formula>NOT(ISERROR(SEARCH("RM",AG29)))</formula>
    </cfRule>
    <cfRule type="containsText" dxfId="32908" priority="1141" operator="containsText" text="CDM">
      <formula>NOT(ISERROR(SEARCH("CDM",AG29)))</formula>
    </cfRule>
    <cfRule type="containsText" dxfId="32907" priority="1142" operator="containsText" text="LWB">
      <formula>NOT(ISERROR(SEARCH("LWB",AG29)))</formula>
    </cfRule>
    <cfRule type="containsText" dxfId="32906" priority="1143" operator="containsText" text="RWB">
      <formula>NOT(ISERROR(SEARCH("RWB",AG29)))</formula>
    </cfRule>
    <cfRule type="containsText" dxfId="32905" priority="1144" operator="containsText" text="RB">
      <formula>NOT(ISERROR(SEARCH("RB",AG29)))</formula>
    </cfRule>
    <cfRule type="containsText" dxfId="32904" priority="1145" operator="containsText" text="CB">
      <formula>NOT(ISERROR(SEARCH("CB",AG29)))</formula>
    </cfRule>
    <cfRule type="containsText" dxfId="32903" priority="1146" operator="containsText" text="LB">
      <formula>NOT(ISERROR(SEARCH("LB",AG29)))</formula>
    </cfRule>
    <cfRule type="containsText" dxfId="32902" priority="1147" operator="containsText" text="GK">
      <formula>NOT(ISERROR(SEARCH("GK",AG29)))</formula>
    </cfRule>
  </conditionalFormatting>
  <conditionalFormatting sqref="AG29">
    <cfRule type="containsText" dxfId="32901" priority="1114" operator="containsText" text="ST">
      <formula>NOT(ISERROR(SEARCH("ST",AG29)))</formula>
    </cfRule>
    <cfRule type="containsText" dxfId="32900" priority="1115" operator="containsText" text="RW">
      <formula>NOT(ISERROR(SEARCH("RW",AG29)))</formula>
    </cfRule>
    <cfRule type="containsText" dxfId="32899" priority="1116" operator="containsText" text="LW">
      <formula>NOT(ISERROR(SEARCH("LW",AG29)))</formula>
    </cfRule>
    <cfRule type="containsText" dxfId="32898" priority="1117" operator="containsText" text="LF">
      <formula>NOT(ISERROR(SEARCH("LF",AG29)))</formula>
    </cfRule>
    <cfRule type="containsText" dxfId="32897" priority="1118" operator="containsText" text="CF">
      <formula>NOT(ISERROR(SEARCH("CF",AG29)))</formula>
    </cfRule>
    <cfRule type="containsText" dxfId="32896" priority="1119" operator="containsText" text="CF">
      <formula>NOT(ISERROR(SEARCH("CF",AG29)))</formula>
    </cfRule>
    <cfRule type="containsText" dxfId="32895" priority="1120" operator="containsText" text="CAM">
      <formula>NOT(ISERROR(SEARCH("CAM",AG29)))</formula>
    </cfRule>
    <cfRule type="containsText" dxfId="32894" priority="1121" operator="containsText" text="LM">
      <formula>NOT(ISERROR(SEARCH("LM",AG29)))</formula>
    </cfRule>
    <cfRule type="containsText" dxfId="32893" priority="1122" operator="containsText" text="CM">
      <formula>NOT(ISERROR(SEARCH("CM",AG29)))</formula>
    </cfRule>
    <cfRule type="containsText" dxfId="32892" priority="1123" operator="containsText" text="RM">
      <formula>NOT(ISERROR(SEARCH("RM",AG29)))</formula>
    </cfRule>
    <cfRule type="containsText" dxfId="32891" priority="1124" operator="containsText" text="CDM">
      <formula>NOT(ISERROR(SEARCH("CDM",AG29)))</formula>
    </cfRule>
    <cfRule type="containsText" dxfId="32890" priority="1125" operator="containsText" text="LWB">
      <formula>NOT(ISERROR(SEARCH("LWB",AG29)))</formula>
    </cfRule>
    <cfRule type="containsText" dxfId="32889" priority="1126" operator="containsText" text="RWB">
      <formula>NOT(ISERROR(SEARCH("RWB",AG29)))</formula>
    </cfRule>
    <cfRule type="containsText" dxfId="32888" priority="1127" operator="containsText" text="RB">
      <formula>NOT(ISERROR(SEARCH("RB",AG29)))</formula>
    </cfRule>
    <cfRule type="containsText" dxfId="32887" priority="1128" operator="containsText" text="CB">
      <formula>NOT(ISERROR(SEARCH("CB",AG29)))</formula>
    </cfRule>
    <cfRule type="containsText" dxfId="32886" priority="1129" operator="containsText" text="LB">
      <formula>NOT(ISERROR(SEARCH("LB",AG29)))</formula>
    </cfRule>
    <cfRule type="containsText" dxfId="32885" priority="1130" operator="containsText" text="GK">
      <formula>NOT(ISERROR(SEARCH("GK",AG29)))</formula>
    </cfRule>
  </conditionalFormatting>
  <conditionalFormatting sqref="AG28">
    <cfRule type="containsText" dxfId="32884" priority="1097" operator="containsText" text="ST">
      <formula>NOT(ISERROR(SEARCH("ST",AG28)))</formula>
    </cfRule>
    <cfRule type="containsText" dxfId="32883" priority="1098" operator="containsText" text="RW">
      <formula>NOT(ISERROR(SEARCH("RW",AG28)))</formula>
    </cfRule>
    <cfRule type="containsText" dxfId="32882" priority="1099" operator="containsText" text="LW">
      <formula>NOT(ISERROR(SEARCH("LW",AG28)))</formula>
    </cfRule>
    <cfRule type="containsText" dxfId="32881" priority="1100" operator="containsText" text="LF">
      <formula>NOT(ISERROR(SEARCH("LF",AG28)))</formula>
    </cfRule>
    <cfRule type="containsText" dxfId="32880" priority="1101" operator="containsText" text="CF">
      <formula>NOT(ISERROR(SEARCH("CF",AG28)))</formula>
    </cfRule>
    <cfRule type="containsText" dxfId="32879" priority="1102" operator="containsText" text="CF">
      <formula>NOT(ISERROR(SEARCH("CF",AG28)))</formula>
    </cfRule>
    <cfRule type="containsText" dxfId="32878" priority="1103" operator="containsText" text="CAM">
      <formula>NOT(ISERROR(SEARCH("CAM",AG28)))</formula>
    </cfRule>
    <cfRule type="containsText" dxfId="32877" priority="1104" operator="containsText" text="LM">
      <formula>NOT(ISERROR(SEARCH("LM",AG28)))</formula>
    </cfRule>
    <cfRule type="containsText" dxfId="32876" priority="1105" operator="containsText" text="CM">
      <formula>NOT(ISERROR(SEARCH("CM",AG28)))</formula>
    </cfRule>
    <cfRule type="containsText" dxfId="32875" priority="1106" operator="containsText" text="RM">
      <formula>NOT(ISERROR(SEARCH("RM",AG28)))</formula>
    </cfRule>
    <cfRule type="containsText" dxfId="32874" priority="1107" operator="containsText" text="CDM">
      <formula>NOT(ISERROR(SEARCH("CDM",AG28)))</formula>
    </cfRule>
    <cfRule type="containsText" dxfId="32873" priority="1108" operator="containsText" text="LWB">
      <formula>NOT(ISERROR(SEARCH("LWB",AG28)))</formula>
    </cfRule>
    <cfRule type="containsText" dxfId="32872" priority="1109" operator="containsText" text="RWB">
      <formula>NOT(ISERROR(SEARCH("RWB",AG28)))</formula>
    </cfRule>
    <cfRule type="containsText" dxfId="32871" priority="1110" operator="containsText" text="RB">
      <formula>NOT(ISERROR(SEARCH("RB",AG28)))</formula>
    </cfRule>
    <cfRule type="containsText" dxfId="32870" priority="1111" operator="containsText" text="CB">
      <formula>NOT(ISERROR(SEARCH("CB",AG28)))</formula>
    </cfRule>
    <cfRule type="containsText" dxfId="32869" priority="1112" operator="containsText" text="LB">
      <formula>NOT(ISERROR(SEARCH("LB",AG28)))</formula>
    </cfRule>
    <cfRule type="containsText" dxfId="32868" priority="1113" operator="containsText" text="GK">
      <formula>NOT(ISERROR(SEARCH("GK",AG28)))</formula>
    </cfRule>
  </conditionalFormatting>
  <conditionalFormatting sqref="AG30">
    <cfRule type="containsText" dxfId="32867" priority="1080" operator="containsText" text="ST">
      <formula>NOT(ISERROR(SEARCH("ST",AG30)))</formula>
    </cfRule>
    <cfRule type="containsText" dxfId="32866" priority="1081" operator="containsText" text="RW">
      <formula>NOT(ISERROR(SEARCH("RW",AG30)))</formula>
    </cfRule>
    <cfRule type="containsText" dxfId="32865" priority="1082" operator="containsText" text="LW">
      <formula>NOT(ISERROR(SEARCH("LW",AG30)))</formula>
    </cfRule>
    <cfRule type="containsText" dxfId="32864" priority="1083" operator="containsText" text="LF">
      <formula>NOT(ISERROR(SEARCH("LF",AG30)))</formula>
    </cfRule>
    <cfRule type="containsText" dxfId="32863" priority="1084" operator="containsText" text="CF">
      <formula>NOT(ISERROR(SEARCH("CF",AG30)))</formula>
    </cfRule>
    <cfRule type="containsText" dxfId="32862" priority="1085" operator="containsText" text="CF">
      <formula>NOT(ISERROR(SEARCH("CF",AG30)))</formula>
    </cfRule>
    <cfRule type="containsText" dxfId="32861" priority="1086" operator="containsText" text="CAM">
      <formula>NOT(ISERROR(SEARCH("CAM",AG30)))</formula>
    </cfRule>
    <cfRule type="containsText" dxfId="32860" priority="1087" operator="containsText" text="LM">
      <formula>NOT(ISERROR(SEARCH("LM",AG30)))</formula>
    </cfRule>
    <cfRule type="containsText" dxfId="32859" priority="1088" operator="containsText" text="CM">
      <formula>NOT(ISERROR(SEARCH("CM",AG30)))</formula>
    </cfRule>
    <cfRule type="containsText" dxfId="32858" priority="1089" operator="containsText" text="RM">
      <formula>NOT(ISERROR(SEARCH("RM",AG30)))</formula>
    </cfRule>
    <cfRule type="containsText" dxfId="32857" priority="1090" operator="containsText" text="CDM">
      <formula>NOT(ISERROR(SEARCH("CDM",AG30)))</formula>
    </cfRule>
    <cfRule type="containsText" dxfId="32856" priority="1091" operator="containsText" text="LWB">
      <formula>NOT(ISERROR(SEARCH("LWB",AG30)))</formula>
    </cfRule>
    <cfRule type="containsText" dxfId="32855" priority="1092" operator="containsText" text="RWB">
      <formula>NOT(ISERROR(SEARCH("RWB",AG30)))</formula>
    </cfRule>
    <cfRule type="containsText" dxfId="32854" priority="1093" operator="containsText" text="RB">
      <formula>NOT(ISERROR(SEARCH("RB",AG30)))</formula>
    </cfRule>
    <cfRule type="containsText" dxfId="32853" priority="1094" operator="containsText" text="CB">
      <formula>NOT(ISERROR(SEARCH("CB",AG30)))</formula>
    </cfRule>
    <cfRule type="containsText" dxfId="32852" priority="1095" operator="containsText" text="LB">
      <formula>NOT(ISERROR(SEARCH("LB",AG30)))</formula>
    </cfRule>
    <cfRule type="containsText" dxfId="32851" priority="1096" operator="containsText" text="GK">
      <formula>NOT(ISERROR(SEARCH("GK",AG30)))</formula>
    </cfRule>
  </conditionalFormatting>
  <conditionalFormatting sqref="AG31">
    <cfRule type="containsText" dxfId="32850" priority="1063" operator="containsText" text="ST">
      <formula>NOT(ISERROR(SEARCH("ST",AG31)))</formula>
    </cfRule>
    <cfRule type="containsText" dxfId="32849" priority="1064" operator="containsText" text="RW">
      <formula>NOT(ISERROR(SEARCH("RW",AG31)))</formula>
    </cfRule>
    <cfRule type="containsText" dxfId="32848" priority="1065" operator="containsText" text="LW">
      <formula>NOT(ISERROR(SEARCH("LW",AG31)))</formula>
    </cfRule>
    <cfRule type="containsText" dxfId="32847" priority="1066" operator="containsText" text="LF">
      <formula>NOT(ISERROR(SEARCH("LF",AG31)))</formula>
    </cfRule>
    <cfRule type="containsText" dxfId="32846" priority="1067" operator="containsText" text="CF">
      <formula>NOT(ISERROR(SEARCH("CF",AG31)))</formula>
    </cfRule>
    <cfRule type="containsText" dxfId="32845" priority="1068" operator="containsText" text="CF">
      <formula>NOT(ISERROR(SEARCH("CF",AG31)))</formula>
    </cfRule>
    <cfRule type="containsText" dxfId="32844" priority="1069" operator="containsText" text="CAM">
      <formula>NOT(ISERROR(SEARCH("CAM",AG31)))</formula>
    </cfRule>
    <cfRule type="containsText" dxfId="32843" priority="1070" operator="containsText" text="LM">
      <formula>NOT(ISERROR(SEARCH("LM",AG31)))</formula>
    </cfRule>
    <cfRule type="containsText" dxfId="32842" priority="1071" operator="containsText" text="CM">
      <formula>NOT(ISERROR(SEARCH("CM",AG31)))</formula>
    </cfRule>
    <cfRule type="containsText" dxfId="32841" priority="1072" operator="containsText" text="RM">
      <formula>NOT(ISERROR(SEARCH("RM",AG31)))</formula>
    </cfRule>
    <cfRule type="containsText" dxfId="32840" priority="1073" operator="containsText" text="CDM">
      <formula>NOT(ISERROR(SEARCH("CDM",AG31)))</formula>
    </cfRule>
    <cfRule type="containsText" dxfId="32839" priority="1074" operator="containsText" text="LWB">
      <formula>NOT(ISERROR(SEARCH("LWB",AG31)))</formula>
    </cfRule>
    <cfRule type="containsText" dxfId="32838" priority="1075" operator="containsText" text="RWB">
      <formula>NOT(ISERROR(SEARCH("RWB",AG31)))</formula>
    </cfRule>
    <cfRule type="containsText" dxfId="32837" priority="1076" operator="containsText" text="RB">
      <formula>NOT(ISERROR(SEARCH("RB",AG31)))</formula>
    </cfRule>
    <cfRule type="containsText" dxfId="32836" priority="1077" operator="containsText" text="CB">
      <formula>NOT(ISERROR(SEARCH("CB",AG31)))</formula>
    </cfRule>
    <cfRule type="containsText" dxfId="32835" priority="1078" operator="containsText" text="LB">
      <formula>NOT(ISERROR(SEARCH("LB",AG31)))</formula>
    </cfRule>
    <cfRule type="containsText" dxfId="32834" priority="1079" operator="containsText" text="GK">
      <formula>NOT(ISERROR(SEARCH("GK",AG31)))</formula>
    </cfRule>
  </conditionalFormatting>
  <conditionalFormatting sqref="AF34">
    <cfRule type="containsText" dxfId="32833" priority="1047" operator="containsText" text="RW">
      <formula>NOT(ISERROR(SEARCH("RW",AF34)))</formula>
    </cfRule>
    <cfRule type="containsText" dxfId="32832" priority="1048" operator="containsText" text="LW">
      <formula>NOT(ISERROR(SEARCH("LW",AF34)))</formula>
    </cfRule>
    <cfRule type="containsText" dxfId="32831" priority="1049" operator="containsText" text="LF">
      <formula>NOT(ISERROR(SEARCH("LF",AF34)))</formula>
    </cfRule>
    <cfRule type="containsText" dxfId="32830" priority="1050" operator="containsText" text="CF">
      <formula>NOT(ISERROR(SEARCH("CF",AF34)))</formula>
    </cfRule>
    <cfRule type="containsText" dxfId="32829" priority="1051" operator="containsText" text="CF">
      <formula>NOT(ISERROR(SEARCH("CF",AF34)))</formula>
    </cfRule>
    <cfRule type="containsText" dxfId="32828" priority="1052" operator="containsText" text="CAM">
      <formula>NOT(ISERROR(SEARCH("CAM",AF34)))</formula>
    </cfRule>
    <cfRule type="containsText" dxfId="32827" priority="1053" operator="containsText" text="LM">
      <formula>NOT(ISERROR(SEARCH("LM",AF34)))</formula>
    </cfRule>
    <cfRule type="containsText" dxfId="32826" priority="1054" operator="containsText" text="CM">
      <formula>NOT(ISERROR(SEARCH("CM",AF34)))</formula>
    </cfRule>
    <cfRule type="containsText" dxfId="32825" priority="1055" operator="containsText" text="RM">
      <formula>NOT(ISERROR(SEARCH("RM",AF34)))</formula>
    </cfRule>
    <cfRule type="containsText" dxfId="32824" priority="1056" operator="containsText" text="CDM">
      <formula>NOT(ISERROR(SEARCH("CDM",AF34)))</formula>
    </cfRule>
    <cfRule type="containsText" dxfId="32823" priority="1057" operator="containsText" text="LWB">
      <formula>NOT(ISERROR(SEARCH("LWB",AF34)))</formula>
    </cfRule>
    <cfRule type="containsText" dxfId="32822" priority="1058" operator="containsText" text="RWB">
      <formula>NOT(ISERROR(SEARCH("RWB",AF34)))</formula>
    </cfRule>
    <cfRule type="containsText" dxfId="32821" priority="1059" operator="containsText" text="RB">
      <formula>NOT(ISERROR(SEARCH("RB",AF34)))</formula>
    </cfRule>
    <cfRule type="containsText" dxfId="32820" priority="1060" operator="containsText" text="CB">
      <formula>NOT(ISERROR(SEARCH("CB",AF34)))</formula>
    </cfRule>
    <cfRule type="containsText" dxfId="32819" priority="1061" operator="containsText" text="LB">
      <formula>NOT(ISERROR(SEARCH("LB",AF34)))</formula>
    </cfRule>
    <cfRule type="containsText" dxfId="32818" priority="1062" operator="containsText" text="GK">
      <formula>NOT(ISERROR(SEARCH("GK",AF34)))</formula>
    </cfRule>
  </conditionalFormatting>
  <conditionalFormatting sqref="AG34">
    <cfRule type="containsText" dxfId="32817" priority="1030" operator="containsText" text="ST">
      <formula>NOT(ISERROR(SEARCH("ST",AG34)))</formula>
    </cfRule>
    <cfRule type="containsText" dxfId="32816" priority="1031" operator="containsText" text="RW">
      <formula>NOT(ISERROR(SEARCH("RW",AG34)))</formula>
    </cfRule>
    <cfRule type="containsText" dxfId="32815" priority="1032" operator="containsText" text="LW">
      <formula>NOT(ISERROR(SEARCH("LW",AG34)))</formula>
    </cfRule>
    <cfRule type="containsText" dxfId="32814" priority="1033" operator="containsText" text="LF">
      <formula>NOT(ISERROR(SEARCH("LF",AG34)))</formula>
    </cfRule>
    <cfRule type="containsText" dxfId="32813" priority="1034" operator="containsText" text="CF">
      <formula>NOT(ISERROR(SEARCH("CF",AG34)))</formula>
    </cfRule>
    <cfRule type="containsText" dxfId="32812" priority="1035" operator="containsText" text="CF">
      <formula>NOT(ISERROR(SEARCH("CF",AG34)))</formula>
    </cfRule>
    <cfRule type="containsText" dxfId="32811" priority="1036" operator="containsText" text="CAM">
      <formula>NOT(ISERROR(SEARCH("CAM",AG34)))</formula>
    </cfRule>
    <cfRule type="containsText" dxfId="32810" priority="1037" operator="containsText" text="LM">
      <formula>NOT(ISERROR(SEARCH("LM",AG34)))</formula>
    </cfRule>
    <cfRule type="containsText" dxfId="32809" priority="1038" operator="containsText" text="CM">
      <formula>NOT(ISERROR(SEARCH("CM",AG34)))</formula>
    </cfRule>
    <cfRule type="containsText" dxfId="32808" priority="1039" operator="containsText" text="RM">
      <formula>NOT(ISERROR(SEARCH("RM",AG34)))</formula>
    </cfRule>
    <cfRule type="containsText" dxfId="32807" priority="1040" operator="containsText" text="CDM">
      <formula>NOT(ISERROR(SEARCH("CDM",AG34)))</formula>
    </cfRule>
    <cfRule type="containsText" dxfId="32806" priority="1041" operator="containsText" text="LWB">
      <formula>NOT(ISERROR(SEARCH("LWB",AG34)))</formula>
    </cfRule>
    <cfRule type="containsText" dxfId="32805" priority="1042" operator="containsText" text="RWB">
      <formula>NOT(ISERROR(SEARCH("RWB",AG34)))</formula>
    </cfRule>
    <cfRule type="containsText" dxfId="32804" priority="1043" operator="containsText" text="RB">
      <formula>NOT(ISERROR(SEARCH("RB",AG34)))</formula>
    </cfRule>
    <cfRule type="containsText" dxfId="32803" priority="1044" operator="containsText" text="CB">
      <formula>NOT(ISERROR(SEARCH("CB",AG34)))</formula>
    </cfRule>
    <cfRule type="containsText" dxfId="32802" priority="1045" operator="containsText" text="LB">
      <formula>NOT(ISERROR(SEARCH("LB",AG34)))</formula>
    </cfRule>
    <cfRule type="containsText" dxfId="32801" priority="1046" operator="containsText" text="GK">
      <formula>NOT(ISERROR(SEARCH("GK",AG34)))</formula>
    </cfRule>
  </conditionalFormatting>
  <conditionalFormatting sqref="AF32">
    <cfRule type="containsText" dxfId="32800" priority="1014" operator="containsText" text="RW">
      <formula>NOT(ISERROR(SEARCH("RW",AF32)))</formula>
    </cfRule>
    <cfRule type="containsText" dxfId="32799" priority="1015" operator="containsText" text="LW">
      <formula>NOT(ISERROR(SEARCH("LW",AF32)))</formula>
    </cfRule>
    <cfRule type="containsText" dxfId="32798" priority="1016" operator="containsText" text="LF">
      <formula>NOT(ISERROR(SEARCH("LF",AF32)))</formula>
    </cfRule>
    <cfRule type="containsText" dxfId="32797" priority="1017" operator="containsText" text="CF">
      <formula>NOT(ISERROR(SEARCH("CF",AF32)))</formula>
    </cfRule>
    <cfRule type="containsText" dxfId="32796" priority="1018" operator="containsText" text="CF">
      <formula>NOT(ISERROR(SEARCH("CF",AF32)))</formula>
    </cfRule>
    <cfRule type="containsText" dxfId="32795" priority="1019" operator="containsText" text="CAM">
      <formula>NOT(ISERROR(SEARCH("CAM",AF32)))</formula>
    </cfRule>
    <cfRule type="containsText" dxfId="32794" priority="1020" operator="containsText" text="LM">
      <formula>NOT(ISERROR(SEARCH("LM",AF32)))</formula>
    </cfRule>
    <cfRule type="containsText" dxfId="32793" priority="1021" operator="containsText" text="CM">
      <formula>NOT(ISERROR(SEARCH("CM",AF32)))</formula>
    </cfRule>
    <cfRule type="containsText" dxfId="32792" priority="1022" operator="containsText" text="RM">
      <formula>NOT(ISERROR(SEARCH("RM",AF32)))</formula>
    </cfRule>
    <cfRule type="containsText" dxfId="32791" priority="1023" operator="containsText" text="CDM">
      <formula>NOT(ISERROR(SEARCH("CDM",AF32)))</formula>
    </cfRule>
    <cfRule type="containsText" dxfId="32790" priority="1024" operator="containsText" text="LWB">
      <formula>NOT(ISERROR(SEARCH("LWB",AF32)))</formula>
    </cfRule>
    <cfRule type="containsText" dxfId="32789" priority="1025" operator="containsText" text="RWB">
      <formula>NOT(ISERROR(SEARCH("RWB",AF32)))</formula>
    </cfRule>
    <cfRule type="containsText" dxfId="32788" priority="1026" operator="containsText" text="RB">
      <formula>NOT(ISERROR(SEARCH("RB",AF32)))</formula>
    </cfRule>
    <cfRule type="containsText" dxfId="32787" priority="1027" operator="containsText" text="CB">
      <formula>NOT(ISERROR(SEARCH("CB",AF32)))</formula>
    </cfRule>
    <cfRule type="containsText" dxfId="32786" priority="1028" operator="containsText" text="LB">
      <formula>NOT(ISERROR(SEARCH("LB",AF32)))</formula>
    </cfRule>
    <cfRule type="containsText" dxfId="32785" priority="1029" operator="containsText" text="GK">
      <formula>NOT(ISERROR(SEARCH("GK",AF32)))</formula>
    </cfRule>
  </conditionalFormatting>
  <conditionalFormatting sqref="AG32">
    <cfRule type="containsText" dxfId="32784" priority="997" operator="containsText" text="ST">
      <formula>NOT(ISERROR(SEARCH("ST",AG32)))</formula>
    </cfRule>
    <cfRule type="containsText" dxfId="32783" priority="998" operator="containsText" text="RW">
      <formula>NOT(ISERROR(SEARCH("RW",AG32)))</formula>
    </cfRule>
    <cfRule type="containsText" dxfId="32782" priority="999" operator="containsText" text="LW">
      <formula>NOT(ISERROR(SEARCH("LW",AG32)))</formula>
    </cfRule>
    <cfRule type="containsText" dxfId="32781" priority="1000" operator="containsText" text="LF">
      <formula>NOT(ISERROR(SEARCH("LF",AG32)))</formula>
    </cfRule>
    <cfRule type="containsText" dxfId="32780" priority="1001" operator="containsText" text="CF">
      <formula>NOT(ISERROR(SEARCH("CF",AG32)))</formula>
    </cfRule>
    <cfRule type="containsText" dxfId="32779" priority="1002" operator="containsText" text="CF">
      <formula>NOT(ISERROR(SEARCH("CF",AG32)))</formula>
    </cfRule>
    <cfRule type="containsText" dxfId="32778" priority="1003" operator="containsText" text="CAM">
      <formula>NOT(ISERROR(SEARCH("CAM",AG32)))</formula>
    </cfRule>
    <cfRule type="containsText" dxfId="32777" priority="1004" operator="containsText" text="LM">
      <formula>NOT(ISERROR(SEARCH("LM",AG32)))</formula>
    </cfRule>
    <cfRule type="containsText" dxfId="32776" priority="1005" operator="containsText" text="CM">
      <formula>NOT(ISERROR(SEARCH("CM",AG32)))</formula>
    </cfRule>
    <cfRule type="containsText" dxfId="32775" priority="1006" operator="containsText" text="RM">
      <formula>NOT(ISERROR(SEARCH("RM",AG32)))</formula>
    </cfRule>
    <cfRule type="containsText" dxfId="32774" priority="1007" operator="containsText" text="CDM">
      <formula>NOT(ISERROR(SEARCH("CDM",AG32)))</formula>
    </cfRule>
    <cfRule type="containsText" dxfId="32773" priority="1008" operator="containsText" text="LWB">
      <formula>NOT(ISERROR(SEARCH("LWB",AG32)))</formula>
    </cfRule>
    <cfRule type="containsText" dxfId="32772" priority="1009" operator="containsText" text="RWB">
      <formula>NOT(ISERROR(SEARCH("RWB",AG32)))</formula>
    </cfRule>
    <cfRule type="containsText" dxfId="32771" priority="1010" operator="containsText" text="RB">
      <formula>NOT(ISERROR(SEARCH("RB",AG32)))</formula>
    </cfRule>
    <cfRule type="containsText" dxfId="32770" priority="1011" operator="containsText" text="CB">
      <formula>NOT(ISERROR(SEARCH("CB",AG32)))</formula>
    </cfRule>
    <cfRule type="containsText" dxfId="32769" priority="1012" operator="containsText" text="LB">
      <formula>NOT(ISERROR(SEARCH("LB",AG32)))</formula>
    </cfRule>
    <cfRule type="containsText" dxfId="32768" priority="1013" operator="containsText" text="GK">
      <formula>NOT(ISERROR(SEARCH("GK",AG32)))</formula>
    </cfRule>
  </conditionalFormatting>
  <conditionalFormatting sqref="AG31">
    <cfRule type="containsText" dxfId="32767" priority="980" operator="containsText" text="ST">
      <formula>NOT(ISERROR(SEARCH("ST",AG31)))</formula>
    </cfRule>
    <cfRule type="containsText" dxfId="32766" priority="981" operator="containsText" text="RW">
      <formula>NOT(ISERROR(SEARCH("RW",AG31)))</formula>
    </cfRule>
    <cfRule type="containsText" dxfId="32765" priority="982" operator="containsText" text="LW">
      <formula>NOT(ISERROR(SEARCH("LW",AG31)))</formula>
    </cfRule>
    <cfRule type="containsText" dxfId="32764" priority="983" operator="containsText" text="LF">
      <formula>NOT(ISERROR(SEARCH("LF",AG31)))</formula>
    </cfRule>
    <cfRule type="containsText" dxfId="32763" priority="984" operator="containsText" text="CF">
      <formula>NOT(ISERROR(SEARCH("CF",AG31)))</formula>
    </cfRule>
    <cfRule type="containsText" dxfId="32762" priority="985" operator="containsText" text="CF">
      <formula>NOT(ISERROR(SEARCH("CF",AG31)))</formula>
    </cfRule>
    <cfRule type="containsText" dxfId="32761" priority="986" operator="containsText" text="CAM">
      <formula>NOT(ISERROR(SEARCH("CAM",AG31)))</formula>
    </cfRule>
    <cfRule type="containsText" dxfId="32760" priority="987" operator="containsText" text="LM">
      <formula>NOT(ISERROR(SEARCH("LM",AG31)))</formula>
    </cfRule>
    <cfRule type="containsText" dxfId="32759" priority="988" operator="containsText" text="CM">
      <formula>NOT(ISERROR(SEARCH("CM",AG31)))</formula>
    </cfRule>
    <cfRule type="containsText" dxfId="32758" priority="989" operator="containsText" text="RM">
      <formula>NOT(ISERROR(SEARCH("RM",AG31)))</formula>
    </cfRule>
    <cfRule type="containsText" dxfId="32757" priority="990" operator="containsText" text="CDM">
      <formula>NOT(ISERROR(SEARCH("CDM",AG31)))</formula>
    </cfRule>
    <cfRule type="containsText" dxfId="32756" priority="991" operator="containsText" text="LWB">
      <formula>NOT(ISERROR(SEARCH("LWB",AG31)))</formula>
    </cfRule>
    <cfRule type="containsText" dxfId="32755" priority="992" operator="containsText" text="RWB">
      <formula>NOT(ISERROR(SEARCH("RWB",AG31)))</formula>
    </cfRule>
    <cfRule type="containsText" dxfId="32754" priority="993" operator="containsText" text="RB">
      <formula>NOT(ISERROR(SEARCH("RB",AG31)))</formula>
    </cfRule>
    <cfRule type="containsText" dxfId="32753" priority="994" operator="containsText" text="CB">
      <formula>NOT(ISERROR(SEARCH("CB",AG31)))</formula>
    </cfRule>
    <cfRule type="containsText" dxfId="32752" priority="995" operator="containsText" text="LB">
      <formula>NOT(ISERROR(SEARCH("LB",AG31)))</formula>
    </cfRule>
    <cfRule type="containsText" dxfId="32751" priority="996" operator="containsText" text="GK">
      <formula>NOT(ISERROR(SEARCH("GK",AG31)))</formula>
    </cfRule>
  </conditionalFormatting>
  <conditionalFormatting sqref="AF34">
    <cfRule type="containsText" dxfId="32750" priority="964" operator="containsText" text="RW">
      <formula>NOT(ISERROR(SEARCH("RW",AF34)))</formula>
    </cfRule>
    <cfRule type="containsText" dxfId="32749" priority="965" operator="containsText" text="LW">
      <formula>NOT(ISERROR(SEARCH("LW",AF34)))</formula>
    </cfRule>
    <cfRule type="containsText" dxfId="32748" priority="966" operator="containsText" text="LF">
      <formula>NOT(ISERROR(SEARCH("LF",AF34)))</formula>
    </cfRule>
    <cfRule type="containsText" dxfId="32747" priority="967" operator="containsText" text="CF">
      <formula>NOT(ISERROR(SEARCH("CF",AF34)))</formula>
    </cfRule>
    <cfRule type="containsText" dxfId="32746" priority="968" operator="containsText" text="CF">
      <formula>NOT(ISERROR(SEARCH("CF",AF34)))</formula>
    </cfRule>
    <cfRule type="containsText" dxfId="32745" priority="969" operator="containsText" text="CAM">
      <formula>NOT(ISERROR(SEARCH("CAM",AF34)))</formula>
    </cfRule>
    <cfRule type="containsText" dxfId="32744" priority="970" operator="containsText" text="LM">
      <formula>NOT(ISERROR(SEARCH("LM",AF34)))</formula>
    </cfRule>
    <cfRule type="containsText" dxfId="32743" priority="971" operator="containsText" text="CM">
      <formula>NOT(ISERROR(SEARCH("CM",AF34)))</formula>
    </cfRule>
    <cfRule type="containsText" dxfId="32742" priority="972" operator="containsText" text="RM">
      <formula>NOT(ISERROR(SEARCH("RM",AF34)))</formula>
    </cfRule>
    <cfRule type="containsText" dxfId="32741" priority="973" operator="containsText" text="CDM">
      <formula>NOT(ISERROR(SEARCH("CDM",AF34)))</formula>
    </cfRule>
    <cfRule type="containsText" dxfId="32740" priority="974" operator="containsText" text="LWB">
      <formula>NOT(ISERROR(SEARCH("LWB",AF34)))</formula>
    </cfRule>
    <cfRule type="containsText" dxfId="32739" priority="975" operator="containsText" text="RWB">
      <formula>NOT(ISERROR(SEARCH("RWB",AF34)))</formula>
    </cfRule>
    <cfRule type="containsText" dxfId="32738" priority="976" operator="containsText" text="RB">
      <formula>NOT(ISERROR(SEARCH("RB",AF34)))</formula>
    </cfRule>
    <cfRule type="containsText" dxfId="32737" priority="977" operator="containsText" text="CB">
      <formula>NOT(ISERROR(SEARCH("CB",AF34)))</formula>
    </cfRule>
    <cfRule type="containsText" dxfId="32736" priority="978" operator="containsText" text="LB">
      <formula>NOT(ISERROR(SEARCH("LB",AF34)))</formula>
    </cfRule>
    <cfRule type="containsText" dxfId="32735" priority="979" operator="containsText" text="GK">
      <formula>NOT(ISERROR(SEARCH("GK",AF34)))</formula>
    </cfRule>
  </conditionalFormatting>
  <conditionalFormatting sqref="AG34">
    <cfRule type="containsText" dxfId="32734" priority="947" operator="containsText" text="ST">
      <formula>NOT(ISERROR(SEARCH("ST",AG34)))</formula>
    </cfRule>
    <cfRule type="containsText" dxfId="32733" priority="948" operator="containsText" text="RW">
      <formula>NOT(ISERROR(SEARCH("RW",AG34)))</formula>
    </cfRule>
    <cfRule type="containsText" dxfId="32732" priority="949" operator="containsText" text="LW">
      <formula>NOT(ISERROR(SEARCH("LW",AG34)))</formula>
    </cfRule>
    <cfRule type="containsText" dxfId="32731" priority="950" operator="containsText" text="LF">
      <formula>NOT(ISERROR(SEARCH("LF",AG34)))</formula>
    </cfRule>
    <cfRule type="containsText" dxfId="32730" priority="951" operator="containsText" text="CF">
      <formula>NOT(ISERROR(SEARCH("CF",AG34)))</formula>
    </cfRule>
    <cfRule type="containsText" dxfId="32729" priority="952" operator="containsText" text="CF">
      <formula>NOT(ISERROR(SEARCH("CF",AG34)))</formula>
    </cfRule>
    <cfRule type="containsText" dxfId="32728" priority="953" operator="containsText" text="CAM">
      <formula>NOT(ISERROR(SEARCH("CAM",AG34)))</formula>
    </cfRule>
    <cfRule type="containsText" dxfId="32727" priority="954" operator="containsText" text="LM">
      <formula>NOT(ISERROR(SEARCH("LM",AG34)))</formula>
    </cfRule>
    <cfRule type="containsText" dxfId="32726" priority="955" operator="containsText" text="CM">
      <formula>NOT(ISERROR(SEARCH("CM",AG34)))</formula>
    </cfRule>
    <cfRule type="containsText" dxfId="32725" priority="956" operator="containsText" text="RM">
      <formula>NOT(ISERROR(SEARCH("RM",AG34)))</formula>
    </cfRule>
    <cfRule type="containsText" dxfId="32724" priority="957" operator="containsText" text="CDM">
      <formula>NOT(ISERROR(SEARCH("CDM",AG34)))</formula>
    </cfRule>
    <cfRule type="containsText" dxfId="32723" priority="958" operator="containsText" text="LWB">
      <formula>NOT(ISERROR(SEARCH("LWB",AG34)))</formula>
    </cfRule>
    <cfRule type="containsText" dxfId="32722" priority="959" operator="containsText" text="RWB">
      <formula>NOT(ISERROR(SEARCH("RWB",AG34)))</formula>
    </cfRule>
    <cfRule type="containsText" dxfId="32721" priority="960" operator="containsText" text="RB">
      <formula>NOT(ISERROR(SEARCH("RB",AG34)))</formula>
    </cfRule>
    <cfRule type="containsText" dxfId="32720" priority="961" operator="containsText" text="CB">
      <formula>NOT(ISERROR(SEARCH("CB",AG34)))</formula>
    </cfRule>
    <cfRule type="containsText" dxfId="32719" priority="962" operator="containsText" text="LB">
      <formula>NOT(ISERROR(SEARCH("LB",AG34)))</formula>
    </cfRule>
    <cfRule type="containsText" dxfId="32718" priority="963" operator="containsText" text="GK">
      <formula>NOT(ISERROR(SEARCH("GK",AG34)))</formula>
    </cfRule>
  </conditionalFormatting>
  <conditionalFormatting sqref="AF33">
    <cfRule type="containsText" dxfId="32717" priority="931" operator="containsText" text="RW">
      <formula>NOT(ISERROR(SEARCH("RW",AF33)))</formula>
    </cfRule>
    <cfRule type="containsText" dxfId="32716" priority="932" operator="containsText" text="LW">
      <formula>NOT(ISERROR(SEARCH("LW",AF33)))</formula>
    </cfRule>
    <cfRule type="containsText" dxfId="32715" priority="933" operator="containsText" text="LF">
      <formula>NOT(ISERROR(SEARCH("LF",AF33)))</formula>
    </cfRule>
    <cfRule type="containsText" dxfId="32714" priority="934" operator="containsText" text="CF">
      <formula>NOT(ISERROR(SEARCH("CF",AF33)))</formula>
    </cfRule>
    <cfRule type="containsText" dxfId="32713" priority="935" operator="containsText" text="CF">
      <formula>NOT(ISERROR(SEARCH("CF",AF33)))</formula>
    </cfRule>
    <cfRule type="containsText" dxfId="32712" priority="936" operator="containsText" text="CAM">
      <formula>NOT(ISERROR(SEARCH("CAM",AF33)))</formula>
    </cfRule>
    <cfRule type="containsText" dxfId="32711" priority="937" operator="containsText" text="LM">
      <formula>NOT(ISERROR(SEARCH("LM",AF33)))</formula>
    </cfRule>
    <cfRule type="containsText" dxfId="32710" priority="938" operator="containsText" text="CM">
      <formula>NOT(ISERROR(SEARCH("CM",AF33)))</formula>
    </cfRule>
    <cfRule type="containsText" dxfId="32709" priority="939" operator="containsText" text="RM">
      <formula>NOT(ISERROR(SEARCH("RM",AF33)))</formula>
    </cfRule>
    <cfRule type="containsText" dxfId="32708" priority="940" operator="containsText" text="CDM">
      <formula>NOT(ISERROR(SEARCH("CDM",AF33)))</formula>
    </cfRule>
    <cfRule type="containsText" dxfId="32707" priority="941" operator="containsText" text="LWB">
      <formula>NOT(ISERROR(SEARCH("LWB",AF33)))</formula>
    </cfRule>
    <cfRule type="containsText" dxfId="32706" priority="942" operator="containsText" text="RWB">
      <formula>NOT(ISERROR(SEARCH("RWB",AF33)))</formula>
    </cfRule>
    <cfRule type="containsText" dxfId="32705" priority="943" operator="containsText" text="RB">
      <formula>NOT(ISERROR(SEARCH("RB",AF33)))</formula>
    </cfRule>
    <cfRule type="containsText" dxfId="32704" priority="944" operator="containsText" text="CB">
      <formula>NOT(ISERROR(SEARCH("CB",AF33)))</formula>
    </cfRule>
    <cfRule type="containsText" dxfId="32703" priority="945" operator="containsText" text="LB">
      <formula>NOT(ISERROR(SEARCH("LB",AF33)))</formula>
    </cfRule>
    <cfRule type="containsText" dxfId="32702" priority="946" operator="containsText" text="GK">
      <formula>NOT(ISERROR(SEARCH("GK",AF33)))</formula>
    </cfRule>
  </conditionalFormatting>
  <conditionalFormatting sqref="AG33">
    <cfRule type="containsText" dxfId="32701" priority="914" operator="containsText" text="ST">
      <formula>NOT(ISERROR(SEARCH("ST",AG33)))</formula>
    </cfRule>
    <cfRule type="containsText" dxfId="32700" priority="915" operator="containsText" text="RW">
      <formula>NOT(ISERROR(SEARCH("RW",AG33)))</formula>
    </cfRule>
    <cfRule type="containsText" dxfId="32699" priority="916" operator="containsText" text="LW">
      <formula>NOT(ISERROR(SEARCH("LW",AG33)))</formula>
    </cfRule>
    <cfRule type="containsText" dxfId="32698" priority="917" operator="containsText" text="LF">
      <formula>NOT(ISERROR(SEARCH("LF",AG33)))</formula>
    </cfRule>
    <cfRule type="containsText" dxfId="32697" priority="918" operator="containsText" text="CF">
      <formula>NOT(ISERROR(SEARCH("CF",AG33)))</formula>
    </cfRule>
    <cfRule type="containsText" dxfId="32696" priority="919" operator="containsText" text="CF">
      <formula>NOT(ISERROR(SEARCH("CF",AG33)))</formula>
    </cfRule>
    <cfRule type="containsText" dxfId="32695" priority="920" operator="containsText" text="CAM">
      <formula>NOT(ISERROR(SEARCH("CAM",AG33)))</formula>
    </cfRule>
    <cfRule type="containsText" dxfId="32694" priority="921" operator="containsText" text="LM">
      <formula>NOT(ISERROR(SEARCH("LM",AG33)))</formula>
    </cfRule>
    <cfRule type="containsText" dxfId="32693" priority="922" operator="containsText" text="CM">
      <formula>NOT(ISERROR(SEARCH("CM",AG33)))</formula>
    </cfRule>
    <cfRule type="containsText" dxfId="32692" priority="923" operator="containsText" text="RM">
      <formula>NOT(ISERROR(SEARCH("RM",AG33)))</formula>
    </cfRule>
    <cfRule type="containsText" dxfId="32691" priority="924" operator="containsText" text="CDM">
      <formula>NOT(ISERROR(SEARCH("CDM",AG33)))</formula>
    </cfRule>
    <cfRule type="containsText" dxfId="32690" priority="925" operator="containsText" text="LWB">
      <formula>NOT(ISERROR(SEARCH("LWB",AG33)))</formula>
    </cfRule>
    <cfRule type="containsText" dxfId="32689" priority="926" operator="containsText" text="RWB">
      <formula>NOT(ISERROR(SEARCH("RWB",AG33)))</formula>
    </cfRule>
    <cfRule type="containsText" dxfId="32688" priority="927" operator="containsText" text="RB">
      <formula>NOT(ISERROR(SEARCH("RB",AG33)))</formula>
    </cfRule>
    <cfRule type="containsText" dxfId="32687" priority="928" operator="containsText" text="CB">
      <formula>NOT(ISERROR(SEARCH("CB",AG33)))</formula>
    </cfRule>
    <cfRule type="containsText" dxfId="32686" priority="929" operator="containsText" text="LB">
      <formula>NOT(ISERROR(SEARCH("LB",AG33)))</formula>
    </cfRule>
    <cfRule type="containsText" dxfId="32685" priority="930" operator="containsText" text="GK">
      <formula>NOT(ISERROR(SEARCH("GK",AG33)))</formula>
    </cfRule>
  </conditionalFormatting>
  <conditionalFormatting sqref="AG31">
    <cfRule type="containsText" dxfId="32684" priority="897" operator="containsText" text="ST">
      <formula>NOT(ISERROR(SEARCH("ST",AG31)))</formula>
    </cfRule>
    <cfRule type="containsText" dxfId="32683" priority="898" operator="containsText" text="RW">
      <formula>NOT(ISERROR(SEARCH("RW",AG31)))</formula>
    </cfRule>
    <cfRule type="containsText" dxfId="32682" priority="899" operator="containsText" text="LW">
      <formula>NOT(ISERROR(SEARCH("LW",AG31)))</formula>
    </cfRule>
    <cfRule type="containsText" dxfId="32681" priority="900" operator="containsText" text="LF">
      <formula>NOT(ISERROR(SEARCH("LF",AG31)))</formula>
    </cfRule>
    <cfRule type="containsText" dxfId="32680" priority="901" operator="containsText" text="CF">
      <formula>NOT(ISERROR(SEARCH("CF",AG31)))</formula>
    </cfRule>
    <cfRule type="containsText" dxfId="32679" priority="902" operator="containsText" text="CF">
      <formula>NOT(ISERROR(SEARCH("CF",AG31)))</formula>
    </cfRule>
    <cfRule type="containsText" dxfId="32678" priority="903" operator="containsText" text="CAM">
      <formula>NOT(ISERROR(SEARCH("CAM",AG31)))</formula>
    </cfRule>
    <cfRule type="containsText" dxfId="32677" priority="904" operator="containsText" text="LM">
      <formula>NOT(ISERROR(SEARCH("LM",AG31)))</formula>
    </cfRule>
    <cfRule type="containsText" dxfId="32676" priority="905" operator="containsText" text="CM">
      <formula>NOT(ISERROR(SEARCH("CM",AG31)))</formula>
    </cfRule>
    <cfRule type="containsText" dxfId="32675" priority="906" operator="containsText" text="RM">
      <formula>NOT(ISERROR(SEARCH("RM",AG31)))</formula>
    </cfRule>
    <cfRule type="containsText" dxfId="32674" priority="907" operator="containsText" text="CDM">
      <formula>NOT(ISERROR(SEARCH("CDM",AG31)))</formula>
    </cfRule>
    <cfRule type="containsText" dxfId="32673" priority="908" operator="containsText" text="LWB">
      <formula>NOT(ISERROR(SEARCH("LWB",AG31)))</formula>
    </cfRule>
    <cfRule type="containsText" dxfId="32672" priority="909" operator="containsText" text="RWB">
      <formula>NOT(ISERROR(SEARCH("RWB",AG31)))</formula>
    </cfRule>
    <cfRule type="containsText" dxfId="32671" priority="910" operator="containsText" text="RB">
      <formula>NOT(ISERROR(SEARCH("RB",AG31)))</formula>
    </cfRule>
    <cfRule type="containsText" dxfId="32670" priority="911" operator="containsText" text="CB">
      <formula>NOT(ISERROR(SEARCH("CB",AG31)))</formula>
    </cfRule>
    <cfRule type="containsText" dxfId="32669" priority="912" operator="containsText" text="LB">
      <formula>NOT(ISERROR(SEARCH("LB",AG31)))</formula>
    </cfRule>
    <cfRule type="containsText" dxfId="32668" priority="913" operator="containsText" text="GK">
      <formula>NOT(ISERROR(SEARCH("GK",AG31)))</formula>
    </cfRule>
  </conditionalFormatting>
  <conditionalFormatting sqref="AG32">
    <cfRule type="containsText" dxfId="32667" priority="880" operator="containsText" text="ST">
      <formula>NOT(ISERROR(SEARCH("ST",AG32)))</formula>
    </cfRule>
    <cfRule type="containsText" dxfId="32666" priority="881" operator="containsText" text="RW">
      <formula>NOT(ISERROR(SEARCH("RW",AG32)))</formula>
    </cfRule>
    <cfRule type="containsText" dxfId="32665" priority="882" operator="containsText" text="LW">
      <formula>NOT(ISERROR(SEARCH("LW",AG32)))</formula>
    </cfRule>
    <cfRule type="containsText" dxfId="32664" priority="883" operator="containsText" text="LF">
      <formula>NOT(ISERROR(SEARCH("LF",AG32)))</formula>
    </cfRule>
    <cfRule type="containsText" dxfId="32663" priority="884" operator="containsText" text="CF">
      <formula>NOT(ISERROR(SEARCH("CF",AG32)))</formula>
    </cfRule>
    <cfRule type="containsText" dxfId="32662" priority="885" operator="containsText" text="CF">
      <formula>NOT(ISERROR(SEARCH("CF",AG32)))</formula>
    </cfRule>
    <cfRule type="containsText" dxfId="32661" priority="886" operator="containsText" text="CAM">
      <formula>NOT(ISERROR(SEARCH("CAM",AG32)))</formula>
    </cfRule>
    <cfRule type="containsText" dxfId="32660" priority="887" operator="containsText" text="LM">
      <formula>NOT(ISERROR(SEARCH("LM",AG32)))</formula>
    </cfRule>
    <cfRule type="containsText" dxfId="32659" priority="888" operator="containsText" text="CM">
      <formula>NOT(ISERROR(SEARCH("CM",AG32)))</formula>
    </cfRule>
    <cfRule type="containsText" dxfId="32658" priority="889" operator="containsText" text="RM">
      <formula>NOT(ISERROR(SEARCH("RM",AG32)))</formula>
    </cfRule>
    <cfRule type="containsText" dxfId="32657" priority="890" operator="containsText" text="CDM">
      <formula>NOT(ISERROR(SEARCH("CDM",AG32)))</formula>
    </cfRule>
    <cfRule type="containsText" dxfId="32656" priority="891" operator="containsText" text="LWB">
      <formula>NOT(ISERROR(SEARCH("LWB",AG32)))</formula>
    </cfRule>
    <cfRule type="containsText" dxfId="32655" priority="892" operator="containsText" text="RWB">
      <formula>NOT(ISERROR(SEARCH("RWB",AG32)))</formula>
    </cfRule>
    <cfRule type="containsText" dxfId="32654" priority="893" operator="containsText" text="RB">
      <formula>NOT(ISERROR(SEARCH("RB",AG32)))</formula>
    </cfRule>
    <cfRule type="containsText" dxfId="32653" priority="894" operator="containsText" text="CB">
      <formula>NOT(ISERROR(SEARCH("CB",AG32)))</formula>
    </cfRule>
    <cfRule type="containsText" dxfId="32652" priority="895" operator="containsText" text="LB">
      <formula>NOT(ISERROR(SEARCH("LB",AG32)))</formula>
    </cfRule>
    <cfRule type="containsText" dxfId="32651" priority="896" operator="containsText" text="GK">
      <formula>NOT(ISERROR(SEARCH("GK",AG32)))</formula>
    </cfRule>
  </conditionalFormatting>
  <conditionalFormatting sqref="AF35">
    <cfRule type="containsText" dxfId="32650" priority="864" operator="containsText" text="RW">
      <formula>NOT(ISERROR(SEARCH("RW",AF35)))</formula>
    </cfRule>
    <cfRule type="containsText" dxfId="32649" priority="865" operator="containsText" text="LW">
      <formula>NOT(ISERROR(SEARCH("LW",AF35)))</formula>
    </cfRule>
    <cfRule type="containsText" dxfId="32648" priority="866" operator="containsText" text="LF">
      <formula>NOT(ISERROR(SEARCH("LF",AF35)))</formula>
    </cfRule>
    <cfRule type="containsText" dxfId="32647" priority="867" operator="containsText" text="CF">
      <formula>NOT(ISERROR(SEARCH("CF",AF35)))</formula>
    </cfRule>
    <cfRule type="containsText" dxfId="32646" priority="868" operator="containsText" text="CF">
      <formula>NOT(ISERROR(SEARCH("CF",AF35)))</formula>
    </cfRule>
    <cfRule type="containsText" dxfId="32645" priority="869" operator="containsText" text="CAM">
      <formula>NOT(ISERROR(SEARCH("CAM",AF35)))</formula>
    </cfRule>
    <cfRule type="containsText" dxfId="32644" priority="870" operator="containsText" text="LM">
      <formula>NOT(ISERROR(SEARCH("LM",AF35)))</formula>
    </cfRule>
    <cfRule type="containsText" dxfId="32643" priority="871" operator="containsText" text="CM">
      <formula>NOT(ISERROR(SEARCH("CM",AF35)))</formula>
    </cfRule>
    <cfRule type="containsText" dxfId="32642" priority="872" operator="containsText" text="RM">
      <formula>NOT(ISERROR(SEARCH("RM",AF35)))</formula>
    </cfRule>
    <cfRule type="containsText" dxfId="32641" priority="873" operator="containsText" text="CDM">
      <formula>NOT(ISERROR(SEARCH("CDM",AF35)))</formula>
    </cfRule>
    <cfRule type="containsText" dxfId="32640" priority="874" operator="containsText" text="LWB">
      <formula>NOT(ISERROR(SEARCH("LWB",AF35)))</formula>
    </cfRule>
    <cfRule type="containsText" dxfId="32639" priority="875" operator="containsText" text="RWB">
      <formula>NOT(ISERROR(SEARCH("RWB",AF35)))</formula>
    </cfRule>
    <cfRule type="containsText" dxfId="32638" priority="876" operator="containsText" text="RB">
      <formula>NOT(ISERROR(SEARCH("RB",AF35)))</formula>
    </cfRule>
    <cfRule type="containsText" dxfId="32637" priority="877" operator="containsText" text="CB">
      <formula>NOT(ISERROR(SEARCH("CB",AF35)))</formula>
    </cfRule>
    <cfRule type="containsText" dxfId="32636" priority="878" operator="containsText" text="LB">
      <formula>NOT(ISERROR(SEARCH("LB",AF35)))</formula>
    </cfRule>
    <cfRule type="containsText" dxfId="32635" priority="879" operator="containsText" text="GK">
      <formula>NOT(ISERROR(SEARCH("GK",AF35)))</formula>
    </cfRule>
  </conditionalFormatting>
  <conditionalFormatting sqref="AG35">
    <cfRule type="containsText" dxfId="32634" priority="847" operator="containsText" text="ST">
      <formula>NOT(ISERROR(SEARCH("ST",AG35)))</formula>
    </cfRule>
    <cfRule type="containsText" dxfId="32633" priority="848" operator="containsText" text="RW">
      <formula>NOT(ISERROR(SEARCH("RW",AG35)))</formula>
    </cfRule>
    <cfRule type="containsText" dxfId="32632" priority="849" operator="containsText" text="LW">
      <formula>NOT(ISERROR(SEARCH("LW",AG35)))</formula>
    </cfRule>
    <cfRule type="containsText" dxfId="32631" priority="850" operator="containsText" text="LF">
      <formula>NOT(ISERROR(SEARCH("LF",AG35)))</formula>
    </cfRule>
    <cfRule type="containsText" dxfId="32630" priority="851" operator="containsText" text="CF">
      <formula>NOT(ISERROR(SEARCH("CF",AG35)))</formula>
    </cfRule>
    <cfRule type="containsText" dxfId="32629" priority="852" operator="containsText" text="CF">
      <formula>NOT(ISERROR(SEARCH("CF",AG35)))</formula>
    </cfRule>
    <cfRule type="containsText" dxfId="32628" priority="853" operator="containsText" text="CAM">
      <formula>NOT(ISERROR(SEARCH("CAM",AG35)))</formula>
    </cfRule>
    <cfRule type="containsText" dxfId="32627" priority="854" operator="containsText" text="LM">
      <formula>NOT(ISERROR(SEARCH("LM",AG35)))</formula>
    </cfRule>
    <cfRule type="containsText" dxfId="32626" priority="855" operator="containsText" text="CM">
      <formula>NOT(ISERROR(SEARCH("CM",AG35)))</formula>
    </cfRule>
    <cfRule type="containsText" dxfId="32625" priority="856" operator="containsText" text="RM">
      <formula>NOT(ISERROR(SEARCH("RM",AG35)))</formula>
    </cfRule>
    <cfRule type="containsText" dxfId="32624" priority="857" operator="containsText" text="CDM">
      <formula>NOT(ISERROR(SEARCH("CDM",AG35)))</formula>
    </cfRule>
    <cfRule type="containsText" dxfId="32623" priority="858" operator="containsText" text="LWB">
      <formula>NOT(ISERROR(SEARCH("LWB",AG35)))</formula>
    </cfRule>
    <cfRule type="containsText" dxfId="32622" priority="859" operator="containsText" text="RWB">
      <formula>NOT(ISERROR(SEARCH("RWB",AG35)))</formula>
    </cfRule>
    <cfRule type="containsText" dxfId="32621" priority="860" operator="containsText" text="RB">
      <formula>NOT(ISERROR(SEARCH("RB",AG35)))</formula>
    </cfRule>
    <cfRule type="containsText" dxfId="32620" priority="861" operator="containsText" text="CB">
      <formula>NOT(ISERROR(SEARCH("CB",AG35)))</formula>
    </cfRule>
    <cfRule type="containsText" dxfId="32619" priority="862" operator="containsText" text="LB">
      <formula>NOT(ISERROR(SEARCH("LB",AG35)))</formula>
    </cfRule>
    <cfRule type="containsText" dxfId="32618" priority="863" operator="containsText" text="GK">
      <formula>NOT(ISERROR(SEARCH("GK",AG35)))</formula>
    </cfRule>
  </conditionalFormatting>
  <conditionalFormatting sqref="AF37:AF39">
    <cfRule type="containsText" dxfId="32617" priority="831" operator="containsText" text="RW">
      <formula>NOT(ISERROR(SEARCH("RW",AF37)))</formula>
    </cfRule>
    <cfRule type="containsText" dxfId="32616" priority="832" operator="containsText" text="LW">
      <formula>NOT(ISERROR(SEARCH("LW",AF37)))</formula>
    </cfRule>
    <cfRule type="containsText" dxfId="32615" priority="833" operator="containsText" text="LF">
      <formula>NOT(ISERROR(SEARCH("LF",AF37)))</formula>
    </cfRule>
    <cfRule type="containsText" dxfId="32614" priority="834" operator="containsText" text="CF">
      <formula>NOT(ISERROR(SEARCH("CF",AF37)))</formula>
    </cfRule>
    <cfRule type="containsText" dxfId="32613" priority="835" operator="containsText" text="CF">
      <formula>NOT(ISERROR(SEARCH("CF",AF37)))</formula>
    </cfRule>
    <cfRule type="containsText" dxfId="32612" priority="836" operator="containsText" text="CAM">
      <formula>NOT(ISERROR(SEARCH("CAM",AF37)))</formula>
    </cfRule>
    <cfRule type="containsText" dxfId="32611" priority="837" operator="containsText" text="LM">
      <formula>NOT(ISERROR(SEARCH("LM",AF37)))</formula>
    </cfRule>
    <cfRule type="containsText" dxfId="32610" priority="838" operator="containsText" text="CM">
      <formula>NOT(ISERROR(SEARCH("CM",AF37)))</formula>
    </cfRule>
    <cfRule type="containsText" dxfId="32609" priority="839" operator="containsText" text="RM">
      <formula>NOT(ISERROR(SEARCH("RM",AF37)))</formula>
    </cfRule>
    <cfRule type="containsText" dxfId="32608" priority="840" operator="containsText" text="CDM">
      <formula>NOT(ISERROR(SEARCH("CDM",AF37)))</formula>
    </cfRule>
    <cfRule type="containsText" dxfId="32607" priority="841" operator="containsText" text="LWB">
      <formula>NOT(ISERROR(SEARCH("LWB",AF37)))</formula>
    </cfRule>
    <cfRule type="containsText" dxfId="32606" priority="842" operator="containsText" text="RWB">
      <formula>NOT(ISERROR(SEARCH("RWB",AF37)))</formula>
    </cfRule>
    <cfRule type="containsText" dxfId="32605" priority="843" operator="containsText" text="RB">
      <formula>NOT(ISERROR(SEARCH("RB",AF37)))</formula>
    </cfRule>
    <cfRule type="containsText" dxfId="32604" priority="844" operator="containsText" text="CB">
      <formula>NOT(ISERROR(SEARCH("CB",AF37)))</formula>
    </cfRule>
    <cfRule type="containsText" dxfId="32603" priority="845" operator="containsText" text="LB">
      <formula>NOT(ISERROR(SEARCH("LB",AF37)))</formula>
    </cfRule>
    <cfRule type="containsText" dxfId="32602" priority="846" operator="containsText" text="GK">
      <formula>NOT(ISERROR(SEARCH("GK",AF37)))</formula>
    </cfRule>
  </conditionalFormatting>
  <conditionalFormatting sqref="AG37:AG39">
    <cfRule type="containsText" dxfId="32601" priority="814" operator="containsText" text="ST">
      <formula>NOT(ISERROR(SEARCH("ST",AG37)))</formula>
    </cfRule>
    <cfRule type="containsText" dxfId="32600" priority="815" operator="containsText" text="RW">
      <formula>NOT(ISERROR(SEARCH("RW",AG37)))</formula>
    </cfRule>
    <cfRule type="containsText" dxfId="32599" priority="816" operator="containsText" text="LW">
      <formula>NOT(ISERROR(SEARCH("LW",AG37)))</formula>
    </cfRule>
    <cfRule type="containsText" dxfId="32598" priority="817" operator="containsText" text="LF">
      <formula>NOT(ISERROR(SEARCH("LF",AG37)))</formula>
    </cfRule>
    <cfRule type="containsText" dxfId="32597" priority="818" operator="containsText" text="CF">
      <formula>NOT(ISERROR(SEARCH("CF",AG37)))</formula>
    </cfRule>
    <cfRule type="containsText" dxfId="32596" priority="819" operator="containsText" text="CF">
      <formula>NOT(ISERROR(SEARCH("CF",AG37)))</formula>
    </cfRule>
    <cfRule type="containsText" dxfId="32595" priority="820" operator="containsText" text="CAM">
      <formula>NOT(ISERROR(SEARCH("CAM",AG37)))</formula>
    </cfRule>
    <cfRule type="containsText" dxfId="32594" priority="821" operator="containsText" text="LM">
      <formula>NOT(ISERROR(SEARCH("LM",AG37)))</formula>
    </cfRule>
    <cfRule type="containsText" dxfId="32593" priority="822" operator="containsText" text="CM">
      <formula>NOT(ISERROR(SEARCH("CM",AG37)))</formula>
    </cfRule>
    <cfRule type="containsText" dxfId="32592" priority="823" operator="containsText" text="RM">
      <formula>NOT(ISERROR(SEARCH("RM",AG37)))</formula>
    </cfRule>
    <cfRule type="containsText" dxfId="32591" priority="824" operator="containsText" text="CDM">
      <formula>NOT(ISERROR(SEARCH("CDM",AG37)))</formula>
    </cfRule>
    <cfRule type="containsText" dxfId="32590" priority="825" operator="containsText" text="LWB">
      <formula>NOT(ISERROR(SEARCH("LWB",AG37)))</formula>
    </cfRule>
    <cfRule type="containsText" dxfId="32589" priority="826" operator="containsText" text="RWB">
      <formula>NOT(ISERROR(SEARCH("RWB",AG37)))</formula>
    </cfRule>
    <cfRule type="containsText" dxfId="32588" priority="827" operator="containsText" text="RB">
      <formula>NOT(ISERROR(SEARCH("RB",AG37)))</formula>
    </cfRule>
    <cfRule type="containsText" dxfId="32587" priority="828" operator="containsText" text="CB">
      <formula>NOT(ISERROR(SEARCH("CB",AG37)))</formula>
    </cfRule>
    <cfRule type="containsText" dxfId="32586" priority="829" operator="containsText" text="LB">
      <formula>NOT(ISERROR(SEARCH("LB",AG37)))</formula>
    </cfRule>
    <cfRule type="containsText" dxfId="32585" priority="830" operator="containsText" text="GK">
      <formula>NOT(ISERROR(SEARCH("GK",AG37)))</formula>
    </cfRule>
  </conditionalFormatting>
  <conditionalFormatting sqref="AF32">
    <cfRule type="containsText" dxfId="32584" priority="798" operator="containsText" text="RW">
      <formula>NOT(ISERROR(SEARCH("RW",AF32)))</formula>
    </cfRule>
    <cfRule type="containsText" dxfId="32583" priority="799" operator="containsText" text="LW">
      <formula>NOT(ISERROR(SEARCH("LW",AF32)))</formula>
    </cfRule>
    <cfRule type="containsText" dxfId="32582" priority="800" operator="containsText" text="LF">
      <formula>NOT(ISERROR(SEARCH("LF",AF32)))</formula>
    </cfRule>
    <cfRule type="containsText" dxfId="32581" priority="801" operator="containsText" text="CF">
      <formula>NOT(ISERROR(SEARCH("CF",AF32)))</formula>
    </cfRule>
    <cfRule type="containsText" dxfId="32580" priority="802" operator="containsText" text="CF">
      <formula>NOT(ISERROR(SEARCH("CF",AF32)))</formula>
    </cfRule>
    <cfRule type="containsText" dxfId="32579" priority="803" operator="containsText" text="CAM">
      <formula>NOT(ISERROR(SEARCH("CAM",AF32)))</formula>
    </cfRule>
    <cfRule type="containsText" dxfId="32578" priority="804" operator="containsText" text="LM">
      <formula>NOT(ISERROR(SEARCH("LM",AF32)))</formula>
    </cfRule>
    <cfRule type="containsText" dxfId="32577" priority="805" operator="containsText" text="CM">
      <formula>NOT(ISERROR(SEARCH("CM",AF32)))</formula>
    </cfRule>
    <cfRule type="containsText" dxfId="32576" priority="806" operator="containsText" text="RM">
      <formula>NOT(ISERROR(SEARCH("RM",AF32)))</formula>
    </cfRule>
    <cfRule type="containsText" dxfId="32575" priority="807" operator="containsText" text="CDM">
      <formula>NOT(ISERROR(SEARCH("CDM",AF32)))</formula>
    </cfRule>
    <cfRule type="containsText" dxfId="32574" priority="808" operator="containsText" text="LWB">
      <formula>NOT(ISERROR(SEARCH("LWB",AF32)))</formula>
    </cfRule>
    <cfRule type="containsText" dxfId="32573" priority="809" operator="containsText" text="RWB">
      <formula>NOT(ISERROR(SEARCH("RWB",AF32)))</formula>
    </cfRule>
    <cfRule type="containsText" dxfId="32572" priority="810" operator="containsText" text="RB">
      <formula>NOT(ISERROR(SEARCH("RB",AF32)))</formula>
    </cfRule>
    <cfRule type="containsText" dxfId="32571" priority="811" operator="containsText" text="CB">
      <formula>NOT(ISERROR(SEARCH("CB",AF32)))</formula>
    </cfRule>
    <cfRule type="containsText" dxfId="32570" priority="812" operator="containsText" text="LB">
      <formula>NOT(ISERROR(SEARCH("LB",AF32)))</formula>
    </cfRule>
    <cfRule type="containsText" dxfId="32569" priority="813" operator="containsText" text="GK">
      <formula>NOT(ISERROR(SEARCH("GK",AF32)))</formula>
    </cfRule>
  </conditionalFormatting>
  <conditionalFormatting sqref="AG32">
    <cfRule type="containsText" dxfId="32568" priority="781" operator="containsText" text="ST">
      <formula>NOT(ISERROR(SEARCH("ST",AG32)))</formula>
    </cfRule>
    <cfRule type="containsText" dxfId="32567" priority="782" operator="containsText" text="RW">
      <formula>NOT(ISERROR(SEARCH("RW",AG32)))</formula>
    </cfRule>
    <cfRule type="containsText" dxfId="32566" priority="783" operator="containsText" text="LW">
      <formula>NOT(ISERROR(SEARCH("LW",AG32)))</formula>
    </cfRule>
    <cfRule type="containsText" dxfId="32565" priority="784" operator="containsText" text="LF">
      <formula>NOT(ISERROR(SEARCH("LF",AG32)))</formula>
    </cfRule>
    <cfRule type="containsText" dxfId="32564" priority="785" operator="containsText" text="CF">
      <formula>NOT(ISERROR(SEARCH("CF",AG32)))</formula>
    </cfRule>
    <cfRule type="containsText" dxfId="32563" priority="786" operator="containsText" text="CF">
      <formula>NOT(ISERROR(SEARCH("CF",AG32)))</formula>
    </cfRule>
    <cfRule type="containsText" dxfId="32562" priority="787" operator="containsText" text="CAM">
      <formula>NOT(ISERROR(SEARCH("CAM",AG32)))</formula>
    </cfRule>
    <cfRule type="containsText" dxfId="32561" priority="788" operator="containsText" text="LM">
      <formula>NOT(ISERROR(SEARCH("LM",AG32)))</formula>
    </cfRule>
    <cfRule type="containsText" dxfId="32560" priority="789" operator="containsText" text="CM">
      <formula>NOT(ISERROR(SEARCH("CM",AG32)))</formula>
    </cfRule>
    <cfRule type="containsText" dxfId="32559" priority="790" operator="containsText" text="RM">
      <formula>NOT(ISERROR(SEARCH("RM",AG32)))</formula>
    </cfRule>
    <cfRule type="containsText" dxfId="32558" priority="791" operator="containsText" text="CDM">
      <formula>NOT(ISERROR(SEARCH("CDM",AG32)))</formula>
    </cfRule>
    <cfRule type="containsText" dxfId="32557" priority="792" operator="containsText" text="LWB">
      <formula>NOT(ISERROR(SEARCH("LWB",AG32)))</formula>
    </cfRule>
    <cfRule type="containsText" dxfId="32556" priority="793" operator="containsText" text="RWB">
      <formula>NOT(ISERROR(SEARCH("RWB",AG32)))</formula>
    </cfRule>
    <cfRule type="containsText" dxfId="32555" priority="794" operator="containsText" text="RB">
      <formula>NOT(ISERROR(SEARCH("RB",AG32)))</formula>
    </cfRule>
    <cfRule type="containsText" dxfId="32554" priority="795" operator="containsText" text="CB">
      <formula>NOT(ISERROR(SEARCH("CB",AG32)))</formula>
    </cfRule>
    <cfRule type="containsText" dxfId="32553" priority="796" operator="containsText" text="LB">
      <formula>NOT(ISERROR(SEARCH("LB",AG32)))</formula>
    </cfRule>
    <cfRule type="containsText" dxfId="32552" priority="797" operator="containsText" text="GK">
      <formula>NOT(ISERROR(SEARCH("GK",AG32)))</formula>
    </cfRule>
  </conditionalFormatting>
  <conditionalFormatting sqref="AF34">
    <cfRule type="containsText" dxfId="32551" priority="765" operator="containsText" text="RW">
      <formula>NOT(ISERROR(SEARCH("RW",AF34)))</formula>
    </cfRule>
    <cfRule type="containsText" dxfId="32550" priority="766" operator="containsText" text="LW">
      <formula>NOT(ISERROR(SEARCH("LW",AF34)))</formula>
    </cfRule>
    <cfRule type="containsText" dxfId="32549" priority="767" operator="containsText" text="LF">
      <formula>NOT(ISERROR(SEARCH("LF",AF34)))</formula>
    </cfRule>
    <cfRule type="containsText" dxfId="32548" priority="768" operator="containsText" text="CF">
      <formula>NOT(ISERROR(SEARCH("CF",AF34)))</formula>
    </cfRule>
    <cfRule type="containsText" dxfId="32547" priority="769" operator="containsText" text="CF">
      <formula>NOT(ISERROR(SEARCH("CF",AF34)))</formula>
    </cfRule>
    <cfRule type="containsText" dxfId="32546" priority="770" operator="containsText" text="CAM">
      <formula>NOT(ISERROR(SEARCH("CAM",AF34)))</formula>
    </cfRule>
    <cfRule type="containsText" dxfId="32545" priority="771" operator="containsText" text="LM">
      <formula>NOT(ISERROR(SEARCH("LM",AF34)))</formula>
    </cfRule>
    <cfRule type="containsText" dxfId="32544" priority="772" operator="containsText" text="CM">
      <formula>NOT(ISERROR(SEARCH("CM",AF34)))</formula>
    </cfRule>
    <cfRule type="containsText" dxfId="32543" priority="773" operator="containsText" text="RM">
      <formula>NOT(ISERROR(SEARCH("RM",AF34)))</formula>
    </cfRule>
    <cfRule type="containsText" dxfId="32542" priority="774" operator="containsText" text="CDM">
      <formula>NOT(ISERROR(SEARCH("CDM",AF34)))</formula>
    </cfRule>
    <cfRule type="containsText" dxfId="32541" priority="775" operator="containsText" text="LWB">
      <formula>NOT(ISERROR(SEARCH("LWB",AF34)))</formula>
    </cfRule>
    <cfRule type="containsText" dxfId="32540" priority="776" operator="containsText" text="RWB">
      <formula>NOT(ISERROR(SEARCH("RWB",AF34)))</formula>
    </cfRule>
    <cfRule type="containsText" dxfId="32539" priority="777" operator="containsText" text="RB">
      <formula>NOT(ISERROR(SEARCH("RB",AF34)))</formula>
    </cfRule>
    <cfRule type="containsText" dxfId="32538" priority="778" operator="containsText" text="CB">
      <formula>NOT(ISERROR(SEARCH("CB",AF34)))</formula>
    </cfRule>
    <cfRule type="containsText" dxfId="32537" priority="779" operator="containsText" text="LB">
      <formula>NOT(ISERROR(SEARCH("LB",AF34)))</formula>
    </cfRule>
    <cfRule type="containsText" dxfId="32536" priority="780" operator="containsText" text="GK">
      <formula>NOT(ISERROR(SEARCH("GK",AF34)))</formula>
    </cfRule>
  </conditionalFormatting>
  <conditionalFormatting sqref="AG34">
    <cfRule type="containsText" dxfId="32535" priority="748" operator="containsText" text="ST">
      <formula>NOT(ISERROR(SEARCH("ST",AG34)))</formula>
    </cfRule>
    <cfRule type="containsText" dxfId="32534" priority="749" operator="containsText" text="RW">
      <formula>NOT(ISERROR(SEARCH("RW",AG34)))</formula>
    </cfRule>
    <cfRule type="containsText" dxfId="32533" priority="750" operator="containsText" text="LW">
      <formula>NOT(ISERROR(SEARCH("LW",AG34)))</formula>
    </cfRule>
    <cfRule type="containsText" dxfId="32532" priority="751" operator="containsText" text="LF">
      <formula>NOT(ISERROR(SEARCH("LF",AG34)))</formula>
    </cfRule>
    <cfRule type="containsText" dxfId="32531" priority="752" operator="containsText" text="CF">
      <formula>NOT(ISERROR(SEARCH("CF",AG34)))</formula>
    </cfRule>
    <cfRule type="containsText" dxfId="32530" priority="753" operator="containsText" text="CF">
      <formula>NOT(ISERROR(SEARCH("CF",AG34)))</formula>
    </cfRule>
    <cfRule type="containsText" dxfId="32529" priority="754" operator="containsText" text="CAM">
      <formula>NOT(ISERROR(SEARCH("CAM",AG34)))</formula>
    </cfRule>
    <cfRule type="containsText" dxfId="32528" priority="755" operator="containsText" text="LM">
      <formula>NOT(ISERROR(SEARCH("LM",AG34)))</formula>
    </cfRule>
    <cfRule type="containsText" dxfId="32527" priority="756" operator="containsText" text="CM">
      <formula>NOT(ISERROR(SEARCH("CM",AG34)))</formula>
    </cfRule>
    <cfRule type="containsText" dxfId="32526" priority="757" operator="containsText" text="RM">
      <formula>NOT(ISERROR(SEARCH("RM",AG34)))</formula>
    </cfRule>
    <cfRule type="containsText" dxfId="32525" priority="758" operator="containsText" text="CDM">
      <formula>NOT(ISERROR(SEARCH("CDM",AG34)))</formula>
    </cfRule>
    <cfRule type="containsText" dxfId="32524" priority="759" operator="containsText" text="LWB">
      <formula>NOT(ISERROR(SEARCH("LWB",AG34)))</formula>
    </cfRule>
    <cfRule type="containsText" dxfId="32523" priority="760" operator="containsText" text="RWB">
      <formula>NOT(ISERROR(SEARCH("RWB",AG34)))</formula>
    </cfRule>
    <cfRule type="containsText" dxfId="32522" priority="761" operator="containsText" text="RB">
      <formula>NOT(ISERROR(SEARCH("RB",AG34)))</formula>
    </cfRule>
    <cfRule type="containsText" dxfId="32521" priority="762" operator="containsText" text="CB">
      <formula>NOT(ISERROR(SEARCH("CB",AG34)))</formula>
    </cfRule>
    <cfRule type="containsText" dxfId="32520" priority="763" operator="containsText" text="LB">
      <formula>NOT(ISERROR(SEARCH("LB",AG34)))</formula>
    </cfRule>
    <cfRule type="containsText" dxfId="32519" priority="764" operator="containsText" text="GK">
      <formula>NOT(ISERROR(SEARCH("GK",AG34)))</formula>
    </cfRule>
  </conditionalFormatting>
  <conditionalFormatting sqref="AF33">
    <cfRule type="containsText" dxfId="32518" priority="732" operator="containsText" text="RW">
      <formula>NOT(ISERROR(SEARCH("RW",AF33)))</formula>
    </cfRule>
    <cfRule type="containsText" dxfId="32517" priority="733" operator="containsText" text="LW">
      <formula>NOT(ISERROR(SEARCH("LW",AF33)))</formula>
    </cfRule>
    <cfRule type="containsText" dxfId="32516" priority="734" operator="containsText" text="LF">
      <formula>NOT(ISERROR(SEARCH("LF",AF33)))</formula>
    </cfRule>
    <cfRule type="containsText" dxfId="32515" priority="735" operator="containsText" text="CF">
      <formula>NOT(ISERROR(SEARCH("CF",AF33)))</formula>
    </cfRule>
    <cfRule type="containsText" dxfId="32514" priority="736" operator="containsText" text="CF">
      <formula>NOT(ISERROR(SEARCH("CF",AF33)))</formula>
    </cfRule>
    <cfRule type="containsText" dxfId="32513" priority="737" operator="containsText" text="CAM">
      <formula>NOT(ISERROR(SEARCH("CAM",AF33)))</formula>
    </cfRule>
    <cfRule type="containsText" dxfId="32512" priority="738" operator="containsText" text="LM">
      <formula>NOT(ISERROR(SEARCH("LM",AF33)))</formula>
    </cfRule>
    <cfRule type="containsText" dxfId="32511" priority="739" operator="containsText" text="CM">
      <formula>NOT(ISERROR(SEARCH("CM",AF33)))</formula>
    </cfRule>
    <cfRule type="containsText" dxfId="32510" priority="740" operator="containsText" text="RM">
      <formula>NOT(ISERROR(SEARCH("RM",AF33)))</formula>
    </cfRule>
    <cfRule type="containsText" dxfId="32509" priority="741" operator="containsText" text="CDM">
      <formula>NOT(ISERROR(SEARCH("CDM",AF33)))</formula>
    </cfRule>
    <cfRule type="containsText" dxfId="32508" priority="742" operator="containsText" text="LWB">
      <formula>NOT(ISERROR(SEARCH("LWB",AF33)))</formula>
    </cfRule>
    <cfRule type="containsText" dxfId="32507" priority="743" operator="containsText" text="RWB">
      <formula>NOT(ISERROR(SEARCH("RWB",AF33)))</formula>
    </cfRule>
    <cfRule type="containsText" dxfId="32506" priority="744" operator="containsText" text="RB">
      <formula>NOT(ISERROR(SEARCH("RB",AF33)))</formula>
    </cfRule>
    <cfRule type="containsText" dxfId="32505" priority="745" operator="containsText" text="CB">
      <formula>NOT(ISERROR(SEARCH("CB",AF33)))</formula>
    </cfRule>
    <cfRule type="containsText" dxfId="32504" priority="746" operator="containsText" text="LB">
      <formula>NOT(ISERROR(SEARCH("LB",AF33)))</formula>
    </cfRule>
    <cfRule type="containsText" dxfId="32503" priority="747" operator="containsText" text="GK">
      <formula>NOT(ISERROR(SEARCH("GK",AF33)))</formula>
    </cfRule>
  </conditionalFormatting>
  <conditionalFormatting sqref="AG33">
    <cfRule type="containsText" dxfId="32502" priority="715" operator="containsText" text="ST">
      <formula>NOT(ISERROR(SEARCH("ST",AG33)))</formula>
    </cfRule>
    <cfRule type="containsText" dxfId="32501" priority="716" operator="containsText" text="RW">
      <formula>NOT(ISERROR(SEARCH("RW",AG33)))</formula>
    </cfRule>
    <cfRule type="containsText" dxfId="32500" priority="717" operator="containsText" text="LW">
      <formula>NOT(ISERROR(SEARCH("LW",AG33)))</formula>
    </cfRule>
    <cfRule type="containsText" dxfId="32499" priority="718" operator="containsText" text="LF">
      <formula>NOT(ISERROR(SEARCH("LF",AG33)))</formula>
    </cfRule>
    <cfRule type="containsText" dxfId="32498" priority="719" operator="containsText" text="CF">
      <formula>NOT(ISERROR(SEARCH("CF",AG33)))</formula>
    </cfRule>
    <cfRule type="containsText" dxfId="32497" priority="720" operator="containsText" text="CF">
      <formula>NOT(ISERROR(SEARCH("CF",AG33)))</formula>
    </cfRule>
    <cfRule type="containsText" dxfId="32496" priority="721" operator="containsText" text="CAM">
      <formula>NOT(ISERROR(SEARCH("CAM",AG33)))</formula>
    </cfRule>
    <cfRule type="containsText" dxfId="32495" priority="722" operator="containsText" text="LM">
      <formula>NOT(ISERROR(SEARCH("LM",AG33)))</formula>
    </cfRule>
    <cfRule type="containsText" dxfId="32494" priority="723" operator="containsText" text="CM">
      <formula>NOT(ISERROR(SEARCH("CM",AG33)))</formula>
    </cfRule>
    <cfRule type="containsText" dxfId="32493" priority="724" operator="containsText" text="RM">
      <formula>NOT(ISERROR(SEARCH("RM",AG33)))</formula>
    </cfRule>
    <cfRule type="containsText" dxfId="32492" priority="725" operator="containsText" text="CDM">
      <formula>NOT(ISERROR(SEARCH("CDM",AG33)))</formula>
    </cfRule>
    <cfRule type="containsText" dxfId="32491" priority="726" operator="containsText" text="LWB">
      <formula>NOT(ISERROR(SEARCH("LWB",AG33)))</formula>
    </cfRule>
    <cfRule type="containsText" dxfId="32490" priority="727" operator="containsText" text="RWB">
      <formula>NOT(ISERROR(SEARCH("RWB",AG33)))</formula>
    </cfRule>
    <cfRule type="containsText" dxfId="32489" priority="728" operator="containsText" text="RB">
      <formula>NOT(ISERROR(SEARCH("RB",AG33)))</formula>
    </cfRule>
    <cfRule type="containsText" dxfId="32488" priority="729" operator="containsText" text="CB">
      <formula>NOT(ISERROR(SEARCH("CB",AG33)))</formula>
    </cfRule>
    <cfRule type="containsText" dxfId="32487" priority="730" operator="containsText" text="LB">
      <formula>NOT(ISERROR(SEARCH("LB",AG33)))</formula>
    </cfRule>
    <cfRule type="containsText" dxfId="32486" priority="731" operator="containsText" text="GK">
      <formula>NOT(ISERROR(SEARCH("GK",AG33)))</formula>
    </cfRule>
  </conditionalFormatting>
  <conditionalFormatting sqref="AG32">
    <cfRule type="containsText" dxfId="32485" priority="698" operator="containsText" text="ST">
      <formula>NOT(ISERROR(SEARCH("ST",AG32)))</formula>
    </cfRule>
    <cfRule type="containsText" dxfId="32484" priority="699" operator="containsText" text="RW">
      <formula>NOT(ISERROR(SEARCH("RW",AG32)))</formula>
    </cfRule>
    <cfRule type="containsText" dxfId="32483" priority="700" operator="containsText" text="LW">
      <formula>NOT(ISERROR(SEARCH("LW",AG32)))</formula>
    </cfRule>
    <cfRule type="containsText" dxfId="32482" priority="701" operator="containsText" text="LF">
      <formula>NOT(ISERROR(SEARCH("LF",AG32)))</formula>
    </cfRule>
    <cfRule type="containsText" dxfId="32481" priority="702" operator="containsText" text="CF">
      <formula>NOT(ISERROR(SEARCH("CF",AG32)))</formula>
    </cfRule>
    <cfRule type="containsText" dxfId="32480" priority="703" operator="containsText" text="CF">
      <formula>NOT(ISERROR(SEARCH("CF",AG32)))</formula>
    </cfRule>
    <cfRule type="containsText" dxfId="32479" priority="704" operator="containsText" text="CAM">
      <formula>NOT(ISERROR(SEARCH("CAM",AG32)))</formula>
    </cfRule>
    <cfRule type="containsText" dxfId="32478" priority="705" operator="containsText" text="LM">
      <formula>NOT(ISERROR(SEARCH("LM",AG32)))</formula>
    </cfRule>
    <cfRule type="containsText" dxfId="32477" priority="706" operator="containsText" text="CM">
      <formula>NOT(ISERROR(SEARCH("CM",AG32)))</formula>
    </cfRule>
    <cfRule type="containsText" dxfId="32476" priority="707" operator="containsText" text="RM">
      <formula>NOT(ISERROR(SEARCH("RM",AG32)))</formula>
    </cfRule>
    <cfRule type="containsText" dxfId="32475" priority="708" operator="containsText" text="CDM">
      <formula>NOT(ISERROR(SEARCH("CDM",AG32)))</formula>
    </cfRule>
    <cfRule type="containsText" dxfId="32474" priority="709" operator="containsText" text="LWB">
      <formula>NOT(ISERROR(SEARCH("LWB",AG32)))</formula>
    </cfRule>
    <cfRule type="containsText" dxfId="32473" priority="710" operator="containsText" text="RWB">
      <formula>NOT(ISERROR(SEARCH("RWB",AG32)))</formula>
    </cfRule>
    <cfRule type="containsText" dxfId="32472" priority="711" operator="containsText" text="RB">
      <formula>NOT(ISERROR(SEARCH("RB",AG32)))</formula>
    </cfRule>
    <cfRule type="containsText" dxfId="32471" priority="712" operator="containsText" text="CB">
      <formula>NOT(ISERROR(SEARCH("CB",AG32)))</formula>
    </cfRule>
    <cfRule type="containsText" dxfId="32470" priority="713" operator="containsText" text="LB">
      <formula>NOT(ISERROR(SEARCH("LB",AG32)))</formula>
    </cfRule>
    <cfRule type="containsText" dxfId="32469" priority="714" operator="containsText" text="GK">
      <formula>NOT(ISERROR(SEARCH("GK",AG32)))</formula>
    </cfRule>
  </conditionalFormatting>
  <conditionalFormatting sqref="AF35">
    <cfRule type="containsText" dxfId="32468" priority="682" operator="containsText" text="RW">
      <formula>NOT(ISERROR(SEARCH("RW",AF35)))</formula>
    </cfRule>
    <cfRule type="containsText" dxfId="32467" priority="683" operator="containsText" text="LW">
      <formula>NOT(ISERROR(SEARCH("LW",AF35)))</formula>
    </cfRule>
    <cfRule type="containsText" dxfId="32466" priority="684" operator="containsText" text="LF">
      <formula>NOT(ISERROR(SEARCH("LF",AF35)))</formula>
    </cfRule>
    <cfRule type="containsText" dxfId="32465" priority="685" operator="containsText" text="CF">
      <formula>NOT(ISERROR(SEARCH("CF",AF35)))</formula>
    </cfRule>
    <cfRule type="containsText" dxfId="32464" priority="686" operator="containsText" text="CF">
      <formula>NOT(ISERROR(SEARCH("CF",AF35)))</formula>
    </cfRule>
    <cfRule type="containsText" dxfId="32463" priority="687" operator="containsText" text="CAM">
      <formula>NOT(ISERROR(SEARCH("CAM",AF35)))</formula>
    </cfRule>
    <cfRule type="containsText" dxfId="32462" priority="688" operator="containsText" text="LM">
      <formula>NOT(ISERROR(SEARCH("LM",AF35)))</formula>
    </cfRule>
    <cfRule type="containsText" dxfId="32461" priority="689" operator="containsText" text="CM">
      <formula>NOT(ISERROR(SEARCH("CM",AF35)))</formula>
    </cfRule>
    <cfRule type="containsText" dxfId="32460" priority="690" operator="containsText" text="RM">
      <formula>NOT(ISERROR(SEARCH("RM",AF35)))</formula>
    </cfRule>
    <cfRule type="containsText" dxfId="32459" priority="691" operator="containsText" text="CDM">
      <formula>NOT(ISERROR(SEARCH("CDM",AF35)))</formula>
    </cfRule>
    <cfRule type="containsText" dxfId="32458" priority="692" operator="containsText" text="LWB">
      <formula>NOT(ISERROR(SEARCH("LWB",AF35)))</formula>
    </cfRule>
    <cfRule type="containsText" dxfId="32457" priority="693" operator="containsText" text="RWB">
      <formula>NOT(ISERROR(SEARCH("RWB",AF35)))</formula>
    </cfRule>
    <cfRule type="containsText" dxfId="32456" priority="694" operator="containsText" text="RB">
      <formula>NOT(ISERROR(SEARCH("RB",AF35)))</formula>
    </cfRule>
    <cfRule type="containsText" dxfId="32455" priority="695" operator="containsText" text="CB">
      <formula>NOT(ISERROR(SEARCH("CB",AF35)))</formula>
    </cfRule>
    <cfRule type="containsText" dxfId="32454" priority="696" operator="containsText" text="LB">
      <formula>NOT(ISERROR(SEARCH("LB",AF35)))</formula>
    </cfRule>
    <cfRule type="containsText" dxfId="32453" priority="697" operator="containsText" text="GK">
      <formula>NOT(ISERROR(SEARCH("GK",AF35)))</formula>
    </cfRule>
  </conditionalFormatting>
  <conditionalFormatting sqref="AG35">
    <cfRule type="containsText" dxfId="32452" priority="665" operator="containsText" text="ST">
      <formula>NOT(ISERROR(SEARCH("ST",AG35)))</formula>
    </cfRule>
    <cfRule type="containsText" dxfId="32451" priority="666" operator="containsText" text="RW">
      <formula>NOT(ISERROR(SEARCH("RW",AG35)))</formula>
    </cfRule>
    <cfRule type="containsText" dxfId="32450" priority="667" operator="containsText" text="LW">
      <formula>NOT(ISERROR(SEARCH("LW",AG35)))</formula>
    </cfRule>
    <cfRule type="containsText" dxfId="32449" priority="668" operator="containsText" text="LF">
      <formula>NOT(ISERROR(SEARCH("LF",AG35)))</formula>
    </cfRule>
    <cfRule type="containsText" dxfId="32448" priority="669" operator="containsText" text="CF">
      <formula>NOT(ISERROR(SEARCH("CF",AG35)))</formula>
    </cfRule>
    <cfRule type="containsText" dxfId="32447" priority="670" operator="containsText" text="CF">
      <formula>NOT(ISERROR(SEARCH("CF",AG35)))</formula>
    </cfRule>
    <cfRule type="containsText" dxfId="32446" priority="671" operator="containsText" text="CAM">
      <formula>NOT(ISERROR(SEARCH("CAM",AG35)))</formula>
    </cfRule>
    <cfRule type="containsText" dxfId="32445" priority="672" operator="containsText" text="LM">
      <formula>NOT(ISERROR(SEARCH("LM",AG35)))</formula>
    </cfRule>
    <cfRule type="containsText" dxfId="32444" priority="673" operator="containsText" text="CM">
      <formula>NOT(ISERROR(SEARCH("CM",AG35)))</formula>
    </cfRule>
    <cfRule type="containsText" dxfId="32443" priority="674" operator="containsText" text="RM">
      <formula>NOT(ISERROR(SEARCH("RM",AG35)))</formula>
    </cfRule>
    <cfRule type="containsText" dxfId="32442" priority="675" operator="containsText" text="CDM">
      <formula>NOT(ISERROR(SEARCH("CDM",AG35)))</formula>
    </cfRule>
    <cfRule type="containsText" dxfId="32441" priority="676" operator="containsText" text="LWB">
      <formula>NOT(ISERROR(SEARCH("LWB",AG35)))</formula>
    </cfRule>
    <cfRule type="containsText" dxfId="32440" priority="677" operator="containsText" text="RWB">
      <formula>NOT(ISERROR(SEARCH("RWB",AG35)))</formula>
    </cfRule>
    <cfRule type="containsText" dxfId="32439" priority="678" operator="containsText" text="RB">
      <formula>NOT(ISERROR(SEARCH("RB",AG35)))</formula>
    </cfRule>
    <cfRule type="containsText" dxfId="32438" priority="679" operator="containsText" text="CB">
      <formula>NOT(ISERROR(SEARCH("CB",AG35)))</formula>
    </cfRule>
    <cfRule type="containsText" dxfId="32437" priority="680" operator="containsText" text="LB">
      <formula>NOT(ISERROR(SEARCH("LB",AG35)))</formula>
    </cfRule>
    <cfRule type="containsText" dxfId="32436" priority="681" operator="containsText" text="GK">
      <formula>NOT(ISERROR(SEARCH("GK",AG35)))</formula>
    </cfRule>
  </conditionalFormatting>
  <conditionalFormatting sqref="AF33">
    <cfRule type="containsText" dxfId="32435" priority="649" operator="containsText" text="RW">
      <formula>NOT(ISERROR(SEARCH("RW",AF33)))</formula>
    </cfRule>
    <cfRule type="containsText" dxfId="32434" priority="650" operator="containsText" text="LW">
      <formula>NOT(ISERROR(SEARCH("LW",AF33)))</formula>
    </cfRule>
    <cfRule type="containsText" dxfId="32433" priority="651" operator="containsText" text="LF">
      <formula>NOT(ISERROR(SEARCH("LF",AF33)))</formula>
    </cfRule>
    <cfRule type="containsText" dxfId="32432" priority="652" operator="containsText" text="CF">
      <formula>NOT(ISERROR(SEARCH("CF",AF33)))</formula>
    </cfRule>
    <cfRule type="containsText" dxfId="32431" priority="653" operator="containsText" text="CF">
      <formula>NOT(ISERROR(SEARCH("CF",AF33)))</formula>
    </cfRule>
    <cfRule type="containsText" dxfId="32430" priority="654" operator="containsText" text="CAM">
      <formula>NOT(ISERROR(SEARCH("CAM",AF33)))</formula>
    </cfRule>
    <cfRule type="containsText" dxfId="32429" priority="655" operator="containsText" text="LM">
      <formula>NOT(ISERROR(SEARCH("LM",AF33)))</formula>
    </cfRule>
    <cfRule type="containsText" dxfId="32428" priority="656" operator="containsText" text="CM">
      <formula>NOT(ISERROR(SEARCH("CM",AF33)))</formula>
    </cfRule>
    <cfRule type="containsText" dxfId="32427" priority="657" operator="containsText" text="RM">
      <formula>NOT(ISERROR(SEARCH("RM",AF33)))</formula>
    </cfRule>
    <cfRule type="containsText" dxfId="32426" priority="658" operator="containsText" text="CDM">
      <formula>NOT(ISERROR(SEARCH("CDM",AF33)))</formula>
    </cfRule>
    <cfRule type="containsText" dxfId="32425" priority="659" operator="containsText" text="LWB">
      <formula>NOT(ISERROR(SEARCH("LWB",AF33)))</formula>
    </cfRule>
    <cfRule type="containsText" dxfId="32424" priority="660" operator="containsText" text="RWB">
      <formula>NOT(ISERROR(SEARCH("RWB",AF33)))</formula>
    </cfRule>
    <cfRule type="containsText" dxfId="32423" priority="661" operator="containsText" text="RB">
      <formula>NOT(ISERROR(SEARCH("RB",AF33)))</formula>
    </cfRule>
    <cfRule type="containsText" dxfId="32422" priority="662" operator="containsText" text="CB">
      <formula>NOT(ISERROR(SEARCH("CB",AF33)))</formula>
    </cfRule>
    <cfRule type="containsText" dxfId="32421" priority="663" operator="containsText" text="LB">
      <formula>NOT(ISERROR(SEARCH("LB",AF33)))</formula>
    </cfRule>
    <cfRule type="containsText" dxfId="32420" priority="664" operator="containsText" text="GK">
      <formula>NOT(ISERROR(SEARCH("GK",AF33)))</formula>
    </cfRule>
  </conditionalFormatting>
  <conditionalFormatting sqref="AG33">
    <cfRule type="containsText" dxfId="32419" priority="632" operator="containsText" text="ST">
      <formula>NOT(ISERROR(SEARCH("ST",AG33)))</formula>
    </cfRule>
    <cfRule type="containsText" dxfId="32418" priority="633" operator="containsText" text="RW">
      <formula>NOT(ISERROR(SEARCH("RW",AG33)))</formula>
    </cfRule>
    <cfRule type="containsText" dxfId="32417" priority="634" operator="containsText" text="LW">
      <formula>NOT(ISERROR(SEARCH("LW",AG33)))</formula>
    </cfRule>
    <cfRule type="containsText" dxfId="32416" priority="635" operator="containsText" text="LF">
      <formula>NOT(ISERROR(SEARCH("LF",AG33)))</formula>
    </cfRule>
    <cfRule type="containsText" dxfId="32415" priority="636" operator="containsText" text="CF">
      <formula>NOT(ISERROR(SEARCH("CF",AG33)))</formula>
    </cfRule>
    <cfRule type="containsText" dxfId="32414" priority="637" operator="containsText" text="CF">
      <formula>NOT(ISERROR(SEARCH("CF",AG33)))</formula>
    </cfRule>
    <cfRule type="containsText" dxfId="32413" priority="638" operator="containsText" text="CAM">
      <formula>NOT(ISERROR(SEARCH("CAM",AG33)))</formula>
    </cfRule>
    <cfRule type="containsText" dxfId="32412" priority="639" operator="containsText" text="LM">
      <formula>NOT(ISERROR(SEARCH("LM",AG33)))</formula>
    </cfRule>
    <cfRule type="containsText" dxfId="32411" priority="640" operator="containsText" text="CM">
      <formula>NOT(ISERROR(SEARCH("CM",AG33)))</formula>
    </cfRule>
    <cfRule type="containsText" dxfId="32410" priority="641" operator="containsText" text="RM">
      <formula>NOT(ISERROR(SEARCH("RM",AG33)))</formula>
    </cfRule>
    <cfRule type="containsText" dxfId="32409" priority="642" operator="containsText" text="CDM">
      <formula>NOT(ISERROR(SEARCH("CDM",AG33)))</formula>
    </cfRule>
    <cfRule type="containsText" dxfId="32408" priority="643" operator="containsText" text="LWB">
      <formula>NOT(ISERROR(SEARCH("LWB",AG33)))</formula>
    </cfRule>
    <cfRule type="containsText" dxfId="32407" priority="644" operator="containsText" text="RWB">
      <formula>NOT(ISERROR(SEARCH("RWB",AG33)))</formula>
    </cfRule>
    <cfRule type="containsText" dxfId="32406" priority="645" operator="containsText" text="RB">
      <formula>NOT(ISERROR(SEARCH("RB",AG33)))</formula>
    </cfRule>
    <cfRule type="containsText" dxfId="32405" priority="646" operator="containsText" text="CB">
      <formula>NOT(ISERROR(SEARCH("CB",AG33)))</formula>
    </cfRule>
    <cfRule type="containsText" dxfId="32404" priority="647" operator="containsText" text="LB">
      <formula>NOT(ISERROR(SEARCH("LB",AG33)))</formula>
    </cfRule>
    <cfRule type="containsText" dxfId="32403" priority="648" operator="containsText" text="GK">
      <formula>NOT(ISERROR(SEARCH("GK",AG33)))</formula>
    </cfRule>
  </conditionalFormatting>
  <conditionalFormatting sqref="AG32">
    <cfRule type="containsText" dxfId="32402" priority="615" operator="containsText" text="ST">
      <formula>NOT(ISERROR(SEARCH("ST",AG32)))</formula>
    </cfRule>
    <cfRule type="containsText" dxfId="32401" priority="616" operator="containsText" text="RW">
      <formula>NOT(ISERROR(SEARCH("RW",AG32)))</formula>
    </cfRule>
    <cfRule type="containsText" dxfId="32400" priority="617" operator="containsText" text="LW">
      <formula>NOT(ISERROR(SEARCH("LW",AG32)))</formula>
    </cfRule>
    <cfRule type="containsText" dxfId="32399" priority="618" operator="containsText" text="LF">
      <formula>NOT(ISERROR(SEARCH("LF",AG32)))</formula>
    </cfRule>
    <cfRule type="containsText" dxfId="32398" priority="619" operator="containsText" text="CF">
      <formula>NOT(ISERROR(SEARCH("CF",AG32)))</formula>
    </cfRule>
    <cfRule type="containsText" dxfId="32397" priority="620" operator="containsText" text="CF">
      <formula>NOT(ISERROR(SEARCH("CF",AG32)))</formula>
    </cfRule>
    <cfRule type="containsText" dxfId="32396" priority="621" operator="containsText" text="CAM">
      <formula>NOT(ISERROR(SEARCH("CAM",AG32)))</formula>
    </cfRule>
    <cfRule type="containsText" dxfId="32395" priority="622" operator="containsText" text="LM">
      <formula>NOT(ISERROR(SEARCH("LM",AG32)))</formula>
    </cfRule>
    <cfRule type="containsText" dxfId="32394" priority="623" operator="containsText" text="CM">
      <formula>NOT(ISERROR(SEARCH("CM",AG32)))</formula>
    </cfRule>
    <cfRule type="containsText" dxfId="32393" priority="624" operator="containsText" text="RM">
      <formula>NOT(ISERROR(SEARCH("RM",AG32)))</formula>
    </cfRule>
    <cfRule type="containsText" dxfId="32392" priority="625" operator="containsText" text="CDM">
      <formula>NOT(ISERROR(SEARCH("CDM",AG32)))</formula>
    </cfRule>
    <cfRule type="containsText" dxfId="32391" priority="626" operator="containsText" text="LWB">
      <formula>NOT(ISERROR(SEARCH("LWB",AG32)))</formula>
    </cfRule>
    <cfRule type="containsText" dxfId="32390" priority="627" operator="containsText" text="RWB">
      <formula>NOT(ISERROR(SEARCH("RWB",AG32)))</formula>
    </cfRule>
    <cfRule type="containsText" dxfId="32389" priority="628" operator="containsText" text="RB">
      <formula>NOT(ISERROR(SEARCH("RB",AG32)))</formula>
    </cfRule>
    <cfRule type="containsText" dxfId="32388" priority="629" operator="containsText" text="CB">
      <formula>NOT(ISERROR(SEARCH("CB",AG32)))</formula>
    </cfRule>
    <cfRule type="containsText" dxfId="32387" priority="630" operator="containsText" text="LB">
      <formula>NOT(ISERROR(SEARCH("LB",AG32)))</formula>
    </cfRule>
    <cfRule type="containsText" dxfId="32386" priority="631" operator="containsText" text="GK">
      <formula>NOT(ISERROR(SEARCH("GK",AG32)))</formula>
    </cfRule>
  </conditionalFormatting>
  <conditionalFormatting sqref="AF35">
    <cfRule type="containsText" dxfId="32385" priority="599" operator="containsText" text="RW">
      <formula>NOT(ISERROR(SEARCH("RW",AF35)))</formula>
    </cfRule>
    <cfRule type="containsText" dxfId="32384" priority="600" operator="containsText" text="LW">
      <formula>NOT(ISERROR(SEARCH("LW",AF35)))</formula>
    </cfRule>
    <cfRule type="containsText" dxfId="32383" priority="601" operator="containsText" text="LF">
      <formula>NOT(ISERROR(SEARCH("LF",AF35)))</formula>
    </cfRule>
    <cfRule type="containsText" dxfId="32382" priority="602" operator="containsText" text="CF">
      <formula>NOT(ISERROR(SEARCH("CF",AF35)))</formula>
    </cfRule>
    <cfRule type="containsText" dxfId="32381" priority="603" operator="containsText" text="CF">
      <formula>NOT(ISERROR(SEARCH("CF",AF35)))</formula>
    </cfRule>
    <cfRule type="containsText" dxfId="32380" priority="604" operator="containsText" text="CAM">
      <formula>NOT(ISERROR(SEARCH("CAM",AF35)))</formula>
    </cfRule>
    <cfRule type="containsText" dxfId="32379" priority="605" operator="containsText" text="LM">
      <formula>NOT(ISERROR(SEARCH("LM",AF35)))</formula>
    </cfRule>
    <cfRule type="containsText" dxfId="32378" priority="606" operator="containsText" text="CM">
      <formula>NOT(ISERROR(SEARCH("CM",AF35)))</formula>
    </cfRule>
    <cfRule type="containsText" dxfId="32377" priority="607" operator="containsText" text="RM">
      <formula>NOT(ISERROR(SEARCH("RM",AF35)))</formula>
    </cfRule>
    <cfRule type="containsText" dxfId="32376" priority="608" operator="containsText" text="CDM">
      <formula>NOT(ISERROR(SEARCH("CDM",AF35)))</formula>
    </cfRule>
    <cfRule type="containsText" dxfId="32375" priority="609" operator="containsText" text="LWB">
      <formula>NOT(ISERROR(SEARCH("LWB",AF35)))</formula>
    </cfRule>
    <cfRule type="containsText" dxfId="32374" priority="610" operator="containsText" text="RWB">
      <formula>NOT(ISERROR(SEARCH("RWB",AF35)))</formula>
    </cfRule>
    <cfRule type="containsText" dxfId="32373" priority="611" operator="containsText" text="RB">
      <formula>NOT(ISERROR(SEARCH("RB",AF35)))</formula>
    </cfRule>
    <cfRule type="containsText" dxfId="32372" priority="612" operator="containsText" text="CB">
      <formula>NOT(ISERROR(SEARCH("CB",AF35)))</formula>
    </cfRule>
    <cfRule type="containsText" dxfId="32371" priority="613" operator="containsText" text="LB">
      <formula>NOT(ISERROR(SEARCH("LB",AF35)))</formula>
    </cfRule>
    <cfRule type="containsText" dxfId="32370" priority="614" operator="containsText" text="GK">
      <formula>NOT(ISERROR(SEARCH("GK",AF35)))</formula>
    </cfRule>
  </conditionalFormatting>
  <conditionalFormatting sqref="AG35">
    <cfRule type="containsText" dxfId="32369" priority="582" operator="containsText" text="ST">
      <formula>NOT(ISERROR(SEARCH("ST",AG35)))</formula>
    </cfRule>
    <cfRule type="containsText" dxfId="32368" priority="583" operator="containsText" text="RW">
      <formula>NOT(ISERROR(SEARCH("RW",AG35)))</formula>
    </cfRule>
    <cfRule type="containsText" dxfId="32367" priority="584" operator="containsText" text="LW">
      <formula>NOT(ISERROR(SEARCH("LW",AG35)))</formula>
    </cfRule>
    <cfRule type="containsText" dxfId="32366" priority="585" operator="containsText" text="LF">
      <formula>NOT(ISERROR(SEARCH("LF",AG35)))</formula>
    </cfRule>
    <cfRule type="containsText" dxfId="32365" priority="586" operator="containsText" text="CF">
      <formula>NOT(ISERROR(SEARCH("CF",AG35)))</formula>
    </cfRule>
    <cfRule type="containsText" dxfId="32364" priority="587" operator="containsText" text="CF">
      <formula>NOT(ISERROR(SEARCH("CF",AG35)))</formula>
    </cfRule>
    <cfRule type="containsText" dxfId="32363" priority="588" operator="containsText" text="CAM">
      <formula>NOT(ISERROR(SEARCH("CAM",AG35)))</formula>
    </cfRule>
    <cfRule type="containsText" dxfId="32362" priority="589" operator="containsText" text="LM">
      <formula>NOT(ISERROR(SEARCH("LM",AG35)))</formula>
    </cfRule>
    <cfRule type="containsText" dxfId="32361" priority="590" operator="containsText" text="CM">
      <formula>NOT(ISERROR(SEARCH("CM",AG35)))</formula>
    </cfRule>
    <cfRule type="containsText" dxfId="32360" priority="591" operator="containsText" text="RM">
      <formula>NOT(ISERROR(SEARCH("RM",AG35)))</formula>
    </cfRule>
    <cfRule type="containsText" dxfId="32359" priority="592" operator="containsText" text="CDM">
      <formula>NOT(ISERROR(SEARCH("CDM",AG35)))</formula>
    </cfRule>
    <cfRule type="containsText" dxfId="32358" priority="593" operator="containsText" text="LWB">
      <formula>NOT(ISERROR(SEARCH("LWB",AG35)))</formula>
    </cfRule>
    <cfRule type="containsText" dxfId="32357" priority="594" operator="containsText" text="RWB">
      <formula>NOT(ISERROR(SEARCH("RWB",AG35)))</formula>
    </cfRule>
    <cfRule type="containsText" dxfId="32356" priority="595" operator="containsText" text="RB">
      <formula>NOT(ISERROR(SEARCH("RB",AG35)))</formula>
    </cfRule>
    <cfRule type="containsText" dxfId="32355" priority="596" operator="containsText" text="CB">
      <formula>NOT(ISERROR(SEARCH("CB",AG35)))</formula>
    </cfRule>
    <cfRule type="containsText" dxfId="32354" priority="597" operator="containsText" text="LB">
      <formula>NOT(ISERROR(SEARCH("LB",AG35)))</formula>
    </cfRule>
    <cfRule type="containsText" dxfId="32353" priority="598" operator="containsText" text="GK">
      <formula>NOT(ISERROR(SEARCH("GK",AG35)))</formula>
    </cfRule>
  </conditionalFormatting>
  <conditionalFormatting sqref="AF34">
    <cfRule type="containsText" dxfId="32352" priority="566" operator="containsText" text="RW">
      <formula>NOT(ISERROR(SEARCH("RW",AF34)))</formula>
    </cfRule>
    <cfRule type="containsText" dxfId="32351" priority="567" operator="containsText" text="LW">
      <formula>NOT(ISERROR(SEARCH("LW",AF34)))</formula>
    </cfRule>
    <cfRule type="containsText" dxfId="32350" priority="568" operator="containsText" text="LF">
      <formula>NOT(ISERROR(SEARCH("LF",AF34)))</formula>
    </cfRule>
    <cfRule type="containsText" dxfId="32349" priority="569" operator="containsText" text="CF">
      <formula>NOT(ISERROR(SEARCH("CF",AF34)))</formula>
    </cfRule>
    <cfRule type="containsText" dxfId="32348" priority="570" operator="containsText" text="CF">
      <formula>NOT(ISERROR(SEARCH("CF",AF34)))</formula>
    </cfRule>
    <cfRule type="containsText" dxfId="32347" priority="571" operator="containsText" text="CAM">
      <formula>NOT(ISERROR(SEARCH("CAM",AF34)))</formula>
    </cfRule>
    <cfRule type="containsText" dxfId="32346" priority="572" operator="containsText" text="LM">
      <formula>NOT(ISERROR(SEARCH("LM",AF34)))</formula>
    </cfRule>
    <cfRule type="containsText" dxfId="32345" priority="573" operator="containsText" text="CM">
      <formula>NOT(ISERROR(SEARCH("CM",AF34)))</formula>
    </cfRule>
    <cfRule type="containsText" dxfId="32344" priority="574" operator="containsText" text="RM">
      <formula>NOT(ISERROR(SEARCH("RM",AF34)))</formula>
    </cfRule>
    <cfRule type="containsText" dxfId="32343" priority="575" operator="containsText" text="CDM">
      <formula>NOT(ISERROR(SEARCH("CDM",AF34)))</formula>
    </cfRule>
    <cfRule type="containsText" dxfId="32342" priority="576" operator="containsText" text="LWB">
      <formula>NOT(ISERROR(SEARCH("LWB",AF34)))</formula>
    </cfRule>
    <cfRule type="containsText" dxfId="32341" priority="577" operator="containsText" text="RWB">
      <formula>NOT(ISERROR(SEARCH("RWB",AF34)))</formula>
    </cfRule>
    <cfRule type="containsText" dxfId="32340" priority="578" operator="containsText" text="RB">
      <formula>NOT(ISERROR(SEARCH("RB",AF34)))</formula>
    </cfRule>
    <cfRule type="containsText" dxfId="32339" priority="579" operator="containsText" text="CB">
      <formula>NOT(ISERROR(SEARCH("CB",AF34)))</formula>
    </cfRule>
    <cfRule type="containsText" dxfId="32338" priority="580" operator="containsText" text="LB">
      <formula>NOT(ISERROR(SEARCH("LB",AF34)))</formula>
    </cfRule>
    <cfRule type="containsText" dxfId="32337" priority="581" operator="containsText" text="GK">
      <formula>NOT(ISERROR(SEARCH("GK",AF34)))</formula>
    </cfRule>
  </conditionalFormatting>
  <conditionalFormatting sqref="AG34">
    <cfRule type="containsText" dxfId="32336" priority="549" operator="containsText" text="ST">
      <formula>NOT(ISERROR(SEARCH("ST",AG34)))</formula>
    </cfRule>
    <cfRule type="containsText" dxfId="32335" priority="550" operator="containsText" text="RW">
      <formula>NOT(ISERROR(SEARCH("RW",AG34)))</formula>
    </cfRule>
    <cfRule type="containsText" dxfId="32334" priority="551" operator="containsText" text="LW">
      <formula>NOT(ISERROR(SEARCH("LW",AG34)))</formula>
    </cfRule>
    <cfRule type="containsText" dxfId="32333" priority="552" operator="containsText" text="LF">
      <formula>NOT(ISERROR(SEARCH("LF",AG34)))</formula>
    </cfRule>
    <cfRule type="containsText" dxfId="32332" priority="553" operator="containsText" text="CF">
      <formula>NOT(ISERROR(SEARCH("CF",AG34)))</formula>
    </cfRule>
    <cfRule type="containsText" dxfId="32331" priority="554" operator="containsText" text="CF">
      <formula>NOT(ISERROR(SEARCH("CF",AG34)))</formula>
    </cfRule>
    <cfRule type="containsText" dxfId="32330" priority="555" operator="containsText" text="CAM">
      <formula>NOT(ISERROR(SEARCH("CAM",AG34)))</formula>
    </cfRule>
    <cfRule type="containsText" dxfId="32329" priority="556" operator="containsText" text="LM">
      <formula>NOT(ISERROR(SEARCH("LM",AG34)))</formula>
    </cfRule>
    <cfRule type="containsText" dxfId="32328" priority="557" operator="containsText" text="CM">
      <formula>NOT(ISERROR(SEARCH("CM",AG34)))</formula>
    </cfRule>
    <cfRule type="containsText" dxfId="32327" priority="558" operator="containsText" text="RM">
      <formula>NOT(ISERROR(SEARCH("RM",AG34)))</formula>
    </cfRule>
    <cfRule type="containsText" dxfId="32326" priority="559" operator="containsText" text="CDM">
      <formula>NOT(ISERROR(SEARCH("CDM",AG34)))</formula>
    </cfRule>
    <cfRule type="containsText" dxfId="32325" priority="560" operator="containsText" text="LWB">
      <formula>NOT(ISERROR(SEARCH("LWB",AG34)))</formula>
    </cfRule>
    <cfRule type="containsText" dxfId="32324" priority="561" operator="containsText" text="RWB">
      <formula>NOT(ISERROR(SEARCH("RWB",AG34)))</formula>
    </cfRule>
    <cfRule type="containsText" dxfId="32323" priority="562" operator="containsText" text="RB">
      <formula>NOT(ISERROR(SEARCH("RB",AG34)))</formula>
    </cfRule>
    <cfRule type="containsText" dxfId="32322" priority="563" operator="containsText" text="CB">
      <formula>NOT(ISERROR(SEARCH("CB",AG34)))</formula>
    </cfRule>
    <cfRule type="containsText" dxfId="32321" priority="564" operator="containsText" text="LB">
      <formula>NOT(ISERROR(SEARCH("LB",AG34)))</formula>
    </cfRule>
    <cfRule type="containsText" dxfId="32320" priority="565" operator="containsText" text="GK">
      <formula>NOT(ISERROR(SEARCH("GK",AG34)))</formula>
    </cfRule>
  </conditionalFormatting>
  <conditionalFormatting sqref="AG32">
    <cfRule type="containsText" dxfId="32319" priority="532" operator="containsText" text="ST">
      <formula>NOT(ISERROR(SEARCH("ST",AG32)))</formula>
    </cfRule>
    <cfRule type="containsText" dxfId="32318" priority="533" operator="containsText" text="RW">
      <formula>NOT(ISERROR(SEARCH("RW",AG32)))</formula>
    </cfRule>
    <cfRule type="containsText" dxfId="32317" priority="534" operator="containsText" text="LW">
      <formula>NOT(ISERROR(SEARCH("LW",AG32)))</formula>
    </cfRule>
    <cfRule type="containsText" dxfId="32316" priority="535" operator="containsText" text="LF">
      <formula>NOT(ISERROR(SEARCH("LF",AG32)))</formula>
    </cfRule>
    <cfRule type="containsText" dxfId="32315" priority="536" operator="containsText" text="CF">
      <formula>NOT(ISERROR(SEARCH("CF",AG32)))</formula>
    </cfRule>
    <cfRule type="containsText" dxfId="32314" priority="537" operator="containsText" text="CF">
      <formula>NOT(ISERROR(SEARCH("CF",AG32)))</formula>
    </cfRule>
    <cfRule type="containsText" dxfId="32313" priority="538" operator="containsText" text="CAM">
      <formula>NOT(ISERROR(SEARCH("CAM",AG32)))</formula>
    </cfRule>
    <cfRule type="containsText" dxfId="32312" priority="539" operator="containsText" text="LM">
      <formula>NOT(ISERROR(SEARCH("LM",AG32)))</formula>
    </cfRule>
    <cfRule type="containsText" dxfId="32311" priority="540" operator="containsText" text="CM">
      <formula>NOT(ISERROR(SEARCH("CM",AG32)))</formula>
    </cfRule>
    <cfRule type="containsText" dxfId="32310" priority="541" operator="containsText" text="RM">
      <formula>NOT(ISERROR(SEARCH("RM",AG32)))</formula>
    </cfRule>
    <cfRule type="containsText" dxfId="32309" priority="542" operator="containsText" text="CDM">
      <formula>NOT(ISERROR(SEARCH("CDM",AG32)))</formula>
    </cfRule>
    <cfRule type="containsText" dxfId="32308" priority="543" operator="containsText" text="LWB">
      <formula>NOT(ISERROR(SEARCH("LWB",AG32)))</formula>
    </cfRule>
    <cfRule type="containsText" dxfId="32307" priority="544" operator="containsText" text="RWB">
      <formula>NOT(ISERROR(SEARCH("RWB",AG32)))</formula>
    </cfRule>
    <cfRule type="containsText" dxfId="32306" priority="545" operator="containsText" text="RB">
      <formula>NOT(ISERROR(SEARCH("RB",AG32)))</formula>
    </cfRule>
    <cfRule type="containsText" dxfId="32305" priority="546" operator="containsText" text="CB">
      <formula>NOT(ISERROR(SEARCH("CB",AG32)))</formula>
    </cfRule>
    <cfRule type="containsText" dxfId="32304" priority="547" operator="containsText" text="LB">
      <formula>NOT(ISERROR(SEARCH("LB",AG32)))</formula>
    </cfRule>
    <cfRule type="containsText" dxfId="32303" priority="548" operator="containsText" text="GK">
      <formula>NOT(ISERROR(SEARCH("GK",AG32)))</formula>
    </cfRule>
  </conditionalFormatting>
  <conditionalFormatting sqref="AG33">
    <cfRule type="containsText" dxfId="32302" priority="515" operator="containsText" text="ST">
      <formula>NOT(ISERROR(SEARCH("ST",AG33)))</formula>
    </cfRule>
    <cfRule type="containsText" dxfId="32301" priority="516" operator="containsText" text="RW">
      <formula>NOT(ISERROR(SEARCH("RW",AG33)))</formula>
    </cfRule>
    <cfRule type="containsText" dxfId="32300" priority="517" operator="containsText" text="LW">
      <formula>NOT(ISERROR(SEARCH("LW",AG33)))</formula>
    </cfRule>
    <cfRule type="containsText" dxfId="32299" priority="518" operator="containsText" text="LF">
      <formula>NOT(ISERROR(SEARCH("LF",AG33)))</formula>
    </cfRule>
    <cfRule type="containsText" dxfId="32298" priority="519" operator="containsText" text="CF">
      <formula>NOT(ISERROR(SEARCH("CF",AG33)))</formula>
    </cfRule>
    <cfRule type="containsText" dxfId="32297" priority="520" operator="containsText" text="CF">
      <formula>NOT(ISERROR(SEARCH("CF",AG33)))</formula>
    </cfRule>
    <cfRule type="containsText" dxfId="32296" priority="521" operator="containsText" text="CAM">
      <formula>NOT(ISERROR(SEARCH("CAM",AG33)))</formula>
    </cfRule>
    <cfRule type="containsText" dxfId="32295" priority="522" operator="containsText" text="LM">
      <formula>NOT(ISERROR(SEARCH("LM",AG33)))</formula>
    </cfRule>
    <cfRule type="containsText" dxfId="32294" priority="523" operator="containsText" text="CM">
      <formula>NOT(ISERROR(SEARCH("CM",AG33)))</formula>
    </cfRule>
    <cfRule type="containsText" dxfId="32293" priority="524" operator="containsText" text="RM">
      <formula>NOT(ISERROR(SEARCH("RM",AG33)))</formula>
    </cfRule>
    <cfRule type="containsText" dxfId="32292" priority="525" operator="containsText" text="CDM">
      <formula>NOT(ISERROR(SEARCH("CDM",AG33)))</formula>
    </cfRule>
    <cfRule type="containsText" dxfId="32291" priority="526" operator="containsText" text="LWB">
      <formula>NOT(ISERROR(SEARCH("LWB",AG33)))</formula>
    </cfRule>
    <cfRule type="containsText" dxfId="32290" priority="527" operator="containsText" text="RWB">
      <formula>NOT(ISERROR(SEARCH("RWB",AG33)))</formula>
    </cfRule>
    <cfRule type="containsText" dxfId="32289" priority="528" operator="containsText" text="RB">
      <formula>NOT(ISERROR(SEARCH("RB",AG33)))</formula>
    </cfRule>
    <cfRule type="containsText" dxfId="32288" priority="529" operator="containsText" text="CB">
      <formula>NOT(ISERROR(SEARCH("CB",AG33)))</formula>
    </cfRule>
    <cfRule type="containsText" dxfId="32287" priority="530" operator="containsText" text="LB">
      <formula>NOT(ISERROR(SEARCH("LB",AG33)))</formula>
    </cfRule>
    <cfRule type="containsText" dxfId="32286" priority="531" operator="containsText" text="GK">
      <formula>NOT(ISERROR(SEARCH("GK",AG33)))</formula>
    </cfRule>
  </conditionalFormatting>
  <conditionalFormatting sqref="AF36">
    <cfRule type="containsText" dxfId="32285" priority="499" operator="containsText" text="RW">
      <formula>NOT(ISERROR(SEARCH("RW",AF36)))</formula>
    </cfRule>
    <cfRule type="containsText" dxfId="32284" priority="500" operator="containsText" text="LW">
      <formula>NOT(ISERROR(SEARCH("LW",AF36)))</formula>
    </cfRule>
    <cfRule type="containsText" dxfId="32283" priority="501" operator="containsText" text="LF">
      <formula>NOT(ISERROR(SEARCH("LF",AF36)))</formula>
    </cfRule>
    <cfRule type="containsText" dxfId="32282" priority="502" operator="containsText" text="CF">
      <formula>NOT(ISERROR(SEARCH("CF",AF36)))</formula>
    </cfRule>
    <cfRule type="containsText" dxfId="32281" priority="503" operator="containsText" text="CF">
      <formula>NOT(ISERROR(SEARCH("CF",AF36)))</formula>
    </cfRule>
    <cfRule type="containsText" dxfId="32280" priority="504" operator="containsText" text="CAM">
      <formula>NOT(ISERROR(SEARCH("CAM",AF36)))</formula>
    </cfRule>
    <cfRule type="containsText" dxfId="32279" priority="505" operator="containsText" text="LM">
      <formula>NOT(ISERROR(SEARCH("LM",AF36)))</formula>
    </cfRule>
    <cfRule type="containsText" dxfId="32278" priority="506" operator="containsText" text="CM">
      <formula>NOT(ISERROR(SEARCH("CM",AF36)))</formula>
    </cfRule>
    <cfRule type="containsText" dxfId="32277" priority="507" operator="containsText" text="RM">
      <formula>NOT(ISERROR(SEARCH("RM",AF36)))</formula>
    </cfRule>
    <cfRule type="containsText" dxfId="32276" priority="508" operator="containsText" text="CDM">
      <formula>NOT(ISERROR(SEARCH("CDM",AF36)))</formula>
    </cfRule>
    <cfRule type="containsText" dxfId="32275" priority="509" operator="containsText" text="LWB">
      <formula>NOT(ISERROR(SEARCH("LWB",AF36)))</formula>
    </cfRule>
    <cfRule type="containsText" dxfId="32274" priority="510" operator="containsText" text="RWB">
      <formula>NOT(ISERROR(SEARCH("RWB",AF36)))</formula>
    </cfRule>
    <cfRule type="containsText" dxfId="32273" priority="511" operator="containsText" text="RB">
      <formula>NOT(ISERROR(SEARCH("RB",AF36)))</formula>
    </cfRule>
    <cfRule type="containsText" dxfId="32272" priority="512" operator="containsText" text="CB">
      <formula>NOT(ISERROR(SEARCH("CB",AF36)))</formula>
    </cfRule>
    <cfRule type="containsText" dxfId="32271" priority="513" operator="containsText" text="LB">
      <formula>NOT(ISERROR(SEARCH("LB",AF36)))</formula>
    </cfRule>
    <cfRule type="containsText" dxfId="32270" priority="514" operator="containsText" text="GK">
      <formula>NOT(ISERROR(SEARCH("GK",AF36)))</formula>
    </cfRule>
  </conditionalFormatting>
  <conditionalFormatting sqref="AG36">
    <cfRule type="containsText" dxfId="32269" priority="482" operator="containsText" text="ST">
      <formula>NOT(ISERROR(SEARCH("ST",AG36)))</formula>
    </cfRule>
    <cfRule type="containsText" dxfId="32268" priority="483" operator="containsText" text="RW">
      <formula>NOT(ISERROR(SEARCH("RW",AG36)))</formula>
    </cfRule>
    <cfRule type="containsText" dxfId="32267" priority="484" operator="containsText" text="LW">
      <formula>NOT(ISERROR(SEARCH("LW",AG36)))</formula>
    </cfRule>
    <cfRule type="containsText" dxfId="32266" priority="485" operator="containsText" text="LF">
      <formula>NOT(ISERROR(SEARCH("LF",AG36)))</formula>
    </cfRule>
    <cfRule type="containsText" dxfId="32265" priority="486" operator="containsText" text="CF">
      <formula>NOT(ISERROR(SEARCH("CF",AG36)))</formula>
    </cfRule>
    <cfRule type="containsText" dxfId="32264" priority="487" operator="containsText" text="CF">
      <formula>NOT(ISERROR(SEARCH("CF",AG36)))</formula>
    </cfRule>
    <cfRule type="containsText" dxfId="32263" priority="488" operator="containsText" text="CAM">
      <formula>NOT(ISERROR(SEARCH("CAM",AG36)))</formula>
    </cfRule>
    <cfRule type="containsText" dxfId="32262" priority="489" operator="containsText" text="LM">
      <formula>NOT(ISERROR(SEARCH("LM",AG36)))</formula>
    </cfRule>
    <cfRule type="containsText" dxfId="32261" priority="490" operator="containsText" text="CM">
      <formula>NOT(ISERROR(SEARCH("CM",AG36)))</formula>
    </cfRule>
    <cfRule type="containsText" dxfId="32260" priority="491" operator="containsText" text="RM">
      <formula>NOT(ISERROR(SEARCH("RM",AG36)))</formula>
    </cfRule>
    <cfRule type="containsText" dxfId="32259" priority="492" operator="containsText" text="CDM">
      <formula>NOT(ISERROR(SEARCH("CDM",AG36)))</formula>
    </cfRule>
    <cfRule type="containsText" dxfId="32258" priority="493" operator="containsText" text="LWB">
      <formula>NOT(ISERROR(SEARCH("LWB",AG36)))</formula>
    </cfRule>
    <cfRule type="containsText" dxfId="32257" priority="494" operator="containsText" text="RWB">
      <formula>NOT(ISERROR(SEARCH("RWB",AG36)))</formula>
    </cfRule>
    <cfRule type="containsText" dxfId="32256" priority="495" operator="containsText" text="RB">
      <formula>NOT(ISERROR(SEARCH("RB",AG36)))</formula>
    </cfRule>
    <cfRule type="containsText" dxfId="32255" priority="496" operator="containsText" text="CB">
      <formula>NOT(ISERROR(SEARCH("CB",AG36)))</formula>
    </cfRule>
    <cfRule type="containsText" dxfId="32254" priority="497" operator="containsText" text="LB">
      <formula>NOT(ISERROR(SEARCH("LB",AG36)))</formula>
    </cfRule>
    <cfRule type="containsText" dxfId="32253" priority="498" operator="containsText" text="GK">
      <formula>NOT(ISERROR(SEARCH("GK",AG36)))</formula>
    </cfRule>
  </conditionalFormatting>
  <conditionalFormatting sqref="AF40">
    <cfRule type="containsText" dxfId="32252" priority="466" operator="containsText" text="RW">
      <formula>NOT(ISERROR(SEARCH("RW",AF40)))</formula>
    </cfRule>
    <cfRule type="containsText" dxfId="32251" priority="467" operator="containsText" text="LW">
      <formula>NOT(ISERROR(SEARCH("LW",AF40)))</formula>
    </cfRule>
    <cfRule type="containsText" dxfId="32250" priority="468" operator="containsText" text="LF">
      <formula>NOT(ISERROR(SEARCH("LF",AF40)))</formula>
    </cfRule>
    <cfRule type="containsText" dxfId="32249" priority="469" operator="containsText" text="CF">
      <formula>NOT(ISERROR(SEARCH("CF",AF40)))</formula>
    </cfRule>
    <cfRule type="containsText" dxfId="32248" priority="470" operator="containsText" text="CF">
      <formula>NOT(ISERROR(SEARCH("CF",AF40)))</formula>
    </cfRule>
    <cfRule type="containsText" dxfId="32247" priority="471" operator="containsText" text="CAM">
      <formula>NOT(ISERROR(SEARCH("CAM",AF40)))</formula>
    </cfRule>
    <cfRule type="containsText" dxfId="32246" priority="472" operator="containsText" text="LM">
      <formula>NOT(ISERROR(SEARCH("LM",AF40)))</formula>
    </cfRule>
    <cfRule type="containsText" dxfId="32245" priority="473" operator="containsText" text="CM">
      <formula>NOT(ISERROR(SEARCH("CM",AF40)))</formula>
    </cfRule>
    <cfRule type="containsText" dxfId="32244" priority="474" operator="containsText" text="RM">
      <formula>NOT(ISERROR(SEARCH("RM",AF40)))</formula>
    </cfRule>
    <cfRule type="containsText" dxfId="32243" priority="475" operator="containsText" text="CDM">
      <formula>NOT(ISERROR(SEARCH("CDM",AF40)))</formula>
    </cfRule>
    <cfRule type="containsText" dxfId="32242" priority="476" operator="containsText" text="LWB">
      <formula>NOT(ISERROR(SEARCH("LWB",AF40)))</formula>
    </cfRule>
    <cfRule type="containsText" dxfId="32241" priority="477" operator="containsText" text="RWB">
      <formula>NOT(ISERROR(SEARCH("RWB",AF40)))</formula>
    </cfRule>
    <cfRule type="containsText" dxfId="32240" priority="478" operator="containsText" text="RB">
      <formula>NOT(ISERROR(SEARCH("RB",AF40)))</formula>
    </cfRule>
    <cfRule type="containsText" dxfId="32239" priority="479" operator="containsText" text="CB">
      <formula>NOT(ISERROR(SEARCH("CB",AF40)))</formula>
    </cfRule>
    <cfRule type="containsText" dxfId="32238" priority="480" operator="containsText" text="LB">
      <formula>NOT(ISERROR(SEARCH("LB",AF40)))</formula>
    </cfRule>
    <cfRule type="containsText" dxfId="32237" priority="481" operator="containsText" text="GK">
      <formula>NOT(ISERROR(SEARCH("GK",AF40)))</formula>
    </cfRule>
  </conditionalFormatting>
  <conditionalFormatting sqref="AG40">
    <cfRule type="containsText" dxfId="32236" priority="449" operator="containsText" text="ST">
      <formula>NOT(ISERROR(SEARCH("ST",AG40)))</formula>
    </cfRule>
    <cfRule type="containsText" dxfId="32235" priority="450" operator="containsText" text="RW">
      <formula>NOT(ISERROR(SEARCH("RW",AG40)))</formula>
    </cfRule>
    <cfRule type="containsText" dxfId="32234" priority="451" operator="containsText" text="LW">
      <formula>NOT(ISERROR(SEARCH("LW",AG40)))</formula>
    </cfRule>
    <cfRule type="containsText" dxfId="32233" priority="452" operator="containsText" text="LF">
      <formula>NOT(ISERROR(SEARCH("LF",AG40)))</formula>
    </cfRule>
    <cfRule type="containsText" dxfId="32232" priority="453" operator="containsText" text="CF">
      <formula>NOT(ISERROR(SEARCH("CF",AG40)))</formula>
    </cfRule>
    <cfRule type="containsText" dxfId="32231" priority="454" operator="containsText" text="CF">
      <formula>NOT(ISERROR(SEARCH("CF",AG40)))</formula>
    </cfRule>
    <cfRule type="containsText" dxfId="32230" priority="455" operator="containsText" text="CAM">
      <formula>NOT(ISERROR(SEARCH("CAM",AG40)))</formula>
    </cfRule>
    <cfRule type="containsText" dxfId="32229" priority="456" operator="containsText" text="LM">
      <formula>NOT(ISERROR(SEARCH("LM",AG40)))</formula>
    </cfRule>
    <cfRule type="containsText" dxfId="32228" priority="457" operator="containsText" text="CM">
      <formula>NOT(ISERROR(SEARCH("CM",AG40)))</formula>
    </cfRule>
    <cfRule type="containsText" dxfId="32227" priority="458" operator="containsText" text="RM">
      <formula>NOT(ISERROR(SEARCH("RM",AG40)))</formula>
    </cfRule>
    <cfRule type="containsText" dxfId="32226" priority="459" operator="containsText" text="CDM">
      <formula>NOT(ISERROR(SEARCH("CDM",AG40)))</formula>
    </cfRule>
    <cfRule type="containsText" dxfId="32225" priority="460" operator="containsText" text="LWB">
      <formula>NOT(ISERROR(SEARCH("LWB",AG40)))</formula>
    </cfRule>
    <cfRule type="containsText" dxfId="32224" priority="461" operator="containsText" text="RWB">
      <formula>NOT(ISERROR(SEARCH("RWB",AG40)))</formula>
    </cfRule>
    <cfRule type="containsText" dxfId="32223" priority="462" operator="containsText" text="RB">
      <formula>NOT(ISERROR(SEARCH("RB",AG40)))</formula>
    </cfRule>
    <cfRule type="containsText" dxfId="32222" priority="463" operator="containsText" text="CB">
      <formula>NOT(ISERROR(SEARCH("CB",AG40)))</formula>
    </cfRule>
    <cfRule type="containsText" dxfId="32221" priority="464" operator="containsText" text="LB">
      <formula>NOT(ISERROR(SEARCH("LB",AG40)))</formula>
    </cfRule>
    <cfRule type="containsText" dxfId="32220" priority="465" operator="containsText" text="GK">
      <formula>NOT(ISERROR(SEARCH("GK",AG40)))</formula>
    </cfRule>
  </conditionalFormatting>
  <conditionalFormatting sqref="AF42">
    <cfRule type="containsText" dxfId="32219" priority="433" operator="containsText" text="RW">
      <formula>NOT(ISERROR(SEARCH("RW",AF42)))</formula>
    </cfRule>
    <cfRule type="containsText" dxfId="32218" priority="434" operator="containsText" text="LW">
      <formula>NOT(ISERROR(SEARCH("LW",AF42)))</formula>
    </cfRule>
    <cfRule type="containsText" dxfId="32217" priority="435" operator="containsText" text="LF">
      <formula>NOT(ISERROR(SEARCH("LF",AF42)))</formula>
    </cfRule>
    <cfRule type="containsText" dxfId="32216" priority="436" operator="containsText" text="CF">
      <formula>NOT(ISERROR(SEARCH("CF",AF42)))</formula>
    </cfRule>
    <cfRule type="containsText" dxfId="32215" priority="437" operator="containsText" text="CF">
      <formula>NOT(ISERROR(SEARCH("CF",AF42)))</formula>
    </cfRule>
    <cfRule type="containsText" dxfId="32214" priority="438" operator="containsText" text="CAM">
      <formula>NOT(ISERROR(SEARCH("CAM",AF42)))</formula>
    </cfRule>
    <cfRule type="containsText" dxfId="32213" priority="439" operator="containsText" text="LM">
      <formula>NOT(ISERROR(SEARCH("LM",AF42)))</formula>
    </cfRule>
    <cfRule type="containsText" dxfId="32212" priority="440" operator="containsText" text="CM">
      <formula>NOT(ISERROR(SEARCH("CM",AF42)))</formula>
    </cfRule>
    <cfRule type="containsText" dxfId="32211" priority="441" operator="containsText" text="RM">
      <formula>NOT(ISERROR(SEARCH("RM",AF42)))</formula>
    </cfRule>
    <cfRule type="containsText" dxfId="32210" priority="442" operator="containsText" text="CDM">
      <formula>NOT(ISERROR(SEARCH("CDM",AF42)))</formula>
    </cfRule>
    <cfRule type="containsText" dxfId="32209" priority="443" operator="containsText" text="LWB">
      <formula>NOT(ISERROR(SEARCH("LWB",AF42)))</formula>
    </cfRule>
    <cfRule type="containsText" dxfId="32208" priority="444" operator="containsText" text="RWB">
      <formula>NOT(ISERROR(SEARCH("RWB",AF42)))</formula>
    </cfRule>
    <cfRule type="containsText" dxfId="32207" priority="445" operator="containsText" text="RB">
      <formula>NOT(ISERROR(SEARCH("RB",AF42)))</formula>
    </cfRule>
    <cfRule type="containsText" dxfId="32206" priority="446" operator="containsText" text="CB">
      <formula>NOT(ISERROR(SEARCH("CB",AF42)))</formula>
    </cfRule>
    <cfRule type="containsText" dxfId="32205" priority="447" operator="containsText" text="LB">
      <formula>NOT(ISERROR(SEARCH("LB",AF42)))</formula>
    </cfRule>
    <cfRule type="containsText" dxfId="32204" priority="448" operator="containsText" text="GK">
      <formula>NOT(ISERROR(SEARCH("GK",AF42)))</formula>
    </cfRule>
  </conditionalFormatting>
  <conditionalFormatting sqref="AG42">
    <cfRule type="containsText" dxfId="32203" priority="416" operator="containsText" text="ST">
      <formula>NOT(ISERROR(SEARCH("ST",AG42)))</formula>
    </cfRule>
    <cfRule type="containsText" dxfId="32202" priority="417" operator="containsText" text="RW">
      <formula>NOT(ISERROR(SEARCH("RW",AG42)))</formula>
    </cfRule>
    <cfRule type="containsText" dxfId="32201" priority="418" operator="containsText" text="LW">
      <formula>NOT(ISERROR(SEARCH("LW",AG42)))</formula>
    </cfRule>
    <cfRule type="containsText" dxfId="32200" priority="419" operator="containsText" text="LF">
      <formula>NOT(ISERROR(SEARCH("LF",AG42)))</formula>
    </cfRule>
    <cfRule type="containsText" dxfId="32199" priority="420" operator="containsText" text="CF">
      <formula>NOT(ISERROR(SEARCH("CF",AG42)))</formula>
    </cfRule>
    <cfRule type="containsText" dxfId="32198" priority="421" operator="containsText" text="CF">
      <formula>NOT(ISERROR(SEARCH("CF",AG42)))</formula>
    </cfRule>
    <cfRule type="containsText" dxfId="32197" priority="422" operator="containsText" text="CAM">
      <formula>NOT(ISERROR(SEARCH("CAM",AG42)))</formula>
    </cfRule>
    <cfRule type="containsText" dxfId="32196" priority="423" operator="containsText" text="LM">
      <formula>NOT(ISERROR(SEARCH("LM",AG42)))</formula>
    </cfRule>
    <cfRule type="containsText" dxfId="32195" priority="424" operator="containsText" text="CM">
      <formula>NOT(ISERROR(SEARCH("CM",AG42)))</formula>
    </cfRule>
    <cfRule type="containsText" dxfId="32194" priority="425" operator="containsText" text="RM">
      <formula>NOT(ISERROR(SEARCH("RM",AG42)))</formula>
    </cfRule>
    <cfRule type="containsText" dxfId="32193" priority="426" operator="containsText" text="CDM">
      <formula>NOT(ISERROR(SEARCH("CDM",AG42)))</formula>
    </cfRule>
    <cfRule type="containsText" dxfId="32192" priority="427" operator="containsText" text="LWB">
      <formula>NOT(ISERROR(SEARCH("LWB",AG42)))</formula>
    </cfRule>
    <cfRule type="containsText" dxfId="32191" priority="428" operator="containsText" text="RWB">
      <formula>NOT(ISERROR(SEARCH("RWB",AG42)))</formula>
    </cfRule>
    <cfRule type="containsText" dxfId="32190" priority="429" operator="containsText" text="RB">
      <formula>NOT(ISERROR(SEARCH("RB",AG42)))</formula>
    </cfRule>
    <cfRule type="containsText" dxfId="32189" priority="430" operator="containsText" text="CB">
      <formula>NOT(ISERROR(SEARCH("CB",AG42)))</formula>
    </cfRule>
    <cfRule type="containsText" dxfId="32188" priority="431" operator="containsText" text="LB">
      <formula>NOT(ISERROR(SEARCH("LB",AG42)))</formula>
    </cfRule>
    <cfRule type="containsText" dxfId="32187" priority="432" operator="containsText" text="GK">
      <formula>NOT(ISERROR(SEARCH("GK",AG42)))</formula>
    </cfRule>
  </conditionalFormatting>
  <conditionalFormatting sqref="AG43:AG44">
    <cfRule type="containsText" dxfId="32186" priority="399" operator="containsText" text="ST">
      <formula>NOT(ISERROR(SEARCH("ST",AG43)))</formula>
    </cfRule>
    <cfRule type="containsText" dxfId="32185" priority="400" operator="containsText" text="RW">
      <formula>NOT(ISERROR(SEARCH("RW",AG43)))</formula>
    </cfRule>
    <cfRule type="containsText" dxfId="32184" priority="401" operator="containsText" text="LW">
      <formula>NOT(ISERROR(SEARCH("LW",AG43)))</formula>
    </cfRule>
    <cfRule type="containsText" dxfId="32183" priority="402" operator="containsText" text="LF">
      <formula>NOT(ISERROR(SEARCH("LF",AG43)))</formula>
    </cfRule>
    <cfRule type="containsText" dxfId="32182" priority="403" operator="containsText" text="CF">
      <formula>NOT(ISERROR(SEARCH("CF",AG43)))</formula>
    </cfRule>
    <cfRule type="containsText" dxfId="32181" priority="404" operator="containsText" text="CF">
      <formula>NOT(ISERROR(SEARCH("CF",AG43)))</formula>
    </cfRule>
    <cfRule type="containsText" dxfId="32180" priority="405" operator="containsText" text="CAM">
      <formula>NOT(ISERROR(SEARCH("CAM",AG43)))</formula>
    </cfRule>
    <cfRule type="containsText" dxfId="32179" priority="406" operator="containsText" text="LM">
      <formula>NOT(ISERROR(SEARCH("LM",AG43)))</formula>
    </cfRule>
    <cfRule type="containsText" dxfId="32178" priority="407" operator="containsText" text="CM">
      <formula>NOT(ISERROR(SEARCH("CM",AG43)))</formula>
    </cfRule>
    <cfRule type="containsText" dxfId="32177" priority="408" operator="containsText" text="RM">
      <formula>NOT(ISERROR(SEARCH("RM",AG43)))</formula>
    </cfRule>
    <cfRule type="containsText" dxfId="32176" priority="409" operator="containsText" text="CDM">
      <formula>NOT(ISERROR(SEARCH("CDM",AG43)))</formula>
    </cfRule>
    <cfRule type="containsText" dxfId="32175" priority="410" operator="containsText" text="LWB">
      <formula>NOT(ISERROR(SEARCH("LWB",AG43)))</formula>
    </cfRule>
    <cfRule type="containsText" dxfId="32174" priority="411" operator="containsText" text="RWB">
      <formula>NOT(ISERROR(SEARCH("RWB",AG43)))</formula>
    </cfRule>
    <cfRule type="containsText" dxfId="32173" priority="412" operator="containsText" text="RB">
      <formula>NOT(ISERROR(SEARCH("RB",AG43)))</formula>
    </cfRule>
    <cfRule type="containsText" dxfId="32172" priority="413" operator="containsText" text="CB">
      <formula>NOT(ISERROR(SEARCH("CB",AG43)))</formula>
    </cfRule>
    <cfRule type="containsText" dxfId="32171" priority="414" operator="containsText" text="LB">
      <formula>NOT(ISERROR(SEARCH("LB",AG43)))</formula>
    </cfRule>
    <cfRule type="containsText" dxfId="32170" priority="415" operator="containsText" text="GK">
      <formula>NOT(ISERROR(SEARCH("GK",AG43)))</formula>
    </cfRule>
  </conditionalFormatting>
  <conditionalFormatting sqref="AF46">
    <cfRule type="containsText" dxfId="32169" priority="383" operator="containsText" text="RW">
      <formula>NOT(ISERROR(SEARCH("RW",AF46)))</formula>
    </cfRule>
    <cfRule type="containsText" dxfId="32168" priority="384" operator="containsText" text="LW">
      <formula>NOT(ISERROR(SEARCH("LW",AF46)))</formula>
    </cfRule>
    <cfRule type="containsText" dxfId="32167" priority="385" operator="containsText" text="LF">
      <formula>NOT(ISERROR(SEARCH("LF",AF46)))</formula>
    </cfRule>
    <cfRule type="containsText" dxfId="32166" priority="386" operator="containsText" text="CF">
      <formula>NOT(ISERROR(SEARCH("CF",AF46)))</formula>
    </cfRule>
    <cfRule type="containsText" dxfId="32165" priority="387" operator="containsText" text="CF">
      <formula>NOT(ISERROR(SEARCH("CF",AF46)))</formula>
    </cfRule>
    <cfRule type="containsText" dxfId="32164" priority="388" operator="containsText" text="CAM">
      <formula>NOT(ISERROR(SEARCH("CAM",AF46)))</formula>
    </cfRule>
    <cfRule type="containsText" dxfId="32163" priority="389" operator="containsText" text="LM">
      <formula>NOT(ISERROR(SEARCH("LM",AF46)))</formula>
    </cfRule>
    <cfRule type="containsText" dxfId="32162" priority="390" operator="containsText" text="CM">
      <formula>NOT(ISERROR(SEARCH("CM",AF46)))</formula>
    </cfRule>
    <cfRule type="containsText" dxfId="32161" priority="391" operator="containsText" text="RM">
      <formula>NOT(ISERROR(SEARCH("RM",AF46)))</formula>
    </cfRule>
    <cfRule type="containsText" dxfId="32160" priority="392" operator="containsText" text="CDM">
      <formula>NOT(ISERROR(SEARCH("CDM",AF46)))</formula>
    </cfRule>
    <cfRule type="containsText" dxfId="32159" priority="393" operator="containsText" text="LWB">
      <formula>NOT(ISERROR(SEARCH("LWB",AF46)))</formula>
    </cfRule>
    <cfRule type="containsText" dxfId="32158" priority="394" operator="containsText" text="RWB">
      <formula>NOT(ISERROR(SEARCH("RWB",AF46)))</formula>
    </cfRule>
    <cfRule type="containsText" dxfId="32157" priority="395" operator="containsText" text="RB">
      <formula>NOT(ISERROR(SEARCH("RB",AF46)))</formula>
    </cfRule>
    <cfRule type="containsText" dxfId="32156" priority="396" operator="containsText" text="CB">
      <formula>NOT(ISERROR(SEARCH("CB",AF46)))</formula>
    </cfRule>
    <cfRule type="containsText" dxfId="32155" priority="397" operator="containsText" text="LB">
      <formula>NOT(ISERROR(SEARCH("LB",AF46)))</formula>
    </cfRule>
    <cfRule type="containsText" dxfId="32154" priority="398" operator="containsText" text="GK">
      <formula>NOT(ISERROR(SEARCH("GK",AF46)))</formula>
    </cfRule>
  </conditionalFormatting>
  <conditionalFormatting sqref="AG46">
    <cfRule type="containsText" dxfId="32153" priority="366" operator="containsText" text="ST">
      <formula>NOT(ISERROR(SEARCH("ST",AG46)))</formula>
    </cfRule>
    <cfRule type="containsText" dxfId="32152" priority="367" operator="containsText" text="RW">
      <formula>NOT(ISERROR(SEARCH("RW",AG46)))</formula>
    </cfRule>
    <cfRule type="containsText" dxfId="32151" priority="368" operator="containsText" text="LW">
      <formula>NOT(ISERROR(SEARCH("LW",AG46)))</formula>
    </cfRule>
    <cfRule type="containsText" dxfId="32150" priority="369" operator="containsText" text="LF">
      <formula>NOT(ISERROR(SEARCH("LF",AG46)))</formula>
    </cfRule>
    <cfRule type="containsText" dxfId="32149" priority="370" operator="containsText" text="CF">
      <formula>NOT(ISERROR(SEARCH("CF",AG46)))</formula>
    </cfRule>
    <cfRule type="containsText" dxfId="32148" priority="371" operator="containsText" text="CF">
      <formula>NOT(ISERROR(SEARCH("CF",AG46)))</formula>
    </cfRule>
    <cfRule type="containsText" dxfId="32147" priority="372" operator="containsText" text="CAM">
      <formula>NOT(ISERROR(SEARCH("CAM",AG46)))</formula>
    </cfRule>
    <cfRule type="containsText" dxfId="32146" priority="373" operator="containsText" text="LM">
      <formula>NOT(ISERROR(SEARCH("LM",AG46)))</formula>
    </cfRule>
    <cfRule type="containsText" dxfId="32145" priority="374" operator="containsText" text="CM">
      <formula>NOT(ISERROR(SEARCH("CM",AG46)))</formula>
    </cfRule>
    <cfRule type="containsText" dxfId="32144" priority="375" operator="containsText" text="RM">
      <formula>NOT(ISERROR(SEARCH("RM",AG46)))</formula>
    </cfRule>
    <cfRule type="containsText" dxfId="32143" priority="376" operator="containsText" text="CDM">
      <formula>NOT(ISERROR(SEARCH("CDM",AG46)))</formula>
    </cfRule>
    <cfRule type="containsText" dxfId="32142" priority="377" operator="containsText" text="LWB">
      <formula>NOT(ISERROR(SEARCH("LWB",AG46)))</formula>
    </cfRule>
    <cfRule type="containsText" dxfId="32141" priority="378" operator="containsText" text="RWB">
      <formula>NOT(ISERROR(SEARCH("RWB",AG46)))</formula>
    </cfRule>
    <cfRule type="containsText" dxfId="32140" priority="379" operator="containsText" text="RB">
      <formula>NOT(ISERROR(SEARCH("RB",AG46)))</formula>
    </cfRule>
    <cfRule type="containsText" dxfId="32139" priority="380" operator="containsText" text="CB">
      <formula>NOT(ISERROR(SEARCH("CB",AG46)))</formula>
    </cfRule>
    <cfRule type="containsText" dxfId="32138" priority="381" operator="containsText" text="LB">
      <formula>NOT(ISERROR(SEARCH("LB",AG46)))</formula>
    </cfRule>
    <cfRule type="containsText" dxfId="32137" priority="382" operator="containsText" text="GK">
      <formula>NOT(ISERROR(SEARCH("GK",AG46)))</formula>
    </cfRule>
  </conditionalFormatting>
  <conditionalFormatting sqref="AG45">
    <cfRule type="containsText" dxfId="32136" priority="349" operator="containsText" text="ST">
      <formula>NOT(ISERROR(SEARCH("ST",AG45)))</formula>
    </cfRule>
    <cfRule type="containsText" dxfId="32135" priority="350" operator="containsText" text="RW">
      <formula>NOT(ISERROR(SEARCH("RW",AG45)))</formula>
    </cfRule>
    <cfRule type="containsText" dxfId="32134" priority="351" operator="containsText" text="LW">
      <formula>NOT(ISERROR(SEARCH("LW",AG45)))</formula>
    </cfRule>
    <cfRule type="containsText" dxfId="32133" priority="352" operator="containsText" text="LF">
      <formula>NOT(ISERROR(SEARCH("LF",AG45)))</formula>
    </cfRule>
    <cfRule type="containsText" dxfId="32132" priority="353" operator="containsText" text="CF">
      <formula>NOT(ISERROR(SEARCH("CF",AG45)))</formula>
    </cfRule>
    <cfRule type="containsText" dxfId="32131" priority="354" operator="containsText" text="CF">
      <formula>NOT(ISERROR(SEARCH("CF",AG45)))</formula>
    </cfRule>
    <cfRule type="containsText" dxfId="32130" priority="355" operator="containsText" text="CAM">
      <formula>NOT(ISERROR(SEARCH("CAM",AG45)))</formula>
    </cfRule>
    <cfRule type="containsText" dxfId="32129" priority="356" operator="containsText" text="LM">
      <formula>NOT(ISERROR(SEARCH("LM",AG45)))</formula>
    </cfRule>
    <cfRule type="containsText" dxfId="32128" priority="357" operator="containsText" text="CM">
      <formula>NOT(ISERROR(SEARCH("CM",AG45)))</formula>
    </cfRule>
    <cfRule type="containsText" dxfId="32127" priority="358" operator="containsText" text="RM">
      <formula>NOT(ISERROR(SEARCH("RM",AG45)))</formula>
    </cfRule>
    <cfRule type="containsText" dxfId="32126" priority="359" operator="containsText" text="CDM">
      <formula>NOT(ISERROR(SEARCH("CDM",AG45)))</formula>
    </cfRule>
    <cfRule type="containsText" dxfId="32125" priority="360" operator="containsText" text="LWB">
      <formula>NOT(ISERROR(SEARCH("LWB",AG45)))</formula>
    </cfRule>
    <cfRule type="containsText" dxfId="32124" priority="361" operator="containsText" text="RWB">
      <formula>NOT(ISERROR(SEARCH("RWB",AG45)))</formula>
    </cfRule>
    <cfRule type="containsText" dxfId="32123" priority="362" operator="containsText" text="RB">
      <formula>NOT(ISERROR(SEARCH("RB",AG45)))</formula>
    </cfRule>
    <cfRule type="containsText" dxfId="32122" priority="363" operator="containsText" text="CB">
      <formula>NOT(ISERROR(SEARCH("CB",AG45)))</formula>
    </cfRule>
    <cfRule type="containsText" dxfId="32121" priority="364" operator="containsText" text="LB">
      <formula>NOT(ISERROR(SEARCH("LB",AG45)))</formula>
    </cfRule>
    <cfRule type="containsText" dxfId="32120" priority="365" operator="containsText" text="GK">
      <formula>NOT(ISERROR(SEARCH("GK",AG45)))</formula>
    </cfRule>
  </conditionalFormatting>
  <conditionalFormatting sqref="H29">
    <cfRule type="containsText" dxfId="32119" priority="307" operator="containsText" text="HL">
      <formula>NOT(ISERROR(SEARCH("HL",H29)))</formula>
    </cfRule>
    <cfRule type="containsText" dxfId="32118" priority="308" operator="containsText" text="HD">
      <formula>NOT(ISERROR(SEARCH("HD",H29)))</formula>
    </cfRule>
    <cfRule type="containsText" dxfId="32117" priority="309" operator="containsText" text="HW">
      <formula>NOT(ISERROR(SEARCH("HW",H29)))</formula>
    </cfRule>
  </conditionalFormatting>
  <conditionalFormatting sqref="H29">
    <cfRule type="containsText" dxfId="32116" priority="340" operator="containsText" text="AL">
      <formula>NOT(ISERROR(SEARCH("AL",H29)))</formula>
    </cfRule>
    <cfRule type="containsText" dxfId="32115" priority="341" operator="containsText" text="AD">
      <formula>NOT(ISERROR(SEARCH("AD",H29)))</formula>
    </cfRule>
    <cfRule type="containsText" dxfId="32114" priority="342" operator="containsText" text="AW">
      <formula>NOT(ISERROR(SEARCH("AW",H29)))</formula>
    </cfRule>
  </conditionalFormatting>
  <conditionalFormatting sqref="H29">
    <cfRule type="containsText" dxfId="32113" priority="337" operator="containsText" text="HL">
      <formula>NOT(ISERROR(SEARCH("HL",H29)))</formula>
    </cfRule>
    <cfRule type="containsText" dxfId="32112" priority="338" operator="containsText" text="HD">
      <formula>NOT(ISERROR(SEARCH("HD",H29)))</formula>
    </cfRule>
    <cfRule type="containsText" dxfId="32111" priority="339" operator="containsText" text="HW">
      <formula>NOT(ISERROR(SEARCH("HW",H29)))</formula>
    </cfRule>
  </conditionalFormatting>
  <conditionalFormatting sqref="H29">
    <cfRule type="containsText" dxfId="32110" priority="334" operator="containsText" text="AL">
      <formula>NOT(ISERROR(SEARCH("AL",H29)))</formula>
    </cfRule>
    <cfRule type="containsText" dxfId="32109" priority="335" operator="containsText" text="AD">
      <formula>NOT(ISERROR(SEARCH("AD",H29)))</formula>
    </cfRule>
    <cfRule type="containsText" dxfId="32108" priority="336" operator="containsText" text="AW">
      <formula>NOT(ISERROR(SEARCH("AW",H29)))</formula>
    </cfRule>
  </conditionalFormatting>
  <conditionalFormatting sqref="H29">
    <cfRule type="containsText" dxfId="32107" priority="331" operator="containsText" text="HL">
      <formula>NOT(ISERROR(SEARCH("HL",H29)))</formula>
    </cfRule>
    <cfRule type="containsText" dxfId="32106" priority="332" operator="containsText" text="HD">
      <formula>NOT(ISERROR(SEARCH("HD",H29)))</formula>
    </cfRule>
    <cfRule type="containsText" dxfId="32105" priority="333" operator="containsText" text="HW">
      <formula>NOT(ISERROR(SEARCH("HW",H29)))</formula>
    </cfRule>
  </conditionalFormatting>
  <conditionalFormatting sqref="G29">
    <cfRule type="containsText" dxfId="32104" priority="328" operator="containsText" text="AL">
      <formula>NOT(ISERROR(SEARCH("AL",G29)))</formula>
    </cfRule>
    <cfRule type="containsText" dxfId="32103" priority="329" operator="containsText" text="AD">
      <formula>NOT(ISERROR(SEARCH("AD",G29)))</formula>
    </cfRule>
    <cfRule type="containsText" dxfId="32102" priority="330" operator="containsText" text="AW">
      <formula>NOT(ISERROR(SEARCH("AW",G29)))</formula>
    </cfRule>
  </conditionalFormatting>
  <conditionalFormatting sqref="G29">
    <cfRule type="containsText" dxfId="32101" priority="325" operator="containsText" text="HL">
      <formula>NOT(ISERROR(SEARCH("HL",G29)))</formula>
    </cfRule>
    <cfRule type="containsText" dxfId="32100" priority="326" operator="containsText" text="HD">
      <formula>NOT(ISERROR(SEARCH("HD",G29)))</formula>
    </cfRule>
    <cfRule type="containsText" dxfId="32099" priority="327" operator="containsText" text="HW">
      <formula>NOT(ISERROR(SEARCH("HW",G29)))</formula>
    </cfRule>
  </conditionalFormatting>
  <conditionalFormatting sqref="I29">
    <cfRule type="containsText" dxfId="32098" priority="322" operator="containsText" text="AL">
      <formula>NOT(ISERROR(SEARCH("AL",I29)))</formula>
    </cfRule>
    <cfRule type="containsText" dxfId="32097" priority="323" operator="containsText" text="AD">
      <formula>NOT(ISERROR(SEARCH("AD",I29)))</formula>
    </cfRule>
    <cfRule type="containsText" dxfId="32096" priority="324" operator="containsText" text="AW">
      <formula>NOT(ISERROR(SEARCH("AW",I29)))</formula>
    </cfRule>
  </conditionalFormatting>
  <conditionalFormatting sqref="I29">
    <cfRule type="containsText" dxfId="32095" priority="319" operator="containsText" text="HL">
      <formula>NOT(ISERROR(SEARCH("HL",I29)))</formula>
    </cfRule>
    <cfRule type="containsText" dxfId="32094" priority="320" operator="containsText" text="HD">
      <formula>NOT(ISERROR(SEARCH("HD",I29)))</formula>
    </cfRule>
    <cfRule type="containsText" dxfId="32093" priority="321" operator="containsText" text="HW">
      <formula>NOT(ISERROR(SEARCH("HW",I29)))</formula>
    </cfRule>
  </conditionalFormatting>
  <conditionalFormatting sqref="I29">
    <cfRule type="containsText" dxfId="32092" priority="316" operator="containsText" text="AL">
      <formula>NOT(ISERROR(SEARCH("AL",I29)))</formula>
    </cfRule>
    <cfRule type="containsText" dxfId="32091" priority="317" operator="containsText" text="AD">
      <formula>NOT(ISERROR(SEARCH("AD",I29)))</formula>
    </cfRule>
    <cfRule type="containsText" dxfId="32090" priority="318" operator="containsText" text="AW">
      <formula>NOT(ISERROR(SEARCH("AW",I29)))</formula>
    </cfRule>
  </conditionalFormatting>
  <conditionalFormatting sqref="I29">
    <cfRule type="containsText" dxfId="32089" priority="313" operator="containsText" text="HL">
      <formula>NOT(ISERROR(SEARCH("HL",I29)))</formula>
    </cfRule>
    <cfRule type="containsText" dxfId="32088" priority="314" operator="containsText" text="HD">
      <formula>NOT(ISERROR(SEARCH("HD",I29)))</formula>
    </cfRule>
    <cfRule type="containsText" dxfId="32087" priority="315" operator="containsText" text="HW">
      <formula>NOT(ISERROR(SEARCH("HW",I29)))</formula>
    </cfRule>
  </conditionalFormatting>
  <conditionalFormatting sqref="H29">
    <cfRule type="containsText" dxfId="32086" priority="310" operator="containsText" text="AL">
      <formula>NOT(ISERROR(SEARCH("AL",H29)))</formula>
    </cfRule>
    <cfRule type="containsText" dxfId="32085" priority="311" operator="containsText" text="AD">
      <formula>NOT(ISERROR(SEARCH("AD",H29)))</formula>
    </cfRule>
    <cfRule type="containsText" dxfId="32084" priority="312" operator="containsText" text="AW">
      <formula>NOT(ISERROR(SEARCH("AW",H29)))</formula>
    </cfRule>
  </conditionalFormatting>
  <conditionalFormatting sqref="H30">
    <cfRule type="containsText" dxfId="32083" priority="343" operator="containsText" text="HL">
      <formula>NOT(ISERROR(SEARCH("HL",H30)))</formula>
    </cfRule>
    <cfRule type="containsText" dxfId="32082" priority="344" operator="containsText" text="HD">
      <formula>NOT(ISERROR(SEARCH("HD",H30)))</formula>
    </cfRule>
    <cfRule type="containsText" dxfId="32081" priority="345" operator="containsText" text="HW">
      <formula>NOT(ISERROR(SEARCH("HW",H30)))</formula>
    </cfRule>
    <cfRule type="containsText" dxfId="32080" priority="346" operator="containsText" text="AL">
      <formula>NOT(ISERROR(SEARCH("AL",H30)))</formula>
    </cfRule>
    <cfRule type="containsText" dxfId="32079" priority="347" operator="containsText" text="AD">
      <formula>NOT(ISERROR(SEARCH("AD",H30)))</formula>
    </cfRule>
    <cfRule type="containsText" dxfId="32078" priority="348" operator="containsText" text="AW">
      <formula>NOT(ISERROR(SEARCH("AW",H30)))</formula>
    </cfRule>
  </conditionalFormatting>
  <conditionalFormatting sqref="H38">
    <cfRule type="containsText" dxfId="32077" priority="271" operator="containsText" text="HL">
      <formula>NOT(ISERROR(SEARCH("HL",H38)))</formula>
    </cfRule>
    <cfRule type="containsText" dxfId="32076" priority="272" operator="containsText" text="HD">
      <formula>NOT(ISERROR(SEARCH("HD",H38)))</formula>
    </cfRule>
    <cfRule type="containsText" dxfId="32075" priority="273" operator="containsText" text="HW">
      <formula>NOT(ISERROR(SEARCH("HW",H38)))</formula>
    </cfRule>
  </conditionalFormatting>
  <conditionalFormatting sqref="H38">
    <cfRule type="containsText" dxfId="32074" priority="304" operator="containsText" text="AL">
      <formula>NOT(ISERROR(SEARCH("AL",H38)))</formula>
    </cfRule>
    <cfRule type="containsText" dxfId="32073" priority="305" operator="containsText" text="AD">
      <formula>NOT(ISERROR(SEARCH("AD",H38)))</formula>
    </cfRule>
    <cfRule type="containsText" dxfId="32072" priority="306" operator="containsText" text="AW">
      <formula>NOT(ISERROR(SEARCH("AW",H38)))</formula>
    </cfRule>
  </conditionalFormatting>
  <conditionalFormatting sqref="H38">
    <cfRule type="containsText" dxfId="32071" priority="301" operator="containsText" text="HL">
      <formula>NOT(ISERROR(SEARCH("HL",H38)))</formula>
    </cfRule>
    <cfRule type="containsText" dxfId="32070" priority="302" operator="containsText" text="HD">
      <formula>NOT(ISERROR(SEARCH("HD",H38)))</formula>
    </cfRule>
    <cfRule type="containsText" dxfId="32069" priority="303" operator="containsText" text="HW">
      <formula>NOT(ISERROR(SEARCH("HW",H38)))</formula>
    </cfRule>
  </conditionalFormatting>
  <conditionalFormatting sqref="H38">
    <cfRule type="containsText" dxfId="32068" priority="298" operator="containsText" text="AL">
      <formula>NOT(ISERROR(SEARCH("AL",H38)))</formula>
    </cfRule>
    <cfRule type="containsText" dxfId="32067" priority="299" operator="containsText" text="AD">
      <formula>NOT(ISERROR(SEARCH("AD",H38)))</formula>
    </cfRule>
    <cfRule type="containsText" dxfId="32066" priority="300" operator="containsText" text="AW">
      <formula>NOT(ISERROR(SEARCH("AW",H38)))</formula>
    </cfRule>
  </conditionalFormatting>
  <conditionalFormatting sqref="H38">
    <cfRule type="containsText" dxfId="32065" priority="295" operator="containsText" text="HL">
      <formula>NOT(ISERROR(SEARCH("HL",H38)))</formula>
    </cfRule>
    <cfRule type="containsText" dxfId="32064" priority="296" operator="containsText" text="HD">
      <formula>NOT(ISERROR(SEARCH("HD",H38)))</formula>
    </cfRule>
    <cfRule type="containsText" dxfId="32063" priority="297" operator="containsText" text="HW">
      <formula>NOT(ISERROR(SEARCH("HW",H38)))</formula>
    </cfRule>
  </conditionalFormatting>
  <conditionalFormatting sqref="G38">
    <cfRule type="containsText" dxfId="32062" priority="292" operator="containsText" text="AL">
      <formula>NOT(ISERROR(SEARCH("AL",G38)))</formula>
    </cfRule>
    <cfRule type="containsText" dxfId="32061" priority="293" operator="containsText" text="AD">
      <formula>NOT(ISERROR(SEARCH("AD",G38)))</formula>
    </cfRule>
    <cfRule type="containsText" dxfId="32060" priority="294" operator="containsText" text="AW">
      <formula>NOT(ISERROR(SEARCH("AW",G38)))</formula>
    </cfRule>
  </conditionalFormatting>
  <conditionalFormatting sqref="G38">
    <cfRule type="containsText" dxfId="32059" priority="289" operator="containsText" text="HL">
      <formula>NOT(ISERROR(SEARCH("HL",G38)))</formula>
    </cfRule>
    <cfRule type="containsText" dxfId="32058" priority="290" operator="containsText" text="HD">
      <formula>NOT(ISERROR(SEARCH("HD",G38)))</formula>
    </cfRule>
    <cfRule type="containsText" dxfId="32057" priority="291" operator="containsText" text="HW">
      <formula>NOT(ISERROR(SEARCH("HW",G38)))</formula>
    </cfRule>
  </conditionalFormatting>
  <conditionalFormatting sqref="I38">
    <cfRule type="containsText" dxfId="32056" priority="286" operator="containsText" text="AL">
      <formula>NOT(ISERROR(SEARCH("AL",I38)))</formula>
    </cfRule>
    <cfRule type="containsText" dxfId="32055" priority="287" operator="containsText" text="AD">
      <formula>NOT(ISERROR(SEARCH("AD",I38)))</formula>
    </cfRule>
    <cfRule type="containsText" dxfId="32054" priority="288" operator="containsText" text="AW">
      <formula>NOT(ISERROR(SEARCH("AW",I38)))</formula>
    </cfRule>
  </conditionalFormatting>
  <conditionalFormatting sqref="I38">
    <cfRule type="containsText" dxfId="32053" priority="283" operator="containsText" text="HL">
      <formula>NOT(ISERROR(SEARCH("HL",I38)))</formula>
    </cfRule>
    <cfRule type="containsText" dxfId="32052" priority="284" operator="containsText" text="HD">
      <formula>NOT(ISERROR(SEARCH("HD",I38)))</formula>
    </cfRule>
    <cfRule type="containsText" dxfId="32051" priority="285" operator="containsText" text="HW">
      <formula>NOT(ISERROR(SEARCH("HW",I38)))</formula>
    </cfRule>
  </conditionalFormatting>
  <conditionalFormatting sqref="I38">
    <cfRule type="containsText" dxfId="32050" priority="280" operator="containsText" text="AL">
      <formula>NOT(ISERROR(SEARCH("AL",I38)))</formula>
    </cfRule>
    <cfRule type="containsText" dxfId="32049" priority="281" operator="containsText" text="AD">
      <formula>NOT(ISERROR(SEARCH("AD",I38)))</formula>
    </cfRule>
    <cfRule type="containsText" dxfId="32048" priority="282" operator="containsText" text="AW">
      <formula>NOT(ISERROR(SEARCH("AW",I38)))</formula>
    </cfRule>
  </conditionalFormatting>
  <conditionalFormatting sqref="I38">
    <cfRule type="containsText" dxfId="32047" priority="277" operator="containsText" text="HL">
      <formula>NOT(ISERROR(SEARCH("HL",I38)))</formula>
    </cfRule>
    <cfRule type="containsText" dxfId="32046" priority="278" operator="containsText" text="HD">
      <formula>NOT(ISERROR(SEARCH("HD",I38)))</formula>
    </cfRule>
    <cfRule type="containsText" dxfId="32045" priority="279" operator="containsText" text="HW">
      <formula>NOT(ISERROR(SEARCH("HW",I38)))</formula>
    </cfRule>
  </conditionalFormatting>
  <conditionalFormatting sqref="H38">
    <cfRule type="containsText" dxfId="32044" priority="274" operator="containsText" text="AL">
      <formula>NOT(ISERROR(SEARCH("AL",H38)))</formula>
    </cfRule>
    <cfRule type="containsText" dxfId="32043" priority="275" operator="containsText" text="AD">
      <formula>NOT(ISERROR(SEARCH("AD",H38)))</formula>
    </cfRule>
    <cfRule type="containsText" dxfId="32042" priority="276" operator="containsText" text="AW">
      <formula>NOT(ISERROR(SEARCH("AW",H38)))</formula>
    </cfRule>
  </conditionalFormatting>
  <conditionalFormatting sqref="H39">
    <cfRule type="containsText" dxfId="32041" priority="265" operator="containsText" text="HL">
      <formula>NOT(ISERROR(SEARCH("HL",H39)))</formula>
    </cfRule>
    <cfRule type="containsText" dxfId="32040" priority="266" operator="containsText" text="HD">
      <formula>NOT(ISERROR(SEARCH("HD",H39)))</formula>
    </cfRule>
    <cfRule type="containsText" dxfId="32039" priority="267" operator="containsText" text="HW">
      <formula>NOT(ISERROR(SEARCH("HW",H39)))</formula>
    </cfRule>
    <cfRule type="containsText" dxfId="32038" priority="268" operator="containsText" text="AL">
      <formula>NOT(ISERROR(SEARCH("AL",H39)))</formula>
    </cfRule>
    <cfRule type="containsText" dxfId="32037" priority="269" operator="containsText" text="AD">
      <formula>NOT(ISERROR(SEARCH("AD",H39)))</formula>
    </cfRule>
    <cfRule type="containsText" dxfId="32036" priority="270" operator="containsText" text="AW">
      <formula>NOT(ISERROR(SEARCH("AW",H39)))</formula>
    </cfRule>
  </conditionalFormatting>
  <conditionalFormatting sqref="K20">
    <cfRule type="containsText" dxfId="32035" priority="157" operator="containsText" text="HL">
      <formula>NOT(ISERROR(SEARCH("HL",K20)))</formula>
    </cfRule>
    <cfRule type="containsText" dxfId="32034" priority="158" operator="containsText" text="HD">
      <formula>NOT(ISERROR(SEARCH("HD",K20)))</formula>
    </cfRule>
    <cfRule type="containsText" dxfId="32033" priority="159" operator="containsText" text="HW">
      <formula>NOT(ISERROR(SEARCH("HW",K20)))</formula>
    </cfRule>
  </conditionalFormatting>
  <conditionalFormatting sqref="H8">
    <cfRule type="containsText" dxfId="32032" priority="262" operator="containsText" text="AL">
      <formula>NOT(ISERROR(SEARCH("AL",H8)))</formula>
    </cfRule>
    <cfRule type="containsText" dxfId="32031" priority="263" operator="containsText" text="AD">
      <formula>NOT(ISERROR(SEARCH("AD",H8)))</formula>
    </cfRule>
    <cfRule type="containsText" dxfId="32030" priority="264" operator="containsText" text="AW">
      <formula>NOT(ISERROR(SEARCH("AW",H8)))</formula>
    </cfRule>
  </conditionalFormatting>
  <conditionalFormatting sqref="H8">
    <cfRule type="containsText" dxfId="32029" priority="259" operator="containsText" text="HL">
      <formula>NOT(ISERROR(SEARCH("HL",H8)))</formula>
    </cfRule>
    <cfRule type="containsText" dxfId="32028" priority="260" operator="containsText" text="HD">
      <formula>NOT(ISERROR(SEARCH("HD",H8)))</formula>
    </cfRule>
    <cfRule type="containsText" dxfId="32027" priority="261" operator="containsText" text="HW">
      <formula>NOT(ISERROR(SEARCH("HW",H8)))</formula>
    </cfRule>
  </conditionalFormatting>
  <conditionalFormatting sqref="H11:H16">
    <cfRule type="containsText" dxfId="32026" priority="253" operator="containsText" text="HL">
      <formula>NOT(ISERROR(SEARCH("HL",H11)))</formula>
    </cfRule>
    <cfRule type="containsText" dxfId="32025" priority="254" operator="containsText" text="HD">
      <formula>NOT(ISERROR(SEARCH("HD",H11)))</formula>
    </cfRule>
    <cfRule type="containsText" dxfId="32024" priority="255" operator="containsText" text="HW">
      <formula>NOT(ISERROR(SEARCH("HW",H11)))</formula>
    </cfRule>
    <cfRule type="containsText" dxfId="32023" priority="256" operator="containsText" text="AL">
      <formula>NOT(ISERROR(SEARCH("AL",H11)))</formula>
    </cfRule>
    <cfRule type="containsText" dxfId="32022" priority="257" operator="containsText" text="AD">
      <formula>NOT(ISERROR(SEARCH("AD",H11)))</formula>
    </cfRule>
    <cfRule type="containsText" dxfId="32021" priority="258" operator="containsText" text="AW">
      <formula>NOT(ISERROR(SEARCH("AW",H11)))</formula>
    </cfRule>
  </conditionalFormatting>
  <conditionalFormatting sqref="H9:H10">
    <cfRule type="containsText" dxfId="32020" priority="247" operator="containsText" text="HL">
      <formula>NOT(ISERROR(SEARCH("HL",H9)))</formula>
    </cfRule>
    <cfRule type="containsText" dxfId="32019" priority="248" operator="containsText" text="HD">
      <formula>NOT(ISERROR(SEARCH("HD",H9)))</formula>
    </cfRule>
    <cfRule type="containsText" dxfId="32018" priority="249" operator="containsText" text="HW">
      <formula>NOT(ISERROR(SEARCH("HW",H9)))</formula>
    </cfRule>
    <cfRule type="containsText" dxfId="32017" priority="250" operator="containsText" text="AL">
      <formula>NOT(ISERROR(SEARCH("AL",H9)))</formula>
    </cfRule>
    <cfRule type="containsText" dxfId="32016" priority="251" operator="containsText" text="AD">
      <formula>NOT(ISERROR(SEARCH("AD",H9)))</formula>
    </cfRule>
    <cfRule type="containsText" dxfId="32015" priority="252" operator="containsText" text="AW">
      <formula>NOT(ISERROR(SEARCH("AW",H9)))</formula>
    </cfRule>
  </conditionalFormatting>
  <conditionalFormatting sqref="K5:K8">
    <cfRule type="containsText" dxfId="32014" priority="244" operator="containsText" text="AL">
      <formula>NOT(ISERROR(SEARCH("AL",K5)))</formula>
    </cfRule>
    <cfRule type="containsText" dxfId="32013" priority="245" operator="containsText" text="AD">
      <formula>NOT(ISERROR(SEARCH("AD",K5)))</formula>
    </cfRule>
    <cfRule type="containsText" dxfId="32012" priority="246" operator="containsText" text="AW">
      <formula>NOT(ISERROR(SEARCH("AW",K5)))</formula>
    </cfRule>
  </conditionalFormatting>
  <conditionalFormatting sqref="K5:K8">
    <cfRule type="containsText" dxfId="32011" priority="241" operator="containsText" text="HL">
      <formula>NOT(ISERROR(SEARCH("HL",K5)))</formula>
    </cfRule>
    <cfRule type="containsText" dxfId="32010" priority="242" operator="containsText" text="HD">
      <formula>NOT(ISERROR(SEARCH("HD",K5)))</formula>
    </cfRule>
    <cfRule type="containsText" dxfId="32009" priority="243" operator="containsText" text="HW">
      <formula>NOT(ISERROR(SEARCH("HW",K5)))</formula>
    </cfRule>
  </conditionalFormatting>
  <conditionalFormatting sqref="N8">
    <cfRule type="containsText" dxfId="32008" priority="238" operator="containsText" text="AL">
      <formula>NOT(ISERROR(SEARCH("AL",N8)))</formula>
    </cfRule>
    <cfRule type="containsText" dxfId="32007" priority="239" operator="containsText" text="AD">
      <formula>NOT(ISERROR(SEARCH("AD",N8)))</formula>
    </cfRule>
    <cfRule type="containsText" dxfId="32006" priority="240" operator="containsText" text="AW">
      <formula>NOT(ISERROR(SEARCH("AW",N8)))</formula>
    </cfRule>
  </conditionalFormatting>
  <conditionalFormatting sqref="N8">
    <cfRule type="containsText" dxfId="32005" priority="235" operator="containsText" text="HL">
      <formula>NOT(ISERROR(SEARCH("HL",N8)))</formula>
    </cfRule>
    <cfRule type="containsText" dxfId="32004" priority="236" operator="containsText" text="HD">
      <formula>NOT(ISERROR(SEARCH("HD",N8)))</formula>
    </cfRule>
    <cfRule type="containsText" dxfId="32003" priority="237" operator="containsText" text="HW">
      <formula>NOT(ISERROR(SEARCH("HW",N8)))</formula>
    </cfRule>
  </conditionalFormatting>
  <conditionalFormatting sqref="N7:N8">
    <cfRule type="containsText" dxfId="32002" priority="232" operator="containsText" text="AL">
      <formula>NOT(ISERROR(SEARCH("AL",N7)))</formula>
    </cfRule>
    <cfRule type="containsText" dxfId="32001" priority="233" operator="containsText" text="AD">
      <formula>NOT(ISERROR(SEARCH("AD",N7)))</formula>
    </cfRule>
    <cfRule type="containsText" dxfId="32000" priority="234" operator="containsText" text="AW">
      <formula>NOT(ISERROR(SEARCH("AW",N7)))</formula>
    </cfRule>
  </conditionalFormatting>
  <conditionalFormatting sqref="N7:N8">
    <cfRule type="containsText" dxfId="31999" priority="229" operator="containsText" text="HL">
      <formula>NOT(ISERROR(SEARCH("HL",N7)))</formula>
    </cfRule>
    <cfRule type="containsText" dxfId="31998" priority="230" operator="containsText" text="HD">
      <formula>NOT(ISERROR(SEARCH("HD",N7)))</formula>
    </cfRule>
    <cfRule type="containsText" dxfId="31997" priority="231" operator="containsText" text="HW">
      <formula>NOT(ISERROR(SEARCH("HW",N7)))</formula>
    </cfRule>
  </conditionalFormatting>
  <conditionalFormatting sqref="M8">
    <cfRule type="containsText" dxfId="31996" priority="226" operator="containsText" text="AL">
      <formula>NOT(ISERROR(SEARCH("AL",M8)))</formula>
    </cfRule>
    <cfRule type="containsText" dxfId="31995" priority="227" operator="containsText" text="AD">
      <formula>NOT(ISERROR(SEARCH("AD",M8)))</formula>
    </cfRule>
    <cfRule type="containsText" dxfId="31994" priority="228" operator="containsText" text="AW">
      <formula>NOT(ISERROR(SEARCH("AW",M8)))</formula>
    </cfRule>
  </conditionalFormatting>
  <conditionalFormatting sqref="M8">
    <cfRule type="containsText" dxfId="31993" priority="223" operator="containsText" text="HL">
      <formula>NOT(ISERROR(SEARCH("HL",M8)))</formula>
    </cfRule>
    <cfRule type="containsText" dxfId="31992" priority="224" operator="containsText" text="HD">
      <formula>NOT(ISERROR(SEARCH("HD",M8)))</formula>
    </cfRule>
    <cfRule type="containsText" dxfId="31991" priority="225" operator="containsText" text="HW">
      <formula>NOT(ISERROR(SEARCH("HW",M8)))</formula>
    </cfRule>
  </conditionalFormatting>
  <conditionalFormatting sqref="M9:M17">
    <cfRule type="containsText" dxfId="31990" priority="217" operator="containsText" text="HL">
      <formula>NOT(ISERROR(SEARCH("HL",M9)))</formula>
    </cfRule>
    <cfRule type="containsText" dxfId="31989" priority="218" operator="containsText" text="HD">
      <formula>NOT(ISERROR(SEARCH("HD",M9)))</formula>
    </cfRule>
    <cfRule type="containsText" dxfId="31988" priority="219" operator="containsText" text="HW">
      <formula>NOT(ISERROR(SEARCH("HW",M9)))</formula>
    </cfRule>
    <cfRule type="containsText" dxfId="31987" priority="220" operator="containsText" text="AL">
      <formula>NOT(ISERROR(SEARCH("AL",M9)))</formula>
    </cfRule>
    <cfRule type="containsText" dxfId="31986" priority="221" operator="containsText" text="AD">
      <formula>NOT(ISERROR(SEARCH("AD",M9)))</formula>
    </cfRule>
    <cfRule type="containsText" dxfId="31985" priority="222" operator="containsText" text="AW">
      <formula>NOT(ISERROR(SEARCH("AW",M9)))</formula>
    </cfRule>
  </conditionalFormatting>
  <conditionalFormatting sqref="M9">
    <cfRule type="containsText" dxfId="31984" priority="211" operator="containsText" text="HL">
      <formula>NOT(ISERROR(SEARCH("HL",M9)))</formula>
    </cfRule>
    <cfRule type="containsText" dxfId="31983" priority="212" operator="containsText" text="HD">
      <formula>NOT(ISERROR(SEARCH("HD",M9)))</formula>
    </cfRule>
    <cfRule type="containsText" dxfId="31982" priority="213" operator="containsText" text="HW">
      <formula>NOT(ISERROR(SEARCH("HW",M9)))</formula>
    </cfRule>
    <cfRule type="containsText" dxfId="31981" priority="214" operator="containsText" text="AL">
      <formula>NOT(ISERROR(SEARCH("AL",M9)))</formula>
    </cfRule>
    <cfRule type="containsText" dxfId="31980" priority="215" operator="containsText" text="AD">
      <formula>NOT(ISERROR(SEARCH("AD",M9)))</formula>
    </cfRule>
    <cfRule type="containsText" dxfId="31979" priority="216" operator="containsText" text="AW">
      <formula>NOT(ISERROR(SEARCH("AW",M9)))</formula>
    </cfRule>
  </conditionalFormatting>
  <conditionalFormatting sqref="N20">
    <cfRule type="containsText" dxfId="31978" priority="202" operator="containsText" text="AL">
      <formula>NOT(ISERROR(SEARCH("AL",N20)))</formula>
    </cfRule>
    <cfRule type="containsText" dxfId="31977" priority="203" operator="containsText" text="AD">
      <formula>NOT(ISERROR(SEARCH("AD",N20)))</formula>
    </cfRule>
    <cfRule type="containsText" dxfId="31976" priority="204" operator="containsText" text="AW">
      <formula>NOT(ISERROR(SEARCH("AW",N20)))</formula>
    </cfRule>
  </conditionalFormatting>
  <conditionalFormatting sqref="N20">
    <cfRule type="containsText" dxfId="31975" priority="199" operator="containsText" text="HL">
      <formula>NOT(ISERROR(SEARCH("HL",N20)))</formula>
    </cfRule>
    <cfRule type="containsText" dxfId="31974" priority="200" operator="containsText" text="HD">
      <formula>NOT(ISERROR(SEARCH("HD",N20)))</formula>
    </cfRule>
    <cfRule type="containsText" dxfId="31973" priority="201" operator="containsText" text="HW">
      <formula>NOT(ISERROR(SEARCH("HW",N20)))</formula>
    </cfRule>
  </conditionalFormatting>
  <conditionalFormatting sqref="N20">
    <cfRule type="containsText" dxfId="31972" priority="196" operator="containsText" text="AL">
      <formula>NOT(ISERROR(SEARCH("AL",N20)))</formula>
    </cfRule>
    <cfRule type="containsText" dxfId="31971" priority="197" operator="containsText" text="AD">
      <formula>NOT(ISERROR(SEARCH("AD",N20)))</formula>
    </cfRule>
    <cfRule type="containsText" dxfId="31970" priority="198" operator="containsText" text="AW">
      <formula>NOT(ISERROR(SEARCH("AW",N20)))</formula>
    </cfRule>
  </conditionalFormatting>
  <conditionalFormatting sqref="N20">
    <cfRule type="containsText" dxfId="31969" priority="193" operator="containsText" text="HL">
      <formula>NOT(ISERROR(SEARCH("HL",N20)))</formula>
    </cfRule>
    <cfRule type="containsText" dxfId="31968" priority="194" operator="containsText" text="HD">
      <formula>NOT(ISERROR(SEARCH("HD",N20)))</formula>
    </cfRule>
    <cfRule type="containsText" dxfId="31967" priority="195" operator="containsText" text="HW">
      <formula>NOT(ISERROR(SEARCH("HW",N20)))</formula>
    </cfRule>
  </conditionalFormatting>
  <conditionalFormatting sqref="M20">
    <cfRule type="containsText" dxfId="31966" priority="190" operator="containsText" text="AL">
      <formula>NOT(ISERROR(SEARCH("AL",M20)))</formula>
    </cfRule>
    <cfRule type="containsText" dxfId="31965" priority="191" operator="containsText" text="AD">
      <formula>NOT(ISERROR(SEARCH("AD",M20)))</formula>
    </cfRule>
    <cfRule type="containsText" dxfId="31964" priority="192" operator="containsText" text="AW">
      <formula>NOT(ISERROR(SEARCH("AW",M20)))</formula>
    </cfRule>
  </conditionalFormatting>
  <conditionalFormatting sqref="M20">
    <cfRule type="containsText" dxfId="31963" priority="187" operator="containsText" text="HL">
      <formula>NOT(ISERROR(SEARCH("HL",M20)))</formula>
    </cfRule>
    <cfRule type="containsText" dxfId="31962" priority="188" operator="containsText" text="HD">
      <formula>NOT(ISERROR(SEARCH("HD",M20)))</formula>
    </cfRule>
    <cfRule type="containsText" dxfId="31961" priority="189" operator="containsText" text="HW">
      <formula>NOT(ISERROR(SEARCH("HW",M20)))</formula>
    </cfRule>
  </conditionalFormatting>
  <conditionalFormatting sqref="K19">
    <cfRule type="containsText" dxfId="31960" priority="184" operator="containsText" text="AL">
      <formula>NOT(ISERROR(SEARCH("AL",K19)))</formula>
    </cfRule>
    <cfRule type="containsText" dxfId="31959" priority="185" operator="containsText" text="AD">
      <formula>NOT(ISERROR(SEARCH("AD",K19)))</formula>
    </cfRule>
    <cfRule type="containsText" dxfId="31958" priority="186" operator="containsText" text="AW">
      <formula>NOT(ISERROR(SEARCH("AW",K19)))</formula>
    </cfRule>
  </conditionalFormatting>
  <conditionalFormatting sqref="K19">
    <cfRule type="containsText" dxfId="31957" priority="181" operator="containsText" text="HL">
      <formula>NOT(ISERROR(SEARCH("HL",K19)))</formula>
    </cfRule>
    <cfRule type="containsText" dxfId="31956" priority="182" operator="containsText" text="HD">
      <formula>NOT(ISERROR(SEARCH("HD",K19)))</formula>
    </cfRule>
    <cfRule type="containsText" dxfId="31955" priority="183" operator="containsText" text="HW">
      <formula>NOT(ISERROR(SEARCH("HW",K19)))</formula>
    </cfRule>
  </conditionalFormatting>
  <conditionalFormatting sqref="N19">
    <cfRule type="containsText" dxfId="31954" priority="178" operator="containsText" text="AL">
      <formula>NOT(ISERROR(SEARCH("AL",N19)))</formula>
    </cfRule>
    <cfRule type="containsText" dxfId="31953" priority="179" operator="containsText" text="AD">
      <formula>NOT(ISERROR(SEARCH("AD",N19)))</formula>
    </cfRule>
    <cfRule type="containsText" dxfId="31952" priority="180" operator="containsText" text="AW">
      <formula>NOT(ISERROR(SEARCH("AW",N19)))</formula>
    </cfRule>
  </conditionalFormatting>
  <conditionalFormatting sqref="N19">
    <cfRule type="containsText" dxfId="31951" priority="175" operator="containsText" text="HL">
      <formula>NOT(ISERROR(SEARCH("HL",N19)))</formula>
    </cfRule>
    <cfRule type="containsText" dxfId="31950" priority="176" operator="containsText" text="HD">
      <formula>NOT(ISERROR(SEARCH("HD",N19)))</formula>
    </cfRule>
    <cfRule type="containsText" dxfId="31949" priority="177" operator="containsText" text="HW">
      <formula>NOT(ISERROR(SEARCH("HW",N19)))</formula>
    </cfRule>
  </conditionalFormatting>
  <conditionalFormatting sqref="N19">
    <cfRule type="containsText" dxfId="31948" priority="172" operator="containsText" text="AL">
      <formula>NOT(ISERROR(SEARCH("AL",N19)))</formula>
    </cfRule>
    <cfRule type="containsText" dxfId="31947" priority="173" operator="containsText" text="AD">
      <formula>NOT(ISERROR(SEARCH("AD",N19)))</formula>
    </cfRule>
    <cfRule type="containsText" dxfId="31946" priority="174" operator="containsText" text="AW">
      <formula>NOT(ISERROR(SEARCH("AW",N19)))</formula>
    </cfRule>
  </conditionalFormatting>
  <conditionalFormatting sqref="N19">
    <cfRule type="containsText" dxfId="31945" priority="169" operator="containsText" text="HL">
      <formula>NOT(ISERROR(SEARCH("HL",N19)))</formula>
    </cfRule>
    <cfRule type="containsText" dxfId="31944" priority="170" operator="containsText" text="HD">
      <formula>NOT(ISERROR(SEARCH("HD",N19)))</formula>
    </cfRule>
    <cfRule type="containsText" dxfId="31943" priority="171" operator="containsText" text="HW">
      <formula>NOT(ISERROR(SEARCH("HW",N19)))</formula>
    </cfRule>
  </conditionalFormatting>
  <conditionalFormatting sqref="M19">
    <cfRule type="containsText" dxfId="31942" priority="166" operator="containsText" text="AL">
      <formula>NOT(ISERROR(SEARCH("AL",M19)))</formula>
    </cfRule>
    <cfRule type="containsText" dxfId="31941" priority="167" operator="containsText" text="AD">
      <formula>NOT(ISERROR(SEARCH("AD",M19)))</formula>
    </cfRule>
    <cfRule type="containsText" dxfId="31940" priority="168" operator="containsText" text="AW">
      <formula>NOT(ISERROR(SEARCH("AW",M19)))</formula>
    </cfRule>
  </conditionalFormatting>
  <conditionalFormatting sqref="M19">
    <cfRule type="containsText" dxfId="31939" priority="163" operator="containsText" text="HL">
      <formula>NOT(ISERROR(SEARCH("HL",M19)))</formula>
    </cfRule>
    <cfRule type="containsText" dxfId="31938" priority="164" operator="containsText" text="HD">
      <formula>NOT(ISERROR(SEARCH("HD",M19)))</formula>
    </cfRule>
    <cfRule type="containsText" dxfId="31937" priority="165" operator="containsText" text="HW">
      <formula>NOT(ISERROR(SEARCH("HW",M19)))</formula>
    </cfRule>
  </conditionalFormatting>
  <conditionalFormatting sqref="M20:M24">
    <cfRule type="containsText" dxfId="31936" priority="205" operator="containsText" text="HL">
      <formula>NOT(ISERROR(SEARCH("HL",M20)))</formula>
    </cfRule>
    <cfRule type="containsText" dxfId="31935" priority="206" operator="containsText" text="HD">
      <formula>NOT(ISERROR(SEARCH("HD",M20)))</formula>
    </cfRule>
    <cfRule type="containsText" dxfId="31934" priority="207" operator="containsText" text="HW">
      <formula>NOT(ISERROR(SEARCH("HW",M20)))</formula>
    </cfRule>
    <cfRule type="containsText" dxfId="31933" priority="208" operator="containsText" text="AL">
      <formula>NOT(ISERROR(SEARCH("AL",M20)))</formula>
    </cfRule>
    <cfRule type="containsText" dxfId="31932" priority="209" operator="containsText" text="AD">
      <formula>NOT(ISERROR(SEARCH("AD",M20)))</formula>
    </cfRule>
    <cfRule type="containsText" dxfId="31931" priority="210" operator="containsText" text="AW">
      <formula>NOT(ISERROR(SEARCH("AW",M20)))</formula>
    </cfRule>
  </conditionalFormatting>
  <conditionalFormatting sqref="K20">
    <cfRule type="containsText" dxfId="31930" priority="160" operator="containsText" text="AL">
      <formula>NOT(ISERROR(SEARCH("AL",K20)))</formula>
    </cfRule>
    <cfRule type="containsText" dxfId="31929" priority="161" operator="containsText" text="AD">
      <formula>NOT(ISERROR(SEARCH("AD",K20)))</formula>
    </cfRule>
    <cfRule type="containsText" dxfId="31928" priority="162" operator="containsText" text="AW">
      <formula>NOT(ISERROR(SEARCH("AW",K20)))</formula>
    </cfRule>
  </conditionalFormatting>
  <conditionalFormatting sqref="Y61:Y75">
    <cfRule type="containsText" dxfId="31927" priority="140" operator="containsText" text="RW">
      <formula>NOT(ISERROR(SEARCH("RW",Y61)))</formula>
    </cfRule>
    <cfRule type="containsText" dxfId="31926" priority="141" operator="containsText" text="LW">
      <formula>NOT(ISERROR(SEARCH("LW",Y61)))</formula>
    </cfRule>
    <cfRule type="containsText" dxfId="31925" priority="142" operator="containsText" text="LF">
      <formula>NOT(ISERROR(SEARCH("LF",Y61)))</formula>
    </cfRule>
    <cfRule type="containsText" dxfId="31924" priority="143" operator="containsText" text="CF">
      <formula>NOT(ISERROR(SEARCH("CF",Y61)))</formula>
    </cfRule>
    <cfRule type="containsText" dxfId="31923" priority="144" operator="containsText" text="CF">
      <formula>NOT(ISERROR(SEARCH("CF",Y61)))</formula>
    </cfRule>
    <cfRule type="containsText" dxfId="31922" priority="145" operator="containsText" text="CAM">
      <formula>NOT(ISERROR(SEARCH("CAM",Y61)))</formula>
    </cfRule>
    <cfRule type="containsText" dxfId="31921" priority="146" operator="containsText" text="LM">
      <formula>NOT(ISERROR(SEARCH("LM",Y61)))</formula>
    </cfRule>
    <cfRule type="containsText" dxfId="31920" priority="147" operator="containsText" text="CM">
      <formula>NOT(ISERROR(SEARCH("CM",Y61)))</formula>
    </cfRule>
    <cfRule type="containsText" dxfId="31919" priority="148" operator="containsText" text="RM">
      <formula>NOT(ISERROR(SEARCH("RM",Y61)))</formula>
    </cfRule>
    <cfRule type="containsText" dxfId="31918" priority="149" operator="containsText" text="CDM">
      <formula>NOT(ISERROR(SEARCH("CDM",Y61)))</formula>
    </cfRule>
    <cfRule type="containsText" dxfId="31917" priority="150" operator="containsText" text="LWB">
      <formula>NOT(ISERROR(SEARCH("LWB",Y61)))</formula>
    </cfRule>
    <cfRule type="containsText" dxfId="31916" priority="151" operator="containsText" text="RWB">
      <formula>NOT(ISERROR(SEARCH("RWB",Y61)))</formula>
    </cfRule>
    <cfRule type="containsText" dxfId="31915" priority="152" operator="containsText" text="RB">
      <formula>NOT(ISERROR(SEARCH("RB",Y61)))</formula>
    </cfRule>
    <cfRule type="containsText" dxfId="31914" priority="153" operator="containsText" text="CB">
      <formula>NOT(ISERROR(SEARCH("CB",Y61)))</formula>
    </cfRule>
    <cfRule type="containsText" dxfId="31913" priority="154" operator="containsText" text="LB">
      <formula>NOT(ISERROR(SEARCH("LB",Y61)))</formula>
    </cfRule>
    <cfRule type="containsText" dxfId="31912" priority="155" operator="containsText" text="GK">
      <formula>NOT(ISERROR(SEARCH("GK",Y61)))</formula>
    </cfRule>
    <cfRule type="containsText" dxfId="31911" priority="156" operator="containsText" text="ST">
      <formula>NOT(ISERROR(SEARCH("ST",Y61)))</formula>
    </cfRule>
  </conditionalFormatting>
  <conditionalFormatting sqref="Z62:Z75">
    <cfRule type="containsText" dxfId="31910" priority="123" operator="containsText" text="ST">
      <formula>NOT(ISERROR(SEARCH("ST",Z62)))</formula>
    </cfRule>
    <cfRule type="containsText" dxfId="31909" priority="124" operator="containsText" text="RW">
      <formula>NOT(ISERROR(SEARCH("RW",Z62)))</formula>
    </cfRule>
    <cfRule type="containsText" dxfId="31908" priority="125" operator="containsText" text="LW">
      <formula>NOT(ISERROR(SEARCH("LW",Z62)))</formula>
    </cfRule>
    <cfRule type="containsText" dxfId="31907" priority="126" operator="containsText" text="LF">
      <formula>NOT(ISERROR(SEARCH("LF",Z62)))</formula>
    </cfRule>
    <cfRule type="containsText" dxfId="31906" priority="127" operator="containsText" text="CF">
      <formula>NOT(ISERROR(SEARCH("CF",Z62)))</formula>
    </cfRule>
    <cfRule type="containsText" dxfId="31905" priority="128" operator="containsText" text="CF">
      <formula>NOT(ISERROR(SEARCH("CF",Z62)))</formula>
    </cfRule>
    <cfRule type="containsText" dxfId="31904" priority="129" operator="containsText" text="CAM">
      <formula>NOT(ISERROR(SEARCH("CAM",Z62)))</formula>
    </cfRule>
    <cfRule type="containsText" dxfId="31903" priority="130" operator="containsText" text="LM">
      <formula>NOT(ISERROR(SEARCH("LM",Z62)))</formula>
    </cfRule>
    <cfRule type="containsText" dxfId="31902" priority="131" operator="containsText" text="CM">
      <formula>NOT(ISERROR(SEARCH("CM",Z62)))</formula>
    </cfRule>
    <cfRule type="containsText" dxfId="31901" priority="132" operator="containsText" text="RM">
      <formula>NOT(ISERROR(SEARCH("RM",Z62)))</formula>
    </cfRule>
    <cfRule type="containsText" dxfId="31900" priority="133" operator="containsText" text="CDM">
      <formula>NOT(ISERROR(SEARCH("CDM",Z62)))</formula>
    </cfRule>
    <cfRule type="containsText" dxfId="31899" priority="134" operator="containsText" text="LWB">
      <formula>NOT(ISERROR(SEARCH("LWB",Z62)))</formula>
    </cfRule>
    <cfRule type="containsText" dxfId="31898" priority="135" operator="containsText" text="RWB">
      <formula>NOT(ISERROR(SEARCH("RWB",Z62)))</formula>
    </cfRule>
    <cfRule type="containsText" dxfId="31897" priority="136" operator="containsText" text="RB">
      <formula>NOT(ISERROR(SEARCH("RB",Z62)))</formula>
    </cfRule>
    <cfRule type="containsText" dxfId="31896" priority="137" operator="containsText" text="CB">
      <formula>NOT(ISERROR(SEARCH("CB",Z62)))</formula>
    </cfRule>
    <cfRule type="containsText" dxfId="31895" priority="138" operator="containsText" text="LB">
      <formula>NOT(ISERROR(SEARCH("LB",Z62)))</formula>
    </cfRule>
    <cfRule type="containsText" dxfId="31894" priority="139" operator="containsText" text="GK">
      <formula>NOT(ISERROR(SEARCH("GK",Z62)))</formula>
    </cfRule>
  </conditionalFormatting>
  <conditionalFormatting sqref="Z62:Z75">
    <cfRule type="cellIs" dxfId="31893" priority="117" operator="between">
      <formula>90</formula>
      <formula>99</formula>
    </cfRule>
    <cfRule type="cellIs" dxfId="31892" priority="118" operator="between">
      <formula>40</formula>
      <formula>49</formula>
    </cfRule>
    <cfRule type="cellIs" dxfId="31891" priority="119" operator="between">
      <formula>50</formula>
      <formula>59</formula>
    </cfRule>
    <cfRule type="cellIs" dxfId="31890" priority="120" operator="between">
      <formula>60</formula>
      <formula>69</formula>
    </cfRule>
    <cfRule type="cellIs" dxfId="31889" priority="121" operator="between">
      <formula>70</formula>
      <formula>79</formula>
    </cfRule>
    <cfRule type="cellIs" dxfId="31888" priority="122" operator="between">
      <formula>80</formula>
      <formula>89</formula>
    </cfRule>
  </conditionalFormatting>
  <conditionalFormatting sqref="Y76:Y90">
    <cfRule type="containsText" dxfId="31887" priority="100" operator="containsText" text="RW">
      <formula>NOT(ISERROR(SEARCH("RW",Y76)))</formula>
    </cfRule>
    <cfRule type="containsText" dxfId="31886" priority="101" operator="containsText" text="LW">
      <formula>NOT(ISERROR(SEARCH("LW",Y76)))</formula>
    </cfRule>
    <cfRule type="containsText" dxfId="31885" priority="102" operator="containsText" text="LF">
      <formula>NOT(ISERROR(SEARCH("LF",Y76)))</formula>
    </cfRule>
    <cfRule type="containsText" dxfId="31884" priority="103" operator="containsText" text="CF">
      <formula>NOT(ISERROR(SEARCH("CF",Y76)))</formula>
    </cfRule>
    <cfRule type="containsText" dxfId="31883" priority="104" operator="containsText" text="CF">
      <formula>NOT(ISERROR(SEARCH("CF",Y76)))</formula>
    </cfRule>
    <cfRule type="containsText" dxfId="31882" priority="105" operator="containsText" text="CAM">
      <formula>NOT(ISERROR(SEARCH("CAM",Y76)))</formula>
    </cfRule>
    <cfRule type="containsText" dxfId="31881" priority="106" operator="containsText" text="LM">
      <formula>NOT(ISERROR(SEARCH("LM",Y76)))</formula>
    </cfRule>
    <cfRule type="containsText" dxfId="31880" priority="107" operator="containsText" text="CM">
      <formula>NOT(ISERROR(SEARCH("CM",Y76)))</formula>
    </cfRule>
    <cfRule type="containsText" dxfId="31879" priority="108" operator="containsText" text="RM">
      <formula>NOT(ISERROR(SEARCH("RM",Y76)))</formula>
    </cfRule>
    <cfRule type="containsText" dxfId="31878" priority="109" operator="containsText" text="CDM">
      <formula>NOT(ISERROR(SEARCH("CDM",Y76)))</formula>
    </cfRule>
    <cfRule type="containsText" dxfId="31877" priority="110" operator="containsText" text="LWB">
      <formula>NOT(ISERROR(SEARCH("LWB",Y76)))</formula>
    </cfRule>
    <cfRule type="containsText" dxfId="31876" priority="111" operator="containsText" text="RWB">
      <formula>NOT(ISERROR(SEARCH("RWB",Y76)))</formula>
    </cfRule>
    <cfRule type="containsText" dxfId="31875" priority="112" operator="containsText" text="RB">
      <formula>NOT(ISERROR(SEARCH("RB",Y76)))</formula>
    </cfRule>
    <cfRule type="containsText" dxfId="31874" priority="113" operator="containsText" text="CB">
      <formula>NOT(ISERROR(SEARCH("CB",Y76)))</formula>
    </cfRule>
    <cfRule type="containsText" dxfId="31873" priority="114" operator="containsText" text="LB">
      <formula>NOT(ISERROR(SEARCH("LB",Y76)))</formula>
    </cfRule>
    <cfRule type="containsText" dxfId="31872" priority="115" operator="containsText" text="GK">
      <formula>NOT(ISERROR(SEARCH("GK",Y76)))</formula>
    </cfRule>
    <cfRule type="containsText" dxfId="31871" priority="116" operator="containsText" text="ST">
      <formula>NOT(ISERROR(SEARCH("ST",Y76)))</formula>
    </cfRule>
  </conditionalFormatting>
  <conditionalFormatting sqref="Z76:Z90">
    <cfRule type="containsText" dxfId="31870" priority="83" operator="containsText" text="ST">
      <formula>NOT(ISERROR(SEARCH("ST",Z76)))</formula>
    </cfRule>
    <cfRule type="containsText" dxfId="31869" priority="84" operator="containsText" text="RW">
      <formula>NOT(ISERROR(SEARCH("RW",Z76)))</formula>
    </cfRule>
    <cfRule type="containsText" dxfId="31868" priority="85" operator="containsText" text="LW">
      <formula>NOT(ISERROR(SEARCH("LW",Z76)))</formula>
    </cfRule>
    <cfRule type="containsText" dxfId="31867" priority="86" operator="containsText" text="LF">
      <formula>NOT(ISERROR(SEARCH("LF",Z76)))</formula>
    </cfRule>
    <cfRule type="containsText" dxfId="31866" priority="87" operator="containsText" text="CF">
      <formula>NOT(ISERROR(SEARCH("CF",Z76)))</formula>
    </cfRule>
    <cfRule type="containsText" dxfId="31865" priority="88" operator="containsText" text="CF">
      <formula>NOT(ISERROR(SEARCH("CF",Z76)))</formula>
    </cfRule>
    <cfRule type="containsText" dxfId="31864" priority="89" operator="containsText" text="CAM">
      <formula>NOT(ISERROR(SEARCH("CAM",Z76)))</formula>
    </cfRule>
    <cfRule type="containsText" dxfId="31863" priority="90" operator="containsText" text="LM">
      <formula>NOT(ISERROR(SEARCH("LM",Z76)))</formula>
    </cfRule>
    <cfRule type="containsText" dxfId="31862" priority="91" operator="containsText" text="CM">
      <formula>NOT(ISERROR(SEARCH("CM",Z76)))</formula>
    </cfRule>
    <cfRule type="containsText" dxfId="31861" priority="92" operator="containsText" text="RM">
      <formula>NOT(ISERROR(SEARCH("RM",Z76)))</formula>
    </cfRule>
    <cfRule type="containsText" dxfId="31860" priority="93" operator="containsText" text="CDM">
      <formula>NOT(ISERROR(SEARCH("CDM",Z76)))</formula>
    </cfRule>
    <cfRule type="containsText" dxfId="31859" priority="94" operator="containsText" text="LWB">
      <formula>NOT(ISERROR(SEARCH("LWB",Z76)))</formula>
    </cfRule>
    <cfRule type="containsText" dxfId="31858" priority="95" operator="containsText" text="RWB">
      <formula>NOT(ISERROR(SEARCH("RWB",Z76)))</formula>
    </cfRule>
    <cfRule type="containsText" dxfId="31857" priority="96" operator="containsText" text="RB">
      <formula>NOT(ISERROR(SEARCH("RB",Z76)))</formula>
    </cfRule>
    <cfRule type="containsText" dxfId="31856" priority="97" operator="containsText" text="CB">
      <formula>NOT(ISERROR(SEARCH("CB",Z76)))</formula>
    </cfRule>
    <cfRule type="containsText" dxfId="31855" priority="98" operator="containsText" text="LB">
      <formula>NOT(ISERROR(SEARCH("LB",Z76)))</formula>
    </cfRule>
    <cfRule type="containsText" dxfId="31854" priority="99" operator="containsText" text="GK">
      <formula>NOT(ISERROR(SEARCH("GK",Z76)))</formula>
    </cfRule>
  </conditionalFormatting>
  <conditionalFormatting sqref="Z76:Z90">
    <cfRule type="cellIs" dxfId="31853" priority="77" operator="between">
      <formula>90</formula>
      <formula>99</formula>
    </cfRule>
    <cfRule type="cellIs" dxfId="31852" priority="78" operator="between">
      <formula>40</formula>
      <formula>49</formula>
    </cfRule>
    <cfRule type="cellIs" dxfId="31851" priority="79" operator="between">
      <formula>50</formula>
      <formula>59</formula>
    </cfRule>
    <cfRule type="cellIs" dxfId="31850" priority="80" operator="between">
      <formula>60</formula>
      <formula>69</formula>
    </cfRule>
    <cfRule type="cellIs" dxfId="31849" priority="81" operator="between">
      <formula>70</formula>
      <formula>79</formula>
    </cfRule>
    <cfRule type="cellIs" dxfId="31848" priority="82" operator="between">
      <formula>80</formula>
      <formula>89</formula>
    </cfRule>
  </conditionalFormatting>
  <conditionalFormatting sqref="Y91">
    <cfRule type="containsText" dxfId="31847" priority="60" operator="containsText" text="RW">
      <formula>NOT(ISERROR(SEARCH("RW",Y91)))</formula>
    </cfRule>
    <cfRule type="containsText" dxfId="31846" priority="61" operator="containsText" text="LW">
      <formula>NOT(ISERROR(SEARCH("LW",Y91)))</formula>
    </cfRule>
    <cfRule type="containsText" dxfId="31845" priority="62" operator="containsText" text="LF">
      <formula>NOT(ISERROR(SEARCH("LF",Y91)))</formula>
    </cfRule>
    <cfRule type="containsText" dxfId="31844" priority="63" operator="containsText" text="CF">
      <formula>NOT(ISERROR(SEARCH("CF",Y91)))</formula>
    </cfRule>
    <cfRule type="containsText" dxfId="31843" priority="64" operator="containsText" text="CF">
      <formula>NOT(ISERROR(SEARCH("CF",Y91)))</formula>
    </cfRule>
    <cfRule type="containsText" dxfId="31842" priority="65" operator="containsText" text="CAM">
      <formula>NOT(ISERROR(SEARCH("CAM",Y91)))</formula>
    </cfRule>
    <cfRule type="containsText" dxfId="31841" priority="66" operator="containsText" text="LM">
      <formula>NOT(ISERROR(SEARCH("LM",Y91)))</formula>
    </cfRule>
    <cfRule type="containsText" dxfId="31840" priority="67" operator="containsText" text="CM">
      <formula>NOT(ISERROR(SEARCH("CM",Y91)))</formula>
    </cfRule>
    <cfRule type="containsText" dxfId="31839" priority="68" operator="containsText" text="RM">
      <formula>NOT(ISERROR(SEARCH("RM",Y91)))</formula>
    </cfRule>
    <cfRule type="containsText" dxfId="31838" priority="69" operator="containsText" text="CDM">
      <formula>NOT(ISERROR(SEARCH("CDM",Y91)))</formula>
    </cfRule>
    <cfRule type="containsText" dxfId="31837" priority="70" operator="containsText" text="LWB">
      <formula>NOT(ISERROR(SEARCH("LWB",Y91)))</formula>
    </cfRule>
    <cfRule type="containsText" dxfId="31836" priority="71" operator="containsText" text="RWB">
      <formula>NOT(ISERROR(SEARCH("RWB",Y91)))</formula>
    </cfRule>
    <cfRule type="containsText" dxfId="31835" priority="72" operator="containsText" text="RB">
      <formula>NOT(ISERROR(SEARCH("RB",Y91)))</formula>
    </cfRule>
    <cfRule type="containsText" dxfId="31834" priority="73" operator="containsText" text="CB">
      <formula>NOT(ISERROR(SEARCH("CB",Y91)))</formula>
    </cfRule>
    <cfRule type="containsText" dxfId="31833" priority="74" operator="containsText" text="LB">
      <formula>NOT(ISERROR(SEARCH("LB",Y91)))</formula>
    </cfRule>
    <cfRule type="containsText" dxfId="31832" priority="75" operator="containsText" text="GK">
      <formula>NOT(ISERROR(SEARCH("GK",Y91)))</formula>
    </cfRule>
    <cfRule type="containsText" dxfId="31831" priority="76" operator="containsText" text="ST">
      <formula>NOT(ISERROR(SEARCH("ST",Y91)))</formula>
    </cfRule>
  </conditionalFormatting>
  <conditionalFormatting sqref="Z91">
    <cfRule type="containsText" dxfId="31830" priority="43" operator="containsText" text="ST">
      <formula>NOT(ISERROR(SEARCH("ST",Z91)))</formula>
    </cfRule>
    <cfRule type="containsText" dxfId="31829" priority="44" operator="containsText" text="RW">
      <formula>NOT(ISERROR(SEARCH("RW",Z91)))</formula>
    </cfRule>
    <cfRule type="containsText" dxfId="31828" priority="45" operator="containsText" text="LW">
      <formula>NOT(ISERROR(SEARCH("LW",Z91)))</formula>
    </cfRule>
    <cfRule type="containsText" dxfId="31827" priority="46" operator="containsText" text="LF">
      <formula>NOT(ISERROR(SEARCH("LF",Z91)))</formula>
    </cfRule>
    <cfRule type="containsText" dxfId="31826" priority="47" operator="containsText" text="CF">
      <formula>NOT(ISERROR(SEARCH("CF",Z91)))</formula>
    </cfRule>
    <cfRule type="containsText" dxfId="31825" priority="48" operator="containsText" text="CF">
      <formula>NOT(ISERROR(SEARCH("CF",Z91)))</formula>
    </cfRule>
    <cfRule type="containsText" dxfId="31824" priority="49" operator="containsText" text="CAM">
      <formula>NOT(ISERROR(SEARCH("CAM",Z91)))</formula>
    </cfRule>
    <cfRule type="containsText" dxfId="31823" priority="50" operator="containsText" text="LM">
      <formula>NOT(ISERROR(SEARCH("LM",Z91)))</formula>
    </cfRule>
    <cfRule type="containsText" dxfId="31822" priority="51" operator="containsText" text="CM">
      <formula>NOT(ISERROR(SEARCH("CM",Z91)))</formula>
    </cfRule>
    <cfRule type="containsText" dxfId="31821" priority="52" operator="containsText" text="RM">
      <formula>NOT(ISERROR(SEARCH("RM",Z91)))</formula>
    </cfRule>
    <cfRule type="containsText" dxfId="31820" priority="53" operator="containsText" text="CDM">
      <formula>NOT(ISERROR(SEARCH("CDM",Z91)))</formula>
    </cfRule>
    <cfRule type="containsText" dxfId="31819" priority="54" operator="containsText" text="LWB">
      <formula>NOT(ISERROR(SEARCH("LWB",Z91)))</formula>
    </cfRule>
    <cfRule type="containsText" dxfId="31818" priority="55" operator="containsText" text="RWB">
      <formula>NOT(ISERROR(SEARCH("RWB",Z91)))</formula>
    </cfRule>
    <cfRule type="containsText" dxfId="31817" priority="56" operator="containsText" text="RB">
      <formula>NOT(ISERROR(SEARCH("RB",Z91)))</formula>
    </cfRule>
    <cfRule type="containsText" dxfId="31816" priority="57" operator="containsText" text="CB">
      <formula>NOT(ISERROR(SEARCH("CB",Z91)))</formula>
    </cfRule>
    <cfRule type="containsText" dxfId="31815" priority="58" operator="containsText" text="LB">
      <formula>NOT(ISERROR(SEARCH("LB",Z91)))</formula>
    </cfRule>
    <cfRule type="containsText" dxfId="31814" priority="59" operator="containsText" text="GK">
      <formula>NOT(ISERROR(SEARCH("GK",Z91)))</formula>
    </cfRule>
  </conditionalFormatting>
  <conditionalFormatting sqref="Z91">
    <cfRule type="cellIs" dxfId="31813" priority="37" operator="between">
      <formula>90</formula>
      <formula>99</formula>
    </cfRule>
    <cfRule type="cellIs" dxfId="31812" priority="38" operator="between">
      <formula>40</formula>
      <formula>49</formula>
    </cfRule>
    <cfRule type="cellIs" dxfId="31811" priority="39" operator="between">
      <formula>50</formula>
      <formula>59</formula>
    </cfRule>
    <cfRule type="cellIs" dxfId="31810" priority="40" operator="between">
      <formula>60</formula>
      <formula>69</formula>
    </cfRule>
    <cfRule type="cellIs" dxfId="31809" priority="41" operator="between">
      <formula>70</formula>
      <formula>79</formula>
    </cfRule>
    <cfRule type="cellIs" dxfId="31808" priority="42" operator="between">
      <formula>80</formula>
      <formula>89</formula>
    </cfRule>
  </conditionalFormatting>
  <conditionalFormatting sqref="T8">
    <cfRule type="containsText" dxfId="31807" priority="22" operator="containsText" text="AL">
      <formula>NOT(ISERROR(SEARCH("AL",T8)))</formula>
    </cfRule>
    <cfRule type="containsText" dxfId="31806" priority="23" operator="containsText" text="AD">
      <formula>NOT(ISERROR(SEARCH("AD",T8)))</formula>
    </cfRule>
    <cfRule type="containsText" dxfId="31805" priority="24" operator="containsText" text="AW">
      <formula>NOT(ISERROR(SEARCH("AW",T8)))</formula>
    </cfRule>
  </conditionalFormatting>
  <conditionalFormatting sqref="T8">
    <cfRule type="containsText" dxfId="31804" priority="19" operator="containsText" text="HL">
      <formula>NOT(ISERROR(SEARCH("HL",T8)))</formula>
    </cfRule>
    <cfRule type="containsText" dxfId="31803" priority="20" operator="containsText" text="HD">
      <formula>NOT(ISERROR(SEARCH("HD",T8)))</formula>
    </cfRule>
    <cfRule type="containsText" dxfId="31802" priority="21" operator="containsText" text="HW">
      <formula>NOT(ISERROR(SEARCH("HW",T8)))</formula>
    </cfRule>
  </conditionalFormatting>
  <conditionalFormatting sqref="T9:T14">
    <cfRule type="containsText" dxfId="31801" priority="13" operator="containsText" text="HL">
      <formula>NOT(ISERROR(SEARCH("HL",T9)))</formula>
    </cfRule>
    <cfRule type="containsText" dxfId="31800" priority="14" operator="containsText" text="HD">
      <formula>NOT(ISERROR(SEARCH("HD",T9)))</formula>
    </cfRule>
    <cfRule type="containsText" dxfId="31799" priority="15" operator="containsText" text="HW">
      <formula>NOT(ISERROR(SEARCH("HW",T9)))</formula>
    </cfRule>
    <cfRule type="containsText" dxfId="31798" priority="16" operator="containsText" text="AL">
      <formula>NOT(ISERROR(SEARCH("AL",T9)))</formula>
    </cfRule>
    <cfRule type="containsText" dxfId="31797" priority="17" operator="containsText" text="AD">
      <formula>NOT(ISERROR(SEARCH("AD",T9)))</formula>
    </cfRule>
    <cfRule type="containsText" dxfId="31796" priority="18" operator="containsText" text="AW">
      <formula>NOT(ISERROR(SEARCH("AW",T9)))</formula>
    </cfRule>
  </conditionalFormatting>
  <conditionalFormatting sqref="M10">
    <cfRule type="containsText" dxfId="31795" priority="7" operator="containsText" text="HL">
      <formula>NOT(ISERROR(SEARCH("HL",M10)))</formula>
    </cfRule>
    <cfRule type="containsText" dxfId="31794" priority="8" operator="containsText" text="HD">
      <formula>NOT(ISERROR(SEARCH("HD",M10)))</formula>
    </cfRule>
    <cfRule type="containsText" dxfId="31793" priority="9" operator="containsText" text="HW">
      <formula>NOT(ISERROR(SEARCH("HW",M10)))</formula>
    </cfRule>
    <cfRule type="containsText" dxfId="31792" priority="10" operator="containsText" text="AL">
      <formula>NOT(ISERROR(SEARCH("AL",M10)))</formula>
    </cfRule>
    <cfRule type="containsText" dxfId="31791" priority="11" operator="containsText" text="AD">
      <formula>NOT(ISERROR(SEARCH("AD",M10)))</formula>
    </cfRule>
    <cfRule type="containsText" dxfId="31790" priority="12" operator="containsText" text="AW">
      <formula>NOT(ISERROR(SEARCH("AW",M10)))</formula>
    </cfRule>
  </conditionalFormatting>
  <conditionalFormatting sqref="M9">
    <cfRule type="containsText" dxfId="31789" priority="1" operator="containsText" text="HL">
      <formula>NOT(ISERROR(SEARCH("HL",M9)))</formula>
    </cfRule>
    <cfRule type="containsText" dxfId="31788" priority="2" operator="containsText" text="HD">
      <formula>NOT(ISERROR(SEARCH("HD",M9)))</formula>
    </cfRule>
    <cfRule type="containsText" dxfId="31787" priority="3" operator="containsText" text="HW">
      <formula>NOT(ISERROR(SEARCH("HW",M9)))</formula>
    </cfRule>
    <cfRule type="containsText" dxfId="31786" priority="4" operator="containsText" text="AL">
      <formula>NOT(ISERROR(SEARCH("AL",M9)))</formula>
    </cfRule>
    <cfRule type="containsText" dxfId="31785" priority="5" operator="containsText" text="AD">
      <formula>NOT(ISERROR(SEARCH("AD",M9)))</formula>
    </cfRule>
    <cfRule type="containsText" dxfId="31784" priority="6" operator="containsText" text="AW">
      <formula>NOT(ISERROR(SEARCH("AW",M9)))</formula>
    </cfRule>
  </conditionalFormatting>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D107"/>
  <sheetViews>
    <sheetView showGridLines="0" zoomScaleNormal="100" workbookViewId="0">
      <selection activeCell="I55" sqref="I55"/>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739" customWidth="1"/>
    <col min="33" max="36" width="5.140625" style="739" customWidth="1"/>
    <col min="37" max="40" width="6.28515625" style="547" customWidth="1"/>
    <col min="41" max="44" width="7" style="547" customWidth="1"/>
    <col min="45" max="77" width="7.42578125" style="547" customWidth="1"/>
    <col min="78" max="81" width="6.7109375" style="547" customWidth="1"/>
    <col min="82" max="16384" width="9.140625" style="547"/>
  </cols>
  <sheetData>
    <row r="1" spans="1:82" ht="30" customHeight="1" thickBot="1" x14ac:dyDescent="0.45">
      <c r="A1" s="1262" t="s">
        <v>418</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755"/>
      <c r="AH1" s="755"/>
      <c r="AI1" s="755"/>
      <c r="AJ1" s="755"/>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row>
    <row r="2" spans="1:82" ht="16.5" thickTop="1" x14ac:dyDescent="0.25">
      <c r="A2" s="911"/>
      <c r="B2" s="912"/>
      <c r="C2" s="912"/>
      <c r="D2" s="913"/>
      <c r="E2" s="334"/>
      <c r="F2" s="1239"/>
      <c r="G2" s="1240"/>
      <c r="H2" s="1240"/>
      <c r="I2" s="1241"/>
      <c r="J2" s="545"/>
      <c r="K2" s="195"/>
      <c r="L2" s="196"/>
      <c r="M2" s="196"/>
      <c r="N2" s="197"/>
      <c r="O2" s="334"/>
      <c r="Q2" s="180"/>
      <c r="R2" s="181"/>
      <c r="S2" s="181"/>
      <c r="T2" s="181"/>
      <c r="U2" s="182"/>
      <c r="W2" s="83"/>
      <c r="X2" s="83"/>
      <c r="Y2" s="84"/>
      <c r="Z2" s="137"/>
      <c r="AA2" s="83"/>
      <c r="AB2" s="84"/>
      <c r="AC2" s="83"/>
      <c r="AE2" s="788" t="s">
        <v>54</v>
      </c>
      <c r="AF2" s="552" t="s">
        <v>22</v>
      </c>
      <c r="AG2" s="551" t="s">
        <v>21</v>
      </c>
      <c r="AH2" s="1245" t="s">
        <v>197</v>
      </c>
      <c r="AI2" s="1246"/>
      <c r="AJ2" s="678" t="s">
        <v>204</v>
      </c>
      <c r="AK2" s="704" t="s">
        <v>18</v>
      </c>
      <c r="AL2" s="772" t="s">
        <v>567</v>
      </c>
      <c r="AM2" s="772" t="s">
        <v>237</v>
      </c>
      <c r="AN2" s="772" t="s">
        <v>20</v>
      </c>
      <c r="AO2" s="772" t="s">
        <v>3</v>
      </c>
      <c r="AP2" s="771" t="s">
        <v>4</v>
      </c>
      <c r="AQ2" s="1247" t="s">
        <v>436</v>
      </c>
      <c r="AR2" s="1248"/>
      <c r="AS2" s="1248"/>
      <c r="AT2" s="1248"/>
      <c r="AU2" s="1248"/>
      <c r="AV2" s="1247" t="s">
        <v>133</v>
      </c>
      <c r="AW2" s="1248"/>
      <c r="AX2" s="1248"/>
      <c r="AY2" s="1248"/>
      <c r="AZ2" s="1248"/>
      <c r="BA2" s="1247" t="s">
        <v>121</v>
      </c>
      <c r="BB2" s="1248"/>
      <c r="BC2" s="1248"/>
      <c r="BD2" s="1248"/>
      <c r="BE2" s="1248"/>
      <c r="BF2" s="1247" t="s">
        <v>122</v>
      </c>
      <c r="BG2" s="1248"/>
      <c r="BH2" s="1248"/>
      <c r="BI2" s="1248"/>
      <c r="BJ2" s="1248"/>
      <c r="BK2" s="1247" t="s">
        <v>109</v>
      </c>
      <c r="BL2" s="1248"/>
      <c r="BM2" s="1248"/>
      <c r="BN2" s="1248"/>
      <c r="BO2" s="1248"/>
      <c r="BP2" s="1247" t="s">
        <v>596</v>
      </c>
      <c r="BQ2" s="1248"/>
      <c r="BR2" s="1248"/>
      <c r="BS2" s="1248"/>
      <c r="BT2" s="1248"/>
      <c r="BU2" s="1247" t="s">
        <v>597</v>
      </c>
      <c r="BV2" s="1248"/>
      <c r="BW2" s="1248"/>
      <c r="BX2" s="1248"/>
      <c r="BY2" s="1248"/>
      <c r="BZ2" s="704" t="s">
        <v>39</v>
      </c>
      <c r="CA2" s="710" t="s">
        <v>40</v>
      </c>
      <c r="CB2" s="1321" t="s">
        <v>143</v>
      </c>
      <c r="CC2" s="1322"/>
      <c r="CD2" s="2"/>
    </row>
    <row r="3" spans="1:82" x14ac:dyDescent="0.25">
      <c r="A3" s="1323"/>
      <c r="B3" s="1324"/>
      <c r="C3" s="1324"/>
      <c r="D3" s="1325"/>
      <c r="E3" s="335"/>
      <c r="F3" s="1239"/>
      <c r="G3" s="1240"/>
      <c r="H3" s="1240"/>
      <c r="I3" s="1241"/>
      <c r="J3" s="545"/>
      <c r="K3" s="198"/>
      <c r="L3" s="199"/>
      <c r="M3" s="199"/>
      <c r="N3" s="200"/>
      <c r="O3" s="663"/>
      <c r="P3" s="76"/>
      <c r="Q3" s="1326"/>
      <c r="R3" s="1327"/>
      <c r="S3" s="1327"/>
      <c r="T3" s="1327"/>
      <c r="U3" s="1328"/>
      <c r="V3" s="28"/>
      <c r="W3" s="83"/>
      <c r="X3" s="83"/>
      <c r="Y3" s="84"/>
      <c r="Z3" s="140"/>
      <c r="AA3" s="85"/>
      <c r="AB3" s="83"/>
      <c r="AC3" s="83"/>
      <c r="AD3" s="28"/>
      <c r="AE3" s="789"/>
      <c r="AF3" s="783"/>
      <c r="AG3" s="553"/>
      <c r="AH3" s="766" t="s">
        <v>198</v>
      </c>
      <c r="AI3" s="766" t="s">
        <v>199</v>
      </c>
      <c r="AJ3" s="701"/>
      <c r="AK3" s="697"/>
      <c r="AL3" s="13"/>
      <c r="AM3" s="13"/>
      <c r="AN3" s="13"/>
      <c r="AO3" s="13"/>
      <c r="AP3" s="696"/>
      <c r="AQ3" s="695" t="s">
        <v>18</v>
      </c>
      <c r="AR3" s="772" t="s">
        <v>567</v>
      </c>
      <c r="AS3" s="772" t="s">
        <v>20</v>
      </c>
      <c r="AT3" s="767" t="s">
        <v>3</v>
      </c>
      <c r="AU3" s="765" t="s">
        <v>4</v>
      </c>
      <c r="AV3" s="695" t="s">
        <v>18</v>
      </c>
      <c r="AW3" s="772" t="s">
        <v>567</v>
      </c>
      <c r="AX3" s="772" t="s">
        <v>20</v>
      </c>
      <c r="AY3" s="767" t="s">
        <v>3</v>
      </c>
      <c r="AZ3" s="765" t="s">
        <v>4</v>
      </c>
      <c r="BA3" s="695" t="s">
        <v>18</v>
      </c>
      <c r="BB3" s="772" t="s">
        <v>567</v>
      </c>
      <c r="BC3" s="772" t="s">
        <v>20</v>
      </c>
      <c r="BD3" s="767" t="s">
        <v>3</v>
      </c>
      <c r="BE3" s="765" t="s">
        <v>4</v>
      </c>
      <c r="BF3" s="695" t="s">
        <v>18</v>
      </c>
      <c r="BG3" s="772" t="s">
        <v>567</v>
      </c>
      <c r="BH3" s="772" t="s">
        <v>20</v>
      </c>
      <c r="BI3" s="767" t="s">
        <v>3</v>
      </c>
      <c r="BJ3" s="765"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7"/>
      <c r="CA3" s="13"/>
      <c r="CB3" s="752" t="s">
        <v>144</v>
      </c>
      <c r="CC3" s="752" t="s">
        <v>145</v>
      </c>
      <c r="CD3" s="2"/>
    </row>
    <row r="4" spans="1:82" x14ac:dyDescent="0.25">
      <c r="A4" s="914"/>
      <c r="B4" s="915"/>
      <c r="C4" s="915"/>
      <c r="D4" s="916"/>
      <c r="E4" s="336"/>
      <c r="F4" s="1239"/>
      <c r="G4" s="1240"/>
      <c r="H4" s="1240"/>
      <c r="I4" s="1241"/>
      <c r="J4" s="545"/>
      <c r="K4" s="201"/>
      <c r="L4" s="202"/>
      <c r="M4" s="202"/>
      <c r="N4" s="203"/>
      <c r="O4" s="336"/>
      <c r="P4" s="32"/>
      <c r="Q4" s="183"/>
      <c r="R4" s="184"/>
      <c r="S4" s="184"/>
      <c r="T4" s="184"/>
      <c r="U4" s="185"/>
      <c r="V4" s="28"/>
      <c r="W4" s="83"/>
      <c r="X4" s="83"/>
      <c r="Y4" s="84"/>
      <c r="Z4" s="140"/>
      <c r="AA4" s="588" t="s">
        <v>298</v>
      </c>
      <c r="AB4" s="83"/>
      <c r="AC4" s="83"/>
      <c r="AD4" s="28"/>
      <c r="AE4" s="1062"/>
      <c r="AF4" s="785" t="s">
        <v>279</v>
      </c>
      <c r="AG4" s="544" t="s">
        <v>15</v>
      </c>
      <c r="AH4" s="517">
        <v>67</v>
      </c>
      <c r="AI4" s="515">
        <v>67</v>
      </c>
      <c r="AJ4" s="702">
        <v>30</v>
      </c>
      <c r="AK4" s="705">
        <v>16</v>
      </c>
      <c r="AL4" s="25"/>
      <c r="AM4" s="556">
        <v>0</v>
      </c>
      <c r="AN4" s="525">
        <v>0</v>
      </c>
      <c r="AO4" s="26">
        <v>4</v>
      </c>
      <c r="AP4" s="699">
        <v>0</v>
      </c>
      <c r="AQ4" s="700"/>
      <c r="AR4" s="692"/>
      <c r="AS4" s="525">
        <v>0</v>
      </c>
      <c r="AT4" s="601">
        <v>0</v>
      </c>
      <c r="AU4" s="683">
        <v>0</v>
      </c>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1"/>
      <c r="BT4" s="709"/>
      <c r="BU4" s="735"/>
      <c r="BV4" s="736"/>
      <c r="BW4" s="525"/>
      <c r="BX4" s="601"/>
      <c r="BY4" s="709"/>
      <c r="BZ4" s="712">
        <v>1</v>
      </c>
      <c r="CA4" s="713"/>
      <c r="CB4" s="714"/>
      <c r="CC4" s="715"/>
    </row>
    <row r="5" spans="1:82" ht="16.5" thickBot="1" x14ac:dyDescent="0.3">
      <c r="A5" s="917"/>
      <c r="B5" s="918"/>
      <c r="C5" s="918"/>
      <c r="D5" s="919"/>
      <c r="E5" s="337"/>
      <c r="F5" s="1239"/>
      <c r="G5" s="1240"/>
      <c r="H5" s="1240"/>
      <c r="I5" s="1241"/>
      <c r="J5" s="545"/>
      <c r="K5" s="204"/>
      <c r="L5" s="205"/>
      <c r="M5" s="206"/>
      <c r="N5" s="207"/>
      <c r="O5" s="293"/>
      <c r="P5" s="12"/>
      <c r="Q5" s="186"/>
      <c r="R5" s="187"/>
      <c r="S5" s="187"/>
      <c r="T5" s="187"/>
      <c r="U5" s="188"/>
      <c r="V5" s="28"/>
      <c r="W5" s="83"/>
      <c r="X5" s="83"/>
      <c r="Y5" s="589" t="s">
        <v>503</v>
      </c>
      <c r="Z5" s="301"/>
      <c r="AA5" s="86"/>
      <c r="AB5" s="83"/>
      <c r="AC5" s="83"/>
      <c r="AD5" s="28"/>
      <c r="AE5" s="1063"/>
      <c r="AF5" s="786" t="s">
        <v>355</v>
      </c>
      <c r="AG5" s="740" t="s">
        <v>15</v>
      </c>
      <c r="AH5" s="515">
        <v>63</v>
      </c>
      <c r="AI5" s="515">
        <v>67</v>
      </c>
      <c r="AJ5" s="702">
        <v>17</v>
      </c>
      <c r="AK5" s="705"/>
      <c r="AL5" s="25"/>
      <c r="AM5" s="556">
        <v>0</v>
      </c>
      <c r="AN5" s="525">
        <v>0</v>
      </c>
      <c r="AO5" s="26">
        <v>0</v>
      </c>
      <c r="AP5" s="699">
        <v>0</v>
      </c>
      <c r="AQ5" s="700"/>
      <c r="AR5" s="692"/>
      <c r="AS5" s="525">
        <v>0</v>
      </c>
      <c r="AT5" s="601">
        <v>0</v>
      </c>
      <c r="AU5" s="683">
        <v>0</v>
      </c>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1"/>
      <c r="BT5" s="709"/>
      <c r="BU5" s="735"/>
      <c r="BV5" s="736"/>
      <c r="BW5" s="525"/>
      <c r="BX5" s="601"/>
      <c r="BY5" s="709"/>
      <c r="BZ5" s="712"/>
      <c r="CA5" s="713"/>
      <c r="CB5" s="714"/>
      <c r="CC5" s="715"/>
    </row>
    <row r="6" spans="1:82" x14ac:dyDescent="0.25">
      <c r="A6" s="1323"/>
      <c r="B6" s="1324"/>
      <c r="C6" s="1324"/>
      <c r="D6" s="1324"/>
      <c r="E6" s="806"/>
      <c r="F6" s="1239"/>
      <c r="G6" s="1240"/>
      <c r="H6" s="1240"/>
      <c r="I6" s="1241"/>
      <c r="J6" s="545"/>
      <c r="K6" s="204"/>
      <c r="L6" s="205"/>
      <c r="M6" s="206"/>
      <c r="N6" s="207"/>
      <c r="O6" s="293"/>
      <c r="P6" s="12"/>
      <c r="Q6" s="186"/>
      <c r="R6" s="187"/>
      <c r="S6" s="187"/>
      <c r="T6" s="187"/>
      <c r="U6" s="188"/>
      <c r="V6" s="28"/>
      <c r="W6" s="83"/>
      <c r="X6" s="83"/>
      <c r="Y6" s="83"/>
      <c r="Z6" s="140"/>
      <c r="AA6" s="83"/>
      <c r="AB6" s="83"/>
      <c r="AC6" s="83"/>
      <c r="AD6" s="28"/>
      <c r="AE6" s="1063"/>
      <c r="AF6" s="786" t="s">
        <v>430</v>
      </c>
      <c r="AG6" s="39" t="s">
        <v>15</v>
      </c>
      <c r="AH6" s="515">
        <v>70</v>
      </c>
      <c r="AI6" s="515">
        <v>75</v>
      </c>
      <c r="AJ6" s="702">
        <v>19</v>
      </c>
      <c r="AK6" s="705">
        <v>60</v>
      </c>
      <c r="AL6" s="25"/>
      <c r="AM6" s="556">
        <v>0</v>
      </c>
      <c r="AN6" s="525">
        <v>1</v>
      </c>
      <c r="AO6" s="26">
        <v>28</v>
      </c>
      <c r="AP6" s="699">
        <v>0</v>
      </c>
      <c r="AQ6" s="700"/>
      <c r="AR6" s="692"/>
      <c r="AS6" s="525">
        <v>0</v>
      </c>
      <c r="AT6" s="601">
        <v>0</v>
      </c>
      <c r="AU6" s="683">
        <v>0</v>
      </c>
      <c r="AV6" s="735"/>
      <c r="AW6" s="736"/>
      <c r="AX6" s="525"/>
      <c r="AY6" s="601"/>
      <c r="AZ6" s="683"/>
      <c r="BA6" s="735"/>
      <c r="BB6" s="736"/>
      <c r="BC6" s="525"/>
      <c r="BD6" s="601"/>
      <c r="BE6" s="683"/>
      <c r="BF6" s="735"/>
      <c r="BG6" s="736"/>
      <c r="BH6" s="525"/>
      <c r="BI6" s="602"/>
      <c r="BJ6" s="708"/>
      <c r="BK6" s="735"/>
      <c r="BL6" s="736"/>
      <c r="BM6" s="525">
        <v>1</v>
      </c>
      <c r="BN6" s="601"/>
      <c r="BO6" s="709"/>
      <c r="BP6" s="735"/>
      <c r="BQ6" s="736"/>
      <c r="BR6" s="525">
        <v>1</v>
      </c>
      <c r="BS6" s="601"/>
      <c r="BT6" s="709"/>
      <c r="BU6" s="735"/>
      <c r="BV6" s="736"/>
      <c r="BW6" s="525">
        <v>1</v>
      </c>
      <c r="BX6" s="601"/>
      <c r="BY6" s="709"/>
      <c r="BZ6" s="712"/>
      <c r="CA6" s="713"/>
      <c r="CB6" s="714"/>
      <c r="CC6" s="715"/>
    </row>
    <row r="7" spans="1:82" ht="16.5" thickBot="1" x14ac:dyDescent="0.3">
      <c r="A7" s="920"/>
      <c r="B7" s="921"/>
      <c r="C7" s="921"/>
      <c r="D7" s="922"/>
      <c r="E7" s="336"/>
      <c r="F7" s="1242"/>
      <c r="G7" s="1243"/>
      <c r="H7" s="1243"/>
      <c r="I7" s="1244"/>
      <c r="J7" s="545"/>
      <c r="K7" s="208"/>
      <c r="L7" s="209"/>
      <c r="M7" s="209"/>
      <c r="N7" s="210"/>
      <c r="O7" s="336"/>
      <c r="P7" s="32"/>
      <c r="Q7" s="189"/>
      <c r="R7" s="190"/>
      <c r="S7" s="190"/>
      <c r="T7" s="190"/>
      <c r="U7" s="191"/>
      <c r="V7" s="28"/>
      <c r="W7" s="140"/>
      <c r="X7" s="83"/>
      <c r="Y7" s="83"/>
      <c r="Z7" s="140"/>
      <c r="AA7" s="83"/>
      <c r="AB7" s="83"/>
      <c r="AC7" s="140"/>
      <c r="AD7" s="28"/>
      <c r="AE7" s="1063"/>
      <c r="AF7" s="787" t="s">
        <v>410</v>
      </c>
      <c r="AG7" s="39" t="s">
        <v>15</v>
      </c>
      <c r="AH7" s="515">
        <v>51</v>
      </c>
      <c r="AI7" s="515">
        <v>56</v>
      </c>
      <c r="AJ7" s="702">
        <v>18</v>
      </c>
      <c r="AK7" s="705"/>
      <c r="AL7" s="25"/>
      <c r="AM7" s="556">
        <v>0</v>
      </c>
      <c r="AN7" s="525">
        <v>0</v>
      </c>
      <c r="AO7" s="26">
        <v>0</v>
      </c>
      <c r="AP7" s="699">
        <v>0</v>
      </c>
      <c r="AQ7" s="700"/>
      <c r="AR7" s="692"/>
      <c r="AS7" s="525">
        <v>0</v>
      </c>
      <c r="AT7" s="601">
        <v>0</v>
      </c>
      <c r="AU7" s="683">
        <v>0</v>
      </c>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1"/>
      <c r="BT7" s="709"/>
      <c r="BU7" s="735"/>
      <c r="BV7" s="736"/>
      <c r="BW7" s="525"/>
      <c r="BX7" s="601"/>
      <c r="BY7" s="709"/>
      <c r="BZ7" s="712"/>
      <c r="CA7" s="713"/>
      <c r="CB7" s="714"/>
      <c r="CC7" s="715"/>
    </row>
    <row r="8" spans="1:82" x14ac:dyDescent="0.25">
      <c r="A8" s="799" t="s">
        <v>2</v>
      </c>
      <c r="B8" s="32" t="s">
        <v>26</v>
      </c>
      <c r="C8" s="32" t="s">
        <v>1</v>
      </c>
      <c r="D8" s="810" t="s">
        <v>25</v>
      </c>
      <c r="E8" s="336"/>
      <c r="F8" s="99" t="s">
        <v>2</v>
      </c>
      <c r="G8" s="100" t="s">
        <v>26</v>
      </c>
      <c r="H8" s="100" t="s">
        <v>1</v>
      </c>
      <c r="I8" s="101" t="s">
        <v>25</v>
      </c>
      <c r="J8" s="336"/>
      <c r="K8" s="116" t="s">
        <v>2</v>
      </c>
      <c r="L8" s="117" t="s">
        <v>26</v>
      </c>
      <c r="M8" s="117" t="s">
        <v>1</v>
      </c>
      <c r="N8" s="118" t="s">
        <v>25</v>
      </c>
      <c r="O8" s="648"/>
      <c r="P8" s="119"/>
      <c r="Q8" s="146" t="s">
        <v>2</v>
      </c>
      <c r="R8" s="147" t="s">
        <v>26</v>
      </c>
      <c r="S8" s="147"/>
      <c r="T8" s="147" t="s">
        <v>1</v>
      </c>
      <c r="U8" s="148" t="s">
        <v>25</v>
      </c>
      <c r="V8" s="28"/>
      <c r="W8" s="138" t="s">
        <v>443</v>
      </c>
      <c r="X8" s="138"/>
      <c r="Y8" s="138"/>
      <c r="Z8" s="138"/>
      <c r="AA8" s="138"/>
      <c r="AB8" s="138"/>
      <c r="AC8" s="138" t="s">
        <v>415</v>
      </c>
      <c r="AD8" s="28"/>
      <c r="AE8" s="1063"/>
      <c r="AF8" s="733" t="s">
        <v>221</v>
      </c>
      <c r="AG8" s="740" t="s">
        <v>14</v>
      </c>
      <c r="AH8" s="515">
        <v>68</v>
      </c>
      <c r="AI8" s="515">
        <v>70</v>
      </c>
      <c r="AJ8" s="702">
        <v>24</v>
      </c>
      <c r="AK8" s="705">
        <v>35</v>
      </c>
      <c r="AL8" s="25"/>
      <c r="AM8" s="556">
        <v>0</v>
      </c>
      <c r="AN8" s="525">
        <v>1</v>
      </c>
      <c r="AO8" s="26">
        <v>0</v>
      </c>
      <c r="AP8" s="699">
        <v>3</v>
      </c>
      <c r="AQ8" s="700"/>
      <c r="AR8" s="692"/>
      <c r="AS8" s="525"/>
      <c r="AT8" s="601"/>
      <c r="AU8" s="683"/>
      <c r="AV8" s="735"/>
      <c r="AW8" s="736"/>
      <c r="AX8" s="525"/>
      <c r="AY8" s="601"/>
      <c r="AZ8" s="683"/>
      <c r="BA8" s="735"/>
      <c r="BB8" s="736"/>
      <c r="BC8" s="525">
        <v>1</v>
      </c>
      <c r="BD8" s="601"/>
      <c r="BE8" s="683">
        <v>1</v>
      </c>
      <c r="BF8" s="735"/>
      <c r="BG8" s="736"/>
      <c r="BH8" s="525"/>
      <c r="BI8" s="602"/>
      <c r="BJ8" s="708"/>
      <c r="BK8" s="735"/>
      <c r="BL8" s="736"/>
      <c r="BM8" s="525"/>
      <c r="BN8" s="601"/>
      <c r="BO8" s="709">
        <v>2</v>
      </c>
      <c r="BP8" s="735"/>
      <c r="BQ8" s="736"/>
      <c r="BR8" s="525"/>
      <c r="BS8" s="601"/>
      <c r="BT8" s="709">
        <v>2</v>
      </c>
      <c r="BU8" s="735"/>
      <c r="BV8" s="736"/>
      <c r="BW8" s="525"/>
      <c r="BX8" s="601"/>
      <c r="BY8" s="709">
        <v>2</v>
      </c>
      <c r="BZ8" s="712"/>
      <c r="CA8" s="713"/>
      <c r="CB8" s="714"/>
      <c r="CC8" s="715"/>
    </row>
    <row r="9" spans="1:82" x14ac:dyDescent="0.25">
      <c r="A9" s="105">
        <v>1</v>
      </c>
      <c r="B9" s="4" t="s">
        <v>413</v>
      </c>
      <c r="C9" s="4" t="s">
        <v>325</v>
      </c>
      <c r="D9" s="44" t="s">
        <v>330</v>
      </c>
      <c r="E9" s="12"/>
      <c r="F9" s="42">
        <v>1</v>
      </c>
      <c r="G9" s="4" t="s">
        <v>541</v>
      </c>
      <c r="H9" s="4" t="s">
        <v>284</v>
      </c>
      <c r="I9" s="43" t="s">
        <v>542</v>
      </c>
      <c r="J9" s="337"/>
      <c r="K9" s="121">
        <v>1</v>
      </c>
      <c r="L9" s="323"/>
      <c r="M9" s="323"/>
      <c r="N9" s="122"/>
      <c r="O9" s="633"/>
      <c r="P9" s="141"/>
      <c r="Q9" s="149" t="s">
        <v>570</v>
      </c>
      <c r="R9" s="1335" t="s">
        <v>431</v>
      </c>
      <c r="S9" s="1336"/>
      <c r="T9" s="323" t="s">
        <v>337</v>
      </c>
      <c r="U9" s="596" t="s">
        <v>339</v>
      </c>
      <c r="V9" s="28"/>
      <c r="W9" s="138" t="s">
        <v>527</v>
      </c>
      <c r="X9" s="138"/>
      <c r="Y9" s="138"/>
      <c r="Z9" s="138"/>
      <c r="AA9" s="138"/>
      <c r="AB9" s="138"/>
      <c r="AC9" s="599" t="s">
        <v>414</v>
      </c>
      <c r="AD9" s="28"/>
      <c r="AE9" s="1063"/>
      <c r="AF9" s="733" t="s">
        <v>350</v>
      </c>
      <c r="AG9" s="39" t="s">
        <v>14</v>
      </c>
      <c r="AH9" s="515">
        <v>72</v>
      </c>
      <c r="AI9" s="515">
        <v>74</v>
      </c>
      <c r="AJ9" s="702">
        <v>22</v>
      </c>
      <c r="AK9" s="705">
        <v>36</v>
      </c>
      <c r="AL9" s="25"/>
      <c r="AM9" s="556">
        <v>0</v>
      </c>
      <c r="AN9" s="525">
        <v>1</v>
      </c>
      <c r="AO9" s="26">
        <v>2</v>
      </c>
      <c r="AP9" s="699">
        <v>1</v>
      </c>
      <c r="AQ9" s="700"/>
      <c r="AR9" s="692"/>
      <c r="AS9" s="525"/>
      <c r="AT9" s="601"/>
      <c r="AU9" s="683"/>
      <c r="AV9" s="735"/>
      <c r="AW9" s="736"/>
      <c r="AX9" s="525"/>
      <c r="AY9" s="601"/>
      <c r="AZ9" s="683"/>
      <c r="BA9" s="735"/>
      <c r="BB9" s="736"/>
      <c r="BC9" s="525"/>
      <c r="BD9" s="601"/>
      <c r="BE9" s="683">
        <v>1</v>
      </c>
      <c r="BF9" s="735"/>
      <c r="BG9" s="736"/>
      <c r="BH9" s="525"/>
      <c r="BI9" s="602"/>
      <c r="BJ9" s="708"/>
      <c r="BK9" s="735"/>
      <c r="BL9" s="736"/>
      <c r="BM9" s="525">
        <v>1</v>
      </c>
      <c r="BN9" s="601">
        <v>2</v>
      </c>
      <c r="BO9" s="709"/>
      <c r="BP9" s="735"/>
      <c r="BQ9" s="736"/>
      <c r="BR9" s="525">
        <v>1</v>
      </c>
      <c r="BS9" s="601">
        <v>2</v>
      </c>
      <c r="BT9" s="709"/>
      <c r="BU9" s="735"/>
      <c r="BV9" s="736"/>
      <c r="BW9" s="525">
        <v>1</v>
      </c>
      <c r="BX9" s="601">
        <v>2</v>
      </c>
      <c r="BY9" s="709"/>
      <c r="BZ9" s="712"/>
      <c r="CA9" s="713"/>
      <c r="CB9" s="714"/>
      <c r="CC9" s="715"/>
    </row>
    <row r="10" spans="1:82" x14ac:dyDescent="0.25">
      <c r="A10" s="105">
        <v>2</v>
      </c>
      <c r="B10" s="4" t="s">
        <v>557</v>
      </c>
      <c r="C10" s="4" t="s">
        <v>337</v>
      </c>
      <c r="D10" s="44" t="s">
        <v>241</v>
      </c>
      <c r="E10" s="12"/>
      <c r="F10" s="42">
        <v>2</v>
      </c>
      <c r="G10" s="4" t="s">
        <v>413</v>
      </c>
      <c r="H10" s="4" t="s">
        <v>334</v>
      </c>
      <c r="I10" s="43" t="s">
        <v>543</v>
      </c>
      <c r="J10" s="774" t="s">
        <v>544</v>
      </c>
      <c r="K10" s="121">
        <v>2</v>
      </c>
      <c r="L10" s="323"/>
      <c r="M10" s="323"/>
      <c r="N10" s="122"/>
      <c r="O10" s="633"/>
      <c r="P10" s="141"/>
      <c r="Q10" s="149" t="s">
        <v>569</v>
      </c>
      <c r="R10" s="1335" t="s">
        <v>431</v>
      </c>
      <c r="S10" s="1336"/>
      <c r="T10" s="323" t="s">
        <v>325</v>
      </c>
      <c r="U10" s="596" t="s">
        <v>336</v>
      </c>
      <c r="V10" s="28"/>
      <c r="W10" s="138" t="s">
        <v>326</v>
      </c>
      <c r="X10" s="138"/>
      <c r="Y10" s="138"/>
      <c r="Z10" s="138"/>
      <c r="AA10" s="138"/>
      <c r="AB10" s="138"/>
      <c r="AC10" s="138"/>
      <c r="AD10" s="28"/>
      <c r="AE10" s="1063"/>
      <c r="AF10" s="733" t="s">
        <v>351</v>
      </c>
      <c r="AG10" s="39" t="s">
        <v>14</v>
      </c>
      <c r="AH10" s="515">
        <v>64</v>
      </c>
      <c r="AI10" s="515">
        <v>67</v>
      </c>
      <c r="AJ10" s="702">
        <v>17</v>
      </c>
      <c r="AK10" s="705">
        <v>12</v>
      </c>
      <c r="AL10" s="25"/>
      <c r="AM10" s="556">
        <v>0</v>
      </c>
      <c r="AN10" s="525">
        <v>1</v>
      </c>
      <c r="AO10" s="26">
        <v>0</v>
      </c>
      <c r="AP10" s="699">
        <v>1</v>
      </c>
      <c r="AQ10" s="700"/>
      <c r="AR10" s="692"/>
      <c r="AS10" s="525"/>
      <c r="AT10" s="601"/>
      <c r="AU10" s="683"/>
      <c r="AV10" s="735"/>
      <c r="AW10" s="736"/>
      <c r="AX10" s="525"/>
      <c r="AY10" s="601"/>
      <c r="AZ10" s="683"/>
      <c r="BA10" s="735"/>
      <c r="BB10" s="736"/>
      <c r="BC10" s="525">
        <v>1</v>
      </c>
      <c r="BD10" s="601"/>
      <c r="BE10" s="683">
        <v>1</v>
      </c>
      <c r="BF10" s="735"/>
      <c r="BG10" s="736"/>
      <c r="BH10" s="525"/>
      <c r="BI10" s="602"/>
      <c r="BJ10" s="708"/>
      <c r="BK10" s="735"/>
      <c r="BL10" s="736"/>
      <c r="BM10" s="525"/>
      <c r="BN10" s="601"/>
      <c r="BO10" s="709"/>
      <c r="BP10" s="735"/>
      <c r="BQ10" s="736"/>
      <c r="BR10" s="525"/>
      <c r="BS10" s="601"/>
      <c r="BT10" s="709"/>
      <c r="BU10" s="735"/>
      <c r="BV10" s="736"/>
      <c r="BW10" s="525"/>
      <c r="BX10" s="601"/>
      <c r="BY10" s="709"/>
      <c r="BZ10" s="712"/>
      <c r="CA10" s="713"/>
      <c r="CB10" s="714"/>
      <c r="CC10" s="715"/>
    </row>
    <row r="11" spans="1:82" x14ac:dyDescent="0.25">
      <c r="A11" s="105">
        <v>3</v>
      </c>
      <c r="B11" s="4" t="s">
        <v>368</v>
      </c>
      <c r="C11" s="4" t="s">
        <v>325</v>
      </c>
      <c r="D11" s="44" t="s">
        <v>329</v>
      </c>
      <c r="E11" s="12"/>
      <c r="F11" s="42">
        <v>3</v>
      </c>
      <c r="G11" s="4"/>
      <c r="H11" s="4"/>
      <c r="I11" s="43"/>
      <c r="J11" s="337"/>
      <c r="K11" s="121">
        <v>3</v>
      </c>
      <c r="L11" s="323"/>
      <c r="M11" s="323"/>
      <c r="N11" s="122"/>
      <c r="O11" s="633"/>
      <c r="P11" s="141"/>
      <c r="Q11" s="149" t="s">
        <v>142</v>
      </c>
      <c r="R11" s="1331" t="s">
        <v>546</v>
      </c>
      <c r="S11" s="1332"/>
      <c r="T11" s="591" t="s">
        <v>240</v>
      </c>
      <c r="U11" s="597" t="s">
        <v>339</v>
      </c>
      <c r="V11" s="28"/>
      <c r="W11" s="138"/>
      <c r="X11" s="138"/>
      <c r="Y11" s="138"/>
      <c r="Z11" s="138"/>
      <c r="AA11" s="138" t="s">
        <v>416</v>
      </c>
      <c r="AB11" s="138"/>
      <c r="AC11" s="138"/>
      <c r="AD11" s="28"/>
      <c r="AE11" s="1062"/>
      <c r="AF11" s="733" t="s">
        <v>404</v>
      </c>
      <c r="AG11" s="740" t="s">
        <v>14</v>
      </c>
      <c r="AH11" s="515">
        <v>58</v>
      </c>
      <c r="AI11" s="515">
        <v>62</v>
      </c>
      <c r="AJ11" s="702">
        <v>17</v>
      </c>
      <c r="AK11" s="705">
        <v>7</v>
      </c>
      <c r="AL11" s="25"/>
      <c r="AM11" s="556">
        <v>0</v>
      </c>
      <c r="AN11" s="525">
        <v>1</v>
      </c>
      <c r="AO11" s="26">
        <v>0</v>
      </c>
      <c r="AP11" s="699">
        <v>3</v>
      </c>
      <c r="AQ11" s="700"/>
      <c r="AR11" s="692"/>
      <c r="AS11" s="525"/>
      <c r="AT11" s="601"/>
      <c r="AU11" s="683"/>
      <c r="AV11" s="735"/>
      <c r="AW11" s="736"/>
      <c r="AX11" s="525"/>
      <c r="AY11" s="601"/>
      <c r="AZ11" s="683"/>
      <c r="BA11" s="735"/>
      <c r="BB11" s="736"/>
      <c r="BC11" s="525">
        <v>1</v>
      </c>
      <c r="BD11" s="601"/>
      <c r="BE11" s="683">
        <v>2</v>
      </c>
      <c r="BF11" s="735"/>
      <c r="BG11" s="736"/>
      <c r="BH11" s="525"/>
      <c r="BI11" s="602"/>
      <c r="BJ11" s="708"/>
      <c r="BK11" s="735"/>
      <c r="BL11" s="736"/>
      <c r="BM11" s="525"/>
      <c r="BN11" s="601"/>
      <c r="BO11" s="709"/>
      <c r="BP11" s="735"/>
      <c r="BQ11" s="736"/>
      <c r="BR11" s="525"/>
      <c r="BS11" s="601"/>
      <c r="BT11" s="709"/>
      <c r="BU11" s="735"/>
      <c r="BV11" s="736"/>
      <c r="BW11" s="525"/>
      <c r="BX11" s="601"/>
      <c r="BY11" s="709"/>
      <c r="BZ11" s="712"/>
      <c r="CA11" s="713"/>
      <c r="CB11" s="714"/>
      <c r="CC11" s="715"/>
    </row>
    <row r="12" spans="1:82" x14ac:dyDescent="0.25">
      <c r="A12" s="105">
        <v>4</v>
      </c>
      <c r="B12" s="4" t="s">
        <v>449</v>
      </c>
      <c r="C12" s="4" t="s">
        <v>334</v>
      </c>
      <c r="D12" s="44" t="s">
        <v>402</v>
      </c>
      <c r="E12" s="12"/>
      <c r="F12" s="42">
        <v>4</v>
      </c>
      <c r="G12" s="4"/>
      <c r="H12" s="4"/>
      <c r="I12" s="43"/>
      <c r="J12" s="337"/>
      <c r="K12" s="121">
        <v>4</v>
      </c>
      <c r="L12" s="323"/>
      <c r="M12" s="323"/>
      <c r="N12" s="122"/>
      <c r="O12" s="633"/>
      <c r="P12" s="141"/>
      <c r="Q12" s="149" t="s">
        <v>142</v>
      </c>
      <c r="R12" s="1331" t="s">
        <v>547</v>
      </c>
      <c r="S12" s="1332"/>
      <c r="T12" s="591" t="s">
        <v>240</v>
      </c>
      <c r="U12" s="597" t="s">
        <v>339</v>
      </c>
      <c r="V12" s="28"/>
      <c r="W12" s="138"/>
      <c r="X12" s="138"/>
      <c r="Y12" s="138"/>
      <c r="Z12" s="138"/>
      <c r="AA12" s="138" t="s">
        <v>490</v>
      </c>
      <c r="AB12" s="138"/>
      <c r="AC12" s="138"/>
      <c r="AD12" s="28"/>
      <c r="AE12" s="1063"/>
      <c r="AF12" s="733" t="s">
        <v>223</v>
      </c>
      <c r="AG12" s="39" t="s">
        <v>13</v>
      </c>
      <c r="AH12" s="515">
        <v>70</v>
      </c>
      <c r="AI12" s="515">
        <v>72</v>
      </c>
      <c r="AJ12" s="702">
        <v>22</v>
      </c>
      <c r="AK12" s="705">
        <v>57</v>
      </c>
      <c r="AL12" s="25"/>
      <c r="AM12" s="556">
        <v>0</v>
      </c>
      <c r="AN12" s="525">
        <v>1</v>
      </c>
      <c r="AO12" s="26">
        <v>1</v>
      </c>
      <c r="AP12" s="699">
        <v>0</v>
      </c>
      <c r="AQ12" s="700"/>
      <c r="AR12" s="692"/>
      <c r="AS12" s="525"/>
      <c r="AT12" s="601"/>
      <c r="AU12" s="683"/>
      <c r="AV12" s="735"/>
      <c r="AW12" s="736"/>
      <c r="AX12" s="525"/>
      <c r="AY12" s="601"/>
      <c r="AZ12" s="683"/>
      <c r="BA12" s="735"/>
      <c r="BB12" s="736"/>
      <c r="BC12" s="525">
        <v>1</v>
      </c>
      <c r="BD12" s="601">
        <v>1</v>
      </c>
      <c r="BE12" s="683"/>
      <c r="BF12" s="735"/>
      <c r="BG12" s="736"/>
      <c r="BH12" s="525"/>
      <c r="BI12" s="602"/>
      <c r="BJ12" s="708"/>
      <c r="BK12" s="735"/>
      <c r="BL12" s="736"/>
      <c r="BM12" s="525"/>
      <c r="BN12" s="601"/>
      <c r="BO12" s="709"/>
      <c r="BP12" s="735"/>
      <c r="BQ12" s="736"/>
      <c r="BR12" s="525"/>
      <c r="BS12" s="601"/>
      <c r="BT12" s="709"/>
      <c r="BU12" s="735"/>
      <c r="BV12" s="736"/>
      <c r="BW12" s="525"/>
      <c r="BX12" s="601"/>
      <c r="BY12" s="709"/>
      <c r="BZ12" s="712"/>
      <c r="CA12" s="713"/>
      <c r="CB12" s="714"/>
      <c r="CC12" s="715"/>
    </row>
    <row r="13" spans="1:82" ht="16.5" thickBot="1" x14ac:dyDescent="0.3">
      <c r="A13" s="105">
        <v>5</v>
      </c>
      <c r="B13" s="4" t="s">
        <v>323</v>
      </c>
      <c r="C13" s="4" t="s">
        <v>284</v>
      </c>
      <c r="D13" s="44" t="s">
        <v>336</v>
      </c>
      <c r="E13" s="12"/>
      <c r="F13" s="42" t="s">
        <v>78</v>
      </c>
      <c r="G13" s="4"/>
      <c r="H13" s="4"/>
      <c r="I13" s="43"/>
      <c r="J13" s="337"/>
      <c r="K13" s="121">
        <v>5</v>
      </c>
      <c r="L13" s="323"/>
      <c r="M13" s="323"/>
      <c r="N13" s="122"/>
      <c r="O13" s="633"/>
      <c r="P13" s="141"/>
      <c r="Q13" s="149" t="s">
        <v>142</v>
      </c>
      <c r="R13" s="1331" t="s">
        <v>548</v>
      </c>
      <c r="S13" s="1332"/>
      <c r="T13" s="591" t="s">
        <v>337</v>
      </c>
      <c r="U13" s="597" t="s">
        <v>241</v>
      </c>
      <c r="V13" s="28"/>
      <c r="W13" s="145"/>
      <c r="X13" s="145"/>
      <c r="Y13" s="145"/>
      <c r="Z13" s="145"/>
      <c r="AA13" s="145"/>
      <c r="AB13" s="145"/>
      <c r="AC13" s="145"/>
      <c r="AD13" s="28"/>
      <c r="AE13" s="1063"/>
      <c r="AF13" s="733" t="s">
        <v>349</v>
      </c>
      <c r="AG13" s="740" t="s">
        <v>13</v>
      </c>
      <c r="AH13" s="515">
        <v>68</v>
      </c>
      <c r="AI13" s="515">
        <v>70</v>
      </c>
      <c r="AJ13" s="702">
        <v>27</v>
      </c>
      <c r="AK13" s="705">
        <v>29</v>
      </c>
      <c r="AL13" s="25"/>
      <c r="AM13" s="556">
        <v>0</v>
      </c>
      <c r="AN13" s="525">
        <v>0</v>
      </c>
      <c r="AO13" s="26">
        <v>1</v>
      </c>
      <c r="AP13" s="699">
        <v>0</v>
      </c>
      <c r="AQ13" s="700"/>
      <c r="AR13" s="692"/>
      <c r="AS13" s="525"/>
      <c r="AT13" s="601"/>
      <c r="AU13" s="683"/>
      <c r="AV13" s="735"/>
      <c r="AW13" s="736"/>
      <c r="AX13" s="525"/>
      <c r="AY13" s="601"/>
      <c r="AZ13" s="683"/>
      <c r="BA13" s="735"/>
      <c r="BB13" s="736"/>
      <c r="BC13" s="525"/>
      <c r="BD13" s="601">
        <v>1</v>
      </c>
      <c r="BE13" s="683"/>
      <c r="BF13" s="735"/>
      <c r="BG13" s="736"/>
      <c r="BH13" s="525"/>
      <c r="BI13" s="602"/>
      <c r="BJ13" s="708"/>
      <c r="BK13" s="735"/>
      <c r="BL13" s="736"/>
      <c r="BM13" s="525"/>
      <c r="BN13" s="601"/>
      <c r="BO13" s="709"/>
      <c r="BP13" s="735"/>
      <c r="BQ13" s="736"/>
      <c r="BR13" s="525"/>
      <c r="BS13" s="601"/>
      <c r="BT13" s="709"/>
      <c r="BU13" s="735"/>
      <c r="BV13" s="736"/>
      <c r="BW13" s="525"/>
      <c r="BX13" s="601"/>
      <c r="BY13" s="709"/>
      <c r="BZ13" s="712"/>
      <c r="CA13" s="713"/>
      <c r="CB13" s="714"/>
      <c r="CC13" s="715"/>
    </row>
    <row r="14" spans="1:82" x14ac:dyDescent="0.25">
      <c r="A14" s="105">
        <v>6</v>
      </c>
      <c r="B14" s="4" t="s">
        <v>550</v>
      </c>
      <c r="C14" s="4" t="s">
        <v>325</v>
      </c>
      <c r="D14" s="44" t="s">
        <v>330</v>
      </c>
      <c r="E14" s="12"/>
      <c r="F14" s="42" t="s">
        <v>79</v>
      </c>
      <c r="G14" s="4"/>
      <c r="H14" s="4"/>
      <c r="I14" s="43"/>
      <c r="J14" s="337"/>
      <c r="K14" s="121" t="s">
        <v>78</v>
      </c>
      <c r="L14" s="323"/>
      <c r="M14" s="323"/>
      <c r="N14" s="122"/>
      <c r="O14" s="633"/>
      <c r="P14" s="141"/>
      <c r="Q14" s="149" t="s">
        <v>142</v>
      </c>
      <c r="R14" s="1331" t="s">
        <v>546</v>
      </c>
      <c r="S14" s="1332"/>
      <c r="T14" s="591" t="s">
        <v>328</v>
      </c>
      <c r="U14" s="597" t="s">
        <v>542</v>
      </c>
      <c r="V14" s="28"/>
      <c r="W14" s="138"/>
      <c r="X14" s="138"/>
      <c r="Y14" s="138" t="s">
        <v>297</v>
      </c>
      <c r="Z14" s="138"/>
      <c r="AA14" s="138"/>
      <c r="AB14" s="138"/>
      <c r="AC14" s="138"/>
      <c r="AD14" s="28"/>
      <c r="AE14" s="1063"/>
      <c r="AF14" s="733" t="s">
        <v>424</v>
      </c>
      <c r="AG14" s="39" t="s">
        <v>13</v>
      </c>
      <c r="AH14" s="515">
        <v>68</v>
      </c>
      <c r="AI14" s="515">
        <v>71</v>
      </c>
      <c r="AJ14" s="702">
        <v>23</v>
      </c>
      <c r="AK14" s="705">
        <v>44</v>
      </c>
      <c r="AL14" s="25"/>
      <c r="AM14" s="556">
        <v>0</v>
      </c>
      <c r="AN14" s="525">
        <v>0</v>
      </c>
      <c r="AO14" s="26">
        <v>1</v>
      </c>
      <c r="AP14" s="699">
        <v>1</v>
      </c>
      <c r="AQ14" s="700"/>
      <c r="AR14" s="692"/>
      <c r="AS14" s="525"/>
      <c r="AT14" s="601"/>
      <c r="AU14" s="683"/>
      <c r="AV14" s="735"/>
      <c r="AW14" s="736"/>
      <c r="AX14" s="525"/>
      <c r="AY14" s="601"/>
      <c r="AZ14" s="683"/>
      <c r="BA14" s="735"/>
      <c r="BB14" s="736"/>
      <c r="BC14" s="525"/>
      <c r="BD14" s="601">
        <v>1</v>
      </c>
      <c r="BE14" s="683"/>
      <c r="BF14" s="735"/>
      <c r="BG14" s="736"/>
      <c r="BH14" s="525"/>
      <c r="BI14" s="602"/>
      <c r="BJ14" s="708"/>
      <c r="BK14" s="735"/>
      <c r="BL14" s="736"/>
      <c r="BM14" s="525"/>
      <c r="BN14" s="601"/>
      <c r="BO14" s="709">
        <v>1</v>
      </c>
      <c r="BP14" s="735"/>
      <c r="BQ14" s="736"/>
      <c r="BR14" s="525"/>
      <c r="BS14" s="601"/>
      <c r="BT14" s="709">
        <v>1</v>
      </c>
      <c r="BU14" s="735"/>
      <c r="BV14" s="736"/>
      <c r="BW14" s="525"/>
      <c r="BX14" s="601"/>
      <c r="BY14" s="709">
        <v>1</v>
      </c>
      <c r="BZ14" s="712"/>
      <c r="CA14" s="713"/>
      <c r="CB14" s="714"/>
      <c r="CC14" s="715"/>
    </row>
    <row r="15" spans="1:82" x14ac:dyDescent="0.25">
      <c r="A15" s="105">
        <v>7</v>
      </c>
      <c r="B15" s="4" t="s">
        <v>530</v>
      </c>
      <c r="C15" s="4" t="s">
        <v>284</v>
      </c>
      <c r="D15" s="44" t="s">
        <v>338</v>
      </c>
      <c r="E15" s="12"/>
      <c r="F15" s="42" t="s">
        <v>167</v>
      </c>
      <c r="G15" s="4"/>
      <c r="H15" s="4"/>
      <c r="I15" s="43"/>
      <c r="J15" s="337"/>
      <c r="K15" s="121" t="s">
        <v>79</v>
      </c>
      <c r="L15" s="323"/>
      <c r="M15" s="323"/>
      <c r="N15" s="122"/>
      <c r="O15" s="633"/>
      <c r="P15" s="141"/>
      <c r="Q15" s="149" t="s">
        <v>142</v>
      </c>
      <c r="R15" s="1331" t="s">
        <v>548</v>
      </c>
      <c r="S15" s="1332"/>
      <c r="T15" s="591" t="s">
        <v>325</v>
      </c>
      <c r="U15" s="597" t="s">
        <v>331</v>
      </c>
      <c r="V15" s="28"/>
      <c r="W15" s="138"/>
      <c r="X15" s="138"/>
      <c r="Y15" s="83" t="s">
        <v>417</v>
      </c>
      <c r="Z15" s="138"/>
      <c r="AA15" s="138"/>
      <c r="AB15" s="138"/>
      <c r="AC15" s="138"/>
      <c r="AD15" s="28"/>
      <c r="AE15" s="1063"/>
      <c r="AF15" s="733" t="s">
        <v>340</v>
      </c>
      <c r="AG15" s="39" t="s">
        <v>13</v>
      </c>
      <c r="AH15" s="515">
        <v>62</v>
      </c>
      <c r="AI15" s="515">
        <v>64</v>
      </c>
      <c r="AJ15" s="702">
        <v>27</v>
      </c>
      <c r="AK15" s="705">
        <v>0</v>
      </c>
      <c r="AL15" s="25"/>
      <c r="AM15" s="556">
        <v>0</v>
      </c>
      <c r="AN15" s="525">
        <v>0</v>
      </c>
      <c r="AO15" s="26">
        <v>0</v>
      </c>
      <c r="AP15" s="699">
        <v>0</v>
      </c>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1"/>
      <c r="BT15" s="709"/>
      <c r="BU15" s="735"/>
      <c r="BV15" s="736"/>
      <c r="BW15" s="525"/>
      <c r="BX15" s="601"/>
      <c r="BY15" s="709"/>
      <c r="BZ15" s="712"/>
      <c r="CA15" s="713"/>
      <c r="CB15" s="714"/>
      <c r="CC15" s="715"/>
    </row>
    <row r="16" spans="1:82" ht="16.5" thickBot="1" x14ac:dyDescent="0.3">
      <c r="A16" s="105">
        <v>8</v>
      </c>
      <c r="B16" s="4" t="s">
        <v>513</v>
      </c>
      <c r="C16" s="4" t="s">
        <v>325</v>
      </c>
      <c r="D16" s="44" t="s">
        <v>331</v>
      </c>
      <c r="E16" s="12"/>
      <c r="F16" s="102" t="s">
        <v>89</v>
      </c>
      <c r="G16" s="103"/>
      <c r="H16" s="103"/>
      <c r="I16" s="104"/>
      <c r="J16" s="337"/>
      <c r="K16" s="125" t="s">
        <v>89</v>
      </c>
      <c r="L16" s="126"/>
      <c r="M16" s="126"/>
      <c r="N16" s="127"/>
      <c r="O16" s="633"/>
      <c r="P16" s="141"/>
      <c r="Q16" s="149" t="s">
        <v>142</v>
      </c>
      <c r="R16" s="1331" t="s">
        <v>547</v>
      </c>
      <c r="S16" s="1332"/>
      <c r="T16" s="591" t="s">
        <v>284</v>
      </c>
      <c r="U16" s="597" t="s">
        <v>549</v>
      </c>
      <c r="V16" s="28"/>
      <c r="W16" s="138"/>
      <c r="X16" s="138"/>
      <c r="Y16" s="138"/>
      <c r="Z16" s="138"/>
      <c r="AA16" s="138"/>
      <c r="AB16" s="138"/>
      <c r="AC16" s="138"/>
      <c r="AD16" s="28"/>
      <c r="AE16" s="1063"/>
      <c r="AF16" s="733" t="s">
        <v>242</v>
      </c>
      <c r="AG16" s="39" t="s">
        <v>13</v>
      </c>
      <c r="AH16" s="515">
        <v>66</v>
      </c>
      <c r="AI16" s="515">
        <v>68</v>
      </c>
      <c r="AJ16" s="702">
        <v>21</v>
      </c>
      <c r="AK16" s="705">
        <v>17</v>
      </c>
      <c r="AL16" s="25"/>
      <c r="AM16" s="556">
        <v>0</v>
      </c>
      <c r="AN16" s="525">
        <v>0</v>
      </c>
      <c r="AO16" s="26">
        <v>0</v>
      </c>
      <c r="AP16" s="699">
        <v>0</v>
      </c>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1"/>
      <c r="BT16" s="709"/>
      <c r="BU16" s="735"/>
      <c r="BV16" s="736"/>
      <c r="BW16" s="525"/>
      <c r="BX16" s="601"/>
      <c r="BY16" s="709"/>
      <c r="BZ16" s="712"/>
      <c r="CA16" s="713"/>
      <c r="CB16" s="714"/>
      <c r="CC16" s="715"/>
    </row>
    <row r="17" spans="1:81" x14ac:dyDescent="0.25">
      <c r="A17" s="105">
        <v>9</v>
      </c>
      <c r="B17" s="4" t="s">
        <v>367</v>
      </c>
      <c r="C17" s="4" t="s">
        <v>328</v>
      </c>
      <c r="D17" s="44" t="s">
        <v>329</v>
      </c>
      <c r="E17" s="12"/>
      <c r="F17" s="98"/>
      <c r="G17" s="98"/>
      <c r="H17" s="98"/>
      <c r="I17" s="98"/>
      <c r="J17" s="28"/>
      <c r="L17" s="119"/>
      <c r="M17" s="119"/>
      <c r="N17" s="119"/>
      <c r="O17" s="119"/>
      <c r="P17" s="142"/>
      <c r="Q17" s="149">
        <v>32</v>
      </c>
      <c r="R17" s="1331" t="s">
        <v>537</v>
      </c>
      <c r="S17" s="1332"/>
      <c r="T17" s="591" t="s">
        <v>284</v>
      </c>
      <c r="U17" s="597" t="s">
        <v>331</v>
      </c>
      <c r="V17" s="28"/>
      <c r="W17" s="138"/>
      <c r="X17" s="138"/>
      <c r="Y17" s="138"/>
      <c r="Z17" s="138"/>
      <c r="AA17" s="138"/>
      <c r="AB17" s="138"/>
      <c r="AC17" s="138"/>
      <c r="AD17" s="28"/>
      <c r="AE17" s="1063"/>
      <c r="AF17" s="733" t="s">
        <v>235</v>
      </c>
      <c r="AG17" s="39" t="s">
        <v>12</v>
      </c>
      <c r="AH17" s="515">
        <v>63</v>
      </c>
      <c r="AI17" s="515">
        <v>63</v>
      </c>
      <c r="AJ17" s="702">
        <v>28</v>
      </c>
      <c r="AK17" s="705">
        <v>5</v>
      </c>
      <c r="AL17" s="25"/>
      <c r="AM17" s="556">
        <v>0</v>
      </c>
      <c r="AN17" s="525">
        <v>1</v>
      </c>
      <c r="AO17" s="26">
        <v>0</v>
      </c>
      <c r="AP17" s="699">
        <v>0</v>
      </c>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v>1</v>
      </c>
      <c r="BN17" s="601"/>
      <c r="BO17" s="709"/>
      <c r="BP17" s="735"/>
      <c r="BQ17" s="736"/>
      <c r="BR17" s="525">
        <v>1</v>
      </c>
      <c r="BS17" s="601"/>
      <c r="BT17" s="709"/>
      <c r="BU17" s="735"/>
      <c r="BV17" s="736"/>
      <c r="BW17" s="525">
        <v>1</v>
      </c>
      <c r="BX17" s="601"/>
      <c r="BY17" s="709"/>
      <c r="BZ17" s="712"/>
      <c r="CA17" s="713"/>
      <c r="CB17" s="714"/>
      <c r="CC17" s="715"/>
    </row>
    <row r="18" spans="1:81" ht="16.5" thickBot="1" x14ac:dyDescent="0.3">
      <c r="A18" s="105">
        <v>10</v>
      </c>
      <c r="B18" s="4" t="s">
        <v>531</v>
      </c>
      <c r="C18" s="4" t="s">
        <v>334</v>
      </c>
      <c r="D18" s="44" t="s">
        <v>542</v>
      </c>
      <c r="E18" s="12"/>
      <c r="F18" s="90"/>
      <c r="G18" s="97"/>
      <c r="H18" s="97"/>
      <c r="I18" s="28"/>
      <c r="J18" s="28"/>
      <c r="K18" s="91"/>
      <c r="L18" s="91"/>
      <c r="M18" s="91"/>
      <c r="N18" s="91"/>
      <c r="O18" s="648"/>
      <c r="P18" s="142"/>
      <c r="Q18" s="149" t="s">
        <v>571</v>
      </c>
      <c r="R18" s="1331" t="s">
        <v>537</v>
      </c>
      <c r="S18" s="1332"/>
      <c r="T18" s="591" t="s">
        <v>334</v>
      </c>
      <c r="U18" s="597" t="s">
        <v>539</v>
      </c>
      <c r="V18" s="28"/>
      <c r="W18" s="138"/>
      <c r="X18" s="138"/>
      <c r="Y18" s="138"/>
      <c r="Z18" s="138"/>
      <c r="AA18" s="138"/>
      <c r="AB18" s="138"/>
      <c r="AC18" s="138"/>
      <c r="AD18" s="28"/>
      <c r="AE18" s="1063"/>
      <c r="AF18" s="733" t="s">
        <v>282</v>
      </c>
      <c r="AG18" s="39" t="s">
        <v>12</v>
      </c>
      <c r="AH18" s="515">
        <v>68</v>
      </c>
      <c r="AI18" s="515">
        <v>70</v>
      </c>
      <c r="AJ18" s="702">
        <v>22</v>
      </c>
      <c r="AK18" s="705">
        <v>27</v>
      </c>
      <c r="AL18" s="25"/>
      <c r="AM18" s="556">
        <v>0</v>
      </c>
      <c r="AN18" s="525">
        <v>1</v>
      </c>
      <c r="AO18" s="26">
        <v>0</v>
      </c>
      <c r="AP18" s="699">
        <v>1</v>
      </c>
      <c r="AQ18" s="700"/>
      <c r="AR18" s="692"/>
      <c r="AS18" s="525"/>
      <c r="AT18" s="601"/>
      <c r="AU18" s="683"/>
      <c r="AV18" s="735"/>
      <c r="AW18" s="736"/>
      <c r="AX18" s="525"/>
      <c r="AY18" s="601"/>
      <c r="AZ18" s="683"/>
      <c r="BA18" s="735"/>
      <c r="BB18" s="736"/>
      <c r="BC18" s="525">
        <v>1</v>
      </c>
      <c r="BD18" s="601"/>
      <c r="BE18" s="683">
        <v>1</v>
      </c>
      <c r="BF18" s="735"/>
      <c r="BG18" s="736"/>
      <c r="BH18" s="525"/>
      <c r="BI18" s="602"/>
      <c r="BJ18" s="708"/>
      <c r="BK18" s="735"/>
      <c r="BL18" s="736"/>
      <c r="BM18" s="525"/>
      <c r="BN18" s="601"/>
      <c r="BO18" s="709"/>
      <c r="BP18" s="735"/>
      <c r="BQ18" s="736"/>
      <c r="BR18" s="525"/>
      <c r="BS18" s="601"/>
      <c r="BT18" s="709"/>
      <c r="BU18" s="735"/>
      <c r="BV18" s="736"/>
      <c r="BW18" s="525"/>
      <c r="BX18" s="601"/>
      <c r="BY18" s="709"/>
      <c r="BZ18" s="712"/>
      <c r="CA18" s="713"/>
      <c r="CB18" s="714"/>
      <c r="CC18" s="715"/>
    </row>
    <row r="19" spans="1:81" x14ac:dyDescent="0.25">
      <c r="A19" s="105">
        <v>11</v>
      </c>
      <c r="B19" s="4" t="s">
        <v>528</v>
      </c>
      <c r="C19" s="4" t="s">
        <v>337</v>
      </c>
      <c r="D19" s="44" t="s">
        <v>241</v>
      </c>
      <c r="E19" s="12"/>
      <c r="F19" s="93"/>
      <c r="G19" s="770"/>
      <c r="H19" s="250"/>
      <c r="I19" s="251"/>
      <c r="J19" s="252"/>
      <c r="K19" s="247" t="s">
        <v>2</v>
      </c>
      <c r="L19" s="248" t="s">
        <v>26</v>
      </c>
      <c r="M19" s="248" t="s">
        <v>1</v>
      </c>
      <c r="N19" s="249" t="s">
        <v>25</v>
      </c>
      <c r="O19" s="648"/>
      <c r="P19" s="142"/>
      <c r="Q19" s="149">
        <v>16</v>
      </c>
      <c r="R19" s="1331" t="s">
        <v>535</v>
      </c>
      <c r="S19" s="1332"/>
      <c r="T19" s="591" t="s">
        <v>284</v>
      </c>
      <c r="U19" s="597" t="s">
        <v>324</v>
      </c>
      <c r="V19" s="28"/>
      <c r="W19" s="138"/>
      <c r="X19" s="138"/>
      <c r="Y19" s="138"/>
      <c r="Z19" s="138"/>
      <c r="AA19" s="138"/>
      <c r="AB19" s="138"/>
      <c r="AC19" s="138"/>
      <c r="AD19" s="28"/>
      <c r="AE19" s="1063"/>
      <c r="AF19" s="733" t="s">
        <v>426</v>
      </c>
      <c r="AG19" s="39" t="s">
        <v>12</v>
      </c>
      <c r="AH19" s="515">
        <v>69</v>
      </c>
      <c r="AI19" s="515">
        <v>72</v>
      </c>
      <c r="AJ19" s="702">
        <v>22</v>
      </c>
      <c r="AK19" s="705">
        <v>44</v>
      </c>
      <c r="AL19" s="25"/>
      <c r="AM19" s="556">
        <v>0</v>
      </c>
      <c r="AN19" s="525">
        <v>1</v>
      </c>
      <c r="AO19" s="26">
        <v>0</v>
      </c>
      <c r="AP19" s="699">
        <v>2</v>
      </c>
      <c r="AQ19" s="700"/>
      <c r="AR19" s="692"/>
      <c r="AS19" s="525"/>
      <c r="AT19" s="601"/>
      <c r="AU19" s="683"/>
      <c r="AV19" s="735"/>
      <c r="AW19" s="736"/>
      <c r="AX19" s="525"/>
      <c r="AY19" s="601"/>
      <c r="AZ19" s="683"/>
      <c r="BA19" s="735"/>
      <c r="BB19" s="736"/>
      <c r="BC19" s="525">
        <v>1</v>
      </c>
      <c r="BD19" s="601"/>
      <c r="BE19" s="683">
        <v>1</v>
      </c>
      <c r="BF19" s="735"/>
      <c r="BG19" s="736"/>
      <c r="BH19" s="525"/>
      <c r="BI19" s="602"/>
      <c r="BJ19" s="708"/>
      <c r="BK19" s="735"/>
      <c r="BL19" s="736"/>
      <c r="BM19" s="525"/>
      <c r="BN19" s="601"/>
      <c r="BO19" s="709">
        <v>1</v>
      </c>
      <c r="BP19" s="735"/>
      <c r="BQ19" s="736"/>
      <c r="BR19" s="525"/>
      <c r="BS19" s="601"/>
      <c r="BT19" s="709">
        <v>1</v>
      </c>
      <c r="BU19" s="735"/>
      <c r="BV19" s="736"/>
      <c r="BW19" s="525"/>
      <c r="BX19" s="601"/>
      <c r="BY19" s="709">
        <v>1</v>
      </c>
      <c r="BZ19" s="712"/>
      <c r="CA19" s="713"/>
      <c r="CB19" s="714"/>
      <c r="CC19" s="715"/>
    </row>
    <row r="20" spans="1:81" x14ac:dyDescent="0.25">
      <c r="A20" s="105">
        <v>12</v>
      </c>
      <c r="B20" s="4" t="s">
        <v>517</v>
      </c>
      <c r="C20" s="4" t="s">
        <v>325</v>
      </c>
      <c r="D20" s="44" t="s">
        <v>330</v>
      </c>
      <c r="E20" s="12"/>
      <c r="F20" s="93"/>
      <c r="G20" s="770"/>
      <c r="H20" s="253"/>
      <c r="I20" s="254"/>
      <c r="J20" s="255"/>
      <c r="K20" s="272" t="s">
        <v>142</v>
      </c>
      <c r="L20" s="273" t="s">
        <v>432</v>
      </c>
      <c r="M20" s="273" t="s">
        <v>284</v>
      </c>
      <c r="N20" s="579" t="s">
        <v>331</v>
      </c>
      <c r="O20" s="337"/>
      <c r="P20" s="142"/>
      <c r="Q20" s="149" t="s">
        <v>572</v>
      </c>
      <c r="R20" s="1333" t="s">
        <v>535</v>
      </c>
      <c r="S20" s="1334"/>
      <c r="T20" s="592" t="s">
        <v>240</v>
      </c>
      <c r="U20" s="598" t="s">
        <v>339</v>
      </c>
      <c r="V20" s="28"/>
      <c r="W20" s="83" t="s">
        <v>504</v>
      </c>
      <c r="X20" s="83"/>
      <c r="Y20" s="83"/>
      <c r="Z20" s="83"/>
      <c r="AA20" s="83"/>
      <c r="AB20" s="83"/>
      <c r="AC20" s="83" t="s">
        <v>417</v>
      </c>
      <c r="AD20" s="28"/>
      <c r="AE20" s="1063"/>
      <c r="AF20" s="733" t="s">
        <v>405</v>
      </c>
      <c r="AG20" s="740" t="s">
        <v>10</v>
      </c>
      <c r="AH20" s="515">
        <v>50</v>
      </c>
      <c r="AI20" s="515">
        <v>56</v>
      </c>
      <c r="AJ20" s="702">
        <v>19</v>
      </c>
      <c r="AK20" s="705">
        <v>4</v>
      </c>
      <c r="AL20" s="25"/>
      <c r="AM20" s="556">
        <v>0</v>
      </c>
      <c r="AN20" s="525">
        <v>0</v>
      </c>
      <c r="AO20" s="26">
        <v>0</v>
      </c>
      <c r="AP20" s="699">
        <v>1</v>
      </c>
      <c r="AQ20" s="700"/>
      <c r="AR20" s="692"/>
      <c r="AS20" s="525"/>
      <c r="AT20" s="601"/>
      <c r="AU20" s="683"/>
      <c r="AV20" s="735"/>
      <c r="AW20" s="736"/>
      <c r="AX20" s="525"/>
      <c r="AY20" s="601"/>
      <c r="AZ20" s="683"/>
      <c r="BA20" s="735"/>
      <c r="BB20" s="736"/>
      <c r="BC20" s="525"/>
      <c r="BD20" s="601"/>
      <c r="BE20" s="683">
        <v>1</v>
      </c>
      <c r="BF20" s="735"/>
      <c r="BG20" s="736"/>
      <c r="BH20" s="525"/>
      <c r="BI20" s="602"/>
      <c r="BJ20" s="708"/>
      <c r="BK20" s="735"/>
      <c r="BL20" s="736"/>
      <c r="BM20" s="525"/>
      <c r="BN20" s="601"/>
      <c r="BO20" s="709"/>
      <c r="BP20" s="735"/>
      <c r="BQ20" s="736"/>
      <c r="BR20" s="525"/>
      <c r="BS20" s="601"/>
      <c r="BT20" s="709"/>
      <c r="BU20" s="735"/>
      <c r="BV20" s="736"/>
      <c r="BW20" s="525"/>
      <c r="BX20" s="601"/>
      <c r="BY20" s="709"/>
      <c r="BZ20" s="712"/>
      <c r="CA20" s="713"/>
      <c r="CB20" s="714"/>
      <c r="CC20" s="715"/>
    </row>
    <row r="21" spans="1:81" ht="16.5" thickBot="1" x14ac:dyDescent="0.3">
      <c r="A21" s="105">
        <v>13</v>
      </c>
      <c r="B21" s="4" t="s">
        <v>532</v>
      </c>
      <c r="C21" s="4" t="s">
        <v>328</v>
      </c>
      <c r="D21" s="44" t="s">
        <v>402</v>
      </c>
      <c r="E21" s="12"/>
      <c r="F21" s="774"/>
      <c r="G21" s="774"/>
      <c r="H21" s="256"/>
      <c r="I21" s="254"/>
      <c r="J21" s="255"/>
      <c r="K21" s="272" t="s">
        <v>142</v>
      </c>
      <c r="L21" s="274" t="s">
        <v>433</v>
      </c>
      <c r="M21" s="274" t="s">
        <v>328</v>
      </c>
      <c r="N21" s="580" t="s">
        <v>435</v>
      </c>
      <c r="O21" s="337"/>
      <c r="P21" s="143"/>
      <c r="Q21" s="150" t="s">
        <v>78</v>
      </c>
      <c r="R21" s="1331" t="s">
        <v>494</v>
      </c>
      <c r="S21" s="1332"/>
      <c r="T21" s="591" t="s">
        <v>325</v>
      </c>
      <c r="U21" s="597" t="s">
        <v>331</v>
      </c>
      <c r="V21" s="28"/>
      <c r="W21" s="83" t="s">
        <v>295</v>
      </c>
      <c r="X21" s="83"/>
      <c r="Y21" s="83"/>
      <c r="Z21" s="83"/>
      <c r="AA21" s="83" t="s">
        <v>294</v>
      </c>
      <c r="AB21" s="83"/>
      <c r="AC21" s="83" t="s">
        <v>296</v>
      </c>
      <c r="AD21" s="28"/>
      <c r="AE21" s="1063"/>
      <c r="AF21" s="733" t="s">
        <v>363</v>
      </c>
      <c r="AG21" s="740" t="s">
        <v>10</v>
      </c>
      <c r="AH21" s="515">
        <v>48</v>
      </c>
      <c r="AI21" s="515">
        <v>59</v>
      </c>
      <c r="AJ21" s="702">
        <v>19</v>
      </c>
      <c r="AK21" s="705">
        <v>4</v>
      </c>
      <c r="AL21" s="25"/>
      <c r="AM21" s="556">
        <v>0</v>
      </c>
      <c r="AN21" s="525">
        <v>0</v>
      </c>
      <c r="AO21" s="26">
        <v>0</v>
      </c>
      <c r="AP21" s="699">
        <v>0</v>
      </c>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1"/>
      <c r="BT21" s="709"/>
      <c r="BU21" s="735"/>
      <c r="BV21" s="736"/>
      <c r="BW21" s="525"/>
      <c r="BX21" s="601"/>
      <c r="BY21" s="709"/>
      <c r="BZ21" s="712"/>
      <c r="CA21" s="713"/>
      <c r="CB21" s="714"/>
      <c r="CC21" s="715"/>
    </row>
    <row r="22" spans="1:81" x14ac:dyDescent="0.25">
      <c r="A22" s="105">
        <v>14</v>
      </c>
      <c r="B22" s="4" t="s">
        <v>551</v>
      </c>
      <c r="C22" s="4" t="s">
        <v>240</v>
      </c>
      <c r="D22" s="44" t="s">
        <v>241</v>
      </c>
      <c r="E22" s="12"/>
      <c r="F22" s="98"/>
      <c r="G22" s="98"/>
      <c r="H22" s="257"/>
      <c r="I22" s="254"/>
      <c r="J22" s="258"/>
      <c r="K22" s="272" t="s">
        <v>142</v>
      </c>
      <c r="L22" s="274" t="s">
        <v>434</v>
      </c>
      <c r="M22" s="274" t="s">
        <v>337</v>
      </c>
      <c r="N22" s="580" t="s">
        <v>241</v>
      </c>
      <c r="O22" s="337"/>
      <c r="P22" s="326"/>
      <c r="Q22" s="151" t="s">
        <v>168</v>
      </c>
      <c r="R22" s="1333" t="s">
        <v>494</v>
      </c>
      <c r="S22" s="1334"/>
      <c r="T22" s="592" t="s">
        <v>284</v>
      </c>
      <c r="U22" s="598" t="s">
        <v>542</v>
      </c>
      <c r="V22" s="28"/>
      <c r="W22" s="83"/>
      <c r="X22" s="83"/>
      <c r="Y22" s="87" t="s">
        <v>487</v>
      </c>
      <c r="Z22" s="88"/>
      <c r="AA22" s="89"/>
      <c r="AB22" s="83"/>
      <c r="AC22" s="83"/>
      <c r="AD22" s="28"/>
      <c r="AE22" s="1063"/>
      <c r="AF22" s="733" t="s">
        <v>222</v>
      </c>
      <c r="AG22" s="39" t="s">
        <v>10</v>
      </c>
      <c r="AH22" s="515">
        <v>71</v>
      </c>
      <c r="AI22" s="515">
        <v>73</v>
      </c>
      <c r="AJ22" s="702">
        <v>22</v>
      </c>
      <c r="AK22" s="705">
        <v>40</v>
      </c>
      <c r="AL22" s="25"/>
      <c r="AM22" s="556">
        <v>0</v>
      </c>
      <c r="AN22" s="525">
        <v>3</v>
      </c>
      <c r="AO22" s="26">
        <v>2</v>
      </c>
      <c r="AP22" s="699">
        <v>2</v>
      </c>
      <c r="AQ22" s="700"/>
      <c r="AR22" s="692"/>
      <c r="AS22" s="525"/>
      <c r="AT22" s="601"/>
      <c r="AU22" s="683"/>
      <c r="AV22" s="735"/>
      <c r="AW22" s="736"/>
      <c r="AX22" s="525"/>
      <c r="AY22" s="601"/>
      <c r="AZ22" s="683"/>
      <c r="BA22" s="735"/>
      <c r="BB22" s="736"/>
      <c r="BC22" s="525">
        <v>1</v>
      </c>
      <c r="BD22" s="601">
        <v>2</v>
      </c>
      <c r="BE22" s="683"/>
      <c r="BF22" s="735"/>
      <c r="BG22" s="736"/>
      <c r="BH22" s="525"/>
      <c r="BI22" s="602"/>
      <c r="BJ22" s="708"/>
      <c r="BK22" s="735"/>
      <c r="BL22" s="736"/>
      <c r="BM22" s="525">
        <v>2</v>
      </c>
      <c r="BN22" s="601"/>
      <c r="BO22" s="709">
        <v>2</v>
      </c>
      <c r="BP22" s="735"/>
      <c r="BQ22" s="736"/>
      <c r="BR22" s="525">
        <v>2</v>
      </c>
      <c r="BS22" s="601"/>
      <c r="BT22" s="709">
        <v>2</v>
      </c>
      <c r="BU22" s="735"/>
      <c r="BV22" s="736"/>
      <c r="BW22" s="525">
        <v>2</v>
      </c>
      <c r="BX22" s="601"/>
      <c r="BY22" s="709">
        <v>2</v>
      </c>
      <c r="BZ22" s="712"/>
      <c r="CA22" s="713"/>
      <c r="CB22" s="714"/>
      <c r="CC22" s="715"/>
    </row>
    <row r="23" spans="1:81" x14ac:dyDescent="0.25">
      <c r="A23" s="105">
        <v>15</v>
      </c>
      <c r="B23" s="4" t="s">
        <v>233</v>
      </c>
      <c r="C23" s="4" t="s">
        <v>328</v>
      </c>
      <c r="D23" s="44" t="s">
        <v>402</v>
      </c>
      <c r="E23" s="12"/>
      <c r="F23" s="90"/>
      <c r="G23" s="97"/>
      <c r="H23" s="259"/>
      <c r="I23" s="260"/>
      <c r="J23" s="261"/>
      <c r="K23" s="275" t="s">
        <v>79</v>
      </c>
      <c r="L23" s="274" t="s">
        <v>540</v>
      </c>
      <c r="M23" s="274" t="s">
        <v>284</v>
      </c>
      <c r="N23" s="580" t="s">
        <v>329</v>
      </c>
      <c r="O23" s="337"/>
      <c r="P23" s="324"/>
      <c r="Q23" s="152" t="s">
        <v>79</v>
      </c>
      <c r="R23" s="1338" t="s">
        <v>509</v>
      </c>
      <c r="S23" s="1339"/>
      <c r="T23" s="593" t="s">
        <v>337</v>
      </c>
      <c r="U23" s="598" t="s">
        <v>339</v>
      </c>
      <c r="V23" s="28"/>
      <c r="W23" s="83"/>
      <c r="X23" s="83"/>
      <c r="Y23" s="84" t="s">
        <v>362</v>
      </c>
      <c r="Z23" s="83"/>
      <c r="AA23" s="85"/>
      <c r="AB23" s="83"/>
      <c r="AC23" s="83"/>
      <c r="AD23" s="28"/>
      <c r="AE23" s="1063"/>
      <c r="AF23" s="733" t="s">
        <v>238</v>
      </c>
      <c r="AG23" s="39" t="s">
        <v>219</v>
      </c>
      <c r="AH23" s="515">
        <v>68</v>
      </c>
      <c r="AI23" s="515">
        <v>68</v>
      </c>
      <c r="AJ23" s="702">
        <v>25</v>
      </c>
      <c r="AK23" s="705">
        <v>29</v>
      </c>
      <c r="AL23" s="25"/>
      <c r="AM23" s="556">
        <v>0</v>
      </c>
      <c r="AN23" s="525">
        <v>0</v>
      </c>
      <c r="AO23" s="26">
        <v>2</v>
      </c>
      <c r="AP23" s="699">
        <v>3</v>
      </c>
      <c r="AQ23" s="700"/>
      <c r="AR23" s="692"/>
      <c r="AS23" s="525"/>
      <c r="AT23" s="601"/>
      <c r="AU23" s="683"/>
      <c r="AV23" s="735"/>
      <c r="AW23" s="736"/>
      <c r="AX23" s="525"/>
      <c r="AY23" s="601"/>
      <c r="AZ23" s="683"/>
      <c r="BA23" s="735"/>
      <c r="BB23" s="736"/>
      <c r="BC23" s="525"/>
      <c r="BD23" s="601">
        <v>2</v>
      </c>
      <c r="BE23" s="683">
        <v>2</v>
      </c>
      <c r="BF23" s="735"/>
      <c r="BG23" s="736"/>
      <c r="BH23" s="525"/>
      <c r="BI23" s="602"/>
      <c r="BJ23" s="708"/>
      <c r="BK23" s="735"/>
      <c r="BL23" s="736"/>
      <c r="BM23" s="525"/>
      <c r="BN23" s="601"/>
      <c r="BO23" s="709"/>
      <c r="BP23" s="735"/>
      <c r="BQ23" s="736"/>
      <c r="BR23" s="525"/>
      <c r="BS23" s="601"/>
      <c r="BT23" s="709"/>
      <c r="BU23" s="735"/>
      <c r="BV23" s="736"/>
      <c r="BW23" s="525"/>
      <c r="BX23" s="601"/>
      <c r="BY23" s="709"/>
      <c r="BZ23" s="712"/>
      <c r="CA23" s="713"/>
      <c r="CB23" s="714"/>
      <c r="CC23" s="715"/>
    </row>
    <row r="24" spans="1:81" ht="16.5" thickBot="1" x14ac:dyDescent="0.3">
      <c r="A24" s="105">
        <v>16</v>
      </c>
      <c r="B24" s="4" t="s">
        <v>552</v>
      </c>
      <c r="C24" s="4" t="s">
        <v>325</v>
      </c>
      <c r="D24" s="44" t="s">
        <v>331</v>
      </c>
      <c r="E24" s="12"/>
      <c r="F24" s="93"/>
      <c r="G24" s="770"/>
      <c r="H24" s="262"/>
      <c r="I24" s="263"/>
      <c r="J24" s="264"/>
      <c r="K24" s="276" t="s">
        <v>89</v>
      </c>
      <c r="L24" s="277" t="s">
        <v>434</v>
      </c>
      <c r="M24" s="277" t="s">
        <v>284</v>
      </c>
      <c r="N24" s="581" t="s">
        <v>336</v>
      </c>
      <c r="O24" s="337"/>
      <c r="P24" s="324"/>
      <c r="Q24" s="152" t="s">
        <v>167</v>
      </c>
      <c r="R24" s="1338" t="s">
        <v>509</v>
      </c>
      <c r="S24" s="1339"/>
      <c r="T24" s="593" t="s">
        <v>325</v>
      </c>
      <c r="U24" s="598" t="s">
        <v>538</v>
      </c>
      <c r="V24" s="28"/>
      <c r="W24" s="83"/>
      <c r="X24" s="83"/>
      <c r="Y24" s="84"/>
      <c r="Z24" s="83"/>
      <c r="AA24" s="85"/>
      <c r="AB24" s="83"/>
      <c r="AC24" s="83"/>
      <c r="AD24" s="28"/>
      <c r="AE24" s="1063"/>
      <c r="AF24" s="733" t="s">
        <v>244</v>
      </c>
      <c r="AG24" s="740" t="s">
        <v>219</v>
      </c>
      <c r="AH24" s="515">
        <v>70</v>
      </c>
      <c r="AI24" s="515">
        <v>73</v>
      </c>
      <c r="AJ24" s="702">
        <v>22</v>
      </c>
      <c r="AK24" s="705">
        <v>40</v>
      </c>
      <c r="AL24" s="25"/>
      <c r="AM24" s="556">
        <v>0</v>
      </c>
      <c r="AN24" s="525">
        <v>3</v>
      </c>
      <c r="AO24" s="26">
        <v>6</v>
      </c>
      <c r="AP24" s="699">
        <v>6</v>
      </c>
      <c r="AQ24" s="700"/>
      <c r="AR24" s="692"/>
      <c r="AS24" s="525">
        <v>1</v>
      </c>
      <c r="AT24" s="601"/>
      <c r="AU24" s="683">
        <v>1</v>
      </c>
      <c r="AV24" s="735"/>
      <c r="AW24" s="736"/>
      <c r="AX24" s="525"/>
      <c r="AY24" s="601"/>
      <c r="AZ24" s="683"/>
      <c r="BA24" s="735"/>
      <c r="BB24" s="736"/>
      <c r="BC24" s="525">
        <v>2</v>
      </c>
      <c r="BD24" s="601">
        <v>4</v>
      </c>
      <c r="BE24" s="683">
        <v>4</v>
      </c>
      <c r="BF24" s="735"/>
      <c r="BG24" s="736"/>
      <c r="BH24" s="525"/>
      <c r="BI24" s="602"/>
      <c r="BJ24" s="708"/>
      <c r="BK24" s="735"/>
      <c r="BL24" s="736"/>
      <c r="BM24" s="525"/>
      <c r="BN24" s="601">
        <v>2</v>
      </c>
      <c r="BO24" s="709">
        <v>1</v>
      </c>
      <c r="BP24" s="735"/>
      <c r="BQ24" s="736"/>
      <c r="BR24" s="525"/>
      <c r="BS24" s="601">
        <v>2</v>
      </c>
      <c r="BT24" s="709">
        <v>1</v>
      </c>
      <c r="BU24" s="735"/>
      <c r="BV24" s="736"/>
      <c r="BW24" s="525"/>
      <c r="BX24" s="601">
        <v>2</v>
      </c>
      <c r="BY24" s="709">
        <v>1</v>
      </c>
      <c r="BZ24" s="712"/>
      <c r="CA24" s="713"/>
      <c r="CB24" s="714"/>
      <c r="CC24" s="715"/>
    </row>
    <row r="25" spans="1:81" ht="15.75" customHeight="1" thickBot="1" x14ac:dyDescent="0.3">
      <c r="A25" s="105">
        <v>17</v>
      </c>
      <c r="B25" s="4" t="s">
        <v>516</v>
      </c>
      <c r="C25" s="4" t="s">
        <v>284</v>
      </c>
      <c r="D25" s="44" t="s">
        <v>553</v>
      </c>
      <c r="E25" s="12"/>
      <c r="F25" s="93"/>
      <c r="G25" s="770"/>
      <c r="H25" s="1251"/>
      <c r="I25" s="1252"/>
      <c r="J25" s="1252"/>
      <c r="K25" s="119"/>
      <c r="L25" s="119"/>
      <c r="M25" s="119"/>
      <c r="N25" s="119"/>
      <c r="O25" s="633"/>
      <c r="P25" s="326"/>
      <c r="Q25" s="153" t="s">
        <v>89</v>
      </c>
      <c r="R25" s="1329" t="s">
        <v>268</v>
      </c>
      <c r="S25" s="1330"/>
      <c r="T25" s="594" t="s">
        <v>284</v>
      </c>
      <c r="U25" s="595" t="s">
        <v>330</v>
      </c>
      <c r="V25" s="28"/>
      <c r="W25" s="83"/>
      <c r="X25" s="83"/>
      <c r="Y25" s="84"/>
      <c r="Z25" s="139" t="s">
        <v>293</v>
      </c>
      <c r="AA25" s="83"/>
      <c r="AB25" s="84"/>
      <c r="AC25" s="83"/>
      <c r="AD25" s="28"/>
      <c r="AE25" s="1063"/>
      <c r="AF25" s="733" t="s">
        <v>377</v>
      </c>
      <c r="AG25" s="740" t="s">
        <v>219</v>
      </c>
      <c r="AH25" s="515">
        <v>58</v>
      </c>
      <c r="AI25" s="515">
        <v>62</v>
      </c>
      <c r="AJ25" s="702">
        <v>18</v>
      </c>
      <c r="AK25" s="705">
        <v>1</v>
      </c>
      <c r="AL25" s="25"/>
      <c r="AM25" s="556">
        <v>0</v>
      </c>
      <c r="AN25" s="525">
        <v>0</v>
      </c>
      <c r="AO25" s="26">
        <v>0</v>
      </c>
      <c r="AP25" s="699">
        <v>0</v>
      </c>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1"/>
      <c r="BT25" s="709"/>
      <c r="BU25" s="735"/>
      <c r="BV25" s="736"/>
      <c r="BW25" s="525"/>
      <c r="BX25" s="601"/>
      <c r="BY25" s="709"/>
      <c r="BZ25" s="712"/>
      <c r="CA25" s="713"/>
      <c r="CB25" s="714"/>
      <c r="CC25" s="715"/>
    </row>
    <row r="26" spans="1:81" ht="16.5" thickBot="1" x14ac:dyDescent="0.3">
      <c r="A26" s="105">
        <v>18</v>
      </c>
      <c r="B26" s="4" t="s">
        <v>554</v>
      </c>
      <c r="C26" s="4" t="s">
        <v>334</v>
      </c>
      <c r="D26" s="44" t="s">
        <v>542</v>
      </c>
      <c r="E26" s="12"/>
      <c r="F26" s="774"/>
      <c r="G26" s="774"/>
      <c r="H26" s="774"/>
      <c r="I26" s="774"/>
      <c r="J26" s="92"/>
      <c r="K26" s="816"/>
      <c r="L26" s="1253"/>
      <c r="M26" s="1253"/>
      <c r="N26" s="817"/>
      <c r="O26" s="818"/>
      <c r="P26" s="818"/>
      <c r="Q26" s="818"/>
      <c r="R26" s="818"/>
      <c r="S26" s="818"/>
      <c r="T26" s="818"/>
      <c r="U26" s="819"/>
      <c r="Z26" s="133"/>
      <c r="AD26" s="28"/>
      <c r="AE26" s="1063"/>
      <c r="AF26" s="733" t="s">
        <v>401</v>
      </c>
      <c r="AG26" s="740" t="s">
        <v>11</v>
      </c>
      <c r="AH26" s="515">
        <v>63</v>
      </c>
      <c r="AI26" s="515">
        <v>67</v>
      </c>
      <c r="AJ26" s="702">
        <v>18</v>
      </c>
      <c r="AK26" s="705">
        <v>7</v>
      </c>
      <c r="AL26" s="25"/>
      <c r="AM26" s="556">
        <v>0</v>
      </c>
      <c r="AN26" s="525">
        <v>0</v>
      </c>
      <c r="AO26" s="26">
        <v>0</v>
      </c>
      <c r="AP26" s="699">
        <v>0</v>
      </c>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1"/>
      <c r="BT26" s="709"/>
      <c r="BU26" s="735"/>
      <c r="BV26" s="736"/>
      <c r="BW26" s="525"/>
      <c r="BX26" s="601"/>
      <c r="BY26" s="709"/>
      <c r="BZ26" s="712"/>
      <c r="CA26" s="713"/>
      <c r="CB26" s="714"/>
      <c r="CC26" s="715"/>
    </row>
    <row r="27" spans="1:81" thickBot="1" x14ac:dyDescent="0.3">
      <c r="A27" s="105">
        <v>19</v>
      </c>
      <c r="B27" s="4" t="s">
        <v>555</v>
      </c>
      <c r="C27" s="4" t="s">
        <v>284</v>
      </c>
      <c r="D27" s="44" t="s">
        <v>330</v>
      </c>
      <c r="E27" s="12"/>
      <c r="F27" s="646"/>
      <c r="G27" s="646"/>
      <c r="H27" s="646"/>
      <c r="I27" s="646"/>
      <c r="J27" s="814"/>
      <c r="K27" s="908" t="s">
        <v>54</v>
      </c>
      <c r="L27" s="1337" t="s">
        <v>101</v>
      </c>
      <c r="M27" s="1337"/>
      <c r="N27" s="909" t="s">
        <v>153</v>
      </c>
      <c r="O27" s="909" t="s">
        <v>24</v>
      </c>
      <c r="P27" s="909" t="s">
        <v>29</v>
      </c>
      <c r="Q27" s="909" t="s">
        <v>30</v>
      </c>
      <c r="R27" s="909" t="s">
        <v>99</v>
      </c>
      <c r="S27" s="910" t="s">
        <v>100</v>
      </c>
      <c r="T27" s="910" t="s">
        <v>573</v>
      </c>
      <c r="U27" s="904" t="s">
        <v>98</v>
      </c>
      <c r="W27" s="858" t="s">
        <v>154</v>
      </c>
      <c r="X27" s="858" t="s">
        <v>155</v>
      </c>
      <c r="Y27" s="135" t="s">
        <v>231</v>
      </c>
      <c r="Z27" s="312" t="s">
        <v>169</v>
      </c>
      <c r="AA27" s="869" t="s">
        <v>156</v>
      </c>
      <c r="AB27" s="869" t="s">
        <v>155</v>
      </c>
      <c r="AC27" s="134" t="s">
        <v>186</v>
      </c>
      <c r="AD27" s="28"/>
      <c r="AE27" s="1063"/>
      <c r="AF27" s="733" t="s">
        <v>399</v>
      </c>
      <c r="AG27" s="740" t="s">
        <v>11</v>
      </c>
      <c r="AH27" s="515">
        <v>63</v>
      </c>
      <c r="AI27" s="515">
        <v>68</v>
      </c>
      <c r="AJ27" s="702">
        <v>17</v>
      </c>
      <c r="AK27" s="705">
        <v>5</v>
      </c>
      <c r="AL27" s="25"/>
      <c r="AM27" s="556">
        <v>0</v>
      </c>
      <c r="AN27" s="525">
        <v>0</v>
      </c>
      <c r="AO27" s="26">
        <v>0</v>
      </c>
      <c r="AP27" s="699">
        <v>1</v>
      </c>
      <c r="AQ27" s="700"/>
      <c r="AR27" s="692"/>
      <c r="AS27" s="525"/>
      <c r="AT27" s="601"/>
      <c r="AU27" s="683"/>
      <c r="AV27" s="735"/>
      <c r="AW27" s="736"/>
      <c r="AX27" s="525"/>
      <c r="AY27" s="601"/>
      <c r="AZ27" s="683"/>
      <c r="BA27" s="735"/>
      <c r="BB27" s="736"/>
      <c r="BC27" s="525"/>
      <c r="BD27" s="601"/>
      <c r="BE27" s="683">
        <v>1</v>
      </c>
      <c r="BF27" s="735"/>
      <c r="BG27" s="736"/>
      <c r="BH27" s="525"/>
      <c r="BI27" s="602"/>
      <c r="BJ27" s="708"/>
      <c r="BK27" s="735"/>
      <c r="BL27" s="736"/>
      <c r="BM27" s="525"/>
      <c r="BN27" s="601"/>
      <c r="BO27" s="709"/>
      <c r="BP27" s="735"/>
      <c r="BQ27" s="736"/>
      <c r="BR27" s="525"/>
      <c r="BS27" s="601"/>
      <c r="BT27" s="709"/>
      <c r="BU27" s="735"/>
      <c r="BV27" s="736"/>
      <c r="BW27" s="525"/>
      <c r="BX27" s="601"/>
      <c r="BY27" s="709"/>
      <c r="BZ27" s="712"/>
      <c r="CA27" s="713"/>
      <c r="CB27" s="714"/>
      <c r="CC27" s="715"/>
    </row>
    <row r="28" spans="1:81" thickBot="1" x14ac:dyDescent="0.3">
      <c r="A28" s="105">
        <v>20</v>
      </c>
      <c r="B28" s="4" t="s">
        <v>518</v>
      </c>
      <c r="C28" s="600" t="s">
        <v>325</v>
      </c>
      <c r="D28" s="44" t="s">
        <v>330</v>
      </c>
      <c r="E28" s="12"/>
      <c r="F28" s="336"/>
      <c r="G28" s="645"/>
      <c r="H28" s="645"/>
      <c r="I28" s="645"/>
      <c r="J28" s="815"/>
      <c r="K28" s="822">
        <v>1</v>
      </c>
      <c r="L28" s="1255" t="s">
        <v>216</v>
      </c>
      <c r="M28" s="1256"/>
      <c r="N28" s="833">
        <f>O28+P28+Q28</f>
        <v>46</v>
      </c>
      <c r="O28" s="844">
        <v>24</v>
      </c>
      <c r="P28" s="242">
        <v>15</v>
      </c>
      <c r="Q28" s="242">
        <v>7</v>
      </c>
      <c r="R28" s="242">
        <v>83</v>
      </c>
      <c r="S28" s="242">
        <v>41</v>
      </c>
      <c r="T28" s="851">
        <f>R28-S28</f>
        <v>42</v>
      </c>
      <c r="U28" s="905">
        <f>O28*3+P28</f>
        <v>87</v>
      </c>
      <c r="W28" s="859" t="s">
        <v>419</v>
      </c>
      <c r="X28" s="860">
        <v>0</v>
      </c>
      <c r="Y28" s="313"/>
      <c r="Z28" s="306" t="s">
        <v>428</v>
      </c>
      <c r="AA28" s="870" t="s">
        <v>345</v>
      </c>
      <c r="AB28" s="871">
        <v>4950000</v>
      </c>
      <c r="AC28" s="314" t="s">
        <v>437</v>
      </c>
      <c r="AD28" s="28"/>
      <c r="AE28" s="1063"/>
      <c r="AF28" s="733" t="s">
        <v>419</v>
      </c>
      <c r="AG28" s="39" t="s">
        <v>11</v>
      </c>
      <c r="AH28" s="515">
        <v>70</v>
      </c>
      <c r="AI28" s="515">
        <v>70</v>
      </c>
      <c r="AJ28" s="702">
        <v>28</v>
      </c>
      <c r="AK28" s="705">
        <v>21</v>
      </c>
      <c r="AL28" s="25"/>
      <c r="AM28" s="556">
        <v>0</v>
      </c>
      <c r="AN28" s="525">
        <v>0</v>
      </c>
      <c r="AO28" s="26">
        <v>1</v>
      </c>
      <c r="AP28" s="699">
        <v>2</v>
      </c>
      <c r="AQ28" s="700"/>
      <c r="AR28" s="692"/>
      <c r="AS28" s="525"/>
      <c r="AT28" s="601"/>
      <c r="AU28" s="683"/>
      <c r="AV28" s="735"/>
      <c r="AW28" s="736"/>
      <c r="AX28" s="525"/>
      <c r="AY28" s="601"/>
      <c r="AZ28" s="683"/>
      <c r="BA28" s="735"/>
      <c r="BB28" s="736"/>
      <c r="BC28" s="525"/>
      <c r="BD28" s="601"/>
      <c r="BE28" s="683">
        <v>2</v>
      </c>
      <c r="BF28" s="735"/>
      <c r="BG28" s="736"/>
      <c r="BH28" s="525"/>
      <c r="BI28" s="602">
        <v>1</v>
      </c>
      <c r="BJ28" s="708"/>
      <c r="BK28" s="735"/>
      <c r="BL28" s="736"/>
      <c r="BM28" s="525"/>
      <c r="BN28" s="601"/>
      <c r="BO28" s="709"/>
      <c r="BP28" s="735"/>
      <c r="BQ28" s="736"/>
      <c r="BR28" s="525"/>
      <c r="BS28" s="601"/>
      <c r="BT28" s="709"/>
      <c r="BU28" s="735"/>
      <c r="BV28" s="736"/>
      <c r="BW28" s="525"/>
      <c r="BX28" s="601"/>
      <c r="BY28" s="709"/>
      <c r="BZ28" s="712"/>
      <c r="CA28" s="713"/>
      <c r="CB28" s="714"/>
      <c r="CC28" s="715"/>
    </row>
    <row r="29" spans="1:81" ht="15" x14ac:dyDescent="0.25">
      <c r="A29" s="105">
        <v>21</v>
      </c>
      <c r="B29" s="4" t="s">
        <v>335</v>
      </c>
      <c r="C29" s="4" t="s">
        <v>284</v>
      </c>
      <c r="D29" s="44" t="s">
        <v>331</v>
      </c>
      <c r="E29" s="12"/>
      <c r="F29" s="269" t="s">
        <v>2</v>
      </c>
      <c r="G29" s="270" t="s">
        <v>26</v>
      </c>
      <c r="H29" s="270" t="s">
        <v>1</v>
      </c>
      <c r="I29" s="271" t="s">
        <v>25</v>
      </c>
      <c r="J29" s="815"/>
      <c r="K29" s="827">
        <v>2</v>
      </c>
      <c r="L29" s="1257" t="s">
        <v>511</v>
      </c>
      <c r="M29" s="1258"/>
      <c r="N29" s="834">
        <f t="shared" ref="N29:N51" si="0">O29+P29+Q29</f>
        <v>46</v>
      </c>
      <c r="O29" s="845">
        <v>23</v>
      </c>
      <c r="P29" s="77">
        <v>15</v>
      </c>
      <c r="Q29" s="77">
        <v>8</v>
      </c>
      <c r="R29" s="77">
        <v>69</v>
      </c>
      <c r="S29" s="77">
        <v>39</v>
      </c>
      <c r="T29" s="852">
        <f>R29-S29</f>
        <v>30</v>
      </c>
      <c r="U29" s="906">
        <f t="shared" ref="U29:U51" si="1">O29*3+P29</f>
        <v>84</v>
      </c>
      <c r="W29" s="859" t="s">
        <v>421</v>
      </c>
      <c r="X29" s="860">
        <v>0</v>
      </c>
      <c r="Y29" s="313"/>
      <c r="Z29" s="306" t="s">
        <v>428</v>
      </c>
      <c r="AA29" s="870" t="s">
        <v>352</v>
      </c>
      <c r="AB29" s="871">
        <v>1400000</v>
      </c>
      <c r="AC29" s="314" t="s">
        <v>438</v>
      </c>
      <c r="AD29" s="28"/>
      <c r="AE29" s="1063"/>
      <c r="AF29" s="733" t="s">
        <v>245</v>
      </c>
      <c r="AG29" s="740" t="s">
        <v>11</v>
      </c>
      <c r="AH29" s="515">
        <v>71</v>
      </c>
      <c r="AI29" s="515">
        <v>74</v>
      </c>
      <c r="AJ29" s="703">
        <v>21</v>
      </c>
      <c r="AK29" s="705">
        <v>43</v>
      </c>
      <c r="AL29" s="25"/>
      <c r="AM29" s="556">
        <v>0</v>
      </c>
      <c r="AN29" s="525">
        <v>2</v>
      </c>
      <c r="AO29" s="26">
        <v>4</v>
      </c>
      <c r="AP29" s="699">
        <v>3</v>
      </c>
      <c r="AQ29" s="700"/>
      <c r="AR29" s="692"/>
      <c r="AS29" s="525"/>
      <c r="AT29" s="601"/>
      <c r="AU29" s="683"/>
      <c r="AV29" s="735"/>
      <c r="AW29" s="736"/>
      <c r="AX29" s="525"/>
      <c r="AY29" s="601"/>
      <c r="AZ29" s="683"/>
      <c r="BA29" s="735"/>
      <c r="BB29" s="736"/>
      <c r="BC29" s="525">
        <v>1</v>
      </c>
      <c r="BD29" s="601">
        <v>3</v>
      </c>
      <c r="BE29" s="683">
        <v>2</v>
      </c>
      <c r="BF29" s="735"/>
      <c r="BG29" s="736"/>
      <c r="BH29" s="525"/>
      <c r="BI29" s="602"/>
      <c r="BJ29" s="708"/>
      <c r="BK29" s="735"/>
      <c r="BL29" s="736"/>
      <c r="BM29" s="525">
        <v>1</v>
      </c>
      <c r="BN29" s="601">
        <v>1</v>
      </c>
      <c r="BO29" s="709">
        <v>1</v>
      </c>
      <c r="BP29" s="735"/>
      <c r="BQ29" s="736"/>
      <c r="BR29" s="525">
        <v>1</v>
      </c>
      <c r="BS29" s="601">
        <v>1</v>
      </c>
      <c r="BT29" s="709">
        <v>1</v>
      </c>
      <c r="BU29" s="735"/>
      <c r="BV29" s="736"/>
      <c r="BW29" s="525">
        <v>1</v>
      </c>
      <c r="BX29" s="601">
        <v>1</v>
      </c>
      <c r="BY29" s="709">
        <v>1</v>
      </c>
      <c r="BZ29" s="712"/>
      <c r="CA29" s="713"/>
      <c r="CB29" s="714"/>
      <c r="CC29" s="715"/>
    </row>
    <row r="30" spans="1:81" ht="15" x14ac:dyDescent="0.25">
      <c r="A30" s="105">
        <v>22</v>
      </c>
      <c r="B30" s="4" t="s">
        <v>360</v>
      </c>
      <c r="C30" s="4" t="s">
        <v>325</v>
      </c>
      <c r="D30" s="44" t="s">
        <v>331</v>
      </c>
      <c r="E30" s="12"/>
      <c r="F30" s="278" t="s">
        <v>89</v>
      </c>
      <c r="G30" s="4" t="s">
        <v>140</v>
      </c>
      <c r="H30" s="4"/>
      <c r="I30" s="279"/>
      <c r="J30" s="815"/>
      <c r="K30" s="828">
        <v>3</v>
      </c>
      <c r="L30" s="1259" t="s">
        <v>512</v>
      </c>
      <c r="M30" s="1260"/>
      <c r="N30" s="835">
        <f t="shared" si="0"/>
        <v>46</v>
      </c>
      <c r="O30" s="769">
        <v>21</v>
      </c>
      <c r="P30" s="221">
        <v>19</v>
      </c>
      <c r="Q30" s="221">
        <v>6</v>
      </c>
      <c r="R30" s="221">
        <v>70</v>
      </c>
      <c r="S30" s="221">
        <v>37</v>
      </c>
      <c r="T30" s="853">
        <f t="shared" ref="T30:T47" si="2">R30-S30</f>
        <v>33</v>
      </c>
      <c r="U30" s="906">
        <f t="shared" si="1"/>
        <v>82</v>
      </c>
      <c r="W30" s="859" t="s">
        <v>420</v>
      </c>
      <c r="X30" s="860">
        <v>0</v>
      </c>
      <c r="Y30" s="313"/>
      <c r="Z30" s="306" t="s">
        <v>428</v>
      </c>
      <c r="AA30" s="870" t="s">
        <v>355</v>
      </c>
      <c r="AB30" s="871" t="s">
        <v>439</v>
      </c>
      <c r="AC30" s="314" t="s">
        <v>411</v>
      </c>
      <c r="AD30" s="28"/>
      <c r="AE30" s="1063"/>
      <c r="AF30" s="733" t="s">
        <v>409</v>
      </c>
      <c r="AG30" s="39" t="s">
        <v>11</v>
      </c>
      <c r="AH30" s="516">
        <v>59</v>
      </c>
      <c r="AI30" s="516">
        <v>63</v>
      </c>
      <c r="AJ30" s="702">
        <v>18</v>
      </c>
      <c r="AK30" s="705">
        <v>1</v>
      </c>
      <c r="AL30" s="25"/>
      <c r="AM30" s="556">
        <v>0</v>
      </c>
      <c r="AN30" s="525">
        <v>0</v>
      </c>
      <c r="AO30" s="26">
        <v>0</v>
      </c>
      <c r="AP30" s="699">
        <v>0</v>
      </c>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1"/>
      <c r="BT30" s="709"/>
      <c r="BU30" s="735"/>
      <c r="BV30" s="736"/>
      <c r="BW30" s="525"/>
      <c r="BX30" s="601"/>
      <c r="BY30" s="709"/>
      <c r="BZ30" s="712"/>
      <c r="CA30" s="713"/>
      <c r="CB30" s="714"/>
      <c r="CC30" s="715"/>
    </row>
    <row r="31" spans="1:81" ht="15" x14ac:dyDescent="0.25">
      <c r="A31" s="105">
        <v>23</v>
      </c>
      <c r="B31" s="4" t="s">
        <v>533</v>
      </c>
      <c r="C31" s="4" t="s">
        <v>284</v>
      </c>
      <c r="D31" s="44" t="s">
        <v>330</v>
      </c>
      <c r="E31" s="12"/>
      <c r="F31" s="1340"/>
      <c r="G31" s="1341"/>
      <c r="H31" s="1341"/>
      <c r="I31" s="1342"/>
      <c r="J31" s="815"/>
      <c r="K31" s="828">
        <v>4</v>
      </c>
      <c r="L31" s="1259" t="s">
        <v>513</v>
      </c>
      <c r="M31" s="1260"/>
      <c r="N31" s="835">
        <f t="shared" si="0"/>
        <v>46</v>
      </c>
      <c r="O31" s="769">
        <v>21</v>
      </c>
      <c r="P31" s="221">
        <v>15</v>
      </c>
      <c r="Q31" s="221">
        <v>10</v>
      </c>
      <c r="R31" s="221">
        <v>59</v>
      </c>
      <c r="S31" s="221">
        <v>45</v>
      </c>
      <c r="T31" s="853">
        <f t="shared" si="2"/>
        <v>14</v>
      </c>
      <c r="U31" s="906">
        <f t="shared" si="1"/>
        <v>78</v>
      </c>
      <c r="W31" s="859" t="s">
        <v>425</v>
      </c>
      <c r="X31" s="860">
        <v>1800000</v>
      </c>
      <c r="Y31" s="313" t="s">
        <v>422</v>
      </c>
      <c r="Z31" s="306" t="s">
        <v>429</v>
      </c>
      <c r="AA31" s="870" t="s">
        <v>359</v>
      </c>
      <c r="AB31" s="871">
        <v>6000000</v>
      </c>
      <c r="AC31" s="314" t="s">
        <v>335</v>
      </c>
      <c r="AD31" s="28"/>
      <c r="AE31" s="1063"/>
      <c r="AF31" s="733" t="s">
        <v>406</v>
      </c>
      <c r="AG31" s="39" t="s">
        <v>230</v>
      </c>
      <c r="AH31" s="516">
        <v>52</v>
      </c>
      <c r="AI31" s="516">
        <v>58</v>
      </c>
      <c r="AJ31" s="702">
        <v>17</v>
      </c>
      <c r="AK31" s="705">
        <v>0</v>
      </c>
      <c r="AL31" s="25"/>
      <c r="AM31" s="556">
        <v>0</v>
      </c>
      <c r="AN31" s="525">
        <v>0</v>
      </c>
      <c r="AO31" s="26">
        <v>0</v>
      </c>
      <c r="AP31" s="699">
        <v>0</v>
      </c>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1"/>
      <c r="BT31" s="709"/>
      <c r="BU31" s="735"/>
      <c r="BV31" s="736"/>
      <c r="BW31" s="525"/>
      <c r="BX31" s="601"/>
      <c r="BY31" s="709"/>
      <c r="BZ31" s="712"/>
      <c r="CA31" s="713"/>
      <c r="CB31" s="714"/>
      <c r="CC31" s="715"/>
    </row>
    <row r="32" spans="1:81" ht="15" x14ac:dyDescent="0.25">
      <c r="A32" s="105">
        <v>24</v>
      </c>
      <c r="B32" s="4" t="s">
        <v>550</v>
      </c>
      <c r="C32" s="4" t="s">
        <v>337</v>
      </c>
      <c r="D32" s="44" t="s">
        <v>339</v>
      </c>
      <c r="E32" s="12"/>
      <c r="F32" s="1343"/>
      <c r="G32" s="1344"/>
      <c r="H32" s="1344"/>
      <c r="I32" s="1345"/>
      <c r="J32" s="820"/>
      <c r="K32" s="828">
        <v>5</v>
      </c>
      <c r="L32" s="1259" t="s">
        <v>361</v>
      </c>
      <c r="M32" s="1260"/>
      <c r="N32" s="835">
        <f t="shared" si="0"/>
        <v>46</v>
      </c>
      <c r="O32" s="769">
        <v>20</v>
      </c>
      <c r="P32" s="221">
        <v>15</v>
      </c>
      <c r="Q32" s="221">
        <v>11</v>
      </c>
      <c r="R32" s="221">
        <v>51</v>
      </c>
      <c r="S32" s="221">
        <v>42</v>
      </c>
      <c r="T32" s="853">
        <f t="shared" si="2"/>
        <v>9</v>
      </c>
      <c r="U32" s="906">
        <f t="shared" si="1"/>
        <v>75</v>
      </c>
      <c r="W32" s="859" t="s">
        <v>424</v>
      </c>
      <c r="X32" s="860">
        <v>1400000</v>
      </c>
      <c r="Y32" s="313" t="s">
        <v>423</v>
      </c>
      <c r="Z32" s="306" t="s">
        <v>429</v>
      </c>
      <c r="AA32" s="870"/>
      <c r="AB32" s="871"/>
      <c r="AC32" s="314"/>
      <c r="AD32" s="28"/>
      <c r="AE32" s="1063"/>
      <c r="AF32" s="733" t="s">
        <v>452</v>
      </c>
      <c r="AG32" s="39" t="s">
        <v>230</v>
      </c>
      <c r="AH32" s="516">
        <v>64</v>
      </c>
      <c r="AI32" s="516">
        <v>67</v>
      </c>
      <c r="AJ32" s="702">
        <v>17</v>
      </c>
      <c r="AK32" s="705">
        <v>6</v>
      </c>
      <c r="AL32" s="25"/>
      <c r="AM32" s="556">
        <v>0</v>
      </c>
      <c r="AN32" s="525">
        <v>1</v>
      </c>
      <c r="AO32" s="26">
        <v>1</v>
      </c>
      <c r="AP32" s="699">
        <v>1</v>
      </c>
      <c r="AQ32" s="700"/>
      <c r="AR32" s="692"/>
      <c r="AS32" s="525"/>
      <c r="AT32" s="601"/>
      <c r="AU32" s="683"/>
      <c r="AV32" s="735"/>
      <c r="AW32" s="736"/>
      <c r="AX32" s="525"/>
      <c r="AY32" s="601"/>
      <c r="AZ32" s="683"/>
      <c r="BA32" s="735"/>
      <c r="BB32" s="736"/>
      <c r="BC32" s="525">
        <v>1</v>
      </c>
      <c r="BD32" s="601">
        <v>1</v>
      </c>
      <c r="BE32" s="683">
        <v>1</v>
      </c>
      <c r="BF32" s="735"/>
      <c r="BG32" s="736"/>
      <c r="BH32" s="525"/>
      <c r="BI32" s="602"/>
      <c r="BJ32" s="708"/>
      <c r="BK32" s="735"/>
      <c r="BL32" s="736"/>
      <c r="BM32" s="525"/>
      <c r="BN32" s="601"/>
      <c r="BO32" s="709"/>
      <c r="BP32" s="735"/>
      <c r="BQ32" s="736"/>
      <c r="BR32" s="525"/>
      <c r="BS32" s="601"/>
      <c r="BT32" s="709"/>
      <c r="BU32" s="735"/>
      <c r="BV32" s="736"/>
      <c r="BW32" s="525"/>
      <c r="BX32" s="601"/>
      <c r="BY32" s="709"/>
      <c r="BZ32" s="712"/>
      <c r="CA32" s="713"/>
      <c r="CB32" s="714"/>
      <c r="CC32" s="715"/>
    </row>
    <row r="33" spans="1:81" ht="15" x14ac:dyDescent="0.25">
      <c r="A33" s="105">
        <v>25</v>
      </c>
      <c r="B33" s="4" t="s">
        <v>323</v>
      </c>
      <c r="C33" s="4" t="s">
        <v>325</v>
      </c>
      <c r="D33" s="44" t="s">
        <v>329</v>
      </c>
      <c r="E33" s="12"/>
      <c r="F33" s="1343"/>
      <c r="G33" s="1344"/>
      <c r="H33" s="1344"/>
      <c r="I33" s="1345"/>
      <c r="J33" s="820"/>
      <c r="K33" s="828">
        <v>6</v>
      </c>
      <c r="L33" s="1259" t="s">
        <v>514</v>
      </c>
      <c r="M33" s="1260"/>
      <c r="N33" s="835">
        <f t="shared" si="0"/>
        <v>46</v>
      </c>
      <c r="O33" s="769">
        <v>19</v>
      </c>
      <c r="P33" s="221">
        <v>16</v>
      </c>
      <c r="Q33" s="221">
        <v>11</v>
      </c>
      <c r="R33" s="221">
        <v>62</v>
      </c>
      <c r="S33" s="221">
        <v>52</v>
      </c>
      <c r="T33" s="853">
        <f t="shared" si="2"/>
        <v>10</v>
      </c>
      <c r="U33" s="906">
        <f t="shared" si="1"/>
        <v>73</v>
      </c>
      <c r="W33" s="859" t="s">
        <v>426</v>
      </c>
      <c r="X33" s="860">
        <v>1250000</v>
      </c>
      <c r="Y33" s="313" t="s">
        <v>427</v>
      </c>
      <c r="Z33" s="306" t="s">
        <v>429</v>
      </c>
      <c r="AA33" s="870"/>
      <c r="AB33" s="871"/>
      <c r="AC33" s="314"/>
      <c r="AD33" s="28"/>
      <c r="AE33" s="1063"/>
      <c r="AF33" s="733" t="s">
        <v>287</v>
      </c>
      <c r="AG33" s="740" t="s">
        <v>230</v>
      </c>
      <c r="AH33" s="515">
        <v>69</v>
      </c>
      <c r="AI33" s="515">
        <v>73</v>
      </c>
      <c r="AJ33" s="702">
        <v>22</v>
      </c>
      <c r="AK33" s="705">
        <v>42</v>
      </c>
      <c r="AL33" s="25"/>
      <c r="AM33" s="556">
        <v>0</v>
      </c>
      <c r="AN33" s="525">
        <v>1</v>
      </c>
      <c r="AO33" s="26">
        <v>6</v>
      </c>
      <c r="AP33" s="699">
        <v>2</v>
      </c>
      <c r="AQ33" s="700"/>
      <c r="AR33" s="692"/>
      <c r="AS33" s="525"/>
      <c r="AT33" s="601"/>
      <c r="AU33" s="683"/>
      <c r="AV33" s="735"/>
      <c r="AW33" s="736"/>
      <c r="AX33" s="525"/>
      <c r="AY33" s="601"/>
      <c r="AZ33" s="683"/>
      <c r="BA33" s="735"/>
      <c r="BB33" s="736"/>
      <c r="BC33" s="525">
        <v>1</v>
      </c>
      <c r="BD33" s="601">
        <v>6</v>
      </c>
      <c r="BE33" s="683">
        <v>2</v>
      </c>
      <c r="BF33" s="735"/>
      <c r="BG33" s="736"/>
      <c r="BH33" s="525"/>
      <c r="BI33" s="602"/>
      <c r="BJ33" s="708"/>
      <c r="BK33" s="735"/>
      <c r="BL33" s="736"/>
      <c r="BM33" s="525"/>
      <c r="BN33" s="601"/>
      <c r="BO33" s="709"/>
      <c r="BP33" s="735"/>
      <c r="BQ33" s="736"/>
      <c r="BR33" s="525"/>
      <c r="BS33" s="601"/>
      <c r="BT33" s="709"/>
      <c r="BU33" s="735"/>
      <c r="BV33" s="736"/>
      <c r="BW33" s="525"/>
      <c r="BX33" s="601"/>
      <c r="BY33" s="709"/>
      <c r="BZ33" s="712"/>
      <c r="CA33" s="713"/>
      <c r="CB33" s="714"/>
      <c r="CC33" s="715"/>
    </row>
    <row r="34" spans="1:81" ht="15" x14ac:dyDescent="0.25">
      <c r="A34" s="105">
        <v>26</v>
      </c>
      <c r="B34" s="4" t="s">
        <v>554</v>
      </c>
      <c r="C34" s="4" t="s">
        <v>337</v>
      </c>
      <c r="D34" s="44" t="s">
        <v>339</v>
      </c>
      <c r="E34" s="12"/>
      <c r="F34" s="1343"/>
      <c r="G34" s="1344"/>
      <c r="H34" s="1344"/>
      <c r="I34" s="1345"/>
      <c r="J34" s="820"/>
      <c r="K34" s="829">
        <v>7</v>
      </c>
      <c r="L34" s="1278"/>
      <c r="M34" s="1279"/>
      <c r="N34" s="836">
        <f t="shared" si="0"/>
        <v>0</v>
      </c>
      <c r="O34" s="846"/>
      <c r="P34" s="300"/>
      <c r="Q34" s="300"/>
      <c r="R34" s="300"/>
      <c r="S34" s="300"/>
      <c r="T34" s="854">
        <f t="shared" si="2"/>
        <v>0</v>
      </c>
      <c r="U34" s="906">
        <f t="shared" si="1"/>
        <v>0</v>
      </c>
      <c r="W34" s="859" t="s">
        <v>440</v>
      </c>
      <c r="X34" s="860">
        <v>4500000</v>
      </c>
      <c r="Y34" s="313" t="s">
        <v>243</v>
      </c>
      <c r="Z34" s="306"/>
      <c r="AA34" s="870"/>
      <c r="AB34" s="871"/>
      <c r="AC34" s="314"/>
      <c r="AD34" s="28"/>
      <c r="AE34" s="1063"/>
      <c r="AF34" s="733" t="s">
        <v>421</v>
      </c>
      <c r="AG34" s="740" t="s">
        <v>230</v>
      </c>
      <c r="AH34" s="515">
        <v>70</v>
      </c>
      <c r="AI34" s="515">
        <v>73</v>
      </c>
      <c r="AJ34" s="703">
        <v>24</v>
      </c>
      <c r="AK34" s="705">
        <v>38</v>
      </c>
      <c r="AL34" s="25"/>
      <c r="AM34" s="556">
        <v>0</v>
      </c>
      <c r="AN34" s="525">
        <v>2</v>
      </c>
      <c r="AO34" s="26">
        <v>4</v>
      </c>
      <c r="AP34" s="699">
        <v>8</v>
      </c>
      <c r="AQ34" s="700"/>
      <c r="AR34" s="692"/>
      <c r="AS34" s="525"/>
      <c r="AT34" s="601"/>
      <c r="AU34" s="683"/>
      <c r="AV34" s="735"/>
      <c r="AW34" s="736"/>
      <c r="AX34" s="525"/>
      <c r="AY34" s="601"/>
      <c r="AZ34" s="683"/>
      <c r="BA34" s="735"/>
      <c r="BB34" s="736"/>
      <c r="BC34" s="525">
        <v>1</v>
      </c>
      <c r="BD34" s="601">
        <v>2</v>
      </c>
      <c r="BE34" s="683">
        <v>6</v>
      </c>
      <c r="BF34" s="735"/>
      <c r="BG34" s="736"/>
      <c r="BH34" s="525"/>
      <c r="BI34" s="602">
        <v>1</v>
      </c>
      <c r="BJ34" s="708"/>
      <c r="BK34" s="735"/>
      <c r="BL34" s="736"/>
      <c r="BM34" s="525">
        <v>1</v>
      </c>
      <c r="BN34" s="601">
        <v>1</v>
      </c>
      <c r="BO34" s="709">
        <v>1</v>
      </c>
      <c r="BP34" s="735"/>
      <c r="BQ34" s="736"/>
      <c r="BR34" s="525">
        <v>1</v>
      </c>
      <c r="BS34" s="601">
        <v>1</v>
      </c>
      <c r="BT34" s="709">
        <v>1</v>
      </c>
      <c r="BU34" s="735"/>
      <c r="BV34" s="736"/>
      <c r="BW34" s="525">
        <v>1</v>
      </c>
      <c r="BX34" s="601">
        <v>1</v>
      </c>
      <c r="BY34" s="709">
        <v>1</v>
      </c>
      <c r="BZ34" s="712"/>
      <c r="CA34" s="713"/>
      <c r="CB34" s="714"/>
      <c r="CC34" s="715"/>
    </row>
    <row r="35" spans="1:81" ht="15" x14ac:dyDescent="0.25">
      <c r="A35" s="105">
        <v>27</v>
      </c>
      <c r="B35" s="4" t="s">
        <v>516</v>
      </c>
      <c r="C35" s="4" t="s">
        <v>240</v>
      </c>
      <c r="D35" s="44" t="s">
        <v>241</v>
      </c>
      <c r="E35" s="12"/>
      <c r="F35" s="1343"/>
      <c r="G35" s="1344"/>
      <c r="H35" s="1344"/>
      <c r="I35" s="1345"/>
      <c r="J35" s="823"/>
      <c r="K35" s="829">
        <v>8</v>
      </c>
      <c r="L35" s="1263"/>
      <c r="M35" s="1264"/>
      <c r="N35" s="837">
        <f t="shared" si="0"/>
        <v>0</v>
      </c>
      <c r="O35" s="768"/>
      <c r="P35" s="78"/>
      <c r="Q35" s="78"/>
      <c r="R35" s="78"/>
      <c r="S35" s="78"/>
      <c r="T35" s="854">
        <f t="shared" si="2"/>
        <v>0</v>
      </c>
      <c r="U35" s="906">
        <f t="shared" si="1"/>
        <v>0</v>
      </c>
      <c r="W35" s="859" t="s">
        <v>441</v>
      </c>
      <c r="X35" s="860">
        <v>1150000</v>
      </c>
      <c r="Y35" s="313" t="s">
        <v>442</v>
      </c>
      <c r="Z35" s="315"/>
      <c r="AA35" s="870"/>
      <c r="AB35" s="871"/>
      <c r="AC35" s="314"/>
      <c r="AD35" s="28"/>
      <c r="AE35" s="1063"/>
      <c r="AF35" s="733" t="s">
        <v>420</v>
      </c>
      <c r="AG35" s="39" t="s">
        <v>230</v>
      </c>
      <c r="AH35" s="515">
        <v>73</v>
      </c>
      <c r="AI35" s="515">
        <v>74</v>
      </c>
      <c r="AJ35" s="703">
        <v>25</v>
      </c>
      <c r="AK35" s="705">
        <v>33</v>
      </c>
      <c r="AL35" s="25"/>
      <c r="AM35" s="556">
        <v>0</v>
      </c>
      <c r="AN35" s="525">
        <v>2</v>
      </c>
      <c r="AO35" s="26">
        <v>5</v>
      </c>
      <c r="AP35" s="699">
        <v>4</v>
      </c>
      <c r="AQ35" s="700"/>
      <c r="AR35" s="692"/>
      <c r="AS35" s="525">
        <v>1</v>
      </c>
      <c r="AT35" s="601">
        <v>2</v>
      </c>
      <c r="AU35" s="683">
        <v>1</v>
      </c>
      <c r="AV35" s="735"/>
      <c r="AW35" s="736"/>
      <c r="AX35" s="525"/>
      <c r="AY35" s="601"/>
      <c r="AZ35" s="683">
        <v>1</v>
      </c>
      <c r="BA35" s="735"/>
      <c r="BB35" s="736"/>
      <c r="BC35" s="525">
        <v>1</v>
      </c>
      <c r="BD35" s="601">
        <v>1</v>
      </c>
      <c r="BE35" s="683">
        <v>2</v>
      </c>
      <c r="BF35" s="735"/>
      <c r="BG35" s="736"/>
      <c r="BH35" s="525"/>
      <c r="BI35" s="602"/>
      <c r="BJ35" s="708"/>
      <c r="BK35" s="735"/>
      <c r="BL35" s="736"/>
      <c r="BM35" s="525"/>
      <c r="BN35" s="601">
        <v>2</v>
      </c>
      <c r="BO35" s="709"/>
      <c r="BP35" s="735"/>
      <c r="BQ35" s="736"/>
      <c r="BR35" s="525"/>
      <c r="BS35" s="601">
        <v>2</v>
      </c>
      <c r="BT35" s="709"/>
      <c r="BU35" s="735"/>
      <c r="BV35" s="736"/>
      <c r="BW35" s="525"/>
      <c r="BX35" s="601">
        <v>2</v>
      </c>
      <c r="BY35" s="709"/>
      <c r="BZ35" s="712"/>
      <c r="CA35" s="713"/>
      <c r="CB35" s="714">
        <v>5.5</v>
      </c>
      <c r="CC35" s="715"/>
    </row>
    <row r="36" spans="1:81" thickBot="1" x14ac:dyDescent="0.3">
      <c r="A36" s="105">
        <v>28</v>
      </c>
      <c r="B36" s="4" t="s">
        <v>397</v>
      </c>
      <c r="C36" s="4" t="s">
        <v>337</v>
      </c>
      <c r="D36" s="44" t="s">
        <v>529</v>
      </c>
      <c r="E36" s="12"/>
      <c r="F36" s="1346"/>
      <c r="G36" s="1347"/>
      <c r="H36" s="1347"/>
      <c r="I36" s="1348"/>
      <c r="J36" s="92"/>
      <c r="K36" s="829">
        <v>9</v>
      </c>
      <c r="L36" s="1263"/>
      <c r="M36" s="1264"/>
      <c r="N36" s="837">
        <f t="shared" si="0"/>
        <v>0</v>
      </c>
      <c r="O36" s="768"/>
      <c r="P36" s="78"/>
      <c r="Q36" s="78"/>
      <c r="R36" s="78"/>
      <c r="S36" s="78"/>
      <c r="T36" s="854">
        <f t="shared" si="2"/>
        <v>0</v>
      </c>
      <c r="U36" s="906">
        <f t="shared" si="1"/>
        <v>0</v>
      </c>
      <c r="W36" s="859" t="s">
        <v>450</v>
      </c>
      <c r="X36" s="860">
        <v>4300000</v>
      </c>
      <c r="Y36" s="313" t="s">
        <v>451</v>
      </c>
      <c r="Z36" s="306" t="s">
        <v>429</v>
      </c>
      <c r="AA36" s="870"/>
      <c r="AB36" s="871"/>
      <c r="AC36" s="314"/>
      <c r="AD36" s="28"/>
      <c r="AE36" s="1063"/>
      <c r="AF36" s="733" t="s">
        <v>353</v>
      </c>
      <c r="AG36" s="740" t="s">
        <v>7</v>
      </c>
      <c r="AH36" s="515">
        <v>61</v>
      </c>
      <c r="AI36" s="515">
        <v>65</v>
      </c>
      <c r="AJ36" s="703">
        <v>18</v>
      </c>
      <c r="AK36" s="705">
        <v>1</v>
      </c>
      <c r="AL36" s="25"/>
      <c r="AM36" s="556">
        <v>0</v>
      </c>
      <c r="AN36" s="525">
        <v>0</v>
      </c>
      <c r="AO36" s="26">
        <v>1</v>
      </c>
      <c r="AP36" s="699">
        <v>0</v>
      </c>
      <c r="AQ36" s="700"/>
      <c r="AR36" s="692"/>
      <c r="AS36" s="525"/>
      <c r="AT36" s="601"/>
      <c r="AU36" s="683"/>
      <c r="AV36" s="735"/>
      <c r="AW36" s="736"/>
      <c r="AX36" s="525"/>
      <c r="AY36" s="601"/>
      <c r="AZ36" s="683"/>
      <c r="BA36" s="735"/>
      <c r="BB36" s="736"/>
      <c r="BC36" s="525"/>
      <c r="BD36" s="601">
        <v>1</v>
      </c>
      <c r="BE36" s="683"/>
      <c r="BF36" s="735"/>
      <c r="BG36" s="736"/>
      <c r="BH36" s="525"/>
      <c r="BI36" s="602"/>
      <c r="BJ36" s="708"/>
      <c r="BK36" s="735"/>
      <c r="BL36" s="736"/>
      <c r="BM36" s="525"/>
      <c r="BN36" s="601"/>
      <c r="BO36" s="709"/>
      <c r="BP36" s="735"/>
      <c r="BQ36" s="736"/>
      <c r="BR36" s="525"/>
      <c r="BS36" s="601"/>
      <c r="BT36" s="709"/>
      <c r="BU36" s="735"/>
      <c r="BV36" s="736"/>
      <c r="BW36" s="525"/>
      <c r="BX36" s="601"/>
      <c r="BY36" s="709"/>
      <c r="BZ36" s="712"/>
      <c r="CA36" s="713"/>
      <c r="CB36" s="714"/>
      <c r="CC36" s="715"/>
    </row>
    <row r="37" spans="1:81" thickBot="1" x14ac:dyDescent="0.3">
      <c r="A37" s="105">
        <v>29</v>
      </c>
      <c r="B37" s="4" t="s">
        <v>368</v>
      </c>
      <c r="C37" s="4" t="s">
        <v>284</v>
      </c>
      <c r="D37" s="44" t="s">
        <v>324</v>
      </c>
      <c r="E37" s="12"/>
      <c r="F37" s="647"/>
      <c r="G37" s="647"/>
      <c r="H37" s="647"/>
      <c r="I37" s="647"/>
      <c r="J37" s="92"/>
      <c r="K37" s="52">
        <v>10</v>
      </c>
      <c r="L37" s="1263"/>
      <c r="M37" s="1264"/>
      <c r="N37" s="837">
        <f t="shared" si="0"/>
        <v>0</v>
      </c>
      <c r="O37" s="768"/>
      <c r="P37" s="78"/>
      <c r="Q37" s="78"/>
      <c r="R37" s="78"/>
      <c r="S37" s="78"/>
      <c r="T37" s="854">
        <f t="shared" si="2"/>
        <v>0</v>
      </c>
      <c r="U37" s="906">
        <f t="shared" si="1"/>
        <v>0</v>
      </c>
      <c r="W37" s="859"/>
      <c r="X37" s="860"/>
      <c r="Y37" s="313"/>
      <c r="Z37" s="306"/>
      <c r="AA37" s="870"/>
      <c r="AB37" s="871"/>
      <c r="AC37" s="314"/>
      <c r="AD37" s="28"/>
      <c r="AE37" s="1063"/>
      <c r="AF37" s="734" t="s">
        <v>407</v>
      </c>
      <c r="AG37" s="740" t="s">
        <v>7</v>
      </c>
      <c r="AH37" s="516">
        <v>55</v>
      </c>
      <c r="AI37" s="516">
        <v>59</v>
      </c>
      <c r="AJ37" s="703">
        <v>17</v>
      </c>
      <c r="AK37" s="705">
        <v>0</v>
      </c>
      <c r="AL37" s="25"/>
      <c r="AM37" s="556">
        <v>0</v>
      </c>
      <c r="AN37" s="525">
        <v>0</v>
      </c>
      <c r="AO37" s="26">
        <v>0</v>
      </c>
      <c r="AP37" s="699">
        <v>0</v>
      </c>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1"/>
      <c r="BT37" s="709"/>
      <c r="BU37" s="735"/>
      <c r="BV37" s="736"/>
      <c r="BW37" s="525"/>
      <c r="BX37" s="601"/>
      <c r="BY37" s="709"/>
      <c r="BZ37" s="712"/>
      <c r="CA37" s="713"/>
      <c r="CB37" s="714"/>
      <c r="CC37" s="715">
        <v>6.1</v>
      </c>
    </row>
    <row r="38" spans="1:81" thickBot="1" x14ac:dyDescent="0.3">
      <c r="A38" s="105">
        <v>30</v>
      </c>
      <c r="B38" s="4" t="s">
        <v>518</v>
      </c>
      <c r="C38" s="4" t="s">
        <v>337</v>
      </c>
      <c r="D38" s="44" t="s">
        <v>241</v>
      </c>
      <c r="E38" s="12"/>
      <c r="F38" s="1122"/>
      <c r="G38" s="1123"/>
      <c r="H38" s="1123"/>
      <c r="I38" s="1124"/>
      <c r="J38" s="92"/>
      <c r="K38" s="52">
        <v>11</v>
      </c>
      <c r="L38" s="1263" t="s">
        <v>368</v>
      </c>
      <c r="M38" s="1264"/>
      <c r="N38" s="837">
        <f t="shared" si="0"/>
        <v>46</v>
      </c>
      <c r="O38" s="768">
        <v>18</v>
      </c>
      <c r="P38" s="78">
        <v>13</v>
      </c>
      <c r="Q38" s="78">
        <v>15</v>
      </c>
      <c r="R38" s="78">
        <v>48</v>
      </c>
      <c r="S38" s="78">
        <v>48</v>
      </c>
      <c r="T38" s="854">
        <f t="shared" si="2"/>
        <v>0</v>
      </c>
      <c r="U38" s="906">
        <f t="shared" si="1"/>
        <v>67</v>
      </c>
      <c r="W38" s="861"/>
      <c r="X38" s="862"/>
      <c r="Y38" s="316"/>
      <c r="Z38" s="306"/>
      <c r="AA38" s="872"/>
      <c r="AB38" s="873"/>
      <c r="AC38" s="317"/>
      <c r="AD38" s="28"/>
      <c r="AE38" s="1063"/>
      <c r="AF38" s="733" t="s">
        <v>359</v>
      </c>
      <c r="AG38" s="39" t="s">
        <v>7</v>
      </c>
      <c r="AH38" s="516">
        <v>71</v>
      </c>
      <c r="AI38" s="516">
        <v>71</v>
      </c>
      <c r="AJ38" s="703">
        <v>20</v>
      </c>
      <c r="AK38" s="705">
        <v>6</v>
      </c>
      <c r="AL38" s="25"/>
      <c r="AM38" s="556">
        <v>0</v>
      </c>
      <c r="AN38" s="525">
        <v>0</v>
      </c>
      <c r="AO38" s="26">
        <v>0</v>
      </c>
      <c r="AP38" s="699">
        <v>0</v>
      </c>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1"/>
      <c r="BT38" s="709"/>
      <c r="BU38" s="735"/>
      <c r="BV38" s="736"/>
      <c r="BW38" s="525"/>
      <c r="BX38" s="601"/>
      <c r="BY38" s="709"/>
      <c r="BZ38" s="712"/>
      <c r="CA38" s="713"/>
      <c r="CB38" s="714">
        <v>6.2</v>
      </c>
      <c r="CC38" s="715">
        <v>6.1</v>
      </c>
    </row>
    <row r="39" spans="1:81" ht="16.5" thickTop="1" x14ac:dyDescent="0.25">
      <c r="A39" s="105">
        <v>31</v>
      </c>
      <c r="B39" s="4" t="s">
        <v>555</v>
      </c>
      <c r="C39" s="4" t="s">
        <v>325</v>
      </c>
      <c r="D39" s="44" t="s">
        <v>556</v>
      </c>
      <c r="E39" s="12"/>
      <c r="F39" s="897"/>
      <c r="G39" s="898"/>
      <c r="H39" s="898"/>
      <c r="I39" s="899"/>
      <c r="J39" s="92"/>
      <c r="K39" s="52">
        <v>12</v>
      </c>
      <c r="L39" s="1263"/>
      <c r="M39" s="1264"/>
      <c r="N39" s="837">
        <f t="shared" si="0"/>
        <v>0</v>
      </c>
      <c r="O39" s="768"/>
      <c r="P39" s="78"/>
      <c r="Q39" s="78"/>
      <c r="R39" s="78"/>
      <c r="S39" s="78"/>
      <c r="T39" s="854">
        <f t="shared" si="2"/>
        <v>0</v>
      </c>
      <c r="U39" s="906">
        <f t="shared" si="1"/>
        <v>0</v>
      </c>
      <c r="W39" s="859"/>
      <c r="X39" s="860"/>
      <c r="Y39" s="313"/>
      <c r="Z39" s="308" t="s">
        <v>170</v>
      </c>
      <c r="AA39" s="870" t="s">
        <v>340</v>
      </c>
      <c r="AB39" s="871" t="s">
        <v>439</v>
      </c>
      <c r="AC39" s="314" t="s">
        <v>456</v>
      </c>
      <c r="AD39" s="28"/>
      <c r="AE39" s="1063"/>
      <c r="AF39" s="733" t="s">
        <v>396</v>
      </c>
      <c r="AG39" s="39" t="s">
        <v>7</v>
      </c>
      <c r="AH39" s="516">
        <v>74</v>
      </c>
      <c r="AI39" s="516">
        <v>77</v>
      </c>
      <c r="AJ39" s="703">
        <v>20</v>
      </c>
      <c r="AK39" s="705">
        <v>50</v>
      </c>
      <c r="AL39" s="25"/>
      <c r="AM39" s="556">
        <v>0</v>
      </c>
      <c r="AN39" s="525">
        <v>2</v>
      </c>
      <c r="AO39" s="26">
        <v>6</v>
      </c>
      <c r="AP39" s="699">
        <v>1</v>
      </c>
      <c r="AQ39" s="700"/>
      <c r="AR39" s="692"/>
      <c r="AS39" s="525"/>
      <c r="AT39" s="601"/>
      <c r="AU39" s="683"/>
      <c r="AV39" s="735"/>
      <c r="AW39" s="736"/>
      <c r="AX39" s="525"/>
      <c r="AY39" s="601"/>
      <c r="AZ39" s="683"/>
      <c r="BA39" s="735"/>
      <c r="BB39" s="736"/>
      <c r="BC39" s="525"/>
      <c r="BD39" s="601">
        <v>4</v>
      </c>
      <c r="BE39" s="683">
        <v>1</v>
      </c>
      <c r="BF39" s="735"/>
      <c r="BG39" s="736"/>
      <c r="BH39" s="525"/>
      <c r="BI39" s="602"/>
      <c r="BJ39" s="708"/>
      <c r="BK39" s="735"/>
      <c r="BL39" s="736"/>
      <c r="BM39" s="525">
        <v>2</v>
      </c>
      <c r="BN39" s="601">
        <v>2</v>
      </c>
      <c r="BO39" s="709"/>
      <c r="BP39" s="735"/>
      <c r="BQ39" s="736"/>
      <c r="BR39" s="525">
        <v>2</v>
      </c>
      <c r="BS39" s="601">
        <v>2</v>
      </c>
      <c r="BT39" s="709"/>
      <c r="BU39" s="735"/>
      <c r="BV39" s="736"/>
      <c r="BW39" s="525">
        <v>2</v>
      </c>
      <c r="BX39" s="601">
        <v>2</v>
      </c>
      <c r="BY39" s="709"/>
      <c r="BZ39" s="712"/>
      <c r="CA39" s="713"/>
      <c r="CB39" s="714"/>
      <c r="CC39" s="715"/>
    </row>
    <row r="40" spans="1:81" ht="15" x14ac:dyDescent="0.25">
      <c r="A40" s="105">
        <v>32</v>
      </c>
      <c r="B40" s="4" t="s">
        <v>552</v>
      </c>
      <c r="C40" s="4" t="s">
        <v>337</v>
      </c>
      <c r="D40" s="44" t="s">
        <v>339</v>
      </c>
      <c r="E40" s="12"/>
      <c r="F40" s="217"/>
      <c r="G40" s="193"/>
      <c r="H40" s="193"/>
      <c r="I40" s="218"/>
      <c r="J40" s="92"/>
      <c r="K40" s="52">
        <v>13</v>
      </c>
      <c r="L40" s="1263"/>
      <c r="M40" s="1264"/>
      <c r="N40" s="837">
        <f t="shared" si="0"/>
        <v>0</v>
      </c>
      <c r="O40" s="768"/>
      <c r="P40" s="78"/>
      <c r="Q40" s="78"/>
      <c r="R40" s="78"/>
      <c r="S40" s="78"/>
      <c r="T40" s="854">
        <f t="shared" si="2"/>
        <v>0</v>
      </c>
      <c r="U40" s="906">
        <f t="shared" si="1"/>
        <v>0</v>
      </c>
      <c r="W40" s="863"/>
      <c r="X40" s="864"/>
      <c r="Y40" s="318"/>
      <c r="Z40" s="306"/>
      <c r="AA40" s="870" t="s">
        <v>463</v>
      </c>
      <c r="AB40" s="871">
        <v>500000</v>
      </c>
      <c r="AC40" s="314" t="s">
        <v>464</v>
      </c>
      <c r="AD40" s="28"/>
      <c r="AE40" s="1063"/>
      <c r="AF40" s="733" t="s">
        <v>357</v>
      </c>
      <c r="AG40" s="740" t="s">
        <v>9</v>
      </c>
      <c r="AH40" s="516">
        <v>60</v>
      </c>
      <c r="AI40" s="516">
        <v>61</v>
      </c>
      <c r="AJ40" s="703">
        <v>21</v>
      </c>
      <c r="AK40" s="705">
        <v>0</v>
      </c>
      <c r="AL40" s="25"/>
      <c r="AM40" s="556">
        <v>0</v>
      </c>
      <c r="AN40" s="525">
        <v>0</v>
      </c>
      <c r="AO40" s="26">
        <v>0</v>
      </c>
      <c r="AP40" s="699">
        <v>0</v>
      </c>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1"/>
      <c r="BT40" s="709"/>
      <c r="BU40" s="735"/>
      <c r="BV40" s="736"/>
      <c r="BW40" s="525"/>
      <c r="BX40" s="601"/>
      <c r="BY40" s="709"/>
      <c r="BZ40" s="712"/>
      <c r="CA40" s="713"/>
      <c r="CB40" s="714"/>
      <c r="CC40" s="715"/>
    </row>
    <row r="41" spans="1:81" ht="15" x14ac:dyDescent="0.25">
      <c r="A41" s="105">
        <v>33</v>
      </c>
      <c r="B41" s="4" t="s">
        <v>233</v>
      </c>
      <c r="C41" s="4" t="s">
        <v>334</v>
      </c>
      <c r="D41" s="44" t="s">
        <v>536</v>
      </c>
      <c r="E41" s="12"/>
      <c r="F41" s="219"/>
      <c r="G41" s="194"/>
      <c r="H41" s="900"/>
      <c r="I41" s="220"/>
      <c r="J41" s="92"/>
      <c r="K41" s="52">
        <v>14</v>
      </c>
      <c r="L41" s="1263"/>
      <c r="M41" s="1264"/>
      <c r="N41" s="837">
        <f t="shared" si="0"/>
        <v>0</v>
      </c>
      <c r="O41" s="768"/>
      <c r="P41" s="78"/>
      <c r="Q41" s="78"/>
      <c r="R41" s="78"/>
      <c r="S41" s="78"/>
      <c r="T41" s="854">
        <f t="shared" si="2"/>
        <v>0</v>
      </c>
      <c r="U41" s="906">
        <f t="shared" si="1"/>
        <v>0</v>
      </c>
      <c r="W41" s="865"/>
      <c r="X41" s="866"/>
      <c r="Y41" s="319"/>
      <c r="Z41" s="315"/>
      <c r="AA41" s="874" t="s">
        <v>225</v>
      </c>
      <c r="AB41" s="875">
        <v>5800000</v>
      </c>
      <c r="AC41" s="314" t="s">
        <v>502</v>
      </c>
      <c r="AD41" s="28"/>
      <c r="AE41" s="1063"/>
      <c r="AF41" s="733" t="s">
        <v>403</v>
      </c>
      <c r="AG41" s="740" t="s">
        <v>9</v>
      </c>
      <c r="AH41" s="516">
        <v>60</v>
      </c>
      <c r="AI41" s="516">
        <v>65</v>
      </c>
      <c r="AJ41" s="703">
        <v>18</v>
      </c>
      <c r="AK41" s="705">
        <v>8</v>
      </c>
      <c r="AL41" s="25"/>
      <c r="AM41" s="556">
        <v>0</v>
      </c>
      <c r="AN41" s="525">
        <v>0</v>
      </c>
      <c r="AO41" s="26">
        <v>0</v>
      </c>
      <c r="AP41" s="699">
        <v>0</v>
      </c>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1"/>
      <c r="BT41" s="709"/>
      <c r="BU41" s="735"/>
      <c r="BV41" s="736"/>
      <c r="BW41" s="525"/>
      <c r="BX41" s="601"/>
      <c r="BY41" s="709"/>
      <c r="BZ41" s="712"/>
      <c r="CA41" s="713"/>
      <c r="CB41" s="714"/>
      <c r="CC41" s="715"/>
    </row>
    <row r="42" spans="1:81" ht="15" x14ac:dyDescent="0.25">
      <c r="A42" s="105">
        <v>34</v>
      </c>
      <c r="B42" s="4" t="s">
        <v>551</v>
      </c>
      <c r="C42" s="4" t="s">
        <v>284</v>
      </c>
      <c r="D42" s="44" t="s">
        <v>330</v>
      </c>
      <c r="E42" s="12"/>
      <c r="F42" s="219"/>
      <c r="G42" s="194"/>
      <c r="H42" s="900"/>
      <c r="I42" s="220"/>
      <c r="J42" s="92"/>
      <c r="K42" s="52">
        <v>15</v>
      </c>
      <c r="L42" s="1263"/>
      <c r="M42" s="1264"/>
      <c r="N42" s="837">
        <f t="shared" si="0"/>
        <v>0</v>
      </c>
      <c r="O42" s="768"/>
      <c r="P42" s="78"/>
      <c r="Q42" s="78"/>
      <c r="R42" s="78"/>
      <c r="S42" s="78"/>
      <c r="T42" s="854">
        <f t="shared" si="2"/>
        <v>0</v>
      </c>
      <c r="U42" s="906">
        <f t="shared" si="1"/>
        <v>0</v>
      </c>
      <c r="W42" s="867"/>
      <c r="X42" s="860"/>
      <c r="Y42" s="320"/>
      <c r="Z42" s="307"/>
      <c r="AA42" s="870"/>
      <c r="AB42" s="876"/>
      <c r="AC42" s="314"/>
      <c r="AD42" s="28"/>
      <c r="AE42" s="1063"/>
      <c r="AF42" s="733" t="s">
        <v>356</v>
      </c>
      <c r="AG42" s="39" t="s">
        <v>9</v>
      </c>
      <c r="AH42" s="516">
        <v>65</v>
      </c>
      <c r="AI42" s="516">
        <v>71</v>
      </c>
      <c r="AJ42" s="703">
        <v>18</v>
      </c>
      <c r="AK42" s="705">
        <v>25</v>
      </c>
      <c r="AL42" s="25"/>
      <c r="AM42" s="556">
        <v>0</v>
      </c>
      <c r="AN42" s="525">
        <v>0</v>
      </c>
      <c r="AO42" s="26">
        <v>1</v>
      </c>
      <c r="AP42" s="699">
        <v>0</v>
      </c>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v>1</v>
      </c>
      <c r="BO42" s="709"/>
      <c r="BP42" s="735"/>
      <c r="BQ42" s="736"/>
      <c r="BR42" s="525"/>
      <c r="BS42" s="601">
        <v>1</v>
      </c>
      <c r="BT42" s="709"/>
      <c r="BU42" s="735"/>
      <c r="BV42" s="736"/>
      <c r="BW42" s="525"/>
      <c r="BX42" s="601">
        <v>1</v>
      </c>
      <c r="BY42" s="709"/>
      <c r="BZ42" s="712"/>
      <c r="CA42" s="713"/>
      <c r="CB42" s="714"/>
      <c r="CC42" s="715"/>
    </row>
    <row r="43" spans="1:81" thickBot="1" x14ac:dyDescent="0.3">
      <c r="A43" s="105">
        <v>35</v>
      </c>
      <c r="B43" s="4" t="s">
        <v>557</v>
      </c>
      <c r="C43" s="4" t="s">
        <v>325</v>
      </c>
      <c r="D43" s="44" t="s">
        <v>285</v>
      </c>
      <c r="E43" s="12"/>
      <c r="F43" s="217"/>
      <c r="G43" s="193"/>
      <c r="H43" s="902"/>
      <c r="I43" s="903"/>
      <c r="J43" s="92"/>
      <c r="K43" s="52">
        <v>16</v>
      </c>
      <c r="L43" s="1263"/>
      <c r="M43" s="1264"/>
      <c r="N43" s="837">
        <f t="shared" si="0"/>
        <v>0</v>
      </c>
      <c r="O43" s="768"/>
      <c r="P43" s="78"/>
      <c r="Q43" s="78"/>
      <c r="R43" s="78"/>
      <c r="S43" s="78"/>
      <c r="T43" s="854">
        <f t="shared" si="2"/>
        <v>0</v>
      </c>
      <c r="U43" s="906">
        <f t="shared" si="1"/>
        <v>0</v>
      </c>
      <c r="W43" s="859"/>
      <c r="X43" s="868"/>
      <c r="Y43" s="321"/>
      <c r="Z43" s="315"/>
      <c r="AA43" s="870" t="s">
        <v>454</v>
      </c>
      <c r="AB43" s="876" t="s">
        <v>140</v>
      </c>
      <c r="AC43" s="314" t="s">
        <v>510</v>
      </c>
      <c r="AD43" s="28"/>
      <c r="AE43" s="1063"/>
      <c r="AF43" s="733" t="s">
        <v>224</v>
      </c>
      <c r="AG43" s="39" t="s">
        <v>6</v>
      </c>
      <c r="AH43" s="516">
        <v>71</v>
      </c>
      <c r="AI43" s="516">
        <v>71</v>
      </c>
      <c r="AJ43" s="703">
        <v>24</v>
      </c>
      <c r="AK43" s="705">
        <v>57</v>
      </c>
      <c r="AL43" s="25"/>
      <c r="AM43" s="556">
        <v>1</v>
      </c>
      <c r="AN43" s="525">
        <v>11</v>
      </c>
      <c r="AO43" s="26">
        <v>22</v>
      </c>
      <c r="AP43" s="699">
        <v>20</v>
      </c>
      <c r="AQ43" s="700"/>
      <c r="AR43" s="692"/>
      <c r="AS43" s="525">
        <v>1</v>
      </c>
      <c r="AT43" s="601">
        <v>1</v>
      </c>
      <c r="AU43" s="683">
        <v>3</v>
      </c>
      <c r="AV43" s="735"/>
      <c r="AW43" s="736"/>
      <c r="AX43" s="525"/>
      <c r="AY43" s="601"/>
      <c r="AZ43" s="683"/>
      <c r="BA43" s="735"/>
      <c r="BB43" s="736"/>
      <c r="BC43" s="525">
        <v>7</v>
      </c>
      <c r="BD43" s="601">
        <v>14</v>
      </c>
      <c r="BE43" s="683">
        <v>11</v>
      </c>
      <c r="BF43" s="735"/>
      <c r="BG43" s="736"/>
      <c r="BH43" s="525"/>
      <c r="BI43" s="602"/>
      <c r="BJ43" s="708"/>
      <c r="BK43" s="735"/>
      <c r="BL43" s="736"/>
      <c r="BM43" s="525">
        <v>3</v>
      </c>
      <c r="BN43" s="601">
        <v>6</v>
      </c>
      <c r="BO43" s="709">
        <v>6</v>
      </c>
      <c r="BP43" s="735"/>
      <c r="BQ43" s="736"/>
      <c r="BR43" s="525">
        <v>3</v>
      </c>
      <c r="BS43" s="601">
        <v>6</v>
      </c>
      <c r="BT43" s="709">
        <v>6</v>
      </c>
      <c r="BU43" s="735"/>
      <c r="BV43" s="736"/>
      <c r="BW43" s="525">
        <v>3</v>
      </c>
      <c r="BX43" s="601">
        <v>6</v>
      </c>
      <c r="BY43" s="709">
        <v>6</v>
      </c>
      <c r="BZ43" s="712"/>
      <c r="CA43" s="713"/>
      <c r="CB43" s="714"/>
      <c r="CC43" s="715"/>
    </row>
    <row r="44" spans="1:81" ht="15" x14ac:dyDescent="0.25">
      <c r="A44" s="105">
        <v>36</v>
      </c>
      <c r="B44" s="4" t="s">
        <v>413</v>
      </c>
      <c r="C44" s="4" t="s">
        <v>337</v>
      </c>
      <c r="D44" s="44" t="s">
        <v>241</v>
      </c>
      <c r="E44" s="12"/>
      <c r="F44" s="120" t="s">
        <v>2</v>
      </c>
      <c r="G44" s="1106" t="s">
        <v>26</v>
      </c>
      <c r="H44" s="91" t="s">
        <v>1</v>
      </c>
      <c r="I44" s="901" t="s">
        <v>25</v>
      </c>
      <c r="J44" s="92"/>
      <c r="K44" s="52">
        <v>17</v>
      </c>
      <c r="L44" s="1276"/>
      <c r="M44" s="1277"/>
      <c r="N44" s="837">
        <f t="shared" si="0"/>
        <v>0</v>
      </c>
      <c r="O44" s="768"/>
      <c r="P44" s="78"/>
      <c r="Q44" s="78"/>
      <c r="R44" s="78"/>
      <c r="S44" s="78"/>
      <c r="T44" s="854">
        <f t="shared" si="2"/>
        <v>0</v>
      </c>
      <c r="U44" s="906">
        <f t="shared" si="1"/>
        <v>0</v>
      </c>
      <c r="W44" s="859"/>
      <c r="X44" s="868"/>
      <c r="Y44" s="321"/>
      <c r="Z44" s="307"/>
      <c r="AA44" s="870" t="s">
        <v>458</v>
      </c>
      <c r="AB44" s="876" t="s">
        <v>140</v>
      </c>
      <c r="AC44" s="314" t="s">
        <v>510</v>
      </c>
      <c r="AD44" s="28"/>
      <c r="AE44" s="1063"/>
      <c r="AF44" s="733" t="s">
        <v>225</v>
      </c>
      <c r="AG44" s="39" t="s">
        <v>6</v>
      </c>
      <c r="AH44" s="516">
        <v>72</v>
      </c>
      <c r="AI44" s="516">
        <v>73</v>
      </c>
      <c r="AJ44" s="703">
        <v>22</v>
      </c>
      <c r="AK44" s="705">
        <v>18</v>
      </c>
      <c r="AL44" s="25"/>
      <c r="AM44" s="556">
        <v>0</v>
      </c>
      <c r="AN44" s="525">
        <v>4</v>
      </c>
      <c r="AO44" s="26">
        <v>4</v>
      </c>
      <c r="AP44" s="699">
        <v>4</v>
      </c>
      <c r="AQ44" s="700"/>
      <c r="AR44" s="692"/>
      <c r="AS44" s="525">
        <v>0</v>
      </c>
      <c r="AT44" s="601">
        <v>0</v>
      </c>
      <c r="AU44" s="683">
        <v>0</v>
      </c>
      <c r="AV44" s="735"/>
      <c r="AW44" s="736"/>
      <c r="AX44" s="525">
        <v>3</v>
      </c>
      <c r="AY44" s="601">
        <v>3</v>
      </c>
      <c r="AZ44" s="683">
        <v>3</v>
      </c>
      <c r="BA44" s="735"/>
      <c r="BB44" s="736"/>
      <c r="BC44" s="525">
        <v>1</v>
      </c>
      <c r="BD44" s="601">
        <v>1</v>
      </c>
      <c r="BE44" s="683">
        <v>0</v>
      </c>
      <c r="BF44" s="735"/>
      <c r="BG44" s="736"/>
      <c r="BH44" s="525">
        <v>0</v>
      </c>
      <c r="BI44" s="602">
        <v>0</v>
      </c>
      <c r="BJ44" s="708"/>
      <c r="BK44" s="735"/>
      <c r="BL44" s="736"/>
      <c r="BM44" s="525"/>
      <c r="BN44" s="601"/>
      <c r="BO44" s="709"/>
      <c r="BP44" s="735"/>
      <c r="BQ44" s="736"/>
      <c r="BR44" s="525"/>
      <c r="BS44" s="601"/>
      <c r="BT44" s="709"/>
      <c r="BU44" s="735"/>
      <c r="BV44" s="736"/>
      <c r="BW44" s="525"/>
      <c r="BX44" s="601"/>
      <c r="BY44" s="709"/>
      <c r="BZ44" s="712"/>
      <c r="CA44" s="713"/>
      <c r="CB44" s="714"/>
      <c r="CC44" s="715"/>
    </row>
    <row r="45" spans="1:81" ht="15" x14ac:dyDescent="0.25">
      <c r="A45" s="105">
        <v>37</v>
      </c>
      <c r="B45" s="4" t="s">
        <v>533</v>
      </c>
      <c r="C45" s="4" t="s">
        <v>240</v>
      </c>
      <c r="D45" s="44" t="s">
        <v>529</v>
      </c>
      <c r="E45" s="12"/>
      <c r="F45" s="123">
        <v>1</v>
      </c>
      <c r="G45" s="1104" t="s">
        <v>152</v>
      </c>
      <c r="H45" s="1104" t="s">
        <v>325</v>
      </c>
      <c r="I45" s="559" t="s">
        <v>529</v>
      </c>
      <c r="J45" s="92"/>
      <c r="K45" s="52">
        <v>18</v>
      </c>
      <c r="L45" s="1276"/>
      <c r="M45" s="1277"/>
      <c r="N45" s="837">
        <f t="shared" si="0"/>
        <v>0</v>
      </c>
      <c r="O45" s="847"/>
      <c r="P45" s="79"/>
      <c r="Q45" s="79"/>
      <c r="R45" s="79"/>
      <c r="S45" s="79"/>
      <c r="T45" s="854">
        <f t="shared" si="2"/>
        <v>0</v>
      </c>
      <c r="U45" s="906">
        <f t="shared" si="1"/>
        <v>0</v>
      </c>
      <c r="W45" s="859"/>
      <c r="X45" s="868"/>
      <c r="Y45" s="321"/>
      <c r="Z45" s="832"/>
      <c r="AA45" s="870"/>
      <c r="AB45" s="876"/>
      <c r="AC45" s="314"/>
      <c r="AD45" s="28"/>
      <c r="AE45" s="1063"/>
      <c r="AF45" s="733" t="s">
        <v>559</v>
      </c>
      <c r="AG45" s="740" t="s">
        <v>6</v>
      </c>
      <c r="AH45" s="516">
        <v>70</v>
      </c>
      <c r="AI45" s="516">
        <v>72</v>
      </c>
      <c r="AJ45" s="703">
        <v>21</v>
      </c>
      <c r="AK45" s="705">
        <v>8</v>
      </c>
      <c r="AL45" s="25"/>
      <c r="AM45" s="556">
        <v>0</v>
      </c>
      <c r="AN45" s="525">
        <v>0</v>
      </c>
      <c r="AO45" s="26">
        <v>2</v>
      </c>
      <c r="AP45" s="699">
        <v>1</v>
      </c>
      <c r="AQ45" s="700"/>
      <c r="AR45" s="692"/>
      <c r="AS45" s="525"/>
      <c r="AT45" s="601"/>
      <c r="AU45" s="683"/>
      <c r="AV45" s="735"/>
      <c r="AW45" s="736"/>
      <c r="AX45" s="525"/>
      <c r="AY45" s="601"/>
      <c r="AZ45" s="683"/>
      <c r="BA45" s="735"/>
      <c r="BB45" s="736"/>
      <c r="BC45" s="525"/>
      <c r="BD45" s="601">
        <v>2</v>
      </c>
      <c r="BE45" s="683">
        <v>1</v>
      </c>
      <c r="BF45" s="735"/>
      <c r="BG45" s="736"/>
      <c r="BH45" s="525"/>
      <c r="BI45" s="602"/>
      <c r="BJ45" s="708"/>
      <c r="BK45" s="735"/>
      <c r="BL45" s="736"/>
      <c r="BM45" s="525"/>
      <c r="BN45" s="601"/>
      <c r="BO45" s="709"/>
      <c r="BP45" s="735"/>
      <c r="BQ45" s="736"/>
      <c r="BR45" s="525"/>
      <c r="BS45" s="601"/>
      <c r="BT45" s="709"/>
      <c r="BU45" s="735"/>
      <c r="BV45" s="736"/>
      <c r="BW45" s="525"/>
      <c r="BX45" s="601"/>
      <c r="BY45" s="709"/>
      <c r="BZ45" s="712"/>
      <c r="CA45" s="713"/>
      <c r="CB45" s="714"/>
      <c r="CC45" s="715"/>
    </row>
    <row r="46" spans="1:81" ht="15" x14ac:dyDescent="0.25">
      <c r="A46" s="154">
        <v>38</v>
      </c>
      <c r="B46" s="40" t="s">
        <v>360</v>
      </c>
      <c r="C46" s="40" t="s">
        <v>284</v>
      </c>
      <c r="D46" s="45" t="s">
        <v>330</v>
      </c>
      <c r="E46" s="12"/>
      <c r="F46" s="123">
        <v>2</v>
      </c>
      <c r="G46" s="1104" t="s">
        <v>332</v>
      </c>
      <c r="H46" s="1104" t="s">
        <v>325</v>
      </c>
      <c r="I46" s="559" t="s">
        <v>338</v>
      </c>
      <c r="J46" s="92"/>
      <c r="K46" s="52">
        <v>19</v>
      </c>
      <c r="L46" s="1276"/>
      <c r="M46" s="1277"/>
      <c r="N46" s="837">
        <f t="shared" si="0"/>
        <v>0</v>
      </c>
      <c r="O46" s="847"/>
      <c r="P46" s="79"/>
      <c r="Q46" s="79"/>
      <c r="R46" s="79"/>
      <c r="S46" s="79"/>
      <c r="T46" s="854">
        <f t="shared" si="2"/>
        <v>0</v>
      </c>
      <c r="U46" s="906">
        <f t="shared" si="1"/>
        <v>0</v>
      </c>
      <c r="W46" s="859"/>
      <c r="X46" s="868"/>
      <c r="Y46" s="321"/>
      <c r="Z46" s="832"/>
      <c r="AA46" s="870"/>
      <c r="AB46" s="876"/>
      <c r="AC46" s="314"/>
      <c r="AE46" s="1063"/>
      <c r="AF46" s="733" t="s">
        <v>358</v>
      </c>
      <c r="AG46" s="39" t="s">
        <v>6</v>
      </c>
      <c r="AH46" s="516">
        <v>72</v>
      </c>
      <c r="AI46" s="516">
        <v>74</v>
      </c>
      <c r="AJ46" s="703">
        <v>21</v>
      </c>
      <c r="AK46" s="705">
        <v>38</v>
      </c>
      <c r="AL46" s="25"/>
      <c r="AM46" s="556">
        <v>0</v>
      </c>
      <c r="AN46" s="525">
        <v>1</v>
      </c>
      <c r="AO46" s="26">
        <v>9</v>
      </c>
      <c r="AP46" s="699">
        <v>3</v>
      </c>
      <c r="AQ46" s="700"/>
      <c r="AR46" s="692"/>
      <c r="AS46" s="525">
        <v>0</v>
      </c>
      <c r="AT46" s="601">
        <v>3</v>
      </c>
      <c r="AU46" s="683">
        <v>0</v>
      </c>
      <c r="AV46" s="735"/>
      <c r="AW46" s="736"/>
      <c r="AX46" s="525">
        <v>1</v>
      </c>
      <c r="AY46" s="601">
        <v>3</v>
      </c>
      <c r="AZ46" s="683">
        <v>0</v>
      </c>
      <c r="BA46" s="735"/>
      <c r="BB46" s="736"/>
      <c r="BC46" s="525">
        <v>0</v>
      </c>
      <c r="BD46" s="601">
        <v>4</v>
      </c>
      <c r="BE46" s="683">
        <v>2</v>
      </c>
      <c r="BF46" s="735"/>
      <c r="BG46" s="736"/>
      <c r="BH46" s="525">
        <v>0</v>
      </c>
      <c r="BI46" s="602">
        <v>0</v>
      </c>
      <c r="BJ46" s="708"/>
      <c r="BK46" s="735"/>
      <c r="BL46" s="736"/>
      <c r="BM46" s="525">
        <v>0</v>
      </c>
      <c r="BN46" s="601">
        <v>2</v>
      </c>
      <c r="BO46" s="709">
        <v>1</v>
      </c>
      <c r="BP46" s="735"/>
      <c r="BQ46" s="736"/>
      <c r="BR46" s="525">
        <v>0</v>
      </c>
      <c r="BS46" s="601">
        <v>2</v>
      </c>
      <c r="BT46" s="709">
        <v>1</v>
      </c>
      <c r="BU46" s="735"/>
      <c r="BV46" s="736"/>
      <c r="BW46" s="525">
        <v>0</v>
      </c>
      <c r="BX46" s="601">
        <v>2</v>
      </c>
      <c r="BY46" s="709">
        <v>1</v>
      </c>
      <c r="BZ46" s="712"/>
      <c r="CA46" s="713"/>
      <c r="CB46" s="714"/>
      <c r="CC46" s="715"/>
    </row>
    <row r="47" spans="1:81" ht="15" x14ac:dyDescent="0.25">
      <c r="A47" s="155">
        <v>39</v>
      </c>
      <c r="B47" s="565" t="s">
        <v>335</v>
      </c>
      <c r="C47" s="565" t="s">
        <v>325</v>
      </c>
      <c r="D47" s="567" t="s">
        <v>285</v>
      </c>
      <c r="E47" s="28"/>
      <c r="F47" s="123">
        <v>3</v>
      </c>
      <c r="G47" s="1104" t="s">
        <v>333</v>
      </c>
      <c r="H47" s="1104" t="s">
        <v>284</v>
      </c>
      <c r="I47" s="559" t="s">
        <v>241</v>
      </c>
      <c r="J47" s="93"/>
      <c r="K47" s="52">
        <v>20</v>
      </c>
      <c r="L47" s="1276" t="s">
        <v>518</v>
      </c>
      <c r="M47" s="1277"/>
      <c r="N47" s="837">
        <f t="shared" si="0"/>
        <v>46</v>
      </c>
      <c r="O47" s="847">
        <v>9</v>
      </c>
      <c r="P47" s="79">
        <v>18</v>
      </c>
      <c r="Q47" s="79">
        <v>19</v>
      </c>
      <c r="R47" s="79"/>
      <c r="S47" s="79"/>
      <c r="T47" s="854">
        <f t="shared" si="2"/>
        <v>0</v>
      </c>
      <c r="U47" s="906">
        <f t="shared" si="1"/>
        <v>45</v>
      </c>
      <c r="W47" s="859"/>
      <c r="X47" s="868"/>
      <c r="Y47" s="321"/>
      <c r="Z47" s="132"/>
      <c r="AA47" s="870"/>
      <c r="AB47" s="876"/>
      <c r="AC47" s="314"/>
      <c r="AE47" s="1063"/>
      <c r="AF47" s="733" t="s">
        <v>440</v>
      </c>
      <c r="AG47" s="740" t="s">
        <v>6</v>
      </c>
      <c r="AH47" s="516">
        <v>71</v>
      </c>
      <c r="AI47" s="516">
        <v>74</v>
      </c>
      <c r="AJ47" s="703">
        <v>22</v>
      </c>
      <c r="AK47" s="705">
        <v>59</v>
      </c>
      <c r="AL47" s="25"/>
      <c r="AM47" s="556">
        <v>1</v>
      </c>
      <c r="AN47" s="525">
        <v>10</v>
      </c>
      <c r="AO47" s="26">
        <v>37</v>
      </c>
      <c r="AP47" s="699">
        <v>16</v>
      </c>
      <c r="AQ47" s="700"/>
      <c r="AR47" s="692"/>
      <c r="AS47" s="525">
        <v>1</v>
      </c>
      <c r="AT47" s="601">
        <v>2</v>
      </c>
      <c r="AU47" s="683"/>
      <c r="AV47" s="735"/>
      <c r="AW47" s="736"/>
      <c r="AX47" s="525"/>
      <c r="AY47" s="601"/>
      <c r="AZ47" s="683"/>
      <c r="BA47" s="735"/>
      <c r="BB47" s="736"/>
      <c r="BC47" s="525">
        <v>6</v>
      </c>
      <c r="BD47" s="601">
        <v>26</v>
      </c>
      <c r="BE47" s="683">
        <v>10</v>
      </c>
      <c r="BF47" s="735"/>
      <c r="BG47" s="736"/>
      <c r="BH47" s="525">
        <v>1</v>
      </c>
      <c r="BI47" s="602">
        <v>2</v>
      </c>
      <c r="BJ47" s="708"/>
      <c r="BK47" s="735"/>
      <c r="BL47" s="736"/>
      <c r="BM47" s="525">
        <v>2</v>
      </c>
      <c r="BN47" s="601">
        <v>7</v>
      </c>
      <c r="BO47" s="709">
        <v>6</v>
      </c>
      <c r="BP47" s="735"/>
      <c r="BQ47" s="736"/>
      <c r="BR47" s="525">
        <v>2</v>
      </c>
      <c r="BS47" s="601">
        <v>7</v>
      </c>
      <c r="BT47" s="709">
        <v>6</v>
      </c>
      <c r="BU47" s="735"/>
      <c r="BV47" s="736"/>
      <c r="BW47" s="525">
        <v>2</v>
      </c>
      <c r="BX47" s="601">
        <v>7</v>
      </c>
      <c r="BY47" s="709">
        <v>6</v>
      </c>
      <c r="BZ47" s="712"/>
      <c r="CA47" s="713"/>
      <c r="CB47" s="714"/>
      <c r="CC47" s="715"/>
    </row>
    <row r="48" spans="1:81" ht="16.5" x14ac:dyDescent="0.35">
      <c r="A48" s="155">
        <v>40</v>
      </c>
      <c r="B48" s="3" t="s">
        <v>513</v>
      </c>
      <c r="C48" s="565" t="s">
        <v>337</v>
      </c>
      <c r="D48" s="567" t="s">
        <v>529</v>
      </c>
      <c r="E48" s="28"/>
      <c r="F48" s="123" t="s">
        <v>78</v>
      </c>
      <c r="G48" s="1104" t="s">
        <v>243</v>
      </c>
      <c r="H48" s="1104" t="s">
        <v>334</v>
      </c>
      <c r="I48" s="559" t="s">
        <v>529</v>
      </c>
      <c r="J48" s="738"/>
      <c r="K48" s="830">
        <v>21</v>
      </c>
      <c r="L48" s="1265" t="s">
        <v>233</v>
      </c>
      <c r="M48" s="1266"/>
      <c r="N48" s="838">
        <f t="shared" si="0"/>
        <v>46</v>
      </c>
      <c r="O48" s="849">
        <v>10</v>
      </c>
      <c r="P48" s="81">
        <v>14</v>
      </c>
      <c r="Q48" s="81">
        <v>22</v>
      </c>
      <c r="R48" s="81">
        <v>44</v>
      </c>
      <c r="S48" s="81">
        <v>53</v>
      </c>
      <c r="T48" s="856">
        <f>R48-S48</f>
        <v>-9</v>
      </c>
      <c r="U48" s="906">
        <f t="shared" si="1"/>
        <v>44</v>
      </c>
      <c r="W48" s="136" t="s">
        <v>37</v>
      </c>
      <c r="X48" s="555">
        <f>SUM(X28:X47)</f>
        <v>14400000</v>
      </c>
      <c r="Y48" s="31"/>
      <c r="Z48" s="132"/>
      <c r="AA48" s="136" t="s">
        <v>37</v>
      </c>
      <c r="AB48" s="554">
        <f>SUM(AB28:AB47)</f>
        <v>18650000</v>
      </c>
      <c r="AC48" s="554"/>
      <c r="AE48" s="1063"/>
      <c r="AF48" s="733" t="s">
        <v>441</v>
      </c>
      <c r="AG48" s="740" t="s">
        <v>6</v>
      </c>
      <c r="AH48" s="516">
        <v>65</v>
      </c>
      <c r="AI48" s="516">
        <v>69</v>
      </c>
      <c r="AJ48" s="703">
        <v>19</v>
      </c>
      <c r="AK48" s="705">
        <v>12</v>
      </c>
      <c r="AL48" s="25"/>
      <c r="AM48" s="556">
        <v>0</v>
      </c>
      <c r="AN48" s="525">
        <v>2</v>
      </c>
      <c r="AO48" s="26">
        <v>5</v>
      </c>
      <c r="AP48" s="699">
        <v>4</v>
      </c>
      <c r="AQ48" s="700"/>
      <c r="AR48" s="692"/>
      <c r="AS48" s="525">
        <v>0</v>
      </c>
      <c r="AT48" s="601">
        <v>0</v>
      </c>
      <c r="AU48" s="683">
        <v>0</v>
      </c>
      <c r="AV48" s="735"/>
      <c r="AW48" s="736"/>
      <c r="AX48" s="525">
        <v>0</v>
      </c>
      <c r="AY48" s="601">
        <v>0</v>
      </c>
      <c r="AZ48" s="683">
        <v>0</v>
      </c>
      <c r="BA48" s="735"/>
      <c r="BB48" s="736"/>
      <c r="BC48" s="525">
        <v>1</v>
      </c>
      <c r="BD48" s="601">
        <v>3</v>
      </c>
      <c r="BE48" s="683">
        <v>2</v>
      </c>
      <c r="BF48" s="735"/>
      <c r="BG48" s="736"/>
      <c r="BH48" s="525">
        <v>1</v>
      </c>
      <c r="BI48" s="602">
        <v>2</v>
      </c>
      <c r="BJ48" s="708"/>
      <c r="BK48" s="735"/>
      <c r="BL48" s="736"/>
      <c r="BM48" s="525">
        <v>1</v>
      </c>
      <c r="BN48" s="601"/>
      <c r="BO48" s="709">
        <v>1</v>
      </c>
      <c r="BP48" s="735"/>
      <c r="BQ48" s="736"/>
      <c r="BR48" s="525">
        <v>1</v>
      </c>
      <c r="BS48" s="601"/>
      <c r="BT48" s="709">
        <v>1</v>
      </c>
      <c r="BU48" s="735"/>
      <c r="BV48" s="736"/>
      <c r="BW48" s="525">
        <v>1</v>
      </c>
      <c r="BX48" s="601"/>
      <c r="BY48" s="709">
        <v>1</v>
      </c>
      <c r="BZ48" s="712"/>
      <c r="CA48" s="713"/>
      <c r="CB48" s="714"/>
      <c r="CC48" s="715"/>
    </row>
    <row r="49" spans="1:82" ht="18" thickBot="1" x14ac:dyDescent="0.4">
      <c r="A49" s="155">
        <v>41</v>
      </c>
      <c r="B49" s="565" t="s">
        <v>532</v>
      </c>
      <c r="C49" s="565" t="s">
        <v>325</v>
      </c>
      <c r="D49" s="567" t="s">
        <v>329</v>
      </c>
      <c r="E49" s="28"/>
      <c r="F49" s="123" t="s">
        <v>79</v>
      </c>
      <c r="G49" s="1104"/>
      <c r="H49" s="1104"/>
      <c r="I49" s="559"/>
      <c r="J49" s="94"/>
      <c r="K49" s="830">
        <v>22</v>
      </c>
      <c r="L49" s="1265" t="s">
        <v>517</v>
      </c>
      <c r="M49" s="1266"/>
      <c r="N49" s="838">
        <f t="shared" si="0"/>
        <v>46</v>
      </c>
      <c r="O49" s="849">
        <v>8</v>
      </c>
      <c r="P49" s="81">
        <v>16</v>
      </c>
      <c r="Q49" s="81">
        <v>22</v>
      </c>
      <c r="R49" s="81">
        <v>44</v>
      </c>
      <c r="S49" s="81">
        <v>75</v>
      </c>
      <c r="T49" s="856">
        <f>R49-S49</f>
        <v>-31</v>
      </c>
      <c r="U49" s="906">
        <f t="shared" si="1"/>
        <v>40</v>
      </c>
      <c r="W49" s="630"/>
      <c r="X49" s="631"/>
      <c r="Y49" s="631"/>
      <c r="Z49" s="132"/>
      <c r="AA49" s="670" t="s">
        <v>574</v>
      </c>
      <c r="AB49" s="554">
        <f>AB48-((AB48/100)*25)</f>
        <v>13987500</v>
      </c>
      <c r="AC49" s="582"/>
      <c r="AE49" s="1063"/>
      <c r="AF49" s="733" t="s">
        <v>450</v>
      </c>
      <c r="AG49" s="740" t="s">
        <v>11</v>
      </c>
      <c r="AH49" s="516">
        <v>73</v>
      </c>
      <c r="AI49" s="516">
        <v>76</v>
      </c>
      <c r="AJ49" s="703">
        <v>22</v>
      </c>
      <c r="AK49" s="705">
        <v>40</v>
      </c>
      <c r="AL49" s="25"/>
      <c r="AM49" s="556">
        <v>0</v>
      </c>
      <c r="AN49" s="525">
        <v>3</v>
      </c>
      <c r="AO49" s="26">
        <v>4</v>
      </c>
      <c r="AP49" s="699">
        <v>7</v>
      </c>
      <c r="AQ49" s="700"/>
      <c r="AR49" s="692"/>
      <c r="AS49" s="525"/>
      <c r="AT49" s="601"/>
      <c r="AU49" s="683"/>
      <c r="AV49" s="735"/>
      <c r="AW49" s="736"/>
      <c r="AX49" s="525"/>
      <c r="AY49" s="601"/>
      <c r="AZ49" s="683"/>
      <c r="BA49" s="735"/>
      <c r="BB49" s="736"/>
      <c r="BC49" s="525">
        <v>3</v>
      </c>
      <c r="BD49" s="601">
        <v>2</v>
      </c>
      <c r="BE49" s="683">
        <v>7</v>
      </c>
      <c r="BF49" s="735"/>
      <c r="BG49" s="736"/>
      <c r="BH49" s="525"/>
      <c r="BI49" s="602"/>
      <c r="BJ49" s="708"/>
      <c r="BK49" s="735"/>
      <c r="BL49" s="736"/>
      <c r="BM49" s="525"/>
      <c r="BN49" s="601">
        <v>2</v>
      </c>
      <c r="BO49" s="709"/>
      <c r="BP49" s="735"/>
      <c r="BQ49" s="736"/>
      <c r="BR49" s="525"/>
      <c r="BS49" s="601">
        <v>2</v>
      </c>
      <c r="BT49" s="709"/>
      <c r="BU49" s="735"/>
      <c r="BV49" s="736"/>
      <c r="BW49" s="525"/>
      <c r="BX49" s="601">
        <v>2</v>
      </c>
      <c r="BY49" s="709"/>
      <c r="BZ49" s="712"/>
      <c r="CA49" s="713"/>
      <c r="CB49" s="714"/>
      <c r="CC49" s="715"/>
    </row>
    <row r="50" spans="1:82" thickBot="1" x14ac:dyDescent="0.3">
      <c r="A50" s="155">
        <v>42</v>
      </c>
      <c r="B50" s="565" t="s">
        <v>530</v>
      </c>
      <c r="C50" s="565" t="s">
        <v>240</v>
      </c>
      <c r="D50" s="567" t="s">
        <v>529</v>
      </c>
      <c r="E50" s="28"/>
      <c r="F50" s="124" t="s">
        <v>89</v>
      </c>
      <c r="G50" s="1105"/>
      <c r="H50" s="1105"/>
      <c r="I50" s="560"/>
      <c r="J50" s="94"/>
      <c r="K50" s="830">
        <v>23</v>
      </c>
      <c r="L50" s="1265" t="s">
        <v>516</v>
      </c>
      <c r="M50" s="1266"/>
      <c r="N50" s="838">
        <f t="shared" si="0"/>
        <v>46</v>
      </c>
      <c r="O50" s="849">
        <v>7</v>
      </c>
      <c r="P50" s="81">
        <v>16</v>
      </c>
      <c r="Q50" s="81">
        <v>23</v>
      </c>
      <c r="R50" s="81">
        <v>39</v>
      </c>
      <c r="S50" s="81">
        <v>74</v>
      </c>
      <c r="T50" s="856">
        <f>R50-S50</f>
        <v>-35</v>
      </c>
      <c r="U50" s="906">
        <f t="shared" si="1"/>
        <v>37</v>
      </c>
      <c r="W50" s="1267" t="s">
        <v>205</v>
      </c>
      <c r="X50" s="1268"/>
      <c r="Y50" s="293"/>
      <c r="Z50" s="1269" t="s">
        <v>173</v>
      </c>
      <c r="AA50" s="1270"/>
      <c r="AB50" s="1270"/>
      <c r="AC50" s="1271"/>
      <c r="AE50" s="1063"/>
      <c r="AF50" s="733" t="s">
        <v>459</v>
      </c>
      <c r="AG50" s="740" t="s">
        <v>15</v>
      </c>
      <c r="AH50" s="516">
        <v>52</v>
      </c>
      <c r="AI50" s="516">
        <v>55</v>
      </c>
      <c r="AJ50" s="703">
        <v>16</v>
      </c>
      <c r="AK50" s="705">
        <v>0</v>
      </c>
      <c r="AL50" s="25"/>
      <c r="AM50" s="556">
        <v>0</v>
      </c>
      <c r="AN50" s="525">
        <v>0</v>
      </c>
      <c r="AO50" s="26">
        <v>0</v>
      </c>
      <c r="AP50" s="699">
        <v>0</v>
      </c>
      <c r="AQ50" s="700"/>
      <c r="AR50" s="692"/>
      <c r="AS50" s="525"/>
      <c r="AT50" s="601"/>
      <c r="AU50" s="683"/>
      <c r="AV50" s="735">
        <v>45</v>
      </c>
      <c r="AW50" s="736">
        <v>54</v>
      </c>
      <c r="AX50" s="525"/>
      <c r="AY50" s="601"/>
      <c r="AZ50" s="683"/>
      <c r="BA50" s="735">
        <v>45</v>
      </c>
      <c r="BB50" s="736">
        <v>546</v>
      </c>
      <c r="BC50" s="525"/>
      <c r="BD50" s="601"/>
      <c r="BE50" s="683"/>
      <c r="BF50" s="735"/>
      <c r="BG50" s="736"/>
      <c r="BH50" s="525"/>
      <c r="BI50" s="602"/>
      <c r="BJ50" s="708"/>
      <c r="BK50" s="735"/>
      <c r="BL50" s="736"/>
      <c r="BM50" s="525"/>
      <c r="BN50" s="601"/>
      <c r="BO50" s="709"/>
      <c r="BP50" s="735"/>
      <c r="BQ50" s="736"/>
      <c r="BR50" s="525"/>
      <c r="BS50" s="601"/>
      <c r="BT50" s="709"/>
      <c r="BU50" s="735"/>
      <c r="BV50" s="736"/>
      <c r="BW50" s="525"/>
      <c r="BX50" s="601"/>
      <c r="BY50" s="709"/>
      <c r="BZ50" s="712"/>
      <c r="CA50" s="713"/>
      <c r="CB50" s="714"/>
      <c r="CC50" s="715"/>
    </row>
    <row r="51" spans="1:82" thickBot="1" x14ac:dyDescent="0.3">
      <c r="A51" s="155">
        <v>43</v>
      </c>
      <c r="B51" s="565" t="s">
        <v>531</v>
      </c>
      <c r="C51" s="565" t="s">
        <v>337</v>
      </c>
      <c r="D51" s="567" t="s">
        <v>529</v>
      </c>
      <c r="E51" s="28"/>
      <c r="F51" s="545"/>
      <c r="G51" s="545"/>
      <c r="H51" s="545"/>
      <c r="I51" s="545"/>
      <c r="J51" s="96"/>
      <c r="K51" s="831">
        <v>24</v>
      </c>
      <c r="L51" s="1272" t="s">
        <v>515</v>
      </c>
      <c r="M51" s="1273"/>
      <c r="N51" s="839">
        <f t="shared" si="0"/>
        <v>46</v>
      </c>
      <c r="O51" s="850">
        <v>6</v>
      </c>
      <c r="P51" s="82">
        <v>14</v>
      </c>
      <c r="Q51" s="82">
        <v>26</v>
      </c>
      <c r="R51" s="82">
        <v>29</v>
      </c>
      <c r="S51" s="82">
        <v>74</v>
      </c>
      <c r="T51" s="857">
        <f>R51-S51</f>
        <v>-45</v>
      </c>
      <c r="U51" s="907">
        <f t="shared" si="1"/>
        <v>32</v>
      </c>
      <c r="W51" s="546" t="s">
        <v>198</v>
      </c>
      <c r="X51" s="637">
        <v>27750000</v>
      </c>
      <c r="Y51" s="293"/>
      <c r="Z51" s="650" t="s">
        <v>22</v>
      </c>
      <c r="AA51" s="634" t="s">
        <v>172</v>
      </c>
      <c r="AB51" s="651" t="s">
        <v>202</v>
      </c>
      <c r="AC51" s="635" t="s">
        <v>181</v>
      </c>
      <c r="AE51" s="1063"/>
      <c r="AF51" s="733" t="s">
        <v>454</v>
      </c>
      <c r="AG51" s="740" t="s">
        <v>15</v>
      </c>
      <c r="AH51" s="516">
        <v>48</v>
      </c>
      <c r="AI51" s="516">
        <v>53</v>
      </c>
      <c r="AJ51" s="703">
        <v>16</v>
      </c>
      <c r="AK51" s="705">
        <v>0</v>
      </c>
      <c r="AL51" s="25"/>
      <c r="AM51" s="556">
        <v>0</v>
      </c>
      <c r="AN51" s="525">
        <v>0</v>
      </c>
      <c r="AO51" s="26">
        <v>0</v>
      </c>
      <c r="AP51" s="699">
        <v>0</v>
      </c>
      <c r="AQ51" s="700"/>
      <c r="AR51" s="692"/>
      <c r="AS51" s="525"/>
      <c r="AT51" s="601"/>
      <c r="AU51" s="683"/>
      <c r="AV51" s="735"/>
      <c r="AW51" s="736"/>
      <c r="AX51" s="603"/>
      <c r="AY51" s="601"/>
      <c r="AZ51" s="683"/>
      <c r="BA51" s="735"/>
      <c r="BB51" s="736"/>
      <c r="BC51" s="603"/>
      <c r="BD51" s="601"/>
      <c r="BE51" s="683"/>
      <c r="BF51" s="735">
        <v>564</v>
      </c>
      <c r="BG51" s="736">
        <v>465</v>
      </c>
      <c r="BH51" s="603"/>
      <c r="BI51" s="602"/>
      <c r="BJ51" s="708"/>
      <c r="BK51" s="735">
        <v>54</v>
      </c>
      <c r="BL51" s="736">
        <v>54</v>
      </c>
      <c r="BM51" s="525"/>
      <c r="BN51" s="601"/>
      <c r="BO51" s="709"/>
      <c r="BP51" s="735">
        <v>54</v>
      </c>
      <c r="BQ51" s="736">
        <v>54</v>
      </c>
      <c r="BR51" s="525"/>
      <c r="BS51" s="601"/>
      <c r="BT51" s="709"/>
      <c r="BU51" s="735">
        <v>54</v>
      </c>
      <c r="BV51" s="736">
        <v>54</v>
      </c>
      <c r="BW51" s="525"/>
      <c r="BX51" s="601"/>
      <c r="BY51" s="709"/>
      <c r="BZ51" s="712"/>
      <c r="CA51" s="713"/>
      <c r="CB51" s="714"/>
      <c r="CC51" s="715"/>
    </row>
    <row r="52" spans="1:82" ht="15" x14ac:dyDescent="0.25">
      <c r="A52" s="155">
        <v>44</v>
      </c>
      <c r="B52" s="565" t="s">
        <v>367</v>
      </c>
      <c r="C52" s="565" t="s">
        <v>240</v>
      </c>
      <c r="D52" s="567" t="s">
        <v>529</v>
      </c>
      <c r="E52" s="28"/>
      <c r="F52" s="545"/>
      <c r="G52" s="545"/>
      <c r="H52" s="545"/>
      <c r="I52" s="545"/>
      <c r="J52" s="96"/>
      <c r="K52" s="95"/>
      <c r="L52" s="95"/>
      <c r="W52" s="546" t="s">
        <v>206</v>
      </c>
      <c r="X52" s="637">
        <v>74360000</v>
      </c>
      <c r="Y52" s="293"/>
      <c r="Z52" s="652" t="s">
        <v>443</v>
      </c>
      <c r="AA52" s="653" t="s">
        <v>444</v>
      </c>
      <c r="AB52" s="654">
        <v>43694</v>
      </c>
      <c r="AC52" s="655" t="s">
        <v>445</v>
      </c>
      <c r="AE52" s="1063"/>
      <c r="AF52" s="733" t="s">
        <v>508</v>
      </c>
      <c r="AG52" s="740" t="s">
        <v>12</v>
      </c>
      <c r="AH52" s="516">
        <v>55</v>
      </c>
      <c r="AI52" s="516">
        <v>56</v>
      </c>
      <c r="AJ52" s="703">
        <v>17</v>
      </c>
      <c r="AK52" s="705">
        <v>1</v>
      </c>
      <c r="AL52" s="25"/>
      <c r="AM52" s="556">
        <v>0</v>
      </c>
      <c r="AN52" s="525">
        <v>0</v>
      </c>
      <c r="AO52" s="26">
        <v>0</v>
      </c>
      <c r="AP52" s="699">
        <v>0</v>
      </c>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525"/>
      <c r="BS52" s="601"/>
      <c r="BT52" s="709"/>
      <c r="BU52" s="735"/>
      <c r="BV52" s="736"/>
      <c r="BW52" s="525"/>
      <c r="BX52" s="601"/>
      <c r="BY52" s="709"/>
      <c r="BZ52" s="712"/>
      <c r="CA52" s="713"/>
      <c r="CB52" s="714"/>
      <c r="CC52" s="715"/>
    </row>
    <row r="53" spans="1:82" ht="15" x14ac:dyDescent="0.25">
      <c r="A53" s="155">
        <v>45</v>
      </c>
      <c r="B53" s="565" t="s">
        <v>517</v>
      </c>
      <c r="C53" s="565" t="s">
        <v>284</v>
      </c>
      <c r="D53" s="567" t="s">
        <v>331</v>
      </c>
      <c r="E53" s="28"/>
      <c r="F53" s="545"/>
      <c r="G53" s="545"/>
      <c r="H53" s="545"/>
      <c r="I53" s="545"/>
      <c r="J53" s="96"/>
      <c r="K53" s="648"/>
      <c r="L53" s="648"/>
      <c r="M53" s="648"/>
      <c r="N53" s="648"/>
      <c r="O53" s="334"/>
      <c r="P53" s="648"/>
      <c r="Q53" s="648"/>
      <c r="R53" s="648"/>
      <c r="S53" s="648"/>
      <c r="T53" s="648"/>
      <c r="U53" s="484"/>
      <c r="W53" s="484"/>
      <c r="X53" s="484"/>
      <c r="Y53" s="293"/>
      <c r="Z53" s="652" t="s">
        <v>327</v>
      </c>
      <c r="AA53" s="653" t="s">
        <v>447</v>
      </c>
      <c r="AB53" s="656">
        <v>43699</v>
      </c>
      <c r="AC53" s="657" t="s">
        <v>286</v>
      </c>
      <c r="AE53" s="1063"/>
      <c r="AF53" s="733" t="s">
        <v>462</v>
      </c>
      <c r="AG53" s="740" t="s">
        <v>10</v>
      </c>
      <c r="AH53" s="516">
        <v>49</v>
      </c>
      <c r="AI53" s="516">
        <v>52</v>
      </c>
      <c r="AJ53" s="703">
        <v>17</v>
      </c>
      <c r="AK53" s="705">
        <v>0</v>
      </c>
      <c r="AL53" s="25"/>
      <c r="AM53" s="556">
        <v>0</v>
      </c>
      <c r="AN53" s="525">
        <v>0</v>
      </c>
      <c r="AO53" s="26">
        <v>0</v>
      </c>
      <c r="AP53" s="699">
        <v>0</v>
      </c>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525"/>
      <c r="BS53" s="601"/>
      <c r="BT53" s="709"/>
      <c r="BU53" s="735"/>
      <c r="BV53" s="736"/>
      <c r="BW53" s="525"/>
      <c r="BX53" s="601"/>
      <c r="BY53" s="709"/>
      <c r="BZ53" s="712"/>
      <c r="CA53" s="713"/>
      <c r="CB53" s="714"/>
      <c r="CC53" s="715"/>
    </row>
    <row r="54" spans="1:82" thickBot="1" x14ac:dyDescent="0.3">
      <c r="A54" s="840">
        <v>46</v>
      </c>
      <c r="B54" s="566" t="s">
        <v>528</v>
      </c>
      <c r="C54" s="566" t="s">
        <v>334</v>
      </c>
      <c r="D54" s="568" t="s">
        <v>402</v>
      </c>
      <c r="E54" s="28"/>
      <c r="F54" s="132"/>
      <c r="G54" s="115"/>
      <c r="H54" s="115"/>
      <c r="I54" s="115"/>
      <c r="J54" s="96"/>
      <c r="K54" s="293"/>
      <c r="L54" s="293"/>
      <c r="M54" s="293"/>
      <c r="N54" s="293"/>
      <c r="O54" s="334"/>
      <c r="P54" s="293"/>
      <c r="Q54" s="293"/>
      <c r="R54" s="293"/>
      <c r="S54" s="293"/>
      <c r="T54" s="293"/>
      <c r="U54" s="484"/>
      <c r="W54" s="1274" t="s">
        <v>577</v>
      </c>
      <c r="X54" s="1274"/>
      <c r="Y54" s="293"/>
      <c r="Z54" s="652" t="s">
        <v>417</v>
      </c>
      <c r="AA54" s="653" t="s">
        <v>448</v>
      </c>
      <c r="AB54" s="656">
        <v>43699</v>
      </c>
      <c r="AC54" s="658" t="s">
        <v>299</v>
      </c>
      <c r="AE54" s="1063"/>
      <c r="AF54" s="733" t="s">
        <v>558</v>
      </c>
      <c r="AG54" s="740" t="s">
        <v>219</v>
      </c>
      <c r="AH54" s="516">
        <v>59</v>
      </c>
      <c r="AI54" s="516">
        <v>60</v>
      </c>
      <c r="AJ54" s="703">
        <v>18</v>
      </c>
      <c r="AK54" s="705">
        <v>1</v>
      </c>
      <c r="AL54" s="25"/>
      <c r="AM54" s="556">
        <v>0</v>
      </c>
      <c r="AN54" s="525">
        <v>0</v>
      </c>
      <c r="AO54" s="26">
        <v>0</v>
      </c>
      <c r="AP54" s="699">
        <v>0</v>
      </c>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525"/>
      <c r="BS54" s="601"/>
      <c r="BT54" s="709"/>
      <c r="BU54" s="735"/>
      <c r="BV54" s="736"/>
      <c r="BW54" s="525"/>
      <c r="BX54" s="601"/>
      <c r="BY54" s="709"/>
      <c r="BZ54" s="712"/>
      <c r="CA54" s="713"/>
      <c r="CB54" s="714"/>
      <c r="CC54" s="715"/>
    </row>
    <row r="55" spans="1:82" thickBot="1" x14ac:dyDescent="0.3">
      <c r="A55" s="21"/>
      <c r="B55" s="21"/>
      <c r="F55" s="132"/>
      <c r="G55" s="115"/>
      <c r="H55" s="115"/>
      <c r="I55" s="115"/>
      <c r="J55" s="96"/>
      <c r="K55" s="545"/>
      <c r="L55" s="545"/>
      <c r="M55" s="545"/>
      <c r="N55" s="545"/>
      <c r="O55" s="334"/>
      <c r="P55" s="545"/>
      <c r="Q55" s="545"/>
      <c r="R55" s="545"/>
      <c r="S55" s="545"/>
      <c r="T55" s="545"/>
      <c r="U55" s="484"/>
      <c r="W55" s="671" t="s">
        <v>576</v>
      </c>
      <c r="X55" s="637">
        <v>6638268</v>
      </c>
      <c r="Y55" s="293"/>
      <c r="Z55" s="652" t="s">
        <v>487</v>
      </c>
      <c r="AA55" s="653" t="s">
        <v>488</v>
      </c>
      <c r="AB55" s="656">
        <v>43841</v>
      </c>
      <c r="AC55" s="658" t="s">
        <v>489</v>
      </c>
      <c r="AE55" s="1063"/>
      <c r="AF55" s="733" t="s">
        <v>560</v>
      </c>
      <c r="AG55" s="740" t="s">
        <v>6</v>
      </c>
      <c r="AH55" s="516">
        <v>69</v>
      </c>
      <c r="AI55" s="516">
        <v>72</v>
      </c>
      <c r="AJ55" s="703">
        <v>21</v>
      </c>
      <c r="AK55" s="705">
        <v>4</v>
      </c>
      <c r="AL55" s="25">
        <v>4</v>
      </c>
      <c r="AM55" s="556">
        <v>0</v>
      </c>
      <c r="AN55" s="525">
        <v>0</v>
      </c>
      <c r="AO55" s="26">
        <v>1</v>
      </c>
      <c r="AP55" s="699">
        <v>2</v>
      </c>
      <c r="AQ55" s="700">
        <v>452</v>
      </c>
      <c r="AR55" s="692">
        <v>41</v>
      </c>
      <c r="AS55" s="525"/>
      <c r="AT55" s="601"/>
      <c r="AU55" s="683"/>
      <c r="AV55" s="735"/>
      <c r="AW55" s="736"/>
      <c r="AX55" s="603"/>
      <c r="AY55" s="601"/>
      <c r="AZ55" s="683"/>
      <c r="BA55" s="735"/>
      <c r="BB55" s="736"/>
      <c r="BC55" s="603"/>
      <c r="BD55" s="601">
        <v>1</v>
      </c>
      <c r="BE55" s="683">
        <v>2</v>
      </c>
      <c r="BF55" s="735"/>
      <c r="BG55" s="736"/>
      <c r="BH55" s="603"/>
      <c r="BI55" s="602"/>
      <c r="BJ55" s="708"/>
      <c r="BK55" s="735"/>
      <c r="BL55" s="736"/>
      <c r="BM55" s="525"/>
      <c r="BN55" s="601"/>
      <c r="BO55" s="709"/>
      <c r="BP55" s="735"/>
      <c r="BQ55" s="736"/>
      <c r="BR55" s="525"/>
      <c r="BS55" s="601"/>
      <c r="BT55" s="709"/>
      <c r="BU55" s="735"/>
      <c r="BV55" s="736"/>
      <c r="BW55" s="525"/>
      <c r="BX55" s="601"/>
      <c r="BY55" s="709"/>
      <c r="BZ55" s="712"/>
      <c r="CA55" s="713"/>
      <c r="CB55" s="714"/>
      <c r="CC55" s="715"/>
    </row>
    <row r="56" spans="1:82" thickBot="1" x14ac:dyDescent="0.3">
      <c r="A56" s="21"/>
      <c r="B56" s="944" t="s">
        <v>0</v>
      </c>
      <c r="C56" s="945" t="s">
        <v>24</v>
      </c>
      <c r="D56" s="945" t="s">
        <v>29</v>
      </c>
      <c r="E56" s="946" t="s">
        <v>30</v>
      </c>
      <c r="F56" s="545"/>
      <c r="G56" s="342" t="s">
        <v>121</v>
      </c>
      <c r="H56" s="49" t="s">
        <v>24</v>
      </c>
      <c r="I56" s="51" t="s">
        <v>29</v>
      </c>
      <c r="J56" s="50" t="s">
        <v>30</v>
      </c>
      <c r="K56" s="545"/>
      <c r="L56" s="338" t="s">
        <v>122</v>
      </c>
      <c r="M56" s="46" t="s">
        <v>24</v>
      </c>
      <c r="N56" s="47" t="s">
        <v>29</v>
      </c>
      <c r="O56" s="48" t="s">
        <v>30</v>
      </c>
      <c r="P56" s="545"/>
      <c r="Q56" s="1355" t="s">
        <v>158</v>
      </c>
      <c r="R56" s="1356"/>
      <c r="S56" s="754" t="s">
        <v>24</v>
      </c>
      <c r="T56" s="754" t="s">
        <v>29</v>
      </c>
      <c r="U56" s="158" t="s">
        <v>30</v>
      </c>
      <c r="W56" s="637" t="s">
        <v>575</v>
      </c>
      <c r="X56" s="637">
        <v>20781</v>
      </c>
      <c r="Y56" s="293"/>
      <c r="Z56" s="652" t="s">
        <v>490</v>
      </c>
      <c r="AA56" s="653" t="s">
        <v>364</v>
      </c>
      <c r="AB56" s="654">
        <v>43848</v>
      </c>
      <c r="AC56" s="658" t="s">
        <v>365</v>
      </c>
      <c r="AE56" s="1063"/>
      <c r="AF56" s="733" t="s">
        <v>455</v>
      </c>
      <c r="AG56" s="740" t="s">
        <v>7</v>
      </c>
      <c r="AH56" s="516">
        <v>56</v>
      </c>
      <c r="AI56" s="516">
        <v>50</v>
      </c>
      <c r="AJ56" s="703">
        <v>16</v>
      </c>
      <c r="AK56" s="705">
        <v>0</v>
      </c>
      <c r="AL56" s="25"/>
      <c r="AM56" s="556">
        <v>0</v>
      </c>
      <c r="AN56" s="525">
        <v>0</v>
      </c>
      <c r="AO56" s="26">
        <v>0</v>
      </c>
      <c r="AP56" s="699">
        <v>0</v>
      </c>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525"/>
      <c r="BS56" s="601"/>
      <c r="BT56" s="709"/>
      <c r="BU56" s="735"/>
      <c r="BV56" s="736"/>
      <c r="BW56" s="525"/>
      <c r="BX56" s="601"/>
      <c r="BY56" s="709"/>
      <c r="BZ56" s="712"/>
      <c r="CA56" s="713"/>
      <c r="CB56" s="714"/>
      <c r="CC56" s="715"/>
    </row>
    <row r="57" spans="1:82" ht="15" x14ac:dyDescent="0.25">
      <c r="A57" s="21"/>
      <c r="B57" s="243" t="s">
        <v>17</v>
      </c>
      <c r="C57" s="244">
        <f>SUM(C58:C59)</f>
        <v>23</v>
      </c>
      <c r="D57" s="245">
        <f>SUM(D58:D59)</f>
        <v>15</v>
      </c>
      <c r="E57" s="246">
        <f>SUM(E58:E59)</f>
        <v>8</v>
      </c>
      <c r="F57" s="545"/>
      <c r="G57" s="343" t="s">
        <v>17</v>
      </c>
      <c r="H57" s="70">
        <f>SUM(H58:H59)</f>
        <v>1</v>
      </c>
      <c r="I57" s="71">
        <f>SUM(I58:I59)</f>
        <v>0</v>
      </c>
      <c r="J57" s="72">
        <f>SUM(J58:J59)</f>
        <v>1</v>
      </c>
      <c r="K57" s="545"/>
      <c r="L57" s="339" t="s">
        <v>17</v>
      </c>
      <c r="M57" s="73">
        <f>SUM(M58:M59)</f>
        <v>0</v>
      </c>
      <c r="N57" s="74">
        <f>SUM(N58:N59)</f>
        <v>0</v>
      </c>
      <c r="O57" s="75">
        <f>SUM(O58:O59)</f>
        <v>0</v>
      </c>
      <c r="P57" s="545"/>
      <c r="Q57" s="1349" t="s">
        <v>17</v>
      </c>
      <c r="R57" s="1350"/>
      <c r="S57" s="177">
        <f>SUM(S58:S59)</f>
        <v>9</v>
      </c>
      <c r="T57" s="178">
        <f>SUM(T58:T59)</f>
        <v>6</v>
      </c>
      <c r="U57" s="179">
        <f>SUM(U58:U59)</f>
        <v>2</v>
      </c>
      <c r="W57" s="639"/>
      <c r="X57" s="639"/>
      <c r="Y57" s="293"/>
      <c r="Z57" s="652"/>
      <c r="AA57" s="653"/>
      <c r="AB57" s="654"/>
      <c r="AC57" s="658"/>
      <c r="AE57" s="1063"/>
      <c r="AF57" s="733" t="s">
        <v>561</v>
      </c>
      <c r="AG57" s="740" t="s">
        <v>6</v>
      </c>
      <c r="AH57" s="516">
        <v>52</v>
      </c>
      <c r="AI57" s="516">
        <v>53</v>
      </c>
      <c r="AJ57" s="703">
        <v>18</v>
      </c>
      <c r="AK57" s="705">
        <v>0</v>
      </c>
      <c r="AL57" s="25"/>
      <c r="AM57" s="556">
        <v>0</v>
      </c>
      <c r="AN57" s="525">
        <v>0</v>
      </c>
      <c r="AO57" s="26">
        <v>0</v>
      </c>
      <c r="AP57" s="699">
        <v>0</v>
      </c>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525"/>
      <c r="BS57" s="601"/>
      <c r="BT57" s="709"/>
      <c r="BU57" s="735"/>
      <c r="BV57" s="736"/>
      <c r="BW57" s="525"/>
      <c r="BX57" s="601"/>
      <c r="BY57" s="709"/>
      <c r="BZ57" s="712"/>
      <c r="CA57" s="713"/>
      <c r="CB57" s="714"/>
      <c r="CC57" s="715"/>
    </row>
    <row r="58" spans="1:82" ht="15" x14ac:dyDescent="0.25">
      <c r="A58" s="93"/>
      <c r="B58" s="52" t="s">
        <v>27</v>
      </c>
      <c r="C58" s="33">
        <f>COUNTIF($C$9:$C$54,"HW")</f>
        <v>13</v>
      </c>
      <c r="D58" s="59">
        <f>COUNTIF($C$9:$C$54,"HD")</f>
        <v>5</v>
      </c>
      <c r="E58" s="60">
        <f>COUNTIF($C$9:$C$54,"HL")</f>
        <v>5</v>
      </c>
      <c r="F58" s="545"/>
      <c r="G58" s="344" t="s">
        <v>27</v>
      </c>
      <c r="H58" s="33">
        <f>COUNTIF($H$9:$H$16,"HW")</f>
        <v>0</v>
      </c>
      <c r="I58" s="54">
        <f>COUNTIF($H$9:$H$16,"HD")</f>
        <v>0</v>
      </c>
      <c r="J58" s="55">
        <f>COUNTIF($H$9:$H$16,"HL")</f>
        <v>1</v>
      </c>
      <c r="K58" s="545"/>
      <c r="L58" s="340" t="s">
        <v>27</v>
      </c>
      <c r="M58" s="33">
        <f>COUNTIF($M$9:$M$16,"HW")</f>
        <v>0</v>
      </c>
      <c r="N58" s="64">
        <f>COUNTIF($M$9:$M$16,"HD")</f>
        <v>0</v>
      </c>
      <c r="O58" s="65">
        <f>COUNTIF($M$9:$M$16,"HL")</f>
        <v>0</v>
      </c>
      <c r="P58" s="545"/>
      <c r="Q58" s="1351" t="s">
        <v>27</v>
      </c>
      <c r="R58" s="1352"/>
      <c r="S58" s="115">
        <f>COUNTIF($T$9:$T$25,"HW")</f>
        <v>4</v>
      </c>
      <c r="T58" s="173">
        <f>COUNTIF($T$9:$T$25,"HD")</f>
        <v>3</v>
      </c>
      <c r="U58" s="175">
        <f>COUNTIF($T$9:$T$25,"HL")</f>
        <v>1</v>
      </c>
      <c r="W58" s="1267" t="s">
        <v>578</v>
      </c>
      <c r="X58" s="1268"/>
      <c r="Y58" s="293"/>
      <c r="Z58" s="652" t="s">
        <v>503</v>
      </c>
      <c r="AA58" s="653" t="s">
        <v>364</v>
      </c>
      <c r="AB58" s="654">
        <v>43914</v>
      </c>
      <c r="AC58" s="658" t="s">
        <v>595</v>
      </c>
      <c r="AE58" s="1063"/>
      <c r="AF58" s="733" t="s">
        <v>140</v>
      </c>
      <c r="AG58" s="740"/>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525"/>
      <c r="BS58" s="601"/>
      <c r="BT58" s="709"/>
      <c r="BU58" s="735"/>
      <c r="BV58" s="736"/>
      <c r="BW58" s="525"/>
      <c r="BX58" s="601"/>
      <c r="BY58" s="709"/>
      <c r="BZ58" s="712"/>
      <c r="CA58" s="713"/>
      <c r="CB58" s="714"/>
      <c r="CC58" s="715"/>
    </row>
    <row r="59" spans="1:82" thickBot="1" x14ac:dyDescent="0.3">
      <c r="A59" s="93"/>
      <c r="B59" s="53" t="s">
        <v>28</v>
      </c>
      <c r="C59" s="61">
        <f>COUNTIF($C$9:$C$54,"AW")</f>
        <v>10</v>
      </c>
      <c r="D59" s="62">
        <f>COUNTIF($C$9:$C$54,"AD")</f>
        <v>10</v>
      </c>
      <c r="E59" s="63">
        <f>COUNTIF($C$9:$C$54,"AL")</f>
        <v>3</v>
      </c>
      <c r="F59" s="545"/>
      <c r="G59" s="345" t="s">
        <v>28</v>
      </c>
      <c r="H59" s="56">
        <f>COUNTIF($H$9:$H$16,"AW")</f>
        <v>1</v>
      </c>
      <c r="I59" s="57">
        <f>COUNTIF($H$9:$H$16,"AD")</f>
        <v>0</v>
      </c>
      <c r="J59" s="58">
        <f>COUNTIF($H$9:$H$16,"AL")</f>
        <v>0</v>
      </c>
      <c r="K59" s="545"/>
      <c r="L59" s="341" t="s">
        <v>28</v>
      </c>
      <c r="M59" s="66">
        <f>COUNTIF($M$9:$M$16,"AW")</f>
        <v>0</v>
      </c>
      <c r="N59" s="67">
        <f>COUNTIF($M$9:$M$16,"AD")</f>
        <v>0</v>
      </c>
      <c r="O59" s="68">
        <f>COUNTIF($M$9:$M$16,"AL")</f>
        <v>0</v>
      </c>
      <c r="P59" s="545"/>
      <c r="Q59" s="1353" t="s">
        <v>28</v>
      </c>
      <c r="R59" s="1354"/>
      <c r="S59" s="159">
        <f>COUNTIF($T$9:$T$25,"AW")</f>
        <v>5</v>
      </c>
      <c r="T59" s="174">
        <f>COUNTIF($T$9:$T$25,"AD")</f>
        <v>3</v>
      </c>
      <c r="U59" s="176">
        <f>COUNTIF($T$9:$T$25,"AL")</f>
        <v>1</v>
      </c>
      <c r="W59" s="1318">
        <v>5200000</v>
      </c>
      <c r="X59" s="1318"/>
      <c r="Y59" s="293"/>
      <c r="Z59" s="659" t="s">
        <v>222</v>
      </c>
      <c r="AA59" s="660" t="s">
        <v>366</v>
      </c>
      <c r="AB59" s="661">
        <v>43926</v>
      </c>
      <c r="AC59" s="662" t="s">
        <v>594</v>
      </c>
      <c r="AE59" s="784"/>
      <c r="AF59" s="1319" t="s">
        <v>41</v>
      </c>
      <c r="AG59" s="1320"/>
      <c r="AH59" s="764"/>
      <c r="AI59" s="764"/>
      <c r="AJ59" s="764"/>
      <c r="AK59" s="24">
        <f t="shared" ref="AK59:CA59" si="3">SUM(AK4:AK58)</f>
        <v>1031</v>
      </c>
      <c r="AL59" s="24">
        <f t="shared" si="3"/>
        <v>4</v>
      </c>
      <c r="AM59" s="24">
        <f t="shared" si="3"/>
        <v>2</v>
      </c>
      <c r="AN59" s="694">
        <f t="shared" si="3"/>
        <v>56</v>
      </c>
      <c r="AO59" s="27">
        <f t="shared" si="3"/>
        <v>160</v>
      </c>
      <c r="AP59" s="156">
        <f t="shared" si="3"/>
        <v>103</v>
      </c>
      <c r="AQ59" s="24">
        <f t="shared" si="3"/>
        <v>452</v>
      </c>
      <c r="AR59" s="24">
        <f t="shared" si="3"/>
        <v>41</v>
      </c>
      <c r="AS59" s="693">
        <f t="shared" si="3"/>
        <v>4</v>
      </c>
      <c r="AT59" s="27">
        <f t="shared" si="3"/>
        <v>8</v>
      </c>
      <c r="AU59" s="156">
        <f t="shared" si="3"/>
        <v>5</v>
      </c>
      <c r="AV59" s="24">
        <f t="shared" si="3"/>
        <v>45</v>
      </c>
      <c r="AW59" s="24">
        <f t="shared" si="3"/>
        <v>54</v>
      </c>
      <c r="AX59" s="693">
        <f t="shared" si="3"/>
        <v>4</v>
      </c>
      <c r="AY59" s="27">
        <f t="shared" si="3"/>
        <v>6</v>
      </c>
      <c r="AZ59" s="156">
        <f t="shared" si="3"/>
        <v>4</v>
      </c>
      <c r="BA59" s="24">
        <f t="shared" si="3"/>
        <v>45</v>
      </c>
      <c r="BB59" s="24">
        <f t="shared" si="3"/>
        <v>546</v>
      </c>
      <c r="BC59" s="693">
        <f t="shared" si="3"/>
        <v>32</v>
      </c>
      <c r="BD59" s="27">
        <f t="shared" si="3"/>
        <v>82</v>
      </c>
      <c r="BE59" s="156">
        <f t="shared" si="3"/>
        <v>66</v>
      </c>
      <c r="BF59" s="706">
        <f t="shared" si="3"/>
        <v>564</v>
      </c>
      <c r="BG59" s="675">
        <f t="shared" si="3"/>
        <v>465</v>
      </c>
      <c r="BH59" s="707">
        <f t="shared" si="3"/>
        <v>2</v>
      </c>
      <c r="BI59" s="676">
        <f t="shared" si="3"/>
        <v>6</v>
      </c>
      <c r="BJ59" s="677">
        <f t="shared" si="3"/>
        <v>0</v>
      </c>
      <c r="BK59" s="706">
        <f t="shared" ref="BK59:BO59" si="4">SUM(BK4:BK58)</f>
        <v>54</v>
      </c>
      <c r="BL59" s="675">
        <f t="shared" si="4"/>
        <v>54</v>
      </c>
      <c r="BM59" s="707">
        <f t="shared" si="4"/>
        <v>15</v>
      </c>
      <c r="BN59" s="676">
        <f t="shared" si="4"/>
        <v>28</v>
      </c>
      <c r="BO59" s="677">
        <f t="shared" si="4"/>
        <v>23</v>
      </c>
      <c r="BP59" s="706">
        <f t="shared" ref="BP59:BY59" si="5">SUM(BP4:BP58)</f>
        <v>54</v>
      </c>
      <c r="BQ59" s="675">
        <f t="shared" si="5"/>
        <v>54</v>
      </c>
      <c r="BR59" s="707">
        <f t="shared" si="5"/>
        <v>15</v>
      </c>
      <c r="BS59" s="676">
        <f t="shared" si="5"/>
        <v>28</v>
      </c>
      <c r="BT59" s="677">
        <f t="shared" si="5"/>
        <v>23</v>
      </c>
      <c r="BU59" s="706">
        <f t="shared" si="5"/>
        <v>54</v>
      </c>
      <c r="BV59" s="675">
        <f t="shared" si="5"/>
        <v>54</v>
      </c>
      <c r="BW59" s="707">
        <f t="shared" si="5"/>
        <v>15</v>
      </c>
      <c r="BX59" s="676">
        <f t="shared" si="5"/>
        <v>28</v>
      </c>
      <c r="BY59" s="677">
        <f t="shared" si="5"/>
        <v>23</v>
      </c>
      <c r="BZ59" s="757">
        <f t="shared" si="3"/>
        <v>1</v>
      </c>
      <c r="CA59" s="757">
        <f t="shared" si="3"/>
        <v>0</v>
      </c>
      <c r="CB59" s="717">
        <f>AVERAGE(CB4:CB58)</f>
        <v>5.85</v>
      </c>
      <c r="CC59" s="718">
        <f>AVERAGE(CC4:CC58)</f>
        <v>6.1</v>
      </c>
    </row>
    <row r="60" spans="1:82" ht="16.5" thickBot="1" x14ac:dyDescent="0.3">
      <c r="B60" s="28"/>
      <c r="C60" s="545"/>
      <c r="D60" s="545"/>
      <c r="E60" s="545"/>
      <c r="F60" s="545"/>
      <c r="G60" s="545"/>
      <c r="H60" s="545"/>
      <c r="I60" s="28"/>
      <c r="J60" s="334"/>
      <c r="K60" s="545"/>
      <c r="L60" s="545"/>
      <c r="M60" s="545"/>
      <c r="N60" s="545"/>
      <c r="O60" s="545"/>
      <c r="P60" s="545"/>
      <c r="Q60" s="545"/>
      <c r="R60" s="545"/>
      <c r="S60" s="545"/>
      <c r="T60" s="545"/>
      <c r="U60" s="545"/>
      <c r="W60" s="1286"/>
      <c r="X60" s="1286"/>
      <c r="Y60" s="293"/>
      <c r="Z60" s="293"/>
      <c r="AA60" s="132"/>
      <c r="AB60" s="632"/>
      <c r="AK60" s="695" t="s">
        <v>18</v>
      </c>
      <c r="AL60" s="772" t="s">
        <v>567</v>
      </c>
      <c r="AM60" s="772" t="s">
        <v>237</v>
      </c>
      <c r="AN60" s="772" t="s">
        <v>20</v>
      </c>
      <c r="AO60" s="772" t="s">
        <v>3</v>
      </c>
      <c r="AP60" s="771" t="s">
        <v>4</v>
      </c>
      <c r="AQ60" s="695" t="s">
        <v>18</v>
      </c>
      <c r="AR60" s="551" t="s">
        <v>567</v>
      </c>
      <c r="AS60" s="698" t="s">
        <v>20</v>
      </c>
      <c r="AT60" s="772" t="s">
        <v>3</v>
      </c>
      <c r="AU60" s="763" t="s">
        <v>4</v>
      </c>
      <c r="AV60" s="695" t="s">
        <v>18</v>
      </c>
      <c r="AW60" s="551" t="s">
        <v>567</v>
      </c>
      <c r="AX60" s="551" t="s">
        <v>20</v>
      </c>
      <c r="AY60" s="772" t="s">
        <v>3</v>
      </c>
      <c r="AZ60" s="763" t="s">
        <v>4</v>
      </c>
      <c r="BA60" s="695" t="s">
        <v>18</v>
      </c>
      <c r="BB60" s="551" t="s">
        <v>567</v>
      </c>
      <c r="BC60" s="551" t="s">
        <v>20</v>
      </c>
      <c r="BD60" s="772" t="s">
        <v>3</v>
      </c>
      <c r="BE60" s="763" t="s">
        <v>4</v>
      </c>
      <c r="BF60" s="695" t="s">
        <v>18</v>
      </c>
      <c r="BG60" s="772" t="s">
        <v>567</v>
      </c>
      <c r="BH60" s="772" t="s">
        <v>20</v>
      </c>
      <c r="BI60" s="772" t="s">
        <v>3</v>
      </c>
      <c r="BJ60" s="763" t="s">
        <v>4</v>
      </c>
      <c r="BK60" s="695" t="s">
        <v>18</v>
      </c>
      <c r="BL60" s="551" t="s">
        <v>567</v>
      </c>
      <c r="BM60" s="551" t="s">
        <v>20</v>
      </c>
      <c r="BN60" s="1013" t="s">
        <v>3</v>
      </c>
      <c r="BO60" s="992" t="s">
        <v>4</v>
      </c>
      <c r="BP60" s="695" t="s">
        <v>18</v>
      </c>
      <c r="BQ60" s="551" t="s">
        <v>567</v>
      </c>
      <c r="BR60" s="551" t="s">
        <v>20</v>
      </c>
      <c r="BS60" s="1013" t="s">
        <v>3</v>
      </c>
      <c r="BT60" s="992" t="s">
        <v>4</v>
      </c>
      <c r="BU60" s="695" t="s">
        <v>18</v>
      </c>
      <c r="BV60" s="551" t="s">
        <v>567</v>
      </c>
      <c r="BW60" s="551" t="s">
        <v>20</v>
      </c>
      <c r="BX60" s="1013" t="s">
        <v>3</v>
      </c>
      <c r="BY60" s="992" t="s">
        <v>4</v>
      </c>
      <c r="BZ60" s="711" t="s">
        <v>39</v>
      </c>
      <c r="CA60" s="767" t="s">
        <v>40</v>
      </c>
      <c r="CB60" s="1287">
        <f>AVERAGE(CB59,CC59)</f>
        <v>5.9749999999999996</v>
      </c>
      <c r="CC60" s="1288"/>
    </row>
    <row r="61" spans="1:82" ht="16.5" thickBot="1" x14ac:dyDescent="0.3">
      <c r="B61" s="297" t="s">
        <v>165</v>
      </c>
      <c r="C61" s="229" t="s">
        <v>24</v>
      </c>
      <c r="D61" s="229" t="s">
        <v>29</v>
      </c>
      <c r="E61" s="230" t="s">
        <v>30</v>
      </c>
      <c r="F61" s="545"/>
      <c r="G61" s="280" t="s">
        <v>166</v>
      </c>
      <c r="H61" s="281" t="s">
        <v>24</v>
      </c>
      <c r="I61" s="281" t="s">
        <v>29</v>
      </c>
      <c r="J61" s="281" t="s">
        <v>30</v>
      </c>
      <c r="K61" s="28"/>
      <c r="L61" s="926" t="s">
        <v>124</v>
      </c>
      <c r="M61" s="927" t="s">
        <v>24</v>
      </c>
      <c r="N61" s="927" t="s">
        <v>29</v>
      </c>
      <c r="O61" s="928" t="s">
        <v>30</v>
      </c>
      <c r="P61" s="545"/>
      <c r="Q61" s="1357" t="s">
        <v>31</v>
      </c>
      <c r="R61" s="1358"/>
      <c r="S61" s="106" t="s">
        <v>24</v>
      </c>
      <c r="T61" s="110" t="s">
        <v>29</v>
      </c>
      <c r="U61" s="108" t="s">
        <v>30</v>
      </c>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133</v>
      </c>
      <c r="AW61" s="1290"/>
      <c r="AX61" s="1290"/>
      <c r="AY61" s="1290"/>
      <c r="AZ61" s="1291"/>
      <c r="BA61" s="1290" t="s">
        <v>121</v>
      </c>
      <c r="BB61" s="1290"/>
      <c r="BC61" s="1290"/>
      <c r="BD61" s="1290"/>
      <c r="BE61" s="1290"/>
      <c r="BF61" s="1289" t="s">
        <v>122</v>
      </c>
      <c r="BG61" s="1290"/>
      <c r="BH61" s="1290"/>
      <c r="BI61" s="1290"/>
      <c r="BJ61" s="1290"/>
      <c r="BK61" s="1289" t="s">
        <v>109</v>
      </c>
      <c r="BL61" s="1290"/>
      <c r="BM61" s="1290"/>
      <c r="BN61" s="1290"/>
      <c r="BO61" s="1290"/>
      <c r="BP61" s="1289" t="s">
        <v>596</v>
      </c>
      <c r="BQ61" s="1290"/>
      <c r="BR61" s="1290"/>
      <c r="BS61" s="1290"/>
      <c r="BT61" s="1290"/>
      <c r="BU61" s="1289" t="s">
        <v>597</v>
      </c>
      <c r="BV61" s="1290"/>
      <c r="BW61" s="1290"/>
      <c r="BX61" s="1290"/>
      <c r="BY61" s="1290"/>
      <c r="BZ61" s="697"/>
      <c r="CA61" s="13"/>
      <c r="CB61" s="1292" t="s">
        <v>579</v>
      </c>
      <c r="CC61" s="1293"/>
    </row>
    <row r="62" spans="1:82" x14ac:dyDescent="0.25">
      <c r="B62" s="298" t="s">
        <v>17</v>
      </c>
      <c r="C62" s="235">
        <f>SUM(C63:C64)</f>
        <v>3</v>
      </c>
      <c r="D62" s="236">
        <f>SUM(D63:D64)</f>
        <v>1</v>
      </c>
      <c r="E62" s="237">
        <f>SUM(E63:E64)</f>
        <v>1</v>
      </c>
      <c r="F62" s="545"/>
      <c r="G62" s="289" t="s">
        <v>17</v>
      </c>
      <c r="H62" s="290">
        <f>SUM(H63:H64)</f>
        <v>0</v>
      </c>
      <c r="I62" s="291">
        <f>SUM(I63:I64)</f>
        <v>0</v>
      </c>
      <c r="J62" s="292">
        <f>SUM(J63:J64)</f>
        <v>0</v>
      </c>
      <c r="L62" s="936" t="s">
        <v>17</v>
      </c>
      <c r="M62" s="937">
        <f>SUM(M63:M64)</f>
        <v>3</v>
      </c>
      <c r="N62" s="938">
        <f>SUM(N63:N64)</f>
        <v>0</v>
      </c>
      <c r="O62" s="939">
        <f>SUM(O63:O64)</f>
        <v>1</v>
      </c>
      <c r="P62" s="545"/>
      <c r="Q62" s="1359" t="s">
        <v>17</v>
      </c>
      <c r="R62" s="1360"/>
      <c r="S62" s="112">
        <f>SUM(S63:S64)</f>
        <v>39</v>
      </c>
      <c r="T62" s="113">
        <f>SUM(T63:T64)</f>
        <v>22</v>
      </c>
      <c r="U62" s="114">
        <f>SUM(U63:U64)</f>
        <v>13</v>
      </c>
      <c r="W62" s="128" t="s">
        <v>452</v>
      </c>
      <c r="X62" s="129">
        <v>17</v>
      </c>
      <c r="Y62" s="583" t="s">
        <v>230</v>
      </c>
      <c r="Z62" s="585">
        <v>64</v>
      </c>
      <c r="AA62" s="586" t="s">
        <v>453</v>
      </c>
      <c r="AB62" s="130">
        <v>43719</v>
      </c>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685"/>
      <c r="BQ62" s="685"/>
      <c r="BR62" s="529"/>
      <c r="BS62" s="680"/>
      <c r="BT62" s="686"/>
      <c r="BU62" s="685"/>
      <c r="BV62" s="685"/>
      <c r="BW62" s="529"/>
      <c r="BX62" s="680"/>
      <c r="BY62" s="686"/>
      <c r="BZ62" s="753"/>
      <c r="CA62" s="753"/>
      <c r="CB62" s="687"/>
      <c r="CC62" s="687"/>
      <c r="CD62" s="334"/>
    </row>
    <row r="63" spans="1:82" x14ac:dyDescent="0.25">
      <c r="B63" s="299" t="s">
        <v>27</v>
      </c>
      <c r="C63" s="33">
        <f>COUNTIF($M$20:$M$24,"HW")</f>
        <v>0</v>
      </c>
      <c r="D63" s="233">
        <f>COUNTIF($M$20:$M$24,"HD")</f>
        <v>0</v>
      </c>
      <c r="E63" s="228">
        <f>COUNTIF($M$20:$M$24,"HL")</f>
        <v>0</v>
      </c>
      <c r="F63" s="642"/>
      <c r="G63" s="282" t="s">
        <v>27</v>
      </c>
      <c r="H63" s="770">
        <f>COUNTIF(H30,"HW")</f>
        <v>0</v>
      </c>
      <c r="I63" s="285">
        <f>COUNTIF(H30,"HD")</f>
        <v>0</v>
      </c>
      <c r="J63" s="287">
        <f>COUNTIF(H30,"HL")</f>
        <v>0</v>
      </c>
      <c r="K63" s="642"/>
      <c r="L63" s="929" t="s">
        <v>27</v>
      </c>
      <c r="M63" s="770">
        <f>COUNTIF(H45:H50,"HW")</f>
        <v>2</v>
      </c>
      <c r="N63" s="932">
        <f>COUNTIF(H45:H50,"HD")</f>
        <v>0</v>
      </c>
      <c r="O63" s="934">
        <f>COUNTIF(H45:H50,"HL")</f>
        <v>1</v>
      </c>
      <c r="P63" s="642"/>
      <c r="Q63" s="1361" t="s">
        <v>27</v>
      </c>
      <c r="R63" s="1362"/>
      <c r="S63" s="69">
        <f t="shared" ref="S63:U64" si="6">SUM(C58,C63,H58,H63,M58,M63,S58)</f>
        <v>19</v>
      </c>
      <c r="T63" s="669">
        <f t="shared" si="6"/>
        <v>8</v>
      </c>
      <c r="U63" s="668">
        <f t="shared" si="6"/>
        <v>8</v>
      </c>
      <c r="W63" s="128" t="s">
        <v>454</v>
      </c>
      <c r="X63" s="129">
        <v>16</v>
      </c>
      <c r="Y63" s="583" t="s">
        <v>15</v>
      </c>
      <c r="Z63" s="585">
        <v>48</v>
      </c>
      <c r="AA63" s="586" t="s">
        <v>408</v>
      </c>
      <c r="AB63" s="130">
        <v>43719</v>
      </c>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685"/>
      <c r="BQ63" s="685"/>
      <c r="BR63" s="529"/>
      <c r="BS63" s="680"/>
      <c r="BT63" s="686"/>
      <c r="BU63" s="685"/>
      <c r="BV63" s="685"/>
      <c r="BW63" s="529"/>
      <c r="BX63" s="680"/>
      <c r="BY63" s="686"/>
      <c r="BZ63" s="753"/>
      <c r="CA63" s="753"/>
      <c r="CB63" s="687"/>
      <c r="CC63" s="687"/>
      <c r="CD63" s="334"/>
    </row>
    <row r="64" spans="1:82" ht="16.5" thickBot="1" x14ac:dyDescent="0.3">
      <c r="B64" s="268" t="s">
        <v>28</v>
      </c>
      <c r="C64" s="231">
        <f>COUNTIF($M$20:$M$24,"AW")</f>
        <v>3</v>
      </c>
      <c r="D64" s="234">
        <f>COUNTIF($M$20:$M$24,"AD")</f>
        <v>1</v>
      </c>
      <c r="E64" s="232">
        <f>COUNTIF($M$20:$M$24,"AL")</f>
        <v>1</v>
      </c>
      <c r="F64" s="643"/>
      <c r="G64" s="283" t="s">
        <v>28</v>
      </c>
      <c r="H64" s="284">
        <f>COUNTIF(H30,"AW")</f>
        <v>0</v>
      </c>
      <c r="I64" s="286">
        <f>COUNTIF(H30,"AD")</f>
        <v>0</v>
      </c>
      <c r="J64" s="288">
        <f>COUNTIF(H30,"AL")</f>
        <v>0</v>
      </c>
      <c r="K64" s="643"/>
      <c r="L64" s="930" t="s">
        <v>28</v>
      </c>
      <c r="M64" s="931">
        <f>COUNTIF(H45:H50,"AW")</f>
        <v>1</v>
      </c>
      <c r="N64" s="933">
        <f>COUNTIF(H45:H50,"AD")</f>
        <v>0</v>
      </c>
      <c r="O64" s="935">
        <f>COUNTIF(H45:H50,"AL")</f>
        <v>0</v>
      </c>
      <c r="P64" s="643"/>
      <c r="Q64" s="1363" t="s">
        <v>28</v>
      </c>
      <c r="R64" s="1364"/>
      <c r="S64" s="107">
        <f t="shared" si="6"/>
        <v>20</v>
      </c>
      <c r="T64" s="111">
        <f t="shared" si="6"/>
        <v>14</v>
      </c>
      <c r="U64" s="667">
        <f t="shared" si="6"/>
        <v>5</v>
      </c>
      <c r="W64" s="128" t="s">
        <v>455</v>
      </c>
      <c r="X64" s="129">
        <v>16</v>
      </c>
      <c r="Y64" s="583" t="s">
        <v>7</v>
      </c>
      <c r="Z64" s="585">
        <v>46</v>
      </c>
      <c r="AA64" s="586" t="s">
        <v>408</v>
      </c>
      <c r="AB64" s="130">
        <v>43719</v>
      </c>
      <c r="AF64" s="737"/>
      <c r="AG64" s="737"/>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5"/>
      <c r="BQ64" s="685"/>
      <c r="BR64" s="529"/>
      <c r="BS64" s="680"/>
      <c r="BT64" s="686"/>
      <c r="BU64" s="685"/>
      <c r="BV64" s="685"/>
      <c r="BW64" s="529"/>
      <c r="BX64" s="680"/>
      <c r="BY64" s="686"/>
      <c r="BZ64" s="753"/>
      <c r="CA64" s="753"/>
      <c r="CB64" s="687"/>
      <c r="CC64" s="687"/>
      <c r="CD64" s="334"/>
    </row>
    <row r="65" spans="1:82" ht="16.5" thickBot="1" x14ac:dyDescent="0.3">
      <c r="B65" s="28"/>
      <c r="C65" s="1140"/>
      <c r="D65" s="1140"/>
      <c r="E65" s="738"/>
      <c r="F65" s="132"/>
      <c r="G65" s="115"/>
      <c r="H65" s="115"/>
      <c r="I65" s="115"/>
      <c r="J65" s="636"/>
      <c r="K65" s="545"/>
      <c r="L65" s="545"/>
      <c r="M65" s="545"/>
      <c r="N65" s="545"/>
      <c r="O65" s="545"/>
      <c r="P65" s="545"/>
      <c r="R65" s="545"/>
      <c r="S65" s="545"/>
      <c r="T65" s="545"/>
      <c r="U65" s="737"/>
      <c r="W65" s="590" t="s">
        <v>458</v>
      </c>
      <c r="X65" s="129">
        <v>17</v>
      </c>
      <c r="Y65" s="583" t="s">
        <v>11</v>
      </c>
      <c r="Z65" s="585">
        <v>50</v>
      </c>
      <c r="AA65" s="586" t="s">
        <v>354</v>
      </c>
      <c r="AB65" s="130">
        <v>43817</v>
      </c>
      <c r="AF65" s="737"/>
      <c r="AG65" s="737"/>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5"/>
      <c r="BQ65" s="685"/>
      <c r="BR65" s="529"/>
      <c r="BS65" s="680"/>
      <c r="BT65" s="686"/>
      <c r="BU65" s="685"/>
      <c r="BV65" s="685"/>
      <c r="BW65" s="529"/>
      <c r="BX65" s="680"/>
      <c r="BY65" s="686"/>
      <c r="BZ65" s="753"/>
      <c r="CA65" s="753"/>
      <c r="CB65" s="687"/>
      <c r="CC65" s="687"/>
      <c r="CD65" s="334"/>
    </row>
    <row r="66" spans="1:82" x14ac:dyDescent="0.25">
      <c r="A66" s="28"/>
      <c r="B66" s="1280" t="s">
        <v>588</v>
      </c>
      <c r="C66" s="1281"/>
      <c r="D66" s="1281"/>
      <c r="E66" s="1281"/>
      <c r="F66" s="1281"/>
      <c r="G66" s="1281"/>
      <c r="H66" s="1281"/>
      <c r="I66" s="1281"/>
      <c r="J66" s="1281"/>
      <c r="K66" s="1281"/>
      <c r="L66" s="1281"/>
      <c r="M66" s="1281"/>
      <c r="N66" s="1281"/>
      <c r="O66" s="1281"/>
      <c r="P66" s="1281"/>
      <c r="Q66" s="1281"/>
      <c r="R66" s="1281"/>
      <c r="S66" s="1281"/>
      <c r="T66" s="1281"/>
      <c r="U66" s="1282"/>
      <c r="W66" s="128" t="s">
        <v>459</v>
      </c>
      <c r="X66" s="129">
        <v>16</v>
      </c>
      <c r="Y66" s="583" t="s">
        <v>15</v>
      </c>
      <c r="Z66" s="585">
        <v>52</v>
      </c>
      <c r="AA66" s="586" t="s">
        <v>460</v>
      </c>
      <c r="AB66" s="130">
        <v>43830</v>
      </c>
      <c r="AF66" s="737"/>
      <c r="AG66" s="737"/>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5"/>
      <c r="BQ66" s="685"/>
      <c r="BR66" s="529"/>
      <c r="BS66" s="680"/>
      <c r="BT66" s="686"/>
      <c r="BU66" s="685"/>
      <c r="BV66" s="685"/>
      <c r="BW66" s="529"/>
      <c r="BX66" s="680"/>
      <c r="BY66" s="686"/>
      <c r="BZ66" s="753"/>
      <c r="CA66" s="753"/>
      <c r="CB66" s="687"/>
      <c r="CC66" s="687"/>
      <c r="CD66" s="334"/>
    </row>
    <row r="67" spans="1:82" x14ac:dyDescent="0.25">
      <c r="A67" s="28"/>
      <c r="B67" s="792"/>
      <c r="C67" s="781"/>
      <c r="D67" s="1283" t="s">
        <v>195</v>
      </c>
      <c r="E67" s="1283"/>
      <c r="F67" s="1283"/>
      <c r="G67" s="1284" t="s">
        <v>192</v>
      </c>
      <c r="H67" s="1283"/>
      <c r="I67" s="1283"/>
      <c r="J67" s="1283"/>
      <c r="K67" s="1283"/>
      <c r="L67" s="1283" t="s">
        <v>194</v>
      </c>
      <c r="M67" s="1283"/>
      <c r="N67" s="1283"/>
      <c r="O67" s="1283"/>
      <c r="P67" s="1283"/>
      <c r="Q67" s="1283" t="s">
        <v>207</v>
      </c>
      <c r="R67" s="1283"/>
      <c r="S67" s="1283"/>
      <c r="T67" s="1283"/>
      <c r="U67" s="1285"/>
      <c r="W67" s="128" t="s">
        <v>462</v>
      </c>
      <c r="X67" s="129">
        <v>17</v>
      </c>
      <c r="Y67" s="583" t="s">
        <v>10</v>
      </c>
      <c r="Z67" s="585">
        <v>49</v>
      </c>
      <c r="AA67" s="586" t="s">
        <v>461</v>
      </c>
      <c r="AB67" s="130">
        <v>43830</v>
      </c>
      <c r="AF67" s="737"/>
      <c r="AG67" s="737"/>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5"/>
      <c r="BQ67" s="685"/>
      <c r="BR67" s="529"/>
      <c r="BS67" s="680"/>
      <c r="BT67" s="686"/>
      <c r="BU67" s="685"/>
      <c r="BV67" s="685"/>
      <c r="BW67" s="529"/>
      <c r="BX67" s="680"/>
      <c r="BY67" s="686"/>
      <c r="BZ67" s="753"/>
      <c r="CA67" s="753"/>
      <c r="CB67" s="687"/>
      <c r="CC67" s="687"/>
      <c r="CD67" s="334"/>
    </row>
    <row r="68" spans="1:82" x14ac:dyDescent="0.25">
      <c r="A68" s="28"/>
      <c r="B68" s="1294"/>
      <c r="C68" s="1295"/>
      <c r="D68" s="1295"/>
      <c r="E68" s="780"/>
      <c r="F68" s="780"/>
      <c r="G68" s="744" t="s">
        <v>196</v>
      </c>
      <c r="H68" s="744" t="s">
        <v>54</v>
      </c>
      <c r="I68" s="1283" t="s">
        <v>163</v>
      </c>
      <c r="J68" s="1283"/>
      <c r="K68" s="1283"/>
      <c r="L68" s="745" t="s">
        <v>196</v>
      </c>
      <c r="M68" s="744" t="s">
        <v>54</v>
      </c>
      <c r="N68" s="1283" t="s">
        <v>163</v>
      </c>
      <c r="O68" s="1283"/>
      <c r="P68" s="1283"/>
      <c r="Q68" s="1283" t="s">
        <v>196</v>
      </c>
      <c r="R68" s="1283"/>
      <c r="S68" s="1283" t="s">
        <v>163</v>
      </c>
      <c r="T68" s="1283"/>
      <c r="U68" s="1285"/>
      <c r="W68" s="128" t="s">
        <v>505</v>
      </c>
      <c r="X68" s="129">
        <v>18</v>
      </c>
      <c r="Y68" s="583" t="s">
        <v>6</v>
      </c>
      <c r="Z68" s="585">
        <v>52</v>
      </c>
      <c r="AA68" s="586" t="s">
        <v>354</v>
      </c>
      <c r="AB68" s="130">
        <v>43918</v>
      </c>
      <c r="AF68" s="737"/>
      <c r="AG68" s="737"/>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5"/>
      <c r="BQ68" s="685"/>
      <c r="BR68" s="529"/>
      <c r="BS68" s="680"/>
      <c r="BT68" s="686"/>
      <c r="BU68" s="685"/>
      <c r="BV68" s="685"/>
      <c r="BW68" s="529"/>
      <c r="BX68" s="680"/>
      <c r="BY68" s="686"/>
      <c r="BZ68" s="753"/>
      <c r="CA68" s="753"/>
      <c r="CB68" s="687"/>
      <c r="CC68" s="687"/>
      <c r="CD68" s="334"/>
    </row>
    <row r="69" spans="1:82" x14ac:dyDescent="0.25">
      <c r="B69" s="1296" t="s">
        <v>120</v>
      </c>
      <c r="C69" s="1297"/>
      <c r="D69" s="1298" t="s">
        <v>177</v>
      </c>
      <c r="E69" s="1297"/>
      <c r="F69" s="1299"/>
      <c r="G69" s="743"/>
      <c r="H69" s="782"/>
      <c r="I69" s="1298"/>
      <c r="J69" s="1297"/>
      <c r="K69" s="1299"/>
      <c r="L69" s="743"/>
      <c r="M69" s="782"/>
      <c r="N69" s="1298"/>
      <c r="O69" s="1297"/>
      <c r="P69" s="1299"/>
      <c r="Q69" s="1300"/>
      <c r="R69" s="1301"/>
      <c r="S69" s="1298"/>
      <c r="T69" s="1297"/>
      <c r="U69" s="1302"/>
      <c r="W69" s="128" t="s">
        <v>506</v>
      </c>
      <c r="X69" s="129">
        <v>18</v>
      </c>
      <c r="Y69" s="583" t="s">
        <v>219</v>
      </c>
      <c r="Z69" s="585">
        <v>59</v>
      </c>
      <c r="AA69" s="586" t="s">
        <v>507</v>
      </c>
      <c r="AB69" s="130">
        <v>43919</v>
      </c>
      <c r="AF69" s="737"/>
      <c r="AG69" s="737"/>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5"/>
      <c r="BQ69" s="685"/>
      <c r="BR69" s="529"/>
      <c r="BS69" s="680"/>
      <c r="BT69" s="686"/>
      <c r="BU69" s="685"/>
      <c r="BV69" s="685"/>
      <c r="BW69" s="529"/>
      <c r="BX69" s="680"/>
      <c r="BY69" s="686"/>
      <c r="BZ69" s="753"/>
      <c r="CA69" s="753"/>
      <c r="CB69" s="687"/>
      <c r="CC69" s="687"/>
      <c r="CD69" s="334"/>
    </row>
    <row r="70" spans="1:82" x14ac:dyDescent="0.25">
      <c r="B70" s="1296" t="s">
        <v>121</v>
      </c>
      <c r="C70" s="1297"/>
      <c r="D70" s="1298" t="s">
        <v>179</v>
      </c>
      <c r="E70" s="1297"/>
      <c r="F70" s="1299"/>
      <c r="G70" s="743" t="s">
        <v>580</v>
      </c>
      <c r="H70" s="782">
        <v>4</v>
      </c>
      <c r="I70" s="1298" t="s">
        <v>521</v>
      </c>
      <c r="J70" s="1297"/>
      <c r="K70" s="1299"/>
      <c r="L70" s="743"/>
      <c r="M70" s="782"/>
      <c r="N70" s="1298"/>
      <c r="O70" s="1297"/>
      <c r="P70" s="1299"/>
      <c r="Q70" s="1300"/>
      <c r="R70" s="1301"/>
      <c r="S70" s="1298"/>
      <c r="T70" s="1297"/>
      <c r="U70" s="1302"/>
      <c r="W70" s="128" t="s">
        <v>508</v>
      </c>
      <c r="X70" s="129">
        <v>17</v>
      </c>
      <c r="Y70" s="583" t="s">
        <v>12</v>
      </c>
      <c r="Z70" s="585">
        <v>55</v>
      </c>
      <c r="AA70" s="586" t="s">
        <v>460</v>
      </c>
      <c r="AB70" s="130">
        <v>43939</v>
      </c>
      <c r="AF70" s="737"/>
      <c r="AG70" s="737"/>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5"/>
      <c r="BQ70" s="685"/>
      <c r="BR70" s="529"/>
      <c r="BS70" s="680"/>
      <c r="BT70" s="686"/>
      <c r="BU70" s="685"/>
      <c r="BV70" s="685"/>
      <c r="BW70" s="529"/>
      <c r="BX70" s="680"/>
      <c r="BY70" s="686"/>
      <c r="BZ70" s="753"/>
      <c r="CA70" s="753"/>
      <c r="CB70" s="687"/>
      <c r="CC70" s="687"/>
      <c r="CD70" s="334"/>
    </row>
    <row r="71" spans="1:82" x14ac:dyDescent="0.25">
      <c r="B71" s="1296" t="s">
        <v>122</v>
      </c>
      <c r="C71" s="1297"/>
      <c r="D71" s="1298" t="s">
        <v>174</v>
      </c>
      <c r="E71" s="1297"/>
      <c r="F71" s="1299"/>
      <c r="G71" s="743" t="s">
        <v>584</v>
      </c>
      <c r="H71" s="782">
        <v>8</v>
      </c>
      <c r="I71" s="1298" t="s">
        <v>520</v>
      </c>
      <c r="J71" s="1297"/>
      <c r="K71" s="1299"/>
      <c r="L71" s="743" t="s">
        <v>587</v>
      </c>
      <c r="M71" s="782">
        <v>3</v>
      </c>
      <c r="N71" s="1298" t="s">
        <v>519</v>
      </c>
      <c r="O71" s="1297"/>
      <c r="P71" s="1299"/>
      <c r="Q71" s="1300" t="s">
        <v>584</v>
      </c>
      <c r="R71" s="1301"/>
      <c r="S71" s="1298" t="s">
        <v>520</v>
      </c>
      <c r="T71" s="1297"/>
      <c r="U71" s="1302"/>
      <c r="W71" s="128" t="s">
        <v>562</v>
      </c>
      <c r="X71" s="129">
        <v>16</v>
      </c>
      <c r="Y71" s="583" t="s">
        <v>13</v>
      </c>
      <c r="Z71" s="585">
        <v>56</v>
      </c>
      <c r="AA71" s="586" t="s">
        <v>400</v>
      </c>
      <c r="AB71" s="130">
        <v>44010</v>
      </c>
      <c r="AF71" s="737"/>
      <c r="AG71" s="737"/>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5"/>
      <c r="BQ71" s="685"/>
      <c r="BR71" s="529"/>
      <c r="BS71" s="680"/>
      <c r="BT71" s="686"/>
      <c r="BU71" s="685"/>
      <c r="BV71" s="685"/>
      <c r="BW71" s="529"/>
      <c r="BX71" s="680"/>
      <c r="BY71" s="686"/>
      <c r="BZ71" s="753"/>
      <c r="CA71" s="753"/>
      <c r="CB71" s="687"/>
      <c r="CC71" s="687"/>
      <c r="CD71" s="334"/>
    </row>
    <row r="72" spans="1:82" x14ac:dyDescent="0.25">
      <c r="B72" s="1296" t="s">
        <v>123</v>
      </c>
      <c r="C72" s="1297"/>
      <c r="D72" s="1298"/>
      <c r="E72" s="1297"/>
      <c r="F72" s="1299"/>
      <c r="G72" s="743"/>
      <c r="H72" s="782"/>
      <c r="I72" s="1298"/>
      <c r="J72" s="1297"/>
      <c r="K72" s="1299"/>
      <c r="L72" s="743"/>
      <c r="M72" s="782"/>
      <c r="N72" s="1298"/>
      <c r="O72" s="1297"/>
      <c r="P72" s="1299"/>
      <c r="Q72" s="1300"/>
      <c r="R72" s="1301"/>
      <c r="S72" s="1298"/>
      <c r="T72" s="1297"/>
      <c r="U72" s="1302"/>
      <c r="W72" s="128"/>
      <c r="X72" s="129"/>
      <c r="Y72" s="583"/>
      <c r="Z72" s="585"/>
      <c r="AA72" s="586"/>
      <c r="AB72" s="131"/>
      <c r="AF72" s="737"/>
      <c r="AG72" s="737"/>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5"/>
      <c r="BQ72" s="685"/>
      <c r="BR72" s="529"/>
      <c r="BS72" s="680"/>
      <c r="BT72" s="686"/>
      <c r="BU72" s="685"/>
      <c r="BV72" s="685"/>
      <c r="BW72" s="529"/>
      <c r="BX72" s="680"/>
      <c r="BY72" s="686"/>
      <c r="BZ72" s="753"/>
      <c r="CA72" s="753"/>
      <c r="CB72" s="687"/>
      <c r="CC72" s="687"/>
      <c r="CD72" s="334"/>
    </row>
    <row r="73" spans="1:82" x14ac:dyDescent="0.25">
      <c r="B73" s="1296" t="s">
        <v>32</v>
      </c>
      <c r="C73" s="1297"/>
      <c r="D73" s="1298" t="s">
        <v>526</v>
      </c>
      <c r="E73" s="1297"/>
      <c r="F73" s="1299"/>
      <c r="G73" s="743" t="s">
        <v>583</v>
      </c>
      <c r="H73" s="782">
        <v>7</v>
      </c>
      <c r="I73" s="1298" t="s">
        <v>525</v>
      </c>
      <c r="J73" s="1297"/>
      <c r="K73" s="1299"/>
      <c r="L73" s="743" t="s">
        <v>586</v>
      </c>
      <c r="M73" s="782">
        <v>6</v>
      </c>
      <c r="N73" s="1298" t="s">
        <v>305</v>
      </c>
      <c r="O73" s="1297"/>
      <c r="P73" s="1299"/>
      <c r="Q73" s="1300" t="s">
        <v>583</v>
      </c>
      <c r="R73" s="1301"/>
      <c r="S73" s="1298" t="s">
        <v>525</v>
      </c>
      <c r="T73" s="1297"/>
      <c r="U73" s="1302"/>
      <c r="W73" s="775"/>
      <c r="X73" s="773"/>
      <c r="Y73" s="583"/>
      <c r="Z73" s="585"/>
      <c r="AA73" s="774"/>
      <c r="AB73" s="584"/>
      <c r="AF73" s="737"/>
      <c r="AG73" s="737"/>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5"/>
      <c r="BQ73" s="685"/>
      <c r="BR73" s="529"/>
      <c r="BS73" s="680"/>
      <c r="BT73" s="686"/>
      <c r="BU73" s="685"/>
      <c r="BV73" s="685"/>
      <c r="BW73" s="529"/>
      <c r="BX73" s="680"/>
      <c r="BY73" s="686"/>
      <c r="BZ73" s="753"/>
      <c r="CA73" s="753"/>
      <c r="CB73" s="687"/>
      <c r="CC73" s="687"/>
      <c r="CD73" s="334"/>
    </row>
    <row r="74" spans="1:82" x14ac:dyDescent="0.25">
      <c r="B74" s="1296" t="s">
        <v>109</v>
      </c>
      <c r="C74" s="1297"/>
      <c r="D74" s="1298" t="s">
        <v>216</v>
      </c>
      <c r="E74" s="1297"/>
      <c r="F74" s="1299"/>
      <c r="G74" s="743" t="s">
        <v>582</v>
      </c>
      <c r="H74" s="782">
        <v>10</v>
      </c>
      <c r="I74" s="1298" t="s">
        <v>523</v>
      </c>
      <c r="J74" s="1297"/>
      <c r="K74" s="1299"/>
      <c r="L74" s="791" t="s">
        <v>585</v>
      </c>
      <c r="M74" s="782">
        <v>6</v>
      </c>
      <c r="N74" s="1303" t="s">
        <v>524</v>
      </c>
      <c r="O74" s="1304"/>
      <c r="P74" s="1305"/>
      <c r="Q74" s="1300" t="s">
        <v>582</v>
      </c>
      <c r="R74" s="1301"/>
      <c r="S74" s="1298" t="s">
        <v>523</v>
      </c>
      <c r="T74" s="1297"/>
      <c r="U74" s="1302"/>
      <c r="W74" s="775"/>
      <c r="X74" s="773"/>
      <c r="Y74" s="583"/>
      <c r="Z74" s="585"/>
      <c r="AA74" s="774"/>
      <c r="AB74" s="584"/>
      <c r="AF74" s="737"/>
      <c r="AG74" s="737"/>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5"/>
      <c r="BQ74" s="685"/>
      <c r="BR74" s="529"/>
      <c r="BS74" s="680"/>
      <c r="BT74" s="686"/>
      <c r="BU74" s="685"/>
      <c r="BV74" s="685"/>
      <c r="BW74" s="529"/>
      <c r="BX74" s="680"/>
      <c r="BY74" s="686"/>
      <c r="BZ74" s="753"/>
      <c r="CA74" s="753"/>
      <c r="CB74" s="687"/>
      <c r="CC74" s="687"/>
      <c r="CD74" s="334"/>
    </row>
    <row r="75" spans="1:82" x14ac:dyDescent="0.25">
      <c r="B75" s="1296" t="s">
        <v>180</v>
      </c>
      <c r="C75" s="1297"/>
      <c r="D75" s="1298" t="s">
        <v>321</v>
      </c>
      <c r="E75" s="1297"/>
      <c r="F75" s="1299"/>
      <c r="G75" s="743"/>
      <c r="H75" s="782"/>
      <c r="I75" s="1298"/>
      <c r="J75" s="1297"/>
      <c r="K75" s="1299"/>
      <c r="L75" s="743"/>
      <c r="M75" s="782"/>
      <c r="N75" s="1298"/>
      <c r="O75" s="1297"/>
      <c r="P75" s="1299"/>
      <c r="Q75" s="1300"/>
      <c r="R75" s="1301"/>
      <c r="S75" s="1298"/>
      <c r="T75" s="1297"/>
      <c r="U75" s="1302"/>
      <c r="W75" s="775"/>
      <c r="X75" s="773"/>
      <c r="Y75" s="583"/>
      <c r="Z75" s="585"/>
      <c r="AA75" s="774"/>
      <c r="AB75" s="584"/>
      <c r="AF75" s="737"/>
      <c r="AG75" s="737"/>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5"/>
      <c r="BQ75" s="685"/>
      <c r="BR75" s="529"/>
      <c r="BS75" s="680"/>
      <c r="BT75" s="686"/>
      <c r="BU75" s="685"/>
      <c r="BV75" s="685"/>
      <c r="BW75" s="529"/>
      <c r="BX75" s="680"/>
      <c r="BY75" s="686"/>
      <c r="BZ75" s="753"/>
      <c r="CA75" s="753"/>
      <c r="CB75" s="687"/>
      <c r="CC75" s="687"/>
      <c r="CD75" s="334"/>
    </row>
    <row r="76" spans="1:82" x14ac:dyDescent="0.25">
      <c r="A76" s="28"/>
      <c r="B76" s="1296" t="s">
        <v>129</v>
      </c>
      <c r="C76" s="1301"/>
      <c r="D76" s="1298" t="s">
        <v>216</v>
      </c>
      <c r="E76" s="1297"/>
      <c r="F76" s="1299"/>
      <c r="G76" s="743" t="s">
        <v>440</v>
      </c>
      <c r="H76" s="782">
        <v>26</v>
      </c>
      <c r="I76" s="1298" t="s">
        <v>300</v>
      </c>
      <c r="J76" s="1297"/>
      <c r="K76" s="1299"/>
      <c r="L76" s="743" t="s">
        <v>224</v>
      </c>
      <c r="M76" s="782">
        <v>11</v>
      </c>
      <c r="N76" s="1298" t="s">
        <v>300</v>
      </c>
      <c r="O76" s="1297"/>
      <c r="P76" s="1299"/>
      <c r="Q76" s="1300" t="s">
        <v>589</v>
      </c>
      <c r="R76" s="1301"/>
      <c r="S76" s="1298" t="s">
        <v>590</v>
      </c>
      <c r="T76" s="1297"/>
      <c r="U76" s="1302"/>
      <c r="W76" s="775"/>
      <c r="X76" s="773"/>
      <c r="Y76" s="583"/>
      <c r="Z76" s="585"/>
      <c r="AA76" s="774"/>
      <c r="AB76" s="584"/>
      <c r="AF76" s="691"/>
      <c r="AG76" s="691"/>
      <c r="AH76" s="747"/>
      <c r="AI76" s="747"/>
      <c r="AJ76" s="747"/>
      <c r="AK76" s="296"/>
      <c r="AL76" s="296"/>
      <c r="AM76" s="296"/>
      <c r="AN76" s="535"/>
      <c r="AO76" s="536"/>
      <c r="AP76" s="537"/>
      <c r="AQ76" s="537"/>
      <c r="AR76" s="537"/>
      <c r="AS76" s="746"/>
      <c r="AT76" s="746"/>
      <c r="AU76" s="538"/>
      <c r="AV76" s="538"/>
      <c r="AW76" s="538"/>
      <c r="AX76" s="746"/>
      <c r="AY76" s="746"/>
      <c r="AZ76" s="682"/>
      <c r="BA76" s="682"/>
      <c r="BB76" s="682"/>
      <c r="BC76" s="746"/>
      <c r="BD76" s="746"/>
      <c r="BE76" s="682"/>
      <c r="BF76" s="682"/>
      <c r="BG76" s="682"/>
      <c r="BH76" s="746"/>
      <c r="BI76" s="540"/>
      <c r="BJ76" s="540"/>
      <c r="BK76" s="540"/>
      <c r="BL76" s="540"/>
      <c r="BM76" s="989"/>
      <c r="BN76" s="989"/>
      <c r="BO76" s="541"/>
      <c r="BP76" s="540"/>
      <c r="BQ76" s="540"/>
      <c r="BR76" s="989"/>
      <c r="BS76" s="989"/>
      <c r="BT76" s="541"/>
      <c r="BU76" s="540"/>
      <c r="BV76" s="540"/>
      <c r="BW76" s="989"/>
      <c r="BX76" s="989"/>
      <c r="BY76" s="541"/>
      <c r="BZ76" s="746"/>
      <c r="CA76" s="746"/>
      <c r="CB76" s="688"/>
      <c r="CC76" s="688"/>
      <c r="CD76" s="334"/>
    </row>
    <row r="77" spans="1:82" x14ac:dyDescent="0.25">
      <c r="A77" s="28"/>
      <c r="B77" s="1296" t="s">
        <v>591</v>
      </c>
      <c r="C77" s="1297"/>
      <c r="D77" s="1298"/>
      <c r="E77" s="1297"/>
      <c r="F77" s="1297"/>
      <c r="G77" s="798"/>
      <c r="H77" s="782"/>
      <c r="I77" s="1297"/>
      <c r="J77" s="1297"/>
      <c r="K77" s="1297"/>
      <c r="L77" s="798"/>
      <c r="M77" s="782"/>
      <c r="N77" s="779"/>
      <c r="O77" s="779"/>
      <c r="P77" s="779"/>
      <c r="Q77" s="1300" t="s">
        <v>592</v>
      </c>
      <c r="R77" s="1301"/>
      <c r="S77" s="1298" t="s">
        <v>513</v>
      </c>
      <c r="T77" s="1297"/>
      <c r="U77" s="1302"/>
      <c r="W77" s="775"/>
      <c r="X77" s="773"/>
      <c r="Y77" s="583"/>
      <c r="Z77" s="585"/>
      <c r="AA77" s="774"/>
      <c r="AB77" s="584"/>
      <c r="AF77" s="737"/>
      <c r="AG77" s="737"/>
      <c r="AH77" s="737"/>
      <c r="AI77" s="737"/>
      <c r="AJ77" s="737"/>
      <c r="AK77" s="748"/>
      <c r="AL77" s="748"/>
      <c r="AM77" s="748"/>
      <c r="AN77" s="748"/>
      <c r="AO77" s="748"/>
      <c r="AP77" s="748"/>
      <c r="AQ77" s="748"/>
      <c r="AR77" s="748"/>
      <c r="AS77" s="689"/>
      <c r="AT77" s="689"/>
      <c r="AU77" s="689"/>
      <c r="AV77" s="748"/>
      <c r="AW77" s="748"/>
      <c r="AX77" s="689"/>
      <c r="AY77" s="689"/>
      <c r="AZ77" s="689"/>
      <c r="BA77" s="748"/>
      <c r="BB77" s="748"/>
      <c r="BC77" s="689"/>
      <c r="BD77" s="689"/>
      <c r="BE77" s="689"/>
      <c r="BF77" s="748"/>
      <c r="BG77" s="748"/>
      <c r="BH77" s="689"/>
      <c r="BI77" s="689"/>
      <c r="BJ77" s="748"/>
      <c r="BK77" s="991"/>
      <c r="BL77" s="991"/>
      <c r="BM77" s="689"/>
      <c r="BN77" s="689"/>
      <c r="BO77" s="689"/>
      <c r="BP77" s="991"/>
      <c r="BQ77" s="991"/>
      <c r="BR77" s="689"/>
      <c r="BS77" s="689"/>
      <c r="BT77" s="689"/>
      <c r="BU77" s="991"/>
      <c r="BV77" s="991"/>
      <c r="BW77" s="689"/>
      <c r="BX77" s="689"/>
      <c r="BY77" s="689"/>
      <c r="BZ77" s="748"/>
      <c r="CA77" s="748"/>
      <c r="CB77" s="690"/>
      <c r="CC77" s="690"/>
      <c r="CD77" s="334"/>
    </row>
    <row r="78" spans="1:82" ht="16.5" thickBot="1" x14ac:dyDescent="0.3">
      <c r="B78" s="1309" t="s">
        <v>522</v>
      </c>
      <c r="C78" s="1310"/>
      <c r="D78" s="1311" t="s">
        <v>216</v>
      </c>
      <c r="E78" s="1312"/>
      <c r="F78" s="1313"/>
      <c r="G78" s="793" t="s">
        <v>581</v>
      </c>
      <c r="H78" s="794">
        <v>3</v>
      </c>
      <c r="I78" s="1311" t="s">
        <v>300</v>
      </c>
      <c r="J78" s="1312"/>
      <c r="K78" s="1313"/>
      <c r="L78" s="793"/>
      <c r="M78" s="794"/>
      <c r="N78" s="795"/>
      <c r="O78" s="796"/>
      <c r="P78" s="797"/>
      <c r="Q78" s="1314" t="s">
        <v>225</v>
      </c>
      <c r="R78" s="1310"/>
      <c r="S78" s="1311" t="s">
        <v>300</v>
      </c>
      <c r="T78" s="1312"/>
      <c r="U78" s="1315"/>
      <c r="W78" s="775"/>
      <c r="X78" s="773"/>
      <c r="Y78" s="583"/>
      <c r="Z78" s="585"/>
      <c r="AA78" s="774"/>
      <c r="AB78" s="584"/>
      <c r="AF78" s="737"/>
      <c r="AG78" s="737"/>
      <c r="AH78" s="737"/>
      <c r="AI78" s="737"/>
      <c r="AJ78" s="737"/>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26"/>
      <c r="CA78" s="526"/>
      <c r="CB78" s="640"/>
      <c r="CC78" s="640"/>
      <c r="CD78" s="334"/>
    </row>
    <row r="79" spans="1:82" x14ac:dyDescent="0.25">
      <c r="B79" s="642"/>
      <c r="C79" s="642"/>
      <c r="D79" s="642"/>
      <c r="E79" s="642"/>
      <c r="F79" s="642"/>
      <c r="G79" s="642"/>
      <c r="H79" s="642"/>
      <c r="I79" s="642"/>
      <c r="J79" s="642"/>
      <c r="K79" s="642"/>
      <c r="L79" s="642"/>
      <c r="M79" s="642"/>
      <c r="N79" s="642"/>
      <c r="O79" s="642"/>
      <c r="P79" s="642"/>
      <c r="Q79" s="642"/>
      <c r="R79" s="642"/>
      <c r="S79" s="642"/>
      <c r="T79" s="642"/>
      <c r="W79" s="775"/>
      <c r="X79" s="773"/>
      <c r="Y79" s="583"/>
      <c r="Z79" s="585"/>
      <c r="AA79" s="774"/>
      <c r="AB79" s="584"/>
      <c r="AF79" s="737"/>
      <c r="AG79" s="737"/>
      <c r="AH79" s="517"/>
      <c r="AI79" s="517"/>
      <c r="AJ79" s="517"/>
      <c r="AK79" s="528"/>
      <c r="AL79" s="528"/>
      <c r="AM79" s="528"/>
      <c r="AN79" s="529"/>
      <c r="AO79" s="530"/>
      <c r="AP79" s="531"/>
      <c r="AQ79" s="531"/>
      <c r="AR79" s="531"/>
      <c r="AS79" s="753"/>
      <c r="AT79" s="753"/>
      <c r="AU79" s="532"/>
      <c r="AV79" s="532"/>
      <c r="AW79" s="532"/>
      <c r="AX79" s="753"/>
      <c r="AY79" s="753"/>
      <c r="AZ79" s="532"/>
      <c r="BA79" s="532"/>
      <c r="BB79" s="532"/>
      <c r="BC79" s="753"/>
      <c r="BD79" s="753"/>
      <c r="BE79" s="753"/>
      <c r="BF79" s="753"/>
      <c r="BG79" s="753"/>
      <c r="BH79" s="753"/>
      <c r="BI79" s="533"/>
      <c r="BJ79" s="533"/>
      <c r="BK79" s="533"/>
      <c r="BL79" s="533"/>
      <c r="BM79" s="999"/>
      <c r="BN79" s="999"/>
      <c r="BO79" s="534"/>
      <c r="BP79" s="533"/>
      <c r="BQ79" s="533"/>
      <c r="BR79" s="999"/>
      <c r="BS79" s="999"/>
      <c r="BT79" s="534"/>
      <c r="BU79" s="533"/>
      <c r="BV79" s="533"/>
      <c r="BW79" s="999"/>
      <c r="BX79" s="999"/>
      <c r="BY79" s="534"/>
      <c r="BZ79" s="753"/>
      <c r="CA79" s="753"/>
      <c r="CB79" s="746"/>
      <c r="CC79" s="746"/>
      <c r="CD79" s="334"/>
    </row>
    <row r="80" spans="1:82" x14ac:dyDescent="0.25">
      <c r="C80" s="472"/>
      <c r="D80" s="472"/>
      <c r="E80" s="643"/>
      <c r="F80" s="643"/>
      <c r="G80" s="643"/>
      <c r="H80" s="643"/>
      <c r="I80" s="643"/>
      <c r="J80" s="643"/>
      <c r="K80" s="643"/>
      <c r="L80" s="643"/>
      <c r="M80" s="643"/>
      <c r="N80" s="643"/>
      <c r="O80" s="643"/>
      <c r="P80" s="643"/>
      <c r="Q80" s="643"/>
      <c r="R80" s="643"/>
      <c r="S80" s="643"/>
      <c r="T80" s="643"/>
      <c r="W80" s="775"/>
      <c r="X80" s="773"/>
      <c r="Y80" s="583"/>
      <c r="Z80" s="585"/>
      <c r="AA80" s="774"/>
      <c r="AB80" s="584"/>
      <c r="AF80" s="737"/>
      <c r="AG80" s="737"/>
      <c r="AH80" s="517"/>
      <c r="AI80" s="517"/>
      <c r="AJ80" s="517"/>
      <c r="AK80" s="528"/>
      <c r="AL80" s="528"/>
      <c r="AM80" s="528"/>
      <c r="AN80" s="529"/>
      <c r="AO80" s="530"/>
      <c r="AP80" s="531"/>
      <c r="AQ80" s="531"/>
      <c r="AR80" s="531"/>
      <c r="AS80" s="753"/>
      <c r="AT80" s="753"/>
      <c r="AU80" s="532"/>
      <c r="AV80" s="532"/>
      <c r="AW80" s="532"/>
      <c r="AX80" s="753"/>
      <c r="AY80" s="753"/>
      <c r="AZ80" s="532"/>
      <c r="BA80" s="532"/>
      <c r="BB80" s="532"/>
      <c r="BC80" s="753"/>
      <c r="BD80" s="753"/>
      <c r="BE80" s="753"/>
      <c r="BF80" s="753"/>
      <c r="BG80" s="753"/>
      <c r="BH80" s="753"/>
      <c r="BI80" s="533"/>
      <c r="BJ80" s="533"/>
      <c r="BK80" s="533"/>
      <c r="BL80" s="533"/>
      <c r="BM80" s="999"/>
      <c r="BN80" s="999"/>
      <c r="BO80" s="534"/>
      <c r="BP80" s="533"/>
      <c r="BQ80" s="533"/>
      <c r="BR80" s="999"/>
      <c r="BS80" s="999"/>
      <c r="BT80" s="534"/>
      <c r="BU80" s="533"/>
      <c r="BV80" s="533"/>
      <c r="BW80" s="999"/>
      <c r="BX80" s="999"/>
      <c r="BY80" s="534"/>
      <c r="BZ80" s="753"/>
      <c r="CA80" s="753"/>
      <c r="CB80" s="746"/>
      <c r="CC80" s="746"/>
      <c r="CD80" s="334"/>
    </row>
    <row r="81" spans="2:81" x14ac:dyDescent="0.25">
      <c r="C81" s="472"/>
      <c r="D81" s="472"/>
      <c r="E81" s="643"/>
      <c r="F81" s="643"/>
      <c r="G81" s="643"/>
      <c r="H81" s="643"/>
      <c r="I81" s="643"/>
      <c r="J81" s="643"/>
      <c r="K81" s="643"/>
      <c r="L81" s="643"/>
      <c r="M81" s="643"/>
      <c r="N81" s="643"/>
      <c r="O81" s="643"/>
      <c r="P81" s="643"/>
      <c r="Q81" s="643"/>
      <c r="R81" s="643"/>
      <c r="S81" s="643"/>
      <c r="T81" s="643"/>
      <c r="W81" s="775"/>
      <c r="X81" s="773"/>
      <c r="Y81" s="583"/>
      <c r="Z81" s="585"/>
      <c r="AA81" s="774"/>
      <c r="AB81" s="584"/>
      <c r="AF81" s="737"/>
      <c r="AG81" s="737"/>
      <c r="AH81" s="517"/>
      <c r="AI81" s="517"/>
      <c r="AJ81" s="517"/>
      <c r="AK81" s="528"/>
      <c r="AL81" s="528"/>
      <c r="AM81" s="528"/>
      <c r="AN81" s="529"/>
      <c r="AO81" s="530"/>
      <c r="AP81" s="531"/>
      <c r="AQ81" s="531"/>
      <c r="AR81" s="531"/>
      <c r="AS81" s="753"/>
      <c r="AT81" s="753"/>
      <c r="AU81" s="532"/>
      <c r="AV81" s="532"/>
      <c r="AW81" s="532"/>
      <c r="AX81" s="753"/>
      <c r="AY81" s="753"/>
      <c r="AZ81" s="532"/>
      <c r="BA81" s="532"/>
      <c r="BB81" s="532"/>
      <c r="BC81" s="753"/>
      <c r="BD81" s="753"/>
      <c r="BE81" s="753"/>
      <c r="BF81" s="753"/>
      <c r="BG81" s="753"/>
      <c r="BH81" s="753"/>
      <c r="BI81" s="533"/>
      <c r="BJ81" s="533"/>
      <c r="BK81" s="533"/>
      <c r="BL81" s="533"/>
      <c r="BM81" s="999"/>
      <c r="BN81" s="999"/>
      <c r="BO81" s="534"/>
      <c r="BP81" s="533"/>
      <c r="BQ81" s="533"/>
      <c r="BR81" s="999"/>
      <c r="BS81" s="999"/>
      <c r="BT81" s="534"/>
      <c r="BU81" s="533"/>
      <c r="BV81" s="533"/>
      <c r="BW81" s="999"/>
      <c r="BX81" s="999"/>
      <c r="BY81" s="534"/>
      <c r="BZ81" s="753"/>
      <c r="CA81" s="753"/>
      <c r="CB81" s="746"/>
      <c r="CC81" s="746"/>
    </row>
    <row r="82" spans="2:81" x14ac:dyDescent="0.25">
      <c r="C82" s="643"/>
      <c r="D82" s="643"/>
      <c r="E82" s="643"/>
      <c r="F82" s="643"/>
      <c r="G82" s="643"/>
      <c r="H82" s="643"/>
      <c r="I82" s="643"/>
      <c r="J82" s="643"/>
      <c r="K82" s="643"/>
      <c r="L82" s="643"/>
      <c r="M82" s="643"/>
      <c r="N82" s="643"/>
      <c r="O82" s="643"/>
      <c r="P82" s="643"/>
      <c r="Q82" s="643"/>
      <c r="R82" s="643"/>
      <c r="S82" s="643"/>
      <c r="T82" s="643"/>
      <c r="W82" s="775"/>
      <c r="X82" s="773"/>
      <c r="Y82" s="583"/>
      <c r="Z82" s="585"/>
      <c r="AA82" s="774"/>
      <c r="AB82" s="584"/>
      <c r="AF82" s="737"/>
      <c r="AG82" s="737"/>
      <c r="AH82" s="517"/>
      <c r="AI82" s="517"/>
      <c r="AJ82" s="517"/>
      <c r="AK82" s="528"/>
      <c r="AL82" s="528"/>
      <c r="AM82" s="528"/>
      <c r="AN82" s="529"/>
      <c r="AO82" s="530"/>
      <c r="AP82" s="531"/>
      <c r="AQ82" s="531"/>
      <c r="AR82" s="531"/>
      <c r="AS82" s="753"/>
      <c r="AT82" s="753"/>
      <c r="AU82" s="532"/>
      <c r="AV82" s="532"/>
      <c r="AW82" s="532"/>
      <c r="AX82" s="753"/>
      <c r="AY82" s="753"/>
      <c r="AZ82" s="532"/>
      <c r="BA82" s="532"/>
      <c r="BB82" s="532"/>
      <c r="BC82" s="753"/>
      <c r="BD82" s="753"/>
      <c r="BE82" s="753"/>
      <c r="BF82" s="753"/>
      <c r="BG82" s="753"/>
      <c r="BH82" s="753"/>
      <c r="BI82" s="533"/>
      <c r="BJ82" s="533"/>
      <c r="BK82" s="533"/>
      <c r="BL82" s="533"/>
      <c r="BM82" s="999"/>
      <c r="BN82" s="999"/>
      <c r="BO82" s="534"/>
      <c r="BP82" s="533"/>
      <c r="BQ82" s="533"/>
      <c r="BR82" s="999"/>
      <c r="BS82" s="999"/>
      <c r="BT82" s="534"/>
      <c r="BU82" s="533"/>
      <c r="BV82" s="533"/>
      <c r="BW82" s="999"/>
      <c r="BX82" s="999"/>
      <c r="BY82" s="534"/>
      <c r="BZ82" s="753"/>
      <c r="CA82" s="753"/>
      <c r="CB82" s="746"/>
      <c r="CC82" s="746"/>
    </row>
    <row r="83" spans="2:81" x14ac:dyDescent="0.25">
      <c r="C83" s="643"/>
      <c r="D83" s="643"/>
      <c r="E83" s="643"/>
      <c r="F83" s="643"/>
      <c r="G83" s="643"/>
      <c r="H83" s="643"/>
      <c r="I83" s="643"/>
      <c r="J83" s="643"/>
      <c r="K83" s="643"/>
      <c r="L83" s="643"/>
      <c r="M83" s="643"/>
      <c r="N83" s="643"/>
      <c r="O83" s="643"/>
      <c r="P83" s="643"/>
      <c r="Q83" s="643"/>
      <c r="R83" s="643"/>
      <c r="S83" s="643"/>
      <c r="T83" s="643"/>
      <c r="W83" s="775"/>
      <c r="X83" s="773"/>
      <c r="Y83" s="583"/>
      <c r="Z83" s="585"/>
      <c r="AA83" s="774"/>
      <c r="AB83" s="584"/>
      <c r="AF83" s="737"/>
      <c r="AG83" s="737"/>
      <c r="AH83" s="517"/>
      <c r="AI83" s="517"/>
      <c r="AJ83" s="517"/>
      <c r="AK83" s="528"/>
      <c r="AL83" s="528"/>
      <c r="AM83" s="528"/>
      <c r="AN83" s="529"/>
      <c r="AO83" s="530"/>
      <c r="AP83" s="531"/>
      <c r="AQ83" s="531"/>
      <c r="AR83" s="531"/>
      <c r="AS83" s="753"/>
      <c r="AT83" s="753"/>
      <c r="AU83" s="532"/>
      <c r="AV83" s="532"/>
      <c r="AW83" s="532"/>
      <c r="AX83" s="753"/>
      <c r="AY83" s="753"/>
      <c r="AZ83" s="532"/>
      <c r="BA83" s="532"/>
      <c r="BB83" s="532"/>
      <c r="BC83" s="753"/>
      <c r="BD83" s="753"/>
      <c r="BE83" s="753"/>
      <c r="BF83" s="753"/>
      <c r="BG83" s="753"/>
      <c r="BH83" s="753"/>
      <c r="BI83" s="533"/>
      <c r="BJ83" s="533"/>
      <c r="BK83" s="533"/>
      <c r="BL83" s="533"/>
      <c r="BM83" s="999"/>
      <c r="BN83" s="999"/>
      <c r="BO83" s="534"/>
      <c r="BP83" s="533"/>
      <c r="BQ83" s="533"/>
      <c r="BR83" s="999"/>
      <c r="BS83" s="999"/>
      <c r="BT83" s="534"/>
      <c r="BU83" s="533"/>
      <c r="BV83" s="533"/>
      <c r="BW83" s="999"/>
      <c r="BX83" s="999"/>
      <c r="BY83" s="534"/>
      <c r="BZ83" s="753"/>
      <c r="CA83" s="753"/>
      <c r="CB83" s="746"/>
      <c r="CC83" s="746"/>
    </row>
    <row r="84" spans="2:81" x14ac:dyDescent="0.25">
      <c r="C84" s="643"/>
      <c r="D84" s="643"/>
      <c r="E84" s="643"/>
      <c r="F84" s="643"/>
      <c r="G84" s="643"/>
      <c r="H84" s="643"/>
      <c r="I84" s="643"/>
      <c r="J84" s="643"/>
      <c r="K84" s="643"/>
      <c r="L84" s="643"/>
      <c r="M84" s="643"/>
      <c r="N84" s="643"/>
      <c r="O84" s="643"/>
      <c r="P84" s="643"/>
      <c r="Q84" s="643"/>
      <c r="R84" s="643"/>
      <c r="S84" s="643"/>
      <c r="T84" s="643"/>
      <c r="W84" s="775"/>
      <c r="X84" s="773"/>
      <c r="Y84" s="583"/>
      <c r="Z84" s="585"/>
      <c r="AA84" s="774"/>
      <c r="AB84" s="584"/>
      <c r="AF84" s="737"/>
      <c r="AG84" s="737"/>
      <c r="AH84" s="517"/>
      <c r="AI84" s="517"/>
      <c r="AJ84" s="517"/>
      <c r="AK84" s="528"/>
      <c r="AL84" s="528"/>
      <c r="AM84" s="528"/>
      <c r="AN84" s="529"/>
      <c r="AO84" s="530"/>
      <c r="AP84" s="531"/>
      <c r="AQ84" s="531"/>
      <c r="AR84" s="531"/>
      <c r="AS84" s="753"/>
      <c r="AT84" s="753"/>
      <c r="AU84" s="532"/>
      <c r="AV84" s="532"/>
      <c r="AW84" s="532"/>
      <c r="AX84" s="753"/>
      <c r="AY84" s="753"/>
      <c r="AZ84" s="532"/>
      <c r="BA84" s="532"/>
      <c r="BB84" s="532"/>
      <c r="BC84" s="753"/>
      <c r="BD84" s="753"/>
      <c r="BE84" s="753"/>
      <c r="BF84" s="753"/>
      <c r="BG84" s="753"/>
      <c r="BH84" s="753"/>
      <c r="BI84" s="533"/>
      <c r="BJ84" s="533"/>
      <c r="BK84" s="533"/>
      <c r="BL84" s="533"/>
      <c r="BM84" s="999"/>
      <c r="BN84" s="999"/>
      <c r="BO84" s="534"/>
      <c r="BP84" s="533"/>
      <c r="BQ84" s="533"/>
      <c r="BR84" s="999"/>
      <c r="BS84" s="999"/>
      <c r="BT84" s="534"/>
      <c r="BU84" s="533"/>
      <c r="BV84" s="533"/>
      <c r="BW84" s="999"/>
      <c r="BX84" s="999"/>
      <c r="BY84" s="534"/>
      <c r="BZ84" s="753"/>
      <c r="CA84" s="753"/>
      <c r="CB84" s="746"/>
      <c r="CC84" s="746"/>
    </row>
    <row r="85" spans="2:81" x14ac:dyDescent="0.25">
      <c r="C85" s="643"/>
      <c r="D85" s="643"/>
      <c r="E85" s="643"/>
      <c r="F85" s="643"/>
      <c r="G85" s="643"/>
      <c r="H85" s="643"/>
      <c r="I85" s="643"/>
      <c r="J85" s="643"/>
      <c r="K85" s="643"/>
      <c r="L85" s="643"/>
      <c r="M85" s="643"/>
      <c r="N85" s="643"/>
      <c r="O85" s="643"/>
      <c r="P85" s="643"/>
      <c r="Q85" s="643"/>
      <c r="R85" s="643"/>
      <c r="S85" s="643"/>
      <c r="T85" s="643"/>
      <c r="W85" s="775"/>
      <c r="X85" s="773"/>
      <c r="Y85" s="583"/>
      <c r="Z85" s="585"/>
      <c r="AA85" s="774"/>
      <c r="AB85" s="584"/>
      <c r="AF85" s="737"/>
      <c r="AG85" s="737"/>
      <c r="AH85" s="517"/>
      <c r="AI85" s="517"/>
      <c r="AJ85" s="517"/>
      <c r="AK85" s="528"/>
      <c r="AL85" s="528"/>
      <c r="AM85" s="528"/>
      <c r="AN85" s="529"/>
      <c r="AO85" s="530"/>
      <c r="AP85" s="531"/>
      <c r="AQ85" s="531"/>
      <c r="AR85" s="531"/>
      <c r="AS85" s="753"/>
      <c r="AT85" s="753"/>
      <c r="AU85" s="532"/>
      <c r="AV85" s="532"/>
      <c r="AW85" s="532"/>
      <c r="AX85" s="753"/>
      <c r="AY85" s="753"/>
      <c r="AZ85" s="532"/>
      <c r="BA85" s="532"/>
      <c r="BB85" s="532"/>
      <c r="BC85" s="753"/>
      <c r="BD85" s="753"/>
      <c r="BE85" s="753"/>
      <c r="BF85" s="753"/>
      <c r="BG85" s="753"/>
      <c r="BH85" s="753"/>
      <c r="BI85" s="533"/>
      <c r="BJ85" s="533"/>
      <c r="BK85" s="533"/>
      <c r="BL85" s="533"/>
      <c r="BM85" s="999"/>
      <c r="BN85" s="999"/>
      <c r="BO85" s="534"/>
      <c r="BP85" s="533"/>
      <c r="BQ85" s="533"/>
      <c r="BR85" s="999"/>
      <c r="BS85" s="999"/>
      <c r="BT85" s="534"/>
      <c r="BU85" s="533"/>
      <c r="BV85" s="533"/>
      <c r="BW85" s="999"/>
      <c r="BX85" s="999"/>
      <c r="BY85" s="534"/>
      <c r="BZ85" s="753"/>
      <c r="CA85" s="753"/>
      <c r="CB85" s="746"/>
      <c r="CC85" s="746"/>
    </row>
    <row r="86" spans="2:81" x14ac:dyDescent="0.25">
      <c r="B86" s="643"/>
      <c r="C86" s="643"/>
      <c r="D86" s="643"/>
      <c r="E86" s="643"/>
      <c r="F86" s="643"/>
      <c r="G86" s="643"/>
      <c r="H86" s="643"/>
      <c r="I86" s="643"/>
      <c r="J86" s="643"/>
      <c r="K86" s="643"/>
      <c r="L86" s="643"/>
      <c r="M86" s="643"/>
      <c r="N86" s="643"/>
      <c r="O86" s="643"/>
      <c r="P86" s="643"/>
      <c r="Q86" s="643"/>
      <c r="R86" s="643"/>
      <c r="S86" s="643"/>
      <c r="T86" s="643"/>
      <c r="W86" s="775"/>
      <c r="X86" s="773"/>
      <c r="Y86" s="583"/>
      <c r="Z86" s="585"/>
      <c r="AA86" s="774"/>
      <c r="AB86" s="584"/>
      <c r="AF86" s="737"/>
      <c r="AG86" s="737"/>
      <c r="AH86" s="517"/>
      <c r="AI86" s="517"/>
      <c r="AJ86" s="517"/>
      <c r="AK86" s="528"/>
      <c r="AL86" s="528"/>
      <c r="AM86" s="528"/>
      <c r="AN86" s="529"/>
      <c r="AO86" s="530"/>
      <c r="AP86" s="531"/>
      <c r="AQ86" s="531"/>
      <c r="AR86" s="531"/>
      <c r="AS86" s="753"/>
      <c r="AT86" s="753"/>
      <c r="AU86" s="532"/>
      <c r="AV86" s="532"/>
      <c r="AW86" s="532"/>
      <c r="AX86" s="753"/>
      <c r="AY86" s="753"/>
      <c r="AZ86" s="532"/>
      <c r="BA86" s="532"/>
      <c r="BB86" s="532"/>
      <c r="BC86" s="753"/>
      <c r="BD86" s="753"/>
      <c r="BE86" s="753"/>
      <c r="BF86" s="753"/>
      <c r="BG86" s="753"/>
      <c r="BH86" s="753"/>
      <c r="BI86" s="533"/>
      <c r="BJ86" s="533"/>
      <c r="BK86" s="533"/>
      <c r="BL86" s="533"/>
      <c r="BM86" s="999"/>
      <c r="BN86" s="999"/>
      <c r="BO86" s="534"/>
      <c r="BP86" s="533"/>
      <c r="BQ86" s="533"/>
      <c r="BR86" s="999"/>
      <c r="BS86" s="999"/>
      <c r="BT86" s="534"/>
      <c r="BU86" s="533"/>
      <c r="BV86" s="533"/>
      <c r="BW86" s="999"/>
      <c r="BX86" s="999"/>
      <c r="BY86" s="534"/>
      <c r="BZ86" s="753"/>
      <c r="CA86" s="753"/>
      <c r="CB86" s="746"/>
      <c r="CC86" s="746"/>
    </row>
    <row r="87" spans="2:81" x14ac:dyDescent="0.25">
      <c r="B87" s="643"/>
      <c r="C87" s="643"/>
      <c r="D87" s="643"/>
      <c r="E87" s="643"/>
      <c r="F87" s="643"/>
      <c r="G87" s="643"/>
      <c r="H87" s="643"/>
      <c r="I87" s="643"/>
      <c r="J87" s="643"/>
      <c r="K87" s="643"/>
      <c r="L87" s="643"/>
      <c r="M87" s="643"/>
      <c r="N87" s="643"/>
      <c r="O87" s="643"/>
      <c r="P87" s="643"/>
      <c r="Q87" s="643"/>
      <c r="R87" s="643"/>
      <c r="S87" s="643"/>
      <c r="T87" s="643"/>
      <c r="W87" s="775"/>
      <c r="X87" s="773"/>
      <c r="Y87" s="583"/>
      <c r="Z87" s="585"/>
      <c r="AA87" s="774"/>
      <c r="AB87" s="584"/>
      <c r="AF87" s="737"/>
      <c r="AG87" s="737"/>
      <c r="AH87" s="517"/>
      <c r="AI87" s="517"/>
      <c r="AJ87" s="517"/>
      <c r="AK87" s="528"/>
      <c r="AL87" s="528"/>
      <c r="AM87" s="528"/>
      <c r="AN87" s="529"/>
      <c r="AO87" s="530"/>
      <c r="AP87" s="531"/>
      <c r="AQ87" s="531"/>
      <c r="AR87" s="531"/>
      <c r="AS87" s="753"/>
      <c r="AT87" s="753"/>
      <c r="AU87" s="532"/>
      <c r="AV87" s="532"/>
      <c r="AW87" s="532"/>
      <c r="AX87" s="753"/>
      <c r="AY87" s="753"/>
      <c r="AZ87" s="532"/>
      <c r="BA87" s="532"/>
      <c r="BB87" s="532"/>
      <c r="BC87" s="753"/>
      <c r="BD87" s="753"/>
      <c r="BE87" s="753"/>
      <c r="BF87" s="753"/>
      <c r="BG87" s="753"/>
      <c r="BH87" s="753"/>
      <c r="BI87" s="533"/>
      <c r="BJ87" s="533"/>
      <c r="BK87" s="533"/>
      <c r="BL87" s="533"/>
      <c r="BM87" s="999"/>
      <c r="BN87" s="999"/>
      <c r="BO87" s="534"/>
      <c r="BP87" s="533"/>
      <c r="BQ87" s="533"/>
      <c r="BR87" s="999"/>
      <c r="BS87" s="999"/>
      <c r="BT87" s="534"/>
      <c r="BU87" s="533"/>
      <c r="BV87" s="533"/>
      <c r="BW87" s="999"/>
      <c r="BX87" s="999"/>
      <c r="BY87" s="534"/>
      <c r="BZ87" s="753"/>
      <c r="CA87" s="753"/>
      <c r="CB87" s="746"/>
      <c r="CC87" s="746"/>
    </row>
    <row r="88" spans="2:81" x14ac:dyDescent="0.25">
      <c r="B88" s="643"/>
      <c r="C88" s="643"/>
      <c r="D88" s="643"/>
      <c r="E88" s="643"/>
      <c r="F88" s="643"/>
      <c r="G88" s="643"/>
      <c r="H88" s="643"/>
      <c r="I88" s="643"/>
      <c r="J88" s="643"/>
      <c r="K88" s="643"/>
      <c r="L88" s="643"/>
      <c r="M88" s="643"/>
      <c r="N88" s="643"/>
      <c r="O88" s="643"/>
      <c r="P88" s="643"/>
      <c r="Q88" s="643"/>
      <c r="R88" s="643"/>
      <c r="S88" s="643"/>
      <c r="T88" s="643"/>
      <c r="W88" s="775"/>
      <c r="X88" s="773"/>
      <c r="Y88" s="583"/>
      <c r="Z88" s="585"/>
      <c r="AA88" s="774"/>
      <c r="AB88" s="584"/>
      <c r="AF88" s="737"/>
      <c r="AG88" s="737"/>
      <c r="AH88" s="517"/>
      <c r="AI88" s="517"/>
      <c r="AJ88" s="517"/>
      <c r="AK88" s="528"/>
      <c r="AL88" s="528"/>
      <c r="AM88" s="528"/>
      <c r="AN88" s="529"/>
      <c r="AO88" s="530"/>
      <c r="AP88" s="531"/>
      <c r="AQ88" s="531"/>
      <c r="AR88" s="531"/>
      <c r="AS88" s="753"/>
      <c r="AT88" s="753"/>
      <c r="AU88" s="532"/>
      <c r="AV88" s="532"/>
      <c r="AW88" s="532"/>
      <c r="AX88" s="753"/>
      <c r="AY88" s="753"/>
      <c r="AZ88" s="532"/>
      <c r="BA88" s="532"/>
      <c r="BB88" s="532"/>
      <c r="BC88" s="753"/>
      <c r="BD88" s="753"/>
      <c r="BE88" s="753"/>
      <c r="BF88" s="753"/>
      <c r="BG88" s="753"/>
      <c r="BH88" s="753"/>
      <c r="BI88" s="533"/>
      <c r="BJ88" s="533"/>
      <c r="BK88" s="533"/>
      <c r="BL88" s="533"/>
      <c r="BM88" s="999"/>
      <c r="BN88" s="999"/>
      <c r="BO88" s="534"/>
      <c r="BP88" s="533"/>
      <c r="BQ88" s="533"/>
      <c r="BR88" s="999"/>
      <c r="BS88" s="999"/>
      <c r="BT88" s="534"/>
      <c r="BU88" s="533"/>
      <c r="BV88" s="533"/>
      <c r="BW88" s="999"/>
      <c r="BX88" s="999"/>
      <c r="BY88" s="534"/>
      <c r="BZ88" s="753"/>
      <c r="CA88" s="753"/>
      <c r="CB88" s="746"/>
      <c r="CC88" s="746"/>
    </row>
    <row r="89" spans="2:81" x14ac:dyDescent="0.25">
      <c r="B89" s="484"/>
      <c r="C89" s="484"/>
      <c r="D89" s="484"/>
      <c r="E89" s="484"/>
      <c r="F89" s="484"/>
      <c r="G89" s="484"/>
      <c r="H89" s="484"/>
      <c r="I89" s="484"/>
      <c r="J89" s="484"/>
      <c r="K89" s="484"/>
      <c r="L89" s="484"/>
      <c r="M89" s="484"/>
      <c r="N89" s="484"/>
      <c r="O89" s="484"/>
      <c r="P89" s="484"/>
      <c r="Q89" s="484"/>
      <c r="R89" s="484"/>
      <c r="S89" s="484"/>
      <c r="T89" s="484"/>
      <c r="W89" s="775"/>
      <c r="X89" s="773"/>
      <c r="Y89" s="583"/>
      <c r="Z89" s="585"/>
      <c r="AA89" s="774"/>
      <c r="AB89" s="584"/>
      <c r="AF89" s="737"/>
      <c r="AG89" s="737"/>
      <c r="AH89" s="517"/>
      <c r="AI89" s="517"/>
      <c r="AJ89" s="517"/>
      <c r="AK89" s="528"/>
      <c r="AL89" s="528"/>
      <c r="AM89" s="528"/>
      <c r="AN89" s="529"/>
      <c r="AO89" s="530"/>
      <c r="AP89" s="531"/>
      <c r="AQ89" s="531"/>
      <c r="AR89" s="531"/>
      <c r="AS89" s="753"/>
      <c r="AT89" s="753"/>
      <c r="AU89" s="532"/>
      <c r="AV89" s="532"/>
      <c r="AW89" s="532"/>
      <c r="AX89" s="753"/>
      <c r="AY89" s="753"/>
      <c r="AZ89" s="532"/>
      <c r="BA89" s="532"/>
      <c r="BB89" s="532"/>
      <c r="BC89" s="753"/>
      <c r="BD89" s="753"/>
      <c r="BE89" s="753"/>
      <c r="BF89" s="753"/>
      <c r="BG89" s="753"/>
      <c r="BH89" s="753"/>
      <c r="BI89" s="533"/>
      <c r="BJ89" s="533"/>
      <c r="BK89" s="533"/>
      <c r="BL89" s="533"/>
      <c r="BM89" s="999"/>
      <c r="BN89" s="999"/>
      <c r="BO89" s="534"/>
      <c r="BP89" s="533"/>
      <c r="BQ89" s="533"/>
      <c r="BR89" s="999"/>
      <c r="BS89" s="999"/>
      <c r="BT89" s="534"/>
      <c r="BU89" s="533"/>
      <c r="BV89" s="533"/>
      <c r="BW89" s="999"/>
      <c r="BX89" s="999"/>
      <c r="BY89" s="534"/>
      <c r="BZ89" s="753"/>
      <c r="CA89" s="753"/>
      <c r="CB89" s="746"/>
      <c r="CC89" s="746"/>
    </row>
    <row r="90" spans="2:81" x14ac:dyDescent="0.25">
      <c r="B90" s="484"/>
      <c r="C90" s="484"/>
      <c r="D90" s="484"/>
      <c r="E90" s="643"/>
      <c r="F90" s="643"/>
      <c r="G90" s="643"/>
      <c r="H90" s="484"/>
      <c r="I90" s="484"/>
      <c r="J90" s="641"/>
      <c r="K90" s="641"/>
      <c r="L90" s="641"/>
      <c r="M90" s="641"/>
      <c r="N90" s="641"/>
      <c r="O90" s="641"/>
      <c r="P90" s="641"/>
      <c r="Q90" s="641"/>
      <c r="R90" s="484"/>
      <c r="S90" s="484"/>
      <c r="T90" s="484"/>
      <c r="W90" s="775"/>
      <c r="X90" s="773"/>
      <c r="Y90" s="583"/>
      <c r="Z90" s="585"/>
      <c r="AA90" s="774"/>
      <c r="AB90" s="584"/>
      <c r="AF90" s="737"/>
      <c r="AG90" s="737"/>
      <c r="AH90" s="517"/>
      <c r="AI90" s="517"/>
      <c r="AJ90" s="517"/>
      <c r="AK90" s="528"/>
      <c r="AL90" s="528"/>
      <c r="AM90" s="528"/>
      <c r="AN90" s="529"/>
      <c r="AO90" s="530"/>
      <c r="AP90" s="531"/>
      <c r="AQ90" s="531"/>
      <c r="AR90" s="531"/>
      <c r="AS90" s="753"/>
      <c r="AT90" s="753"/>
      <c r="AU90" s="532"/>
      <c r="AV90" s="532"/>
      <c r="AW90" s="532"/>
      <c r="AX90" s="753"/>
      <c r="AY90" s="753"/>
      <c r="AZ90" s="532"/>
      <c r="BA90" s="532"/>
      <c r="BB90" s="532"/>
      <c r="BC90" s="753"/>
      <c r="BD90" s="753"/>
      <c r="BE90" s="753"/>
      <c r="BF90" s="753"/>
      <c r="BG90" s="753"/>
      <c r="BH90" s="753"/>
      <c r="BI90" s="533"/>
      <c r="BJ90" s="533"/>
      <c r="BK90" s="533"/>
      <c r="BL90" s="533"/>
      <c r="BM90" s="999"/>
      <c r="BN90" s="999"/>
      <c r="BO90" s="534"/>
      <c r="BP90" s="533"/>
      <c r="BQ90" s="533"/>
      <c r="BR90" s="999"/>
      <c r="BS90" s="999"/>
      <c r="BT90" s="534"/>
      <c r="BU90" s="533"/>
      <c r="BV90" s="533"/>
      <c r="BW90" s="999"/>
      <c r="BX90" s="999"/>
      <c r="BY90" s="534"/>
      <c r="BZ90" s="753"/>
      <c r="CA90" s="753"/>
      <c r="CB90" s="746"/>
      <c r="CC90" s="746"/>
    </row>
    <row r="91" spans="2:81" ht="16.5" thickBot="1" x14ac:dyDescent="0.3">
      <c r="B91" s="334"/>
      <c r="C91" s="334"/>
      <c r="D91" s="334"/>
      <c r="E91" s="334"/>
      <c r="F91" s="334"/>
      <c r="G91" s="334"/>
      <c r="H91" s="334"/>
      <c r="I91" s="334"/>
      <c r="J91" s="334"/>
      <c r="K91" s="334"/>
      <c r="L91" s="334"/>
      <c r="M91" s="334"/>
      <c r="N91" s="334"/>
      <c r="O91" s="334"/>
      <c r="P91" s="334"/>
      <c r="Q91" s="334"/>
      <c r="R91" s="334"/>
      <c r="S91" s="334"/>
      <c r="T91" s="334"/>
      <c r="W91" s="749"/>
      <c r="X91" s="741"/>
      <c r="Y91" s="672"/>
      <c r="Z91" s="673"/>
      <c r="AA91" s="742"/>
      <c r="AB91" s="674"/>
      <c r="AF91" s="737"/>
      <c r="AG91" s="737"/>
      <c r="AH91" s="517"/>
      <c r="AI91" s="517"/>
      <c r="AJ91" s="517"/>
      <c r="AK91" s="528"/>
      <c r="AL91" s="528"/>
      <c r="AM91" s="528"/>
      <c r="AN91" s="529"/>
      <c r="AO91" s="530"/>
      <c r="AP91" s="531"/>
      <c r="AQ91" s="531"/>
      <c r="AR91" s="531"/>
      <c r="AS91" s="753"/>
      <c r="AT91" s="753"/>
      <c r="AU91" s="532"/>
      <c r="AV91" s="532"/>
      <c r="AW91" s="532"/>
      <c r="AX91" s="753"/>
      <c r="AY91" s="753"/>
      <c r="AZ91" s="532"/>
      <c r="BA91" s="532"/>
      <c r="BB91" s="532"/>
      <c r="BC91" s="753"/>
      <c r="BD91" s="753"/>
      <c r="BE91" s="753"/>
      <c r="BF91" s="753"/>
      <c r="BG91" s="753"/>
      <c r="BH91" s="753"/>
      <c r="BI91" s="533"/>
      <c r="BJ91" s="533"/>
      <c r="BK91" s="533"/>
      <c r="BL91" s="533"/>
      <c r="BM91" s="999"/>
      <c r="BN91" s="999"/>
      <c r="BO91" s="534"/>
      <c r="BP91" s="533"/>
      <c r="BQ91" s="533"/>
      <c r="BR91" s="999"/>
      <c r="BS91" s="999"/>
      <c r="BT91" s="534"/>
      <c r="BU91" s="533"/>
      <c r="BV91" s="533"/>
      <c r="BW91" s="999"/>
      <c r="BX91" s="999"/>
      <c r="BY91" s="534"/>
      <c r="BZ91" s="753"/>
      <c r="CA91" s="753"/>
      <c r="CB91" s="746"/>
      <c r="CC91" s="746"/>
    </row>
    <row r="92" spans="2:81" x14ac:dyDescent="0.25">
      <c r="I92" s="334"/>
      <c r="J92" s="334"/>
      <c r="K92" s="334"/>
      <c r="L92" s="334"/>
      <c r="M92" s="334"/>
      <c r="N92" s="334"/>
      <c r="O92" s="334"/>
      <c r="P92" s="334"/>
      <c r="Q92" s="334"/>
      <c r="R92" s="334"/>
      <c r="S92" s="334"/>
      <c r="T92" s="334"/>
      <c r="W92" s="774"/>
      <c r="X92" s="774"/>
      <c r="Y92" s="293"/>
      <c r="Z92" s="774"/>
      <c r="AA92" s="774"/>
      <c r="AB92" s="119"/>
      <c r="AF92" s="737"/>
      <c r="AG92" s="737"/>
      <c r="AH92" s="517"/>
      <c r="AI92" s="517"/>
      <c r="AJ92" s="517"/>
      <c r="AK92" s="528"/>
      <c r="AL92" s="528"/>
      <c r="AM92" s="528"/>
      <c r="AN92" s="529"/>
      <c r="AO92" s="530"/>
      <c r="AP92" s="531"/>
      <c r="AQ92" s="531"/>
      <c r="AR92" s="531"/>
      <c r="AS92" s="753"/>
      <c r="AT92" s="753"/>
      <c r="AU92" s="532"/>
      <c r="AV92" s="532"/>
      <c r="AW92" s="532"/>
      <c r="AX92" s="753"/>
      <c r="AY92" s="753"/>
      <c r="AZ92" s="532"/>
      <c r="BA92" s="532"/>
      <c r="BB92" s="532"/>
      <c r="BC92" s="753"/>
      <c r="BD92" s="753"/>
      <c r="BE92" s="753"/>
      <c r="BF92" s="753"/>
      <c r="BG92" s="753"/>
      <c r="BH92" s="753"/>
      <c r="BI92" s="533"/>
      <c r="BJ92" s="533"/>
      <c r="BK92" s="533"/>
      <c r="BL92" s="533"/>
      <c r="BM92" s="999"/>
      <c r="BN92" s="999"/>
      <c r="BO92" s="534"/>
      <c r="BP92" s="533"/>
      <c r="BQ92" s="533"/>
      <c r="BR92" s="999"/>
      <c r="BS92" s="999"/>
      <c r="BT92" s="534"/>
      <c r="BU92" s="533"/>
      <c r="BV92" s="533"/>
      <c r="BW92" s="999"/>
      <c r="BX92" s="999"/>
      <c r="BY92" s="534"/>
      <c r="BZ92" s="753"/>
      <c r="CA92" s="753"/>
      <c r="CB92" s="746"/>
      <c r="CC92" s="746"/>
    </row>
    <row r="93" spans="2:81" x14ac:dyDescent="0.25">
      <c r="I93" s="334"/>
      <c r="J93" s="334"/>
      <c r="K93" s="334"/>
      <c r="L93" s="334"/>
      <c r="M93" s="334"/>
      <c r="N93" s="334"/>
      <c r="O93" s="334"/>
      <c r="P93" s="334"/>
      <c r="Q93" s="334"/>
      <c r="R93" s="334"/>
      <c r="S93" s="334"/>
      <c r="T93" s="334"/>
      <c r="W93" s="774"/>
      <c r="X93" s="774"/>
      <c r="Y93" s="293"/>
      <c r="Z93" s="774"/>
      <c r="AA93" s="774"/>
      <c r="AB93" s="119"/>
      <c r="AF93" s="737"/>
      <c r="AG93" s="737"/>
      <c r="AH93" s="517"/>
      <c r="AI93" s="517"/>
      <c r="AJ93" s="517"/>
      <c r="AK93" s="528"/>
      <c r="AL93" s="528"/>
      <c r="AM93" s="528"/>
      <c r="AN93" s="529"/>
      <c r="AO93" s="530"/>
      <c r="AP93" s="531"/>
      <c r="AQ93" s="531"/>
      <c r="AR93" s="531"/>
      <c r="AS93" s="753"/>
      <c r="AT93" s="753"/>
      <c r="AU93" s="532"/>
      <c r="AV93" s="532"/>
      <c r="AW93" s="532"/>
      <c r="AX93" s="753"/>
      <c r="AY93" s="753"/>
      <c r="AZ93" s="532"/>
      <c r="BA93" s="532"/>
      <c r="BB93" s="532"/>
      <c r="BC93" s="753"/>
      <c r="BD93" s="753"/>
      <c r="BE93" s="753"/>
      <c r="BF93" s="753"/>
      <c r="BG93" s="753"/>
      <c r="BH93" s="753"/>
      <c r="BI93" s="533"/>
      <c r="BJ93" s="533"/>
      <c r="BK93" s="533"/>
      <c r="BL93" s="533"/>
      <c r="BM93" s="999"/>
      <c r="BN93" s="999"/>
      <c r="BO93" s="534"/>
      <c r="BP93" s="533"/>
      <c r="BQ93" s="533"/>
      <c r="BR93" s="999"/>
      <c r="BS93" s="999"/>
      <c r="BT93" s="534"/>
      <c r="BU93" s="533"/>
      <c r="BV93" s="533"/>
      <c r="BW93" s="999"/>
      <c r="BX93" s="999"/>
      <c r="BY93" s="534"/>
      <c r="BZ93" s="753"/>
      <c r="CA93" s="753"/>
      <c r="CB93" s="746"/>
      <c r="CC93" s="746"/>
    </row>
    <row r="94" spans="2:81" x14ac:dyDescent="0.25">
      <c r="W94" s="774"/>
      <c r="X94" s="774"/>
      <c r="Y94" s="293"/>
      <c r="Z94" s="774"/>
      <c r="AA94" s="774"/>
      <c r="AB94" s="119"/>
      <c r="AF94" s="737"/>
      <c r="AG94" s="737"/>
      <c r="AH94" s="517"/>
      <c r="AI94" s="517"/>
      <c r="AJ94" s="517"/>
      <c r="AK94" s="528"/>
      <c r="AL94" s="528"/>
      <c r="AM94" s="528"/>
      <c r="AN94" s="529"/>
      <c r="AO94" s="530"/>
      <c r="AP94" s="531"/>
      <c r="AQ94" s="531"/>
      <c r="AR94" s="531"/>
      <c r="AS94" s="753"/>
      <c r="AT94" s="753"/>
      <c r="AU94" s="532"/>
      <c r="AV94" s="532"/>
      <c r="AW94" s="532"/>
      <c r="AX94" s="753"/>
      <c r="AY94" s="753"/>
      <c r="AZ94" s="532"/>
      <c r="BA94" s="532"/>
      <c r="BB94" s="532"/>
      <c r="BC94" s="753"/>
      <c r="BD94" s="753"/>
      <c r="BE94" s="753"/>
      <c r="BF94" s="753"/>
      <c r="BG94" s="753"/>
      <c r="BH94" s="753"/>
      <c r="BI94" s="533"/>
      <c r="BJ94" s="533"/>
      <c r="BK94" s="533"/>
      <c r="BL94" s="533"/>
      <c r="BM94" s="999"/>
      <c r="BN94" s="999"/>
      <c r="BO94" s="534"/>
      <c r="BP94" s="533"/>
      <c r="BQ94" s="533"/>
      <c r="BR94" s="999"/>
      <c r="BS94" s="999"/>
      <c r="BT94" s="534"/>
      <c r="BU94" s="533"/>
      <c r="BV94" s="533"/>
      <c r="BW94" s="999"/>
      <c r="BX94" s="999"/>
      <c r="BY94" s="534"/>
      <c r="BZ94" s="753"/>
      <c r="CA94" s="753"/>
      <c r="CB94" s="746"/>
      <c r="CC94" s="746"/>
    </row>
    <row r="95" spans="2:81" x14ac:dyDescent="0.25">
      <c r="I95" s="642"/>
      <c r="J95" s="642"/>
      <c r="K95" s="642"/>
      <c r="L95" s="642"/>
      <c r="M95" s="642"/>
      <c r="N95" s="642"/>
      <c r="O95" s="642"/>
      <c r="P95" s="642"/>
      <c r="Q95" s="642"/>
      <c r="R95" s="642"/>
      <c r="S95" s="642"/>
      <c r="T95" s="642"/>
      <c r="W95" s="774"/>
      <c r="X95" s="774"/>
      <c r="Y95" s="293"/>
      <c r="Z95" s="774"/>
      <c r="AA95" s="774"/>
      <c r="AB95" s="119"/>
      <c r="AF95" s="737"/>
      <c r="AG95" s="737"/>
      <c r="AH95" s="517"/>
      <c r="AI95" s="517"/>
      <c r="AJ95" s="517"/>
      <c r="AK95" s="528"/>
      <c r="AL95" s="528"/>
      <c r="AM95" s="528"/>
      <c r="AN95" s="529"/>
      <c r="AO95" s="530"/>
      <c r="AP95" s="531"/>
      <c r="AQ95" s="531"/>
      <c r="AR95" s="531"/>
      <c r="AS95" s="753"/>
      <c r="AT95" s="753"/>
      <c r="AU95" s="532"/>
      <c r="AV95" s="532"/>
      <c r="AW95" s="532"/>
      <c r="AX95" s="753"/>
      <c r="AY95" s="753"/>
      <c r="AZ95" s="532"/>
      <c r="BA95" s="532"/>
      <c r="BB95" s="532"/>
      <c r="BC95" s="753"/>
      <c r="BD95" s="753"/>
      <c r="BE95" s="753"/>
      <c r="BF95" s="753"/>
      <c r="BG95" s="753"/>
      <c r="BH95" s="753"/>
      <c r="BI95" s="533"/>
      <c r="BJ95" s="533"/>
      <c r="BK95" s="533"/>
      <c r="BL95" s="533"/>
      <c r="BM95" s="999"/>
      <c r="BN95" s="999"/>
      <c r="BO95" s="534"/>
      <c r="BP95" s="533"/>
      <c r="BQ95" s="533"/>
      <c r="BR95" s="999"/>
      <c r="BS95" s="999"/>
      <c r="BT95" s="534"/>
      <c r="BU95" s="533"/>
      <c r="BV95" s="533"/>
      <c r="BW95" s="999"/>
      <c r="BX95" s="999"/>
      <c r="BY95" s="534"/>
      <c r="BZ95" s="753"/>
      <c r="CA95" s="753"/>
      <c r="CB95" s="746"/>
      <c r="CC95" s="746"/>
    </row>
    <row r="96" spans="2:81" x14ac:dyDescent="0.25">
      <c r="I96" s="643"/>
      <c r="J96" s="643"/>
      <c r="K96" s="643"/>
      <c r="L96" s="643"/>
      <c r="M96" s="643"/>
      <c r="N96" s="643"/>
      <c r="O96" s="643"/>
      <c r="P96" s="643"/>
      <c r="Q96" s="643"/>
      <c r="R96" s="643"/>
      <c r="S96" s="643"/>
      <c r="T96" s="643"/>
      <c r="W96" s="774"/>
      <c r="X96" s="774"/>
      <c r="Y96" s="293"/>
      <c r="Z96" s="774"/>
      <c r="AA96" s="774"/>
      <c r="AB96" s="119"/>
      <c r="AF96" s="737"/>
      <c r="AG96" s="737"/>
      <c r="AH96" s="517"/>
      <c r="AI96" s="517"/>
      <c r="AJ96" s="517"/>
      <c r="AK96" s="528"/>
      <c r="AL96" s="528"/>
      <c r="AM96" s="528"/>
      <c r="AN96" s="529"/>
      <c r="AO96" s="530"/>
      <c r="AP96" s="531"/>
      <c r="AQ96" s="531"/>
      <c r="AR96" s="531"/>
      <c r="AS96" s="753"/>
      <c r="AT96" s="753"/>
      <c r="AU96" s="532"/>
      <c r="AV96" s="532"/>
      <c r="AW96" s="532"/>
      <c r="AX96" s="753"/>
      <c r="AY96" s="753"/>
      <c r="AZ96" s="532"/>
      <c r="BA96" s="532"/>
      <c r="BB96" s="532"/>
      <c r="BC96" s="753"/>
      <c r="BD96" s="753"/>
      <c r="BE96" s="753"/>
      <c r="BF96" s="753"/>
      <c r="BG96" s="753"/>
      <c r="BH96" s="753"/>
      <c r="BI96" s="533"/>
      <c r="BJ96" s="533"/>
      <c r="BK96" s="533"/>
      <c r="BL96" s="533"/>
      <c r="BM96" s="999"/>
      <c r="BN96" s="999"/>
      <c r="BO96" s="534"/>
      <c r="BP96" s="533"/>
      <c r="BQ96" s="533"/>
      <c r="BR96" s="999"/>
      <c r="BS96" s="999"/>
      <c r="BT96" s="534"/>
      <c r="BU96" s="533"/>
      <c r="BV96" s="533"/>
      <c r="BW96" s="999"/>
      <c r="BX96" s="999"/>
      <c r="BY96" s="534"/>
      <c r="BZ96" s="753"/>
      <c r="CA96" s="753"/>
      <c r="CB96" s="746"/>
      <c r="CC96" s="746"/>
    </row>
    <row r="97" spans="2:81" x14ac:dyDescent="0.25">
      <c r="I97" s="643"/>
      <c r="J97" s="643"/>
      <c r="K97" s="643"/>
      <c r="L97" s="643"/>
      <c r="M97" s="643"/>
      <c r="N97" s="643"/>
      <c r="O97" s="643"/>
      <c r="P97" s="643"/>
      <c r="Q97" s="643"/>
      <c r="R97" s="643"/>
      <c r="S97" s="643"/>
      <c r="T97" s="643"/>
      <c r="W97" s="774"/>
      <c r="X97" s="774"/>
      <c r="Y97" s="293"/>
      <c r="Z97" s="774"/>
      <c r="AA97" s="774"/>
      <c r="AB97" s="119"/>
      <c r="AF97" s="737"/>
      <c r="AG97" s="737"/>
      <c r="AH97" s="517"/>
      <c r="AI97" s="517"/>
      <c r="AJ97" s="517"/>
      <c r="AK97" s="528"/>
      <c r="AL97" s="528"/>
      <c r="AM97" s="528"/>
      <c r="AN97" s="529"/>
      <c r="AO97" s="530"/>
      <c r="AP97" s="531"/>
      <c r="AQ97" s="531"/>
      <c r="AR97" s="531"/>
      <c r="AS97" s="753"/>
      <c r="AT97" s="753"/>
      <c r="AU97" s="532"/>
      <c r="AV97" s="532"/>
      <c r="AW97" s="532"/>
      <c r="AX97" s="753"/>
      <c r="AY97" s="753"/>
      <c r="AZ97" s="532"/>
      <c r="BA97" s="532"/>
      <c r="BB97" s="532"/>
      <c r="BC97" s="753"/>
      <c r="BD97" s="753"/>
      <c r="BE97" s="753"/>
      <c r="BF97" s="753"/>
      <c r="BG97" s="753"/>
      <c r="BH97" s="753"/>
      <c r="BI97" s="533"/>
      <c r="BJ97" s="533"/>
      <c r="BK97" s="533"/>
      <c r="BL97" s="533"/>
      <c r="BM97" s="999"/>
      <c r="BN97" s="999"/>
      <c r="BO97" s="534"/>
      <c r="BP97" s="533"/>
      <c r="BQ97" s="533"/>
      <c r="BR97" s="999"/>
      <c r="BS97" s="999"/>
      <c r="BT97" s="534"/>
      <c r="BU97" s="533"/>
      <c r="BV97" s="533"/>
      <c r="BW97" s="999"/>
      <c r="BX97" s="999"/>
      <c r="BY97" s="534"/>
      <c r="BZ97" s="753"/>
      <c r="CA97" s="753"/>
      <c r="CB97" s="746"/>
      <c r="CC97" s="746"/>
    </row>
    <row r="98" spans="2:81" x14ac:dyDescent="0.25">
      <c r="B98" s="643"/>
      <c r="C98" s="643"/>
      <c r="D98" s="643"/>
      <c r="E98" s="643"/>
      <c r="F98" s="643"/>
      <c r="G98" s="643"/>
      <c r="H98" s="643"/>
      <c r="I98" s="643"/>
      <c r="J98" s="643"/>
      <c r="K98" s="643"/>
      <c r="L98" s="643"/>
      <c r="M98" s="643"/>
      <c r="N98" s="643"/>
      <c r="O98" s="643"/>
      <c r="P98" s="643"/>
      <c r="Q98" s="643"/>
      <c r="R98" s="643"/>
      <c r="S98" s="643"/>
      <c r="T98" s="643"/>
      <c r="W98" s="774"/>
      <c r="X98" s="774"/>
      <c r="Y98" s="293"/>
      <c r="Z98" s="774"/>
      <c r="AA98" s="774"/>
      <c r="AB98" s="119"/>
      <c r="AF98" s="737"/>
      <c r="AG98" s="737"/>
      <c r="AH98" s="517"/>
      <c r="AI98" s="517"/>
      <c r="AJ98" s="517"/>
      <c r="AK98" s="528"/>
      <c r="AL98" s="528"/>
      <c r="AM98" s="528"/>
      <c r="AN98" s="529"/>
      <c r="AO98" s="530"/>
      <c r="AP98" s="531"/>
      <c r="AQ98" s="531"/>
      <c r="AR98" s="531"/>
      <c r="AS98" s="753"/>
      <c r="AT98" s="753"/>
      <c r="AU98" s="532"/>
      <c r="AV98" s="532"/>
      <c r="AW98" s="532"/>
      <c r="AX98" s="753"/>
      <c r="AY98" s="753"/>
      <c r="AZ98" s="532"/>
      <c r="BA98" s="532"/>
      <c r="BB98" s="532"/>
      <c r="BC98" s="753"/>
      <c r="BD98" s="753"/>
      <c r="BE98" s="753"/>
      <c r="BF98" s="753"/>
      <c r="BG98" s="753"/>
      <c r="BH98" s="753"/>
      <c r="BI98" s="533"/>
      <c r="BJ98" s="533"/>
      <c r="BK98" s="533"/>
      <c r="BL98" s="533"/>
      <c r="BM98" s="999"/>
      <c r="BN98" s="999"/>
      <c r="BO98" s="534"/>
      <c r="BP98" s="533"/>
      <c r="BQ98" s="533"/>
      <c r="BR98" s="999"/>
      <c r="BS98" s="999"/>
      <c r="BT98" s="534"/>
      <c r="BU98" s="533"/>
      <c r="BV98" s="533"/>
      <c r="BW98" s="999"/>
      <c r="BX98" s="999"/>
      <c r="BY98" s="534"/>
      <c r="BZ98" s="753"/>
      <c r="CA98" s="753"/>
      <c r="CB98" s="746"/>
      <c r="CC98" s="746"/>
    </row>
    <row r="99" spans="2:81" x14ac:dyDescent="0.25">
      <c r="B99" s="643"/>
      <c r="C99" s="643"/>
      <c r="D99" s="643"/>
      <c r="E99" s="643"/>
      <c r="F99" s="643"/>
      <c r="G99" s="643"/>
      <c r="H99" s="643"/>
      <c r="I99" s="643"/>
      <c r="J99" s="643"/>
      <c r="K99" s="643"/>
      <c r="L99" s="643"/>
      <c r="M99" s="643"/>
      <c r="N99" s="643"/>
      <c r="O99" s="643"/>
      <c r="P99" s="643"/>
      <c r="Q99" s="643"/>
      <c r="R99" s="643"/>
      <c r="S99" s="643"/>
      <c r="T99" s="643"/>
      <c r="W99" s="774"/>
      <c r="X99" s="774"/>
      <c r="Y99" s="293"/>
      <c r="Z99" s="774"/>
      <c r="AA99" s="774"/>
      <c r="AB99" s="119"/>
      <c r="AF99" s="737"/>
      <c r="AG99" s="737"/>
      <c r="AH99" s="517"/>
      <c r="AI99" s="517"/>
      <c r="AJ99" s="517"/>
      <c r="AK99" s="528"/>
      <c r="AL99" s="528"/>
      <c r="AM99" s="528"/>
      <c r="AN99" s="529"/>
      <c r="AO99" s="530"/>
      <c r="AP99" s="531"/>
      <c r="AQ99" s="531"/>
      <c r="AR99" s="531"/>
      <c r="AS99" s="753"/>
      <c r="AT99" s="753"/>
      <c r="AU99" s="532"/>
      <c r="AV99" s="532"/>
      <c r="AW99" s="532"/>
      <c r="AX99" s="753"/>
      <c r="AY99" s="753"/>
      <c r="AZ99" s="532"/>
      <c r="BA99" s="532"/>
      <c r="BB99" s="532"/>
      <c r="BC99" s="753"/>
      <c r="BD99" s="753"/>
      <c r="BE99" s="753"/>
      <c r="BF99" s="753"/>
      <c r="BG99" s="753"/>
      <c r="BH99" s="753"/>
      <c r="BI99" s="533"/>
      <c r="BJ99" s="533"/>
      <c r="BK99" s="533"/>
      <c r="BL99" s="533"/>
      <c r="BM99" s="999"/>
      <c r="BN99" s="999"/>
      <c r="BO99" s="534"/>
      <c r="BP99" s="533"/>
      <c r="BQ99" s="533"/>
      <c r="BR99" s="999"/>
      <c r="BS99" s="999"/>
      <c r="BT99" s="534"/>
      <c r="BU99" s="533"/>
      <c r="BV99" s="533"/>
      <c r="BW99" s="999"/>
      <c r="BX99" s="999"/>
      <c r="BY99" s="534"/>
      <c r="BZ99" s="753"/>
      <c r="CA99" s="753"/>
      <c r="CB99" s="746"/>
      <c r="CC99" s="746"/>
    </row>
    <row r="100" spans="2:81" x14ac:dyDescent="0.25">
      <c r="B100" s="643"/>
      <c r="C100" s="643"/>
      <c r="D100" s="643"/>
      <c r="E100" s="643"/>
      <c r="F100" s="643"/>
      <c r="G100" s="643"/>
      <c r="H100" s="643"/>
      <c r="I100" s="643"/>
      <c r="J100" s="643"/>
      <c r="K100" s="643"/>
      <c r="L100" s="643"/>
      <c r="M100" s="643"/>
      <c r="N100" s="643"/>
      <c r="O100" s="643"/>
      <c r="P100" s="643"/>
      <c r="Q100" s="643"/>
      <c r="R100" s="643"/>
      <c r="S100" s="643"/>
      <c r="T100" s="643"/>
      <c r="W100" s="774"/>
      <c r="X100" s="774"/>
      <c r="Y100" s="293"/>
      <c r="Z100" s="774"/>
      <c r="AA100" s="774"/>
      <c r="AB100" s="119"/>
      <c r="AF100" s="737"/>
      <c r="AG100" s="737"/>
      <c r="AH100" s="517"/>
      <c r="AI100" s="517"/>
      <c r="AJ100" s="517"/>
      <c r="AK100" s="528"/>
      <c r="AL100" s="528"/>
      <c r="AM100" s="528"/>
      <c r="AN100" s="529"/>
      <c r="AO100" s="530"/>
      <c r="AP100" s="531"/>
      <c r="AQ100" s="531"/>
      <c r="AR100" s="531"/>
      <c r="AS100" s="753"/>
      <c r="AT100" s="753"/>
      <c r="AU100" s="532"/>
      <c r="AV100" s="532"/>
      <c r="AW100" s="532"/>
      <c r="AX100" s="753"/>
      <c r="AY100" s="753"/>
      <c r="AZ100" s="532"/>
      <c r="BA100" s="532"/>
      <c r="BB100" s="532"/>
      <c r="BC100" s="753"/>
      <c r="BD100" s="753"/>
      <c r="BE100" s="753"/>
      <c r="BF100" s="753"/>
      <c r="BG100" s="753"/>
      <c r="BH100" s="753"/>
      <c r="BI100" s="533"/>
      <c r="BJ100" s="533"/>
      <c r="BK100" s="533"/>
      <c r="BL100" s="533"/>
      <c r="BM100" s="999"/>
      <c r="BN100" s="999"/>
      <c r="BO100" s="534"/>
      <c r="BP100" s="533"/>
      <c r="BQ100" s="533"/>
      <c r="BR100" s="999"/>
      <c r="BS100" s="999"/>
      <c r="BT100" s="534"/>
      <c r="BU100" s="533"/>
      <c r="BV100" s="533"/>
      <c r="BW100" s="999"/>
      <c r="BX100" s="999"/>
      <c r="BY100" s="534"/>
      <c r="BZ100" s="753"/>
      <c r="CA100" s="753"/>
      <c r="CB100" s="746"/>
      <c r="CC100" s="746"/>
    </row>
    <row r="101" spans="2:81" x14ac:dyDescent="0.25">
      <c r="B101" s="643"/>
      <c r="C101" s="643"/>
      <c r="D101" s="643"/>
      <c r="E101" s="643"/>
      <c r="F101" s="643"/>
      <c r="G101" s="643"/>
      <c r="H101" s="643"/>
      <c r="I101" s="643"/>
      <c r="J101" s="643"/>
      <c r="K101" s="643"/>
      <c r="L101" s="643"/>
      <c r="M101" s="643"/>
      <c r="N101" s="643"/>
      <c r="O101" s="643"/>
      <c r="P101" s="643"/>
      <c r="Q101" s="643"/>
      <c r="R101" s="643"/>
      <c r="S101" s="643"/>
      <c r="T101" s="643"/>
      <c r="W101" s="774"/>
      <c r="X101" s="774"/>
      <c r="Y101" s="293"/>
      <c r="Z101" s="774"/>
      <c r="AA101" s="774"/>
      <c r="AB101" s="119"/>
      <c r="AF101" s="737"/>
      <c r="AG101" s="737"/>
      <c r="AH101" s="517"/>
      <c r="AI101" s="517"/>
      <c r="AJ101" s="517"/>
      <c r="AK101" s="528"/>
      <c r="AL101" s="528"/>
      <c r="AM101" s="528"/>
      <c r="AN101" s="529"/>
      <c r="AO101" s="530"/>
      <c r="AP101" s="531"/>
      <c r="AQ101" s="531"/>
      <c r="AR101" s="531"/>
      <c r="AS101" s="753"/>
      <c r="AT101" s="753"/>
      <c r="AU101" s="532"/>
      <c r="AV101" s="532"/>
      <c r="AW101" s="532"/>
      <c r="AX101" s="753"/>
      <c r="AY101" s="753"/>
      <c r="AZ101" s="532"/>
      <c r="BA101" s="532"/>
      <c r="BB101" s="532"/>
      <c r="BC101" s="753"/>
      <c r="BD101" s="753"/>
      <c r="BE101" s="753"/>
      <c r="BF101" s="753"/>
      <c r="BG101" s="753"/>
      <c r="BH101" s="753"/>
      <c r="BI101" s="533"/>
      <c r="BJ101" s="533"/>
      <c r="BK101" s="533"/>
      <c r="BL101" s="533"/>
      <c r="BM101" s="999"/>
      <c r="BN101" s="999"/>
      <c r="BO101" s="534"/>
      <c r="BP101" s="533"/>
      <c r="BQ101" s="533"/>
      <c r="BR101" s="999"/>
      <c r="BS101" s="999"/>
      <c r="BT101" s="534"/>
      <c r="BU101" s="533"/>
      <c r="BV101" s="533"/>
      <c r="BW101" s="999"/>
      <c r="BX101" s="999"/>
      <c r="BY101" s="534"/>
      <c r="BZ101" s="753"/>
      <c r="CA101" s="753"/>
      <c r="CB101" s="746"/>
      <c r="CC101" s="746"/>
    </row>
    <row r="102" spans="2:81" x14ac:dyDescent="0.25">
      <c r="B102" s="643"/>
      <c r="C102" s="643"/>
      <c r="D102" s="643"/>
      <c r="E102" s="643"/>
      <c r="F102" s="643"/>
      <c r="G102" s="643"/>
      <c r="H102" s="643"/>
      <c r="I102" s="643"/>
      <c r="J102" s="643"/>
      <c r="K102" s="643"/>
      <c r="L102" s="643"/>
      <c r="M102" s="643"/>
      <c r="N102" s="643"/>
      <c r="O102" s="643"/>
      <c r="P102" s="643"/>
      <c r="Q102" s="643"/>
      <c r="R102" s="643"/>
      <c r="S102" s="643"/>
      <c r="T102" s="643"/>
      <c r="W102" s="774"/>
      <c r="X102" s="774"/>
      <c r="Y102" s="293"/>
      <c r="Z102" s="774"/>
      <c r="AA102" s="774"/>
      <c r="AB102" s="119"/>
      <c r="AF102" s="737"/>
      <c r="AG102" s="737"/>
      <c r="AH102" s="517"/>
      <c r="AI102" s="517"/>
      <c r="AJ102" s="517"/>
      <c r="AK102" s="528"/>
      <c r="AL102" s="528"/>
      <c r="AM102" s="528"/>
      <c r="AN102" s="529"/>
      <c r="AO102" s="530"/>
      <c r="AP102" s="531"/>
      <c r="AQ102" s="531"/>
      <c r="AR102" s="531"/>
      <c r="AS102" s="753"/>
      <c r="AT102" s="753"/>
      <c r="AU102" s="532"/>
      <c r="AV102" s="532"/>
      <c r="AW102" s="532"/>
      <c r="AX102" s="753"/>
      <c r="AY102" s="753"/>
      <c r="AZ102" s="532"/>
      <c r="BA102" s="532"/>
      <c r="BB102" s="532"/>
      <c r="BC102" s="753"/>
      <c r="BD102" s="753"/>
      <c r="BE102" s="753"/>
      <c r="BF102" s="753"/>
      <c r="BG102" s="753"/>
      <c r="BH102" s="753"/>
      <c r="BI102" s="533"/>
      <c r="BJ102" s="533"/>
      <c r="BK102" s="533"/>
      <c r="BL102" s="533"/>
      <c r="BM102" s="999"/>
      <c r="BN102" s="999"/>
      <c r="BO102" s="534"/>
      <c r="BP102" s="533"/>
      <c r="BQ102" s="533"/>
      <c r="BR102" s="999"/>
      <c r="BS102" s="999"/>
      <c r="BT102" s="534"/>
      <c r="BU102" s="533"/>
      <c r="BV102" s="533"/>
      <c r="BW102" s="999"/>
      <c r="BX102" s="999"/>
      <c r="BY102" s="534"/>
      <c r="BZ102" s="753"/>
      <c r="CA102" s="753"/>
      <c r="CB102" s="746"/>
      <c r="CC102" s="746"/>
    </row>
    <row r="103" spans="2:81" x14ac:dyDescent="0.25">
      <c r="B103" s="643"/>
      <c r="C103" s="643"/>
      <c r="D103" s="643"/>
      <c r="E103" s="643"/>
      <c r="F103" s="643"/>
      <c r="G103" s="643"/>
      <c r="H103" s="643"/>
      <c r="I103" s="643"/>
      <c r="J103" s="643"/>
      <c r="K103" s="643"/>
      <c r="L103" s="643"/>
      <c r="M103" s="643"/>
      <c r="N103" s="643"/>
      <c r="O103" s="643"/>
      <c r="P103" s="643"/>
      <c r="Q103" s="643"/>
      <c r="R103" s="643"/>
      <c r="S103" s="643"/>
      <c r="T103" s="643"/>
      <c r="W103" s="774"/>
      <c r="X103" s="774"/>
      <c r="Y103" s="293"/>
      <c r="Z103" s="774"/>
      <c r="AA103" s="774"/>
      <c r="AB103" s="119"/>
      <c r="AF103" s="737"/>
      <c r="AG103" s="737"/>
      <c r="AH103" s="517"/>
      <c r="AI103" s="517"/>
      <c r="AJ103" s="517"/>
      <c r="AK103" s="528"/>
      <c r="AL103" s="528"/>
      <c r="AM103" s="528"/>
      <c r="AN103" s="529"/>
      <c r="AO103" s="530"/>
      <c r="AP103" s="531"/>
      <c r="AQ103" s="531"/>
      <c r="AR103" s="531"/>
      <c r="AS103" s="753"/>
      <c r="AT103" s="753"/>
      <c r="AU103" s="532"/>
      <c r="AV103" s="532"/>
      <c r="AW103" s="532"/>
      <c r="AX103" s="753"/>
      <c r="AY103" s="753"/>
      <c r="AZ103" s="532"/>
      <c r="BA103" s="532"/>
      <c r="BB103" s="532"/>
      <c r="BC103" s="753"/>
      <c r="BD103" s="753"/>
      <c r="BE103" s="753"/>
      <c r="BF103" s="753"/>
      <c r="BG103" s="753"/>
      <c r="BH103" s="753"/>
      <c r="BI103" s="533"/>
      <c r="BJ103" s="533"/>
      <c r="BK103" s="533"/>
      <c r="BL103" s="533"/>
      <c r="BM103" s="999"/>
      <c r="BN103" s="999"/>
      <c r="BO103" s="534"/>
      <c r="BP103" s="533"/>
      <c r="BQ103" s="533"/>
      <c r="BR103" s="999"/>
      <c r="BS103" s="999"/>
      <c r="BT103" s="534"/>
      <c r="BU103" s="533"/>
      <c r="BV103" s="533"/>
      <c r="BW103" s="999"/>
      <c r="BX103" s="999"/>
      <c r="BY103" s="534"/>
      <c r="BZ103" s="753"/>
      <c r="CA103" s="753"/>
      <c r="CB103" s="746"/>
      <c r="CC103" s="746"/>
    </row>
    <row r="104" spans="2:81" x14ac:dyDescent="0.25">
      <c r="B104" s="643"/>
      <c r="C104" s="643"/>
      <c r="D104" s="643"/>
      <c r="E104" s="643"/>
      <c r="F104" s="643"/>
      <c r="G104" s="643"/>
      <c r="H104" s="643"/>
      <c r="I104" s="643"/>
      <c r="J104" s="643"/>
      <c r="K104" s="643"/>
      <c r="L104" s="643"/>
      <c r="M104" s="643"/>
      <c r="N104" s="643"/>
      <c r="O104" s="643"/>
      <c r="P104" s="643"/>
      <c r="Q104" s="643"/>
      <c r="R104" s="643"/>
      <c r="S104" s="643"/>
      <c r="T104" s="643"/>
      <c r="W104" s="774"/>
      <c r="X104" s="774"/>
      <c r="Y104" s="293"/>
      <c r="Z104" s="774"/>
      <c r="AA104" s="774"/>
      <c r="AB104" s="119"/>
      <c r="AF104" s="737"/>
      <c r="AG104" s="737"/>
      <c r="AH104" s="517"/>
      <c r="AI104" s="517"/>
      <c r="AJ104" s="517"/>
      <c r="AK104" s="528"/>
      <c r="AL104" s="528"/>
      <c r="AM104" s="528"/>
      <c r="AN104" s="529"/>
      <c r="AO104" s="530"/>
      <c r="AP104" s="531"/>
      <c r="AQ104" s="531"/>
      <c r="AR104" s="531"/>
      <c r="AS104" s="753"/>
      <c r="AT104" s="753"/>
      <c r="AU104" s="532"/>
      <c r="AV104" s="532"/>
      <c r="AW104" s="532"/>
      <c r="AX104" s="753"/>
      <c r="AY104" s="753"/>
      <c r="AZ104" s="532"/>
      <c r="BA104" s="532"/>
      <c r="BB104" s="532"/>
      <c r="BC104" s="753"/>
      <c r="BD104" s="753"/>
      <c r="BE104" s="753"/>
      <c r="BF104" s="753"/>
      <c r="BG104" s="753"/>
      <c r="BH104" s="753"/>
      <c r="BI104" s="533"/>
      <c r="BJ104" s="533"/>
      <c r="BK104" s="533"/>
      <c r="BL104" s="533"/>
      <c r="BM104" s="999"/>
      <c r="BN104" s="999"/>
      <c r="BO104" s="534"/>
      <c r="BP104" s="533"/>
      <c r="BQ104" s="533"/>
      <c r="BR104" s="999"/>
      <c r="BS104" s="999"/>
      <c r="BT104" s="534"/>
      <c r="BU104" s="533"/>
      <c r="BV104" s="533"/>
      <c r="BW104" s="999"/>
      <c r="BX104" s="999"/>
      <c r="BY104" s="534"/>
      <c r="BZ104" s="753"/>
      <c r="CA104" s="753"/>
      <c r="CB104" s="746"/>
      <c r="CC104" s="746"/>
    </row>
    <row r="105" spans="2:81"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774"/>
      <c r="AA105" s="32"/>
      <c r="AB105" s="32"/>
      <c r="AF105" s="1308"/>
      <c r="AG105" s="1308"/>
      <c r="AH105" s="747"/>
      <c r="AI105" s="747"/>
      <c r="AJ105" s="747"/>
      <c r="AK105" s="296"/>
      <c r="AL105" s="296"/>
      <c r="AM105" s="296"/>
      <c r="AN105" s="535"/>
      <c r="AO105" s="536"/>
      <c r="AP105" s="537"/>
      <c r="AQ105" s="537"/>
      <c r="AR105" s="537"/>
      <c r="AS105" s="746"/>
      <c r="AT105" s="746"/>
      <c r="AU105" s="538"/>
      <c r="AV105" s="538"/>
      <c r="AW105" s="538"/>
      <c r="AX105" s="746"/>
      <c r="AY105" s="746"/>
      <c r="AZ105" s="539"/>
      <c r="BA105" s="539"/>
      <c r="BB105" s="539"/>
      <c r="BC105" s="746"/>
      <c r="BD105" s="746"/>
      <c r="BE105" s="746"/>
      <c r="BF105" s="746"/>
      <c r="BG105" s="746"/>
      <c r="BH105" s="746"/>
      <c r="BI105" s="540"/>
      <c r="BJ105" s="540"/>
      <c r="BK105" s="540"/>
      <c r="BL105" s="540"/>
      <c r="BM105" s="989"/>
      <c r="BN105" s="989"/>
      <c r="BO105" s="541"/>
      <c r="BP105" s="540"/>
      <c r="BQ105" s="540"/>
      <c r="BR105" s="989"/>
      <c r="BS105" s="989"/>
      <c r="BT105" s="541"/>
      <c r="BU105" s="540"/>
      <c r="BV105" s="540"/>
      <c r="BW105" s="989"/>
      <c r="BX105" s="989"/>
      <c r="BY105" s="541"/>
      <c r="BZ105" s="746"/>
      <c r="CA105" s="746"/>
      <c r="CB105" s="542"/>
      <c r="CC105" s="542"/>
    </row>
    <row r="106" spans="2:81"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774"/>
      <c r="AA106" s="587"/>
      <c r="AB106" s="587"/>
      <c r="AF106" s="737"/>
      <c r="AG106" s="737"/>
      <c r="AH106" s="737"/>
      <c r="AI106" s="737"/>
      <c r="AJ106" s="737"/>
      <c r="AK106" s="748"/>
      <c r="AL106" s="748"/>
      <c r="AM106" s="748"/>
      <c r="AN106" s="748"/>
      <c r="AO106" s="748"/>
      <c r="AP106" s="748"/>
      <c r="AQ106" s="748"/>
      <c r="AR106" s="748"/>
      <c r="AS106" s="1306"/>
      <c r="AT106" s="1306"/>
      <c r="AU106" s="1306"/>
      <c r="AV106" s="748"/>
      <c r="AW106" s="748"/>
      <c r="AX106" s="1306"/>
      <c r="AY106" s="1306"/>
      <c r="AZ106" s="1306"/>
      <c r="BA106" s="748"/>
      <c r="BB106" s="748"/>
      <c r="BC106" s="1306"/>
      <c r="BD106" s="1306"/>
      <c r="BE106" s="748"/>
      <c r="BF106" s="748"/>
      <c r="BG106" s="748"/>
      <c r="BH106" s="1306"/>
      <c r="BI106" s="1306"/>
      <c r="BJ106" s="748"/>
      <c r="BK106" s="991"/>
      <c r="BL106" s="991"/>
      <c r="BM106" s="1306"/>
      <c r="BN106" s="1306"/>
      <c r="BO106" s="991"/>
      <c r="BP106" s="991"/>
      <c r="BQ106" s="991"/>
      <c r="BR106" s="1306"/>
      <c r="BS106" s="1306"/>
      <c r="BT106" s="991"/>
      <c r="BU106" s="991"/>
      <c r="BV106" s="991"/>
      <c r="BW106" s="1306"/>
      <c r="BX106" s="1306"/>
      <c r="BY106" s="991"/>
      <c r="BZ106" s="748"/>
      <c r="CA106" s="748"/>
      <c r="CB106" s="1307"/>
      <c r="CC106" s="1307"/>
    </row>
    <row r="107" spans="2:81" x14ac:dyDescent="0.25">
      <c r="W107" s="587"/>
      <c r="X107" s="587"/>
      <c r="Y107" s="629"/>
      <c r="Z107" s="774"/>
      <c r="AA107" s="587"/>
      <c r="AB107" s="587"/>
      <c r="AF107" s="737"/>
      <c r="AG107" s="737"/>
      <c r="AH107" s="737"/>
      <c r="AI107" s="737"/>
      <c r="AJ107" s="737"/>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26"/>
      <c r="CA107" s="526"/>
      <c r="CB107" s="334"/>
      <c r="CC107" s="334"/>
    </row>
  </sheetData>
  <mergeCells count="162">
    <mergeCell ref="CB106:CC106"/>
    <mergeCell ref="AF105:AG105"/>
    <mergeCell ref="AS106:AU106"/>
    <mergeCell ref="AX106:AZ106"/>
    <mergeCell ref="BC106:BD106"/>
    <mergeCell ref="BH106:BI106"/>
    <mergeCell ref="B77:C77"/>
    <mergeCell ref="D77:F77"/>
    <mergeCell ref="I77:K77"/>
    <mergeCell ref="Q77:R77"/>
    <mergeCell ref="S77:U77"/>
    <mergeCell ref="B78:C78"/>
    <mergeCell ref="D78:F78"/>
    <mergeCell ref="I78:K78"/>
    <mergeCell ref="Q78:R78"/>
    <mergeCell ref="S78:U78"/>
    <mergeCell ref="BM106:BN106"/>
    <mergeCell ref="BR106:BS106"/>
    <mergeCell ref="BW106:BX106"/>
    <mergeCell ref="B76:C76"/>
    <mergeCell ref="D76:F76"/>
    <mergeCell ref="I76:K76"/>
    <mergeCell ref="N76:P76"/>
    <mergeCell ref="Q76:R76"/>
    <mergeCell ref="S76:U76"/>
    <mergeCell ref="B75:C75"/>
    <mergeCell ref="D75:F75"/>
    <mergeCell ref="I75:K75"/>
    <mergeCell ref="N75:P75"/>
    <mergeCell ref="Q75:R75"/>
    <mergeCell ref="S75:U75"/>
    <mergeCell ref="B74:C74"/>
    <mergeCell ref="D74:F74"/>
    <mergeCell ref="I74:K74"/>
    <mergeCell ref="N74:P74"/>
    <mergeCell ref="Q74:R74"/>
    <mergeCell ref="S74:U74"/>
    <mergeCell ref="B73:C73"/>
    <mergeCell ref="D73:F73"/>
    <mergeCell ref="I73:K73"/>
    <mergeCell ref="N73:P73"/>
    <mergeCell ref="Q73:R73"/>
    <mergeCell ref="S73:U73"/>
    <mergeCell ref="B72:C72"/>
    <mergeCell ref="D72:F72"/>
    <mergeCell ref="I72:K72"/>
    <mergeCell ref="N72:P72"/>
    <mergeCell ref="Q72:R72"/>
    <mergeCell ref="S72:U72"/>
    <mergeCell ref="B71:C71"/>
    <mergeCell ref="D71:F71"/>
    <mergeCell ref="I71:K71"/>
    <mergeCell ref="N71:P71"/>
    <mergeCell ref="Q71:R71"/>
    <mergeCell ref="S71:U71"/>
    <mergeCell ref="S69:U69"/>
    <mergeCell ref="B70:C70"/>
    <mergeCell ref="D70:F70"/>
    <mergeCell ref="I70:K70"/>
    <mergeCell ref="N70:P70"/>
    <mergeCell ref="Q70:R70"/>
    <mergeCell ref="S70:U70"/>
    <mergeCell ref="B68:D68"/>
    <mergeCell ref="I68:K68"/>
    <mergeCell ref="N68:P68"/>
    <mergeCell ref="Q68:R68"/>
    <mergeCell ref="S68:U68"/>
    <mergeCell ref="B69:C69"/>
    <mergeCell ref="D69:F69"/>
    <mergeCell ref="I69:K69"/>
    <mergeCell ref="N69:P69"/>
    <mergeCell ref="Q69:R69"/>
    <mergeCell ref="Q62:R62"/>
    <mergeCell ref="Q63:R63"/>
    <mergeCell ref="Q64:R64"/>
    <mergeCell ref="C65:D65"/>
    <mergeCell ref="B66:U66"/>
    <mergeCell ref="D67:F67"/>
    <mergeCell ref="G67:K67"/>
    <mergeCell ref="L67:P67"/>
    <mergeCell ref="Q67:U67"/>
    <mergeCell ref="W60:X60"/>
    <mergeCell ref="CB60:CC60"/>
    <mergeCell ref="Q61:R61"/>
    <mergeCell ref="AQ61:AU61"/>
    <mergeCell ref="AV61:AZ61"/>
    <mergeCell ref="BA61:BE61"/>
    <mergeCell ref="BF61:BJ61"/>
    <mergeCell ref="CB61:CC61"/>
    <mergeCell ref="BK61:BO61"/>
    <mergeCell ref="BP61:BT61"/>
    <mergeCell ref="BU61:BY61"/>
    <mergeCell ref="W58:X58"/>
    <mergeCell ref="Q59:R59"/>
    <mergeCell ref="W59:X59"/>
    <mergeCell ref="AF59:AG59"/>
    <mergeCell ref="L50:M50"/>
    <mergeCell ref="W50:X50"/>
    <mergeCell ref="Z50:AC50"/>
    <mergeCell ref="L51:M51"/>
    <mergeCell ref="W54:X54"/>
    <mergeCell ref="Q56:R56"/>
    <mergeCell ref="L48:M48"/>
    <mergeCell ref="L49:M49"/>
    <mergeCell ref="L35:M35"/>
    <mergeCell ref="L36:M36"/>
    <mergeCell ref="L37:M37"/>
    <mergeCell ref="L38:M38"/>
    <mergeCell ref="L39:M39"/>
    <mergeCell ref="Q57:R57"/>
    <mergeCell ref="Q58:R58"/>
    <mergeCell ref="F31:I36"/>
    <mergeCell ref="L31:M31"/>
    <mergeCell ref="L32:M32"/>
    <mergeCell ref="L33:M33"/>
    <mergeCell ref="L34:M34"/>
    <mergeCell ref="L44:M44"/>
    <mergeCell ref="L45:M45"/>
    <mergeCell ref="L46:M46"/>
    <mergeCell ref="L47:M47"/>
    <mergeCell ref="L40:M40"/>
    <mergeCell ref="L41:M41"/>
    <mergeCell ref="L42:M42"/>
    <mergeCell ref="L43:M43"/>
    <mergeCell ref="L26:M26"/>
    <mergeCell ref="L27:M27"/>
    <mergeCell ref="L28:M28"/>
    <mergeCell ref="L29:M29"/>
    <mergeCell ref="L30:M30"/>
    <mergeCell ref="R21:S21"/>
    <mergeCell ref="R22:S22"/>
    <mergeCell ref="R23:S23"/>
    <mergeCell ref="R24:S24"/>
    <mergeCell ref="H25:J25"/>
    <mergeCell ref="R25:S25"/>
    <mergeCell ref="R15:S15"/>
    <mergeCell ref="R16:S16"/>
    <mergeCell ref="R17:S17"/>
    <mergeCell ref="R18:S18"/>
    <mergeCell ref="R19:S19"/>
    <mergeCell ref="R20:S20"/>
    <mergeCell ref="R9:S9"/>
    <mergeCell ref="R10:S10"/>
    <mergeCell ref="R11:S11"/>
    <mergeCell ref="R12:S12"/>
    <mergeCell ref="R13:S13"/>
    <mergeCell ref="R14:S14"/>
    <mergeCell ref="BA2:BE2"/>
    <mergeCell ref="BF2:BJ2"/>
    <mergeCell ref="CB2:CC2"/>
    <mergeCell ref="BK2:BO2"/>
    <mergeCell ref="BP2:BT2"/>
    <mergeCell ref="BU2:BY2"/>
    <mergeCell ref="A3:D3"/>
    <mergeCell ref="Q3:U3"/>
    <mergeCell ref="A1:J1"/>
    <mergeCell ref="AS1:AY1"/>
    <mergeCell ref="F2:I7"/>
    <mergeCell ref="AH2:AI2"/>
    <mergeCell ref="AQ2:AU2"/>
    <mergeCell ref="AV2:AZ2"/>
    <mergeCell ref="A6:D6"/>
  </mergeCells>
  <conditionalFormatting sqref="P7:P8">
    <cfRule type="containsText" dxfId="31783" priority="2330" operator="containsText" text="AL">
      <formula>NOT(ISERROR(SEARCH("AL",P7)))</formula>
    </cfRule>
    <cfRule type="containsText" dxfId="31782" priority="2331" operator="containsText" text="AD">
      <formula>NOT(ISERROR(SEARCH("AD",P7)))</formula>
    </cfRule>
    <cfRule type="containsText" dxfId="31781" priority="2332" operator="containsText" text="AW">
      <formula>NOT(ISERROR(SEARCH("AW",P7)))</formula>
    </cfRule>
  </conditionalFormatting>
  <conditionalFormatting sqref="P7:P8">
    <cfRule type="containsText" dxfId="31780" priority="2327" operator="containsText" text="HL">
      <formula>NOT(ISERROR(SEARCH("HL",P7)))</formula>
    </cfRule>
    <cfRule type="containsText" dxfId="31779" priority="2328" operator="containsText" text="HD">
      <formula>NOT(ISERROR(SEARCH("HD",P7)))</formula>
    </cfRule>
    <cfRule type="containsText" dxfId="31778" priority="2329" operator="containsText" text="HW">
      <formula>NOT(ISERROR(SEARCH("HW",P7)))</formula>
    </cfRule>
  </conditionalFormatting>
  <conditionalFormatting sqref="T8">
    <cfRule type="containsText" dxfId="31777" priority="2324" operator="containsText" text="AL">
      <formula>NOT(ISERROR(SEARCH("AL",T8)))</formula>
    </cfRule>
    <cfRule type="containsText" dxfId="31776" priority="2325" operator="containsText" text="AD">
      <formula>NOT(ISERROR(SEARCH("AD",T8)))</formula>
    </cfRule>
    <cfRule type="containsText" dxfId="31775" priority="2326" operator="containsText" text="AW">
      <formula>NOT(ISERROR(SEARCH("AW",T8)))</formula>
    </cfRule>
  </conditionalFormatting>
  <conditionalFormatting sqref="T8">
    <cfRule type="containsText" dxfId="31774" priority="2321" operator="containsText" text="HL">
      <formula>NOT(ISERROR(SEARCH("HL",T8)))</formula>
    </cfRule>
    <cfRule type="containsText" dxfId="31773" priority="2322" operator="containsText" text="HD">
      <formula>NOT(ISERROR(SEARCH("HD",T8)))</formula>
    </cfRule>
    <cfRule type="containsText" dxfId="31772" priority="2323" operator="containsText" text="HW">
      <formula>NOT(ISERROR(SEARCH("HW",T8)))</formula>
    </cfRule>
  </conditionalFormatting>
  <conditionalFormatting sqref="O8">
    <cfRule type="containsText" dxfId="31771" priority="2318" operator="containsText" text="AL">
      <formula>NOT(ISERROR(SEARCH("AL",O8)))</formula>
    </cfRule>
    <cfRule type="containsText" dxfId="31770" priority="2319" operator="containsText" text="AD">
      <formula>NOT(ISERROR(SEARCH("AD",O8)))</formula>
    </cfRule>
    <cfRule type="containsText" dxfId="31769" priority="2320" operator="containsText" text="AW">
      <formula>NOT(ISERROR(SEARCH("AW",O8)))</formula>
    </cfRule>
  </conditionalFormatting>
  <conditionalFormatting sqref="O8">
    <cfRule type="containsText" dxfId="31768" priority="2315" operator="containsText" text="HL">
      <formula>NOT(ISERROR(SEARCH("HL",O8)))</formula>
    </cfRule>
    <cfRule type="containsText" dxfId="31767" priority="2316" operator="containsText" text="HD">
      <formula>NOT(ISERROR(SEARCH("HD",O8)))</formula>
    </cfRule>
    <cfRule type="containsText" dxfId="31766" priority="2317" operator="containsText" text="HW">
      <formula>NOT(ISERROR(SEARCH("HW",O8)))</formula>
    </cfRule>
  </conditionalFormatting>
  <conditionalFormatting sqref="O7:O8">
    <cfRule type="containsText" dxfId="31765" priority="2312" operator="containsText" text="AL">
      <formula>NOT(ISERROR(SEARCH("AL",O7)))</formula>
    </cfRule>
    <cfRule type="containsText" dxfId="31764" priority="2313" operator="containsText" text="AD">
      <formula>NOT(ISERROR(SEARCH("AD",O7)))</formula>
    </cfRule>
    <cfRule type="containsText" dxfId="31763" priority="2314" operator="containsText" text="AW">
      <formula>NOT(ISERROR(SEARCH("AW",O7)))</formula>
    </cfRule>
  </conditionalFormatting>
  <conditionalFormatting sqref="O7:O8">
    <cfRule type="containsText" dxfId="31762" priority="2309" operator="containsText" text="HL">
      <formula>NOT(ISERROR(SEARCH("HL",O7)))</formula>
    </cfRule>
    <cfRule type="containsText" dxfId="31761" priority="2310" operator="containsText" text="HD">
      <formula>NOT(ISERROR(SEARCH("HD",O7)))</formula>
    </cfRule>
    <cfRule type="containsText" dxfId="31760" priority="2311" operator="containsText" text="HW">
      <formula>NOT(ISERROR(SEARCH("HW",O7)))</formula>
    </cfRule>
  </conditionalFormatting>
  <conditionalFormatting sqref="N53">
    <cfRule type="containsText" dxfId="31759" priority="2252" operator="containsText" text="AL">
      <formula>NOT(ISERROR(SEARCH("AL",N53)))</formula>
    </cfRule>
    <cfRule type="containsText" dxfId="31758" priority="2253" operator="containsText" text="AD">
      <formula>NOT(ISERROR(SEARCH("AD",N53)))</formula>
    </cfRule>
    <cfRule type="containsText" dxfId="31757" priority="2254" operator="containsText" text="AW">
      <formula>NOT(ISERROR(SEARCH("AW",N53)))</formula>
    </cfRule>
  </conditionalFormatting>
  <conditionalFormatting sqref="N53">
    <cfRule type="containsText" dxfId="31756" priority="2249" operator="containsText" text="HL">
      <formula>NOT(ISERROR(SEARCH("HL",N53)))</formula>
    </cfRule>
    <cfRule type="containsText" dxfId="31755" priority="2250" operator="containsText" text="HD">
      <formula>NOT(ISERROR(SEARCH("HD",N53)))</formula>
    </cfRule>
    <cfRule type="containsText" dxfId="31754" priority="2251" operator="containsText" text="HW">
      <formula>NOT(ISERROR(SEARCH("HW",N53)))</formula>
    </cfRule>
  </conditionalFormatting>
  <conditionalFormatting sqref="C9:C54 T9:T25">
    <cfRule type="containsText" dxfId="31753" priority="2303" operator="containsText" text="HL">
      <formula>NOT(ISERROR(SEARCH("HL",C9)))</formula>
    </cfRule>
    <cfRule type="containsText" dxfId="31752" priority="2304" operator="containsText" text="HD">
      <formula>NOT(ISERROR(SEARCH("HD",C9)))</formula>
    </cfRule>
    <cfRule type="containsText" dxfId="31751" priority="2305" operator="containsText" text="HW">
      <formula>NOT(ISERROR(SEARCH("HW",C9)))</formula>
    </cfRule>
    <cfRule type="containsText" dxfId="31750" priority="2306" operator="containsText" text="AL">
      <formula>NOT(ISERROR(SEARCH("AL",C9)))</formula>
    </cfRule>
    <cfRule type="containsText" dxfId="31749" priority="2307" operator="containsText" text="AD">
      <formula>NOT(ISERROR(SEARCH("AD",C9)))</formula>
    </cfRule>
    <cfRule type="containsText" dxfId="31748" priority="2308" operator="containsText" text="AW">
      <formula>NOT(ISERROR(SEARCH("AW",C9)))</formula>
    </cfRule>
  </conditionalFormatting>
  <conditionalFormatting sqref="M53">
    <cfRule type="containsText" dxfId="31747" priority="2237" operator="containsText" text="HL">
      <formula>NOT(ISERROR(SEARCH("HL",M53)))</formula>
    </cfRule>
    <cfRule type="containsText" dxfId="31746" priority="2238" operator="containsText" text="HD">
      <formula>NOT(ISERROR(SEARCH("HD",M53)))</formula>
    </cfRule>
    <cfRule type="containsText" dxfId="31745" priority="2239" operator="containsText" text="HW">
      <formula>NOT(ISERROR(SEARCH("HW",M53)))</formula>
    </cfRule>
  </conditionalFormatting>
  <conditionalFormatting sqref="O20">
    <cfRule type="containsText" dxfId="31744" priority="2300" operator="containsText" text="AL">
      <formula>NOT(ISERROR(SEARCH("AL",O20)))</formula>
    </cfRule>
    <cfRule type="containsText" dxfId="31743" priority="2301" operator="containsText" text="AD">
      <formula>NOT(ISERROR(SEARCH("AD",O20)))</formula>
    </cfRule>
    <cfRule type="containsText" dxfId="31742" priority="2302" operator="containsText" text="AW">
      <formula>NOT(ISERROR(SEARCH("AW",O20)))</formula>
    </cfRule>
  </conditionalFormatting>
  <conditionalFormatting sqref="O20">
    <cfRule type="containsText" dxfId="31741" priority="2297" operator="containsText" text="HL">
      <formula>NOT(ISERROR(SEARCH("HL",O20)))</formula>
    </cfRule>
    <cfRule type="containsText" dxfId="31740" priority="2298" operator="containsText" text="HD">
      <formula>NOT(ISERROR(SEARCH("HD",O20)))</formula>
    </cfRule>
    <cfRule type="containsText" dxfId="31739" priority="2299" operator="containsText" text="HW">
      <formula>NOT(ISERROR(SEARCH("HW",O20)))</formula>
    </cfRule>
  </conditionalFormatting>
  <conditionalFormatting sqref="O20">
    <cfRule type="containsText" dxfId="31738" priority="2294" operator="containsText" text="AL">
      <formula>NOT(ISERROR(SEARCH("AL",O20)))</formula>
    </cfRule>
    <cfRule type="containsText" dxfId="31737" priority="2295" operator="containsText" text="AD">
      <formula>NOT(ISERROR(SEARCH("AD",O20)))</formula>
    </cfRule>
    <cfRule type="containsText" dxfId="31736" priority="2296" operator="containsText" text="AW">
      <formula>NOT(ISERROR(SEARCH("AW",O20)))</formula>
    </cfRule>
  </conditionalFormatting>
  <conditionalFormatting sqref="O20">
    <cfRule type="containsText" dxfId="31735" priority="2291" operator="containsText" text="HL">
      <formula>NOT(ISERROR(SEARCH("HL",O20)))</formula>
    </cfRule>
    <cfRule type="containsText" dxfId="31734" priority="2292" operator="containsText" text="HD">
      <formula>NOT(ISERROR(SEARCH("HD",O20)))</formula>
    </cfRule>
    <cfRule type="containsText" dxfId="31733" priority="2293" operator="containsText" text="HW">
      <formula>NOT(ISERROR(SEARCH("HW",O20)))</formula>
    </cfRule>
  </conditionalFormatting>
  <conditionalFormatting sqref="N53">
    <cfRule type="containsText" dxfId="31732" priority="2246" operator="containsText" text="AL">
      <formula>NOT(ISERROR(SEARCH("AL",N53)))</formula>
    </cfRule>
    <cfRule type="containsText" dxfId="31731" priority="2247" operator="containsText" text="AD">
      <formula>NOT(ISERROR(SEARCH("AD",N53)))</formula>
    </cfRule>
    <cfRule type="containsText" dxfId="31730" priority="2248" operator="containsText" text="AW">
      <formula>NOT(ISERROR(SEARCH("AW",N53)))</formula>
    </cfRule>
  </conditionalFormatting>
  <conditionalFormatting sqref="N53">
    <cfRule type="containsText" dxfId="31729" priority="2243" operator="containsText" text="HL">
      <formula>NOT(ISERROR(SEARCH("HL",N53)))</formula>
    </cfRule>
    <cfRule type="containsText" dxfId="31728" priority="2244" operator="containsText" text="HD">
      <formula>NOT(ISERROR(SEARCH("HD",N53)))</formula>
    </cfRule>
    <cfRule type="containsText" dxfId="31727" priority="2245" operator="containsText" text="HW">
      <formula>NOT(ISERROR(SEARCH("HW",N53)))</formula>
    </cfRule>
  </conditionalFormatting>
  <conditionalFormatting sqref="O19">
    <cfRule type="containsText" dxfId="31726" priority="2288" operator="containsText" text="AL">
      <formula>NOT(ISERROR(SEARCH("AL",O19)))</formula>
    </cfRule>
    <cfRule type="containsText" dxfId="31725" priority="2289" operator="containsText" text="AD">
      <formula>NOT(ISERROR(SEARCH("AD",O19)))</formula>
    </cfRule>
    <cfRule type="containsText" dxfId="31724" priority="2290" operator="containsText" text="AW">
      <formula>NOT(ISERROR(SEARCH("AW",O19)))</formula>
    </cfRule>
  </conditionalFormatting>
  <conditionalFormatting sqref="O19">
    <cfRule type="containsText" dxfId="31723" priority="2285" operator="containsText" text="HL">
      <formula>NOT(ISERROR(SEARCH("HL",O19)))</formula>
    </cfRule>
    <cfRule type="containsText" dxfId="31722" priority="2286" operator="containsText" text="HD">
      <formula>NOT(ISERROR(SEARCH("HD",O19)))</formula>
    </cfRule>
    <cfRule type="containsText" dxfId="31721" priority="2287" operator="containsText" text="HW">
      <formula>NOT(ISERROR(SEARCH("HW",O19)))</formula>
    </cfRule>
  </conditionalFormatting>
  <conditionalFormatting sqref="O19">
    <cfRule type="containsText" dxfId="31720" priority="2282" operator="containsText" text="AL">
      <formula>NOT(ISERROR(SEARCH("AL",O19)))</formula>
    </cfRule>
    <cfRule type="containsText" dxfId="31719" priority="2283" operator="containsText" text="AD">
      <formula>NOT(ISERROR(SEARCH("AD",O19)))</formula>
    </cfRule>
    <cfRule type="containsText" dxfId="31718" priority="2284" operator="containsText" text="AW">
      <formula>NOT(ISERROR(SEARCH("AW",O19)))</formula>
    </cfRule>
  </conditionalFormatting>
  <conditionalFormatting sqref="O19">
    <cfRule type="containsText" dxfId="31717" priority="2279" operator="containsText" text="HL">
      <formula>NOT(ISERROR(SEARCH("HL",O19)))</formula>
    </cfRule>
    <cfRule type="containsText" dxfId="31716" priority="2280" operator="containsText" text="HD">
      <formula>NOT(ISERROR(SEARCH("HD",O19)))</formula>
    </cfRule>
    <cfRule type="containsText" dxfId="31715" priority="2281" operator="containsText" text="HW">
      <formula>NOT(ISERROR(SEARCH("HW",O19)))</formula>
    </cfRule>
  </conditionalFormatting>
  <conditionalFormatting sqref="M53">
    <cfRule type="containsText" dxfId="31714" priority="2270" operator="containsText" text="AL">
      <formula>NOT(ISERROR(SEARCH("AL",M53)))</formula>
    </cfRule>
    <cfRule type="containsText" dxfId="31713" priority="2271" operator="containsText" text="AD">
      <formula>NOT(ISERROR(SEARCH("AD",M53)))</formula>
    </cfRule>
    <cfRule type="containsText" dxfId="31712" priority="2272" operator="containsText" text="AW">
      <formula>NOT(ISERROR(SEARCH("AW",M53)))</formula>
    </cfRule>
  </conditionalFormatting>
  <conditionalFormatting sqref="M53">
    <cfRule type="containsText" dxfId="31711" priority="2267" operator="containsText" text="HL">
      <formula>NOT(ISERROR(SEARCH("HL",M53)))</formula>
    </cfRule>
    <cfRule type="containsText" dxfId="31710" priority="2268" operator="containsText" text="HD">
      <formula>NOT(ISERROR(SEARCH("HD",M53)))</formula>
    </cfRule>
    <cfRule type="containsText" dxfId="31709" priority="2269" operator="containsText" text="HW">
      <formula>NOT(ISERROR(SEARCH("HW",M53)))</formula>
    </cfRule>
  </conditionalFormatting>
  <conditionalFormatting sqref="M53">
    <cfRule type="containsText" dxfId="31708" priority="2264" operator="containsText" text="AL">
      <formula>NOT(ISERROR(SEARCH("AL",M53)))</formula>
    </cfRule>
    <cfRule type="containsText" dxfId="31707" priority="2265" operator="containsText" text="AD">
      <formula>NOT(ISERROR(SEARCH("AD",M53)))</formula>
    </cfRule>
    <cfRule type="containsText" dxfId="31706" priority="2266" operator="containsText" text="AW">
      <formula>NOT(ISERROR(SEARCH("AW",M53)))</formula>
    </cfRule>
  </conditionalFormatting>
  <conditionalFormatting sqref="M53">
    <cfRule type="containsText" dxfId="31705" priority="2261" operator="containsText" text="HL">
      <formula>NOT(ISERROR(SEARCH("HL",M53)))</formula>
    </cfRule>
    <cfRule type="containsText" dxfId="31704" priority="2262" operator="containsText" text="HD">
      <formula>NOT(ISERROR(SEARCH("HD",M53)))</formula>
    </cfRule>
    <cfRule type="containsText" dxfId="31703" priority="2263" operator="containsText" text="HW">
      <formula>NOT(ISERROR(SEARCH("HW",M53)))</formula>
    </cfRule>
  </conditionalFormatting>
  <conditionalFormatting sqref="L53">
    <cfRule type="containsText" dxfId="31702" priority="2258" operator="containsText" text="AL">
      <formula>NOT(ISERROR(SEARCH("AL",L53)))</formula>
    </cfRule>
    <cfRule type="containsText" dxfId="31701" priority="2259" operator="containsText" text="AD">
      <formula>NOT(ISERROR(SEARCH("AD",L53)))</formula>
    </cfRule>
    <cfRule type="containsText" dxfId="31700" priority="2260" operator="containsText" text="AW">
      <formula>NOT(ISERROR(SEARCH("AW",L53)))</formula>
    </cfRule>
  </conditionalFormatting>
  <conditionalFormatting sqref="L53">
    <cfRule type="containsText" dxfId="31699" priority="2255" operator="containsText" text="HL">
      <formula>NOT(ISERROR(SEARCH("HL",L53)))</formula>
    </cfRule>
    <cfRule type="containsText" dxfId="31698" priority="2256" operator="containsText" text="HD">
      <formula>NOT(ISERROR(SEARCH("HD",L53)))</formula>
    </cfRule>
    <cfRule type="containsText" dxfId="31697" priority="2257" operator="containsText" text="HW">
      <formula>NOT(ISERROR(SEARCH("HW",L53)))</formula>
    </cfRule>
  </conditionalFormatting>
  <conditionalFormatting sqref="M53">
    <cfRule type="containsText" dxfId="31696" priority="2240" operator="containsText" text="AL">
      <formula>NOT(ISERROR(SEARCH("AL",M53)))</formula>
    </cfRule>
    <cfRule type="containsText" dxfId="31695" priority="2241" operator="containsText" text="AD">
      <formula>NOT(ISERROR(SEARCH("AD",M53)))</formula>
    </cfRule>
    <cfRule type="containsText" dxfId="31694" priority="2242" operator="containsText" text="AW">
      <formula>NOT(ISERROR(SEARCH("AW",M53)))</formula>
    </cfRule>
  </conditionalFormatting>
  <conditionalFormatting sqref="M54">
    <cfRule type="containsText" dxfId="31693" priority="2273" operator="containsText" text="HL">
      <formula>NOT(ISERROR(SEARCH("HL",M54)))</formula>
    </cfRule>
    <cfRule type="containsText" dxfId="31692" priority="2274" operator="containsText" text="HD">
      <formula>NOT(ISERROR(SEARCH("HD",M54)))</formula>
    </cfRule>
    <cfRule type="containsText" dxfId="31691" priority="2275" operator="containsText" text="HW">
      <formula>NOT(ISERROR(SEARCH("HW",M54)))</formula>
    </cfRule>
    <cfRule type="containsText" dxfId="31690" priority="2276" operator="containsText" text="AL">
      <formula>NOT(ISERROR(SEARCH("AL",M54)))</formula>
    </cfRule>
    <cfRule type="containsText" dxfId="31689" priority="2277" operator="containsText" text="AD">
      <formula>NOT(ISERROR(SEARCH("AD",M54)))</formula>
    </cfRule>
    <cfRule type="containsText" dxfId="31688" priority="2278" operator="containsText" text="AW">
      <formula>NOT(ISERROR(SEARCH("AW",M54)))</formula>
    </cfRule>
  </conditionalFormatting>
  <conditionalFormatting sqref="Y48:Y60">
    <cfRule type="containsText" dxfId="31687" priority="2220" operator="containsText" text="RW">
      <formula>NOT(ISERROR(SEARCH("RW",Y48)))</formula>
    </cfRule>
    <cfRule type="containsText" dxfId="31686" priority="2221" operator="containsText" text="LW">
      <formula>NOT(ISERROR(SEARCH("LW",Y48)))</formula>
    </cfRule>
    <cfRule type="containsText" dxfId="31685" priority="2222" operator="containsText" text="LF">
      <formula>NOT(ISERROR(SEARCH("LF",Y48)))</formula>
    </cfRule>
    <cfRule type="containsText" dxfId="31684" priority="2223" operator="containsText" text="CF">
      <formula>NOT(ISERROR(SEARCH("CF",Y48)))</formula>
    </cfRule>
    <cfRule type="containsText" dxfId="31683" priority="2224" operator="containsText" text="CF">
      <formula>NOT(ISERROR(SEARCH("CF",Y48)))</formula>
    </cfRule>
    <cfRule type="containsText" dxfId="31682" priority="2225" operator="containsText" text="CAM">
      <formula>NOT(ISERROR(SEARCH("CAM",Y48)))</formula>
    </cfRule>
    <cfRule type="containsText" dxfId="31681" priority="2226" operator="containsText" text="LM">
      <formula>NOT(ISERROR(SEARCH("LM",Y48)))</formula>
    </cfRule>
    <cfRule type="containsText" dxfId="31680" priority="2227" operator="containsText" text="CM">
      <formula>NOT(ISERROR(SEARCH("CM",Y48)))</formula>
    </cfRule>
    <cfRule type="containsText" dxfId="31679" priority="2228" operator="containsText" text="RM">
      <formula>NOT(ISERROR(SEARCH("RM",Y48)))</formula>
    </cfRule>
    <cfRule type="containsText" dxfId="31678" priority="2229" operator="containsText" text="CDM">
      <formula>NOT(ISERROR(SEARCH("CDM",Y48)))</formula>
    </cfRule>
    <cfRule type="containsText" dxfId="31677" priority="2230" operator="containsText" text="LWB">
      <formula>NOT(ISERROR(SEARCH("LWB",Y48)))</formula>
    </cfRule>
    <cfRule type="containsText" dxfId="31676" priority="2231" operator="containsText" text="RWB">
      <formula>NOT(ISERROR(SEARCH("RWB",Y48)))</formula>
    </cfRule>
    <cfRule type="containsText" dxfId="31675" priority="2232" operator="containsText" text="RB">
      <formula>NOT(ISERROR(SEARCH("RB",Y48)))</formula>
    </cfRule>
    <cfRule type="containsText" dxfId="31674" priority="2233" operator="containsText" text="CB">
      <formula>NOT(ISERROR(SEARCH("CB",Y48)))</formula>
    </cfRule>
    <cfRule type="containsText" dxfId="31673" priority="2234" operator="containsText" text="LB">
      <formula>NOT(ISERROR(SEARCH("LB",Y48)))</formula>
    </cfRule>
    <cfRule type="containsText" dxfId="31672" priority="2235" operator="containsText" text="GK">
      <formula>NOT(ISERROR(SEARCH("GK",Y48)))</formula>
    </cfRule>
    <cfRule type="containsText" dxfId="31671" priority="2236" operator="containsText" text="ST">
      <formula>NOT(ISERROR(SEARCH("ST",Y48)))</formula>
    </cfRule>
  </conditionalFormatting>
  <conditionalFormatting sqref="AF39 AF35:AF37 AF41 AF79:AF104 AF47:AF58 AF62 AF64:AF75">
    <cfRule type="containsText" dxfId="31670" priority="2205" operator="containsText" text="RW">
      <formula>NOT(ISERROR(SEARCH("RW",AF35)))</formula>
    </cfRule>
    <cfRule type="containsText" dxfId="31669" priority="2206" operator="containsText" text="LW">
      <formula>NOT(ISERROR(SEARCH("LW",AF35)))</formula>
    </cfRule>
    <cfRule type="containsText" dxfId="31668" priority="2207" operator="containsText" text="LF">
      <formula>NOT(ISERROR(SEARCH("LF",AF35)))</formula>
    </cfRule>
    <cfRule type="containsText" dxfId="31667" priority="2208" operator="containsText" text="CF">
      <formula>NOT(ISERROR(SEARCH("CF",AF35)))</formula>
    </cfRule>
    <cfRule type="containsText" dxfId="31666" priority="2209" operator="containsText" text="CF">
      <formula>NOT(ISERROR(SEARCH("CF",AF35)))</formula>
    </cfRule>
    <cfRule type="containsText" dxfId="31665" priority="2210" operator="containsText" text="CAM">
      <formula>NOT(ISERROR(SEARCH("CAM",AF35)))</formula>
    </cfRule>
    <cfRule type="containsText" dxfId="31664" priority="2211" operator="containsText" text="LM">
      <formula>NOT(ISERROR(SEARCH("LM",AF35)))</formula>
    </cfRule>
    <cfRule type="containsText" dxfId="31663" priority="2212" operator="containsText" text="RM">
      <formula>NOT(ISERROR(SEARCH("RM",AF35)))</formula>
    </cfRule>
    <cfRule type="containsText" dxfId="31662" priority="2213" operator="containsText" text="CDM">
      <formula>NOT(ISERROR(SEARCH("CDM",AF35)))</formula>
    </cfRule>
    <cfRule type="containsText" dxfId="31661" priority="2214" operator="containsText" text="LWB">
      <formula>NOT(ISERROR(SEARCH("LWB",AF35)))</formula>
    </cfRule>
    <cfRule type="containsText" dxfId="31660" priority="2215" operator="containsText" text="RWB">
      <formula>NOT(ISERROR(SEARCH("RWB",AF35)))</formula>
    </cfRule>
    <cfRule type="containsText" dxfId="31659" priority="2216" operator="containsText" text="RB">
      <formula>NOT(ISERROR(SEARCH("RB",AF35)))</formula>
    </cfRule>
    <cfRule type="containsText" dxfId="31658" priority="2217" operator="containsText" text="CB">
      <formula>NOT(ISERROR(SEARCH("CB",AF35)))</formula>
    </cfRule>
    <cfRule type="containsText" dxfId="31657" priority="2218" operator="containsText" text="LB">
      <formula>NOT(ISERROR(SEARCH("LB",AF35)))</formula>
    </cfRule>
    <cfRule type="containsText" dxfId="31656" priority="2219" operator="containsText" text="GK">
      <formula>NOT(ISERROR(SEARCH("GK",AF35)))</formula>
    </cfRule>
  </conditionalFormatting>
  <conditionalFormatting sqref="AG6:AG7 AG39 AG32:AG37 AG41 Z60 AG79:AG104 AG47:AG58 AG64:AG75">
    <cfRule type="containsText" dxfId="31655" priority="2188" operator="containsText" text="ST">
      <formula>NOT(ISERROR(SEARCH("ST",Z6)))</formula>
    </cfRule>
    <cfRule type="containsText" dxfId="31654" priority="2189" operator="containsText" text="RW">
      <formula>NOT(ISERROR(SEARCH("RW",Z6)))</formula>
    </cfRule>
    <cfRule type="containsText" dxfId="31653" priority="2190" operator="containsText" text="LW">
      <formula>NOT(ISERROR(SEARCH("LW",Z6)))</formula>
    </cfRule>
    <cfRule type="containsText" dxfId="31652" priority="2191" operator="containsText" text="LF">
      <formula>NOT(ISERROR(SEARCH("LF",Z6)))</formula>
    </cfRule>
    <cfRule type="containsText" dxfId="31651" priority="2192" operator="containsText" text="CF">
      <formula>NOT(ISERROR(SEARCH("CF",Z6)))</formula>
    </cfRule>
    <cfRule type="containsText" dxfId="31650" priority="2193" operator="containsText" text="CF">
      <formula>NOT(ISERROR(SEARCH("CF",Z6)))</formula>
    </cfRule>
    <cfRule type="containsText" dxfId="31649" priority="2194" operator="containsText" text="CAM">
      <formula>NOT(ISERROR(SEARCH("CAM",Z6)))</formula>
    </cfRule>
    <cfRule type="containsText" dxfId="31648" priority="2195" operator="containsText" text="LM">
      <formula>NOT(ISERROR(SEARCH("LM",Z6)))</formula>
    </cfRule>
    <cfRule type="containsText" dxfId="31647" priority="2196" operator="containsText" text="CM">
      <formula>NOT(ISERROR(SEARCH("CM",Z6)))</formula>
    </cfRule>
    <cfRule type="containsText" dxfId="31646" priority="2197" operator="containsText" text="RM">
      <formula>NOT(ISERROR(SEARCH("RM",Z6)))</formula>
    </cfRule>
    <cfRule type="containsText" dxfId="31645" priority="2198" operator="containsText" text="CDM">
      <formula>NOT(ISERROR(SEARCH("CDM",Z6)))</formula>
    </cfRule>
    <cfRule type="containsText" dxfId="31644" priority="2199" operator="containsText" text="LWB">
      <formula>NOT(ISERROR(SEARCH("LWB",Z6)))</formula>
    </cfRule>
    <cfRule type="containsText" dxfId="31643" priority="2200" operator="containsText" text="RWB">
      <formula>NOT(ISERROR(SEARCH("RWB",Z6)))</formula>
    </cfRule>
    <cfRule type="containsText" dxfId="31642" priority="2201" operator="containsText" text="RB">
      <formula>NOT(ISERROR(SEARCH("RB",Z6)))</formula>
    </cfRule>
    <cfRule type="containsText" dxfId="31641" priority="2202" operator="containsText" text="CB">
      <formula>NOT(ISERROR(SEARCH("CB",Z6)))</formula>
    </cfRule>
    <cfRule type="containsText" dxfId="31640" priority="2203" operator="containsText" text="LB">
      <formula>NOT(ISERROR(SEARCH("LB",Z6)))</formula>
    </cfRule>
    <cfRule type="containsText" dxfId="31639" priority="2204" operator="containsText" text="GK">
      <formula>NOT(ISERROR(SEARCH("GK",Z6)))</formula>
    </cfRule>
  </conditionalFormatting>
  <conditionalFormatting sqref="R53:S53">
    <cfRule type="containsText" dxfId="31638" priority="2152" operator="containsText" text="HL">
      <formula>NOT(ISERROR(SEARCH("HL",R53)))</formula>
    </cfRule>
    <cfRule type="containsText" dxfId="31637" priority="2153" operator="containsText" text="HD">
      <formula>NOT(ISERROR(SEARCH("HD",R53)))</formula>
    </cfRule>
    <cfRule type="containsText" dxfId="31636" priority="2154" operator="containsText" text="HW">
      <formula>NOT(ISERROR(SEARCH("HW",R53)))</formula>
    </cfRule>
  </conditionalFormatting>
  <conditionalFormatting sqref="R53:S53">
    <cfRule type="containsText" dxfId="31635" priority="2185" operator="containsText" text="AL">
      <formula>NOT(ISERROR(SEARCH("AL",R53)))</formula>
    </cfRule>
    <cfRule type="containsText" dxfId="31634" priority="2186" operator="containsText" text="AD">
      <formula>NOT(ISERROR(SEARCH("AD",R53)))</formula>
    </cfRule>
    <cfRule type="containsText" dxfId="31633" priority="2187" operator="containsText" text="AW">
      <formula>NOT(ISERROR(SEARCH("AW",R53)))</formula>
    </cfRule>
  </conditionalFormatting>
  <conditionalFormatting sqref="R53:S53">
    <cfRule type="containsText" dxfId="31632" priority="2182" operator="containsText" text="HL">
      <formula>NOT(ISERROR(SEARCH("HL",R53)))</formula>
    </cfRule>
    <cfRule type="containsText" dxfId="31631" priority="2183" operator="containsText" text="HD">
      <formula>NOT(ISERROR(SEARCH("HD",R53)))</formula>
    </cfRule>
    <cfRule type="containsText" dxfId="31630" priority="2184" operator="containsText" text="HW">
      <formula>NOT(ISERROR(SEARCH("HW",R53)))</formula>
    </cfRule>
  </conditionalFormatting>
  <conditionalFormatting sqref="R53:S53">
    <cfRule type="containsText" dxfId="31629" priority="2179" operator="containsText" text="AL">
      <formula>NOT(ISERROR(SEARCH("AL",R53)))</formula>
    </cfRule>
    <cfRule type="containsText" dxfId="31628" priority="2180" operator="containsText" text="AD">
      <formula>NOT(ISERROR(SEARCH("AD",R53)))</formula>
    </cfRule>
    <cfRule type="containsText" dxfId="31627" priority="2181" operator="containsText" text="AW">
      <formula>NOT(ISERROR(SEARCH("AW",R53)))</formula>
    </cfRule>
  </conditionalFormatting>
  <conditionalFormatting sqref="R53:S53">
    <cfRule type="containsText" dxfId="31626" priority="2176" operator="containsText" text="HL">
      <formula>NOT(ISERROR(SEARCH("HL",R53)))</formula>
    </cfRule>
    <cfRule type="containsText" dxfId="31625" priority="2177" operator="containsText" text="HD">
      <formula>NOT(ISERROR(SEARCH("HD",R53)))</formula>
    </cfRule>
    <cfRule type="containsText" dxfId="31624" priority="2178" operator="containsText" text="HW">
      <formula>NOT(ISERROR(SEARCH("HW",R53)))</formula>
    </cfRule>
  </conditionalFormatting>
  <conditionalFormatting sqref="Q53">
    <cfRule type="containsText" dxfId="31623" priority="2173" operator="containsText" text="AL">
      <formula>NOT(ISERROR(SEARCH("AL",Q53)))</formula>
    </cfRule>
    <cfRule type="containsText" dxfId="31622" priority="2174" operator="containsText" text="AD">
      <formula>NOT(ISERROR(SEARCH("AD",Q53)))</formula>
    </cfRule>
    <cfRule type="containsText" dxfId="31621" priority="2175" operator="containsText" text="AW">
      <formula>NOT(ISERROR(SEARCH("AW",Q53)))</formula>
    </cfRule>
  </conditionalFormatting>
  <conditionalFormatting sqref="Q53">
    <cfRule type="containsText" dxfId="31620" priority="2170" operator="containsText" text="HL">
      <formula>NOT(ISERROR(SEARCH("HL",Q53)))</formula>
    </cfRule>
    <cfRule type="containsText" dxfId="31619" priority="2171" operator="containsText" text="HD">
      <formula>NOT(ISERROR(SEARCH("HD",Q53)))</formula>
    </cfRule>
    <cfRule type="containsText" dxfId="31618" priority="2172" operator="containsText" text="HW">
      <formula>NOT(ISERROR(SEARCH("HW",Q53)))</formula>
    </cfRule>
  </conditionalFormatting>
  <conditionalFormatting sqref="T53">
    <cfRule type="containsText" dxfId="31617" priority="2167" operator="containsText" text="AL">
      <formula>NOT(ISERROR(SEARCH("AL",T53)))</formula>
    </cfRule>
    <cfRule type="containsText" dxfId="31616" priority="2168" operator="containsText" text="AD">
      <formula>NOT(ISERROR(SEARCH("AD",T53)))</formula>
    </cfRule>
    <cfRule type="containsText" dxfId="31615" priority="2169" operator="containsText" text="AW">
      <formula>NOT(ISERROR(SEARCH("AW",T53)))</formula>
    </cfRule>
  </conditionalFormatting>
  <conditionalFormatting sqref="T53">
    <cfRule type="containsText" dxfId="31614" priority="2164" operator="containsText" text="HL">
      <formula>NOT(ISERROR(SEARCH("HL",T53)))</formula>
    </cfRule>
    <cfRule type="containsText" dxfId="31613" priority="2165" operator="containsText" text="HD">
      <formula>NOT(ISERROR(SEARCH("HD",T53)))</formula>
    </cfRule>
    <cfRule type="containsText" dxfId="31612" priority="2166" operator="containsText" text="HW">
      <formula>NOT(ISERROR(SEARCH("HW",T53)))</formula>
    </cfRule>
  </conditionalFormatting>
  <conditionalFormatting sqref="T53">
    <cfRule type="containsText" dxfId="31611" priority="2161" operator="containsText" text="AL">
      <formula>NOT(ISERROR(SEARCH("AL",T53)))</formula>
    </cfRule>
    <cfRule type="containsText" dxfId="31610" priority="2162" operator="containsText" text="AD">
      <formula>NOT(ISERROR(SEARCH("AD",T53)))</formula>
    </cfRule>
    <cfRule type="containsText" dxfId="31609" priority="2163" operator="containsText" text="AW">
      <formula>NOT(ISERROR(SEARCH("AW",T53)))</formula>
    </cfRule>
  </conditionalFormatting>
  <conditionalFormatting sqref="T53">
    <cfRule type="containsText" dxfId="31608" priority="2158" operator="containsText" text="HL">
      <formula>NOT(ISERROR(SEARCH("HL",T53)))</formula>
    </cfRule>
    <cfRule type="containsText" dxfId="31607" priority="2159" operator="containsText" text="HD">
      <formula>NOT(ISERROR(SEARCH("HD",T53)))</formula>
    </cfRule>
    <cfRule type="containsText" dxfId="31606" priority="2160" operator="containsText" text="HW">
      <formula>NOT(ISERROR(SEARCH("HW",T53)))</formula>
    </cfRule>
  </conditionalFormatting>
  <conditionalFormatting sqref="R53:S53">
    <cfRule type="containsText" dxfId="31605" priority="2155" operator="containsText" text="AL">
      <formula>NOT(ISERROR(SEARCH("AL",R53)))</formula>
    </cfRule>
    <cfRule type="containsText" dxfId="31604" priority="2156" operator="containsText" text="AD">
      <formula>NOT(ISERROR(SEARCH("AD",R53)))</formula>
    </cfRule>
    <cfRule type="containsText" dxfId="31603" priority="2157" operator="containsText" text="AW">
      <formula>NOT(ISERROR(SEARCH("AW",R53)))</formula>
    </cfRule>
  </conditionalFormatting>
  <conditionalFormatting sqref="R54:S54">
    <cfRule type="containsText" dxfId="31602" priority="2146" operator="containsText" text="HL">
      <formula>NOT(ISERROR(SEARCH("HL",R54)))</formula>
    </cfRule>
    <cfRule type="containsText" dxfId="31601" priority="2147" operator="containsText" text="HD">
      <formula>NOT(ISERROR(SEARCH("HD",R54)))</formula>
    </cfRule>
    <cfRule type="containsText" dxfId="31600" priority="2148" operator="containsText" text="HW">
      <formula>NOT(ISERROR(SEARCH("HW",R54)))</formula>
    </cfRule>
    <cfRule type="containsText" dxfId="31599" priority="2149" operator="containsText" text="AL">
      <formula>NOT(ISERROR(SEARCH("AL",R54)))</formula>
    </cfRule>
    <cfRule type="containsText" dxfId="31598" priority="2150" operator="containsText" text="AD">
      <formula>NOT(ISERROR(SEARCH("AD",R54)))</formula>
    </cfRule>
    <cfRule type="containsText" dxfId="31597" priority="2151" operator="containsText" text="AW">
      <formula>NOT(ISERROR(SEARCH("AW",R54)))</formula>
    </cfRule>
  </conditionalFormatting>
  <conditionalFormatting sqref="AH5:AJ21 AI4:AJ4 AH22:AI22 AH79:AJ104 AH23:AJ58 AH64:AJ75">
    <cfRule type="containsText" dxfId="31596" priority="2129" operator="containsText" text="ST">
      <formula>NOT(ISERROR(SEARCH("ST",AH4)))</formula>
    </cfRule>
    <cfRule type="containsText" dxfId="31595" priority="2130" operator="containsText" text="RW">
      <formula>NOT(ISERROR(SEARCH("RW",AH4)))</formula>
    </cfRule>
    <cfRule type="containsText" dxfId="31594" priority="2131" operator="containsText" text="LW">
      <formula>NOT(ISERROR(SEARCH("LW",AH4)))</formula>
    </cfRule>
    <cfRule type="containsText" dxfId="31593" priority="2132" operator="containsText" text="LF">
      <formula>NOT(ISERROR(SEARCH("LF",AH4)))</formula>
    </cfRule>
    <cfRule type="containsText" dxfId="31592" priority="2133" operator="containsText" text="CF">
      <formula>NOT(ISERROR(SEARCH("CF",AH4)))</formula>
    </cfRule>
    <cfRule type="containsText" dxfId="31591" priority="2134" operator="containsText" text="CF">
      <formula>NOT(ISERROR(SEARCH("CF",AH4)))</formula>
    </cfRule>
    <cfRule type="containsText" dxfId="31590" priority="2135" operator="containsText" text="CAM">
      <formula>NOT(ISERROR(SEARCH("CAM",AH4)))</formula>
    </cfRule>
    <cfRule type="containsText" dxfId="31589" priority="2136" operator="containsText" text="LM">
      <formula>NOT(ISERROR(SEARCH("LM",AH4)))</formula>
    </cfRule>
    <cfRule type="containsText" dxfId="31588" priority="2137" operator="containsText" text="CM">
      <formula>NOT(ISERROR(SEARCH("CM",AH4)))</formula>
    </cfRule>
    <cfRule type="containsText" dxfId="31587" priority="2138" operator="containsText" text="RM">
      <formula>NOT(ISERROR(SEARCH("RM",AH4)))</formula>
    </cfRule>
    <cfRule type="containsText" dxfId="31586" priority="2139" operator="containsText" text="CDM">
      <formula>NOT(ISERROR(SEARCH("CDM",AH4)))</formula>
    </cfRule>
    <cfRule type="containsText" dxfId="31585" priority="2140" operator="containsText" text="LWB">
      <formula>NOT(ISERROR(SEARCH("LWB",AH4)))</formula>
    </cfRule>
    <cfRule type="containsText" dxfId="31584" priority="2141" operator="containsText" text="RWB">
      <formula>NOT(ISERROR(SEARCH("RWB",AH4)))</formula>
    </cfRule>
    <cfRule type="containsText" dxfId="31583" priority="2142" operator="containsText" text="RB">
      <formula>NOT(ISERROR(SEARCH("RB",AH4)))</formula>
    </cfRule>
    <cfRule type="containsText" dxfId="31582" priority="2143" operator="containsText" text="CB">
      <formula>NOT(ISERROR(SEARCH("CB",AH4)))</formula>
    </cfRule>
    <cfRule type="containsText" dxfId="31581" priority="2144" operator="containsText" text="LB">
      <formula>NOT(ISERROR(SEARCH("LB",AH4)))</formula>
    </cfRule>
    <cfRule type="containsText" dxfId="31580" priority="2145" operator="containsText" text="GK">
      <formula>NOT(ISERROR(SEARCH("GK",AH4)))</formula>
    </cfRule>
  </conditionalFormatting>
  <conditionalFormatting sqref="AH4:AJ21 AH22:AI22 Z60 AH79:AJ104 AH23:AJ58 AH64:AJ75">
    <cfRule type="cellIs" dxfId="31579" priority="2123" operator="between">
      <formula>90</formula>
      <formula>99</formula>
    </cfRule>
    <cfRule type="cellIs" dxfId="31578" priority="2124" operator="between">
      <formula>40</formula>
      <formula>49</formula>
    </cfRule>
    <cfRule type="cellIs" dxfId="31577" priority="2125" operator="between">
      <formula>50</formula>
      <formula>59</formula>
    </cfRule>
    <cfRule type="cellIs" dxfId="31576" priority="2126" operator="between">
      <formula>60</formula>
      <formula>69</formula>
    </cfRule>
    <cfRule type="cellIs" dxfId="31575" priority="2127" operator="between">
      <formula>70</formula>
      <formula>79</formula>
    </cfRule>
    <cfRule type="cellIs" dxfId="31574" priority="2128" operator="between">
      <formula>80</formula>
      <formula>89</formula>
    </cfRule>
  </conditionalFormatting>
  <conditionalFormatting sqref="AH22:AJ22">
    <cfRule type="containsText" dxfId="31573" priority="2105" operator="containsText" text="ST">
      <formula>NOT(ISERROR(SEARCH("ST",AH22)))</formula>
    </cfRule>
    <cfRule type="containsText" dxfId="31572" priority="2106" operator="containsText" text="RW">
      <formula>NOT(ISERROR(SEARCH("RW",AH22)))</formula>
    </cfRule>
    <cfRule type="containsText" dxfId="31571" priority="2107" operator="containsText" text="LW">
      <formula>NOT(ISERROR(SEARCH("LW",AH22)))</formula>
    </cfRule>
    <cfRule type="containsText" dxfId="31570" priority="2108" operator="containsText" text="LF">
      <formula>NOT(ISERROR(SEARCH("LF",AH22)))</formula>
    </cfRule>
    <cfRule type="containsText" dxfId="31569" priority="2109" operator="containsText" text="CF">
      <formula>NOT(ISERROR(SEARCH("CF",AH22)))</formula>
    </cfRule>
    <cfRule type="containsText" dxfId="31568" priority="2110" operator="containsText" text="CF">
      <formula>NOT(ISERROR(SEARCH("CF",AH22)))</formula>
    </cfRule>
    <cfRule type="containsText" dxfId="31567" priority="2111" operator="containsText" text="CAM">
      <formula>NOT(ISERROR(SEARCH("CAM",AH22)))</formula>
    </cfRule>
    <cfRule type="containsText" dxfId="31566" priority="2112" operator="containsText" text="LM">
      <formula>NOT(ISERROR(SEARCH("LM",AH22)))</formula>
    </cfRule>
    <cfRule type="containsText" dxfId="31565" priority="2113" operator="containsText" text="CM">
      <formula>NOT(ISERROR(SEARCH("CM",AH22)))</formula>
    </cfRule>
    <cfRule type="containsText" dxfId="31564" priority="2114" operator="containsText" text="RM">
      <formula>NOT(ISERROR(SEARCH("RM",AH22)))</formula>
    </cfRule>
    <cfRule type="containsText" dxfId="31563" priority="2115" operator="containsText" text="CDM">
      <formula>NOT(ISERROR(SEARCH("CDM",AH22)))</formula>
    </cfRule>
    <cfRule type="containsText" dxfId="31562" priority="2116" operator="containsText" text="LWB">
      <formula>NOT(ISERROR(SEARCH("LWB",AH22)))</formula>
    </cfRule>
    <cfRule type="containsText" dxfId="31561" priority="2117" operator="containsText" text="RWB">
      <formula>NOT(ISERROR(SEARCH("RWB",AH22)))</formula>
    </cfRule>
    <cfRule type="containsText" dxfId="31560" priority="2118" operator="containsText" text="RB">
      <formula>NOT(ISERROR(SEARCH("RB",AH22)))</formula>
    </cfRule>
    <cfRule type="containsText" dxfId="31559" priority="2119" operator="containsText" text="CB">
      <formula>NOT(ISERROR(SEARCH("CB",AH22)))</formula>
    </cfRule>
    <cfRule type="containsText" dxfId="31558" priority="2120" operator="containsText" text="LB">
      <formula>NOT(ISERROR(SEARCH("LB",AH22)))</formula>
    </cfRule>
    <cfRule type="containsText" dxfId="31557" priority="2121" operator="containsText" text="GK">
      <formula>NOT(ISERROR(SEARCH("GK",AH22)))</formula>
    </cfRule>
  </conditionalFormatting>
  <conditionalFormatting sqref="AH22:AJ22">
    <cfRule type="cellIs" dxfId="31556" priority="2098" operator="between">
      <formula>30</formula>
      <formula>39</formula>
    </cfRule>
    <cfRule type="cellIs" dxfId="31555" priority="2099" operator="between">
      <formula>90</formula>
      <formula>99</formula>
    </cfRule>
    <cfRule type="cellIs" dxfId="31554" priority="2100" operator="between">
      <formula>40</formula>
      <formula>49</formula>
    </cfRule>
    <cfRule type="cellIs" dxfId="31553" priority="2101" operator="between">
      <formula>50</formula>
      <formula>59</formula>
    </cfRule>
    <cfRule type="cellIs" dxfId="31552" priority="2102" operator="between">
      <formula>60</formula>
      <formula>69</formula>
    </cfRule>
    <cfRule type="cellIs" dxfId="31551" priority="2103" operator="between">
      <formula>70</formula>
      <formula>79</formula>
    </cfRule>
    <cfRule type="cellIs" dxfId="31550" priority="2104" operator="between">
      <formula>80</formula>
      <formula>89</formula>
    </cfRule>
  </conditionalFormatting>
  <conditionalFormatting sqref="AG4">
    <cfRule type="containsText" dxfId="31549" priority="2081" operator="containsText" text="ST">
      <formula>NOT(ISERROR(SEARCH("ST",AG4)))</formula>
    </cfRule>
    <cfRule type="containsText" dxfId="31548" priority="2082" operator="containsText" text="RW">
      <formula>NOT(ISERROR(SEARCH("RW",AG4)))</formula>
    </cfRule>
    <cfRule type="containsText" dxfId="31547" priority="2083" operator="containsText" text="LW">
      <formula>NOT(ISERROR(SEARCH("LW",AG4)))</formula>
    </cfRule>
    <cfRule type="containsText" dxfId="31546" priority="2084" operator="containsText" text="LF">
      <formula>NOT(ISERROR(SEARCH("LF",AG4)))</formula>
    </cfRule>
    <cfRule type="containsText" dxfId="31545" priority="2085" operator="containsText" text="CF">
      <formula>NOT(ISERROR(SEARCH("CF",AG4)))</formula>
    </cfRule>
    <cfRule type="containsText" dxfId="31544" priority="2086" operator="containsText" text="CF">
      <formula>NOT(ISERROR(SEARCH("CF",AG4)))</formula>
    </cfRule>
    <cfRule type="containsText" dxfId="31543" priority="2087" operator="containsText" text="CAM">
      <formula>NOT(ISERROR(SEARCH("CAM",AG4)))</formula>
    </cfRule>
    <cfRule type="containsText" dxfId="31542" priority="2088" operator="containsText" text="LM">
      <formula>NOT(ISERROR(SEARCH("LM",AG4)))</formula>
    </cfRule>
    <cfRule type="containsText" dxfId="31541" priority="2089" operator="containsText" text="CM">
      <formula>NOT(ISERROR(SEARCH("CM",AG4)))</formula>
    </cfRule>
    <cfRule type="containsText" dxfId="31540" priority="2090" operator="containsText" text="RM">
      <formula>NOT(ISERROR(SEARCH("RM",AG4)))</formula>
    </cfRule>
    <cfRule type="containsText" dxfId="31539" priority="2091" operator="containsText" text="CDM">
      <formula>NOT(ISERROR(SEARCH("CDM",AG4)))</formula>
    </cfRule>
    <cfRule type="containsText" dxfId="31538" priority="2092" operator="containsText" text="LWB">
      <formula>NOT(ISERROR(SEARCH("LWB",AG4)))</formula>
    </cfRule>
    <cfRule type="containsText" dxfId="31537" priority="2093" operator="containsText" text="RWB">
      <formula>NOT(ISERROR(SEARCH("RWB",AG4)))</formula>
    </cfRule>
    <cfRule type="containsText" dxfId="31536" priority="2094" operator="containsText" text="RB">
      <formula>NOT(ISERROR(SEARCH("RB",AG4)))</formula>
    </cfRule>
    <cfRule type="containsText" dxfId="31535" priority="2095" operator="containsText" text="CB">
      <formula>NOT(ISERROR(SEARCH("CB",AG4)))</formula>
    </cfRule>
    <cfRule type="containsText" dxfId="31534" priority="2096" operator="containsText" text="LB">
      <formula>NOT(ISERROR(SEARCH("LB",AG4)))</formula>
    </cfRule>
    <cfRule type="containsText" dxfId="31533" priority="2097" operator="containsText" text="GK">
      <formula>NOT(ISERROR(SEARCH("GK",AG4)))</formula>
    </cfRule>
  </conditionalFormatting>
  <conditionalFormatting sqref="AF5">
    <cfRule type="containsText" dxfId="31532" priority="2065" operator="containsText" text="RW">
      <formula>NOT(ISERROR(SEARCH("RW",AF5)))</formula>
    </cfRule>
    <cfRule type="containsText" dxfId="31531" priority="2066" operator="containsText" text="LW">
      <formula>NOT(ISERROR(SEARCH("LW",AF5)))</formula>
    </cfRule>
    <cfRule type="containsText" dxfId="31530" priority="2067" operator="containsText" text="LF">
      <formula>NOT(ISERROR(SEARCH("LF",AF5)))</formula>
    </cfRule>
    <cfRule type="containsText" dxfId="31529" priority="2068" operator="containsText" text="CF">
      <formula>NOT(ISERROR(SEARCH("CF",AF5)))</formula>
    </cfRule>
    <cfRule type="containsText" dxfId="31528" priority="2069" operator="containsText" text="CF">
      <formula>NOT(ISERROR(SEARCH("CF",AF5)))</formula>
    </cfRule>
    <cfRule type="containsText" dxfId="31527" priority="2070" operator="containsText" text="CAM">
      <formula>NOT(ISERROR(SEARCH("CAM",AF5)))</formula>
    </cfRule>
    <cfRule type="containsText" dxfId="31526" priority="2071" operator="containsText" text="LM">
      <formula>NOT(ISERROR(SEARCH("LM",AF5)))</formula>
    </cfRule>
    <cfRule type="containsText" dxfId="31525" priority="2072" operator="containsText" text="CM">
      <formula>NOT(ISERROR(SEARCH("CM",AF5)))</formula>
    </cfRule>
    <cfRule type="containsText" dxfId="31524" priority="2073" operator="containsText" text="RM">
      <formula>NOT(ISERROR(SEARCH("RM",AF5)))</formula>
    </cfRule>
    <cfRule type="containsText" dxfId="31523" priority="2074" operator="containsText" text="CDM">
      <formula>NOT(ISERROR(SEARCH("CDM",AF5)))</formula>
    </cfRule>
    <cfRule type="containsText" dxfId="31522" priority="2075" operator="containsText" text="LWB">
      <formula>NOT(ISERROR(SEARCH("LWB",AF5)))</formula>
    </cfRule>
    <cfRule type="containsText" dxfId="31521" priority="2076" operator="containsText" text="RWB">
      <formula>NOT(ISERROR(SEARCH("RWB",AF5)))</formula>
    </cfRule>
    <cfRule type="containsText" dxfId="31520" priority="2077" operator="containsText" text="RB">
      <formula>NOT(ISERROR(SEARCH("RB",AF5)))</formula>
    </cfRule>
    <cfRule type="containsText" dxfId="31519" priority="2078" operator="containsText" text="CB">
      <formula>NOT(ISERROR(SEARCH("CB",AF5)))</formula>
    </cfRule>
    <cfRule type="containsText" dxfId="31518" priority="2079" operator="containsText" text="LB">
      <formula>NOT(ISERROR(SEARCH("LB",AF5)))</formula>
    </cfRule>
    <cfRule type="containsText" dxfId="31517" priority="2080" operator="containsText" text="GK">
      <formula>NOT(ISERROR(SEARCH("GK",AF5)))</formula>
    </cfRule>
  </conditionalFormatting>
  <conditionalFormatting sqref="AG5">
    <cfRule type="containsText" dxfId="31516" priority="2048" operator="containsText" text="ST">
      <formula>NOT(ISERROR(SEARCH("ST",AG5)))</formula>
    </cfRule>
    <cfRule type="containsText" dxfId="31515" priority="2049" operator="containsText" text="RW">
      <formula>NOT(ISERROR(SEARCH("RW",AG5)))</formula>
    </cfRule>
    <cfRule type="containsText" dxfId="31514" priority="2050" operator="containsText" text="LW">
      <formula>NOT(ISERROR(SEARCH("LW",AG5)))</formula>
    </cfRule>
    <cfRule type="containsText" dxfId="31513" priority="2051" operator="containsText" text="LF">
      <formula>NOT(ISERROR(SEARCH("LF",AG5)))</formula>
    </cfRule>
    <cfRule type="containsText" dxfId="31512" priority="2052" operator="containsText" text="CF">
      <formula>NOT(ISERROR(SEARCH("CF",AG5)))</formula>
    </cfRule>
    <cfRule type="containsText" dxfId="31511" priority="2053" operator="containsText" text="CF">
      <formula>NOT(ISERROR(SEARCH("CF",AG5)))</formula>
    </cfRule>
    <cfRule type="containsText" dxfId="31510" priority="2054" operator="containsText" text="CAM">
      <formula>NOT(ISERROR(SEARCH("CAM",AG5)))</formula>
    </cfRule>
    <cfRule type="containsText" dxfId="31509" priority="2055" operator="containsText" text="LM">
      <formula>NOT(ISERROR(SEARCH("LM",AG5)))</formula>
    </cfRule>
    <cfRule type="containsText" dxfId="31508" priority="2056" operator="containsText" text="CM">
      <formula>NOT(ISERROR(SEARCH("CM",AG5)))</formula>
    </cfRule>
    <cfRule type="containsText" dxfId="31507" priority="2057" operator="containsText" text="RM">
      <formula>NOT(ISERROR(SEARCH("RM",AG5)))</formula>
    </cfRule>
    <cfRule type="containsText" dxfId="31506" priority="2058" operator="containsText" text="CDM">
      <formula>NOT(ISERROR(SEARCH("CDM",AG5)))</formula>
    </cfRule>
    <cfRule type="containsText" dxfId="31505" priority="2059" operator="containsText" text="LWB">
      <formula>NOT(ISERROR(SEARCH("LWB",AG5)))</formula>
    </cfRule>
    <cfRule type="containsText" dxfId="31504" priority="2060" operator="containsText" text="RWB">
      <formula>NOT(ISERROR(SEARCH("RWB",AG5)))</formula>
    </cfRule>
    <cfRule type="containsText" dxfId="31503" priority="2061" operator="containsText" text="RB">
      <formula>NOT(ISERROR(SEARCH("RB",AG5)))</formula>
    </cfRule>
    <cfRule type="containsText" dxfId="31502" priority="2062" operator="containsText" text="CB">
      <formula>NOT(ISERROR(SEARCH("CB",AG5)))</formula>
    </cfRule>
    <cfRule type="containsText" dxfId="31501" priority="2063" operator="containsText" text="LB">
      <formula>NOT(ISERROR(SEARCH("LB",AG5)))</formula>
    </cfRule>
    <cfRule type="containsText" dxfId="31500" priority="2064" operator="containsText" text="GK">
      <formula>NOT(ISERROR(SEARCH("GK",AG5)))</formula>
    </cfRule>
  </conditionalFormatting>
  <conditionalFormatting sqref="AH79:AJ104 AH4:AI58 AH64:AI75">
    <cfRule type="cellIs" dxfId="31499" priority="2122" operator="between">
      <formula>30</formula>
      <formula>39</formula>
    </cfRule>
  </conditionalFormatting>
  <conditionalFormatting sqref="AG8">
    <cfRule type="containsText" dxfId="31498" priority="2031" operator="containsText" text="ST">
      <formula>NOT(ISERROR(SEARCH("ST",AG8)))</formula>
    </cfRule>
    <cfRule type="containsText" dxfId="31497" priority="2032" operator="containsText" text="RW">
      <formula>NOT(ISERROR(SEARCH("RW",AG8)))</formula>
    </cfRule>
    <cfRule type="containsText" dxfId="31496" priority="2033" operator="containsText" text="LW">
      <formula>NOT(ISERROR(SEARCH("LW",AG8)))</formula>
    </cfRule>
    <cfRule type="containsText" dxfId="31495" priority="2034" operator="containsText" text="LF">
      <formula>NOT(ISERROR(SEARCH("LF",AG8)))</formula>
    </cfRule>
    <cfRule type="containsText" dxfId="31494" priority="2035" operator="containsText" text="CF">
      <formula>NOT(ISERROR(SEARCH("CF",AG8)))</formula>
    </cfRule>
    <cfRule type="containsText" dxfId="31493" priority="2036" operator="containsText" text="CF">
      <formula>NOT(ISERROR(SEARCH("CF",AG8)))</formula>
    </cfRule>
    <cfRule type="containsText" dxfId="31492" priority="2037" operator="containsText" text="CAM">
      <formula>NOT(ISERROR(SEARCH("CAM",AG8)))</formula>
    </cfRule>
    <cfRule type="containsText" dxfId="31491" priority="2038" operator="containsText" text="LM">
      <formula>NOT(ISERROR(SEARCH("LM",AG8)))</formula>
    </cfRule>
    <cfRule type="containsText" dxfId="31490" priority="2039" operator="containsText" text="CM">
      <formula>NOT(ISERROR(SEARCH("CM",AG8)))</formula>
    </cfRule>
    <cfRule type="containsText" dxfId="31489" priority="2040" operator="containsText" text="RM">
      <formula>NOT(ISERROR(SEARCH("RM",AG8)))</formula>
    </cfRule>
    <cfRule type="containsText" dxfId="31488" priority="2041" operator="containsText" text="CDM">
      <formula>NOT(ISERROR(SEARCH("CDM",AG8)))</formula>
    </cfRule>
    <cfRule type="containsText" dxfId="31487" priority="2042" operator="containsText" text="LWB">
      <formula>NOT(ISERROR(SEARCH("LWB",AG8)))</formula>
    </cfRule>
    <cfRule type="containsText" dxfId="31486" priority="2043" operator="containsText" text="RWB">
      <formula>NOT(ISERROR(SEARCH("RWB",AG8)))</formula>
    </cfRule>
    <cfRule type="containsText" dxfId="31485" priority="2044" operator="containsText" text="RB">
      <formula>NOT(ISERROR(SEARCH("RB",AG8)))</formula>
    </cfRule>
    <cfRule type="containsText" dxfId="31484" priority="2045" operator="containsText" text="CB">
      <formula>NOT(ISERROR(SEARCH("CB",AG8)))</formula>
    </cfRule>
    <cfRule type="containsText" dxfId="31483" priority="2046" operator="containsText" text="LB">
      <formula>NOT(ISERROR(SEARCH("LB",AG8)))</formula>
    </cfRule>
    <cfRule type="containsText" dxfId="31482" priority="2047" operator="containsText" text="GK">
      <formula>NOT(ISERROR(SEARCH("GK",AG8)))</formula>
    </cfRule>
  </conditionalFormatting>
  <conditionalFormatting sqref="AG9">
    <cfRule type="containsText" dxfId="31481" priority="2014" operator="containsText" text="ST">
      <formula>NOT(ISERROR(SEARCH("ST",AG9)))</formula>
    </cfRule>
    <cfRule type="containsText" dxfId="31480" priority="2015" operator="containsText" text="RW">
      <formula>NOT(ISERROR(SEARCH("RW",AG9)))</formula>
    </cfRule>
    <cfRule type="containsText" dxfId="31479" priority="2016" operator="containsText" text="LW">
      <formula>NOT(ISERROR(SEARCH("LW",AG9)))</formula>
    </cfRule>
    <cfRule type="containsText" dxfId="31478" priority="2017" operator="containsText" text="LF">
      <formula>NOT(ISERROR(SEARCH("LF",AG9)))</formula>
    </cfRule>
    <cfRule type="containsText" dxfId="31477" priority="2018" operator="containsText" text="CF">
      <formula>NOT(ISERROR(SEARCH("CF",AG9)))</formula>
    </cfRule>
    <cfRule type="containsText" dxfId="31476" priority="2019" operator="containsText" text="CF">
      <formula>NOT(ISERROR(SEARCH("CF",AG9)))</formula>
    </cfRule>
    <cfRule type="containsText" dxfId="31475" priority="2020" operator="containsText" text="CAM">
      <formula>NOT(ISERROR(SEARCH("CAM",AG9)))</formula>
    </cfRule>
    <cfRule type="containsText" dxfId="31474" priority="2021" operator="containsText" text="LM">
      <formula>NOT(ISERROR(SEARCH("LM",AG9)))</formula>
    </cfRule>
    <cfRule type="containsText" dxfId="31473" priority="2022" operator="containsText" text="CM">
      <formula>NOT(ISERROR(SEARCH("CM",AG9)))</formula>
    </cfRule>
    <cfRule type="containsText" dxfId="31472" priority="2023" operator="containsText" text="RM">
      <formula>NOT(ISERROR(SEARCH("RM",AG9)))</formula>
    </cfRule>
    <cfRule type="containsText" dxfId="31471" priority="2024" operator="containsText" text="CDM">
      <formula>NOT(ISERROR(SEARCH("CDM",AG9)))</formula>
    </cfRule>
    <cfRule type="containsText" dxfId="31470" priority="2025" operator="containsText" text="LWB">
      <formula>NOT(ISERROR(SEARCH("LWB",AG9)))</formula>
    </cfRule>
    <cfRule type="containsText" dxfId="31469" priority="2026" operator="containsText" text="RWB">
      <formula>NOT(ISERROR(SEARCH("RWB",AG9)))</formula>
    </cfRule>
    <cfRule type="containsText" dxfId="31468" priority="2027" operator="containsText" text="RB">
      <formula>NOT(ISERROR(SEARCH("RB",AG9)))</formula>
    </cfRule>
    <cfRule type="containsText" dxfId="31467" priority="2028" operator="containsText" text="CB">
      <formula>NOT(ISERROR(SEARCH("CB",AG9)))</formula>
    </cfRule>
    <cfRule type="containsText" dxfId="31466" priority="2029" operator="containsText" text="LB">
      <formula>NOT(ISERROR(SEARCH("LB",AG9)))</formula>
    </cfRule>
    <cfRule type="containsText" dxfId="31465" priority="2030" operator="containsText" text="GK">
      <formula>NOT(ISERROR(SEARCH("GK",AG9)))</formula>
    </cfRule>
  </conditionalFormatting>
  <conditionalFormatting sqref="AG10">
    <cfRule type="containsText" dxfId="31464" priority="1997" operator="containsText" text="ST">
      <formula>NOT(ISERROR(SEARCH("ST",AG10)))</formula>
    </cfRule>
    <cfRule type="containsText" dxfId="31463" priority="1998" operator="containsText" text="RW">
      <formula>NOT(ISERROR(SEARCH("RW",AG10)))</formula>
    </cfRule>
    <cfRule type="containsText" dxfId="31462" priority="1999" operator="containsText" text="LW">
      <formula>NOT(ISERROR(SEARCH("LW",AG10)))</formula>
    </cfRule>
    <cfRule type="containsText" dxfId="31461" priority="2000" operator="containsText" text="LF">
      <formula>NOT(ISERROR(SEARCH("LF",AG10)))</formula>
    </cfRule>
    <cfRule type="containsText" dxfId="31460" priority="2001" operator="containsText" text="CF">
      <formula>NOT(ISERROR(SEARCH("CF",AG10)))</formula>
    </cfRule>
    <cfRule type="containsText" dxfId="31459" priority="2002" operator="containsText" text="CF">
      <formula>NOT(ISERROR(SEARCH("CF",AG10)))</formula>
    </cfRule>
    <cfRule type="containsText" dxfId="31458" priority="2003" operator="containsText" text="CAM">
      <formula>NOT(ISERROR(SEARCH("CAM",AG10)))</formula>
    </cfRule>
    <cfRule type="containsText" dxfId="31457" priority="2004" operator="containsText" text="LM">
      <formula>NOT(ISERROR(SEARCH("LM",AG10)))</formula>
    </cfRule>
    <cfRule type="containsText" dxfId="31456" priority="2005" operator="containsText" text="CM">
      <formula>NOT(ISERROR(SEARCH("CM",AG10)))</formula>
    </cfRule>
    <cfRule type="containsText" dxfId="31455" priority="2006" operator="containsText" text="RM">
      <formula>NOT(ISERROR(SEARCH("RM",AG10)))</formula>
    </cfRule>
    <cfRule type="containsText" dxfId="31454" priority="2007" operator="containsText" text="CDM">
      <formula>NOT(ISERROR(SEARCH("CDM",AG10)))</formula>
    </cfRule>
    <cfRule type="containsText" dxfId="31453" priority="2008" operator="containsText" text="LWB">
      <formula>NOT(ISERROR(SEARCH("LWB",AG10)))</formula>
    </cfRule>
    <cfRule type="containsText" dxfId="31452" priority="2009" operator="containsText" text="RWB">
      <formula>NOT(ISERROR(SEARCH("RWB",AG10)))</formula>
    </cfRule>
    <cfRule type="containsText" dxfId="31451" priority="2010" operator="containsText" text="RB">
      <formula>NOT(ISERROR(SEARCH("RB",AG10)))</formula>
    </cfRule>
    <cfRule type="containsText" dxfId="31450" priority="2011" operator="containsText" text="CB">
      <formula>NOT(ISERROR(SEARCH("CB",AG10)))</formula>
    </cfRule>
    <cfRule type="containsText" dxfId="31449" priority="2012" operator="containsText" text="LB">
      <formula>NOT(ISERROR(SEARCH("LB",AG10)))</formula>
    </cfRule>
    <cfRule type="containsText" dxfId="31448" priority="2013" operator="containsText" text="GK">
      <formula>NOT(ISERROR(SEARCH("GK",AG10)))</formula>
    </cfRule>
  </conditionalFormatting>
  <conditionalFormatting sqref="AG10">
    <cfRule type="containsText" dxfId="31447" priority="1980" operator="containsText" text="ST">
      <formula>NOT(ISERROR(SEARCH("ST",AG10)))</formula>
    </cfRule>
    <cfRule type="containsText" dxfId="31446" priority="1981" operator="containsText" text="RW">
      <formula>NOT(ISERROR(SEARCH("RW",AG10)))</formula>
    </cfRule>
    <cfRule type="containsText" dxfId="31445" priority="1982" operator="containsText" text="LW">
      <formula>NOT(ISERROR(SEARCH("LW",AG10)))</formula>
    </cfRule>
    <cfRule type="containsText" dxfId="31444" priority="1983" operator="containsText" text="LF">
      <formula>NOT(ISERROR(SEARCH("LF",AG10)))</formula>
    </cfRule>
    <cfRule type="containsText" dxfId="31443" priority="1984" operator="containsText" text="CF">
      <formula>NOT(ISERROR(SEARCH("CF",AG10)))</formula>
    </cfRule>
    <cfRule type="containsText" dxfId="31442" priority="1985" operator="containsText" text="CF">
      <formula>NOT(ISERROR(SEARCH("CF",AG10)))</formula>
    </cfRule>
    <cfRule type="containsText" dxfId="31441" priority="1986" operator="containsText" text="CAM">
      <formula>NOT(ISERROR(SEARCH("CAM",AG10)))</formula>
    </cfRule>
    <cfRule type="containsText" dxfId="31440" priority="1987" operator="containsText" text="LM">
      <formula>NOT(ISERROR(SEARCH("LM",AG10)))</formula>
    </cfRule>
    <cfRule type="containsText" dxfId="31439" priority="1988" operator="containsText" text="CM">
      <formula>NOT(ISERROR(SEARCH("CM",AG10)))</formula>
    </cfRule>
    <cfRule type="containsText" dxfId="31438" priority="1989" operator="containsText" text="RM">
      <formula>NOT(ISERROR(SEARCH("RM",AG10)))</formula>
    </cfRule>
    <cfRule type="containsText" dxfId="31437" priority="1990" operator="containsText" text="CDM">
      <formula>NOT(ISERROR(SEARCH("CDM",AG10)))</formula>
    </cfRule>
    <cfRule type="containsText" dxfId="31436" priority="1991" operator="containsText" text="LWB">
      <formula>NOT(ISERROR(SEARCH("LWB",AG10)))</formula>
    </cfRule>
    <cfRule type="containsText" dxfId="31435" priority="1992" operator="containsText" text="RWB">
      <formula>NOT(ISERROR(SEARCH("RWB",AG10)))</formula>
    </cfRule>
    <cfRule type="containsText" dxfId="31434" priority="1993" operator="containsText" text="RB">
      <formula>NOT(ISERROR(SEARCH("RB",AG10)))</formula>
    </cfRule>
    <cfRule type="containsText" dxfId="31433" priority="1994" operator="containsText" text="CB">
      <formula>NOT(ISERROR(SEARCH("CB",AG10)))</formula>
    </cfRule>
    <cfRule type="containsText" dxfId="31432" priority="1995" operator="containsText" text="LB">
      <formula>NOT(ISERROR(SEARCH("LB",AG10)))</formula>
    </cfRule>
    <cfRule type="containsText" dxfId="31431" priority="1996" operator="containsText" text="GK">
      <formula>NOT(ISERROR(SEARCH("GK",AG10)))</formula>
    </cfRule>
  </conditionalFormatting>
  <conditionalFormatting sqref="AF11">
    <cfRule type="containsText" dxfId="31430" priority="1964" operator="containsText" text="RW">
      <formula>NOT(ISERROR(SEARCH("RW",AF11)))</formula>
    </cfRule>
    <cfRule type="containsText" dxfId="31429" priority="1965" operator="containsText" text="LW">
      <formula>NOT(ISERROR(SEARCH("LW",AF11)))</formula>
    </cfRule>
    <cfRule type="containsText" dxfId="31428" priority="1966" operator="containsText" text="LF">
      <formula>NOT(ISERROR(SEARCH("LF",AF11)))</formula>
    </cfRule>
    <cfRule type="containsText" dxfId="31427" priority="1967" operator="containsText" text="CF">
      <formula>NOT(ISERROR(SEARCH("CF",AF11)))</formula>
    </cfRule>
    <cfRule type="containsText" dxfId="31426" priority="1968" operator="containsText" text="CF">
      <formula>NOT(ISERROR(SEARCH("CF",AF11)))</formula>
    </cfRule>
    <cfRule type="containsText" dxfId="31425" priority="1969" operator="containsText" text="CAM">
      <formula>NOT(ISERROR(SEARCH("CAM",AF11)))</formula>
    </cfRule>
    <cfRule type="containsText" dxfId="31424" priority="1970" operator="containsText" text="LM">
      <formula>NOT(ISERROR(SEARCH("LM",AF11)))</formula>
    </cfRule>
    <cfRule type="containsText" dxfId="31423" priority="1971" operator="containsText" text="CM">
      <formula>NOT(ISERROR(SEARCH("CM",AF11)))</formula>
    </cfRule>
    <cfRule type="containsText" dxfId="31422" priority="1972" operator="containsText" text="RM">
      <formula>NOT(ISERROR(SEARCH("RM",AF11)))</formula>
    </cfRule>
    <cfRule type="containsText" dxfId="31421" priority="1973" operator="containsText" text="CDM">
      <formula>NOT(ISERROR(SEARCH("CDM",AF11)))</formula>
    </cfRule>
    <cfRule type="containsText" dxfId="31420" priority="1974" operator="containsText" text="LWB">
      <formula>NOT(ISERROR(SEARCH("LWB",AF11)))</formula>
    </cfRule>
    <cfRule type="containsText" dxfId="31419" priority="1975" operator="containsText" text="RWB">
      <formula>NOT(ISERROR(SEARCH("RWB",AF11)))</formula>
    </cfRule>
    <cfRule type="containsText" dxfId="31418" priority="1976" operator="containsText" text="RB">
      <formula>NOT(ISERROR(SEARCH("RB",AF11)))</formula>
    </cfRule>
    <cfRule type="containsText" dxfId="31417" priority="1977" operator="containsText" text="CB">
      <formula>NOT(ISERROR(SEARCH("CB",AF11)))</formula>
    </cfRule>
    <cfRule type="containsText" dxfId="31416" priority="1978" operator="containsText" text="LB">
      <formula>NOT(ISERROR(SEARCH("LB",AF11)))</formula>
    </cfRule>
    <cfRule type="containsText" dxfId="31415" priority="1979" operator="containsText" text="GK">
      <formula>NOT(ISERROR(SEARCH("GK",AF11)))</formula>
    </cfRule>
  </conditionalFormatting>
  <conditionalFormatting sqref="AG11">
    <cfRule type="containsText" dxfId="31414" priority="1947" operator="containsText" text="ST">
      <formula>NOT(ISERROR(SEARCH("ST",AG11)))</formula>
    </cfRule>
    <cfRule type="containsText" dxfId="31413" priority="1948" operator="containsText" text="RW">
      <formula>NOT(ISERROR(SEARCH("RW",AG11)))</formula>
    </cfRule>
    <cfRule type="containsText" dxfId="31412" priority="1949" operator="containsText" text="LW">
      <formula>NOT(ISERROR(SEARCH("LW",AG11)))</formula>
    </cfRule>
    <cfRule type="containsText" dxfId="31411" priority="1950" operator="containsText" text="LF">
      <formula>NOT(ISERROR(SEARCH("LF",AG11)))</formula>
    </cfRule>
    <cfRule type="containsText" dxfId="31410" priority="1951" operator="containsText" text="CF">
      <formula>NOT(ISERROR(SEARCH("CF",AG11)))</formula>
    </cfRule>
    <cfRule type="containsText" dxfId="31409" priority="1952" operator="containsText" text="CF">
      <formula>NOT(ISERROR(SEARCH("CF",AG11)))</formula>
    </cfRule>
    <cfRule type="containsText" dxfId="31408" priority="1953" operator="containsText" text="CAM">
      <formula>NOT(ISERROR(SEARCH("CAM",AG11)))</formula>
    </cfRule>
    <cfRule type="containsText" dxfId="31407" priority="1954" operator="containsText" text="LM">
      <formula>NOT(ISERROR(SEARCH("LM",AG11)))</formula>
    </cfRule>
    <cfRule type="containsText" dxfId="31406" priority="1955" operator="containsText" text="CM">
      <formula>NOT(ISERROR(SEARCH("CM",AG11)))</formula>
    </cfRule>
    <cfRule type="containsText" dxfId="31405" priority="1956" operator="containsText" text="RM">
      <formula>NOT(ISERROR(SEARCH("RM",AG11)))</formula>
    </cfRule>
    <cfRule type="containsText" dxfId="31404" priority="1957" operator="containsText" text="CDM">
      <formula>NOT(ISERROR(SEARCH("CDM",AG11)))</formula>
    </cfRule>
    <cfRule type="containsText" dxfId="31403" priority="1958" operator="containsText" text="LWB">
      <formula>NOT(ISERROR(SEARCH("LWB",AG11)))</formula>
    </cfRule>
    <cfRule type="containsText" dxfId="31402" priority="1959" operator="containsText" text="RWB">
      <formula>NOT(ISERROR(SEARCH("RWB",AG11)))</formula>
    </cfRule>
    <cfRule type="containsText" dxfId="31401" priority="1960" operator="containsText" text="RB">
      <formula>NOT(ISERROR(SEARCH("RB",AG11)))</formula>
    </cfRule>
    <cfRule type="containsText" dxfId="31400" priority="1961" operator="containsText" text="CB">
      <formula>NOT(ISERROR(SEARCH("CB",AG11)))</formula>
    </cfRule>
    <cfRule type="containsText" dxfId="31399" priority="1962" operator="containsText" text="LB">
      <formula>NOT(ISERROR(SEARCH("LB",AG11)))</formula>
    </cfRule>
    <cfRule type="containsText" dxfId="31398" priority="1963" operator="containsText" text="GK">
      <formula>NOT(ISERROR(SEARCH("GK",AG11)))</formula>
    </cfRule>
  </conditionalFormatting>
  <conditionalFormatting sqref="AG12:AG15">
    <cfRule type="containsText" dxfId="31397" priority="1930" operator="containsText" text="ST">
      <formula>NOT(ISERROR(SEARCH("ST",AG12)))</formula>
    </cfRule>
    <cfRule type="containsText" dxfId="31396" priority="1931" operator="containsText" text="RW">
      <formula>NOT(ISERROR(SEARCH("RW",AG12)))</formula>
    </cfRule>
    <cfRule type="containsText" dxfId="31395" priority="1932" operator="containsText" text="LW">
      <formula>NOT(ISERROR(SEARCH("LW",AG12)))</formula>
    </cfRule>
    <cfRule type="containsText" dxfId="31394" priority="1933" operator="containsText" text="LF">
      <formula>NOT(ISERROR(SEARCH("LF",AG12)))</formula>
    </cfRule>
    <cfRule type="containsText" dxfId="31393" priority="1934" operator="containsText" text="CF">
      <formula>NOT(ISERROR(SEARCH("CF",AG12)))</formula>
    </cfRule>
    <cfRule type="containsText" dxfId="31392" priority="1935" operator="containsText" text="CF">
      <formula>NOT(ISERROR(SEARCH("CF",AG12)))</formula>
    </cfRule>
    <cfRule type="containsText" dxfId="31391" priority="1936" operator="containsText" text="CAM">
      <formula>NOT(ISERROR(SEARCH("CAM",AG12)))</formula>
    </cfRule>
    <cfRule type="containsText" dxfId="31390" priority="1937" operator="containsText" text="LM">
      <formula>NOT(ISERROR(SEARCH("LM",AG12)))</formula>
    </cfRule>
    <cfRule type="containsText" dxfId="31389" priority="1938" operator="containsText" text="CM">
      <formula>NOT(ISERROR(SEARCH("CM",AG12)))</formula>
    </cfRule>
    <cfRule type="containsText" dxfId="31388" priority="1939" operator="containsText" text="RM">
      <formula>NOT(ISERROR(SEARCH("RM",AG12)))</formula>
    </cfRule>
    <cfRule type="containsText" dxfId="31387" priority="1940" operator="containsText" text="CDM">
      <formula>NOT(ISERROR(SEARCH("CDM",AG12)))</formula>
    </cfRule>
    <cfRule type="containsText" dxfId="31386" priority="1941" operator="containsText" text="LWB">
      <formula>NOT(ISERROR(SEARCH("LWB",AG12)))</formula>
    </cfRule>
    <cfRule type="containsText" dxfId="31385" priority="1942" operator="containsText" text="RWB">
      <formula>NOT(ISERROR(SEARCH("RWB",AG12)))</formula>
    </cfRule>
    <cfRule type="containsText" dxfId="31384" priority="1943" operator="containsText" text="RB">
      <formula>NOT(ISERROR(SEARCH("RB",AG12)))</formula>
    </cfRule>
    <cfRule type="containsText" dxfId="31383" priority="1944" operator="containsText" text="CB">
      <formula>NOT(ISERROR(SEARCH("CB",AG12)))</formula>
    </cfRule>
    <cfRule type="containsText" dxfId="31382" priority="1945" operator="containsText" text="LB">
      <formula>NOT(ISERROR(SEARCH("LB",AG12)))</formula>
    </cfRule>
    <cfRule type="containsText" dxfId="31381" priority="1946" operator="containsText" text="GK">
      <formula>NOT(ISERROR(SEARCH("GK",AG12)))</formula>
    </cfRule>
  </conditionalFormatting>
  <conditionalFormatting sqref="AG12">
    <cfRule type="containsText" dxfId="31380" priority="1913" operator="containsText" text="ST">
      <formula>NOT(ISERROR(SEARCH("ST",AG12)))</formula>
    </cfRule>
    <cfRule type="containsText" dxfId="31379" priority="1914" operator="containsText" text="RW">
      <formula>NOT(ISERROR(SEARCH("RW",AG12)))</formula>
    </cfRule>
    <cfRule type="containsText" dxfId="31378" priority="1915" operator="containsText" text="LW">
      <formula>NOT(ISERROR(SEARCH("LW",AG12)))</formula>
    </cfRule>
    <cfRule type="containsText" dxfId="31377" priority="1916" operator="containsText" text="LF">
      <formula>NOT(ISERROR(SEARCH("LF",AG12)))</formula>
    </cfRule>
    <cfRule type="containsText" dxfId="31376" priority="1917" operator="containsText" text="CF">
      <formula>NOT(ISERROR(SEARCH("CF",AG12)))</formula>
    </cfRule>
    <cfRule type="containsText" dxfId="31375" priority="1918" operator="containsText" text="CF">
      <formula>NOT(ISERROR(SEARCH("CF",AG12)))</formula>
    </cfRule>
    <cfRule type="containsText" dxfId="31374" priority="1919" operator="containsText" text="CAM">
      <formula>NOT(ISERROR(SEARCH("CAM",AG12)))</formula>
    </cfRule>
    <cfRule type="containsText" dxfId="31373" priority="1920" operator="containsText" text="LM">
      <formula>NOT(ISERROR(SEARCH("LM",AG12)))</formula>
    </cfRule>
    <cfRule type="containsText" dxfId="31372" priority="1921" operator="containsText" text="CM">
      <formula>NOT(ISERROR(SEARCH("CM",AG12)))</formula>
    </cfRule>
    <cfRule type="containsText" dxfId="31371" priority="1922" operator="containsText" text="RM">
      <formula>NOT(ISERROR(SEARCH("RM",AG12)))</formula>
    </cfRule>
    <cfRule type="containsText" dxfId="31370" priority="1923" operator="containsText" text="CDM">
      <formula>NOT(ISERROR(SEARCH("CDM",AG12)))</formula>
    </cfRule>
    <cfRule type="containsText" dxfId="31369" priority="1924" operator="containsText" text="LWB">
      <formula>NOT(ISERROR(SEARCH("LWB",AG12)))</formula>
    </cfRule>
    <cfRule type="containsText" dxfId="31368" priority="1925" operator="containsText" text="RWB">
      <formula>NOT(ISERROR(SEARCH("RWB",AG12)))</formula>
    </cfRule>
    <cfRule type="containsText" dxfId="31367" priority="1926" operator="containsText" text="RB">
      <formula>NOT(ISERROR(SEARCH("RB",AG12)))</formula>
    </cfRule>
    <cfRule type="containsText" dxfId="31366" priority="1927" operator="containsText" text="CB">
      <formula>NOT(ISERROR(SEARCH("CB",AG12)))</formula>
    </cfRule>
    <cfRule type="containsText" dxfId="31365" priority="1928" operator="containsText" text="LB">
      <formula>NOT(ISERROR(SEARCH("LB",AG12)))</formula>
    </cfRule>
    <cfRule type="containsText" dxfId="31364" priority="1929" operator="containsText" text="GK">
      <formula>NOT(ISERROR(SEARCH("GK",AG12)))</formula>
    </cfRule>
  </conditionalFormatting>
  <conditionalFormatting sqref="AG15">
    <cfRule type="containsText" dxfId="31363" priority="1896" operator="containsText" text="ST">
      <formula>NOT(ISERROR(SEARCH("ST",AG15)))</formula>
    </cfRule>
    <cfRule type="containsText" dxfId="31362" priority="1897" operator="containsText" text="RW">
      <formula>NOT(ISERROR(SEARCH("RW",AG15)))</formula>
    </cfRule>
    <cfRule type="containsText" dxfId="31361" priority="1898" operator="containsText" text="LW">
      <formula>NOT(ISERROR(SEARCH("LW",AG15)))</formula>
    </cfRule>
    <cfRule type="containsText" dxfId="31360" priority="1899" operator="containsText" text="LF">
      <formula>NOT(ISERROR(SEARCH("LF",AG15)))</formula>
    </cfRule>
    <cfRule type="containsText" dxfId="31359" priority="1900" operator="containsText" text="CF">
      <formula>NOT(ISERROR(SEARCH("CF",AG15)))</formula>
    </cfRule>
    <cfRule type="containsText" dxfId="31358" priority="1901" operator="containsText" text="CF">
      <formula>NOT(ISERROR(SEARCH("CF",AG15)))</formula>
    </cfRule>
    <cfRule type="containsText" dxfId="31357" priority="1902" operator="containsText" text="CAM">
      <formula>NOT(ISERROR(SEARCH("CAM",AG15)))</formula>
    </cfRule>
    <cfRule type="containsText" dxfId="31356" priority="1903" operator="containsText" text="LM">
      <formula>NOT(ISERROR(SEARCH("LM",AG15)))</formula>
    </cfRule>
    <cfRule type="containsText" dxfId="31355" priority="1904" operator="containsText" text="CM">
      <formula>NOT(ISERROR(SEARCH("CM",AG15)))</formula>
    </cfRule>
    <cfRule type="containsText" dxfId="31354" priority="1905" operator="containsText" text="RM">
      <formula>NOT(ISERROR(SEARCH("RM",AG15)))</formula>
    </cfRule>
    <cfRule type="containsText" dxfId="31353" priority="1906" operator="containsText" text="CDM">
      <formula>NOT(ISERROR(SEARCH("CDM",AG15)))</formula>
    </cfRule>
    <cfRule type="containsText" dxfId="31352" priority="1907" operator="containsText" text="LWB">
      <formula>NOT(ISERROR(SEARCH("LWB",AG15)))</formula>
    </cfRule>
    <cfRule type="containsText" dxfId="31351" priority="1908" operator="containsText" text="RWB">
      <formula>NOT(ISERROR(SEARCH("RWB",AG15)))</formula>
    </cfRule>
    <cfRule type="containsText" dxfId="31350" priority="1909" operator="containsText" text="RB">
      <formula>NOT(ISERROR(SEARCH("RB",AG15)))</formula>
    </cfRule>
    <cfRule type="containsText" dxfId="31349" priority="1910" operator="containsText" text="CB">
      <formula>NOT(ISERROR(SEARCH("CB",AG15)))</formula>
    </cfRule>
    <cfRule type="containsText" dxfId="31348" priority="1911" operator="containsText" text="LB">
      <formula>NOT(ISERROR(SEARCH("LB",AG15)))</formula>
    </cfRule>
    <cfRule type="containsText" dxfId="31347" priority="1912" operator="containsText" text="GK">
      <formula>NOT(ISERROR(SEARCH("GK",AG15)))</formula>
    </cfRule>
  </conditionalFormatting>
  <conditionalFormatting sqref="AG16">
    <cfRule type="containsText" dxfId="31346" priority="1879" operator="containsText" text="ST">
      <formula>NOT(ISERROR(SEARCH("ST",AG16)))</formula>
    </cfRule>
    <cfRule type="containsText" dxfId="31345" priority="1880" operator="containsText" text="RW">
      <formula>NOT(ISERROR(SEARCH("RW",AG16)))</formula>
    </cfRule>
    <cfRule type="containsText" dxfId="31344" priority="1881" operator="containsText" text="LW">
      <formula>NOT(ISERROR(SEARCH("LW",AG16)))</formula>
    </cfRule>
    <cfRule type="containsText" dxfId="31343" priority="1882" operator="containsText" text="LF">
      <formula>NOT(ISERROR(SEARCH("LF",AG16)))</formula>
    </cfRule>
    <cfRule type="containsText" dxfId="31342" priority="1883" operator="containsText" text="CF">
      <formula>NOT(ISERROR(SEARCH("CF",AG16)))</formula>
    </cfRule>
    <cfRule type="containsText" dxfId="31341" priority="1884" operator="containsText" text="CF">
      <formula>NOT(ISERROR(SEARCH("CF",AG16)))</formula>
    </cfRule>
    <cfRule type="containsText" dxfId="31340" priority="1885" operator="containsText" text="CAM">
      <formula>NOT(ISERROR(SEARCH("CAM",AG16)))</formula>
    </cfRule>
    <cfRule type="containsText" dxfId="31339" priority="1886" operator="containsText" text="LM">
      <formula>NOT(ISERROR(SEARCH("LM",AG16)))</formula>
    </cfRule>
    <cfRule type="containsText" dxfId="31338" priority="1887" operator="containsText" text="CM">
      <formula>NOT(ISERROR(SEARCH("CM",AG16)))</formula>
    </cfRule>
    <cfRule type="containsText" dxfId="31337" priority="1888" operator="containsText" text="RM">
      <formula>NOT(ISERROR(SEARCH("RM",AG16)))</formula>
    </cfRule>
    <cfRule type="containsText" dxfId="31336" priority="1889" operator="containsText" text="CDM">
      <formula>NOT(ISERROR(SEARCH("CDM",AG16)))</formula>
    </cfRule>
    <cfRule type="containsText" dxfId="31335" priority="1890" operator="containsText" text="LWB">
      <formula>NOT(ISERROR(SEARCH("LWB",AG16)))</formula>
    </cfRule>
    <cfRule type="containsText" dxfId="31334" priority="1891" operator="containsText" text="RWB">
      <formula>NOT(ISERROR(SEARCH("RWB",AG16)))</formula>
    </cfRule>
    <cfRule type="containsText" dxfId="31333" priority="1892" operator="containsText" text="RB">
      <formula>NOT(ISERROR(SEARCH("RB",AG16)))</formula>
    </cfRule>
    <cfRule type="containsText" dxfId="31332" priority="1893" operator="containsText" text="CB">
      <formula>NOT(ISERROR(SEARCH("CB",AG16)))</formula>
    </cfRule>
    <cfRule type="containsText" dxfId="31331" priority="1894" operator="containsText" text="LB">
      <formula>NOT(ISERROR(SEARCH("LB",AG16)))</formula>
    </cfRule>
    <cfRule type="containsText" dxfId="31330" priority="1895" operator="containsText" text="GK">
      <formula>NOT(ISERROR(SEARCH("GK",AG16)))</formula>
    </cfRule>
  </conditionalFormatting>
  <conditionalFormatting sqref="AG12">
    <cfRule type="containsText" dxfId="31329" priority="1862" operator="containsText" text="ST">
      <formula>NOT(ISERROR(SEARCH("ST",AG12)))</formula>
    </cfRule>
    <cfRule type="containsText" dxfId="31328" priority="1863" operator="containsText" text="RW">
      <formula>NOT(ISERROR(SEARCH("RW",AG12)))</formula>
    </cfRule>
    <cfRule type="containsText" dxfId="31327" priority="1864" operator="containsText" text="LW">
      <formula>NOT(ISERROR(SEARCH("LW",AG12)))</formula>
    </cfRule>
    <cfRule type="containsText" dxfId="31326" priority="1865" operator="containsText" text="LF">
      <formula>NOT(ISERROR(SEARCH("LF",AG12)))</formula>
    </cfRule>
    <cfRule type="containsText" dxfId="31325" priority="1866" operator="containsText" text="CF">
      <formula>NOT(ISERROR(SEARCH("CF",AG12)))</formula>
    </cfRule>
    <cfRule type="containsText" dxfId="31324" priority="1867" operator="containsText" text="CF">
      <formula>NOT(ISERROR(SEARCH("CF",AG12)))</formula>
    </cfRule>
    <cfRule type="containsText" dxfId="31323" priority="1868" operator="containsText" text="CAM">
      <formula>NOT(ISERROR(SEARCH("CAM",AG12)))</formula>
    </cfRule>
    <cfRule type="containsText" dxfId="31322" priority="1869" operator="containsText" text="LM">
      <formula>NOT(ISERROR(SEARCH("LM",AG12)))</formula>
    </cfRule>
    <cfRule type="containsText" dxfId="31321" priority="1870" operator="containsText" text="CM">
      <formula>NOT(ISERROR(SEARCH("CM",AG12)))</formula>
    </cfRule>
    <cfRule type="containsText" dxfId="31320" priority="1871" operator="containsText" text="RM">
      <formula>NOT(ISERROR(SEARCH("RM",AG12)))</formula>
    </cfRule>
    <cfRule type="containsText" dxfId="31319" priority="1872" operator="containsText" text="CDM">
      <formula>NOT(ISERROR(SEARCH("CDM",AG12)))</formula>
    </cfRule>
    <cfRule type="containsText" dxfId="31318" priority="1873" operator="containsText" text="LWB">
      <formula>NOT(ISERROR(SEARCH("LWB",AG12)))</formula>
    </cfRule>
    <cfRule type="containsText" dxfId="31317" priority="1874" operator="containsText" text="RWB">
      <formula>NOT(ISERROR(SEARCH("RWB",AG12)))</formula>
    </cfRule>
    <cfRule type="containsText" dxfId="31316" priority="1875" operator="containsText" text="RB">
      <formula>NOT(ISERROR(SEARCH("RB",AG12)))</formula>
    </cfRule>
    <cfRule type="containsText" dxfId="31315" priority="1876" operator="containsText" text="CB">
      <formula>NOT(ISERROR(SEARCH("CB",AG12)))</formula>
    </cfRule>
    <cfRule type="containsText" dxfId="31314" priority="1877" operator="containsText" text="LB">
      <formula>NOT(ISERROR(SEARCH("LB",AG12)))</formula>
    </cfRule>
    <cfRule type="containsText" dxfId="31313" priority="1878" operator="containsText" text="GK">
      <formula>NOT(ISERROR(SEARCH("GK",AG12)))</formula>
    </cfRule>
  </conditionalFormatting>
  <conditionalFormatting sqref="AG12">
    <cfRule type="containsText" dxfId="31312" priority="1845" operator="containsText" text="ST">
      <formula>NOT(ISERROR(SEARCH("ST",AG12)))</formula>
    </cfRule>
    <cfRule type="containsText" dxfId="31311" priority="1846" operator="containsText" text="RW">
      <formula>NOT(ISERROR(SEARCH("RW",AG12)))</formula>
    </cfRule>
    <cfRule type="containsText" dxfId="31310" priority="1847" operator="containsText" text="LW">
      <formula>NOT(ISERROR(SEARCH("LW",AG12)))</formula>
    </cfRule>
    <cfRule type="containsText" dxfId="31309" priority="1848" operator="containsText" text="LF">
      <formula>NOT(ISERROR(SEARCH("LF",AG12)))</formula>
    </cfRule>
    <cfRule type="containsText" dxfId="31308" priority="1849" operator="containsText" text="CF">
      <formula>NOT(ISERROR(SEARCH("CF",AG12)))</formula>
    </cfRule>
    <cfRule type="containsText" dxfId="31307" priority="1850" operator="containsText" text="CF">
      <formula>NOT(ISERROR(SEARCH("CF",AG12)))</formula>
    </cfRule>
    <cfRule type="containsText" dxfId="31306" priority="1851" operator="containsText" text="CAM">
      <formula>NOT(ISERROR(SEARCH("CAM",AG12)))</formula>
    </cfRule>
    <cfRule type="containsText" dxfId="31305" priority="1852" operator="containsText" text="LM">
      <formula>NOT(ISERROR(SEARCH("LM",AG12)))</formula>
    </cfRule>
    <cfRule type="containsText" dxfId="31304" priority="1853" operator="containsText" text="CM">
      <formula>NOT(ISERROR(SEARCH("CM",AG12)))</formula>
    </cfRule>
    <cfRule type="containsText" dxfId="31303" priority="1854" operator="containsText" text="RM">
      <formula>NOT(ISERROR(SEARCH("RM",AG12)))</formula>
    </cfRule>
    <cfRule type="containsText" dxfId="31302" priority="1855" operator="containsText" text="CDM">
      <formula>NOT(ISERROR(SEARCH("CDM",AG12)))</formula>
    </cfRule>
    <cfRule type="containsText" dxfId="31301" priority="1856" operator="containsText" text="LWB">
      <formula>NOT(ISERROR(SEARCH("LWB",AG12)))</formula>
    </cfRule>
    <cfRule type="containsText" dxfId="31300" priority="1857" operator="containsText" text="RWB">
      <formula>NOT(ISERROR(SEARCH("RWB",AG12)))</formula>
    </cfRule>
    <cfRule type="containsText" dxfId="31299" priority="1858" operator="containsText" text="RB">
      <formula>NOT(ISERROR(SEARCH("RB",AG12)))</formula>
    </cfRule>
    <cfRule type="containsText" dxfId="31298" priority="1859" operator="containsText" text="CB">
      <formula>NOT(ISERROR(SEARCH("CB",AG12)))</formula>
    </cfRule>
    <cfRule type="containsText" dxfId="31297" priority="1860" operator="containsText" text="LB">
      <formula>NOT(ISERROR(SEARCH("LB",AG12)))</formula>
    </cfRule>
    <cfRule type="containsText" dxfId="31296" priority="1861" operator="containsText" text="GK">
      <formula>NOT(ISERROR(SEARCH("GK",AG12)))</formula>
    </cfRule>
  </conditionalFormatting>
  <conditionalFormatting sqref="AG13">
    <cfRule type="containsText" dxfId="31295" priority="1828" operator="containsText" text="ST">
      <formula>NOT(ISERROR(SEARCH("ST",AG13)))</formula>
    </cfRule>
    <cfRule type="containsText" dxfId="31294" priority="1829" operator="containsText" text="RW">
      <formula>NOT(ISERROR(SEARCH("RW",AG13)))</formula>
    </cfRule>
    <cfRule type="containsText" dxfId="31293" priority="1830" operator="containsText" text="LW">
      <formula>NOT(ISERROR(SEARCH("LW",AG13)))</formula>
    </cfRule>
    <cfRule type="containsText" dxfId="31292" priority="1831" operator="containsText" text="LF">
      <formula>NOT(ISERROR(SEARCH("LF",AG13)))</formula>
    </cfRule>
    <cfRule type="containsText" dxfId="31291" priority="1832" operator="containsText" text="CF">
      <formula>NOT(ISERROR(SEARCH("CF",AG13)))</formula>
    </cfRule>
    <cfRule type="containsText" dxfId="31290" priority="1833" operator="containsText" text="CF">
      <formula>NOT(ISERROR(SEARCH("CF",AG13)))</formula>
    </cfRule>
    <cfRule type="containsText" dxfId="31289" priority="1834" operator="containsText" text="CAM">
      <formula>NOT(ISERROR(SEARCH("CAM",AG13)))</formula>
    </cfRule>
    <cfRule type="containsText" dxfId="31288" priority="1835" operator="containsText" text="LM">
      <formula>NOT(ISERROR(SEARCH("LM",AG13)))</formula>
    </cfRule>
    <cfRule type="containsText" dxfId="31287" priority="1836" operator="containsText" text="CM">
      <formula>NOT(ISERROR(SEARCH("CM",AG13)))</formula>
    </cfRule>
    <cfRule type="containsText" dxfId="31286" priority="1837" operator="containsText" text="RM">
      <formula>NOT(ISERROR(SEARCH("RM",AG13)))</formula>
    </cfRule>
    <cfRule type="containsText" dxfId="31285" priority="1838" operator="containsText" text="CDM">
      <formula>NOT(ISERROR(SEARCH("CDM",AG13)))</formula>
    </cfRule>
    <cfRule type="containsText" dxfId="31284" priority="1839" operator="containsText" text="LWB">
      <formula>NOT(ISERROR(SEARCH("LWB",AG13)))</formula>
    </cfRule>
    <cfRule type="containsText" dxfId="31283" priority="1840" operator="containsText" text="RWB">
      <formula>NOT(ISERROR(SEARCH("RWB",AG13)))</formula>
    </cfRule>
    <cfRule type="containsText" dxfId="31282" priority="1841" operator="containsText" text="RB">
      <formula>NOT(ISERROR(SEARCH("RB",AG13)))</formula>
    </cfRule>
    <cfRule type="containsText" dxfId="31281" priority="1842" operator="containsText" text="CB">
      <formula>NOT(ISERROR(SEARCH("CB",AG13)))</formula>
    </cfRule>
    <cfRule type="containsText" dxfId="31280" priority="1843" operator="containsText" text="LB">
      <formula>NOT(ISERROR(SEARCH("LB",AG13)))</formula>
    </cfRule>
    <cfRule type="containsText" dxfId="31279" priority="1844" operator="containsText" text="GK">
      <formula>NOT(ISERROR(SEARCH("GK",AG13)))</formula>
    </cfRule>
  </conditionalFormatting>
  <conditionalFormatting sqref="AG16">
    <cfRule type="containsText" dxfId="31278" priority="1811" operator="containsText" text="ST">
      <formula>NOT(ISERROR(SEARCH("ST",AG16)))</formula>
    </cfRule>
    <cfRule type="containsText" dxfId="31277" priority="1812" operator="containsText" text="RW">
      <formula>NOT(ISERROR(SEARCH("RW",AG16)))</formula>
    </cfRule>
    <cfRule type="containsText" dxfId="31276" priority="1813" operator="containsText" text="LW">
      <formula>NOT(ISERROR(SEARCH("LW",AG16)))</formula>
    </cfRule>
    <cfRule type="containsText" dxfId="31275" priority="1814" operator="containsText" text="LF">
      <formula>NOT(ISERROR(SEARCH("LF",AG16)))</formula>
    </cfRule>
    <cfRule type="containsText" dxfId="31274" priority="1815" operator="containsText" text="CF">
      <formula>NOT(ISERROR(SEARCH("CF",AG16)))</formula>
    </cfRule>
    <cfRule type="containsText" dxfId="31273" priority="1816" operator="containsText" text="CF">
      <formula>NOT(ISERROR(SEARCH("CF",AG16)))</formula>
    </cfRule>
    <cfRule type="containsText" dxfId="31272" priority="1817" operator="containsText" text="CAM">
      <formula>NOT(ISERROR(SEARCH("CAM",AG16)))</formula>
    </cfRule>
    <cfRule type="containsText" dxfId="31271" priority="1818" operator="containsText" text="LM">
      <formula>NOT(ISERROR(SEARCH("LM",AG16)))</formula>
    </cfRule>
    <cfRule type="containsText" dxfId="31270" priority="1819" operator="containsText" text="CM">
      <formula>NOT(ISERROR(SEARCH("CM",AG16)))</formula>
    </cfRule>
    <cfRule type="containsText" dxfId="31269" priority="1820" operator="containsText" text="RM">
      <formula>NOT(ISERROR(SEARCH("RM",AG16)))</formula>
    </cfRule>
    <cfRule type="containsText" dxfId="31268" priority="1821" operator="containsText" text="CDM">
      <formula>NOT(ISERROR(SEARCH("CDM",AG16)))</formula>
    </cfRule>
    <cfRule type="containsText" dxfId="31267" priority="1822" operator="containsText" text="LWB">
      <formula>NOT(ISERROR(SEARCH("LWB",AG16)))</formula>
    </cfRule>
    <cfRule type="containsText" dxfId="31266" priority="1823" operator="containsText" text="RWB">
      <formula>NOT(ISERROR(SEARCH("RWB",AG16)))</formula>
    </cfRule>
    <cfRule type="containsText" dxfId="31265" priority="1824" operator="containsText" text="RB">
      <formula>NOT(ISERROR(SEARCH("RB",AG16)))</formula>
    </cfRule>
    <cfRule type="containsText" dxfId="31264" priority="1825" operator="containsText" text="CB">
      <formula>NOT(ISERROR(SEARCH("CB",AG16)))</formula>
    </cfRule>
    <cfRule type="containsText" dxfId="31263" priority="1826" operator="containsText" text="LB">
      <formula>NOT(ISERROR(SEARCH("LB",AG16)))</formula>
    </cfRule>
    <cfRule type="containsText" dxfId="31262" priority="1827" operator="containsText" text="GK">
      <formula>NOT(ISERROR(SEARCH("GK",AG16)))</formula>
    </cfRule>
  </conditionalFormatting>
  <conditionalFormatting sqref="AG19">
    <cfRule type="containsText" dxfId="31261" priority="1794" operator="containsText" text="ST">
      <formula>NOT(ISERROR(SEARCH("ST",AG19)))</formula>
    </cfRule>
    <cfRule type="containsText" dxfId="31260" priority="1795" operator="containsText" text="RW">
      <formula>NOT(ISERROR(SEARCH("RW",AG19)))</formula>
    </cfRule>
    <cfRule type="containsText" dxfId="31259" priority="1796" operator="containsText" text="LW">
      <formula>NOT(ISERROR(SEARCH("LW",AG19)))</formula>
    </cfRule>
    <cfRule type="containsText" dxfId="31258" priority="1797" operator="containsText" text="LF">
      <formula>NOT(ISERROR(SEARCH("LF",AG19)))</formula>
    </cfRule>
    <cfRule type="containsText" dxfId="31257" priority="1798" operator="containsText" text="CF">
      <formula>NOT(ISERROR(SEARCH("CF",AG19)))</formula>
    </cfRule>
    <cfRule type="containsText" dxfId="31256" priority="1799" operator="containsText" text="CF">
      <formula>NOT(ISERROR(SEARCH("CF",AG19)))</formula>
    </cfRule>
    <cfRule type="containsText" dxfId="31255" priority="1800" operator="containsText" text="CAM">
      <formula>NOT(ISERROR(SEARCH("CAM",AG19)))</formula>
    </cfRule>
    <cfRule type="containsText" dxfId="31254" priority="1801" operator="containsText" text="LM">
      <formula>NOT(ISERROR(SEARCH("LM",AG19)))</formula>
    </cfRule>
    <cfRule type="containsText" dxfId="31253" priority="1802" operator="containsText" text="CM">
      <formula>NOT(ISERROR(SEARCH("CM",AG19)))</formula>
    </cfRule>
    <cfRule type="containsText" dxfId="31252" priority="1803" operator="containsText" text="RM">
      <formula>NOT(ISERROR(SEARCH("RM",AG19)))</formula>
    </cfRule>
    <cfRule type="containsText" dxfId="31251" priority="1804" operator="containsText" text="CDM">
      <formula>NOT(ISERROR(SEARCH("CDM",AG19)))</formula>
    </cfRule>
    <cfRule type="containsText" dxfId="31250" priority="1805" operator="containsText" text="LWB">
      <formula>NOT(ISERROR(SEARCH("LWB",AG19)))</formula>
    </cfRule>
    <cfRule type="containsText" dxfId="31249" priority="1806" operator="containsText" text="RWB">
      <formula>NOT(ISERROR(SEARCH("RWB",AG19)))</formula>
    </cfRule>
    <cfRule type="containsText" dxfId="31248" priority="1807" operator="containsText" text="RB">
      <formula>NOT(ISERROR(SEARCH("RB",AG19)))</formula>
    </cfRule>
    <cfRule type="containsText" dxfId="31247" priority="1808" operator="containsText" text="CB">
      <formula>NOT(ISERROR(SEARCH("CB",AG19)))</formula>
    </cfRule>
    <cfRule type="containsText" dxfId="31246" priority="1809" operator="containsText" text="LB">
      <formula>NOT(ISERROR(SEARCH("LB",AG19)))</formula>
    </cfRule>
    <cfRule type="containsText" dxfId="31245" priority="1810" operator="containsText" text="GK">
      <formula>NOT(ISERROR(SEARCH("GK",AG19)))</formula>
    </cfRule>
  </conditionalFormatting>
  <conditionalFormatting sqref="AG17:AG18">
    <cfRule type="containsText" dxfId="31244" priority="1777" operator="containsText" text="ST">
      <formula>NOT(ISERROR(SEARCH("ST",AG17)))</formula>
    </cfRule>
    <cfRule type="containsText" dxfId="31243" priority="1778" operator="containsText" text="RW">
      <formula>NOT(ISERROR(SEARCH("RW",AG17)))</formula>
    </cfRule>
    <cfRule type="containsText" dxfId="31242" priority="1779" operator="containsText" text="LW">
      <formula>NOT(ISERROR(SEARCH("LW",AG17)))</formula>
    </cfRule>
    <cfRule type="containsText" dxfId="31241" priority="1780" operator="containsText" text="LF">
      <formula>NOT(ISERROR(SEARCH("LF",AG17)))</formula>
    </cfRule>
    <cfRule type="containsText" dxfId="31240" priority="1781" operator="containsText" text="CF">
      <formula>NOT(ISERROR(SEARCH("CF",AG17)))</formula>
    </cfRule>
    <cfRule type="containsText" dxfId="31239" priority="1782" operator="containsText" text="CF">
      <formula>NOT(ISERROR(SEARCH("CF",AG17)))</formula>
    </cfRule>
    <cfRule type="containsText" dxfId="31238" priority="1783" operator="containsText" text="CAM">
      <formula>NOT(ISERROR(SEARCH("CAM",AG17)))</formula>
    </cfRule>
    <cfRule type="containsText" dxfId="31237" priority="1784" operator="containsText" text="LM">
      <formula>NOT(ISERROR(SEARCH("LM",AG17)))</formula>
    </cfRule>
    <cfRule type="containsText" dxfId="31236" priority="1785" operator="containsText" text="CM">
      <formula>NOT(ISERROR(SEARCH("CM",AG17)))</formula>
    </cfRule>
    <cfRule type="containsText" dxfId="31235" priority="1786" operator="containsText" text="RM">
      <formula>NOT(ISERROR(SEARCH("RM",AG17)))</formula>
    </cfRule>
    <cfRule type="containsText" dxfId="31234" priority="1787" operator="containsText" text="CDM">
      <formula>NOT(ISERROR(SEARCH("CDM",AG17)))</formula>
    </cfRule>
    <cfRule type="containsText" dxfId="31233" priority="1788" operator="containsText" text="LWB">
      <formula>NOT(ISERROR(SEARCH("LWB",AG17)))</formula>
    </cfRule>
    <cfRule type="containsText" dxfId="31232" priority="1789" operator="containsText" text="RWB">
      <formula>NOT(ISERROR(SEARCH("RWB",AG17)))</formula>
    </cfRule>
    <cfRule type="containsText" dxfId="31231" priority="1790" operator="containsText" text="RB">
      <formula>NOT(ISERROR(SEARCH("RB",AG17)))</formula>
    </cfRule>
    <cfRule type="containsText" dxfId="31230" priority="1791" operator="containsText" text="CB">
      <formula>NOT(ISERROR(SEARCH("CB",AG17)))</formula>
    </cfRule>
    <cfRule type="containsText" dxfId="31229" priority="1792" operator="containsText" text="LB">
      <formula>NOT(ISERROR(SEARCH("LB",AG17)))</formula>
    </cfRule>
    <cfRule type="containsText" dxfId="31228" priority="1793" operator="containsText" text="GK">
      <formula>NOT(ISERROR(SEARCH("GK",AG17)))</formula>
    </cfRule>
  </conditionalFormatting>
  <conditionalFormatting sqref="AG18">
    <cfRule type="containsText" dxfId="31227" priority="1760" operator="containsText" text="ST">
      <formula>NOT(ISERROR(SEARCH("ST",AG18)))</formula>
    </cfRule>
    <cfRule type="containsText" dxfId="31226" priority="1761" operator="containsText" text="RW">
      <formula>NOT(ISERROR(SEARCH("RW",AG18)))</formula>
    </cfRule>
    <cfRule type="containsText" dxfId="31225" priority="1762" operator="containsText" text="LW">
      <formula>NOT(ISERROR(SEARCH("LW",AG18)))</formula>
    </cfRule>
    <cfRule type="containsText" dxfId="31224" priority="1763" operator="containsText" text="LF">
      <formula>NOT(ISERROR(SEARCH("LF",AG18)))</formula>
    </cfRule>
    <cfRule type="containsText" dxfId="31223" priority="1764" operator="containsText" text="CF">
      <formula>NOT(ISERROR(SEARCH("CF",AG18)))</formula>
    </cfRule>
    <cfRule type="containsText" dxfId="31222" priority="1765" operator="containsText" text="CF">
      <formula>NOT(ISERROR(SEARCH("CF",AG18)))</formula>
    </cfRule>
    <cfRule type="containsText" dxfId="31221" priority="1766" operator="containsText" text="CAM">
      <formula>NOT(ISERROR(SEARCH("CAM",AG18)))</formula>
    </cfRule>
    <cfRule type="containsText" dxfId="31220" priority="1767" operator="containsText" text="LM">
      <formula>NOT(ISERROR(SEARCH("LM",AG18)))</formula>
    </cfRule>
    <cfRule type="containsText" dxfId="31219" priority="1768" operator="containsText" text="CM">
      <formula>NOT(ISERROR(SEARCH("CM",AG18)))</formula>
    </cfRule>
    <cfRule type="containsText" dxfId="31218" priority="1769" operator="containsText" text="RM">
      <formula>NOT(ISERROR(SEARCH("RM",AG18)))</formula>
    </cfRule>
    <cfRule type="containsText" dxfId="31217" priority="1770" operator="containsText" text="CDM">
      <formula>NOT(ISERROR(SEARCH("CDM",AG18)))</formula>
    </cfRule>
    <cfRule type="containsText" dxfId="31216" priority="1771" operator="containsText" text="LWB">
      <formula>NOT(ISERROR(SEARCH("LWB",AG18)))</formula>
    </cfRule>
    <cfRule type="containsText" dxfId="31215" priority="1772" operator="containsText" text="RWB">
      <formula>NOT(ISERROR(SEARCH("RWB",AG18)))</formula>
    </cfRule>
    <cfRule type="containsText" dxfId="31214" priority="1773" operator="containsText" text="RB">
      <formula>NOT(ISERROR(SEARCH("RB",AG18)))</formula>
    </cfRule>
    <cfRule type="containsText" dxfId="31213" priority="1774" operator="containsText" text="CB">
      <formula>NOT(ISERROR(SEARCH("CB",AG18)))</formula>
    </cfRule>
    <cfRule type="containsText" dxfId="31212" priority="1775" operator="containsText" text="LB">
      <formula>NOT(ISERROR(SEARCH("LB",AG18)))</formula>
    </cfRule>
    <cfRule type="containsText" dxfId="31211" priority="1776" operator="containsText" text="GK">
      <formula>NOT(ISERROR(SEARCH("GK",AG18)))</formula>
    </cfRule>
  </conditionalFormatting>
  <conditionalFormatting sqref="AG19">
    <cfRule type="containsText" dxfId="31210" priority="1743" operator="containsText" text="ST">
      <formula>NOT(ISERROR(SEARCH("ST",AG19)))</formula>
    </cfRule>
    <cfRule type="containsText" dxfId="31209" priority="1744" operator="containsText" text="RW">
      <formula>NOT(ISERROR(SEARCH("RW",AG19)))</formula>
    </cfRule>
    <cfRule type="containsText" dxfId="31208" priority="1745" operator="containsText" text="LW">
      <formula>NOT(ISERROR(SEARCH("LW",AG19)))</formula>
    </cfRule>
    <cfRule type="containsText" dxfId="31207" priority="1746" operator="containsText" text="LF">
      <formula>NOT(ISERROR(SEARCH("LF",AG19)))</formula>
    </cfRule>
    <cfRule type="containsText" dxfId="31206" priority="1747" operator="containsText" text="CF">
      <formula>NOT(ISERROR(SEARCH("CF",AG19)))</formula>
    </cfRule>
    <cfRule type="containsText" dxfId="31205" priority="1748" operator="containsText" text="CF">
      <formula>NOT(ISERROR(SEARCH("CF",AG19)))</formula>
    </cfRule>
    <cfRule type="containsText" dxfId="31204" priority="1749" operator="containsText" text="CAM">
      <formula>NOT(ISERROR(SEARCH("CAM",AG19)))</formula>
    </cfRule>
    <cfRule type="containsText" dxfId="31203" priority="1750" operator="containsText" text="LM">
      <formula>NOT(ISERROR(SEARCH("LM",AG19)))</formula>
    </cfRule>
    <cfRule type="containsText" dxfId="31202" priority="1751" operator="containsText" text="CM">
      <formula>NOT(ISERROR(SEARCH("CM",AG19)))</formula>
    </cfRule>
    <cfRule type="containsText" dxfId="31201" priority="1752" operator="containsText" text="RM">
      <formula>NOT(ISERROR(SEARCH("RM",AG19)))</formula>
    </cfRule>
    <cfRule type="containsText" dxfId="31200" priority="1753" operator="containsText" text="CDM">
      <formula>NOT(ISERROR(SEARCH("CDM",AG19)))</formula>
    </cfRule>
    <cfRule type="containsText" dxfId="31199" priority="1754" operator="containsText" text="LWB">
      <formula>NOT(ISERROR(SEARCH("LWB",AG19)))</formula>
    </cfRule>
    <cfRule type="containsText" dxfId="31198" priority="1755" operator="containsText" text="RWB">
      <formula>NOT(ISERROR(SEARCH("RWB",AG19)))</formula>
    </cfRule>
    <cfRule type="containsText" dxfId="31197" priority="1756" operator="containsText" text="RB">
      <formula>NOT(ISERROR(SEARCH("RB",AG19)))</formula>
    </cfRule>
    <cfRule type="containsText" dxfId="31196" priority="1757" operator="containsText" text="CB">
      <formula>NOT(ISERROR(SEARCH("CB",AG19)))</formula>
    </cfRule>
    <cfRule type="containsText" dxfId="31195" priority="1758" operator="containsText" text="LB">
      <formula>NOT(ISERROR(SEARCH("LB",AG19)))</formula>
    </cfRule>
    <cfRule type="containsText" dxfId="31194" priority="1759" operator="containsText" text="GK">
      <formula>NOT(ISERROR(SEARCH("GK",AG19)))</formula>
    </cfRule>
  </conditionalFormatting>
  <conditionalFormatting sqref="AF20">
    <cfRule type="containsText" dxfId="31193" priority="1727" operator="containsText" text="RW">
      <formula>NOT(ISERROR(SEARCH("RW",AF20)))</formula>
    </cfRule>
    <cfRule type="containsText" dxfId="31192" priority="1728" operator="containsText" text="LW">
      <formula>NOT(ISERROR(SEARCH("LW",AF20)))</formula>
    </cfRule>
    <cfRule type="containsText" dxfId="31191" priority="1729" operator="containsText" text="LF">
      <formula>NOT(ISERROR(SEARCH("LF",AF20)))</formula>
    </cfRule>
    <cfRule type="containsText" dxfId="31190" priority="1730" operator="containsText" text="CF">
      <formula>NOT(ISERROR(SEARCH("CF",AF20)))</formula>
    </cfRule>
    <cfRule type="containsText" dxfId="31189" priority="1731" operator="containsText" text="CF">
      <formula>NOT(ISERROR(SEARCH("CF",AF20)))</formula>
    </cfRule>
    <cfRule type="containsText" dxfId="31188" priority="1732" operator="containsText" text="CAM">
      <formula>NOT(ISERROR(SEARCH("CAM",AF20)))</formula>
    </cfRule>
    <cfRule type="containsText" dxfId="31187" priority="1733" operator="containsText" text="LM">
      <formula>NOT(ISERROR(SEARCH("LM",AF20)))</formula>
    </cfRule>
    <cfRule type="containsText" dxfId="31186" priority="1734" operator="containsText" text="CM">
      <formula>NOT(ISERROR(SEARCH("CM",AF20)))</formula>
    </cfRule>
    <cfRule type="containsText" dxfId="31185" priority="1735" operator="containsText" text="RM">
      <formula>NOT(ISERROR(SEARCH("RM",AF20)))</formula>
    </cfRule>
    <cfRule type="containsText" dxfId="31184" priority="1736" operator="containsText" text="CDM">
      <formula>NOT(ISERROR(SEARCH("CDM",AF20)))</formula>
    </cfRule>
    <cfRule type="containsText" dxfId="31183" priority="1737" operator="containsText" text="LWB">
      <formula>NOT(ISERROR(SEARCH("LWB",AF20)))</formula>
    </cfRule>
    <cfRule type="containsText" dxfId="31182" priority="1738" operator="containsText" text="RWB">
      <formula>NOT(ISERROR(SEARCH("RWB",AF20)))</formula>
    </cfRule>
    <cfRule type="containsText" dxfId="31181" priority="1739" operator="containsText" text="RB">
      <formula>NOT(ISERROR(SEARCH("RB",AF20)))</formula>
    </cfRule>
    <cfRule type="containsText" dxfId="31180" priority="1740" operator="containsText" text="CB">
      <formula>NOT(ISERROR(SEARCH("CB",AF20)))</formula>
    </cfRule>
    <cfRule type="containsText" dxfId="31179" priority="1741" operator="containsText" text="LB">
      <formula>NOT(ISERROR(SEARCH("LB",AF20)))</formula>
    </cfRule>
    <cfRule type="containsText" dxfId="31178" priority="1742" operator="containsText" text="GK">
      <formula>NOT(ISERROR(SEARCH("GK",AF20)))</formula>
    </cfRule>
  </conditionalFormatting>
  <conditionalFormatting sqref="AG20">
    <cfRule type="containsText" dxfId="31177" priority="1710" operator="containsText" text="ST">
      <formula>NOT(ISERROR(SEARCH("ST",AG20)))</formula>
    </cfRule>
    <cfRule type="containsText" dxfId="31176" priority="1711" operator="containsText" text="RW">
      <formula>NOT(ISERROR(SEARCH("RW",AG20)))</formula>
    </cfRule>
    <cfRule type="containsText" dxfId="31175" priority="1712" operator="containsText" text="LW">
      <formula>NOT(ISERROR(SEARCH("LW",AG20)))</formula>
    </cfRule>
    <cfRule type="containsText" dxfId="31174" priority="1713" operator="containsText" text="LF">
      <formula>NOT(ISERROR(SEARCH("LF",AG20)))</formula>
    </cfRule>
    <cfRule type="containsText" dxfId="31173" priority="1714" operator="containsText" text="CF">
      <formula>NOT(ISERROR(SEARCH("CF",AG20)))</formula>
    </cfRule>
    <cfRule type="containsText" dxfId="31172" priority="1715" operator="containsText" text="CF">
      <formula>NOT(ISERROR(SEARCH("CF",AG20)))</formula>
    </cfRule>
    <cfRule type="containsText" dxfId="31171" priority="1716" operator="containsText" text="CAM">
      <formula>NOT(ISERROR(SEARCH("CAM",AG20)))</formula>
    </cfRule>
    <cfRule type="containsText" dxfId="31170" priority="1717" operator="containsText" text="LM">
      <formula>NOT(ISERROR(SEARCH("LM",AG20)))</formula>
    </cfRule>
    <cfRule type="containsText" dxfId="31169" priority="1718" operator="containsText" text="CM">
      <formula>NOT(ISERROR(SEARCH("CM",AG20)))</formula>
    </cfRule>
    <cfRule type="containsText" dxfId="31168" priority="1719" operator="containsText" text="RM">
      <formula>NOT(ISERROR(SEARCH("RM",AG20)))</formula>
    </cfRule>
    <cfRule type="containsText" dxfId="31167" priority="1720" operator="containsText" text="CDM">
      <formula>NOT(ISERROR(SEARCH("CDM",AG20)))</formula>
    </cfRule>
    <cfRule type="containsText" dxfId="31166" priority="1721" operator="containsText" text="LWB">
      <formula>NOT(ISERROR(SEARCH("LWB",AG20)))</formula>
    </cfRule>
    <cfRule type="containsText" dxfId="31165" priority="1722" operator="containsText" text="RWB">
      <formula>NOT(ISERROR(SEARCH("RWB",AG20)))</formula>
    </cfRule>
    <cfRule type="containsText" dxfId="31164" priority="1723" operator="containsText" text="RB">
      <formula>NOT(ISERROR(SEARCH("RB",AG20)))</formula>
    </cfRule>
    <cfRule type="containsText" dxfId="31163" priority="1724" operator="containsText" text="CB">
      <formula>NOT(ISERROR(SEARCH("CB",AG20)))</formula>
    </cfRule>
    <cfRule type="containsText" dxfId="31162" priority="1725" operator="containsText" text="LB">
      <formula>NOT(ISERROR(SEARCH("LB",AG20)))</formula>
    </cfRule>
    <cfRule type="containsText" dxfId="31161" priority="1726" operator="containsText" text="GK">
      <formula>NOT(ISERROR(SEARCH("GK",AG20)))</formula>
    </cfRule>
  </conditionalFormatting>
  <conditionalFormatting sqref="AG21">
    <cfRule type="containsText" dxfId="31160" priority="1693" operator="containsText" text="ST">
      <formula>NOT(ISERROR(SEARCH("ST",AG21)))</formula>
    </cfRule>
    <cfRule type="containsText" dxfId="31159" priority="1694" operator="containsText" text="RW">
      <formula>NOT(ISERROR(SEARCH("RW",AG21)))</formula>
    </cfRule>
    <cfRule type="containsText" dxfId="31158" priority="1695" operator="containsText" text="LW">
      <formula>NOT(ISERROR(SEARCH("LW",AG21)))</formula>
    </cfRule>
    <cfRule type="containsText" dxfId="31157" priority="1696" operator="containsText" text="LF">
      <formula>NOT(ISERROR(SEARCH("LF",AG21)))</formula>
    </cfRule>
    <cfRule type="containsText" dxfId="31156" priority="1697" operator="containsText" text="CF">
      <formula>NOT(ISERROR(SEARCH("CF",AG21)))</formula>
    </cfRule>
    <cfRule type="containsText" dxfId="31155" priority="1698" operator="containsText" text="CF">
      <formula>NOT(ISERROR(SEARCH("CF",AG21)))</formula>
    </cfRule>
    <cfRule type="containsText" dxfId="31154" priority="1699" operator="containsText" text="CAM">
      <formula>NOT(ISERROR(SEARCH("CAM",AG21)))</formula>
    </cfRule>
    <cfRule type="containsText" dxfId="31153" priority="1700" operator="containsText" text="LM">
      <formula>NOT(ISERROR(SEARCH("LM",AG21)))</formula>
    </cfRule>
    <cfRule type="containsText" dxfId="31152" priority="1701" operator="containsText" text="CM">
      <formula>NOT(ISERROR(SEARCH("CM",AG21)))</formula>
    </cfRule>
    <cfRule type="containsText" dxfId="31151" priority="1702" operator="containsText" text="RM">
      <formula>NOT(ISERROR(SEARCH("RM",AG21)))</formula>
    </cfRule>
    <cfRule type="containsText" dxfId="31150" priority="1703" operator="containsText" text="CDM">
      <formula>NOT(ISERROR(SEARCH("CDM",AG21)))</formula>
    </cfRule>
    <cfRule type="containsText" dxfId="31149" priority="1704" operator="containsText" text="LWB">
      <formula>NOT(ISERROR(SEARCH("LWB",AG21)))</formula>
    </cfRule>
    <cfRule type="containsText" dxfId="31148" priority="1705" operator="containsText" text="RWB">
      <formula>NOT(ISERROR(SEARCH("RWB",AG21)))</formula>
    </cfRule>
    <cfRule type="containsText" dxfId="31147" priority="1706" operator="containsText" text="RB">
      <formula>NOT(ISERROR(SEARCH("RB",AG21)))</formula>
    </cfRule>
    <cfRule type="containsText" dxfId="31146" priority="1707" operator="containsText" text="CB">
      <formula>NOT(ISERROR(SEARCH("CB",AG21)))</formula>
    </cfRule>
    <cfRule type="containsText" dxfId="31145" priority="1708" operator="containsText" text="LB">
      <formula>NOT(ISERROR(SEARCH("LB",AG21)))</formula>
    </cfRule>
    <cfRule type="containsText" dxfId="31144" priority="1709" operator="containsText" text="GK">
      <formula>NOT(ISERROR(SEARCH("GK",AG21)))</formula>
    </cfRule>
  </conditionalFormatting>
  <conditionalFormatting sqref="AG21">
    <cfRule type="containsText" dxfId="31143" priority="1676" operator="containsText" text="ST">
      <formula>NOT(ISERROR(SEARCH("ST",AG21)))</formula>
    </cfRule>
    <cfRule type="containsText" dxfId="31142" priority="1677" operator="containsText" text="RW">
      <formula>NOT(ISERROR(SEARCH("RW",AG21)))</formula>
    </cfRule>
    <cfRule type="containsText" dxfId="31141" priority="1678" operator="containsText" text="LW">
      <formula>NOT(ISERROR(SEARCH("LW",AG21)))</formula>
    </cfRule>
    <cfRule type="containsText" dxfId="31140" priority="1679" operator="containsText" text="LF">
      <formula>NOT(ISERROR(SEARCH("LF",AG21)))</formula>
    </cfRule>
    <cfRule type="containsText" dxfId="31139" priority="1680" operator="containsText" text="CF">
      <formula>NOT(ISERROR(SEARCH("CF",AG21)))</formula>
    </cfRule>
    <cfRule type="containsText" dxfId="31138" priority="1681" operator="containsText" text="CF">
      <formula>NOT(ISERROR(SEARCH("CF",AG21)))</formula>
    </cfRule>
    <cfRule type="containsText" dxfId="31137" priority="1682" operator="containsText" text="CAM">
      <formula>NOT(ISERROR(SEARCH("CAM",AG21)))</formula>
    </cfRule>
    <cfRule type="containsText" dxfId="31136" priority="1683" operator="containsText" text="LM">
      <formula>NOT(ISERROR(SEARCH("LM",AG21)))</formula>
    </cfRule>
    <cfRule type="containsText" dxfId="31135" priority="1684" operator="containsText" text="CM">
      <formula>NOT(ISERROR(SEARCH("CM",AG21)))</formula>
    </cfRule>
    <cfRule type="containsText" dxfId="31134" priority="1685" operator="containsText" text="RM">
      <formula>NOT(ISERROR(SEARCH("RM",AG21)))</formula>
    </cfRule>
    <cfRule type="containsText" dxfId="31133" priority="1686" operator="containsText" text="CDM">
      <formula>NOT(ISERROR(SEARCH("CDM",AG21)))</formula>
    </cfRule>
    <cfRule type="containsText" dxfId="31132" priority="1687" operator="containsText" text="LWB">
      <formula>NOT(ISERROR(SEARCH("LWB",AG21)))</formula>
    </cfRule>
    <cfRule type="containsText" dxfId="31131" priority="1688" operator="containsText" text="RWB">
      <formula>NOT(ISERROR(SEARCH("RWB",AG21)))</formula>
    </cfRule>
    <cfRule type="containsText" dxfId="31130" priority="1689" operator="containsText" text="RB">
      <formula>NOT(ISERROR(SEARCH("RB",AG21)))</formula>
    </cfRule>
    <cfRule type="containsText" dxfId="31129" priority="1690" operator="containsText" text="CB">
      <formula>NOT(ISERROR(SEARCH("CB",AG21)))</formula>
    </cfRule>
    <cfRule type="containsText" dxfId="31128" priority="1691" operator="containsText" text="LB">
      <formula>NOT(ISERROR(SEARCH("LB",AG21)))</formula>
    </cfRule>
    <cfRule type="containsText" dxfId="31127" priority="1692" operator="containsText" text="GK">
      <formula>NOT(ISERROR(SEARCH("GK",AG21)))</formula>
    </cfRule>
  </conditionalFormatting>
  <conditionalFormatting sqref="AF31">
    <cfRule type="containsText" dxfId="31126" priority="1660" operator="containsText" text="RW">
      <formula>NOT(ISERROR(SEARCH("RW",AF31)))</formula>
    </cfRule>
    <cfRule type="containsText" dxfId="31125" priority="1661" operator="containsText" text="LW">
      <formula>NOT(ISERROR(SEARCH("LW",AF31)))</formula>
    </cfRule>
    <cfRule type="containsText" dxfId="31124" priority="1662" operator="containsText" text="LF">
      <formula>NOT(ISERROR(SEARCH("LF",AF31)))</formula>
    </cfRule>
    <cfRule type="containsText" dxfId="31123" priority="1663" operator="containsText" text="CF">
      <formula>NOT(ISERROR(SEARCH("CF",AF31)))</formula>
    </cfRule>
    <cfRule type="containsText" dxfId="31122" priority="1664" operator="containsText" text="CF">
      <formula>NOT(ISERROR(SEARCH("CF",AF31)))</formula>
    </cfRule>
    <cfRule type="containsText" dxfId="31121" priority="1665" operator="containsText" text="CAM">
      <formula>NOT(ISERROR(SEARCH("CAM",AF31)))</formula>
    </cfRule>
    <cfRule type="containsText" dxfId="31120" priority="1666" operator="containsText" text="LM">
      <formula>NOT(ISERROR(SEARCH("LM",AF31)))</formula>
    </cfRule>
    <cfRule type="containsText" dxfId="31119" priority="1667" operator="containsText" text="CM">
      <formula>NOT(ISERROR(SEARCH("CM",AF31)))</formula>
    </cfRule>
    <cfRule type="containsText" dxfId="31118" priority="1668" operator="containsText" text="RM">
      <formula>NOT(ISERROR(SEARCH("RM",AF31)))</formula>
    </cfRule>
    <cfRule type="containsText" dxfId="31117" priority="1669" operator="containsText" text="CDM">
      <formula>NOT(ISERROR(SEARCH("CDM",AF31)))</formula>
    </cfRule>
    <cfRule type="containsText" dxfId="31116" priority="1670" operator="containsText" text="LWB">
      <formula>NOT(ISERROR(SEARCH("LWB",AF31)))</formula>
    </cfRule>
    <cfRule type="containsText" dxfId="31115" priority="1671" operator="containsText" text="RWB">
      <formula>NOT(ISERROR(SEARCH("RWB",AF31)))</formula>
    </cfRule>
    <cfRule type="containsText" dxfId="31114" priority="1672" operator="containsText" text="RB">
      <formula>NOT(ISERROR(SEARCH("RB",AF31)))</formula>
    </cfRule>
    <cfRule type="containsText" dxfId="31113" priority="1673" operator="containsText" text="CB">
      <formula>NOT(ISERROR(SEARCH("CB",AF31)))</formula>
    </cfRule>
    <cfRule type="containsText" dxfId="31112" priority="1674" operator="containsText" text="LB">
      <formula>NOT(ISERROR(SEARCH("LB",AF31)))</formula>
    </cfRule>
    <cfRule type="containsText" dxfId="31111" priority="1675" operator="containsText" text="GK">
      <formula>NOT(ISERROR(SEARCH("GK",AF31)))</formula>
    </cfRule>
  </conditionalFormatting>
  <conditionalFormatting sqref="AG31">
    <cfRule type="containsText" dxfId="31110" priority="1643" operator="containsText" text="ST">
      <formula>NOT(ISERROR(SEARCH("ST",AG31)))</formula>
    </cfRule>
    <cfRule type="containsText" dxfId="31109" priority="1644" operator="containsText" text="RW">
      <formula>NOT(ISERROR(SEARCH("RW",AG31)))</formula>
    </cfRule>
    <cfRule type="containsText" dxfId="31108" priority="1645" operator="containsText" text="LW">
      <formula>NOT(ISERROR(SEARCH("LW",AG31)))</formula>
    </cfRule>
    <cfRule type="containsText" dxfId="31107" priority="1646" operator="containsText" text="LF">
      <formula>NOT(ISERROR(SEARCH("LF",AG31)))</formula>
    </cfRule>
    <cfRule type="containsText" dxfId="31106" priority="1647" operator="containsText" text="CF">
      <formula>NOT(ISERROR(SEARCH("CF",AG31)))</formula>
    </cfRule>
    <cfRule type="containsText" dxfId="31105" priority="1648" operator="containsText" text="CF">
      <formula>NOT(ISERROR(SEARCH("CF",AG31)))</formula>
    </cfRule>
    <cfRule type="containsText" dxfId="31104" priority="1649" operator="containsText" text="CAM">
      <formula>NOT(ISERROR(SEARCH("CAM",AG31)))</formula>
    </cfRule>
    <cfRule type="containsText" dxfId="31103" priority="1650" operator="containsText" text="LM">
      <formula>NOT(ISERROR(SEARCH("LM",AG31)))</formula>
    </cfRule>
    <cfRule type="containsText" dxfId="31102" priority="1651" operator="containsText" text="CM">
      <formula>NOT(ISERROR(SEARCH("CM",AG31)))</formula>
    </cfRule>
    <cfRule type="containsText" dxfId="31101" priority="1652" operator="containsText" text="RM">
      <formula>NOT(ISERROR(SEARCH("RM",AG31)))</formula>
    </cfRule>
    <cfRule type="containsText" dxfId="31100" priority="1653" operator="containsText" text="CDM">
      <formula>NOT(ISERROR(SEARCH("CDM",AG31)))</formula>
    </cfRule>
    <cfRule type="containsText" dxfId="31099" priority="1654" operator="containsText" text="LWB">
      <formula>NOT(ISERROR(SEARCH("LWB",AG31)))</formula>
    </cfRule>
    <cfRule type="containsText" dxfId="31098" priority="1655" operator="containsText" text="RWB">
      <formula>NOT(ISERROR(SEARCH("RWB",AG31)))</formula>
    </cfRule>
    <cfRule type="containsText" dxfId="31097" priority="1656" operator="containsText" text="RB">
      <formula>NOT(ISERROR(SEARCH("RB",AG31)))</formula>
    </cfRule>
    <cfRule type="containsText" dxfId="31096" priority="1657" operator="containsText" text="CB">
      <formula>NOT(ISERROR(SEARCH("CB",AG31)))</formula>
    </cfRule>
    <cfRule type="containsText" dxfId="31095" priority="1658" operator="containsText" text="LB">
      <formula>NOT(ISERROR(SEARCH("LB",AG31)))</formula>
    </cfRule>
    <cfRule type="containsText" dxfId="31094" priority="1659" operator="containsText" text="GK">
      <formula>NOT(ISERROR(SEARCH("GK",AG31)))</formula>
    </cfRule>
  </conditionalFormatting>
  <conditionalFormatting sqref="AG22">
    <cfRule type="containsText" dxfId="31093" priority="1626" operator="containsText" text="ST">
      <formula>NOT(ISERROR(SEARCH("ST",AG22)))</formula>
    </cfRule>
    <cfRule type="containsText" dxfId="31092" priority="1627" operator="containsText" text="RW">
      <formula>NOT(ISERROR(SEARCH("RW",AG22)))</formula>
    </cfRule>
    <cfRule type="containsText" dxfId="31091" priority="1628" operator="containsText" text="LW">
      <formula>NOT(ISERROR(SEARCH("LW",AG22)))</formula>
    </cfRule>
    <cfRule type="containsText" dxfId="31090" priority="1629" operator="containsText" text="LF">
      <formula>NOT(ISERROR(SEARCH("LF",AG22)))</formula>
    </cfRule>
    <cfRule type="containsText" dxfId="31089" priority="1630" operator="containsText" text="CF">
      <formula>NOT(ISERROR(SEARCH("CF",AG22)))</formula>
    </cfRule>
    <cfRule type="containsText" dxfId="31088" priority="1631" operator="containsText" text="CF">
      <formula>NOT(ISERROR(SEARCH("CF",AG22)))</formula>
    </cfRule>
    <cfRule type="containsText" dxfId="31087" priority="1632" operator="containsText" text="CAM">
      <formula>NOT(ISERROR(SEARCH("CAM",AG22)))</formula>
    </cfRule>
    <cfRule type="containsText" dxfId="31086" priority="1633" operator="containsText" text="LM">
      <formula>NOT(ISERROR(SEARCH("LM",AG22)))</formula>
    </cfRule>
    <cfRule type="containsText" dxfId="31085" priority="1634" operator="containsText" text="CM">
      <formula>NOT(ISERROR(SEARCH("CM",AG22)))</formula>
    </cfRule>
    <cfRule type="containsText" dxfId="31084" priority="1635" operator="containsText" text="RM">
      <formula>NOT(ISERROR(SEARCH("RM",AG22)))</formula>
    </cfRule>
    <cfRule type="containsText" dxfId="31083" priority="1636" operator="containsText" text="CDM">
      <formula>NOT(ISERROR(SEARCH("CDM",AG22)))</formula>
    </cfRule>
    <cfRule type="containsText" dxfId="31082" priority="1637" operator="containsText" text="LWB">
      <formula>NOT(ISERROR(SEARCH("LWB",AG22)))</formula>
    </cfRule>
    <cfRule type="containsText" dxfId="31081" priority="1638" operator="containsText" text="RWB">
      <formula>NOT(ISERROR(SEARCH("RWB",AG22)))</formula>
    </cfRule>
    <cfRule type="containsText" dxfId="31080" priority="1639" operator="containsText" text="RB">
      <formula>NOT(ISERROR(SEARCH("RB",AG22)))</formula>
    </cfRule>
    <cfRule type="containsText" dxfId="31079" priority="1640" operator="containsText" text="CB">
      <formula>NOT(ISERROR(SEARCH("CB",AG22)))</formula>
    </cfRule>
    <cfRule type="containsText" dxfId="31078" priority="1641" operator="containsText" text="LB">
      <formula>NOT(ISERROR(SEARCH("LB",AG22)))</formula>
    </cfRule>
    <cfRule type="containsText" dxfId="31077" priority="1642" operator="containsText" text="GK">
      <formula>NOT(ISERROR(SEARCH("GK",AG22)))</formula>
    </cfRule>
  </conditionalFormatting>
  <conditionalFormatting sqref="AG23">
    <cfRule type="containsText" dxfId="31076" priority="1609" operator="containsText" text="ST">
      <formula>NOT(ISERROR(SEARCH("ST",AG23)))</formula>
    </cfRule>
    <cfRule type="containsText" dxfId="31075" priority="1610" operator="containsText" text="RW">
      <formula>NOT(ISERROR(SEARCH("RW",AG23)))</formula>
    </cfRule>
    <cfRule type="containsText" dxfId="31074" priority="1611" operator="containsText" text="LW">
      <formula>NOT(ISERROR(SEARCH("LW",AG23)))</formula>
    </cfRule>
    <cfRule type="containsText" dxfId="31073" priority="1612" operator="containsText" text="LF">
      <formula>NOT(ISERROR(SEARCH("LF",AG23)))</formula>
    </cfRule>
    <cfRule type="containsText" dxfId="31072" priority="1613" operator="containsText" text="CF">
      <formula>NOT(ISERROR(SEARCH("CF",AG23)))</formula>
    </cfRule>
    <cfRule type="containsText" dxfId="31071" priority="1614" operator="containsText" text="CF">
      <formula>NOT(ISERROR(SEARCH("CF",AG23)))</formula>
    </cfRule>
    <cfRule type="containsText" dxfId="31070" priority="1615" operator="containsText" text="CAM">
      <formula>NOT(ISERROR(SEARCH("CAM",AG23)))</formula>
    </cfRule>
    <cfRule type="containsText" dxfId="31069" priority="1616" operator="containsText" text="LM">
      <formula>NOT(ISERROR(SEARCH("LM",AG23)))</formula>
    </cfRule>
    <cfRule type="containsText" dxfId="31068" priority="1617" operator="containsText" text="CM">
      <formula>NOT(ISERROR(SEARCH("CM",AG23)))</formula>
    </cfRule>
    <cfRule type="containsText" dxfId="31067" priority="1618" operator="containsText" text="RM">
      <formula>NOT(ISERROR(SEARCH("RM",AG23)))</formula>
    </cfRule>
    <cfRule type="containsText" dxfId="31066" priority="1619" operator="containsText" text="CDM">
      <formula>NOT(ISERROR(SEARCH("CDM",AG23)))</formula>
    </cfRule>
    <cfRule type="containsText" dxfId="31065" priority="1620" operator="containsText" text="LWB">
      <formula>NOT(ISERROR(SEARCH("LWB",AG23)))</formula>
    </cfRule>
    <cfRule type="containsText" dxfId="31064" priority="1621" operator="containsText" text="RWB">
      <formula>NOT(ISERROR(SEARCH("RWB",AG23)))</formula>
    </cfRule>
    <cfRule type="containsText" dxfId="31063" priority="1622" operator="containsText" text="RB">
      <formula>NOT(ISERROR(SEARCH("RB",AG23)))</formula>
    </cfRule>
    <cfRule type="containsText" dxfId="31062" priority="1623" operator="containsText" text="CB">
      <formula>NOT(ISERROR(SEARCH("CB",AG23)))</formula>
    </cfRule>
    <cfRule type="containsText" dxfId="31061" priority="1624" operator="containsText" text="LB">
      <formula>NOT(ISERROR(SEARCH("LB",AG23)))</formula>
    </cfRule>
    <cfRule type="containsText" dxfId="31060" priority="1625" operator="containsText" text="GK">
      <formula>NOT(ISERROR(SEARCH("GK",AG23)))</formula>
    </cfRule>
  </conditionalFormatting>
  <conditionalFormatting sqref="AG22">
    <cfRule type="containsText" dxfId="31059" priority="1592" operator="containsText" text="ST">
      <formula>NOT(ISERROR(SEARCH("ST",AG22)))</formula>
    </cfRule>
    <cfRule type="containsText" dxfId="31058" priority="1593" operator="containsText" text="RW">
      <formula>NOT(ISERROR(SEARCH("RW",AG22)))</formula>
    </cfRule>
    <cfRule type="containsText" dxfId="31057" priority="1594" operator="containsText" text="LW">
      <formula>NOT(ISERROR(SEARCH("LW",AG22)))</formula>
    </cfRule>
    <cfRule type="containsText" dxfId="31056" priority="1595" operator="containsText" text="LF">
      <formula>NOT(ISERROR(SEARCH("LF",AG22)))</formula>
    </cfRule>
    <cfRule type="containsText" dxfId="31055" priority="1596" operator="containsText" text="CF">
      <formula>NOT(ISERROR(SEARCH("CF",AG22)))</formula>
    </cfRule>
    <cfRule type="containsText" dxfId="31054" priority="1597" operator="containsText" text="CF">
      <formula>NOT(ISERROR(SEARCH("CF",AG22)))</formula>
    </cfRule>
    <cfRule type="containsText" dxfId="31053" priority="1598" operator="containsText" text="CAM">
      <formula>NOT(ISERROR(SEARCH("CAM",AG22)))</formula>
    </cfRule>
    <cfRule type="containsText" dxfId="31052" priority="1599" operator="containsText" text="LM">
      <formula>NOT(ISERROR(SEARCH("LM",AG22)))</formula>
    </cfRule>
    <cfRule type="containsText" dxfId="31051" priority="1600" operator="containsText" text="CM">
      <formula>NOT(ISERROR(SEARCH("CM",AG22)))</formula>
    </cfRule>
    <cfRule type="containsText" dxfId="31050" priority="1601" operator="containsText" text="RM">
      <formula>NOT(ISERROR(SEARCH("RM",AG22)))</formula>
    </cfRule>
    <cfRule type="containsText" dxfId="31049" priority="1602" operator="containsText" text="CDM">
      <formula>NOT(ISERROR(SEARCH("CDM",AG22)))</formula>
    </cfRule>
    <cfRule type="containsText" dxfId="31048" priority="1603" operator="containsText" text="LWB">
      <formula>NOT(ISERROR(SEARCH("LWB",AG22)))</formula>
    </cfRule>
    <cfRule type="containsText" dxfId="31047" priority="1604" operator="containsText" text="RWB">
      <formula>NOT(ISERROR(SEARCH("RWB",AG22)))</formula>
    </cfRule>
    <cfRule type="containsText" dxfId="31046" priority="1605" operator="containsText" text="RB">
      <formula>NOT(ISERROR(SEARCH("RB",AG22)))</formula>
    </cfRule>
    <cfRule type="containsText" dxfId="31045" priority="1606" operator="containsText" text="CB">
      <formula>NOT(ISERROR(SEARCH("CB",AG22)))</formula>
    </cfRule>
    <cfRule type="containsText" dxfId="31044" priority="1607" operator="containsText" text="LB">
      <formula>NOT(ISERROR(SEARCH("LB",AG22)))</formula>
    </cfRule>
    <cfRule type="containsText" dxfId="31043" priority="1608" operator="containsText" text="GK">
      <formula>NOT(ISERROR(SEARCH("GK",AG22)))</formula>
    </cfRule>
  </conditionalFormatting>
  <conditionalFormatting sqref="AG23">
    <cfRule type="containsText" dxfId="31042" priority="1575" operator="containsText" text="ST">
      <formula>NOT(ISERROR(SEARCH("ST",AG23)))</formula>
    </cfRule>
    <cfRule type="containsText" dxfId="31041" priority="1576" operator="containsText" text="RW">
      <formula>NOT(ISERROR(SEARCH("RW",AG23)))</formula>
    </cfRule>
    <cfRule type="containsText" dxfId="31040" priority="1577" operator="containsText" text="LW">
      <formula>NOT(ISERROR(SEARCH("LW",AG23)))</formula>
    </cfRule>
    <cfRule type="containsText" dxfId="31039" priority="1578" operator="containsText" text="LF">
      <formula>NOT(ISERROR(SEARCH("LF",AG23)))</formula>
    </cfRule>
    <cfRule type="containsText" dxfId="31038" priority="1579" operator="containsText" text="CF">
      <formula>NOT(ISERROR(SEARCH("CF",AG23)))</formula>
    </cfRule>
    <cfRule type="containsText" dxfId="31037" priority="1580" operator="containsText" text="CF">
      <formula>NOT(ISERROR(SEARCH("CF",AG23)))</formula>
    </cfRule>
    <cfRule type="containsText" dxfId="31036" priority="1581" operator="containsText" text="CAM">
      <formula>NOT(ISERROR(SEARCH("CAM",AG23)))</formula>
    </cfRule>
    <cfRule type="containsText" dxfId="31035" priority="1582" operator="containsText" text="LM">
      <formula>NOT(ISERROR(SEARCH("LM",AG23)))</formula>
    </cfRule>
    <cfRule type="containsText" dxfId="31034" priority="1583" operator="containsText" text="CM">
      <formula>NOT(ISERROR(SEARCH("CM",AG23)))</formula>
    </cfRule>
    <cfRule type="containsText" dxfId="31033" priority="1584" operator="containsText" text="RM">
      <formula>NOT(ISERROR(SEARCH("RM",AG23)))</formula>
    </cfRule>
    <cfRule type="containsText" dxfId="31032" priority="1585" operator="containsText" text="CDM">
      <formula>NOT(ISERROR(SEARCH("CDM",AG23)))</formula>
    </cfRule>
    <cfRule type="containsText" dxfId="31031" priority="1586" operator="containsText" text="LWB">
      <formula>NOT(ISERROR(SEARCH("LWB",AG23)))</formula>
    </cfRule>
    <cfRule type="containsText" dxfId="31030" priority="1587" operator="containsText" text="RWB">
      <formula>NOT(ISERROR(SEARCH("RWB",AG23)))</formula>
    </cfRule>
    <cfRule type="containsText" dxfId="31029" priority="1588" operator="containsText" text="RB">
      <formula>NOT(ISERROR(SEARCH("RB",AG23)))</formula>
    </cfRule>
    <cfRule type="containsText" dxfId="31028" priority="1589" operator="containsText" text="CB">
      <formula>NOT(ISERROR(SEARCH("CB",AG23)))</formula>
    </cfRule>
    <cfRule type="containsText" dxfId="31027" priority="1590" operator="containsText" text="LB">
      <formula>NOT(ISERROR(SEARCH("LB",AG23)))</formula>
    </cfRule>
    <cfRule type="containsText" dxfId="31026" priority="1591" operator="containsText" text="GK">
      <formula>NOT(ISERROR(SEARCH("GK",AG23)))</formula>
    </cfRule>
  </conditionalFormatting>
  <conditionalFormatting sqref="AF24">
    <cfRule type="containsText" dxfId="31025" priority="1559" operator="containsText" text="RW">
      <formula>NOT(ISERROR(SEARCH("RW",AF24)))</formula>
    </cfRule>
    <cfRule type="containsText" dxfId="31024" priority="1560" operator="containsText" text="LW">
      <formula>NOT(ISERROR(SEARCH("LW",AF24)))</formula>
    </cfRule>
    <cfRule type="containsText" dxfId="31023" priority="1561" operator="containsText" text="LF">
      <formula>NOT(ISERROR(SEARCH("LF",AF24)))</formula>
    </cfRule>
    <cfRule type="containsText" dxfId="31022" priority="1562" operator="containsText" text="CF">
      <formula>NOT(ISERROR(SEARCH("CF",AF24)))</formula>
    </cfRule>
    <cfRule type="containsText" dxfId="31021" priority="1563" operator="containsText" text="CF">
      <formula>NOT(ISERROR(SEARCH("CF",AF24)))</formula>
    </cfRule>
    <cfRule type="containsText" dxfId="31020" priority="1564" operator="containsText" text="CAM">
      <formula>NOT(ISERROR(SEARCH("CAM",AF24)))</formula>
    </cfRule>
    <cfRule type="containsText" dxfId="31019" priority="1565" operator="containsText" text="LM">
      <formula>NOT(ISERROR(SEARCH("LM",AF24)))</formula>
    </cfRule>
    <cfRule type="containsText" dxfId="31018" priority="1566" operator="containsText" text="CM">
      <formula>NOT(ISERROR(SEARCH("CM",AF24)))</formula>
    </cfRule>
    <cfRule type="containsText" dxfId="31017" priority="1567" operator="containsText" text="RM">
      <formula>NOT(ISERROR(SEARCH("RM",AF24)))</formula>
    </cfRule>
    <cfRule type="containsText" dxfId="31016" priority="1568" operator="containsText" text="CDM">
      <formula>NOT(ISERROR(SEARCH("CDM",AF24)))</formula>
    </cfRule>
    <cfRule type="containsText" dxfId="31015" priority="1569" operator="containsText" text="LWB">
      <formula>NOT(ISERROR(SEARCH("LWB",AF24)))</formula>
    </cfRule>
    <cfRule type="containsText" dxfId="31014" priority="1570" operator="containsText" text="RWB">
      <formula>NOT(ISERROR(SEARCH("RWB",AF24)))</formula>
    </cfRule>
    <cfRule type="containsText" dxfId="31013" priority="1571" operator="containsText" text="RB">
      <formula>NOT(ISERROR(SEARCH("RB",AF24)))</formula>
    </cfRule>
    <cfRule type="containsText" dxfId="31012" priority="1572" operator="containsText" text="CB">
      <formula>NOT(ISERROR(SEARCH("CB",AF24)))</formula>
    </cfRule>
    <cfRule type="containsText" dxfId="31011" priority="1573" operator="containsText" text="LB">
      <formula>NOT(ISERROR(SEARCH("LB",AF24)))</formula>
    </cfRule>
    <cfRule type="containsText" dxfId="31010" priority="1574" operator="containsText" text="GK">
      <formula>NOT(ISERROR(SEARCH("GK",AF24)))</formula>
    </cfRule>
  </conditionalFormatting>
  <conditionalFormatting sqref="AG24">
    <cfRule type="containsText" dxfId="31009" priority="1542" operator="containsText" text="ST">
      <formula>NOT(ISERROR(SEARCH("ST",AG24)))</formula>
    </cfRule>
    <cfRule type="containsText" dxfId="31008" priority="1543" operator="containsText" text="RW">
      <formula>NOT(ISERROR(SEARCH("RW",AG24)))</formula>
    </cfRule>
    <cfRule type="containsText" dxfId="31007" priority="1544" operator="containsText" text="LW">
      <formula>NOT(ISERROR(SEARCH("LW",AG24)))</formula>
    </cfRule>
    <cfRule type="containsText" dxfId="31006" priority="1545" operator="containsText" text="LF">
      <formula>NOT(ISERROR(SEARCH("LF",AG24)))</formula>
    </cfRule>
    <cfRule type="containsText" dxfId="31005" priority="1546" operator="containsText" text="CF">
      <formula>NOT(ISERROR(SEARCH("CF",AG24)))</formula>
    </cfRule>
    <cfRule type="containsText" dxfId="31004" priority="1547" operator="containsText" text="CF">
      <formula>NOT(ISERROR(SEARCH("CF",AG24)))</formula>
    </cfRule>
    <cfRule type="containsText" dxfId="31003" priority="1548" operator="containsText" text="CAM">
      <formula>NOT(ISERROR(SEARCH("CAM",AG24)))</formula>
    </cfRule>
    <cfRule type="containsText" dxfId="31002" priority="1549" operator="containsText" text="LM">
      <formula>NOT(ISERROR(SEARCH("LM",AG24)))</formula>
    </cfRule>
    <cfRule type="containsText" dxfId="31001" priority="1550" operator="containsText" text="CM">
      <formula>NOT(ISERROR(SEARCH("CM",AG24)))</formula>
    </cfRule>
    <cfRule type="containsText" dxfId="31000" priority="1551" operator="containsText" text="RM">
      <formula>NOT(ISERROR(SEARCH("RM",AG24)))</formula>
    </cfRule>
    <cfRule type="containsText" dxfId="30999" priority="1552" operator="containsText" text="CDM">
      <formula>NOT(ISERROR(SEARCH("CDM",AG24)))</formula>
    </cfRule>
    <cfRule type="containsText" dxfId="30998" priority="1553" operator="containsText" text="LWB">
      <formula>NOT(ISERROR(SEARCH("LWB",AG24)))</formula>
    </cfRule>
    <cfRule type="containsText" dxfId="30997" priority="1554" operator="containsText" text="RWB">
      <formula>NOT(ISERROR(SEARCH("RWB",AG24)))</formula>
    </cfRule>
    <cfRule type="containsText" dxfId="30996" priority="1555" operator="containsText" text="RB">
      <formula>NOT(ISERROR(SEARCH("RB",AG24)))</formula>
    </cfRule>
    <cfRule type="containsText" dxfId="30995" priority="1556" operator="containsText" text="CB">
      <formula>NOT(ISERROR(SEARCH("CB",AG24)))</formula>
    </cfRule>
    <cfRule type="containsText" dxfId="30994" priority="1557" operator="containsText" text="LB">
      <formula>NOT(ISERROR(SEARCH("LB",AG24)))</formula>
    </cfRule>
    <cfRule type="containsText" dxfId="30993" priority="1558" operator="containsText" text="GK">
      <formula>NOT(ISERROR(SEARCH("GK",AG24)))</formula>
    </cfRule>
  </conditionalFormatting>
  <conditionalFormatting sqref="AG28">
    <cfRule type="containsText" dxfId="30992" priority="1525" operator="containsText" text="ST">
      <formula>NOT(ISERROR(SEARCH("ST",AG28)))</formula>
    </cfRule>
    <cfRule type="containsText" dxfId="30991" priority="1526" operator="containsText" text="RW">
      <formula>NOT(ISERROR(SEARCH("RW",AG28)))</formula>
    </cfRule>
    <cfRule type="containsText" dxfId="30990" priority="1527" operator="containsText" text="LW">
      <formula>NOT(ISERROR(SEARCH("LW",AG28)))</formula>
    </cfRule>
    <cfRule type="containsText" dxfId="30989" priority="1528" operator="containsText" text="LF">
      <formula>NOT(ISERROR(SEARCH("LF",AG28)))</formula>
    </cfRule>
    <cfRule type="containsText" dxfId="30988" priority="1529" operator="containsText" text="CF">
      <formula>NOT(ISERROR(SEARCH("CF",AG28)))</formula>
    </cfRule>
    <cfRule type="containsText" dxfId="30987" priority="1530" operator="containsText" text="CF">
      <formula>NOT(ISERROR(SEARCH("CF",AG28)))</formula>
    </cfRule>
    <cfRule type="containsText" dxfId="30986" priority="1531" operator="containsText" text="CAM">
      <formula>NOT(ISERROR(SEARCH("CAM",AG28)))</formula>
    </cfRule>
    <cfRule type="containsText" dxfId="30985" priority="1532" operator="containsText" text="LM">
      <formula>NOT(ISERROR(SEARCH("LM",AG28)))</formula>
    </cfRule>
    <cfRule type="containsText" dxfId="30984" priority="1533" operator="containsText" text="CM">
      <formula>NOT(ISERROR(SEARCH("CM",AG28)))</formula>
    </cfRule>
    <cfRule type="containsText" dxfId="30983" priority="1534" operator="containsText" text="RM">
      <formula>NOT(ISERROR(SEARCH("RM",AG28)))</formula>
    </cfRule>
    <cfRule type="containsText" dxfId="30982" priority="1535" operator="containsText" text="CDM">
      <formula>NOT(ISERROR(SEARCH("CDM",AG28)))</formula>
    </cfRule>
    <cfRule type="containsText" dxfId="30981" priority="1536" operator="containsText" text="LWB">
      <formula>NOT(ISERROR(SEARCH("LWB",AG28)))</formula>
    </cfRule>
    <cfRule type="containsText" dxfId="30980" priority="1537" operator="containsText" text="RWB">
      <formula>NOT(ISERROR(SEARCH("RWB",AG28)))</formula>
    </cfRule>
    <cfRule type="containsText" dxfId="30979" priority="1538" operator="containsText" text="RB">
      <formula>NOT(ISERROR(SEARCH("RB",AG28)))</formula>
    </cfRule>
    <cfRule type="containsText" dxfId="30978" priority="1539" operator="containsText" text="CB">
      <formula>NOT(ISERROR(SEARCH("CB",AG28)))</formula>
    </cfRule>
    <cfRule type="containsText" dxfId="30977" priority="1540" operator="containsText" text="LB">
      <formula>NOT(ISERROR(SEARCH("LB",AG28)))</formula>
    </cfRule>
    <cfRule type="containsText" dxfId="30976" priority="1541" operator="containsText" text="GK">
      <formula>NOT(ISERROR(SEARCH("GK",AG28)))</formula>
    </cfRule>
  </conditionalFormatting>
  <conditionalFormatting sqref="AG28">
    <cfRule type="containsText" dxfId="30975" priority="1508" operator="containsText" text="ST">
      <formula>NOT(ISERROR(SEARCH("ST",AG28)))</formula>
    </cfRule>
    <cfRule type="containsText" dxfId="30974" priority="1509" operator="containsText" text="RW">
      <formula>NOT(ISERROR(SEARCH("RW",AG28)))</formula>
    </cfRule>
    <cfRule type="containsText" dxfId="30973" priority="1510" operator="containsText" text="LW">
      <formula>NOT(ISERROR(SEARCH("LW",AG28)))</formula>
    </cfRule>
    <cfRule type="containsText" dxfId="30972" priority="1511" operator="containsText" text="LF">
      <formula>NOT(ISERROR(SEARCH("LF",AG28)))</formula>
    </cfRule>
    <cfRule type="containsText" dxfId="30971" priority="1512" operator="containsText" text="CF">
      <formula>NOT(ISERROR(SEARCH("CF",AG28)))</formula>
    </cfRule>
    <cfRule type="containsText" dxfId="30970" priority="1513" operator="containsText" text="CF">
      <formula>NOT(ISERROR(SEARCH("CF",AG28)))</formula>
    </cfRule>
    <cfRule type="containsText" dxfId="30969" priority="1514" operator="containsText" text="CAM">
      <formula>NOT(ISERROR(SEARCH("CAM",AG28)))</formula>
    </cfRule>
    <cfRule type="containsText" dxfId="30968" priority="1515" operator="containsText" text="LM">
      <formula>NOT(ISERROR(SEARCH("LM",AG28)))</formula>
    </cfRule>
    <cfRule type="containsText" dxfId="30967" priority="1516" operator="containsText" text="CM">
      <formula>NOT(ISERROR(SEARCH("CM",AG28)))</formula>
    </cfRule>
    <cfRule type="containsText" dxfId="30966" priority="1517" operator="containsText" text="RM">
      <formula>NOT(ISERROR(SEARCH("RM",AG28)))</formula>
    </cfRule>
    <cfRule type="containsText" dxfId="30965" priority="1518" operator="containsText" text="CDM">
      <formula>NOT(ISERROR(SEARCH("CDM",AG28)))</formula>
    </cfRule>
    <cfRule type="containsText" dxfId="30964" priority="1519" operator="containsText" text="LWB">
      <formula>NOT(ISERROR(SEARCH("LWB",AG28)))</formula>
    </cfRule>
    <cfRule type="containsText" dxfId="30963" priority="1520" operator="containsText" text="RWB">
      <formula>NOT(ISERROR(SEARCH("RWB",AG28)))</formula>
    </cfRule>
    <cfRule type="containsText" dxfId="30962" priority="1521" operator="containsText" text="RB">
      <formula>NOT(ISERROR(SEARCH("RB",AG28)))</formula>
    </cfRule>
    <cfRule type="containsText" dxfId="30961" priority="1522" operator="containsText" text="CB">
      <formula>NOT(ISERROR(SEARCH("CB",AG28)))</formula>
    </cfRule>
    <cfRule type="containsText" dxfId="30960" priority="1523" operator="containsText" text="LB">
      <formula>NOT(ISERROR(SEARCH("LB",AG28)))</formula>
    </cfRule>
    <cfRule type="containsText" dxfId="30959" priority="1524" operator="containsText" text="GK">
      <formula>NOT(ISERROR(SEARCH("GK",AG28)))</formula>
    </cfRule>
  </conditionalFormatting>
  <conditionalFormatting sqref="AG27">
    <cfRule type="containsText" dxfId="30958" priority="1491" operator="containsText" text="ST">
      <formula>NOT(ISERROR(SEARCH("ST",AG27)))</formula>
    </cfRule>
    <cfRule type="containsText" dxfId="30957" priority="1492" operator="containsText" text="RW">
      <formula>NOT(ISERROR(SEARCH("RW",AG27)))</formula>
    </cfRule>
    <cfRule type="containsText" dxfId="30956" priority="1493" operator="containsText" text="LW">
      <formula>NOT(ISERROR(SEARCH("LW",AG27)))</formula>
    </cfRule>
    <cfRule type="containsText" dxfId="30955" priority="1494" operator="containsText" text="LF">
      <formula>NOT(ISERROR(SEARCH("LF",AG27)))</formula>
    </cfRule>
    <cfRule type="containsText" dxfId="30954" priority="1495" operator="containsText" text="CF">
      <formula>NOT(ISERROR(SEARCH("CF",AG27)))</formula>
    </cfRule>
    <cfRule type="containsText" dxfId="30953" priority="1496" operator="containsText" text="CF">
      <formula>NOT(ISERROR(SEARCH("CF",AG27)))</formula>
    </cfRule>
    <cfRule type="containsText" dxfId="30952" priority="1497" operator="containsText" text="CAM">
      <formula>NOT(ISERROR(SEARCH("CAM",AG27)))</formula>
    </cfRule>
    <cfRule type="containsText" dxfId="30951" priority="1498" operator="containsText" text="LM">
      <formula>NOT(ISERROR(SEARCH("LM",AG27)))</formula>
    </cfRule>
    <cfRule type="containsText" dxfId="30950" priority="1499" operator="containsText" text="CM">
      <formula>NOT(ISERROR(SEARCH("CM",AG27)))</formula>
    </cfRule>
    <cfRule type="containsText" dxfId="30949" priority="1500" operator="containsText" text="RM">
      <formula>NOT(ISERROR(SEARCH("RM",AG27)))</formula>
    </cfRule>
    <cfRule type="containsText" dxfId="30948" priority="1501" operator="containsText" text="CDM">
      <formula>NOT(ISERROR(SEARCH("CDM",AG27)))</formula>
    </cfRule>
    <cfRule type="containsText" dxfId="30947" priority="1502" operator="containsText" text="LWB">
      <formula>NOT(ISERROR(SEARCH("LWB",AG27)))</formula>
    </cfRule>
    <cfRule type="containsText" dxfId="30946" priority="1503" operator="containsText" text="RWB">
      <formula>NOT(ISERROR(SEARCH("RWB",AG27)))</formula>
    </cfRule>
    <cfRule type="containsText" dxfId="30945" priority="1504" operator="containsText" text="RB">
      <formula>NOT(ISERROR(SEARCH("RB",AG27)))</formula>
    </cfRule>
    <cfRule type="containsText" dxfId="30944" priority="1505" operator="containsText" text="CB">
      <formula>NOT(ISERROR(SEARCH("CB",AG27)))</formula>
    </cfRule>
    <cfRule type="containsText" dxfId="30943" priority="1506" operator="containsText" text="LB">
      <formula>NOT(ISERROR(SEARCH("LB",AG27)))</formula>
    </cfRule>
    <cfRule type="containsText" dxfId="30942" priority="1507" operator="containsText" text="GK">
      <formula>NOT(ISERROR(SEARCH("GK",AG27)))</formula>
    </cfRule>
  </conditionalFormatting>
  <conditionalFormatting sqref="AF25:AF27">
    <cfRule type="containsText" dxfId="30941" priority="1475" operator="containsText" text="RW">
      <formula>NOT(ISERROR(SEARCH("RW",AF25)))</formula>
    </cfRule>
    <cfRule type="containsText" dxfId="30940" priority="1476" operator="containsText" text="LW">
      <formula>NOT(ISERROR(SEARCH("LW",AF25)))</formula>
    </cfRule>
    <cfRule type="containsText" dxfId="30939" priority="1477" operator="containsText" text="LF">
      <formula>NOT(ISERROR(SEARCH("LF",AF25)))</formula>
    </cfRule>
    <cfRule type="containsText" dxfId="30938" priority="1478" operator="containsText" text="CF">
      <formula>NOT(ISERROR(SEARCH("CF",AF25)))</formula>
    </cfRule>
    <cfRule type="containsText" dxfId="30937" priority="1479" operator="containsText" text="CF">
      <formula>NOT(ISERROR(SEARCH("CF",AF25)))</formula>
    </cfRule>
    <cfRule type="containsText" dxfId="30936" priority="1480" operator="containsText" text="CAM">
      <formula>NOT(ISERROR(SEARCH("CAM",AF25)))</formula>
    </cfRule>
    <cfRule type="containsText" dxfId="30935" priority="1481" operator="containsText" text="LM">
      <formula>NOT(ISERROR(SEARCH("LM",AF25)))</formula>
    </cfRule>
    <cfRule type="containsText" dxfId="30934" priority="1482" operator="containsText" text="CM">
      <formula>NOT(ISERROR(SEARCH("CM",AF25)))</formula>
    </cfRule>
    <cfRule type="containsText" dxfId="30933" priority="1483" operator="containsText" text="RM">
      <formula>NOT(ISERROR(SEARCH("RM",AF25)))</formula>
    </cfRule>
    <cfRule type="containsText" dxfId="30932" priority="1484" operator="containsText" text="CDM">
      <formula>NOT(ISERROR(SEARCH("CDM",AF25)))</formula>
    </cfRule>
    <cfRule type="containsText" dxfId="30931" priority="1485" operator="containsText" text="LWB">
      <formula>NOT(ISERROR(SEARCH("LWB",AF25)))</formula>
    </cfRule>
    <cfRule type="containsText" dxfId="30930" priority="1486" operator="containsText" text="RWB">
      <formula>NOT(ISERROR(SEARCH("RWB",AF25)))</formula>
    </cfRule>
    <cfRule type="containsText" dxfId="30929" priority="1487" operator="containsText" text="RB">
      <formula>NOT(ISERROR(SEARCH("RB",AF25)))</formula>
    </cfRule>
    <cfRule type="containsText" dxfId="30928" priority="1488" operator="containsText" text="CB">
      <formula>NOT(ISERROR(SEARCH("CB",AF25)))</formula>
    </cfRule>
    <cfRule type="containsText" dxfId="30927" priority="1489" operator="containsText" text="LB">
      <formula>NOT(ISERROR(SEARCH("LB",AF25)))</formula>
    </cfRule>
    <cfRule type="containsText" dxfId="30926" priority="1490" operator="containsText" text="GK">
      <formula>NOT(ISERROR(SEARCH("GK",AF25)))</formula>
    </cfRule>
  </conditionalFormatting>
  <conditionalFormatting sqref="AG25:AG27">
    <cfRule type="containsText" dxfId="30925" priority="1458" operator="containsText" text="ST">
      <formula>NOT(ISERROR(SEARCH("ST",AG25)))</formula>
    </cfRule>
    <cfRule type="containsText" dxfId="30924" priority="1459" operator="containsText" text="RW">
      <formula>NOT(ISERROR(SEARCH("RW",AG25)))</formula>
    </cfRule>
    <cfRule type="containsText" dxfId="30923" priority="1460" operator="containsText" text="LW">
      <formula>NOT(ISERROR(SEARCH("LW",AG25)))</formula>
    </cfRule>
    <cfRule type="containsText" dxfId="30922" priority="1461" operator="containsText" text="LF">
      <formula>NOT(ISERROR(SEARCH("LF",AG25)))</formula>
    </cfRule>
    <cfRule type="containsText" dxfId="30921" priority="1462" operator="containsText" text="CF">
      <formula>NOT(ISERROR(SEARCH("CF",AG25)))</formula>
    </cfRule>
    <cfRule type="containsText" dxfId="30920" priority="1463" operator="containsText" text="CF">
      <formula>NOT(ISERROR(SEARCH("CF",AG25)))</formula>
    </cfRule>
    <cfRule type="containsText" dxfId="30919" priority="1464" operator="containsText" text="CAM">
      <formula>NOT(ISERROR(SEARCH("CAM",AG25)))</formula>
    </cfRule>
    <cfRule type="containsText" dxfId="30918" priority="1465" operator="containsText" text="LM">
      <formula>NOT(ISERROR(SEARCH("LM",AG25)))</formula>
    </cfRule>
    <cfRule type="containsText" dxfId="30917" priority="1466" operator="containsText" text="CM">
      <formula>NOT(ISERROR(SEARCH("CM",AG25)))</formula>
    </cfRule>
    <cfRule type="containsText" dxfId="30916" priority="1467" operator="containsText" text="RM">
      <formula>NOT(ISERROR(SEARCH("RM",AG25)))</formula>
    </cfRule>
    <cfRule type="containsText" dxfId="30915" priority="1468" operator="containsText" text="CDM">
      <formula>NOT(ISERROR(SEARCH("CDM",AG25)))</formula>
    </cfRule>
    <cfRule type="containsText" dxfId="30914" priority="1469" operator="containsText" text="LWB">
      <formula>NOT(ISERROR(SEARCH("LWB",AG25)))</formula>
    </cfRule>
    <cfRule type="containsText" dxfId="30913" priority="1470" operator="containsText" text="RWB">
      <formula>NOT(ISERROR(SEARCH("RWB",AG25)))</formula>
    </cfRule>
    <cfRule type="containsText" dxfId="30912" priority="1471" operator="containsText" text="RB">
      <formula>NOT(ISERROR(SEARCH("RB",AG25)))</formula>
    </cfRule>
    <cfRule type="containsText" dxfId="30911" priority="1472" operator="containsText" text="CB">
      <formula>NOT(ISERROR(SEARCH("CB",AG25)))</formula>
    </cfRule>
    <cfRule type="containsText" dxfId="30910" priority="1473" operator="containsText" text="LB">
      <formula>NOT(ISERROR(SEARCH("LB",AG25)))</formula>
    </cfRule>
    <cfRule type="containsText" dxfId="30909" priority="1474" operator="containsText" text="GK">
      <formula>NOT(ISERROR(SEARCH("GK",AG25)))</formula>
    </cfRule>
  </conditionalFormatting>
  <conditionalFormatting sqref="AG29">
    <cfRule type="containsText" dxfId="30908" priority="1441" operator="containsText" text="ST">
      <formula>NOT(ISERROR(SEARCH("ST",AG29)))</formula>
    </cfRule>
    <cfRule type="containsText" dxfId="30907" priority="1442" operator="containsText" text="RW">
      <formula>NOT(ISERROR(SEARCH("RW",AG29)))</formula>
    </cfRule>
    <cfRule type="containsText" dxfId="30906" priority="1443" operator="containsText" text="LW">
      <formula>NOT(ISERROR(SEARCH("LW",AG29)))</formula>
    </cfRule>
    <cfRule type="containsText" dxfId="30905" priority="1444" operator="containsText" text="LF">
      <formula>NOT(ISERROR(SEARCH("LF",AG29)))</formula>
    </cfRule>
    <cfRule type="containsText" dxfId="30904" priority="1445" operator="containsText" text="CF">
      <formula>NOT(ISERROR(SEARCH("CF",AG29)))</formula>
    </cfRule>
    <cfRule type="containsText" dxfId="30903" priority="1446" operator="containsText" text="CF">
      <formula>NOT(ISERROR(SEARCH("CF",AG29)))</formula>
    </cfRule>
    <cfRule type="containsText" dxfId="30902" priority="1447" operator="containsText" text="CAM">
      <formula>NOT(ISERROR(SEARCH("CAM",AG29)))</formula>
    </cfRule>
    <cfRule type="containsText" dxfId="30901" priority="1448" operator="containsText" text="LM">
      <formula>NOT(ISERROR(SEARCH("LM",AG29)))</formula>
    </cfRule>
    <cfRule type="containsText" dxfId="30900" priority="1449" operator="containsText" text="CM">
      <formula>NOT(ISERROR(SEARCH("CM",AG29)))</formula>
    </cfRule>
    <cfRule type="containsText" dxfId="30899" priority="1450" operator="containsText" text="RM">
      <formula>NOT(ISERROR(SEARCH("RM",AG29)))</formula>
    </cfRule>
    <cfRule type="containsText" dxfId="30898" priority="1451" operator="containsText" text="CDM">
      <formula>NOT(ISERROR(SEARCH("CDM",AG29)))</formula>
    </cfRule>
    <cfRule type="containsText" dxfId="30897" priority="1452" operator="containsText" text="LWB">
      <formula>NOT(ISERROR(SEARCH("LWB",AG29)))</formula>
    </cfRule>
    <cfRule type="containsText" dxfId="30896" priority="1453" operator="containsText" text="RWB">
      <formula>NOT(ISERROR(SEARCH("RWB",AG29)))</formula>
    </cfRule>
    <cfRule type="containsText" dxfId="30895" priority="1454" operator="containsText" text="RB">
      <formula>NOT(ISERROR(SEARCH("RB",AG29)))</formula>
    </cfRule>
    <cfRule type="containsText" dxfId="30894" priority="1455" operator="containsText" text="CB">
      <formula>NOT(ISERROR(SEARCH("CB",AG29)))</formula>
    </cfRule>
    <cfRule type="containsText" dxfId="30893" priority="1456" operator="containsText" text="LB">
      <formula>NOT(ISERROR(SEARCH("LB",AG29)))</formula>
    </cfRule>
    <cfRule type="containsText" dxfId="30892" priority="1457" operator="containsText" text="GK">
      <formula>NOT(ISERROR(SEARCH("GK",AG29)))</formula>
    </cfRule>
  </conditionalFormatting>
  <conditionalFormatting sqref="AG30">
    <cfRule type="containsText" dxfId="30891" priority="1424" operator="containsText" text="ST">
      <formula>NOT(ISERROR(SEARCH("ST",AG30)))</formula>
    </cfRule>
    <cfRule type="containsText" dxfId="30890" priority="1425" operator="containsText" text="RW">
      <formula>NOT(ISERROR(SEARCH("RW",AG30)))</formula>
    </cfRule>
    <cfRule type="containsText" dxfId="30889" priority="1426" operator="containsText" text="LW">
      <formula>NOT(ISERROR(SEARCH("LW",AG30)))</formula>
    </cfRule>
    <cfRule type="containsText" dxfId="30888" priority="1427" operator="containsText" text="LF">
      <formula>NOT(ISERROR(SEARCH("LF",AG30)))</formula>
    </cfRule>
    <cfRule type="containsText" dxfId="30887" priority="1428" operator="containsText" text="CF">
      <formula>NOT(ISERROR(SEARCH("CF",AG30)))</formula>
    </cfRule>
    <cfRule type="containsText" dxfId="30886" priority="1429" operator="containsText" text="CF">
      <formula>NOT(ISERROR(SEARCH("CF",AG30)))</formula>
    </cfRule>
    <cfRule type="containsText" dxfId="30885" priority="1430" operator="containsText" text="CAM">
      <formula>NOT(ISERROR(SEARCH("CAM",AG30)))</formula>
    </cfRule>
    <cfRule type="containsText" dxfId="30884" priority="1431" operator="containsText" text="LM">
      <formula>NOT(ISERROR(SEARCH("LM",AG30)))</formula>
    </cfRule>
    <cfRule type="containsText" dxfId="30883" priority="1432" operator="containsText" text="CM">
      <formula>NOT(ISERROR(SEARCH("CM",AG30)))</formula>
    </cfRule>
    <cfRule type="containsText" dxfId="30882" priority="1433" operator="containsText" text="RM">
      <formula>NOT(ISERROR(SEARCH("RM",AG30)))</formula>
    </cfRule>
    <cfRule type="containsText" dxfId="30881" priority="1434" operator="containsText" text="CDM">
      <formula>NOT(ISERROR(SEARCH("CDM",AG30)))</formula>
    </cfRule>
    <cfRule type="containsText" dxfId="30880" priority="1435" operator="containsText" text="LWB">
      <formula>NOT(ISERROR(SEARCH("LWB",AG30)))</formula>
    </cfRule>
    <cfRule type="containsText" dxfId="30879" priority="1436" operator="containsText" text="RWB">
      <formula>NOT(ISERROR(SEARCH("RWB",AG30)))</formula>
    </cfRule>
    <cfRule type="containsText" dxfId="30878" priority="1437" operator="containsText" text="RB">
      <formula>NOT(ISERROR(SEARCH("RB",AG30)))</formula>
    </cfRule>
    <cfRule type="containsText" dxfId="30877" priority="1438" operator="containsText" text="CB">
      <formula>NOT(ISERROR(SEARCH("CB",AG30)))</formula>
    </cfRule>
    <cfRule type="containsText" dxfId="30876" priority="1439" operator="containsText" text="LB">
      <formula>NOT(ISERROR(SEARCH("LB",AG30)))</formula>
    </cfRule>
    <cfRule type="containsText" dxfId="30875" priority="1440" operator="containsText" text="GK">
      <formula>NOT(ISERROR(SEARCH("GK",AG30)))</formula>
    </cfRule>
  </conditionalFormatting>
  <conditionalFormatting sqref="AF33">
    <cfRule type="containsText" dxfId="30874" priority="1408" operator="containsText" text="RW">
      <formula>NOT(ISERROR(SEARCH("RW",AF33)))</formula>
    </cfRule>
    <cfRule type="containsText" dxfId="30873" priority="1409" operator="containsText" text="LW">
      <formula>NOT(ISERROR(SEARCH("LW",AF33)))</formula>
    </cfRule>
    <cfRule type="containsText" dxfId="30872" priority="1410" operator="containsText" text="LF">
      <formula>NOT(ISERROR(SEARCH("LF",AF33)))</formula>
    </cfRule>
    <cfRule type="containsText" dxfId="30871" priority="1411" operator="containsText" text="CF">
      <formula>NOT(ISERROR(SEARCH("CF",AF33)))</formula>
    </cfRule>
    <cfRule type="containsText" dxfId="30870" priority="1412" operator="containsText" text="CF">
      <formula>NOT(ISERROR(SEARCH("CF",AF33)))</formula>
    </cfRule>
    <cfRule type="containsText" dxfId="30869" priority="1413" operator="containsText" text="CAM">
      <formula>NOT(ISERROR(SEARCH("CAM",AF33)))</formula>
    </cfRule>
    <cfRule type="containsText" dxfId="30868" priority="1414" operator="containsText" text="LM">
      <formula>NOT(ISERROR(SEARCH("LM",AF33)))</formula>
    </cfRule>
    <cfRule type="containsText" dxfId="30867" priority="1415" operator="containsText" text="CM">
      <formula>NOT(ISERROR(SEARCH("CM",AF33)))</formula>
    </cfRule>
    <cfRule type="containsText" dxfId="30866" priority="1416" operator="containsText" text="RM">
      <formula>NOT(ISERROR(SEARCH("RM",AF33)))</formula>
    </cfRule>
    <cfRule type="containsText" dxfId="30865" priority="1417" operator="containsText" text="CDM">
      <formula>NOT(ISERROR(SEARCH("CDM",AF33)))</formula>
    </cfRule>
    <cfRule type="containsText" dxfId="30864" priority="1418" operator="containsText" text="LWB">
      <formula>NOT(ISERROR(SEARCH("LWB",AF33)))</formula>
    </cfRule>
    <cfRule type="containsText" dxfId="30863" priority="1419" operator="containsText" text="RWB">
      <formula>NOT(ISERROR(SEARCH("RWB",AF33)))</formula>
    </cfRule>
    <cfRule type="containsText" dxfId="30862" priority="1420" operator="containsText" text="RB">
      <formula>NOT(ISERROR(SEARCH("RB",AF33)))</formula>
    </cfRule>
    <cfRule type="containsText" dxfId="30861" priority="1421" operator="containsText" text="CB">
      <formula>NOT(ISERROR(SEARCH("CB",AF33)))</formula>
    </cfRule>
    <cfRule type="containsText" dxfId="30860" priority="1422" operator="containsText" text="LB">
      <formula>NOT(ISERROR(SEARCH("LB",AF33)))</formula>
    </cfRule>
    <cfRule type="containsText" dxfId="30859" priority="1423" operator="containsText" text="GK">
      <formula>NOT(ISERROR(SEARCH("GK",AF33)))</formula>
    </cfRule>
  </conditionalFormatting>
  <conditionalFormatting sqref="AG33">
    <cfRule type="containsText" dxfId="30858" priority="1391" operator="containsText" text="ST">
      <formula>NOT(ISERROR(SEARCH("ST",AG33)))</formula>
    </cfRule>
    <cfRule type="containsText" dxfId="30857" priority="1392" operator="containsText" text="RW">
      <formula>NOT(ISERROR(SEARCH("RW",AG33)))</formula>
    </cfRule>
    <cfRule type="containsText" dxfId="30856" priority="1393" operator="containsText" text="LW">
      <formula>NOT(ISERROR(SEARCH("LW",AG33)))</formula>
    </cfRule>
    <cfRule type="containsText" dxfId="30855" priority="1394" operator="containsText" text="LF">
      <formula>NOT(ISERROR(SEARCH("LF",AG33)))</formula>
    </cfRule>
    <cfRule type="containsText" dxfId="30854" priority="1395" operator="containsText" text="CF">
      <formula>NOT(ISERROR(SEARCH("CF",AG33)))</formula>
    </cfRule>
    <cfRule type="containsText" dxfId="30853" priority="1396" operator="containsText" text="CF">
      <formula>NOT(ISERROR(SEARCH("CF",AG33)))</formula>
    </cfRule>
    <cfRule type="containsText" dxfId="30852" priority="1397" operator="containsText" text="CAM">
      <formula>NOT(ISERROR(SEARCH("CAM",AG33)))</formula>
    </cfRule>
    <cfRule type="containsText" dxfId="30851" priority="1398" operator="containsText" text="LM">
      <formula>NOT(ISERROR(SEARCH("LM",AG33)))</formula>
    </cfRule>
    <cfRule type="containsText" dxfId="30850" priority="1399" operator="containsText" text="CM">
      <formula>NOT(ISERROR(SEARCH("CM",AG33)))</formula>
    </cfRule>
    <cfRule type="containsText" dxfId="30849" priority="1400" operator="containsText" text="RM">
      <formula>NOT(ISERROR(SEARCH("RM",AG33)))</formula>
    </cfRule>
    <cfRule type="containsText" dxfId="30848" priority="1401" operator="containsText" text="CDM">
      <formula>NOT(ISERROR(SEARCH("CDM",AG33)))</formula>
    </cfRule>
    <cfRule type="containsText" dxfId="30847" priority="1402" operator="containsText" text="LWB">
      <formula>NOT(ISERROR(SEARCH("LWB",AG33)))</formula>
    </cfRule>
    <cfRule type="containsText" dxfId="30846" priority="1403" operator="containsText" text="RWB">
      <formula>NOT(ISERROR(SEARCH("RWB",AG33)))</formula>
    </cfRule>
    <cfRule type="containsText" dxfId="30845" priority="1404" operator="containsText" text="RB">
      <formula>NOT(ISERROR(SEARCH("RB",AG33)))</formula>
    </cfRule>
    <cfRule type="containsText" dxfId="30844" priority="1405" operator="containsText" text="CB">
      <formula>NOT(ISERROR(SEARCH("CB",AG33)))</formula>
    </cfRule>
    <cfRule type="containsText" dxfId="30843" priority="1406" operator="containsText" text="LB">
      <formula>NOT(ISERROR(SEARCH("LB",AG33)))</formula>
    </cfRule>
    <cfRule type="containsText" dxfId="30842" priority="1407" operator="containsText" text="GK">
      <formula>NOT(ISERROR(SEARCH("GK",AG33)))</formula>
    </cfRule>
  </conditionalFormatting>
  <conditionalFormatting sqref="AH23:AI23">
    <cfRule type="containsText" dxfId="30841" priority="1374" operator="containsText" text="ST">
      <formula>NOT(ISERROR(SEARCH("ST",AH23)))</formula>
    </cfRule>
    <cfRule type="containsText" dxfId="30840" priority="1375" operator="containsText" text="RW">
      <formula>NOT(ISERROR(SEARCH("RW",AH23)))</formula>
    </cfRule>
    <cfRule type="containsText" dxfId="30839" priority="1376" operator="containsText" text="LW">
      <formula>NOT(ISERROR(SEARCH("LW",AH23)))</formula>
    </cfRule>
    <cfRule type="containsText" dxfId="30838" priority="1377" operator="containsText" text="LF">
      <formula>NOT(ISERROR(SEARCH("LF",AH23)))</formula>
    </cfRule>
    <cfRule type="containsText" dxfId="30837" priority="1378" operator="containsText" text="CF">
      <formula>NOT(ISERROR(SEARCH("CF",AH23)))</formula>
    </cfRule>
    <cfRule type="containsText" dxfId="30836" priority="1379" operator="containsText" text="CF">
      <formula>NOT(ISERROR(SEARCH("CF",AH23)))</formula>
    </cfRule>
    <cfRule type="containsText" dxfId="30835" priority="1380" operator="containsText" text="CAM">
      <formula>NOT(ISERROR(SEARCH("CAM",AH23)))</formula>
    </cfRule>
    <cfRule type="containsText" dxfId="30834" priority="1381" operator="containsText" text="LM">
      <formula>NOT(ISERROR(SEARCH("LM",AH23)))</formula>
    </cfRule>
    <cfRule type="containsText" dxfId="30833" priority="1382" operator="containsText" text="CM">
      <formula>NOT(ISERROR(SEARCH("CM",AH23)))</formula>
    </cfRule>
    <cfRule type="containsText" dxfId="30832" priority="1383" operator="containsText" text="RM">
      <formula>NOT(ISERROR(SEARCH("RM",AH23)))</formula>
    </cfRule>
    <cfRule type="containsText" dxfId="30831" priority="1384" operator="containsText" text="CDM">
      <formula>NOT(ISERROR(SEARCH("CDM",AH23)))</formula>
    </cfRule>
    <cfRule type="containsText" dxfId="30830" priority="1385" operator="containsText" text="LWB">
      <formula>NOT(ISERROR(SEARCH("LWB",AH23)))</formula>
    </cfRule>
    <cfRule type="containsText" dxfId="30829" priority="1386" operator="containsText" text="RWB">
      <formula>NOT(ISERROR(SEARCH("RWB",AH23)))</formula>
    </cfRule>
    <cfRule type="containsText" dxfId="30828" priority="1387" operator="containsText" text="RB">
      <formula>NOT(ISERROR(SEARCH("RB",AH23)))</formula>
    </cfRule>
    <cfRule type="containsText" dxfId="30827" priority="1388" operator="containsText" text="CB">
      <formula>NOT(ISERROR(SEARCH("CB",AH23)))</formula>
    </cfRule>
    <cfRule type="containsText" dxfId="30826" priority="1389" operator="containsText" text="LB">
      <formula>NOT(ISERROR(SEARCH("LB",AH23)))</formula>
    </cfRule>
    <cfRule type="containsText" dxfId="30825" priority="1390" operator="containsText" text="GK">
      <formula>NOT(ISERROR(SEARCH("GK",AH23)))</formula>
    </cfRule>
  </conditionalFormatting>
  <conditionalFormatting sqref="AH23:AI23">
    <cfRule type="cellIs" dxfId="30824" priority="1367" operator="between">
      <formula>30</formula>
      <formula>39</formula>
    </cfRule>
    <cfRule type="cellIs" dxfId="30823" priority="1368" operator="between">
      <formula>90</formula>
      <formula>99</formula>
    </cfRule>
    <cfRule type="cellIs" dxfId="30822" priority="1369" operator="between">
      <formula>40</formula>
      <formula>49</formula>
    </cfRule>
    <cfRule type="cellIs" dxfId="30821" priority="1370" operator="between">
      <formula>50</formula>
      <formula>59</formula>
    </cfRule>
    <cfRule type="cellIs" dxfId="30820" priority="1371" operator="between">
      <formula>60</formula>
      <formula>69</formula>
    </cfRule>
    <cfRule type="cellIs" dxfId="30819" priority="1372" operator="between">
      <formula>70</formula>
      <formula>79</formula>
    </cfRule>
    <cfRule type="cellIs" dxfId="30818" priority="1373" operator="between">
      <formula>80</formula>
      <formula>89</formula>
    </cfRule>
  </conditionalFormatting>
  <conditionalFormatting sqref="AF21">
    <cfRule type="containsText" dxfId="30817" priority="1351" operator="containsText" text="RW">
      <formula>NOT(ISERROR(SEARCH("RW",AF21)))</formula>
    </cfRule>
    <cfRule type="containsText" dxfId="30816" priority="1352" operator="containsText" text="LW">
      <formula>NOT(ISERROR(SEARCH("LW",AF21)))</formula>
    </cfRule>
    <cfRule type="containsText" dxfId="30815" priority="1353" operator="containsText" text="LF">
      <formula>NOT(ISERROR(SEARCH("LF",AF21)))</formula>
    </cfRule>
    <cfRule type="containsText" dxfId="30814" priority="1354" operator="containsText" text="CF">
      <formula>NOT(ISERROR(SEARCH("CF",AF21)))</formula>
    </cfRule>
    <cfRule type="containsText" dxfId="30813" priority="1355" operator="containsText" text="CF">
      <formula>NOT(ISERROR(SEARCH("CF",AF21)))</formula>
    </cfRule>
    <cfRule type="containsText" dxfId="30812" priority="1356" operator="containsText" text="CAM">
      <formula>NOT(ISERROR(SEARCH("CAM",AF21)))</formula>
    </cfRule>
    <cfRule type="containsText" dxfId="30811" priority="1357" operator="containsText" text="LM">
      <formula>NOT(ISERROR(SEARCH("LM",AF21)))</formula>
    </cfRule>
    <cfRule type="containsText" dxfId="30810" priority="1358" operator="containsText" text="CM">
      <formula>NOT(ISERROR(SEARCH("CM",AF21)))</formula>
    </cfRule>
    <cfRule type="containsText" dxfId="30809" priority="1359" operator="containsText" text="RM">
      <formula>NOT(ISERROR(SEARCH("RM",AF21)))</formula>
    </cfRule>
    <cfRule type="containsText" dxfId="30808" priority="1360" operator="containsText" text="CDM">
      <formula>NOT(ISERROR(SEARCH("CDM",AF21)))</formula>
    </cfRule>
    <cfRule type="containsText" dxfId="30807" priority="1361" operator="containsText" text="LWB">
      <formula>NOT(ISERROR(SEARCH("LWB",AF21)))</formula>
    </cfRule>
    <cfRule type="containsText" dxfId="30806" priority="1362" operator="containsText" text="RWB">
      <formula>NOT(ISERROR(SEARCH("RWB",AF21)))</formula>
    </cfRule>
    <cfRule type="containsText" dxfId="30805" priority="1363" operator="containsText" text="RB">
      <formula>NOT(ISERROR(SEARCH("RB",AF21)))</formula>
    </cfRule>
    <cfRule type="containsText" dxfId="30804" priority="1364" operator="containsText" text="CB">
      <formula>NOT(ISERROR(SEARCH("CB",AF21)))</formula>
    </cfRule>
    <cfRule type="containsText" dxfId="30803" priority="1365" operator="containsText" text="LB">
      <formula>NOT(ISERROR(SEARCH("LB",AF21)))</formula>
    </cfRule>
    <cfRule type="containsText" dxfId="30802" priority="1366" operator="containsText" text="GK">
      <formula>NOT(ISERROR(SEARCH("GK",AF21)))</formula>
    </cfRule>
  </conditionalFormatting>
  <conditionalFormatting sqref="AG21">
    <cfRule type="containsText" dxfId="30801" priority="1334" operator="containsText" text="ST">
      <formula>NOT(ISERROR(SEARCH("ST",AG21)))</formula>
    </cfRule>
    <cfRule type="containsText" dxfId="30800" priority="1335" operator="containsText" text="RW">
      <formula>NOT(ISERROR(SEARCH("RW",AG21)))</formula>
    </cfRule>
    <cfRule type="containsText" dxfId="30799" priority="1336" operator="containsText" text="LW">
      <formula>NOT(ISERROR(SEARCH("LW",AG21)))</formula>
    </cfRule>
    <cfRule type="containsText" dxfId="30798" priority="1337" operator="containsText" text="LF">
      <formula>NOT(ISERROR(SEARCH("LF",AG21)))</formula>
    </cfRule>
    <cfRule type="containsText" dxfId="30797" priority="1338" operator="containsText" text="CF">
      <formula>NOT(ISERROR(SEARCH("CF",AG21)))</formula>
    </cfRule>
    <cfRule type="containsText" dxfId="30796" priority="1339" operator="containsText" text="CF">
      <formula>NOT(ISERROR(SEARCH("CF",AG21)))</formula>
    </cfRule>
    <cfRule type="containsText" dxfId="30795" priority="1340" operator="containsText" text="CAM">
      <formula>NOT(ISERROR(SEARCH("CAM",AG21)))</formula>
    </cfRule>
    <cfRule type="containsText" dxfId="30794" priority="1341" operator="containsText" text="LM">
      <formula>NOT(ISERROR(SEARCH("LM",AG21)))</formula>
    </cfRule>
    <cfRule type="containsText" dxfId="30793" priority="1342" operator="containsText" text="CM">
      <formula>NOT(ISERROR(SEARCH("CM",AG21)))</formula>
    </cfRule>
    <cfRule type="containsText" dxfId="30792" priority="1343" operator="containsText" text="RM">
      <formula>NOT(ISERROR(SEARCH("RM",AG21)))</formula>
    </cfRule>
    <cfRule type="containsText" dxfId="30791" priority="1344" operator="containsText" text="CDM">
      <formula>NOT(ISERROR(SEARCH("CDM",AG21)))</formula>
    </cfRule>
    <cfRule type="containsText" dxfId="30790" priority="1345" operator="containsText" text="LWB">
      <formula>NOT(ISERROR(SEARCH("LWB",AG21)))</formula>
    </cfRule>
    <cfRule type="containsText" dxfId="30789" priority="1346" operator="containsText" text="RWB">
      <formula>NOT(ISERROR(SEARCH("RWB",AG21)))</formula>
    </cfRule>
    <cfRule type="containsText" dxfId="30788" priority="1347" operator="containsText" text="RB">
      <formula>NOT(ISERROR(SEARCH("RB",AG21)))</formula>
    </cfRule>
    <cfRule type="containsText" dxfId="30787" priority="1348" operator="containsText" text="CB">
      <formula>NOT(ISERROR(SEARCH("CB",AG21)))</formula>
    </cfRule>
    <cfRule type="containsText" dxfId="30786" priority="1349" operator="containsText" text="LB">
      <formula>NOT(ISERROR(SEARCH("LB",AG21)))</formula>
    </cfRule>
    <cfRule type="containsText" dxfId="30785" priority="1350" operator="containsText" text="GK">
      <formula>NOT(ISERROR(SEARCH("GK",AG21)))</formula>
    </cfRule>
  </conditionalFormatting>
  <conditionalFormatting sqref="AG22">
    <cfRule type="containsText" dxfId="30784" priority="1317" operator="containsText" text="ST">
      <formula>NOT(ISERROR(SEARCH("ST",AG22)))</formula>
    </cfRule>
    <cfRule type="containsText" dxfId="30783" priority="1318" operator="containsText" text="RW">
      <formula>NOT(ISERROR(SEARCH("RW",AG22)))</formula>
    </cfRule>
    <cfRule type="containsText" dxfId="30782" priority="1319" operator="containsText" text="LW">
      <formula>NOT(ISERROR(SEARCH("LW",AG22)))</formula>
    </cfRule>
    <cfRule type="containsText" dxfId="30781" priority="1320" operator="containsText" text="LF">
      <formula>NOT(ISERROR(SEARCH("LF",AG22)))</formula>
    </cfRule>
    <cfRule type="containsText" dxfId="30780" priority="1321" operator="containsText" text="CF">
      <formula>NOT(ISERROR(SEARCH("CF",AG22)))</formula>
    </cfRule>
    <cfRule type="containsText" dxfId="30779" priority="1322" operator="containsText" text="CF">
      <formula>NOT(ISERROR(SEARCH("CF",AG22)))</formula>
    </cfRule>
    <cfRule type="containsText" dxfId="30778" priority="1323" operator="containsText" text="CAM">
      <formula>NOT(ISERROR(SEARCH("CAM",AG22)))</formula>
    </cfRule>
    <cfRule type="containsText" dxfId="30777" priority="1324" operator="containsText" text="LM">
      <formula>NOT(ISERROR(SEARCH("LM",AG22)))</formula>
    </cfRule>
    <cfRule type="containsText" dxfId="30776" priority="1325" operator="containsText" text="CM">
      <formula>NOT(ISERROR(SEARCH("CM",AG22)))</formula>
    </cfRule>
    <cfRule type="containsText" dxfId="30775" priority="1326" operator="containsText" text="RM">
      <formula>NOT(ISERROR(SEARCH("RM",AG22)))</formula>
    </cfRule>
    <cfRule type="containsText" dxfId="30774" priority="1327" operator="containsText" text="CDM">
      <formula>NOT(ISERROR(SEARCH("CDM",AG22)))</formula>
    </cfRule>
    <cfRule type="containsText" dxfId="30773" priority="1328" operator="containsText" text="LWB">
      <formula>NOT(ISERROR(SEARCH("LWB",AG22)))</formula>
    </cfRule>
    <cfRule type="containsText" dxfId="30772" priority="1329" operator="containsText" text="RWB">
      <formula>NOT(ISERROR(SEARCH("RWB",AG22)))</formula>
    </cfRule>
    <cfRule type="containsText" dxfId="30771" priority="1330" operator="containsText" text="RB">
      <formula>NOT(ISERROR(SEARCH("RB",AG22)))</formula>
    </cfRule>
    <cfRule type="containsText" dxfId="30770" priority="1331" operator="containsText" text="CB">
      <formula>NOT(ISERROR(SEARCH("CB",AG22)))</formula>
    </cfRule>
    <cfRule type="containsText" dxfId="30769" priority="1332" operator="containsText" text="LB">
      <formula>NOT(ISERROR(SEARCH("LB",AG22)))</formula>
    </cfRule>
    <cfRule type="containsText" dxfId="30768" priority="1333" operator="containsText" text="GK">
      <formula>NOT(ISERROR(SEARCH("GK",AG22)))</formula>
    </cfRule>
  </conditionalFormatting>
  <conditionalFormatting sqref="AG22">
    <cfRule type="containsText" dxfId="30767" priority="1300" operator="containsText" text="ST">
      <formula>NOT(ISERROR(SEARCH("ST",AG22)))</formula>
    </cfRule>
    <cfRule type="containsText" dxfId="30766" priority="1301" operator="containsText" text="RW">
      <formula>NOT(ISERROR(SEARCH("RW",AG22)))</formula>
    </cfRule>
    <cfRule type="containsText" dxfId="30765" priority="1302" operator="containsText" text="LW">
      <formula>NOT(ISERROR(SEARCH("LW",AG22)))</formula>
    </cfRule>
    <cfRule type="containsText" dxfId="30764" priority="1303" operator="containsText" text="LF">
      <formula>NOT(ISERROR(SEARCH("LF",AG22)))</formula>
    </cfRule>
    <cfRule type="containsText" dxfId="30763" priority="1304" operator="containsText" text="CF">
      <formula>NOT(ISERROR(SEARCH("CF",AG22)))</formula>
    </cfRule>
    <cfRule type="containsText" dxfId="30762" priority="1305" operator="containsText" text="CF">
      <formula>NOT(ISERROR(SEARCH("CF",AG22)))</formula>
    </cfRule>
    <cfRule type="containsText" dxfId="30761" priority="1306" operator="containsText" text="CAM">
      <formula>NOT(ISERROR(SEARCH("CAM",AG22)))</formula>
    </cfRule>
    <cfRule type="containsText" dxfId="30760" priority="1307" operator="containsText" text="LM">
      <formula>NOT(ISERROR(SEARCH("LM",AG22)))</formula>
    </cfRule>
    <cfRule type="containsText" dxfId="30759" priority="1308" operator="containsText" text="CM">
      <formula>NOT(ISERROR(SEARCH("CM",AG22)))</formula>
    </cfRule>
    <cfRule type="containsText" dxfId="30758" priority="1309" operator="containsText" text="RM">
      <formula>NOT(ISERROR(SEARCH("RM",AG22)))</formula>
    </cfRule>
    <cfRule type="containsText" dxfId="30757" priority="1310" operator="containsText" text="CDM">
      <formula>NOT(ISERROR(SEARCH("CDM",AG22)))</formula>
    </cfRule>
    <cfRule type="containsText" dxfId="30756" priority="1311" operator="containsText" text="LWB">
      <formula>NOT(ISERROR(SEARCH("LWB",AG22)))</formula>
    </cfRule>
    <cfRule type="containsText" dxfId="30755" priority="1312" operator="containsText" text="RWB">
      <formula>NOT(ISERROR(SEARCH("RWB",AG22)))</formula>
    </cfRule>
    <cfRule type="containsText" dxfId="30754" priority="1313" operator="containsText" text="RB">
      <formula>NOT(ISERROR(SEARCH("RB",AG22)))</formula>
    </cfRule>
    <cfRule type="containsText" dxfId="30753" priority="1314" operator="containsText" text="CB">
      <formula>NOT(ISERROR(SEARCH("CB",AG22)))</formula>
    </cfRule>
    <cfRule type="containsText" dxfId="30752" priority="1315" operator="containsText" text="LB">
      <formula>NOT(ISERROR(SEARCH("LB",AG22)))</formula>
    </cfRule>
    <cfRule type="containsText" dxfId="30751" priority="1316" operator="containsText" text="GK">
      <formula>NOT(ISERROR(SEARCH("GK",AG22)))</formula>
    </cfRule>
  </conditionalFormatting>
  <conditionalFormatting sqref="AF32">
    <cfRule type="containsText" dxfId="30750" priority="1284" operator="containsText" text="RW">
      <formula>NOT(ISERROR(SEARCH("RW",AF32)))</formula>
    </cfRule>
    <cfRule type="containsText" dxfId="30749" priority="1285" operator="containsText" text="LW">
      <formula>NOT(ISERROR(SEARCH("LW",AF32)))</formula>
    </cfRule>
    <cfRule type="containsText" dxfId="30748" priority="1286" operator="containsText" text="LF">
      <formula>NOT(ISERROR(SEARCH("LF",AF32)))</formula>
    </cfRule>
    <cfRule type="containsText" dxfId="30747" priority="1287" operator="containsText" text="CF">
      <formula>NOT(ISERROR(SEARCH("CF",AF32)))</formula>
    </cfRule>
    <cfRule type="containsText" dxfId="30746" priority="1288" operator="containsText" text="CF">
      <formula>NOT(ISERROR(SEARCH("CF",AF32)))</formula>
    </cfRule>
    <cfRule type="containsText" dxfId="30745" priority="1289" operator="containsText" text="CAM">
      <formula>NOT(ISERROR(SEARCH("CAM",AF32)))</formula>
    </cfRule>
    <cfRule type="containsText" dxfId="30744" priority="1290" operator="containsText" text="LM">
      <formula>NOT(ISERROR(SEARCH("LM",AF32)))</formula>
    </cfRule>
    <cfRule type="containsText" dxfId="30743" priority="1291" operator="containsText" text="CM">
      <formula>NOT(ISERROR(SEARCH("CM",AF32)))</formula>
    </cfRule>
    <cfRule type="containsText" dxfId="30742" priority="1292" operator="containsText" text="RM">
      <formula>NOT(ISERROR(SEARCH("RM",AF32)))</formula>
    </cfRule>
    <cfRule type="containsText" dxfId="30741" priority="1293" operator="containsText" text="CDM">
      <formula>NOT(ISERROR(SEARCH("CDM",AF32)))</formula>
    </cfRule>
    <cfRule type="containsText" dxfId="30740" priority="1294" operator="containsText" text="LWB">
      <formula>NOT(ISERROR(SEARCH("LWB",AF32)))</formula>
    </cfRule>
    <cfRule type="containsText" dxfId="30739" priority="1295" operator="containsText" text="RWB">
      <formula>NOT(ISERROR(SEARCH("RWB",AF32)))</formula>
    </cfRule>
    <cfRule type="containsText" dxfId="30738" priority="1296" operator="containsText" text="RB">
      <formula>NOT(ISERROR(SEARCH("RB",AF32)))</formula>
    </cfRule>
    <cfRule type="containsText" dxfId="30737" priority="1297" operator="containsText" text="CB">
      <formula>NOT(ISERROR(SEARCH("CB",AF32)))</formula>
    </cfRule>
    <cfRule type="containsText" dxfId="30736" priority="1298" operator="containsText" text="LB">
      <formula>NOT(ISERROR(SEARCH("LB",AF32)))</formula>
    </cfRule>
    <cfRule type="containsText" dxfId="30735" priority="1299" operator="containsText" text="GK">
      <formula>NOT(ISERROR(SEARCH("GK",AF32)))</formula>
    </cfRule>
  </conditionalFormatting>
  <conditionalFormatting sqref="AG32">
    <cfRule type="containsText" dxfId="30734" priority="1267" operator="containsText" text="ST">
      <formula>NOT(ISERROR(SEARCH("ST",AG32)))</formula>
    </cfRule>
    <cfRule type="containsText" dxfId="30733" priority="1268" operator="containsText" text="RW">
      <formula>NOT(ISERROR(SEARCH("RW",AG32)))</formula>
    </cfRule>
    <cfRule type="containsText" dxfId="30732" priority="1269" operator="containsText" text="LW">
      <formula>NOT(ISERROR(SEARCH("LW",AG32)))</formula>
    </cfRule>
    <cfRule type="containsText" dxfId="30731" priority="1270" operator="containsText" text="LF">
      <formula>NOT(ISERROR(SEARCH("LF",AG32)))</formula>
    </cfRule>
    <cfRule type="containsText" dxfId="30730" priority="1271" operator="containsText" text="CF">
      <formula>NOT(ISERROR(SEARCH("CF",AG32)))</formula>
    </cfRule>
    <cfRule type="containsText" dxfId="30729" priority="1272" operator="containsText" text="CF">
      <formula>NOT(ISERROR(SEARCH("CF",AG32)))</formula>
    </cfRule>
    <cfRule type="containsText" dxfId="30728" priority="1273" operator="containsText" text="CAM">
      <formula>NOT(ISERROR(SEARCH("CAM",AG32)))</formula>
    </cfRule>
    <cfRule type="containsText" dxfId="30727" priority="1274" operator="containsText" text="LM">
      <formula>NOT(ISERROR(SEARCH("LM",AG32)))</formula>
    </cfRule>
    <cfRule type="containsText" dxfId="30726" priority="1275" operator="containsText" text="CM">
      <formula>NOT(ISERROR(SEARCH("CM",AG32)))</formula>
    </cfRule>
    <cfRule type="containsText" dxfId="30725" priority="1276" operator="containsText" text="RM">
      <formula>NOT(ISERROR(SEARCH("RM",AG32)))</formula>
    </cfRule>
    <cfRule type="containsText" dxfId="30724" priority="1277" operator="containsText" text="CDM">
      <formula>NOT(ISERROR(SEARCH("CDM",AG32)))</formula>
    </cfRule>
    <cfRule type="containsText" dxfId="30723" priority="1278" operator="containsText" text="LWB">
      <formula>NOT(ISERROR(SEARCH("LWB",AG32)))</formula>
    </cfRule>
    <cfRule type="containsText" dxfId="30722" priority="1279" operator="containsText" text="RWB">
      <formula>NOT(ISERROR(SEARCH("RWB",AG32)))</formula>
    </cfRule>
    <cfRule type="containsText" dxfId="30721" priority="1280" operator="containsText" text="RB">
      <formula>NOT(ISERROR(SEARCH("RB",AG32)))</formula>
    </cfRule>
    <cfRule type="containsText" dxfId="30720" priority="1281" operator="containsText" text="CB">
      <formula>NOT(ISERROR(SEARCH("CB",AG32)))</formula>
    </cfRule>
    <cfRule type="containsText" dxfId="30719" priority="1282" operator="containsText" text="LB">
      <formula>NOT(ISERROR(SEARCH("LB",AG32)))</formula>
    </cfRule>
    <cfRule type="containsText" dxfId="30718" priority="1283" operator="containsText" text="GK">
      <formula>NOT(ISERROR(SEARCH("GK",AG32)))</formula>
    </cfRule>
  </conditionalFormatting>
  <conditionalFormatting sqref="AG23">
    <cfRule type="containsText" dxfId="30717" priority="1250" operator="containsText" text="ST">
      <formula>NOT(ISERROR(SEARCH("ST",AG23)))</formula>
    </cfRule>
    <cfRule type="containsText" dxfId="30716" priority="1251" operator="containsText" text="RW">
      <formula>NOT(ISERROR(SEARCH("RW",AG23)))</formula>
    </cfRule>
    <cfRule type="containsText" dxfId="30715" priority="1252" operator="containsText" text="LW">
      <formula>NOT(ISERROR(SEARCH("LW",AG23)))</formula>
    </cfRule>
    <cfRule type="containsText" dxfId="30714" priority="1253" operator="containsText" text="LF">
      <formula>NOT(ISERROR(SEARCH("LF",AG23)))</formula>
    </cfRule>
    <cfRule type="containsText" dxfId="30713" priority="1254" operator="containsText" text="CF">
      <formula>NOT(ISERROR(SEARCH("CF",AG23)))</formula>
    </cfRule>
    <cfRule type="containsText" dxfId="30712" priority="1255" operator="containsText" text="CF">
      <formula>NOT(ISERROR(SEARCH("CF",AG23)))</formula>
    </cfRule>
    <cfRule type="containsText" dxfId="30711" priority="1256" operator="containsText" text="CAM">
      <formula>NOT(ISERROR(SEARCH("CAM",AG23)))</formula>
    </cfRule>
    <cfRule type="containsText" dxfId="30710" priority="1257" operator="containsText" text="LM">
      <formula>NOT(ISERROR(SEARCH("LM",AG23)))</formula>
    </cfRule>
    <cfRule type="containsText" dxfId="30709" priority="1258" operator="containsText" text="CM">
      <formula>NOT(ISERROR(SEARCH("CM",AG23)))</formula>
    </cfRule>
    <cfRule type="containsText" dxfId="30708" priority="1259" operator="containsText" text="RM">
      <formula>NOT(ISERROR(SEARCH("RM",AG23)))</formula>
    </cfRule>
    <cfRule type="containsText" dxfId="30707" priority="1260" operator="containsText" text="CDM">
      <formula>NOT(ISERROR(SEARCH("CDM",AG23)))</formula>
    </cfRule>
    <cfRule type="containsText" dxfId="30706" priority="1261" operator="containsText" text="LWB">
      <formula>NOT(ISERROR(SEARCH("LWB",AG23)))</formula>
    </cfRule>
    <cfRule type="containsText" dxfId="30705" priority="1262" operator="containsText" text="RWB">
      <formula>NOT(ISERROR(SEARCH("RWB",AG23)))</formula>
    </cfRule>
    <cfRule type="containsText" dxfId="30704" priority="1263" operator="containsText" text="RB">
      <formula>NOT(ISERROR(SEARCH("RB",AG23)))</formula>
    </cfRule>
    <cfRule type="containsText" dxfId="30703" priority="1264" operator="containsText" text="CB">
      <formula>NOT(ISERROR(SEARCH("CB",AG23)))</formula>
    </cfRule>
    <cfRule type="containsText" dxfId="30702" priority="1265" operator="containsText" text="LB">
      <formula>NOT(ISERROR(SEARCH("LB",AG23)))</formula>
    </cfRule>
    <cfRule type="containsText" dxfId="30701" priority="1266" operator="containsText" text="GK">
      <formula>NOT(ISERROR(SEARCH("GK",AG23)))</formula>
    </cfRule>
  </conditionalFormatting>
  <conditionalFormatting sqref="AG24">
    <cfRule type="containsText" dxfId="30700" priority="1233" operator="containsText" text="ST">
      <formula>NOT(ISERROR(SEARCH("ST",AG24)))</formula>
    </cfRule>
    <cfRule type="containsText" dxfId="30699" priority="1234" operator="containsText" text="RW">
      <formula>NOT(ISERROR(SEARCH("RW",AG24)))</formula>
    </cfRule>
    <cfRule type="containsText" dxfId="30698" priority="1235" operator="containsText" text="LW">
      <formula>NOT(ISERROR(SEARCH("LW",AG24)))</formula>
    </cfRule>
    <cfRule type="containsText" dxfId="30697" priority="1236" operator="containsText" text="LF">
      <formula>NOT(ISERROR(SEARCH("LF",AG24)))</formula>
    </cfRule>
    <cfRule type="containsText" dxfId="30696" priority="1237" operator="containsText" text="CF">
      <formula>NOT(ISERROR(SEARCH("CF",AG24)))</formula>
    </cfRule>
    <cfRule type="containsText" dxfId="30695" priority="1238" operator="containsText" text="CF">
      <formula>NOT(ISERROR(SEARCH("CF",AG24)))</formula>
    </cfRule>
    <cfRule type="containsText" dxfId="30694" priority="1239" operator="containsText" text="CAM">
      <formula>NOT(ISERROR(SEARCH("CAM",AG24)))</formula>
    </cfRule>
    <cfRule type="containsText" dxfId="30693" priority="1240" operator="containsText" text="LM">
      <formula>NOT(ISERROR(SEARCH("LM",AG24)))</formula>
    </cfRule>
    <cfRule type="containsText" dxfId="30692" priority="1241" operator="containsText" text="CM">
      <formula>NOT(ISERROR(SEARCH("CM",AG24)))</formula>
    </cfRule>
    <cfRule type="containsText" dxfId="30691" priority="1242" operator="containsText" text="RM">
      <formula>NOT(ISERROR(SEARCH("RM",AG24)))</formula>
    </cfRule>
    <cfRule type="containsText" dxfId="30690" priority="1243" operator="containsText" text="CDM">
      <formula>NOT(ISERROR(SEARCH("CDM",AG24)))</formula>
    </cfRule>
    <cfRule type="containsText" dxfId="30689" priority="1244" operator="containsText" text="LWB">
      <formula>NOT(ISERROR(SEARCH("LWB",AG24)))</formula>
    </cfRule>
    <cfRule type="containsText" dxfId="30688" priority="1245" operator="containsText" text="RWB">
      <formula>NOT(ISERROR(SEARCH("RWB",AG24)))</formula>
    </cfRule>
    <cfRule type="containsText" dxfId="30687" priority="1246" operator="containsText" text="RB">
      <formula>NOT(ISERROR(SEARCH("RB",AG24)))</formula>
    </cfRule>
    <cfRule type="containsText" dxfId="30686" priority="1247" operator="containsText" text="CB">
      <formula>NOT(ISERROR(SEARCH("CB",AG24)))</formula>
    </cfRule>
    <cfRule type="containsText" dxfId="30685" priority="1248" operator="containsText" text="LB">
      <formula>NOT(ISERROR(SEARCH("LB",AG24)))</formula>
    </cfRule>
    <cfRule type="containsText" dxfId="30684" priority="1249" operator="containsText" text="GK">
      <formula>NOT(ISERROR(SEARCH("GK",AG24)))</formula>
    </cfRule>
  </conditionalFormatting>
  <conditionalFormatting sqref="AG23">
    <cfRule type="containsText" dxfId="30683" priority="1216" operator="containsText" text="ST">
      <formula>NOT(ISERROR(SEARCH("ST",AG23)))</formula>
    </cfRule>
    <cfRule type="containsText" dxfId="30682" priority="1217" operator="containsText" text="RW">
      <formula>NOT(ISERROR(SEARCH("RW",AG23)))</formula>
    </cfRule>
    <cfRule type="containsText" dxfId="30681" priority="1218" operator="containsText" text="LW">
      <formula>NOT(ISERROR(SEARCH("LW",AG23)))</formula>
    </cfRule>
    <cfRule type="containsText" dxfId="30680" priority="1219" operator="containsText" text="LF">
      <formula>NOT(ISERROR(SEARCH("LF",AG23)))</formula>
    </cfRule>
    <cfRule type="containsText" dxfId="30679" priority="1220" operator="containsText" text="CF">
      <formula>NOT(ISERROR(SEARCH("CF",AG23)))</formula>
    </cfRule>
    <cfRule type="containsText" dxfId="30678" priority="1221" operator="containsText" text="CF">
      <formula>NOT(ISERROR(SEARCH("CF",AG23)))</formula>
    </cfRule>
    <cfRule type="containsText" dxfId="30677" priority="1222" operator="containsText" text="CAM">
      <formula>NOT(ISERROR(SEARCH("CAM",AG23)))</formula>
    </cfRule>
    <cfRule type="containsText" dxfId="30676" priority="1223" operator="containsText" text="LM">
      <formula>NOT(ISERROR(SEARCH("LM",AG23)))</formula>
    </cfRule>
    <cfRule type="containsText" dxfId="30675" priority="1224" operator="containsText" text="CM">
      <formula>NOT(ISERROR(SEARCH("CM",AG23)))</formula>
    </cfRule>
    <cfRule type="containsText" dxfId="30674" priority="1225" operator="containsText" text="RM">
      <formula>NOT(ISERROR(SEARCH("RM",AG23)))</formula>
    </cfRule>
    <cfRule type="containsText" dxfId="30673" priority="1226" operator="containsText" text="CDM">
      <formula>NOT(ISERROR(SEARCH("CDM",AG23)))</formula>
    </cfRule>
    <cfRule type="containsText" dxfId="30672" priority="1227" operator="containsText" text="LWB">
      <formula>NOT(ISERROR(SEARCH("LWB",AG23)))</formula>
    </cfRule>
    <cfRule type="containsText" dxfId="30671" priority="1228" operator="containsText" text="RWB">
      <formula>NOT(ISERROR(SEARCH("RWB",AG23)))</formula>
    </cfRule>
    <cfRule type="containsText" dxfId="30670" priority="1229" operator="containsText" text="RB">
      <formula>NOT(ISERROR(SEARCH("RB",AG23)))</formula>
    </cfRule>
    <cfRule type="containsText" dxfId="30669" priority="1230" operator="containsText" text="CB">
      <formula>NOT(ISERROR(SEARCH("CB",AG23)))</formula>
    </cfRule>
    <cfRule type="containsText" dxfId="30668" priority="1231" operator="containsText" text="LB">
      <formula>NOT(ISERROR(SEARCH("LB",AG23)))</formula>
    </cfRule>
    <cfRule type="containsText" dxfId="30667" priority="1232" operator="containsText" text="GK">
      <formula>NOT(ISERROR(SEARCH("GK",AG23)))</formula>
    </cfRule>
  </conditionalFormatting>
  <conditionalFormatting sqref="AG24">
    <cfRule type="containsText" dxfId="30666" priority="1199" operator="containsText" text="ST">
      <formula>NOT(ISERROR(SEARCH("ST",AG24)))</formula>
    </cfRule>
    <cfRule type="containsText" dxfId="30665" priority="1200" operator="containsText" text="RW">
      <formula>NOT(ISERROR(SEARCH("RW",AG24)))</formula>
    </cfRule>
    <cfRule type="containsText" dxfId="30664" priority="1201" operator="containsText" text="LW">
      <formula>NOT(ISERROR(SEARCH("LW",AG24)))</formula>
    </cfRule>
    <cfRule type="containsText" dxfId="30663" priority="1202" operator="containsText" text="LF">
      <formula>NOT(ISERROR(SEARCH("LF",AG24)))</formula>
    </cfRule>
    <cfRule type="containsText" dxfId="30662" priority="1203" operator="containsText" text="CF">
      <formula>NOT(ISERROR(SEARCH("CF",AG24)))</formula>
    </cfRule>
    <cfRule type="containsText" dxfId="30661" priority="1204" operator="containsText" text="CF">
      <formula>NOT(ISERROR(SEARCH("CF",AG24)))</formula>
    </cfRule>
    <cfRule type="containsText" dxfId="30660" priority="1205" operator="containsText" text="CAM">
      <formula>NOT(ISERROR(SEARCH("CAM",AG24)))</formula>
    </cfRule>
    <cfRule type="containsText" dxfId="30659" priority="1206" operator="containsText" text="LM">
      <formula>NOT(ISERROR(SEARCH("LM",AG24)))</formula>
    </cfRule>
    <cfRule type="containsText" dxfId="30658" priority="1207" operator="containsText" text="CM">
      <formula>NOT(ISERROR(SEARCH("CM",AG24)))</formula>
    </cfRule>
    <cfRule type="containsText" dxfId="30657" priority="1208" operator="containsText" text="RM">
      <formula>NOT(ISERROR(SEARCH("RM",AG24)))</formula>
    </cfRule>
    <cfRule type="containsText" dxfId="30656" priority="1209" operator="containsText" text="CDM">
      <formula>NOT(ISERROR(SEARCH("CDM",AG24)))</formula>
    </cfRule>
    <cfRule type="containsText" dxfId="30655" priority="1210" operator="containsText" text="LWB">
      <formula>NOT(ISERROR(SEARCH("LWB",AG24)))</formula>
    </cfRule>
    <cfRule type="containsText" dxfId="30654" priority="1211" operator="containsText" text="RWB">
      <formula>NOT(ISERROR(SEARCH("RWB",AG24)))</formula>
    </cfRule>
    <cfRule type="containsText" dxfId="30653" priority="1212" operator="containsText" text="RB">
      <formula>NOT(ISERROR(SEARCH("RB",AG24)))</formula>
    </cfRule>
    <cfRule type="containsText" dxfId="30652" priority="1213" operator="containsText" text="CB">
      <formula>NOT(ISERROR(SEARCH("CB",AG24)))</formula>
    </cfRule>
    <cfRule type="containsText" dxfId="30651" priority="1214" operator="containsText" text="LB">
      <formula>NOT(ISERROR(SEARCH("LB",AG24)))</formula>
    </cfRule>
    <cfRule type="containsText" dxfId="30650" priority="1215" operator="containsText" text="GK">
      <formula>NOT(ISERROR(SEARCH("GK",AG24)))</formula>
    </cfRule>
  </conditionalFormatting>
  <conditionalFormatting sqref="AF25">
    <cfRule type="containsText" dxfId="30649" priority="1183" operator="containsText" text="RW">
      <formula>NOT(ISERROR(SEARCH("RW",AF25)))</formula>
    </cfRule>
    <cfRule type="containsText" dxfId="30648" priority="1184" operator="containsText" text="LW">
      <formula>NOT(ISERROR(SEARCH("LW",AF25)))</formula>
    </cfRule>
    <cfRule type="containsText" dxfId="30647" priority="1185" operator="containsText" text="LF">
      <formula>NOT(ISERROR(SEARCH("LF",AF25)))</formula>
    </cfRule>
    <cfRule type="containsText" dxfId="30646" priority="1186" operator="containsText" text="CF">
      <formula>NOT(ISERROR(SEARCH("CF",AF25)))</formula>
    </cfRule>
    <cfRule type="containsText" dxfId="30645" priority="1187" operator="containsText" text="CF">
      <formula>NOT(ISERROR(SEARCH("CF",AF25)))</formula>
    </cfRule>
    <cfRule type="containsText" dxfId="30644" priority="1188" operator="containsText" text="CAM">
      <formula>NOT(ISERROR(SEARCH("CAM",AF25)))</formula>
    </cfRule>
    <cfRule type="containsText" dxfId="30643" priority="1189" operator="containsText" text="LM">
      <formula>NOT(ISERROR(SEARCH("LM",AF25)))</formula>
    </cfRule>
    <cfRule type="containsText" dxfId="30642" priority="1190" operator="containsText" text="CM">
      <formula>NOT(ISERROR(SEARCH("CM",AF25)))</formula>
    </cfRule>
    <cfRule type="containsText" dxfId="30641" priority="1191" operator="containsText" text="RM">
      <formula>NOT(ISERROR(SEARCH("RM",AF25)))</formula>
    </cfRule>
    <cfRule type="containsText" dxfId="30640" priority="1192" operator="containsText" text="CDM">
      <formula>NOT(ISERROR(SEARCH("CDM",AF25)))</formula>
    </cfRule>
    <cfRule type="containsText" dxfId="30639" priority="1193" operator="containsText" text="LWB">
      <formula>NOT(ISERROR(SEARCH("LWB",AF25)))</formula>
    </cfRule>
    <cfRule type="containsText" dxfId="30638" priority="1194" operator="containsText" text="RWB">
      <formula>NOT(ISERROR(SEARCH("RWB",AF25)))</formula>
    </cfRule>
    <cfRule type="containsText" dxfId="30637" priority="1195" operator="containsText" text="RB">
      <formula>NOT(ISERROR(SEARCH("RB",AF25)))</formula>
    </cfRule>
    <cfRule type="containsText" dxfId="30636" priority="1196" operator="containsText" text="CB">
      <formula>NOT(ISERROR(SEARCH("CB",AF25)))</formula>
    </cfRule>
    <cfRule type="containsText" dxfId="30635" priority="1197" operator="containsText" text="LB">
      <formula>NOT(ISERROR(SEARCH("LB",AF25)))</formula>
    </cfRule>
    <cfRule type="containsText" dxfId="30634" priority="1198" operator="containsText" text="GK">
      <formula>NOT(ISERROR(SEARCH("GK",AF25)))</formula>
    </cfRule>
  </conditionalFormatting>
  <conditionalFormatting sqref="AG25">
    <cfRule type="containsText" dxfId="30633" priority="1166" operator="containsText" text="ST">
      <formula>NOT(ISERROR(SEARCH("ST",AG25)))</formula>
    </cfRule>
    <cfRule type="containsText" dxfId="30632" priority="1167" operator="containsText" text="RW">
      <formula>NOT(ISERROR(SEARCH("RW",AG25)))</formula>
    </cfRule>
    <cfRule type="containsText" dxfId="30631" priority="1168" operator="containsText" text="LW">
      <formula>NOT(ISERROR(SEARCH("LW",AG25)))</formula>
    </cfRule>
    <cfRule type="containsText" dxfId="30630" priority="1169" operator="containsText" text="LF">
      <formula>NOT(ISERROR(SEARCH("LF",AG25)))</formula>
    </cfRule>
    <cfRule type="containsText" dxfId="30629" priority="1170" operator="containsText" text="CF">
      <formula>NOT(ISERROR(SEARCH("CF",AG25)))</formula>
    </cfRule>
    <cfRule type="containsText" dxfId="30628" priority="1171" operator="containsText" text="CF">
      <formula>NOT(ISERROR(SEARCH("CF",AG25)))</formula>
    </cfRule>
    <cfRule type="containsText" dxfId="30627" priority="1172" operator="containsText" text="CAM">
      <formula>NOT(ISERROR(SEARCH("CAM",AG25)))</formula>
    </cfRule>
    <cfRule type="containsText" dxfId="30626" priority="1173" operator="containsText" text="LM">
      <formula>NOT(ISERROR(SEARCH("LM",AG25)))</formula>
    </cfRule>
    <cfRule type="containsText" dxfId="30625" priority="1174" operator="containsText" text="CM">
      <formula>NOT(ISERROR(SEARCH("CM",AG25)))</formula>
    </cfRule>
    <cfRule type="containsText" dxfId="30624" priority="1175" operator="containsText" text="RM">
      <formula>NOT(ISERROR(SEARCH("RM",AG25)))</formula>
    </cfRule>
    <cfRule type="containsText" dxfId="30623" priority="1176" operator="containsText" text="CDM">
      <formula>NOT(ISERROR(SEARCH("CDM",AG25)))</formula>
    </cfRule>
    <cfRule type="containsText" dxfId="30622" priority="1177" operator="containsText" text="LWB">
      <formula>NOT(ISERROR(SEARCH("LWB",AG25)))</formula>
    </cfRule>
    <cfRule type="containsText" dxfId="30621" priority="1178" operator="containsText" text="RWB">
      <formula>NOT(ISERROR(SEARCH("RWB",AG25)))</formula>
    </cfRule>
    <cfRule type="containsText" dxfId="30620" priority="1179" operator="containsText" text="RB">
      <formula>NOT(ISERROR(SEARCH("RB",AG25)))</formula>
    </cfRule>
    <cfRule type="containsText" dxfId="30619" priority="1180" operator="containsText" text="CB">
      <formula>NOT(ISERROR(SEARCH("CB",AG25)))</formula>
    </cfRule>
    <cfRule type="containsText" dxfId="30618" priority="1181" operator="containsText" text="LB">
      <formula>NOT(ISERROR(SEARCH("LB",AG25)))</formula>
    </cfRule>
    <cfRule type="containsText" dxfId="30617" priority="1182" operator="containsText" text="GK">
      <formula>NOT(ISERROR(SEARCH("GK",AG25)))</formula>
    </cfRule>
  </conditionalFormatting>
  <conditionalFormatting sqref="AG29">
    <cfRule type="containsText" dxfId="30616" priority="1149" operator="containsText" text="ST">
      <formula>NOT(ISERROR(SEARCH("ST",AG29)))</formula>
    </cfRule>
    <cfRule type="containsText" dxfId="30615" priority="1150" operator="containsText" text="RW">
      <formula>NOT(ISERROR(SEARCH("RW",AG29)))</formula>
    </cfRule>
    <cfRule type="containsText" dxfId="30614" priority="1151" operator="containsText" text="LW">
      <formula>NOT(ISERROR(SEARCH("LW",AG29)))</formula>
    </cfRule>
    <cfRule type="containsText" dxfId="30613" priority="1152" operator="containsText" text="LF">
      <formula>NOT(ISERROR(SEARCH("LF",AG29)))</formula>
    </cfRule>
    <cfRule type="containsText" dxfId="30612" priority="1153" operator="containsText" text="CF">
      <formula>NOT(ISERROR(SEARCH("CF",AG29)))</formula>
    </cfRule>
    <cfRule type="containsText" dxfId="30611" priority="1154" operator="containsText" text="CF">
      <formula>NOT(ISERROR(SEARCH("CF",AG29)))</formula>
    </cfRule>
    <cfRule type="containsText" dxfId="30610" priority="1155" operator="containsText" text="CAM">
      <formula>NOT(ISERROR(SEARCH("CAM",AG29)))</formula>
    </cfRule>
    <cfRule type="containsText" dxfId="30609" priority="1156" operator="containsText" text="LM">
      <formula>NOT(ISERROR(SEARCH("LM",AG29)))</formula>
    </cfRule>
    <cfRule type="containsText" dxfId="30608" priority="1157" operator="containsText" text="CM">
      <formula>NOT(ISERROR(SEARCH("CM",AG29)))</formula>
    </cfRule>
    <cfRule type="containsText" dxfId="30607" priority="1158" operator="containsText" text="RM">
      <formula>NOT(ISERROR(SEARCH("RM",AG29)))</formula>
    </cfRule>
    <cfRule type="containsText" dxfId="30606" priority="1159" operator="containsText" text="CDM">
      <formula>NOT(ISERROR(SEARCH("CDM",AG29)))</formula>
    </cfRule>
    <cfRule type="containsText" dxfId="30605" priority="1160" operator="containsText" text="LWB">
      <formula>NOT(ISERROR(SEARCH("LWB",AG29)))</formula>
    </cfRule>
    <cfRule type="containsText" dxfId="30604" priority="1161" operator="containsText" text="RWB">
      <formula>NOT(ISERROR(SEARCH("RWB",AG29)))</formula>
    </cfRule>
    <cfRule type="containsText" dxfId="30603" priority="1162" operator="containsText" text="RB">
      <formula>NOT(ISERROR(SEARCH("RB",AG29)))</formula>
    </cfRule>
    <cfRule type="containsText" dxfId="30602" priority="1163" operator="containsText" text="CB">
      <formula>NOT(ISERROR(SEARCH("CB",AG29)))</formula>
    </cfRule>
    <cfRule type="containsText" dxfId="30601" priority="1164" operator="containsText" text="LB">
      <formula>NOT(ISERROR(SEARCH("LB",AG29)))</formula>
    </cfRule>
    <cfRule type="containsText" dxfId="30600" priority="1165" operator="containsText" text="GK">
      <formula>NOT(ISERROR(SEARCH("GK",AG29)))</formula>
    </cfRule>
  </conditionalFormatting>
  <conditionalFormatting sqref="AG29">
    <cfRule type="containsText" dxfId="30599" priority="1132" operator="containsText" text="ST">
      <formula>NOT(ISERROR(SEARCH("ST",AG29)))</formula>
    </cfRule>
    <cfRule type="containsText" dxfId="30598" priority="1133" operator="containsText" text="RW">
      <formula>NOT(ISERROR(SEARCH("RW",AG29)))</formula>
    </cfRule>
    <cfRule type="containsText" dxfId="30597" priority="1134" operator="containsText" text="LW">
      <formula>NOT(ISERROR(SEARCH("LW",AG29)))</formula>
    </cfRule>
    <cfRule type="containsText" dxfId="30596" priority="1135" operator="containsText" text="LF">
      <formula>NOT(ISERROR(SEARCH("LF",AG29)))</formula>
    </cfRule>
    <cfRule type="containsText" dxfId="30595" priority="1136" operator="containsText" text="CF">
      <formula>NOT(ISERROR(SEARCH("CF",AG29)))</formula>
    </cfRule>
    <cfRule type="containsText" dxfId="30594" priority="1137" operator="containsText" text="CF">
      <formula>NOT(ISERROR(SEARCH("CF",AG29)))</formula>
    </cfRule>
    <cfRule type="containsText" dxfId="30593" priority="1138" operator="containsText" text="CAM">
      <formula>NOT(ISERROR(SEARCH("CAM",AG29)))</formula>
    </cfRule>
    <cfRule type="containsText" dxfId="30592" priority="1139" operator="containsText" text="LM">
      <formula>NOT(ISERROR(SEARCH("LM",AG29)))</formula>
    </cfRule>
    <cfRule type="containsText" dxfId="30591" priority="1140" operator="containsText" text="CM">
      <formula>NOT(ISERROR(SEARCH("CM",AG29)))</formula>
    </cfRule>
    <cfRule type="containsText" dxfId="30590" priority="1141" operator="containsText" text="RM">
      <formula>NOT(ISERROR(SEARCH("RM",AG29)))</formula>
    </cfRule>
    <cfRule type="containsText" dxfId="30589" priority="1142" operator="containsText" text="CDM">
      <formula>NOT(ISERROR(SEARCH("CDM",AG29)))</formula>
    </cfRule>
    <cfRule type="containsText" dxfId="30588" priority="1143" operator="containsText" text="LWB">
      <formula>NOT(ISERROR(SEARCH("LWB",AG29)))</formula>
    </cfRule>
    <cfRule type="containsText" dxfId="30587" priority="1144" operator="containsText" text="RWB">
      <formula>NOT(ISERROR(SEARCH("RWB",AG29)))</formula>
    </cfRule>
    <cfRule type="containsText" dxfId="30586" priority="1145" operator="containsText" text="RB">
      <formula>NOT(ISERROR(SEARCH("RB",AG29)))</formula>
    </cfRule>
    <cfRule type="containsText" dxfId="30585" priority="1146" operator="containsText" text="CB">
      <formula>NOT(ISERROR(SEARCH("CB",AG29)))</formula>
    </cfRule>
    <cfRule type="containsText" dxfId="30584" priority="1147" operator="containsText" text="LB">
      <formula>NOT(ISERROR(SEARCH("LB",AG29)))</formula>
    </cfRule>
    <cfRule type="containsText" dxfId="30583" priority="1148" operator="containsText" text="GK">
      <formula>NOT(ISERROR(SEARCH("GK",AG29)))</formula>
    </cfRule>
  </conditionalFormatting>
  <conditionalFormatting sqref="AG28">
    <cfRule type="containsText" dxfId="30582" priority="1115" operator="containsText" text="ST">
      <formula>NOT(ISERROR(SEARCH("ST",AG28)))</formula>
    </cfRule>
    <cfRule type="containsText" dxfId="30581" priority="1116" operator="containsText" text="RW">
      <formula>NOT(ISERROR(SEARCH("RW",AG28)))</formula>
    </cfRule>
    <cfRule type="containsText" dxfId="30580" priority="1117" operator="containsText" text="LW">
      <formula>NOT(ISERROR(SEARCH("LW",AG28)))</formula>
    </cfRule>
    <cfRule type="containsText" dxfId="30579" priority="1118" operator="containsText" text="LF">
      <formula>NOT(ISERROR(SEARCH("LF",AG28)))</formula>
    </cfRule>
    <cfRule type="containsText" dxfId="30578" priority="1119" operator="containsText" text="CF">
      <formula>NOT(ISERROR(SEARCH("CF",AG28)))</formula>
    </cfRule>
    <cfRule type="containsText" dxfId="30577" priority="1120" operator="containsText" text="CF">
      <formula>NOT(ISERROR(SEARCH("CF",AG28)))</formula>
    </cfRule>
    <cfRule type="containsText" dxfId="30576" priority="1121" operator="containsText" text="CAM">
      <formula>NOT(ISERROR(SEARCH("CAM",AG28)))</formula>
    </cfRule>
    <cfRule type="containsText" dxfId="30575" priority="1122" operator="containsText" text="LM">
      <formula>NOT(ISERROR(SEARCH("LM",AG28)))</formula>
    </cfRule>
    <cfRule type="containsText" dxfId="30574" priority="1123" operator="containsText" text="CM">
      <formula>NOT(ISERROR(SEARCH("CM",AG28)))</formula>
    </cfRule>
    <cfRule type="containsText" dxfId="30573" priority="1124" operator="containsText" text="RM">
      <formula>NOT(ISERROR(SEARCH("RM",AG28)))</formula>
    </cfRule>
    <cfRule type="containsText" dxfId="30572" priority="1125" operator="containsText" text="CDM">
      <formula>NOT(ISERROR(SEARCH("CDM",AG28)))</formula>
    </cfRule>
    <cfRule type="containsText" dxfId="30571" priority="1126" operator="containsText" text="LWB">
      <formula>NOT(ISERROR(SEARCH("LWB",AG28)))</formula>
    </cfRule>
    <cfRule type="containsText" dxfId="30570" priority="1127" operator="containsText" text="RWB">
      <formula>NOT(ISERROR(SEARCH("RWB",AG28)))</formula>
    </cfRule>
    <cfRule type="containsText" dxfId="30569" priority="1128" operator="containsText" text="RB">
      <formula>NOT(ISERROR(SEARCH("RB",AG28)))</formula>
    </cfRule>
    <cfRule type="containsText" dxfId="30568" priority="1129" operator="containsText" text="CB">
      <formula>NOT(ISERROR(SEARCH("CB",AG28)))</formula>
    </cfRule>
    <cfRule type="containsText" dxfId="30567" priority="1130" operator="containsText" text="LB">
      <formula>NOT(ISERROR(SEARCH("LB",AG28)))</formula>
    </cfRule>
    <cfRule type="containsText" dxfId="30566" priority="1131" operator="containsText" text="GK">
      <formula>NOT(ISERROR(SEARCH("GK",AG28)))</formula>
    </cfRule>
  </conditionalFormatting>
  <conditionalFormatting sqref="AG30">
    <cfRule type="containsText" dxfId="30565" priority="1098" operator="containsText" text="ST">
      <formula>NOT(ISERROR(SEARCH("ST",AG30)))</formula>
    </cfRule>
    <cfRule type="containsText" dxfId="30564" priority="1099" operator="containsText" text="RW">
      <formula>NOT(ISERROR(SEARCH("RW",AG30)))</formula>
    </cfRule>
    <cfRule type="containsText" dxfId="30563" priority="1100" operator="containsText" text="LW">
      <formula>NOT(ISERROR(SEARCH("LW",AG30)))</formula>
    </cfRule>
    <cfRule type="containsText" dxfId="30562" priority="1101" operator="containsText" text="LF">
      <formula>NOT(ISERROR(SEARCH("LF",AG30)))</formula>
    </cfRule>
    <cfRule type="containsText" dxfId="30561" priority="1102" operator="containsText" text="CF">
      <formula>NOT(ISERROR(SEARCH("CF",AG30)))</formula>
    </cfRule>
    <cfRule type="containsText" dxfId="30560" priority="1103" operator="containsText" text="CF">
      <formula>NOT(ISERROR(SEARCH("CF",AG30)))</formula>
    </cfRule>
    <cfRule type="containsText" dxfId="30559" priority="1104" operator="containsText" text="CAM">
      <formula>NOT(ISERROR(SEARCH("CAM",AG30)))</formula>
    </cfRule>
    <cfRule type="containsText" dxfId="30558" priority="1105" operator="containsText" text="LM">
      <formula>NOT(ISERROR(SEARCH("LM",AG30)))</formula>
    </cfRule>
    <cfRule type="containsText" dxfId="30557" priority="1106" operator="containsText" text="CM">
      <formula>NOT(ISERROR(SEARCH("CM",AG30)))</formula>
    </cfRule>
    <cfRule type="containsText" dxfId="30556" priority="1107" operator="containsText" text="RM">
      <formula>NOT(ISERROR(SEARCH("RM",AG30)))</formula>
    </cfRule>
    <cfRule type="containsText" dxfId="30555" priority="1108" operator="containsText" text="CDM">
      <formula>NOT(ISERROR(SEARCH("CDM",AG30)))</formula>
    </cfRule>
    <cfRule type="containsText" dxfId="30554" priority="1109" operator="containsText" text="LWB">
      <formula>NOT(ISERROR(SEARCH("LWB",AG30)))</formula>
    </cfRule>
    <cfRule type="containsText" dxfId="30553" priority="1110" operator="containsText" text="RWB">
      <formula>NOT(ISERROR(SEARCH("RWB",AG30)))</formula>
    </cfRule>
    <cfRule type="containsText" dxfId="30552" priority="1111" operator="containsText" text="RB">
      <formula>NOT(ISERROR(SEARCH("RB",AG30)))</formula>
    </cfRule>
    <cfRule type="containsText" dxfId="30551" priority="1112" operator="containsText" text="CB">
      <formula>NOT(ISERROR(SEARCH("CB",AG30)))</formula>
    </cfRule>
    <cfRule type="containsText" dxfId="30550" priority="1113" operator="containsText" text="LB">
      <formula>NOT(ISERROR(SEARCH("LB",AG30)))</formula>
    </cfRule>
    <cfRule type="containsText" dxfId="30549" priority="1114" operator="containsText" text="GK">
      <formula>NOT(ISERROR(SEARCH("GK",AG30)))</formula>
    </cfRule>
  </conditionalFormatting>
  <conditionalFormatting sqref="AG31">
    <cfRule type="containsText" dxfId="30548" priority="1081" operator="containsText" text="ST">
      <formula>NOT(ISERROR(SEARCH("ST",AG31)))</formula>
    </cfRule>
    <cfRule type="containsText" dxfId="30547" priority="1082" operator="containsText" text="RW">
      <formula>NOT(ISERROR(SEARCH("RW",AG31)))</formula>
    </cfRule>
    <cfRule type="containsText" dxfId="30546" priority="1083" operator="containsText" text="LW">
      <formula>NOT(ISERROR(SEARCH("LW",AG31)))</formula>
    </cfRule>
    <cfRule type="containsText" dxfId="30545" priority="1084" operator="containsText" text="LF">
      <formula>NOT(ISERROR(SEARCH("LF",AG31)))</formula>
    </cfRule>
    <cfRule type="containsText" dxfId="30544" priority="1085" operator="containsText" text="CF">
      <formula>NOT(ISERROR(SEARCH("CF",AG31)))</formula>
    </cfRule>
    <cfRule type="containsText" dxfId="30543" priority="1086" operator="containsText" text="CF">
      <formula>NOT(ISERROR(SEARCH("CF",AG31)))</formula>
    </cfRule>
    <cfRule type="containsText" dxfId="30542" priority="1087" operator="containsText" text="CAM">
      <formula>NOT(ISERROR(SEARCH("CAM",AG31)))</formula>
    </cfRule>
    <cfRule type="containsText" dxfId="30541" priority="1088" operator="containsText" text="LM">
      <formula>NOT(ISERROR(SEARCH("LM",AG31)))</formula>
    </cfRule>
    <cfRule type="containsText" dxfId="30540" priority="1089" operator="containsText" text="CM">
      <formula>NOT(ISERROR(SEARCH("CM",AG31)))</formula>
    </cfRule>
    <cfRule type="containsText" dxfId="30539" priority="1090" operator="containsText" text="RM">
      <formula>NOT(ISERROR(SEARCH("RM",AG31)))</formula>
    </cfRule>
    <cfRule type="containsText" dxfId="30538" priority="1091" operator="containsText" text="CDM">
      <formula>NOT(ISERROR(SEARCH("CDM",AG31)))</formula>
    </cfRule>
    <cfRule type="containsText" dxfId="30537" priority="1092" operator="containsText" text="LWB">
      <formula>NOT(ISERROR(SEARCH("LWB",AG31)))</formula>
    </cfRule>
    <cfRule type="containsText" dxfId="30536" priority="1093" operator="containsText" text="RWB">
      <formula>NOT(ISERROR(SEARCH("RWB",AG31)))</formula>
    </cfRule>
    <cfRule type="containsText" dxfId="30535" priority="1094" operator="containsText" text="RB">
      <formula>NOT(ISERROR(SEARCH("RB",AG31)))</formula>
    </cfRule>
    <cfRule type="containsText" dxfId="30534" priority="1095" operator="containsText" text="CB">
      <formula>NOT(ISERROR(SEARCH("CB",AG31)))</formula>
    </cfRule>
    <cfRule type="containsText" dxfId="30533" priority="1096" operator="containsText" text="LB">
      <formula>NOT(ISERROR(SEARCH("LB",AG31)))</formula>
    </cfRule>
    <cfRule type="containsText" dxfId="30532" priority="1097" operator="containsText" text="GK">
      <formula>NOT(ISERROR(SEARCH("GK",AG31)))</formula>
    </cfRule>
  </conditionalFormatting>
  <conditionalFormatting sqref="AF34">
    <cfRule type="containsText" dxfId="30531" priority="1065" operator="containsText" text="RW">
      <formula>NOT(ISERROR(SEARCH("RW",AF34)))</formula>
    </cfRule>
    <cfRule type="containsText" dxfId="30530" priority="1066" operator="containsText" text="LW">
      <formula>NOT(ISERROR(SEARCH("LW",AF34)))</formula>
    </cfRule>
    <cfRule type="containsText" dxfId="30529" priority="1067" operator="containsText" text="LF">
      <formula>NOT(ISERROR(SEARCH("LF",AF34)))</formula>
    </cfRule>
    <cfRule type="containsText" dxfId="30528" priority="1068" operator="containsText" text="CF">
      <formula>NOT(ISERROR(SEARCH("CF",AF34)))</formula>
    </cfRule>
    <cfRule type="containsText" dxfId="30527" priority="1069" operator="containsText" text="CF">
      <formula>NOT(ISERROR(SEARCH("CF",AF34)))</formula>
    </cfRule>
    <cfRule type="containsText" dxfId="30526" priority="1070" operator="containsText" text="CAM">
      <formula>NOT(ISERROR(SEARCH("CAM",AF34)))</formula>
    </cfRule>
    <cfRule type="containsText" dxfId="30525" priority="1071" operator="containsText" text="LM">
      <formula>NOT(ISERROR(SEARCH("LM",AF34)))</formula>
    </cfRule>
    <cfRule type="containsText" dxfId="30524" priority="1072" operator="containsText" text="CM">
      <formula>NOT(ISERROR(SEARCH("CM",AF34)))</formula>
    </cfRule>
    <cfRule type="containsText" dxfId="30523" priority="1073" operator="containsText" text="RM">
      <formula>NOT(ISERROR(SEARCH("RM",AF34)))</formula>
    </cfRule>
    <cfRule type="containsText" dxfId="30522" priority="1074" operator="containsText" text="CDM">
      <formula>NOT(ISERROR(SEARCH("CDM",AF34)))</formula>
    </cfRule>
    <cfRule type="containsText" dxfId="30521" priority="1075" operator="containsText" text="LWB">
      <formula>NOT(ISERROR(SEARCH("LWB",AF34)))</formula>
    </cfRule>
    <cfRule type="containsText" dxfId="30520" priority="1076" operator="containsText" text="RWB">
      <formula>NOT(ISERROR(SEARCH("RWB",AF34)))</formula>
    </cfRule>
    <cfRule type="containsText" dxfId="30519" priority="1077" operator="containsText" text="RB">
      <formula>NOT(ISERROR(SEARCH("RB",AF34)))</formula>
    </cfRule>
    <cfRule type="containsText" dxfId="30518" priority="1078" operator="containsText" text="CB">
      <formula>NOT(ISERROR(SEARCH("CB",AF34)))</formula>
    </cfRule>
    <cfRule type="containsText" dxfId="30517" priority="1079" operator="containsText" text="LB">
      <formula>NOT(ISERROR(SEARCH("LB",AF34)))</formula>
    </cfRule>
    <cfRule type="containsText" dxfId="30516" priority="1080" operator="containsText" text="GK">
      <formula>NOT(ISERROR(SEARCH("GK",AF34)))</formula>
    </cfRule>
  </conditionalFormatting>
  <conditionalFormatting sqref="AG34">
    <cfRule type="containsText" dxfId="30515" priority="1048" operator="containsText" text="ST">
      <formula>NOT(ISERROR(SEARCH("ST",AG34)))</formula>
    </cfRule>
    <cfRule type="containsText" dxfId="30514" priority="1049" operator="containsText" text="RW">
      <formula>NOT(ISERROR(SEARCH("RW",AG34)))</formula>
    </cfRule>
    <cfRule type="containsText" dxfId="30513" priority="1050" operator="containsText" text="LW">
      <formula>NOT(ISERROR(SEARCH("LW",AG34)))</formula>
    </cfRule>
    <cfRule type="containsText" dxfId="30512" priority="1051" operator="containsText" text="LF">
      <formula>NOT(ISERROR(SEARCH("LF",AG34)))</formula>
    </cfRule>
    <cfRule type="containsText" dxfId="30511" priority="1052" operator="containsText" text="CF">
      <formula>NOT(ISERROR(SEARCH("CF",AG34)))</formula>
    </cfRule>
    <cfRule type="containsText" dxfId="30510" priority="1053" operator="containsText" text="CF">
      <formula>NOT(ISERROR(SEARCH("CF",AG34)))</formula>
    </cfRule>
    <cfRule type="containsText" dxfId="30509" priority="1054" operator="containsText" text="CAM">
      <formula>NOT(ISERROR(SEARCH("CAM",AG34)))</formula>
    </cfRule>
    <cfRule type="containsText" dxfId="30508" priority="1055" operator="containsText" text="LM">
      <formula>NOT(ISERROR(SEARCH("LM",AG34)))</formula>
    </cfRule>
    <cfRule type="containsText" dxfId="30507" priority="1056" operator="containsText" text="CM">
      <formula>NOT(ISERROR(SEARCH("CM",AG34)))</formula>
    </cfRule>
    <cfRule type="containsText" dxfId="30506" priority="1057" operator="containsText" text="RM">
      <formula>NOT(ISERROR(SEARCH("RM",AG34)))</formula>
    </cfRule>
    <cfRule type="containsText" dxfId="30505" priority="1058" operator="containsText" text="CDM">
      <formula>NOT(ISERROR(SEARCH("CDM",AG34)))</formula>
    </cfRule>
    <cfRule type="containsText" dxfId="30504" priority="1059" operator="containsText" text="LWB">
      <formula>NOT(ISERROR(SEARCH("LWB",AG34)))</formula>
    </cfRule>
    <cfRule type="containsText" dxfId="30503" priority="1060" operator="containsText" text="RWB">
      <formula>NOT(ISERROR(SEARCH("RWB",AG34)))</formula>
    </cfRule>
    <cfRule type="containsText" dxfId="30502" priority="1061" operator="containsText" text="RB">
      <formula>NOT(ISERROR(SEARCH("RB",AG34)))</formula>
    </cfRule>
    <cfRule type="containsText" dxfId="30501" priority="1062" operator="containsText" text="CB">
      <formula>NOT(ISERROR(SEARCH("CB",AG34)))</formula>
    </cfRule>
    <cfRule type="containsText" dxfId="30500" priority="1063" operator="containsText" text="LB">
      <formula>NOT(ISERROR(SEARCH("LB",AG34)))</formula>
    </cfRule>
    <cfRule type="containsText" dxfId="30499" priority="1064" operator="containsText" text="GK">
      <formula>NOT(ISERROR(SEARCH("GK",AG34)))</formula>
    </cfRule>
  </conditionalFormatting>
  <conditionalFormatting sqref="AF32">
    <cfRule type="containsText" dxfId="30498" priority="1032" operator="containsText" text="RW">
      <formula>NOT(ISERROR(SEARCH("RW",AF32)))</formula>
    </cfRule>
    <cfRule type="containsText" dxfId="30497" priority="1033" operator="containsText" text="LW">
      <formula>NOT(ISERROR(SEARCH("LW",AF32)))</formula>
    </cfRule>
    <cfRule type="containsText" dxfId="30496" priority="1034" operator="containsText" text="LF">
      <formula>NOT(ISERROR(SEARCH("LF",AF32)))</formula>
    </cfRule>
    <cfRule type="containsText" dxfId="30495" priority="1035" operator="containsText" text="CF">
      <formula>NOT(ISERROR(SEARCH("CF",AF32)))</formula>
    </cfRule>
    <cfRule type="containsText" dxfId="30494" priority="1036" operator="containsText" text="CF">
      <formula>NOT(ISERROR(SEARCH("CF",AF32)))</formula>
    </cfRule>
    <cfRule type="containsText" dxfId="30493" priority="1037" operator="containsText" text="CAM">
      <formula>NOT(ISERROR(SEARCH("CAM",AF32)))</formula>
    </cfRule>
    <cfRule type="containsText" dxfId="30492" priority="1038" operator="containsText" text="LM">
      <formula>NOT(ISERROR(SEARCH("LM",AF32)))</formula>
    </cfRule>
    <cfRule type="containsText" dxfId="30491" priority="1039" operator="containsText" text="CM">
      <formula>NOT(ISERROR(SEARCH("CM",AF32)))</formula>
    </cfRule>
    <cfRule type="containsText" dxfId="30490" priority="1040" operator="containsText" text="RM">
      <formula>NOT(ISERROR(SEARCH("RM",AF32)))</formula>
    </cfRule>
    <cfRule type="containsText" dxfId="30489" priority="1041" operator="containsText" text="CDM">
      <formula>NOT(ISERROR(SEARCH("CDM",AF32)))</formula>
    </cfRule>
    <cfRule type="containsText" dxfId="30488" priority="1042" operator="containsText" text="LWB">
      <formula>NOT(ISERROR(SEARCH("LWB",AF32)))</formula>
    </cfRule>
    <cfRule type="containsText" dxfId="30487" priority="1043" operator="containsText" text="RWB">
      <formula>NOT(ISERROR(SEARCH("RWB",AF32)))</formula>
    </cfRule>
    <cfRule type="containsText" dxfId="30486" priority="1044" operator="containsText" text="RB">
      <formula>NOT(ISERROR(SEARCH("RB",AF32)))</formula>
    </cfRule>
    <cfRule type="containsText" dxfId="30485" priority="1045" operator="containsText" text="CB">
      <formula>NOT(ISERROR(SEARCH("CB",AF32)))</formula>
    </cfRule>
    <cfRule type="containsText" dxfId="30484" priority="1046" operator="containsText" text="LB">
      <formula>NOT(ISERROR(SEARCH("LB",AF32)))</formula>
    </cfRule>
    <cfRule type="containsText" dxfId="30483" priority="1047" operator="containsText" text="GK">
      <formula>NOT(ISERROR(SEARCH("GK",AF32)))</formula>
    </cfRule>
  </conditionalFormatting>
  <conditionalFormatting sqref="AG32">
    <cfRule type="containsText" dxfId="30482" priority="1015" operator="containsText" text="ST">
      <formula>NOT(ISERROR(SEARCH("ST",AG32)))</formula>
    </cfRule>
    <cfRule type="containsText" dxfId="30481" priority="1016" operator="containsText" text="RW">
      <formula>NOT(ISERROR(SEARCH("RW",AG32)))</formula>
    </cfRule>
    <cfRule type="containsText" dxfId="30480" priority="1017" operator="containsText" text="LW">
      <formula>NOT(ISERROR(SEARCH("LW",AG32)))</formula>
    </cfRule>
    <cfRule type="containsText" dxfId="30479" priority="1018" operator="containsText" text="LF">
      <formula>NOT(ISERROR(SEARCH("LF",AG32)))</formula>
    </cfRule>
    <cfRule type="containsText" dxfId="30478" priority="1019" operator="containsText" text="CF">
      <formula>NOT(ISERROR(SEARCH("CF",AG32)))</formula>
    </cfRule>
    <cfRule type="containsText" dxfId="30477" priority="1020" operator="containsText" text="CF">
      <formula>NOT(ISERROR(SEARCH("CF",AG32)))</formula>
    </cfRule>
    <cfRule type="containsText" dxfId="30476" priority="1021" operator="containsText" text="CAM">
      <formula>NOT(ISERROR(SEARCH("CAM",AG32)))</formula>
    </cfRule>
    <cfRule type="containsText" dxfId="30475" priority="1022" operator="containsText" text="LM">
      <formula>NOT(ISERROR(SEARCH("LM",AG32)))</formula>
    </cfRule>
    <cfRule type="containsText" dxfId="30474" priority="1023" operator="containsText" text="CM">
      <formula>NOT(ISERROR(SEARCH("CM",AG32)))</formula>
    </cfRule>
    <cfRule type="containsText" dxfId="30473" priority="1024" operator="containsText" text="RM">
      <formula>NOT(ISERROR(SEARCH("RM",AG32)))</formula>
    </cfRule>
    <cfRule type="containsText" dxfId="30472" priority="1025" operator="containsText" text="CDM">
      <formula>NOT(ISERROR(SEARCH("CDM",AG32)))</formula>
    </cfRule>
    <cfRule type="containsText" dxfId="30471" priority="1026" operator="containsText" text="LWB">
      <formula>NOT(ISERROR(SEARCH("LWB",AG32)))</formula>
    </cfRule>
    <cfRule type="containsText" dxfId="30470" priority="1027" operator="containsText" text="RWB">
      <formula>NOT(ISERROR(SEARCH("RWB",AG32)))</formula>
    </cfRule>
    <cfRule type="containsText" dxfId="30469" priority="1028" operator="containsText" text="RB">
      <formula>NOT(ISERROR(SEARCH("RB",AG32)))</formula>
    </cfRule>
    <cfRule type="containsText" dxfId="30468" priority="1029" operator="containsText" text="CB">
      <formula>NOT(ISERROR(SEARCH("CB",AG32)))</formula>
    </cfRule>
    <cfRule type="containsText" dxfId="30467" priority="1030" operator="containsText" text="LB">
      <formula>NOT(ISERROR(SEARCH("LB",AG32)))</formula>
    </cfRule>
    <cfRule type="containsText" dxfId="30466" priority="1031" operator="containsText" text="GK">
      <formula>NOT(ISERROR(SEARCH("GK",AG32)))</formula>
    </cfRule>
  </conditionalFormatting>
  <conditionalFormatting sqref="AG31">
    <cfRule type="containsText" dxfId="30465" priority="998" operator="containsText" text="ST">
      <formula>NOT(ISERROR(SEARCH("ST",AG31)))</formula>
    </cfRule>
    <cfRule type="containsText" dxfId="30464" priority="999" operator="containsText" text="RW">
      <formula>NOT(ISERROR(SEARCH("RW",AG31)))</formula>
    </cfRule>
    <cfRule type="containsText" dxfId="30463" priority="1000" operator="containsText" text="LW">
      <formula>NOT(ISERROR(SEARCH("LW",AG31)))</formula>
    </cfRule>
    <cfRule type="containsText" dxfId="30462" priority="1001" operator="containsText" text="LF">
      <formula>NOT(ISERROR(SEARCH("LF",AG31)))</formula>
    </cfRule>
    <cfRule type="containsText" dxfId="30461" priority="1002" operator="containsText" text="CF">
      <formula>NOT(ISERROR(SEARCH("CF",AG31)))</formula>
    </cfRule>
    <cfRule type="containsText" dxfId="30460" priority="1003" operator="containsText" text="CF">
      <formula>NOT(ISERROR(SEARCH("CF",AG31)))</formula>
    </cfRule>
    <cfRule type="containsText" dxfId="30459" priority="1004" operator="containsText" text="CAM">
      <formula>NOT(ISERROR(SEARCH("CAM",AG31)))</formula>
    </cfRule>
    <cfRule type="containsText" dxfId="30458" priority="1005" operator="containsText" text="LM">
      <formula>NOT(ISERROR(SEARCH("LM",AG31)))</formula>
    </cfRule>
    <cfRule type="containsText" dxfId="30457" priority="1006" operator="containsText" text="CM">
      <formula>NOT(ISERROR(SEARCH("CM",AG31)))</formula>
    </cfRule>
    <cfRule type="containsText" dxfId="30456" priority="1007" operator="containsText" text="RM">
      <formula>NOT(ISERROR(SEARCH("RM",AG31)))</formula>
    </cfRule>
    <cfRule type="containsText" dxfId="30455" priority="1008" operator="containsText" text="CDM">
      <formula>NOT(ISERROR(SEARCH("CDM",AG31)))</formula>
    </cfRule>
    <cfRule type="containsText" dxfId="30454" priority="1009" operator="containsText" text="LWB">
      <formula>NOT(ISERROR(SEARCH("LWB",AG31)))</formula>
    </cfRule>
    <cfRule type="containsText" dxfId="30453" priority="1010" operator="containsText" text="RWB">
      <formula>NOT(ISERROR(SEARCH("RWB",AG31)))</formula>
    </cfRule>
    <cfRule type="containsText" dxfId="30452" priority="1011" operator="containsText" text="RB">
      <formula>NOT(ISERROR(SEARCH("RB",AG31)))</formula>
    </cfRule>
    <cfRule type="containsText" dxfId="30451" priority="1012" operator="containsText" text="CB">
      <formula>NOT(ISERROR(SEARCH("CB",AG31)))</formula>
    </cfRule>
    <cfRule type="containsText" dxfId="30450" priority="1013" operator="containsText" text="LB">
      <formula>NOT(ISERROR(SEARCH("LB",AG31)))</formula>
    </cfRule>
    <cfRule type="containsText" dxfId="30449" priority="1014" operator="containsText" text="GK">
      <formula>NOT(ISERROR(SEARCH("GK",AG31)))</formula>
    </cfRule>
  </conditionalFormatting>
  <conditionalFormatting sqref="AF34">
    <cfRule type="containsText" dxfId="30448" priority="982" operator="containsText" text="RW">
      <formula>NOT(ISERROR(SEARCH("RW",AF34)))</formula>
    </cfRule>
    <cfRule type="containsText" dxfId="30447" priority="983" operator="containsText" text="LW">
      <formula>NOT(ISERROR(SEARCH("LW",AF34)))</formula>
    </cfRule>
    <cfRule type="containsText" dxfId="30446" priority="984" operator="containsText" text="LF">
      <formula>NOT(ISERROR(SEARCH("LF",AF34)))</formula>
    </cfRule>
    <cfRule type="containsText" dxfId="30445" priority="985" operator="containsText" text="CF">
      <formula>NOT(ISERROR(SEARCH("CF",AF34)))</formula>
    </cfRule>
    <cfRule type="containsText" dxfId="30444" priority="986" operator="containsText" text="CF">
      <formula>NOT(ISERROR(SEARCH("CF",AF34)))</formula>
    </cfRule>
    <cfRule type="containsText" dxfId="30443" priority="987" operator="containsText" text="CAM">
      <formula>NOT(ISERROR(SEARCH("CAM",AF34)))</formula>
    </cfRule>
    <cfRule type="containsText" dxfId="30442" priority="988" operator="containsText" text="LM">
      <formula>NOT(ISERROR(SEARCH("LM",AF34)))</formula>
    </cfRule>
    <cfRule type="containsText" dxfId="30441" priority="989" operator="containsText" text="CM">
      <formula>NOT(ISERROR(SEARCH("CM",AF34)))</formula>
    </cfRule>
    <cfRule type="containsText" dxfId="30440" priority="990" operator="containsText" text="RM">
      <formula>NOT(ISERROR(SEARCH("RM",AF34)))</formula>
    </cfRule>
    <cfRule type="containsText" dxfId="30439" priority="991" operator="containsText" text="CDM">
      <formula>NOT(ISERROR(SEARCH("CDM",AF34)))</formula>
    </cfRule>
    <cfRule type="containsText" dxfId="30438" priority="992" operator="containsText" text="LWB">
      <formula>NOT(ISERROR(SEARCH("LWB",AF34)))</formula>
    </cfRule>
    <cfRule type="containsText" dxfId="30437" priority="993" operator="containsText" text="RWB">
      <formula>NOT(ISERROR(SEARCH("RWB",AF34)))</formula>
    </cfRule>
    <cfRule type="containsText" dxfId="30436" priority="994" operator="containsText" text="RB">
      <formula>NOT(ISERROR(SEARCH("RB",AF34)))</formula>
    </cfRule>
    <cfRule type="containsText" dxfId="30435" priority="995" operator="containsText" text="CB">
      <formula>NOT(ISERROR(SEARCH("CB",AF34)))</formula>
    </cfRule>
    <cfRule type="containsText" dxfId="30434" priority="996" operator="containsText" text="LB">
      <formula>NOT(ISERROR(SEARCH("LB",AF34)))</formula>
    </cfRule>
    <cfRule type="containsText" dxfId="30433" priority="997" operator="containsText" text="GK">
      <formula>NOT(ISERROR(SEARCH("GK",AF34)))</formula>
    </cfRule>
  </conditionalFormatting>
  <conditionalFormatting sqref="AG34">
    <cfRule type="containsText" dxfId="30432" priority="965" operator="containsText" text="ST">
      <formula>NOT(ISERROR(SEARCH("ST",AG34)))</formula>
    </cfRule>
    <cfRule type="containsText" dxfId="30431" priority="966" operator="containsText" text="RW">
      <formula>NOT(ISERROR(SEARCH("RW",AG34)))</formula>
    </cfRule>
    <cfRule type="containsText" dxfId="30430" priority="967" operator="containsText" text="LW">
      <formula>NOT(ISERROR(SEARCH("LW",AG34)))</formula>
    </cfRule>
    <cfRule type="containsText" dxfId="30429" priority="968" operator="containsText" text="LF">
      <formula>NOT(ISERROR(SEARCH("LF",AG34)))</formula>
    </cfRule>
    <cfRule type="containsText" dxfId="30428" priority="969" operator="containsText" text="CF">
      <formula>NOT(ISERROR(SEARCH("CF",AG34)))</formula>
    </cfRule>
    <cfRule type="containsText" dxfId="30427" priority="970" operator="containsText" text="CF">
      <formula>NOT(ISERROR(SEARCH("CF",AG34)))</formula>
    </cfRule>
    <cfRule type="containsText" dxfId="30426" priority="971" operator="containsText" text="CAM">
      <formula>NOT(ISERROR(SEARCH("CAM",AG34)))</formula>
    </cfRule>
    <cfRule type="containsText" dxfId="30425" priority="972" operator="containsText" text="LM">
      <formula>NOT(ISERROR(SEARCH("LM",AG34)))</formula>
    </cfRule>
    <cfRule type="containsText" dxfId="30424" priority="973" operator="containsText" text="CM">
      <formula>NOT(ISERROR(SEARCH("CM",AG34)))</formula>
    </cfRule>
    <cfRule type="containsText" dxfId="30423" priority="974" operator="containsText" text="RM">
      <formula>NOT(ISERROR(SEARCH("RM",AG34)))</formula>
    </cfRule>
    <cfRule type="containsText" dxfId="30422" priority="975" operator="containsText" text="CDM">
      <formula>NOT(ISERROR(SEARCH("CDM",AG34)))</formula>
    </cfRule>
    <cfRule type="containsText" dxfId="30421" priority="976" operator="containsText" text="LWB">
      <formula>NOT(ISERROR(SEARCH("LWB",AG34)))</formula>
    </cfRule>
    <cfRule type="containsText" dxfId="30420" priority="977" operator="containsText" text="RWB">
      <formula>NOT(ISERROR(SEARCH("RWB",AG34)))</formula>
    </cfRule>
    <cfRule type="containsText" dxfId="30419" priority="978" operator="containsText" text="RB">
      <formula>NOT(ISERROR(SEARCH("RB",AG34)))</formula>
    </cfRule>
    <cfRule type="containsText" dxfId="30418" priority="979" operator="containsText" text="CB">
      <formula>NOT(ISERROR(SEARCH("CB",AG34)))</formula>
    </cfRule>
    <cfRule type="containsText" dxfId="30417" priority="980" operator="containsText" text="LB">
      <formula>NOT(ISERROR(SEARCH("LB",AG34)))</formula>
    </cfRule>
    <cfRule type="containsText" dxfId="30416" priority="981" operator="containsText" text="GK">
      <formula>NOT(ISERROR(SEARCH("GK",AG34)))</formula>
    </cfRule>
  </conditionalFormatting>
  <conditionalFormatting sqref="AF33">
    <cfRule type="containsText" dxfId="30415" priority="949" operator="containsText" text="RW">
      <formula>NOT(ISERROR(SEARCH("RW",AF33)))</formula>
    </cfRule>
    <cfRule type="containsText" dxfId="30414" priority="950" operator="containsText" text="LW">
      <formula>NOT(ISERROR(SEARCH("LW",AF33)))</formula>
    </cfRule>
    <cfRule type="containsText" dxfId="30413" priority="951" operator="containsText" text="LF">
      <formula>NOT(ISERROR(SEARCH("LF",AF33)))</formula>
    </cfRule>
    <cfRule type="containsText" dxfId="30412" priority="952" operator="containsText" text="CF">
      <formula>NOT(ISERROR(SEARCH("CF",AF33)))</formula>
    </cfRule>
    <cfRule type="containsText" dxfId="30411" priority="953" operator="containsText" text="CF">
      <formula>NOT(ISERROR(SEARCH("CF",AF33)))</formula>
    </cfRule>
    <cfRule type="containsText" dxfId="30410" priority="954" operator="containsText" text="CAM">
      <formula>NOT(ISERROR(SEARCH("CAM",AF33)))</formula>
    </cfRule>
    <cfRule type="containsText" dxfId="30409" priority="955" operator="containsText" text="LM">
      <formula>NOT(ISERROR(SEARCH("LM",AF33)))</formula>
    </cfRule>
    <cfRule type="containsText" dxfId="30408" priority="956" operator="containsText" text="CM">
      <formula>NOT(ISERROR(SEARCH("CM",AF33)))</formula>
    </cfRule>
    <cfRule type="containsText" dxfId="30407" priority="957" operator="containsText" text="RM">
      <formula>NOT(ISERROR(SEARCH("RM",AF33)))</formula>
    </cfRule>
    <cfRule type="containsText" dxfId="30406" priority="958" operator="containsText" text="CDM">
      <formula>NOT(ISERROR(SEARCH("CDM",AF33)))</formula>
    </cfRule>
    <cfRule type="containsText" dxfId="30405" priority="959" operator="containsText" text="LWB">
      <formula>NOT(ISERROR(SEARCH("LWB",AF33)))</formula>
    </cfRule>
    <cfRule type="containsText" dxfId="30404" priority="960" operator="containsText" text="RWB">
      <formula>NOT(ISERROR(SEARCH("RWB",AF33)))</formula>
    </cfRule>
    <cfRule type="containsText" dxfId="30403" priority="961" operator="containsText" text="RB">
      <formula>NOT(ISERROR(SEARCH("RB",AF33)))</formula>
    </cfRule>
    <cfRule type="containsText" dxfId="30402" priority="962" operator="containsText" text="CB">
      <formula>NOT(ISERROR(SEARCH("CB",AF33)))</formula>
    </cfRule>
    <cfRule type="containsText" dxfId="30401" priority="963" operator="containsText" text="LB">
      <formula>NOT(ISERROR(SEARCH("LB",AF33)))</formula>
    </cfRule>
    <cfRule type="containsText" dxfId="30400" priority="964" operator="containsText" text="GK">
      <formula>NOT(ISERROR(SEARCH("GK",AF33)))</formula>
    </cfRule>
  </conditionalFormatting>
  <conditionalFormatting sqref="AG33">
    <cfRule type="containsText" dxfId="30399" priority="932" operator="containsText" text="ST">
      <formula>NOT(ISERROR(SEARCH("ST",AG33)))</formula>
    </cfRule>
    <cfRule type="containsText" dxfId="30398" priority="933" operator="containsText" text="RW">
      <formula>NOT(ISERROR(SEARCH("RW",AG33)))</formula>
    </cfRule>
    <cfRule type="containsText" dxfId="30397" priority="934" operator="containsText" text="LW">
      <formula>NOT(ISERROR(SEARCH("LW",AG33)))</formula>
    </cfRule>
    <cfRule type="containsText" dxfId="30396" priority="935" operator="containsText" text="LF">
      <formula>NOT(ISERROR(SEARCH("LF",AG33)))</formula>
    </cfRule>
    <cfRule type="containsText" dxfId="30395" priority="936" operator="containsText" text="CF">
      <formula>NOT(ISERROR(SEARCH("CF",AG33)))</formula>
    </cfRule>
    <cfRule type="containsText" dxfId="30394" priority="937" operator="containsText" text="CF">
      <formula>NOT(ISERROR(SEARCH("CF",AG33)))</formula>
    </cfRule>
    <cfRule type="containsText" dxfId="30393" priority="938" operator="containsText" text="CAM">
      <formula>NOT(ISERROR(SEARCH("CAM",AG33)))</formula>
    </cfRule>
    <cfRule type="containsText" dxfId="30392" priority="939" operator="containsText" text="LM">
      <formula>NOT(ISERROR(SEARCH("LM",AG33)))</formula>
    </cfRule>
    <cfRule type="containsText" dxfId="30391" priority="940" operator="containsText" text="CM">
      <formula>NOT(ISERROR(SEARCH("CM",AG33)))</formula>
    </cfRule>
    <cfRule type="containsText" dxfId="30390" priority="941" operator="containsText" text="RM">
      <formula>NOT(ISERROR(SEARCH("RM",AG33)))</formula>
    </cfRule>
    <cfRule type="containsText" dxfId="30389" priority="942" operator="containsText" text="CDM">
      <formula>NOT(ISERROR(SEARCH("CDM",AG33)))</formula>
    </cfRule>
    <cfRule type="containsText" dxfId="30388" priority="943" operator="containsText" text="LWB">
      <formula>NOT(ISERROR(SEARCH("LWB",AG33)))</formula>
    </cfRule>
    <cfRule type="containsText" dxfId="30387" priority="944" operator="containsText" text="RWB">
      <formula>NOT(ISERROR(SEARCH("RWB",AG33)))</formula>
    </cfRule>
    <cfRule type="containsText" dxfId="30386" priority="945" operator="containsText" text="RB">
      <formula>NOT(ISERROR(SEARCH("RB",AG33)))</formula>
    </cfRule>
    <cfRule type="containsText" dxfId="30385" priority="946" operator="containsText" text="CB">
      <formula>NOT(ISERROR(SEARCH("CB",AG33)))</formula>
    </cfRule>
    <cfRule type="containsText" dxfId="30384" priority="947" operator="containsText" text="LB">
      <formula>NOT(ISERROR(SEARCH("LB",AG33)))</formula>
    </cfRule>
    <cfRule type="containsText" dxfId="30383" priority="948" operator="containsText" text="GK">
      <formula>NOT(ISERROR(SEARCH("GK",AG33)))</formula>
    </cfRule>
  </conditionalFormatting>
  <conditionalFormatting sqref="AG31">
    <cfRule type="containsText" dxfId="30382" priority="915" operator="containsText" text="ST">
      <formula>NOT(ISERROR(SEARCH("ST",AG31)))</formula>
    </cfRule>
    <cfRule type="containsText" dxfId="30381" priority="916" operator="containsText" text="RW">
      <formula>NOT(ISERROR(SEARCH("RW",AG31)))</formula>
    </cfRule>
    <cfRule type="containsText" dxfId="30380" priority="917" operator="containsText" text="LW">
      <formula>NOT(ISERROR(SEARCH("LW",AG31)))</formula>
    </cfRule>
    <cfRule type="containsText" dxfId="30379" priority="918" operator="containsText" text="LF">
      <formula>NOT(ISERROR(SEARCH("LF",AG31)))</formula>
    </cfRule>
    <cfRule type="containsText" dxfId="30378" priority="919" operator="containsText" text="CF">
      <formula>NOT(ISERROR(SEARCH("CF",AG31)))</formula>
    </cfRule>
    <cfRule type="containsText" dxfId="30377" priority="920" operator="containsText" text="CF">
      <formula>NOT(ISERROR(SEARCH("CF",AG31)))</formula>
    </cfRule>
    <cfRule type="containsText" dxfId="30376" priority="921" operator="containsText" text="CAM">
      <formula>NOT(ISERROR(SEARCH("CAM",AG31)))</formula>
    </cfRule>
    <cfRule type="containsText" dxfId="30375" priority="922" operator="containsText" text="LM">
      <formula>NOT(ISERROR(SEARCH("LM",AG31)))</formula>
    </cfRule>
    <cfRule type="containsText" dxfId="30374" priority="923" operator="containsText" text="CM">
      <formula>NOT(ISERROR(SEARCH("CM",AG31)))</formula>
    </cfRule>
    <cfRule type="containsText" dxfId="30373" priority="924" operator="containsText" text="RM">
      <formula>NOT(ISERROR(SEARCH("RM",AG31)))</formula>
    </cfRule>
    <cfRule type="containsText" dxfId="30372" priority="925" operator="containsText" text="CDM">
      <formula>NOT(ISERROR(SEARCH("CDM",AG31)))</formula>
    </cfRule>
    <cfRule type="containsText" dxfId="30371" priority="926" operator="containsText" text="LWB">
      <formula>NOT(ISERROR(SEARCH("LWB",AG31)))</formula>
    </cfRule>
    <cfRule type="containsText" dxfId="30370" priority="927" operator="containsText" text="RWB">
      <formula>NOT(ISERROR(SEARCH("RWB",AG31)))</formula>
    </cfRule>
    <cfRule type="containsText" dxfId="30369" priority="928" operator="containsText" text="RB">
      <formula>NOT(ISERROR(SEARCH("RB",AG31)))</formula>
    </cfRule>
    <cfRule type="containsText" dxfId="30368" priority="929" operator="containsText" text="CB">
      <formula>NOT(ISERROR(SEARCH("CB",AG31)))</formula>
    </cfRule>
    <cfRule type="containsText" dxfId="30367" priority="930" operator="containsText" text="LB">
      <formula>NOT(ISERROR(SEARCH("LB",AG31)))</formula>
    </cfRule>
    <cfRule type="containsText" dxfId="30366" priority="931" operator="containsText" text="GK">
      <formula>NOT(ISERROR(SEARCH("GK",AG31)))</formula>
    </cfRule>
  </conditionalFormatting>
  <conditionalFormatting sqref="AG32">
    <cfRule type="containsText" dxfId="30365" priority="898" operator="containsText" text="ST">
      <formula>NOT(ISERROR(SEARCH("ST",AG32)))</formula>
    </cfRule>
    <cfRule type="containsText" dxfId="30364" priority="899" operator="containsText" text="RW">
      <formula>NOT(ISERROR(SEARCH("RW",AG32)))</formula>
    </cfRule>
    <cfRule type="containsText" dxfId="30363" priority="900" operator="containsText" text="LW">
      <formula>NOT(ISERROR(SEARCH("LW",AG32)))</formula>
    </cfRule>
    <cfRule type="containsText" dxfId="30362" priority="901" operator="containsText" text="LF">
      <formula>NOT(ISERROR(SEARCH("LF",AG32)))</formula>
    </cfRule>
    <cfRule type="containsText" dxfId="30361" priority="902" operator="containsText" text="CF">
      <formula>NOT(ISERROR(SEARCH("CF",AG32)))</formula>
    </cfRule>
    <cfRule type="containsText" dxfId="30360" priority="903" operator="containsText" text="CF">
      <formula>NOT(ISERROR(SEARCH("CF",AG32)))</formula>
    </cfRule>
    <cfRule type="containsText" dxfId="30359" priority="904" operator="containsText" text="CAM">
      <formula>NOT(ISERROR(SEARCH("CAM",AG32)))</formula>
    </cfRule>
    <cfRule type="containsText" dxfId="30358" priority="905" operator="containsText" text="LM">
      <formula>NOT(ISERROR(SEARCH("LM",AG32)))</formula>
    </cfRule>
    <cfRule type="containsText" dxfId="30357" priority="906" operator="containsText" text="CM">
      <formula>NOT(ISERROR(SEARCH("CM",AG32)))</formula>
    </cfRule>
    <cfRule type="containsText" dxfId="30356" priority="907" operator="containsText" text="RM">
      <formula>NOT(ISERROR(SEARCH("RM",AG32)))</formula>
    </cfRule>
    <cfRule type="containsText" dxfId="30355" priority="908" operator="containsText" text="CDM">
      <formula>NOT(ISERROR(SEARCH("CDM",AG32)))</formula>
    </cfRule>
    <cfRule type="containsText" dxfId="30354" priority="909" operator="containsText" text="LWB">
      <formula>NOT(ISERROR(SEARCH("LWB",AG32)))</formula>
    </cfRule>
    <cfRule type="containsText" dxfId="30353" priority="910" operator="containsText" text="RWB">
      <formula>NOT(ISERROR(SEARCH("RWB",AG32)))</formula>
    </cfRule>
    <cfRule type="containsText" dxfId="30352" priority="911" operator="containsText" text="RB">
      <formula>NOT(ISERROR(SEARCH("RB",AG32)))</formula>
    </cfRule>
    <cfRule type="containsText" dxfId="30351" priority="912" operator="containsText" text="CB">
      <formula>NOT(ISERROR(SEARCH("CB",AG32)))</formula>
    </cfRule>
    <cfRule type="containsText" dxfId="30350" priority="913" operator="containsText" text="LB">
      <formula>NOT(ISERROR(SEARCH("LB",AG32)))</formula>
    </cfRule>
    <cfRule type="containsText" dxfId="30349" priority="914" operator="containsText" text="GK">
      <formula>NOT(ISERROR(SEARCH("GK",AG32)))</formula>
    </cfRule>
  </conditionalFormatting>
  <conditionalFormatting sqref="AF35">
    <cfRule type="containsText" dxfId="30348" priority="882" operator="containsText" text="RW">
      <formula>NOT(ISERROR(SEARCH("RW",AF35)))</formula>
    </cfRule>
    <cfRule type="containsText" dxfId="30347" priority="883" operator="containsText" text="LW">
      <formula>NOT(ISERROR(SEARCH("LW",AF35)))</formula>
    </cfRule>
    <cfRule type="containsText" dxfId="30346" priority="884" operator="containsText" text="LF">
      <formula>NOT(ISERROR(SEARCH("LF",AF35)))</formula>
    </cfRule>
    <cfRule type="containsText" dxfId="30345" priority="885" operator="containsText" text="CF">
      <formula>NOT(ISERROR(SEARCH("CF",AF35)))</formula>
    </cfRule>
    <cfRule type="containsText" dxfId="30344" priority="886" operator="containsText" text="CF">
      <formula>NOT(ISERROR(SEARCH("CF",AF35)))</formula>
    </cfRule>
    <cfRule type="containsText" dxfId="30343" priority="887" operator="containsText" text="CAM">
      <formula>NOT(ISERROR(SEARCH("CAM",AF35)))</formula>
    </cfRule>
    <cfRule type="containsText" dxfId="30342" priority="888" operator="containsText" text="LM">
      <formula>NOT(ISERROR(SEARCH("LM",AF35)))</formula>
    </cfRule>
    <cfRule type="containsText" dxfId="30341" priority="889" operator="containsText" text="CM">
      <formula>NOT(ISERROR(SEARCH("CM",AF35)))</formula>
    </cfRule>
    <cfRule type="containsText" dxfId="30340" priority="890" operator="containsText" text="RM">
      <formula>NOT(ISERROR(SEARCH("RM",AF35)))</formula>
    </cfRule>
    <cfRule type="containsText" dxfId="30339" priority="891" operator="containsText" text="CDM">
      <formula>NOT(ISERROR(SEARCH("CDM",AF35)))</formula>
    </cfRule>
    <cfRule type="containsText" dxfId="30338" priority="892" operator="containsText" text="LWB">
      <formula>NOT(ISERROR(SEARCH("LWB",AF35)))</formula>
    </cfRule>
    <cfRule type="containsText" dxfId="30337" priority="893" operator="containsText" text="RWB">
      <formula>NOT(ISERROR(SEARCH("RWB",AF35)))</formula>
    </cfRule>
    <cfRule type="containsText" dxfId="30336" priority="894" operator="containsText" text="RB">
      <formula>NOT(ISERROR(SEARCH("RB",AF35)))</formula>
    </cfRule>
    <cfRule type="containsText" dxfId="30335" priority="895" operator="containsText" text="CB">
      <formula>NOT(ISERROR(SEARCH("CB",AF35)))</formula>
    </cfRule>
    <cfRule type="containsText" dxfId="30334" priority="896" operator="containsText" text="LB">
      <formula>NOT(ISERROR(SEARCH("LB",AF35)))</formula>
    </cfRule>
    <cfRule type="containsText" dxfId="30333" priority="897" operator="containsText" text="GK">
      <formula>NOT(ISERROR(SEARCH("GK",AF35)))</formula>
    </cfRule>
  </conditionalFormatting>
  <conditionalFormatting sqref="AG35">
    <cfRule type="containsText" dxfId="30332" priority="865" operator="containsText" text="ST">
      <formula>NOT(ISERROR(SEARCH("ST",AG35)))</formula>
    </cfRule>
    <cfRule type="containsText" dxfId="30331" priority="866" operator="containsText" text="RW">
      <formula>NOT(ISERROR(SEARCH("RW",AG35)))</formula>
    </cfRule>
    <cfRule type="containsText" dxfId="30330" priority="867" operator="containsText" text="LW">
      <formula>NOT(ISERROR(SEARCH("LW",AG35)))</formula>
    </cfRule>
    <cfRule type="containsText" dxfId="30329" priority="868" operator="containsText" text="LF">
      <formula>NOT(ISERROR(SEARCH("LF",AG35)))</formula>
    </cfRule>
    <cfRule type="containsText" dxfId="30328" priority="869" operator="containsText" text="CF">
      <formula>NOT(ISERROR(SEARCH("CF",AG35)))</formula>
    </cfRule>
    <cfRule type="containsText" dxfId="30327" priority="870" operator="containsText" text="CF">
      <formula>NOT(ISERROR(SEARCH("CF",AG35)))</formula>
    </cfRule>
    <cfRule type="containsText" dxfId="30326" priority="871" operator="containsText" text="CAM">
      <formula>NOT(ISERROR(SEARCH("CAM",AG35)))</formula>
    </cfRule>
    <cfRule type="containsText" dxfId="30325" priority="872" operator="containsText" text="LM">
      <formula>NOT(ISERROR(SEARCH("LM",AG35)))</formula>
    </cfRule>
    <cfRule type="containsText" dxfId="30324" priority="873" operator="containsText" text="CM">
      <formula>NOT(ISERROR(SEARCH("CM",AG35)))</formula>
    </cfRule>
    <cfRule type="containsText" dxfId="30323" priority="874" operator="containsText" text="RM">
      <formula>NOT(ISERROR(SEARCH("RM",AG35)))</formula>
    </cfRule>
    <cfRule type="containsText" dxfId="30322" priority="875" operator="containsText" text="CDM">
      <formula>NOT(ISERROR(SEARCH("CDM",AG35)))</formula>
    </cfRule>
    <cfRule type="containsText" dxfId="30321" priority="876" operator="containsText" text="LWB">
      <formula>NOT(ISERROR(SEARCH("LWB",AG35)))</formula>
    </cfRule>
    <cfRule type="containsText" dxfId="30320" priority="877" operator="containsText" text="RWB">
      <formula>NOT(ISERROR(SEARCH("RWB",AG35)))</formula>
    </cfRule>
    <cfRule type="containsText" dxfId="30319" priority="878" operator="containsText" text="RB">
      <formula>NOT(ISERROR(SEARCH("RB",AG35)))</formula>
    </cfRule>
    <cfRule type="containsText" dxfId="30318" priority="879" operator="containsText" text="CB">
      <formula>NOT(ISERROR(SEARCH("CB",AG35)))</formula>
    </cfRule>
    <cfRule type="containsText" dxfId="30317" priority="880" operator="containsText" text="LB">
      <formula>NOT(ISERROR(SEARCH("LB",AG35)))</formula>
    </cfRule>
    <cfRule type="containsText" dxfId="30316" priority="881" operator="containsText" text="GK">
      <formula>NOT(ISERROR(SEARCH("GK",AG35)))</formula>
    </cfRule>
  </conditionalFormatting>
  <conditionalFormatting sqref="AF37:AF39">
    <cfRule type="containsText" dxfId="30315" priority="849" operator="containsText" text="RW">
      <formula>NOT(ISERROR(SEARCH("RW",AF37)))</formula>
    </cfRule>
    <cfRule type="containsText" dxfId="30314" priority="850" operator="containsText" text="LW">
      <formula>NOT(ISERROR(SEARCH("LW",AF37)))</formula>
    </cfRule>
    <cfRule type="containsText" dxfId="30313" priority="851" operator="containsText" text="LF">
      <formula>NOT(ISERROR(SEARCH("LF",AF37)))</formula>
    </cfRule>
    <cfRule type="containsText" dxfId="30312" priority="852" operator="containsText" text="CF">
      <formula>NOT(ISERROR(SEARCH("CF",AF37)))</formula>
    </cfRule>
    <cfRule type="containsText" dxfId="30311" priority="853" operator="containsText" text="CF">
      <formula>NOT(ISERROR(SEARCH("CF",AF37)))</formula>
    </cfRule>
    <cfRule type="containsText" dxfId="30310" priority="854" operator="containsText" text="CAM">
      <formula>NOT(ISERROR(SEARCH("CAM",AF37)))</formula>
    </cfRule>
    <cfRule type="containsText" dxfId="30309" priority="855" operator="containsText" text="LM">
      <formula>NOT(ISERROR(SEARCH("LM",AF37)))</formula>
    </cfRule>
    <cfRule type="containsText" dxfId="30308" priority="856" operator="containsText" text="CM">
      <formula>NOT(ISERROR(SEARCH("CM",AF37)))</formula>
    </cfRule>
    <cfRule type="containsText" dxfId="30307" priority="857" operator="containsText" text="RM">
      <formula>NOT(ISERROR(SEARCH("RM",AF37)))</formula>
    </cfRule>
    <cfRule type="containsText" dxfId="30306" priority="858" operator="containsText" text="CDM">
      <formula>NOT(ISERROR(SEARCH("CDM",AF37)))</formula>
    </cfRule>
    <cfRule type="containsText" dxfId="30305" priority="859" operator="containsText" text="LWB">
      <formula>NOT(ISERROR(SEARCH("LWB",AF37)))</formula>
    </cfRule>
    <cfRule type="containsText" dxfId="30304" priority="860" operator="containsText" text="RWB">
      <formula>NOT(ISERROR(SEARCH("RWB",AF37)))</formula>
    </cfRule>
    <cfRule type="containsText" dxfId="30303" priority="861" operator="containsText" text="RB">
      <formula>NOT(ISERROR(SEARCH("RB",AF37)))</formula>
    </cfRule>
    <cfRule type="containsText" dxfId="30302" priority="862" operator="containsText" text="CB">
      <formula>NOT(ISERROR(SEARCH("CB",AF37)))</formula>
    </cfRule>
    <cfRule type="containsText" dxfId="30301" priority="863" operator="containsText" text="LB">
      <formula>NOT(ISERROR(SEARCH("LB",AF37)))</formula>
    </cfRule>
    <cfRule type="containsText" dxfId="30300" priority="864" operator="containsText" text="GK">
      <formula>NOT(ISERROR(SEARCH("GK",AF37)))</formula>
    </cfRule>
  </conditionalFormatting>
  <conditionalFormatting sqref="AG37:AG39">
    <cfRule type="containsText" dxfId="30299" priority="832" operator="containsText" text="ST">
      <formula>NOT(ISERROR(SEARCH("ST",AG37)))</formula>
    </cfRule>
    <cfRule type="containsText" dxfId="30298" priority="833" operator="containsText" text="RW">
      <formula>NOT(ISERROR(SEARCH("RW",AG37)))</formula>
    </cfRule>
    <cfRule type="containsText" dxfId="30297" priority="834" operator="containsText" text="LW">
      <formula>NOT(ISERROR(SEARCH("LW",AG37)))</formula>
    </cfRule>
    <cfRule type="containsText" dxfId="30296" priority="835" operator="containsText" text="LF">
      <formula>NOT(ISERROR(SEARCH("LF",AG37)))</formula>
    </cfRule>
    <cfRule type="containsText" dxfId="30295" priority="836" operator="containsText" text="CF">
      <formula>NOT(ISERROR(SEARCH("CF",AG37)))</formula>
    </cfRule>
    <cfRule type="containsText" dxfId="30294" priority="837" operator="containsText" text="CF">
      <formula>NOT(ISERROR(SEARCH("CF",AG37)))</formula>
    </cfRule>
    <cfRule type="containsText" dxfId="30293" priority="838" operator="containsText" text="CAM">
      <formula>NOT(ISERROR(SEARCH("CAM",AG37)))</formula>
    </cfRule>
    <cfRule type="containsText" dxfId="30292" priority="839" operator="containsText" text="LM">
      <formula>NOT(ISERROR(SEARCH("LM",AG37)))</formula>
    </cfRule>
    <cfRule type="containsText" dxfId="30291" priority="840" operator="containsText" text="CM">
      <formula>NOT(ISERROR(SEARCH("CM",AG37)))</formula>
    </cfRule>
    <cfRule type="containsText" dxfId="30290" priority="841" operator="containsText" text="RM">
      <formula>NOT(ISERROR(SEARCH("RM",AG37)))</formula>
    </cfRule>
    <cfRule type="containsText" dxfId="30289" priority="842" operator="containsText" text="CDM">
      <formula>NOT(ISERROR(SEARCH("CDM",AG37)))</formula>
    </cfRule>
    <cfRule type="containsText" dxfId="30288" priority="843" operator="containsText" text="LWB">
      <formula>NOT(ISERROR(SEARCH("LWB",AG37)))</formula>
    </cfRule>
    <cfRule type="containsText" dxfId="30287" priority="844" operator="containsText" text="RWB">
      <formula>NOT(ISERROR(SEARCH("RWB",AG37)))</formula>
    </cfRule>
    <cfRule type="containsText" dxfId="30286" priority="845" operator="containsText" text="RB">
      <formula>NOT(ISERROR(SEARCH("RB",AG37)))</formula>
    </cfRule>
    <cfRule type="containsText" dxfId="30285" priority="846" operator="containsText" text="CB">
      <formula>NOT(ISERROR(SEARCH("CB",AG37)))</formula>
    </cfRule>
    <cfRule type="containsText" dxfId="30284" priority="847" operator="containsText" text="LB">
      <formula>NOT(ISERROR(SEARCH("LB",AG37)))</formula>
    </cfRule>
    <cfRule type="containsText" dxfId="30283" priority="848" operator="containsText" text="GK">
      <formula>NOT(ISERROR(SEARCH("GK",AG37)))</formula>
    </cfRule>
  </conditionalFormatting>
  <conditionalFormatting sqref="AF32">
    <cfRule type="containsText" dxfId="30282" priority="816" operator="containsText" text="RW">
      <formula>NOT(ISERROR(SEARCH("RW",AF32)))</formula>
    </cfRule>
    <cfRule type="containsText" dxfId="30281" priority="817" operator="containsText" text="LW">
      <formula>NOT(ISERROR(SEARCH("LW",AF32)))</formula>
    </cfRule>
    <cfRule type="containsText" dxfId="30280" priority="818" operator="containsText" text="LF">
      <formula>NOT(ISERROR(SEARCH("LF",AF32)))</formula>
    </cfRule>
    <cfRule type="containsText" dxfId="30279" priority="819" operator="containsText" text="CF">
      <formula>NOT(ISERROR(SEARCH("CF",AF32)))</formula>
    </cfRule>
    <cfRule type="containsText" dxfId="30278" priority="820" operator="containsText" text="CF">
      <formula>NOT(ISERROR(SEARCH("CF",AF32)))</formula>
    </cfRule>
    <cfRule type="containsText" dxfId="30277" priority="821" operator="containsText" text="CAM">
      <formula>NOT(ISERROR(SEARCH("CAM",AF32)))</formula>
    </cfRule>
    <cfRule type="containsText" dxfId="30276" priority="822" operator="containsText" text="LM">
      <formula>NOT(ISERROR(SEARCH("LM",AF32)))</formula>
    </cfRule>
    <cfRule type="containsText" dxfId="30275" priority="823" operator="containsText" text="CM">
      <formula>NOT(ISERROR(SEARCH("CM",AF32)))</formula>
    </cfRule>
    <cfRule type="containsText" dxfId="30274" priority="824" operator="containsText" text="RM">
      <formula>NOT(ISERROR(SEARCH("RM",AF32)))</formula>
    </cfRule>
    <cfRule type="containsText" dxfId="30273" priority="825" operator="containsText" text="CDM">
      <formula>NOT(ISERROR(SEARCH("CDM",AF32)))</formula>
    </cfRule>
    <cfRule type="containsText" dxfId="30272" priority="826" operator="containsText" text="LWB">
      <formula>NOT(ISERROR(SEARCH("LWB",AF32)))</formula>
    </cfRule>
    <cfRule type="containsText" dxfId="30271" priority="827" operator="containsText" text="RWB">
      <formula>NOT(ISERROR(SEARCH("RWB",AF32)))</formula>
    </cfRule>
    <cfRule type="containsText" dxfId="30270" priority="828" operator="containsText" text="RB">
      <formula>NOT(ISERROR(SEARCH("RB",AF32)))</formula>
    </cfRule>
    <cfRule type="containsText" dxfId="30269" priority="829" operator="containsText" text="CB">
      <formula>NOT(ISERROR(SEARCH("CB",AF32)))</formula>
    </cfRule>
    <cfRule type="containsText" dxfId="30268" priority="830" operator="containsText" text="LB">
      <formula>NOT(ISERROR(SEARCH("LB",AF32)))</formula>
    </cfRule>
    <cfRule type="containsText" dxfId="30267" priority="831" operator="containsText" text="GK">
      <formula>NOT(ISERROR(SEARCH("GK",AF32)))</formula>
    </cfRule>
  </conditionalFormatting>
  <conditionalFormatting sqref="AG32">
    <cfRule type="containsText" dxfId="30266" priority="799" operator="containsText" text="ST">
      <formula>NOT(ISERROR(SEARCH("ST",AG32)))</formula>
    </cfRule>
    <cfRule type="containsText" dxfId="30265" priority="800" operator="containsText" text="RW">
      <formula>NOT(ISERROR(SEARCH("RW",AG32)))</formula>
    </cfRule>
    <cfRule type="containsText" dxfId="30264" priority="801" operator="containsText" text="LW">
      <formula>NOT(ISERROR(SEARCH("LW",AG32)))</formula>
    </cfRule>
    <cfRule type="containsText" dxfId="30263" priority="802" operator="containsText" text="LF">
      <formula>NOT(ISERROR(SEARCH("LF",AG32)))</formula>
    </cfRule>
    <cfRule type="containsText" dxfId="30262" priority="803" operator="containsText" text="CF">
      <formula>NOT(ISERROR(SEARCH("CF",AG32)))</formula>
    </cfRule>
    <cfRule type="containsText" dxfId="30261" priority="804" operator="containsText" text="CF">
      <formula>NOT(ISERROR(SEARCH("CF",AG32)))</formula>
    </cfRule>
    <cfRule type="containsText" dxfId="30260" priority="805" operator="containsText" text="CAM">
      <formula>NOT(ISERROR(SEARCH("CAM",AG32)))</formula>
    </cfRule>
    <cfRule type="containsText" dxfId="30259" priority="806" operator="containsText" text="LM">
      <formula>NOT(ISERROR(SEARCH("LM",AG32)))</formula>
    </cfRule>
    <cfRule type="containsText" dxfId="30258" priority="807" operator="containsText" text="CM">
      <formula>NOT(ISERROR(SEARCH("CM",AG32)))</formula>
    </cfRule>
    <cfRule type="containsText" dxfId="30257" priority="808" operator="containsText" text="RM">
      <formula>NOT(ISERROR(SEARCH("RM",AG32)))</formula>
    </cfRule>
    <cfRule type="containsText" dxfId="30256" priority="809" operator="containsText" text="CDM">
      <formula>NOT(ISERROR(SEARCH("CDM",AG32)))</formula>
    </cfRule>
    <cfRule type="containsText" dxfId="30255" priority="810" operator="containsText" text="LWB">
      <formula>NOT(ISERROR(SEARCH("LWB",AG32)))</formula>
    </cfRule>
    <cfRule type="containsText" dxfId="30254" priority="811" operator="containsText" text="RWB">
      <formula>NOT(ISERROR(SEARCH("RWB",AG32)))</formula>
    </cfRule>
    <cfRule type="containsText" dxfId="30253" priority="812" operator="containsText" text="RB">
      <formula>NOT(ISERROR(SEARCH("RB",AG32)))</formula>
    </cfRule>
    <cfRule type="containsText" dxfId="30252" priority="813" operator="containsText" text="CB">
      <formula>NOT(ISERROR(SEARCH("CB",AG32)))</formula>
    </cfRule>
    <cfRule type="containsText" dxfId="30251" priority="814" operator="containsText" text="LB">
      <formula>NOT(ISERROR(SEARCH("LB",AG32)))</formula>
    </cfRule>
    <cfRule type="containsText" dxfId="30250" priority="815" operator="containsText" text="GK">
      <formula>NOT(ISERROR(SEARCH("GK",AG32)))</formula>
    </cfRule>
  </conditionalFormatting>
  <conditionalFormatting sqref="AF34">
    <cfRule type="containsText" dxfId="30249" priority="783" operator="containsText" text="RW">
      <formula>NOT(ISERROR(SEARCH("RW",AF34)))</formula>
    </cfRule>
    <cfRule type="containsText" dxfId="30248" priority="784" operator="containsText" text="LW">
      <formula>NOT(ISERROR(SEARCH("LW",AF34)))</formula>
    </cfRule>
    <cfRule type="containsText" dxfId="30247" priority="785" operator="containsText" text="LF">
      <formula>NOT(ISERROR(SEARCH("LF",AF34)))</formula>
    </cfRule>
    <cfRule type="containsText" dxfId="30246" priority="786" operator="containsText" text="CF">
      <formula>NOT(ISERROR(SEARCH("CF",AF34)))</formula>
    </cfRule>
    <cfRule type="containsText" dxfId="30245" priority="787" operator="containsText" text="CF">
      <formula>NOT(ISERROR(SEARCH("CF",AF34)))</formula>
    </cfRule>
    <cfRule type="containsText" dxfId="30244" priority="788" operator="containsText" text="CAM">
      <formula>NOT(ISERROR(SEARCH("CAM",AF34)))</formula>
    </cfRule>
    <cfRule type="containsText" dxfId="30243" priority="789" operator="containsText" text="LM">
      <formula>NOT(ISERROR(SEARCH("LM",AF34)))</formula>
    </cfRule>
    <cfRule type="containsText" dxfId="30242" priority="790" operator="containsText" text="CM">
      <formula>NOT(ISERROR(SEARCH("CM",AF34)))</formula>
    </cfRule>
    <cfRule type="containsText" dxfId="30241" priority="791" operator="containsText" text="RM">
      <formula>NOT(ISERROR(SEARCH("RM",AF34)))</formula>
    </cfRule>
    <cfRule type="containsText" dxfId="30240" priority="792" operator="containsText" text="CDM">
      <formula>NOT(ISERROR(SEARCH("CDM",AF34)))</formula>
    </cfRule>
    <cfRule type="containsText" dxfId="30239" priority="793" operator="containsText" text="LWB">
      <formula>NOT(ISERROR(SEARCH("LWB",AF34)))</formula>
    </cfRule>
    <cfRule type="containsText" dxfId="30238" priority="794" operator="containsText" text="RWB">
      <formula>NOT(ISERROR(SEARCH("RWB",AF34)))</formula>
    </cfRule>
    <cfRule type="containsText" dxfId="30237" priority="795" operator="containsText" text="RB">
      <formula>NOT(ISERROR(SEARCH("RB",AF34)))</formula>
    </cfRule>
    <cfRule type="containsText" dxfId="30236" priority="796" operator="containsText" text="CB">
      <formula>NOT(ISERROR(SEARCH("CB",AF34)))</formula>
    </cfRule>
    <cfRule type="containsText" dxfId="30235" priority="797" operator="containsText" text="LB">
      <formula>NOT(ISERROR(SEARCH("LB",AF34)))</formula>
    </cfRule>
    <cfRule type="containsText" dxfId="30234" priority="798" operator="containsText" text="GK">
      <formula>NOT(ISERROR(SEARCH("GK",AF34)))</formula>
    </cfRule>
  </conditionalFormatting>
  <conditionalFormatting sqref="AG34">
    <cfRule type="containsText" dxfId="30233" priority="766" operator="containsText" text="ST">
      <formula>NOT(ISERROR(SEARCH("ST",AG34)))</formula>
    </cfRule>
    <cfRule type="containsText" dxfId="30232" priority="767" operator="containsText" text="RW">
      <formula>NOT(ISERROR(SEARCH("RW",AG34)))</formula>
    </cfRule>
    <cfRule type="containsText" dxfId="30231" priority="768" operator="containsText" text="LW">
      <formula>NOT(ISERROR(SEARCH("LW",AG34)))</formula>
    </cfRule>
    <cfRule type="containsText" dxfId="30230" priority="769" operator="containsText" text="LF">
      <formula>NOT(ISERROR(SEARCH("LF",AG34)))</formula>
    </cfRule>
    <cfRule type="containsText" dxfId="30229" priority="770" operator="containsText" text="CF">
      <formula>NOT(ISERROR(SEARCH("CF",AG34)))</formula>
    </cfRule>
    <cfRule type="containsText" dxfId="30228" priority="771" operator="containsText" text="CF">
      <formula>NOT(ISERROR(SEARCH("CF",AG34)))</formula>
    </cfRule>
    <cfRule type="containsText" dxfId="30227" priority="772" operator="containsText" text="CAM">
      <formula>NOT(ISERROR(SEARCH("CAM",AG34)))</formula>
    </cfRule>
    <cfRule type="containsText" dxfId="30226" priority="773" operator="containsText" text="LM">
      <formula>NOT(ISERROR(SEARCH("LM",AG34)))</formula>
    </cfRule>
    <cfRule type="containsText" dxfId="30225" priority="774" operator="containsText" text="CM">
      <formula>NOT(ISERROR(SEARCH("CM",AG34)))</formula>
    </cfRule>
    <cfRule type="containsText" dxfId="30224" priority="775" operator="containsText" text="RM">
      <formula>NOT(ISERROR(SEARCH("RM",AG34)))</formula>
    </cfRule>
    <cfRule type="containsText" dxfId="30223" priority="776" operator="containsText" text="CDM">
      <formula>NOT(ISERROR(SEARCH("CDM",AG34)))</formula>
    </cfRule>
    <cfRule type="containsText" dxfId="30222" priority="777" operator="containsText" text="LWB">
      <formula>NOT(ISERROR(SEARCH("LWB",AG34)))</formula>
    </cfRule>
    <cfRule type="containsText" dxfId="30221" priority="778" operator="containsText" text="RWB">
      <formula>NOT(ISERROR(SEARCH("RWB",AG34)))</formula>
    </cfRule>
    <cfRule type="containsText" dxfId="30220" priority="779" operator="containsText" text="RB">
      <formula>NOT(ISERROR(SEARCH("RB",AG34)))</formula>
    </cfRule>
    <cfRule type="containsText" dxfId="30219" priority="780" operator="containsText" text="CB">
      <formula>NOT(ISERROR(SEARCH("CB",AG34)))</formula>
    </cfRule>
    <cfRule type="containsText" dxfId="30218" priority="781" operator="containsText" text="LB">
      <formula>NOT(ISERROR(SEARCH("LB",AG34)))</formula>
    </cfRule>
    <cfRule type="containsText" dxfId="30217" priority="782" operator="containsText" text="GK">
      <formula>NOT(ISERROR(SEARCH("GK",AG34)))</formula>
    </cfRule>
  </conditionalFormatting>
  <conditionalFormatting sqref="AF33">
    <cfRule type="containsText" dxfId="30216" priority="750" operator="containsText" text="RW">
      <formula>NOT(ISERROR(SEARCH("RW",AF33)))</formula>
    </cfRule>
    <cfRule type="containsText" dxfId="30215" priority="751" operator="containsText" text="LW">
      <formula>NOT(ISERROR(SEARCH("LW",AF33)))</formula>
    </cfRule>
    <cfRule type="containsText" dxfId="30214" priority="752" operator="containsText" text="LF">
      <formula>NOT(ISERROR(SEARCH("LF",AF33)))</formula>
    </cfRule>
    <cfRule type="containsText" dxfId="30213" priority="753" operator="containsText" text="CF">
      <formula>NOT(ISERROR(SEARCH("CF",AF33)))</formula>
    </cfRule>
    <cfRule type="containsText" dxfId="30212" priority="754" operator="containsText" text="CF">
      <formula>NOT(ISERROR(SEARCH("CF",AF33)))</formula>
    </cfRule>
    <cfRule type="containsText" dxfId="30211" priority="755" operator="containsText" text="CAM">
      <formula>NOT(ISERROR(SEARCH("CAM",AF33)))</formula>
    </cfRule>
    <cfRule type="containsText" dxfId="30210" priority="756" operator="containsText" text="LM">
      <formula>NOT(ISERROR(SEARCH("LM",AF33)))</formula>
    </cfRule>
    <cfRule type="containsText" dxfId="30209" priority="757" operator="containsText" text="CM">
      <formula>NOT(ISERROR(SEARCH("CM",AF33)))</formula>
    </cfRule>
    <cfRule type="containsText" dxfId="30208" priority="758" operator="containsText" text="RM">
      <formula>NOT(ISERROR(SEARCH("RM",AF33)))</formula>
    </cfRule>
    <cfRule type="containsText" dxfId="30207" priority="759" operator="containsText" text="CDM">
      <formula>NOT(ISERROR(SEARCH("CDM",AF33)))</formula>
    </cfRule>
    <cfRule type="containsText" dxfId="30206" priority="760" operator="containsText" text="LWB">
      <formula>NOT(ISERROR(SEARCH("LWB",AF33)))</formula>
    </cfRule>
    <cfRule type="containsText" dxfId="30205" priority="761" operator="containsText" text="RWB">
      <formula>NOT(ISERROR(SEARCH("RWB",AF33)))</formula>
    </cfRule>
    <cfRule type="containsText" dxfId="30204" priority="762" operator="containsText" text="RB">
      <formula>NOT(ISERROR(SEARCH("RB",AF33)))</formula>
    </cfRule>
    <cfRule type="containsText" dxfId="30203" priority="763" operator="containsText" text="CB">
      <formula>NOT(ISERROR(SEARCH("CB",AF33)))</formula>
    </cfRule>
    <cfRule type="containsText" dxfId="30202" priority="764" operator="containsText" text="LB">
      <formula>NOT(ISERROR(SEARCH("LB",AF33)))</formula>
    </cfRule>
    <cfRule type="containsText" dxfId="30201" priority="765" operator="containsText" text="GK">
      <formula>NOT(ISERROR(SEARCH("GK",AF33)))</formula>
    </cfRule>
  </conditionalFormatting>
  <conditionalFormatting sqref="AG33">
    <cfRule type="containsText" dxfId="30200" priority="733" operator="containsText" text="ST">
      <formula>NOT(ISERROR(SEARCH("ST",AG33)))</formula>
    </cfRule>
    <cfRule type="containsText" dxfId="30199" priority="734" operator="containsText" text="RW">
      <formula>NOT(ISERROR(SEARCH("RW",AG33)))</formula>
    </cfRule>
    <cfRule type="containsText" dxfId="30198" priority="735" operator="containsText" text="LW">
      <formula>NOT(ISERROR(SEARCH("LW",AG33)))</formula>
    </cfRule>
    <cfRule type="containsText" dxfId="30197" priority="736" operator="containsText" text="LF">
      <formula>NOT(ISERROR(SEARCH("LF",AG33)))</formula>
    </cfRule>
    <cfRule type="containsText" dxfId="30196" priority="737" operator="containsText" text="CF">
      <formula>NOT(ISERROR(SEARCH("CF",AG33)))</formula>
    </cfRule>
    <cfRule type="containsText" dxfId="30195" priority="738" operator="containsText" text="CF">
      <formula>NOT(ISERROR(SEARCH("CF",AG33)))</formula>
    </cfRule>
    <cfRule type="containsText" dxfId="30194" priority="739" operator="containsText" text="CAM">
      <formula>NOT(ISERROR(SEARCH("CAM",AG33)))</formula>
    </cfRule>
    <cfRule type="containsText" dxfId="30193" priority="740" operator="containsText" text="LM">
      <formula>NOT(ISERROR(SEARCH("LM",AG33)))</formula>
    </cfRule>
    <cfRule type="containsText" dxfId="30192" priority="741" operator="containsText" text="CM">
      <formula>NOT(ISERROR(SEARCH("CM",AG33)))</formula>
    </cfRule>
    <cfRule type="containsText" dxfId="30191" priority="742" operator="containsText" text="RM">
      <formula>NOT(ISERROR(SEARCH("RM",AG33)))</formula>
    </cfRule>
    <cfRule type="containsText" dxfId="30190" priority="743" operator="containsText" text="CDM">
      <formula>NOT(ISERROR(SEARCH("CDM",AG33)))</formula>
    </cfRule>
    <cfRule type="containsText" dxfId="30189" priority="744" operator="containsText" text="LWB">
      <formula>NOT(ISERROR(SEARCH("LWB",AG33)))</formula>
    </cfRule>
    <cfRule type="containsText" dxfId="30188" priority="745" operator="containsText" text="RWB">
      <formula>NOT(ISERROR(SEARCH("RWB",AG33)))</formula>
    </cfRule>
    <cfRule type="containsText" dxfId="30187" priority="746" operator="containsText" text="RB">
      <formula>NOT(ISERROR(SEARCH("RB",AG33)))</formula>
    </cfRule>
    <cfRule type="containsText" dxfId="30186" priority="747" operator="containsText" text="CB">
      <formula>NOT(ISERROR(SEARCH("CB",AG33)))</formula>
    </cfRule>
    <cfRule type="containsText" dxfId="30185" priority="748" operator="containsText" text="LB">
      <formula>NOT(ISERROR(SEARCH("LB",AG33)))</formula>
    </cfRule>
    <cfRule type="containsText" dxfId="30184" priority="749" operator="containsText" text="GK">
      <formula>NOT(ISERROR(SEARCH("GK",AG33)))</formula>
    </cfRule>
  </conditionalFormatting>
  <conditionalFormatting sqref="AG32">
    <cfRule type="containsText" dxfId="30183" priority="716" operator="containsText" text="ST">
      <formula>NOT(ISERROR(SEARCH("ST",AG32)))</formula>
    </cfRule>
    <cfRule type="containsText" dxfId="30182" priority="717" operator="containsText" text="RW">
      <formula>NOT(ISERROR(SEARCH("RW",AG32)))</formula>
    </cfRule>
    <cfRule type="containsText" dxfId="30181" priority="718" operator="containsText" text="LW">
      <formula>NOT(ISERROR(SEARCH("LW",AG32)))</formula>
    </cfRule>
    <cfRule type="containsText" dxfId="30180" priority="719" operator="containsText" text="LF">
      <formula>NOT(ISERROR(SEARCH("LF",AG32)))</formula>
    </cfRule>
    <cfRule type="containsText" dxfId="30179" priority="720" operator="containsText" text="CF">
      <formula>NOT(ISERROR(SEARCH("CF",AG32)))</formula>
    </cfRule>
    <cfRule type="containsText" dxfId="30178" priority="721" operator="containsText" text="CF">
      <formula>NOT(ISERROR(SEARCH("CF",AG32)))</formula>
    </cfRule>
    <cfRule type="containsText" dxfId="30177" priority="722" operator="containsText" text="CAM">
      <formula>NOT(ISERROR(SEARCH("CAM",AG32)))</formula>
    </cfRule>
    <cfRule type="containsText" dxfId="30176" priority="723" operator="containsText" text="LM">
      <formula>NOT(ISERROR(SEARCH("LM",AG32)))</formula>
    </cfRule>
    <cfRule type="containsText" dxfId="30175" priority="724" operator="containsText" text="CM">
      <formula>NOT(ISERROR(SEARCH("CM",AG32)))</formula>
    </cfRule>
    <cfRule type="containsText" dxfId="30174" priority="725" operator="containsText" text="RM">
      <formula>NOT(ISERROR(SEARCH("RM",AG32)))</formula>
    </cfRule>
    <cfRule type="containsText" dxfId="30173" priority="726" operator="containsText" text="CDM">
      <formula>NOT(ISERROR(SEARCH("CDM",AG32)))</formula>
    </cfRule>
    <cfRule type="containsText" dxfId="30172" priority="727" operator="containsText" text="LWB">
      <formula>NOT(ISERROR(SEARCH("LWB",AG32)))</formula>
    </cfRule>
    <cfRule type="containsText" dxfId="30171" priority="728" operator="containsText" text="RWB">
      <formula>NOT(ISERROR(SEARCH("RWB",AG32)))</formula>
    </cfRule>
    <cfRule type="containsText" dxfId="30170" priority="729" operator="containsText" text="RB">
      <formula>NOT(ISERROR(SEARCH("RB",AG32)))</formula>
    </cfRule>
    <cfRule type="containsText" dxfId="30169" priority="730" operator="containsText" text="CB">
      <formula>NOT(ISERROR(SEARCH("CB",AG32)))</formula>
    </cfRule>
    <cfRule type="containsText" dxfId="30168" priority="731" operator="containsText" text="LB">
      <formula>NOT(ISERROR(SEARCH("LB",AG32)))</formula>
    </cfRule>
    <cfRule type="containsText" dxfId="30167" priority="732" operator="containsText" text="GK">
      <formula>NOT(ISERROR(SEARCH("GK",AG32)))</formula>
    </cfRule>
  </conditionalFormatting>
  <conditionalFormatting sqref="AF35">
    <cfRule type="containsText" dxfId="30166" priority="700" operator="containsText" text="RW">
      <formula>NOT(ISERROR(SEARCH("RW",AF35)))</formula>
    </cfRule>
    <cfRule type="containsText" dxfId="30165" priority="701" operator="containsText" text="LW">
      <formula>NOT(ISERROR(SEARCH("LW",AF35)))</formula>
    </cfRule>
    <cfRule type="containsText" dxfId="30164" priority="702" operator="containsText" text="LF">
      <formula>NOT(ISERROR(SEARCH("LF",AF35)))</formula>
    </cfRule>
    <cfRule type="containsText" dxfId="30163" priority="703" operator="containsText" text="CF">
      <formula>NOT(ISERROR(SEARCH("CF",AF35)))</formula>
    </cfRule>
    <cfRule type="containsText" dxfId="30162" priority="704" operator="containsText" text="CF">
      <formula>NOT(ISERROR(SEARCH("CF",AF35)))</formula>
    </cfRule>
    <cfRule type="containsText" dxfId="30161" priority="705" operator="containsText" text="CAM">
      <formula>NOT(ISERROR(SEARCH("CAM",AF35)))</formula>
    </cfRule>
    <cfRule type="containsText" dxfId="30160" priority="706" operator="containsText" text="LM">
      <formula>NOT(ISERROR(SEARCH("LM",AF35)))</formula>
    </cfRule>
    <cfRule type="containsText" dxfId="30159" priority="707" operator="containsText" text="CM">
      <formula>NOT(ISERROR(SEARCH("CM",AF35)))</formula>
    </cfRule>
    <cfRule type="containsText" dxfId="30158" priority="708" operator="containsText" text="RM">
      <formula>NOT(ISERROR(SEARCH("RM",AF35)))</formula>
    </cfRule>
    <cfRule type="containsText" dxfId="30157" priority="709" operator="containsText" text="CDM">
      <formula>NOT(ISERROR(SEARCH("CDM",AF35)))</formula>
    </cfRule>
    <cfRule type="containsText" dxfId="30156" priority="710" operator="containsText" text="LWB">
      <formula>NOT(ISERROR(SEARCH("LWB",AF35)))</formula>
    </cfRule>
    <cfRule type="containsText" dxfId="30155" priority="711" operator="containsText" text="RWB">
      <formula>NOT(ISERROR(SEARCH("RWB",AF35)))</formula>
    </cfRule>
    <cfRule type="containsText" dxfId="30154" priority="712" operator="containsText" text="RB">
      <formula>NOT(ISERROR(SEARCH("RB",AF35)))</formula>
    </cfRule>
    <cfRule type="containsText" dxfId="30153" priority="713" operator="containsText" text="CB">
      <formula>NOT(ISERROR(SEARCH("CB",AF35)))</formula>
    </cfRule>
    <cfRule type="containsText" dxfId="30152" priority="714" operator="containsText" text="LB">
      <formula>NOT(ISERROR(SEARCH("LB",AF35)))</formula>
    </cfRule>
    <cfRule type="containsText" dxfId="30151" priority="715" operator="containsText" text="GK">
      <formula>NOT(ISERROR(SEARCH("GK",AF35)))</formula>
    </cfRule>
  </conditionalFormatting>
  <conditionalFormatting sqref="AG35">
    <cfRule type="containsText" dxfId="30150" priority="683" operator="containsText" text="ST">
      <formula>NOT(ISERROR(SEARCH("ST",AG35)))</formula>
    </cfRule>
    <cfRule type="containsText" dxfId="30149" priority="684" operator="containsText" text="RW">
      <formula>NOT(ISERROR(SEARCH("RW",AG35)))</formula>
    </cfRule>
    <cfRule type="containsText" dxfId="30148" priority="685" operator="containsText" text="LW">
      <formula>NOT(ISERROR(SEARCH("LW",AG35)))</formula>
    </cfRule>
    <cfRule type="containsText" dxfId="30147" priority="686" operator="containsText" text="LF">
      <formula>NOT(ISERROR(SEARCH("LF",AG35)))</formula>
    </cfRule>
    <cfRule type="containsText" dxfId="30146" priority="687" operator="containsText" text="CF">
      <formula>NOT(ISERROR(SEARCH("CF",AG35)))</formula>
    </cfRule>
    <cfRule type="containsText" dxfId="30145" priority="688" operator="containsText" text="CF">
      <formula>NOT(ISERROR(SEARCH("CF",AG35)))</formula>
    </cfRule>
    <cfRule type="containsText" dxfId="30144" priority="689" operator="containsText" text="CAM">
      <formula>NOT(ISERROR(SEARCH("CAM",AG35)))</formula>
    </cfRule>
    <cfRule type="containsText" dxfId="30143" priority="690" operator="containsText" text="LM">
      <formula>NOT(ISERROR(SEARCH("LM",AG35)))</formula>
    </cfRule>
    <cfRule type="containsText" dxfId="30142" priority="691" operator="containsText" text="CM">
      <formula>NOT(ISERROR(SEARCH("CM",AG35)))</formula>
    </cfRule>
    <cfRule type="containsText" dxfId="30141" priority="692" operator="containsText" text="RM">
      <formula>NOT(ISERROR(SEARCH("RM",AG35)))</formula>
    </cfRule>
    <cfRule type="containsText" dxfId="30140" priority="693" operator="containsText" text="CDM">
      <formula>NOT(ISERROR(SEARCH("CDM",AG35)))</formula>
    </cfRule>
    <cfRule type="containsText" dxfId="30139" priority="694" operator="containsText" text="LWB">
      <formula>NOT(ISERROR(SEARCH("LWB",AG35)))</formula>
    </cfRule>
    <cfRule type="containsText" dxfId="30138" priority="695" operator="containsText" text="RWB">
      <formula>NOT(ISERROR(SEARCH("RWB",AG35)))</formula>
    </cfRule>
    <cfRule type="containsText" dxfId="30137" priority="696" operator="containsText" text="RB">
      <formula>NOT(ISERROR(SEARCH("RB",AG35)))</formula>
    </cfRule>
    <cfRule type="containsText" dxfId="30136" priority="697" operator="containsText" text="CB">
      <formula>NOT(ISERROR(SEARCH("CB",AG35)))</formula>
    </cfRule>
    <cfRule type="containsText" dxfId="30135" priority="698" operator="containsText" text="LB">
      <formula>NOT(ISERROR(SEARCH("LB",AG35)))</formula>
    </cfRule>
    <cfRule type="containsText" dxfId="30134" priority="699" operator="containsText" text="GK">
      <formula>NOT(ISERROR(SEARCH("GK",AG35)))</formula>
    </cfRule>
  </conditionalFormatting>
  <conditionalFormatting sqref="AF33">
    <cfRule type="containsText" dxfId="30133" priority="667" operator="containsText" text="RW">
      <formula>NOT(ISERROR(SEARCH("RW",AF33)))</formula>
    </cfRule>
    <cfRule type="containsText" dxfId="30132" priority="668" operator="containsText" text="LW">
      <formula>NOT(ISERROR(SEARCH("LW",AF33)))</formula>
    </cfRule>
    <cfRule type="containsText" dxfId="30131" priority="669" operator="containsText" text="LF">
      <formula>NOT(ISERROR(SEARCH("LF",AF33)))</formula>
    </cfRule>
    <cfRule type="containsText" dxfId="30130" priority="670" operator="containsText" text="CF">
      <formula>NOT(ISERROR(SEARCH("CF",AF33)))</formula>
    </cfRule>
    <cfRule type="containsText" dxfId="30129" priority="671" operator="containsText" text="CF">
      <formula>NOT(ISERROR(SEARCH("CF",AF33)))</formula>
    </cfRule>
    <cfRule type="containsText" dxfId="30128" priority="672" operator="containsText" text="CAM">
      <formula>NOT(ISERROR(SEARCH("CAM",AF33)))</formula>
    </cfRule>
    <cfRule type="containsText" dxfId="30127" priority="673" operator="containsText" text="LM">
      <formula>NOT(ISERROR(SEARCH("LM",AF33)))</formula>
    </cfRule>
    <cfRule type="containsText" dxfId="30126" priority="674" operator="containsText" text="CM">
      <formula>NOT(ISERROR(SEARCH("CM",AF33)))</formula>
    </cfRule>
    <cfRule type="containsText" dxfId="30125" priority="675" operator="containsText" text="RM">
      <formula>NOT(ISERROR(SEARCH("RM",AF33)))</formula>
    </cfRule>
    <cfRule type="containsText" dxfId="30124" priority="676" operator="containsText" text="CDM">
      <formula>NOT(ISERROR(SEARCH("CDM",AF33)))</formula>
    </cfRule>
    <cfRule type="containsText" dxfId="30123" priority="677" operator="containsText" text="LWB">
      <formula>NOT(ISERROR(SEARCH("LWB",AF33)))</formula>
    </cfRule>
    <cfRule type="containsText" dxfId="30122" priority="678" operator="containsText" text="RWB">
      <formula>NOT(ISERROR(SEARCH("RWB",AF33)))</formula>
    </cfRule>
    <cfRule type="containsText" dxfId="30121" priority="679" operator="containsText" text="RB">
      <formula>NOT(ISERROR(SEARCH("RB",AF33)))</formula>
    </cfRule>
    <cfRule type="containsText" dxfId="30120" priority="680" operator="containsText" text="CB">
      <formula>NOT(ISERROR(SEARCH("CB",AF33)))</formula>
    </cfRule>
    <cfRule type="containsText" dxfId="30119" priority="681" operator="containsText" text="LB">
      <formula>NOT(ISERROR(SEARCH("LB",AF33)))</formula>
    </cfRule>
    <cfRule type="containsText" dxfId="30118" priority="682" operator="containsText" text="GK">
      <formula>NOT(ISERROR(SEARCH("GK",AF33)))</formula>
    </cfRule>
  </conditionalFormatting>
  <conditionalFormatting sqref="AG33">
    <cfRule type="containsText" dxfId="30117" priority="650" operator="containsText" text="ST">
      <formula>NOT(ISERROR(SEARCH("ST",AG33)))</formula>
    </cfRule>
    <cfRule type="containsText" dxfId="30116" priority="651" operator="containsText" text="RW">
      <formula>NOT(ISERROR(SEARCH("RW",AG33)))</formula>
    </cfRule>
    <cfRule type="containsText" dxfId="30115" priority="652" operator="containsText" text="LW">
      <formula>NOT(ISERROR(SEARCH("LW",AG33)))</formula>
    </cfRule>
    <cfRule type="containsText" dxfId="30114" priority="653" operator="containsText" text="LF">
      <formula>NOT(ISERROR(SEARCH("LF",AG33)))</formula>
    </cfRule>
    <cfRule type="containsText" dxfId="30113" priority="654" operator="containsText" text="CF">
      <formula>NOT(ISERROR(SEARCH("CF",AG33)))</formula>
    </cfRule>
    <cfRule type="containsText" dxfId="30112" priority="655" operator="containsText" text="CF">
      <formula>NOT(ISERROR(SEARCH("CF",AG33)))</formula>
    </cfRule>
    <cfRule type="containsText" dxfId="30111" priority="656" operator="containsText" text="CAM">
      <formula>NOT(ISERROR(SEARCH("CAM",AG33)))</formula>
    </cfRule>
    <cfRule type="containsText" dxfId="30110" priority="657" operator="containsText" text="LM">
      <formula>NOT(ISERROR(SEARCH("LM",AG33)))</formula>
    </cfRule>
    <cfRule type="containsText" dxfId="30109" priority="658" operator="containsText" text="CM">
      <formula>NOT(ISERROR(SEARCH("CM",AG33)))</formula>
    </cfRule>
    <cfRule type="containsText" dxfId="30108" priority="659" operator="containsText" text="RM">
      <formula>NOT(ISERROR(SEARCH("RM",AG33)))</formula>
    </cfRule>
    <cfRule type="containsText" dxfId="30107" priority="660" operator="containsText" text="CDM">
      <formula>NOT(ISERROR(SEARCH("CDM",AG33)))</formula>
    </cfRule>
    <cfRule type="containsText" dxfId="30106" priority="661" operator="containsText" text="LWB">
      <formula>NOT(ISERROR(SEARCH("LWB",AG33)))</formula>
    </cfRule>
    <cfRule type="containsText" dxfId="30105" priority="662" operator="containsText" text="RWB">
      <formula>NOT(ISERROR(SEARCH("RWB",AG33)))</formula>
    </cfRule>
    <cfRule type="containsText" dxfId="30104" priority="663" operator="containsText" text="RB">
      <formula>NOT(ISERROR(SEARCH("RB",AG33)))</formula>
    </cfRule>
    <cfRule type="containsText" dxfId="30103" priority="664" operator="containsText" text="CB">
      <formula>NOT(ISERROR(SEARCH("CB",AG33)))</formula>
    </cfRule>
    <cfRule type="containsText" dxfId="30102" priority="665" operator="containsText" text="LB">
      <formula>NOT(ISERROR(SEARCH("LB",AG33)))</formula>
    </cfRule>
    <cfRule type="containsText" dxfId="30101" priority="666" operator="containsText" text="GK">
      <formula>NOT(ISERROR(SEARCH("GK",AG33)))</formula>
    </cfRule>
  </conditionalFormatting>
  <conditionalFormatting sqref="AG32">
    <cfRule type="containsText" dxfId="30100" priority="633" operator="containsText" text="ST">
      <formula>NOT(ISERROR(SEARCH("ST",AG32)))</formula>
    </cfRule>
    <cfRule type="containsText" dxfId="30099" priority="634" operator="containsText" text="RW">
      <formula>NOT(ISERROR(SEARCH("RW",AG32)))</formula>
    </cfRule>
    <cfRule type="containsText" dxfId="30098" priority="635" operator="containsText" text="LW">
      <formula>NOT(ISERROR(SEARCH("LW",AG32)))</formula>
    </cfRule>
    <cfRule type="containsText" dxfId="30097" priority="636" operator="containsText" text="LF">
      <formula>NOT(ISERROR(SEARCH("LF",AG32)))</formula>
    </cfRule>
    <cfRule type="containsText" dxfId="30096" priority="637" operator="containsText" text="CF">
      <formula>NOT(ISERROR(SEARCH("CF",AG32)))</formula>
    </cfRule>
    <cfRule type="containsText" dxfId="30095" priority="638" operator="containsText" text="CF">
      <formula>NOT(ISERROR(SEARCH("CF",AG32)))</formula>
    </cfRule>
    <cfRule type="containsText" dxfId="30094" priority="639" operator="containsText" text="CAM">
      <formula>NOT(ISERROR(SEARCH("CAM",AG32)))</formula>
    </cfRule>
    <cfRule type="containsText" dxfId="30093" priority="640" operator="containsText" text="LM">
      <formula>NOT(ISERROR(SEARCH("LM",AG32)))</formula>
    </cfRule>
    <cfRule type="containsText" dxfId="30092" priority="641" operator="containsText" text="CM">
      <formula>NOT(ISERROR(SEARCH("CM",AG32)))</formula>
    </cfRule>
    <cfRule type="containsText" dxfId="30091" priority="642" operator="containsText" text="RM">
      <formula>NOT(ISERROR(SEARCH("RM",AG32)))</formula>
    </cfRule>
    <cfRule type="containsText" dxfId="30090" priority="643" operator="containsText" text="CDM">
      <formula>NOT(ISERROR(SEARCH("CDM",AG32)))</formula>
    </cfRule>
    <cfRule type="containsText" dxfId="30089" priority="644" operator="containsText" text="LWB">
      <formula>NOT(ISERROR(SEARCH("LWB",AG32)))</formula>
    </cfRule>
    <cfRule type="containsText" dxfId="30088" priority="645" operator="containsText" text="RWB">
      <formula>NOT(ISERROR(SEARCH("RWB",AG32)))</formula>
    </cfRule>
    <cfRule type="containsText" dxfId="30087" priority="646" operator="containsText" text="RB">
      <formula>NOT(ISERROR(SEARCH("RB",AG32)))</formula>
    </cfRule>
    <cfRule type="containsText" dxfId="30086" priority="647" operator="containsText" text="CB">
      <formula>NOT(ISERROR(SEARCH("CB",AG32)))</formula>
    </cfRule>
    <cfRule type="containsText" dxfId="30085" priority="648" operator="containsText" text="LB">
      <formula>NOT(ISERROR(SEARCH("LB",AG32)))</formula>
    </cfRule>
    <cfRule type="containsText" dxfId="30084" priority="649" operator="containsText" text="GK">
      <formula>NOT(ISERROR(SEARCH("GK",AG32)))</formula>
    </cfRule>
  </conditionalFormatting>
  <conditionalFormatting sqref="AF35">
    <cfRule type="containsText" dxfId="30083" priority="617" operator="containsText" text="RW">
      <formula>NOT(ISERROR(SEARCH("RW",AF35)))</formula>
    </cfRule>
    <cfRule type="containsText" dxfId="30082" priority="618" operator="containsText" text="LW">
      <formula>NOT(ISERROR(SEARCH("LW",AF35)))</formula>
    </cfRule>
    <cfRule type="containsText" dxfId="30081" priority="619" operator="containsText" text="LF">
      <formula>NOT(ISERROR(SEARCH("LF",AF35)))</formula>
    </cfRule>
    <cfRule type="containsText" dxfId="30080" priority="620" operator="containsText" text="CF">
      <formula>NOT(ISERROR(SEARCH("CF",AF35)))</formula>
    </cfRule>
    <cfRule type="containsText" dxfId="30079" priority="621" operator="containsText" text="CF">
      <formula>NOT(ISERROR(SEARCH("CF",AF35)))</formula>
    </cfRule>
    <cfRule type="containsText" dxfId="30078" priority="622" operator="containsText" text="CAM">
      <formula>NOT(ISERROR(SEARCH("CAM",AF35)))</formula>
    </cfRule>
    <cfRule type="containsText" dxfId="30077" priority="623" operator="containsText" text="LM">
      <formula>NOT(ISERROR(SEARCH("LM",AF35)))</formula>
    </cfRule>
    <cfRule type="containsText" dxfId="30076" priority="624" operator="containsText" text="CM">
      <formula>NOT(ISERROR(SEARCH("CM",AF35)))</formula>
    </cfRule>
    <cfRule type="containsText" dxfId="30075" priority="625" operator="containsText" text="RM">
      <formula>NOT(ISERROR(SEARCH("RM",AF35)))</formula>
    </cfRule>
    <cfRule type="containsText" dxfId="30074" priority="626" operator="containsText" text="CDM">
      <formula>NOT(ISERROR(SEARCH("CDM",AF35)))</formula>
    </cfRule>
    <cfRule type="containsText" dxfId="30073" priority="627" operator="containsText" text="LWB">
      <formula>NOT(ISERROR(SEARCH("LWB",AF35)))</formula>
    </cfRule>
    <cfRule type="containsText" dxfId="30072" priority="628" operator="containsText" text="RWB">
      <formula>NOT(ISERROR(SEARCH("RWB",AF35)))</formula>
    </cfRule>
    <cfRule type="containsText" dxfId="30071" priority="629" operator="containsText" text="RB">
      <formula>NOT(ISERROR(SEARCH("RB",AF35)))</formula>
    </cfRule>
    <cfRule type="containsText" dxfId="30070" priority="630" operator="containsText" text="CB">
      <formula>NOT(ISERROR(SEARCH("CB",AF35)))</formula>
    </cfRule>
    <cfRule type="containsText" dxfId="30069" priority="631" operator="containsText" text="LB">
      <formula>NOT(ISERROR(SEARCH("LB",AF35)))</formula>
    </cfRule>
    <cfRule type="containsText" dxfId="30068" priority="632" operator="containsText" text="GK">
      <formula>NOT(ISERROR(SEARCH("GK",AF35)))</formula>
    </cfRule>
  </conditionalFormatting>
  <conditionalFormatting sqref="AG35">
    <cfRule type="containsText" dxfId="30067" priority="600" operator="containsText" text="ST">
      <formula>NOT(ISERROR(SEARCH("ST",AG35)))</formula>
    </cfRule>
    <cfRule type="containsText" dxfId="30066" priority="601" operator="containsText" text="RW">
      <formula>NOT(ISERROR(SEARCH("RW",AG35)))</formula>
    </cfRule>
    <cfRule type="containsText" dxfId="30065" priority="602" operator="containsText" text="LW">
      <formula>NOT(ISERROR(SEARCH("LW",AG35)))</formula>
    </cfRule>
    <cfRule type="containsText" dxfId="30064" priority="603" operator="containsText" text="LF">
      <formula>NOT(ISERROR(SEARCH("LF",AG35)))</formula>
    </cfRule>
    <cfRule type="containsText" dxfId="30063" priority="604" operator="containsText" text="CF">
      <formula>NOT(ISERROR(SEARCH("CF",AG35)))</formula>
    </cfRule>
    <cfRule type="containsText" dxfId="30062" priority="605" operator="containsText" text="CF">
      <formula>NOT(ISERROR(SEARCH("CF",AG35)))</formula>
    </cfRule>
    <cfRule type="containsText" dxfId="30061" priority="606" operator="containsText" text="CAM">
      <formula>NOT(ISERROR(SEARCH("CAM",AG35)))</formula>
    </cfRule>
    <cfRule type="containsText" dxfId="30060" priority="607" operator="containsText" text="LM">
      <formula>NOT(ISERROR(SEARCH("LM",AG35)))</formula>
    </cfRule>
    <cfRule type="containsText" dxfId="30059" priority="608" operator="containsText" text="CM">
      <formula>NOT(ISERROR(SEARCH("CM",AG35)))</formula>
    </cfRule>
    <cfRule type="containsText" dxfId="30058" priority="609" operator="containsText" text="RM">
      <formula>NOT(ISERROR(SEARCH("RM",AG35)))</formula>
    </cfRule>
    <cfRule type="containsText" dxfId="30057" priority="610" operator="containsText" text="CDM">
      <formula>NOT(ISERROR(SEARCH("CDM",AG35)))</formula>
    </cfRule>
    <cfRule type="containsText" dxfId="30056" priority="611" operator="containsText" text="LWB">
      <formula>NOT(ISERROR(SEARCH("LWB",AG35)))</formula>
    </cfRule>
    <cfRule type="containsText" dxfId="30055" priority="612" operator="containsText" text="RWB">
      <formula>NOT(ISERROR(SEARCH("RWB",AG35)))</formula>
    </cfRule>
    <cfRule type="containsText" dxfId="30054" priority="613" operator="containsText" text="RB">
      <formula>NOT(ISERROR(SEARCH("RB",AG35)))</formula>
    </cfRule>
    <cfRule type="containsText" dxfId="30053" priority="614" operator="containsText" text="CB">
      <formula>NOT(ISERROR(SEARCH("CB",AG35)))</formula>
    </cfRule>
    <cfRule type="containsText" dxfId="30052" priority="615" operator="containsText" text="LB">
      <formula>NOT(ISERROR(SEARCH("LB",AG35)))</formula>
    </cfRule>
    <cfRule type="containsText" dxfId="30051" priority="616" operator="containsText" text="GK">
      <formula>NOT(ISERROR(SEARCH("GK",AG35)))</formula>
    </cfRule>
  </conditionalFormatting>
  <conditionalFormatting sqref="AF34">
    <cfRule type="containsText" dxfId="30050" priority="584" operator="containsText" text="RW">
      <formula>NOT(ISERROR(SEARCH("RW",AF34)))</formula>
    </cfRule>
    <cfRule type="containsText" dxfId="30049" priority="585" operator="containsText" text="LW">
      <formula>NOT(ISERROR(SEARCH("LW",AF34)))</formula>
    </cfRule>
    <cfRule type="containsText" dxfId="30048" priority="586" operator="containsText" text="LF">
      <formula>NOT(ISERROR(SEARCH("LF",AF34)))</formula>
    </cfRule>
    <cfRule type="containsText" dxfId="30047" priority="587" operator="containsText" text="CF">
      <formula>NOT(ISERROR(SEARCH("CF",AF34)))</formula>
    </cfRule>
    <cfRule type="containsText" dxfId="30046" priority="588" operator="containsText" text="CF">
      <formula>NOT(ISERROR(SEARCH("CF",AF34)))</formula>
    </cfRule>
    <cfRule type="containsText" dxfId="30045" priority="589" operator="containsText" text="CAM">
      <formula>NOT(ISERROR(SEARCH("CAM",AF34)))</formula>
    </cfRule>
    <cfRule type="containsText" dxfId="30044" priority="590" operator="containsText" text="LM">
      <formula>NOT(ISERROR(SEARCH("LM",AF34)))</formula>
    </cfRule>
    <cfRule type="containsText" dxfId="30043" priority="591" operator="containsText" text="CM">
      <formula>NOT(ISERROR(SEARCH("CM",AF34)))</formula>
    </cfRule>
    <cfRule type="containsText" dxfId="30042" priority="592" operator="containsText" text="RM">
      <formula>NOT(ISERROR(SEARCH("RM",AF34)))</formula>
    </cfRule>
    <cfRule type="containsText" dxfId="30041" priority="593" operator="containsText" text="CDM">
      <formula>NOT(ISERROR(SEARCH("CDM",AF34)))</formula>
    </cfRule>
    <cfRule type="containsText" dxfId="30040" priority="594" operator="containsText" text="LWB">
      <formula>NOT(ISERROR(SEARCH("LWB",AF34)))</formula>
    </cfRule>
    <cfRule type="containsText" dxfId="30039" priority="595" operator="containsText" text="RWB">
      <formula>NOT(ISERROR(SEARCH("RWB",AF34)))</formula>
    </cfRule>
    <cfRule type="containsText" dxfId="30038" priority="596" operator="containsText" text="RB">
      <formula>NOT(ISERROR(SEARCH("RB",AF34)))</formula>
    </cfRule>
    <cfRule type="containsText" dxfId="30037" priority="597" operator="containsText" text="CB">
      <formula>NOT(ISERROR(SEARCH("CB",AF34)))</formula>
    </cfRule>
    <cfRule type="containsText" dxfId="30036" priority="598" operator="containsText" text="LB">
      <formula>NOT(ISERROR(SEARCH("LB",AF34)))</formula>
    </cfRule>
    <cfRule type="containsText" dxfId="30035" priority="599" operator="containsText" text="GK">
      <formula>NOT(ISERROR(SEARCH("GK",AF34)))</formula>
    </cfRule>
  </conditionalFormatting>
  <conditionalFormatting sqref="AG34">
    <cfRule type="containsText" dxfId="30034" priority="567" operator="containsText" text="ST">
      <formula>NOT(ISERROR(SEARCH("ST",AG34)))</formula>
    </cfRule>
    <cfRule type="containsText" dxfId="30033" priority="568" operator="containsText" text="RW">
      <formula>NOT(ISERROR(SEARCH("RW",AG34)))</formula>
    </cfRule>
    <cfRule type="containsText" dxfId="30032" priority="569" operator="containsText" text="LW">
      <formula>NOT(ISERROR(SEARCH("LW",AG34)))</formula>
    </cfRule>
    <cfRule type="containsText" dxfId="30031" priority="570" operator="containsText" text="LF">
      <formula>NOT(ISERROR(SEARCH("LF",AG34)))</formula>
    </cfRule>
    <cfRule type="containsText" dxfId="30030" priority="571" operator="containsText" text="CF">
      <formula>NOT(ISERROR(SEARCH("CF",AG34)))</formula>
    </cfRule>
    <cfRule type="containsText" dxfId="30029" priority="572" operator="containsText" text="CF">
      <formula>NOT(ISERROR(SEARCH("CF",AG34)))</formula>
    </cfRule>
    <cfRule type="containsText" dxfId="30028" priority="573" operator="containsText" text="CAM">
      <formula>NOT(ISERROR(SEARCH("CAM",AG34)))</formula>
    </cfRule>
    <cfRule type="containsText" dxfId="30027" priority="574" operator="containsText" text="LM">
      <formula>NOT(ISERROR(SEARCH("LM",AG34)))</formula>
    </cfRule>
    <cfRule type="containsText" dxfId="30026" priority="575" operator="containsText" text="CM">
      <formula>NOT(ISERROR(SEARCH("CM",AG34)))</formula>
    </cfRule>
    <cfRule type="containsText" dxfId="30025" priority="576" operator="containsText" text="RM">
      <formula>NOT(ISERROR(SEARCH("RM",AG34)))</formula>
    </cfRule>
    <cfRule type="containsText" dxfId="30024" priority="577" operator="containsText" text="CDM">
      <formula>NOT(ISERROR(SEARCH("CDM",AG34)))</formula>
    </cfRule>
    <cfRule type="containsText" dxfId="30023" priority="578" operator="containsText" text="LWB">
      <formula>NOT(ISERROR(SEARCH("LWB",AG34)))</formula>
    </cfRule>
    <cfRule type="containsText" dxfId="30022" priority="579" operator="containsText" text="RWB">
      <formula>NOT(ISERROR(SEARCH("RWB",AG34)))</formula>
    </cfRule>
    <cfRule type="containsText" dxfId="30021" priority="580" operator="containsText" text="RB">
      <formula>NOT(ISERROR(SEARCH("RB",AG34)))</formula>
    </cfRule>
    <cfRule type="containsText" dxfId="30020" priority="581" operator="containsText" text="CB">
      <formula>NOT(ISERROR(SEARCH("CB",AG34)))</formula>
    </cfRule>
    <cfRule type="containsText" dxfId="30019" priority="582" operator="containsText" text="LB">
      <formula>NOT(ISERROR(SEARCH("LB",AG34)))</formula>
    </cfRule>
    <cfRule type="containsText" dxfId="30018" priority="583" operator="containsText" text="GK">
      <formula>NOT(ISERROR(SEARCH("GK",AG34)))</formula>
    </cfRule>
  </conditionalFormatting>
  <conditionalFormatting sqref="AG32">
    <cfRule type="containsText" dxfId="30017" priority="550" operator="containsText" text="ST">
      <formula>NOT(ISERROR(SEARCH("ST",AG32)))</formula>
    </cfRule>
    <cfRule type="containsText" dxfId="30016" priority="551" operator="containsText" text="RW">
      <formula>NOT(ISERROR(SEARCH("RW",AG32)))</formula>
    </cfRule>
    <cfRule type="containsText" dxfId="30015" priority="552" operator="containsText" text="LW">
      <formula>NOT(ISERROR(SEARCH("LW",AG32)))</formula>
    </cfRule>
    <cfRule type="containsText" dxfId="30014" priority="553" operator="containsText" text="LF">
      <formula>NOT(ISERROR(SEARCH("LF",AG32)))</formula>
    </cfRule>
    <cfRule type="containsText" dxfId="30013" priority="554" operator="containsText" text="CF">
      <formula>NOT(ISERROR(SEARCH("CF",AG32)))</formula>
    </cfRule>
    <cfRule type="containsText" dxfId="30012" priority="555" operator="containsText" text="CF">
      <formula>NOT(ISERROR(SEARCH("CF",AG32)))</formula>
    </cfRule>
    <cfRule type="containsText" dxfId="30011" priority="556" operator="containsText" text="CAM">
      <formula>NOT(ISERROR(SEARCH("CAM",AG32)))</formula>
    </cfRule>
    <cfRule type="containsText" dxfId="30010" priority="557" operator="containsText" text="LM">
      <formula>NOT(ISERROR(SEARCH("LM",AG32)))</formula>
    </cfRule>
    <cfRule type="containsText" dxfId="30009" priority="558" operator="containsText" text="CM">
      <formula>NOT(ISERROR(SEARCH("CM",AG32)))</formula>
    </cfRule>
    <cfRule type="containsText" dxfId="30008" priority="559" operator="containsText" text="RM">
      <formula>NOT(ISERROR(SEARCH("RM",AG32)))</formula>
    </cfRule>
    <cfRule type="containsText" dxfId="30007" priority="560" operator="containsText" text="CDM">
      <formula>NOT(ISERROR(SEARCH("CDM",AG32)))</formula>
    </cfRule>
    <cfRule type="containsText" dxfId="30006" priority="561" operator="containsText" text="LWB">
      <formula>NOT(ISERROR(SEARCH("LWB",AG32)))</formula>
    </cfRule>
    <cfRule type="containsText" dxfId="30005" priority="562" operator="containsText" text="RWB">
      <formula>NOT(ISERROR(SEARCH("RWB",AG32)))</formula>
    </cfRule>
    <cfRule type="containsText" dxfId="30004" priority="563" operator="containsText" text="RB">
      <formula>NOT(ISERROR(SEARCH("RB",AG32)))</formula>
    </cfRule>
    <cfRule type="containsText" dxfId="30003" priority="564" operator="containsText" text="CB">
      <formula>NOT(ISERROR(SEARCH("CB",AG32)))</formula>
    </cfRule>
    <cfRule type="containsText" dxfId="30002" priority="565" operator="containsText" text="LB">
      <formula>NOT(ISERROR(SEARCH("LB",AG32)))</formula>
    </cfRule>
    <cfRule type="containsText" dxfId="30001" priority="566" operator="containsText" text="GK">
      <formula>NOT(ISERROR(SEARCH("GK",AG32)))</formula>
    </cfRule>
  </conditionalFormatting>
  <conditionalFormatting sqref="AG33">
    <cfRule type="containsText" dxfId="30000" priority="533" operator="containsText" text="ST">
      <formula>NOT(ISERROR(SEARCH("ST",AG33)))</formula>
    </cfRule>
    <cfRule type="containsText" dxfId="29999" priority="534" operator="containsText" text="RW">
      <formula>NOT(ISERROR(SEARCH("RW",AG33)))</formula>
    </cfRule>
    <cfRule type="containsText" dxfId="29998" priority="535" operator="containsText" text="LW">
      <formula>NOT(ISERROR(SEARCH("LW",AG33)))</formula>
    </cfRule>
    <cfRule type="containsText" dxfId="29997" priority="536" operator="containsText" text="LF">
      <formula>NOT(ISERROR(SEARCH("LF",AG33)))</formula>
    </cfRule>
    <cfRule type="containsText" dxfId="29996" priority="537" operator="containsText" text="CF">
      <formula>NOT(ISERROR(SEARCH("CF",AG33)))</formula>
    </cfRule>
    <cfRule type="containsText" dxfId="29995" priority="538" operator="containsText" text="CF">
      <formula>NOT(ISERROR(SEARCH("CF",AG33)))</formula>
    </cfRule>
    <cfRule type="containsText" dxfId="29994" priority="539" operator="containsText" text="CAM">
      <formula>NOT(ISERROR(SEARCH("CAM",AG33)))</formula>
    </cfRule>
    <cfRule type="containsText" dxfId="29993" priority="540" operator="containsText" text="LM">
      <formula>NOT(ISERROR(SEARCH("LM",AG33)))</formula>
    </cfRule>
    <cfRule type="containsText" dxfId="29992" priority="541" operator="containsText" text="CM">
      <formula>NOT(ISERROR(SEARCH("CM",AG33)))</formula>
    </cfRule>
    <cfRule type="containsText" dxfId="29991" priority="542" operator="containsText" text="RM">
      <formula>NOT(ISERROR(SEARCH("RM",AG33)))</formula>
    </cfRule>
    <cfRule type="containsText" dxfId="29990" priority="543" operator="containsText" text="CDM">
      <formula>NOT(ISERROR(SEARCH("CDM",AG33)))</formula>
    </cfRule>
    <cfRule type="containsText" dxfId="29989" priority="544" operator="containsText" text="LWB">
      <formula>NOT(ISERROR(SEARCH("LWB",AG33)))</formula>
    </cfRule>
    <cfRule type="containsText" dxfId="29988" priority="545" operator="containsText" text="RWB">
      <formula>NOT(ISERROR(SEARCH("RWB",AG33)))</formula>
    </cfRule>
    <cfRule type="containsText" dxfId="29987" priority="546" operator="containsText" text="RB">
      <formula>NOT(ISERROR(SEARCH("RB",AG33)))</formula>
    </cfRule>
    <cfRule type="containsText" dxfId="29986" priority="547" operator="containsText" text="CB">
      <formula>NOT(ISERROR(SEARCH("CB",AG33)))</formula>
    </cfRule>
    <cfRule type="containsText" dxfId="29985" priority="548" operator="containsText" text="LB">
      <formula>NOT(ISERROR(SEARCH("LB",AG33)))</formula>
    </cfRule>
    <cfRule type="containsText" dxfId="29984" priority="549" operator="containsText" text="GK">
      <formula>NOT(ISERROR(SEARCH("GK",AG33)))</formula>
    </cfRule>
  </conditionalFormatting>
  <conditionalFormatting sqref="AF36">
    <cfRule type="containsText" dxfId="29983" priority="517" operator="containsText" text="RW">
      <formula>NOT(ISERROR(SEARCH("RW",AF36)))</formula>
    </cfRule>
    <cfRule type="containsText" dxfId="29982" priority="518" operator="containsText" text="LW">
      <formula>NOT(ISERROR(SEARCH("LW",AF36)))</formula>
    </cfRule>
    <cfRule type="containsText" dxfId="29981" priority="519" operator="containsText" text="LF">
      <formula>NOT(ISERROR(SEARCH("LF",AF36)))</formula>
    </cfRule>
    <cfRule type="containsText" dxfId="29980" priority="520" operator="containsText" text="CF">
      <formula>NOT(ISERROR(SEARCH("CF",AF36)))</formula>
    </cfRule>
    <cfRule type="containsText" dxfId="29979" priority="521" operator="containsText" text="CF">
      <formula>NOT(ISERROR(SEARCH("CF",AF36)))</formula>
    </cfRule>
    <cfRule type="containsText" dxfId="29978" priority="522" operator="containsText" text="CAM">
      <formula>NOT(ISERROR(SEARCH("CAM",AF36)))</formula>
    </cfRule>
    <cfRule type="containsText" dxfId="29977" priority="523" operator="containsText" text="LM">
      <formula>NOT(ISERROR(SEARCH("LM",AF36)))</formula>
    </cfRule>
    <cfRule type="containsText" dxfId="29976" priority="524" operator="containsText" text="CM">
      <formula>NOT(ISERROR(SEARCH("CM",AF36)))</formula>
    </cfRule>
    <cfRule type="containsText" dxfId="29975" priority="525" operator="containsText" text="RM">
      <formula>NOT(ISERROR(SEARCH("RM",AF36)))</formula>
    </cfRule>
    <cfRule type="containsText" dxfId="29974" priority="526" operator="containsText" text="CDM">
      <formula>NOT(ISERROR(SEARCH("CDM",AF36)))</formula>
    </cfRule>
    <cfRule type="containsText" dxfId="29973" priority="527" operator="containsText" text="LWB">
      <formula>NOT(ISERROR(SEARCH("LWB",AF36)))</formula>
    </cfRule>
    <cfRule type="containsText" dxfId="29972" priority="528" operator="containsText" text="RWB">
      <formula>NOT(ISERROR(SEARCH("RWB",AF36)))</formula>
    </cfRule>
    <cfRule type="containsText" dxfId="29971" priority="529" operator="containsText" text="RB">
      <formula>NOT(ISERROR(SEARCH("RB",AF36)))</formula>
    </cfRule>
    <cfRule type="containsText" dxfId="29970" priority="530" operator="containsText" text="CB">
      <formula>NOT(ISERROR(SEARCH("CB",AF36)))</formula>
    </cfRule>
    <cfRule type="containsText" dxfId="29969" priority="531" operator="containsText" text="LB">
      <formula>NOT(ISERROR(SEARCH("LB",AF36)))</formula>
    </cfRule>
    <cfRule type="containsText" dxfId="29968" priority="532" operator="containsText" text="GK">
      <formula>NOT(ISERROR(SEARCH("GK",AF36)))</formula>
    </cfRule>
  </conditionalFormatting>
  <conditionalFormatting sqref="AG36">
    <cfRule type="containsText" dxfId="29967" priority="500" operator="containsText" text="ST">
      <formula>NOT(ISERROR(SEARCH("ST",AG36)))</formula>
    </cfRule>
    <cfRule type="containsText" dxfId="29966" priority="501" operator="containsText" text="RW">
      <formula>NOT(ISERROR(SEARCH("RW",AG36)))</formula>
    </cfRule>
    <cfRule type="containsText" dxfId="29965" priority="502" operator="containsText" text="LW">
      <formula>NOT(ISERROR(SEARCH("LW",AG36)))</formula>
    </cfRule>
    <cfRule type="containsText" dxfId="29964" priority="503" operator="containsText" text="LF">
      <formula>NOT(ISERROR(SEARCH("LF",AG36)))</formula>
    </cfRule>
    <cfRule type="containsText" dxfId="29963" priority="504" operator="containsText" text="CF">
      <formula>NOT(ISERROR(SEARCH("CF",AG36)))</formula>
    </cfRule>
    <cfRule type="containsText" dxfId="29962" priority="505" operator="containsText" text="CF">
      <formula>NOT(ISERROR(SEARCH("CF",AG36)))</formula>
    </cfRule>
    <cfRule type="containsText" dxfId="29961" priority="506" operator="containsText" text="CAM">
      <formula>NOT(ISERROR(SEARCH("CAM",AG36)))</formula>
    </cfRule>
    <cfRule type="containsText" dxfId="29960" priority="507" operator="containsText" text="LM">
      <formula>NOT(ISERROR(SEARCH("LM",AG36)))</formula>
    </cfRule>
    <cfRule type="containsText" dxfId="29959" priority="508" operator="containsText" text="CM">
      <formula>NOT(ISERROR(SEARCH("CM",AG36)))</formula>
    </cfRule>
    <cfRule type="containsText" dxfId="29958" priority="509" operator="containsText" text="RM">
      <formula>NOT(ISERROR(SEARCH("RM",AG36)))</formula>
    </cfRule>
    <cfRule type="containsText" dxfId="29957" priority="510" operator="containsText" text="CDM">
      <formula>NOT(ISERROR(SEARCH("CDM",AG36)))</formula>
    </cfRule>
    <cfRule type="containsText" dxfId="29956" priority="511" operator="containsText" text="LWB">
      <formula>NOT(ISERROR(SEARCH("LWB",AG36)))</formula>
    </cfRule>
    <cfRule type="containsText" dxfId="29955" priority="512" operator="containsText" text="RWB">
      <formula>NOT(ISERROR(SEARCH("RWB",AG36)))</formula>
    </cfRule>
    <cfRule type="containsText" dxfId="29954" priority="513" operator="containsText" text="RB">
      <formula>NOT(ISERROR(SEARCH("RB",AG36)))</formula>
    </cfRule>
    <cfRule type="containsText" dxfId="29953" priority="514" operator="containsText" text="CB">
      <formula>NOT(ISERROR(SEARCH("CB",AG36)))</formula>
    </cfRule>
    <cfRule type="containsText" dxfId="29952" priority="515" operator="containsText" text="LB">
      <formula>NOT(ISERROR(SEARCH("LB",AG36)))</formula>
    </cfRule>
    <cfRule type="containsText" dxfId="29951" priority="516" operator="containsText" text="GK">
      <formula>NOT(ISERROR(SEARCH("GK",AG36)))</formula>
    </cfRule>
  </conditionalFormatting>
  <conditionalFormatting sqref="AF40">
    <cfRule type="containsText" dxfId="29950" priority="484" operator="containsText" text="RW">
      <formula>NOT(ISERROR(SEARCH("RW",AF40)))</formula>
    </cfRule>
    <cfRule type="containsText" dxfId="29949" priority="485" operator="containsText" text="LW">
      <formula>NOT(ISERROR(SEARCH("LW",AF40)))</formula>
    </cfRule>
    <cfRule type="containsText" dxfId="29948" priority="486" operator="containsText" text="LF">
      <formula>NOT(ISERROR(SEARCH("LF",AF40)))</formula>
    </cfRule>
    <cfRule type="containsText" dxfId="29947" priority="487" operator="containsText" text="CF">
      <formula>NOT(ISERROR(SEARCH("CF",AF40)))</formula>
    </cfRule>
    <cfRule type="containsText" dxfId="29946" priority="488" operator="containsText" text="CF">
      <formula>NOT(ISERROR(SEARCH("CF",AF40)))</formula>
    </cfRule>
    <cfRule type="containsText" dxfId="29945" priority="489" operator="containsText" text="CAM">
      <formula>NOT(ISERROR(SEARCH("CAM",AF40)))</formula>
    </cfRule>
    <cfRule type="containsText" dxfId="29944" priority="490" operator="containsText" text="LM">
      <formula>NOT(ISERROR(SEARCH("LM",AF40)))</formula>
    </cfRule>
    <cfRule type="containsText" dxfId="29943" priority="491" operator="containsText" text="CM">
      <formula>NOT(ISERROR(SEARCH("CM",AF40)))</formula>
    </cfRule>
    <cfRule type="containsText" dxfId="29942" priority="492" operator="containsText" text="RM">
      <formula>NOT(ISERROR(SEARCH("RM",AF40)))</formula>
    </cfRule>
    <cfRule type="containsText" dxfId="29941" priority="493" operator="containsText" text="CDM">
      <formula>NOT(ISERROR(SEARCH("CDM",AF40)))</formula>
    </cfRule>
    <cfRule type="containsText" dxfId="29940" priority="494" operator="containsText" text="LWB">
      <formula>NOT(ISERROR(SEARCH("LWB",AF40)))</formula>
    </cfRule>
    <cfRule type="containsText" dxfId="29939" priority="495" operator="containsText" text="RWB">
      <formula>NOT(ISERROR(SEARCH("RWB",AF40)))</formula>
    </cfRule>
    <cfRule type="containsText" dxfId="29938" priority="496" operator="containsText" text="RB">
      <formula>NOT(ISERROR(SEARCH("RB",AF40)))</formula>
    </cfRule>
    <cfRule type="containsText" dxfId="29937" priority="497" operator="containsText" text="CB">
      <formula>NOT(ISERROR(SEARCH("CB",AF40)))</formula>
    </cfRule>
    <cfRule type="containsText" dxfId="29936" priority="498" operator="containsText" text="LB">
      <formula>NOT(ISERROR(SEARCH("LB",AF40)))</formula>
    </cfRule>
    <cfRule type="containsText" dxfId="29935" priority="499" operator="containsText" text="GK">
      <formula>NOT(ISERROR(SEARCH("GK",AF40)))</formula>
    </cfRule>
  </conditionalFormatting>
  <conditionalFormatting sqref="AG40">
    <cfRule type="containsText" dxfId="29934" priority="467" operator="containsText" text="ST">
      <formula>NOT(ISERROR(SEARCH("ST",AG40)))</formula>
    </cfRule>
    <cfRule type="containsText" dxfId="29933" priority="468" operator="containsText" text="RW">
      <formula>NOT(ISERROR(SEARCH("RW",AG40)))</formula>
    </cfRule>
    <cfRule type="containsText" dxfId="29932" priority="469" operator="containsText" text="LW">
      <formula>NOT(ISERROR(SEARCH("LW",AG40)))</formula>
    </cfRule>
    <cfRule type="containsText" dxfId="29931" priority="470" operator="containsText" text="LF">
      <formula>NOT(ISERROR(SEARCH("LF",AG40)))</formula>
    </cfRule>
    <cfRule type="containsText" dxfId="29930" priority="471" operator="containsText" text="CF">
      <formula>NOT(ISERROR(SEARCH("CF",AG40)))</formula>
    </cfRule>
    <cfRule type="containsText" dxfId="29929" priority="472" operator="containsText" text="CF">
      <formula>NOT(ISERROR(SEARCH("CF",AG40)))</formula>
    </cfRule>
    <cfRule type="containsText" dxfId="29928" priority="473" operator="containsText" text="CAM">
      <formula>NOT(ISERROR(SEARCH("CAM",AG40)))</formula>
    </cfRule>
    <cfRule type="containsText" dxfId="29927" priority="474" operator="containsText" text="LM">
      <formula>NOT(ISERROR(SEARCH("LM",AG40)))</formula>
    </cfRule>
    <cfRule type="containsText" dxfId="29926" priority="475" operator="containsText" text="CM">
      <formula>NOT(ISERROR(SEARCH("CM",AG40)))</formula>
    </cfRule>
    <cfRule type="containsText" dxfId="29925" priority="476" operator="containsText" text="RM">
      <formula>NOT(ISERROR(SEARCH("RM",AG40)))</formula>
    </cfRule>
    <cfRule type="containsText" dxfId="29924" priority="477" operator="containsText" text="CDM">
      <formula>NOT(ISERROR(SEARCH("CDM",AG40)))</formula>
    </cfRule>
    <cfRule type="containsText" dxfId="29923" priority="478" operator="containsText" text="LWB">
      <formula>NOT(ISERROR(SEARCH("LWB",AG40)))</formula>
    </cfRule>
    <cfRule type="containsText" dxfId="29922" priority="479" operator="containsText" text="RWB">
      <formula>NOT(ISERROR(SEARCH("RWB",AG40)))</formula>
    </cfRule>
    <cfRule type="containsText" dxfId="29921" priority="480" operator="containsText" text="RB">
      <formula>NOT(ISERROR(SEARCH("RB",AG40)))</formula>
    </cfRule>
    <cfRule type="containsText" dxfId="29920" priority="481" operator="containsText" text="CB">
      <formula>NOT(ISERROR(SEARCH("CB",AG40)))</formula>
    </cfRule>
    <cfRule type="containsText" dxfId="29919" priority="482" operator="containsText" text="LB">
      <formula>NOT(ISERROR(SEARCH("LB",AG40)))</formula>
    </cfRule>
    <cfRule type="containsText" dxfId="29918" priority="483" operator="containsText" text="GK">
      <formula>NOT(ISERROR(SEARCH("GK",AG40)))</formula>
    </cfRule>
  </conditionalFormatting>
  <conditionalFormatting sqref="AF42">
    <cfRule type="containsText" dxfId="29917" priority="451" operator="containsText" text="RW">
      <formula>NOT(ISERROR(SEARCH("RW",AF42)))</formula>
    </cfRule>
    <cfRule type="containsText" dxfId="29916" priority="452" operator="containsText" text="LW">
      <formula>NOT(ISERROR(SEARCH("LW",AF42)))</formula>
    </cfRule>
    <cfRule type="containsText" dxfId="29915" priority="453" operator="containsText" text="LF">
      <formula>NOT(ISERROR(SEARCH("LF",AF42)))</formula>
    </cfRule>
    <cfRule type="containsText" dxfId="29914" priority="454" operator="containsText" text="CF">
      <formula>NOT(ISERROR(SEARCH("CF",AF42)))</formula>
    </cfRule>
    <cfRule type="containsText" dxfId="29913" priority="455" operator="containsText" text="CF">
      <formula>NOT(ISERROR(SEARCH("CF",AF42)))</formula>
    </cfRule>
    <cfRule type="containsText" dxfId="29912" priority="456" operator="containsText" text="CAM">
      <formula>NOT(ISERROR(SEARCH("CAM",AF42)))</formula>
    </cfRule>
    <cfRule type="containsText" dxfId="29911" priority="457" operator="containsText" text="LM">
      <formula>NOT(ISERROR(SEARCH("LM",AF42)))</formula>
    </cfRule>
    <cfRule type="containsText" dxfId="29910" priority="458" operator="containsText" text="CM">
      <formula>NOT(ISERROR(SEARCH("CM",AF42)))</formula>
    </cfRule>
    <cfRule type="containsText" dxfId="29909" priority="459" operator="containsText" text="RM">
      <formula>NOT(ISERROR(SEARCH("RM",AF42)))</formula>
    </cfRule>
    <cfRule type="containsText" dxfId="29908" priority="460" operator="containsText" text="CDM">
      <formula>NOT(ISERROR(SEARCH("CDM",AF42)))</formula>
    </cfRule>
    <cfRule type="containsText" dxfId="29907" priority="461" operator="containsText" text="LWB">
      <formula>NOT(ISERROR(SEARCH("LWB",AF42)))</formula>
    </cfRule>
    <cfRule type="containsText" dxfId="29906" priority="462" operator="containsText" text="RWB">
      <formula>NOT(ISERROR(SEARCH("RWB",AF42)))</formula>
    </cfRule>
    <cfRule type="containsText" dxfId="29905" priority="463" operator="containsText" text="RB">
      <formula>NOT(ISERROR(SEARCH("RB",AF42)))</formula>
    </cfRule>
    <cfRule type="containsText" dxfId="29904" priority="464" operator="containsText" text="CB">
      <formula>NOT(ISERROR(SEARCH("CB",AF42)))</formula>
    </cfRule>
    <cfRule type="containsText" dxfId="29903" priority="465" operator="containsText" text="LB">
      <formula>NOT(ISERROR(SEARCH("LB",AF42)))</formula>
    </cfRule>
    <cfRule type="containsText" dxfId="29902" priority="466" operator="containsText" text="GK">
      <formula>NOT(ISERROR(SEARCH("GK",AF42)))</formula>
    </cfRule>
  </conditionalFormatting>
  <conditionalFormatting sqref="AG42">
    <cfRule type="containsText" dxfId="29901" priority="434" operator="containsText" text="ST">
      <formula>NOT(ISERROR(SEARCH("ST",AG42)))</formula>
    </cfRule>
    <cfRule type="containsText" dxfId="29900" priority="435" operator="containsText" text="RW">
      <formula>NOT(ISERROR(SEARCH("RW",AG42)))</formula>
    </cfRule>
    <cfRule type="containsText" dxfId="29899" priority="436" operator="containsText" text="LW">
      <formula>NOT(ISERROR(SEARCH("LW",AG42)))</formula>
    </cfRule>
    <cfRule type="containsText" dxfId="29898" priority="437" operator="containsText" text="LF">
      <formula>NOT(ISERROR(SEARCH("LF",AG42)))</formula>
    </cfRule>
    <cfRule type="containsText" dxfId="29897" priority="438" operator="containsText" text="CF">
      <formula>NOT(ISERROR(SEARCH("CF",AG42)))</formula>
    </cfRule>
    <cfRule type="containsText" dxfId="29896" priority="439" operator="containsText" text="CF">
      <formula>NOT(ISERROR(SEARCH("CF",AG42)))</formula>
    </cfRule>
    <cfRule type="containsText" dxfId="29895" priority="440" operator="containsText" text="CAM">
      <formula>NOT(ISERROR(SEARCH("CAM",AG42)))</formula>
    </cfRule>
    <cfRule type="containsText" dxfId="29894" priority="441" operator="containsText" text="LM">
      <formula>NOT(ISERROR(SEARCH("LM",AG42)))</formula>
    </cfRule>
    <cfRule type="containsText" dxfId="29893" priority="442" operator="containsText" text="CM">
      <formula>NOT(ISERROR(SEARCH("CM",AG42)))</formula>
    </cfRule>
    <cfRule type="containsText" dxfId="29892" priority="443" operator="containsText" text="RM">
      <formula>NOT(ISERROR(SEARCH("RM",AG42)))</formula>
    </cfRule>
    <cfRule type="containsText" dxfId="29891" priority="444" operator="containsText" text="CDM">
      <formula>NOT(ISERROR(SEARCH("CDM",AG42)))</formula>
    </cfRule>
    <cfRule type="containsText" dxfId="29890" priority="445" operator="containsText" text="LWB">
      <formula>NOT(ISERROR(SEARCH("LWB",AG42)))</formula>
    </cfRule>
    <cfRule type="containsText" dxfId="29889" priority="446" operator="containsText" text="RWB">
      <formula>NOT(ISERROR(SEARCH("RWB",AG42)))</formula>
    </cfRule>
    <cfRule type="containsText" dxfId="29888" priority="447" operator="containsText" text="RB">
      <formula>NOT(ISERROR(SEARCH("RB",AG42)))</formula>
    </cfRule>
    <cfRule type="containsText" dxfId="29887" priority="448" operator="containsText" text="CB">
      <formula>NOT(ISERROR(SEARCH("CB",AG42)))</formula>
    </cfRule>
    <cfRule type="containsText" dxfId="29886" priority="449" operator="containsText" text="LB">
      <formula>NOT(ISERROR(SEARCH("LB",AG42)))</formula>
    </cfRule>
    <cfRule type="containsText" dxfId="29885" priority="450" operator="containsText" text="GK">
      <formula>NOT(ISERROR(SEARCH("GK",AG42)))</formula>
    </cfRule>
  </conditionalFormatting>
  <conditionalFormatting sqref="AG43:AG44">
    <cfRule type="containsText" dxfId="29884" priority="417" operator="containsText" text="ST">
      <formula>NOT(ISERROR(SEARCH("ST",AG43)))</formula>
    </cfRule>
    <cfRule type="containsText" dxfId="29883" priority="418" operator="containsText" text="RW">
      <formula>NOT(ISERROR(SEARCH("RW",AG43)))</formula>
    </cfRule>
    <cfRule type="containsText" dxfId="29882" priority="419" operator="containsText" text="LW">
      <formula>NOT(ISERROR(SEARCH("LW",AG43)))</formula>
    </cfRule>
    <cfRule type="containsText" dxfId="29881" priority="420" operator="containsText" text="LF">
      <formula>NOT(ISERROR(SEARCH("LF",AG43)))</formula>
    </cfRule>
    <cfRule type="containsText" dxfId="29880" priority="421" operator="containsText" text="CF">
      <formula>NOT(ISERROR(SEARCH("CF",AG43)))</formula>
    </cfRule>
    <cfRule type="containsText" dxfId="29879" priority="422" operator="containsText" text="CF">
      <formula>NOT(ISERROR(SEARCH("CF",AG43)))</formula>
    </cfRule>
    <cfRule type="containsText" dxfId="29878" priority="423" operator="containsText" text="CAM">
      <formula>NOT(ISERROR(SEARCH("CAM",AG43)))</formula>
    </cfRule>
    <cfRule type="containsText" dxfId="29877" priority="424" operator="containsText" text="LM">
      <formula>NOT(ISERROR(SEARCH("LM",AG43)))</formula>
    </cfRule>
    <cfRule type="containsText" dxfId="29876" priority="425" operator="containsText" text="CM">
      <formula>NOT(ISERROR(SEARCH("CM",AG43)))</formula>
    </cfRule>
    <cfRule type="containsText" dxfId="29875" priority="426" operator="containsText" text="RM">
      <formula>NOT(ISERROR(SEARCH("RM",AG43)))</formula>
    </cfRule>
    <cfRule type="containsText" dxfId="29874" priority="427" operator="containsText" text="CDM">
      <formula>NOT(ISERROR(SEARCH("CDM",AG43)))</formula>
    </cfRule>
    <cfRule type="containsText" dxfId="29873" priority="428" operator="containsText" text="LWB">
      <formula>NOT(ISERROR(SEARCH("LWB",AG43)))</formula>
    </cfRule>
    <cfRule type="containsText" dxfId="29872" priority="429" operator="containsText" text="RWB">
      <formula>NOT(ISERROR(SEARCH("RWB",AG43)))</formula>
    </cfRule>
    <cfRule type="containsText" dxfId="29871" priority="430" operator="containsText" text="RB">
      <formula>NOT(ISERROR(SEARCH("RB",AG43)))</formula>
    </cfRule>
    <cfRule type="containsText" dxfId="29870" priority="431" operator="containsText" text="CB">
      <formula>NOT(ISERROR(SEARCH("CB",AG43)))</formula>
    </cfRule>
    <cfRule type="containsText" dxfId="29869" priority="432" operator="containsText" text="LB">
      <formula>NOT(ISERROR(SEARCH("LB",AG43)))</formula>
    </cfRule>
    <cfRule type="containsText" dxfId="29868" priority="433" operator="containsText" text="GK">
      <formula>NOT(ISERROR(SEARCH("GK",AG43)))</formula>
    </cfRule>
  </conditionalFormatting>
  <conditionalFormatting sqref="AF46">
    <cfRule type="containsText" dxfId="29867" priority="401" operator="containsText" text="RW">
      <formula>NOT(ISERROR(SEARCH("RW",AF46)))</formula>
    </cfRule>
    <cfRule type="containsText" dxfId="29866" priority="402" operator="containsText" text="LW">
      <formula>NOT(ISERROR(SEARCH("LW",AF46)))</formula>
    </cfRule>
    <cfRule type="containsText" dxfId="29865" priority="403" operator="containsText" text="LF">
      <formula>NOT(ISERROR(SEARCH("LF",AF46)))</formula>
    </cfRule>
    <cfRule type="containsText" dxfId="29864" priority="404" operator="containsText" text="CF">
      <formula>NOT(ISERROR(SEARCH("CF",AF46)))</formula>
    </cfRule>
    <cfRule type="containsText" dxfId="29863" priority="405" operator="containsText" text="CF">
      <formula>NOT(ISERROR(SEARCH("CF",AF46)))</formula>
    </cfRule>
    <cfRule type="containsText" dxfId="29862" priority="406" operator="containsText" text="CAM">
      <formula>NOT(ISERROR(SEARCH("CAM",AF46)))</formula>
    </cfRule>
    <cfRule type="containsText" dxfId="29861" priority="407" operator="containsText" text="LM">
      <formula>NOT(ISERROR(SEARCH("LM",AF46)))</formula>
    </cfRule>
    <cfRule type="containsText" dxfId="29860" priority="408" operator="containsText" text="CM">
      <formula>NOT(ISERROR(SEARCH("CM",AF46)))</formula>
    </cfRule>
    <cfRule type="containsText" dxfId="29859" priority="409" operator="containsText" text="RM">
      <formula>NOT(ISERROR(SEARCH("RM",AF46)))</formula>
    </cfRule>
    <cfRule type="containsText" dxfId="29858" priority="410" operator="containsText" text="CDM">
      <formula>NOT(ISERROR(SEARCH("CDM",AF46)))</formula>
    </cfRule>
    <cfRule type="containsText" dxfId="29857" priority="411" operator="containsText" text="LWB">
      <formula>NOT(ISERROR(SEARCH("LWB",AF46)))</formula>
    </cfRule>
    <cfRule type="containsText" dxfId="29856" priority="412" operator="containsText" text="RWB">
      <formula>NOT(ISERROR(SEARCH("RWB",AF46)))</formula>
    </cfRule>
    <cfRule type="containsText" dxfId="29855" priority="413" operator="containsText" text="RB">
      <formula>NOT(ISERROR(SEARCH("RB",AF46)))</formula>
    </cfRule>
    <cfRule type="containsText" dxfId="29854" priority="414" operator="containsText" text="CB">
      <formula>NOT(ISERROR(SEARCH("CB",AF46)))</formula>
    </cfRule>
    <cfRule type="containsText" dxfId="29853" priority="415" operator="containsText" text="LB">
      <formula>NOT(ISERROR(SEARCH("LB",AF46)))</formula>
    </cfRule>
    <cfRule type="containsText" dxfId="29852" priority="416" operator="containsText" text="GK">
      <formula>NOT(ISERROR(SEARCH("GK",AF46)))</formula>
    </cfRule>
  </conditionalFormatting>
  <conditionalFormatting sqref="AG46">
    <cfRule type="containsText" dxfId="29851" priority="384" operator="containsText" text="ST">
      <formula>NOT(ISERROR(SEARCH("ST",AG46)))</formula>
    </cfRule>
    <cfRule type="containsText" dxfId="29850" priority="385" operator="containsText" text="RW">
      <formula>NOT(ISERROR(SEARCH("RW",AG46)))</formula>
    </cfRule>
    <cfRule type="containsText" dxfId="29849" priority="386" operator="containsText" text="LW">
      <formula>NOT(ISERROR(SEARCH("LW",AG46)))</formula>
    </cfRule>
    <cfRule type="containsText" dxfId="29848" priority="387" operator="containsText" text="LF">
      <formula>NOT(ISERROR(SEARCH("LF",AG46)))</formula>
    </cfRule>
    <cfRule type="containsText" dxfId="29847" priority="388" operator="containsText" text="CF">
      <formula>NOT(ISERROR(SEARCH("CF",AG46)))</formula>
    </cfRule>
    <cfRule type="containsText" dxfId="29846" priority="389" operator="containsText" text="CF">
      <formula>NOT(ISERROR(SEARCH("CF",AG46)))</formula>
    </cfRule>
    <cfRule type="containsText" dxfId="29845" priority="390" operator="containsText" text="CAM">
      <formula>NOT(ISERROR(SEARCH("CAM",AG46)))</formula>
    </cfRule>
    <cfRule type="containsText" dxfId="29844" priority="391" operator="containsText" text="LM">
      <formula>NOT(ISERROR(SEARCH("LM",AG46)))</formula>
    </cfRule>
    <cfRule type="containsText" dxfId="29843" priority="392" operator="containsText" text="CM">
      <formula>NOT(ISERROR(SEARCH("CM",AG46)))</formula>
    </cfRule>
    <cfRule type="containsText" dxfId="29842" priority="393" operator="containsText" text="RM">
      <formula>NOT(ISERROR(SEARCH("RM",AG46)))</formula>
    </cfRule>
    <cfRule type="containsText" dxfId="29841" priority="394" operator="containsText" text="CDM">
      <formula>NOT(ISERROR(SEARCH("CDM",AG46)))</formula>
    </cfRule>
    <cfRule type="containsText" dxfId="29840" priority="395" operator="containsText" text="LWB">
      <formula>NOT(ISERROR(SEARCH("LWB",AG46)))</formula>
    </cfRule>
    <cfRule type="containsText" dxfId="29839" priority="396" operator="containsText" text="RWB">
      <formula>NOT(ISERROR(SEARCH("RWB",AG46)))</formula>
    </cfRule>
    <cfRule type="containsText" dxfId="29838" priority="397" operator="containsText" text="RB">
      <formula>NOT(ISERROR(SEARCH("RB",AG46)))</formula>
    </cfRule>
    <cfRule type="containsText" dxfId="29837" priority="398" operator="containsText" text="CB">
      <formula>NOT(ISERROR(SEARCH("CB",AG46)))</formula>
    </cfRule>
    <cfRule type="containsText" dxfId="29836" priority="399" operator="containsText" text="LB">
      <formula>NOT(ISERROR(SEARCH("LB",AG46)))</formula>
    </cfRule>
    <cfRule type="containsText" dxfId="29835" priority="400" operator="containsText" text="GK">
      <formula>NOT(ISERROR(SEARCH("GK",AG46)))</formula>
    </cfRule>
  </conditionalFormatting>
  <conditionalFormatting sqref="AG45">
    <cfRule type="containsText" dxfId="29834" priority="367" operator="containsText" text="ST">
      <formula>NOT(ISERROR(SEARCH("ST",AG45)))</formula>
    </cfRule>
    <cfRule type="containsText" dxfId="29833" priority="368" operator="containsText" text="RW">
      <formula>NOT(ISERROR(SEARCH("RW",AG45)))</formula>
    </cfRule>
    <cfRule type="containsText" dxfId="29832" priority="369" operator="containsText" text="LW">
      <formula>NOT(ISERROR(SEARCH("LW",AG45)))</formula>
    </cfRule>
    <cfRule type="containsText" dxfId="29831" priority="370" operator="containsText" text="LF">
      <formula>NOT(ISERROR(SEARCH("LF",AG45)))</formula>
    </cfRule>
    <cfRule type="containsText" dxfId="29830" priority="371" operator="containsText" text="CF">
      <formula>NOT(ISERROR(SEARCH("CF",AG45)))</formula>
    </cfRule>
    <cfRule type="containsText" dxfId="29829" priority="372" operator="containsText" text="CF">
      <formula>NOT(ISERROR(SEARCH("CF",AG45)))</formula>
    </cfRule>
    <cfRule type="containsText" dxfId="29828" priority="373" operator="containsText" text="CAM">
      <formula>NOT(ISERROR(SEARCH("CAM",AG45)))</formula>
    </cfRule>
    <cfRule type="containsText" dxfId="29827" priority="374" operator="containsText" text="LM">
      <formula>NOT(ISERROR(SEARCH("LM",AG45)))</formula>
    </cfRule>
    <cfRule type="containsText" dxfId="29826" priority="375" operator="containsText" text="CM">
      <formula>NOT(ISERROR(SEARCH("CM",AG45)))</formula>
    </cfRule>
    <cfRule type="containsText" dxfId="29825" priority="376" operator="containsText" text="RM">
      <formula>NOT(ISERROR(SEARCH("RM",AG45)))</formula>
    </cfRule>
    <cfRule type="containsText" dxfId="29824" priority="377" operator="containsText" text="CDM">
      <formula>NOT(ISERROR(SEARCH("CDM",AG45)))</formula>
    </cfRule>
    <cfRule type="containsText" dxfId="29823" priority="378" operator="containsText" text="LWB">
      <formula>NOT(ISERROR(SEARCH("LWB",AG45)))</formula>
    </cfRule>
    <cfRule type="containsText" dxfId="29822" priority="379" operator="containsText" text="RWB">
      <formula>NOT(ISERROR(SEARCH("RWB",AG45)))</formula>
    </cfRule>
    <cfRule type="containsText" dxfId="29821" priority="380" operator="containsText" text="RB">
      <formula>NOT(ISERROR(SEARCH("RB",AG45)))</formula>
    </cfRule>
    <cfRule type="containsText" dxfId="29820" priority="381" operator="containsText" text="CB">
      <formula>NOT(ISERROR(SEARCH("CB",AG45)))</formula>
    </cfRule>
    <cfRule type="containsText" dxfId="29819" priority="382" operator="containsText" text="LB">
      <formula>NOT(ISERROR(SEARCH("LB",AG45)))</formula>
    </cfRule>
    <cfRule type="containsText" dxfId="29818" priority="383" operator="containsText" text="GK">
      <formula>NOT(ISERROR(SEARCH("GK",AG45)))</formula>
    </cfRule>
  </conditionalFormatting>
  <conditionalFormatting sqref="H29">
    <cfRule type="containsText" dxfId="29817" priority="325" operator="containsText" text="HL">
      <formula>NOT(ISERROR(SEARCH("HL",H29)))</formula>
    </cfRule>
    <cfRule type="containsText" dxfId="29816" priority="326" operator="containsText" text="HD">
      <formula>NOT(ISERROR(SEARCH("HD",H29)))</formula>
    </cfRule>
    <cfRule type="containsText" dxfId="29815" priority="327" operator="containsText" text="HW">
      <formula>NOT(ISERROR(SEARCH("HW",H29)))</formula>
    </cfRule>
  </conditionalFormatting>
  <conditionalFormatting sqref="H29">
    <cfRule type="containsText" dxfId="29814" priority="358" operator="containsText" text="AL">
      <formula>NOT(ISERROR(SEARCH("AL",H29)))</formula>
    </cfRule>
    <cfRule type="containsText" dxfId="29813" priority="359" operator="containsText" text="AD">
      <formula>NOT(ISERROR(SEARCH("AD",H29)))</formula>
    </cfRule>
    <cfRule type="containsText" dxfId="29812" priority="360" operator="containsText" text="AW">
      <formula>NOT(ISERROR(SEARCH("AW",H29)))</formula>
    </cfRule>
  </conditionalFormatting>
  <conditionalFormatting sqref="H29">
    <cfRule type="containsText" dxfId="29811" priority="355" operator="containsText" text="HL">
      <formula>NOT(ISERROR(SEARCH("HL",H29)))</formula>
    </cfRule>
    <cfRule type="containsText" dxfId="29810" priority="356" operator="containsText" text="HD">
      <formula>NOT(ISERROR(SEARCH("HD",H29)))</formula>
    </cfRule>
    <cfRule type="containsText" dxfId="29809" priority="357" operator="containsText" text="HW">
      <formula>NOT(ISERROR(SEARCH("HW",H29)))</formula>
    </cfRule>
  </conditionalFormatting>
  <conditionalFormatting sqref="H29">
    <cfRule type="containsText" dxfId="29808" priority="352" operator="containsText" text="AL">
      <formula>NOT(ISERROR(SEARCH("AL",H29)))</formula>
    </cfRule>
    <cfRule type="containsText" dxfId="29807" priority="353" operator="containsText" text="AD">
      <formula>NOT(ISERROR(SEARCH("AD",H29)))</formula>
    </cfRule>
    <cfRule type="containsText" dxfId="29806" priority="354" operator="containsText" text="AW">
      <formula>NOT(ISERROR(SEARCH("AW",H29)))</formula>
    </cfRule>
  </conditionalFormatting>
  <conditionalFormatting sqref="H29">
    <cfRule type="containsText" dxfId="29805" priority="349" operator="containsText" text="HL">
      <formula>NOT(ISERROR(SEARCH("HL",H29)))</formula>
    </cfRule>
    <cfRule type="containsText" dxfId="29804" priority="350" operator="containsText" text="HD">
      <formula>NOT(ISERROR(SEARCH("HD",H29)))</formula>
    </cfRule>
    <cfRule type="containsText" dxfId="29803" priority="351" operator="containsText" text="HW">
      <formula>NOT(ISERROR(SEARCH("HW",H29)))</formula>
    </cfRule>
  </conditionalFormatting>
  <conditionalFormatting sqref="G29">
    <cfRule type="containsText" dxfId="29802" priority="346" operator="containsText" text="AL">
      <formula>NOT(ISERROR(SEARCH("AL",G29)))</formula>
    </cfRule>
    <cfRule type="containsText" dxfId="29801" priority="347" operator="containsText" text="AD">
      <formula>NOT(ISERROR(SEARCH("AD",G29)))</formula>
    </cfRule>
    <cfRule type="containsText" dxfId="29800" priority="348" operator="containsText" text="AW">
      <formula>NOT(ISERROR(SEARCH("AW",G29)))</formula>
    </cfRule>
  </conditionalFormatting>
  <conditionalFormatting sqref="G29">
    <cfRule type="containsText" dxfId="29799" priority="343" operator="containsText" text="HL">
      <formula>NOT(ISERROR(SEARCH("HL",G29)))</formula>
    </cfRule>
    <cfRule type="containsText" dxfId="29798" priority="344" operator="containsText" text="HD">
      <formula>NOT(ISERROR(SEARCH("HD",G29)))</formula>
    </cfRule>
    <cfRule type="containsText" dxfId="29797" priority="345" operator="containsText" text="HW">
      <formula>NOT(ISERROR(SEARCH("HW",G29)))</formula>
    </cfRule>
  </conditionalFormatting>
  <conditionalFormatting sqref="I29">
    <cfRule type="containsText" dxfId="29796" priority="340" operator="containsText" text="AL">
      <formula>NOT(ISERROR(SEARCH("AL",I29)))</formula>
    </cfRule>
    <cfRule type="containsText" dxfId="29795" priority="341" operator="containsText" text="AD">
      <formula>NOT(ISERROR(SEARCH("AD",I29)))</formula>
    </cfRule>
    <cfRule type="containsText" dxfId="29794" priority="342" operator="containsText" text="AW">
      <formula>NOT(ISERROR(SEARCH("AW",I29)))</formula>
    </cfRule>
  </conditionalFormatting>
  <conditionalFormatting sqref="I29">
    <cfRule type="containsText" dxfId="29793" priority="337" operator="containsText" text="HL">
      <formula>NOT(ISERROR(SEARCH("HL",I29)))</formula>
    </cfRule>
    <cfRule type="containsText" dxfId="29792" priority="338" operator="containsText" text="HD">
      <formula>NOT(ISERROR(SEARCH("HD",I29)))</formula>
    </cfRule>
    <cfRule type="containsText" dxfId="29791" priority="339" operator="containsText" text="HW">
      <formula>NOT(ISERROR(SEARCH("HW",I29)))</formula>
    </cfRule>
  </conditionalFormatting>
  <conditionalFormatting sqref="I29">
    <cfRule type="containsText" dxfId="29790" priority="334" operator="containsText" text="AL">
      <formula>NOT(ISERROR(SEARCH("AL",I29)))</formula>
    </cfRule>
    <cfRule type="containsText" dxfId="29789" priority="335" operator="containsText" text="AD">
      <formula>NOT(ISERROR(SEARCH("AD",I29)))</formula>
    </cfRule>
    <cfRule type="containsText" dxfId="29788" priority="336" operator="containsText" text="AW">
      <formula>NOT(ISERROR(SEARCH("AW",I29)))</formula>
    </cfRule>
  </conditionalFormatting>
  <conditionalFormatting sqref="I29">
    <cfRule type="containsText" dxfId="29787" priority="331" operator="containsText" text="HL">
      <formula>NOT(ISERROR(SEARCH("HL",I29)))</formula>
    </cfRule>
    <cfRule type="containsText" dxfId="29786" priority="332" operator="containsText" text="HD">
      <formula>NOT(ISERROR(SEARCH("HD",I29)))</formula>
    </cfRule>
    <cfRule type="containsText" dxfId="29785" priority="333" operator="containsText" text="HW">
      <formula>NOT(ISERROR(SEARCH("HW",I29)))</formula>
    </cfRule>
  </conditionalFormatting>
  <conditionalFormatting sqref="H29">
    <cfRule type="containsText" dxfId="29784" priority="328" operator="containsText" text="AL">
      <formula>NOT(ISERROR(SEARCH("AL",H29)))</formula>
    </cfRule>
    <cfRule type="containsText" dxfId="29783" priority="329" operator="containsText" text="AD">
      <formula>NOT(ISERROR(SEARCH("AD",H29)))</formula>
    </cfRule>
    <cfRule type="containsText" dxfId="29782" priority="330" operator="containsText" text="AW">
      <formula>NOT(ISERROR(SEARCH("AW",H29)))</formula>
    </cfRule>
  </conditionalFormatting>
  <conditionalFormatting sqref="H30">
    <cfRule type="containsText" dxfId="29781" priority="361" operator="containsText" text="HL">
      <formula>NOT(ISERROR(SEARCH("HL",H30)))</formula>
    </cfRule>
    <cfRule type="containsText" dxfId="29780" priority="362" operator="containsText" text="HD">
      <formula>NOT(ISERROR(SEARCH("HD",H30)))</formula>
    </cfRule>
    <cfRule type="containsText" dxfId="29779" priority="363" operator="containsText" text="HW">
      <formula>NOT(ISERROR(SEARCH("HW",H30)))</formula>
    </cfRule>
    <cfRule type="containsText" dxfId="29778" priority="364" operator="containsText" text="AL">
      <formula>NOT(ISERROR(SEARCH("AL",H30)))</formula>
    </cfRule>
    <cfRule type="containsText" dxfId="29777" priority="365" operator="containsText" text="AD">
      <formula>NOT(ISERROR(SEARCH("AD",H30)))</formula>
    </cfRule>
    <cfRule type="containsText" dxfId="29776" priority="366" operator="containsText" text="AW">
      <formula>NOT(ISERROR(SEARCH("AW",H30)))</formula>
    </cfRule>
  </conditionalFormatting>
  <conditionalFormatting sqref="K20">
    <cfRule type="containsText" dxfId="29775" priority="175" operator="containsText" text="HL">
      <formula>NOT(ISERROR(SEARCH("HL",K20)))</formula>
    </cfRule>
    <cfRule type="containsText" dxfId="29774" priority="176" operator="containsText" text="HD">
      <formula>NOT(ISERROR(SEARCH("HD",K20)))</formula>
    </cfRule>
    <cfRule type="containsText" dxfId="29773" priority="177" operator="containsText" text="HW">
      <formula>NOT(ISERROR(SEARCH("HW",K20)))</formula>
    </cfRule>
  </conditionalFormatting>
  <conditionalFormatting sqref="H8">
    <cfRule type="containsText" dxfId="29772" priority="280" operator="containsText" text="AL">
      <formula>NOT(ISERROR(SEARCH("AL",H8)))</formula>
    </cfRule>
    <cfRule type="containsText" dxfId="29771" priority="281" operator="containsText" text="AD">
      <formula>NOT(ISERROR(SEARCH("AD",H8)))</formula>
    </cfRule>
    <cfRule type="containsText" dxfId="29770" priority="282" operator="containsText" text="AW">
      <formula>NOT(ISERROR(SEARCH("AW",H8)))</formula>
    </cfRule>
  </conditionalFormatting>
  <conditionalFormatting sqref="H8">
    <cfRule type="containsText" dxfId="29769" priority="277" operator="containsText" text="HL">
      <formula>NOT(ISERROR(SEARCH("HL",H8)))</formula>
    </cfRule>
    <cfRule type="containsText" dxfId="29768" priority="278" operator="containsText" text="HD">
      <formula>NOT(ISERROR(SEARCH("HD",H8)))</formula>
    </cfRule>
    <cfRule type="containsText" dxfId="29767" priority="279" operator="containsText" text="HW">
      <formula>NOT(ISERROR(SEARCH("HW",H8)))</formula>
    </cfRule>
  </conditionalFormatting>
  <conditionalFormatting sqref="H11:H16">
    <cfRule type="containsText" dxfId="29766" priority="271" operator="containsText" text="HL">
      <formula>NOT(ISERROR(SEARCH("HL",H11)))</formula>
    </cfRule>
    <cfRule type="containsText" dxfId="29765" priority="272" operator="containsText" text="HD">
      <formula>NOT(ISERROR(SEARCH("HD",H11)))</formula>
    </cfRule>
    <cfRule type="containsText" dxfId="29764" priority="273" operator="containsText" text="HW">
      <formula>NOT(ISERROR(SEARCH("HW",H11)))</formula>
    </cfRule>
    <cfRule type="containsText" dxfId="29763" priority="274" operator="containsText" text="AL">
      <formula>NOT(ISERROR(SEARCH("AL",H11)))</formula>
    </cfRule>
    <cfRule type="containsText" dxfId="29762" priority="275" operator="containsText" text="AD">
      <formula>NOT(ISERROR(SEARCH("AD",H11)))</formula>
    </cfRule>
    <cfRule type="containsText" dxfId="29761" priority="276" operator="containsText" text="AW">
      <formula>NOT(ISERROR(SEARCH("AW",H11)))</formula>
    </cfRule>
  </conditionalFormatting>
  <conditionalFormatting sqref="H9:H10">
    <cfRule type="containsText" dxfId="29760" priority="265" operator="containsText" text="HL">
      <formula>NOT(ISERROR(SEARCH("HL",H9)))</formula>
    </cfRule>
    <cfRule type="containsText" dxfId="29759" priority="266" operator="containsText" text="HD">
      <formula>NOT(ISERROR(SEARCH("HD",H9)))</formula>
    </cfRule>
    <cfRule type="containsText" dxfId="29758" priority="267" operator="containsText" text="HW">
      <formula>NOT(ISERROR(SEARCH("HW",H9)))</formula>
    </cfRule>
    <cfRule type="containsText" dxfId="29757" priority="268" operator="containsText" text="AL">
      <formula>NOT(ISERROR(SEARCH("AL",H9)))</formula>
    </cfRule>
    <cfRule type="containsText" dxfId="29756" priority="269" operator="containsText" text="AD">
      <formula>NOT(ISERROR(SEARCH("AD",H9)))</formula>
    </cfRule>
    <cfRule type="containsText" dxfId="29755" priority="270" operator="containsText" text="AW">
      <formula>NOT(ISERROR(SEARCH("AW",H9)))</formula>
    </cfRule>
  </conditionalFormatting>
  <conditionalFormatting sqref="K5:K8">
    <cfRule type="containsText" dxfId="29754" priority="262" operator="containsText" text="AL">
      <formula>NOT(ISERROR(SEARCH("AL",K5)))</formula>
    </cfRule>
    <cfRule type="containsText" dxfId="29753" priority="263" operator="containsText" text="AD">
      <formula>NOT(ISERROR(SEARCH("AD",K5)))</formula>
    </cfRule>
    <cfRule type="containsText" dxfId="29752" priority="264" operator="containsText" text="AW">
      <formula>NOT(ISERROR(SEARCH("AW",K5)))</formula>
    </cfRule>
  </conditionalFormatting>
  <conditionalFormatting sqref="K5:K8">
    <cfRule type="containsText" dxfId="29751" priority="259" operator="containsText" text="HL">
      <formula>NOT(ISERROR(SEARCH("HL",K5)))</formula>
    </cfRule>
    <cfRule type="containsText" dxfId="29750" priority="260" operator="containsText" text="HD">
      <formula>NOT(ISERROR(SEARCH("HD",K5)))</formula>
    </cfRule>
    <cfRule type="containsText" dxfId="29749" priority="261" operator="containsText" text="HW">
      <formula>NOT(ISERROR(SEARCH("HW",K5)))</formula>
    </cfRule>
  </conditionalFormatting>
  <conditionalFormatting sqref="N8">
    <cfRule type="containsText" dxfId="29748" priority="256" operator="containsText" text="AL">
      <formula>NOT(ISERROR(SEARCH("AL",N8)))</formula>
    </cfRule>
    <cfRule type="containsText" dxfId="29747" priority="257" operator="containsText" text="AD">
      <formula>NOT(ISERROR(SEARCH("AD",N8)))</formula>
    </cfRule>
    <cfRule type="containsText" dxfId="29746" priority="258" operator="containsText" text="AW">
      <formula>NOT(ISERROR(SEARCH("AW",N8)))</formula>
    </cfRule>
  </conditionalFormatting>
  <conditionalFormatting sqref="N8">
    <cfRule type="containsText" dxfId="29745" priority="253" operator="containsText" text="HL">
      <formula>NOT(ISERROR(SEARCH("HL",N8)))</formula>
    </cfRule>
    <cfRule type="containsText" dxfId="29744" priority="254" operator="containsText" text="HD">
      <formula>NOT(ISERROR(SEARCH("HD",N8)))</formula>
    </cfRule>
    <cfRule type="containsText" dxfId="29743" priority="255" operator="containsText" text="HW">
      <formula>NOT(ISERROR(SEARCH("HW",N8)))</formula>
    </cfRule>
  </conditionalFormatting>
  <conditionalFormatting sqref="N7:N8">
    <cfRule type="containsText" dxfId="29742" priority="250" operator="containsText" text="AL">
      <formula>NOT(ISERROR(SEARCH("AL",N7)))</formula>
    </cfRule>
    <cfRule type="containsText" dxfId="29741" priority="251" operator="containsText" text="AD">
      <formula>NOT(ISERROR(SEARCH("AD",N7)))</formula>
    </cfRule>
    <cfRule type="containsText" dxfId="29740" priority="252" operator="containsText" text="AW">
      <formula>NOT(ISERROR(SEARCH("AW",N7)))</formula>
    </cfRule>
  </conditionalFormatting>
  <conditionalFormatting sqref="N7:N8">
    <cfRule type="containsText" dxfId="29739" priority="247" operator="containsText" text="HL">
      <formula>NOT(ISERROR(SEARCH("HL",N7)))</formula>
    </cfRule>
    <cfRule type="containsText" dxfId="29738" priority="248" operator="containsText" text="HD">
      <formula>NOT(ISERROR(SEARCH("HD",N7)))</formula>
    </cfRule>
    <cfRule type="containsText" dxfId="29737" priority="249" operator="containsText" text="HW">
      <formula>NOT(ISERROR(SEARCH("HW",N7)))</formula>
    </cfRule>
  </conditionalFormatting>
  <conditionalFormatting sqref="M8">
    <cfRule type="containsText" dxfId="29736" priority="244" operator="containsText" text="AL">
      <formula>NOT(ISERROR(SEARCH("AL",M8)))</formula>
    </cfRule>
    <cfRule type="containsText" dxfId="29735" priority="245" operator="containsText" text="AD">
      <formula>NOT(ISERROR(SEARCH("AD",M8)))</formula>
    </cfRule>
    <cfRule type="containsText" dxfId="29734" priority="246" operator="containsText" text="AW">
      <formula>NOT(ISERROR(SEARCH("AW",M8)))</formula>
    </cfRule>
  </conditionalFormatting>
  <conditionalFormatting sqref="M8">
    <cfRule type="containsText" dxfId="29733" priority="241" operator="containsText" text="HL">
      <formula>NOT(ISERROR(SEARCH("HL",M8)))</formula>
    </cfRule>
    <cfRule type="containsText" dxfId="29732" priority="242" operator="containsText" text="HD">
      <formula>NOT(ISERROR(SEARCH("HD",M8)))</formula>
    </cfRule>
    <cfRule type="containsText" dxfId="29731" priority="243" operator="containsText" text="HW">
      <formula>NOT(ISERROR(SEARCH("HW",M8)))</formula>
    </cfRule>
  </conditionalFormatting>
  <conditionalFormatting sqref="M10:M16">
    <cfRule type="containsText" dxfId="29730" priority="235" operator="containsText" text="HL">
      <formula>NOT(ISERROR(SEARCH("HL",M10)))</formula>
    </cfRule>
    <cfRule type="containsText" dxfId="29729" priority="236" operator="containsText" text="HD">
      <formula>NOT(ISERROR(SEARCH("HD",M10)))</formula>
    </cfRule>
    <cfRule type="containsText" dxfId="29728" priority="237" operator="containsText" text="HW">
      <formula>NOT(ISERROR(SEARCH("HW",M10)))</formula>
    </cfRule>
    <cfRule type="containsText" dxfId="29727" priority="238" operator="containsText" text="AL">
      <formula>NOT(ISERROR(SEARCH("AL",M10)))</formula>
    </cfRule>
    <cfRule type="containsText" dxfId="29726" priority="239" operator="containsText" text="AD">
      <formula>NOT(ISERROR(SEARCH("AD",M10)))</formula>
    </cfRule>
    <cfRule type="containsText" dxfId="29725" priority="240" operator="containsText" text="AW">
      <formula>NOT(ISERROR(SEARCH("AW",M10)))</formula>
    </cfRule>
  </conditionalFormatting>
  <conditionalFormatting sqref="M9">
    <cfRule type="containsText" dxfId="29724" priority="229" operator="containsText" text="HL">
      <formula>NOT(ISERROR(SEARCH("HL",M9)))</formula>
    </cfRule>
    <cfRule type="containsText" dxfId="29723" priority="230" operator="containsText" text="HD">
      <formula>NOT(ISERROR(SEARCH("HD",M9)))</formula>
    </cfRule>
    <cfRule type="containsText" dxfId="29722" priority="231" operator="containsText" text="HW">
      <formula>NOT(ISERROR(SEARCH("HW",M9)))</formula>
    </cfRule>
    <cfRule type="containsText" dxfId="29721" priority="232" operator="containsText" text="AL">
      <formula>NOT(ISERROR(SEARCH("AL",M9)))</formula>
    </cfRule>
    <cfRule type="containsText" dxfId="29720" priority="233" operator="containsText" text="AD">
      <formula>NOT(ISERROR(SEARCH("AD",M9)))</formula>
    </cfRule>
    <cfRule type="containsText" dxfId="29719" priority="234" operator="containsText" text="AW">
      <formula>NOT(ISERROR(SEARCH("AW",M9)))</formula>
    </cfRule>
  </conditionalFormatting>
  <conditionalFormatting sqref="N20">
    <cfRule type="containsText" dxfId="29718" priority="220" operator="containsText" text="AL">
      <formula>NOT(ISERROR(SEARCH("AL",N20)))</formula>
    </cfRule>
    <cfRule type="containsText" dxfId="29717" priority="221" operator="containsText" text="AD">
      <formula>NOT(ISERROR(SEARCH("AD",N20)))</formula>
    </cfRule>
    <cfRule type="containsText" dxfId="29716" priority="222" operator="containsText" text="AW">
      <formula>NOT(ISERROR(SEARCH("AW",N20)))</formula>
    </cfRule>
  </conditionalFormatting>
  <conditionalFormatting sqref="N20">
    <cfRule type="containsText" dxfId="29715" priority="217" operator="containsText" text="HL">
      <formula>NOT(ISERROR(SEARCH("HL",N20)))</formula>
    </cfRule>
    <cfRule type="containsText" dxfId="29714" priority="218" operator="containsText" text="HD">
      <formula>NOT(ISERROR(SEARCH("HD",N20)))</formula>
    </cfRule>
    <cfRule type="containsText" dxfId="29713" priority="219" operator="containsText" text="HW">
      <formula>NOT(ISERROR(SEARCH("HW",N20)))</formula>
    </cfRule>
  </conditionalFormatting>
  <conditionalFormatting sqref="N20">
    <cfRule type="containsText" dxfId="29712" priority="214" operator="containsText" text="AL">
      <formula>NOT(ISERROR(SEARCH("AL",N20)))</formula>
    </cfRule>
    <cfRule type="containsText" dxfId="29711" priority="215" operator="containsText" text="AD">
      <formula>NOT(ISERROR(SEARCH("AD",N20)))</formula>
    </cfRule>
    <cfRule type="containsText" dxfId="29710" priority="216" operator="containsText" text="AW">
      <formula>NOT(ISERROR(SEARCH("AW",N20)))</formula>
    </cfRule>
  </conditionalFormatting>
  <conditionalFormatting sqref="N20">
    <cfRule type="containsText" dxfId="29709" priority="211" operator="containsText" text="HL">
      <formula>NOT(ISERROR(SEARCH("HL",N20)))</formula>
    </cfRule>
    <cfRule type="containsText" dxfId="29708" priority="212" operator="containsText" text="HD">
      <formula>NOT(ISERROR(SEARCH("HD",N20)))</formula>
    </cfRule>
    <cfRule type="containsText" dxfId="29707" priority="213" operator="containsText" text="HW">
      <formula>NOT(ISERROR(SEARCH("HW",N20)))</formula>
    </cfRule>
  </conditionalFormatting>
  <conditionalFormatting sqref="M20">
    <cfRule type="containsText" dxfId="29706" priority="208" operator="containsText" text="AL">
      <formula>NOT(ISERROR(SEARCH("AL",M20)))</formula>
    </cfRule>
    <cfRule type="containsText" dxfId="29705" priority="209" operator="containsText" text="AD">
      <formula>NOT(ISERROR(SEARCH("AD",M20)))</formula>
    </cfRule>
    <cfRule type="containsText" dxfId="29704" priority="210" operator="containsText" text="AW">
      <formula>NOT(ISERROR(SEARCH("AW",M20)))</formula>
    </cfRule>
  </conditionalFormatting>
  <conditionalFormatting sqref="M20">
    <cfRule type="containsText" dxfId="29703" priority="205" operator="containsText" text="HL">
      <formula>NOT(ISERROR(SEARCH("HL",M20)))</formula>
    </cfRule>
    <cfRule type="containsText" dxfId="29702" priority="206" operator="containsText" text="HD">
      <formula>NOT(ISERROR(SEARCH("HD",M20)))</formula>
    </cfRule>
    <cfRule type="containsText" dxfId="29701" priority="207" operator="containsText" text="HW">
      <formula>NOT(ISERROR(SEARCH("HW",M20)))</formula>
    </cfRule>
  </conditionalFormatting>
  <conditionalFormatting sqref="K19">
    <cfRule type="containsText" dxfId="29700" priority="202" operator="containsText" text="AL">
      <formula>NOT(ISERROR(SEARCH("AL",K19)))</formula>
    </cfRule>
    <cfRule type="containsText" dxfId="29699" priority="203" operator="containsText" text="AD">
      <formula>NOT(ISERROR(SEARCH("AD",K19)))</formula>
    </cfRule>
    <cfRule type="containsText" dxfId="29698" priority="204" operator="containsText" text="AW">
      <formula>NOT(ISERROR(SEARCH("AW",K19)))</formula>
    </cfRule>
  </conditionalFormatting>
  <conditionalFormatting sqref="K19">
    <cfRule type="containsText" dxfId="29697" priority="199" operator="containsText" text="HL">
      <formula>NOT(ISERROR(SEARCH("HL",K19)))</formula>
    </cfRule>
    <cfRule type="containsText" dxfId="29696" priority="200" operator="containsText" text="HD">
      <formula>NOT(ISERROR(SEARCH("HD",K19)))</formula>
    </cfRule>
    <cfRule type="containsText" dxfId="29695" priority="201" operator="containsText" text="HW">
      <formula>NOT(ISERROR(SEARCH("HW",K19)))</formula>
    </cfRule>
  </conditionalFormatting>
  <conditionalFormatting sqref="N19">
    <cfRule type="containsText" dxfId="29694" priority="196" operator="containsText" text="AL">
      <formula>NOT(ISERROR(SEARCH("AL",N19)))</formula>
    </cfRule>
    <cfRule type="containsText" dxfId="29693" priority="197" operator="containsText" text="AD">
      <formula>NOT(ISERROR(SEARCH("AD",N19)))</formula>
    </cfRule>
    <cfRule type="containsText" dxfId="29692" priority="198" operator="containsText" text="AW">
      <formula>NOT(ISERROR(SEARCH("AW",N19)))</formula>
    </cfRule>
  </conditionalFormatting>
  <conditionalFormatting sqref="N19">
    <cfRule type="containsText" dxfId="29691" priority="193" operator="containsText" text="HL">
      <formula>NOT(ISERROR(SEARCH("HL",N19)))</formula>
    </cfRule>
    <cfRule type="containsText" dxfId="29690" priority="194" operator="containsText" text="HD">
      <formula>NOT(ISERROR(SEARCH("HD",N19)))</formula>
    </cfRule>
    <cfRule type="containsText" dxfId="29689" priority="195" operator="containsText" text="HW">
      <formula>NOT(ISERROR(SEARCH("HW",N19)))</formula>
    </cfRule>
  </conditionalFormatting>
  <conditionalFormatting sqref="N19">
    <cfRule type="containsText" dxfId="29688" priority="190" operator="containsText" text="AL">
      <formula>NOT(ISERROR(SEARCH("AL",N19)))</formula>
    </cfRule>
    <cfRule type="containsText" dxfId="29687" priority="191" operator="containsText" text="AD">
      <formula>NOT(ISERROR(SEARCH("AD",N19)))</formula>
    </cfRule>
    <cfRule type="containsText" dxfId="29686" priority="192" operator="containsText" text="AW">
      <formula>NOT(ISERROR(SEARCH("AW",N19)))</formula>
    </cfRule>
  </conditionalFormatting>
  <conditionalFormatting sqref="N19">
    <cfRule type="containsText" dxfId="29685" priority="187" operator="containsText" text="HL">
      <formula>NOT(ISERROR(SEARCH("HL",N19)))</formula>
    </cfRule>
    <cfRule type="containsText" dxfId="29684" priority="188" operator="containsText" text="HD">
      <formula>NOT(ISERROR(SEARCH("HD",N19)))</formula>
    </cfRule>
    <cfRule type="containsText" dxfId="29683" priority="189" operator="containsText" text="HW">
      <formula>NOT(ISERROR(SEARCH("HW",N19)))</formula>
    </cfRule>
  </conditionalFormatting>
  <conditionalFormatting sqref="M19">
    <cfRule type="containsText" dxfId="29682" priority="184" operator="containsText" text="AL">
      <formula>NOT(ISERROR(SEARCH("AL",M19)))</formula>
    </cfRule>
    <cfRule type="containsText" dxfId="29681" priority="185" operator="containsText" text="AD">
      <formula>NOT(ISERROR(SEARCH("AD",M19)))</formula>
    </cfRule>
    <cfRule type="containsText" dxfId="29680" priority="186" operator="containsText" text="AW">
      <formula>NOT(ISERROR(SEARCH("AW",M19)))</formula>
    </cfRule>
  </conditionalFormatting>
  <conditionalFormatting sqref="M19">
    <cfRule type="containsText" dxfId="29679" priority="181" operator="containsText" text="HL">
      <formula>NOT(ISERROR(SEARCH("HL",M19)))</formula>
    </cfRule>
    <cfRule type="containsText" dxfId="29678" priority="182" operator="containsText" text="HD">
      <formula>NOT(ISERROR(SEARCH("HD",M19)))</formula>
    </cfRule>
    <cfRule type="containsText" dxfId="29677" priority="183" operator="containsText" text="HW">
      <formula>NOT(ISERROR(SEARCH("HW",M19)))</formula>
    </cfRule>
  </conditionalFormatting>
  <conditionalFormatting sqref="M20:M24">
    <cfRule type="containsText" dxfId="29676" priority="223" operator="containsText" text="HL">
      <formula>NOT(ISERROR(SEARCH("HL",M20)))</formula>
    </cfRule>
    <cfRule type="containsText" dxfId="29675" priority="224" operator="containsText" text="HD">
      <formula>NOT(ISERROR(SEARCH("HD",M20)))</formula>
    </cfRule>
    <cfRule type="containsText" dxfId="29674" priority="225" operator="containsText" text="HW">
      <formula>NOT(ISERROR(SEARCH("HW",M20)))</formula>
    </cfRule>
    <cfRule type="containsText" dxfId="29673" priority="226" operator="containsText" text="AL">
      <formula>NOT(ISERROR(SEARCH("AL",M20)))</formula>
    </cfRule>
    <cfRule type="containsText" dxfId="29672" priority="227" operator="containsText" text="AD">
      <formula>NOT(ISERROR(SEARCH("AD",M20)))</formula>
    </cfRule>
    <cfRule type="containsText" dxfId="29671" priority="228" operator="containsText" text="AW">
      <formula>NOT(ISERROR(SEARCH("AW",M20)))</formula>
    </cfRule>
  </conditionalFormatting>
  <conditionalFormatting sqref="K20">
    <cfRule type="containsText" dxfId="29670" priority="178" operator="containsText" text="AL">
      <formula>NOT(ISERROR(SEARCH("AL",K20)))</formula>
    </cfRule>
    <cfRule type="containsText" dxfId="29669" priority="179" operator="containsText" text="AD">
      <formula>NOT(ISERROR(SEARCH("AD",K20)))</formula>
    </cfRule>
    <cfRule type="containsText" dxfId="29668" priority="180" operator="containsText" text="AW">
      <formula>NOT(ISERROR(SEARCH("AW",K20)))</formula>
    </cfRule>
  </conditionalFormatting>
  <conditionalFormatting sqref="Y61:Y75">
    <cfRule type="containsText" dxfId="29667" priority="158" operator="containsText" text="RW">
      <formula>NOT(ISERROR(SEARCH("RW",Y61)))</formula>
    </cfRule>
    <cfRule type="containsText" dxfId="29666" priority="159" operator="containsText" text="LW">
      <formula>NOT(ISERROR(SEARCH("LW",Y61)))</formula>
    </cfRule>
    <cfRule type="containsText" dxfId="29665" priority="160" operator="containsText" text="LF">
      <formula>NOT(ISERROR(SEARCH("LF",Y61)))</formula>
    </cfRule>
    <cfRule type="containsText" dxfId="29664" priority="161" operator="containsText" text="CF">
      <formula>NOT(ISERROR(SEARCH("CF",Y61)))</formula>
    </cfRule>
    <cfRule type="containsText" dxfId="29663" priority="162" operator="containsText" text="CF">
      <formula>NOT(ISERROR(SEARCH("CF",Y61)))</formula>
    </cfRule>
    <cfRule type="containsText" dxfId="29662" priority="163" operator="containsText" text="CAM">
      <formula>NOT(ISERROR(SEARCH("CAM",Y61)))</formula>
    </cfRule>
    <cfRule type="containsText" dxfId="29661" priority="164" operator="containsText" text="LM">
      <formula>NOT(ISERROR(SEARCH("LM",Y61)))</formula>
    </cfRule>
    <cfRule type="containsText" dxfId="29660" priority="165" operator="containsText" text="CM">
      <formula>NOT(ISERROR(SEARCH("CM",Y61)))</formula>
    </cfRule>
    <cfRule type="containsText" dxfId="29659" priority="166" operator="containsText" text="RM">
      <formula>NOT(ISERROR(SEARCH("RM",Y61)))</formula>
    </cfRule>
    <cfRule type="containsText" dxfId="29658" priority="167" operator="containsText" text="CDM">
      <formula>NOT(ISERROR(SEARCH("CDM",Y61)))</formula>
    </cfRule>
    <cfRule type="containsText" dxfId="29657" priority="168" operator="containsText" text="LWB">
      <formula>NOT(ISERROR(SEARCH("LWB",Y61)))</formula>
    </cfRule>
    <cfRule type="containsText" dxfId="29656" priority="169" operator="containsText" text="RWB">
      <formula>NOT(ISERROR(SEARCH("RWB",Y61)))</formula>
    </cfRule>
    <cfRule type="containsText" dxfId="29655" priority="170" operator="containsText" text="RB">
      <formula>NOT(ISERROR(SEARCH("RB",Y61)))</formula>
    </cfRule>
    <cfRule type="containsText" dxfId="29654" priority="171" operator="containsText" text="CB">
      <formula>NOT(ISERROR(SEARCH("CB",Y61)))</formula>
    </cfRule>
    <cfRule type="containsText" dxfId="29653" priority="172" operator="containsText" text="LB">
      <formula>NOT(ISERROR(SEARCH("LB",Y61)))</formula>
    </cfRule>
    <cfRule type="containsText" dxfId="29652" priority="173" operator="containsText" text="GK">
      <formula>NOT(ISERROR(SEARCH("GK",Y61)))</formula>
    </cfRule>
    <cfRule type="containsText" dxfId="29651" priority="174" operator="containsText" text="ST">
      <formula>NOT(ISERROR(SEARCH("ST",Y61)))</formula>
    </cfRule>
  </conditionalFormatting>
  <conditionalFormatting sqref="Z62:Z75">
    <cfRule type="containsText" dxfId="29650" priority="141" operator="containsText" text="ST">
      <formula>NOT(ISERROR(SEARCH("ST",Z62)))</formula>
    </cfRule>
    <cfRule type="containsText" dxfId="29649" priority="142" operator="containsText" text="RW">
      <formula>NOT(ISERROR(SEARCH("RW",Z62)))</formula>
    </cfRule>
    <cfRule type="containsText" dxfId="29648" priority="143" operator="containsText" text="LW">
      <formula>NOT(ISERROR(SEARCH("LW",Z62)))</formula>
    </cfRule>
    <cfRule type="containsText" dxfId="29647" priority="144" operator="containsText" text="LF">
      <formula>NOT(ISERROR(SEARCH("LF",Z62)))</formula>
    </cfRule>
    <cfRule type="containsText" dxfId="29646" priority="145" operator="containsText" text="CF">
      <formula>NOT(ISERROR(SEARCH("CF",Z62)))</formula>
    </cfRule>
    <cfRule type="containsText" dxfId="29645" priority="146" operator="containsText" text="CF">
      <formula>NOT(ISERROR(SEARCH("CF",Z62)))</formula>
    </cfRule>
    <cfRule type="containsText" dxfId="29644" priority="147" operator="containsText" text="CAM">
      <formula>NOT(ISERROR(SEARCH("CAM",Z62)))</formula>
    </cfRule>
    <cfRule type="containsText" dxfId="29643" priority="148" operator="containsText" text="LM">
      <formula>NOT(ISERROR(SEARCH("LM",Z62)))</formula>
    </cfRule>
    <cfRule type="containsText" dxfId="29642" priority="149" operator="containsText" text="CM">
      <formula>NOT(ISERROR(SEARCH("CM",Z62)))</formula>
    </cfRule>
    <cfRule type="containsText" dxfId="29641" priority="150" operator="containsText" text="RM">
      <formula>NOT(ISERROR(SEARCH("RM",Z62)))</formula>
    </cfRule>
    <cfRule type="containsText" dxfId="29640" priority="151" operator="containsText" text="CDM">
      <formula>NOT(ISERROR(SEARCH("CDM",Z62)))</formula>
    </cfRule>
    <cfRule type="containsText" dxfId="29639" priority="152" operator="containsText" text="LWB">
      <formula>NOT(ISERROR(SEARCH("LWB",Z62)))</formula>
    </cfRule>
    <cfRule type="containsText" dxfId="29638" priority="153" operator="containsText" text="RWB">
      <formula>NOT(ISERROR(SEARCH("RWB",Z62)))</formula>
    </cfRule>
    <cfRule type="containsText" dxfId="29637" priority="154" operator="containsText" text="RB">
      <formula>NOT(ISERROR(SEARCH("RB",Z62)))</formula>
    </cfRule>
    <cfRule type="containsText" dxfId="29636" priority="155" operator="containsText" text="CB">
      <formula>NOT(ISERROR(SEARCH("CB",Z62)))</formula>
    </cfRule>
    <cfRule type="containsText" dxfId="29635" priority="156" operator="containsText" text="LB">
      <formula>NOT(ISERROR(SEARCH("LB",Z62)))</formula>
    </cfRule>
    <cfRule type="containsText" dxfId="29634" priority="157" operator="containsText" text="GK">
      <formula>NOT(ISERROR(SEARCH("GK",Z62)))</formula>
    </cfRule>
  </conditionalFormatting>
  <conditionalFormatting sqref="Z62:Z75">
    <cfRule type="cellIs" dxfId="29633" priority="135" operator="between">
      <formula>90</formula>
      <formula>99</formula>
    </cfRule>
    <cfRule type="cellIs" dxfId="29632" priority="136" operator="between">
      <formula>40</formula>
      <formula>49</formula>
    </cfRule>
    <cfRule type="cellIs" dxfId="29631" priority="137" operator="between">
      <formula>50</formula>
      <formula>59</formula>
    </cfRule>
    <cfRule type="cellIs" dxfId="29630" priority="138" operator="between">
      <formula>60</formula>
      <formula>69</formula>
    </cfRule>
    <cfRule type="cellIs" dxfId="29629" priority="139" operator="between">
      <formula>70</formula>
      <formula>79</formula>
    </cfRule>
    <cfRule type="cellIs" dxfId="29628" priority="140" operator="between">
      <formula>80</formula>
      <formula>89</formula>
    </cfRule>
  </conditionalFormatting>
  <conditionalFormatting sqref="Y76:Y90">
    <cfRule type="containsText" dxfId="29627" priority="118" operator="containsText" text="RW">
      <formula>NOT(ISERROR(SEARCH("RW",Y76)))</formula>
    </cfRule>
    <cfRule type="containsText" dxfId="29626" priority="119" operator="containsText" text="LW">
      <formula>NOT(ISERROR(SEARCH("LW",Y76)))</formula>
    </cfRule>
    <cfRule type="containsText" dxfId="29625" priority="120" operator="containsText" text="LF">
      <formula>NOT(ISERROR(SEARCH("LF",Y76)))</formula>
    </cfRule>
    <cfRule type="containsText" dxfId="29624" priority="121" operator="containsText" text="CF">
      <formula>NOT(ISERROR(SEARCH("CF",Y76)))</formula>
    </cfRule>
    <cfRule type="containsText" dxfId="29623" priority="122" operator="containsText" text="CF">
      <formula>NOT(ISERROR(SEARCH("CF",Y76)))</formula>
    </cfRule>
    <cfRule type="containsText" dxfId="29622" priority="123" operator="containsText" text="CAM">
      <formula>NOT(ISERROR(SEARCH("CAM",Y76)))</formula>
    </cfRule>
    <cfRule type="containsText" dxfId="29621" priority="124" operator="containsText" text="LM">
      <formula>NOT(ISERROR(SEARCH("LM",Y76)))</formula>
    </cfRule>
    <cfRule type="containsText" dxfId="29620" priority="125" operator="containsText" text="CM">
      <formula>NOT(ISERROR(SEARCH("CM",Y76)))</formula>
    </cfRule>
    <cfRule type="containsText" dxfId="29619" priority="126" operator="containsText" text="RM">
      <formula>NOT(ISERROR(SEARCH("RM",Y76)))</formula>
    </cfRule>
    <cfRule type="containsText" dxfId="29618" priority="127" operator="containsText" text="CDM">
      <formula>NOT(ISERROR(SEARCH("CDM",Y76)))</formula>
    </cfRule>
    <cfRule type="containsText" dxfId="29617" priority="128" operator="containsText" text="LWB">
      <formula>NOT(ISERROR(SEARCH("LWB",Y76)))</formula>
    </cfRule>
    <cfRule type="containsText" dxfId="29616" priority="129" operator="containsText" text="RWB">
      <formula>NOT(ISERROR(SEARCH("RWB",Y76)))</formula>
    </cfRule>
    <cfRule type="containsText" dxfId="29615" priority="130" operator="containsText" text="RB">
      <formula>NOT(ISERROR(SEARCH("RB",Y76)))</formula>
    </cfRule>
    <cfRule type="containsText" dxfId="29614" priority="131" operator="containsText" text="CB">
      <formula>NOT(ISERROR(SEARCH("CB",Y76)))</formula>
    </cfRule>
    <cfRule type="containsText" dxfId="29613" priority="132" operator="containsText" text="LB">
      <formula>NOT(ISERROR(SEARCH("LB",Y76)))</formula>
    </cfRule>
    <cfRule type="containsText" dxfId="29612" priority="133" operator="containsText" text="GK">
      <formula>NOT(ISERROR(SEARCH("GK",Y76)))</formula>
    </cfRule>
    <cfRule type="containsText" dxfId="29611" priority="134" operator="containsText" text="ST">
      <formula>NOT(ISERROR(SEARCH("ST",Y76)))</formula>
    </cfRule>
  </conditionalFormatting>
  <conditionalFormatting sqref="Z76:Z90">
    <cfRule type="containsText" dxfId="29610" priority="101" operator="containsText" text="ST">
      <formula>NOT(ISERROR(SEARCH("ST",Z76)))</formula>
    </cfRule>
    <cfRule type="containsText" dxfId="29609" priority="102" operator="containsText" text="RW">
      <formula>NOT(ISERROR(SEARCH("RW",Z76)))</formula>
    </cfRule>
    <cfRule type="containsText" dxfId="29608" priority="103" operator="containsText" text="LW">
      <formula>NOT(ISERROR(SEARCH("LW",Z76)))</formula>
    </cfRule>
    <cfRule type="containsText" dxfId="29607" priority="104" operator="containsText" text="LF">
      <formula>NOT(ISERROR(SEARCH("LF",Z76)))</formula>
    </cfRule>
    <cfRule type="containsText" dxfId="29606" priority="105" operator="containsText" text="CF">
      <formula>NOT(ISERROR(SEARCH("CF",Z76)))</formula>
    </cfRule>
    <cfRule type="containsText" dxfId="29605" priority="106" operator="containsText" text="CF">
      <formula>NOT(ISERROR(SEARCH("CF",Z76)))</formula>
    </cfRule>
    <cfRule type="containsText" dxfId="29604" priority="107" operator="containsText" text="CAM">
      <formula>NOT(ISERROR(SEARCH("CAM",Z76)))</formula>
    </cfRule>
    <cfRule type="containsText" dxfId="29603" priority="108" operator="containsText" text="LM">
      <formula>NOT(ISERROR(SEARCH("LM",Z76)))</formula>
    </cfRule>
    <cfRule type="containsText" dxfId="29602" priority="109" operator="containsText" text="CM">
      <formula>NOT(ISERROR(SEARCH("CM",Z76)))</formula>
    </cfRule>
    <cfRule type="containsText" dxfId="29601" priority="110" operator="containsText" text="RM">
      <formula>NOT(ISERROR(SEARCH("RM",Z76)))</formula>
    </cfRule>
    <cfRule type="containsText" dxfId="29600" priority="111" operator="containsText" text="CDM">
      <formula>NOT(ISERROR(SEARCH("CDM",Z76)))</formula>
    </cfRule>
    <cfRule type="containsText" dxfId="29599" priority="112" operator="containsText" text="LWB">
      <formula>NOT(ISERROR(SEARCH("LWB",Z76)))</formula>
    </cfRule>
    <cfRule type="containsText" dxfId="29598" priority="113" operator="containsText" text="RWB">
      <formula>NOT(ISERROR(SEARCH("RWB",Z76)))</formula>
    </cfRule>
    <cfRule type="containsText" dxfId="29597" priority="114" operator="containsText" text="RB">
      <formula>NOT(ISERROR(SEARCH("RB",Z76)))</formula>
    </cfRule>
    <cfRule type="containsText" dxfId="29596" priority="115" operator="containsText" text="CB">
      <formula>NOT(ISERROR(SEARCH("CB",Z76)))</formula>
    </cfRule>
    <cfRule type="containsText" dxfId="29595" priority="116" operator="containsText" text="LB">
      <formula>NOT(ISERROR(SEARCH("LB",Z76)))</formula>
    </cfRule>
    <cfRule type="containsText" dxfId="29594" priority="117" operator="containsText" text="GK">
      <formula>NOT(ISERROR(SEARCH("GK",Z76)))</formula>
    </cfRule>
  </conditionalFormatting>
  <conditionalFormatting sqref="Z76:Z90">
    <cfRule type="cellIs" dxfId="29593" priority="95" operator="between">
      <formula>90</formula>
      <formula>99</formula>
    </cfRule>
    <cfRule type="cellIs" dxfId="29592" priority="96" operator="between">
      <formula>40</formula>
      <formula>49</formula>
    </cfRule>
    <cfRule type="cellIs" dxfId="29591" priority="97" operator="between">
      <formula>50</formula>
      <formula>59</formula>
    </cfRule>
    <cfRule type="cellIs" dxfId="29590" priority="98" operator="between">
      <formula>60</formula>
      <formula>69</formula>
    </cfRule>
    <cfRule type="cellIs" dxfId="29589" priority="99" operator="between">
      <formula>70</formula>
      <formula>79</formula>
    </cfRule>
    <cfRule type="cellIs" dxfId="29588" priority="100" operator="between">
      <formula>80</formula>
      <formula>89</formula>
    </cfRule>
  </conditionalFormatting>
  <conditionalFormatting sqref="Y91">
    <cfRule type="containsText" dxfId="29587" priority="78" operator="containsText" text="RW">
      <formula>NOT(ISERROR(SEARCH("RW",Y91)))</formula>
    </cfRule>
    <cfRule type="containsText" dxfId="29586" priority="79" operator="containsText" text="LW">
      <formula>NOT(ISERROR(SEARCH("LW",Y91)))</formula>
    </cfRule>
    <cfRule type="containsText" dxfId="29585" priority="80" operator="containsText" text="LF">
      <formula>NOT(ISERROR(SEARCH("LF",Y91)))</formula>
    </cfRule>
    <cfRule type="containsText" dxfId="29584" priority="81" operator="containsText" text="CF">
      <formula>NOT(ISERROR(SEARCH("CF",Y91)))</formula>
    </cfRule>
    <cfRule type="containsText" dxfId="29583" priority="82" operator="containsText" text="CF">
      <formula>NOT(ISERROR(SEARCH("CF",Y91)))</formula>
    </cfRule>
    <cfRule type="containsText" dxfId="29582" priority="83" operator="containsText" text="CAM">
      <formula>NOT(ISERROR(SEARCH("CAM",Y91)))</formula>
    </cfRule>
    <cfRule type="containsText" dxfId="29581" priority="84" operator="containsText" text="LM">
      <formula>NOT(ISERROR(SEARCH("LM",Y91)))</formula>
    </cfRule>
    <cfRule type="containsText" dxfId="29580" priority="85" operator="containsText" text="CM">
      <formula>NOT(ISERROR(SEARCH("CM",Y91)))</formula>
    </cfRule>
    <cfRule type="containsText" dxfId="29579" priority="86" operator="containsText" text="RM">
      <formula>NOT(ISERROR(SEARCH("RM",Y91)))</formula>
    </cfRule>
    <cfRule type="containsText" dxfId="29578" priority="87" operator="containsText" text="CDM">
      <formula>NOT(ISERROR(SEARCH("CDM",Y91)))</formula>
    </cfRule>
    <cfRule type="containsText" dxfId="29577" priority="88" operator="containsText" text="LWB">
      <formula>NOT(ISERROR(SEARCH("LWB",Y91)))</formula>
    </cfRule>
    <cfRule type="containsText" dxfId="29576" priority="89" operator="containsText" text="RWB">
      <formula>NOT(ISERROR(SEARCH("RWB",Y91)))</formula>
    </cfRule>
    <cfRule type="containsText" dxfId="29575" priority="90" operator="containsText" text="RB">
      <formula>NOT(ISERROR(SEARCH("RB",Y91)))</formula>
    </cfRule>
    <cfRule type="containsText" dxfId="29574" priority="91" operator="containsText" text="CB">
      <formula>NOT(ISERROR(SEARCH("CB",Y91)))</formula>
    </cfRule>
    <cfRule type="containsText" dxfId="29573" priority="92" operator="containsText" text="LB">
      <formula>NOT(ISERROR(SEARCH("LB",Y91)))</formula>
    </cfRule>
    <cfRule type="containsText" dxfId="29572" priority="93" operator="containsText" text="GK">
      <formula>NOT(ISERROR(SEARCH("GK",Y91)))</formula>
    </cfRule>
    <cfRule type="containsText" dxfId="29571" priority="94" operator="containsText" text="ST">
      <formula>NOT(ISERROR(SEARCH("ST",Y91)))</formula>
    </cfRule>
  </conditionalFormatting>
  <conditionalFormatting sqref="Z91">
    <cfRule type="containsText" dxfId="29570" priority="61" operator="containsText" text="ST">
      <formula>NOT(ISERROR(SEARCH("ST",Z91)))</formula>
    </cfRule>
    <cfRule type="containsText" dxfId="29569" priority="62" operator="containsText" text="RW">
      <formula>NOT(ISERROR(SEARCH("RW",Z91)))</formula>
    </cfRule>
    <cfRule type="containsText" dxfId="29568" priority="63" operator="containsText" text="LW">
      <formula>NOT(ISERROR(SEARCH("LW",Z91)))</formula>
    </cfRule>
    <cfRule type="containsText" dxfId="29567" priority="64" operator="containsText" text="LF">
      <formula>NOT(ISERROR(SEARCH("LF",Z91)))</formula>
    </cfRule>
    <cfRule type="containsText" dxfId="29566" priority="65" operator="containsText" text="CF">
      <formula>NOT(ISERROR(SEARCH("CF",Z91)))</formula>
    </cfRule>
    <cfRule type="containsText" dxfId="29565" priority="66" operator="containsText" text="CF">
      <formula>NOT(ISERROR(SEARCH("CF",Z91)))</formula>
    </cfRule>
    <cfRule type="containsText" dxfId="29564" priority="67" operator="containsText" text="CAM">
      <formula>NOT(ISERROR(SEARCH("CAM",Z91)))</formula>
    </cfRule>
    <cfRule type="containsText" dxfId="29563" priority="68" operator="containsText" text="LM">
      <formula>NOT(ISERROR(SEARCH("LM",Z91)))</formula>
    </cfRule>
    <cfRule type="containsText" dxfId="29562" priority="69" operator="containsText" text="CM">
      <formula>NOT(ISERROR(SEARCH("CM",Z91)))</formula>
    </cfRule>
    <cfRule type="containsText" dxfId="29561" priority="70" operator="containsText" text="RM">
      <formula>NOT(ISERROR(SEARCH("RM",Z91)))</formula>
    </cfRule>
    <cfRule type="containsText" dxfId="29560" priority="71" operator="containsText" text="CDM">
      <formula>NOT(ISERROR(SEARCH("CDM",Z91)))</formula>
    </cfRule>
    <cfRule type="containsText" dxfId="29559" priority="72" operator="containsText" text="LWB">
      <formula>NOT(ISERROR(SEARCH("LWB",Z91)))</formula>
    </cfRule>
    <cfRule type="containsText" dxfId="29558" priority="73" operator="containsText" text="RWB">
      <formula>NOT(ISERROR(SEARCH("RWB",Z91)))</formula>
    </cfRule>
    <cfRule type="containsText" dxfId="29557" priority="74" operator="containsText" text="RB">
      <formula>NOT(ISERROR(SEARCH("RB",Z91)))</formula>
    </cfRule>
    <cfRule type="containsText" dxfId="29556" priority="75" operator="containsText" text="CB">
      <formula>NOT(ISERROR(SEARCH("CB",Z91)))</formula>
    </cfRule>
    <cfRule type="containsText" dxfId="29555" priority="76" operator="containsText" text="LB">
      <formula>NOT(ISERROR(SEARCH("LB",Z91)))</formula>
    </cfRule>
    <cfRule type="containsText" dxfId="29554" priority="77" operator="containsText" text="GK">
      <formula>NOT(ISERROR(SEARCH("GK",Z91)))</formula>
    </cfRule>
  </conditionalFormatting>
  <conditionalFormatting sqref="Z91">
    <cfRule type="cellIs" dxfId="29553" priority="55" operator="between">
      <formula>90</formula>
      <formula>99</formula>
    </cfRule>
    <cfRule type="cellIs" dxfId="29552" priority="56" operator="between">
      <formula>40</formula>
      <formula>49</formula>
    </cfRule>
    <cfRule type="cellIs" dxfId="29551" priority="57" operator="between">
      <formula>50</formula>
      <formula>59</formula>
    </cfRule>
    <cfRule type="cellIs" dxfId="29550" priority="58" operator="between">
      <formula>60</formula>
      <formula>69</formula>
    </cfRule>
    <cfRule type="cellIs" dxfId="29549" priority="59" operator="between">
      <formula>70</formula>
      <formula>79</formula>
    </cfRule>
    <cfRule type="cellIs" dxfId="29548" priority="60" operator="between">
      <formula>80</formula>
      <formula>89</formula>
    </cfRule>
  </conditionalFormatting>
  <conditionalFormatting sqref="H44">
    <cfRule type="containsText" dxfId="29547" priority="10" operator="containsText" text="AL">
      <formula>NOT(ISERROR(SEARCH("AL",H44)))</formula>
    </cfRule>
    <cfRule type="containsText" dxfId="29546" priority="11" operator="containsText" text="AD">
      <formula>NOT(ISERROR(SEARCH("AD",H44)))</formula>
    </cfRule>
    <cfRule type="containsText" dxfId="29545" priority="12" operator="containsText" text="AW">
      <formula>NOT(ISERROR(SEARCH("AW",H44)))</formula>
    </cfRule>
  </conditionalFormatting>
  <conditionalFormatting sqref="H44">
    <cfRule type="containsText" dxfId="29544" priority="7" operator="containsText" text="HL">
      <formula>NOT(ISERROR(SEARCH("HL",H44)))</formula>
    </cfRule>
    <cfRule type="containsText" dxfId="29543" priority="8" operator="containsText" text="HD">
      <formula>NOT(ISERROR(SEARCH("HD",H44)))</formula>
    </cfRule>
    <cfRule type="containsText" dxfId="29542" priority="9" operator="containsText" text="HW">
      <formula>NOT(ISERROR(SEARCH("HW",H44)))</formula>
    </cfRule>
  </conditionalFormatting>
  <conditionalFormatting sqref="H45:H50">
    <cfRule type="containsText" dxfId="29541" priority="1" operator="containsText" text="HL">
      <formula>NOT(ISERROR(SEARCH("HL",H45)))</formula>
    </cfRule>
    <cfRule type="containsText" dxfId="29540" priority="2" operator="containsText" text="HD">
      <formula>NOT(ISERROR(SEARCH("HD",H45)))</formula>
    </cfRule>
    <cfRule type="containsText" dxfId="29539" priority="3" operator="containsText" text="HW">
      <formula>NOT(ISERROR(SEARCH("HW",H45)))</formula>
    </cfRule>
    <cfRule type="containsText" dxfId="29538" priority="4" operator="containsText" text="AL">
      <formula>NOT(ISERROR(SEARCH("AL",H45)))</formula>
    </cfRule>
    <cfRule type="containsText" dxfId="29537" priority="5" operator="containsText" text="AD">
      <formula>NOT(ISERROR(SEARCH("AD",H45)))</formula>
    </cfRule>
    <cfRule type="containsText" dxfId="29536" priority="6" operator="containsText" text="AW">
      <formula>NOT(ISERROR(SEARCH("AW",H45)))</formula>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BZ4" sqref="BZ4"/>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7109375" style="547" customWidth="1"/>
    <col min="32" max="32" width="18.7109375" style="605" customWidth="1"/>
    <col min="33" max="36" width="5.140625" style="60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563</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613"/>
      <c r="AH1" s="613"/>
      <c r="AI1" s="613"/>
      <c r="AJ1" s="613"/>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800"/>
      <c r="B2" s="801"/>
      <c r="C2" s="801"/>
      <c r="D2" s="809"/>
      <c r="E2" s="334"/>
      <c r="F2" s="1239"/>
      <c r="G2" s="1240"/>
      <c r="H2" s="1240"/>
      <c r="I2" s="1241"/>
      <c r="J2" s="545"/>
      <c r="K2" s="195"/>
      <c r="L2" s="196"/>
      <c r="M2" s="196"/>
      <c r="N2" s="197"/>
      <c r="O2" s="334"/>
      <c r="Q2" s="180"/>
      <c r="R2" s="181"/>
      <c r="S2" s="181"/>
      <c r="T2" s="181"/>
      <c r="U2" s="182"/>
      <c r="W2" s="83"/>
      <c r="X2" s="83"/>
      <c r="Y2" s="84"/>
      <c r="Z2" s="137"/>
      <c r="AA2" s="83"/>
      <c r="AB2" s="84"/>
      <c r="AC2" s="83"/>
      <c r="AE2" s="788" t="s">
        <v>54</v>
      </c>
      <c r="AF2" s="552" t="s">
        <v>22</v>
      </c>
      <c r="AG2" s="551" t="s">
        <v>21</v>
      </c>
      <c r="AH2" s="1245" t="s">
        <v>197</v>
      </c>
      <c r="AI2" s="1246"/>
      <c r="AJ2" s="678" t="s">
        <v>204</v>
      </c>
      <c r="AK2" s="704" t="s">
        <v>18</v>
      </c>
      <c r="AL2" s="611" t="s">
        <v>567</v>
      </c>
      <c r="AM2" s="611" t="s">
        <v>237</v>
      </c>
      <c r="AN2" s="611" t="s">
        <v>20</v>
      </c>
      <c r="AO2" s="611" t="s">
        <v>3</v>
      </c>
      <c r="AP2" s="621" t="s">
        <v>4</v>
      </c>
      <c r="AQ2" s="1247" t="s">
        <v>436</v>
      </c>
      <c r="AR2" s="1248"/>
      <c r="AS2" s="1248"/>
      <c r="AT2" s="1248"/>
      <c r="AU2" s="1248"/>
      <c r="AV2" s="1247" t="s">
        <v>598</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21" t="s">
        <v>143</v>
      </c>
      <c r="CH2" s="1322"/>
      <c r="CI2" s="2"/>
    </row>
    <row r="3" spans="1:87" x14ac:dyDescent="0.25">
      <c r="A3" s="1374"/>
      <c r="B3" s="1375"/>
      <c r="C3" s="1375"/>
      <c r="D3" s="1377"/>
      <c r="E3" s="335"/>
      <c r="F3" s="1239"/>
      <c r="G3" s="1240"/>
      <c r="H3" s="1240"/>
      <c r="I3" s="1241"/>
      <c r="J3" s="545"/>
      <c r="K3" s="198"/>
      <c r="L3" s="199"/>
      <c r="M3" s="199"/>
      <c r="N3" s="200"/>
      <c r="O3" s="663"/>
      <c r="P3" s="76"/>
      <c r="Q3" s="1326"/>
      <c r="R3" s="1327"/>
      <c r="S3" s="1327"/>
      <c r="T3" s="1327"/>
      <c r="U3" s="1328"/>
      <c r="V3" s="28"/>
      <c r="W3" s="83"/>
      <c r="X3" s="83"/>
      <c r="Y3" s="84"/>
      <c r="Z3" s="140"/>
      <c r="AA3" s="85"/>
      <c r="AB3" s="83"/>
      <c r="AC3" s="83"/>
      <c r="AD3" s="28"/>
      <c r="AE3" s="789"/>
      <c r="AF3" s="783"/>
      <c r="AG3" s="553"/>
      <c r="AH3" s="607" t="s">
        <v>198</v>
      </c>
      <c r="AI3" s="607" t="s">
        <v>199</v>
      </c>
      <c r="AJ3" s="701"/>
      <c r="AK3" s="697"/>
      <c r="AL3" s="13"/>
      <c r="AM3" s="13"/>
      <c r="AN3" s="13"/>
      <c r="AO3" s="13"/>
      <c r="AP3" s="696"/>
      <c r="AQ3" s="695" t="s">
        <v>18</v>
      </c>
      <c r="AR3" s="622" t="s">
        <v>567</v>
      </c>
      <c r="AS3" s="622" t="s">
        <v>20</v>
      </c>
      <c r="AT3" s="627" t="s">
        <v>3</v>
      </c>
      <c r="AU3" s="626" t="s">
        <v>4</v>
      </c>
      <c r="AV3" s="695" t="s">
        <v>18</v>
      </c>
      <c r="AW3" s="622" t="s">
        <v>567</v>
      </c>
      <c r="AX3" s="622" t="s">
        <v>20</v>
      </c>
      <c r="AY3" s="627" t="s">
        <v>3</v>
      </c>
      <c r="AZ3" s="626" t="s">
        <v>4</v>
      </c>
      <c r="BA3" s="695" t="s">
        <v>18</v>
      </c>
      <c r="BB3" s="622" t="s">
        <v>567</v>
      </c>
      <c r="BC3" s="622" t="s">
        <v>20</v>
      </c>
      <c r="BD3" s="627" t="s">
        <v>3</v>
      </c>
      <c r="BE3" s="626" t="s">
        <v>4</v>
      </c>
      <c r="BF3" s="695" t="s">
        <v>18</v>
      </c>
      <c r="BG3" s="622" t="s">
        <v>567</v>
      </c>
      <c r="BH3" s="622" t="s">
        <v>20</v>
      </c>
      <c r="BI3" s="627" t="s">
        <v>3</v>
      </c>
      <c r="BJ3" s="626" t="s">
        <v>4</v>
      </c>
      <c r="BK3" s="695" t="s">
        <v>18</v>
      </c>
      <c r="BL3" s="622" t="s">
        <v>567</v>
      </c>
      <c r="BM3" s="622" t="s">
        <v>20</v>
      </c>
      <c r="BN3" s="627" t="s">
        <v>3</v>
      </c>
      <c r="BO3" s="626"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719" t="s">
        <v>144</v>
      </c>
      <c r="CH3" s="719" t="s">
        <v>145</v>
      </c>
      <c r="CI3" s="2"/>
    </row>
    <row r="4" spans="1:87" x14ac:dyDescent="0.25">
      <c r="A4" s="802"/>
      <c r="B4" s="803"/>
      <c r="C4" s="803"/>
      <c r="D4" s="807"/>
      <c r="E4" s="336"/>
      <c r="F4" s="1239"/>
      <c r="G4" s="1240"/>
      <c r="H4" s="1240"/>
      <c r="I4" s="1241"/>
      <c r="J4" s="545"/>
      <c r="K4" s="201"/>
      <c r="L4" s="202"/>
      <c r="M4" s="202"/>
      <c r="N4" s="203"/>
      <c r="O4" s="336"/>
      <c r="P4" s="32"/>
      <c r="Q4" s="183"/>
      <c r="R4" s="184"/>
      <c r="S4" s="184"/>
      <c r="T4" s="184"/>
      <c r="U4" s="185"/>
      <c r="V4" s="28"/>
      <c r="W4" s="83"/>
      <c r="X4" s="83"/>
      <c r="Y4" s="84"/>
      <c r="Z4" s="140"/>
      <c r="AA4" s="588" t="s">
        <v>298</v>
      </c>
      <c r="AB4" s="83"/>
      <c r="AC4" s="83"/>
      <c r="AD4" s="28"/>
      <c r="AE4" s="1062"/>
      <c r="AF4" s="785" t="s">
        <v>279</v>
      </c>
      <c r="AG4" s="544" t="s">
        <v>15</v>
      </c>
      <c r="AH4" s="517">
        <v>67</v>
      </c>
      <c r="AI4" s="515">
        <v>67</v>
      </c>
      <c r="AJ4" s="702">
        <v>30</v>
      </c>
      <c r="AK4" s="705">
        <v>16</v>
      </c>
      <c r="AL4" s="25"/>
      <c r="AM4" s="556">
        <v>0</v>
      </c>
      <c r="AN4" s="525">
        <v>0</v>
      </c>
      <c r="AO4" s="26">
        <v>4</v>
      </c>
      <c r="AP4" s="699">
        <v>0</v>
      </c>
      <c r="AQ4" s="700"/>
      <c r="AR4" s="692"/>
      <c r="AS4" s="525">
        <v>0</v>
      </c>
      <c r="AT4" s="601">
        <v>0</v>
      </c>
      <c r="AU4" s="683">
        <v>0</v>
      </c>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v>1</v>
      </c>
      <c r="CF4" s="713"/>
      <c r="CG4" s="714"/>
      <c r="CH4" s="715"/>
    </row>
    <row r="5" spans="1:87" ht="16.5" thickBot="1" x14ac:dyDescent="0.3">
      <c r="A5" s="804"/>
      <c r="B5" s="805"/>
      <c r="C5" s="805"/>
      <c r="D5" s="808"/>
      <c r="E5" s="337"/>
      <c r="F5" s="1239"/>
      <c r="G5" s="1240"/>
      <c r="H5" s="1240"/>
      <c r="I5" s="1241"/>
      <c r="J5" s="545"/>
      <c r="K5" s="204"/>
      <c r="L5" s="205"/>
      <c r="M5" s="206"/>
      <c r="N5" s="207"/>
      <c r="O5" s="293"/>
      <c r="P5" s="12"/>
      <c r="Q5" s="186"/>
      <c r="R5" s="187"/>
      <c r="S5" s="187"/>
      <c r="T5" s="187"/>
      <c r="U5" s="188"/>
      <c r="V5" s="28"/>
      <c r="W5" s="83"/>
      <c r="X5" s="83"/>
      <c r="Y5" s="589" t="s">
        <v>503</v>
      </c>
      <c r="Z5" s="301"/>
      <c r="AA5" s="86"/>
      <c r="AB5" s="83"/>
      <c r="AC5" s="83"/>
      <c r="AD5" s="28"/>
      <c r="AE5" s="1063"/>
      <c r="AF5" s="786" t="s">
        <v>355</v>
      </c>
      <c r="AG5" s="649" t="s">
        <v>15</v>
      </c>
      <c r="AH5" s="515">
        <v>63</v>
      </c>
      <c r="AI5" s="515">
        <v>67</v>
      </c>
      <c r="AJ5" s="702">
        <v>17</v>
      </c>
      <c r="AK5" s="705"/>
      <c r="AL5" s="25"/>
      <c r="AM5" s="556">
        <v>0</v>
      </c>
      <c r="AN5" s="525">
        <v>0</v>
      </c>
      <c r="AO5" s="26">
        <v>0</v>
      </c>
      <c r="AP5" s="699">
        <v>0</v>
      </c>
      <c r="AQ5" s="700"/>
      <c r="AR5" s="692"/>
      <c r="AS5" s="525">
        <v>0</v>
      </c>
      <c r="AT5" s="601">
        <v>0</v>
      </c>
      <c r="AU5" s="683">
        <v>0</v>
      </c>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74"/>
      <c r="B6" s="1375"/>
      <c r="C6" s="1375"/>
      <c r="D6" s="1375"/>
      <c r="E6" s="806"/>
      <c r="F6" s="1239"/>
      <c r="G6" s="1240"/>
      <c r="H6" s="1240"/>
      <c r="I6" s="1241"/>
      <c r="J6" s="545"/>
      <c r="K6" s="204"/>
      <c r="L6" s="205"/>
      <c r="M6" s="206"/>
      <c r="N6" s="207"/>
      <c r="O6" s="293"/>
      <c r="P6" s="12"/>
      <c r="Q6" s="186"/>
      <c r="R6" s="187"/>
      <c r="S6" s="187"/>
      <c r="T6" s="187"/>
      <c r="U6" s="188"/>
      <c r="V6" s="28"/>
      <c r="W6" s="83"/>
      <c r="X6" s="83"/>
      <c r="Y6" s="83"/>
      <c r="Z6" s="140"/>
      <c r="AA6" s="83"/>
      <c r="AB6" s="83"/>
      <c r="AC6" s="83"/>
      <c r="AD6" s="28"/>
      <c r="AE6" s="1063"/>
      <c r="AF6" s="786" t="s">
        <v>430</v>
      </c>
      <c r="AG6" s="39" t="s">
        <v>15</v>
      </c>
      <c r="AH6" s="515">
        <v>70</v>
      </c>
      <c r="AI6" s="515">
        <v>75</v>
      </c>
      <c r="AJ6" s="702">
        <v>19</v>
      </c>
      <c r="AK6" s="705">
        <v>60</v>
      </c>
      <c r="AL6" s="25"/>
      <c r="AM6" s="556">
        <v>0</v>
      </c>
      <c r="AN6" s="525">
        <v>1</v>
      </c>
      <c r="AO6" s="26">
        <v>28</v>
      </c>
      <c r="AP6" s="699">
        <v>0</v>
      </c>
      <c r="AQ6" s="700"/>
      <c r="AR6" s="692"/>
      <c r="AS6" s="525">
        <v>0</v>
      </c>
      <c r="AT6" s="601">
        <v>0</v>
      </c>
      <c r="AU6" s="683">
        <v>0</v>
      </c>
      <c r="AV6" s="735"/>
      <c r="AW6" s="736"/>
      <c r="AX6" s="525"/>
      <c r="AY6" s="601"/>
      <c r="AZ6" s="683"/>
      <c r="BA6" s="735"/>
      <c r="BB6" s="736"/>
      <c r="BC6" s="525"/>
      <c r="BD6" s="601"/>
      <c r="BE6" s="683"/>
      <c r="BF6" s="735"/>
      <c r="BG6" s="736"/>
      <c r="BH6" s="525"/>
      <c r="BI6" s="602"/>
      <c r="BJ6" s="708"/>
      <c r="BK6" s="735"/>
      <c r="BL6" s="736"/>
      <c r="BM6" s="525">
        <v>1</v>
      </c>
      <c r="BN6" s="601"/>
      <c r="BO6" s="709"/>
      <c r="BP6" s="735"/>
      <c r="BQ6" s="736"/>
      <c r="BR6" s="525"/>
      <c r="BS6" s="602"/>
      <c r="BT6" s="708"/>
      <c r="BU6" s="735"/>
      <c r="BV6" s="736"/>
      <c r="BW6" s="525">
        <v>1</v>
      </c>
      <c r="BX6" s="601"/>
      <c r="BY6" s="709"/>
      <c r="BZ6" s="735"/>
      <c r="CA6" s="736"/>
      <c r="CB6" s="525">
        <v>1</v>
      </c>
      <c r="CC6" s="601"/>
      <c r="CD6" s="709"/>
      <c r="CE6" s="712"/>
      <c r="CF6" s="713"/>
      <c r="CG6" s="714"/>
      <c r="CH6" s="715"/>
    </row>
    <row r="7" spans="1:87" ht="16.5" thickBot="1" x14ac:dyDescent="0.3">
      <c r="A7" s="811"/>
      <c r="B7" s="812"/>
      <c r="C7" s="812"/>
      <c r="D7" s="813"/>
      <c r="E7" s="336"/>
      <c r="F7" s="1242"/>
      <c r="G7" s="1243"/>
      <c r="H7" s="1243"/>
      <c r="I7" s="1244"/>
      <c r="J7" s="545"/>
      <c r="K7" s="208"/>
      <c r="L7" s="209"/>
      <c r="M7" s="209"/>
      <c r="N7" s="210"/>
      <c r="O7" s="336"/>
      <c r="P7" s="32"/>
      <c r="Q7" s="189"/>
      <c r="R7" s="190"/>
      <c r="S7" s="190"/>
      <c r="T7" s="190"/>
      <c r="U7" s="191"/>
      <c r="V7" s="28"/>
      <c r="W7" s="140"/>
      <c r="X7" s="83"/>
      <c r="Y7" s="83"/>
      <c r="Z7" s="140"/>
      <c r="AA7" s="83"/>
      <c r="AB7" s="83"/>
      <c r="AC7" s="140"/>
      <c r="AD7" s="28"/>
      <c r="AE7" s="1063"/>
      <c r="AF7" s="787" t="s">
        <v>410</v>
      </c>
      <c r="AG7" s="39" t="s">
        <v>15</v>
      </c>
      <c r="AH7" s="515">
        <v>51</v>
      </c>
      <c r="AI7" s="515">
        <v>56</v>
      </c>
      <c r="AJ7" s="702">
        <v>18</v>
      </c>
      <c r="AK7" s="705"/>
      <c r="AL7" s="25"/>
      <c r="AM7" s="556">
        <v>0</v>
      </c>
      <c r="AN7" s="525">
        <v>0</v>
      </c>
      <c r="AO7" s="26">
        <v>0</v>
      </c>
      <c r="AP7" s="699">
        <v>0</v>
      </c>
      <c r="AQ7" s="700"/>
      <c r="AR7" s="692"/>
      <c r="AS7" s="525">
        <v>0</v>
      </c>
      <c r="AT7" s="601">
        <v>0</v>
      </c>
      <c r="AU7" s="683">
        <v>0</v>
      </c>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799" t="s">
        <v>2</v>
      </c>
      <c r="B8" s="32" t="s">
        <v>26</v>
      </c>
      <c r="C8" s="32" t="s">
        <v>1</v>
      </c>
      <c r="D8" s="810" t="s">
        <v>25</v>
      </c>
      <c r="E8" s="336"/>
      <c r="F8" s="99" t="s">
        <v>2</v>
      </c>
      <c r="G8" s="100" t="s">
        <v>26</v>
      </c>
      <c r="H8" s="100" t="s">
        <v>1</v>
      </c>
      <c r="I8" s="101" t="s">
        <v>25</v>
      </c>
      <c r="J8" s="336"/>
      <c r="K8" s="116" t="s">
        <v>2</v>
      </c>
      <c r="L8" s="117" t="s">
        <v>26</v>
      </c>
      <c r="M8" s="117" t="s">
        <v>1</v>
      </c>
      <c r="N8" s="118" t="s">
        <v>25</v>
      </c>
      <c r="O8" s="648"/>
      <c r="P8" s="119"/>
      <c r="Q8" s="146" t="s">
        <v>2</v>
      </c>
      <c r="R8" s="147" t="s">
        <v>26</v>
      </c>
      <c r="S8" s="147"/>
      <c r="T8" s="147" t="s">
        <v>1</v>
      </c>
      <c r="U8" s="148" t="s">
        <v>25</v>
      </c>
      <c r="V8" s="28"/>
      <c r="W8" s="138" t="s">
        <v>443</v>
      </c>
      <c r="X8" s="138"/>
      <c r="Y8" s="138"/>
      <c r="Z8" s="138"/>
      <c r="AA8" s="138"/>
      <c r="AB8" s="138"/>
      <c r="AC8" s="138" t="s">
        <v>415</v>
      </c>
      <c r="AD8" s="28"/>
      <c r="AE8" s="1063"/>
      <c r="AF8" s="733" t="s">
        <v>221</v>
      </c>
      <c r="AG8" s="649" t="s">
        <v>14</v>
      </c>
      <c r="AH8" s="515">
        <v>68</v>
      </c>
      <c r="AI8" s="515">
        <v>70</v>
      </c>
      <c r="AJ8" s="702">
        <v>24</v>
      </c>
      <c r="AK8" s="705">
        <v>35</v>
      </c>
      <c r="AL8" s="25"/>
      <c r="AM8" s="556">
        <v>0</v>
      </c>
      <c r="AN8" s="525">
        <v>1</v>
      </c>
      <c r="AO8" s="26">
        <v>0</v>
      </c>
      <c r="AP8" s="699">
        <v>3</v>
      </c>
      <c r="AQ8" s="700"/>
      <c r="AR8" s="692"/>
      <c r="AS8" s="525"/>
      <c r="AT8" s="601"/>
      <c r="AU8" s="683"/>
      <c r="AV8" s="735"/>
      <c r="AW8" s="736"/>
      <c r="AX8" s="525"/>
      <c r="AY8" s="601"/>
      <c r="AZ8" s="683"/>
      <c r="BA8" s="735"/>
      <c r="BB8" s="736"/>
      <c r="BC8" s="525">
        <v>1</v>
      </c>
      <c r="BD8" s="601"/>
      <c r="BE8" s="683">
        <v>1</v>
      </c>
      <c r="BF8" s="735"/>
      <c r="BG8" s="736"/>
      <c r="BH8" s="525"/>
      <c r="BI8" s="602"/>
      <c r="BJ8" s="708"/>
      <c r="BK8" s="735"/>
      <c r="BL8" s="736"/>
      <c r="BM8" s="525"/>
      <c r="BN8" s="601"/>
      <c r="BO8" s="709">
        <v>2</v>
      </c>
      <c r="BP8" s="735"/>
      <c r="BQ8" s="736"/>
      <c r="BR8" s="525"/>
      <c r="BS8" s="602"/>
      <c r="BT8" s="708"/>
      <c r="BU8" s="735"/>
      <c r="BV8" s="736"/>
      <c r="BW8" s="525"/>
      <c r="BX8" s="601"/>
      <c r="BY8" s="709">
        <v>2</v>
      </c>
      <c r="BZ8" s="735"/>
      <c r="CA8" s="736"/>
      <c r="CB8" s="525"/>
      <c r="CC8" s="601"/>
      <c r="CD8" s="709">
        <v>2</v>
      </c>
      <c r="CE8" s="712"/>
      <c r="CF8" s="713"/>
      <c r="CG8" s="714"/>
      <c r="CH8" s="715"/>
    </row>
    <row r="9" spans="1:87" x14ac:dyDescent="0.25">
      <c r="A9" s="105">
        <v>1</v>
      </c>
      <c r="B9" s="4" t="s">
        <v>413</v>
      </c>
      <c r="C9" s="4" t="s">
        <v>325</v>
      </c>
      <c r="D9" s="44" t="s">
        <v>330</v>
      </c>
      <c r="E9" s="12"/>
      <c r="F9" s="42">
        <v>1</v>
      </c>
      <c r="G9" s="4"/>
      <c r="H9" s="4"/>
      <c r="I9" s="43"/>
      <c r="J9" s="337"/>
      <c r="K9" s="121">
        <v>1</v>
      </c>
      <c r="L9" s="323"/>
      <c r="M9" s="323"/>
      <c r="N9" s="122"/>
      <c r="O9" s="633"/>
      <c r="P9" s="141"/>
      <c r="Q9" s="149" t="s">
        <v>570</v>
      </c>
      <c r="R9" s="1335" t="s">
        <v>431</v>
      </c>
      <c r="S9" s="1336"/>
      <c r="T9" s="323" t="s">
        <v>337</v>
      </c>
      <c r="U9" s="596" t="s">
        <v>339</v>
      </c>
      <c r="V9" s="28"/>
      <c r="W9" s="138" t="s">
        <v>527</v>
      </c>
      <c r="X9" s="138"/>
      <c r="Y9" s="138"/>
      <c r="Z9" s="138"/>
      <c r="AA9" s="138"/>
      <c r="AB9" s="138"/>
      <c r="AC9" s="599" t="s">
        <v>414</v>
      </c>
      <c r="AD9" s="28"/>
      <c r="AE9" s="1063"/>
      <c r="AF9" s="733" t="s">
        <v>350</v>
      </c>
      <c r="AG9" s="39" t="s">
        <v>14</v>
      </c>
      <c r="AH9" s="515">
        <v>72</v>
      </c>
      <c r="AI9" s="515">
        <v>74</v>
      </c>
      <c r="AJ9" s="702">
        <v>22</v>
      </c>
      <c r="AK9" s="705">
        <v>36</v>
      </c>
      <c r="AL9" s="25"/>
      <c r="AM9" s="556">
        <v>0</v>
      </c>
      <c r="AN9" s="525">
        <v>1</v>
      </c>
      <c r="AO9" s="26">
        <v>2</v>
      </c>
      <c r="AP9" s="699">
        <v>1</v>
      </c>
      <c r="AQ9" s="700"/>
      <c r="AR9" s="692"/>
      <c r="AS9" s="525"/>
      <c r="AT9" s="601"/>
      <c r="AU9" s="683"/>
      <c r="AV9" s="735"/>
      <c r="AW9" s="736"/>
      <c r="AX9" s="525"/>
      <c r="AY9" s="601"/>
      <c r="AZ9" s="683"/>
      <c r="BA9" s="735"/>
      <c r="BB9" s="736"/>
      <c r="BC9" s="525"/>
      <c r="BD9" s="601"/>
      <c r="BE9" s="683">
        <v>1</v>
      </c>
      <c r="BF9" s="735"/>
      <c r="BG9" s="736"/>
      <c r="BH9" s="525"/>
      <c r="BI9" s="602"/>
      <c r="BJ9" s="708"/>
      <c r="BK9" s="735"/>
      <c r="BL9" s="736"/>
      <c r="BM9" s="525">
        <v>1</v>
      </c>
      <c r="BN9" s="601">
        <v>2</v>
      </c>
      <c r="BO9" s="709"/>
      <c r="BP9" s="735"/>
      <c r="BQ9" s="736"/>
      <c r="BR9" s="525"/>
      <c r="BS9" s="602"/>
      <c r="BT9" s="708"/>
      <c r="BU9" s="735"/>
      <c r="BV9" s="736"/>
      <c r="BW9" s="525">
        <v>1</v>
      </c>
      <c r="BX9" s="601">
        <v>2</v>
      </c>
      <c r="BY9" s="709"/>
      <c r="BZ9" s="735"/>
      <c r="CA9" s="736"/>
      <c r="CB9" s="525">
        <v>1</v>
      </c>
      <c r="CC9" s="601">
        <v>2</v>
      </c>
      <c r="CD9" s="709"/>
      <c r="CE9" s="712"/>
      <c r="CF9" s="713"/>
      <c r="CG9" s="714"/>
      <c r="CH9" s="715"/>
    </row>
    <row r="10" spans="1:87" x14ac:dyDescent="0.25">
      <c r="A10" s="105">
        <v>2</v>
      </c>
      <c r="B10" s="4" t="s">
        <v>557</v>
      </c>
      <c r="C10" s="4" t="s">
        <v>337</v>
      </c>
      <c r="D10" s="44" t="s">
        <v>241</v>
      </c>
      <c r="E10" s="12"/>
      <c r="F10" s="42">
        <v>2</v>
      </c>
      <c r="G10" s="4"/>
      <c r="H10" s="4"/>
      <c r="I10" s="43"/>
      <c r="J10" s="728"/>
      <c r="K10" s="121">
        <v>2</v>
      </c>
      <c r="L10" s="323"/>
      <c r="M10" s="323"/>
      <c r="N10" s="122"/>
      <c r="O10" s="633"/>
      <c r="P10" s="141"/>
      <c r="Q10" s="149" t="s">
        <v>569</v>
      </c>
      <c r="R10" s="1335" t="s">
        <v>431</v>
      </c>
      <c r="S10" s="1336"/>
      <c r="T10" s="323" t="s">
        <v>325</v>
      </c>
      <c r="U10" s="596" t="s">
        <v>336</v>
      </c>
      <c r="V10" s="28"/>
      <c r="W10" s="138" t="s">
        <v>326</v>
      </c>
      <c r="X10" s="138"/>
      <c r="Y10" s="138"/>
      <c r="Z10" s="138"/>
      <c r="AA10" s="138"/>
      <c r="AB10" s="138"/>
      <c r="AC10" s="138"/>
      <c r="AD10" s="28"/>
      <c r="AE10" s="1063"/>
      <c r="AF10" s="733" t="s">
        <v>351</v>
      </c>
      <c r="AG10" s="39" t="s">
        <v>14</v>
      </c>
      <c r="AH10" s="515">
        <v>64</v>
      </c>
      <c r="AI10" s="515">
        <v>67</v>
      </c>
      <c r="AJ10" s="702">
        <v>17</v>
      </c>
      <c r="AK10" s="705">
        <v>12</v>
      </c>
      <c r="AL10" s="25"/>
      <c r="AM10" s="556">
        <v>0</v>
      </c>
      <c r="AN10" s="525">
        <v>1</v>
      </c>
      <c r="AO10" s="26">
        <v>0</v>
      </c>
      <c r="AP10" s="699">
        <v>1</v>
      </c>
      <c r="AQ10" s="700"/>
      <c r="AR10" s="692"/>
      <c r="AS10" s="525"/>
      <c r="AT10" s="601"/>
      <c r="AU10" s="683"/>
      <c r="AV10" s="735"/>
      <c r="AW10" s="736"/>
      <c r="AX10" s="525"/>
      <c r="AY10" s="601"/>
      <c r="AZ10" s="683"/>
      <c r="BA10" s="735"/>
      <c r="BB10" s="736"/>
      <c r="BC10" s="525">
        <v>1</v>
      </c>
      <c r="BD10" s="601"/>
      <c r="BE10" s="683">
        <v>1</v>
      </c>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t="s">
        <v>368</v>
      </c>
      <c r="C11" s="4" t="s">
        <v>325</v>
      </c>
      <c r="D11" s="44" t="s">
        <v>329</v>
      </c>
      <c r="E11" s="12"/>
      <c r="F11" s="42">
        <v>3</v>
      </c>
      <c r="G11" s="4"/>
      <c r="H11" s="4"/>
      <c r="I11" s="43"/>
      <c r="J11" s="337"/>
      <c r="K11" s="121">
        <v>3</v>
      </c>
      <c r="L11" s="323"/>
      <c r="M11" s="323"/>
      <c r="N11" s="122"/>
      <c r="O11" s="633"/>
      <c r="P11" s="141"/>
      <c r="Q11" s="149" t="s">
        <v>142</v>
      </c>
      <c r="R11" s="1331" t="s">
        <v>546</v>
      </c>
      <c r="S11" s="1332"/>
      <c r="T11" s="591" t="s">
        <v>240</v>
      </c>
      <c r="U11" s="597" t="s">
        <v>339</v>
      </c>
      <c r="V11" s="28"/>
      <c r="W11" s="138"/>
      <c r="X11" s="138"/>
      <c r="Y11" s="138"/>
      <c r="Z11" s="138"/>
      <c r="AA11" s="138" t="s">
        <v>416</v>
      </c>
      <c r="AB11" s="138"/>
      <c r="AC11" s="138"/>
      <c r="AD11" s="28"/>
      <c r="AE11" s="1062"/>
      <c r="AF11" s="733" t="s">
        <v>404</v>
      </c>
      <c r="AG11" s="649" t="s">
        <v>14</v>
      </c>
      <c r="AH11" s="515">
        <v>58</v>
      </c>
      <c r="AI11" s="515">
        <v>62</v>
      </c>
      <c r="AJ11" s="702">
        <v>17</v>
      </c>
      <c r="AK11" s="705">
        <v>7</v>
      </c>
      <c r="AL11" s="25"/>
      <c r="AM11" s="556">
        <v>0</v>
      </c>
      <c r="AN11" s="525">
        <v>1</v>
      </c>
      <c r="AO11" s="26">
        <v>0</v>
      </c>
      <c r="AP11" s="699">
        <v>3</v>
      </c>
      <c r="AQ11" s="700"/>
      <c r="AR11" s="692"/>
      <c r="AS11" s="525"/>
      <c r="AT11" s="601"/>
      <c r="AU11" s="683"/>
      <c r="AV11" s="735"/>
      <c r="AW11" s="736"/>
      <c r="AX11" s="525"/>
      <c r="AY11" s="601"/>
      <c r="AZ11" s="683"/>
      <c r="BA11" s="735"/>
      <c r="BB11" s="736"/>
      <c r="BC11" s="525">
        <v>1</v>
      </c>
      <c r="BD11" s="601"/>
      <c r="BE11" s="683">
        <v>2</v>
      </c>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t="s">
        <v>449</v>
      </c>
      <c r="C12" s="4" t="s">
        <v>334</v>
      </c>
      <c r="D12" s="44" t="s">
        <v>402</v>
      </c>
      <c r="E12" s="12"/>
      <c r="F12" s="42">
        <v>4</v>
      </c>
      <c r="G12" s="4"/>
      <c r="H12" s="4"/>
      <c r="I12" s="43"/>
      <c r="J12" s="337"/>
      <c r="K12" s="121">
        <v>4</v>
      </c>
      <c r="L12" s="323"/>
      <c r="M12" s="323"/>
      <c r="N12" s="122"/>
      <c r="O12" s="633"/>
      <c r="P12" s="141"/>
      <c r="Q12" s="149" t="s">
        <v>142</v>
      </c>
      <c r="R12" s="1331" t="s">
        <v>547</v>
      </c>
      <c r="S12" s="1332"/>
      <c r="T12" s="591" t="s">
        <v>240</v>
      </c>
      <c r="U12" s="597" t="s">
        <v>339</v>
      </c>
      <c r="V12" s="28"/>
      <c r="W12" s="138"/>
      <c r="X12" s="138"/>
      <c r="Y12" s="138"/>
      <c r="Z12" s="138"/>
      <c r="AA12" s="138" t="s">
        <v>490</v>
      </c>
      <c r="AB12" s="138"/>
      <c r="AC12" s="138"/>
      <c r="AD12" s="28"/>
      <c r="AE12" s="1063"/>
      <c r="AF12" s="733" t="s">
        <v>223</v>
      </c>
      <c r="AG12" s="39" t="s">
        <v>13</v>
      </c>
      <c r="AH12" s="515">
        <v>70</v>
      </c>
      <c r="AI12" s="515">
        <v>72</v>
      </c>
      <c r="AJ12" s="702">
        <v>22</v>
      </c>
      <c r="AK12" s="705">
        <v>57</v>
      </c>
      <c r="AL12" s="25"/>
      <c r="AM12" s="556">
        <v>0</v>
      </c>
      <c r="AN12" s="525">
        <v>1</v>
      </c>
      <c r="AO12" s="26">
        <v>1</v>
      </c>
      <c r="AP12" s="699">
        <v>0</v>
      </c>
      <c r="AQ12" s="700"/>
      <c r="AR12" s="692"/>
      <c r="AS12" s="525"/>
      <c r="AT12" s="601"/>
      <c r="AU12" s="683"/>
      <c r="AV12" s="735"/>
      <c r="AW12" s="736"/>
      <c r="AX12" s="525"/>
      <c r="AY12" s="601"/>
      <c r="AZ12" s="683"/>
      <c r="BA12" s="735"/>
      <c r="BB12" s="736"/>
      <c r="BC12" s="525">
        <v>1</v>
      </c>
      <c r="BD12" s="601">
        <v>1</v>
      </c>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t="s">
        <v>323</v>
      </c>
      <c r="C13" s="4" t="s">
        <v>284</v>
      </c>
      <c r="D13" s="44" t="s">
        <v>336</v>
      </c>
      <c r="E13" s="12"/>
      <c r="F13" s="42" t="s">
        <v>78</v>
      </c>
      <c r="G13" s="4"/>
      <c r="H13" s="4"/>
      <c r="I13" s="43"/>
      <c r="J13" s="337"/>
      <c r="K13" s="121">
        <v>5</v>
      </c>
      <c r="L13" s="323"/>
      <c r="M13" s="323"/>
      <c r="N13" s="122"/>
      <c r="O13" s="633"/>
      <c r="P13" s="141"/>
      <c r="Q13" s="149" t="s">
        <v>142</v>
      </c>
      <c r="R13" s="1331" t="s">
        <v>548</v>
      </c>
      <c r="S13" s="1332"/>
      <c r="T13" s="591" t="s">
        <v>337</v>
      </c>
      <c r="U13" s="597" t="s">
        <v>241</v>
      </c>
      <c r="V13" s="28"/>
      <c r="W13" s="145"/>
      <c r="X13" s="145"/>
      <c r="Y13" s="145"/>
      <c r="Z13" s="145"/>
      <c r="AA13" s="145"/>
      <c r="AB13" s="145"/>
      <c r="AC13" s="145"/>
      <c r="AD13" s="28"/>
      <c r="AE13" s="1063"/>
      <c r="AF13" s="733" t="s">
        <v>349</v>
      </c>
      <c r="AG13" s="649" t="s">
        <v>13</v>
      </c>
      <c r="AH13" s="515">
        <v>68</v>
      </c>
      <c r="AI13" s="515">
        <v>70</v>
      </c>
      <c r="AJ13" s="702">
        <v>27</v>
      </c>
      <c r="AK13" s="705">
        <v>29</v>
      </c>
      <c r="AL13" s="25"/>
      <c r="AM13" s="556">
        <v>0</v>
      </c>
      <c r="AN13" s="525">
        <v>0</v>
      </c>
      <c r="AO13" s="26">
        <v>1</v>
      </c>
      <c r="AP13" s="699">
        <v>0</v>
      </c>
      <c r="AQ13" s="700"/>
      <c r="AR13" s="692"/>
      <c r="AS13" s="525"/>
      <c r="AT13" s="601"/>
      <c r="AU13" s="683"/>
      <c r="AV13" s="735"/>
      <c r="AW13" s="736"/>
      <c r="AX13" s="525"/>
      <c r="AY13" s="601"/>
      <c r="AZ13" s="683"/>
      <c r="BA13" s="735"/>
      <c r="BB13" s="736"/>
      <c r="BC13" s="525"/>
      <c r="BD13" s="601">
        <v>1</v>
      </c>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t="s">
        <v>550</v>
      </c>
      <c r="C14" s="4" t="s">
        <v>325</v>
      </c>
      <c r="D14" s="44" t="s">
        <v>330</v>
      </c>
      <c r="E14" s="12"/>
      <c r="F14" s="42" t="s">
        <v>79</v>
      </c>
      <c r="G14" s="4"/>
      <c r="H14" s="4"/>
      <c r="I14" s="43"/>
      <c r="J14" s="337"/>
      <c r="K14" s="121" t="s">
        <v>78</v>
      </c>
      <c r="L14" s="323"/>
      <c r="M14" s="323"/>
      <c r="N14" s="122"/>
      <c r="O14" s="633"/>
      <c r="P14" s="141"/>
      <c r="Q14" s="149" t="s">
        <v>142</v>
      </c>
      <c r="R14" s="1331" t="s">
        <v>546</v>
      </c>
      <c r="S14" s="1332"/>
      <c r="T14" s="591" t="s">
        <v>328</v>
      </c>
      <c r="U14" s="597" t="s">
        <v>542</v>
      </c>
      <c r="V14" s="28"/>
      <c r="W14" s="138"/>
      <c r="X14" s="138"/>
      <c r="Y14" s="138" t="s">
        <v>297</v>
      </c>
      <c r="Z14" s="138"/>
      <c r="AA14" s="138"/>
      <c r="AB14" s="138"/>
      <c r="AC14" s="138"/>
      <c r="AD14" s="28"/>
      <c r="AE14" s="1063"/>
      <c r="AF14" s="733" t="s">
        <v>424</v>
      </c>
      <c r="AG14" s="39" t="s">
        <v>13</v>
      </c>
      <c r="AH14" s="515">
        <v>68</v>
      </c>
      <c r="AI14" s="515">
        <v>71</v>
      </c>
      <c r="AJ14" s="702">
        <v>23</v>
      </c>
      <c r="AK14" s="705">
        <v>44</v>
      </c>
      <c r="AL14" s="25"/>
      <c r="AM14" s="556">
        <v>0</v>
      </c>
      <c r="AN14" s="525">
        <v>0</v>
      </c>
      <c r="AO14" s="26">
        <v>1</v>
      </c>
      <c r="AP14" s="699">
        <v>1</v>
      </c>
      <c r="AQ14" s="700"/>
      <c r="AR14" s="692"/>
      <c r="AS14" s="525"/>
      <c r="AT14" s="601"/>
      <c r="AU14" s="683"/>
      <c r="AV14" s="735"/>
      <c r="AW14" s="736"/>
      <c r="AX14" s="525"/>
      <c r="AY14" s="601"/>
      <c r="AZ14" s="683"/>
      <c r="BA14" s="735"/>
      <c r="BB14" s="736"/>
      <c r="BC14" s="525"/>
      <c r="BD14" s="601">
        <v>1</v>
      </c>
      <c r="BE14" s="683"/>
      <c r="BF14" s="735"/>
      <c r="BG14" s="736"/>
      <c r="BH14" s="525"/>
      <c r="BI14" s="602"/>
      <c r="BJ14" s="708"/>
      <c r="BK14" s="735"/>
      <c r="BL14" s="736"/>
      <c r="BM14" s="525"/>
      <c r="BN14" s="601"/>
      <c r="BO14" s="709">
        <v>1</v>
      </c>
      <c r="BP14" s="735"/>
      <c r="BQ14" s="736"/>
      <c r="BR14" s="525"/>
      <c r="BS14" s="602"/>
      <c r="BT14" s="708"/>
      <c r="BU14" s="735"/>
      <c r="BV14" s="736"/>
      <c r="BW14" s="525"/>
      <c r="BX14" s="601"/>
      <c r="BY14" s="709">
        <v>1</v>
      </c>
      <c r="BZ14" s="735"/>
      <c r="CA14" s="736"/>
      <c r="CB14" s="525"/>
      <c r="CC14" s="601"/>
      <c r="CD14" s="709">
        <v>1</v>
      </c>
      <c r="CE14" s="712"/>
      <c r="CF14" s="713"/>
      <c r="CG14" s="714"/>
      <c r="CH14" s="715"/>
    </row>
    <row r="15" spans="1:87" x14ac:dyDescent="0.25">
      <c r="A15" s="105">
        <v>7</v>
      </c>
      <c r="B15" s="4" t="s">
        <v>530</v>
      </c>
      <c r="C15" s="4" t="s">
        <v>284</v>
      </c>
      <c r="D15" s="44" t="s">
        <v>338</v>
      </c>
      <c r="E15" s="12"/>
      <c r="F15" s="42" t="s">
        <v>167</v>
      </c>
      <c r="G15" s="4"/>
      <c r="H15" s="4"/>
      <c r="I15" s="43"/>
      <c r="J15" s="337"/>
      <c r="K15" s="121" t="s">
        <v>79</v>
      </c>
      <c r="L15" s="323"/>
      <c r="M15" s="323"/>
      <c r="N15" s="122"/>
      <c r="O15" s="633"/>
      <c r="P15" s="141"/>
      <c r="Q15" s="149" t="s">
        <v>142</v>
      </c>
      <c r="R15" s="1331" t="s">
        <v>548</v>
      </c>
      <c r="S15" s="1332"/>
      <c r="T15" s="591" t="s">
        <v>325</v>
      </c>
      <c r="U15" s="597" t="s">
        <v>331</v>
      </c>
      <c r="V15" s="28"/>
      <c r="W15" s="138"/>
      <c r="X15" s="138"/>
      <c r="Y15" s="83" t="s">
        <v>417</v>
      </c>
      <c r="Z15" s="138"/>
      <c r="AA15" s="138"/>
      <c r="AB15" s="138"/>
      <c r="AC15" s="138"/>
      <c r="AD15" s="28"/>
      <c r="AE15" s="1063"/>
      <c r="AF15" s="733" t="s">
        <v>340</v>
      </c>
      <c r="AG15" s="39" t="s">
        <v>13</v>
      </c>
      <c r="AH15" s="515">
        <v>62</v>
      </c>
      <c r="AI15" s="515">
        <v>64</v>
      </c>
      <c r="AJ15" s="702">
        <v>27</v>
      </c>
      <c r="AK15" s="705">
        <v>0</v>
      </c>
      <c r="AL15" s="25"/>
      <c r="AM15" s="556">
        <v>0</v>
      </c>
      <c r="AN15" s="525">
        <v>0</v>
      </c>
      <c r="AO15" s="26">
        <v>0</v>
      </c>
      <c r="AP15" s="699">
        <v>0</v>
      </c>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t="s">
        <v>513</v>
      </c>
      <c r="C16" s="4" t="s">
        <v>325</v>
      </c>
      <c r="D16" s="44" t="s">
        <v>331</v>
      </c>
      <c r="E16" s="12"/>
      <c r="F16" s="102" t="s">
        <v>89</v>
      </c>
      <c r="G16" s="103"/>
      <c r="H16" s="103"/>
      <c r="I16" s="104"/>
      <c r="J16" s="337"/>
      <c r="K16" s="125" t="s">
        <v>89</v>
      </c>
      <c r="L16" s="126"/>
      <c r="M16" s="126"/>
      <c r="N16" s="127"/>
      <c r="O16" s="633"/>
      <c r="P16" s="141"/>
      <c r="Q16" s="149" t="s">
        <v>142</v>
      </c>
      <c r="R16" s="1331" t="s">
        <v>547</v>
      </c>
      <c r="S16" s="1332"/>
      <c r="T16" s="591" t="s">
        <v>284</v>
      </c>
      <c r="U16" s="597" t="s">
        <v>549</v>
      </c>
      <c r="V16" s="28"/>
      <c r="W16" s="138"/>
      <c r="X16" s="138"/>
      <c r="Y16" s="138"/>
      <c r="Z16" s="138"/>
      <c r="AA16" s="138"/>
      <c r="AB16" s="138"/>
      <c r="AC16" s="138"/>
      <c r="AD16" s="28"/>
      <c r="AE16" s="1063"/>
      <c r="AF16" s="733" t="s">
        <v>242</v>
      </c>
      <c r="AG16" s="39" t="s">
        <v>13</v>
      </c>
      <c r="AH16" s="515">
        <v>66</v>
      </c>
      <c r="AI16" s="515">
        <v>68</v>
      </c>
      <c r="AJ16" s="702">
        <v>21</v>
      </c>
      <c r="AK16" s="705">
        <v>17</v>
      </c>
      <c r="AL16" s="25"/>
      <c r="AM16" s="556">
        <v>0</v>
      </c>
      <c r="AN16" s="525">
        <v>0</v>
      </c>
      <c r="AO16" s="26">
        <v>0</v>
      </c>
      <c r="AP16" s="699">
        <v>0</v>
      </c>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t="s">
        <v>367</v>
      </c>
      <c r="C17" s="4" t="s">
        <v>328</v>
      </c>
      <c r="D17" s="44" t="s">
        <v>329</v>
      </c>
      <c r="E17" s="12"/>
      <c r="F17" s="98"/>
      <c r="G17" s="98"/>
      <c r="H17" s="98"/>
      <c r="I17" s="98"/>
      <c r="J17" s="28"/>
      <c r="L17" s="119"/>
      <c r="M17" s="119"/>
      <c r="N17" s="119"/>
      <c r="O17" s="119"/>
      <c r="P17" s="142"/>
      <c r="Q17" s="149">
        <v>32</v>
      </c>
      <c r="R17" s="1331" t="s">
        <v>537</v>
      </c>
      <c r="S17" s="1332"/>
      <c r="T17" s="591" t="s">
        <v>284</v>
      </c>
      <c r="U17" s="597" t="s">
        <v>331</v>
      </c>
      <c r="V17" s="28"/>
      <c r="W17" s="138"/>
      <c r="X17" s="138"/>
      <c r="Y17" s="138"/>
      <c r="Z17" s="138"/>
      <c r="AA17" s="138"/>
      <c r="AB17" s="138"/>
      <c r="AC17" s="138"/>
      <c r="AD17" s="28"/>
      <c r="AE17" s="1063"/>
      <c r="AF17" s="733" t="s">
        <v>235</v>
      </c>
      <c r="AG17" s="39" t="s">
        <v>12</v>
      </c>
      <c r="AH17" s="515">
        <v>63</v>
      </c>
      <c r="AI17" s="515">
        <v>63</v>
      </c>
      <c r="AJ17" s="702">
        <v>28</v>
      </c>
      <c r="AK17" s="705">
        <v>5</v>
      </c>
      <c r="AL17" s="25"/>
      <c r="AM17" s="556">
        <v>0</v>
      </c>
      <c r="AN17" s="525">
        <v>1</v>
      </c>
      <c r="AO17" s="26">
        <v>0</v>
      </c>
      <c r="AP17" s="699">
        <v>0</v>
      </c>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v>1</v>
      </c>
      <c r="BN17" s="601"/>
      <c r="BO17" s="709"/>
      <c r="BP17" s="735"/>
      <c r="BQ17" s="736"/>
      <c r="BR17" s="525"/>
      <c r="BS17" s="602"/>
      <c r="BT17" s="708"/>
      <c r="BU17" s="735"/>
      <c r="BV17" s="736"/>
      <c r="BW17" s="525">
        <v>1</v>
      </c>
      <c r="BX17" s="601"/>
      <c r="BY17" s="709"/>
      <c r="BZ17" s="735"/>
      <c r="CA17" s="736"/>
      <c r="CB17" s="525">
        <v>1</v>
      </c>
      <c r="CC17" s="601"/>
      <c r="CD17" s="709"/>
      <c r="CE17" s="712"/>
      <c r="CF17" s="713"/>
      <c r="CG17" s="714"/>
      <c r="CH17" s="715"/>
    </row>
    <row r="18" spans="1:86" ht="16.5" thickBot="1" x14ac:dyDescent="0.3">
      <c r="A18" s="105">
        <v>10</v>
      </c>
      <c r="B18" s="4" t="s">
        <v>531</v>
      </c>
      <c r="C18" s="4" t="s">
        <v>334</v>
      </c>
      <c r="D18" s="44" t="s">
        <v>542</v>
      </c>
      <c r="E18" s="12"/>
      <c r="F18" s="90"/>
      <c r="G18" s="97"/>
      <c r="H18" s="97"/>
      <c r="I18" s="28"/>
      <c r="J18" s="28"/>
      <c r="K18" s="91"/>
      <c r="L18" s="91"/>
      <c r="M18" s="91"/>
      <c r="N18" s="91"/>
      <c r="O18" s="648"/>
      <c r="P18" s="142"/>
      <c r="Q18" s="149" t="s">
        <v>571</v>
      </c>
      <c r="R18" s="1331" t="s">
        <v>537</v>
      </c>
      <c r="S18" s="1332"/>
      <c r="T18" s="591" t="s">
        <v>334</v>
      </c>
      <c r="U18" s="597" t="s">
        <v>539</v>
      </c>
      <c r="V18" s="28"/>
      <c r="W18" s="138"/>
      <c r="X18" s="138"/>
      <c r="Y18" s="138"/>
      <c r="Z18" s="138"/>
      <c r="AA18" s="138"/>
      <c r="AB18" s="138"/>
      <c r="AC18" s="138"/>
      <c r="AD18" s="28"/>
      <c r="AE18" s="1063"/>
      <c r="AF18" s="733" t="s">
        <v>282</v>
      </c>
      <c r="AG18" s="39" t="s">
        <v>12</v>
      </c>
      <c r="AH18" s="515">
        <v>68</v>
      </c>
      <c r="AI18" s="515">
        <v>70</v>
      </c>
      <c r="AJ18" s="702">
        <v>22</v>
      </c>
      <c r="AK18" s="705">
        <v>27</v>
      </c>
      <c r="AL18" s="25"/>
      <c r="AM18" s="556">
        <v>0</v>
      </c>
      <c r="AN18" s="525">
        <v>1</v>
      </c>
      <c r="AO18" s="26">
        <v>0</v>
      </c>
      <c r="AP18" s="699">
        <v>1</v>
      </c>
      <c r="AQ18" s="700"/>
      <c r="AR18" s="692"/>
      <c r="AS18" s="525"/>
      <c r="AT18" s="601"/>
      <c r="AU18" s="683"/>
      <c r="AV18" s="735"/>
      <c r="AW18" s="736"/>
      <c r="AX18" s="525"/>
      <c r="AY18" s="601"/>
      <c r="AZ18" s="683"/>
      <c r="BA18" s="735"/>
      <c r="BB18" s="736"/>
      <c r="BC18" s="525">
        <v>1</v>
      </c>
      <c r="BD18" s="601"/>
      <c r="BE18" s="683">
        <v>1</v>
      </c>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v>5.5</v>
      </c>
      <c r="CH18" s="715"/>
    </row>
    <row r="19" spans="1:86" x14ac:dyDescent="0.25">
      <c r="A19" s="105">
        <v>11</v>
      </c>
      <c r="B19" s="4" t="s">
        <v>528</v>
      </c>
      <c r="C19" s="4" t="s">
        <v>337</v>
      </c>
      <c r="D19" s="44" t="s">
        <v>241</v>
      </c>
      <c r="E19" s="12"/>
      <c r="F19" s="93"/>
      <c r="G19" s="730"/>
      <c r="H19" s="250"/>
      <c r="I19" s="251"/>
      <c r="J19" s="252"/>
      <c r="K19" s="247" t="s">
        <v>2</v>
      </c>
      <c r="L19" s="248" t="s">
        <v>26</v>
      </c>
      <c r="M19" s="248" t="s">
        <v>1</v>
      </c>
      <c r="N19" s="249" t="s">
        <v>25</v>
      </c>
      <c r="O19" s="648"/>
      <c r="P19" s="142"/>
      <c r="Q19" s="149">
        <v>16</v>
      </c>
      <c r="R19" s="1331" t="s">
        <v>535</v>
      </c>
      <c r="S19" s="1332"/>
      <c r="T19" s="591" t="s">
        <v>284</v>
      </c>
      <c r="U19" s="597" t="s">
        <v>324</v>
      </c>
      <c r="V19" s="28"/>
      <c r="W19" s="138"/>
      <c r="X19" s="138"/>
      <c r="Y19" s="138"/>
      <c r="Z19" s="138"/>
      <c r="AA19" s="138"/>
      <c r="AB19" s="138"/>
      <c r="AC19" s="138"/>
      <c r="AD19" s="28"/>
      <c r="AE19" s="1063"/>
      <c r="AF19" s="733" t="s">
        <v>426</v>
      </c>
      <c r="AG19" s="39" t="s">
        <v>12</v>
      </c>
      <c r="AH19" s="515">
        <v>69</v>
      </c>
      <c r="AI19" s="515">
        <v>72</v>
      </c>
      <c r="AJ19" s="702">
        <v>22</v>
      </c>
      <c r="AK19" s="705">
        <v>44</v>
      </c>
      <c r="AL19" s="25"/>
      <c r="AM19" s="556">
        <v>0</v>
      </c>
      <c r="AN19" s="525">
        <v>1</v>
      </c>
      <c r="AO19" s="26">
        <v>0</v>
      </c>
      <c r="AP19" s="699">
        <v>2</v>
      </c>
      <c r="AQ19" s="700"/>
      <c r="AR19" s="692"/>
      <c r="AS19" s="525"/>
      <c r="AT19" s="601"/>
      <c r="AU19" s="683"/>
      <c r="AV19" s="735"/>
      <c r="AW19" s="736"/>
      <c r="AX19" s="525"/>
      <c r="AY19" s="601"/>
      <c r="AZ19" s="683"/>
      <c r="BA19" s="735"/>
      <c r="BB19" s="736"/>
      <c r="BC19" s="525">
        <v>1</v>
      </c>
      <c r="BD19" s="601"/>
      <c r="BE19" s="683">
        <v>1</v>
      </c>
      <c r="BF19" s="735"/>
      <c r="BG19" s="736"/>
      <c r="BH19" s="525"/>
      <c r="BI19" s="602"/>
      <c r="BJ19" s="708"/>
      <c r="BK19" s="735"/>
      <c r="BL19" s="736"/>
      <c r="BM19" s="525"/>
      <c r="BN19" s="601"/>
      <c r="BO19" s="709">
        <v>1</v>
      </c>
      <c r="BP19" s="735"/>
      <c r="BQ19" s="736"/>
      <c r="BR19" s="525"/>
      <c r="BS19" s="602"/>
      <c r="BT19" s="708"/>
      <c r="BU19" s="735"/>
      <c r="BV19" s="736"/>
      <c r="BW19" s="525"/>
      <c r="BX19" s="601"/>
      <c r="BY19" s="709">
        <v>1</v>
      </c>
      <c r="BZ19" s="735"/>
      <c r="CA19" s="736"/>
      <c r="CB19" s="525"/>
      <c r="CC19" s="601"/>
      <c r="CD19" s="709">
        <v>1</v>
      </c>
      <c r="CE19" s="712"/>
      <c r="CF19" s="713"/>
      <c r="CG19" s="714"/>
      <c r="CH19" s="715"/>
    </row>
    <row r="20" spans="1:86" x14ac:dyDescent="0.25">
      <c r="A20" s="105">
        <v>12</v>
      </c>
      <c r="B20" s="4" t="s">
        <v>517</v>
      </c>
      <c r="C20" s="4" t="s">
        <v>325</v>
      </c>
      <c r="D20" s="44" t="s">
        <v>330</v>
      </c>
      <c r="E20" s="12"/>
      <c r="F20" s="93"/>
      <c r="G20" s="730"/>
      <c r="H20" s="253"/>
      <c r="I20" s="254"/>
      <c r="J20" s="255"/>
      <c r="K20" s="272" t="s">
        <v>142</v>
      </c>
      <c r="L20" s="273" t="s">
        <v>432</v>
      </c>
      <c r="M20" s="273" t="s">
        <v>284</v>
      </c>
      <c r="N20" s="579" t="s">
        <v>331</v>
      </c>
      <c r="O20" s="337"/>
      <c r="P20" s="142"/>
      <c r="Q20" s="149" t="s">
        <v>572</v>
      </c>
      <c r="R20" s="1333" t="s">
        <v>535</v>
      </c>
      <c r="S20" s="1334"/>
      <c r="T20" s="592" t="s">
        <v>240</v>
      </c>
      <c r="U20" s="598" t="s">
        <v>339</v>
      </c>
      <c r="V20" s="28"/>
      <c r="W20" s="83" t="s">
        <v>504</v>
      </c>
      <c r="X20" s="83"/>
      <c r="Y20" s="83"/>
      <c r="Z20" s="83"/>
      <c r="AA20" s="83"/>
      <c r="AB20" s="83"/>
      <c r="AC20" s="83" t="s">
        <v>417</v>
      </c>
      <c r="AD20" s="28"/>
      <c r="AE20" s="1063"/>
      <c r="AF20" s="733" t="s">
        <v>405</v>
      </c>
      <c r="AG20" s="649" t="s">
        <v>10</v>
      </c>
      <c r="AH20" s="515">
        <v>50</v>
      </c>
      <c r="AI20" s="515">
        <v>56</v>
      </c>
      <c r="AJ20" s="702">
        <v>19</v>
      </c>
      <c r="AK20" s="705">
        <v>4</v>
      </c>
      <c r="AL20" s="25"/>
      <c r="AM20" s="556">
        <v>0</v>
      </c>
      <c r="AN20" s="525">
        <v>0</v>
      </c>
      <c r="AO20" s="26">
        <v>0</v>
      </c>
      <c r="AP20" s="699">
        <v>1</v>
      </c>
      <c r="AQ20" s="700"/>
      <c r="AR20" s="692"/>
      <c r="AS20" s="525"/>
      <c r="AT20" s="601"/>
      <c r="AU20" s="683"/>
      <c r="AV20" s="735"/>
      <c r="AW20" s="736"/>
      <c r="AX20" s="525"/>
      <c r="AY20" s="601"/>
      <c r="AZ20" s="683"/>
      <c r="BA20" s="735"/>
      <c r="BB20" s="736"/>
      <c r="BC20" s="525"/>
      <c r="BD20" s="601"/>
      <c r="BE20" s="683">
        <v>1</v>
      </c>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t="s">
        <v>532</v>
      </c>
      <c r="C21" s="4" t="s">
        <v>328</v>
      </c>
      <c r="D21" s="44" t="s">
        <v>402</v>
      </c>
      <c r="E21" s="12"/>
      <c r="F21" s="728"/>
      <c r="G21" s="728"/>
      <c r="H21" s="256"/>
      <c r="I21" s="254"/>
      <c r="J21" s="255"/>
      <c r="K21" s="272" t="s">
        <v>142</v>
      </c>
      <c r="L21" s="274" t="s">
        <v>433</v>
      </c>
      <c r="M21" s="274" t="s">
        <v>328</v>
      </c>
      <c r="N21" s="580" t="s">
        <v>435</v>
      </c>
      <c r="O21" s="337"/>
      <c r="P21" s="143"/>
      <c r="Q21" s="150" t="s">
        <v>78</v>
      </c>
      <c r="R21" s="1331" t="s">
        <v>494</v>
      </c>
      <c r="S21" s="1332"/>
      <c r="T21" s="591" t="s">
        <v>325</v>
      </c>
      <c r="U21" s="597" t="s">
        <v>331</v>
      </c>
      <c r="V21" s="28"/>
      <c r="W21" s="83" t="s">
        <v>295</v>
      </c>
      <c r="X21" s="83"/>
      <c r="Y21" s="83"/>
      <c r="Z21" s="83"/>
      <c r="AA21" s="83" t="s">
        <v>294</v>
      </c>
      <c r="AB21" s="83"/>
      <c r="AC21" s="83" t="s">
        <v>296</v>
      </c>
      <c r="AD21" s="28"/>
      <c r="AE21" s="1063"/>
      <c r="AF21" s="733" t="s">
        <v>363</v>
      </c>
      <c r="AG21" s="649" t="s">
        <v>10</v>
      </c>
      <c r="AH21" s="515">
        <v>48</v>
      </c>
      <c r="AI21" s="515">
        <v>59</v>
      </c>
      <c r="AJ21" s="702">
        <v>19</v>
      </c>
      <c r="AK21" s="705">
        <v>4</v>
      </c>
      <c r="AL21" s="25"/>
      <c r="AM21" s="556">
        <v>0</v>
      </c>
      <c r="AN21" s="525">
        <v>0</v>
      </c>
      <c r="AO21" s="26">
        <v>0</v>
      </c>
      <c r="AP21" s="699">
        <v>0</v>
      </c>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t="s">
        <v>551</v>
      </c>
      <c r="C22" s="4" t="s">
        <v>240</v>
      </c>
      <c r="D22" s="44" t="s">
        <v>241</v>
      </c>
      <c r="E22" s="12"/>
      <c r="F22" s="98"/>
      <c r="G22" s="98"/>
      <c r="H22" s="257"/>
      <c r="I22" s="254"/>
      <c r="J22" s="258"/>
      <c r="K22" s="272" t="s">
        <v>142</v>
      </c>
      <c r="L22" s="274" t="s">
        <v>434</v>
      </c>
      <c r="M22" s="274" t="s">
        <v>337</v>
      </c>
      <c r="N22" s="580" t="s">
        <v>241</v>
      </c>
      <c r="O22" s="337"/>
      <c r="P22" s="326"/>
      <c r="Q22" s="151" t="s">
        <v>168</v>
      </c>
      <c r="R22" s="1333" t="s">
        <v>494</v>
      </c>
      <c r="S22" s="1334"/>
      <c r="T22" s="592" t="s">
        <v>284</v>
      </c>
      <c r="U22" s="598" t="s">
        <v>542</v>
      </c>
      <c r="V22" s="28"/>
      <c r="W22" s="83"/>
      <c r="X22" s="83"/>
      <c r="Y22" s="87" t="s">
        <v>487</v>
      </c>
      <c r="Z22" s="88"/>
      <c r="AA22" s="89"/>
      <c r="AB22" s="83"/>
      <c r="AC22" s="83"/>
      <c r="AD22" s="28"/>
      <c r="AE22" s="1063"/>
      <c r="AF22" s="733" t="s">
        <v>222</v>
      </c>
      <c r="AG22" s="39" t="s">
        <v>10</v>
      </c>
      <c r="AH22" s="515">
        <v>71</v>
      </c>
      <c r="AI22" s="515">
        <v>73</v>
      </c>
      <c r="AJ22" s="702">
        <v>22</v>
      </c>
      <c r="AK22" s="705">
        <v>40</v>
      </c>
      <c r="AL22" s="25"/>
      <c r="AM22" s="556">
        <v>0</v>
      </c>
      <c r="AN22" s="525">
        <v>3</v>
      </c>
      <c r="AO22" s="26">
        <v>2</v>
      </c>
      <c r="AP22" s="699">
        <v>2</v>
      </c>
      <c r="AQ22" s="700"/>
      <c r="AR22" s="692"/>
      <c r="AS22" s="525"/>
      <c r="AT22" s="601"/>
      <c r="AU22" s="683"/>
      <c r="AV22" s="735"/>
      <c r="AW22" s="736"/>
      <c r="AX22" s="525"/>
      <c r="AY22" s="601"/>
      <c r="AZ22" s="683"/>
      <c r="BA22" s="735"/>
      <c r="BB22" s="736"/>
      <c r="BC22" s="525">
        <v>1</v>
      </c>
      <c r="BD22" s="601">
        <v>2</v>
      </c>
      <c r="BE22" s="683"/>
      <c r="BF22" s="735"/>
      <c r="BG22" s="736"/>
      <c r="BH22" s="525"/>
      <c r="BI22" s="602"/>
      <c r="BJ22" s="708"/>
      <c r="BK22" s="735"/>
      <c r="BL22" s="736"/>
      <c r="BM22" s="525">
        <v>2</v>
      </c>
      <c r="BN22" s="601"/>
      <c r="BO22" s="709">
        <v>2</v>
      </c>
      <c r="BP22" s="735"/>
      <c r="BQ22" s="736"/>
      <c r="BR22" s="525"/>
      <c r="BS22" s="602"/>
      <c r="BT22" s="708"/>
      <c r="BU22" s="735"/>
      <c r="BV22" s="736"/>
      <c r="BW22" s="525">
        <v>2</v>
      </c>
      <c r="BX22" s="601"/>
      <c r="BY22" s="709">
        <v>2</v>
      </c>
      <c r="BZ22" s="735"/>
      <c r="CA22" s="736"/>
      <c r="CB22" s="525">
        <v>2</v>
      </c>
      <c r="CC22" s="601"/>
      <c r="CD22" s="709">
        <v>2</v>
      </c>
      <c r="CE22" s="712"/>
      <c r="CF22" s="713"/>
      <c r="CG22" s="714"/>
      <c r="CH22" s="715"/>
    </row>
    <row r="23" spans="1:86" x14ac:dyDescent="0.25">
      <c r="A23" s="105">
        <v>15</v>
      </c>
      <c r="B23" s="4" t="s">
        <v>233</v>
      </c>
      <c r="C23" s="4" t="s">
        <v>328</v>
      </c>
      <c r="D23" s="44" t="s">
        <v>402</v>
      </c>
      <c r="E23" s="12"/>
      <c r="F23" s="90"/>
      <c r="G23" s="97"/>
      <c r="H23" s="259"/>
      <c r="I23" s="260"/>
      <c r="J23" s="261"/>
      <c r="K23" s="275" t="s">
        <v>79</v>
      </c>
      <c r="L23" s="274" t="s">
        <v>540</v>
      </c>
      <c r="M23" s="274" t="s">
        <v>284</v>
      </c>
      <c r="N23" s="580" t="s">
        <v>329</v>
      </c>
      <c r="O23" s="337"/>
      <c r="P23" s="324"/>
      <c r="Q23" s="152" t="s">
        <v>79</v>
      </c>
      <c r="R23" s="1338" t="s">
        <v>509</v>
      </c>
      <c r="S23" s="1339"/>
      <c r="T23" s="593" t="s">
        <v>337</v>
      </c>
      <c r="U23" s="598" t="s">
        <v>339</v>
      </c>
      <c r="V23" s="28"/>
      <c r="W23" s="83"/>
      <c r="X23" s="83"/>
      <c r="Y23" s="84" t="s">
        <v>362</v>
      </c>
      <c r="Z23" s="83"/>
      <c r="AA23" s="85"/>
      <c r="AB23" s="83"/>
      <c r="AC23" s="83"/>
      <c r="AD23" s="28"/>
      <c r="AE23" s="1063"/>
      <c r="AF23" s="733" t="s">
        <v>238</v>
      </c>
      <c r="AG23" s="39" t="s">
        <v>219</v>
      </c>
      <c r="AH23" s="515">
        <v>68</v>
      </c>
      <c r="AI23" s="515">
        <v>68</v>
      </c>
      <c r="AJ23" s="702">
        <v>25</v>
      </c>
      <c r="AK23" s="705">
        <v>29</v>
      </c>
      <c r="AL23" s="25"/>
      <c r="AM23" s="556">
        <v>0</v>
      </c>
      <c r="AN23" s="525">
        <v>0</v>
      </c>
      <c r="AO23" s="26">
        <v>2</v>
      </c>
      <c r="AP23" s="699">
        <v>3</v>
      </c>
      <c r="AQ23" s="700"/>
      <c r="AR23" s="692"/>
      <c r="AS23" s="525"/>
      <c r="AT23" s="601"/>
      <c r="AU23" s="683"/>
      <c r="AV23" s="735"/>
      <c r="AW23" s="736"/>
      <c r="AX23" s="525"/>
      <c r="AY23" s="601"/>
      <c r="AZ23" s="683"/>
      <c r="BA23" s="735"/>
      <c r="BB23" s="736"/>
      <c r="BC23" s="525"/>
      <c r="BD23" s="601">
        <v>2</v>
      </c>
      <c r="BE23" s="683">
        <v>2</v>
      </c>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t="s">
        <v>552</v>
      </c>
      <c r="C24" s="4" t="s">
        <v>325</v>
      </c>
      <c r="D24" s="44" t="s">
        <v>331</v>
      </c>
      <c r="E24" s="12"/>
      <c r="F24" s="93"/>
      <c r="G24" s="730"/>
      <c r="H24" s="262"/>
      <c r="I24" s="263"/>
      <c r="J24" s="264"/>
      <c r="K24" s="276" t="s">
        <v>89</v>
      </c>
      <c r="L24" s="277" t="s">
        <v>434</v>
      </c>
      <c r="M24" s="277" t="s">
        <v>284</v>
      </c>
      <c r="N24" s="581" t="s">
        <v>336</v>
      </c>
      <c r="O24" s="337"/>
      <c r="P24" s="324"/>
      <c r="Q24" s="152" t="s">
        <v>167</v>
      </c>
      <c r="R24" s="1338" t="s">
        <v>509</v>
      </c>
      <c r="S24" s="1339"/>
      <c r="T24" s="593" t="s">
        <v>325</v>
      </c>
      <c r="U24" s="598" t="s">
        <v>538</v>
      </c>
      <c r="V24" s="28"/>
      <c r="W24" s="83"/>
      <c r="X24" s="83"/>
      <c r="Y24" s="84"/>
      <c r="Z24" s="83"/>
      <c r="AA24" s="85"/>
      <c r="AB24" s="83"/>
      <c r="AC24" s="83"/>
      <c r="AD24" s="28"/>
      <c r="AE24" s="1063"/>
      <c r="AF24" s="733" t="s">
        <v>244</v>
      </c>
      <c r="AG24" s="649" t="s">
        <v>219</v>
      </c>
      <c r="AH24" s="515">
        <v>70</v>
      </c>
      <c r="AI24" s="515">
        <v>73</v>
      </c>
      <c r="AJ24" s="702">
        <v>22</v>
      </c>
      <c r="AK24" s="705">
        <v>40</v>
      </c>
      <c r="AL24" s="25"/>
      <c r="AM24" s="556">
        <v>0</v>
      </c>
      <c r="AN24" s="525">
        <v>3</v>
      </c>
      <c r="AO24" s="26">
        <v>6</v>
      </c>
      <c r="AP24" s="699">
        <v>6</v>
      </c>
      <c r="AQ24" s="700"/>
      <c r="AR24" s="692"/>
      <c r="AS24" s="525">
        <v>1</v>
      </c>
      <c r="AT24" s="601"/>
      <c r="AU24" s="683">
        <v>1</v>
      </c>
      <c r="AV24" s="735"/>
      <c r="AW24" s="736"/>
      <c r="AX24" s="525"/>
      <c r="AY24" s="601"/>
      <c r="AZ24" s="683"/>
      <c r="BA24" s="735"/>
      <c r="BB24" s="736"/>
      <c r="BC24" s="525">
        <v>2</v>
      </c>
      <c r="BD24" s="601">
        <v>4</v>
      </c>
      <c r="BE24" s="683">
        <v>4</v>
      </c>
      <c r="BF24" s="735"/>
      <c r="BG24" s="736"/>
      <c r="BH24" s="525"/>
      <c r="BI24" s="602"/>
      <c r="BJ24" s="708"/>
      <c r="BK24" s="735"/>
      <c r="BL24" s="736"/>
      <c r="BM24" s="525"/>
      <c r="BN24" s="601">
        <v>2</v>
      </c>
      <c r="BO24" s="709">
        <v>1</v>
      </c>
      <c r="BP24" s="735"/>
      <c r="BQ24" s="736"/>
      <c r="BR24" s="525"/>
      <c r="BS24" s="602"/>
      <c r="BT24" s="708"/>
      <c r="BU24" s="735"/>
      <c r="BV24" s="736"/>
      <c r="BW24" s="525"/>
      <c r="BX24" s="601">
        <v>2</v>
      </c>
      <c r="BY24" s="709">
        <v>1</v>
      </c>
      <c r="BZ24" s="735"/>
      <c r="CA24" s="736"/>
      <c r="CB24" s="525"/>
      <c r="CC24" s="601">
        <v>2</v>
      </c>
      <c r="CD24" s="709">
        <v>1</v>
      </c>
      <c r="CE24" s="712"/>
      <c r="CF24" s="713"/>
      <c r="CG24" s="714"/>
      <c r="CH24" s="715"/>
    </row>
    <row r="25" spans="1:86" ht="15.75" customHeight="1" thickBot="1" x14ac:dyDescent="0.3">
      <c r="A25" s="105">
        <v>17</v>
      </c>
      <c r="B25" s="4" t="s">
        <v>516</v>
      </c>
      <c r="C25" s="4" t="s">
        <v>284</v>
      </c>
      <c r="D25" s="44" t="s">
        <v>553</v>
      </c>
      <c r="E25" s="12"/>
      <c r="F25" s="93"/>
      <c r="G25" s="730"/>
      <c r="H25" s="1251"/>
      <c r="I25" s="1252"/>
      <c r="J25" s="1252"/>
      <c r="K25" s="119"/>
      <c r="L25" s="119"/>
      <c r="M25" s="119"/>
      <c r="N25" s="119"/>
      <c r="O25" s="633"/>
      <c r="P25" s="326"/>
      <c r="Q25" s="153" t="s">
        <v>89</v>
      </c>
      <c r="R25" s="1329" t="s">
        <v>268</v>
      </c>
      <c r="S25" s="1330"/>
      <c r="T25" s="594" t="s">
        <v>284</v>
      </c>
      <c r="U25" s="595" t="s">
        <v>330</v>
      </c>
      <c r="V25" s="28"/>
      <c r="W25" s="83"/>
      <c r="X25" s="83"/>
      <c r="Y25" s="84"/>
      <c r="Z25" s="139" t="s">
        <v>293</v>
      </c>
      <c r="AA25" s="83"/>
      <c r="AB25" s="84"/>
      <c r="AC25" s="83"/>
      <c r="AD25" s="28"/>
      <c r="AE25" s="1063"/>
      <c r="AF25" s="733" t="s">
        <v>377</v>
      </c>
      <c r="AG25" s="649" t="s">
        <v>219</v>
      </c>
      <c r="AH25" s="515">
        <v>58</v>
      </c>
      <c r="AI25" s="515">
        <v>62</v>
      </c>
      <c r="AJ25" s="702">
        <v>18</v>
      </c>
      <c r="AK25" s="705">
        <v>1</v>
      </c>
      <c r="AL25" s="25"/>
      <c r="AM25" s="556">
        <v>0</v>
      </c>
      <c r="AN25" s="525">
        <v>0</v>
      </c>
      <c r="AO25" s="26">
        <v>0</v>
      </c>
      <c r="AP25" s="699">
        <v>0</v>
      </c>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t="s">
        <v>554</v>
      </c>
      <c r="C26" s="4" t="s">
        <v>334</v>
      </c>
      <c r="D26" s="44" t="s">
        <v>542</v>
      </c>
      <c r="E26" s="12"/>
      <c r="F26" s="728"/>
      <c r="G26" s="728"/>
      <c r="H26" s="728"/>
      <c r="I26" s="728"/>
      <c r="J26" s="92"/>
      <c r="K26" s="816"/>
      <c r="L26" s="1253"/>
      <c r="M26" s="1253"/>
      <c r="N26" s="817"/>
      <c r="O26" s="818"/>
      <c r="P26" s="818"/>
      <c r="Q26" s="818"/>
      <c r="R26" s="818"/>
      <c r="S26" s="818"/>
      <c r="T26" s="818"/>
      <c r="U26" s="819"/>
      <c r="Z26" s="133"/>
      <c r="AD26" s="28"/>
      <c r="AE26" s="1063"/>
      <c r="AF26" s="733" t="s">
        <v>401</v>
      </c>
      <c r="AG26" s="649" t="s">
        <v>11</v>
      </c>
      <c r="AH26" s="515">
        <v>63</v>
      </c>
      <c r="AI26" s="515">
        <v>67</v>
      </c>
      <c r="AJ26" s="702">
        <v>18</v>
      </c>
      <c r="AK26" s="705">
        <v>7</v>
      </c>
      <c r="AL26" s="25"/>
      <c r="AM26" s="556">
        <v>0</v>
      </c>
      <c r="AN26" s="525">
        <v>0</v>
      </c>
      <c r="AO26" s="26">
        <v>0</v>
      </c>
      <c r="AP26" s="699">
        <v>0</v>
      </c>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t="s">
        <v>555</v>
      </c>
      <c r="C27" s="4" t="s">
        <v>284</v>
      </c>
      <c r="D27" s="44" t="s">
        <v>330</v>
      </c>
      <c r="E27" s="12"/>
      <c r="F27" s="646"/>
      <c r="G27" s="646"/>
      <c r="H27" s="646"/>
      <c r="I27" s="646"/>
      <c r="J27" s="814"/>
      <c r="K27" s="824" t="s">
        <v>54</v>
      </c>
      <c r="L27" s="1376" t="s">
        <v>101</v>
      </c>
      <c r="M27" s="1376"/>
      <c r="N27" s="825" t="s">
        <v>153</v>
      </c>
      <c r="O27" s="825" t="s">
        <v>24</v>
      </c>
      <c r="P27" s="825" t="s">
        <v>29</v>
      </c>
      <c r="Q27" s="825" t="s">
        <v>30</v>
      </c>
      <c r="R27" s="825" t="s">
        <v>99</v>
      </c>
      <c r="S27" s="826" t="s">
        <v>100</v>
      </c>
      <c r="T27" s="826" t="s">
        <v>573</v>
      </c>
      <c r="U27" s="821" t="s">
        <v>98</v>
      </c>
      <c r="W27" s="858" t="s">
        <v>154</v>
      </c>
      <c r="X27" s="858" t="s">
        <v>155</v>
      </c>
      <c r="Y27" s="135" t="s">
        <v>231</v>
      </c>
      <c r="Z27" s="312" t="s">
        <v>169</v>
      </c>
      <c r="AA27" s="869" t="s">
        <v>156</v>
      </c>
      <c r="AB27" s="869" t="s">
        <v>155</v>
      </c>
      <c r="AC27" s="134" t="s">
        <v>186</v>
      </c>
      <c r="AD27" s="28"/>
      <c r="AE27" s="1063"/>
      <c r="AF27" s="733" t="s">
        <v>399</v>
      </c>
      <c r="AG27" s="649" t="s">
        <v>11</v>
      </c>
      <c r="AH27" s="515">
        <v>63</v>
      </c>
      <c r="AI27" s="515">
        <v>68</v>
      </c>
      <c r="AJ27" s="702">
        <v>17</v>
      </c>
      <c r="AK27" s="705">
        <v>5</v>
      </c>
      <c r="AL27" s="25"/>
      <c r="AM27" s="556">
        <v>0</v>
      </c>
      <c r="AN27" s="525">
        <v>0</v>
      </c>
      <c r="AO27" s="26">
        <v>0</v>
      </c>
      <c r="AP27" s="699">
        <v>1</v>
      </c>
      <c r="AQ27" s="700"/>
      <c r="AR27" s="692"/>
      <c r="AS27" s="525"/>
      <c r="AT27" s="601"/>
      <c r="AU27" s="683"/>
      <c r="AV27" s="735"/>
      <c r="AW27" s="736"/>
      <c r="AX27" s="525"/>
      <c r="AY27" s="601"/>
      <c r="AZ27" s="683"/>
      <c r="BA27" s="735"/>
      <c r="BB27" s="736"/>
      <c r="BC27" s="525"/>
      <c r="BD27" s="601"/>
      <c r="BE27" s="683">
        <v>1</v>
      </c>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t="s">
        <v>518</v>
      </c>
      <c r="C28" s="600" t="s">
        <v>325</v>
      </c>
      <c r="D28" s="44" t="s">
        <v>330</v>
      </c>
      <c r="E28" s="12"/>
      <c r="F28" s="336"/>
      <c r="G28" s="645"/>
      <c r="H28" s="645"/>
      <c r="I28" s="645"/>
      <c r="J28" s="815"/>
      <c r="K28" s="822">
        <v>1</v>
      </c>
      <c r="L28" s="1255" t="s">
        <v>216</v>
      </c>
      <c r="M28" s="1256"/>
      <c r="N28" s="833">
        <f>O28+P28+Q28</f>
        <v>46</v>
      </c>
      <c r="O28" s="844">
        <v>24</v>
      </c>
      <c r="P28" s="242">
        <v>15</v>
      </c>
      <c r="Q28" s="242">
        <v>7</v>
      </c>
      <c r="R28" s="242">
        <v>83</v>
      </c>
      <c r="S28" s="242">
        <v>41</v>
      </c>
      <c r="T28" s="851">
        <f>R28-S28</f>
        <v>42</v>
      </c>
      <c r="U28" s="841">
        <f>O28*3+P28</f>
        <v>87</v>
      </c>
      <c r="W28" s="859" t="s">
        <v>419</v>
      </c>
      <c r="X28" s="860">
        <v>0</v>
      </c>
      <c r="Y28" s="313"/>
      <c r="Z28" s="306" t="s">
        <v>428</v>
      </c>
      <c r="AA28" s="870" t="s">
        <v>345</v>
      </c>
      <c r="AB28" s="871">
        <v>4950000</v>
      </c>
      <c r="AC28" s="314" t="s">
        <v>437</v>
      </c>
      <c r="AD28" s="28"/>
      <c r="AE28" s="1063"/>
      <c r="AF28" s="733" t="s">
        <v>419</v>
      </c>
      <c r="AG28" s="39" t="s">
        <v>11</v>
      </c>
      <c r="AH28" s="515">
        <v>70</v>
      </c>
      <c r="AI28" s="515">
        <v>70</v>
      </c>
      <c r="AJ28" s="702">
        <v>28</v>
      </c>
      <c r="AK28" s="705">
        <v>21</v>
      </c>
      <c r="AL28" s="25"/>
      <c r="AM28" s="556">
        <v>0</v>
      </c>
      <c r="AN28" s="525">
        <v>0</v>
      </c>
      <c r="AO28" s="26">
        <v>1</v>
      </c>
      <c r="AP28" s="699">
        <v>2</v>
      </c>
      <c r="AQ28" s="700"/>
      <c r="AR28" s="692"/>
      <c r="AS28" s="525"/>
      <c r="AT28" s="601"/>
      <c r="AU28" s="683"/>
      <c r="AV28" s="735"/>
      <c r="AW28" s="736"/>
      <c r="AX28" s="525"/>
      <c r="AY28" s="601"/>
      <c r="AZ28" s="683"/>
      <c r="BA28" s="735"/>
      <c r="BB28" s="736"/>
      <c r="BC28" s="525"/>
      <c r="BD28" s="601"/>
      <c r="BE28" s="683">
        <v>2</v>
      </c>
      <c r="BF28" s="735"/>
      <c r="BG28" s="736"/>
      <c r="BH28" s="525"/>
      <c r="BI28" s="602">
        <v>1</v>
      </c>
      <c r="BJ28" s="708"/>
      <c r="BK28" s="735"/>
      <c r="BL28" s="736"/>
      <c r="BM28" s="525"/>
      <c r="BN28" s="601"/>
      <c r="BO28" s="709"/>
      <c r="BP28" s="735"/>
      <c r="BQ28" s="736"/>
      <c r="BR28" s="525"/>
      <c r="BS28" s="602">
        <v>1</v>
      </c>
      <c r="BT28" s="708"/>
      <c r="BU28" s="735"/>
      <c r="BV28" s="736"/>
      <c r="BW28" s="525"/>
      <c r="BX28" s="601"/>
      <c r="BY28" s="709"/>
      <c r="BZ28" s="735"/>
      <c r="CA28" s="736"/>
      <c r="CB28" s="525"/>
      <c r="CC28" s="601"/>
      <c r="CD28" s="709"/>
      <c r="CE28" s="712"/>
      <c r="CF28" s="713"/>
      <c r="CG28" s="714"/>
      <c r="CH28" s="715"/>
    </row>
    <row r="29" spans="1:86" ht="15" x14ac:dyDescent="0.25">
      <c r="A29" s="105">
        <v>21</v>
      </c>
      <c r="B29" s="4" t="s">
        <v>335</v>
      </c>
      <c r="C29" s="4" t="s">
        <v>284</v>
      </c>
      <c r="D29" s="44" t="s">
        <v>331</v>
      </c>
      <c r="E29" s="12"/>
      <c r="F29" s="269" t="s">
        <v>2</v>
      </c>
      <c r="G29" s="270" t="s">
        <v>26</v>
      </c>
      <c r="H29" s="270" t="s">
        <v>1</v>
      </c>
      <c r="I29" s="271" t="s">
        <v>25</v>
      </c>
      <c r="J29" s="815"/>
      <c r="K29" s="827">
        <v>2</v>
      </c>
      <c r="L29" s="1257" t="s">
        <v>511</v>
      </c>
      <c r="M29" s="1258"/>
      <c r="N29" s="834">
        <f t="shared" ref="N29:N51" si="0">O29+P29+Q29</f>
        <v>46</v>
      </c>
      <c r="O29" s="845">
        <v>23</v>
      </c>
      <c r="P29" s="77">
        <v>15</v>
      </c>
      <c r="Q29" s="77">
        <v>8</v>
      </c>
      <c r="R29" s="77">
        <v>69</v>
      </c>
      <c r="S29" s="77">
        <v>39</v>
      </c>
      <c r="T29" s="852">
        <f>R29-S29</f>
        <v>30</v>
      </c>
      <c r="U29" s="842">
        <f t="shared" ref="U29:U51" si="1">O29*3+P29</f>
        <v>84</v>
      </c>
      <c r="W29" s="859" t="s">
        <v>421</v>
      </c>
      <c r="X29" s="860">
        <v>0</v>
      </c>
      <c r="Y29" s="313"/>
      <c r="Z29" s="306" t="s">
        <v>428</v>
      </c>
      <c r="AA29" s="870" t="s">
        <v>352</v>
      </c>
      <c r="AB29" s="871">
        <v>1400000</v>
      </c>
      <c r="AC29" s="314" t="s">
        <v>438</v>
      </c>
      <c r="AD29" s="28"/>
      <c r="AE29" s="1063"/>
      <c r="AF29" s="733" t="s">
        <v>245</v>
      </c>
      <c r="AG29" s="649" t="s">
        <v>11</v>
      </c>
      <c r="AH29" s="515">
        <v>71</v>
      </c>
      <c r="AI29" s="515">
        <v>74</v>
      </c>
      <c r="AJ29" s="703">
        <v>21</v>
      </c>
      <c r="AK29" s="705">
        <v>43</v>
      </c>
      <c r="AL29" s="25"/>
      <c r="AM29" s="556">
        <v>0</v>
      </c>
      <c r="AN29" s="525">
        <v>2</v>
      </c>
      <c r="AO29" s="26">
        <v>5</v>
      </c>
      <c r="AP29" s="699">
        <v>3</v>
      </c>
      <c r="AQ29" s="700"/>
      <c r="AR29" s="692"/>
      <c r="AS29" s="525"/>
      <c r="AT29" s="601"/>
      <c r="AU29" s="683"/>
      <c r="AV29" s="735"/>
      <c r="AW29" s="736"/>
      <c r="AX29" s="525"/>
      <c r="AY29" s="601"/>
      <c r="AZ29" s="683"/>
      <c r="BA29" s="735"/>
      <c r="BB29" s="736"/>
      <c r="BC29" s="525">
        <v>1</v>
      </c>
      <c r="BD29" s="601">
        <v>3</v>
      </c>
      <c r="BE29" s="683">
        <v>2</v>
      </c>
      <c r="BF29" s="735"/>
      <c r="BG29" s="736"/>
      <c r="BH29" s="525"/>
      <c r="BI29" s="602"/>
      <c r="BJ29" s="708"/>
      <c r="BK29" s="735"/>
      <c r="BL29" s="736"/>
      <c r="BM29" s="525">
        <v>1</v>
      </c>
      <c r="BN29" s="601">
        <v>1</v>
      </c>
      <c r="BO29" s="709">
        <v>1</v>
      </c>
      <c r="BP29" s="735"/>
      <c r="BQ29" s="736"/>
      <c r="BR29" s="525"/>
      <c r="BS29" s="602"/>
      <c r="BT29" s="708"/>
      <c r="BU29" s="735"/>
      <c r="BV29" s="736"/>
      <c r="BW29" s="525">
        <v>1</v>
      </c>
      <c r="BX29" s="601">
        <v>1</v>
      </c>
      <c r="BY29" s="709">
        <v>1</v>
      </c>
      <c r="BZ29" s="735"/>
      <c r="CA29" s="736"/>
      <c r="CB29" s="525">
        <v>1</v>
      </c>
      <c r="CC29" s="601">
        <v>1</v>
      </c>
      <c r="CD29" s="709">
        <v>1</v>
      </c>
      <c r="CE29" s="712"/>
      <c r="CF29" s="713"/>
      <c r="CG29" s="714">
        <v>5.5</v>
      </c>
      <c r="CH29" s="715"/>
    </row>
    <row r="30" spans="1:86" ht="15" x14ac:dyDescent="0.25">
      <c r="A30" s="105">
        <v>22</v>
      </c>
      <c r="B30" s="4" t="s">
        <v>360</v>
      </c>
      <c r="C30" s="4" t="s">
        <v>325</v>
      </c>
      <c r="D30" s="44" t="s">
        <v>331</v>
      </c>
      <c r="E30" s="12"/>
      <c r="F30" s="278" t="s">
        <v>89</v>
      </c>
      <c r="G30" s="4" t="s">
        <v>140</v>
      </c>
      <c r="H30" s="4"/>
      <c r="I30" s="279"/>
      <c r="J30" s="815"/>
      <c r="K30" s="828">
        <v>3</v>
      </c>
      <c r="L30" s="1259" t="s">
        <v>512</v>
      </c>
      <c r="M30" s="1260"/>
      <c r="N30" s="835">
        <f t="shared" si="0"/>
        <v>46</v>
      </c>
      <c r="O30" s="731">
        <v>21</v>
      </c>
      <c r="P30" s="221">
        <v>19</v>
      </c>
      <c r="Q30" s="221">
        <v>6</v>
      </c>
      <c r="R30" s="221">
        <v>70</v>
      </c>
      <c r="S30" s="221">
        <v>37</v>
      </c>
      <c r="T30" s="853">
        <f t="shared" ref="T30:T47" si="2">R30-S30</f>
        <v>33</v>
      </c>
      <c r="U30" s="842">
        <f t="shared" si="1"/>
        <v>82</v>
      </c>
      <c r="W30" s="859" t="s">
        <v>420</v>
      </c>
      <c r="X30" s="860">
        <v>0</v>
      </c>
      <c r="Y30" s="313"/>
      <c r="Z30" s="306" t="s">
        <v>428</v>
      </c>
      <c r="AA30" s="870" t="s">
        <v>355</v>
      </c>
      <c r="AB30" s="871" t="s">
        <v>439</v>
      </c>
      <c r="AC30" s="314" t="s">
        <v>411</v>
      </c>
      <c r="AD30" s="28"/>
      <c r="AE30" s="1063"/>
      <c r="AF30" s="733" t="s">
        <v>409</v>
      </c>
      <c r="AG30" s="39" t="s">
        <v>11</v>
      </c>
      <c r="AH30" s="516">
        <v>59</v>
      </c>
      <c r="AI30" s="516">
        <v>63</v>
      </c>
      <c r="AJ30" s="702">
        <v>18</v>
      </c>
      <c r="AK30" s="705">
        <v>1</v>
      </c>
      <c r="AL30" s="25"/>
      <c r="AM30" s="556">
        <v>0</v>
      </c>
      <c r="AN30" s="525">
        <v>0</v>
      </c>
      <c r="AO30" s="26">
        <v>0</v>
      </c>
      <c r="AP30" s="699">
        <v>0</v>
      </c>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t="s">
        <v>533</v>
      </c>
      <c r="C31" s="4" t="s">
        <v>284</v>
      </c>
      <c r="D31" s="44" t="s">
        <v>330</v>
      </c>
      <c r="E31" s="12"/>
      <c r="F31" s="1340"/>
      <c r="G31" s="1341"/>
      <c r="H31" s="1341"/>
      <c r="I31" s="1342"/>
      <c r="J31" s="815"/>
      <c r="K31" s="828">
        <v>4</v>
      </c>
      <c r="L31" s="1259" t="s">
        <v>513</v>
      </c>
      <c r="M31" s="1260"/>
      <c r="N31" s="835">
        <f t="shared" si="0"/>
        <v>46</v>
      </c>
      <c r="O31" s="769">
        <v>21</v>
      </c>
      <c r="P31" s="221">
        <v>15</v>
      </c>
      <c r="Q31" s="221">
        <v>10</v>
      </c>
      <c r="R31" s="221">
        <v>59</v>
      </c>
      <c r="S31" s="221">
        <v>45</v>
      </c>
      <c r="T31" s="853">
        <f t="shared" si="2"/>
        <v>14</v>
      </c>
      <c r="U31" s="842">
        <f t="shared" si="1"/>
        <v>78</v>
      </c>
      <c r="W31" s="859" t="s">
        <v>425</v>
      </c>
      <c r="X31" s="860">
        <v>1800000</v>
      </c>
      <c r="Y31" s="313" t="s">
        <v>422</v>
      </c>
      <c r="Z31" s="306" t="s">
        <v>429</v>
      </c>
      <c r="AA31" s="870" t="s">
        <v>359</v>
      </c>
      <c r="AB31" s="871">
        <v>6000000</v>
      </c>
      <c r="AC31" s="314" t="s">
        <v>335</v>
      </c>
      <c r="AD31" s="28"/>
      <c r="AE31" s="1063"/>
      <c r="AF31" s="733" t="s">
        <v>406</v>
      </c>
      <c r="AG31" s="39" t="s">
        <v>230</v>
      </c>
      <c r="AH31" s="516">
        <v>52</v>
      </c>
      <c r="AI31" s="516">
        <v>58</v>
      </c>
      <c r="AJ31" s="702">
        <v>17</v>
      </c>
      <c r="AK31" s="705">
        <v>0</v>
      </c>
      <c r="AL31" s="25"/>
      <c r="AM31" s="556">
        <v>0</v>
      </c>
      <c r="AN31" s="525">
        <v>0</v>
      </c>
      <c r="AO31" s="26">
        <v>0</v>
      </c>
      <c r="AP31" s="699">
        <v>0</v>
      </c>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t="s">
        <v>550</v>
      </c>
      <c r="C32" s="4" t="s">
        <v>337</v>
      </c>
      <c r="D32" s="44" t="s">
        <v>339</v>
      </c>
      <c r="E32" s="12"/>
      <c r="F32" s="1343"/>
      <c r="G32" s="1344"/>
      <c r="H32" s="1344"/>
      <c r="I32" s="1345"/>
      <c r="J32" s="820"/>
      <c r="K32" s="828">
        <v>5</v>
      </c>
      <c r="L32" s="1259" t="s">
        <v>361</v>
      </c>
      <c r="M32" s="1260"/>
      <c r="N32" s="835">
        <f t="shared" si="0"/>
        <v>46</v>
      </c>
      <c r="O32" s="731">
        <v>20</v>
      </c>
      <c r="P32" s="221">
        <v>15</v>
      </c>
      <c r="Q32" s="221">
        <v>11</v>
      </c>
      <c r="R32" s="221">
        <v>51</v>
      </c>
      <c r="S32" s="221">
        <v>42</v>
      </c>
      <c r="T32" s="853">
        <f t="shared" si="2"/>
        <v>9</v>
      </c>
      <c r="U32" s="842">
        <f t="shared" si="1"/>
        <v>75</v>
      </c>
      <c r="W32" s="859" t="s">
        <v>424</v>
      </c>
      <c r="X32" s="860">
        <v>1400000</v>
      </c>
      <c r="Y32" s="313" t="s">
        <v>423</v>
      </c>
      <c r="Z32" s="306" t="s">
        <v>429</v>
      </c>
      <c r="AA32" s="870"/>
      <c r="AB32" s="871"/>
      <c r="AC32" s="314"/>
      <c r="AD32" s="28"/>
      <c r="AE32" s="1063"/>
      <c r="AF32" s="733" t="s">
        <v>452</v>
      </c>
      <c r="AG32" s="39" t="s">
        <v>230</v>
      </c>
      <c r="AH32" s="516">
        <v>64</v>
      </c>
      <c r="AI32" s="516">
        <v>67</v>
      </c>
      <c r="AJ32" s="702">
        <v>17</v>
      </c>
      <c r="AK32" s="705">
        <v>6</v>
      </c>
      <c r="AL32" s="25"/>
      <c r="AM32" s="556">
        <v>0</v>
      </c>
      <c r="AN32" s="525">
        <v>1</v>
      </c>
      <c r="AO32" s="26">
        <v>1</v>
      </c>
      <c r="AP32" s="699">
        <v>1</v>
      </c>
      <c r="AQ32" s="700"/>
      <c r="AR32" s="692"/>
      <c r="AS32" s="525"/>
      <c r="AT32" s="601"/>
      <c r="AU32" s="683"/>
      <c r="AV32" s="735"/>
      <c r="AW32" s="736"/>
      <c r="AX32" s="525"/>
      <c r="AY32" s="601"/>
      <c r="AZ32" s="683"/>
      <c r="BA32" s="735"/>
      <c r="BB32" s="736"/>
      <c r="BC32" s="525">
        <v>1</v>
      </c>
      <c r="BD32" s="601">
        <v>1</v>
      </c>
      <c r="BE32" s="683">
        <v>1</v>
      </c>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t="s">
        <v>323</v>
      </c>
      <c r="C33" s="4" t="s">
        <v>325</v>
      </c>
      <c r="D33" s="44" t="s">
        <v>329</v>
      </c>
      <c r="E33" s="12"/>
      <c r="F33" s="1343"/>
      <c r="G33" s="1344"/>
      <c r="H33" s="1344"/>
      <c r="I33" s="1345"/>
      <c r="J33" s="820"/>
      <c r="K33" s="828">
        <v>6</v>
      </c>
      <c r="L33" s="1259" t="s">
        <v>514</v>
      </c>
      <c r="M33" s="1260"/>
      <c r="N33" s="835">
        <f t="shared" si="0"/>
        <v>46</v>
      </c>
      <c r="O33" s="731">
        <v>19</v>
      </c>
      <c r="P33" s="221">
        <v>16</v>
      </c>
      <c r="Q33" s="221">
        <v>11</v>
      </c>
      <c r="R33" s="221">
        <v>62</v>
      </c>
      <c r="S33" s="221">
        <v>52</v>
      </c>
      <c r="T33" s="853">
        <f t="shared" si="2"/>
        <v>10</v>
      </c>
      <c r="U33" s="842">
        <f t="shared" si="1"/>
        <v>73</v>
      </c>
      <c r="W33" s="859" t="s">
        <v>426</v>
      </c>
      <c r="X33" s="860">
        <v>1250000</v>
      </c>
      <c r="Y33" s="313" t="s">
        <v>427</v>
      </c>
      <c r="Z33" s="306" t="s">
        <v>429</v>
      </c>
      <c r="AA33" s="870"/>
      <c r="AB33" s="871"/>
      <c r="AC33" s="314"/>
      <c r="AD33" s="28"/>
      <c r="AE33" s="1063"/>
      <c r="AF33" s="733" t="s">
        <v>287</v>
      </c>
      <c r="AG33" s="649" t="s">
        <v>230</v>
      </c>
      <c r="AH33" s="515">
        <v>69</v>
      </c>
      <c r="AI33" s="515">
        <v>73</v>
      </c>
      <c r="AJ33" s="702">
        <v>22</v>
      </c>
      <c r="AK33" s="705">
        <v>42</v>
      </c>
      <c r="AL33" s="25"/>
      <c r="AM33" s="556">
        <v>0</v>
      </c>
      <c r="AN33" s="525">
        <v>1</v>
      </c>
      <c r="AO33" s="26">
        <v>6</v>
      </c>
      <c r="AP33" s="699">
        <v>2</v>
      </c>
      <c r="AQ33" s="700"/>
      <c r="AR33" s="692"/>
      <c r="AS33" s="525"/>
      <c r="AT33" s="601"/>
      <c r="AU33" s="683"/>
      <c r="AV33" s="735"/>
      <c r="AW33" s="736"/>
      <c r="AX33" s="525"/>
      <c r="AY33" s="601"/>
      <c r="AZ33" s="683"/>
      <c r="BA33" s="735"/>
      <c r="BB33" s="736"/>
      <c r="BC33" s="525">
        <v>1</v>
      </c>
      <c r="BD33" s="601">
        <v>6</v>
      </c>
      <c r="BE33" s="683">
        <v>2</v>
      </c>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t="s">
        <v>554</v>
      </c>
      <c r="C34" s="4" t="s">
        <v>337</v>
      </c>
      <c r="D34" s="44" t="s">
        <v>339</v>
      </c>
      <c r="E34" s="12"/>
      <c r="F34" s="1343"/>
      <c r="G34" s="1344"/>
      <c r="H34" s="1344"/>
      <c r="I34" s="1345"/>
      <c r="J34" s="820"/>
      <c r="K34" s="829">
        <v>7</v>
      </c>
      <c r="L34" s="1278"/>
      <c r="M34" s="1279"/>
      <c r="N34" s="836">
        <f t="shared" si="0"/>
        <v>0</v>
      </c>
      <c r="O34" s="846"/>
      <c r="P34" s="300"/>
      <c r="Q34" s="300"/>
      <c r="R34" s="300"/>
      <c r="S34" s="300"/>
      <c r="T34" s="854">
        <f t="shared" si="2"/>
        <v>0</v>
      </c>
      <c r="U34" s="842">
        <f t="shared" si="1"/>
        <v>0</v>
      </c>
      <c r="W34" s="859" t="s">
        <v>440</v>
      </c>
      <c r="X34" s="860">
        <v>4500000</v>
      </c>
      <c r="Y34" s="313" t="s">
        <v>243</v>
      </c>
      <c r="Z34" s="306"/>
      <c r="AA34" s="870"/>
      <c r="AB34" s="871"/>
      <c r="AC34" s="314"/>
      <c r="AD34" s="28"/>
      <c r="AE34" s="1063"/>
      <c r="AF34" s="733" t="s">
        <v>421</v>
      </c>
      <c r="AG34" s="649" t="s">
        <v>230</v>
      </c>
      <c r="AH34" s="515">
        <v>70</v>
      </c>
      <c r="AI34" s="515">
        <v>73</v>
      </c>
      <c r="AJ34" s="703">
        <v>24</v>
      </c>
      <c r="AK34" s="705">
        <v>38</v>
      </c>
      <c r="AL34" s="25"/>
      <c r="AM34" s="556">
        <v>0</v>
      </c>
      <c r="AN34" s="525">
        <v>2</v>
      </c>
      <c r="AO34" s="26">
        <v>4</v>
      </c>
      <c r="AP34" s="699">
        <v>8</v>
      </c>
      <c r="AQ34" s="700"/>
      <c r="AR34" s="692"/>
      <c r="AS34" s="525"/>
      <c r="AT34" s="601"/>
      <c r="AU34" s="683"/>
      <c r="AV34" s="735"/>
      <c r="AW34" s="736"/>
      <c r="AX34" s="525"/>
      <c r="AY34" s="601"/>
      <c r="AZ34" s="683"/>
      <c r="BA34" s="735"/>
      <c r="BB34" s="736"/>
      <c r="BC34" s="525">
        <v>1</v>
      </c>
      <c r="BD34" s="601">
        <v>2</v>
      </c>
      <c r="BE34" s="683">
        <v>6</v>
      </c>
      <c r="BF34" s="735"/>
      <c r="BG34" s="736"/>
      <c r="BH34" s="525"/>
      <c r="BI34" s="602">
        <v>1</v>
      </c>
      <c r="BJ34" s="708"/>
      <c r="BK34" s="735"/>
      <c r="BL34" s="736"/>
      <c r="BM34" s="525">
        <v>1</v>
      </c>
      <c r="BN34" s="601">
        <v>1</v>
      </c>
      <c r="BO34" s="709">
        <v>1</v>
      </c>
      <c r="BP34" s="735"/>
      <c r="BQ34" s="736"/>
      <c r="BR34" s="525"/>
      <c r="BS34" s="602">
        <v>1</v>
      </c>
      <c r="BT34" s="708"/>
      <c r="BU34" s="735"/>
      <c r="BV34" s="736"/>
      <c r="BW34" s="525">
        <v>1</v>
      </c>
      <c r="BX34" s="601">
        <v>1</v>
      </c>
      <c r="BY34" s="709">
        <v>1</v>
      </c>
      <c r="BZ34" s="735"/>
      <c r="CA34" s="736"/>
      <c r="CB34" s="525">
        <v>1</v>
      </c>
      <c r="CC34" s="601">
        <v>1</v>
      </c>
      <c r="CD34" s="709">
        <v>1</v>
      </c>
      <c r="CE34" s="712"/>
      <c r="CF34" s="713"/>
      <c r="CG34" s="714"/>
      <c r="CH34" s="715"/>
    </row>
    <row r="35" spans="1:86" ht="15" x14ac:dyDescent="0.25">
      <c r="A35" s="105">
        <v>27</v>
      </c>
      <c r="B35" s="4" t="s">
        <v>516</v>
      </c>
      <c r="C35" s="4" t="s">
        <v>240</v>
      </c>
      <c r="D35" s="44" t="s">
        <v>241</v>
      </c>
      <c r="E35" s="12"/>
      <c r="F35" s="1343"/>
      <c r="G35" s="1344"/>
      <c r="H35" s="1344"/>
      <c r="I35" s="1345"/>
      <c r="J35" s="823"/>
      <c r="K35" s="829">
        <v>8</v>
      </c>
      <c r="L35" s="1263"/>
      <c r="M35" s="1264"/>
      <c r="N35" s="837">
        <f t="shared" si="0"/>
        <v>0</v>
      </c>
      <c r="O35" s="732"/>
      <c r="P35" s="78"/>
      <c r="Q35" s="78"/>
      <c r="R35" s="78"/>
      <c r="S35" s="78"/>
      <c r="T35" s="854">
        <f t="shared" si="2"/>
        <v>0</v>
      </c>
      <c r="U35" s="842">
        <f t="shared" si="1"/>
        <v>0</v>
      </c>
      <c r="W35" s="859" t="s">
        <v>441</v>
      </c>
      <c r="X35" s="860">
        <v>1150000</v>
      </c>
      <c r="Y35" s="313" t="s">
        <v>442</v>
      </c>
      <c r="Z35" s="315"/>
      <c r="AA35" s="870"/>
      <c r="AB35" s="871"/>
      <c r="AC35" s="314"/>
      <c r="AD35" s="28"/>
      <c r="AE35" s="1063"/>
      <c r="AF35" s="733" t="s">
        <v>420</v>
      </c>
      <c r="AG35" s="39" t="s">
        <v>230</v>
      </c>
      <c r="AH35" s="515">
        <v>73</v>
      </c>
      <c r="AI35" s="515">
        <v>74</v>
      </c>
      <c r="AJ35" s="703">
        <v>25</v>
      </c>
      <c r="AK35" s="705">
        <v>33</v>
      </c>
      <c r="AL35" s="25"/>
      <c r="AM35" s="556">
        <v>0</v>
      </c>
      <c r="AN35" s="525">
        <v>2</v>
      </c>
      <c r="AO35" s="26">
        <v>5</v>
      </c>
      <c r="AP35" s="699">
        <v>4</v>
      </c>
      <c r="AQ35" s="700"/>
      <c r="AR35" s="692"/>
      <c r="AS35" s="525">
        <v>1</v>
      </c>
      <c r="AT35" s="601">
        <v>2</v>
      </c>
      <c r="AU35" s="683">
        <v>1</v>
      </c>
      <c r="AV35" s="735"/>
      <c r="AW35" s="736"/>
      <c r="AX35" s="525"/>
      <c r="AY35" s="601"/>
      <c r="AZ35" s="683">
        <v>1</v>
      </c>
      <c r="BA35" s="735"/>
      <c r="BB35" s="736"/>
      <c r="BC35" s="525">
        <v>1</v>
      </c>
      <c r="BD35" s="601">
        <v>1</v>
      </c>
      <c r="BE35" s="683">
        <v>2</v>
      </c>
      <c r="BF35" s="735"/>
      <c r="BG35" s="736"/>
      <c r="BH35" s="525"/>
      <c r="BI35" s="602"/>
      <c r="BJ35" s="708"/>
      <c r="BK35" s="735"/>
      <c r="BL35" s="736"/>
      <c r="BM35" s="525"/>
      <c r="BN35" s="601">
        <v>2</v>
      </c>
      <c r="BO35" s="709"/>
      <c r="BP35" s="735"/>
      <c r="BQ35" s="736"/>
      <c r="BR35" s="525"/>
      <c r="BS35" s="602"/>
      <c r="BT35" s="708"/>
      <c r="BU35" s="735"/>
      <c r="BV35" s="736"/>
      <c r="BW35" s="525"/>
      <c r="BX35" s="601">
        <v>2</v>
      </c>
      <c r="BY35" s="709"/>
      <c r="BZ35" s="735"/>
      <c r="CA35" s="736"/>
      <c r="CB35" s="525"/>
      <c r="CC35" s="601">
        <v>2</v>
      </c>
      <c r="CD35" s="709"/>
      <c r="CE35" s="712"/>
      <c r="CF35" s="713"/>
      <c r="CG35" s="714"/>
      <c r="CH35" s="715">
        <v>4.9000000000000004</v>
      </c>
    </row>
    <row r="36" spans="1:86" thickBot="1" x14ac:dyDescent="0.3">
      <c r="A36" s="105">
        <v>28</v>
      </c>
      <c r="B36" s="4" t="s">
        <v>397</v>
      </c>
      <c r="C36" s="4" t="s">
        <v>337</v>
      </c>
      <c r="D36" s="44" t="s">
        <v>529</v>
      </c>
      <c r="E36" s="12"/>
      <c r="F36" s="1346"/>
      <c r="G36" s="1347"/>
      <c r="H36" s="1347"/>
      <c r="I36" s="1348"/>
      <c r="J36" s="92"/>
      <c r="K36" s="829">
        <v>9</v>
      </c>
      <c r="L36" s="1263"/>
      <c r="M36" s="1264"/>
      <c r="N36" s="837">
        <f t="shared" si="0"/>
        <v>0</v>
      </c>
      <c r="O36" s="732"/>
      <c r="P36" s="78"/>
      <c r="Q36" s="78"/>
      <c r="R36" s="78"/>
      <c r="S36" s="78"/>
      <c r="T36" s="854">
        <f t="shared" si="2"/>
        <v>0</v>
      </c>
      <c r="U36" s="842">
        <f t="shared" si="1"/>
        <v>0</v>
      </c>
      <c r="W36" s="859" t="s">
        <v>450</v>
      </c>
      <c r="X36" s="860">
        <v>4300000</v>
      </c>
      <c r="Y36" s="313" t="s">
        <v>451</v>
      </c>
      <c r="Z36" s="306" t="s">
        <v>429</v>
      </c>
      <c r="AA36" s="870"/>
      <c r="AB36" s="871"/>
      <c r="AC36" s="314"/>
      <c r="AD36" s="28"/>
      <c r="AE36" s="1063"/>
      <c r="AF36" s="733" t="s">
        <v>353</v>
      </c>
      <c r="AG36" s="649" t="s">
        <v>7</v>
      </c>
      <c r="AH36" s="515">
        <v>61</v>
      </c>
      <c r="AI36" s="515">
        <v>65</v>
      </c>
      <c r="AJ36" s="703">
        <v>18</v>
      </c>
      <c r="AK36" s="705">
        <v>1</v>
      </c>
      <c r="AL36" s="25"/>
      <c r="AM36" s="556">
        <v>0</v>
      </c>
      <c r="AN36" s="525">
        <v>0</v>
      </c>
      <c r="AO36" s="26">
        <v>1</v>
      </c>
      <c r="AP36" s="699">
        <v>0</v>
      </c>
      <c r="AQ36" s="700"/>
      <c r="AR36" s="692"/>
      <c r="AS36" s="525"/>
      <c r="AT36" s="601"/>
      <c r="AU36" s="683"/>
      <c r="AV36" s="735"/>
      <c r="AW36" s="736"/>
      <c r="AX36" s="525"/>
      <c r="AY36" s="601"/>
      <c r="AZ36" s="683"/>
      <c r="BA36" s="735"/>
      <c r="BB36" s="736"/>
      <c r="BC36" s="525"/>
      <c r="BD36" s="601">
        <v>1</v>
      </c>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t="s">
        <v>368</v>
      </c>
      <c r="C37" s="4" t="s">
        <v>284</v>
      </c>
      <c r="D37" s="44" t="s">
        <v>324</v>
      </c>
      <c r="E37" s="12"/>
      <c r="F37" s="647"/>
      <c r="G37" s="647"/>
      <c r="H37" s="647"/>
      <c r="I37" s="647"/>
      <c r="J37" s="92"/>
      <c r="K37" s="52">
        <v>10</v>
      </c>
      <c r="L37" s="1263"/>
      <c r="M37" s="1264"/>
      <c r="N37" s="837">
        <f t="shared" si="0"/>
        <v>0</v>
      </c>
      <c r="O37" s="732"/>
      <c r="P37" s="78"/>
      <c r="Q37" s="78"/>
      <c r="R37" s="78"/>
      <c r="S37" s="78"/>
      <c r="T37" s="854">
        <f t="shared" si="2"/>
        <v>0</v>
      </c>
      <c r="U37" s="842">
        <f t="shared" si="1"/>
        <v>0</v>
      </c>
      <c r="W37" s="859"/>
      <c r="X37" s="860"/>
      <c r="Y37" s="313"/>
      <c r="Z37" s="306"/>
      <c r="AA37" s="870"/>
      <c r="AB37" s="871"/>
      <c r="AC37" s="314"/>
      <c r="AD37" s="28"/>
      <c r="AE37" s="1063"/>
      <c r="AF37" s="734" t="s">
        <v>407</v>
      </c>
      <c r="AG37" s="649" t="s">
        <v>7</v>
      </c>
      <c r="AH37" s="516">
        <v>55</v>
      </c>
      <c r="AI37" s="516">
        <v>59</v>
      </c>
      <c r="AJ37" s="703">
        <v>17</v>
      </c>
      <c r="AK37" s="705">
        <v>0</v>
      </c>
      <c r="AL37" s="25"/>
      <c r="AM37" s="556">
        <v>0</v>
      </c>
      <c r="AN37" s="525">
        <v>0</v>
      </c>
      <c r="AO37" s="26">
        <v>0</v>
      </c>
      <c r="AP37" s="699">
        <v>0</v>
      </c>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t="s">
        <v>518</v>
      </c>
      <c r="C38" s="4" t="s">
        <v>337</v>
      </c>
      <c r="D38" s="44" t="s">
        <v>241</v>
      </c>
      <c r="E38" s="12"/>
      <c r="F38" s="485" t="s">
        <v>2</v>
      </c>
      <c r="G38" s="486" t="s">
        <v>26</v>
      </c>
      <c r="H38" s="486" t="s">
        <v>1</v>
      </c>
      <c r="I38" s="487" t="s">
        <v>25</v>
      </c>
      <c r="J38" s="92"/>
      <c r="K38" s="52">
        <v>11</v>
      </c>
      <c r="L38" s="1263" t="s">
        <v>368</v>
      </c>
      <c r="M38" s="1264"/>
      <c r="N38" s="837">
        <f t="shared" si="0"/>
        <v>46</v>
      </c>
      <c r="O38" s="732">
        <v>18</v>
      </c>
      <c r="P38" s="78">
        <v>13</v>
      </c>
      <c r="Q38" s="78">
        <v>15</v>
      </c>
      <c r="R38" s="78">
        <v>48</v>
      </c>
      <c r="S38" s="78">
        <v>48</v>
      </c>
      <c r="T38" s="854">
        <f t="shared" si="2"/>
        <v>0</v>
      </c>
      <c r="U38" s="842">
        <f t="shared" si="1"/>
        <v>67</v>
      </c>
      <c r="W38" s="861"/>
      <c r="X38" s="862"/>
      <c r="Y38" s="316"/>
      <c r="Z38" s="306"/>
      <c r="AA38" s="872"/>
      <c r="AB38" s="873"/>
      <c r="AC38" s="317"/>
      <c r="AD38" s="28"/>
      <c r="AE38" s="1063"/>
      <c r="AF38" s="733" t="s">
        <v>359</v>
      </c>
      <c r="AG38" s="39" t="s">
        <v>7</v>
      </c>
      <c r="AH38" s="516">
        <v>71</v>
      </c>
      <c r="AI38" s="516">
        <v>71</v>
      </c>
      <c r="AJ38" s="703">
        <v>20</v>
      </c>
      <c r="AK38" s="705">
        <v>6</v>
      </c>
      <c r="AL38" s="25"/>
      <c r="AM38" s="556">
        <v>0</v>
      </c>
      <c r="AN38" s="525">
        <v>0</v>
      </c>
      <c r="AO38" s="26">
        <v>0</v>
      </c>
      <c r="AP38" s="699">
        <v>0</v>
      </c>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v>6.6</v>
      </c>
      <c r="CH38" s="715"/>
    </row>
    <row r="39" spans="1:86" thickTop="1" x14ac:dyDescent="0.25">
      <c r="A39" s="105">
        <v>31</v>
      </c>
      <c r="B39" s="4" t="s">
        <v>555</v>
      </c>
      <c r="C39" s="4" t="s">
        <v>325</v>
      </c>
      <c r="D39" s="44" t="s">
        <v>556</v>
      </c>
      <c r="E39" s="12"/>
      <c r="F39" s="488" t="s">
        <v>89</v>
      </c>
      <c r="G39" s="4" t="s">
        <v>140</v>
      </c>
      <c r="H39" s="4"/>
      <c r="I39" s="489"/>
      <c r="J39" s="92"/>
      <c r="K39" s="52">
        <v>12</v>
      </c>
      <c r="L39" s="1263"/>
      <c r="M39" s="1264"/>
      <c r="N39" s="837">
        <f t="shared" si="0"/>
        <v>0</v>
      </c>
      <c r="O39" s="732"/>
      <c r="P39" s="78"/>
      <c r="Q39" s="78"/>
      <c r="R39" s="78"/>
      <c r="S39" s="78"/>
      <c r="T39" s="854">
        <f t="shared" si="2"/>
        <v>0</v>
      </c>
      <c r="U39" s="842">
        <f t="shared" si="1"/>
        <v>0</v>
      </c>
      <c r="W39" s="859"/>
      <c r="X39" s="860"/>
      <c r="Y39" s="313"/>
      <c r="Z39" s="308" t="s">
        <v>170</v>
      </c>
      <c r="AA39" s="870" t="s">
        <v>340</v>
      </c>
      <c r="AB39" s="871" t="s">
        <v>439</v>
      </c>
      <c r="AC39" s="314" t="s">
        <v>456</v>
      </c>
      <c r="AD39" s="28"/>
      <c r="AE39" s="1063"/>
      <c r="AF39" s="733" t="s">
        <v>396</v>
      </c>
      <c r="AG39" s="39" t="s">
        <v>7</v>
      </c>
      <c r="AH39" s="516">
        <v>74</v>
      </c>
      <c r="AI39" s="516">
        <v>77</v>
      </c>
      <c r="AJ39" s="703">
        <v>20</v>
      </c>
      <c r="AK39" s="705">
        <v>50</v>
      </c>
      <c r="AL39" s="25"/>
      <c r="AM39" s="556">
        <v>0</v>
      </c>
      <c r="AN39" s="525">
        <v>2</v>
      </c>
      <c r="AO39" s="26">
        <v>6</v>
      </c>
      <c r="AP39" s="699">
        <v>1</v>
      </c>
      <c r="AQ39" s="700"/>
      <c r="AR39" s="692"/>
      <c r="AS39" s="525"/>
      <c r="AT39" s="601"/>
      <c r="AU39" s="683"/>
      <c r="AV39" s="735"/>
      <c r="AW39" s="736"/>
      <c r="AX39" s="525"/>
      <c r="AY39" s="601"/>
      <c r="AZ39" s="683"/>
      <c r="BA39" s="735"/>
      <c r="BB39" s="736"/>
      <c r="BC39" s="525"/>
      <c r="BD39" s="601">
        <v>4</v>
      </c>
      <c r="BE39" s="683">
        <v>1</v>
      </c>
      <c r="BF39" s="735"/>
      <c r="BG39" s="736"/>
      <c r="BH39" s="525"/>
      <c r="BI39" s="602"/>
      <c r="BJ39" s="708"/>
      <c r="BK39" s="735"/>
      <c r="BL39" s="736"/>
      <c r="BM39" s="525">
        <v>2</v>
      </c>
      <c r="BN39" s="601">
        <v>2</v>
      </c>
      <c r="BO39" s="709"/>
      <c r="BP39" s="735"/>
      <c r="BQ39" s="736"/>
      <c r="BR39" s="525"/>
      <c r="BS39" s="602"/>
      <c r="BT39" s="708"/>
      <c r="BU39" s="735"/>
      <c r="BV39" s="736"/>
      <c r="BW39" s="525">
        <v>2</v>
      </c>
      <c r="BX39" s="601">
        <v>2</v>
      </c>
      <c r="BY39" s="709"/>
      <c r="BZ39" s="735"/>
      <c r="CA39" s="736"/>
      <c r="CB39" s="525">
        <v>2</v>
      </c>
      <c r="CC39" s="601">
        <v>2</v>
      </c>
      <c r="CD39" s="709"/>
      <c r="CE39" s="712"/>
      <c r="CF39" s="713"/>
      <c r="CG39" s="714"/>
      <c r="CH39" s="715"/>
    </row>
    <row r="40" spans="1:86" ht="15" x14ac:dyDescent="0.25">
      <c r="A40" s="105">
        <v>32</v>
      </c>
      <c r="B40" s="4" t="s">
        <v>552</v>
      </c>
      <c r="C40" s="4" t="s">
        <v>337</v>
      </c>
      <c r="D40" s="44" t="s">
        <v>339</v>
      </c>
      <c r="E40" s="12"/>
      <c r="F40" s="1365"/>
      <c r="G40" s="1366"/>
      <c r="H40" s="1366"/>
      <c r="I40" s="1367"/>
      <c r="J40" s="92"/>
      <c r="K40" s="52">
        <v>13</v>
      </c>
      <c r="L40" s="1263"/>
      <c r="M40" s="1264"/>
      <c r="N40" s="837">
        <f t="shared" si="0"/>
        <v>0</v>
      </c>
      <c r="O40" s="732"/>
      <c r="P40" s="78"/>
      <c r="Q40" s="78"/>
      <c r="R40" s="78"/>
      <c r="S40" s="78"/>
      <c r="T40" s="854">
        <f t="shared" si="2"/>
        <v>0</v>
      </c>
      <c r="U40" s="842">
        <f t="shared" si="1"/>
        <v>0</v>
      </c>
      <c r="W40" s="863"/>
      <c r="X40" s="864"/>
      <c r="Y40" s="318"/>
      <c r="Z40" s="306"/>
      <c r="AA40" s="870" t="s">
        <v>463</v>
      </c>
      <c r="AB40" s="871">
        <v>500000</v>
      </c>
      <c r="AC40" s="314" t="s">
        <v>464</v>
      </c>
      <c r="AD40" s="28"/>
      <c r="AE40" s="1063"/>
      <c r="AF40" s="733" t="s">
        <v>357</v>
      </c>
      <c r="AG40" s="649" t="s">
        <v>9</v>
      </c>
      <c r="AH40" s="516">
        <v>60</v>
      </c>
      <c r="AI40" s="516">
        <v>61</v>
      </c>
      <c r="AJ40" s="703">
        <v>21</v>
      </c>
      <c r="AK40" s="705">
        <v>0</v>
      </c>
      <c r="AL40" s="25"/>
      <c r="AM40" s="556">
        <v>0</v>
      </c>
      <c r="AN40" s="525">
        <v>0</v>
      </c>
      <c r="AO40" s="26">
        <v>0</v>
      </c>
      <c r="AP40" s="699">
        <v>0</v>
      </c>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t="s">
        <v>233</v>
      </c>
      <c r="C41" s="4" t="s">
        <v>334</v>
      </c>
      <c r="D41" s="44" t="s">
        <v>536</v>
      </c>
      <c r="E41" s="12"/>
      <c r="F41" s="1368"/>
      <c r="G41" s="1369"/>
      <c r="H41" s="1369"/>
      <c r="I41" s="1370"/>
      <c r="J41" s="92"/>
      <c r="K41" s="52">
        <v>14</v>
      </c>
      <c r="L41" s="1263"/>
      <c r="M41" s="1264"/>
      <c r="N41" s="837">
        <f t="shared" si="0"/>
        <v>0</v>
      </c>
      <c r="O41" s="732"/>
      <c r="P41" s="78"/>
      <c r="Q41" s="78"/>
      <c r="R41" s="78"/>
      <c r="S41" s="78"/>
      <c r="T41" s="854">
        <f t="shared" si="2"/>
        <v>0</v>
      </c>
      <c r="U41" s="842">
        <f t="shared" si="1"/>
        <v>0</v>
      </c>
      <c r="W41" s="865"/>
      <c r="X41" s="866"/>
      <c r="Y41" s="319"/>
      <c r="Z41" s="315"/>
      <c r="AA41" s="874" t="s">
        <v>225</v>
      </c>
      <c r="AB41" s="875">
        <v>5800000</v>
      </c>
      <c r="AC41" s="314" t="s">
        <v>502</v>
      </c>
      <c r="AD41" s="28"/>
      <c r="AE41" s="1063"/>
      <c r="AF41" s="733" t="s">
        <v>403</v>
      </c>
      <c r="AG41" s="649" t="s">
        <v>9</v>
      </c>
      <c r="AH41" s="516">
        <v>60</v>
      </c>
      <c r="AI41" s="516">
        <v>65</v>
      </c>
      <c r="AJ41" s="703">
        <v>18</v>
      </c>
      <c r="AK41" s="705">
        <v>8</v>
      </c>
      <c r="AL41" s="25"/>
      <c r="AM41" s="556">
        <v>0</v>
      </c>
      <c r="AN41" s="525">
        <v>0</v>
      </c>
      <c r="AO41" s="26">
        <v>0</v>
      </c>
      <c r="AP41" s="699">
        <v>0</v>
      </c>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t="s">
        <v>551</v>
      </c>
      <c r="C42" s="4" t="s">
        <v>284</v>
      </c>
      <c r="D42" s="44" t="s">
        <v>330</v>
      </c>
      <c r="E42" s="12"/>
      <c r="F42" s="1368"/>
      <c r="G42" s="1369"/>
      <c r="H42" s="1369"/>
      <c r="I42" s="1370"/>
      <c r="J42" s="92"/>
      <c r="K42" s="52">
        <v>15</v>
      </c>
      <c r="L42" s="1263"/>
      <c r="M42" s="1264"/>
      <c r="N42" s="837">
        <f t="shared" si="0"/>
        <v>0</v>
      </c>
      <c r="O42" s="732"/>
      <c r="P42" s="78"/>
      <c r="Q42" s="78"/>
      <c r="R42" s="78"/>
      <c r="S42" s="78"/>
      <c r="T42" s="854">
        <f t="shared" si="2"/>
        <v>0</v>
      </c>
      <c r="U42" s="842">
        <f t="shared" si="1"/>
        <v>0</v>
      </c>
      <c r="W42" s="867"/>
      <c r="X42" s="860"/>
      <c r="Y42" s="320"/>
      <c r="Z42" s="307"/>
      <c r="AA42" s="870"/>
      <c r="AB42" s="876"/>
      <c r="AC42" s="314"/>
      <c r="AD42" s="28"/>
      <c r="AE42" s="1063"/>
      <c r="AF42" s="733" t="s">
        <v>356</v>
      </c>
      <c r="AG42" s="39" t="s">
        <v>9</v>
      </c>
      <c r="AH42" s="516">
        <v>65</v>
      </c>
      <c r="AI42" s="516">
        <v>71</v>
      </c>
      <c r="AJ42" s="703">
        <v>18</v>
      </c>
      <c r="AK42" s="705">
        <v>25</v>
      </c>
      <c r="AL42" s="25"/>
      <c r="AM42" s="556">
        <v>0</v>
      </c>
      <c r="AN42" s="525">
        <v>0</v>
      </c>
      <c r="AO42" s="26">
        <v>1</v>
      </c>
      <c r="AP42" s="699">
        <v>0</v>
      </c>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v>1</v>
      </c>
      <c r="BO42" s="709"/>
      <c r="BP42" s="735"/>
      <c r="BQ42" s="736"/>
      <c r="BR42" s="525"/>
      <c r="BS42" s="602"/>
      <c r="BT42" s="708"/>
      <c r="BU42" s="735"/>
      <c r="BV42" s="736"/>
      <c r="BW42" s="525"/>
      <c r="BX42" s="601">
        <v>1</v>
      </c>
      <c r="BY42" s="709"/>
      <c r="BZ42" s="735"/>
      <c r="CA42" s="736"/>
      <c r="CB42" s="525"/>
      <c r="CC42" s="601">
        <v>1</v>
      </c>
      <c r="CD42" s="709"/>
      <c r="CE42" s="712"/>
      <c r="CF42" s="713"/>
      <c r="CG42" s="714"/>
      <c r="CH42" s="715"/>
    </row>
    <row r="43" spans="1:86" ht="15" x14ac:dyDescent="0.25">
      <c r="A43" s="105">
        <v>35</v>
      </c>
      <c r="B43" s="4" t="s">
        <v>557</v>
      </c>
      <c r="C43" s="4" t="s">
        <v>325</v>
      </c>
      <c r="D43" s="44" t="s">
        <v>285</v>
      </c>
      <c r="E43" s="12"/>
      <c r="F43" s="1368"/>
      <c r="G43" s="1369"/>
      <c r="H43" s="1369"/>
      <c r="I43" s="1370"/>
      <c r="J43" s="92"/>
      <c r="K43" s="52">
        <v>16</v>
      </c>
      <c r="L43" s="1263"/>
      <c r="M43" s="1264"/>
      <c r="N43" s="837">
        <f t="shared" si="0"/>
        <v>0</v>
      </c>
      <c r="O43" s="732"/>
      <c r="P43" s="78"/>
      <c r="Q43" s="78"/>
      <c r="R43" s="78"/>
      <c r="S43" s="78"/>
      <c r="T43" s="854">
        <f t="shared" si="2"/>
        <v>0</v>
      </c>
      <c r="U43" s="842">
        <f t="shared" si="1"/>
        <v>0</v>
      </c>
      <c r="W43" s="859"/>
      <c r="X43" s="868"/>
      <c r="Y43" s="321"/>
      <c r="Z43" s="315"/>
      <c r="AA43" s="870" t="s">
        <v>454</v>
      </c>
      <c r="AB43" s="876" t="s">
        <v>140</v>
      </c>
      <c r="AC43" s="314" t="s">
        <v>510</v>
      </c>
      <c r="AD43" s="28"/>
      <c r="AE43" s="1063"/>
      <c r="AF43" s="733" t="s">
        <v>224</v>
      </c>
      <c r="AG43" s="39" t="s">
        <v>6</v>
      </c>
      <c r="AH43" s="516">
        <v>71</v>
      </c>
      <c r="AI43" s="516">
        <v>71</v>
      </c>
      <c r="AJ43" s="703">
        <v>24</v>
      </c>
      <c r="AK43" s="705">
        <v>57</v>
      </c>
      <c r="AL43" s="25"/>
      <c r="AM43" s="556">
        <v>1</v>
      </c>
      <c r="AN43" s="525">
        <v>11</v>
      </c>
      <c r="AO43" s="26">
        <v>22</v>
      </c>
      <c r="AP43" s="699">
        <v>20</v>
      </c>
      <c r="AQ43" s="700"/>
      <c r="AR43" s="692"/>
      <c r="AS43" s="525">
        <v>1</v>
      </c>
      <c r="AT43" s="601">
        <v>1</v>
      </c>
      <c r="AU43" s="683">
        <v>3</v>
      </c>
      <c r="AV43" s="735"/>
      <c r="AW43" s="736"/>
      <c r="AX43" s="525"/>
      <c r="AY43" s="601"/>
      <c r="AZ43" s="683"/>
      <c r="BA43" s="735"/>
      <c r="BB43" s="736"/>
      <c r="BC43" s="525">
        <v>7</v>
      </c>
      <c r="BD43" s="601">
        <v>14</v>
      </c>
      <c r="BE43" s="683">
        <v>11</v>
      </c>
      <c r="BF43" s="735"/>
      <c r="BG43" s="736"/>
      <c r="BH43" s="525"/>
      <c r="BI43" s="602"/>
      <c r="BJ43" s="708"/>
      <c r="BK43" s="735"/>
      <c r="BL43" s="736"/>
      <c r="BM43" s="525">
        <v>3</v>
      </c>
      <c r="BN43" s="601">
        <v>6</v>
      </c>
      <c r="BO43" s="709">
        <v>6</v>
      </c>
      <c r="BP43" s="735"/>
      <c r="BQ43" s="736"/>
      <c r="BR43" s="525"/>
      <c r="BS43" s="602"/>
      <c r="BT43" s="708"/>
      <c r="BU43" s="735"/>
      <c r="BV43" s="736"/>
      <c r="BW43" s="525">
        <v>3</v>
      </c>
      <c r="BX43" s="601">
        <v>6</v>
      </c>
      <c r="BY43" s="709">
        <v>6</v>
      </c>
      <c r="BZ43" s="735"/>
      <c r="CA43" s="736"/>
      <c r="CB43" s="525">
        <v>3</v>
      </c>
      <c r="CC43" s="601">
        <v>6</v>
      </c>
      <c r="CD43" s="709">
        <v>6</v>
      </c>
      <c r="CE43" s="712"/>
      <c r="CF43" s="713"/>
      <c r="CG43" s="714"/>
      <c r="CH43" s="715"/>
    </row>
    <row r="44" spans="1:86" ht="15" x14ac:dyDescent="0.25">
      <c r="A44" s="105">
        <v>36</v>
      </c>
      <c r="B44" s="4" t="s">
        <v>413</v>
      </c>
      <c r="C44" s="4" t="s">
        <v>337</v>
      </c>
      <c r="D44" s="44" t="s">
        <v>241</v>
      </c>
      <c r="E44" s="12"/>
      <c r="F44" s="1368"/>
      <c r="G44" s="1369"/>
      <c r="H44" s="1369"/>
      <c r="I44" s="1370"/>
      <c r="J44" s="92"/>
      <c r="K44" s="52">
        <v>17</v>
      </c>
      <c r="L44" s="1276"/>
      <c r="M44" s="1277"/>
      <c r="N44" s="837">
        <f t="shared" si="0"/>
        <v>0</v>
      </c>
      <c r="O44" s="732"/>
      <c r="P44" s="78"/>
      <c r="Q44" s="78"/>
      <c r="R44" s="78"/>
      <c r="S44" s="78"/>
      <c r="T44" s="854">
        <f t="shared" si="2"/>
        <v>0</v>
      </c>
      <c r="U44" s="842">
        <f t="shared" si="1"/>
        <v>0</v>
      </c>
      <c r="W44" s="859"/>
      <c r="X44" s="868"/>
      <c r="Y44" s="321"/>
      <c r="Z44" s="307"/>
      <c r="AA44" s="870" t="s">
        <v>458</v>
      </c>
      <c r="AB44" s="876" t="s">
        <v>140</v>
      </c>
      <c r="AC44" s="314" t="s">
        <v>510</v>
      </c>
      <c r="AD44" s="28"/>
      <c r="AE44" s="1063"/>
      <c r="AF44" s="733" t="s">
        <v>225</v>
      </c>
      <c r="AG44" s="39" t="s">
        <v>6</v>
      </c>
      <c r="AH44" s="516">
        <v>72</v>
      </c>
      <c r="AI44" s="516">
        <v>73</v>
      </c>
      <c r="AJ44" s="703">
        <v>22</v>
      </c>
      <c r="AK44" s="705">
        <v>18</v>
      </c>
      <c r="AL44" s="25"/>
      <c r="AM44" s="556">
        <v>0</v>
      </c>
      <c r="AN44" s="525">
        <v>4</v>
      </c>
      <c r="AO44" s="26">
        <v>4</v>
      </c>
      <c r="AP44" s="699">
        <v>4</v>
      </c>
      <c r="AQ44" s="700"/>
      <c r="AR44" s="692"/>
      <c r="AS44" s="525">
        <v>0</v>
      </c>
      <c r="AT44" s="601">
        <v>0</v>
      </c>
      <c r="AU44" s="683">
        <v>0</v>
      </c>
      <c r="AV44" s="735"/>
      <c r="AW44" s="736"/>
      <c r="AX44" s="525">
        <v>3</v>
      </c>
      <c r="AY44" s="601">
        <v>3</v>
      </c>
      <c r="AZ44" s="683">
        <v>3</v>
      </c>
      <c r="BA44" s="735"/>
      <c r="BB44" s="736"/>
      <c r="BC44" s="525">
        <v>1</v>
      </c>
      <c r="BD44" s="601">
        <v>1</v>
      </c>
      <c r="BE44" s="683">
        <v>0</v>
      </c>
      <c r="BF44" s="735"/>
      <c r="BG44" s="736"/>
      <c r="BH44" s="525">
        <v>0</v>
      </c>
      <c r="BI44" s="602">
        <v>0</v>
      </c>
      <c r="BJ44" s="708"/>
      <c r="BK44" s="735"/>
      <c r="BL44" s="736"/>
      <c r="BM44" s="525"/>
      <c r="BN44" s="601"/>
      <c r="BO44" s="709"/>
      <c r="BP44" s="735"/>
      <c r="BQ44" s="736"/>
      <c r="BR44" s="525">
        <v>0</v>
      </c>
      <c r="BS44" s="602">
        <v>0</v>
      </c>
      <c r="BT44" s="708"/>
      <c r="BU44" s="735"/>
      <c r="BV44" s="736"/>
      <c r="BW44" s="525"/>
      <c r="BX44" s="601"/>
      <c r="BY44" s="709"/>
      <c r="BZ44" s="735"/>
      <c r="CA44" s="736"/>
      <c r="CB44" s="525"/>
      <c r="CC44" s="601"/>
      <c r="CD44" s="709"/>
      <c r="CE44" s="712"/>
      <c r="CF44" s="713"/>
      <c r="CG44" s="714"/>
      <c r="CH44" s="715"/>
    </row>
    <row r="45" spans="1:86" thickBot="1" x14ac:dyDescent="0.3">
      <c r="A45" s="105">
        <v>37</v>
      </c>
      <c r="B45" s="4" t="s">
        <v>533</v>
      </c>
      <c r="C45" s="4" t="s">
        <v>240</v>
      </c>
      <c r="D45" s="44" t="s">
        <v>529</v>
      </c>
      <c r="E45" s="12"/>
      <c r="F45" s="1371"/>
      <c r="G45" s="1372"/>
      <c r="H45" s="1372"/>
      <c r="I45" s="1373"/>
      <c r="J45" s="92"/>
      <c r="K45" s="52">
        <v>18</v>
      </c>
      <c r="L45" s="1276"/>
      <c r="M45" s="1277"/>
      <c r="N45" s="837">
        <f t="shared" si="0"/>
        <v>0</v>
      </c>
      <c r="O45" s="847"/>
      <c r="P45" s="79"/>
      <c r="Q45" s="79"/>
      <c r="R45" s="79"/>
      <c r="S45" s="79"/>
      <c r="T45" s="854">
        <f t="shared" si="2"/>
        <v>0</v>
      </c>
      <c r="U45" s="842">
        <f t="shared" si="1"/>
        <v>0</v>
      </c>
      <c r="W45" s="859"/>
      <c r="X45" s="868"/>
      <c r="Y45" s="321"/>
      <c r="Z45" s="832"/>
      <c r="AA45" s="870"/>
      <c r="AB45" s="876"/>
      <c r="AC45" s="314"/>
      <c r="AD45" s="28"/>
      <c r="AE45" s="1063"/>
      <c r="AF45" s="733" t="s">
        <v>559</v>
      </c>
      <c r="AG45" s="649" t="s">
        <v>6</v>
      </c>
      <c r="AH45" s="516">
        <v>70</v>
      </c>
      <c r="AI45" s="516">
        <v>72</v>
      </c>
      <c r="AJ45" s="703">
        <v>21</v>
      </c>
      <c r="AK45" s="705">
        <v>8</v>
      </c>
      <c r="AL45" s="25"/>
      <c r="AM45" s="556">
        <v>0</v>
      </c>
      <c r="AN45" s="525">
        <v>0</v>
      </c>
      <c r="AO45" s="26">
        <v>2</v>
      </c>
      <c r="AP45" s="699">
        <v>1</v>
      </c>
      <c r="AQ45" s="700"/>
      <c r="AR45" s="692"/>
      <c r="AS45" s="525"/>
      <c r="AT45" s="601"/>
      <c r="AU45" s="683"/>
      <c r="AV45" s="735"/>
      <c r="AW45" s="736"/>
      <c r="AX45" s="525"/>
      <c r="AY45" s="601"/>
      <c r="AZ45" s="683"/>
      <c r="BA45" s="735"/>
      <c r="BB45" s="736"/>
      <c r="BC45" s="525"/>
      <c r="BD45" s="601">
        <v>2</v>
      </c>
      <c r="BE45" s="683">
        <v>1</v>
      </c>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ht="15" x14ac:dyDescent="0.25">
      <c r="A46" s="154">
        <v>38</v>
      </c>
      <c r="B46" s="40" t="s">
        <v>360</v>
      </c>
      <c r="C46" s="40" t="s">
        <v>284</v>
      </c>
      <c r="D46" s="45" t="s">
        <v>330</v>
      </c>
      <c r="E46" s="12"/>
      <c r="F46" s="647"/>
      <c r="G46" s="647"/>
      <c r="H46" s="647"/>
      <c r="I46" s="647"/>
      <c r="J46" s="92"/>
      <c r="K46" s="52">
        <v>19</v>
      </c>
      <c r="L46" s="1276"/>
      <c r="M46" s="1277"/>
      <c r="N46" s="837">
        <f t="shared" si="0"/>
        <v>0</v>
      </c>
      <c r="O46" s="847"/>
      <c r="P46" s="79"/>
      <c r="Q46" s="79"/>
      <c r="R46" s="79"/>
      <c r="S46" s="79"/>
      <c r="T46" s="854">
        <f t="shared" si="2"/>
        <v>0</v>
      </c>
      <c r="U46" s="842">
        <f t="shared" si="1"/>
        <v>0</v>
      </c>
      <c r="W46" s="859"/>
      <c r="X46" s="868"/>
      <c r="Y46" s="321"/>
      <c r="Z46" s="832"/>
      <c r="AA46" s="870"/>
      <c r="AB46" s="876"/>
      <c r="AC46" s="314"/>
      <c r="AE46" s="1063"/>
      <c r="AF46" s="733" t="s">
        <v>358</v>
      </c>
      <c r="AG46" s="39" t="s">
        <v>6</v>
      </c>
      <c r="AH46" s="516">
        <v>72</v>
      </c>
      <c r="AI46" s="516">
        <v>74</v>
      </c>
      <c r="AJ46" s="703">
        <v>21</v>
      </c>
      <c r="AK46" s="705">
        <v>38</v>
      </c>
      <c r="AL46" s="25"/>
      <c r="AM46" s="556">
        <v>0</v>
      </c>
      <c r="AN46" s="525">
        <v>1</v>
      </c>
      <c r="AO46" s="26">
        <v>9</v>
      </c>
      <c r="AP46" s="699">
        <v>3</v>
      </c>
      <c r="AQ46" s="700"/>
      <c r="AR46" s="692"/>
      <c r="AS46" s="525">
        <v>0</v>
      </c>
      <c r="AT46" s="601">
        <v>3</v>
      </c>
      <c r="AU46" s="683">
        <v>0</v>
      </c>
      <c r="AV46" s="735"/>
      <c r="AW46" s="736"/>
      <c r="AX46" s="525">
        <v>1</v>
      </c>
      <c r="AY46" s="601">
        <v>3</v>
      </c>
      <c r="AZ46" s="683">
        <v>0</v>
      </c>
      <c r="BA46" s="735"/>
      <c r="BB46" s="736"/>
      <c r="BC46" s="525">
        <v>0</v>
      </c>
      <c r="BD46" s="601">
        <v>4</v>
      </c>
      <c r="BE46" s="683">
        <v>2</v>
      </c>
      <c r="BF46" s="735"/>
      <c r="BG46" s="736"/>
      <c r="BH46" s="525">
        <v>0</v>
      </c>
      <c r="BI46" s="602">
        <v>0</v>
      </c>
      <c r="BJ46" s="708"/>
      <c r="BK46" s="735"/>
      <c r="BL46" s="736"/>
      <c r="BM46" s="525">
        <v>0</v>
      </c>
      <c r="BN46" s="601">
        <v>2</v>
      </c>
      <c r="BO46" s="709">
        <v>1</v>
      </c>
      <c r="BP46" s="735"/>
      <c r="BQ46" s="736"/>
      <c r="BR46" s="525">
        <v>0</v>
      </c>
      <c r="BS46" s="602">
        <v>0</v>
      </c>
      <c r="BT46" s="708"/>
      <c r="BU46" s="735"/>
      <c r="BV46" s="736"/>
      <c r="BW46" s="525">
        <v>0</v>
      </c>
      <c r="BX46" s="601">
        <v>2</v>
      </c>
      <c r="BY46" s="709">
        <v>1</v>
      </c>
      <c r="BZ46" s="735"/>
      <c r="CA46" s="736"/>
      <c r="CB46" s="525">
        <v>0</v>
      </c>
      <c r="CC46" s="601">
        <v>2</v>
      </c>
      <c r="CD46" s="709">
        <v>1</v>
      </c>
      <c r="CE46" s="712"/>
      <c r="CF46" s="713"/>
      <c r="CG46" s="714"/>
      <c r="CH46" s="715"/>
    </row>
    <row r="47" spans="1:86" ht="15" x14ac:dyDescent="0.25">
      <c r="A47" s="155">
        <v>39</v>
      </c>
      <c r="B47" s="565" t="s">
        <v>335</v>
      </c>
      <c r="C47" s="565" t="s">
        <v>325</v>
      </c>
      <c r="D47" s="567" t="s">
        <v>285</v>
      </c>
      <c r="E47" s="28"/>
      <c r="F47" s="647"/>
      <c r="G47" s="647"/>
      <c r="H47" s="647"/>
      <c r="I47" s="647"/>
      <c r="J47" s="93"/>
      <c r="K47" s="52">
        <v>20</v>
      </c>
      <c r="L47" s="1276" t="s">
        <v>518</v>
      </c>
      <c r="M47" s="1277"/>
      <c r="N47" s="837">
        <f t="shared" si="0"/>
        <v>46</v>
      </c>
      <c r="O47" s="847">
        <v>9</v>
      </c>
      <c r="P47" s="79">
        <v>18</v>
      </c>
      <c r="Q47" s="79">
        <v>19</v>
      </c>
      <c r="R47" s="79"/>
      <c r="S47" s="79"/>
      <c r="T47" s="854">
        <f t="shared" si="2"/>
        <v>0</v>
      </c>
      <c r="U47" s="842">
        <f t="shared" si="1"/>
        <v>45</v>
      </c>
      <c r="W47" s="859"/>
      <c r="X47" s="868"/>
      <c r="Y47" s="321"/>
      <c r="Z47" s="132"/>
      <c r="AA47" s="870"/>
      <c r="AB47" s="876"/>
      <c r="AC47" s="314"/>
      <c r="AE47" s="1063"/>
      <c r="AF47" s="733" t="s">
        <v>440</v>
      </c>
      <c r="AG47" s="649" t="s">
        <v>6</v>
      </c>
      <c r="AH47" s="516">
        <v>71</v>
      </c>
      <c r="AI47" s="516">
        <v>74</v>
      </c>
      <c r="AJ47" s="703">
        <v>22</v>
      </c>
      <c r="AK47" s="705">
        <v>59</v>
      </c>
      <c r="AL47" s="25"/>
      <c r="AM47" s="556">
        <v>1</v>
      </c>
      <c r="AN47" s="525">
        <v>10</v>
      </c>
      <c r="AO47" s="26">
        <v>37</v>
      </c>
      <c r="AP47" s="699">
        <v>16</v>
      </c>
      <c r="AQ47" s="700"/>
      <c r="AR47" s="692"/>
      <c r="AS47" s="525">
        <v>1</v>
      </c>
      <c r="AT47" s="601">
        <v>2</v>
      </c>
      <c r="AU47" s="683"/>
      <c r="AV47" s="735"/>
      <c r="AW47" s="736"/>
      <c r="AX47" s="525"/>
      <c r="AY47" s="601"/>
      <c r="AZ47" s="683"/>
      <c r="BA47" s="735"/>
      <c r="BB47" s="736"/>
      <c r="BC47" s="525">
        <v>6</v>
      </c>
      <c r="BD47" s="601">
        <v>26</v>
      </c>
      <c r="BE47" s="683">
        <v>10</v>
      </c>
      <c r="BF47" s="735"/>
      <c r="BG47" s="736"/>
      <c r="BH47" s="525">
        <v>1</v>
      </c>
      <c r="BI47" s="602">
        <v>2</v>
      </c>
      <c r="BJ47" s="708"/>
      <c r="BK47" s="735"/>
      <c r="BL47" s="736"/>
      <c r="BM47" s="525">
        <v>2</v>
      </c>
      <c r="BN47" s="601">
        <v>7</v>
      </c>
      <c r="BO47" s="709">
        <v>6</v>
      </c>
      <c r="BP47" s="735"/>
      <c r="BQ47" s="736"/>
      <c r="BR47" s="525">
        <v>1</v>
      </c>
      <c r="BS47" s="602">
        <v>2</v>
      </c>
      <c r="BT47" s="708"/>
      <c r="BU47" s="735"/>
      <c r="BV47" s="736"/>
      <c r="BW47" s="525">
        <v>2</v>
      </c>
      <c r="BX47" s="601">
        <v>7</v>
      </c>
      <c r="BY47" s="709">
        <v>6</v>
      </c>
      <c r="BZ47" s="735"/>
      <c r="CA47" s="736"/>
      <c r="CB47" s="525">
        <v>2</v>
      </c>
      <c r="CC47" s="601">
        <v>7</v>
      </c>
      <c r="CD47" s="709">
        <v>6</v>
      </c>
      <c r="CE47" s="712"/>
      <c r="CF47" s="713"/>
      <c r="CG47" s="714"/>
      <c r="CH47" s="715"/>
    </row>
    <row r="48" spans="1:86" ht="16.5" x14ac:dyDescent="0.35">
      <c r="A48" s="155">
        <v>40</v>
      </c>
      <c r="B48" s="3" t="s">
        <v>513</v>
      </c>
      <c r="C48" s="565" t="s">
        <v>337</v>
      </c>
      <c r="D48" s="567" t="s">
        <v>529</v>
      </c>
      <c r="E48" s="28"/>
      <c r="F48" s="336"/>
      <c r="G48" s="645"/>
      <c r="H48" s="645"/>
      <c r="I48" s="645"/>
      <c r="J48" s="720"/>
      <c r="K48" s="52">
        <v>21</v>
      </c>
      <c r="L48" s="1263" t="s">
        <v>233</v>
      </c>
      <c r="M48" s="1264"/>
      <c r="N48" s="837">
        <f t="shared" si="0"/>
        <v>46</v>
      </c>
      <c r="O48" s="848">
        <v>10</v>
      </c>
      <c r="P48" s="80">
        <v>14</v>
      </c>
      <c r="Q48" s="80">
        <v>22</v>
      </c>
      <c r="R48" s="80">
        <v>44</v>
      </c>
      <c r="S48" s="80">
        <v>53</v>
      </c>
      <c r="T48" s="855">
        <f>R48-S48</f>
        <v>-9</v>
      </c>
      <c r="U48" s="842">
        <f t="shared" si="1"/>
        <v>44</v>
      </c>
      <c r="W48" s="136" t="s">
        <v>37</v>
      </c>
      <c r="X48" s="555">
        <f>SUM(X28:X47)</f>
        <v>14400000</v>
      </c>
      <c r="Y48" s="31"/>
      <c r="Z48" s="132"/>
      <c r="AA48" s="136" t="s">
        <v>37</v>
      </c>
      <c r="AB48" s="554">
        <f>SUM(AB28:AB47)</f>
        <v>18650000</v>
      </c>
      <c r="AC48" s="554"/>
      <c r="AE48" s="1063"/>
      <c r="AF48" s="733" t="s">
        <v>441</v>
      </c>
      <c r="AG48" s="649" t="s">
        <v>6</v>
      </c>
      <c r="AH48" s="516">
        <v>65</v>
      </c>
      <c r="AI48" s="516">
        <v>69</v>
      </c>
      <c r="AJ48" s="703">
        <v>19</v>
      </c>
      <c r="AK48" s="705">
        <v>12</v>
      </c>
      <c r="AL48" s="25"/>
      <c r="AM48" s="556">
        <v>0</v>
      </c>
      <c r="AN48" s="525">
        <v>2</v>
      </c>
      <c r="AO48" s="26">
        <v>5</v>
      </c>
      <c r="AP48" s="699">
        <v>4</v>
      </c>
      <c r="AQ48" s="700"/>
      <c r="AR48" s="692"/>
      <c r="AS48" s="525">
        <v>0</v>
      </c>
      <c r="AT48" s="601">
        <v>0</v>
      </c>
      <c r="AU48" s="683">
        <v>0</v>
      </c>
      <c r="AV48" s="735"/>
      <c r="AW48" s="736"/>
      <c r="AX48" s="525">
        <v>0</v>
      </c>
      <c r="AY48" s="601">
        <v>0</v>
      </c>
      <c r="AZ48" s="683">
        <v>0</v>
      </c>
      <c r="BA48" s="735"/>
      <c r="BB48" s="736"/>
      <c r="BC48" s="525">
        <v>1</v>
      </c>
      <c r="BD48" s="601">
        <v>3</v>
      </c>
      <c r="BE48" s="683">
        <v>2</v>
      </c>
      <c r="BF48" s="735"/>
      <c r="BG48" s="736"/>
      <c r="BH48" s="525">
        <v>1</v>
      </c>
      <c r="BI48" s="602">
        <v>2</v>
      </c>
      <c r="BJ48" s="708"/>
      <c r="BK48" s="735"/>
      <c r="BL48" s="736"/>
      <c r="BM48" s="525">
        <v>1</v>
      </c>
      <c r="BN48" s="601"/>
      <c r="BO48" s="709">
        <v>1</v>
      </c>
      <c r="BP48" s="735"/>
      <c r="BQ48" s="736"/>
      <c r="BR48" s="525">
        <v>1</v>
      </c>
      <c r="BS48" s="602">
        <v>2</v>
      </c>
      <c r="BT48" s="708"/>
      <c r="BU48" s="735"/>
      <c r="BV48" s="736"/>
      <c r="BW48" s="525">
        <v>1</v>
      </c>
      <c r="BX48" s="601"/>
      <c r="BY48" s="709">
        <v>1</v>
      </c>
      <c r="BZ48" s="735"/>
      <c r="CA48" s="736"/>
      <c r="CB48" s="525">
        <v>1</v>
      </c>
      <c r="CC48" s="601"/>
      <c r="CD48" s="709">
        <v>1</v>
      </c>
      <c r="CE48" s="712"/>
      <c r="CF48" s="713"/>
      <c r="CG48" s="714"/>
      <c r="CH48" s="715"/>
    </row>
    <row r="49" spans="1:87" ht="18" thickBot="1" x14ac:dyDescent="0.4">
      <c r="A49" s="155">
        <v>41</v>
      </c>
      <c r="B49" s="565" t="s">
        <v>532</v>
      </c>
      <c r="C49" s="565" t="s">
        <v>325</v>
      </c>
      <c r="D49" s="567" t="s">
        <v>329</v>
      </c>
      <c r="E49" s="28"/>
      <c r="F49" s="293"/>
      <c r="G49" s="115"/>
      <c r="H49" s="115"/>
      <c r="I49" s="115"/>
      <c r="J49" s="94"/>
      <c r="K49" s="830">
        <v>22</v>
      </c>
      <c r="L49" s="1265" t="s">
        <v>517</v>
      </c>
      <c r="M49" s="1266"/>
      <c r="N49" s="838">
        <f t="shared" si="0"/>
        <v>46</v>
      </c>
      <c r="O49" s="849">
        <v>8</v>
      </c>
      <c r="P49" s="81">
        <v>16</v>
      </c>
      <c r="Q49" s="81">
        <v>22</v>
      </c>
      <c r="R49" s="81">
        <v>44</v>
      </c>
      <c r="S49" s="81">
        <v>75</v>
      </c>
      <c r="T49" s="856">
        <f>R49-S49</f>
        <v>-31</v>
      </c>
      <c r="U49" s="842">
        <f t="shared" si="1"/>
        <v>40</v>
      </c>
      <c r="W49" s="630"/>
      <c r="X49" s="631"/>
      <c r="Y49" s="631"/>
      <c r="Z49" s="132"/>
      <c r="AA49" s="670" t="s">
        <v>574</v>
      </c>
      <c r="AB49" s="554">
        <f>AB48-((AB48/100)*25)</f>
        <v>13987500</v>
      </c>
      <c r="AC49" s="582"/>
      <c r="AE49" s="1063"/>
      <c r="AF49" s="733" t="s">
        <v>450</v>
      </c>
      <c r="AG49" s="649" t="s">
        <v>11</v>
      </c>
      <c r="AH49" s="516">
        <v>73</v>
      </c>
      <c r="AI49" s="516">
        <v>76</v>
      </c>
      <c r="AJ49" s="703">
        <v>22</v>
      </c>
      <c r="AK49" s="705">
        <v>40</v>
      </c>
      <c r="AL49" s="25"/>
      <c r="AM49" s="556">
        <v>0</v>
      </c>
      <c r="AN49" s="525">
        <v>3</v>
      </c>
      <c r="AO49" s="26">
        <v>4</v>
      </c>
      <c r="AP49" s="699">
        <v>7</v>
      </c>
      <c r="AQ49" s="700"/>
      <c r="AR49" s="692"/>
      <c r="AS49" s="525"/>
      <c r="AT49" s="601"/>
      <c r="AU49" s="683"/>
      <c r="AV49" s="735"/>
      <c r="AW49" s="736"/>
      <c r="AX49" s="525"/>
      <c r="AY49" s="601"/>
      <c r="AZ49" s="683"/>
      <c r="BA49" s="735"/>
      <c r="BB49" s="736"/>
      <c r="BC49" s="525">
        <v>3</v>
      </c>
      <c r="BD49" s="601">
        <v>2</v>
      </c>
      <c r="BE49" s="683">
        <v>7</v>
      </c>
      <c r="BF49" s="735"/>
      <c r="BG49" s="736"/>
      <c r="BH49" s="525"/>
      <c r="BI49" s="602"/>
      <c r="BJ49" s="708"/>
      <c r="BK49" s="735"/>
      <c r="BL49" s="736"/>
      <c r="BM49" s="525"/>
      <c r="BN49" s="601">
        <v>2</v>
      </c>
      <c r="BO49" s="709"/>
      <c r="BP49" s="735"/>
      <c r="BQ49" s="736"/>
      <c r="BR49" s="525"/>
      <c r="BS49" s="602"/>
      <c r="BT49" s="708"/>
      <c r="BU49" s="735"/>
      <c r="BV49" s="736"/>
      <c r="BW49" s="525"/>
      <c r="BX49" s="601">
        <v>2</v>
      </c>
      <c r="BY49" s="709"/>
      <c r="BZ49" s="735"/>
      <c r="CA49" s="736"/>
      <c r="CB49" s="525"/>
      <c r="CC49" s="601">
        <v>2</v>
      </c>
      <c r="CD49" s="709"/>
      <c r="CE49" s="712"/>
      <c r="CF49" s="713"/>
      <c r="CG49" s="714"/>
      <c r="CH49" s="715"/>
    </row>
    <row r="50" spans="1:87" thickBot="1" x14ac:dyDescent="0.3">
      <c r="A50" s="155">
        <v>42</v>
      </c>
      <c r="B50" s="565" t="s">
        <v>530</v>
      </c>
      <c r="C50" s="565" t="s">
        <v>240</v>
      </c>
      <c r="D50" s="567" t="s">
        <v>529</v>
      </c>
      <c r="E50" s="28"/>
      <c r="F50" s="293"/>
      <c r="G50" s="115"/>
      <c r="H50" s="115"/>
      <c r="I50" s="115"/>
      <c r="J50" s="94"/>
      <c r="K50" s="830">
        <v>23</v>
      </c>
      <c r="L50" s="1265" t="s">
        <v>516</v>
      </c>
      <c r="M50" s="1266"/>
      <c r="N50" s="838">
        <f t="shared" si="0"/>
        <v>46</v>
      </c>
      <c r="O50" s="849">
        <v>7</v>
      </c>
      <c r="P50" s="81">
        <v>16</v>
      </c>
      <c r="Q50" s="81">
        <v>23</v>
      </c>
      <c r="R50" s="81">
        <v>39</v>
      </c>
      <c r="S50" s="81">
        <v>74</v>
      </c>
      <c r="T50" s="856">
        <f>R50-S50</f>
        <v>-35</v>
      </c>
      <c r="U50" s="842">
        <f t="shared" si="1"/>
        <v>37</v>
      </c>
      <c r="W50" s="1267" t="s">
        <v>205</v>
      </c>
      <c r="X50" s="1268"/>
      <c r="Y50" s="293"/>
      <c r="Z50" s="1269" t="s">
        <v>173</v>
      </c>
      <c r="AA50" s="1270"/>
      <c r="AB50" s="1270"/>
      <c r="AC50" s="1271"/>
      <c r="AE50" s="1063"/>
      <c r="AF50" s="733" t="s">
        <v>459</v>
      </c>
      <c r="AG50" s="649" t="s">
        <v>15</v>
      </c>
      <c r="AH50" s="516">
        <v>52</v>
      </c>
      <c r="AI50" s="516">
        <v>55</v>
      </c>
      <c r="AJ50" s="703">
        <v>16</v>
      </c>
      <c r="AK50" s="705">
        <v>0</v>
      </c>
      <c r="AL50" s="25"/>
      <c r="AM50" s="556">
        <v>0</v>
      </c>
      <c r="AN50" s="525">
        <v>0</v>
      </c>
      <c r="AO50" s="26">
        <v>0</v>
      </c>
      <c r="AP50" s="699">
        <v>0</v>
      </c>
      <c r="AQ50" s="700"/>
      <c r="AR50" s="692"/>
      <c r="AS50" s="525"/>
      <c r="AT50" s="601"/>
      <c r="AU50" s="683"/>
      <c r="AV50" s="735">
        <v>45</v>
      </c>
      <c r="AW50" s="736">
        <v>54</v>
      </c>
      <c r="AX50" s="525"/>
      <c r="AY50" s="601"/>
      <c r="AZ50" s="683"/>
      <c r="BA50" s="735">
        <v>45</v>
      </c>
      <c r="BB50" s="736">
        <v>546</v>
      </c>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thickBot="1" x14ac:dyDescent="0.3">
      <c r="A51" s="155">
        <v>43</v>
      </c>
      <c r="B51" s="565" t="s">
        <v>531</v>
      </c>
      <c r="C51" s="565" t="s">
        <v>337</v>
      </c>
      <c r="D51" s="567" t="s">
        <v>529</v>
      </c>
      <c r="E51" s="28"/>
      <c r="F51" s="334"/>
      <c r="G51" s="646"/>
      <c r="H51" s="646"/>
      <c r="I51" s="646"/>
      <c r="J51" s="96"/>
      <c r="K51" s="831">
        <v>24</v>
      </c>
      <c r="L51" s="1272" t="s">
        <v>515</v>
      </c>
      <c r="M51" s="1273"/>
      <c r="N51" s="839">
        <f t="shared" si="0"/>
        <v>46</v>
      </c>
      <c r="O51" s="850">
        <v>6</v>
      </c>
      <c r="P51" s="82">
        <v>14</v>
      </c>
      <c r="Q51" s="82">
        <v>26</v>
      </c>
      <c r="R51" s="82">
        <v>29</v>
      </c>
      <c r="S51" s="82">
        <v>74</v>
      </c>
      <c r="T51" s="857">
        <f>R51-S51</f>
        <v>-45</v>
      </c>
      <c r="U51" s="843">
        <f t="shared" si="1"/>
        <v>32</v>
      </c>
      <c r="W51" s="546" t="s">
        <v>198</v>
      </c>
      <c r="X51" s="637">
        <v>27750000</v>
      </c>
      <c r="Y51" s="293"/>
      <c r="Z51" s="650" t="s">
        <v>22</v>
      </c>
      <c r="AA51" s="634" t="s">
        <v>172</v>
      </c>
      <c r="AB51" s="651" t="s">
        <v>202</v>
      </c>
      <c r="AC51" s="635" t="s">
        <v>181</v>
      </c>
      <c r="AE51" s="1063"/>
      <c r="AF51" s="733" t="s">
        <v>454</v>
      </c>
      <c r="AG51" s="649" t="s">
        <v>15</v>
      </c>
      <c r="AH51" s="516">
        <v>48</v>
      </c>
      <c r="AI51" s="516">
        <v>53</v>
      </c>
      <c r="AJ51" s="703">
        <v>16</v>
      </c>
      <c r="AK51" s="705">
        <v>0</v>
      </c>
      <c r="AL51" s="25"/>
      <c r="AM51" s="556">
        <v>0</v>
      </c>
      <c r="AN51" s="525">
        <v>0</v>
      </c>
      <c r="AO51" s="26">
        <v>0</v>
      </c>
      <c r="AP51" s="699">
        <v>0</v>
      </c>
      <c r="AQ51" s="700"/>
      <c r="AR51" s="692"/>
      <c r="AS51" s="525"/>
      <c r="AT51" s="601"/>
      <c r="AU51" s="683"/>
      <c r="AV51" s="735"/>
      <c r="AW51" s="736"/>
      <c r="AX51" s="603"/>
      <c r="AY51" s="601"/>
      <c r="AZ51" s="683"/>
      <c r="BA51" s="735"/>
      <c r="BB51" s="736"/>
      <c r="BC51" s="603"/>
      <c r="BD51" s="601"/>
      <c r="BE51" s="683"/>
      <c r="BF51" s="735">
        <v>564</v>
      </c>
      <c r="BG51" s="736">
        <v>465</v>
      </c>
      <c r="BH51" s="603"/>
      <c r="BI51" s="602"/>
      <c r="BJ51" s="708"/>
      <c r="BK51" s="735">
        <v>54</v>
      </c>
      <c r="BL51" s="736">
        <v>54</v>
      </c>
      <c r="BM51" s="525"/>
      <c r="BN51" s="601"/>
      <c r="BO51" s="709"/>
      <c r="BP51" s="735">
        <v>564</v>
      </c>
      <c r="BQ51" s="736">
        <v>465</v>
      </c>
      <c r="BR51" s="603"/>
      <c r="BS51" s="602"/>
      <c r="BT51" s="708"/>
      <c r="BU51" s="735">
        <v>54</v>
      </c>
      <c r="BV51" s="736">
        <v>54</v>
      </c>
      <c r="BW51" s="525"/>
      <c r="BX51" s="601"/>
      <c r="BY51" s="709"/>
      <c r="BZ51" s="735">
        <v>54</v>
      </c>
      <c r="CA51" s="736">
        <v>54</v>
      </c>
      <c r="CB51" s="525"/>
      <c r="CC51" s="601"/>
      <c r="CD51" s="709"/>
      <c r="CE51" s="712"/>
      <c r="CF51" s="713"/>
      <c r="CG51" s="714"/>
      <c r="CH51" s="715"/>
    </row>
    <row r="52" spans="1:87" ht="15" x14ac:dyDescent="0.25">
      <c r="A52" s="155">
        <v>44</v>
      </c>
      <c r="B52" s="565" t="s">
        <v>367</v>
      </c>
      <c r="C52" s="565" t="s">
        <v>240</v>
      </c>
      <c r="D52" s="567" t="s">
        <v>529</v>
      </c>
      <c r="E52" s="28"/>
      <c r="F52" s="647"/>
      <c r="G52" s="647"/>
      <c r="H52" s="647"/>
      <c r="I52" s="647"/>
      <c r="J52" s="96"/>
      <c r="K52" s="95"/>
      <c r="L52" s="95"/>
      <c r="W52" s="546" t="s">
        <v>206</v>
      </c>
      <c r="X52" s="637">
        <v>74360000</v>
      </c>
      <c r="Y52" s="293"/>
      <c r="Z52" s="652" t="s">
        <v>443</v>
      </c>
      <c r="AA52" s="653" t="s">
        <v>444</v>
      </c>
      <c r="AB52" s="654">
        <v>43694</v>
      </c>
      <c r="AC52" s="655" t="s">
        <v>445</v>
      </c>
      <c r="AE52" s="1063"/>
      <c r="AF52" s="733" t="s">
        <v>508</v>
      </c>
      <c r="AG52" s="649" t="s">
        <v>12</v>
      </c>
      <c r="AH52" s="516">
        <v>55</v>
      </c>
      <c r="AI52" s="516">
        <v>56</v>
      </c>
      <c r="AJ52" s="703">
        <v>17</v>
      </c>
      <c r="AK52" s="705">
        <v>1</v>
      </c>
      <c r="AL52" s="25"/>
      <c r="AM52" s="556">
        <v>0</v>
      </c>
      <c r="AN52" s="525">
        <v>0</v>
      </c>
      <c r="AO52" s="26">
        <v>0</v>
      </c>
      <c r="AP52" s="699">
        <v>0</v>
      </c>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ht="15" x14ac:dyDescent="0.25">
      <c r="A53" s="155">
        <v>45</v>
      </c>
      <c r="B53" s="565" t="s">
        <v>517</v>
      </c>
      <c r="C53" s="565" t="s">
        <v>284</v>
      </c>
      <c r="D53" s="567" t="s">
        <v>331</v>
      </c>
      <c r="E53" s="28"/>
      <c r="F53" s="644"/>
      <c r="G53" s="645"/>
      <c r="H53" s="645"/>
      <c r="I53" s="645"/>
      <c r="J53" s="96"/>
      <c r="K53" s="648"/>
      <c r="L53" s="648"/>
      <c r="M53" s="648"/>
      <c r="N53" s="648"/>
      <c r="O53" s="334"/>
      <c r="P53" s="648"/>
      <c r="Q53" s="648"/>
      <c r="R53" s="648"/>
      <c r="S53" s="648"/>
      <c r="T53" s="648"/>
      <c r="U53" s="484"/>
      <c r="W53" s="484"/>
      <c r="X53" s="484"/>
      <c r="Y53" s="293"/>
      <c r="Z53" s="652" t="s">
        <v>327</v>
      </c>
      <c r="AA53" s="653" t="s">
        <v>447</v>
      </c>
      <c r="AB53" s="656">
        <v>43699</v>
      </c>
      <c r="AC53" s="657" t="s">
        <v>286</v>
      </c>
      <c r="AE53" s="1063"/>
      <c r="AF53" s="733" t="s">
        <v>462</v>
      </c>
      <c r="AG53" s="649" t="s">
        <v>10</v>
      </c>
      <c r="AH53" s="516">
        <v>49</v>
      </c>
      <c r="AI53" s="516">
        <v>52</v>
      </c>
      <c r="AJ53" s="703">
        <v>17</v>
      </c>
      <c r="AK53" s="705">
        <v>0</v>
      </c>
      <c r="AL53" s="25"/>
      <c r="AM53" s="556">
        <v>0</v>
      </c>
      <c r="AN53" s="525">
        <v>0</v>
      </c>
      <c r="AO53" s="26">
        <v>0</v>
      </c>
      <c r="AP53" s="699">
        <v>0</v>
      </c>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840">
        <v>46</v>
      </c>
      <c r="B54" s="566" t="s">
        <v>528</v>
      </c>
      <c r="C54" s="566" t="s">
        <v>334</v>
      </c>
      <c r="D54" s="568" t="s">
        <v>402</v>
      </c>
      <c r="E54" s="28"/>
      <c r="F54" s="132"/>
      <c r="G54" s="115"/>
      <c r="H54" s="115"/>
      <c r="I54" s="115"/>
      <c r="J54" s="96"/>
      <c r="K54" s="293"/>
      <c r="L54" s="293"/>
      <c r="M54" s="293"/>
      <c r="N54" s="293"/>
      <c r="O54" s="334"/>
      <c r="P54" s="293"/>
      <c r="Q54" s="293"/>
      <c r="R54" s="293"/>
      <c r="S54" s="293"/>
      <c r="T54" s="293"/>
      <c r="U54" s="484"/>
      <c r="W54" s="1274" t="s">
        <v>577</v>
      </c>
      <c r="X54" s="1274"/>
      <c r="Y54" s="293"/>
      <c r="Z54" s="652" t="s">
        <v>417</v>
      </c>
      <c r="AA54" s="653" t="s">
        <v>448</v>
      </c>
      <c r="AB54" s="656">
        <v>43699</v>
      </c>
      <c r="AC54" s="658" t="s">
        <v>299</v>
      </c>
      <c r="AE54" s="1063"/>
      <c r="AF54" s="733" t="s">
        <v>558</v>
      </c>
      <c r="AG54" s="649" t="s">
        <v>219</v>
      </c>
      <c r="AH54" s="516">
        <v>59</v>
      </c>
      <c r="AI54" s="516">
        <v>60</v>
      </c>
      <c r="AJ54" s="703">
        <v>18</v>
      </c>
      <c r="AK54" s="705">
        <v>1</v>
      </c>
      <c r="AL54" s="25"/>
      <c r="AM54" s="556">
        <v>0</v>
      </c>
      <c r="AN54" s="525">
        <v>0</v>
      </c>
      <c r="AO54" s="26">
        <v>0</v>
      </c>
      <c r="AP54" s="699">
        <v>0</v>
      </c>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thickBot="1" x14ac:dyDescent="0.3">
      <c r="A55" s="21"/>
      <c r="B55" s="21"/>
      <c r="F55" s="132"/>
      <c r="G55" s="115"/>
      <c r="H55" s="115"/>
      <c r="I55" s="115"/>
      <c r="J55" s="96"/>
      <c r="K55" s="545"/>
      <c r="L55" s="545"/>
      <c r="M55" s="545"/>
      <c r="N55" s="545"/>
      <c r="O55" s="334"/>
      <c r="P55" s="545"/>
      <c r="Q55" s="545"/>
      <c r="R55" s="545"/>
      <c r="S55" s="545"/>
      <c r="T55" s="545"/>
      <c r="U55" s="484"/>
      <c r="W55" s="671" t="s">
        <v>576</v>
      </c>
      <c r="X55" s="637">
        <v>6638268</v>
      </c>
      <c r="Y55" s="293"/>
      <c r="Z55" s="652" t="s">
        <v>487</v>
      </c>
      <c r="AA55" s="653" t="s">
        <v>488</v>
      </c>
      <c r="AB55" s="656">
        <v>43841</v>
      </c>
      <c r="AC55" s="658" t="s">
        <v>489</v>
      </c>
      <c r="AE55" s="1063"/>
      <c r="AF55" s="733" t="s">
        <v>560</v>
      </c>
      <c r="AG55" s="649" t="s">
        <v>6</v>
      </c>
      <c r="AH55" s="516">
        <v>69</v>
      </c>
      <c r="AI55" s="516">
        <v>72</v>
      </c>
      <c r="AJ55" s="703">
        <v>21</v>
      </c>
      <c r="AK55" s="705">
        <v>4</v>
      </c>
      <c r="AL55" s="25">
        <v>4</v>
      </c>
      <c r="AM55" s="556">
        <v>0</v>
      </c>
      <c r="AN55" s="525">
        <v>0</v>
      </c>
      <c r="AO55" s="26">
        <v>1</v>
      </c>
      <c r="AP55" s="699">
        <v>2</v>
      </c>
      <c r="AQ55" s="700">
        <v>452</v>
      </c>
      <c r="AR55" s="692">
        <v>41</v>
      </c>
      <c r="AS55" s="525"/>
      <c r="AT55" s="601"/>
      <c r="AU55" s="683"/>
      <c r="AV55" s="735"/>
      <c r="AW55" s="736"/>
      <c r="AX55" s="603"/>
      <c r="AY55" s="601"/>
      <c r="AZ55" s="683"/>
      <c r="BA55" s="735"/>
      <c r="BB55" s="736"/>
      <c r="BC55" s="603"/>
      <c r="BD55" s="601">
        <v>1</v>
      </c>
      <c r="BE55" s="683">
        <v>2</v>
      </c>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thickBot="1" x14ac:dyDescent="0.3">
      <c r="A56" s="21"/>
      <c r="B56" s="947" t="s">
        <v>0</v>
      </c>
      <c r="C56" s="948" t="s">
        <v>24</v>
      </c>
      <c r="D56" s="948" t="s">
        <v>29</v>
      </c>
      <c r="E56" s="949" t="s">
        <v>30</v>
      </c>
      <c r="F56" s="545"/>
      <c r="G56" s="342" t="s">
        <v>121</v>
      </c>
      <c r="H56" s="49" t="s">
        <v>24</v>
      </c>
      <c r="I56" s="51" t="s">
        <v>29</v>
      </c>
      <c r="J56" s="50" t="s">
        <v>30</v>
      </c>
      <c r="K56" s="545"/>
      <c r="L56" s="338" t="s">
        <v>122</v>
      </c>
      <c r="M56" s="46" t="s">
        <v>24</v>
      </c>
      <c r="N56" s="47" t="s">
        <v>29</v>
      </c>
      <c r="O56" s="48" t="s">
        <v>30</v>
      </c>
      <c r="P56" s="545"/>
      <c r="Q56" s="1355" t="s">
        <v>158</v>
      </c>
      <c r="R56" s="1356"/>
      <c r="S56" s="157" t="s">
        <v>24</v>
      </c>
      <c r="T56" s="157" t="s">
        <v>29</v>
      </c>
      <c r="U56" s="158" t="s">
        <v>30</v>
      </c>
      <c r="W56" s="637" t="s">
        <v>575</v>
      </c>
      <c r="X56" s="637">
        <v>20781</v>
      </c>
      <c r="Y56" s="293"/>
      <c r="Z56" s="652" t="s">
        <v>490</v>
      </c>
      <c r="AA56" s="653" t="s">
        <v>364</v>
      </c>
      <c r="AB56" s="654">
        <v>43848</v>
      </c>
      <c r="AC56" s="658" t="s">
        <v>365</v>
      </c>
      <c r="AE56" s="1063"/>
      <c r="AF56" s="733" t="s">
        <v>455</v>
      </c>
      <c r="AG56" s="649" t="s">
        <v>7</v>
      </c>
      <c r="AH56" s="516">
        <v>56</v>
      </c>
      <c r="AI56" s="516">
        <v>50</v>
      </c>
      <c r="AJ56" s="703">
        <v>16</v>
      </c>
      <c r="AK56" s="705">
        <v>0</v>
      </c>
      <c r="AL56" s="25"/>
      <c r="AM56" s="556">
        <v>0</v>
      </c>
      <c r="AN56" s="525">
        <v>0</v>
      </c>
      <c r="AO56" s="26">
        <v>0</v>
      </c>
      <c r="AP56" s="699">
        <v>0</v>
      </c>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ht="15" x14ac:dyDescent="0.25">
      <c r="A57" s="21"/>
      <c r="B57" s="243" t="s">
        <v>17</v>
      </c>
      <c r="C57" s="244">
        <f>SUM(C58:C59)</f>
        <v>23</v>
      </c>
      <c r="D57" s="245">
        <f>SUM(D58:D59)</f>
        <v>15</v>
      </c>
      <c r="E57" s="246">
        <f>SUM(E58:E59)</f>
        <v>8</v>
      </c>
      <c r="F57" s="545"/>
      <c r="G57" s="343" t="s">
        <v>17</v>
      </c>
      <c r="H57" s="70">
        <f>SUM(H58:H59)</f>
        <v>0</v>
      </c>
      <c r="I57" s="71">
        <f>SUM(I58:I59)</f>
        <v>0</v>
      </c>
      <c r="J57" s="72">
        <f>SUM(J58:J59)</f>
        <v>0</v>
      </c>
      <c r="K57" s="545"/>
      <c r="L57" s="339" t="s">
        <v>17</v>
      </c>
      <c r="M57" s="73">
        <f>SUM(M58:M59)</f>
        <v>0</v>
      </c>
      <c r="N57" s="74">
        <f>SUM(N58:N59)</f>
        <v>0</v>
      </c>
      <c r="O57" s="75">
        <f>SUM(O58:O59)</f>
        <v>0</v>
      </c>
      <c r="P57" s="545"/>
      <c r="Q57" s="1349" t="s">
        <v>17</v>
      </c>
      <c r="R57" s="1350"/>
      <c r="S57" s="177">
        <f>SUM(S58:S59)</f>
        <v>9</v>
      </c>
      <c r="T57" s="178">
        <f>SUM(T58:T59)</f>
        <v>6</v>
      </c>
      <c r="U57" s="179">
        <f>SUM(U58:U59)</f>
        <v>2</v>
      </c>
      <c r="W57" s="639"/>
      <c r="X57" s="639"/>
      <c r="Y57" s="293"/>
      <c r="Z57" s="652"/>
      <c r="AA57" s="653"/>
      <c r="AB57" s="654"/>
      <c r="AC57" s="658"/>
      <c r="AE57" s="1063"/>
      <c r="AF57" s="733" t="s">
        <v>561</v>
      </c>
      <c r="AG57" s="649" t="s">
        <v>6</v>
      </c>
      <c r="AH57" s="516">
        <v>52</v>
      </c>
      <c r="AI57" s="516">
        <v>53</v>
      </c>
      <c r="AJ57" s="703">
        <v>18</v>
      </c>
      <c r="AK57" s="705">
        <v>0</v>
      </c>
      <c r="AL57" s="25"/>
      <c r="AM57" s="556">
        <v>0</v>
      </c>
      <c r="AN57" s="525">
        <v>0</v>
      </c>
      <c r="AO57" s="26">
        <v>0</v>
      </c>
      <c r="AP57" s="699">
        <v>0</v>
      </c>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ht="15" x14ac:dyDescent="0.25">
      <c r="A58" s="93"/>
      <c r="B58" s="52" t="s">
        <v>27</v>
      </c>
      <c r="C58" s="33">
        <f>COUNTIF($C$9:$C$54,"HW")</f>
        <v>13</v>
      </c>
      <c r="D58" s="59">
        <f>COUNTIF($C$9:$C$54,"HD")</f>
        <v>5</v>
      </c>
      <c r="E58" s="60">
        <f>COUNTIF($C$9:$C$54,"HL")</f>
        <v>5</v>
      </c>
      <c r="F58" s="545"/>
      <c r="G58" s="344" t="s">
        <v>27</v>
      </c>
      <c r="H58" s="33">
        <f>COUNTIF($H$9:$H$16,"HW")</f>
        <v>0</v>
      </c>
      <c r="I58" s="54">
        <f>COUNTIF($H$9:$H$16,"HD")</f>
        <v>0</v>
      </c>
      <c r="J58" s="55">
        <f>COUNTIF($H$9:$H$16,"HL")</f>
        <v>0</v>
      </c>
      <c r="K58" s="545"/>
      <c r="L58" s="340" t="s">
        <v>27</v>
      </c>
      <c r="M58" s="33">
        <f>COUNTIF($M$9:$M$16,"HW")</f>
        <v>0</v>
      </c>
      <c r="N58" s="64">
        <f>COUNTIF($M$9:$M$16,"HD")</f>
        <v>0</v>
      </c>
      <c r="O58" s="65">
        <f>COUNTIF($M$9:$M$16,"HL")</f>
        <v>0</v>
      </c>
      <c r="P58" s="545"/>
      <c r="Q58" s="1351" t="s">
        <v>27</v>
      </c>
      <c r="R58" s="1352"/>
      <c r="S58" s="115">
        <f>COUNTIF($T$9:$T$25,"HW")</f>
        <v>4</v>
      </c>
      <c r="T58" s="173">
        <f>COUNTIF($T$9:$T$25,"HD")</f>
        <v>3</v>
      </c>
      <c r="U58" s="175">
        <f>COUNTIF($T$9:$T$25,"HL")</f>
        <v>1</v>
      </c>
      <c r="W58" s="1267" t="s">
        <v>578</v>
      </c>
      <c r="X58" s="1268"/>
      <c r="Y58" s="293"/>
      <c r="Z58" s="652" t="s">
        <v>503</v>
      </c>
      <c r="AA58" s="653" t="s">
        <v>364</v>
      </c>
      <c r="AB58" s="654">
        <v>43914</v>
      </c>
      <c r="AC58" s="658" t="s">
        <v>595</v>
      </c>
      <c r="AE58" s="1063"/>
      <c r="AF58" s="733" t="s">
        <v>140</v>
      </c>
      <c r="AG58" s="649"/>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thickBot="1" x14ac:dyDescent="0.3">
      <c r="A59" s="93"/>
      <c r="B59" s="53" t="s">
        <v>28</v>
      </c>
      <c r="C59" s="61">
        <f>COUNTIF($C$9:$C$54,"AW")</f>
        <v>10</v>
      </c>
      <c r="D59" s="62">
        <f>COUNTIF($C$9:$C$54,"AD")</f>
        <v>10</v>
      </c>
      <c r="E59" s="63">
        <f>COUNTIF($C$9:$C$54,"AL")</f>
        <v>3</v>
      </c>
      <c r="F59" s="545"/>
      <c r="G59" s="345" t="s">
        <v>28</v>
      </c>
      <c r="H59" s="56">
        <f>COUNTIF($H$9:$H$16,"AW")</f>
        <v>0</v>
      </c>
      <c r="I59" s="57">
        <f>COUNTIF($H$9:$H$16,"AD")</f>
        <v>0</v>
      </c>
      <c r="J59" s="58">
        <f>COUNTIF($H$9:$H$16,"AL")</f>
        <v>0</v>
      </c>
      <c r="K59" s="545"/>
      <c r="L59" s="341" t="s">
        <v>28</v>
      </c>
      <c r="M59" s="66">
        <f>COUNTIF($M$9:$M$16,"AW")</f>
        <v>0</v>
      </c>
      <c r="N59" s="67">
        <f>COUNTIF($M$9:$M$16,"AD")</f>
        <v>0</v>
      </c>
      <c r="O59" s="68">
        <f>COUNTIF($M$9:$M$16,"AL")</f>
        <v>0</v>
      </c>
      <c r="P59" s="545"/>
      <c r="Q59" s="1353" t="s">
        <v>28</v>
      </c>
      <c r="R59" s="1354"/>
      <c r="S59" s="159">
        <f>COUNTIF($T$9:$T$25,"AW")</f>
        <v>5</v>
      </c>
      <c r="T59" s="174">
        <f>COUNTIF($T$9:$T$25,"AD")</f>
        <v>3</v>
      </c>
      <c r="U59" s="176">
        <f>COUNTIF($T$9:$T$25,"AL")</f>
        <v>1</v>
      </c>
      <c r="W59" s="1318">
        <v>5200000</v>
      </c>
      <c r="X59" s="1318"/>
      <c r="Y59" s="293"/>
      <c r="Z59" s="659" t="s">
        <v>222</v>
      </c>
      <c r="AA59" s="660" t="s">
        <v>366</v>
      </c>
      <c r="AB59" s="661">
        <v>43926</v>
      </c>
      <c r="AC59" s="662" t="s">
        <v>594</v>
      </c>
      <c r="AE59" s="784"/>
      <c r="AF59" s="1319" t="s">
        <v>41</v>
      </c>
      <c r="AG59" s="1320"/>
      <c r="AH59" s="606"/>
      <c r="AI59" s="606"/>
      <c r="AJ59" s="606"/>
      <c r="AK59" s="24">
        <f t="shared" ref="AK59:CF59" si="3">SUM(AK4:AK58)</f>
        <v>1031</v>
      </c>
      <c r="AL59" s="24">
        <f t="shared" si="3"/>
        <v>4</v>
      </c>
      <c r="AM59" s="24">
        <f t="shared" si="3"/>
        <v>2</v>
      </c>
      <c r="AN59" s="694">
        <f t="shared" si="3"/>
        <v>56</v>
      </c>
      <c r="AO59" s="27">
        <f t="shared" si="3"/>
        <v>161</v>
      </c>
      <c r="AP59" s="156">
        <f t="shared" si="3"/>
        <v>103</v>
      </c>
      <c r="AQ59" s="24">
        <f t="shared" si="3"/>
        <v>452</v>
      </c>
      <c r="AR59" s="24">
        <f t="shared" si="3"/>
        <v>41</v>
      </c>
      <c r="AS59" s="693">
        <f t="shared" si="3"/>
        <v>4</v>
      </c>
      <c r="AT59" s="27">
        <f t="shared" si="3"/>
        <v>8</v>
      </c>
      <c r="AU59" s="156">
        <f t="shared" si="3"/>
        <v>5</v>
      </c>
      <c r="AV59" s="24">
        <f t="shared" si="3"/>
        <v>45</v>
      </c>
      <c r="AW59" s="24">
        <f t="shared" si="3"/>
        <v>54</v>
      </c>
      <c r="AX59" s="693">
        <f t="shared" si="3"/>
        <v>4</v>
      </c>
      <c r="AY59" s="27">
        <f t="shared" si="3"/>
        <v>6</v>
      </c>
      <c r="AZ59" s="156">
        <f t="shared" si="3"/>
        <v>4</v>
      </c>
      <c r="BA59" s="24">
        <f t="shared" si="3"/>
        <v>45</v>
      </c>
      <c r="BB59" s="24">
        <f t="shared" si="3"/>
        <v>546</v>
      </c>
      <c r="BC59" s="693">
        <f t="shared" si="3"/>
        <v>32</v>
      </c>
      <c r="BD59" s="27">
        <f t="shared" si="3"/>
        <v>82</v>
      </c>
      <c r="BE59" s="156">
        <f t="shared" si="3"/>
        <v>66</v>
      </c>
      <c r="BF59" s="706">
        <f t="shared" si="3"/>
        <v>564</v>
      </c>
      <c r="BG59" s="675">
        <f t="shared" si="3"/>
        <v>465</v>
      </c>
      <c r="BH59" s="707">
        <f t="shared" si="3"/>
        <v>2</v>
      </c>
      <c r="BI59" s="676">
        <f t="shared" si="3"/>
        <v>6</v>
      </c>
      <c r="BJ59" s="677">
        <f t="shared" si="3"/>
        <v>0</v>
      </c>
      <c r="BK59" s="706">
        <f t="shared" si="3"/>
        <v>54</v>
      </c>
      <c r="BL59" s="675">
        <f t="shared" si="3"/>
        <v>54</v>
      </c>
      <c r="BM59" s="707">
        <f t="shared" si="3"/>
        <v>15</v>
      </c>
      <c r="BN59" s="676">
        <f t="shared" si="3"/>
        <v>28</v>
      </c>
      <c r="BO59" s="677">
        <f t="shared" si="3"/>
        <v>23</v>
      </c>
      <c r="BP59" s="706">
        <f t="shared" ref="BP59:BY59" si="4">SUM(BP4:BP58)</f>
        <v>564</v>
      </c>
      <c r="BQ59" s="675">
        <f t="shared" si="4"/>
        <v>465</v>
      </c>
      <c r="BR59" s="707">
        <f t="shared" si="4"/>
        <v>2</v>
      </c>
      <c r="BS59" s="676">
        <f t="shared" si="4"/>
        <v>6</v>
      </c>
      <c r="BT59" s="677">
        <f t="shared" si="4"/>
        <v>0</v>
      </c>
      <c r="BU59" s="706">
        <f t="shared" si="4"/>
        <v>54</v>
      </c>
      <c r="BV59" s="675">
        <f t="shared" si="4"/>
        <v>54</v>
      </c>
      <c r="BW59" s="707">
        <f t="shared" si="4"/>
        <v>15</v>
      </c>
      <c r="BX59" s="676">
        <f t="shared" si="4"/>
        <v>28</v>
      </c>
      <c r="BY59" s="677">
        <f t="shared" si="4"/>
        <v>23</v>
      </c>
      <c r="BZ59" s="706">
        <f t="shared" ref="BZ59:CD59" si="5">SUM(BZ4:BZ58)</f>
        <v>54</v>
      </c>
      <c r="CA59" s="675">
        <f t="shared" si="5"/>
        <v>54</v>
      </c>
      <c r="CB59" s="707">
        <f t="shared" si="5"/>
        <v>15</v>
      </c>
      <c r="CC59" s="676">
        <f t="shared" si="5"/>
        <v>28</v>
      </c>
      <c r="CD59" s="677">
        <f t="shared" si="5"/>
        <v>23</v>
      </c>
      <c r="CE59" s="716">
        <f t="shared" si="3"/>
        <v>1</v>
      </c>
      <c r="CF59" s="716">
        <f t="shared" si="3"/>
        <v>0</v>
      </c>
      <c r="CG59" s="717">
        <f>AVERAGE(CG4:CG58)</f>
        <v>5.8666666666666671</v>
      </c>
      <c r="CH59" s="718">
        <f>AVERAGE(CH4:CH58)</f>
        <v>4.9000000000000004</v>
      </c>
    </row>
    <row r="60" spans="1:87" ht="16.5" thickBot="1" x14ac:dyDescent="0.3">
      <c r="B60" s="28"/>
      <c r="C60" s="545"/>
      <c r="D60" s="545"/>
      <c r="E60" s="545"/>
      <c r="F60" s="545"/>
      <c r="G60" s="545"/>
      <c r="H60" s="545"/>
      <c r="I60" s="28"/>
      <c r="J60" s="334"/>
      <c r="K60" s="545"/>
      <c r="L60" s="545"/>
      <c r="M60" s="545"/>
      <c r="N60" s="545"/>
      <c r="O60" s="545"/>
      <c r="P60" s="545"/>
      <c r="Q60" s="545"/>
      <c r="R60" s="545"/>
      <c r="S60" s="545"/>
      <c r="T60" s="545"/>
      <c r="U60" s="545"/>
      <c r="W60" s="1286"/>
      <c r="X60" s="1286"/>
      <c r="Y60" s="293"/>
      <c r="Z60" s="293"/>
      <c r="AA60" s="132"/>
      <c r="AB60" s="632"/>
      <c r="AK60" s="695" t="s">
        <v>18</v>
      </c>
      <c r="AL60" s="622" t="s">
        <v>567</v>
      </c>
      <c r="AM60" s="622" t="s">
        <v>237</v>
      </c>
      <c r="AN60" s="622" t="s">
        <v>20</v>
      </c>
      <c r="AO60" s="622" t="s">
        <v>3</v>
      </c>
      <c r="AP60" s="621" t="s">
        <v>4</v>
      </c>
      <c r="AQ60" s="695" t="s">
        <v>18</v>
      </c>
      <c r="AR60" s="551" t="s">
        <v>567</v>
      </c>
      <c r="AS60" s="698" t="s">
        <v>20</v>
      </c>
      <c r="AT60" s="622" t="s">
        <v>3</v>
      </c>
      <c r="AU60" s="620" t="s">
        <v>4</v>
      </c>
      <c r="AV60" s="695" t="s">
        <v>18</v>
      </c>
      <c r="AW60" s="551" t="s">
        <v>567</v>
      </c>
      <c r="AX60" s="551" t="s">
        <v>20</v>
      </c>
      <c r="AY60" s="622" t="s">
        <v>3</v>
      </c>
      <c r="AZ60" s="620" t="s">
        <v>4</v>
      </c>
      <c r="BA60" s="695" t="s">
        <v>18</v>
      </c>
      <c r="BB60" s="551" t="s">
        <v>567</v>
      </c>
      <c r="BC60" s="551" t="s">
        <v>20</v>
      </c>
      <c r="BD60" s="622" t="s">
        <v>3</v>
      </c>
      <c r="BE60" s="620" t="s">
        <v>4</v>
      </c>
      <c r="BF60" s="695" t="s">
        <v>18</v>
      </c>
      <c r="BG60" s="622" t="s">
        <v>567</v>
      </c>
      <c r="BH60" s="622" t="s">
        <v>20</v>
      </c>
      <c r="BI60" s="622" t="s">
        <v>3</v>
      </c>
      <c r="BJ60" s="620" t="s">
        <v>4</v>
      </c>
      <c r="BK60" s="695" t="s">
        <v>18</v>
      </c>
      <c r="BL60" s="551" t="s">
        <v>567</v>
      </c>
      <c r="BM60" s="551" t="s">
        <v>20</v>
      </c>
      <c r="BN60" s="622" t="s">
        <v>3</v>
      </c>
      <c r="BO60" s="620"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627" t="s">
        <v>40</v>
      </c>
      <c r="CG60" s="1287">
        <f>AVERAGE(CG59,CH59)</f>
        <v>5.3833333333333337</v>
      </c>
      <c r="CH60" s="1288"/>
    </row>
    <row r="61" spans="1:87" ht="16.5" thickBot="1" x14ac:dyDescent="0.3">
      <c r="B61" s="297" t="s">
        <v>165</v>
      </c>
      <c r="C61" s="229" t="s">
        <v>24</v>
      </c>
      <c r="D61" s="229" t="s">
        <v>29</v>
      </c>
      <c r="E61" s="230" t="s">
        <v>30</v>
      </c>
      <c r="F61" s="545"/>
      <c r="G61" s="280" t="s">
        <v>166</v>
      </c>
      <c r="H61" s="281" t="s">
        <v>24</v>
      </c>
      <c r="I61" s="281" t="s">
        <v>29</v>
      </c>
      <c r="J61" s="281" t="s">
        <v>30</v>
      </c>
      <c r="K61" s="28"/>
      <c r="L61" s="664" t="s">
        <v>568</v>
      </c>
      <c r="M61" s="665" t="s">
        <v>24</v>
      </c>
      <c r="N61" s="665" t="s">
        <v>29</v>
      </c>
      <c r="O61" s="666" t="s">
        <v>30</v>
      </c>
      <c r="P61" s="545"/>
      <c r="Q61" s="1357" t="s">
        <v>31</v>
      </c>
      <c r="R61" s="1358"/>
      <c r="S61" s="106" t="s">
        <v>24</v>
      </c>
      <c r="T61" s="110" t="s">
        <v>29</v>
      </c>
      <c r="U61" s="108" t="s">
        <v>30</v>
      </c>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598</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298" t="s">
        <v>17</v>
      </c>
      <c r="C62" s="235">
        <f>SUM(C63:C64)</f>
        <v>3</v>
      </c>
      <c r="D62" s="236">
        <f>SUM(D63:D64)</f>
        <v>1</v>
      </c>
      <c r="E62" s="237">
        <f>SUM(E63:E64)</f>
        <v>1</v>
      </c>
      <c r="F62" s="545"/>
      <c r="G62" s="289" t="s">
        <v>17</v>
      </c>
      <c r="H62" s="290">
        <f>SUM(H63:H64)</f>
        <v>0</v>
      </c>
      <c r="I62" s="291">
        <f>SUM(I63:I64)</f>
        <v>0</v>
      </c>
      <c r="J62" s="292">
        <f>SUM(J63:J64)</f>
        <v>0</v>
      </c>
      <c r="L62" s="493" t="s">
        <v>17</v>
      </c>
      <c r="M62" s="494">
        <f>SUM(M63:M64)</f>
        <v>0</v>
      </c>
      <c r="N62" s="495">
        <f>SUM(N63:N64)</f>
        <v>0</v>
      </c>
      <c r="O62" s="498">
        <f>SUM(O63:O64)</f>
        <v>0</v>
      </c>
      <c r="P62" s="545"/>
      <c r="Q62" s="1359" t="s">
        <v>17</v>
      </c>
      <c r="R62" s="1360"/>
      <c r="S62" s="112">
        <f>SUM(S63:S64)</f>
        <v>35</v>
      </c>
      <c r="T62" s="113">
        <f>SUM(T63:T64)</f>
        <v>22</v>
      </c>
      <c r="U62" s="114">
        <f>SUM(U63:U64)</f>
        <v>11</v>
      </c>
      <c r="W62" s="128" t="s">
        <v>452</v>
      </c>
      <c r="X62" s="129">
        <v>17</v>
      </c>
      <c r="Y62" s="583" t="s">
        <v>230</v>
      </c>
      <c r="Z62" s="585">
        <v>64</v>
      </c>
      <c r="AA62" s="586" t="s">
        <v>453</v>
      </c>
      <c r="AB62" s="130">
        <v>43719</v>
      </c>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628"/>
      <c r="CF62" s="628"/>
      <c r="CG62" s="687"/>
      <c r="CH62" s="687"/>
      <c r="CI62" s="334"/>
    </row>
    <row r="63" spans="1:87" x14ac:dyDescent="0.25">
      <c r="B63" s="299" t="s">
        <v>27</v>
      </c>
      <c r="C63" s="33">
        <f>COUNTIF($M$20:$M$24,"HW")</f>
        <v>0</v>
      </c>
      <c r="D63" s="233">
        <f>COUNTIF($M$20:$M$24,"HD")</f>
        <v>0</v>
      </c>
      <c r="E63" s="228">
        <f>COUNTIF($M$20:$M$24,"HL")</f>
        <v>0</v>
      </c>
      <c r="F63" s="642"/>
      <c r="G63" s="282" t="s">
        <v>27</v>
      </c>
      <c r="H63" s="619">
        <f>COUNTIF(H30,"HW")</f>
        <v>0</v>
      </c>
      <c r="I63" s="285">
        <f>COUNTIF(H30,"HD")</f>
        <v>0</v>
      </c>
      <c r="J63" s="287">
        <f>COUNTIF(H30,"HL")</f>
        <v>0</v>
      </c>
      <c r="K63" s="642"/>
      <c r="L63" s="490" t="s">
        <v>27</v>
      </c>
      <c r="M63" s="619">
        <f>COUNTIF(H39,"HW")</f>
        <v>0</v>
      </c>
      <c r="N63" s="496">
        <f>COUNTIF(H39,"HD")</f>
        <v>0</v>
      </c>
      <c r="O63" s="499">
        <f>COUNTIF(H39,"HL")</f>
        <v>0</v>
      </c>
      <c r="P63" s="642"/>
      <c r="Q63" s="1361" t="s">
        <v>27</v>
      </c>
      <c r="R63" s="1362"/>
      <c r="S63" s="69">
        <f t="shared" ref="S63:U64" si="6">SUM(C58,C63,H58,H63,M58,M63,S58)</f>
        <v>17</v>
      </c>
      <c r="T63" s="669">
        <f t="shared" si="6"/>
        <v>8</v>
      </c>
      <c r="U63" s="668">
        <f t="shared" si="6"/>
        <v>6</v>
      </c>
      <c r="W63" s="128" t="s">
        <v>454</v>
      </c>
      <c r="X63" s="129">
        <v>16</v>
      </c>
      <c r="Y63" s="583" t="s">
        <v>15</v>
      </c>
      <c r="Z63" s="585">
        <v>48</v>
      </c>
      <c r="AA63" s="586" t="s">
        <v>408</v>
      </c>
      <c r="AB63" s="130">
        <v>43719</v>
      </c>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628"/>
      <c r="CF63" s="628"/>
      <c r="CG63" s="687"/>
      <c r="CH63" s="687"/>
      <c r="CI63" s="334"/>
    </row>
    <row r="64" spans="1:87" ht="16.5" thickBot="1" x14ac:dyDescent="0.3">
      <c r="B64" s="268" t="s">
        <v>28</v>
      </c>
      <c r="C64" s="231">
        <f>COUNTIF($M$20:$M$24,"AW")</f>
        <v>3</v>
      </c>
      <c r="D64" s="234">
        <f>COUNTIF($M$20:$M$24,"AD")</f>
        <v>1</v>
      </c>
      <c r="E64" s="232">
        <f>COUNTIF($M$20:$M$24,"AL")</f>
        <v>1</v>
      </c>
      <c r="F64" s="643"/>
      <c r="G64" s="283" t="s">
        <v>28</v>
      </c>
      <c r="H64" s="284">
        <f>COUNTIF(H30,"AW")</f>
        <v>0</v>
      </c>
      <c r="I64" s="286">
        <f>COUNTIF(H30,"AD")</f>
        <v>0</v>
      </c>
      <c r="J64" s="288">
        <f>COUNTIF(H30,"AL")</f>
        <v>0</v>
      </c>
      <c r="K64" s="643"/>
      <c r="L64" s="491" t="s">
        <v>28</v>
      </c>
      <c r="M64" s="492">
        <f>COUNTIF(H39,"AW")</f>
        <v>0</v>
      </c>
      <c r="N64" s="497">
        <f>COUNTIF(H39,"AD")</f>
        <v>0</v>
      </c>
      <c r="O64" s="500">
        <f>COUNTIF(H39,"AL")</f>
        <v>0</v>
      </c>
      <c r="P64" s="643"/>
      <c r="Q64" s="1363" t="s">
        <v>28</v>
      </c>
      <c r="R64" s="1364"/>
      <c r="S64" s="107">
        <f t="shared" si="6"/>
        <v>18</v>
      </c>
      <c r="T64" s="111">
        <f t="shared" si="6"/>
        <v>14</v>
      </c>
      <c r="U64" s="667">
        <f t="shared" si="6"/>
        <v>5</v>
      </c>
      <c r="W64" s="128" t="s">
        <v>455</v>
      </c>
      <c r="X64" s="129">
        <v>16</v>
      </c>
      <c r="Y64" s="583" t="s">
        <v>7</v>
      </c>
      <c r="Z64" s="585">
        <v>46</v>
      </c>
      <c r="AA64" s="586" t="s">
        <v>408</v>
      </c>
      <c r="AB64" s="130">
        <v>43719</v>
      </c>
      <c r="AF64" s="615"/>
      <c r="AG64" s="615"/>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628"/>
      <c r="CF64" s="628"/>
      <c r="CG64" s="687"/>
      <c r="CH64" s="687"/>
      <c r="CI64" s="334"/>
    </row>
    <row r="65" spans="1:87" ht="16.5" thickBot="1" x14ac:dyDescent="0.3">
      <c r="B65" s="28"/>
      <c r="C65" s="1140"/>
      <c r="D65" s="1140"/>
      <c r="E65" s="614"/>
      <c r="F65" s="132"/>
      <c r="G65" s="115"/>
      <c r="H65" s="115"/>
      <c r="I65" s="115"/>
      <c r="J65" s="636"/>
      <c r="K65" s="545"/>
      <c r="L65" s="545"/>
      <c r="M65" s="545"/>
      <c r="N65" s="545"/>
      <c r="O65" s="545"/>
      <c r="P65" s="545"/>
      <c r="R65" s="545"/>
      <c r="S65" s="545"/>
      <c r="T65" s="545"/>
      <c r="U65" s="615"/>
      <c r="W65" s="590" t="s">
        <v>458</v>
      </c>
      <c r="X65" s="129">
        <v>17</v>
      </c>
      <c r="Y65" s="583" t="s">
        <v>11</v>
      </c>
      <c r="Z65" s="585">
        <v>50</v>
      </c>
      <c r="AA65" s="586" t="s">
        <v>354</v>
      </c>
      <c r="AB65" s="130">
        <v>43817</v>
      </c>
      <c r="AF65" s="615"/>
      <c r="AG65" s="615"/>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628"/>
      <c r="CF65" s="628"/>
      <c r="CG65" s="687"/>
      <c r="CH65" s="687"/>
      <c r="CI65" s="334"/>
    </row>
    <row r="66" spans="1:87" x14ac:dyDescent="0.25">
      <c r="A66" s="28"/>
      <c r="B66" s="1280" t="s">
        <v>588</v>
      </c>
      <c r="C66" s="1281"/>
      <c r="D66" s="1281"/>
      <c r="E66" s="1281"/>
      <c r="F66" s="1281"/>
      <c r="G66" s="1281"/>
      <c r="H66" s="1281"/>
      <c r="I66" s="1281"/>
      <c r="J66" s="1281"/>
      <c r="K66" s="1281"/>
      <c r="L66" s="1281"/>
      <c r="M66" s="1281"/>
      <c r="N66" s="1281"/>
      <c r="O66" s="1281"/>
      <c r="P66" s="1281"/>
      <c r="Q66" s="1281"/>
      <c r="R66" s="1281"/>
      <c r="S66" s="1281"/>
      <c r="T66" s="1281"/>
      <c r="U66" s="1282"/>
      <c r="W66" s="128" t="s">
        <v>459</v>
      </c>
      <c r="X66" s="129">
        <v>16</v>
      </c>
      <c r="Y66" s="583" t="s">
        <v>15</v>
      </c>
      <c r="Z66" s="585">
        <v>52</v>
      </c>
      <c r="AA66" s="586" t="s">
        <v>460</v>
      </c>
      <c r="AB66" s="130">
        <v>43830</v>
      </c>
      <c r="AF66" s="615"/>
      <c r="AG66" s="615"/>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628"/>
      <c r="CF66" s="628"/>
      <c r="CG66" s="687"/>
      <c r="CH66" s="687"/>
      <c r="CI66" s="334"/>
    </row>
    <row r="67" spans="1:87" x14ac:dyDescent="0.25">
      <c r="A67" s="28"/>
      <c r="B67" s="792"/>
      <c r="C67" s="781"/>
      <c r="D67" s="1283" t="s">
        <v>195</v>
      </c>
      <c r="E67" s="1283"/>
      <c r="F67" s="1283"/>
      <c r="G67" s="1284" t="s">
        <v>192</v>
      </c>
      <c r="H67" s="1283"/>
      <c r="I67" s="1283"/>
      <c r="J67" s="1283"/>
      <c r="K67" s="1283"/>
      <c r="L67" s="1283" t="s">
        <v>194</v>
      </c>
      <c r="M67" s="1283"/>
      <c r="N67" s="1283"/>
      <c r="O67" s="1283"/>
      <c r="P67" s="1283"/>
      <c r="Q67" s="1283" t="s">
        <v>207</v>
      </c>
      <c r="R67" s="1283"/>
      <c r="S67" s="1283"/>
      <c r="T67" s="1283"/>
      <c r="U67" s="1285"/>
      <c r="W67" s="128" t="s">
        <v>462</v>
      </c>
      <c r="X67" s="129">
        <v>17</v>
      </c>
      <c r="Y67" s="583" t="s">
        <v>10</v>
      </c>
      <c r="Z67" s="585">
        <v>49</v>
      </c>
      <c r="AA67" s="586" t="s">
        <v>461</v>
      </c>
      <c r="AB67" s="130">
        <v>43830</v>
      </c>
      <c r="AF67" s="615"/>
      <c r="AG67" s="615"/>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628"/>
      <c r="CF67" s="628"/>
      <c r="CG67" s="687"/>
      <c r="CH67" s="687"/>
      <c r="CI67" s="334"/>
    </row>
    <row r="68" spans="1:87" x14ac:dyDescent="0.25">
      <c r="A68" s="28"/>
      <c r="B68" s="1294"/>
      <c r="C68" s="1295"/>
      <c r="D68" s="1295"/>
      <c r="E68" s="780"/>
      <c r="F68" s="780"/>
      <c r="G68" s="723" t="s">
        <v>196</v>
      </c>
      <c r="H68" s="723" t="s">
        <v>54</v>
      </c>
      <c r="I68" s="1283" t="s">
        <v>163</v>
      </c>
      <c r="J68" s="1283"/>
      <c r="K68" s="1283"/>
      <c r="L68" s="721" t="s">
        <v>196</v>
      </c>
      <c r="M68" s="723" t="s">
        <v>54</v>
      </c>
      <c r="N68" s="1283" t="s">
        <v>163</v>
      </c>
      <c r="O68" s="1283"/>
      <c r="P68" s="1283"/>
      <c r="Q68" s="1283" t="s">
        <v>196</v>
      </c>
      <c r="R68" s="1283"/>
      <c r="S68" s="1283" t="s">
        <v>163</v>
      </c>
      <c r="T68" s="1283"/>
      <c r="U68" s="1285"/>
      <c r="W68" s="128" t="s">
        <v>505</v>
      </c>
      <c r="X68" s="129">
        <v>18</v>
      </c>
      <c r="Y68" s="583" t="s">
        <v>6</v>
      </c>
      <c r="Z68" s="585">
        <v>52</v>
      </c>
      <c r="AA68" s="586" t="s">
        <v>354</v>
      </c>
      <c r="AB68" s="130">
        <v>43918</v>
      </c>
      <c r="AF68" s="615"/>
      <c r="AG68" s="615"/>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628"/>
      <c r="CF68" s="628"/>
      <c r="CG68" s="687"/>
      <c r="CH68" s="687"/>
      <c r="CI68" s="334"/>
    </row>
    <row r="69" spans="1:87" x14ac:dyDescent="0.25">
      <c r="B69" s="1296" t="s">
        <v>120</v>
      </c>
      <c r="C69" s="1297"/>
      <c r="D69" s="1298" t="s">
        <v>177</v>
      </c>
      <c r="E69" s="1297"/>
      <c r="F69" s="1299"/>
      <c r="G69" s="722"/>
      <c r="H69" s="782"/>
      <c r="I69" s="1298"/>
      <c r="J69" s="1297"/>
      <c r="K69" s="1299"/>
      <c r="L69" s="722"/>
      <c r="M69" s="782"/>
      <c r="N69" s="1298"/>
      <c r="O69" s="1297"/>
      <c r="P69" s="1299"/>
      <c r="Q69" s="1300"/>
      <c r="R69" s="1301"/>
      <c r="S69" s="1298"/>
      <c r="T69" s="1297"/>
      <c r="U69" s="1302"/>
      <c r="W69" s="128" t="s">
        <v>506</v>
      </c>
      <c r="X69" s="129">
        <v>18</v>
      </c>
      <c r="Y69" s="583" t="s">
        <v>219</v>
      </c>
      <c r="Z69" s="585">
        <v>59</v>
      </c>
      <c r="AA69" s="586" t="s">
        <v>507</v>
      </c>
      <c r="AB69" s="130">
        <v>43919</v>
      </c>
      <c r="AF69" s="615"/>
      <c r="AG69" s="615"/>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628"/>
      <c r="CF69" s="628"/>
      <c r="CG69" s="687"/>
      <c r="CH69" s="687"/>
      <c r="CI69" s="334"/>
    </row>
    <row r="70" spans="1:87" x14ac:dyDescent="0.25">
      <c r="B70" s="1296" t="s">
        <v>121</v>
      </c>
      <c r="C70" s="1297"/>
      <c r="D70" s="1298" t="s">
        <v>179</v>
      </c>
      <c r="E70" s="1297"/>
      <c r="F70" s="1299"/>
      <c r="G70" s="722" t="s">
        <v>580</v>
      </c>
      <c r="H70" s="782">
        <v>4</v>
      </c>
      <c r="I70" s="1298" t="s">
        <v>521</v>
      </c>
      <c r="J70" s="1297"/>
      <c r="K70" s="1299"/>
      <c r="L70" s="722"/>
      <c r="M70" s="782"/>
      <c r="N70" s="1298"/>
      <c r="O70" s="1297"/>
      <c r="P70" s="1299"/>
      <c r="Q70" s="1300"/>
      <c r="R70" s="1301"/>
      <c r="S70" s="1298"/>
      <c r="T70" s="1297"/>
      <c r="U70" s="1302"/>
      <c r="W70" s="128" t="s">
        <v>508</v>
      </c>
      <c r="X70" s="129">
        <v>17</v>
      </c>
      <c r="Y70" s="583" t="s">
        <v>12</v>
      </c>
      <c r="Z70" s="585">
        <v>55</v>
      </c>
      <c r="AA70" s="586" t="s">
        <v>460</v>
      </c>
      <c r="AB70" s="130">
        <v>43939</v>
      </c>
      <c r="AF70" s="615"/>
      <c r="AG70" s="615"/>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628"/>
      <c r="CF70" s="628"/>
      <c r="CG70" s="687"/>
      <c r="CH70" s="687"/>
      <c r="CI70" s="334"/>
    </row>
    <row r="71" spans="1:87" x14ac:dyDescent="0.25">
      <c r="B71" s="1296" t="s">
        <v>122</v>
      </c>
      <c r="C71" s="1297"/>
      <c r="D71" s="1298" t="s">
        <v>174</v>
      </c>
      <c r="E71" s="1297"/>
      <c r="F71" s="1299"/>
      <c r="G71" s="722" t="s">
        <v>584</v>
      </c>
      <c r="H71" s="782">
        <v>8</v>
      </c>
      <c r="I71" s="1298" t="s">
        <v>520</v>
      </c>
      <c r="J71" s="1297"/>
      <c r="K71" s="1299"/>
      <c r="L71" s="722" t="s">
        <v>587</v>
      </c>
      <c r="M71" s="782">
        <v>3</v>
      </c>
      <c r="N71" s="1298" t="s">
        <v>519</v>
      </c>
      <c r="O71" s="1297"/>
      <c r="P71" s="1299"/>
      <c r="Q71" s="1300" t="s">
        <v>584</v>
      </c>
      <c r="R71" s="1301"/>
      <c r="S71" s="1298" t="s">
        <v>520</v>
      </c>
      <c r="T71" s="1297"/>
      <c r="U71" s="1302"/>
      <c r="W71" s="128" t="s">
        <v>562</v>
      </c>
      <c r="X71" s="129">
        <v>16</v>
      </c>
      <c r="Y71" s="583" t="s">
        <v>13</v>
      </c>
      <c r="Z71" s="585">
        <v>56</v>
      </c>
      <c r="AA71" s="586" t="s">
        <v>400</v>
      </c>
      <c r="AB71" s="130">
        <v>44010</v>
      </c>
      <c r="AF71" s="615"/>
      <c r="AG71" s="615"/>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628"/>
      <c r="CF71" s="628"/>
      <c r="CG71" s="687"/>
      <c r="CH71" s="687"/>
      <c r="CI71" s="334"/>
    </row>
    <row r="72" spans="1:87" x14ac:dyDescent="0.25">
      <c r="B72" s="1296" t="s">
        <v>123</v>
      </c>
      <c r="C72" s="1297"/>
      <c r="D72" s="1298"/>
      <c r="E72" s="1297"/>
      <c r="F72" s="1299"/>
      <c r="G72" s="722"/>
      <c r="H72" s="782"/>
      <c r="I72" s="1298"/>
      <c r="J72" s="1297"/>
      <c r="K72" s="1299"/>
      <c r="L72" s="722"/>
      <c r="M72" s="782"/>
      <c r="N72" s="1298"/>
      <c r="O72" s="1297"/>
      <c r="P72" s="1299"/>
      <c r="Q72" s="1300"/>
      <c r="R72" s="1301"/>
      <c r="S72" s="1298"/>
      <c r="T72" s="1297"/>
      <c r="U72" s="1302"/>
      <c r="W72" s="128"/>
      <c r="X72" s="129"/>
      <c r="Y72" s="583"/>
      <c r="Z72" s="585"/>
      <c r="AA72" s="586"/>
      <c r="AB72" s="131"/>
      <c r="AF72" s="615"/>
      <c r="AG72" s="615"/>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628"/>
      <c r="CF72" s="628"/>
      <c r="CG72" s="687"/>
      <c r="CH72" s="687"/>
      <c r="CI72" s="334"/>
    </row>
    <row r="73" spans="1:87" x14ac:dyDescent="0.25">
      <c r="B73" s="1296" t="s">
        <v>32</v>
      </c>
      <c r="C73" s="1297"/>
      <c r="D73" s="1298" t="s">
        <v>526</v>
      </c>
      <c r="E73" s="1297"/>
      <c r="F73" s="1299"/>
      <c r="G73" s="722" t="s">
        <v>583</v>
      </c>
      <c r="H73" s="782">
        <v>7</v>
      </c>
      <c r="I73" s="1298" t="s">
        <v>525</v>
      </c>
      <c r="J73" s="1297"/>
      <c r="K73" s="1299"/>
      <c r="L73" s="722" t="s">
        <v>586</v>
      </c>
      <c r="M73" s="782">
        <v>6</v>
      </c>
      <c r="N73" s="1298" t="s">
        <v>305</v>
      </c>
      <c r="O73" s="1297"/>
      <c r="P73" s="1299"/>
      <c r="Q73" s="1300" t="s">
        <v>583</v>
      </c>
      <c r="R73" s="1301"/>
      <c r="S73" s="1298" t="s">
        <v>525</v>
      </c>
      <c r="T73" s="1297"/>
      <c r="U73" s="1302"/>
      <c r="W73" s="616"/>
      <c r="X73" s="618"/>
      <c r="Y73" s="583"/>
      <c r="Z73" s="585"/>
      <c r="AA73" s="617"/>
      <c r="AB73" s="584"/>
      <c r="AF73" s="615"/>
      <c r="AG73" s="615"/>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628"/>
      <c r="CF73" s="628"/>
      <c r="CG73" s="687"/>
      <c r="CH73" s="687"/>
      <c r="CI73" s="334"/>
    </row>
    <row r="74" spans="1:87" x14ac:dyDescent="0.25">
      <c r="B74" s="1296" t="s">
        <v>109</v>
      </c>
      <c r="C74" s="1297"/>
      <c r="D74" s="1298" t="s">
        <v>216</v>
      </c>
      <c r="E74" s="1297"/>
      <c r="F74" s="1299"/>
      <c r="G74" s="722" t="s">
        <v>582</v>
      </c>
      <c r="H74" s="782">
        <v>10</v>
      </c>
      <c r="I74" s="1298" t="s">
        <v>523</v>
      </c>
      <c r="J74" s="1297"/>
      <c r="K74" s="1299"/>
      <c r="L74" s="790" t="s">
        <v>585</v>
      </c>
      <c r="M74" s="782">
        <v>6</v>
      </c>
      <c r="N74" s="1303" t="s">
        <v>524</v>
      </c>
      <c r="O74" s="1304"/>
      <c r="P74" s="1305"/>
      <c r="Q74" s="1300" t="s">
        <v>582</v>
      </c>
      <c r="R74" s="1301"/>
      <c r="S74" s="1298" t="s">
        <v>523</v>
      </c>
      <c r="T74" s="1297"/>
      <c r="U74" s="1302"/>
      <c r="W74" s="616"/>
      <c r="X74" s="618"/>
      <c r="Y74" s="583"/>
      <c r="Z74" s="585"/>
      <c r="AA74" s="617"/>
      <c r="AB74" s="584"/>
      <c r="AF74" s="615"/>
      <c r="AG74" s="615"/>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628"/>
      <c r="CF74" s="628"/>
      <c r="CG74" s="687"/>
      <c r="CH74" s="687"/>
      <c r="CI74" s="334"/>
    </row>
    <row r="75" spans="1:87" x14ac:dyDescent="0.25">
      <c r="B75" s="1296" t="s">
        <v>180</v>
      </c>
      <c r="C75" s="1297"/>
      <c r="D75" s="1298" t="s">
        <v>321</v>
      </c>
      <c r="E75" s="1297"/>
      <c r="F75" s="1299"/>
      <c r="G75" s="722"/>
      <c r="H75" s="782"/>
      <c r="I75" s="1298"/>
      <c r="J75" s="1297"/>
      <c r="K75" s="1299"/>
      <c r="L75" s="722"/>
      <c r="M75" s="782"/>
      <c r="N75" s="1298"/>
      <c r="O75" s="1297"/>
      <c r="P75" s="1299"/>
      <c r="Q75" s="1300"/>
      <c r="R75" s="1301"/>
      <c r="S75" s="1298"/>
      <c r="T75" s="1297"/>
      <c r="U75" s="1302"/>
      <c r="W75" s="616"/>
      <c r="X75" s="618"/>
      <c r="Y75" s="583"/>
      <c r="Z75" s="585"/>
      <c r="AA75" s="617"/>
      <c r="AB75" s="584"/>
      <c r="AF75" s="615"/>
      <c r="AG75" s="615"/>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628"/>
      <c r="CF75" s="628"/>
      <c r="CG75" s="687"/>
      <c r="CH75" s="687"/>
      <c r="CI75" s="334"/>
    </row>
    <row r="76" spans="1:87" x14ac:dyDescent="0.25">
      <c r="A76" s="28"/>
      <c r="B76" s="1296" t="s">
        <v>129</v>
      </c>
      <c r="C76" s="1301"/>
      <c r="D76" s="1298" t="s">
        <v>216</v>
      </c>
      <c r="E76" s="1297"/>
      <c r="F76" s="1299"/>
      <c r="G76" s="722" t="s">
        <v>440</v>
      </c>
      <c r="H76" s="782">
        <v>26</v>
      </c>
      <c r="I76" s="1298" t="s">
        <v>300</v>
      </c>
      <c r="J76" s="1297"/>
      <c r="K76" s="1299"/>
      <c r="L76" s="722" t="s">
        <v>224</v>
      </c>
      <c r="M76" s="782">
        <v>11</v>
      </c>
      <c r="N76" s="1298" t="s">
        <v>300</v>
      </c>
      <c r="O76" s="1297"/>
      <c r="P76" s="1299"/>
      <c r="Q76" s="1300" t="s">
        <v>589</v>
      </c>
      <c r="R76" s="1301"/>
      <c r="S76" s="1298" t="s">
        <v>590</v>
      </c>
      <c r="T76" s="1297"/>
      <c r="U76" s="1302"/>
      <c r="W76" s="616"/>
      <c r="X76" s="618"/>
      <c r="Y76" s="583"/>
      <c r="Z76" s="585"/>
      <c r="AA76" s="617"/>
      <c r="AB76" s="584"/>
      <c r="AF76" s="691"/>
      <c r="AG76" s="691"/>
      <c r="AH76" s="623"/>
      <c r="AI76" s="623"/>
      <c r="AJ76" s="623"/>
      <c r="AK76" s="296"/>
      <c r="AL76" s="296"/>
      <c r="AM76" s="296"/>
      <c r="AN76" s="535"/>
      <c r="AO76" s="536"/>
      <c r="AP76" s="537"/>
      <c r="AQ76" s="537"/>
      <c r="AR76" s="537"/>
      <c r="AS76" s="624"/>
      <c r="AT76" s="624"/>
      <c r="AU76" s="538"/>
      <c r="AV76" s="538"/>
      <c r="AW76" s="538"/>
      <c r="AX76" s="624"/>
      <c r="AY76" s="624"/>
      <c r="AZ76" s="682"/>
      <c r="BA76" s="682"/>
      <c r="BB76" s="682"/>
      <c r="BC76" s="624"/>
      <c r="BD76" s="624"/>
      <c r="BE76" s="682"/>
      <c r="BF76" s="682"/>
      <c r="BG76" s="682"/>
      <c r="BH76" s="624"/>
      <c r="BI76" s="540"/>
      <c r="BJ76" s="540"/>
      <c r="BK76" s="540"/>
      <c r="BL76" s="540"/>
      <c r="BM76" s="624"/>
      <c r="BN76" s="624"/>
      <c r="BO76" s="541"/>
      <c r="BP76" s="682"/>
      <c r="BQ76" s="682"/>
      <c r="BR76" s="989"/>
      <c r="BS76" s="540"/>
      <c r="BT76" s="540"/>
      <c r="BU76" s="540"/>
      <c r="BV76" s="540"/>
      <c r="BW76" s="989"/>
      <c r="BX76" s="989"/>
      <c r="BY76" s="541"/>
      <c r="BZ76" s="540"/>
      <c r="CA76" s="540"/>
      <c r="CB76" s="989"/>
      <c r="CC76" s="989"/>
      <c r="CD76" s="541"/>
      <c r="CE76" s="624"/>
      <c r="CF76" s="624"/>
      <c r="CG76" s="688"/>
      <c r="CH76" s="688"/>
      <c r="CI76" s="334"/>
    </row>
    <row r="77" spans="1:87" x14ac:dyDescent="0.25">
      <c r="A77" s="28"/>
      <c r="B77" s="1296" t="s">
        <v>591</v>
      </c>
      <c r="C77" s="1297"/>
      <c r="D77" s="1298"/>
      <c r="E77" s="1297"/>
      <c r="F77" s="1297"/>
      <c r="G77" s="798"/>
      <c r="H77" s="782"/>
      <c r="I77" s="1297"/>
      <c r="J77" s="1297"/>
      <c r="K77" s="1297"/>
      <c r="L77" s="798"/>
      <c r="M77" s="782"/>
      <c r="N77" s="779"/>
      <c r="O77" s="779"/>
      <c r="P77" s="779"/>
      <c r="Q77" s="1300" t="s">
        <v>592</v>
      </c>
      <c r="R77" s="1301"/>
      <c r="S77" s="1298" t="s">
        <v>513</v>
      </c>
      <c r="T77" s="1297"/>
      <c r="U77" s="1302"/>
      <c r="W77" s="616"/>
      <c r="X77" s="618"/>
      <c r="Y77" s="583"/>
      <c r="Z77" s="585"/>
      <c r="AA77" s="617"/>
      <c r="AB77" s="584"/>
      <c r="AF77" s="615"/>
      <c r="AG77" s="615"/>
      <c r="AH77" s="615"/>
      <c r="AI77" s="615"/>
      <c r="AJ77" s="615"/>
      <c r="AK77" s="625"/>
      <c r="AL77" s="625"/>
      <c r="AM77" s="625"/>
      <c r="AN77" s="625"/>
      <c r="AO77" s="625"/>
      <c r="AP77" s="625"/>
      <c r="AQ77" s="625"/>
      <c r="AR77" s="625"/>
      <c r="AS77" s="689"/>
      <c r="AT77" s="689"/>
      <c r="AU77" s="689"/>
      <c r="AV77" s="625"/>
      <c r="AW77" s="625"/>
      <c r="AX77" s="689"/>
      <c r="AY77" s="689"/>
      <c r="AZ77" s="689"/>
      <c r="BA77" s="625"/>
      <c r="BB77" s="625"/>
      <c r="BC77" s="689"/>
      <c r="BD77" s="689"/>
      <c r="BE77" s="689"/>
      <c r="BF77" s="625"/>
      <c r="BG77" s="625"/>
      <c r="BH77" s="689"/>
      <c r="BI77" s="689"/>
      <c r="BJ77" s="625"/>
      <c r="BK77" s="625"/>
      <c r="BL77" s="625"/>
      <c r="BM77" s="689"/>
      <c r="BN77" s="689"/>
      <c r="BO77" s="689"/>
      <c r="BP77" s="991"/>
      <c r="BQ77" s="991"/>
      <c r="BR77" s="689"/>
      <c r="BS77" s="689"/>
      <c r="BT77" s="991"/>
      <c r="BU77" s="991"/>
      <c r="BV77" s="991"/>
      <c r="BW77" s="689"/>
      <c r="BX77" s="689"/>
      <c r="BY77" s="689"/>
      <c r="BZ77" s="991"/>
      <c r="CA77" s="991"/>
      <c r="CB77" s="689"/>
      <c r="CC77" s="689"/>
      <c r="CD77" s="689"/>
      <c r="CE77" s="625"/>
      <c r="CF77" s="625"/>
      <c r="CG77" s="690"/>
      <c r="CH77" s="690"/>
      <c r="CI77" s="334"/>
    </row>
    <row r="78" spans="1:87" ht="16.5" thickBot="1" x14ac:dyDescent="0.3">
      <c r="B78" s="1309" t="s">
        <v>522</v>
      </c>
      <c r="C78" s="1310"/>
      <c r="D78" s="1311" t="s">
        <v>216</v>
      </c>
      <c r="E78" s="1312"/>
      <c r="F78" s="1313"/>
      <c r="G78" s="793" t="s">
        <v>581</v>
      </c>
      <c r="H78" s="794">
        <v>3</v>
      </c>
      <c r="I78" s="1311" t="s">
        <v>300</v>
      </c>
      <c r="J78" s="1312"/>
      <c r="K78" s="1313"/>
      <c r="L78" s="793"/>
      <c r="M78" s="794"/>
      <c r="N78" s="795"/>
      <c r="O78" s="796"/>
      <c r="P78" s="797"/>
      <c r="Q78" s="1314" t="s">
        <v>225</v>
      </c>
      <c r="R78" s="1310"/>
      <c r="S78" s="1311" t="s">
        <v>300</v>
      </c>
      <c r="T78" s="1312"/>
      <c r="U78" s="1315"/>
      <c r="W78" s="616"/>
      <c r="X78" s="618"/>
      <c r="Y78" s="583"/>
      <c r="Z78" s="585"/>
      <c r="AA78" s="617"/>
      <c r="AB78" s="584"/>
      <c r="AF78" s="615"/>
      <c r="AG78" s="615"/>
      <c r="AH78" s="615"/>
      <c r="AI78" s="615"/>
      <c r="AJ78" s="615"/>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W79" s="616"/>
      <c r="X79" s="618"/>
      <c r="Y79" s="583"/>
      <c r="Z79" s="585"/>
      <c r="AA79" s="617"/>
      <c r="AB79" s="584"/>
      <c r="AF79" s="615"/>
      <c r="AG79" s="615"/>
      <c r="AH79" s="517"/>
      <c r="AI79" s="517"/>
      <c r="AJ79" s="517"/>
      <c r="AK79" s="528"/>
      <c r="AL79" s="528"/>
      <c r="AM79" s="528"/>
      <c r="AN79" s="529"/>
      <c r="AO79" s="530"/>
      <c r="AP79" s="531"/>
      <c r="AQ79" s="531"/>
      <c r="AR79" s="531"/>
      <c r="AS79" s="628"/>
      <c r="AT79" s="628"/>
      <c r="AU79" s="532"/>
      <c r="AV79" s="532"/>
      <c r="AW79" s="532"/>
      <c r="AX79" s="628"/>
      <c r="AY79" s="628"/>
      <c r="AZ79" s="532"/>
      <c r="BA79" s="532"/>
      <c r="BB79" s="532"/>
      <c r="BC79" s="628"/>
      <c r="BD79" s="628"/>
      <c r="BE79" s="628"/>
      <c r="BF79" s="628"/>
      <c r="BG79" s="628"/>
      <c r="BH79" s="628"/>
      <c r="BI79" s="533"/>
      <c r="BJ79" s="533"/>
      <c r="BK79" s="533"/>
      <c r="BL79" s="533"/>
      <c r="BM79" s="628"/>
      <c r="BN79" s="628"/>
      <c r="BO79" s="534"/>
      <c r="BP79" s="999"/>
      <c r="BQ79" s="999"/>
      <c r="BR79" s="999"/>
      <c r="BS79" s="533"/>
      <c r="BT79" s="533"/>
      <c r="BU79" s="533"/>
      <c r="BV79" s="533"/>
      <c r="BW79" s="999"/>
      <c r="BX79" s="999"/>
      <c r="BY79" s="534"/>
      <c r="BZ79" s="533"/>
      <c r="CA79" s="533"/>
      <c r="CB79" s="999"/>
      <c r="CC79" s="999"/>
      <c r="CD79" s="534"/>
      <c r="CE79" s="628"/>
      <c r="CF79" s="628"/>
      <c r="CG79" s="624"/>
      <c r="CH79" s="624"/>
      <c r="CI79" s="334"/>
    </row>
    <row r="80" spans="1:87" x14ac:dyDescent="0.25">
      <c r="C80" s="472"/>
      <c r="D80" s="472"/>
      <c r="E80" s="643"/>
      <c r="F80" s="643"/>
      <c r="G80" s="643"/>
      <c r="H80" s="643"/>
      <c r="I80" s="643"/>
      <c r="J80" s="643"/>
      <c r="K80" s="643"/>
      <c r="L80" s="643"/>
      <c r="M80" s="643"/>
      <c r="N80" s="643"/>
      <c r="O80" s="643"/>
      <c r="P80" s="643"/>
      <c r="Q80" s="643"/>
      <c r="R80" s="643"/>
      <c r="S80" s="643"/>
      <c r="T80" s="643"/>
      <c r="W80" s="616"/>
      <c r="X80" s="618"/>
      <c r="Y80" s="583"/>
      <c r="Z80" s="585"/>
      <c r="AA80" s="617"/>
      <c r="AB80" s="584"/>
      <c r="AF80" s="615"/>
      <c r="AG80" s="615"/>
      <c r="AH80" s="517"/>
      <c r="AI80" s="517"/>
      <c r="AJ80" s="517"/>
      <c r="AK80" s="528"/>
      <c r="AL80" s="528"/>
      <c r="AM80" s="528"/>
      <c r="AN80" s="529"/>
      <c r="AO80" s="530"/>
      <c r="AP80" s="531"/>
      <c r="AQ80" s="531"/>
      <c r="AR80" s="531"/>
      <c r="AS80" s="628"/>
      <c r="AT80" s="628"/>
      <c r="AU80" s="532"/>
      <c r="AV80" s="532"/>
      <c r="AW80" s="532"/>
      <c r="AX80" s="628"/>
      <c r="AY80" s="628"/>
      <c r="AZ80" s="532"/>
      <c r="BA80" s="532"/>
      <c r="BB80" s="532"/>
      <c r="BC80" s="628"/>
      <c r="BD80" s="628"/>
      <c r="BE80" s="628"/>
      <c r="BF80" s="628"/>
      <c r="BG80" s="628"/>
      <c r="BH80" s="628"/>
      <c r="BI80" s="533"/>
      <c r="BJ80" s="533"/>
      <c r="BK80" s="533"/>
      <c r="BL80" s="533"/>
      <c r="BM80" s="628"/>
      <c r="BN80" s="628"/>
      <c r="BO80" s="534"/>
      <c r="BP80" s="999"/>
      <c r="BQ80" s="999"/>
      <c r="BR80" s="999"/>
      <c r="BS80" s="533"/>
      <c r="BT80" s="533"/>
      <c r="BU80" s="533"/>
      <c r="BV80" s="533"/>
      <c r="BW80" s="999"/>
      <c r="BX80" s="999"/>
      <c r="BY80" s="534"/>
      <c r="BZ80" s="533"/>
      <c r="CA80" s="533"/>
      <c r="CB80" s="999"/>
      <c r="CC80" s="999"/>
      <c r="CD80" s="534"/>
      <c r="CE80" s="628"/>
      <c r="CF80" s="628"/>
      <c r="CG80" s="624"/>
      <c r="CH80" s="624"/>
      <c r="CI80" s="334"/>
    </row>
    <row r="81" spans="2:86" x14ac:dyDescent="0.25">
      <c r="C81" s="472"/>
      <c r="D81" s="472"/>
      <c r="E81" s="643"/>
      <c r="F81" s="643"/>
      <c r="G81" s="643"/>
      <c r="H81" s="643"/>
      <c r="I81" s="643"/>
      <c r="J81" s="643"/>
      <c r="K81" s="643"/>
      <c r="L81" s="643"/>
      <c r="M81" s="643"/>
      <c r="N81" s="643"/>
      <c r="O81" s="643"/>
      <c r="P81" s="643"/>
      <c r="Q81" s="643"/>
      <c r="R81" s="643"/>
      <c r="S81" s="643"/>
      <c r="T81" s="643"/>
      <c r="W81" s="727"/>
      <c r="X81" s="729"/>
      <c r="Y81" s="583"/>
      <c r="Z81" s="585"/>
      <c r="AA81" s="728"/>
      <c r="AB81" s="584"/>
      <c r="AF81" s="615"/>
      <c r="AG81" s="615"/>
      <c r="AH81" s="517"/>
      <c r="AI81" s="517"/>
      <c r="AJ81" s="517"/>
      <c r="AK81" s="528"/>
      <c r="AL81" s="528"/>
      <c r="AM81" s="528"/>
      <c r="AN81" s="529"/>
      <c r="AO81" s="530"/>
      <c r="AP81" s="531"/>
      <c r="AQ81" s="531"/>
      <c r="AR81" s="531"/>
      <c r="AS81" s="628"/>
      <c r="AT81" s="628"/>
      <c r="AU81" s="532"/>
      <c r="AV81" s="532"/>
      <c r="AW81" s="532"/>
      <c r="AX81" s="628"/>
      <c r="AY81" s="628"/>
      <c r="AZ81" s="532"/>
      <c r="BA81" s="532"/>
      <c r="BB81" s="532"/>
      <c r="BC81" s="628"/>
      <c r="BD81" s="628"/>
      <c r="BE81" s="628"/>
      <c r="BF81" s="628"/>
      <c r="BG81" s="628"/>
      <c r="BH81" s="628"/>
      <c r="BI81" s="533"/>
      <c r="BJ81" s="533"/>
      <c r="BK81" s="533"/>
      <c r="BL81" s="533"/>
      <c r="BM81" s="628"/>
      <c r="BN81" s="628"/>
      <c r="BO81" s="534"/>
      <c r="BP81" s="999"/>
      <c r="BQ81" s="999"/>
      <c r="BR81" s="999"/>
      <c r="BS81" s="533"/>
      <c r="BT81" s="533"/>
      <c r="BU81" s="533"/>
      <c r="BV81" s="533"/>
      <c r="BW81" s="999"/>
      <c r="BX81" s="999"/>
      <c r="BY81" s="534"/>
      <c r="BZ81" s="533"/>
      <c r="CA81" s="533"/>
      <c r="CB81" s="999"/>
      <c r="CC81" s="999"/>
      <c r="CD81" s="534"/>
      <c r="CE81" s="628"/>
      <c r="CF81" s="628"/>
      <c r="CG81" s="624"/>
      <c r="CH81" s="624"/>
    </row>
    <row r="82" spans="2:86" x14ac:dyDescent="0.25">
      <c r="C82" s="643"/>
      <c r="D82" s="643"/>
      <c r="E82" s="643"/>
      <c r="F82" s="643"/>
      <c r="G82" s="643"/>
      <c r="H82" s="643"/>
      <c r="I82" s="643"/>
      <c r="J82" s="643"/>
      <c r="K82" s="643"/>
      <c r="L82" s="643"/>
      <c r="M82" s="643"/>
      <c r="N82" s="643"/>
      <c r="O82" s="643"/>
      <c r="P82" s="643"/>
      <c r="Q82" s="643"/>
      <c r="R82" s="643"/>
      <c r="S82" s="643"/>
      <c r="T82" s="643"/>
      <c r="W82" s="727"/>
      <c r="X82" s="729"/>
      <c r="Y82" s="583"/>
      <c r="Z82" s="585"/>
      <c r="AA82" s="728"/>
      <c r="AB82" s="584"/>
      <c r="AF82" s="615"/>
      <c r="AG82" s="615"/>
      <c r="AH82" s="517"/>
      <c r="AI82" s="517"/>
      <c r="AJ82" s="517"/>
      <c r="AK82" s="528"/>
      <c r="AL82" s="528"/>
      <c r="AM82" s="528"/>
      <c r="AN82" s="529"/>
      <c r="AO82" s="530"/>
      <c r="AP82" s="531"/>
      <c r="AQ82" s="531"/>
      <c r="AR82" s="531"/>
      <c r="AS82" s="628"/>
      <c r="AT82" s="628"/>
      <c r="AU82" s="532"/>
      <c r="AV82" s="532"/>
      <c r="AW82" s="532"/>
      <c r="AX82" s="628"/>
      <c r="AY82" s="628"/>
      <c r="AZ82" s="532"/>
      <c r="BA82" s="532"/>
      <c r="BB82" s="532"/>
      <c r="BC82" s="628"/>
      <c r="BD82" s="628"/>
      <c r="BE82" s="628"/>
      <c r="BF82" s="628"/>
      <c r="BG82" s="628"/>
      <c r="BH82" s="628"/>
      <c r="BI82" s="533"/>
      <c r="BJ82" s="533"/>
      <c r="BK82" s="533"/>
      <c r="BL82" s="533"/>
      <c r="BM82" s="628"/>
      <c r="BN82" s="628"/>
      <c r="BO82" s="534"/>
      <c r="BP82" s="999"/>
      <c r="BQ82" s="999"/>
      <c r="BR82" s="999"/>
      <c r="BS82" s="533"/>
      <c r="BT82" s="533"/>
      <c r="BU82" s="533"/>
      <c r="BV82" s="533"/>
      <c r="BW82" s="999"/>
      <c r="BX82" s="999"/>
      <c r="BY82" s="534"/>
      <c r="BZ82" s="533"/>
      <c r="CA82" s="533"/>
      <c r="CB82" s="999"/>
      <c r="CC82" s="999"/>
      <c r="CD82" s="534"/>
      <c r="CE82" s="628"/>
      <c r="CF82" s="628"/>
      <c r="CG82" s="624"/>
      <c r="CH82" s="624"/>
    </row>
    <row r="83" spans="2:86" x14ac:dyDescent="0.25">
      <c r="C83" s="643"/>
      <c r="D83" s="643"/>
      <c r="E83" s="643"/>
      <c r="F83" s="643"/>
      <c r="G83" s="643"/>
      <c r="H83" s="643"/>
      <c r="I83" s="643"/>
      <c r="J83" s="643"/>
      <c r="K83" s="643"/>
      <c r="L83" s="643"/>
      <c r="M83" s="643"/>
      <c r="N83" s="643"/>
      <c r="O83" s="643"/>
      <c r="P83" s="643"/>
      <c r="Q83" s="643"/>
      <c r="R83" s="643"/>
      <c r="S83" s="643"/>
      <c r="T83" s="643"/>
      <c r="W83" s="727"/>
      <c r="X83" s="729"/>
      <c r="Y83" s="583"/>
      <c r="Z83" s="585"/>
      <c r="AA83" s="728"/>
      <c r="AB83" s="584"/>
      <c r="AF83" s="604"/>
      <c r="AG83" s="604"/>
      <c r="AH83" s="517"/>
      <c r="AI83" s="517"/>
      <c r="AJ83" s="517"/>
      <c r="AK83" s="528"/>
      <c r="AL83" s="528"/>
      <c r="AM83" s="528"/>
      <c r="AN83" s="529"/>
      <c r="AO83" s="530"/>
      <c r="AP83" s="531"/>
      <c r="AQ83" s="531"/>
      <c r="AR83" s="531"/>
      <c r="AS83" s="612"/>
      <c r="AT83" s="612"/>
      <c r="AU83" s="532"/>
      <c r="AV83" s="532"/>
      <c r="AW83" s="532"/>
      <c r="AX83" s="612"/>
      <c r="AY83" s="612"/>
      <c r="AZ83" s="532"/>
      <c r="BA83" s="532"/>
      <c r="BB83" s="532"/>
      <c r="BC83" s="612"/>
      <c r="BD83" s="612"/>
      <c r="BE83" s="612"/>
      <c r="BF83" s="612"/>
      <c r="BG83" s="612"/>
      <c r="BH83" s="612"/>
      <c r="BI83" s="533"/>
      <c r="BJ83" s="533"/>
      <c r="BK83" s="533"/>
      <c r="BL83" s="533"/>
      <c r="BM83" s="612"/>
      <c r="BN83" s="612"/>
      <c r="BO83" s="534"/>
      <c r="BP83" s="999"/>
      <c r="BQ83" s="999"/>
      <c r="BR83" s="999"/>
      <c r="BS83" s="533"/>
      <c r="BT83" s="533"/>
      <c r="BU83" s="533"/>
      <c r="BV83" s="533"/>
      <c r="BW83" s="999"/>
      <c r="BX83" s="999"/>
      <c r="BY83" s="534"/>
      <c r="BZ83" s="533"/>
      <c r="CA83" s="533"/>
      <c r="CB83" s="999"/>
      <c r="CC83" s="999"/>
      <c r="CD83" s="534"/>
      <c r="CE83" s="612"/>
      <c r="CF83" s="612"/>
      <c r="CG83" s="609"/>
      <c r="CH83" s="609"/>
    </row>
    <row r="84" spans="2:86" x14ac:dyDescent="0.25">
      <c r="C84" s="643"/>
      <c r="D84" s="643"/>
      <c r="E84" s="643"/>
      <c r="F84" s="643"/>
      <c r="G84" s="643"/>
      <c r="H84" s="643"/>
      <c r="I84" s="643"/>
      <c r="J84" s="643"/>
      <c r="K84" s="643"/>
      <c r="L84" s="643"/>
      <c r="M84" s="643"/>
      <c r="N84" s="643"/>
      <c r="O84" s="643"/>
      <c r="P84" s="643"/>
      <c r="Q84" s="643"/>
      <c r="R84" s="643"/>
      <c r="S84" s="643"/>
      <c r="T84" s="643"/>
      <c r="W84" s="727"/>
      <c r="X84" s="729"/>
      <c r="Y84" s="583"/>
      <c r="Z84" s="585"/>
      <c r="AA84" s="728"/>
      <c r="AB84" s="584"/>
      <c r="AF84" s="604"/>
      <c r="AG84" s="604"/>
      <c r="AH84" s="517"/>
      <c r="AI84" s="517"/>
      <c r="AJ84" s="517"/>
      <c r="AK84" s="528"/>
      <c r="AL84" s="528"/>
      <c r="AM84" s="528"/>
      <c r="AN84" s="529"/>
      <c r="AO84" s="530"/>
      <c r="AP84" s="531"/>
      <c r="AQ84" s="531"/>
      <c r="AR84" s="531"/>
      <c r="AS84" s="612"/>
      <c r="AT84" s="612"/>
      <c r="AU84" s="532"/>
      <c r="AV84" s="532"/>
      <c r="AW84" s="532"/>
      <c r="AX84" s="612"/>
      <c r="AY84" s="612"/>
      <c r="AZ84" s="532"/>
      <c r="BA84" s="532"/>
      <c r="BB84" s="532"/>
      <c r="BC84" s="612"/>
      <c r="BD84" s="612"/>
      <c r="BE84" s="612"/>
      <c r="BF84" s="612"/>
      <c r="BG84" s="612"/>
      <c r="BH84" s="612"/>
      <c r="BI84" s="533"/>
      <c r="BJ84" s="533"/>
      <c r="BK84" s="533"/>
      <c r="BL84" s="533"/>
      <c r="BM84" s="612"/>
      <c r="BN84" s="612"/>
      <c r="BO84" s="534"/>
      <c r="BP84" s="999"/>
      <c r="BQ84" s="999"/>
      <c r="BR84" s="999"/>
      <c r="BS84" s="533"/>
      <c r="BT84" s="533"/>
      <c r="BU84" s="533"/>
      <c r="BV84" s="533"/>
      <c r="BW84" s="999"/>
      <c r="BX84" s="999"/>
      <c r="BY84" s="534"/>
      <c r="BZ84" s="533"/>
      <c r="CA84" s="533"/>
      <c r="CB84" s="999"/>
      <c r="CC84" s="999"/>
      <c r="CD84" s="534"/>
      <c r="CE84" s="612"/>
      <c r="CF84" s="612"/>
      <c r="CG84" s="609"/>
      <c r="CH84" s="609"/>
    </row>
    <row r="85" spans="2:86" x14ac:dyDescent="0.25">
      <c r="C85" s="643"/>
      <c r="D85" s="643"/>
      <c r="E85" s="643"/>
      <c r="F85" s="643"/>
      <c r="G85" s="643"/>
      <c r="H85" s="643"/>
      <c r="I85" s="643"/>
      <c r="J85" s="643"/>
      <c r="K85" s="643"/>
      <c r="L85" s="643"/>
      <c r="M85" s="643"/>
      <c r="N85" s="643"/>
      <c r="O85" s="643"/>
      <c r="P85" s="643"/>
      <c r="Q85" s="643"/>
      <c r="R85" s="643"/>
      <c r="S85" s="643"/>
      <c r="T85" s="643"/>
      <c r="W85" s="727"/>
      <c r="X85" s="729"/>
      <c r="Y85" s="583"/>
      <c r="Z85" s="585"/>
      <c r="AA85" s="728"/>
      <c r="AB85" s="584"/>
      <c r="AF85" s="604"/>
      <c r="AG85" s="604"/>
      <c r="AH85" s="517"/>
      <c r="AI85" s="517"/>
      <c r="AJ85" s="517"/>
      <c r="AK85" s="528"/>
      <c r="AL85" s="528"/>
      <c r="AM85" s="528"/>
      <c r="AN85" s="529"/>
      <c r="AO85" s="530"/>
      <c r="AP85" s="531"/>
      <c r="AQ85" s="531"/>
      <c r="AR85" s="531"/>
      <c r="AS85" s="612"/>
      <c r="AT85" s="612"/>
      <c r="AU85" s="532"/>
      <c r="AV85" s="532"/>
      <c r="AW85" s="532"/>
      <c r="AX85" s="612"/>
      <c r="AY85" s="612"/>
      <c r="AZ85" s="532"/>
      <c r="BA85" s="532"/>
      <c r="BB85" s="532"/>
      <c r="BC85" s="612"/>
      <c r="BD85" s="612"/>
      <c r="BE85" s="612"/>
      <c r="BF85" s="612"/>
      <c r="BG85" s="612"/>
      <c r="BH85" s="612"/>
      <c r="BI85" s="533"/>
      <c r="BJ85" s="533"/>
      <c r="BK85" s="533"/>
      <c r="BL85" s="533"/>
      <c r="BM85" s="612"/>
      <c r="BN85" s="612"/>
      <c r="BO85" s="534"/>
      <c r="BP85" s="999"/>
      <c r="BQ85" s="999"/>
      <c r="BR85" s="999"/>
      <c r="BS85" s="533"/>
      <c r="BT85" s="533"/>
      <c r="BU85" s="533"/>
      <c r="BV85" s="533"/>
      <c r="BW85" s="999"/>
      <c r="BX85" s="999"/>
      <c r="BY85" s="534"/>
      <c r="BZ85" s="533"/>
      <c r="CA85" s="533"/>
      <c r="CB85" s="999"/>
      <c r="CC85" s="999"/>
      <c r="CD85" s="534"/>
      <c r="CE85" s="612"/>
      <c r="CF85" s="612"/>
      <c r="CG85" s="609"/>
      <c r="CH85" s="609"/>
    </row>
    <row r="86" spans="2:86" x14ac:dyDescent="0.25">
      <c r="B86" s="643"/>
      <c r="C86" s="643"/>
      <c r="D86" s="643"/>
      <c r="E86" s="643"/>
      <c r="F86" s="643"/>
      <c r="G86" s="643"/>
      <c r="H86" s="643"/>
      <c r="I86" s="643"/>
      <c r="J86" s="643"/>
      <c r="K86" s="643"/>
      <c r="L86" s="643"/>
      <c r="M86" s="643"/>
      <c r="N86" s="643"/>
      <c r="O86" s="643"/>
      <c r="P86" s="643"/>
      <c r="Q86" s="643"/>
      <c r="R86" s="643"/>
      <c r="S86" s="643"/>
      <c r="T86" s="643"/>
      <c r="W86" s="727"/>
      <c r="X86" s="729"/>
      <c r="Y86" s="583"/>
      <c r="Z86" s="585"/>
      <c r="AA86" s="728"/>
      <c r="AB86" s="584"/>
      <c r="AF86" s="604"/>
      <c r="AG86" s="604"/>
      <c r="AH86" s="517"/>
      <c r="AI86" s="517"/>
      <c r="AJ86" s="517"/>
      <c r="AK86" s="528"/>
      <c r="AL86" s="528"/>
      <c r="AM86" s="528"/>
      <c r="AN86" s="529"/>
      <c r="AO86" s="530"/>
      <c r="AP86" s="531"/>
      <c r="AQ86" s="531"/>
      <c r="AR86" s="531"/>
      <c r="AS86" s="612"/>
      <c r="AT86" s="612"/>
      <c r="AU86" s="532"/>
      <c r="AV86" s="532"/>
      <c r="AW86" s="532"/>
      <c r="AX86" s="612"/>
      <c r="AY86" s="612"/>
      <c r="AZ86" s="532"/>
      <c r="BA86" s="532"/>
      <c r="BB86" s="532"/>
      <c r="BC86" s="612"/>
      <c r="BD86" s="612"/>
      <c r="BE86" s="612"/>
      <c r="BF86" s="612"/>
      <c r="BG86" s="612"/>
      <c r="BH86" s="612"/>
      <c r="BI86" s="533"/>
      <c r="BJ86" s="533"/>
      <c r="BK86" s="533"/>
      <c r="BL86" s="533"/>
      <c r="BM86" s="612"/>
      <c r="BN86" s="612"/>
      <c r="BO86" s="534"/>
      <c r="BP86" s="999"/>
      <c r="BQ86" s="999"/>
      <c r="BR86" s="999"/>
      <c r="BS86" s="533"/>
      <c r="BT86" s="533"/>
      <c r="BU86" s="533"/>
      <c r="BV86" s="533"/>
      <c r="BW86" s="999"/>
      <c r="BX86" s="999"/>
      <c r="BY86" s="534"/>
      <c r="BZ86" s="533"/>
      <c r="CA86" s="533"/>
      <c r="CB86" s="999"/>
      <c r="CC86" s="999"/>
      <c r="CD86" s="534"/>
      <c r="CE86" s="612"/>
      <c r="CF86" s="612"/>
      <c r="CG86" s="609"/>
      <c r="CH86" s="609"/>
    </row>
    <row r="87" spans="2:86" x14ac:dyDescent="0.25">
      <c r="B87" s="643"/>
      <c r="C87" s="643"/>
      <c r="D87" s="643"/>
      <c r="E87" s="643"/>
      <c r="F87" s="643"/>
      <c r="G87" s="643"/>
      <c r="H87" s="643"/>
      <c r="I87" s="643"/>
      <c r="J87" s="643"/>
      <c r="K87" s="643"/>
      <c r="L87" s="643"/>
      <c r="M87" s="643"/>
      <c r="N87" s="643"/>
      <c r="O87" s="643"/>
      <c r="P87" s="643"/>
      <c r="Q87" s="643"/>
      <c r="R87" s="643"/>
      <c r="S87" s="643"/>
      <c r="T87" s="643"/>
      <c r="W87" s="727"/>
      <c r="X87" s="729"/>
      <c r="Y87" s="583"/>
      <c r="Z87" s="585"/>
      <c r="AA87" s="728"/>
      <c r="AB87" s="584"/>
      <c r="AF87" s="604"/>
      <c r="AG87" s="604"/>
      <c r="AH87" s="517"/>
      <c r="AI87" s="517"/>
      <c r="AJ87" s="517"/>
      <c r="AK87" s="528"/>
      <c r="AL87" s="528"/>
      <c r="AM87" s="528"/>
      <c r="AN87" s="529"/>
      <c r="AO87" s="530"/>
      <c r="AP87" s="531"/>
      <c r="AQ87" s="531"/>
      <c r="AR87" s="531"/>
      <c r="AS87" s="612"/>
      <c r="AT87" s="612"/>
      <c r="AU87" s="532"/>
      <c r="AV87" s="532"/>
      <c r="AW87" s="532"/>
      <c r="AX87" s="612"/>
      <c r="AY87" s="612"/>
      <c r="AZ87" s="532"/>
      <c r="BA87" s="532"/>
      <c r="BB87" s="532"/>
      <c r="BC87" s="612"/>
      <c r="BD87" s="612"/>
      <c r="BE87" s="612"/>
      <c r="BF87" s="612"/>
      <c r="BG87" s="612"/>
      <c r="BH87" s="612"/>
      <c r="BI87" s="533"/>
      <c r="BJ87" s="533"/>
      <c r="BK87" s="533"/>
      <c r="BL87" s="533"/>
      <c r="BM87" s="612"/>
      <c r="BN87" s="612"/>
      <c r="BO87" s="534"/>
      <c r="BP87" s="999"/>
      <c r="BQ87" s="999"/>
      <c r="BR87" s="999"/>
      <c r="BS87" s="533"/>
      <c r="BT87" s="533"/>
      <c r="BU87" s="533"/>
      <c r="BV87" s="533"/>
      <c r="BW87" s="999"/>
      <c r="BX87" s="999"/>
      <c r="BY87" s="534"/>
      <c r="BZ87" s="533"/>
      <c r="CA87" s="533"/>
      <c r="CB87" s="999"/>
      <c r="CC87" s="999"/>
      <c r="CD87" s="534"/>
      <c r="CE87" s="612"/>
      <c r="CF87" s="612"/>
      <c r="CG87" s="609"/>
      <c r="CH87" s="609"/>
    </row>
    <row r="88" spans="2:86" x14ac:dyDescent="0.25">
      <c r="B88" s="643"/>
      <c r="C88" s="643"/>
      <c r="D88" s="643"/>
      <c r="E88" s="643"/>
      <c r="F88" s="643"/>
      <c r="G88" s="643"/>
      <c r="H88" s="643"/>
      <c r="I88" s="643"/>
      <c r="J88" s="643"/>
      <c r="K88" s="643"/>
      <c r="L88" s="643"/>
      <c r="M88" s="643"/>
      <c r="N88" s="643"/>
      <c r="O88" s="643"/>
      <c r="P88" s="643"/>
      <c r="Q88" s="643"/>
      <c r="R88" s="643"/>
      <c r="S88" s="643"/>
      <c r="T88" s="643"/>
      <c r="W88" s="727"/>
      <c r="X88" s="729"/>
      <c r="Y88" s="583"/>
      <c r="Z88" s="585"/>
      <c r="AA88" s="728"/>
      <c r="AB88" s="584"/>
      <c r="AF88" s="604"/>
      <c r="AG88" s="604"/>
      <c r="AH88" s="517"/>
      <c r="AI88" s="517"/>
      <c r="AJ88" s="517"/>
      <c r="AK88" s="528"/>
      <c r="AL88" s="528"/>
      <c r="AM88" s="528"/>
      <c r="AN88" s="529"/>
      <c r="AO88" s="530"/>
      <c r="AP88" s="531"/>
      <c r="AQ88" s="531"/>
      <c r="AR88" s="531"/>
      <c r="AS88" s="612"/>
      <c r="AT88" s="612"/>
      <c r="AU88" s="532"/>
      <c r="AV88" s="532"/>
      <c r="AW88" s="532"/>
      <c r="AX88" s="612"/>
      <c r="AY88" s="612"/>
      <c r="AZ88" s="532"/>
      <c r="BA88" s="532"/>
      <c r="BB88" s="532"/>
      <c r="BC88" s="612"/>
      <c r="BD88" s="612"/>
      <c r="BE88" s="612"/>
      <c r="BF88" s="612"/>
      <c r="BG88" s="612"/>
      <c r="BH88" s="612"/>
      <c r="BI88" s="533"/>
      <c r="BJ88" s="533"/>
      <c r="BK88" s="533"/>
      <c r="BL88" s="533"/>
      <c r="BM88" s="612"/>
      <c r="BN88" s="612"/>
      <c r="BO88" s="534"/>
      <c r="BP88" s="999"/>
      <c r="BQ88" s="999"/>
      <c r="BR88" s="999"/>
      <c r="BS88" s="533"/>
      <c r="BT88" s="533"/>
      <c r="BU88" s="533"/>
      <c r="BV88" s="533"/>
      <c r="BW88" s="999"/>
      <c r="BX88" s="999"/>
      <c r="BY88" s="534"/>
      <c r="BZ88" s="533"/>
      <c r="CA88" s="533"/>
      <c r="CB88" s="999"/>
      <c r="CC88" s="999"/>
      <c r="CD88" s="534"/>
      <c r="CE88" s="612"/>
      <c r="CF88" s="612"/>
      <c r="CG88" s="609"/>
      <c r="CH88" s="609"/>
    </row>
    <row r="89" spans="2:86" x14ac:dyDescent="0.25">
      <c r="B89" s="484"/>
      <c r="C89" s="484"/>
      <c r="D89" s="484"/>
      <c r="E89" s="484"/>
      <c r="F89" s="484"/>
      <c r="G89" s="484"/>
      <c r="H89" s="484"/>
      <c r="I89" s="484"/>
      <c r="J89" s="484"/>
      <c r="K89" s="484"/>
      <c r="L89" s="484"/>
      <c r="M89" s="484"/>
      <c r="N89" s="484"/>
      <c r="O89" s="484"/>
      <c r="P89" s="484"/>
      <c r="Q89" s="484"/>
      <c r="R89" s="484"/>
      <c r="S89" s="484"/>
      <c r="T89" s="484"/>
      <c r="W89" s="727"/>
      <c r="X89" s="729"/>
      <c r="Y89" s="583"/>
      <c r="Z89" s="585"/>
      <c r="AA89" s="728"/>
      <c r="AB89" s="584"/>
      <c r="AF89" s="604"/>
      <c r="AG89" s="604"/>
      <c r="AH89" s="517"/>
      <c r="AI89" s="517"/>
      <c r="AJ89" s="517"/>
      <c r="AK89" s="528"/>
      <c r="AL89" s="528"/>
      <c r="AM89" s="528"/>
      <c r="AN89" s="529"/>
      <c r="AO89" s="530"/>
      <c r="AP89" s="531"/>
      <c r="AQ89" s="531"/>
      <c r="AR89" s="531"/>
      <c r="AS89" s="612"/>
      <c r="AT89" s="612"/>
      <c r="AU89" s="532"/>
      <c r="AV89" s="532"/>
      <c r="AW89" s="532"/>
      <c r="AX89" s="612"/>
      <c r="AY89" s="612"/>
      <c r="AZ89" s="532"/>
      <c r="BA89" s="532"/>
      <c r="BB89" s="532"/>
      <c r="BC89" s="612"/>
      <c r="BD89" s="612"/>
      <c r="BE89" s="612"/>
      <c r="BF89" s="612"/>
      <c r="BG89" s="612"/>
      <c r="BH89" s="612"/>
      <c r="BI89" s="533"/>
      <c r="BJ89" s="533"/>
      <c r="BK89" s="533"/>
      <c r="BL89" s="533"/>
      <c r="BM89" s="612"/>
      <c r="BN89" s="612"/>
      <c r="BO89" s="534"/>
      <c r="BP89" s="999"/>
      <c r="BQ89" s="999"/>
      <c r="BR89" s="999"/>
      <c r="BS89" s="533"/>
      <c r="BT89" s="533"/>
      <c r="BU89" s="533"/>
      <c r="BV89" s="533"/>
      <c r="BW89" s="999"/>
      <c r="BX89" s="999"/>
      <c r="BY89" s="534"/>
      <c r="BZ89" s="533"/>
      <c r="CA89" s="533"/>
      <c r="CB89" s="999"/>
      <c r="CC89" s="999"/>
      <c r="CD89" s="534"/>
      <c r="CE89" s="612"/>
      <c r="CF89" s="612"/>
      <c r="CG89" s="609"/>
      <c r="CH89" s="609"/>
    </row>
    <row r="90" spans="2:86" x14ac:dyDescent="0.25">
      <c r="B90" s="484"/>
      <c r="C90" s="484"/>
      <c r="D90" s="484"/>
      <c r="E90" s="643"/>
      <c r="F90" s="643"/>
      <c r="G90" s="643"/>
      <c r="H90" s="484"/>
      <c r="I90" s="484"/>
      <c r="J90" s="641"/>
      <c r="K90" s="641"/>
      <c r="L90" s="641"/>
      <c r="M90" s="641"/>
      <c r="N90" s="641"/>
      <c r="O90" s="641"/>
      <c r="P90" s="641"/>
      <c r="Q90" s="641"/>
      <c r="R90" s="484"/>
      <c r="S90" s="484"/>
      <c r="T90" s="484"/>
      <c r="W90" s="727"/>
      <c r="X90" s="729"/>
      <c r="Y90" s="583"/>
      <c r="Z90" s="585"/>
      <c r="AA90" s="728"/>
      <c r="AB90" s="584"/>
      <c r="AF90" s="604"/>
      <c r="AG90" s="604"/>
      <c r="AH90" s="517"/>
      <c r="AI90" s="517"/>
      <c r="AJ90" s="517"/>
      <c r="AK90" s="528"/>
      <c r="AL90" s="528"/>
      <c r="AM90" s="528"/>
      <c r="AN90" s="529"/>
      <c r="AO90" s="530"/>
      <c r="AP90" s="531"/>
      <c r="AQ90" s="531"/>
      <c r="AR90" s="531"/>
      <c r="AS90" s="612"/>
      <c r="AT90" s="612"/>
      <c r="AU90" s="532"/>
      <c r="AV90" s="532"/>
      <c r="AW90" s="532"/>
      <c r="AX90" s="612"/>
      <c r="AY90" s="612"/>
      <c r="AZ90" s="532"/>
      <c r="BA90" s="532"/>
      <c r="BB90" s="532"/>
      <c r="BC90" s="612"/>
      <c r="BD90" s="612"/>
      <c r="BE90" s="612"/>
      <c r="BF90" s="612"/>
      <c r="BG90" s="612"/>
      <c r="BH90" s="612"/>
      <c r="BI90" s="533"/>
      <c r="BJ90" s="533"/>
      <c r="BK90" s="533"/>
      <c r="BL90" s="533"/>
      <c r="BM90" s="612"/>
      <c r="BN90" s="612"/>
      <c r="BO90" s="534"/>
      <c r="BP90" s="999"/>
      <c r="BQ90" s="999"/>
      <c r="BR90" s="999"/>
      <c r="BS90" s="533"/>
      <c r="BT90" s="533"/>
      <c r="BU90" s="533"/>
      <c r="BV90" s="533"/>
      <c r="BW90" s="999"/>
      <c r="BX90" s="999"/>
      <c r="BY90" s="534"/>
      <c r="BZ90" s="533"/>
      <c r="CA90" s="533"/>
      <c r="CB90" s="999"/>
      <c r="CC90" s="999"/>
      <c r="CD90" s="534"/>
      <c r="CE90" s="612"/>
      <c r="CF90" s="612"/>
      <c r="CG90" s="609"/>
      <c r="CH90" s="609"/>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726"/>
      <c r="X91" s="724"/>
      <c r="Y91" s="672"/>
      <c r="Z91" s="673"/>
      <c r="AA91" s="725"/>
      <c r="AB91" s="674"/>
      <c r="AF91" s="604"/>
      <c r="AG91" s="604"/>
      <c r="AH91" s="517"/>
      <c r="AI91" s="517"/>
      <c r="AJ91" s="517"/>
      <c r="AK91" s="528"/>
      <c r="AL91" s="528"/>
      <c r="AM91" s="528"/>
      <c r="AN91" s="529"/>
      <c r="AO91" s="530"/>
      <c r="AP91" s="531"/>
      <c r="AQ91" s="531"/>
      <c r="AR91" s="531"/>
      <c r="AS91" s="612"/>
      <c r="AT91" s="612"/>
      <c r="AU91" s="532"/>
      <c r="AV91" s="532"/>
      <c r="AW91" s="532"/>
      <c r="AX91" s="612"/>
      <c r="AY91" s="612"/>
      <c r="AZ91" s="532"/>
      <c r="BA91" s="532"/>
      <c r="BB91" s="532"/>
      <c r="BC91" s="612"/>
      <c r="BD91" s="612"/>
      <c r="BE91" s="612"/>
      <c r="BF91" s="612"/>
      <c r="BG91" s="612"/>
      <c r="BH91" s="612"/>
      <c r="BI91" s="533"/>
      <c r="BJ91" s="533"/>
      <c r="BK91" s="533"/>
      <c r="BL91" s="533"/>
      <c r="BM91" s="612"/>
      <c r="BN91" s="612"/>
      <c r="BO91" s="534"/>
      <c r="BP91" s="999"/>
      <c r="BQ91" s="999"/>
      <c r="BR91" s="999"/>
      <c r="BS91" s="533"/>
      <c r="BT91" s="533"/>
      <c r="BU91" s="533"/>
      <c r="BV91" s="533"/>
      <c r="BW91" s="999"/>
      <c r="BX91" s="999"/>
      <c r="BY91" s="534"/>
      <c r="BZ91" s="533"/>
      <c r="CA91" s="533"/>
      <c r="CB91" s="999"/>
      <c r="CC91" s="999"/>
      <c r="CD91" s="534"/>
      <c r="CE91" s="612"/>
      <c r="CF91" s="612"/>
      <c r="CG91" s="609"/>
      <c r="CH91" s="609"/>
    </row>
    <row r="92" spans="2:86" x14ac:dyDescent="0.25">
      <c r="I92" s="334"/>
      <c r="J92" s="334"/>
      <c r="K92" s="334"/>
      <c r="L92" s="334"/>
      <c r="M92" s="334"/>
      <c r="N92" s="334"/>
      <c r="O92" s="334"/>
      <c r="P92" s="334"/>
      <c r="Q92" s="334"/>
      <c r="R92" s="334"/>
      <c r="S92" s="334"/>
      <c r="T92" s="334"/>
      <c r="W92" s="617"/>
      <c r="X92" s="617"/>
      <c r="Y92" s="293"/>
      <c r="Z92" s="617"/>
      <c r="AA92" s="617"/>
      <c r="AB92" s="119"/>
      <c r="AF92" s="604"/>
      <c r="AG92" s="604"/>
      <c r="AH92" s="517"/>
      <c r="AI92" s="517"/>
      <c r="AJ92" s="517"/>
      <c r="AK92" s="528"/>
      <c r="AL92" s="528"/>
      <c r="AM92" s="528"/>
      <c r="AN92" s="529"/>
      <c r="AO92" s="530"/>
      <c r="AP92" s="531"/>
      <c r="AQ92" s="531"/>
      <c r="AR92" s="531"/>
      <c r="AS92" s="612"/>
      <c r="AT92" s="612"/>
      <c r="AU92" s="532"/>
      <c r="AV92" s="532"/>
      <c r="AW92" s="532"/>
      <c r="AX92" s="612"/>
      <c r="AY92" s="612"/>
      <c r="AZ92" s="532"/>
      <c r="BA92" s="532"/>
      <c r="BB92" s="532"/>
      <c r="BC92" s="612"/>
      <c r="BD92" s="612"/>
      <c r="BE92" s="612"/>
      <c r="BF92" s="612"/>
      <c r="BG92" s="612"/>
      <c r="BH92" s="612"/>
      <c r="BI92" s="533"/>
      <c r="BJ92" s="533"/>
      <c r="BK92" s="533"/>
      <c r="BL92" s="533"/>
      <c r="BM92" s="612"/>
      <c r="BN92" s="612"/>
      <c r="BO92" s="534"/>
      <c r="BP92" s="999"/>
      <c r="BQ92" s="999"/>
      <c r="BR92" s="999"/>
      <c r="BS92" s="533"/>
      <c r="BT92" s="533"/>
      <c r="BU92" s="533"/>
      <c r="BV92" s="533"/>
      <c r="BW92" s="999"/>
      <c r="BX92" s="999"/>
      <c r="BY92" s="534"/>
      <c r="BZ92" s="533"/>
      <c r="CA92" s="533"/>
      <c r="CB92" s="999"/>
      <c r="CC92" s="999"/>
      <c r="CD92" s="534"/>
      <c r="CE92" s="612"/>
      <c r="CF92" s="612"/>
      <c r="CG92" s="609"/>
      <c r="CH92" s="609"/>
    </row>
    <row r="93" spans="2:86" x14ac:dyDescent="0.25">
      <c r="I93" s="334"/>
      <c r="J93" s="334"/>
      <c r="K93" s="334"/>
      <c r="L93" s="334"/>
      <c r="M93" s="334"/>
      <c r="N93" s="334"/>
      <c r="O93" s="334"/>
      <c r="P93" s="334"/>
      <c r="Q93" s="334"/>
      <c r="R93" s="334"/>
      <c r="S93" s="334"/>
      <c r="T93" s="334"/>
      <c r="W93" s="617"/>
      <c r="X93" s="617"/>
      <c r="Y93" s="293"/>
      <c r="Z93" s="617"/>
      <c r="AA93" s="617"/>
      <c r="AB93" s="119"/>
      <c r="AF93" s="604"/>
      <c r="AG93" s="604"/>
      <c r="AH93" s="517"/>
      <c r="AI93" s="517"/>
      <c r="AJ93" s="517"/>
      <c r="AK93" s="528"/>
      <c r="AL93" s="528"/>
      <c r="AM93" s="528"/>
      <c r="AN93" s="529"/>
      <c r="AO93" s="530"/>
      <c r="AP93" s="531"/>
      <c r="AQ93" s="531"/>
      <c r="AR93" s="531"/>
      <c r="AS93" s="612"/>
      <c r="AT93" s="612"/>
      <c r="AU93" s="532"/>
      <c r="AV93" s="532"/>
      <c r="AW93" s="532"/>
      <c r="AX93" s="612"/>
      <c r="AY93" s="612"/>
      <c r="AZ93" s="532"/>
      <c r="BA93" s="532"/>
      <c r="BB93" s="532"/>
      <c r="BC93" s="612"/>
      <c r="BD93" s="612"/>
      <c r="BE93" s="612"/>
      <c r="BF93" s="612"/>
      <c r="BG93" s="612"/>
      <c r="BH93" s="612"/>
      <c r="BI93" s="533"/>
      <c r="BJ93" s="533"/>
      <c r="BK93" s="533"/>
      <c r="BL93" s="533"/>
      <c r="BM93" s="612"/>
      <c r="BN93" s="612"/>
      <c r="BO93" s="534"/>
      <c r="BP93" s="999"/>
      <c r="BQ93" s="999"/>
      <c r="BR93" s="999"/>
      <c r="BS93" s="533"/>
      <c r="BT93" s="533"/>
      <c r="BU93" s="533"/>
      <c r="BV93" s="533"/>
      <c r="BW93" s="999"/>
      <c r="BX93" s="999"/>
      <c r="BY93" s="534"/>
      <c r="BZ93" s="533"/>
      <c r="CA93" s="533"/>
      <c r="CB93" s="999"/>
      <c r="CC93" s="999"/>
      <c r="CD93" s="534"/>
      <c r="CE93" s="612"/>
      <c r="CF93" s="612"/>
      <c r="CG93" s="609"/>
      <c r="CH93" s="609"/>
    </row>
    <row r="94" spans="2:86" x14ac:dyDescent="0.25">
      <c r="W94" s="617"/>
      <c r="X94" s="617"/>
      <c r="Y94" s="293"/>
      <c r="Z94" s="617"/>
      <c r="AA94" s="617"/>
      <c r="AB94" s="119"/>
      <c r="AF94" s="604"/>
      <c r="AG94" s="604"/>
      <c r="AH94" s="517"/>
      <c r="AI94" s="517"/>
      <c r="AJ94" s="517"/>
      <c r="AK94" s="528"/>
      <c r="AL94" s="528"/>
      <c r="AM94" s="528"/>
      <c r="AN94" s="529"/>
      <c r="AO94" s="530"/>
      <c r="AP94" s="531"/>
      <c r="AQ94" s="531"/>
      <c r="AR94" s="531"/>
      <c r="AS94" s="612"/>
      <c r="AT94" s="612"/>
      <c r="AU94" s="532"/>
      <c r="AV94" s="532"/>
      <c r="AW94" s="532"/>
      <c r="AX94" s="612"/>
      <c r="AY94" s="612"/>
      <c r="AZ94" s="532"/>
      <c r="BA94" s="532"/>
      <c r="BB94" s="532"/>
      <c r="BC94" s="612"/>
      <c r="BD94" s="612"/>
      <c r="BE94" s="612"/>
      <c r="BF94" s="612"/>
      <c r="BG94" s="612"/>
      <c r="BH94" s="612"/>
      <c r="BI94" s="533"/>
      <c r="BJ94" s="533"/>
      <c r="BK94" s="533"/>
      <c r="BL94" s="533"/>
      <c r="BM94" s="612"/>
      <c r="BN94" s="612"/>
      <c r="BO94" s="534"/>
      <c r="BP94" s="999"/>
      <c r="BQ94" s="999"/>
      <c r="BR94" s="999"/>
      <c r="BS94" s="533"/>
      <c r="BT94" s="533"/>
      <c r="BU94" s="533"/>
      <c r="BV94" s="533"/>
      <c r="BW94" s="999"/>
      <c r="BX94" s="999"/>
      <c r="BY94" s="534"/>
      <c r="BZ94" s="533"/>
      <c r="CA94" s="533"/>
      <c r="CB94" s="999"/>
      <c r="CC94" s="999"/>
      <c r="CD94" s="534"/>
      <c r="CE94" s="612"/>
      <c r="CF94" s="612"/>
      <c r="CG94" s="609"/>
      <c r="CH94" s="609"/>
    </row>
    <row r="95" spans="2:86" x14ac:dyDescent="0.25">
      <c r="I95" s="642"/>
      <c r="J95" s="642"/>
      <c r="K95" s="642"/>
      <c r="L95" s="642"/>
      <c r="M95" s="642"/>
      <c r="N95" s="642"/>
      <c r="O95" s="642"/>
      <c r="P95" s="642"/>
      <c r="Q95" s="642"/>
      <c r="R95" s="642"/>
      <c r="S95" s="642"/>
      <c r="T95" s="642"/>
      <c r="W95" s="617"/>
      <c r="X95" s="617"/>
      <c r="Y95" s="293"/>
      <c r="Z95" s="617"/>
      <c r="AA95" s="617"/>
      <c r="AB95" s="119"/>
      <c r="AF95" s="604"/>
      <c r="AG95" s="604"/>
      <c r="AH95" s="517"/>
      <c r="AI95" s="517"/>
      <c r="AJ95" s="517"/>
      <c r="AK95" s="528"/>
      <c r="AL95" s="528"/>
      <c r="AM95" s="528"/>
      <c r="AN95" s="529"/>
      <c r="AO95" s="530"/>
      <c r="AP95" s="531"/>
      <c r="AQ95" s="531"/>
      <c r="AR95" s="531"/>
      <c r="AS95" s="612"/>
      <c r="AT95" s="612"/>
      <c r="AU95" s="532"/>
      <c r="AV95" s="532"/>
      <c r="AW95" s="532"/>
      <c r="AX95" s="612"/>
      <c r="AY95" s="612"/>
      <c r="AZ95" s="532"/>
      <c r="BA95" s="532"/>
      <c r="BB95" s="532"/>
      <c r="BC95" s="612"/>
      <c r="BD95" s="612"/>
      <c r="BE95" s="612"/>
      <c r="BF95" s="612"/>
      <c r="BG95" s="612"/>
      <c r="BH95" s="612"/>
      <c r="BI95" s="533"/>
      <c r="BJ95" s="533"/>
      <c r="BK95" s="533"/>
      <c r="BL95" s="533"/>
      <c r="BM95" s="612"/>
      <c r="BN95" s="612"/>
      <c r="BO95" s="534"/>
      <c r="BP95" s="999"/>
      <c r="BQ95" s="999"/>
      <c r="BR95" s="999"/>
      <c r="BS95" s="533"/>
      <c r="BT95" s="533"/>
      <c r="BU95" s="533"/>
      <c r="BV95" s="533"/>
      <c r="BW95" s="999"/>
      <c r="BX95" s="999"/>
      <c r="BY95" s="534"/>
      <c r="BZ95" s="533"/>
      <c r="CA95" s="533"/>
      <c r="CB95" s="999"/>
      <c r="CC95" s="999"/>
      <c r="CD95" s="534"/>
      <c r="CE95" s="612"/>
      <c r="CF95" s="612"/>
      <c r="CG95" s="609"/>
      <c r="CH95" s="609"/>
    </row>
    <row r="96" spans="2:86" x14ac:dyDescent="0.25">
      <c r="I96" s="643"/>
      <c r="J96" s="643"/>
      <c r="K96" s="643"/>
      <c r="L96" s="643"/>
      <c r="M96" s="643"/>
      <c r="N96" s="643"/>
      <c r="O96" s="643"/>
      <c r="P96" s="643"/>
      <c r="Q96" s="643"/>
      <c r="R96" s="643"/>
      <c r="S96" s="643"/>
      <c r="T96" s="643"/>
      <c r="W96" s="617"/>
      <c r="X96" s="617"/>
      <c r="Y96" s="293"/>
      <c r="Z96" s="617"/>
      <c r="AA96" s="617"/>
      <c r="AB96" s="119"/>
      <c r="AF96" s="604"/>
      <c r="AG96" s="604"/>
      <c r="AH96" s="517"/>
      <c r="AI96" s="517"/>
      <c r="AJ96" s="517"/>
      <c r="AK96" s="528"/>
      <c r="AL96" s="528"/>
      <c r="AM96" s="528"/>
      <c r="AN96" s="529"/>
      <c r="AO96" s="530"/>
      <c r="AP96" s="531"/>
      <c r="AQ96" s="531"/>
      <c r="AR96" s="531"/>
      <c r="AS96" s="612"/>
      <c r="AT96" s="612"/>
      <c r="AU96" s="532"/>
      <c r="AV96" s="532"/>
      <c r="AW96" s="532"/>
      <c r="AX96" s="612"/>
      <c r="AY96" s="612"/>
      <c r="AZ96" s="532"/>
      <c r="BA96" s="532"/>
      <c r="BB96" s="532"/>
      <c r="BC96" s="612"/>
      <c r="BD96" s="612"/>
      <c r="BE96" s="612"/>
      <c r="BF96" s="612"/>
      <c r="BG96" s="612"/>
      <c r="BH96" s="612"/>
      <c r="BI96" s="533"/>
      <c r="BJ96" s="533"/>
      <c r="BK96" s="533"/>
      <c r="BL96" s="533"/>
      <c r="BM96" s="612"/>
      <c r="BN96" s="612"/>
      <c r="BO96" s="534"/>
      <c r="BP96" s="999"/>
      <c r="BQ96" s="999"/>
      <c r="BR96" s="999"/>
      <c r="BS96" s="533"/>
      <c r="BT96" s="533"/>
      <c r="BU96" s="533"/>
      <c r="BV96" s="533"/>
      <c r="BW96" s="999"/>
      <c r="BX96" s="999"/>
      <c r="BY96" s="534"/>
      <c r="BZ96" s="533"/>
      <c r="CA96" s="533"/>
      <c r="CB96" s="999"/>
      <c r="CC96" s="999"/>
      <c r="CD96" s="534"/>
      <c r="CE96" s="612"/>
      <c r="CF96" s="612"/>
      <c r="CG96" s="609"/>
      <c r="CH96" s="609"/>
    </row>
    <row r="97" spans="2:86" x14ac:dyDescent="0.25">
      <c r="I97" s="643"/>
      <c r="J97" s="643"/>
      <c r="K97" s="643"/>
      <c r="L97" s="643"/>
      <c r="M97" s="643"/>
      <c r="N97" s="643"/>
      <c r="O97" s="643"/>
      <c r="P97" s="643"/>
      <c r="Q97" s="643"/>
      <c r="R97" s="643"/>
      <c r="S97" s="643"/>
      <c r="T97" s="643"/>
      <c r="W97" s="617"/>
      <c r="X97" s="617"/>
      <c r="Y97" s="293"/>
      <c r="Z97" s="617"/>
      <c r="AA97" s="617"/>
      <c r="AB97" s="119"/>
      <c r="AF97" s="604"/>
      <c r="AG97" s="604"/>
      <c r="AH97" s="517"/>
      <c r="AI97" s="517"/>
      <c r="AJ97" s="517"/>
      <c r="AK97" s="528"/>
      <c r="AL97" s="528"/>
      <c r="AM97" s="528"/>
      <c r="AN97" s="529"/>
      <c r="AO97" s="530"/>
      <c r="AP97" s="531"/>
      <c r="AQ97" s="531"/>
      <c r="AR97" s="531"/>
      <c r="AS97" s="612"/>
      <c r="AT97" s="612"/>
      <c r="AU97" s="532"/>
      <c r="AV97" s="532"/>
      <c r="AW97" s="532"/>
      <c r="AX97" s="612"/>
      <c r="AY97" s="612"/>
      <c r="AZ97" s="532"/>
      <c r="BA97" s="532"/>
      <c r="BB97" s="532"/>
      <c r="BC97" s="612"/>
      <c r="BD97" s="612"/>
      <c r="BE97" s="612"/>
      <c r="BF97" s="612"/>
      <c r="BG97" s="612"/>
      <c r="BH97" s="612"/>
      <c r="BI97" s="533"/>
      <c r="BJ97" s="533"/>
      <c r="BK97" s="533"/>
      <c r="BL97" s="533"/>
      <c r="BM97" s="612"/>
      <c r="BN97" s="612"/>
      <c r="BO97" s="534"/>
      <c r="BP97" s="999"/>
      <c r="BQ97" s="999"/>
      <c r="BR97" s="999"/>
      <c r="BS97" s="533"/>
      <c r="BT97" s="533"/>
      <c r="BU97" s="533"/>
      <c r="BV97" s="533"/>
      <c r="BW97" s="999"/>
      <c r="BX97" s="999"/>
      <c r="BY97" s="534"/>
      <c r="BZ97" s="533"/>
      <c r="CA97" s="533"/>
      <c r="CB97" s="999"/>
      <c r="CC97" s="999"/>
      <c r="CD97" s="534"/>
      <c r="CE97" s="612"/>
      <c r="CF97" s="612"/>
      <c r="CG97" s="609"/>
      <c r="CH97" s="609"/>
    </row>
    <row r="98" spans="2:86" x14ac:dyDescent="0.25">
      <c r="B98" s="643"/>
      <c r="C98" s="643"/>
      <c r="D98" s="643"/>
      <c r="E98" s="643"/>
      <c r="F98" s="643"/>
      <c r="G98" s="643"/>
      <c r="H98" s="643"/>
      <c r="I98" s="643"/>
      <c r="J98" s="643"/>
      <c r="K98" s="643"/>
      <c r="L98" s="643"/>
      <c r="M98" s="643"/>
      <c r="N98" s="643"/>
      <c r="O98" s="643"/>
      <c r="P98" s="643"/>
      <c r="Q98" s="643"/>
      <c r="R98" s="643"/>
      <c r="S98" s="643"/>
      <c r="T98" s="643"/>
      <c r="W98" s="617"/>
      <c r="X98" s="617"/>
      <c r="Y98" s="293"/>
      <c r="Z98" s="617"/>
      <c r="AA98" s="617"/>
      <c r="AB98" s="119"/>
      <c r="AF98" s="604"/>
      <c r="AG98" s="604"/>
      <c r="AH98" s="517"/>
      <c r="AI98" s="517"/>
      <c r="AJ98" s="517"/>
      <c r="AK98" s="528"/>
      <c r="AL98" s="528"/>
      <c r="AM98" s="528"/>
      <c r="AN98" s="529"/>
      <c r="AO98" s="530"/>
      <c r="AP98" s="531"/>
      <c r="AQ98" s="531"/>
      <c r="AR98" s="531"/>
      <c r="AS98" s="612"/>
      <c r="AT98" s="612"/>
      <c r="AU98" s="532"/>
      <c r="AV98" s="532"/>
      <c r="AW98" s="532"/>
      <c r="AX98" s="612"/>
      <c r="AY98" s="612"/>
      <c r="AZ98" s="532"/>
      <c r="BA98" s="532"/>
      <c r="BB98" s="532"/>
      <c r="BC98" s="612"/>
      <c r="BD98" s="612"/>
      <c r="BE98" s="612"/>
      <c r="BF98" s="612"/>
      <c r="BG98" s="612"/>
      <c r="BH98" s="612"/>
      <c r="BI98" s="533"/>
      <c r="BJ98" s="533"/>
      <c r="BK98" s="533"/>
      <c r="BL98" s="533"/>
      <c r="BM98" s="612"/>
      <c r="BN98" s="612"/>
      <c r="BO98" s="534"/>
      <c r="BP98" s="999"/>
      <c r="BQ98" s="999"/>
      <c r="BR98" s="999"/>
      <c r="BS98" s="533"/>
      <c r="BT98" s="533"/>
      <c r="BU98" s="533"/>
      <c r="BV98" s="533"/>
      <c r="BW98" s="999"/>
      <c r="BX98" s="999"/>
      <c r="BY98" s="534"/>
      <c r="BZ98" s="533"/>
      <c r="CA98" s="533"/>
      <c r="CB98" s="999"/>
      <c r="CC98" s="999"/>
      <c r="CD98" s="534"/>
      <c r="CE98" s="612"/>
      <c r="CF98" s="612"/>
      <c r="CG98" s="609"/>
      <c r="CH98" s="609"/>
    </row>
    <row r="99" spans="2:86" x14ac:dyDescent="0.25">
      <c r="B99" s="643"/>
      <c r="C99" s="643"/>
      <c r="D99" s="643"/>
      <c r="E99" s="643"/>
      <c r="F99" s="643"/>
      <c r="G99" s="643"/>
      <c r="H99" s="643"/>
      <c r="I99" s="643"/>
      <c r="J99" s="643"/>
      <c r="K99" s="643"/>
      <c r="L99" s="643"/>
      <c r="M99" s="643"/>
      <c r="N99" s="643"/>
      <c r="O99" s="643"/>
      <c r="P99" s="643"/>
      <c r="Q99" s="643"/>
      <c r="R99" s="643"/>
      <c r="S99" s="643"/>
      <c r="T99" s="643"/>
      <c r="W99" s="617"/>
      <c r="X99" s="617"/>
      <c r="Y99" s="293"/>
      <c r="Z99" s="617"/>
      <c r="AA99" s="617"/>
      <c r="AB99" s="119"/>
      <c r="AF99" s="604"/>
      <c r="AG99" s="604"/>
      <c r="AH99" s="517"/>
      <c r="AI99" s="517"/>
      <c r="AJ99" s="517"/>
      <c r="AK99" s="528"/>
      <c r="AL99" s="528"/>
      <c r="AM99" s="528"/>
      <c r="AN99" s="529"/>
      <c r="AO99" s="530"/>
      <c r="AP99" s="531"/>
      <c r="AQ99" s="531"/>
      <c r="AR99" s="531"/>
      <c r="AS99" s="612"/>
      <c r="AT99" s="612"/>
      <c r="AU99" s="532"/>
      <c r="AV99" s="532"/>
      <c r="AW99" s="532"/>
      <c r="AX99" s="612"/>
      <c r="AY99" s="612"/>
      <c r="AZ99" s="532"/>
      <c r="BA99" s="532"/>
      <c r="BB99" s="532"/>
      <c r="BC99" s="612"/>
      <c r="BD99" s="612"/>
      <c r="BE99" s="612"/>
      <c r="BF99" s="612"/>
      <c r="BG99" s="612"/>
      <c r="BH99" s="612"/>
      <c r="BI99" s="533"/>
      <c r="BJ99" s="533"/>
      <c r="BK99" s="533"/>
      <c r="BL99" s="533"/>
      <c r="BM99" s="612"/>
      <c r="BN99" s="612"/>
      <c r="BO99" s="534"/>
      <c r="BP99" s="999"/>
      <c r="BQ99" s="999"/>
      <c r="BR99" s="999"/>
      <c r="BS99" s="533"/>
      <c r="BT99" s="533"/>
      <c r="BU99" s="533"/>
      <c r="BV99" s="533"/>
      <c r="BW99" s="999"/>
      <c r="BX99" s="999"/>
      <c r="BY99" s="534"/>
      <c r="BZ99" s="533"/>
      <c r="CA99" s="533"/>
      <c r="CB99" s="999"/>
      <c r="CC99" s="999"/>
      <c r="CD99" s="534"/>
      <c r="CE99" s="612"/>
      <c r="CF99" s="612"/>
      <c r="CG99" s="609"/>
      <c r="CH99" s="609"/>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617"/>
      <c r="X100" s="617"/>
      <c r="Y100" s="293"/>
      <c r="Z100" s="617"/>
      <c r="AA100" s="617"/>
      <c r="AB100" s="119"/>
      <c r="AF100" s="604"/>
      <c r="AG100" s="604"/>
      <c r="AH100" s="517"/>
      <c r="AI100" s="517"/>
      <c r="AJ100" s="517"/>
      <c r="AK100" s="528"/>
      <c r="AL100" s="528"/>
      <c r="AM100" s="528"/>
      <c r="AN100" s="529"/>
      <c r="AO100" s="530"/>
      <c r="AP100" s="531"/>
      <c r="AQ100" s="531"/>
      <c r="AR100" s="531"/>
      <c r="AS100" s="612"/>
      <c r="AT100" s="612"/>
      <c r="AU100" s="532"/>
      <c r="AV100" s="532"/>
      <c r="AW100" s="532"/>
      <c r="AX100" s="612"/>
      <c r="AY100" s="612"/>
      <c r="AZ100" s="532"/>
      <c r="BA100" s="532"/>
      <c r="BB100" s="532"/>
      <c r="BC100" s="612"/>
      <c r="BD100" s="612"/>
      <c r="BE100" s="612"/>
      <c r="BF100" s="612"/>
      <c r="BG100" s="612"/>
      <c r="BH100" s="612"/>
      <c r="BI100" s="533"/>
      <c r="BJ100" s="533"/>
      <c r="BK100" s="533"/>
      <c r="BL100" s="533"/>
      <c r="BM100" s="612"/>
      <c r="BN100" s="612"/>
      <c r="BO100" s="534"/>
      <c r="BP100" s="999"/>
      <c r="BQ100" s="999"/>
      <c r="BR100" s="999"/>
      <c r="BS100" s="533"/>
      <c r="BT100" s="533"/>
      <c r="BU100" s="533"/>
      <c r="BV100" s="533"/>
      <c r="BW100" s="999"/>
      <c r="BX100" s="999"/>
      <c r="BY100" s="534"/>
      <c r="BZ100" s="533"/>
      <c r="CA100" s="533"/>
      <c r="CB100" s="999"/>
      <c r="CC100" s="999"/>
      <c r="CD100" s="534"/>
      <c r="CE100" s="612"/>
      <c r="CF100" s="612"/>
      <c r="CG100" s="609"/>
      <c r="CH100" s="609"/>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617"/>
      <c r="X101" s="617"/>
      <c r="Y101" s="293"/>
      <c r="Z101" s="617"/>
      <c r="AA101" s="617"/>
      <c r="AB101" s="119"/>
      <c r="AF101" s="604"/>
      <c r="AG101" s="604"/>
      <c r="AH101" s="517"/>
      <c r="AI101" s="517"/>
      <c r="AJ101" s="517"/>
      <c r="AK101" s="528"/>
      <c r="AL101" s="528"/>
      <c r="AM101" s="528"/>
      <c r="AN101" s="529"/>
      <c r="AO101" s="530"/>
      <c r="AP101" s="531"/>
      <c r="AQ101" s="531"/>
      <c r="AR101" s="531"/>
      <c r="AS101" s="612"/>
      <c r="AT101" s="612"/>
      <c r="AU101" s="532"/>
      <c r="AV101" s="532"/>
      <c r="AW101" s="532"/>
      <c r="AX101" s="612"/>
      <c r="AY101" s="612"/>
      <c r="AZ101" s="532"/>
      <c r="BA101" s="532"/>
      <c r="BB101" s="532"/>
      <c r="BC101" s="612"/>
      <c r="BD101" s="612"/>
      <c r="BE101" s="612"/>
      <c r="BF101" s="612"/>
      <c r="BG101" s="612"/>
      <c r="BH101" s="612"/>
      <c r="BI101" s="533"/>
      <c r="BJ101" s="533"/>
      <c r="BK101" s="533"/>
      <c r="BL101" s="533"/>
      <c r="BM101" s="612"/>
      <c r="BN101" s="612"/>
      <c r="BO101" s="534"/>
      <c r="BP101" s="999"/>
      <c r="BQ101" s="999"/>
      <c r="BR101" s="999"/>
      <c r="BS101" s="533"/>
      <c r="BT101" s="533"/>
      <c r="BU101" s="533"/>
      <c r="BV101" s="533"/>
      <c r="BW101" s="999"/>
      <c r="BX101" s="999"/>
      <c r="BY101" s="534"/>
      <c r="BZ101" s="533"/>
      <c r="CA101" s="533"/>
      <c r="CB101" s="999"/>
      <c r="CC101" s="999"/>
      <c r="CD101" s="534"/>
      <c r="CE101" s="612"/>
      <c r="CF101" s="612"/>
      <c r="CG101" s="609"/>
      <c r="CH101" s="609"/>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617"/>
      <c r="X102" s="617"/>
      <c r="Y102" s="293"/>
      <c r="Z102" s="617"/>
      <c r="AA102" s="617"/>
      <c r="AB102" s="119"/>
      <c r="AF102" s="604"/>
      <c r="AG102" s="604"/>
      <c r="AH102" s="517"/>
      <c r="AI102" s="517"/>
      <c r="AJ102" s="517"/>
      <c r="AK102" s="528"/>
      <c r="AL102" s="528"/>
      <c r="AM102" s="528"/>
      <c r="AN102" s="529"/>
      <c r="AO102" s="530"/>
      <c r="AP102" s="531"/>
      <c r="AQ102" s="531"/>
      <c r="AR102" s="531"/>
      <c r="AS102" s="612"/>
      <c r="AT102" s="612"/>
      <c r="AU102" s="532"/>
      <c r="AV102" s="532"/>
      <c r="AW102" s="532"/>
      <c r="AX102" s="612"/>
      <c r="AY102" s="612"/>
      <c r="AZ102" s="532"/>
      <c r="BA102" s="532"/>
      <c r="BB102" s="532"/>
      <c r="BC102" s="612"/>
      <c r="BD102" s="612"/>
      <c r="BE102" s="612"/>
      <c r="BF102" s="612"/>
      <c r="BG102" s="612"/>
      <c r="BH102" s="612"/>
      <c r="BI102" s="533"/>
      <c r="BJ102" s="533"/>
      <c r="BK102" s="533"/>
      <c r="BL102" s="533"/>
      <c r="BM102" s="612"/>
      <c r="BN102" s="612"/>
      <c r="BO102" s="534"/>
      <c r="BP102" s="999"/>
      <c r="BQ102" s="999"/>
      <c r="BR102" s="999"/>
      <c r="BS102" s="533"/>
      <c r="BT102" s="533"/>
      <c r="BU102" s="533"/>
      <c r="BV102" s="533"/>
      <c r="BW102" s="999"/>
      <c r="BX102" s="999"/>
      <c r="BY102" s="534"/>
      <c r="BZ102" s="533"/>
      <c r="CA102" s="533"/>
      <c r="CB102" s="999"/>
      <c r="CC102" s="999"/>
      <c r="CD102" s="534"/>
      <c r="CE102" s="612"/>
      <c r="CF102" s="612"/>
      <c r="CG102" s="609"/>
      <c r="CH102" s="609"/>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617"/>
      <c r="X103" s="617"/>
      <c r="Y103" s="293"/>
      <c r="Z103" s="617"/>
      <c r="AA103" s="617"/>
      <c r="AB103" s="119"/>
      <c r="AF103" s="604"/>
      <c r="AG103" s="604"/>
      <c r="AH103" s="517"/>
      <c r="AI103" s="517"/>
      <c r="AJ103" s="517"/>
      <c r="AK103" s="528"/>
      <c r="AL103" s="528"/>
      <c r="AM103" s="528"/>
      <c r="AN103" s="529"/>
      <c r="AO103" s="530"/>
      <c r="AP103" s="531"/>
      <c r="AQ103" s="531"/>
      <c r="AR103" s="531"/>
      <c r="AS103" s="612"/>
      <c r="AT103" s="612"/>
      <c r="AU103" s="532"/>
      <c r="AV103" s="532"/>
      <c r="AW103" s="532"/>
      <c r="AX103" s="612"/>
      <c r="AY103" s="612"/>
      <c r="AZ103" s="532"/>
      <c r="BA103" s="532"/>
      <c r="BB103" s="532"/>
      <c r="BC103" s="612"/>
      <c r="BD103" s="612"/>
      <c r="BE103" s="612"/>
      <c r="BF103" s="612"/>
      <c r="BG103" s="612"/>
      <c r="BH103" s="612"/>
      <c r="BI103" s="533"/>
      <c r="BJ103" s="533"/>
      <c r="BK103" s="533"/>
      <c r="BL103" s="533"/>
      <c r="BM103" s="612"/>
      <c r="BN103" s="612"/>
      <c r="BO103" s="534"/>
      <c r="BP103" s="999"/>
      <c r="BQ103" s="999"/>
      <c r="BR103" s="999"/>
      <c r="BS103" s="533"/>
      <c r="BT103" s="533"/>
      <c r="BU103" s="533"/>
      <c r="BV103" s="533"/>
      <c r="BW103" s="999"/>
      <c r="BX103" s="999"/>
      <c r="BY103" s="534"/>
      <c r="BZ103" s="533"/>
      <c r="CA103" s="533"/>
      <c r="CB103" s="999"/>
      <c r="CC103" s="999"/>
      <c r="CD103" s="534"/>
      <c r="CE103" s="612"/>
      <c r="CF103" s="612"/>
      <c r="CG103" s="609"/>
      <c r="CH103" s="609"/>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617"/>
      <c r="X104" s="617"/>
      <c r="Y104" s="293"/>
      <c r="Z104" s="617"/>
      <c r="AA104" s="617"/>
      <c r="AB104" s="119"/>
      <c r="AF104" s="604"/>
      <c r="AG104" s="604"/>
      <c r="AH104" s="517"/>
      <c r="AI104" s="517"/>
      <c r="AJ104" s="517"/>
      <c r="AK104" s="528"/>
      <c r="AL104" s="528"/>
      <c r="AM104" s="528"/>
      <c r="AN104" s="529"/>
      <c r="AO104" s="530"/>
      <c r="AP104" s="531"/>
      <c r="AQ104" s="531"/>
      <c r="AR104" s="531"/>
      <c r="AS104" s="612"/>
      <c r="AT104" s="612"/>
      <c r="AU104" s="532"/>
      <c r="AV104" s="532"/>
      <c r="AW104" s="532"/>
      <c r="AX104" s="612"/>
      <c r="AY104" s="612"/>
      <c r="AZ104" s="532"/>
      <c r="BA104" s="532"/>
      <c r="BB104" s="532"/>
      <c r="BC104" s="612"/>
      <c r="BD104" s="612"/>
      <c r="BE104" s="612"/>
      <c r="BF104" s="612"/>
      <c r="BG104" s="612"/>
      <c r="BH104" s="612"/>
      <c r="BI104" s="533"/>
      <c r="BJ104" s="533"/>
      <c r="BK104" s="533"/>
      <c r="BL104" s="533"/>
      <c r="BM104" s="612"/>
      <c r="BN104" s="612"/>
      <c r="BO104" s="534"/>
      <c r="BP104" s="999"/>
      <c r="BQ104" s="999"/>
      <c r="BR104" s="999"/>
      <c r="BS104" s="533"/>
      <c r="BT104" s="533"/>
      <c r="BU104" s="533"/>
      <c r="BV104" s="533"/>
      <c r="BW104" s="999"/>
      <c r="BX104" s="999"/>
      <c r="BY104" s="534"/>
      <c r="BZ104" s="533"/>
      <c r="CA104" s="533"/>
      <c r="CB104" s="999"/>
      <c r="CC104" s="999"/>
      <c r="CD104" s="534"/>
      <c r="CE104" s="612"/>
      <c r="CF104" s="612"/>
      <c r="CG104" s="609"/>
      <c r="CH104" s="609"/>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617"/>
      <c r="AA105" s="32"/>
      <c r="AB105" s="32"/>
      <c r="AF105" s="1308"/>
      <c r="AG105" s="1308"/>
      <c r="AH105" s="608"/>
      <c r="AI105" s="608"/>
      <c r="AJ105" s="608"/>
      <c r="AK105" s="296"/>
      <c r="AL105" s="296"/>
      <c r="AM105" s="296"/>
      <c r="AN105" s="535"/>
      <c r="AO105" s="536"/>
      <c r="AP105" s="537"/>
      <c r="AQ105" s="537"/>
      <c r="AR105" s="537"/>
      <c r="AS105" s="609"/>
      <c r="AT105" s="609"/>
      <c r="AU105" s="538"/>
      <c r="AV105" s="538"/>
      <c r="AW105" s="538"/>
      <c r="AX105" s="609"/>
      <c r="AY105" s="609"/>
      <c r="AZ105" s="539"/>
      <c r="BA105" s="539"/>
      <c r="BB105" s="539"/>
      <c r="BC105" s="609"/>
      <c r="BD105" s="609"/>
      <c r="BE105" s="609"/>
      <c r="BF105" s="609"/>
      <c r="BG105" s="609"/>
      <c r="BH105" s="609"/>
      <c r="BI105" s="540"/>
      <c r="BJ105" s="540"/>
      <c r="BK105" s="540"/>
      <c r="BL105" s="540"/>
      <c r="BM105" s="609"/>
      <c r="BN105" s="609"/>
      <c r="BO105" s="541"/>
      <c r="BP105" s="989"/>
      <c r="BQ105" s="989"/>
      <c r="BR105" s="989"/>
      <c r="BS105" s="540"/>
      <c r="BT105" s="540"/>
      <c r="BU105" s="540"/>
      <c r="BV105" s="540"/>
      <c r="BW105" s="989"/>
      <c r="BX105" s="989"/>
      <c r="BY105" s="541"/>
      <c r="BZ105" s="540"/>
      <c r="CA105" s="540"/>
      <c r="CB105" s="989"/>
      <c r="CC105" s="989"/>
      <c r="CD105" s="541"/>
      <c r="CE105" s="609"/>
      <c r="CF105" s="609"/>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617"/>
      <c r="AA106" s="587"/>
      <c r="AB106" s="587"/>
      <c r="AF106" s="604"/>
      <c r="AG106" s="604"/>
      <c r="AH106" s="604"/>
      <c r="AI106" s="604"/>
      <c r="AJ106" s="604"/>
      <c r="AK106" s="610"/>
      <c r="AL106" s="610"/>
      <c r="AM106" s="610"/>
      <c r="AN106" s="610"/>
      <c r="AO106" s="610"/>
      <c r="AP106" s="610"/>
      <c r="AQ106" s="610"/>
      <c r="AR106" s="610"/>
      <c r="AS106" s="1306"/>
      <c r="AT106" s="1306"/>
      <c r="AU106" s="1306"/>
      <c r="AV106" s="610"/>
      <c r="AW106" s="610"/>
      <c r="AX106" s="1306"/>
      <c r="AY106" s="1306"/>
      <c r="AZ106" s="1306"/>
      <c r="BA106" s="610"/>
      <c r="BB106" s="610"/>
      <c r="BC106" s="1306"/>
      <c r="BD106" s="1306"/>
      <c r="BE106" s="610"/>
      <c r="BF106" s="610"/>
      <c r="BG106" s="610"/>
      <c r="BH106" s="1306"/>
      <c r="BI106" s="1306"/>
      <c r="BJ106" s="610"/>
      <c r="BK106" s="610"/>
      <c r="BL106" s="610"/>
      <c r="BM106" s="1306"/>
      <c r="BN106" s="1306"/>
      <c r="BO106" s="610"/>
      <c r="BP106" s="991"/>
      <c r="BQ106" s="991"/>
      <c r="BR106" s="1306"/>
      <c r="BS106" s="1306"/>
      <c r="BT106" s="991"/>
      <c r="BU106" s="991"/>
      <c r="BV106" s="991"/>
      <c r="BW106" s="1306"/>
      <c r="BX106" s="1306"/>
      <c r="BY106" s="991"/>
      <c r="BZ106" s="991"/>
      <c r="CA106" s="991"/>
      <c r="CB106" s="1306"/>
      <c r="CC106" s="1306"/>
      <c r="CD106" s="991"/>
      <c r="CE106" s="610"/>
      <c r="CF106" s="610"/>
      <c r="CG106" s="1307"/>
      <c r="CH106" s="1307"/>
    </row>
    <row r="107" spans="2:86" x14ac:dyDescent="0.25">
      <c r="W107" s="587"/>
      <c r="X107" s="587"/>
      <c r="Y107" s="629"/>
      <c r="Z107" s="617"/>
      <c r="AA107" s="587"/>
      <c r="AB107" s="587"/>
      <c r="AF107" s="604"/>
      <c r="AG107" s="604"/>
      <c r="AH107" s="604"/>
      <c r="AI107" s="604"/>
      <c r="AJ107" s="60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6">
    <mergeCell ref="BP2:BT2"/>
    <mergeCell ref="BU2:BY2"/>
    <mergeCell ref="BP61:BT61"/>
    <mergeCell ref="BU61:BY61"/>
    <mergeCell ref="BR106:BS106"/>
    <mergeCell ref="BW106:BX106"/>
    <mergeCell ref="BZ2:CD2"/>
    <mergeCell ref="BZ61:CD61"/>
    <mergeCell ref="CB106:CC106"/>
    <mergeCell ref="W60:X60"/>
    <mergeCell ref="AQ61:AU61"/>
    <mergeCell ref="AV61:AZ61"/>
    <mergeCell ref="BA61:BE61"/>
    <mergeCell ref="D77:F77"/>
    <mergeCell ref="S69:U69"/>
    <mergeCell ref="I77:K77"/>
    <mergeCell ref="N69:P69"/>
    <mergeCell ref="N70:P70"/>
    <mergeCell ref="N71:P71"/>
    <mergeCell ref="C65:D65"/>
    <mergeCell ref="Q63:R63"/>
    <mergeCell ref="Q64:R64"/>
    <mergeCell ref="D75:F75"/>
    <mergeCell ref="D76:F76"/>
    <mergeCell ref="N75:P75"/>
    <mergeCell ref="N76:P76"/>
    <mergeCell ref="CG106:CH106"/>
    <mergeCell ref="AF105:AG105"/>
    <mergeCell ref="AS106:AU106"/>
    <mergeCell ref="AX106:AZ106"/>
    <mergeCell ref="BC106:BD106"/>
    <mergeCell ref="BH106:BI106"/>
    <mergeCell ref="BM106:BN106"/>
    <mergeCell ref="BK61:BO61"/>
    <mergeCell ref="CG60:CH60"/>
    <mergeCell ref="CG61:CH61"/>
    <mergeCell ref="BF61:BJ61"/>
    <mergeCell ref="CG2:CH2"/>
    <mergeCell ref="A3:D3"/>
    <mergeCell ref="Q3:U3"/>
    <mergeCell ref="AQ2:AU2"/>
    <mergeCell ref="AV2:AZ2"/>
    <mergeCell ref="BF2:BJ2"/>
    <mergeCell ref="BA2:BE2"/>
    <mergeCell ref="L37:M37"/>
    <mergeCell ref="L38:M38"/>
    <mergeCell ref="L31:M31"/>
    <mergeCell ref="L32:M32"/>
    <mergeCell ref="L33:M33"/>
    <mergeCell ref="L34:M34"/>
    <mergeCell ref="L35:M35"/>
    <mergeCell ref="L36:M36"/>
    <mergeCell ref="BK2:BO2"/>
    <mergeCell ref="F31:I36"/>
    <mergeCell ref="H25:J25"/>
    <mergeCell ref="R9:S9"/>
    <mergeCell ref="R10:S10"/>
    <mergeCell ref="R11:S11"/>
    <mergeCell ref="R12:S12"/>
    <mergeCell ref="R13:S13"/>
    <mergeCell ref="R14:S14"/>
    <mergeCell ref="AS1:AY1"/>
    <mergeCell ref="AH2:AI2"/>
    <mergeCell ref="A6:D6"/>
    <mergeCell ref="Z50:AC50"/>
    <mergeCell ref="W59:X59"/>
    <mergeCell ref="W58:X58"/>
    <mergeCell ref="W50:X50"/>
    <mergeCell ref="W54:X54"/>
    <mergeCell ref="F2:I7"/>
    <mergeCell ref="L26:M26"/>
    <mergeCell ref="L27:M27"/>
    <mergeCell ref="L28:M28"/>
    <mergeCell ref="L29:M29"/>
    <mergeCell ref="L30:M30"/>
    <mergeCell ref="L39:M39"/>
    <mergeCell ref="L40:M40"/>
    <mergeCell ref="L41:M41"/>
    <mergeCell ref="L42:M42"/>
    <mergeCell ref="AF59:AG59"/>
    <mergeCell ref="L49:M49"/>
    <mergeCell ref="L50:M50"/>
    <mergeCell ref="L51:M51"/>
    <mergeCell ref="L43:M43"/>
    <mergeCell ref="L44:M44"/>
    <mergeCell ref="L45:M45"/>
    <mergeCell ref="L46:M46"/>
    <mergeCell ref="G67:K67"/>
    <mergeCell ref="N68:P68"/>
    <mergeCell ref="R15:S15"/>
    <mergeCell ref="R16:S16"/>
    <mergeCell ref="R17:S17"/>
    <mergeCell ref="R18:S18"/>
    <mergeCell ref="R19:S19"/>
    <mergeCell ref="R20:S20"/>
    <mergeCell ref="R21:S21"/>
    <mergeCell ref="R22:S22"/>
    <mergeCell ref="R23:S23"/>
    <mergeCell ref="L47:M47"/>
    <mergeCell ref="L48:M48"/>
    <mergeCell ref="F40:I45"/>
    <mergeCell ref="I68:K68"/>
    <mergeCell ref="Q68:R68"/>
    <mergeCell ref="S68:U68"/>
    <mergeCell ref="Q67:U67"/>
    <mergeCell ref="R24:S24"/>
    <mergeCell ref="R25:S25"/>
    <mergeCell ref="Q61:R61"/>
    <mergeCell ref="Q62:R62"/>
    <mergeCell ref="Q56:R56"/>
    <mergeCell ref="Q57:R57"/>
    <mergeCell ref="Q58:R58"/>
    <mergeCell ref="Q59:R59"/>
    <mergeCell ref="D70:F70"/>
    <mergeCell ref="D71:F71"/>
    <mergeCell ref="D72:F72"/>
    <mergeCell ref="D73:F73"/>
    <mergeCell ref="D74:F74"/>
    <mergeCell ref="B68:D68"/>
    <mergeCell ref="D67:F67"/>
    <mergeCell ref="L67:P67"/>
    <mergeCell ref="I69:K69"/>
    <mergeCell ref="I70:K70"/>
    <mergeCell ref="B69:C69"/>
    <mergeCell ref="B70:C70"/>
    <mergeCell ref="D69:F69"/>
    <mergeCell ref="B78:C78"/>
    <mergeCell ref="D78:F78"/>
    <mergeCell ref="I78:K78"/>
    <mergeCell ref="B77:C77"/>
    <mergeCell ref="I75:K75"/>
    <mergeCell ref="I76:K76"/>
    <mergeCell ref="I73:K73"/>
    <mergeCell ref="I74:K74"/>
    <mergeCell ref="I71:K71"/>
    <mergeCell ref="I72:K72"/>
    <mergeCell ref="B71:C71"/>
    <mergeCell ref="B72:C72"/>
    <mergeCell ref="B73:C73"/>
    <mergeCell ref="B74:C74"/>
    <mergeCell ref="B75:C75"/>
    <mergeCell ref="B76:C76"/>
    <mergeCell ref="Q78:R78"/>
    <mergeCell ref="S78:U78"/>
    <mergeCell ref="A1:J1"/>
    <mergeCell ref="Q77:R77"/>
    <mergeCell ref="S77:U77"/>
    <mergeCell ref="S76:U76"/>
    <mergeCell ref="S75:U75"/>
    <mergeCell ref="S74:U74"/>
    <mergeCell ref="S73:U73"/>
    <mergeCell ref="S72:U72"/>
    <mergeCell ref="S71:U71"/>
    <mergeCell ref="S70:U70"/>
    <mergeCell ref="B66:U66"/>
    <mergeCell ref="Q69:R69"/>
    <mergeCell ref="Q70:R70"/>
    <mergeCell ref="Q71:R71"/>
    <mergeCell ref="Q72:R72"/>
    <mergeCell ref="Q73:R73"/>
    <mergeCell ref="Q74:R74"/>
    <mergeCell ref="Q75:R75"/>
    <mergeCell ref="Q76:R76"/>
    <mergeCell ref="N72:P72"/>
    <mergeCell ref="N73:P73"/>
    <mergeCell ref="N74:P74"/>
  </mergeCells>
  <conditionalFormatting sqref="P7:P8">
    <cfRule type="containsText" dxfId="29535" priority="2564" operator="containsText" text="AL">
      <formula>NOT(ISERROR(SEARCH("AL",P7)))</formula>
    </cfRule>
    <cfRule type="containsText" dxfId="29534" priority="2565" operator="containsText" text="AD">
      <formula>NOT(ISERROR(SEARCH("AD",P7)))</formula>
    </cfRule>
    <cfRule type="containsText" dxfId="29533" priority="2566" operator="containsText" text="AW">
      <formula>NOT(ISERROR(SEARCH("AW",P7)))</formula>
    </cfRule>
  </conditionalFormatting>
  <conditionalFormatting sqref="P7:P8">
    <cfRule type="containsText" dxfId="29532" priority="2561" operator="containsText" text="HL">
      <formula>NOT(ISERROR(SEARCH("HL",P7)))</formula>
    </cfRule>
    <cfRule type="containsText" dxfId="29531" priority="2562" operator="containsText" text="HD">
      <formula>NOT(ISERROR(SEARCH("HD",P7)))</formula>
    </cfRule>
    <cfRule type="containsText" dxfId="29530" priority="2563" operator="containsText" text="HW">
      <formula>NOT(ISERROR(SEARCH("HW",P7)))</formula>
    </cfRule>
  </conditionalFormatting>
  <conditionalFormatting sqref="T8">
    <cfRule type="containsText" dxfId="29529" priority="2558" operator="containsText" text="AL">
      <formula>NOT(ISERROR(SEARCH("AL",T8)))</formula>
    </cfRule>
    <cfRule type="containsText" dxfId="29528" priority="2559" operator="containsText" text="AD">
      <formula>NOT(ISERROR(SEARCH("AD",T8)))</formula>
    </cfRule>
    <cfRule type="containsText" dxfId="29527" priority="2560" operator="containsText" text="AW">
      <formula>NOT(ISERROR(SEARCH("AW",T8)))</formula>
    </cfRule>
  </conditionalFormatting>
  <conditionalFormatting sqref="T8">
    <cfRule type="containsText" dxfId="29526" priority="2555" operator="containsText" text="HL">
      <formula>NOT(ISERROR(SEARCH("HL",T8)))</formula>
    </cfRule>
    <cfRule type="containsText" dxfId="29525" priority="2556" operator="containsText" text="HD">
      <formula>NOT(ISERROR(SEARCH("HD",T8)))</formula>
    </cfRule>
    <cfRule type="containsText" dxfId="29524" priority="2557" operator="containsText" text="HW">
      <formula>NOT(ISERROR(SEARCH("HW",T8)))</formula>
    </cfRule>
  </conditionalFormatting>
  <conditionalFormatting sqref="O8">
    <cfRule type="containsText" dxfId="29523" priority="2552" operator="containsText" text="AL">
      <formula>NOT(ISERROR(SEARCH("AL",O8)))</formula>
    </cfRule>
    <cfRule type="containsText" dxfId="29522" priority="2553" operator="containsText" text="AD">
      <formula>NOT(ISERROR(SEARCH("AD",O8)))</formula>
    </cfRule>
    <cfRule type="containsText" dxfId="29521" priority="2554" operator="containsText" text="AW">
      <formula>NOT(ISERROR(SEARCH("AW",O8)))</formula>
    </cfRule>
  </conditionalFormatting>
  <conditionalFormatting sqref="O8">
    <cfRule type="containsText" dxfId="29520" priority="2549" operator="containsText" text="HL">
      <formula>NOT(ISERROR(SEARCH("HL",O8)))</formula>
    </cfRule>
    <cfRule type="containsText" dxfId="29519" priority="2550" operator="containsText" text="HD">
      <formula>NOT(ISERROR(SEARCH("HD",O8)))</formula>
    </cfRule>
    <cfRule type="containsText" dxfId="29518" priority="2551" operator="containsText" text="HW">
      <formula>NOT(ISERROR(SEARCH("HW",O8)))</formula>
    </cfRule>
  </conditionalFormatting>
  <conditionalFormatting sqref="O7:O8">
    <cfRule type="containsText" dxfId="29517" priority="2546" operator="containsText" text="AL">
      <formula>NOT(ISERROR(SEARCH("AL",O7)))</formula>
    </cfRule>
    <cfRule type="containsText" dxfId="29516" priority="2547" operator="containsText" text="AD">
      <formula>NOT(ISERROR(SEARCH("AD",O7)))</formula>
    </cfRule>
    <cfRule type="containsText" dxfId="29515" priority="2548" operator="containsText" text="AW">
      <formula>NOT(ISERROR(SEARCH("AW",O7)))</formula>
    </cfRule>
  </conditionalFormatting>
  <conditionalFormatting sqref="O7:O8">
    <cfRule type="containsText" dxfId="29514" priority="2543" operator="containsText" text="HL">
      <formula>NOT(ISERROR(SEARCH("HL",O7)))</formula>
    </cfRule>
    <cfRule type="containsText" dxfId="29513" priority="2544" operator="containsText" text="HD">
      <formula>NOT(ISERROR(SEARCH("HD",O7)))</formula>
    </cfRule>
    <cfRule type="containsText" dxfId="29512" priority="2545" operator="containsText" text="HW">
      <formula>NOT(ISERROR(SEARCH("HW",O7)))</formula>
    </cfRule>
  </conditionalFormatting>
  <conditionalFormatting sqref="N53">
    <cfRule type="containsText" dxfId="29511" priority="2450" operator="containsText" text="AL">
      <formula>NOT(ISERROR(SEARCH("AL",N53)))</formula>
    </cfRule>
    <cfRule type="containsText" dxfId="29510" priority="2451" operator="containsText" text="AD">
      <formula>NOT(ISERROR(SEARCH("AD",N53)))</formula>
    </cfRule>
    <cfRule type="containsText" dxfId="29509" priority="2452" operator="containsText" text="AW">
      <formula>NOT(ISERROR(SEARCH("AW",N53)))</formula>
    </cfRule>
  </conditionalFormatting>
  <conditionalFormatting sqref="N53">
    <cfRule type="containsText" dxfId="29508" priority="2447" operator="containsText" text="HL">
      <formula>NOT(ISERROR(SEARCH("HL",N53)))</formula>
    </cfRule>
    <cfRule type="containsText" dxfId="29507" priority="2448" operator="containsText" text="HD">
      <formula>NOT(ISERROR(SEARCH("HD",N53)))</formula>
    </cfRule>
    <cfRule type="containsText" dxfId="29506" priority="2449" operator="containsText" text="HW">
      <formula>NOT(ISERROR(SEARCH("HW",N53)))</formula>
    </cfRule>
  </conditionalFormatting>
  <conditionalFormatting sqref="C9:C54 T9:T25">
    <cfRule type="containsText" dxfId="29505" priority="2525" operator="containsText" text="HL">
      <formula>NOT(ISERROR(SEARCH("HL",C9)))</formula>
    </cfRule>
    <cfRule type="containsText" dxfId="29504" priority="2526" operator="containsText" text="HD">
      <formula>NOT(ISERROR(SEARCH("HD",C9)))</formula>
    </cfRule>
    <cfRule type="containsText" dxfId="29503" priority="2527" operator="containsText" text="HW">
      <formula>NOT(ISERROR(SEARCH("HW",C9)))</formula>
    </cfRule>
    <cfRule type="containsText" dxfId="29502" priority="2528" operator="containsText" text="AL">
      <formula>NOT(ISERROR(SEARCH("AL",C9)))</formula>
    </cfRule>
    <cfRule type="containsText" dxfId="29501" priority="2529" operator="containsText" text="AD">
      <formula>NOT(ISERROR(SEARCH("AD",C9)))</formula>
    </cfRule>
    <cfRule type="containsText" dxfId="29500" priority="2530" operator="containsText" text="AW">
      <formula>NOT(ISERROR(SEARCH("AW",C9)))</formula>
    </cfRule>
  </conditionalFormatting>
  <conditionalFormatting sqref="M53">
    <cfRule type="containsText" dxfId="29499" priority="2435" operator="containsText" text="HL">
      <formula>NOT(ISERROR(SEARCH("HL",M53)))</formula>
    </cfRule>
    <cfRule type="containsText" dxfId="29498" priority="2436" operator="containsText" text="HD">
      <formula>NOT(ISERROR(SEARCH("HD",M53)))</formula>
    </cfRule>
    <cfRule type="containsText" dxfId="29497" priority="2437" operator="containsText" text="HW">
      <formula>NOT(ISERROR(SEARCH("HW",M53)))</formula>
    </cfRule>
  </conditionalFormatting>
  <conditionalFormatting sqref="O20">
    <cfRule type="containsText" dxfId="29496" priority="2516" operator="containsText" text="AL">
      <formula>NOT(ISERROR(SEARCH("AL",O20)))</formula>
    </cfRule>
    <cfRule type="containsText" dxfId="29495" priority="2517" operator="containsText" text="AD">
      <formula>NOT(ISERROR(SEARCH("AD",O20)))</formula>
    </cfRule>
    <cfRule type="containsText" dxfId="29494" priority="2518" operator="containsText" text="AW">
      <formula>NOT(ISERROR(SEARCH("AW",O20)))</formula>
    </cfRule>
  </conditionalFormatting>
  <conditionalFormatting sqref="O20">
    <cfRule type="containsText" dxfId="29493" priority="2513" operator="containsText" text="HL">
      <formula>NOT(ISERROR(SEARCH("HL",O20)))</formula>
    </cfRule>
    <cfRule type="containsText" dxfId="29492" priority="2514" operator="containsText" text="HD">
      <formula>NOT(ISERROR(SEARCH("HD",O20)))</formula>
    </cfRule>
    <cfRule type="containsText" dxfId="29491" priority="2515" operator="containsText" text="HW">
      <formula>NOT(ISERROR(SEARCH("HW",O20)))</formula>
    </cfRule>
  </conditionalFormatting>
  <conditionalFormatting sqref="O20">
    <cfRule type="containsText" dxfId="29490" priority="2510" operator="containsText" text="AL">
      <formula>NOT(ISERROR(SEARCH("AL",O20)))</formula>
    </cfRule>
    <cfRule type="containsText" dxfId="29489" priority="2511" operator="containsText" text="AD">
      <formula>NOT(ISERROR(SEARCH("AD",O20)))</formula>
    </cfRule>
    <cfRule type="containsText" dxfId="29488" priority="2512" operator="containsText" text="AW">
      <formula>NOT(ISERROR(SEARCH("AW",O20)))</formula>
    </cfRule>
  </conditionalFormatting>
  <conditionalFormatting sqref="O20">
    <cfRule type="containsText" dxfId="29487" priority="2507" operator="containsText" text="HL">
      <formula>NOT(ISERROR(SEARCH("HL",O20)))</formula>
    </cfRule>
    <cfRule type="containsText" dxfId="29486" priority="2508" operator="containsText" text="HD">
      <formula>NOT(ISERROR(SEARCH("HD",O20)))</formula>
    </cfRule>
    <cfRule type="containsText" dxfId="29485" priority="2509" operator="containsText" text="HW">
      <formula>NOT(ISERROR(SEARCH("HW",O20)))</formula>
    </cfRule>
  </conditionalFormatting>
  <conditionalFormatting sqref="N53">
    <cfRule type="containsText" dxfId="29484" priority="2444" operator="containsText" text="AL">
      <formula>NOT(ISERROR(SEARCH("AL",N53)))</formula>
    </cfRule>
    <cfRule type="containsText" dxfId="29483" priority="2445" operator="containsText" text="AD">
      <formula>NOT(ISERROR(SEARCH("AD",N53)))</formula>
    </cfRule>
    <cfRule type="containsText" dxfId="29482" priority="2446" operator="containsText" text="AW">
      <formula>NOT(ISERROR(SEARCH("AW",N53)))</formula>
    </cfRule>
  </conditionalFormatting>
  <conditionalFormatting sqref="N53">
    <cfRule type="containsText" dxfId="29481" priority="2441" operator="containsText" text="HL">
      <formula>NOT(ISERROR(SEARCH("HL",N53)))</formula>
    </cfRule>
    <cfRule type="containsText" dxfId="29480" priority="2442" operator="containsText" text="HD">
      <formula>NOT(ISERROR(SEARCH("HD",N53)))</formula>
    </cfRule>
    <cfRule type="containsText" dxfId="29479" priority="2443" operator="containsText" text="HW">
      <formula>NOT(ISERROR(SEARCH("HW",N53)))</formula>
    </cfRule>
  </conditionalFormatting>
  <conditionalFormatting sqref="O19">
    <cfRule type="containsText" dxfId="29478" priority="2492" operator="containsText" text="AL">
      <formula>NOT(ISERROR(SEARCH("AL",O19)))</formula>
    </cfRule>
    <cfRule type="containsText" dxfId="29477" priority="2493" operator="containsText" text="AD">
      <formula>NOT(ISERROR(SEARCH("AD",O19)))</formula>
    </cfRule>
    <cfRule type="containsText" dxfId="29476" priority="2494" operator="containsText" text="AW">
      <formula>NOT(ISERROR(SEARCH("AW",O19)))</formula>
    </cfRule>
  </conditionalFormatting>
  <conditionalFormatting sqref="O19">
    <cfRule type="containsText" dxfId="29475" priority="2489" operator="containsText" text="HL">
      <formula>NOT(ISERROR(SEARCH("HL",O19)))</formula>
    </cfRule>
    <cfRule type="containsText" dxfId="29474" priority="2490" operator="containsText" text="HD">
      <formula>NOT(ISERROR(SEARCH("HD",O19)))</formula>
    </cfRule>
    <cfRule type="containsText" dxfId="29473" priority="2491" operator="containsText" text="HW">
      <formula>NOT(ISERROR(SEARCH("HW",O19)))</formula>
    </cfRule>
  </conditionalFormatting>
  <conditionalFormatting sqref="O19">
    <cfRule type="containsText" dxfId="29472" priority="2486" operator="containsText" text="AL">
      <formula>NOT(ISERROR(SEARCH("AL",O19)))</formula>
    </cfRule>
    <cfRule type="containsText" dxfId="29471" priority="2487" operator="containsText" text="AD">
      <formula>NOT(ISERROR(SEARCH("AD",O19)))</formula>
    </cfRule>
    <cfRule type="containsText" dxfId="29470" priority="2488" operator="containsText" text="AW">
      <formula>NOT(ISERROR(SEARCH("AW",O19)))</formula>
    </cfRule>
  </conditionalFormatting>
  <conditionalFormatting sqref="O19">
    <cfRule type="containsText" dxfId="29469" priority="2483" operator="containsText" text="HL">
      <formula>NOT(ISERROR(SEARCH("HL",O19)))</formula>
    </cfRule>
    <cfRule type="containsText" dxfId="29468" priority="2484" operator="containsText" text="HD">
      <formula>NOT(ISERROR(SEARCH("HD",O19)))</formula>
    </cfRule>
    <cfRule type="containsText" dxfId="29467" priority="2485" operator="containsText" text="HW">
      <formula>NOT(ISERROR(SEARCH("HW",O19)))</formula>
    </cfRule>
  </conditionalFormatting>
  <conditionalFormatting sqref="M53">
    <cfRule type="containsText" dxfId="29466" priority="2468" operator="containsText" text="AL">
      <formula>NOT(ISERROR(SEARCH("AL",M53)))</formula>
    </cfRule>
    <cfRule type="containsText" dxfId="29465" priority="2469" operator="containsText" text="AD">
      <formula>NOT(ISERROR(SEARCH("AD",M53)))</formula>
    </cfRule>
    <cfRule type="containsText" dxfId="29464" priority="2470" operator="containsText" text="AW">
      <formula>NOT(ISERROR(SEARCH("AW",M53)))</formula>
    </cfRule>
  </conditionalFormatting>
  <conditionalFormatting sqref="M53">
    <cfRule type="containsText" dxfId="29463" priority="2465" operator="containsText" text="HL">
      <formula>NOT(ISERROR(SEARCH("HL",M53)))</formula>
    </cfRule>
    <cfRule type="containsText" dxfId="29462" priority="2466" operator="containsText" text="HD">
      <formula>NOT(ISERROR(SEARCH("HD",M53)))</formula>
    </cfRule>
    <cfRule type="containsText" dxfId="29461" priority="2467" operator="containsText" text="HW">
      <formula>NOT(ISERROR(SEARCH("HW",M53)))</formula>
    </cfRule>
  </conditionalFormatting>
  <conditionalFormatting sqref="M53">
    <cfRule type="containsText" dxfId="29460" priority="2462" operator="containsText" text="AL">
      <formula>NOT(ISERROR(SEARCH("AL",M53)))</formula>
    </cfRule>
    <cfRule type="containsText" dxfId="29459" priority="2463" operator="containsText" text="AD">
      <formula>NOT(ISERROR(SEARCH("AD",M53)))</formula>
    </cfRule>
    <cfRule type="containsText" dxfId="29458" priority="2464" operator="containsText" text="AW">
      <formula>NOT(ISERROR(SEARCH("AW",M53)))</formula>
    </cfRule>
  </conditionalFormatting>
  <conditionalFormatting sqref="M53">
    <cfRule type="containsText" dxfId="29457" priority="2459" operator="containsText" text="HL">
      <formula>NOT(ISERROR(SEARCH("HL",M53)))</formula>
    </cfRule>
    <cfRule type="containsText" dxfId="29456" priority="2460" operator="containsText" text="HD">
      <formula>NOT(ISERROR(SEARCH("HD",M53)))</formula>
    </cfRule>
    <cfRule type="containsText" dxfId="29455" priority="2461" operator="containsText" text="HW">
      <formula>NOT(ISERROR(SEARCH("HW",M53)))</formula>
    </cfRule>
  </conditionalFormatting>
  <conditionalFormatting sqref="L53">
    <cfRule type="containsText" dxfId="29454" priority="2456" operator="containsText" text="AL">
      <formula>NOT(ISERROR(SEARCH("AL",L53)))</formula>
    </cfRule>
    <cfRule type="containsText" dxfId="29453" priority="2457" operator="containsText" text="AD">
      <formula>NOT(ISERROR(SEARCH("AD",L53)))</formula>
    </cfRule>
    <cfRule type="containsText" dxfId="29452" priority="2458" operator="containsText" text="AW">
      <formula>NOT(ISERROR(SEARCH("AW",L53)))</formula>
    </cfRule>
  </conditionalFormatting>
  <conditionalFormatting sqref="L53">
    <cfRule type="containsText" dxfId="29451" priority="2453" operator="containsText" text="HL">
      <formula>NOT(ISERROR(SEARCH("HL",L53)))</formula>
    </cfRule>
    <cfRule type="containsText" dxfId="29450" priority="2454" operator="containsText" text="HD">
      <formula>NOT(ISERROR(SEARCH("HD",L53)))</formula>
    </cfRule>
    <cfRule type="containsText" dxfId="29449" priority="2455" operator="containsText" text="HW">
      <formula>NOT(ISERROR(SEARCH("HW",L53)))</formula>
    </cfRule>
  </conditionalFormatting>
  <conditionalFormatting sqref="M53">
    <cfRule type="containsText" dxfId="29448" priority="2438" operator="containsText" text="AL">
      <formula>NOT(ISERROR(SEARCH("AL",M53)))</formula>
    </cfRule>
    <cfRule type="containsText" dxfId="29447" priority="2439" operator="containsText" text="AD">
      <formula>NOT(ISERROR(SEARCH("AD",M53)))</formula>
    </cfRule>
    <cfRule type="containsText" dxfId="29446" priority="2440" operator="containsText" text="AW">
      <formula>NOT(ISERROR(SEARCH("AW",M53)))</formula>
    </cfRule>
  </conditionalFormatting>
  <conditionalFormatting sqref="M54">
    <cfRule type="containsText" dxfId="29445" priority="2471" operator="containsText" text="HL">
      <formula>NOT(ISERROR(SEARCH("HL",M54)))</formula>
    </cfRule>
    <cfRule type="containsText" dxfId="29444" priority="2472" operator="containsText" text="HD">
      <formula>NOT(ISERROR(SEARCH("HD",M54)))</formula>
    </cfRule>
    <cfRule type="containsText" dxfId="29443" priority="2473" operator="containsText" text="HW">
      <formula>NOT(ISERROR(SEARCH("HW",M54)))</formula>
    </cfRule>
    <cfRule type="containsText" dxfId="29442" priority="2474" operator="containsText" text="AL">
      <formula>NOT(ISERROR(SEARCH("AL",M54)))</formula>
    </cfRule>
    <cfRule type="containsText" dxfId="29441" priority="2475" operator="containsText" text="AD">
      <formula>NOT(ISERROR(SEARCH("AD",M54)))</formula>
    </cfRule>
    <cfRule type="containsText" dxfId="29440" priority="2476" operator="containsText" text="AW">
      <formula>NOT(ISERROR(SEARCH("AW",M54)))</formula>
    </cfRule>
  </conditionalFormatting>
  <conditionalFormatting sqref="Y48:Y60">
    <cfRule type="containsText" dxfId="29439" priority="2418" operator="containsText" text="RW">
      <formula>NOT(ISERROR(SEARCH("RW",Y48)))</formula>
    </cfRule>
    <cfRule type="containsText" dxfId="29438" priority="2419" operator="containsText" text="LW">
      <formula>NOT(ISERROR(SEARCH("LW",Y48)))</formula>
    </cfRule>
    <cfRule type="containsText" dxfId="29437" priority="2420" operator="containsText" text="LF">
      <formula>NOT(ISERROR(SEARCH("LF",Y48)))</formula>
    </cfRule>
    <cfRule type="containsText" dxfId="29436" priority="2421" operator="containsText" text="CF">
      <formula>NOT(ISERROR(SEARCH("CF",Y48)))</formula>
    </cfRule>
    <cfRule type="containsText" dxfId="29435" priority="2422" operator="containsText" text="CF">
      <formula>NOT(ISERROR(SEARCH("CF",Y48)))</formula>
    </cfRule>
    <cfRule type="containsText" dxfId="29434" priority="2423" operator="containsText" text="CAM">
      <formula>NOT(ISERROR(SEARCH("CAM",Y48)))</formula>
    </cfRule>
    <cfRule type="containsText" dxfId="29433" priority="2424" operator="containsText" text="LM">
      <formula>NOT(ISERROR(SEARCH("LM",Y48)))</formula>
    </cfRule>
    <cfRule type="containsText" dxfId="29432" priority="2425" operator="containsText" text="CM">
      <formula>NOT(ISERROR(SEARCH("CM",Y48)))</formula>
    </cfRule>
    <cfRule type="containsText" dxfId="29431" priority="2426" operator="containsText" text="RM">
      <formula>NOT(ISERROR(SEARCH("RM",Y48)))</formula>
    </cfRule>
    <cfRule type="containsText" dxfId="29430" priority="2427" operator="containsText" text="CDM">
      <formula>NOT(ISERROR(SEARCH("CDM",Y48)))</formula>
    </cfRule>
    <cfRule type="containsText" dxfId="29429" priority="2428" operator="containsText" text="LWB">
      <formula>NOT(ISERROR(SEARCH("LWB",Y48)))</formula>
    </cfRule>
    <cfRule type="containsText" dxfId="29428" priority="2429" operator="containsText" text="RWB">
      <formula>NOT(ISERROR(SEARCH("RWB",Y48)))</formula>
    </cfRule>
    <cfRule type="containsText" dxfId="29427" priority="2430" operator="containsText" text="RB">
      <formula>NOT(ISERROR(SEARCH("RB",Y48)))</formula>
    </cfRule>
    <cfRule type="containsText" dxfId="29426" priority="2431" operator="containsText" text="CB">
      <formula>NOT(ISERROR(SEARCH("CB",Y48)))</formula>
    </cfRule>
    <cfRule type="containsText" dxfId="29425" priority="2432" operator="containsText" text="LB">
      <formula>NOT(ISERROR(SEARCH("LB",Y48)))</formula>
    </cfRule>
    <cfRule type="containsText" dxfId="29424" priority="2433" operator="containsText" text="GK">
      <formula>NOT(ISERROR(SEARCH("GK",Y48)))</formula>
    </cfRule>
    <cfRule type="containsText" dxfId="29423" priority="2434" operator="containsText" text="ST">
      <formula>NOT(ISERROR(SEARCH("ST",Y48)))</formula>
    </cfRule>
  </conditionalFormatting>
  <conditionalFormatting sqref="AF39 AF35:AF37 AF41 AF79:AF104 AF47:AF58 AF62 AF64:AF75">
    <cfRule type="containsText" dxfId="29422" priority="2403" operator="containsText" text="RW">
      <formula>NOT(ISERROR(SEARCH("RW",AF35)))</formula>
    </cfRule>
    <cfRule type="containsText" dxfId="29421" priority="2404" operator="containsText" text="LW">
      <formula>NOT(ISERROR(SEARCH("LW",AF35)))</formula>
    </cfRule>
    <cfRule type="containsText" dxfId="29420" priority="2405" operator="containsText" text="LF">
      <formula>NOT(ISERROR(SEARCH("LF",AF35)))</formula>
    </cfRule>
    <cfRule type="containsText" dxfId="29419" priority="2406" operator="containsText" text="CF">
      <formula>NOT(ISERROR(SEARCH("CF",AF35)))</formula>
    </cfRule>
    <cfRule type="containsText" dxfId="29418" priority="2407" operator="containsText" text="CF">
      <formula>NOT(ISERROR(SEARCH("CF",AF35)))</formula>
    </cfRule>
    <cfRule type="containsText" dxfId="29417" priority="2408" operator="containsText" text="CAM">
      <formula>NOT(ISERROR(SEARCH("CAM",AF35)))</formula>
    </cfRule>
    <cfRule type="containsText" dxfId="29416" priority="2409" operator="containsText" text="LM">
      <formula>NOT(ISERROR(SEARCH("LM",AF35)))</formula>
    </cfRule>
    <cfRule type="containsText" dxfId="29415" priority="2410" operator="containsText" text="RM">
      <formula>NOT(ISERROR(SEARCH("RM",AF35)))</formula>
    </cfRule>
    <cfRule type="containsText" dxfId="29414" priority="2411" operator="containsText" text="CDM">
      <formula>NOT(ISERROR(SEARCH("CDM",AF35)))</formula>
    </cfRule>
    <cfRule type="containsText" dxfId="29413" priority="2412" operator="containsText" text="LWB">
      <formula>NOT(ISERROR(SEARCH("LWB",AF35)))</formula>
    </cfRule>
    <cfRule type="containsText" dxfId="29412" priority="2413" operator="containsText" text="RWB">
      <formula>NOT(ISERROR(SEARCH("RWB",AF35)))</formula>
    </cfRule>
    <cfRule type="containsText" dxfId="29411" priority="2414" operator="containsText" text="RB">
      <formula>NOT(ISERROR(SEARCH("RB",AF35)))</formula>
    </cfRule>
    <cfRule type="containsText" dxfId="29410" priority="2415" operator="containsText" text="CB">
      <formula>NOT(ISERROR(SEARCH("CB",AF35)))</formula>
    </cfRule>
    <cfRule type="containsText" dxfId="29409" priority="2416" operator="containsText" text="LB">
      <formula>NOT(ISERROR(SEARCH("LB",AF35)))</formula>
    </cfRule>
    <cfRule type="containsText" dxfId="29408" priority="2417" operator="containsText" text="GK">
      <formula>NOT(ISERROR(SEARCH("GK",AF35)))</formula>
    </cfRule>
  </conditionalFormatting>
  <conditionalFormatting sqref="AG6:AG7 AG39 AG32:AG37 AG41 Z60 AG79:AG104 AG47:AG58 AG64:AG75">
    <cfRule type="containsText" dxfId="29407" priority="2386" operator="containsText" text="ST">
      <formula>NOT(ISERROR(SEARCH("ST",Z6)))</formula>
    </cfRule>
    <cfRule type="containsText" dxfId="29406" priority="2387" operator="containsText" text="RW">
      <formula>NOT(ISERROR(SEARCH("RW",Z6)))</formula>
    </cfRule>
    <cfRule type="containsText" dxfId="29405" priority="2388" operator="containsText" text="LW">
      <formula>NOT(ISERROR(SEARCH("LW",Z6)))</formula>
    </cfRule>
    <cfRule type="containsText" dxfId="29404" priority="2389" operator="containsText" text="LF">
      <formula>NOT(ISERROR(SEARCH("LF",Z6)))</formula>
    </cfRule>
    <cfRule type="containsText" dxfId="29403" priority="2390" operator="containsText" text="CF">
      <formula>NOT(ISERROR(SEARCH("CF",Z6)))</formula>
    </cfRule>
    <cfRule type="containsText" dxfId="29402" priority="2391" operator="containsText" text="CF">
      <formula>NOT(ISERROR(SEARCH("CF",Z6)))</formula>
    </cfRule>
    <cfRule type="containsText" dxfId="29401" priority="2392" operator="containsText" text="CAM">
      <formula>NOT(ISERROR(SEARCH("CAM",Z6)))</formula>
    </cfRule>
    <cfRule type="containsText" dxfId="29400" priority="2393" operator="containsText" text="LM">
      <formula>NOT(ISERROR(SEARCH("LM",Z6)))</formula>
    </cfRule>
    <cfRule type="containsText" dxfId="29399" priority="2394" operator="containsText" text="CM">
      <formula>NOT(ISERROR(SEARCH("CM",Z6)))</formula>
    </cfRule>
    <cfRule type="containsText" dxfId="29398" priority="2395" operator="containsText" text="RM">
      <formula>NOT(ISERROR(SEARCH("RM",Z6)))</formula>
    </cfRule>
    <cfRule type="containsText" dxfId="29397" priority="2396" operator="containsText" text="CDM">
      <formula>NOT(ISERROR(SEARCH("CDM",Z6)))</formula>
    </cfRule>
    <cfRule type="containsText" dxfId="29396" priority="2397" operator="containsText" text="LWB">
      <formula>NOT(ISERROR(SEARCH("LWB",Z6)))</formula>
    </cfRule>
    <cfRule type="containsText" dxfId="29395" priority="2398" operator="containsText" text="RWB">
      <formula>NOT(ISERROR(SEARCH("RWB",Z6)))</formula>
    </cfRule>
    <cfRule type="containsText" dxfId="29394" priority="2399" operator="containsText" text="RB">
      <formula>NOT(ISERROR(SEARCH("RB",Z6)))</formula>
    </cfRule>
    <cfRule type="containsText" dxfId="29393" priority="2400" operator="containsText" text="CB">
      <formula>NOT(ISERROR(SEARCH("CB",Z6)))</formula>
    </cfRule>
    <cfRule type="containsText" dxfId="29392" priority="2401" operator="containsText" text="LB">
      <formula>NOT(ISERROR(SEARCH("LB",Z6)))</formula>
    </cfRule>
    <cfRule type="containsText" dxfId="29391" priority="2402" operator="containsText" text="GK">
      <formula>NOT(ISERROR(SEARCH("GK",Z6)))</formula>
    </cfRule>
  </conditionalFormatting>
  <conditionalFormatting sqref="R53:S53">
    <cfRule type="containsText" dxfId="29390" priority="2344" operator="containsText" text="HL">
      <formula>NOT(ISERROR(SEARCH("HL",R53)))</formula>
    </cfRule>
    <cfRule type="containsText" dxfId="29389" priority="2345" operator="containsText" text="HD">
      <formula>NOT(ISERROR(SEARCH("HD",R53)))</formula>
    </cfRule>
    <cfRule type="containsText" dxfId="29388" priority="2346" operator="containsText" text="HW">
      <formula>NOT(ISERROR(SEARCH("HW",R53)))</formula>
    </cfRule>
  </conditionalFormatting>
  <conditionalFormatting sqref="R53:S53">
    <cfRule type="containsText" dxfId="29387" priority="2377" operator="containsText" text="AL">
      <formula>NOT(ISERROR(SEARCH("AL",R53)))</formula>
    </cfRule>
    <cfRule type="containsText" dxfId="29386" priority="2378" operator="containsText" text="AD">
      <formula>NOT(ISERROR(SEARCH("AD",R53)))</formula>
    </cfRule>
    <cfRule type="containsText" dxfId="29385" priority="2379" operator="containsText" text="AW">
      <formula>NOT(ISERROR(SEARCH("AW",R53)))</formula>
    </cfRule>
  </conditionalFormatting>
  <conditionalFormatting sqref="R53:S53">
    <cfRule type="containsText" dxfId="29384" priority="2374" operator="containsText" text="HL">
      <formula>NOT(ISERROR(SEARCH("HL",R53)))</formula>
    </cfRule>
    <cfRule type="containsText" dxfId="29383" priority="2375" operator="containsText" text="HD">
      <formula>NOT(ISERROR(SEARCH("HD",R53)))</formula>
    </cfRule>
    <cfRule type="containsText" dxfId="29382" priority="2376" operator="containsText" text="HW">
      <formula>NOT(ISERROR(SEARCH("HW",R53)))</formula>
    </cfRule>
  </conditionalFormatting>
  <conditionalFormatting sqref="R53:S53">
    <cfRule type="containsText" dxfId="29381" priority="2371" operator="containsText" text="AL">
      <formula>NOT(ISERROR(SEARCH("AL",R53)))</formula>
    </cfRule>
    <cfRule type="containsText" dxfId="29380" priority="2372" operator="containsText" text="AD">
      <formula>NOT(ISERROR(SEARCH("AD",R53)))</formula>
    </cfRule>
    <cfRule type="containsText" dxfId="29379" priority="2373" operator="containsText" text="AW">
      <formula>NOT(ISERROR(SEARCH("AW",R53)))</formula>
    </cfRule>
  </conditionalFormatting>
  <conditionalFormatting sqref="R53:S53">
    <cfRule type="containsText" dxfId="29378" priority="2368" operator="containsText" text="HL">
      <formula>NOT(ISERROR(SEARCH("HL",R53)))</formula>
    </cfRule>
    <cfRule type="containsText" dxfId="29377" priority="2369" operator="containsText" text="HD">
      <formula>NOT(ISERROR(SEARCH("HD",R53)))</formula>
    </cfRule>
    <cfRule type="containsText" dxfId="29376" priority="2370" operator="containsText" text="HW">
      <formula>NOT(ISERROR(SEARCH("HW",R53)))</formula>
    </cfRule>
  </conditionalFormatting>
  <conditionalFormatting sqref="Q53">
    <cfRule type="containsText" dxfId="29375" priority="2365" operator="containsText" text="AL">
      <formula>NOT(ISERROR(SEARCH("AL",Q53)))</formula>
    </cfRule>
    <cfRule type="containsText" dxfId="29374" priority="2366" operator="containsText" text="AD">
      <formula>NOT(ISERROR(SEARCH("AD",Q53)))</formula>
    </cfRule>
    <cfRule type="containsText" dxfId="29373" priority="2367" operator="containsText" text="AW">
      <formula>NOT(ISERROR(SEARCH("AW",Q53)))</formula>
    </cfRule>
  </conditionalFormatting>
  <conditionalFormatting sqref="Q53">
    <cfRule type="containsText" dxfId="29372" priority="2362" operator="containsText" text="HL">
      <formula>NOT(ISERROR(SEARCH("HL",Q53)))</formula>
    </cfRule>
    <cfRule type="containsText" dxfId="29371" priority="2363" operator="containsText" text="HD">
      <formula>NOT(ISERROR(SEARCH("HD",Q53)))</formula>
    </cfRule>
    <cfRule type="containsText" dxfId="29370" priority="2364" operator="containsText" text="HW">
      <formula>NOT(ISERROR(SEARCH("HW",Q53)))</formula>
    </cfRule>
  </conditionalFormatting>
  <conditionalFormatting sqref="T53">
    <cfRule type="containsText" dxfId="29369" priority="2359" operator="containsText" text="AL">
      <formula>NOT(ISERROR(SEARCH("AL",T53)))</formula>
    </cfRule>
    <cfRule type="containsText" dxfId="29368" priority="2360" operator="containsText" text="AD">
      <formula>NOT(ISERROR(SEARCH("AD",T53)))</formula>
    </cfRule>
    <cfRule type="containsText" dxfId="29367" priority="2361" operator="containsText" text="AW">
      <formula>NOT(ISERROR(SEARCH("AW",T53)))</formula>
    </cfRule>
  </conditionalFormatting>
  <conditionalFormatting sqref="T53">
    <cfRule type="containsText" dxfId="29366" priority="2356" operator="containsText" text="HL">
      <formula>NOT(ISERROR(SEARCH("HL",T53)))</formula>
    </cfRule>
    <cfRule type="containsText" dxfId="29365" priority="2357" operator="containsText" text="HD">
      <formula>NOT(ISERROR(SEARCH("HD",T53)))</formula>
    </cfRule>
    <cfRule type="containsText" dxfId="29364" priority="2358" operator="containsText" text="HW">
      <formula>NOT(ISERROR(SEARCH("HW",T53)))</formula>
    </cfRule>
  </conditionalFormatting>
  <conditionalFormatting sqref="T53">
    <cfRule type="containsText" dxfId="29363" priority="2353" operator="containsText" text="AL">
      <formula>NOT(ISERROR(SEARCH("AL",T53)))</formula>
    </cfRule>
    <cfRule type="containsText" dxfId="29362" priority="2354" operator="containsText" text="AD">
      <formula>NOT(ISERROR(SEARCH("AD",T53)))</formula>
    </cfRule>
    <cfRule type="containsText" dxfId="29361" priority="2355" operator="containsText" text="AW">
      <formula>NOT(ISERROR(SEARCH("AW",T53)))</formula>
    </cfRule>
  </conditionalFormatting>
  <conditionalFormatting sqref="T53">
    <cfRule type="containsText" dxfId="29360" priority="2350" operator="containsText" text="HL">
      <formula>NOT(ISERROR(SEARCH("HL",T53)))</formula>
    </cfRule>
    <cfRule type="containsText" dxfId="29359" priority="2351" operator="containsText" text="HD">
      <formula>NOT(ISERROR(SEARCH("HD",T53)))</formula>
    </cfRule>
    <cfRule type="containsText" dxfId="29358" priority="2352" operator="containsText" text="HW">
      <formula>NOT(ISERROR(SEARCH("HW",T53)))</formula>
    </cfRule>
  </conditionalFormatting>
  <conditionalFormatting sqref="R53:S53">
    <cfRule type="containsText" dxfId="29357" priority="2347" operator="containsText" text="AL">
      <formula>NOT(ISERROR(SEARCH("AL",R53)))</formula>
    </cfRule>
    <cfRule type="containsText" dxfId="29356" priority="2348" operator="containsText" text="AD">
      <formula>NOT(ISERROR(SEARCH("AD",R53)))</formula>
    </cfRule>
    <cfRule type="containsText" dxfId="29355" priority="2349" operator="containsText" text="AW">
      <formula>NOT(ISERROR(SEARCH("AW",R53)))</formula>
    </cfRule>
  </conditionalFormatting>
  <conditionalFormatting sqref="R54:S54">
    <cfRule type="containsText" dxfId="29354" priority="2338" operator="containsText" text="HL">
      <formula>NOT(ISERROR(SEARCH("HL",R54)))</formula>
    </cfRule>
    <cfRule type="containsText" dxfId="29353" priority="2339" operator="containsText" text="HD">
      <formula>NOT(ISERROR(SEARCH("HD",R54)))</formula>
    </cfRule>
    <cfRule type="containsText" dxfId="29352" priority="2340" operator="containsText" text="HW">
      <formula>NOT(ISERROR(SEARCH("HW",R54)))</formula>
    </cfRule>
    <cfRule type="containsText" dxfId="29351" priority="2341" operator="containsText" text="AL">
      <formula>NOT(ISERROR(SEARCH("AL",R54)))</formula>
    </cfRule>
    <cfRule type="containsText" dxfId="29350" priority="2342" operator="containsText" text="AD">
      <formula>NOT(ISERROR(SEARCH("AD",R54)))</formula>
    </cfRule>
    <cfRule type="containsText" dxfId="29349" priority="2343" operator="containsText" text="AW">
      <formula>NOT(ISERROR(SEARCH("AW",R54)))</formula>
    </cfRule>
  </conditionalFormatting>
  <conditionalFormatting sqref="AH5:AJ21 AI4:AJ4 AH22:AI22 AH79:AJ104 AH23:AJ58 AH64:AJ75">
    <cfRule type="containsText" dxfId="29348" priority="2321" operator="containsText" text="ST">
      <formula>NOT(ISERROR(SEARCH("ST",AH4)))</formula>
    </cfRule>
    <cfRule type="containsText" dxfId="29347" priority="2322" operator="containsText" text="RW">
      <formula>NOT(ISERROR(SEARCH("RW",AH4)))</formula>
    </cfRule>
    <cfRule type="containsText" dxfId="29346" priority="2323" operator="containsText" text="LW">
      <formula>NOT(ISERROR(SEARCH("LW",AH4)))</formula>
    </cfRule>
    <cfRule type="containsText" dxfId="29345" priority="2324" operator="containsText" text="LF">
      <formula>NOT(ISERROR(SEARCH("LF",AH4)))</formula>
    </cfRule>
    <cfRule type="containsText" dxfId="29344" priority="2325" operator="containsText" text="CF">
      <formula>NOT(ISERROR(SEARCH("CF",AH4)))</formula>
    </cfRule>
    <cfRule type="containsText" dxfId="29343" priority="2326" operator="containsText" text="CF">
      <formula>NOT(ISERROR(SEARCH("CF",AH4)))</formula>
    </cfRule>
    <cfRule type="containsText" dxfId="29342" priority="2327" operator="containsText" text="CAM">
      <formula>NOT(ISERROR(SEARCH("CAM",AH4)))</formula>
    </cfRule>
    <cfRule type="containsText" dxfId="29341" priority="2328" operator="containsText" text="LM">
      <formula>NOT(ISERROR(SEARCH("LM",AH4)))</formula>
    </cfRule>
    <cfRule type="containsText" dxfId="29340" priority="2329" operator="containsText" text="CM">
      <formula>NOT(ISERROR(SEARCH("CM",AH4)))</formula>
    </cfRule>
    <cfRule type="containsText" dxfId="29339" priority="2330" operator="containsText" text="RM">
      <formula>NOT(ISERROR(SEARCH("RM",AH4)))</formula>
    </cfRule>
    <cfRule type="containsText" dxfId="29338" priority="2331" operator="containsText" text="CDM">
      <formula>NOT(ISERROR(SEARCH("CDM",AH4)))</formula>
    </cfRule>
    <cfRule type="containsText" dxfId="29337" priority="2332" operator="containsText" text="LWB">
      <formula>NOT(ISERROR(SEARCH("LWB",AH4)))</formula>
    </cfRule>
    <cfRule type="containsText" dxfId="29336" priority="2333" operator="containsText" text="RWB">
      <formula>NOT(ISERROR(SEARCH("RWB",AH4)))</formula>
    </cfRule>
    <cfRule type="containsText" dxfId="29335" priority="2334" operator="containsText" text="RB">
      <formula>NOT(ISERROR(SEARCH("RB",AH4)))</formula>
    </cfRule>
    <cfRule type="containsText" dxfId="29334" priority="2335" operator="containsText" text="CB">
      <formula>NOT(ISERROR(SEARCH("CB",AH4)))</formula>
    </cfRule>
    <cfRule type="containsText" dxfId="29333" priority="2336" operator="containsText" text="LB">
      <formula>NOT(ISERROR(SEARCH("LB",AH4)))</formula>
    </cfRule>
    <cfRule type="containsText" dxfId="29332" priority="2337" operator="containsText" text="GK">
      <formula>NOT(ISERROR(SEARCH("GK",AH4)))</formula>
    </cfRule>
  </conditionalFormatting>
  <conditionalFormatting sqref="AH4:AJ21 AH22:AI22 Z60 AH79:AJ104 AH23:AJ58 AH64:AJ75">
    <cfRule type="cellIs" dxfId="29331" priority="2315" operator="between">
      <formula>90</formula>
      <formula>99</formula>
    </cfRule>
    <cfRule type="cellIs" dxfId="29330" priority="2316" operator="between">
      <formula>40</formula>
      <formula>49</formula>
    </cfRule>
    <cfRule type="cellIs" dxfId="29329" priority="2317" operator="between">
      <formula>50</formula>
      <formula>59</formula>
    </cfRule>
    <cfRule type="cellIs" dxfId="29328" priority="2318" operator="between">
      <formula>60</formula>
      <formula>69</formula>
    </cfRule>
    <cfRule type="cellIs" dxfId="29327" priority="2319" operator="between">
      <formula>70</formula>
      <formula>79</formula>
    </cfRule>
    <cfRule type="cellIs" dxfId="29326" priority="2320" operator="between">
      <formula>80</formula>
      <formula>89</formula>
    </cfRule>
  </conditionalFormatting>
  <conditionalFormatting sqref="AH22:AJ22">
    <cfRule type="containsText" dxfId="29325" priority="2297" operator="containsText" text="ST">
      <formula>NOT(ISERROR(SEARCH("ST",AH22)))</formula>
    </cfRule>
    <cfRule type="containsText" dxfId="29324" priority="2298" operator="containsText" text="RW">
      <formula>NOT(ISERROR(SEARCH("RW",AH22)))</formula>
    </cfRule>
    <cfRule type="containsText" dxfId="29323" priority="2299" operator="containsText" text="LW">
      <formula>NOT(ISERROR(SEARCH("LW",AH22)))</formula>
    </cfRule>
    <cfRule type="containsText" dxfId="29322" priority="2300" operator="containsText" text="LF">
      <formula>NOT(ISERROR(SEARCH("LF",AH22)))</formula>
    </cfRule>
    <cfRule type="containsText" dxfId="29321" priority="2301" operator="containsText" text="CF">
      <formula>NOT(ISERROR(SEARCH("CF",AH22)))</formula>
    </cfRule>
    <cfRule type="containsText" dxfId="29320" priority="2302" operator="containsText" text="CF">
      <formula>NOT(ISERROR(SEARCH("CF",AH22)))</formula>
    </cfRule>
    <cfRule type="containsText" dxfId="29319" priority="2303" operator="containsText" text="CAM">
      <formula>NOT(ISERROR(SEARCH("CAM",AH22)))</formula>
    </cfRule>
    <cfRule type="containsText" dxfId="29318" priority="2304" operator="containsText" text="LM">
      <formula>NOT(ISERROR(SEARCH("LM",AH22)))</formula>
    </cfRule>
    <cfRule type="containsText" dxfId="29317" priority="2305" operator="containsText" text="CM">
      <formula>NOT(ISERROR(SEARCH("CM",AH22)))</formula>
    </cfRule>
    <cfRule type="containsText" dxfId="29316" priority="2306" operator="containsText" text="RM">
      <formula>NOT(ISERROR(SEARCH("RM",AH22)))</formula>
    </cfRule>
    <cfRule type="containsText" dxfId="29315" priority="2307" operator="containsText" text="CDM">
      <formula>NOT(ISERROR(SEARCH("CDM",AH22)))</formula>
    </cfRule>
    <cfRule type="containsText" dxfId="29314" priority="2308" operator="containsText" text="LWB">
      <formula>NOT(ISERROR(SEARCH("LWB",AH22)))</formula>
    </cfRule>
    <cfRule type="containsText" dxfId="29313" priority="2309" operator="containsText" text="RWB">
      <formula>NOT(ISERROR(SEARCH("RWB",AH22)))</formula>
    </cfRule>
    <cfRule type="containsText" dxfId="29312" priority="2310" operator="containsText" text="RB">
      <formula>NOT(ISERROR(SEARCH("RB",AH22)))</formula>
    </cfRule>
    <cfRule type="containsText" dxfId="29311" priority="2311" operator="containsText" text="CB">
      <formula>NOT(ISERROR(SEARCH("CB",AH22)))</formula>
    </cfRule>
    <cfRule type="containsText" dxfId="29310" priority="2312" operator="containsText" text="LB">
      <formula>NOT(ISERROR(SEARCH("LB",AH22)))</formula>
    </cfRule>
    <cfRule type="containsText" dxfId="29309" priority="2313" operator="containsText" text="GK">
      <formula>NOT(ISERROR(SEARCH("GK",AH22)))</formula>
    </cfRule>
  </conditionalFormatting>
  <conditionalFormatting sqref="AH22:AJ22">
    <cfRule type="cellIs" dxfId="29308" priority="2290" operator="between">
      <formula>30</formula>
      <formula>39</formula>
    </cfRule>
    <cfRule type="cellIs" dxfId="29307" priority="2291" operator="between">
      <formula>90</formula>
      <formula>99</formula>
    </cfRule>
    <cfRule type="cellIs" dxfId="29306" priority="2292" operator="between">
      <formula>40</formula>
      <formula>49</formula>
    </cfRule>
    <cfRule type="cellIs" dxfId="29305" priority="2293" operator="between">
      <formula>50</formula>
      <formula>59</formula>
    </cfRule>
    <cfRule type="cellIs" dxfId="29304" priority="2294" operator="between">
      <formula>60</formula>
      <formula>69</formula>
    </cfRule>
    <cfRule type="cellIs" dxfId="29303" priority="2295" operator="between">
      <formula>70</formula>
      <formula>79</formula>
    </cfRule>
    <cfRule type="cellIs" dxfId="29302" priority="2296" operator="between">
      <formula>80</formula>
      <formula>89</formula>
    </cfRule>
  </conditionalFormatting>
  <conditionalFormatting sqref="AG4">
    <cfRule type="containsText" dxfId="29301" priority="2273" operator="containsText" text="ST">
      <formula>NOT(ISERROR(SEARCH("ST",AG4)))</formula>
    </cfRule>
    <cfRule type="containsText" dxfId="29300" priority="2274" operator="containsText" text="RW">
      <formula>NOT(ISERROR(SEARCH("RW",AG4)))</formula>
    </cfRule>
    <cfRule type="containsText" dxfId="29299" priority="2275" operator="containsText" text="LW">
      <formula>NOT(ISERROR(SEARCH("LW",AG4)))</formula>
    </cfRule>
    <cfRule type="containsText" dxfId="29298" priority="2276" operator="containsText" text="LF">
      <formula>NOT(ISERROR(SEARCH("LF",AG4)))</formula>
    </cfRule>
    <cfRule type="containsText" dxfId="29297" priority="2277" operator="containsText" text="CF">
      <formula>NOT(ISERROR(SEARCH("CF",AG4)))</formula>
    </cfRule>
    <cfRule type="containsText" dxfId="29296" priority="2278" operator="containsText" text="CF">
      <formula>NOT(ISERROR(SEARCH("CF",AG4)))</formula>
    </cfRule>
    <cfRule type="containsText" dxfId="29295" priority="2279" operator="containsText" text="CAM">
      <formula>NOT(ISERROR(SEARCH("CAM",AG4)))</formula>
    </cfRule>
    <cfRule type="containsText" dxfId="29294" priority="2280" operator="containsText" text="LM">
      <formula>NOT(ISERROR(SEARCH("LM",AG4)))</formula>
    </cfRule>
    <cfRule type="containsText" dxfId="29293" priority="2281" operator="containsText" text="CM">
      <formula>NOT(ISERROR(SEARCH("CM",AG4)))</formula>
    </cfRule>
    <cfRule type="containsText" dxfId="29292" priority="2282" operator="containsText" text="RM">
      <formula>NOT(ISERROR(SEARCH("RM",AG4)))</formula>
    </cfRule>
    <cfRule type="containsText" dxfId="29291" priority="2283" operator="containsText" text="CDM">
      <formula>NOT(ISERROR(SEARCH("CDM",AG4)))</formula>
    </cfRule>
    <cfRule type="containsText" dxfId="29290" priority="2284" operator="containsText" text="LWB">
      <formula>NOT(ISERROR(SEARCH("LWB",AG4)))</formula>
    </cfRule>
    <cfRule type="containsText" dxfId="29289" priority="2285" operator="containsText" text="RWB">
      <formula>NOT(ISERROR(SEARCH("RWB",AG4)))</formula>
    </cfRule>
    <cfRule type="containsText" dxfId="29288" priority="2286" operator="containsText" text="RB">
      <formula>NOT(ISERROR(SEARCH("RB",AG4)))</formula>
    </cfRule>
    <cfRule type="containsText" dxfId="29287" priority="2287" operator="containsText" text="CB">
      <formula>NOT(ISERROR(SEARCH("CB",AG4)))</formula>
    </cfRule>
    <cfRule type="containsText" dxfId="29286" priority="2288" operator="containsText" text="LB">
      <formula>NOT(ISERROR(SEARCH("LB",AG4)))</formula>
    </cfRule>
    <cfRule type="containsText" dxfId="29285" priority="2289" operator="containsText" text="GK">
      <formula>NOT(ISERROR(SEARCH("GK",AG4)))</formula>
    </cfRule>
  </conditionalFormatting>
  <conditionalFormatting sqref="AF5">
    <cfRule type="containsText" dxfId="29284" priority="2257" operator="containsText" text="RW">
      <formula>NOT(ISERROR(SEARCH("RW",AF5)))</formula>
    </cfRule>
    <cfRule type="containsText" dxfId="29283" priority="2258" operator="containsText" text="LW">
      <formula>NOT(ISERROR(SEARCH("LW",AF5)))</formula>
    </cfRule>
    <cfRule type="containsText" dxfId="29282" priority="2259" operator="containsText" text="LF">
      <formula>NOT(ISERROR(SEARCH("LF",AF5)))</formula>
    </cfRule>
    <cfRule type="containsText" dxfId="29281" priority="2260" operator="containsText" text="CF">
      <formula>NOT(ISERROR(SEARCH("CF",AF5)))</formula>
    </cfRule>
    <cfRule type="containsText" dxfId="29280" priority="2261" operator="containsText" text="CF">
      <formula>NOT(ISERROR(SEARCH("CF",AF5)))</formula>
    </cfRule>
    <cfRule type="containsText" dxfId="29279" priority="2262" operator="containsText" text="CAM">
      <formula>NOT(ISERROR(SEARCH("CAM",AF5)))</formula>
    </cfRule>
    <cfRule type="containsText" dxfId="29278" priority="2263" operator="containsText" text="LM">
      <formula>NOT(ISERROR(SEARCH("LM",AF5)))</formula>
    </cfRule>
    <cfRule type="containsText" dxfId="29277" priority="2264" operator="containsText" text="CM">
      <formula>NOT(ISERROR(SEARCH("CM",AF5)))</formula>
    </cfRule>
    <cfRule type="containsText" dxfId="29276" priority="2265" operator="containsText" text="RM">
      <formula>NOT(ISERROR(SEARCH("RM",AF5)))</formula>
    </cfRule>
    <cfRule type="containsText" dxfId="29275" priority="2266" operator="containsText" text="CDM">
      <formula>NOT(ISERROR(SEARCH("CDM",AF5)))</formula>
    </cfRule>
    <cfRule type="containsText" dxfId="29274" priority="2267" operator="containsText" text="LWB">
      <formula>NOT(ISERROR(SEARCH("LWB",AF5)))</formula>
    </cfRule>
    <cfRule type="containsText" dxfId="29273" priority="2268" operator="containsText" text="RWB">
      <formula>NOT(ISERROR(SEARCH("RWB",AF5)))</formula>
    </cfRule>
    <cfRule type="containsText" dxfId="29272" priority="2269" operator="containsText" text="RB">
      <formula>NOT(ISERROR(SEARCH("RB",AF5)))</formula>
    </cfRule>
    <cfRule type="containsText" dxfId="29271" priority="2270" operator="containsText" text="CB">
      <formula>NOT(ISERROR(SEARCH("CB",AF5)))</formula>
    </cfRule>
    <cfRule type="containsText" dxfId="29270" priority="2271" operator="containsText" text="LB">
      <formula>NOT(ISERROR(SEARCH("LB",AF5)))</formula>
    </cfRule>
    <cfRule type="containsText" dxfId="29269" priority="2272" operator="containsText" text="GK">
      <formula>NOT(ISERROR(SEARCH("GK",AF5)))</formula>
    </cfRule>
  </conditionalFormatting>
  <conditionalFormatting sqref="AG5">
    <cfRule type="containsText" dxfId="29268" priority="2240" operator="containsText" text="ST">
      <formula>NOT(ISERROR(SEARCH("ST",AG5)))</formula>
    </cfRule>
    <cfRule type="containsText" dxfId="29267" priority="2241" operator="containsText" text="RW">
      <formula>NOT(ISERROR(SEARCH("RW",AG5)))</formula>
    </cfRule>
    <cfRule type="containsText" dxfId="29266" priority="2242" operator="containsText" text="LW">
      <formula>NOT(ISERROR(SEARCH("LW",AG5)))</formula>
    </cfRule>
    <cfRule type="containsText" dxfId="29265" priority="2243" operator="containsText" text="LF">
      <formula>NOT(ISERROR(SEARCH("LF",AG5)))</formula>
    </cfRule>
    <cfRule type="containsText" dxfId="29264" priority="2244" operator="containsText" text="CF">
      <formula>NOT(ISERROR(SEARCH("CF",AG5)))</formula>
    </cfRule>
    <cfRule type="containsText" dxfId="29263" priority="2245" operator="containsText" text="CF">
      <formula>NOT(ISERROR(SEARCH("CF",AG5)))</formula>
    </cfRule>
    <cfRule type="containsText" dxfId="29262" priority="2246" operator="containsText" text="CAM">
      <formula>NOT(ISERROR(SEARCH("CAM",AG5)))</formula>
    </cfRule>
    <cfRule type="containsText" dxfId="29261" priority="2247" operator="containsText" text="LM">
      <formula>NOT(ISERROR(SEARCH("LM",AG5)))</formula>
    </cfRule>
    <cfRule type="containsText" dxfId="29260" priority="2248" operator="containsText" text="CM">
      <formula>NOT(ISERROR(SEARCH("CM",AG5)))</formula>
    </cfRule>
    <cfRule type="containsText" dxfId="29259" priority="2249" operator="containsText" text="RM">
      <formula>NOT(ISERROR(SEARCH("RM",AG5)))</formula>
    </cfRule>
    <cfRule type="containsText" dxfId="29258" priority="2250" operator="containsText" text="CDM">
      <formula>NOT(ISERROR(SEARCH("CDM",AG5)))</formula>
    </cfRule>
    <cfRule type="containsText" dxfId="29257" priority="2251" operator="containsText" text="LWB">
      <formula>NOT(ISERROR(SEARCH("LWB",AG5)))</formula>
    </cfRule>
    <cfRule type="containsText" dxfId="29256" priority="2252" operator="containsText" text="RWB">
      <formula>NOT(ISERROR(SEARCH("RWB",AG5)))</formula>
    </cfRule>
    <cfRule type="containsText" dxfId="29255" priority="2253" operator="containsText" text="RB">
      <formula>NOT(ISERROR(SEARCH("RB",AG5)))</formula>
    </cfRule>
    <cfRule type="containsText" dxfId="29254" priority="2254" operator="containsText" text="CB">
      <formula>NOT(ISERROR(SEARCH("CB",AG5)))</formula>
    </cfRule>
    <cfRule type="containsText" dxfId="29253" priority="2255" operator="containsText" text="LB">
      <formula>NOT(ISERROR(SEARCH("LB",AG5)))</formula>
    </cfRule>
    <cfRule type="containsText" dxfId="29252" priority="2256" operator="containsText" text="GK">
      <formula>NOT(ISERROR(SEARCH("GK",AG5)))</formula>
    </cfRule>
  </conditionalFormatting>
  <conditionalFormatting sqref="AH79:AJ104 AH4:AI58 AH64:AI75">
    <cfRule type="cellIs" dxfId="29251" priority="2314" operator="between">
      <formula>30</formula>
      <formula>39</formula>
    </cfRule>
  </conditionalFormatting>
  <conditionalFormatting sqref="AG8">
    <cfRule type="containsText" dxfId="29250" priority="2223" operator="containsText" text="ST">
      <formula>NOT(ISERROR(SEARCH("ST",AG8)))</formula>
    </cfRule>
    <cfRule type="containsText" dxfId="29249" priority="2224" operator="containsText" text="RW">
      <formula>NOT(ISERROR(SEARCH("RW",AG8)))</formula>
    </cfRule>
    <cfRule type="containsText" dxfId="29248" priority="2225" operator="containsText" text="LW">
      <formula>NOT(ISERROR(SEARCH("LW",AG8)))</formula>
    </cfRule>
    <cfRule type="containsText" dxfId="29247" priority="2226" operator="containsText" text="LF">
      <formula>NOT(ISERROR(SEARCH("LF",AG8)))</formula>
    </cfRule>
    <cfRule type="containsText" dxfId="29246" priority="2227" operator="containsText" text="CF">
      <formula>NOT(ISERROR(SEARCH("CF",AG8)))</formula>
    </cfRule>
    <cfRule type="containsText" dxfId="29245" priority="2228" operator="containsText" text="CF">
      <formula>NOT(ISERROR(SEARCH("CF",AG8)))</formula>
    </cfRule>
    <cfRule type="containsText" dxfId="29244" priority="2229" operator="containsText" text="CAM">
      <formula>NOT(ISERROR(SEARCH("CAM",AG8)))</formula>
    </cfRule>
    <cfRule type="containsText" dxfId="29243" priority="2230" operator="containsText" text="LM">
      <formula>NOT(ISERROR(SEARCH("LM",AG8)))</formula>
    </cfRule>
    <cfRule type="containsText" dxfId="29242" priority="2231" operator="containsText" text="CM">
      <formula>NOT(ISERROR(SEARCH("CM",AG8)))</formula>
    </cfRule>
    <cfRule type="containsText" dxfId="29241" priority="2232" operator="containsText" text="RM">
      <formula>NOT(ISERROR(SEARCH("RM",AG8)))</formula>
    </cfRule>
    <cfRule type="containsText" dxfId="29240" priority="2233" operator="containsText" text="CDM">
      <formula>NOT(ISERROR(SEARCH("CDM",AG8)))</formula>
    </cfRule>
    <cfRule type="containsText" dxfId="29239" priority="2234" operator="containsText" text="LWB">
      <formula>NOT(ISERROR(SEARCH("LWB",AG8)))</formula>
    </cfRule>
    <cfRule type="containsText" dxfId="29238" priority="2235" operator="containsText" text="RWB">
      <formula>NOT(ISERROR(SEARCH("RWB",AG8)))</formula>
    </cfRule>
    <cfRule type="containsText" dxfId="29237" priority="2236" operator="containsText" text="RB">
      <formula>NOT(ISERROR(SEARCH("RB",AG8)))</formula>
    </cfRule>
    <cfRule type="containsText" dxfId="29236" priority="2237" operator="containsText" text="CB">
      <formula>NOT(ISERROR(SEARCH("CB",AG8)))</formula>
    </cfRule>
    <cfRule type="containsText" dxfId="29235" priority="2238" operator="containsText" text="LB">
      <formula>NOT(ISERROR(SEARCH("LB",AG8)))</formula>
    </cfRule>
    <cfRule type="containsText" dxfId="29234" priority="2239" operator="containsText" text="GK">
      <formula>NOT(ISERROR(SEARCH("GK",AG8)))</formula>
    </cfRule>
  </conditionalFormatting>
  <conditionalFormatting sqref="AG9">
    <cfRule type="containsText" dxfId="29233" priority="2206" operator="containsText" text="ST">
      <formula>NOT(ISERROR(SEARCH("ST",AG9)))</formula>
    </cfRule>
    <cfRule type="containsText" dxfId="29232" priority="2207" operator="containsText" text="RW">
      <formula>NOT(ISERROR(SEARCH("RW",AG9)))</formula>
    </cfRule>
    <cfRule type="containsText" dxfId="29231" priority="2208" operator="containsText" text="LW">
      <formula>NOT(ISERROR(SEARCH("LW",AG9)))</formula>
    </cfRule>
    <cfRule type="containsText" dxfId="29230" priority="2209" operator="containsText" text="LF">
      <formula>NOT(ISERROR(SEARCH("LF",AG9)))</formula>
    </cfRule>
    <cfRule type="containsText" dxfId="29229" priority="2210" operator="containsText" text="CF">
      <formula>NOT(ISERROR(SEARCH("CF",AG9)))</formula>
    </cfRule>
    <cfRule type="containsText" dxfId="29228" priority="2211" operator="containsText" text="CF">
      <formula>NOT(ISERROR(SEARCH("CF",AG9)))</formula>
    </cfRule>
    <cfRule type="containsText" dxfId="29227" priority="2212" operator="containsText" text="CAM">
      <formula>NOT(ISERROR(SEARCH("CAM",AG9)))</formula>
    </cfRule>
    <cfRule type="containsText" dxfId="29226" priority="2213" operator="containsText" text="LM">
      <formula>NOT(ISERROR(SEARCH("LM",AG9)))</formula>
    </cfRule>
    <cfRule type="containsText" dxfId="29225" priority="2214" operator="containsText" text="CM">
      <formula>NOT(ISERROR(SEARCH("CM",AG9)))</formula>
    </cfRule>
    <cfRule type="containsText" dxfId="29224" priority="2215" operator="containsText" text="RM">
      <formula>NOT(ISERROR(SEARCH("RM",AG9)))</formula>
    </cfRule>
    <cfRule type="containsText" dxfId="29223" priority="2216" operator="containsText" text="CDM">
      <formula>NOT(ISERROR(SEARCH("CDM",AG9)))</formula>
    </cfRule>
    <cfRule type="containsText" dxfId="29222" priority="2217" operator="containsText" text="LWB">
      <formula>NOT(ISERROR(SEARCH("LWB",AG9)))</formula>
    </cfRule>
    <cfRule type="containsText" dxfId="29221" priority="2218" operator="containsText" text="RWB">
      <formula>NOT(ISERROR(SEARCH("RWB",AG9)))</formula>
    </cfRule>
    <cfRule type="containsText" dxfId="29220" priority="2219" operator="containsText" text="RB">
      <formula>NOT(ISERROR(SEARCH("RB",AG9)))</formula>
    </cfRule>
    <cfRule type="containsText" dxfId="29219" priority="2220" operator="containsText" text="CB">
      <formula>NOT(ISERROR(SEARCH("CB",AG9)))</formula>
    </cfRule>
    <cfRule type="containsText" dxfId="29218" priority="2221" operator="containsText" text="LB">
      <formula>NOT(ISERROR(SEARCH("LB",AG9)))</formula>
    </cfRule>
    <cfRule type="containsText" dxfId="29217" priority="2222" operator="containsText" text="GK">
      <formula>NOT(ISERROR(SEARCH("GK",AG9)))</formula>
    </cfRule>
  </conditionalFormatting>
  <conditionalFormatting sqref="AG10">
    <cfRule type="containsText" dxfId="29216" priority="2189" operator="containsText" text="ST">
      <formula>NOT(ISERROR(SEARCH("ST",AG10)))</formula>
    </cfRule>
    <cfRule type="containsText" dxfId="29215" priority="2190" operator="containsText" text="RW">
      <formula>NOT(ISERROR(SEARCH("RW",AG10)))</formula>
    </cfRule>
    <cfRule type="containsText" dxfId="29214" priority="2191" operator="containsText" text="LW">
      <formula>NOT(ISERROR(SEARCH("LW",AG10)))</formula>
    </cfRule>
    <cfRule type="containsText" dxfId="29213" priority="2192" operator="containsText" text="LF">
      <formula>NOT(ISERROR(SEARCH("LF",AG10)))</formula>
    </cfRule>
    <cfRule type="containsText" dxfId="29212" priority="2193" operator="containsText" text="CF">
      <formula>NOT(ISERROR(SEARCH("CF",AG10)))</formula>
    </cfRule>
    <cfRule type="containsText" dxfId="29211" priority="2194" operator="containsText" text="CF">
      <formula>NOT(ISERROR(SEARCH("CF",AG10)))</formula>
    </cfRule>
    <cfRule type="containsText" dxfId="29210" priority="2195" operator="containsText" text="CAM">
      <formula>NOT(ISERROR(SEARCH("CAM",AG10)))</formula>
    </cfRule>
    <cfRule type="containsText" dxfId="29209" priority="2196" operator="containsText" text="LM">
      <formula>NOT(ISERROR(SEARCH("LM",AG10)))</formula>
    </cfRule>
    <cfRule type="containsText" dxfId="29208" priority="2197" operator="containsText" text="CM">
      <formula>NOT(ISERROR(SEARCH("CM",AG10)))</formula>
    </cfRule>
    <cfRule type="containsText" dxfId="29207" priority="2198" operator="containsText" text="RM">
      <formula>NOT(ISERROR(SEARCH("RM",AG10)))</formula>
    </cfRule>
    <cfRule type="containsText" dxfId="29206" priority="2199" operator="containsText" text="CDM">
      <formula>NOT(ISERROR(SEARCH("CDM",AG10)))</formula>
    </cfRule>
    <cfRule type="containsText" dxfId="29205" priority="2200" operator="containsText" text="LWB">
      <formula>NOT(ISERROR(SEARCH("LWB",AG10)))</formula>
    </cfRule>
    <cfRule type="containsText" dxfId="29204" priority="2201" operator="containsText" text="RWB">
      <formula>NOT(ISERROR(SEARCH("RWB",AG10)))</formula>
    </cfRule>
    <cfRule type="containsText" dxfId="29203" priority="2202" operator="containsText" text="RB">
      <formula>NOT(ISERROR(SEARCH("RB",AG10)))</formula>
    </cfRule>
    <cfRule type="containsText" dxfId="29202" priority="2203" operator="containsText" text="CB">
      <formula>NOT(ISERROR(SEARCH("CB",AG10)))</formula>
    </cfRule>
    <cfRule type="containsText" dxfId="29201" priority="2204" operator="containsText" text="LB">
      <formula>NOT(ISERROR(SEARCH("LB",AG10)))</formula>
    </cfRule>
    <cfRule type="containsText" dxfId="29200" priority="2205" operator="containsText" text="GK">
      <formula>NOT(ISERROR(SEARCH("GK",AG10)))</formula>
    </cfRule>
  </conditionalFormatting>
  <conditionalFormatting sqref="AG10">
    <cfRule type="containsText" dxfId="29199" priority="2172" operator="containsText" text="ST">
      <formula>NOT(ISERROR(SEARCH("ST",AG10)))</formula>
    </cfRule>
    <cfRule type="containsText" dxfId="29198" priority="2173" operator="containsText" text="RW">
      <formula>NOT(ISERROR(SEARCH("RW",AG10)))</formula>
    </cfRule>
    <cfRule type="containsText" dxfId="29197" priority="2174" operator="containsText" text="LW">
      <formula>NOT(ISERROR(SEARCH("LW",AG10)))</formula>
    </cfRule>
    <cfRule type="containsText" dxfId="29196" priority="2175" operator="containsText" text="LF">
      <formula>NOT(ISERROR(SEARCH("LF",AG10)))</formula>
    </cfRule>
    <cfRule type="containsText" dxfId="29195" priority="2176" operator="containsText" text="CF">
      <formula>NOT(ISERROR(SEARCH("CF",AG10)))</formula>
    </cfRule>
    <cfRule type="containsText" dxfId="29194" priority="2177" operator="containsText" text="CF">
      <formula>NOT(ISERROR(SEARCH("CF",AG10)))</formula>
    </cfRule>
    <cfRule type="containsText" dxfId="29193" priority="2178" operator="containsText" text="CAM">
      <formula>NOT(ISERROR(SEARCH("CAM",AG10)))</formula>
    </cfRule>
    <cfRule type="containsText" dxfId="29192" priority="2179" operator="containsText" text="LM">
      <formula>NOT(ISERROR(SEARCH("LM",AG10)))</formula>
    </cfRule>
    <cfRule type="containsText" dxfId="29191" priority="2180" operator="containsText" text="CM">
      <formula>NOT(ISERROR(SEARCH("CM",AG10)))</formula>
    </cfRule>
    <cfRule type="containsText" dxfId="29190" priority="2181" operator="containsText" text="RM">
      <formula>NOT(ISERROR(SEARCH("RM",AG10)))</formula>
    </cfRule>
    <cfRule type="containsText" dxfId="29189" priority="2182" operator="containsText" text="CDM">
      <formula>NOT(ISERROR(SEARCH("CDM",AG10)))</formula>
    </cfRule>
    <cfRule type="containsText" dxfId="29188" priority="2183" operator="containsText" text="LWB">
      <formula>NOT(ISERROR(SEARCH("LWB",AG10)))</formula>
    </cfRule>
    <cfRule type="containsText" dxfId="29187" priority="2184" operator="containsText" text="RWB">
      <formula>NOT(ISERROR(SEARCH("RWB",AG10)))</formula>
    </cfRule>
    <cfRule type="containsText" dxfId="29186" priority="2185" operator="containsText" text="RB">
      <formula>NOT(ISERROR(SEARCH("RB",AG10)))</formula>
    </cfRule>
    <cfRule type="containsText" dxfId="29185" priority="2186" operator="containsText" text="CB">
      <formula>NOT(ISERROR(SEARCH("CB",AG10)))</formula>
    </cfRule>
    <cfRule type="containsText" dxfId="29184" priority="2187" operator="containsText" text="LB">
      <formula>NOT(ISERROR(SEARCH("LB",AG10)))</formula>
    </cfRule>
    <cfRule type="containsText" dxfId="29183" priority="2188" operator="containsText" text="GK">
      <formula>NOT(ISERROR(SEARCH("GK",AG10)))</formula>
    </cfRule>
  </conditionalFormatting>
  <conditionalFormatting sqref="AF11">
    <cfRule type="containsText" dxfId="29182" priority="2156" operator="containsText" text="RW">
      <formula>NOT(ISERROR(SEARCH("RW",AF11)))</formula>
    </cfRule>
    <cfRule type="containsText" dxfId="29181" priority="2157" operator="containsText" text="LW">
      <formula>NOT(ISERROR(SEARCH("LW",AF11)))</formula>
    </cfRule>
    <cfRule type="containsText" dxfId="29180" priority="2158" operator="containsText" text="LF">
      <formula>NOT(ISERROR(SEARCH("LF",AF11)))</formula>
    </cfRule>
    <cfRule type="containsText" dxfId="29179" priority="2159" operator="containsText" text="CF">
      <formula>NOT(ISERROR(SEARCH("CF",AF11)))</formula>
    </cfRule>
    <cfRule type="containsText" dxfId="29178" priority="2160" operator="containsText" text="CF">
      <formula>NOT(ISERROR(SEARCH("CF",AF11)))</formula>
    </cfRule>
    <cfRule type="containsText" dxfId="29177" priority="2161" operator="containsText" text="CAM">
      <formula>NOT(ISERROR(SEARCH("CAM",AF11)))</formula>
    </cfRule>
    <cfRule type="containsText" dxfId="29176" priority="2162" operator="containsText" text="LM">
      <formula>NOT(ISERROR(SEARCH("LM",AF11)))</formula>
    </cfRule>
    <cfRule type="containsText" dxfId="29175" priority="2163" operator="containsText" text="CM">
      <formula>NOT(ISERROR(SEARCH("CM",AF11)))</formula>
    </cfRule>
    <cfRule type="containsText" dxfId="29174" priority="2164" operator="containsText" text="RM">
      <formula>NOT(ISERROR(SEARCH("RM",AF11)))</formula>
    </cfRule>
    <cfRule type="containsText" dxfId="29173" priority="2165" operator="containsText" text="CDM">
      <formula>NOT(ISERROR(SEARCH("CDM",AF11)))</formula>
    </cfRule>
    <cfRule type="containsText" dxfId="29172" priority="2166" operator="containsText" text="LWB">
      <formula>NOT(ISERROR(SEARCH("LWB",AF11)))</formula>
    </cfRule>
    <cfRule type="containsText" dxfId="29171" priority="2167" operator="containsText" text="RWB">
      <formula>NOT(ISERROR(SEARCH("RWB",AF11)))</formula>
    </cfRule>
    <cfRule type="containsText" dxfId="29170" priority="2168" operator="containsText" text="RB">
      <formula>NOT(ISERROR(SEARCH("RB",AF11)))</formula>
    </cfRule>
    <cfRule type="containsText" dxfId="29169" priority="2169" operator="containsText" text="CB">
      <formula>NOT(ISERROR(SEARCH("CB",AF11)))</formula>
    </cfRule>
    <cfRule type="containsText" dxfId="29168" priority="2170" operator="containsText" text="LB">
      <formula>NOT(ISERROR(SEARCH("LB",AF11)))</formula>
    </cfRule>
    <cfRule type="containsText" dxfId="29167" priority="2171" operator="containsText" text="GK">
      <formula>NOT(ISERROR(SEARCH("GK",AF11)))</formula>
    </cfRule>
  </conditionalFormatting>
  <conditionalFormatting sqref="AG11">
    <cfRule type="containsText" dxfId="29166" priority="2139" operator="containsText" text="ST">
      <formula>NOT(ISERROR(SEARCH("ST",AG11)))</formula>
    </cfRule>
    <cfRule type="containsText" dxfId="29165" priority="2140" operator="containsText" text="RW">
      <formula>NOT(ISERROR(SEARCH("RW",AG11)))</formula>
    </cfRule>
    <cfRule type="containsText" dxfId="29164" priority="2141" operator="containsText" text="LW">
      <formula>NOT(ISERROR(SEARCH("LW",AG11)))</formula>
    </cfRule>
    <cfRule type="containsText" dxfId="29163" priority="2142" operator="containsText" text="LF">
      <formula>NOT(ISERROR(SEARCH("LF",AG11)))</formula>
    </cfRule>
    <cfRule type="containsText" dxfId="29162" priority="2143" operator="containsText" text="CF">
      <formula>NOT(ISERROR(SEARCH("CF",AG11)))</formula>
    </cfRule>
    <cfRule type="containsText" dxfId="29161" priority="2144" operator="containsText" text="CF">
      <formula>NOT(ISERROR(SEARCH("CF",AG11)))</formula>
    </cfRule>
    <cfRule type="containsText" dxfId="29160" priority="2145" operator="containsText" text="CAM">
      <formula>NOT(ISERROR(SEARCH("CAM",AG11)))</formula>
    </cfRule>
    <cfRule type="containsText" dxfId="29159" priority="2146" operator="containsText" text="LM">
      <formula>NOT(ISERROR(SEARCH("LM",AG11)))</formula>
    </cfRule>
    <cfRule type="containsText" dxfId="29158" priority="2147" operator="containsText" text="CM">
      <formula>NOT(ISERROR(SEARCH("CM",AG11)))</formula>
    </cfRule>
    <cfRule type="containsText" dxfId="29157" priority="2148" operator="containsText" text="RM">
      <formula>NOT(ISERROR(SEARCH("RM",AG11)))</formula>
    </cfRule>
    <cfRule type="containsText" dxfId="29156" priority="2149" operator="containsText" text="CDM">
      <formula>NOT(ISERROR(SEARCH("CDM",AG11)))</formula>
    </cfRule>
    <cfRule type="containsText" dxfId="29155" priority="2150" operator="containsText" text="LWB">
      <formula>NOT(ISERROR(SEARCH("LWB",AG11)))</formula>
    </cfRule>
    <cfRule type="containsText" dxfId="29154" priority="2151" operator="containsText" text="RWB">
      <formula>NOT(ISERROR(SEARCH("RWB",AG11)))</formula>
    </cfRule>
    <cfRule type="containsText" dxfId="29153" priority="2152" operator="containsText" text="RB">
      <formula>NOT(ISERROR(SEARCH("RB",AG11)))</formula>
    </cfRule>
    <cfRule type="containsText" dxfId="29152" priority="2153" operator="containsText" text="CB">
      <formula>NOT(ISERROR(SEARCH("CB",AG11)))</formula>
    </cfRule>
    <cfRule type="containsText" dxfId="29151" priority="2154" operator="containsText" text="LB">
      <formula>NOT(ISERROR(SEARCH("LB",AG11)))</formula>
    </cfRule>
    <cfRule type="containsText" dxfId="29150" priority="2155" operator="containsText" text="GK">
      <formula>NOT(ISERROR(SEARCH("GK",AG11)))</formula>
    </cfRule>
  </conditionalFormatting>
  <conditionalFormatting sqref="AG12:AG15">
    <cfRule type="containsText" dxfId="29149" priority="2122" operator="containsText" text="ST">
      <formula>NOT(ISERROR(SEARCH("ST",AG12)))</formula>
    </cfRule>
    <cfRule type="containsText" dxfId="29148" priority="2123" operator="containsText" text="RW">
      <formula>NOT(ISERROR(SEARCH("RW",AG12)))</formula>
    </cfRule>
    <cfRule type="containsText" dxfId="29147" priority="2124" operator="containsText" text="LW">
      <formula>NOT(ISERROR(SEARCH("LW",AG12)))</formula>
    </cfRule>
    <cfRule type="containsText" dxfId="29146" priority="2125" operator="containsText" text="LF">
      <formula>NOT(ISERROR(SEARCH("LF",AG12)))</formula>
    </cfRule>
    <cfRule type="containsText" dxfId="29145" priority="2126" operator="containsText" text="CF">
      <formula>NOT(ISERROR(SEARCH("CF",AG12)))</formula>
    </cfRule>
    <cfRule type="containsText" dxfId="29144" priority="2127" operator="containsText" text="CF">
      <formula>NOT(ISERROR(SEARCH("CF",AG12)))</formula>
    </cfRule>
    <cfRule type="containsText" dxfId="29143" priority="2128" operator="containsText" text="CAM">
      <formula>NOT(ISERROR(SEARCH("CAM",AG12)))</formula>
    </cfRule>
    <cfRule type="containsText" dxfId="29142" priority="2129" operator="containsText" text="LM">
      <formula>NOT(ISERROR(SEARCH("LM",AG12)))</formula>
    </cfRule>
    <cfRule type="containsText" dxfId="29141" priority="2130" operator="containsText" text="CM">
      <formula>NOT(ISERROR(SEARCH("CM",AG12)))</formula>
    </cfRule>
    <cfRule type="containsText" dxfId="29140" priority="2131" operator="containsText" text="RM">
      <formula>NOT(ISERROR(SEARCH("RM",AG12)))</formula>
    </cfRule>
    <cfRule type="containsText" dxfId="29139" priority="2132" operator="containsText" text="CDM">
      <formula>NOT(ISERROR(SEARCH("CDM",AG12)))</formula>
    </cfRule>
    <cfRule type="containsText" dxfId="29138" priority="2133" operator="containsText" text="LWB">
      <formula>NOT(ISERROR(SEARCH("LWB",AG12)))</formula>
    </cfRule>
    <cfRule type="containsText" dxfId="29137" priority="2134" operator="containsText" text="RWB">
      <formula>NOT(ISERROR(SEARCH("RWB",AG12)))</formula>
    </cfRule>
    <cfRule type="containsText" dxfId="29136" priority="2135" operator="containsText" text="RB">
      <formula>NOT(ISERROR(SEARCH("RB",AG12)))</formula>
    </cfRule>
    <cfRule type="containsText" dxfId="29135" priority="2136" operator="containsText" text="CB">
      <formula>NOT(ISERROR(SEARCH("CB",AG12)))</formula>
    </cfRule>
    <cfRule type="containsText" dxfId="29134" priority="2137" operator="containsText" text="LB">
      <formula>NOT(ISERROR(SEARCH("LB",AG12)))</formula>
    </cfRule>
    <cfRule type="containsText" dxfId="29133" priority="2138" operator="containsText" text="GK">
      <formula>NOT(ISERROR(SEARCH("GK",AG12)))</formula>
    </cfRule>
  </conditionalFormatting>
  <conditionalFormatting sqref="AG12">
    <cfRule type="containsText" dxfId="29132" priority="2105" operator="containsText" text="ST">
      <formula>NOT(ISERROR(SEARCH("ST",AG12)))</formula>
    </cfRule>
    <cfRule type="containsText" dxfId="29131" priority="2106" operator="containsText" text="RW">
      <formula>NOT(ISERROR(SEARCH("RW",AG12)))</formula>
    </cfRule>
    <cfRule type="containsText" dxfId="29130" priority="2107" operator="containsText" text="LW">
      <formula>NOT(ISERROR(SEARCH("LW",AG12)))</formula>
    </cfRule>
    <cfRule type="containsText" dxfId="29129" priority="2108" operator="containsText" text="LF">
      <formula>NOT(ISERROR(SEARCH("LF",AG12)))</formula>
    </cfRule>
    <cfRule type="containsText" dxfId="29128" priority="2109" operator="containsText" text="CF">
      <formula>NOT(ISERROR(SEARCH("CF",AG12)))</formula>
    </cfRule>
    <cfRule type="containsText" dxfId="29127" priority="2110" operator="containsText" text="CF">
      <formula>NOT(ISERROR(SEARCH("CF",AG12)))</formula>
    </cfRule>
    <cfRule type="containsText" dxfId="29126" priority="2111" operator="containsText" text="CAM">
      <formula>NOT(ISERROR(SEARCH("CAM",AG12)))</formula>
    </cfRule>
    <cfRule type="containsText" dxfId="29125" priority="2112" operator="containsText" text="LM">
      <formula>NOT(ISERROR(SEARCH("LM",AG12)))</formula>
    </cfRule>
    <cfRule type="containsText" dxfId="29124" priority="2113" operator="containsText" text="CM">
      <formula>NOT(ISERROR(SEARCH("CM",AG12)))</formula>
    </cfRule>
    <cfRule type="containsText" dxfId="29123" priority="2114" operator="containsText" text="RM">
      <formula>NOT(ISERROR(SEARCH("RM",AG12)))</formula>
    </cfRule>
    <cfRule type="containsText" dxfId="29122" priority="2115" operator="containsText" text="CDM">
      <formula>NOT(ISERROR(SEARCH("CDM",AG12)))</formula>
    </cfRule>
    <cfRule type="containsText" dxfId="29121" priority="2116" operator="containsText" text="LWB">
      <formula>NOT(ISERROR(SEARCH("LWB",AG12)))</formula>
    </cfRule>
    <cfRule type="containsText" dxfId="29120" priority="2117" operator="containsText" text="RWB">
      <formula>NOT(ISERROR(SEARCH("RWB",AG12)))</formula>
    </cfRule>
    <cfRule type="containsText" dxfId="29119" priority="2118" operator="containsText" text="RB">
      <formula>NOT(ISERROR(SEARCH("RB",AG12)))</formula>
    </cfRule>
    <cfRule type="containsText" dxfId="29118" priority="2119" operator="containsText" text="CB">
      <formula>NOT(ISERROR(SEARCH("CB",AG12)))</formula>
    </cfRule>
    <cfRule type="containsText" dxfId="29117" priority="2120" operator="containsText" text="LB">
      <formula>NOT(ISERROR(SEARCH("LB",AG12)))</formula>
    </cfRule>
    <cfRule type="containsText" dxfId="29116" priority="2121" operator="containsText" text="GK">
      <formula>NOT(ISERROR(SEARCH("GK",AG12)))</formula>
    </cfRule>
  </conditionalFormatting>
  <conditionalFormatting sqref="AG15">
    <cfRule type="containsText" dxfId="29115" priority="2088" operator="containsText" text="ST">
      <formula>NOT(ISERROR(SEARCH("ST",AG15)))</formula>
    </cfRule>
    <cfRule type="containsText" dxfId="29114" priority="2089" operator="containsText" text="RW">
      <formula>NOT(ISERROR(SEARCH("RW",AG15)))</formula>
    </cfRule>
    <cfRule type="containsText" dxfId="29113" priority="2090" operator="containsText" text="LW">
      <formula>NOT(ISERROR(SEARCH("LW",AG15)))</formula>
    </cfRule>
    <cfRule type="containsText" dxfId="29112" priority="2091" operator="containsText" text="LF">
      <formula>NOT(ISERROR(SEARCH("LF",AG15)))</formula>
    </cfRule>
    <cfRule type="containsText" dxfId="29111" priority="2092" operator="containsText" text="CF">
      <formula>NOT(ISERROR(SEARCH("CF",AG15)))</formula>
    </cfRule>
    <cfRule type="containsText" dxfId="29110" priority="2093" operator="containsText" text="CF">
      <formula>NOT(ISERROR(SEARCH("CF",AG15)))</formula>
    </cfRule>
    <cfRule type="containsText" dxfId="29109" priority="2094" operator="containsText" text="CAM">
      <formula>NOT(ISERROR(SEARCH("CAM",AG15)))</formula>
    </cfRule>
    <cfRule type="containsText" dxfId="29108" priority="2095" operator="containsText" text="LM">
      <formula>NOT(ISERROR(SEARCH("LM",AG15)))</formula>
    </cfRule>
    <cfRule type="containsText" dxfId="29107" priority="2096" operator="containsText" text="CM">
      <formula>NOT(ISERROR(SEARCH("CM",AG15)))</formula>
    </cfRule>
    <cfRule type="containsText" dxfId="29106" priority="2097" operator="containsText" text="RM">
      <formula>NOT(ISERROR(SEARCH("RM",AG15)))</formula>
    </cfRule>
    <cfRule type="containsText" dxfId="29105" priority="2098" operator="containsText" text="CDM">
      <formula>NOT(ISERROR(SEARCH("CDM",AG15)))</formula>
    </cfRule>
    <cfRule type="containsText" dxfId="29104" priority="2099" operator="containsText" text="LWB">
      <formula>NOT(ISERROR(SEARCH("LWB",AG15)))</formula>
    </cfRule>
    <cfRule type="containsText" dxfId="29103" priority="2100" operator="containsText" text="RWB">
      <formula>NOT(ISERROR(SEARCH("RWB",AG15)))</formula>
    </cfRule>
    <cfRule type="containsText" dxfId="29102" priority="2101" operator="containsText" text="RB">
      <formula>NOT(ISERROR(SEARCH("RB",AG15)))</formula>
    </cfRule>
    <cfRule type="containsText" dxfId="29101" priority="2102" operator="containsText" text="CB">
      <formula>NOT(ISERROR(SEARCH("CB",AG15)))</formula>
    </cfRule>
    <cfRule type="containsText" dxfId="29100" priority="2103" operator="containsText" text="LB">
      <formula>NOT(ISERROR(SEARCH("LB",AG15)))</formula>
    </cfRule>
    <cfRule type="containsText" dxfId="29099" priority="2104" operator="containsText" text="GK">
      <formula>NOT(ISERROR(SEARCH("GK",AG15)))</formula>
    </cfRule>
  </conditionalFormatting>
  <conditionalFormatting sqref="AG16">
    <cfRule type="containsText" dxfId="29098" priority="2071" operator="containsText" text="ST">
      <formula>NOT(ISERROR(SEARCH("ST",AG16)))</formula>
    </cfRule>
    <cfRule type="containsText" dxfId="29097" priority="2072" operator="containsText" text="RW">
      <formula>NOT(ISERROR(SEARCH("RW",AG16)))</formula>
    </cfRule>
    <cfRule type="containsText" dxfId="29096" priority="2073" operator="containsText" text="LW">
      <formula>NOT(ISERROR(SEARCH("LW",AG16)))</formula>
    </cfRule>
    <cfRule type="containsText" dxfId="29095" priority="2074" operator="containsText" text="LF">
      <formula>NOT(ISERROR(SEARCH("LF",AG16)))</formula>
    </cfRule>
    <cfRule type="containsText" dxfId="29094" priority="2075" operator="containsText" text="CF">
      <formula>NOT(ISERROR(SEARCH("CF",AG16)))</formula>
    </cfRule>
    <cfRule type="containsText" dxfId="29093" priority="2076" operator="containsText" text="CF">
      <formula>NOT(ISERROR(SEARCH("CF",AG16)))</formula>
    </cfRule>
    <cfRule type="containsText" dxfId="29092" priority="2077" operator="containsText" text="CAM">
      <formula>NOT(ISERROR(SEARCH("CAM",AG16)))</formula>
    </cfRule>
    <cfRule type="containsText" dxfId="29091" priority="2078" operator="containsText" text="LM">
      <formula>NOT(ISERROR(SEARCH("LM",AG16)))</formula>
    </cfRule>
    <cfRule type="containsText" dxfId="29090" priority="2079" operator="containsText" text="CM">
      <formula>NOT(ISERROR(SEARCH("CM",AG16)))</formula>
    </cfRule>
    <cfRule type="containsText" dxfId="29089" priority="2080" operator="containsText" text="RM">
      <formula>NOT(ISERROR(SEARCH("RM",AG16)))</formula>
    </cfRule>
    <cfRule type="containsText" dxfId="29088" priority="2081" operator="containsText" text="CDM">
      <formula>NOT(ISERROR(SEARCH("CDM",AG16)))</formula>
    </cfRule>
    <cfRule type="containsText" dxfId="29087" priority="2082" operator="containsText" text="LWB">
      <formula>NOT(ISERROR(SEARCH("LWB",AG16)))</formula>
    </cfRule>
    <cfRule type="containsText" dxfId="29086" priority="2083" operator="containsText" text="RWB">
      <formula>NOT(ISERROR(SEARCH("RWB",AG16)))</formula>
    </cfRule>
    <cfRule type="containsText" dxfId="29085" priority="2084" operator="containsText" text="RB">
      <formula>NOT(ISERROR(SEARCH("RB",AG16)))</formula>
    </cfRule>
    <cfRule type="containsText" dxfId="29084" priority="2085" operator="containsText" text="CB">
      <formula>NOT(ISERROR(SEARCH("CB",AG16)))</formula>
    </cfRule>
    <cfRule type="containsText" dxfId="29083" priority="2086" operator="containsText" text="LB">
      <formula>NOT(ISERROR(SEARCH("LB",AG16)))</formula>
    </cfRule>
    <cfRule type="containsText" dxfId="29082" priority="2087" operator="containsText" text="GK">
      <formula>NOT(ISERROR(SEARCH("GK",AG16)))</formula>
    </cfRule>
  </conditionalFormatting>
  <conditionalFormatting sqref="AG12">
    <cfRule type="containsText" dxfId="29081" priority="2054" operator="containsText" text="ST">
      <formula>NOT(ISERROR(SEARCH("ST",AG12)))</formula>
    </cfRule>
    <cfRule type="containsText" dxfId="29080" priority="2055" operator="containsText" text="RW">
      <formula>NOT(ISERROR(SEARCH("RW",AG12)))</formula>
    </cfRule>
    <cfRule type="containsText" dxfId="29079" priority="2056" operator="containsText" text="LW">
      <formula>NOT(ISERROR(SEARCH("LW",AG12)))</formula>
    </cfRule>
    <cfRule type="containsText" dxfId="29078" priority="2057" operator="containsText" text="LF">
      <formula>NOT(ISERROR(SEARCH("LF",AG12)))</formula>
    </cfRule>
    <cfRule type="containsText" dxfId="29077" priority="2058" operator="containsText" text="CF">
      <formula>NOT(ISERROR(SEARCH("CF",AG12)))</formula>
    </cfRule>
    <cfRule type="containsText" dxfId="29076" priority="2059" operator="containsText" text="CF">
      <formula>NOT(ISERROR(SEARCH("CF",AG12)))</formula>
    </cfRule>
    <cfRule type="containsText" dxfId="29075" priority="2060" operator="containsText" text="CAM">
      <formula>NOT(ISERROR(SEARCH("CAM",AG12)))</formula>
    </cfRule>
    <cfRule type="containsText" dxfId="29074" priority="2061" operator="containsText" text="LM">
      <formula>NOT(ISERROR(SEARCH("LM",AG12)))</formula>
    </cfRule>
    <cfRule type="containsText" dxfId="29073" priority="2062" operator="containsText" text="CM">
      <formula>NOT(ISERROR(SEARCH("CM",AG12)))</formula>
    </cfRule>
    <cfRule type="containsText" dxfId="29072" priority="2063" operator="containsText" text="RM">
      <formula>NOT(ISERROR(SEARCH("RM",AG12)))</formula>
    </cfRule>
    <cfRule type="containsText" dxfId="29071" priority="2064" operator="containsText" text="CDM">
      <formula>NOT(ISERROR(SEARCH("CDM",AG12)))</formula>
    </cfRule>
    <cfRule type="containsText" dxfId="29070" priority="2065" operator="containsText" text="LWB">
      <formula>NOT(ISERROR(SEARCH("LWB",AG12)))</formula>
    </cfRule>
    <cfRule type="containsText" dxfId="29069" priority="2066" operator="containsText" text="RWB">
      <formula>NOT(ISERROR(SEARCH("RWB",AG12)))</formula>
    </cfRule>
    <cfRule type="containsText" dxfId="29068" priority="2067" operator="containsText" text="RB">
      <formula>NOT(ISERROR(SEARCH("RB",AG12)))</formula>
    </cfRule>
    <cfRule type="containsText" dxfId="29067" priority="2068" operator="containsText" text="CB">
      <formula>NOT(ISERROR(SEARCH("CB",AG12)))</formula>
    </cfRule>
    <cfRule type="containsText" dxfId="29066" priority="2069" operator="containsText" text="LB">
      <formula>NOT(ISERROR(SEARCH("LB",AG12)))</formula>
    </cfRule>
    <cfRule type="containsText" dxfId="29065" priority="2070" operator="containsText" text="GK">
      <formula>NOT(ISERROR(SEARCH("GK",AG12)))</formula>
    </cfRule>
  </conditionalFormatting>
  <conditionalFormatting sqref="AG12">
    <cfRule type="containsText" dxfId="29064" priority="2037" operator="containsText" text="ST">
      <formula>NOT(ISERROR(SEARCH("ST",AG12)))</formula>
    </cfRule>
    <cfRule type="containsText" dxfId="29063" priority="2038" operator="containsText" text="RW">
      <formula>NOT(ISERROR(SEARCH("RW",AG12)))</formula>
    </cfRule>
    <cfRule type="containsText" dxfId="29062" priority="2039" operator="containsText" text="LW">
      <formula>NOT(ISERROR(SEARCH("LW",AG12)))</formula>
    </cfRule>
    <cfRule type="containsText" dxfId="29061" priority="2040" operator="containsText" text="LF">
      <formula>NOT(ISERROR(SEARCH("LF",AG12)))</formula>
    </cfRule>
    <cfRule type="containsText" dxfId="29060" priority="2041" operator="containsText" text="CF">
      <formula>NOT(ISERROR(SEARCH("CF",AG12)))</formula>
    </cfRule>
    <cfRule type="containsText" dxfId="29059" priority="2042" operator="containsText" text="CF">
      <formula>NOT(ISERROR(SEARCH("CF",AG12)))</formula>
    </cfRule>
    <cfRule type="containsText" dxfId="29058" priority="2043" operator="containsText" text="CAM">
      <formula>NOT(ISERROR(SEARCH("CAM",AG12)))</formula>
    </cfRule>
    <cfRule type="containsText" dxfId="29057" priority="2044" operator="containsText" text="LM">
      <formula>NOT(ISERROR(SEARCH("LM",AG12)))</formula>
    </cfRule>
    <cfRule type="containsText" dxfId="29056" priority="2045" operator="containsText" text="CM">
      <formula>NOT(ISERROR(SEARCH("CM",AG12)))</formula>
    </cfRule>
    <cfRule type="containsText" dxfId="29055" priority="2046" operator="containsText" text="RM">
      <formula>NOT(ISERROR(SEARCH("RM",AG12)))</formula>
    </cfRule>
    <cfRule type="containsText" dxfId="29054" priority="2047" operator="containsText" text="CDM">
      <formula>NOT(ISERROR(SEARCH("CDM",AG12)))</formula>
    </cfRule>
    <cfRule type="containsText" dxfId="29053" priority="2048" operator="containsText" text="LWB">
      <formula>NOT(ISERROR(SEARCH("LWB",AG12)))</formula>
    </cfRule>
    <cfRule type="containsText" dxfId="29052" priority="2049" operator="containsText" text="RWB">
      <formula>NOT(ISERROR(SEARCH("RWB",AG12)))</formula>
    </cfRule>
    <cfRule type="containsText" dxfId="29051" priority="2050" operator="containsText" text="RB">
      <formula>NOT(ISERROR(SEARCH("RB",AG12)))</formula>
    </cfRule>
    <cfRule type="containsText" dxfId="29050" priority="2051" operator="containsText" text="CB">
      <formula>NOT(ISERROR(SEARCH("CB",AG12)))</formula>
    </cfRule>
    <cfRule type="containsText" dxfId="29049" priority="2052" operator="containsText" text="LB">
      <formula>NOT(ISERROR(SEARCH("LB",AG12)))</formula>
    </cfRule>
    <cfRule type="containsText" dxfId="29048" priority="2053" operator="containsText" text="GK">
      <formula>NOT(ISERROR(SEARCH("GK",AG12)))</formula>
    </cfRule>
  </conditionalFormatting>
  <conditionalFormatting sqref="AG13">
    <cfRule type="containsText" dxfId="29047" priority="2020" operator="containsText" text="ST">
      <formula>NOT(ISERROR(SEARCH("ST",AG13)))</formula>
    </cfRule>
    <cfRule type="containsText" dxfId="29046" priority="2021" operator="containsText" text="RW">
      <formula>NOT(ISERROR(SEARCH("RW",AG13)))</formula>
    </cfRule>
    <cfRule type="containsText" dxfId="29045" priority="2022" operator="containsText" text="LW">
      <formula>NOT(ISERROR(SEARCH("LW",AG13)))</formula>
    </cfRule>
    <cfRule type="containsText" dxfId="29044" priority="2023" operator="containsText" text="LF">
      <formula>NOT(ISERROR(SEARCH("LF",AG13)))</formula>
    </cfRule>
    <cfRule type="containsText" dxfId="29043" priority="2024" operator="containsText" text="CF">
      <formula>NOT(ISERROR(SEARCH("CF",AG13)))</formula>
    </cfRule>
    <cfRule type="containsText" dxfId="29042" priority="2025" operator="containsText" text="CF">
      <formula>NOT(ISERROR(SEARCH("CF",AG13)))</formula>
    </cfRule>
    <cfRule type="containsText" dxfId="29041" priority="2026" operator="containsText" text="CAM">
      <formula>NOT(ISERROR(SEARCH("CAM",AG13)))</formula>
    </cfRule>
    <cfRule type="containsText" dxfId="29040" priority="2027" operator="containsText" text="LM">
      <formula>NOT(ISERROR(SEARCH("LM",AG13)))</formula>
    </cfRule>
    <cfRule type="containsText" dxfId="29039" priority="2028" operator="containsText" text="CM">
      <formula>NOT(ISERROR(SEARCH("CM",AG13)))</formula>
    </cfRule>
    <cfRule type="containsText" dxfId="29038" priority="2029" operator="containsText" text="RM">
      <formula>NOT(ISERROR(SEARCH("RM",AG13)))</formula>
    </cfRule>
    <cfRule type="containsText" dxfId="29037" priority="2030" operator="containsText" text="CDM">
      <formula>NOT(ISERROR(SEARCH("CDM",AG13)))</formula>
    </cfRule>
    <cfRule type="containsText" dxfId="29036" priority="2031" operator="containsText" text="LWB">
      <formula>NOT(ISERROR(SEARCH("LWB",AG13)))</formula>
    </cfRule>
    <cfRule type="containsText" dxfId="29035" priority="2032" operator="containsText" text="RWB">
      <formula>NOT(ISERROR(SEARCH("RWB",AG13)))</formula>
    </cfRule>
    <cfRule type="containsText" dxfId="29034" priority="2033" operator="containsText" text="RB">
      <formula>NOT(ISERROR(SEARCH("RB",AG13)))</formula>
    </cfRule>
    <cfRule type="containsText" dxfId="29033" priority="2034" operator="containsText" text="CB">
      <formula>NOT(ISERROR(SEARCH("CB",AG13)))</formula>
    </cfRule>
    <cfRule type="containsText" dxfId="29032" priority="2035" operator="containsText" text="LB">
      <formula>NOT(ISERROR(SEARCH("LB",AG13)))</formula>
    </cfRule>
    <cfRule type="containsText" dxfId="29031" priority="2036" operator="containsText" text="GK">
      <formula>NOT(ISERROR(SEARCH("GK",AG13)))</formula>
    </cfRule>
  </conditionalFormatting>
  <conditionalFormatting sqref="AG16">
    <cfRule type="containsText" dxfId="29030" priority="2003" operator="containsText" text="ST">
      <formula>NOT(ISERROR(SEARCH("ST",AG16)))</formula>
    </cfRule>
    <cfRule type="containsText" dxfId="29029" priority="2004" operator="containsText" text="RW">
      <formula>NOT(ISERROR(SEARCH("RW",AG16)))</formula>
    </cfRule>
    <cfRule type="containsText" dxfId="29028" priority="2005" operator="containsText" text="LW">
      <formula>NOT(ISERROR(SEARCH("LW",AG16)))</formula>
    </cfRule>
    <cfRule type="containsText" dxfId="29027" priority="2006" operator="containsText" text="LF">
      <formula>NOT(ISERROR(SEARCH("LF",AG16)))</formula>
    </cfRule>
    <cfRule type="containsText" dxfId="29026" priority="2007" operator="containsText" text="CF">
      <formula>NOT(ISERROR(SEARCH("CF",AG16)))</formula>
    </cfRule>
    <cfRule type="containsText" dxfId="29025" priority="2008" operator="containsText" text="CF">
      <formula>NOT(ISERROR(SEARCH("CF",AG16)))</formula>
    </cfRule>
    <cfRule type="containsText" dxfId="29024" priority="2009" operator="containsText" text="CAM">
      <formula>NOT(ISERROR(SEARCH("CAM",AG16)))</formula>
    </cfRule>
    <cfRule type="containsText" dxfId="29023" priority="2010" operator="containsText" text="LM">
      <formula>NOT(ISERROR(SEARCH("LM",AG16)))</formula>
    </cfRule>
    <cfRule type="containsText" dxfId="29022" priority="2011" operator="containsText" text="CM">
      <formula>NOT(ISERROR(SEARCH("CM",AG16)))</formula>
    </cfRule>
    <cfRule type="containsText" dxfId="29021" priority="2012" operator="containsText" text="RM">
      <formula>NOT(ISERROR(SEARCH("RM",AG16)))</formula>
    </cfRule>
    <cfRule type="containsText" dxfId="29020" priority="2013" operator="containsText" text="CDM">
      <formula>NOT(ISERROR(SEARCH("CDM",AG16)))</formula>
    </cfRule>
    <cfRule type="containsText" dxfId="29019" priority="2014" operator="containsText" text="LWB">
      <formula>NOT(ISERROR(SEARCH("LWB",AG16)))</formula>
    </cfRule>
    <cfRule type="containsText" dxfId="29018" priority="2015" operator="containsText" text="RWB">
      <formula>NOT(ISERROR(SEARCH("RWB",AG16)))</formula>
    </cfRule>
    <cfRule type="containsText" dxfId="29017" priority="2016" operator="containsText" text="RB">
      <formula>NOT(ISERROR(SEARCH("RB",AG16)))</formula>
    </cfRule>
    <cfRule type="containsText" dxfId="29016" priority="2017" operator="containsText" text="CB">
      <formula>NOT(ISERROR(SEARCH("CB",AG16)))</formula>
    </cfRule>
    <cfRule type="containsText" dxfId="29015" priority="2018" operator="containsText" text="LB">
      <formula>NOT(ISERROR(SEARCH("LB",AG16)))</formula>
    </cfRule>
    <cfRule type="containsText" dxfId="29014" priority="2019" operator="containsText" text="GK">
      <formula>NOT(ISERROR(SEARCH("GK",AG16)))</formula>
    </cfRule>
  </conditionalFormatting>
  <conditionalFormatting sqref="AG19">
    <cfRule type="containsText" dxfId="29013" priority="1986" operator="containsText" text="ST">
      <formula>NOT(ISERROR(SEARCH("ST",AG19)))</formula>
    </cfRule>
    <cfRule type="containsText" dxfId="29012" priority="1987" operator="containsText" text="RW">
      <formula>NOT(ISERROR(SEARCH("RW",AG19)))</formula>
    </cfRule>
    <cfRule type="containsText" dxfId="29011" priority="1988" operator="containsText" text="LW">
      <formula>NOT(ISERROR(SEARCH("LW",AG19)))</formula>
    </cfRule>
    <cfRule type="containsText" dxfId="29010" priority="1989" operator="containsText" text="LF">
      <formula>NOT(ISERROR(SEARCH("LF",AG19)))</formula>
    </cfRule>
    <cfRule type="containsText" dxfId="29009" priority="1990" operator="containsText" text="CF">
      <formula>NOT(ISERROR(SEARCH("CF",AG19)))</formula>
    </cfRule>
    <cfRule type="containsText" dxfId="29008" priority="1991" operator="containsText" text="CF">
      <formula>NOT(ISERROR(SEARCH("CF",AG19)))</formula>
    </cfRule>
    <cfRule type="containsText" dxfId="29007" priority="1992" operator="containsText" text="CAM">
      <formula>NOT(ISERROR(SEARCH("CAM",AG19)))</formula>
    </cfRule>
    <cfRule type="containsText" dxfId="29006" priority="1993" operator="containsText" text="LM">
      <formula>NOT(ISERROR(SEARCH("LM",AG19)))</formula>
    </cfRule>
    <cfRule type="containsText" dxfId="29005" priority="1994" operator="containsText" text="CM">
      <formula>NOT(ISERROR(SEARCH("CM",AG19)))</formula>
    </cfRule>
    <cfRule type="containsText" dxfId="29004" priority="1995" operator="containsText" text="RM">
      <formula>NOT(ISERROR(SEARCH("RM",AG19)))</formula>
    </cfRule>
    <cfRule type="containsText" dxfId="29003" priority="1996" operator="containsText" text="CDM">
      <formula>NOT(ISERROR(SEARCH("CDM",AG19)))</formula>
    </cfRule>
    <cfRule type="containsText" dxfId="29002" priority="1997" operator="containsText" text="LWB">
      <formula>NOT(ISERROR(SEARCH("LWB",AG19)))</formula>
    </cfRule>
    <cfRule type="containsText" dxfId="29001" priority="1998" operator="containsText" text="RWB">
      <formula>NOT(ISERROR(SEARCH("RWB",AG19)))</formula>
    </cfRule>
    <cfRule type="containsText" dxfId="29000" priority="1999" operator="containsText" text="RB">
      <formula>NOT(ISERROR(SEARCH("RB",AG19)))</formula>
    </cfRule>
    <cfRule type="containsText" dxfId="28999" priority="2000" operator="containsText" text="CB">
      <formula>NOT(ISERROR(SEARCH("CB",AG19)))</formula>
    </cfRule>
    <cfRule type="containsText" dxfId="28998" priority="2001" operator="containsText" text="LB">
      <formula>NOT(ISERROR(SEARCH("LB",AG19)))</formula>
    </cfRule>
    <cfRule type="containsText" dxfId="28997" priority="2002" operator="containsText" text="GK">
      <formula>NOT(ISERROR(SEARCH("GK",AG19)))</formula>
    </cfRule>
  </conditionalFormatting>
  <conditionalFormatting sqref="AG17:AG18">
    <cfRule type="containsText" dxfId="28996" priority="1969" operator="containsText" text="ST">
      <formula>NOT(ISERROR(SEARCH("ST",AG17)))</formula>
    </cfRule>
    <cfRule type="containsText" dxfId="28995" priority="1970" operator="containsText" text="RW">
      <formula>NOT(ISERROR(SEARCH("RW",AG17)))</formula>
    </cfRule>
    <cfRule type="containsText" dxfId="28994" priority="1971" operator="containsText" text="LW">
      <formula>NOT(ISERROR(SEARCH("LW",AG17)))</formula>
    </cfRule>
    <cfRule type="containsText" dxfId="28993" priority="1972" operator="containsText" text="LF">
      <formula>NOT(ISERROR(SEARCH("LF",AG17)))</formula>
    </cfRule>
    <cfRule type="containsText" dxfId="28992" priority="1973" operator="containsText" text="CF">
      <formula>NOT(ISERROR(SEARCH("CF",AG17)))</formula>
    </cfRule>
    <cfRule type="containsText" dxfId="28991" priority="1974" operator="containsText" text="CF">
      <formula>NOT(ISERROR(SEARCH("CF",AG17)))</formula>
    </cfRule>
    <cfRule type="containsText" dxfId="28990" priority="1975" operator="containsText" text="CAM">
      <formula>NOT(ISERROR(SEARCH("CAM",AG17)))</formula>
    </cfRule>
    <cfRule type="containsText" dxfId="28989" priority="1976" operator="containsText" text="LM">
      <formula>NOT(ISERROR(SEARCH("LM",AG17)))</formula>
    </cfRule>
    <cfRule type="containsText" dxfId="28988" priority="1977" operator="containsText" text="CM">
      <formula>NOT(ISERROR(SEARCH("CM",AG17)))</formula>
    </cfRule>
    <cfRule type="containsText" dxfId="28987" priority="1978" operator="containsText" text="RM">
      <formula>NOT(ISERROR(SEARCH("RM",AG17)))</formula>
    </cfRule>
    <cfRule type="containsText" dxfId="28986" priority="1979" operator="containsText" text="CDM">
      <formula>NOT(ISERROR(SEARCH("CDM",AG17)))</formula>
    </cfRule>
    <cfRule type="containsText" dxfId="28985" priority="1980" operator="containsText" text="LWB">
      <formula>NOT(ISERROR(SEARCH("LWB",AG17)))</formula>
    </cfRule>
    <cfRule type="containsText" dxfId="28984" priority="1981" operator="containsText" text="RWB">
      <formula>NOT(ISERROR(SEARCH("RWB",AG17)))</formula>
    </cfRule>
    <cfRule type="containsText" dxfId="28983" priority="1982" operator="containsText" text="RB">
      <formula>NOT(ISERROR(SEARCH("RB",AG17)))</formula>
    </cfRule>
    <cfRule type="containsText" dxfId="28982" priority="1983" operator="containsText" text="CB">
      <formula>NOT(ISERROR(SEARCH("CB",AG17)))</formula>
    </cfRule>
    <cfRule type="containsText" dxfId="28981" priority="1984" operator="containsText" text="LB">
      <formula>NOT(ISERROR(SEARCH("LB",AG17)))</formula>
    </cfRule>
    <cfRule type="containsText" dxfId="28980" priority="1985" operator="containsText" text="GK">
      <formula>NOT(ISERROR(SEARCH("GK",AG17)))</formula>
    </cfRule>
  </conditionalFormatting>
  <conditionalFormatting sqref="AG18">
    <cfRule type="containsText" dxfId="28979" priority="1952" operator="containsText" text="ST">
      <formula>NOT(ISERROR(SEARCH("ST",AG18)))</formula>
    </cfRule>
    <cfRule type="containsText" dxfId="28978" priority="1953" operator="containsText" text="RW">
      <formula>NOT(ISERROR(SEARCH("RW",AG18)))</formula>
    </cfRule>
    <cfRule type="containsText" dxfId="28977" priority="1954" operator="containsText" text="LW">
      <formula>NOT(ISERROR(SEARCH("LW",AG18)))</formula>
    </cfRule>
    <cfRule type="containsText" dxfId="28976" priority="1955" operator="containsText" text="LF">
      <formula>NOT(ISERROR(SEARCH("LF",AG18)))</formula>
    </cfRule>
    <cfRule type="containsText" dxfId="28975" priority="1956" operator="containsText" text="CF">
      <formula>NOT(ISERROR(SEARCH("CF",AG18)))</formula>
    </cfRule>
    <cfRule type="containsText" dxfId="28974" priority="1957" operator="containsText" text="CF">
      <formula>NOT(ISERROR(SEARCH("CF",AG18)))</formula>
    </cfRule>
    <cfRule type="containsText" dxfId="28973" priority="1958" operator="containsText" text="CAM">
      <formula>NOT(ISERROR(SEARCH("CAM",AG18)))</formula>
    </cfRule>
    <cfRule type="containsText" dxfId="28972" priority="1959" operator="containsText" text="LM">
      <formula>NOT(ISERROR(SEARCH("LM",AG18)))</formula>
    </cfRule>
    <cfRule type="containsText" dxfId="28971" priority="1960" operator="containsText" text="CM">
      <formula>NOT(ISERROR(SEARCH("CM",AG18)))</formula>
    </cfRule>
    <cfRule type="containsText" dxfId="28970" priority="1961" operator="containsText" text="RM">
      <formula>NOT(ISERROR(SEARCH("RM",AG18)))</formula>
    </cfRule>
    <cfRule type="containsText" dxfId="28969" priority="1962" operator="containsText" text="CDM">
      <formula>NOT(ISERROR(SEARCH("CDM",AG18)))</formula>
    </cfRule>
    <cfRule type="containsText" dxfId="28968" priority="1963" operator="containsText" text="LWB">
      <formula>NOT(ISERROR(SEARCH("LWB",AG18)))</formula>
    </cfRule>
    <cfRule type="containsText" dxfId="28967" priority="1964" operator="containsText" text="RWB">
      <formula>NOT(ISERROR(SEARCH("RWB",AG18)))</formula>
    </cfRule>
    <cfRule type="containsText" dxfId="28966" priority="1965" operator="containsText" text="RB">
      <formula>NOT(ISERROR(SEARCH("RB",AG18)))</formula>
    </cfRule>
    <cfRule type="containsText" dxfId="28965" priority="1966" operator="containsText" text="CB">
      <formula>NOT(ISERROR(SEARCH("CB",AG18)))</formula>
    </cfRule>
    <cfRule type="containsText" dxfId="28964" priority="1967" operator="containsText" text="LB">
      <formula>NOT(ISERROR(SEARCH("LB",AG18)))</formula>
    </cfRule>
    <cfRule type="containsText" dxfId="28963" priority="1968" operator="containsText" text="GK">
      <formula>NOT(ISERROR(SEARCH("GK",AG18)))</formula>
    </cfRule>
  </conditionalFormatting>
  <conditionalFormatting sqref="AG19">
    <cfRule type="containsText" dxfId="28962" priority="1935" operator="containsText" text="ST">
      <formula>NOT(ISERROR(SEARCH("ST",AG19)))</formula>
    </cfRule>
    <cfRule type="containsText" dxfId="28961" priority="1936" operator="containsText" text="RW">
      <formula>NOT(ISERROR(SEARCH("RW",AG19)))</formula>
    </cfRule>
    <cfRule type="containsText" dxfId="28960" priority="1937" operator="containsText" text="LW">
      <formula>NOT(ISERROR(SEARCH("LW",AG19)))</formula>
    </cfRule>
    <cfRule type="containsText" dxfId="28959" priority="1938" operator="containsText" text="LF">
      <formula>NOT(ISERROR(SEARCH("LF",AG19)))</formula>
    </cfRule>
    <cfRule type="containsText" dxfId="28958" priority="1939" operator="containsText" text="CF">
      <formula>NOT(ISERROR(SEARCH("CF",AG19)))</formula>
    </cfRule>
    <cfRule type="containsText" dxfId="28957" priority="1940" operator="containsText" text="CF">
      <formula>NOT(ISERROR(SEARCH("CF",AG19)))</formula>
    </cfRule>
    <cfRule type="containsText" dxfId="28956" priority="1941" operator="containsText" text="CAM">
      <formula>NOT(ISERROR(SEARCH("CAM",AG19)))</formula>
    </cfRule>
    <cfRule type="containsText" dxfId="28955" priority="1942" operator="containsText" text="LM">
      <formula>NOT(ISERROR(SEARCH("LM",AG19)))</formula>
    </cfRule>
    <cfRule type="containsText" dxfId="28954" priority="1943" operator="containsText" text="CM">
      <formula>NOT(ISERROR(SEARCH("CM",AG19)))</formula>
    </cfRule>
    <cfRule type="containsText" dxfId="28953" priority="1944" operator="containsText" text="RM">
      <formula>NOT(ISERROR(SEARCH("RM",AG19)))</formula>
    </cfRule>
    <cfRule type="containsText" dxfId="28952" priority="1945" operator="containsText" text="CDM">
      <formula>NOT(ISERROR(SEARCH("CDM",AG19)))</formula>
    </cfRule>
    <cfRule type="containsText" dxfId="28951" priority="1946" operator="containsText" text="LWB">
      <formula>NOT(ISERROR(SEARCH("LWB",AG19)))</formula>
    </cfRule>
    <cfRule type="containsText" dxfId="28950" priority="1947" operator="containsText" text="RWB">
      <formula>NOT(ISERROR(SEARCH("RWB",AG19)))</formula>
    </cfRule>
    <cfRule type="containsText" dxfId="28949" priority="1948" operator="containsText" text="RB">
      <formula>NOT(ISERROR(SEARCH("RB",AG19)))</formula>
    </cfRule>
    <cfRule type="containsText" dxfId="28948" priority="1949" operator="containsText" text="CB">
      <formula>NOT(ISERROR(SEARCH("CB",AG19)))</formula>
    </cfRule>
    <cfRule type="containsText" dxfId="28947" priority="1950" operator="containsText" text="LB">
      <formula>NOT(ISERROR(SEARCH("LB",AG19)))</formula>
    </cfRule>
    <cfRule type="containsText" dxfId="28946" priority="1951" operator="containsText" text="GK">
      <formula>NOT(ISERROR(SEARCH("GK",AG19)))</formula>
    </cfRule>
  </conditionalFormatting>
  <conditionalFormatting sqref="AF20">
    <cfRule type="containsText" dxfId="28945" priority="1919" operator="containsText" text="RW">
      <formula>NOT(ISERROR(SEARCH("RW",AF20)))</formula>
    </cfRule>
    <cfRule type="containsText" dxfId="28944" priority="1920" operator="containsText" text="LW">
      <formula>NOT(ISERROR(SEARCH("LW",AF20)))</formula>
    </cfRule>
    <cfRule type="containsText" dxfId="28943" priority="1921" operator="containsText" text="LF">
      <formula>NOT(ISERROR(SEARCH("LF",AF20)))</formula>
    </cfRule>
    <cfRule type="containsText" dxfId="28942" priority="1922" operator="containsText" text="CF">
      <formula>NOT(ISERROR(SEARCH("CF",AF20)))</formula>
    </cfRule>
    <cfRule type="containsText" dxfId="28941" priority="1923" operator="containsText" text="CF">
      <formula>NOT(ISERROR(SEARCH("CF",AF20)))</formula>
    </cfRule>
    <cfRule type="containsText" dxfId="28940" priority="1924" operator="containsText" text="CAM">
      <formula>NOT(ISERROR(SEARCH("CAM",AF20)))</formula>
    </cfRule>
    <cfRule type="containsText" dxfId="28939" priority="1925" operator="containsText" text="LM">
      <formula>NOT(ISERROR(SEARCH("LM",AF20)))</formula>
    </cfRule>
    <cfRule type="containsText" dxfId="28938" priority="1926" operator="containsText" text="CM">
      <formula>NOT(ISERROR(SEARCH("CM",AF20)))</formula>
    </cfRule>
    <cfRule type="containsText" dxfId="28937" priority="1927" operator="containsText" text="RM">
      <formula>NOT(ISERROR(SEARCH("RM",AF20)))</formula>
    </cfRule>
    <cfRule type="containsText" dxfId="28936" priority="1928" operator="containsText" text="CDM">
      <formula>NOT(ISERROR(SEARCH("CDM",AF20)))</formula>
    </cfRule>
    <cfRule type="containsText" dxfId="28935" priority="1929" operator="containsText" text="LWB">
      <formula>NOT(ISERROR(SEARCH("LWB",AF20)))</formula>
    </cfRule>
    <cfRule type="containsText" dxfId="28934" priority="1930" operator="containsText" text="RWB">
      <formula>NOT(ISERROR(SEARCH("RWB",AF20)))</formula>
    </cfRule>
    <cfRule type="containsText" dxfId="28933" priority="1931" operator="containsText" text="RB">
      <formula>NOT(ISERROR(SEARCH("RB",AF20)))</formula>
    </cfRule>
    <cfRule type="containsText" dxfId="28932" priority="1932" operator="containsText" text="CB">
      <formula>NOT(ISERROR(SEARCH("CB",AF20)))</formula>
    </cfRule>
    <cfRule type="containsText" dxfId="28931" priority="1933" operator="containsText" text="LB">
      <formula>NOT(ISERROR(SEARCH("LB",AF20)))</formula>
    </cfRule>
    <cfRule type="containsText" dxfId="28930" priority="1934" operator="containsText" text="GK">
      <formula>NOT(ISERROR(SEARCH("GK",AF20)))</formula>
    </cfRule>
  </conditionalFormatting>
  <conditionalFormatting sqref="AG20">
    <cfRule type="containsText" dxfId="28929" priority="1902" operator="containsText" text="ST">
      <formula>NOT(ISERROR(SEARCH("ST",AG20)))</formula>
    </cfRule>
    <cfRule type="containsText" dxfId="28928" priority="1903" operator="containsText" text="RW">
      <formula>NOT(ISERROR(SEARCH("RW",AG20)))</formula>
    </cfRule>
    <cfRule type="containsText" dxfId="28927" priority="1904" operator="containsText" text="LW">
      <formula>NOT(ISERROR(SEARCH("LW",AG20)))</formula>
    </cfRule>
    <cfRule type="containsText" dxfId="28926" priority="1905" operator="containsText" text="LF">
      <formula>NOT(ISERROR(SEARCH("LF",AG20)))</formula>
    </cfRule>
    <cfRule type="containsText" dxfId="28925" priority="1906" operator="containsText" text="CF">
      <formula>NOT(ISERROR(SEARCH("CF",AG20)))</formula>
    </cfRule>
    <cfRule type="containsText" dxfId="28924" priority="1907" operator="containsText" text="CF">
      <formula>NOT(ISERROR(SEARCH("CF",AG20)))</formula>
    </cfRule>
    <cfRule type="containsText" dxfId="28923" priority="1908" operator="containsText" text="CAM">
      <formula>NOT(ISERROR(SEARCH("CAM",AG20)))</formula>
    </cfRule>
    <cfRule type="containsText" dxfId="28922" priority="1909" operator="containsText" text="LM">
      <formula>NOT(ISERROR(SEARCH("LM",AG20)))</formula>
    </cfRule>
    <cfRule type="containsText" dxfId="28921" priority="1910" operator="containsText" text="CM">
      <formula>NOT(ISERROR(SEARCH("CM",AG20)))</formula>
    </cfRule>
    <cfRule type="containsText" dxfId="28920" priority="1911" operator="containsText" text="RM">
      <formula>NOT(ISERROR(SEARCH("RM",AG20)))</formula>
    </cfRule>
    <cfRule type="containsText" dxfId="28919" priority="1912" operator="containsText" text="CDM">
      <formula>NOT(ISERROR(SEARCH("CDM",AG20)))</formula>
    </cfRule>
    <cfRule type="containsText" dxfId="28918" priority="1913" operator="containsText" text="LWB">
      <formula>NOT(ISERROR(SEARCH("LWB",AG20)))</formula>
    </cfRule>
    <cfRule type="containsText" dxfId="28917" priority="1914" operator="containsText" text="RWB">
      <formula>NOT(ISERROR(SEARCH("RWB",AG20)))</formula>
    </cfRule>
    <cfRule type="containsText" dxfId="28916" priority="1915" operator="containsText" text="RB">
      <formula>NOT(ISERROR(SEARCH("RB",AG20)))</formula>
    </cfRule>
    <cfRule type="containsText" dxfId="28915" priority="1916" operator="containsText" text="CB">
      <formula>NOT(ISERROR(SEARCH("CB",AG20)))</formula>
    </cfRule>
    <cfRule type="containsText" dxfId="28914" priority="1917" operator="containsText" text="LB">
      <formula>NOT(ISERROR(SEARCH("LB",AG20)))</formula>
    </cfRule>
    <cfRule type="containsText" dxfId="28913" priority="1918" operator="containsText" text="GK">
      <formula>NOT(ISERROR(SEARCH("GK",AG20)))</formula>
    </cfRule>
  </conditionalFormatting>
  <conditionalFormatting sqref="AG21">
    <cfRule type="containsText" dxfId="28912" priority="1885" operator="containsText" text="ST">
      <formula>NOT(ISERROR(SEARCH("ST",AG21)))</formula>
    </cfRule>
    <cfRule type="containsText" dxfId="28911" priority="1886" operator="containsText" text="RW">
      <formula>NOT(ISERROR(SEARCH("RW",AG21)))</formula>
    </cfRule>
    <cfRule type="containsText" dxfId="28910" priority="1887" operator="containsText" text="LW">
      <formula>NOT(ISERROR(SEARCH("LW",AG21)))</formula>
    </cfRule>
    <cfRule type="containsText" dxfId="28909" priority="1888" operator="containsText" text="LF">
      <formula>NOT(ISERROR(SEARCH("LF",AG21)))</formula>
    </cfRule>
    <cfRule type="containsText" dxfId="28908" priority="1889" operator="containsText" text="CF">
      <formula>NOT(ISERROR(SEARCH("CF",AG21)))</formula>
    </cfRule>
    <cfRule type="containsText" dxfId="28907" priority="1890" operator="containsText" text="CF">
      <formula>NOT(ISERROR(SEARCH("CF",AG21)))</formula>
    </cfRule>
    <cfRule type="containsText" dxfId="28906" priority="1891" operator="containsText" text="CAM">
      <formula>NOT(ISERROR(SEARCH("CAM",AG21)))</formula>
    </cfRule>
    <cfRule type="containsText" dxfId="28905" priority="1892" operator="containsText" text="LM">
      <formula>NOT(ISERROR(SEARCH("LM",AG21)))</formula>
    </cfRule>
    <cfRule type="containsText" dxfId="28904" priority="1893" operator="containsText" text="CM">
      <formula>NOT(ISERROR(SEARCH("CM",AG21)))</formula>
    </cfRule>
    <cfRule type="containsText" dxfId="28903" priority="1894" operator="containsText" text="RM">
      <formula>NOT(ISERROR(SEARCH("RM",AG21)))</formula>
    </cfRule>
    <cfRule type="containsText" dxfId="28902" priority="1895" operator="containsText" text="CDM">
      <formula>NOT(ISERROR(SEARCH("CDM",AG21)))</formula>
    </cfRule>
    <cfRule type="containsText" dxfId="28901" priority="1896" operator="containsText" text="LWB">
      <formula>NOT(ISERROR(SEARCH("LWB",AG21)))</formula>
    </cfRule>
    <cfRule type="containsText" dxfId="28900" priority="1897" operator="containsText" text="RWB">
      <formula>NOT(ISERROR(SEARCH("RWB",AG21)))</formula>
    </cfRule>
    <cfRule type="containsText" dxfId="28899" priority="1898" operator="containsText" text="RB">
      <formula>NOT(ISERROR(SEARCH("RB",AG21)))</formula>
    </cfRule>
    <cfRule type="containsText" dxfId="28898" priority="1899" operator="containsText" text="CB">
      <formula>NOT(ISERROR(SEARCH("CB",AG21)))</formula>
    </cfRule>
    <cfRule type="containsText" dxfId="28897" priority="1900" operator="containsText" text="LB">
      <formula>NOT(ISERROR(SEARCH("LB",AG21)))</formula>
    </cfRule>
    <cfRule type="containsText" dxfId="28896" priority="1901" operator="containsText" text="GK">
      <formula>NOT(ISERROR(SEARCH("GK",AG21)))</formula>
    </cfRule>
  </conditionalFormatting>
  <conditionalFormatting sqref="AG21">
    <cfRule type="containsText" dxfId="28895" priority="1868" operator="containsText" text="ST">
      <formula>NOT(ISERROR(SEARCH("ST",AG21)))</formula>
    </cfRule>
    <cfRule type="containsText" dxfId="28894" priority="1869" operator="containsText" text="RW">
      <formula>NOT(ISERROR(SEARCH("RW",AG21)))</formula>
    </cfRule>
    <cfRule type="containsText" dxfId="28893" priority="1870" operator="containsText" text="LW">
      <formula>NOT(ISERROR(SEARCH("LW",AG21)))</formula>
    </cfRule>
    <cfRule type="containsText" dxfId="28892" priority="1871" operator="containsText" text="LF">
      <formula>NOT(ISERROR(SEARCH("LF",AG21)))</formula>
    </cfRule>
    <cfRule type="containsText" dxfId="28891" priority="1872" operator="containsText" text="CF">
      <formula>NOT(ISERROR(SEARCH("CF",AG21)))</formula>
    </cfRule>
    <cfRule type="containsText" dxfId="28890" priority="1873" operator="containsText" text="CF">
      <formula>NOT(ISERROR(SEARCH("CF",AG21)))</formula>
    </cfRule>
    <cfRule type="containsText" dxfId="28889" priority="1874" operator="containsText" text="CAM">
      <formula>NOT(ISERROR(SEARCH("CAM",AG21)))</formula>
    </cfRule>
    <cfRule type="containsText" dxfId="28888" priority="1875" operator="containsText" text="LM">
      <formula>NOT(ISERROR(SEARCH("LM",AG21)))</formula>
    </cfRule>
    <cfRule type="containsText" dxfId="28887" priority="1876" operator="containsText" text="CM">
      <formula>NOT(ISERROR(SEARCH("CM",AG21)))</formula>
    </cfRule>
    <cfRule type="containsText" dxfId="28886" priority="1877" operator="containsText" text="RM">
      <formula>NOT(ISERROR(SEARCH("RM",AG21)))</formula>
    </cfRule>
    <cfRule type="containsText" dxfId="28885" priority="1878" operator="containsText" text="CDM">
      <formula>NOT(ISERROR(SEARCH("CDM",AG21)))</formula>
    </cfRule>
    <cfRule type="containsText" dxfId="28884" priority="1879" operator="containsText" text="LWB">
      <formula>NOT(ISERROR(SEARCH("LWB",AG21)))</formula>
    </cfRule>
    <cfRule type="containsText" dxfId="28883" priority="1880" operator="containsText" text="RWB">
      <formula>NOT(ISERROR(SEARCH("RWB",AG21)))</formula>
    </cfRule>
    <cfRule type="containsText" dxfId="28882" priority="1881" operator="containsText" text="RB">
      <formula>NOT(ISERROR(SEARCH("RB",AG21)))</formula>
    </cfRule>
    <cfRule type="containsText" dxfId="28881" priority="1882" operator="containsText" text="CB">
      <formula>NOT(ISERROR(SEARCH("CB",AG21)))</formula>
    </cfRule>
    <cfRule type="containsText" dxfId="28880" priority="1883" operator="containsText" text="LB">
      <formula>NOT(ISERROR(SEARCH("LB",AG21)))</formula>
    </cfRule>
    <cfRule type="containsText" dxfId="28879" priority="1884" operator="containsText" text="GK">
      <formula>NOT(ISERROR(SEARCH("GK",AG21)))</formula>
    </cfRule>
  </conditionalFormatting>
  <conditionalFormatting sqref="AF31">
    <cfRule type="containsText" dxfId="28878" priority="1852" operator="containsText" text="RW">
      <formula>NOT(ISERROR(SEARCH("RW",AF31)))</formula>
    </cfRule>
    <cfRule type="containsText" dxfId="28877" priority="1853" operator="containsText" text="LW">
      <formula>NOT(ISERROR(SEARCH("LW",AF31)))</formula>
    </cfRule>
    <cfRule type="containsText" dxfId="28876" priority="1854" operator="containsText" text="LF">
      <formula>NOT(ISERROR(SEARCH("LF",AF31)))</formula>
    </cfRule>
    <cfRule type="containsText" dxfId="28875" priority="1855" operator="containsText" text="CF">
      <formula>NOT(ISERROR(SEARCH("CF",AF31)))</formula>
    </cfRule>
    <cfRule type="containsText" dxfId="28874" priority="1856" operator="containsText" text="CF">
      <formula>NOT(ISERROR(SEARCH("CF",AF31)))</formula>
    </cfRule>
    <cfRule type="containsText" dxfId="28873" priority="1857" operator="containsText" text="CAM">
      <formula>NOT(ISERROR(SEARCH("CAM",AF31)))</formula>
    </cfRule>
    <cfRule type="containsText" dxfId="28872" priority="1858" operator="containsText" text="LM">
      <formula>NOT(ISERROR(SEARCH("LM",AF31)))</formula>
    </cfRule>
    <cfRule type="containsText" dxfId="28871" priority="1859" operator="containsText" text="CM">
      <formula>NOT(ISERROR(SEARCH("CM",AF31)))</formula>
    </cfRule>
    <cfRule type="containsText" dxfId="28870" priority="1860" operator="containsText" text="RM">
      <formula>NOT(ISERROR(SEARCH("RM",AF31)))</formula>
    </cfRule>
    <cfRule type="containsText" dxfId="28869" priority="1861" operator="containsText" text="CDM">
      <formula>NOT(ISERROR(SEARCH("CDM",AF31)))</formula>
    </cfRule>
    <cfRule type="containsText" dxfId="28868" priority="1862" operator="containsText" text="LWB">
      <formula>NOT(ISERROR(SEARCH("LWB",AF31)))</formula>
    </cfRule>
    <cfRule type="containsText" dxfId="28867" priority="1863" operator="containsText" text="RWB">
      <formula>NOT(ISERROR(SEARCH("RWB",AF31)))</formula>
    </cfRule>
    <cfRule type="containsText" dxfId="28866" priority="1864" operator="containsText" text="RB">
      <formula>NOT(ISERROR(SEARCH("RB",AF31)))</formula>
    </cfRule>
    <cfRule type="containsText" dxfId="28865" priority="1865" operator="containsText" text="CB">
      <formula>NOT(ISERROR(SEARCH("CB",AF31)))</formula>
    </cfRule>
    <cfRule type="containsText" dxfId="28864" priority="1866" operator="containsText" text="LB">
      <formula>NOT(ISERROR(SEARCH("LB",AF31)))</formula>
    </cfRule>
    <cfRule type="containsText" dxfId="28863" priority="1867" operator="containsText" text="GK">
      <formula>NOT(ISERROR(SEARCH("GK",AF31)))</formula>
    </cfRule>
  </conditionalFormatting>
  <conditionalFormatting sqref="AG31">
    <cfRule type="containsText" dxfId="28862" priority="1835" operator="containsText" text="ST">
      <formula>NOT(ISERROR(SEARCH("ST",AG31)))</formula>
    </cfRule>
    <cfRule type="containsText" dxfId="28861" priority="1836" operator="containsText" text="RW">
      <formula>NOT(ISERROR(SEARCH("RW",AG31)))</formula>
    </cfRule>
    <cfRule type="containsText" dxfId="28860" priority="1837" operator="containsText" text="LW">
      <formula>NOT(ISERROR(SEARCH("LW",AG31)))</formula>
    </cfRule>
    <cfRule type="containsText" dxfId="28859" priority="1838" operator="containsText" text="LF">
      <formula>NOT(ISERROR(SEARCH("LF",AG31)))</formula>
    </cfRule>
    <cfRule type="containsText" dxfId="28858" priority="1839" operator="containsText" text="CF">
      <formula>NOT(ISERROR(SEARCH("CF",AG31)))</formula>
    </cfRule>
    <cfRule type="containsText" dxfId="28857" priority="1840" operator="containsText" text="CF">
      <formula>NOT(ISERROR(SEARCH("CF",AG31)))</formula>
    </cfRule>
    <cfRule type="containsText" dxfId="28856" priority="1841" operator="containsText" text="CAM">
      <formula>NOT(ISERROR(SEARCH("CAM",AG31)))</formula>
    </cfRule>
    <cfRule type="containsText" dxfId="28855" priority="1842" operator="containsText" text="LM">
      <formula>NOT(ISERROR(SEARCH("LM",AG31)))</formula>
    </cfRule>
    <cfRule type="containsText" dxfId="28854" priority="1843" operator="containsText" text="CM">
      <formula>NOT(ISERROR(SEARCH("CM",AG31)))</formula>
    </cfRule>
    <cfRule type="containsText" dxfId="28853" priority="1844" operator="containsText" text="RM">
      <formula>NOT(ISERROR(SEARCH("RM",AG31)))</formula>
    </cfRule>
    <cfRule type="containsText" dxfId="28852" priority="1845" operator="containsText" text="CDM">
      <formula>NOT(ISERROR(SEARCH("CDM",AG31)))</formula>
    </cfRule>
    <cfRule type="containsText" dxfId="28851" priority="1846" operator="containsText" text="LWB">
      <formula>NOT(ISERROR(SEARCH("LWB",AG31)))</formula>
    </cfRule>
    <cfRule type="containsText" dxfId="28850" priority="1847" operator="containsText" text="RWB">
      <formula>NOT(ISERROR(SEARCH("RWB",AG31)))</formula>
    </cfRule>
    <cfRule type="containsText" dxfId="28849" priority="1848" operator="containsText" text="RB">
      <formula>NOT(ISERROR(SEARCH("RB",AG31)))</formula>
    </cfRule>
    <cfRule type="containsText" dxfId="28848" priority="1849" operator="containsText" text="CB">
      <formula>NOT(ISERROR(SEARCH("CB",AG31)))</formula>
    </cfRule>
    <cfRule type="containsText" dxfId="28847" priority="1850" operator="containsText" text="LB">
      <formula>NOT(ISERROR(SEARCH("LB",AG31)))</formula>
    </cfRule>
    <cfRule type="containsText" dxfId="28846" priority="1851" operator="containsText" text="GK">
      <formula>NOT(ISERROR(SEARCH("GK",AG31)))</formula>
    </cfRule>
  </conditionalFormatting>
  <conditionalFormatting sqref="AG22">
    <cfRule type="containsText" dxfId="28845" priority="1818" operator="containsText" text="ST">
      <formula>NOT(ISERROR(SEARCH("ST",AG22)))</formula>
    </cfRule>
    <cfRule type="containsText" dxfId="28844" priority="1819" operator="containsText" text="RW">
      <formula>NOT(ISERROR(SEARCH("RW",AG22)))</formula>
    </cfRule>
    <cfRule type="containsText" dxfId="28843" priority="1820" operator="containsText" text="LW">
      <formula>NOT(ISERROR(SEARCH("LW",AG22)))</formula>
    </cfRule>
    <cfRule type="containsText" dxfId="28842" priority="1821" operator="containsText" text="LF">
      <formula>NOT(ISERROR(SEARCH("LF",AG22)))</formula>
    </cfRule>
    <cfRule type="containsText" dxfId="28841" priority="1822" operator="containsText" text="CF">
      <formula>NOT(ISERROR(SEARCH("CF",AG22)))</formula>
    </cfRule>
    <cfRule type="containsText" dxfId="28840" priority="1823" operator="containsText" text="CF">
      <formula>NOT(ISERROR(SEARCH("CF",AG22)))</formula>
    </cfRule>
    <cfRule type="containsText" dxfId="28839" priority="1824" operator="containsText" text="CAM">
      <formula>NOT(ISERROR(SEARCH("CAM",AG22)))</formula>
    </cfRule>
    <cfRule type="containsText" dxfId="28838" priority="1825" operator="containsText" text="LM">
      <formula>NOT(ISERROR(SEARCH("LM",AG22)))</formula>
    </cfRule>
    <cfRule type="containsText" dxfId="28837" priority="1826" operator="containsText" text="CM">
      <formula>NOT(ISERROR(SEARCH("CM",AG22)))</formula>
    </cfRule>
    <cfRule type="containsText" dxfId="28836" priority="1827" operator="containsText" text="RM">
      <formula>NOT(ISERROR(SEARCH("RM",AG22)))</formula>
    </cfRule>
    <cfRule type="containsText" dxfId="28835" priority="1828" operator="containsText" text="CDM">
      <formula>NOT(ISERROR(SEARCH("CDM",AG22)))</formula>
    </cfRule>
    <cfRule type="containsText" dxfId="28834" priority="1829" operator="containsText" text="LWB">
      <formula>NOT(ISERROR(SEARCH("LWB",AG22)))</formula>
    </cfRule>
    <cfRule type="containsText" dxfId="28833" priority="1830" operator="containsText" text="RWB">
      <formula>NOT(ISERROR(SEARCH("RWB",AG22)))</formula>
    </cfRule>
    <cfRule type="containsText" dxfId="28832" priority="1831" operator="containsText" text="RB">
      <formula>NOT(ISERROR(SEARCH("RB",AG22)))</formula>
    </cfRule>
    <cfRule type="containsText" dxfId="28831" priority="1832" operator="containsText" text="CB">
      <formula>NOT(ISERROR(SEARCH("CB",AG22)))</formula>
    </cfRule>
    <cfRule type="containsText" dxfId="28830" priority="1833" operator="containsText" text="LB">
      <formula>NOT(ISERROR(SEARCH("LB",AG22)))</formula>
    </cfRule>
    <cfRule type="containsText" dxfId="28829" priority="1834" operator="containsText" text="GK">
      <formula>NOT(ISERROR(SEARCH("GK",AG22)))</formula>
    </cfRule>
  </conditionalFormatting>
  <conditionalFormatting sqref="AG23">
    <cfRule type="containsText" dxfId="28828" priority="1801" operator="containsText" text="ST">
      <formula>NOT(ISERROR(SEARCH("ST",AG23)))</formula>
    </cfRule>
    <cfRule type="containsText" dxfId="28827" priority="1802" operator="containsText" text="RW">
      <formula>NOT(ISERROR(SEARCH("RW",AG23)))</formula>
    </cfRule>
    <cfRule type="containsText" dxfId="28826" priority="1803" operator="containsText" text="LW">
      <formula>NOT(ISERROR(SEARCH("LW",AG23)))</formula>
    </cfRule>
    <cfRule type="containsText" dxfId="28825" priority="1804" operator="containsText" text="LF">
      <formula>NOT(ISERROR(SEARCH("LF",AG23)))</formula>
    </cfRule>
    <cfRule type="containsText" dxfId="28824" priority="1805" operator="containsText" text="CF">
      <formula>NOT(ISERROR(SEARCH("CF",AG23)))</formula>
    </cfRule>
    <cfRule type="containsText" dxfId="28823" priority="1806" operator="containsText" text="CF">
      <formula>NOT(ISERROR(SEARCH("CF",AG23)))</formula>
    </cfRule>
    <cfRule type="containsText" dxfId="28822" priority="1807" operator="containsText" text="CAM">
      <formula>NOT(ISERROR(SEARCH("CAM",AG23)))</formula>
    </cfRule>
    <cfRule type="containsText" dxfId="28821" priority="1808" operator="containsText" text="LM">
      <formula>NOT(ISERROR(SEARCH("LM",AG23)))</formula>
    </cfRule>
    <cfRule type="containsText" dxfId="28820" priority="1809" operator="containsText" text="CM">
      <formula>NOT(ISERROR(SEARCH("CM",AG23)))</formula>
    </cfRule>
    <cfRule type="containsText" dxfId="28819" priority="1810" operator="containsText" text="RM">
      <formula>NOT(ISERROR(SEARCH("RM",AG23)))</formula>
    </cfRule>
    <cfRule type="containsText" dxfId="28818" priority="1811" operator="containsText" text="CDM">
      <formula>NOT(ISERROR(SEARCH("CDM",AG23)))</formula>
    </cfRule>
    <cfRule type="containsText" dxfId="28817" priority="1812" operator="containsText" text="LWB">
      <formula>NOT(ISERROR(SEARCH("LWB",AG23)))</formula>
    </cfRule>
    <cfRule type="containsText" dxfId="28816" priority="1813" operator="containsText" text="RWB">
      <formula>NOT(ISERROR(SEARCH("RWB",AG23)))</formula>
    </cfRule>
    <cfRule type="containsText" dxfId="28815" priority="1814" operator="containsText" text="RB">
      <formula>NOT(ISERROR(SEARCH("RB",AG23)))</formula>
    </cfRule>
    <cfRule type="containsText" dxfId="28814" priority="1815" operator="containsText" text="CB">
      <formula>NOT(ISERROR(SEARCH("CB",AG23)))</formula>
    </cfRule>
    <cfRule type="containsText" dxfId="28813" priority="1816" operator="containsText" text="LB">
      <formula>NOT(ISERROR(SEARCH("LB",AG23)))</formula>
    </cfRule>
    <cfRule type="containsText" dxfId="28812" priority="1817" operator="containsText" text="GK">
      <formula>NOT(ISERROR(SEARCH("GK",AG23)))</formula>
    </cfRule>
  </conditionalFormatting>
  <conditionalFormatting sqref="AG22">
    <cfRule type="containsText" dxfId="28811" priority="1784" operator="containsText" text="ST">
      <formula>NOT(ISERROR(SEARCH("ST",AG22)))</formula>
    </cfRule>
    <cfRule type="containsText" dxfId="28810" priority="1785" operator="containsText" text="RW">
      <formula>NOT(ISERROR(SEARCH("RW",AG22)))</formula>
    </cfRule>
    <cfRule type="containsText" dxfId="28809" priority="1786" operator="containsText" text="LW">
      <formula>NOT(ISERROR(SEARCH("LW",AG22)))</formula>
    </cfRule>
    <cfRule type="containsText" dxfId="28808" priority="1787" operator="containsText" text="LF">
      <formula>NOT(ISERROR(SEARCH("LF",AG22)))</formula>
    </cfRule>
    <cfRule type="containsText" dxfId="28807" priority="1788" operator="containsText" text="CF">
      <formula>NOT(ISERROR(SEARCH("CF",AG22)))</formula>
    </cfRule>
    <cfRule type="containsText" dxfId="28806" priority="1789" operator="containsText" text="CF">
      <formula>NOT(ISERROR(SEARCH("CF",AG22)))</formula>
    </cfRule>
    <cfRule type="containsText" dxfId="28805" priority="1790" operator="containsText" text="CAM">
      <formula>NOT(ISERROR(SEARCH("CAM",AG22)))</formula>
    </cfRule>
    <cfRule type="containsText" dxfId="28804" priority="1791" operator="containsText" text="LM">
      <formula>NOT(ISERROR(SEARCH("LM",AG22)))</formula>
    </cfRule>
    <cfRule type="containsText" dxfId="28803" priority="1792" operator="containsText" text="CM">
      <formula>NOT(ISERROR(SEARCH("CM",AG22)))</formula>
    </cfRule>
    <cfRule type="containsText" dxfId="28802" priority="1793" operator="containsText" text="RM">
      <formula>NOT(ISERROR(SEARCH("RM",AG22)))</formula>
    </cfRule>
    <cfRule type="containsText" dxfId="28801" priority="1794" operator="containsText" text="CDM">
      <formula>NOT(ISERROR(SEARCH("CDM",AG22)))</formula>
    </cfRule>
    <cfRule type="containsText" dxfId="28800" priority="1795" operator="containsText" text="LWB">
      <formula>NOT(ISERROR(SEARCH("LWB",AG22)))</formula>
    </cfRule>
    <cfRule type="containsText" dxfId="28799" priority="1796" operator="containsText" text="RWB">
      <formula>NOT(ISERROR(SEARCH("RWB",AG22)))</formula>
    </cfRule>
    <cfRule type="containsText" dxfId="28798" priority="1797" operator="containsText" text="RB">
      <formula>NOT(ISERROR(SEARCH("RB",AG22)))</formula>
    </cfRule>
    <cfRule type="containsText" dxfId="28797" priority="1798" operator="containsText" text="CB">
      <formula>NOT(ISERROR(SEARCH("CB",AG22)))</formula>
    </cfRule>
    <cfRule type="containsText" dxfId="28796" priority="1799" operator="containsText" text="LB">
      <formula>NOT(ISERROR(SEARCH("LB",AG22)))</formula>
    </cfRule>
    <cfRule type="containsText" dxfId="28795" priority="1800" operator="containsText" text="GK">
      <formula>NOT(ISERROR(SEARCH("GK",AG22)))</formula>
    </cfRule>
  </conditionalFormatting>
  <conditionalFormatting sqref="AG23">
    <cfRule type="containsText" dxfId="28794" priority="1767" operator="containsText" text="ST">
      <formula>NOT(ISERROR(SEARCH("ST",AG23)))</formula>
    </cfRule>
    <cfRule type="containsText" dxfId="28793" priority="1768" operator="containsText" text="RW">
      <formula>NOT(ISERROR(SEARCH("RW",AG23)))</formula>
    </cfRule>
    <cfRule type="containsText" dxfId="28792" priority="1769" operator="containsText" text="LW">
      <formula>NOT(ISERROR(SEARCH("LW",AG23)))</formula>
    </cfRule>
    <cfRule type="containsText" dxfId="28791" priority="1770" operator="containsText" text="LF">
      <formula>NOT(ISERROR(SEARCH("LF",AG23)))</formula>
    </cfRule>
    <cfRule type="containsText" dxfId="28790" priority="1771" operator="containsText" text="CF">
      <formula>NOT(ISERROR(SEARCH("CF",AG23)))</formula>
    </cfRule>
    <cfRule type="containsText" dxfId="28789" priority="1772" operator="containsText" text="CF">
      <formula>NOT(ISERROR(SEARCH("CF",AG23)))</formula>
    </cfRule>
    <cfRule type="containsText" dxfId="28788" priority="1773" operator="containsText" text="CAM">
      <formula>NOT(ISERROR(SEARCH("CAM",AG23)))</formula>
    </cfRule>
    <cfRule type="containsText" dxfId="28787" priority="1774" operator="containsText" text="LM">
      <formula>NOT(ISERROR(SEARCH("LM",AG23)))</formula>
    </cfRule>
    <cfRule type="containsText" dxfId="28786" priority="1775" operator="containsText" text="CM">
      <formula>NOT(ISERROR(SEARCH("CM",AG23)))</formula>
    </cfRule>
    <cfRule type="containsText" dxfId="28785" priority="1776" operator="containsText" text="RM">
      <formula>NOT(ISERROR(SEARCH("RM",AG23)))</formula>
    </cfRule>
    <cfRule type="containsText" dxfId="28784" priority="1777" operator="containsText" text="CDM">
      <formula>NOT(ISERROR(SEARCH("CDM",AG23)))</formula>
    </cfRule>
    <cfRule type="containsText" dxfId="28783" priority="1778" operator="containsText" text="LWB">
      <formula>NOT(ISERROR(SEARCH("LWB",AG23)))</formula>
    </cfRule>
    <cfRule type="containsText" dxfId="28782" priority="1779" operator="containsText" text="RWB">
      <formula>NOT(ISERROR(SEARCH("RWB",AG23)))</formula>
    </cfRule>
    <cfRule type="containsText" dxfId="28781" priority="1780" operator="containsText" text="RB">
      <formula>NOT(ISERROR(SEARCH("RB",AG23)))</formula>
    </cfRule>
    <cfRule type="containsText" dxfId="28780" priority="1781" operator="containsText" text="CB">
      <formula>NOT(ISERROR(SEARCH("CB",AG23)))</formula>
    </cfRule>
    <cfRule type="containsText" dxfId="28779" priority="1782" operator="containsText" text="LB">
      <formula>NOT(ISERROR(SEARCH("LB",AG23)))</formula>
    </cfRule>
    <cfRule type="containsText" dxfId="28778" priority="1783" operator="containsText" text="GK">
      <formula>NOT(ISERROR(SEARCH("GK",AG23)))</formula>
    </cfRule>
  </conditionalFormatting>
  <conditionalFormatting sqref="AF24">
    <cfRule type="containsText" dxfId="28777" priority="1751" operator="containsText" text="RW">
      <formula>NOT(ISERROR(SEARCH("RW",AF24)))</formula>
    </cfRule>
    <cfRule type="containsText" dxfId="28776" priority="1752" operator="containsText" text="LW">
      <formula>NOT(ISERROR(SEARCH("LW",AF24)))</formula>
    </cfRule>
    <cfRule type="containsText" dxfId="28775" priority="1753" operator="containsText" text="LF">
      <formula>NOT(ISERROR(SEARCH("LF",AF24)))</formula>
    </cfRule>
    <cfRule type="containsText" dxfId="28774" priority="1754" operator="containsText" text="CF">
      <formula>NOT(ISERROR(SEARCH("CF",AF24)))</formula>
    </cfRule>
    <cfRule type="containsText" dxfId="28773" priority="1755" operator="containsText" text="CF">
      <formula>NOT(ISERROR(SEARCH("CF",AF24)))</formula>
    </cfRule>
    <cfRule type="containsText" dxfId="28772" priority="1756" operator="containsText" text="CAM">
      <formula>NOT(ISERROR(SEARCH("CAM",AF24)))</formula>
    </cfRule>
    <cfRule type="containsText" dxfId="28771" priority="1757" operator="containsText" text="LM">
      <formula>NOT(ISERROR(SEARCH("LM",AF24)))</formula>
    </cfRule>
    <cfRule type="containsText" dxfId="28770" priority="1758" operator="containsText" text="CM">
      <formula>NOT(ISERROR(SEARCH("CM",AF24)))</formula>
    </cfRule>
    <cfRule type="containsText" dxfId="28769" priority="1759" operator="containsText" text="RM">
      <formula>NOT(ISERROR(SEARCH("RM",AF24)))</formula>
    </cfRule>
    <cfRule type="containsText" dxfId="28768" priority="1760" operator="containsText" text="CDM">
      <formula>NOT(ISERROR(SEARCH("CDM",AF24)))</formula>
    </cfRule>
    <cfRule type="containsText" dxfId="28767" priority="1761" operator="containsText" text="LWB">
      <formula>NOT(ISERROR(SEARCH("LWB",AF24)))</formula>
    </cfRule>
    <cfRule type="containsText" dxfId="28766" priority="1762" operator="containsText" text="RWB">
      <formula>NOT(ISERROR(SEARCH("RWB",AF24)))</formula>
    </cfRule>
    <cfRule type="containsText" dxfId="28765" priority="1763" operator="containsText" text="RB">
      <formula>NOT(ISERROR(SEARCH("RB",AF24)))</formula>
    </cfRule>
    <cfRule type="containsText" dxfId="28764" priority="1764" operator="containsText" text="CB">
      <formula>NOT(ISERROR(SEARCH("CB",AF24)))</formula>
    </cfRule>
    <cfRule type="containsText" dxfId="28763" priority="1765" operator="containsText" text="LB">
      <formula>NOT(ISERROR(SEARCH("LB",AF24)))</formula>
    </cfRule>
    <cfRule type="containsText" dxfId="28762" priority="1766" operator="containsText" text="GK">
      <formula>NOT(ISERROR(SEARCH("GK",AF24)))</formula>
    </cfRule>
  </conditionalFormatting>
  <conditionalFormatting sqref="AG24">
    <cfRule type="containsText" dxfId="28761" priority="1734" operator="containsText" text="ST">
      <formula>NOT(ISERROR(SEARCH("ST",AG24)))</formula>
    </cfRule>
    <cfRule type="containsText" dxfId="28760" priority="1735" operator="containsText" text="RW">
      <formula>NOT(ISERROR(SEARCH("RW",AG24)))</formula>
    </cfRule>
    <cfRule type="containsText" dxfId="28759" priority="1736" operator="containsText" text="LW">
      <formula>NOT(ISERROR(SEARCH("LW",AG24)))</formula>
    </cfRule>
    <cfRule type="containsText" dxfId="28758" priority="1737" operator="containsText" text="LF">
      <formula>NOT(ISERROR(SEARCH("LF",AG24)))</formula>
    </cfRule>
    <cfRule type="containsText" dxfId="28757" priority="1738" operator="containsText" text="CF">
      <formula>NOT(ISERROR(SEARCH("CF",AG24)))</formula>
    </cfRule>
    <cfRule type="containsText" dxfId="28756" priority="1739" operator="containsText" text="CF">
      <formula>NOT(ISERROR(SEARCH("CF",AG24)))</formula>
    </cfRule>
    <cfRule type="containsText" dxfId="28755" priority="1740" operator="containsText" text="CAM">
      <formula>NOT(ISERROR(SEARCH("CAM",AG24)))</formula>
    </cfRule>
    <cfRule type="containsText" dxfId="28754" priority="1741" operator="containsText" text="LM">
      <formula>NOT(ISERROR(SEARCH("LM",AG24)))</formula>
    </cfRule>
    <cfRule type="containsText" dxfId="28753" priority="1742" operator="containsText" text="CM">
      <formula>NOT(ISERROR(SEARCH("CM",AG24)))</formula>
    </cfRule>
    <cfRule type="containsText" dxfId="28752" priority="1743" operator="containsText" text="RM">
      <formula>NOT(ISERROR(SEARCH("RM",AG24)))</formula>
    </cfRule>
    <cfRule type="containsText" dxfId="28751" priority="1744" operator="containsText" text="CDM">
      <formula>NOT(ISERROR(SEARCH("CDM",AG24)))</formula>
    </cfRule>
    <cfRule type="containsText" dxfId="28750" priority="1745" operator="containsText" text="LWB">
      <formula>NOT(ISERROR(SEARCH("LWB",AG24)))</formula>
    </cfRule>
    <cfRule type="containsText" dxfId="28749" priority="1746" operator="containsText" text="RWB">
      <formula>NOT(ISERROR(SEARCH("RWB",AG24)))</formula>
    </cfRule>
    <cfRule type="containsText" dxfId="28748" priority="1747" operator="containsText" text="RB">
      <formula>NOT(ISERROR(SEARCH("RB",AG24)))</formula>
    </cfRule>
    <cfRule type="containsText" dxfId="28747" priority="1748" operator="containsText" text="CB">
      <formula>NOT(ISERROR(SEARCH("CB",AG24)))</formula>
    </cfRule>
    <cfRule type="containsText" dxfId="28746" priority="1749" operator="containsText" text="LB">
      <formula>NOT(ISERROR(SEARCH("LB",AG24)))</formula>
    </cfRule>
    <cfRule type="containsText" dxfId="28745" priority="1750" operator="containsText" text="GK">
      <formula>NOT(ISERROR(SEARCH("GK",AG24)))</formula>
    </cfRule>
  </conditionalFormatting>
  <conditionalFormatting sqref="AG28">
    <cfRule type="containsText" dxfId="28744" priority="1717" operator="containsText" text="ST">
      <formula>NOT(ISERROR(SEARCH("ST",AG28)))</formula>
    </cfRule>
    <cfRule type="containsText" dxfId="28743" priority="1718" operator="containsText" text="RW">
      <formula>NOT(ISERROR(SEARCH("RW",AG28)))</formula>
    </cfRule>
    <cfRule type="containsText" dxfId="28742" priority="1719" operator="containsText" text="LW">
      <formula>NOT(ISERROR(SEARCH("LW",AG28)))</formula>
    </cfRule>
    <cfRule type="containsText" dxfId="28741" priority="1720" operator="containsText" text="LF">
      <formula>NOT(ISERROR(SEARCH("LF",AG28)))</formula>
    </cfRule>
    <cfRule type="containsText" dxfId="28740" priority="1721" operator="containsText" text="CF">
      <formula>NOT(ISERROR(SEARCH("CF",AG28)))</formula>
    </cfRule>
    <cfRule type="containsText" dxfId="28739" priority="1722" operator="containsText" text="CF">
      <formula>NOT(ISERROR(SEARCH("CF",AG28)))</formula>
    </cfRule>
    <cfRule type="containsText" dxfId="28738" priority="1723" operator="containsText" text="CAM">
      <formula>NOT(ISERROR(SEARCH("CAM",AG28)))</formula>
    </cfRule>
    <cfRule type="containsText" dxfId="28737" priority="1724" operator="containsText" text="LM">
      <formula>NOT(ISERROR(SEARCH("LM",AG28)))</formula>
    </cfRule>
    <cfRule type="containsText" dxfId="28736" priority="1725" operator="containsText" text="CM">
      <formula>NOT(ISERROR(SEARCH("CM",AG28)))</formula>
    </cfRule>
    <cfRule type="containsText" dxfId="28735" priority="1726" operator="containsText" text="RM">
      <formula>NOT(ISERROR(SEARCH("RM",AG28)))</formula>
    </cfRule>
    <cfRule type="containsText" dxfId="28734" priority="1727" operator="containsText" text="CDM">
      <formula>NOT(ISERROR(SEARCH("CDM",AG28)))</formula>
    </cfRule>
    <cfRule type="containsText" dxfId="28733" priority="1728" operator="containsText" text="LWB">
      <formula>NOT(ISERROR(SEARCH("LWB",AG28)))</formula>
    </cfRule>
    <cfRule type="containsText" dxfId="28732" priority="1729" operator="containsText" text="RWB">
      <formula>NOT(ISERROR(SEARCH("RWB",AG28)))</formula>
    </cfRule>
    <cfRule type="containsText" dxfId="28731" priority="1730" operator="containsText" text="RB">
      <formula>NOT(ISERROR(SEARCH("RB",AG28)))</formula>
    </cfRule>
    <cfRule type="containsText" dxfId="28730" priority="1731" operator="containsText" text="CB">
      <formula>NOT(ISERROR(SEARCH("CB",AG28)))</formula>
    </cfRule>
    <cfRule type="containsText" dxfId="28729" priority="1732" operator="containsText" text="LB">
      <formula>NOT(ISERROR(SEARCH("LB",AG28)))</formula>
    </cfRule>
    <cfRule type="containsText" dxfId="28728" priority="1733" operator="containsText" text="GK">
      <formula>NOT(ISERROR(SEARCH("GK",AG28)))</formula>
    </cfRule>
  </conditionalFormatting>
  <conditionalFormatting sqref="AG28">
    <cfRule type="containsText" dxfId="28727" priority="1700" operator="containsText" text="ST">
      <formula>NOT(ISERROR(SEARCH("ST",AG28)))</formula>
    </cfRule>
    <cfRule type="containsText" dxfId="28726" priority="1701" operator="containsText" text="RW">
      <formula>NOT(ISERROR(SEARCH("RW",AG28)))</formula>
    </cfRule>
    <cfRule type="containsText" dxfId="28725" priority="1702" operator="containsText" text="LW">
      <formula>NOT(ISERROR(SEARCH("LW",AG28)))</formula>
    </cfRule>
    <cfRule type="containsText" dxfId="28724" priority="1703" operator="containsText" text="LF">
      <formula>NOT(ISERROR(SEARCH("LF",AG28)))</formula>
    </cfRule>
    <cfRule type="containsText" dxfId="28723" priority="1704" operator="containsText" text="CF">
      <formula>NOT(ISERROR(SEARCH("CF",AG28)))</formula>
    </cfRule>
    <cfRule type="containsText" dxfId="28722" priority="1705" operator="containsText" text="CF">
      <formula>NOT(ISERROR(SEARCH("CF",AG28)))</formula>
    </cfRule>
    <cfRule type="containsText" dxfId="28721" priority="1706" operator="containsText" text="CAM">
      <formula>NOT(ISERROR(SEARCH("CAM",AG28)))</formula>
    </cfRule>
    <cfRule type="containsText" dxfId="28720" priority="1707" operator="containsText" text="LM">
      <formula>NOT(ISERROR(SEARCH("LM",AG28)))</formula>
    </cfRule>
    <cfRule type="containsText" dxfId="28719" priority="1708" operator="containsText" text="CM">
      <formula>NOT(ISERROR(SEARCH("CM",AG28)))</formula>
    </cfRule>
    <cfRule type="containsText" dxfId="28718" priority="1709" operator="containsText" text="RM">
      <formula>NOT(ISERROR(SEARCH("RM",AG28)))</formula>
    </cfRule>
    <cfRule type="containsText" dxfId="28717" priority="1710" operator="containsText" text="CDM">
      <formula>NOT(ISERROR(SEARCH("CDM",AG28)))</formula>
    </cfRule>
    <cfRule type="containsText" dxfId="28716" priority="1711" operator="containsText" text="LWB">
      <formula>NOT(ISERROR(SEARCH("LWB",AG28)))</formula>
    </cfRule>
    <cfRule type="containsText" dxfId="28715" priority="1712" operator="containsText" text="RWB">
      <formula>NOT(ISERROR(SEARCH("RWB",AG28)))</formula>
    </cfRule>
    <cfRule type="containsText" dxfId="28714" priority="1713" operator="containsText" text="RB">
      <formula>NOT(ISERROR(SEARCH("RB",AG28)))</formula>
    </cfRule>
    <cfRule type="containsText" dxfId="28713" priority="1714" operator="containsText" text="CB">
      <formula>NOT(ISERROR(SEARCH("CB",AG28)))</formula>
    </cfRule>
    <cfRule type="containsText" dxfId="28712" priority="1715" operator="containsText" text="LB">
      <formula>NOT(ISERROR(SEARCH("LB",AG28)))</formula>
    </cfRule>
    <cfRule type="containsText" dxfId="28711" priority="1716" operator="containsText" text="GK">
      <formula>NOT(ISERROR(SEARCH("GK",AG28)))</formula>
    </cfRule>
  </conditionalFormatting>
  <conditionalFormatting sqref="AG27">
    <cfRule type="containsText" dxfId="28710" priority="1683" operator="containsText" text="ST">
      <formula>NOT(ISERROR(SEARCH("ST",AG27)))</formula>
    </cfRule>
    <cfRule type="containsText" dxfId="28709" priority="1684" operator="containsText" text="RW">
      <formula>NOT(ISERROR(SEARCH("RW",AG27)))</formula>
    </cfRule>
    <cfRule type="containsText" dxfId="28708" priority="1685" operator="containsText" text="LW">
      <formula>NOT(ISERROR(SEARCH("LW",AG27)))</formula>
    </cfRule>
    <cfRule type="containsText" dxfId="28707" priority="1686" operator="containsText" text="LF">
      <formula>NOT(ISERROR(SEARCH("LF",AG27)))</formula>
    </cfRule>
    <cfRule type="containsText" dxfId="28706" priority="1687" operator="containsText" text="CF">
      <formula>NOT(ISERROR(SEARCH("CF",AG27)))</formula>
    </cfRule>
    <cfRule type="containsText" dxfId="28705" priority="1688" operator="containsText" text="CF">
      <formula>NOT(ISERROR(SEARCH("CF",AG27)))</formula>
    </cfRule>
    <cfRule type="containsText" dxfId="28704" priority="1689" operator="containsText" text="CAM">
      <formula>NOT(ISERROR(SEARCH("CAM",AG27)))</formula>
    </cfRule>
    <cfRule type="containsText" dxfId="28703" priority="1690" operator="containsText" text="LM">
      <formula>NOT(ISERROR(SEARCH("LM",AG27)))</formula>
    </cfRule>
    <cfRule type="containsText" dxfId="28702" priority="1691" operator="containsText" text="CM">
      <formula>NOT(ISERROR(SEARCH("CM",AG27)))</formula>
    </cfRule>
    <cfRule type="containsText" dxfId="28701" priority="1692" operator="containsText" text="RM">
      <formula>NOT(ISERROR(SEARCH("RM",AG27)))</formula>
    </cfRule>
    <cfRule type="containsText" dxfId="28700" priority="1693" operator="containsText" text="CDM">
      <formula>NOT(ISERROR(SEARCH("CDM",AG27)))</formula>
    </cfRule>
    <cfRule type="containsText" dxfId="28699" priority="1694" operator="containsText" text="LWB">
      <formula>NOT(ISERROR(SEARCH("LWB",AG27)))</formula>
    </cfRule>
    <cfRule type="containsText" dxfId="28698" priority="1695" operator="containsText" text="RWB">
      <formula>NOT(ISERROR(SEARCH("RWB",AG27)))</formula>
    </cfRule>
    <cfRule type="containsText" dxfId="28697" priority="1696" operator="containsText" text="RB">
      <formula>NOT(ISERROR(SEARCH("RB",AG27)))</formula>
    </cfRule>
    <cfRule type="containsText" dxfId="28696" priority="1697" operator="containsText" text="CB">
      <formula>NOT(ISERROR(SEARCH("CB",AG27)))</formula>
    </cfRule>
    <cfRule type="containsText" dxfId="28695" priority="1698" operator="containsText" text="LB">
      <formula>NOT(ISERROR(SEARCH("LB",AG27)))</formula>
    </cfRule>
    <cfRule type="containsText" dxfId="28694" priority="1699" operator="containsText" text="GK">
      <formula>NOT(ISERROR(SEARCH("GK",AG27)))</formula>
    </cfRule>
  </conditionalFormatting>
  <conditionalFormatting sqref="AF25:AF27">
    <cfRule type="containsText" dxfId="28693" priority="1667" operator="containsText" text="RW">
      <formula>NOT(ISERROR(SEARCH("RW",AF25)))</formula>
    </cfRule>
    <cfRule type="containsText" dxfId="28692" priority="1668" operator="containsText" text="LW">
      <formula>NOT(ISERROR(SEARCH("LW",AF25)))</formula>
    </cfRule>
    <cfRule type="containsText" dxfId="28691" priority="1669" operator="containsText" text="LF">
      <formula>NOT(ISERROR(SEARCH("LF",AF25)))</formula>
    </cfRule>
    <cfRule type="containsText" dxfId="28690" priority="1670" operator="containsText" text="CF">
      <formula>NOT(ISERROR(SEARCH("CF",AF25)))</formula>
    </cfRule>
    <cfRule type="containsText" dxfId="28689" priority="1671" operator="containsText" text="CF">
      <formula>NOT(ISERROR(SEARCH("CF",AF25)))</formula>
    </cfRule>
    <cfRule type="containsText" dxfId="28688" priority="1672" operator="containsText" text="CAM">
      <formula>NOT(ISERROR(SEARCH("CAM",AF25)))</formula>
    </cfRule>
    <cfRule type="containsText" dxfId="28687" priority="1673" operator="containsText" text="LM">
      <formula>NOT(ISERROR(SEARCH("LM",AF25)))</formula>
    </cfRule>
    <cfRule type="containsText" dxfId="28686" priority="1674" operator="containsText" text="CM">
      <formula>NOT(ISERROR(SEARCH("CM",AF25)))</formula>
    </cfRule>
    <cfRule type="containsText" dxfId="28685" priority="1675" operator="containsText" text="RM">
      <formula>NOT(ISERROR(SEARCH("RM",AF25)))</formula>
    </cfRule>
    <cfRule type="containsText" dxfId="28684" priority="1676" operator="containsText" text="CDM">
      <formula>NOT(ISERROR(SEARCH("CDM",AF25)))</formula>
    </cfRule>
    <cfRule type="containsText" dxfId="28683" priority="1677" operator="containsText" text="LWB">
      <formula>NOT(ISERROR(SEARCH("LWB",AF25)))</formula>
    </cfRule>
    <cfRule type="containsText" dxfId="28682" priority="1678" operator="containsText" text="RWB">
      <formula>NOT(ISERROR(SEARCH("RWB",AF25)))</formula>
    </cfRule>
    <cfRule type="containsText" dxfId="28681" priority="1679" operator="containsText" text="RB">
      <formula>NOT(ISERROR(SEARCH("RB",AF25)))</formula>
    </cfRule>
    <cfRule type="containsText" dxfId="28680" priority="1680" operator="containsText" text="CB">
      <formula>NOT(ISERROR(SEARCH("CB",AF25)))</formula>
    </cfRule>
    <cfRule type="containsText" dxfId="28679" priority="1681" operator="containsText" text="LB">
      <formula>NOT(ISERROR(SEARCH("LB",AF25)))</formula>
    </cfRule>
    <cfRule type="containsText" dxfId="28678" priority="1682" operator="containsText" text="GK">
      <formula>NOT(ISERROR(SEARCH("GK",AF25)))</formula>
    </cfRule>
  </conditionalFormatting>
  <conditionalFormatting sqref="AG25:AG27">
    <cfRule type="containsText" dxfId="28677" priority="1650" operator="containsText" text="ST">
      <formula>NOT(ISERROR(SEARCH("ST",AG25)))</formula>
    </cfRule>
    <cfRule type="containsText" dxfId="28676" priority="1651" operator="containsText" text="RW">
      <formula>NOT(ISERROR(SEARCH("RW",AG25)))</formula>
    </cfRule>
    <cfRule type="containsText" dxfId="28675" priority="1652" operator="containsText" text="LW">
      <formula>NOT(ISERROR(SEARCH("LW",AG25)))</formula>
    </cfRule>
    <cfRule type="containsText" dxfId="28674" priority="1653" operator="containsText" text="LF">
      <formula>NOT(ISERROR(SEARCH("LF",AG25)))</formula>
    </cfRule>
    <cfRule type="containsText" dxfId="28673" priority="1654" operator="containsText" text="CF">
      <formula>NOT(ISERROR(SEARCH("CF",AG25)))</formula>
    </cfRule>
    <cfRule type="containsText" dxfId="28672" priority="1655" operator="containsText" text="CF">
      <formula>NOT(ISERROR(SEARCH("CF",AG25)))</formula>
    </cfRule>
    <cfRule type="containsText" dxfId="28671" priority="1656" operator="containsText" text="CAM">
      <formula>NOT(ISERROR(SEARCH("CAM",AG25)))</formula>
    </cfRule>
    <cfRule type="containsText" dxfId="28670" priority="1657" operator="containsText" text="LM">
      <formula>NOT(ISERROR(SEARCH("LM",AG25)))</formula>
    </cfRule>
    <cfRule type="containsText" dxfId="28669" priority="1658" operator="containsText" text="CM">
      <formula>NOT(ISERROR(SEARCH("CM",AG25)))</formula>
    </cfRule>
    <cfRule type="containsText" dxfId="28668" priority="1659" operator="containsText" text="RM">
      <formula>NOT(ISERROR(SEARCH("RM",AG25)))</formula>
    </cfRule>
    <cfRule type="containsText" dxfId="28667" priority="1660" operator="containsText" text="CDM">
      <formula>NOT(ISERROR(SEARCH("CDM",AG25)))</formula>
    </cfRule>
    <cfRule type="containsText" dxfId="28666" priority="1661" operator="containsText" text="LWB">
      <formula>NOT(ISERROR(SEARCH("LWB",AG25)))</formula>
    </cfRule>
    <cfRule type="containsText" dxfId="28665" priority="1662" operator="containsText" text="RWB">
      <formula>NOT(ISERROR(SEARCH("RWB",AG25)))</formula>
    </cfRule>
    <cfRule type="containsText" dxfId="28664" priority="1663" operator="containsText" text="RB">
      <formula>NOT(ISERROR(SEARCH("RB",AG25)))</formula>
    </cfRule>
    <cfRule type="containsText" dxfId="28663" priority="1664" operator="containsText" text="CB">
      <formula>NOT(ISERROR(SEARCH("CB",AG25)))</formula>
    </cfRule>
    <cfRule type="containsText" dxfId="28662" priority="1665" operator="containsText" text="LB">
      <formula>NOT(ISERROR(SEARCH("LB",AG25)))</formula>
    </cfRule>
    <cfRule type="containsText" dxfId="28661" priority="1666" operator="containsText" text="GK">
      <formula>NOT(ISERROR(SEARCH("GK",AG25)))</formula>
    </cfRule>
  </conditionalFormatting>
  <conditionalFormatting sqref="AG29">
    <cfRule type="containsText" dxfId="28660" priority="1633" operator="containsText" text="ST">
      <formula>NOT(ISERROR(SEARCH("ST",AG29)))</formula>
    </cfRule>
    <cfRule type="containsText" dxfId="28659" priority="1634" operator="containsText" text="RW">
      <formula>NOT(ISERROR(SEARCH("RW",AG29)))</formula>
    </cfRule>
    <cfRule type="containsText" dxfId="28658" priority="1635" operator="containsText" text="LW">
      <formula>NOT(ISERROR(SEARCH("LW",AG29)))</formula>
    </cfRule>
    <cfRule type="containsText" dxfId="28657" priority="1636" operator="containsText" text="LF">
      <formula>NOT(ISERROR(SEARCH("LF",AG29)))</formula>
    </cfRule>
    <cfRule type="containsText" dxfId="28656" priority="1637" operator="containsText" text="CF">
      <formula>NOT(ISERROR(SEARCH("CF",AG29)))</formula>
    </cfRule>
    <cfRule type="containsText" dxfId="28655" priority="1638" operator="containsText" text="CF">
      <formula>NOT(ISERROR(SEARCH("CF",AG29)))</formula>
    </cfRule>
    <cfRule type="containsText" dxfId="28654" priority="1639" operator="containsText" text="CAM">
      <formula>NOT(ISERROR(SEARCH("CAM",AG29)))</formula>
    </cfRule>
    <cfRule type="containsText" dxfId="28653" priority="1640" operator="containsText" text="LM">
      <formula>NOT(ISERROR(SEARCH("LM",AG29)))</formula>
    </cfRule>
    <cfRule type="containsText" dxfId="28652" priority="1641" operator="containsText" text="CM">
      <formula>NOT(ISERROR(SEARCH("CM",AG29)))</formula>
    </cfRule>
    <cfRule type="containsText" dxfId="28651" priority="1642" operator="containsText" text="RM">
      <formula>NOT(ISERROR(SEARCH("RM",AG29)))</formula>
    </cfRule>
    <cfRule type="containsText" dxfId="28650" priority="1643" operator="containsText" text="CDM">
      <formula>NOT(ISERROR(SEARCH("CDM",AG29)))</formula>
    </cfRule>
    <cfRule type="containsText" dxfId="28649" priority="1644" operator="containsText" text="LWB">
      <formula>NOT(ISERROR(SEARCH("LWB",AG29)))</formula>
    </cfRule>
    <cfRule type="containsText" dxfId="28648" priority="1645" operator="containsText" text="RWB">
      <formula>NOT(ISERROR(SEARCH("RWB",AG29)))</formula>
    </cfRule>
    <cfRule type="containsText" dxfId="28647" priority="1646" operator="containsText" text="RB">
      <formula>NOT(ISERROR(SEARCH("RB",AG29)))</formula>
    </cfRule>
    <cfRule type="containsText" dxfId="28646" priority="1647" operator="containsText" text="CB">
      <formula>NOT(ISERROR(SEARCH("CB",AG29)))</formula>
    </cfRule>
    <cfRule type="containsText" dxfId="28645" priority="1648" operator="containsText" text="LB">
      <formula>NOT(ISERROR(SEARCH("LB",AG29)))</formula>
    </cfRule>
    <cfRule type="containsText" dxfId="28644" priority="1649" operator="containsText" text="GK">
      <formula>NOT(ISERROR(SEARCH("GK",AG29)))</formula>
    </cfRule>
  </conditionalFormatting>
  <conditionalFormatting sqref="AG30">
    <cfRule type="containsText" dxfId="28643" priority="1616" operator="containsText" text="ST">
      <formula>NOT(ISERROR(SEARCH("ST",AG30)))</formula>
    </cfRule>
    <cfRule type="containsText" dxfId="28642" priority="1617" operator="containsText" text="RW">
      <formula>NOT(ISERROR(SEARCH("RW",AG30)))</formula>
    </cfRule>
    <cfRule type="containsText" dxfId="28641" priority="1618" operator="containsText" text="LW">
      <formula>NOT(ISERROR(SEARCH("LW",AG30)))</formula>
    </cfRule>
    <cfRule type="containsText" dxfId="28640" priority="1619" operator="containsText" text="LF">
      <formula>NOT(ISERROR(SEARCH("LF",AG30)))</formula>
    </cfRule>
    <cfRule type="containsText" dxfId="28639" priority="1620" operator="containsText" text="CF">
      <formula>NOT(ISERROR(SEARCH("CF",AG30)))</formula>
    </cfRule>
    <cfRule type="containsText" dxfId="28638" priority="1621" operator="containsText" text="CF">
      <formula>NOT(ISERROR(SEARCH("CF",AG30)))</formula>
    </cfRule>
    <cfRule type="containsText" dxfId="28637" priority="1622" operator="containsText" text="CAM">
      <formula>NOT(ISERROR(SEARCH("CAM",AG30)))</formula>
    </cfRule>
    <cfRule type="containsText" dxfId="28636" priority="1623" operator="containsText" text="LM">
      <formula>NOT(ISERROR(SEARCH("LM",AG30)))</formula>
    </cfRule>
    <cfRule type="containsText" dxfId="28635" priority="1624" operator="containsText" text="CM">
      <formula>NOT(ISERROR(SEARCH("CM",AG30)))</formula>
    </cfRule>
    <cfRule type="containsText" dxfId="28634" priority="1625" operator="containsText" text="RM">
      <formula>NOT(ISERROR(SEARCH("RM",AG30)))</formula>
    </cfRule>
    <cfRule type="containsText" dxfId="28633" priority="1626" operator="containsText" text="CDM">
      <formula>NOT(ISERROR(SEARCH("CDM",AG30)))</formula>
    </cfRule>
    <cfRule type="containsText" dxfId="28632" priority="1627" operator="containsText" text="LWB">
      <formula>NOT(ISERROR(SEARCH("LWB",AG30)))</formula>
    </cfRule>
    <cfRule type="containsText" dxfId="28631" priority="1628" operator="containsText" text="RWB">
      <formula>NOT(ISERROR(SEARCH("RWB",AG30)))</formula>
    </cfRule>
    <cfRule type="containsText" dxfId="28630" priority="1629" operator="containsText" text="RB">
      <formula>NOT(ISERROR(SEARCH("RB",AG30)))</formula>
    </cfRule>
    <cfRule type="containsText" dxfId="28629" priority="1630" operator="containsText" text="CB">
      <formula>NOT(ISERROR(SEARCH("CB",AG30)))</formula>
    </cfRule>
    <cfRule type="containsText" dxfId="28628" priority="1631" operator="containsText" text="LB">
      <formula>NOT(ISERROR(SEARCH("LB",AG30)))</formula>
    </cfRule>
    <cfRule type="containsText" dxfId="28627" priority="1632" operator="containsText" text="GK">
      <formula>NOT(ISERROR(SEARCH("GK",AG30)))</formula>
    </cfRule>
  </conditionalFormatting>
  <conditionalFormatting sqref="AF33">
    <cfRule type="containsText" dxfId="28626" priority="1600" operator="containsText" text="RW">
      <formula>NOT(ISERROR(SEARCH("RW",AF33)))</formula>
    </cfRule>
    <cfRule type="containsText" dxfId="28625" priority="1601" operator="containsText" text="LW">
      <formula>NOT(ISERROR(SEARCH("LW",AF33)))</formula>
    </cfRule>
    <cfRule type="containsText" dxfId="28624" priority="1602" operator="containsText" text="LF">
      <formula>NOT(ISERROR(SEARCH("LF",AF33)))</formula>
    </cfRule>
    <cfRule type="containsText" dxfId="28623" priority="1603" operator="containsText" text="CF">
      <formula>NOT(ISERROR(SEARCH("CF",AF33)))</formula>
    </cfRule>
    <cfRule type="containsText" dxfId="28622" priority="1604" operator="containsText" text="CF">
      <formula>NOT(ISERROR(SEARCH("CF",AF33)))</formula>
    </cfRule>
    <cfRule type="containsText" dxfId="28621" priority="1605" operator="containsText" text="CAM">
      <formula>NOT(ISERROR(SEARCH("CAM",AF33)))</formula>
    </cfRule>
    <cfRule type="containsText" dxfId="28620" priority="1606" operator="containsText" text="LM">
      <formula>NOT(ISERROR(SEARCH("LM",AF33)))</formula>
    </cfRule>
    <cfRule type="containsText" dxfId="28619" priority="1607" operator="containsText" text="CM">
      <formula>NOT(ISERROR(SEARCH("CM",AF33)))</formula>
    </cfRule>
    <cfRule type="containsText" dxfId="28618" priority="1608" operator="containsText" text="RM">
      <formula>NOT(ISERROR(SEARCH("RM",AF33)))</formula>
    </cfRule>
    <cfRule type="containsText" dxfId="28617" priority="1609" operator="containsText" text="CDM">
      <formula>NOT(ISERROR(SEARCH("CDM",AF33)))</formula>
    </cfRule>
    <cfRule type="containsText" dxfId="28616" priority="1610" operator="containsText" text="LWB">
      <formula>NOT(ISERROR(SEARCH("LWB",AF33)))</formula>
    </cfRule>
    <cfRule type="containsText" dxfId="28615" priority="1611" operator="containsText" text="RWB">
      <formula>NOT(ISERROR(SEARCH("RWB",AF33)))</formula>
    </cfRule>
    <cfRule type="containsText" dxfId="28614" priority="1612" operator="containsText" text="RB">
      <formula>NOT(ISERROR(SEARCH("RB",AF33)))</formula>
    </cfRule>
    <cfRule type="containsText" dxfId="28613" priority="1613" operator="containsText" text="CB">
      <formula>NOT(ISERROR(SEARCH("CB",AF33)))</formula>
    </cfRule>
    <cfRule type="containsText" dxfId="28612" priority="1614" operator="containsText" text="LB">
      <formula>NOT(ISERROR(SEARCH("LB",AF33)))</formula>
    </cfRule>
    <cfRule type="containsText" dxfId="28611" priority="1615" operator="containsText" text="GK">
      <formula>NOT(ISERROR(SEARCH("GK",AF33)))</formula>
    </cfRule>
  </conditionalFormatting>
  <conditionalFormatting sqref="AG33">
    <cfRule type="containsText" dxfId="28610" priority="1583" operator="containsText" text="ST">
      <formula>NOT(ISERROR(SEARCH("ST",AG33)))</formula>
    </cfRule>
    <cfRule type="containsText" dxfId="28609" priority="1584" operator="containsText" text="RW">
      <formula>NOT(ISERROR(SEARCH("RW",AG33)))</formula>
    </cfRule>
    <cfRule type="containsText" dxfId="28608" priority="1585" operator="containsText" text="LW">
      <formula>NOT(ISERROR(SEARCH("LW",AG33)))</formula>
    </cfRule>
    <cfRule type="containsText" dxfId="28607" priority="1586" operator="containsText" text="LF">
      <formula>NOT(ISERROR(SEARCH("LF",AG33)))</formula>
    </cfRule>
    <cfRule type="containsText" dxfId="28606" priority="1587" operator="containsText" text="CF">
      <formula>NOT(ISERROR(SEARCH("CF",AG33)))</formula>
    </cfRule>
    <cfRule type="containsText" dxfId="28605" priority="1588" operator="containsText" text="CF">
      <formula>NOT(ISERROR(SEARCH("CF",AG33)))</formula>
    </cfRule>
    <cfRule type="containsText" dxfId="28604" priority="1589" operator="containsText" text="CAM">
      <formula>NOT(ISERROR(SEARCH("CAM",AG33)))</formula>
    </cfRule>
    <cfRule type="containsText" dxfId="28603" priority="1590" operator="containsText" text="LM">
      <formula>NOT(ISERROR(SEARCH("LM",AG33)))</formula>
    </cfRule>
    <cfRule type="containsText" dxfId="28602" priority="1591" operator="containsText" text="CM">
      <formula>NOT(ISERROR(SEARCH("CM",AG33)))</formula>
    </cfRule>
    <cfRule type="containsText" dxfId="28601" priority="1592" operator="containsText" text="RM">
      <formula>NOT(ISERROR(SEARCH("RM",AG33)))</formula>
    </cfRule>
    <cfRule type="containsText" dxfId="28600" priority="1593" operator="containsText" text="CDM">
      <formula>NOT(ISERROR(SEARCH("CDM",AG33)))</formula>
    </cfRule>
    <cfRule type="containsText" dxfId="28599" priority="1594" operator="containsText" text="LWB">
      <formula>NOT(ISERROR(SEARCH("LWB",AG33)))</formula>
    </cfRule>
    <cfRule type="containsText" dxfId="28598" priority="1595" operator="containsText" text="RWB">
      <formula>NOT(ISERROR(SEARCH("RWB",AG33)))</formula>
    </cfRule>
    <cfRule type="containsText" dxfId="28597" priority="1596" operator="containsText" text="RB">
      <formula>NOT(ISERROR(SEARCH("RB",AG33)))</formula>
    </cfRule>
    <cfRule type="containsText" dxfId="28596" priority="1597" operator="containsText" text="CB">
      <formula>NOT(ISERROR(SEARCH("CB",AG33)))</formula>
    </cfRule>
    <cfRule type="containsText" dxfId="28595" priority="1598" operator="containsText" text="LB">
      <formula>NOT(ISERROR(SEARCH("LB",AG33)))</formula>
    </cfRule>
    <cfRule type="containsText" dxfId="28594" priority="1599" operator="containsText" text="GK">
      <formula>NOT(ISERROR(SEARCH("GK",AG33)))</formula>
    </cfRule>
  </conditionalFormatting>
  <conditionalFormatting sqref="AH23:AI23">
    <cfRule type="containsText" dxfId="28593" priority="1566" operator="containsText" text="ST">
      <formula>NOT(ISERROR(SEARCH("ST",AH23)))</formula>
    </cfRule>
    <cfRule type="containsText" dxfId="28592" priority="1567" operator="containsText" text="RW">
      <formula>NOT(ISERROR(SEARCH("RW",AH23)))</formula>
    </cfRule>
    <cfRule type="containsText" dxfId="28591" priority="1568" operator="containsText" text="LW">
      <formula>NOT(ISERROR(SEARCH("LW",AH23)))</formula>
    </cfRule>
    <cfRule type="containsText" dxfId="28590" priority="1569" operator="containsText" text="LF">
      <formula>NOT(ISERROR(SEARCH("LF",AH23)))</formula>
    </cfRule>
    <cfRule type="containsText" dxfId="28589" priority="1570" operator="containsText" text="CF">
      <formula>NOT(ISERROR(SEARCH("CF",AH23)))</formula>
    </cfRule>
    <cfRule type="containsText" dxfId="28588" priority="1571" operator="containsText" text="CF">
      <formula>NOT(ISERROR(SEARCH("CF",AH23)))</formula>
    </cfRule>
    <cfRule type="containsText" dxfId="28587" priority="1572" operator="containsText" text="CAM">
      <formula>NOT(ISERROR(SEARCH("CAM",AH23)))</formula>
    </cfRule>
    <cfRule type="containsText" dxfId="28586" priority="1573" operator="containsText" text="LM">
      <formula>NOT(ISERROR(SEARCH("LM",AH23)))</formula>
    </cfRule>
    <cfRule type="containsText" dxfId="28585" priority="1574" operator="containsText" text="CM">
      <formula>NOT(ISERROR(SEARCH("CM",AH23)))</formula>
    </cfRule>
    <cfRule type="containsText" dxfId="28584" priority="1575" operator="containsText" text="RM">
      <formula>NOT(ISERROR(SEARCH("RM",AH23)))</formula>
    </cfRule>
    <cfRule type="containsText" dxfId="28583" priority="1576" operator="containsText" text="CDM">
      <formula>NOT(ISERROR(SEARCH("CDM",AH23)))</formula>
    </cfRule>
    <cfRule type="containsText" dxfId="28582" priority="1577" operator="containsText" text="LWB">
      <formula>NOT(ISERROR(SEARCH("LWB",AH23)))</formula>
    </cfRule>
    <cfRule type="containsText" dxfId="28581" priority="1578" operator="containsText" text="RWB">
      <formula>NOT(ISERROR(SEARCH("RWB",AH23)))</formula>
    </cfRule>
    <cfRule type="containsText" dxfId="28580" priority="1579" operator="containsText" text="RB">
      <formula>NOT(ISERROR(SEARCH("RB",AH23)))</formula>
    </cfRule>
    <cfRule type="containsText" dxfId="28579" priority="1580" operator="containsText" text="CB">
      <formula>NOT(ISERROR(SEARCH("CB",AH23)))</formula>
    </cfRule>
    <cfRule type="containsText" dxfId="28578" priority="1581" operator="containsText" text="LB">
      <formula>NOT(ISERROR(SEARCH("LB",AH23)))</formula>
    </cfRule>
    <cfRule type="containsText" dxfId="28577" priority="1582" operator="containsText" text="GK">
      <formula>NOT(ISERROR(SEARCH("GK",AH23)))</formula>
    </cfRule>
  </conditionalFormatting>
  <conditionalFormatting sqref="AH23:AI23">
    <cfRule type="cellIs" dxfId="28576" priority="1559" operator="between">
      <formula>30</formula>
      <formula>39</formula>
    </cfRule>
    <cfRule type="cellIs" dxfId="28575" priority="1560" operator="between">
      <formula>90</formula>
      <formula>99</formula>
    </cfRule>
    <cfRule type="cellIs" dxfId="28574" priority="1561" operator="between">
      <formula>40</formula>
      <formula>49</formula>
    </cfRule>
    <cfRule type="cellIs" dxfId="28573" priority="1562" operator="between">
      <formula>50</formula>
      <formula>59</formula>
    </cfRule>
    <cfRule type="cellIs" dxfId="28572" priority="1563" operator="between">
      <formula>60</formula>
      <formula>69</formula>
    </cfRule>
    <cfRule type="cellIs" dxfId="28571" priority="1564" operator="between">
      <formula>70</formula>
      <formula>79</formula>
    </cfRule>
    <cfRule type="cellIs" dxfId="28570" priority="1565" operator="between">
      <formula>80</formula>
      <formula>89</formula>
    </cfRule>
  </conditionalFormatting>
  <conditionalFormatting sqref="AF21">
    <cfRule type="containsText" dxfId="28569" priority="1543" operator="containsText" text="RW">
      <formula>NOT(ISERROR(SEARCH("RW",AF21)))</formula>
    </cfRule>
    <cfRule type="containsText" dxfId="28568" priority="1544" operator="containsText" text="LW">
      <formula>NOT(ISERROR(SEARCH("LW",AF21)))</formula>
    </cfRule>
    <cfRule type="containsText" dxfId="28567" priority="1545" operator="containsText" text="LF">
      <formula>NOT(ISERROR(SEARCH("LF",AF21)))</formula>
    </cfRule>
    <cfRule type="containsText" dxfId="28566" priority="1546" operator="containsText" text="CF">
      <formula>NOT(ISERROR(SEARCH("CF",AF21)))</formula>
    </cfRule>
    <cfRule type="containsText" dxfId="28565" priority="1547" operator="containsText" text="CF">
      <formula>NOT(ISERROR(SEARCH("CF",AF21)))</formula>
    </cfRule>
    <cfRule type="containsText" dxfId="28564" priority="1548" operator="containsText" text="CAM">
      <formula>NOT(ISERROR(SEARCH("CAM",AF21)))</formula>
    </cfRule>
    <cfRule type="containsText" dxfId="28563" priority="1549" operator="containsText" text="LM">
      <formula>NOT(ISERROR(SEARCH("LM",AF21)))</formula>
    </cfRule>
    <cfRule type="containsText" dxfId="28562" priority="1550" operator="containsText" text="CM">
      <formula>NOT(ISERROR(SEARCH("CM",AF21)))</formula>
    </cfRule>
    <cfRule type="containsText" dxfId="28561" priority="1551" operator="containsText" text="RM">
      <formula>NOT(ISERROR(SEARCH("RM",AF21)))</formula>
    </cfRule>
    <cfRule type="containsText" dxfId="28560" priority="1552" operator="containsText" text="CDM">
      <formula>NOT(ISERROR(SEARCH("CDM",AF21)))</formula>
    </cfRule>
    <cfRule type="containsText" dxfId="28559" priority="1553" operator="containsText" text="LWB">
      <formula>NOT(ISERROR(SEARCH("LWB",AF21)))</formula>
    </cfRule>
    <cfRule type="containsText" dxfId="28558" priority="1554" operator="containsText" text="RWB">
      <formula>NOT(ISERROR(SEARCH("RWB",AF21)))</formula>
    </cfRule>
    <cfRule type="containsText" dxfId="28557" priority="1555" operator="containsText" text="RB">
      <formula>NOT(ISERROR(SEARCH("RB",AF21)))</formula>
    </cfRule>
    <cfRule type="containsText" dxfId="28556" priority="1556" operator="containsText" text="CB">
      <formula>NOT(ISERROR(SEARCH("CB",AF21)))</formula>
    </cfRule>
    <cfRule type="containsText" dxfId="28555" priority="1557" operator="containsText" text="LB">
      <formula>NOT(ISERROR(SEARCH("LB",AF21)))</formula>
    </cfRule>
    <cfRule type="containsText" dxfId="28554" priority="1558" operator="containsText" text="GK">
      <formula>NOT(ISERROR(SEARCH("GK",AF21)))</formula>
    </cfRule>
  </conditionalFormatting>
  <conditionalFormatting sqref="AG21">
    <cfRule type="containsText" dxfId="28553" priority="1526" operator="containsText" text="ST">
      <formula>NOT(ISERROR(SEARCH("ST",AG21)))</formula>
    </cfRule>
    <cfRule type="containsText" dxfId="28552" priority="1527" operator="containsText" text="RW">
      <formula>NOT(ISERROR(SEARCH("RW",AG21)))</formula>
    </cfRule>
    <cfRule type="containsText" dxfId="28551" priority="1528" operator="containsText" text="LW">
      <formula>NOT(ISERROR(SEARCH("LW",AG21)))</formula>
    </cfRule>
    <cfRule type="containsText" dxfId="28550" priority="1529" operator="containsText" text="LF">
      <formula>NOT(ISERROR(SEARCH("LF",AG21)))</formula>
    </cfRule>
    <cfRule type="containsText" dxfId="28549" priority="1530" operator="containsText" text="CF">
      <formula>NOT(ISERROR(SEARCH("CF",AG21)))</formula>
    </cfRule>
    <cfRule type="containsText" dxfId="28548" priority="1531" operator="containsText" text="CF">
      <formula>NOT(ISERROR(SEARCH("CF",AG21)))</formula>
    </cfRule>
    <cfRule type="containsText" dxfId="28547" priority="1532" operator="containsText" text="CAM">
      <formula>NOT(ISERROR(SEARCH("CAM",AG21)))</formula>
    </cfRule>
    <cfRule type="containsText" dxfId="28546" priority="1533" operator="containsText" text="LM">
      <formula>NOT(ISERROR(SEARCH("LM",AG21)))</formula>
    </cfRule>
    <cfRule type="containsText" dxfId="28545" priority="1534" operator="containsText" text="CM">
      <formula>NOT(ISERROR(SEARCH("CM",AG21)))</formula>
    </cfRule>
    <cfRule type="containsText" dxfId="28544" priority="1535" operator="containsText" text="RM">
      <formula>NOT(ISERROR(SEARCH("RM",AG21)))</formula>
    </cfRule>
    <cfRule type="containsText" dxfId="28543" priority="1536" operator="containsText" text="CDM">
      <formula>NOT(ISERROR(SEARCH("CDM",AG21)))</formula>
    </cfRule>
    <cfRule type="containsText" dxfId="28542" priority="1537" operator="containsText" text="LWB">
      <formula>NOT(ISERROR(SEARCH("LWB",AG21)))</formula>
    </cfRule>
    <cfRule type="containsText" dxfId="28541" priority="1538" operator="containsText" text="RWB">
      <formula>NOT(ISERROR(SEARCH("RWB",AG21)))</formula>
    </cfRule>
    <cfRule type="containsText" dxfId="28540" priority="1539" operator="containsText" text="RB">
      <formula>NOT(ISERROR(SEARCH("RB",AG21)))</formula>
    </cfRule>
    <cfRule type="containsText" dxfId="28539" priority="1540" operator="containsText" text="CB">
      <formula>NOT(ISERROR(SEARCH("CB",AG21)))</formula>
    </cfRule>
    <cfRule type="containsText" dxfId="28538" priority="1541" operator="containsText" text="LB">
      <formula>NOT(ISERROR(SEARCH("LB",AG21)))</formula>
    </cfRule>
    <cfRule type="containsText" dxfId="28537" priority="1542" operator="containsText" text="GK">
      <formula>NOT(ISERROR(SEARCH("GK",AG21)))</formula>
    </cfRule>
  </conditionalFormatting>
  <conditionalFormatting sqref="AG22">
    <cfRule type="containsText" dxfId="28536" priority="1509" operator="containsText" text="ST">
      <formula>NOT(ISERROR(SEARCH("ST",AG22)))</formula>
    </cfRule>
    <cfRule type="containsText" dxfId="28535" priority="1510" operator="containsText" text="RW">
      <formula>NOT(ISERROR(SEARCH("RW",AG22)))</formula>
    </cfRule>
    <cfRule type="containsText" dxfId="28534" priority="1511" operator="containsText" text="LW">
      <formula>NOT(ISERROR(SEARCH("LW",AG22)))</formula>
    </cfRule>
    <cfRule type="containsText" dxfId="28533" priority="1512" operator="containsText" text="LF">
      <formula>NOT(ISERROR(SEARCH("LF",AG22)))</formula>
    </cfRule>
    <cfRule type="containsText" dxfId="28532" priority="1513" operator="containsText" text="CF">
      <formula>NOT(ISERROR(SEARCH("CF",AG22)))</formula>
    </cfRule>
    <cfRule type="containsText" dxfId="28531" priority="1514" operator="containsText" text="CF">
      <formula>NOT(ISERROR(SEARCH("CF",AG22)))</formula>
    </cfRule>
    <cfRule type="containsText" dxfId="28530" priority="1515" operator="containsText" text="CAM">
      <formula>NOT(ISERROR(SEARCH("CAM",AG22)))</formula>
    </cfRule>
    <cfRule type="containsText" dxfId="28529" priority="1516" operator="containsText" text="LM">
      <formula>NOT(ISERROR(SEARCH("LM",AG22)))</formula>
    </cfRule>
    <cfRule type="containsText" dxfId="28528" priority="1517" operator="containsText" text="CM">
      <formula>NOT(ISERROR(SEARCH("CM",AG22)))</formula>
    </cfRule>
    <cfRule type="containsText" dxfId="28527" priority="1518" operator="containsText" text="RM">
      <formula>NOT(ISERROR(SEARCH("RM",AG22)))</formula>
    </cfRule>
    <cfRule type="containsText" dxfId="28526" priority="1519" operator="containsText" text="CDM">
      <formula>NOT(ISERROR(SEARCH("CDM",AG22)))</formula>
    </cfRule>
    <cfRule type="containsText" dxfId="28525" priority="1520" operator="containsText" text="LWB">
      <formula>NOT(ISERROR(SEARCH("LWB",AG22)))</formula>
    </cfRule>
    <cfRule type="containsText" dxfId="28524" priority="1521" operator="containsText" text="RWB">
      <formula>NOT(ISERROR(SEARCH("RWB",AG22)))</formula>
    </cfRule>
    <cfRule type="containsText" dxfId="28523" priority="1522" operator="containsText" text="RB">
      <formula>NOT(ISERROR(SEARCH("RB",AG22)))</formula>
    </cfRule>
    <cfRule type="containsText" dxfId="28522" priority="1523" operator="containsText" text="CB">
      <formula>NOT(ISERROR(SEARCH("CB",AG22)))</formula>
    </cfRule>
    <cfRule type="containsText" dxfId="28521" priority="1524" operator="containsText" text="LB">
      <formula>NOT(ISERROR(SEARCH("LB",AG22)))</formula>
    </cfRule>
    <cfRule type="containsText" dxfId="28520" priority="1525" operator="containsText" text="GK">
      <formula>NOT(ISERROR(SEARCH("GK",AG22)))</formula>
    </cfRule>
  </conditionalFormatting>
  <conditionalFormatting sqref="AG22">
    <cfRule type="containsText" dxfId="28519" priority="1492" operator="containsText" text="ST">
      <formula>NOT(ISERROR(SEARCH("ST",AG22)))</formula>
    </cfRule>
    <cfRule type="containsText" dxfId="28518" priority="1493" operator="containsText" text="RW">
      <formula>NOT(ISERROR(SEARCH("RW",AG22)))</formula>
    </cfRule>
    <cfRule type="containsText" dxfId="28517" priority="1494" operator="containsText" text="LW">
      <formula>NOT(ISERROR(SEARCH("LW",AG22)))</formula>
    </cfRule>
    <cfRule type="containsText" dxfId="28516" priority="1495" operator="containsText" text="LF">
      <formula>NOT(ISERROR(SEARCH("LF",AG22)))</formula>
    </cfRule>
    <cfRule type="containsText" dxfId="28515" priority="1496" operator="containsText" text="CF">
      <formula>NOT(ISERROR(SEARCH("CF",AG22)))</formula>
    </cfRule>
    <cfRule type="containsText" dxfId="28514" priority="1497" operator="containsText" text="CF">
      <formula>NOT(ISERROR(SEARCH("CF",AG22)))</formula>
    </cfRule>
    <cfRule type="containsText" dxfId="28513" priority="1498" operator="containsText" text="CAM">
      <formula>NOT(ISERROR(SEARCH("CAM",AG22)))</formula>
    </cfRule>
    <cfRule type="containsText" dxfId="28512" priority="1499" operator="containsText" text="LM">
      <formula>NOT(ISERROR(SEARCH("LM",AG22)))</formula>
    </cfRule>
    <cfRule type="containsText" dxfId="28511" priority="1500" operator="containsText" text="CM">
      <formula>NOT(ISERROR(SEARCH("CM",AG22)))</formula>
    </cfRule>
    <cfRule type="containsText" dxfId="28510" priority="1501" operator="containsText" text="RM">
      <formula>NOT(ISERROR(SEARCH("RM",AG22)))</formula>
    </cfRule>
    <cfRule type="containsText" dxfId="28509" priority="1502" operator="containsText" text="CDM">
      <formula>NOT(ISERROR(SEARCH("CDM",AG22)))</formula>
    </cfRule>
    <cfRule type="containsText" dxfId="28508" priority="1503" operator="containsText" text="LWB">
      <formula>NOT(ISERROR(SEARCH("LWB",AG22)))</formula>
    </cfRule>
    <cfRule type="containsText" dxfId="28507" priority="1504" operator="containsText" text="RWB">
      <formula>NOT(ISERROR(SEARCH("RWB",AG22)))</formula>
    </cfRule>
    <cfRule type="containsText" dxfId="28506" priority="1505" operator="containsText" text="RB">
      <formula>NOT(ISERROR(SEARCH("RB",AG22)))</formula>
    </cfRule>
    <cfRule type="containsText" dxfId="28505" priority="1506" operator="containsText" text="CB">
      <formula>NOT(ISERROR(SEARCH("CB",AG22)))</formula>
    </cfRule>
    <cfRule type="containsText" dxfId="28504" priority="1507" operator="containsText" text="LB">
      <formula>NOT(ISERROR(SEARCH("LB",AG22)))</formula>
    </cfRule>
    <cfRule type="containsText" dxfId="28503" priority="1508" operator="containsText" text="GK">
      <formula>NOT(ISERROR(SEARCH("GK",AG22)))</formula>
    </cfRule>
  </conditionalFormatting>
  <conditionalFormatting sqref="AF32">
    <cfRule type="containsText" dxfId="28502" priority="1476" operator="containsText" text="RW">
      <formula>NOT(ISERROR(SEARCH("RW",AF32)))</formula>
    </cfRule>
    <cfRule type="containsText" dxfId="28501" priority="1477" operator="containsText" text="LW">
      <formula>NOT(ISERROR(SEARCH("LW",AF32)))</formula>
    </cfRule>
    <cfRule type="containsText" dxfId="28500" priority="1478" operator="containsText" text="LF">
      <formula>NOT(ISERROR(SEARCH("LF",AF32)))</formula>
    </cfRule>
    <cfRule type="containsText" dxfId="28499" priority="1479" operator="containsText" text="CF">
      <formula>NOT(ISERROR(SEARCH("CF",AF32)))</formula>
    </cfRule>
    <cfRule type="containsText" dxfId="28498" priority="1480" operator="containsText" text="CF">
      <formula>NOT(ISERROR(SEARCH("CF",AF32)))</formula>
    </cfRule>
    <cfRule type="containsText" dxfId="28497" priority="1481" operator="containsText" text="CAM">
      <formula>NOT(ISERROR(SEARCH("CAM",AF32)))</formula>
    </cfRule>
    <cfRule type="containsText" dxfId="28496" priority="1482" operator="containsText" text="LM">
      <formula>NOT(ISERROR(SEARCH("LM",AF32)))</formula>
    </cfRule>
    <cfRule type="containsText" dxfId="28495" priority="1483" operator="containsText" text="CM">
      <formula>NOT(ISERROR(SEARCH("CM",AF32)))</formula>
    </cfRule>
    <cfRule type="containsText" dxfId="28494" priority="1484" operator="containsText" text="RM">
      <formula>NOT(ISERROR(SEARCH("RM",AF32)))</formula>
    </cfRule>
    <cfRule type="containsText" dxfId="28493" priority="1485" operator="containsText" text="CDM">
      <formula>NOT(ISERROR(SEARCH("CDM",AF32)))</formula>
    </cfRule>
    <cfRule type="containsText" dxfId="28492" priority="1486" operator="containsText" text="LWB">
      <formula>NOT(ISERROR(SEARCH("LWB",AF32)))</formula>
    </cfRule>
    <cfRule type="containsText" dxfId="28491" priority="1487" operator="containsText" text="RWB">
      <formula>NOT(ISERROR(SEARCH("RWB",AF32)))</formula>
    </cfRule>
    <cfRule type="containsText" dxfId="28490" priority="1488" operator="containsText" text="RB">
      <formula>NOT(ISERROR(SEARCH("RB",AF32)))</formula>
    </cfRule>
    <cfRule type="containsText" dxfId="28489" priority="1489" operator="containsText" text="CB">
      <formula>NOT(ISERROR(SEARCH("CB",AF32)))</formula>
    </cfRule>
    <cfRule type="containsText" dxfId="28488" priority="1490" operator="containsText" text="LB">
      <formula>NOT(ISERROR(SEARCH("LB",AF32)))</formula>
    </cfRule>
    <cfRule type="containsText" dxfId="28487" priority="1491" operator="containsText" text="GK">
      <formula>NOT(ISERROR(SEARCH("GK",AF32)))</formula>
    </cfRule>
  </conditionalFormatting>
  <conditionalFormatting sqref="AG32">
    <cfRule type="containsText" dxfId="28486" priority="1459" operator="containsText" text="ST">
      <formula>NOT(ISERROR(SEARCH("ST",AG32)))</formula>
    </cfRule>
    <cfRule type="containsText" dxfId="28485" priority="1460" operator="containsText" text="RW">
      <formula>NOT(ISERROR(SEARCH("RW",AG32)))</formula>
    </cfRule>
    <cfRule type="containsText" dxfId="28484" priority="1461" operator="containsText" text="LW">
      <formula>NOT(ISERROR(SEARCH("LW",AG32)))</formula>
    </cfRule>
    <cfRule type="containsText" dxfId="28483" priority="1462" operator="containsText" text="LF">
      <formula>NOT(ISERROR(SEARCH("LF",AG32)))</formula>
    </cfRule>
    <cfRule type="containsText" dxfId="28482" priority="1463" operator="containsText" text="CF">
      <formula>NOT(ISERROR(SEARCH("CF",AG32)))</formula>
    </cfRule>
    <cfRule type="containsText" dxfId="28481" priority="1464" operator="containsText" text="CF">
      <formula>NOT(ISERROR(SEARCH("CF",AG32)))</formula>
    </cfRule>
    <cfRule type="containsText" dxfId="28480" priority="1465" operator="containsText" text="CAM">
      <formula>NOT(ISERROR(SEARCH("CAM",AG32)))</formula>
    </cfRule>
    <cfRule type="containsText" dxfId="28479" priority="1466" operator="containsText" text="LM">
      <formula>NOT(ISERROR(SEARCH("LM",AG32)))</formula>
    </cfRule>
    <cfRule type="containsText" dxfId="28478" priority="1467" operator="containsText" text="CM">
      <formula>NOT(ISERROR(SEARCH("CM",AG32)))</formula>
    </cfRule>
    <cfRule type="containsText" dxfId="28477" priority="1468" operator="containsText" text="RM">
      <formula>NOT(ISERROR(SEARCH("RM",AG32)))</formula>
    </cfRule>
    <cfRule type="containsText" dxfId="28476" priority="1469" operator="containsText" text="CDM">
      <formula>NOT(ISERROR(SEARCH("CDM",AG32)))</formula>
    </cfRule>
    <cfRule type="containsText" dxfId="28475" priority="1470" operator="containsText" text="LWB">
      <formula>NOT(ISERROR(SEARCH("LWB",AG32)))</formula>
    </cfRule>
    <cfRule type="containsText" dxfId="28474" priority="1471" operator="containsText" text="RWB">
      <formula>NOT(ISERROR(SEARCH("RWB",AG32)))</formula>
    </cfRule>
    <cfRule type="containsText" dxfId="28473" priority="1472" operator="containsText" text="RB">
      <formula>NOT(ISERROR(SEARCH("RB",AG32)))</formula>
    </cfRule>
    <cfRule type="containsText" dxfId="28472" priority="1473" operator="containsText" text="CB">
      <formula>NOT(ISERROR(SEARCH("CB",AG32)))</formula>
    </cfRule>
    <cfRule type="containsText" dxfId="28471" priority="1474" operator="containsText" text="LB">
      <formula>NOT(ISERROR(SEARCH("LB",AG32)))</formula>
    </cfRule>
    <cfRule type="containsText" dxfId="28470" priority="1475" operator="containsText" text="GK">
      <formula>NOT(ISERROR(SEARCH("GK",AG32)))</formula>
    </cfRule>
  </conditionalFormatting>
  <conditionalFormatting sqref="AG23">
    <cfRule type="containsText" dxfId="28469" priority="1442" operator="containsText" text="ST">
      <formula>NOT(ISERROR(SEARCH("ST",AG23)))</formula>
    </cfRule>
    <cfRule type="containsText" dxfId="28468" priority="1443" operator="containsText" text="RW">
      <formula>NOT(ISERROR(SEARCH("RW",AG23)))</formula>
    </cfRule>
    <cfRule type="containsText" dxfId="28467" priority="1444" operator="containsText" text="LW">
      <formula>NOT(ISERROR(SEARCH("LW",AG23)))</formula>
    </cfRule>
    <cfRule type="containsText" dxfId="28466" priority="1445" operator="containsText" text="LF">
      <formula>NOT(ISERROR(SEARCH("LF",AG23)))</formula>
    </cfRule>
    <cfRule type="containsText" dxfId="28465" priority="1446" operator="containsText" text="CF">
      <formula>NOT(ISERROR(SEARCH("CF",AG23)))</formula>
    </cfRule>
    <cfRule type="containsText" dxfId="28464" priority="1447" operator="containsText" text="CF">
      <formula>NOT(ISERROR(SEARCH("CF",AG23)))</formula>
    </cfRule>
    <cfRule type="containsText" dxfId="28463" priority="1448" operator="containsText" text="CAM">
      <formula>NOT(ISERROR(SEARCH("CAM",AG23)))</formula>
    </cfRule>
    <cfRule type="containsText" dxfId="28462" priority="1449" operator="containsText" text="LM">
      <formula>NOT(ISERROR(SEARCH("LM",AG23)))</formula>
    </cfRule>
    <cfRule type="containsText" dxfId="28461" priority="1450" operator="containsText" text="CM">
      <formula>NOT(ISERROR(SEARCH("CM",AG23)))</formula>
    </cfRule>
    <cfRule type="containsText" dxfId="28460" priority="1451" operator="containsText" text="RM">
      <formula>NOT(ISERROR(SEARCH("RM",AG23)))</formula>
    </cfRule>
    <cfRule type="containsText" dxfId="28459" priority="1452" operator="containsText" text="CDM">
      <formula>NOT(ISERROR(SEARCH("CDM",AG23)))</formula>
    </cfRule>
    <cfRule type="containsText" dxfId="28458" priority="1453" operator="containsText" text="LWB">
      <formula>NOT(ISERROR(SEARCH("LWB",AG23)))</formula>
    </cfRule>
    <cfRule type="containsText" dxfId="28457" priority="1454" operator="containsText" text="RWB">
      <formula>NOT(ISERROR(SEARCH("RWB",AG23)))</formula>
    </cfRule>
    <cfRule type="containsText" dxfId="28456" priority="1455" operator="containsText" text="RB">
      <formula>NOT(ISERROR(SEARCH("RB",AG23)))</formula>
    </cfRule>
    <cfRule type="containsText" dxfId="28455" priority="1456" operator="containsText" text="CB">
      <formula>NOT(ISERROR(SEARCH("CB",AG23)))</formula>
    </cfRule>
    <cfRule type="containsText" dxfId="28454" priority="1457" operator="containsText" text="LB">
      <formula>NOT(ISERROR(SEARCH("LB",AG23)))</formula>
    </cfRule>
    <cfRule type="containsText" dxfId="28453" priority="1458" operator="containsText" text="GK">
      <formula>NOT(ISERROR(SEARCH("GK",AG23)))</formula>
    </cfRule>
  </conditionalFormatting>
  <conditionalFormatting sqref="AG24">
    <cfRule type="containsText" dxfId="28452" priority="1425" operator="containsText" text="ST">
      <formula>NOT(ISERROR(SEARCH("ST",AG24)))</formula>
    </cfRule>
    <cfRule type="containsText" dxfId="28451" priority="1426" operator="containsText" text="RW">
      <formula>NOT(ISERROR(SEARCH("RW",AG24)))</formula>
    </cfRule>
    <cfRule type="containsText" dxfId="28450" priority="1427" operator="containsText" text="LW">
      <formula>NOT(ISERROR(SEARCH("LW",AG24)))</formula>
    </cfRule>
    <cfRule type="containsText" dxfId="28449" priority="1428" operator="containsText" text="LF">
      <formula>NOT(ISERROR(SEARCH("LF",AG24)))</formula>
    </cfRule>
    <cfRule type="containsText" dxfId="28448" priority="1429" operator="containsText" text="CF">
      <formula>NOT(ISERROR(SEARCH("CF",AG24)))</formula>
    </cfRule>
    <cfRule type="containsText" dxfId="28447" priority="1430" operator="containsText" text="CF">
      <formula>NOT(ISERROR(SEARCH("CF",AG24)))</formula>
    </cfRule>
    <cfRule type="containsText" dxfId="28446" priority="1431" operator="containsText" text="CAM">
      <formula>NOT(ISERROR(SEARCH("CAM",AG24)))</formula>
    </cfRule>
    <cfRule type="containsText" dxfId="28445" priority="1432" operator="containsText" text="LM">
      <formula>NOT(ISERROR(SEARCH("LM",AG24)))</formula>
    </cfRule>
    <cfRule type="containsText" dxfId="28444" priority="1433" operator="containsText" text="CM">
      <formula>NOT(ISERROR(SEARCH("CM",AG24)))</formula>
    </cfRule>
    <cfRule type="containsText" dxfId="28443" priority="1434" operator="containsText" text="RM">
      <formula>NOT(ISERROR(SEARCH("RM",AG24)))</formula>
    </cfRule>
    <cfRule type="containsText" dxfId="28442" priority="1435" operator="containsText" text="CDM">
      <formula>NOT(ISERROR(SEARCH("CDM",AG24)))</formula>
    </cfRule>
    <cfRule type="containsText" dxfId="28441" priority="1436" operator="containsText" text="LWB">
      <formula>NOT(ISERROR(SEARCH("LWB",AG24)))</formula>
    </cfRule>
    <cfRule type="containsText" dxfId="28440" priority="1437" operator="containsText" text="RWB">
      <formula>NOT(ISERROR(SEARCH("RWB",AG24)))</formula>
    </cfRule>
    <cfRule type="containsText" dxfId="28439" priority="1438" operator="containsText" text="RB">
      <formula>NOT(ISERROR(SEARCH("RB",AG24)))</formula>
    </cfRule>
    <cfRule type="containsText" dxfId="28438" priority="1439" operator="containsText" text="CB">
      <formula>NOT(ISERROR(SEARCH("CB",AG24)))</formula>
    </cfRule>
    <cfRule type="containsText" dxfId="28437" priority="1440" operator="containsText" text="LB">
      <formula>NOT(ISERROR(SEARCH("LB",AG24)))</formula>
    </cfRule>
    <cfRule type="containsText" dxfId="28436" priority="1441" operator="containsText" text="GK">
      <formula>NOT(ISERROR(SEARCH("GK",AG24)))</formula>
    </cfRule>
  </conditionalFormatting>
  <conditionalFormatting sqref="AG23">
    <cfRule type="containsText" dxfId="28435" priority="1408" operator="containsText" text="ST">
      <formula>NOT(ISERROR(SEARCH("ST",AG23)))</formula>
    </cfRule>
    <cfRule type="containsText" dxfId="28434" priority="1409" operator="containsText" text="RW">
      <formula>NOT(ISERROR(SEARCH("RW",AG23)))</formula>
    </cfRule>
    <cfRule type="containsText" dxfId="28433" priority="1410" operator="containsText" text="LW">
      <formula>NOT(ISERROR(SEARCH("LW",AG23)))</formula>
    </cfRule>
    <cfRule type="containsText" dxfId="28432" priority="1411" operator="containsText" text="LF">
      <formula>NOT(ISERROR(SEARCH("LF",AG23)))</formula>
    </cfRule>
    <cfRule type="containsText" dxfId="28431" priority="1412" operator="containsText" text="CF">
      <formula>NOT(ISERROR(SEARCH("CF",AG23)))</formula>
    </cfRule>
    <cfRule type="containsText" dxfId="28430" priority="1413" operator="containsText" text="CF">
      <formula>NOT(ISERROR(SEARCH("CF",AG23)))</formula>
    </cfRule>
    <cfRule type="containsText" dxfId="28429" priority="1414" operator="containsText" text="CAM">
      <formula>NOT(ISERROR(SEARCH("CAM",AG23)))</formula>
    </cfRule>
    <cfRule type="containsText" dxfId="28428" priority="1415" operator="containsText" text="LM">
      <formula>NOT(ISERROR(SEARCH("LM",AG23)))</formula>
    </cfRule>
    <cfRule type="containsText" dxfId="28427" priority="1416" operator="containsText" text="CM">
      <formula>NOT(ISERROR(SEARCH("CM",AG23)))</formula>
    </cfRule>
    <cfRule type="containsText" dxfId="28426" priority="1417" operator="containsText" text="RM">
      <formula>NOT(ISERROR(SEARCH("RM",AG23)))</formula>
    </cfRule>
    <cfRule type="containsText" dxfId="28425" priority="1418" operator="containsText" text="CDM">
      <formula>NOT(ISERROR(SEARCH("CDM",AG23)))</formula>
    </cfRule>
    <cfRule type="containsText" dxfId="28424" priority="1419" operator="containsText" text="LWB">
      <formula>NOT(ISERROR(SEARCH("LWB",AG23)))</formula>
    </cfRule>
    <cfRule type="containsText" dxfId="28423" priority="1420" operator="containsText" text="RWB">
      <formula>NOT(ISERROR(SEARCH("RWB",AG23)))</formula>
    </cfRule>
    <cfRule type="containsText" dxfId="28422" priority="1421" operator="containsText" text="RB">
      <formula>NOT(ISERROR(SEARCH("RB",AG23)))</formula>
    </cfRule>
    <cfRule type="containsText" dxfId="28421" priority="1422" operator="containsText" text="CB">
      <formula>NOT(ISERROR(SEARCH("CB",AG23)))</formula>
    </cfRule>
    <cfRule type="containsText" dxfId="28420" priority="1423" operator="containsText" text="LB">
      <formula>NOT(ISERROR(SEARCH("LB",AG23)))</formula>
    </cfRule>
    <cfRule type="containsText" dxfId="28419" priority="1424" operator="containsText" text="GK">
      <formula>NOT(ISERROR(SEARCH("GK",AG23)))</formula>
    </cfRule>
  </conditionalFormatting>
  <conditionalFormatting sqref="AG24">
    <cfRule type="containsText" dxfId="28418" priority="1391" operator="containsText" text="ST">
      <formula>NOT(ISERROR(SEARCH("ST",AG24)))</formula>
    </cfRule>
    <cfRule type="containsText" dxfId="28417" priority="1392" operator="containsText" text="RW">
      <formula>NOT(ISERROR(SEARCH("RW",AG24)))</formula>
    </cfRule>
    <cfRule type="containsText" dxfId="28416" priority="1393" operator="containsText" text="LW">
      <formula>NOT(ISERROR(SEARCH("LW",AG24)))</formula>
    </cfRule>
    <cfRule type="containsText" dxfId="28415" priority="1394" operator="containsText" text="LF">
      <formula>NOT(ISERROR(SEARCH("LF",AG24)))</formula>
    </cfRule>
    <cfRule type="containsText" dxfId="28414" priority="1395" operator="containsText" text="CF">
      <formula>NOT(ISERROR(SEARCH("CF",AG24)))</formula>
    </cfRule>
    <cfRule type="containsText" dxfId="28413" priority="1396" operator="containsText" text="CF">
      <formula>NOT(ISERROR(SEARCH("CF",AG24)))</formula>
    </cfRule>
    <cfRule type="containsText" dxfId="28412" priority="1397" operator="containsText" text="CAM">
      <formula>NOT(ISERROR(SEARCH("CAM",AG24)))</formula>
    </cfRule>
    <cfRule type="containsText" dxfId="28411" priority="1398" operator="containsText" text="LM">
      <formula>NOT(ISERROR(SEARCH("LM",AG24)))</formula>
    </cfRule>
    <cfRule type="containsText" dxfId="28410" priority="1399" operator="containsText" text="CM">
      <formula>NOT(ISERROR(SEARCH("CM",AG24)))</formula>
    </cfRule>
    <cfRule type="containsText" dxfId="28409" priority="1400" operator="containsText" text="RM">
      <formula>NOT(ISERROR(SEARCH("RM",AG24)))</formula>
    </cfRule>
    <cfRule type="containsText" dxfId="28408" priority="1401" operator="containsText" text="CDM">
      <formula>NOT(ISERROR(SEARCH("CDM",AG24)))</formula>
    </cfRule>
    <cfRule type="containsText" dxfId="28407" priority="1402" operator="containsText" text="LWB">
      <formula>NOT(ISERROR(SEARCH("LWB",AG24)))</formula>
    </cfRule>
    <cfRule type="containsText" dxfId="28406" priority="1403" operator="containsText" text="RWB">
      <formula>NOT(ISERROR(SEARCH("RWB",AG24)))</formula>
    </cfRule>
    <cfRule type="containsText" dxfId="28405" priority="1404" operator="containsText" text="RB">
      <formula>NOT(ISERROR(SEARCH("RB",AG24)))</formula>
    </cfRule>
    <cfRule type="containsText" dxfId="28404" priority="1405" operator="containsText" text="CB">
      <formula>NOT(ISERROR(SEARCH("CB",AG24)))</formula>
    </cfRule>
    <cfRule type="containsText" dxfId="28403" priority="1406" operator="containsText" text="LB">
      <formula>NOT(ISERROR(SEARCH("LB",AG24)))</formula>
    </cfRule>
    <cfRule type="containsText" dxfId="28402" priority="1407" operator="containsText" text="GK">
      <formula>NOT(ISERROR(SEARCH("GK",AG24)))</formula>
    </cfRule>
  </conditionalFormatting>
  <conditionalFormatting sqref="AF25">
    <cfRule type="containsText" dxfId="28401" priority="1375" operator="containsText" text="RW">
      <formula>NOT(ISERROR(SEARCH("RW",AF25)))</formula>
    </cfRule>
    <cfRule type="containsText" dxfId="28400" priority="1376" operator="containsText" text="LW">
      <formula>NOT(ISERROR(SEARCH("LW",AF25)))</formula>
    </cfRule>
    <cfRule type="containsText" dxfId="28399" priority="1377" operator="containsText" text="LF">
      <formula>NOT(ISERROR(SEARCH("LF",AF25)))</formula>
    </cfRule>
    <cfRule type="containsText" dxfId="28398" priority="1378" operator="containsText" text="CF">
      <formula>NOT(ISERROR(SEARCH("CF",AF25)))</formula>
    </cfRule>
    <cfRule type="containsText" dxfId="28397" priority="1379" operator="containsText" text="CF">
      <formula>NOT(ISERROR(SEARCH("CF",AF25)))</formula>
    </cfRule>
    <cfRule type="containsText" dxfId="28396" priority="1380" operator="containsText" text="CAM">
      <formula>NOT(ISERROR(SEARCH("CAM",AF25)))</formula>
    </cfRule>
    <cfRule type="containsText" dxfId="28395" priority="1381" operator="containsText" text="LM">
      <formula>NOT(ISERROR(SEARCH("LM",AF25)))</formula>
    </cfRule>
    <cfRule type="containsText" dxfId="28394" priority="1382" operator="containsText" text="CM">
      <formula>NOT(ISERROR(SEARCH("CM",AF25)))</formula>
    </cfRule>
    <cfRule type="containsText" dxfId="28393" priority="1383" operator="containsText" text="RM">
      <formula>NOT(ISERROR(SEARCH("RM",AF25)))</formula>
    </cfRule>
    <cfRule type="containsText" dxfId="28392" priority="1384" operator="containsText" text="CDM">
      <formula>NOT(ISERROR(SEARCH("CDM",AF25)))</formula>
    </cfRule>
    <cfRule type="containsText" dxfId="28391" priority="1385" operator="containsText" text="LWB">
      <formula>NOT(ISERROR(SEARCH("LWB",AF25)))</formula>
    </cfRule>
    <cfRule type="containsText" dxfId="28390" priority="1386" operator="containsText" text="RWB">
      <formula>NOT(ISERROR(SEARCH("RWB",AF25)))</formula>
    </cfRule>
    <cfRule type="containsText" dxfId="28389" priority="1387" operator="containsText" text="RB">
      <formula>NOT(ISERROR(SEARCH("RB",AF25)))</formula>
    </cfRule>
    <cfRule type="containsText" dxfId="28388" priority="1388" operator="containsText" text="CB">
      <formula>NOT(ISERROR(SEARCH("CB",AF25)))</formula>
    </cfRule>
    <cfRule type="containsText" dxfId="28387" priority="1389" operator="containsText" text="LB">
      <formula>NOT(ISERROR(SEARCH("LB",AF25)))</formula>
    </cfRule>
    <cfRule type="containsText" dxfId="28386" priority="1390" operator="containsText" text="GK">
      <formula>NOT(ISERROR(SEARCH("GK",AF25)))</formula>
    </cfRule>
  </conditionalFormatting>
  <conditionalFormatting sqref="AG25">
    <cfRule type="containsText" dxfId="28385" priority="1358" operator="containsText" text="ST">
      <formula>NOT(ISERROR(SEARCH("ST",AG25)))</formula>
    </cfRule>
    <cfRule type="containsText" dxfId="28384" priority="1359" operator="containsText" text="RW">
      <formula>NOT(ISERROR(SEARCH("RW",AG25)))</formula>
    </cfRule>
    <cfRule type="containsText" dxfId="28383" priority="1360" operator="containsText" text="LW">
      <formula>NOT(ISERROR(SEARCH("LW",AG25)))</formula>
    </cfRule>
    <cfRule type="containsText" dxfId="28382" priority="1361" operator="containsText" text="LF">
      <formula>NOT(ISERROR(SEARCH("LF",AG25)))</formula>
    </cfRule>
    <cfRule type="containsText" dxfId="28381" priority="1362" operator="containsText" text="CF">
      <formula>NOT(ISERROR(SEARCH("CF",AG25)))</formula>
    </cfRule>
    <cfRule type="containsText" dxfId="28380" priority="1363" operator="containsText" text="CF">
      <formula>NOT(ISERROR(SEARCH("CF",AG25)))</formula>
    </cfRule>
    <cfRule type="containsText" dxfId="28379" priority="1364" operator="containsText" text="CAM">
      <formula>NOT(ISERROR(SEARCH("CAM",AG25)))</formula>
    </cfRule>
    <cfRule type="containsText" dxfId="28378" priority="1365" operator="containsText" text="LM">
      <formula>NOT(ISERROR(SEARCH("LM",AG25)))</formula>
    </cfRule>
    <cfRule type="containsText" dxfId="28377" priority="1366" operator="containsText" text="CM">
      <formula>NOT(ISERROR(SEARCH("CM",AG25)))</formula>
    </cfRule>
    <cfRule type="containsText" dxfId="28376" priority="1367" operator="containsText" text="RM">
      <formula>NOT(ISERROR(SEARCH("RM",AG25)))</formula>
    </cfRule>
    <cfRule type="containsText" dxfId="28375" priority="1368" operator="containsText" text="CDM">
      <formula>NOT(ISERROR(SEARCH("CDM",AG25)))</formula>
    </cfRule>
    <cfRule type="containsText" dxfId="28374" priority="1369" operator="containsText" text="LWB">
      <formula>NOT(ISERROR(SEARCH("LWB",AG25)))</formula>
    </cfRule>
    <cfRule type="containsText" dxfId="28373" priority="1370" operator="containsText" text="RWB">
      <formula>NOT(ISERROR(SEARCH("RWB",AG25)))</formula>
    </cfRule>
    <cfRule type="containsText" dxfId="28372" priority="1371" operator="containsText" text="RB">
      <formula>NOT(ISERROR(SEARCH("RB",AG25)))</formula>
    </cfRule>
    <cfRule type="containsText" dxfId="28371" priority="1372" operator="containsText" text="CB">
      <formula>NOT(ISERROR(SEARCH("CB",AG25)))</formula>
    </cfRule>
    <cfRule type="containsText" dxfId="28370" priority="1373" operator="containsText" text="LB">
      <formula>NOT(ISERROR(SEARCH("LB",AG25)))</formula>
    </cfRule>
    <cfRule type="containsText" dxfId="28369" priority="1374" operator="containsText" text="GK">
      <formula>NOT(ISERROR(SEARCH("GK",AG25)))</formula>
    </cfRule>
  </conditionalFormatting>
  <conditionalFormatting sqref="AG29">
    <cfRule type="containsText" dxfId="28368" priority="1341" operator="containsText" text="ST">
      <formula>NOT(ISERROR(SEARCH("ST",AG29)))</formula>
    </cfRule>
    <cfRule type="containsText" dxfId="28367" priority="1342" operator="containsText" text="RW">
      <formula>NOT(ISERROR(SEARCH("RW",AG29)))</formula>
    </cfRule>
    <cfRule type="containsText" dxfId="28366" priority="1343" operator="containsText" text="LW">
      <formula>NOT(ISERROR(SEARCH("LW",AG29)))</formula>
    </cfRule>
    <cfRule type="containsText" dxfId="28365" priority="1344" operator="containsText" text="LF">
      <formula>NOT(ISERROR(SEARCH("LF",AG29)))</formula>
    </cfRule>
    <cfRule type="containsText" dxfId="28364" priority="1345" operator="containsText" text="CF">
      <formula>NOT(ISERROR(SEARCH("CF",AG29)))</formula>
    </cfRule>
    <cfRule type="containsText" dxfId="28363" priority="1346" operator="containsText" text="CF">
      <formula>NOT(ISERROR(SEARCH("CF",AG29)))</formula>
    </cfRule>
    <cfRule type="containsText" dxfId="28362" priority="1347" operator="containsText" text="CAM">
      <formula>NOT(ISERROR(SEARCH("CAM",AG29)))</formula>
    </cfRule>
    <cfRule type="containsText" dxfId="28361" priority="1348" operator="containsText" text="LM">
      <formula>NOT(ISERROR(SEARCH("LM",AG29)))</formula>
    </cfRule>
    <cfRule type="containsText" dxfId="28360" priority="1349" operator="containsText" text="CM">
      <formula>NOT(ISERROR(SEARCH("CM",AG29)))</formula>
    </cfRule>
    <cfRule type="containsText" dxfId="28359" priority="1350" operator="containsText" text="RM">
      <formula>NOT(ISERROR(SEARCH("RM",AG29)))</formula>
    </cfRule>
    <cfRule type="containsText" dxfId="28358" priority="1351" operator="containsText" text="CDM">
      <formula>NOT(ISERROR(SEARCH("CDM",AG29)))</formula>
    </cfRule>
    <cfRule type="containsText" dxfId="28357" priority="1352" operator="containsText" text="LWB">
      <formula>NOT(ISERROR(SEARCH("LWB",AG29)))</formula>
    </cfRule>
    <cfRule type="containsText" dxfId="28356" priority="1353" operator="containsText" text="RWB">
      <formula>NOT(ISERROR(SEARCH("RWB",AG29)))</formula>
    </cfRule>
    <cfRule type="containsText" dxfId="28355" priority="1354" operator="containsText" text="RB">
      <formula>NOT(ISERROR(SEARCH("RB",AG29)))</formula>
    </cfRule>
    <cfRule type="containsText" dxfId="28354" priority="1355" operator="containsText" text="CB">
      <formula>NOT(ISERROR(SEARCH("CB",AG29)))</formula>
    </cfRule>
    <cfRule type="containsText" dxfId="28353" priority="1356" operator="containsText" text="LB">
      <formula>NOT(ISERROR(SEARCH("LB",AG29)))</formula>
    </cfRule>
    <cfRule type="containsText" dxfId="28352" priority="1357" operator="containsText" text="GK">
      <formula>NOT(ISERROR(SEARCH("GK",AG29)))</formula>
    </cfRule>
  </conditionalFormatting>
  <conditionalFormatting sqref="AG29">
    <cfRule type="containsText" dxfId="28351" priority="1324" operator="containsText" text="ST">
      <formula>NOT(ISERROR(SEARCH("ST",AG29)))</formula>
    </cfRule>
    <cfRule type="containsText" dxfId="28350" priority="1325" operator="containsText" text="RW">
      <formula>NOT(ISERROR(SEARCH("RW",AG29)))</formula>
    </cfRule>
    <cfRule type="containsText" dxfId="28349" priority="1326" operator="containsText" text="LW">
      <formula>NOT(ISERROR(SEARCH("LW",AG29)))</formula>
    </cfRule>
    <cfRule type="containsText" dxfId="28348" priority="1327" operator="containsText" text="LF">
      <formula>NOT(ISERROR(SEARCH("LF",AG29)))</formula>
    </cfRule>
    <cfRule type="containsText" dxfId="28347" priority="1328" operator="containsText" text="CF">
      <formula>NOT(ISERROR(SEARCH("CF",AG29)))</formula>
    </cfRule>
    <cfRule type="containsText" dxfId="28346" priority="1329" operator="containsText" text="CF">
      <formula>NOT(ISERROR(SEARCH("CF",AG29)))</formula>
    </cfRule>
    <cfRule type="containsText" dxfId="28345" priority="1330" operator="containsText" text="CAM">
      <formula>NOT(ISERROR(SEARCH("CAM",AG29)))</formula>
    </cfRule>
    <cfRule type="containsText" dxfId="28344" priority="1331" operator="containsText" text="LM">
      <formula>NOT(ISERROR(SEARCH("LM",AG29)))</formula>
    </cfRule>
    <cfRule type="containsText" dxfId="28343" priority="1332" operator="containsText" text="CM">
      <formula>NOT(ISERROR(SEARCH("CM",AG29)))</formula>
    </cfRule>
    <cfRule type="containsText" dxfId="28342" priority="1333" operator="containsText" text="RM">
      <formula>NOT(ISERROR(SEARCH("RM",AG29)))</formula>
    </cfRule>
    <cfRule type="containsText" dxfId="28341" priority="1334" operator="containsText" text="CDM">
      <formula>NOT(ISERROR(SEARCH("CDM",AG29)))</formula>
    </cfRule>
    <cfRule type="containsText" dxfId="28340" priority="1335" operator="containsText" text="LWB">
      <formula>NOT(ISERROR(SEARCH("LWB",AG29)))</formula>
    </cfRule>
    <cfRule type="containsText" dxfId="28339" priority="1336" operator="containsText" text="RWB">
      <formula>NOT(ISERROR(SEARCH("RWB",AG29)))</formula>
    </cfRule>
    <cfRule type="containsText" dxfId="28338" priority="1337" operator="containsText" text="RB">
      <formula>NOT(ISERROR(SEARCH("RB",AG29)))</formula>
    </cfRule>
    <cfRule type="containsText" dxfId="28337" priority="1338" operator="containsText" text="CB">
      <formula>NOT(ISERROR(SEARCH("CB",AG29)))</formula>
    </cfRule>
    <cfRule type="containsText" dxfId="28336" priority="1339" operator="containsText" text="LB">
      <formula>NOT(ISERROR(SEARCH("LB",AG29)))</formula>
    </cfRule>
    <cfRule type="containsText" dxfId="28335" priority="1340" operator="containsText" text="GK">
      <formula>NOT(ISERROR(SEARCH("GK",AG29)))</formula>
    </cfRule>
  </conditionalFormatting>
  <conditionalFormatting sqref="AG28">
    <cfRule type="containsText" dxfId="28334" priority="1307" operator="containsText" text="ST">
      <formula>NOT(ISERROR(SEARCH("ST",AG28)))</formula>
    </cfRule>
    <cfRule type="containsText" dxfId="28333" priority="1308" operator="containsText" text="RW">
      <formula>NOT(ISERROR(SEARCH("RW",AG28)))</formula>
    </cfRule>
    <cfRule type="containsText" dxfId="28332" priority="1309" operator="containsText" text="LW">
      <formula>NOT(ISERROR(SEARCH("LW",AG28)))</formula>
    </cfRule>
    <cfRule type="containsText" dxfId="28331" priority="1310" operator="containsText" text="LF">
      <formula>NOT(ISERROR(SEARCH("LF",AG28)))</formula>
    </cfRule>
    <cfRule type="containsText" dxfId="28330" priority="1311" operator="containsText" text="CF">
      <formula>NOT(ISERROR(SEARCH("CF",AG28)))</formula>
    </cfRule>
    <cfRule type="containsText" dxfId="28329" priority="1312" operator="containsText" text="CF">
      <formula>NOT(ISERROR(SEARCH("CF",AG28)))</formula>
    </cfRule>
    <cfRule type="containsText" dxfId="28328" priority="1313" operator="containsText" text="CAM">
      <formula>NOT(ISERROR(SEARCH("CAM",AG28)))</formula>
    </cfRule>
    <cfRule type="containsText" dxfId="28327" priority="1314" operator="containsText" text="LM">
      <formula>NOT(ISERROR(SEARCH("LM",AG28)))</formula>
    </cfRule>
    <cfRule type="containsText" dxfId="28326" priority="1315" operator="containsText" text="CM">
      <formula>NOT(ISERROR(SEARCH("CM",AG28)))</formula>
    </cfRule>
    <cfRule type="containsText" dxfId="28325" priority="1316" operator="containsText" text="RM">
      <formula>NOT(ISERROR(SEARCH("RM",AG28)))</formula>
    </cfRule>
    <cfRule type="containsText" dxfId="28324" priority="1317" operator="containsText" text="CDM">
      <formula>NOT(ISERROR(SEARCH("CDM",AG28)))</formula>
    </cfRule>
    <cfRule type="containsText" dxfId="28323" priority="1318" operator="containsText" text="LWB">
      <formula>NOT(ISERROR(SEARCH("LWB",AG28)))</formula>
    </cfRule>
    <cfRule type="containsText" dxfId="28322" priority="1319" operator="containsText" text="RWB">
      <formula>NOT(ISERROR(SEARCH("RWB",AG28)))</formula>
    </cfRule>
    <cfRule type="containsText" dxfId="28321" priority="1320" operator="containsText" text="RB">
      <formula>NOT(ISERROR(SEARCH("RB",AG28)))</formula>
    </cfRule>
    <cfRule type="containsText" dxfId="28320" priority="1321" operator="containsText" text="CB">
      <formula>NOT(ISERROR(SEARCH("CB",AG28)))</formula>
    </cfRule>
    <cfRule type="containsText" dxfId="28319" priority="1322" operator="containsText" text="LB">
      <formula>NOT(ISERROR(SEARCH("LB",AG28)))</formula>
    </cfRule>
    <cfRule type="containsText" dxfId="28318" priority="1323" operator="containsText" text="GK">
      <formula>NOT(ISERROR(SEARCH("GK",AG28)))</formula>
    </cfRule>
  </conditionalFormatting>
  <conditionalFormatting sqref="AG30">
    <cfRule type="containsText" dxfId="28317" priority="1290" operator="containsText" text="ST">
      <formula>NOT(ISERROR(SEARCH("ST",AG30)))</formula>
    </cfRule>
    <cfRule type="containsText" dxfId="28316" priority="1291" operator="containsText" text="RW">
      <formula>NOT(ISERROR(SEARCH("RW",AG30)))</formula>
    </cfRule>
    <cfRule type="containsText" dxfId="28315" priority="1292" operator="containsText" text="LW">
      <formula>NOT(ISERROR(SEARCH("LW",AG30)))</formula>
    </cfRule>
    <cfRule type="containsText" dxfId="28314" priority="1293" operator="containsText" text="LF">
      <formula>NOT(ISERROR(SEARCH("LF",AG30)))</formula>
    </cfRule>
    <cfRule type="containsText" dxfId="28313" priority="1294" operator="containsText" text="CF">
      <formula>NOT(ISERROR(SEARCH("CF",AG30)))</formula>
    </cfRule>
    <cfRule type="containsText" dxfId="28312" priority="1295" operator="containsText" text="CF">
      <formula>NOT(ISERROR(SEARCH("CF",AG30)))</formula>
    </cfRule>
    <cfRule type="containsText" dxfId="28311" priority="1296" operator="containsText" text="CAM">
      <formula>NOT(ISERROR(SEARCH("CAM",AG30)))</formula>
    </cfRule>
    <cfRule type="containsText" dxfId="28310" priority="1297" operator="containsText" text="LM">
      <formula>NOT(ISERROR(SEARCH("LM",AG30)))</formula>
    </cfRule>
    <cfRule type="containsText" dxfId="28309" priority="1298" operator="containsText" text="CM">
      <formula>NOT(ISERROR(SEARCH("CM",AG30)))</formula>
    </cfRule>
    <cfRule type="containsText" dxfId="28308" priority="1299" operator="containsText" text="RM">
      <formula>NOT(ISERROR(SEARCH("RM",AG30)))</formula>
    </cfRule>
    <cfRule type="containsText" dxfId="28307" priority="1300" operator="containsText" text="CDM">
      <formula>NOT(ISERROR(SEARCH("CDM",AG30)))</formula>
    </cfRule>
    <cfRule type="containsText" dxfId="28306" priority="1301" operator="containsText" text="LWB">
      <formula>NOT(ISERROR(SEARCH("LWB",AG30)))</formula>
    </cfRule>
    <cfRule type="containsText" dxfId="28305" priority="1302" operator="containsText" text="RWB">
      <formula>NOT(ISERROR(SEARCH("RWB",AG30)))</formula>
    </cfRule>
    <cfRule type="containsText" dxfId="28304" priority="1303" operator="containsText" text="RB">
      <formula>NOT(ISERROR(SEARCH("RB",AG30)))</formula>
    </cfRule>
    <cfRule type="containsText" dxfId="28303" priority="1304" operator="containsText" text="CB">
      <formula>NOT(ISERROR(SEARCH("CB",AG30)))</formula>
    </cfRule>
    <cfRule type="containsText" dxfId="28302" priority="1305" operator="containsText" text="LB">
      <formula>NOT(ISERROR(SEARCH("LB",AG30)))</formula>
    </cfRule>
    <cfRule type="containsText" dxfId="28301" priority="1306" operator="containsText" text="GK">
      <formula>NOT(ISERROR(SEARCH("GK",AG30)))</formula>
    </cfRule>
  </conditionalFormatting>
  <conditionalFormatting sqref="AG31">
    <cfRule type="containsText" dxfId="28300" priority="1273" operator="containsText" text="ST">
      <formula>NOT(ISERROR(SEARCH("ST",AG31)))</formula>
    </cfRule>
    <cfRule type="containsText" dxfId="28299" priority="1274" operator="containsText" text="RW">
      <formula>NOT(ISERROR(SEARCH("RW",AG31)))</formula>
    </cfRule>
    <cfRule type="containsText" dxfId="28298" priority="1275" operator="containsText" text="LW">
      <formula>NOT(ISERROR(SEARCH("LW",AG31)))</formula>
    </cfRule>
    <cfRule type="containsText" dxfId="28297" priority="1276" operator="containsText" text="LF">
      <formula>NOT(ISERROR(SEARCH("LF",AG31)))</formula>
    </cfRule>
    <cfRule type="containsText" dxfId="28296" priority="1277" operator="containsText" text="CF">
      <formula>NOT(ISERROR(SEARCH("CF",AG31)))</formula>
    </cfRule>
    <cfRule type="containsText" dxfId="28295" priority="1278" operator="containsText" text="CF">
      <formula>NOT(ISERROR(SEARCH("CF",AG31)))</formula>
    </cfRule>
    <cfRule type="containsText" dxfId="28294" priority="1279" operator="containsText" text="CAM">
      <formula>NOT(ISERROR(SEARCH("CAM",AG31)))</formula>
    </cfRule>
    <cfRule type="containsText" dxfId="28293" priority="1280" operator="containsText" text="LM">
      <formula>NOT(ISERROR(SEARCH("LM",AG31)))</formula>
    </cfRule>
    <cfRule type="containsText" dxfId="28292" priority="1281" operator="containsText" text="CM">
      <formula>NOT(ISERROR(SEARCH("CM",AG31)))</formula>
    </cfRule>
    <cfRule type="containsText" dxfId="28291" priority="1282" operator="containsText" text="RM">
      <formula>NOT(ISERROR(SEARCH("RM",AG31)))</formula>
    </cfRule>
    <cfRule type="containsText" dxfId="28290" priority="1283" operator="containsText" text="CDM">
      <formula>NOT(ISERROR(SEARCH("CDM",AG31)))</formula>
    </cfRule>
    <cfRule type="containsText" dxfId="28289" priority="1284" operator="containsText" text="LWB">
      <formula>NOT(ISERROR(SEARCH("LWB",AG31)))</formula>
    </cfRule>
    <cfRule type="containsText" dxfId="28288" priority="1285" operator="containsText" text="RWB">
      <formula>NOT(ISERROR(SEARCH("RWB",AG31)))</formula>
    </cfRule>
    <cfRule type="containsText" dxfId="28287" priority="1286" operator="containsText" text="RB">
      <formula>NOT(ISERROR(SEARCH("RB",AG31)))</formula>
    </cfRule>
    <cfRule type="containsText" dxfId="28286" priority="1287" operator="containsText" text="CB">
      <formula>NOT(ISERROR(SEARCH("CB",AG31)))</formula>
    </cfRule>
    <cfRule type="containsText" dxfId="28285" priority="1288" operator="containsText" text="LB">
      <formula>NOT(ISERROR(SEARCH("LB",AG31)))</formula>
    </cfRule>
    <cfRule type="containsText" dxfId="28284" priority="1289" operator="containsText" text="GK">
      <formula>NOT(ISERROR(SEARCH("GK",AG31)))</formula>
    </cfRule>
  </conditionalFormatting>
  <conditionalFormatting sqref="AF34">
    <cfRule type="containsText" dxfId="28283" priority="1257" operator="containsText" text="RW">
      <formula>NOT(ISERROR(SEARCH("RW",AF34)))</formula>
    </cfRule>
    <cfRule type="containsText" dxfId="28282" priority="1258" operator="containsText" text="LW">
      <formula>NOT(ISERROR(SEARCH("LW",AF34)))</formula>
    </cfRule>
    <cfRule type="containsText" dxfId="28281" priority="1259" operator="containsText" text="LF">
      <formula>NOT(ISERROR(SEARCH("LF",AF34)))</formula>
    </cfRule>
    <cfRule type="containsText" dxfId="28280" priority="1260" operator="containsText" text="CF">
      <formula>NOT(ISERROR(SEARCH("CF",AF34)))</formula>
    </cfRule>
    <cfRule type="containsText" dxfId="28279" priority="1261" operator="containsText" text="CF">
      <formula>NOT(ISERROR(SEARCH("CF",AF34)))</formula>
    </cfRule>
    <cfRule type="containsText" dxfId="28278" priority="1262" operator="containsText" text="CAM">
      <formula>NOT(ISERROR(SEARCH("CAM",AF34)))</formula>
    </cfRule>
    <cfRule type="containsText" dxfId="28277" priority="1263" operator="containsText" text="LM">
      <formula>NOT(ISERROR(SEARCH("LM",AF34)))</formula>
    </cfRule>
    <cfRule type="containsText" dxfId="28276" priority="1264" operator="containsText" text="CM">
      <formula>NOT(ISERROR(SEARCH("CM",AF34)))</formula>
    </cfRule>
    <cfRule type="containsText" dxfId="28275" priority="1265" operator="containsText" text="RM">
      <formula>NOT(ISERROR(SEARCH("RM",AF34)))</formula>
    </cfRule>
    <cfRule type="containsText" dxfId="28274" priority="1266" operator="containsText" text="CDM">
      <formula>NOT(ISERROR(SEARCH("CDM",AF34)))</formula>
    </cfRule>
    <cfRule type="containsText" dxfId="28273" priority="1267" operator="containsText" text="LWB">
      <formula>NOT(ISERROR(SEARCH("LWB",AF34)))</formula>
    </cfRule>
    <cfRule type="containsText" dxfId="28272" priority="1268" operator="containsText" text="RWB">
      <formula>NOT(ISERROR(SEARCH("RWB",AF34)))</formula>
    </cfRule>
    <cfRule type="containsText" dxfId="28271" priority="1269" operator="containsText" text="RB">
      <formula>NOT(ISERROR(SEARCH("RB",AF34)))</formula>
    </cfRule>
    <cfRule type="containsText" dxfId="28270" priority="1270" operator="containsText" text="CB">
      <formula>NOT(ISERROR(SEARCH("CB",AF34)))</formula>
    </cfRule>
    <cfRule type="containsText" dxfId="28269" priority="1271" operator="containsText" text="LB">
      <formula>NOT(ISERROR(SEARCH("LB",AF34)))</formula>
    </cfRule>
    <cfRule type="containsText" dxfId="28268" priority="1272" operator="containsText" text="GK">
      <formula>NOT(ISERROR(SEARCH("GK",AF34)))</formula>
    </cfRule>
  </conditionalFormatting>
  <conditionalFormatting sqref="AG34">
    <cfRule type="containsText" dxfId="28267" priority="1240" operator="containsText" text="ST">
      <formula>NOT(ISERROR(SEARCH("ST",AG34)))</formula>
    </cfRule>
    <cfRule type="containsText" dxfId="28266" priority="1241" operator="containsText" text="RW">
      <formula>NOT(ISERROR(SEARCH("RW",AG34)))</formula>
    </cfRule>
    <cfRule type="containsText" dxfId="28265" priority="1242" operator="containsText" text="LW">
      <formula>NOT(ISERROR(SEARCH("LW",AG34)))</formula>
    </cfRule>
    <cfRule type="containsText" dxfId="28264" priority="1243" operator="containsText" text="LF">
      <formula>NOT(ISERROR(SEARCH("LF",AG34)))</formula>
    </cfRule>
    <cfRule type="containsText" dxfId="28263" priority="1244" operator="containsText" text="CF">
      <formula>NOT(ISERROR(SEARCH("CF",AG34)))</formula>
    </cfRule>
    <cfRule type="containsText" dxfId="28262" priority="1245" operator="containsText" text="CF">
      <formula>NOT(ISERROR(SEARCH("CF",AG34)))</formula>
    </cfRule>
    <cfRule type="containsText" dxfId="28261" priority="1246" operator="containsText" text="CAM">
      <formula>NOT(ISERROR(SEARCH("CAM",AG34)))</formula>
    </cfRule>
    <cfRule type="containsText" dxfId="28260" priority="1247" operator="containsText" text="LM">
      <formula>NOT(ISERROR(SEARCH("LM",AG34)))</formula>
    </cfRule>
    <cfRule type="containsText" dxfId="28259" priority="1248" operator="containsText" text="CM">
      <formula>NOT(ISERROR(SEARCH("CM",AG34)))</formula>
    </cfRule>
    <cfRule type="containsText" dxfId="28258" priority="1249" operator="containsText" text="RM">
      <formula>NOT(ISERROR(SEARCH("RM",AG34)))</formula>
    </cfRule>
    <cfRule type="containsText" dxfId="28257" priority="1250" operator="containsText" text="CDM">
      <formula>NOT(ISERROR(SEARCH("CDM",AG34)))</formula>
    </cfRule>
    <cfRule type="containsText" dxfId="28256" priority="1251" operator="containsText" text="LWB">
      <formula>NOT(ISERROR(SEARCH("LWB",AG34)))</formula>
    </cfRule>
    <cfRule type="containsText" dxfId="28255" priority="1252" operator="containsText" text="RWB">
      <formula>NOT(ISERROR(SEARCH("RWB",AG34)))</formula>
    </cfRule>
    <cfRule type="containsText" dxfId="28254" priority="1253" operator="containsText" text="RB">
      <formula>NOT(ISERROR(SEARCH("RB",AG34)))</formula>
    </cfRule>
    <cfRule type="containsText" dxfId="28253" priority="1254" operator="containsText" text="CB">
      <formula>NOT(ISERROR(SEARCH("CB",AG34)))</formula>
    </cfRule>
    <cfRule type="containsText" dxfId="28252" priority="1255" operator="containsText" text="LB">
      <formula>NOT(ISERROR(SEARCH("LB",AG34)))</formula>
    </cfRule>
    <cfRule type="containsText" dxfId="28251" priority="1256" operator="containsText" text="GK">
      <formula>NOT(ISERROR(SEARCH("GK",AG34)))</formula>
    </cfRule>
  </conditionalFormatting>
  <conditionalFormatting sqref="AF32">
    <cfRule type="containsText" dxfId="28250" priority="1224" operator="containsText" text="RW">
      <formula>NOT(ISERROR(SEARCH("RW",AF32)))</formula>
    </cfRule>
    <cfRule type="containsText" dxfId="28249" priority="1225" operator="containsText" text="LW">
      <formula>NOT(ISERROR(SEARCH("LW",AF32)))</formula>
    </cfRule>
    <cfRule type="containsText" dxfId="28248" priority="1226" operator="containsText" text="LF">
      <formula>NOT(ISERROR(SEARCH("LF",AF32)))</formula>
    </cfRule>
    <cfRule type="containsText" dxfId="28247" priority="1227" operator="containsText" text="CF">
      <formula>NOT(ISERROR(SEARCH("CF",AF32)))</formula>
    </cfRule>
    <cfRule type="containsText" dxfId="28246" priority="1228" operator="containsText" text="CF">
      <formula>NOT(ISERROR(SEARCH("CF",AF32)))</formula>
    </cfRule>
    <cfRule type="containsText" dxfId="28245" priority="1229" operator="containsText" text="CAM">
      <formula>NOT(ISERROR(SEARCH("CAM",AF32)))</formula>
    </cfRule>
    <cfRule type="containsText" dxfId="28244" priority="1230" operator="containsText" text="LM">
      <formula>NOT(ISERROR(SEARCH("LM",AF32)))</formula>
    </cfRule>
    <cfRule type="containsText" dxfId="28243" priority="1231" operator="containsText" text="CM">
      <formula>NOT(ISERROR(SEARCH("CM",AF32)))</formula>
    </cfRule>
    <cfRule type="containsText" dxfId="28242" priority="1232" operator="containsText" text="RM">
      <formula>NOT(ISERROR(SEARCH("RM",AF32)))</formula>
    </cfRule>
    <cfRule type="containsText" dxfId="28241" priority="1233" operator="containsText" text="CDM">
      <formula>NOT(ISERROR(SEARCH("CDM",AF32)))</formula>
    </cfRule>
    <cfRule type="containsText" dxfId="28240" priority="1234" operator="containsText" text="LWB">
      <formula>NOT(ISERROR(SEARCH("LWB",AF32)))</formula>
    </cfRule>
    <cfRule type="containsText" dxfId="28239" priority="1235" operator="containsText" text="RWB">
      <formula>NOT(ISERROR(SEARCH("RWB",AF32)))</formula>
    </cfRule>
    <cfRule type="containsText" dxfId="28238" priority="1236" operator="containsText" text="RB">
      <formula>NOT(ISERROR(SEARCH("RB",AF32)))</formula>
    </cfRule>
    <cfRule type="containsText" dxfId="28237" priority="1237" operator="containsText" text="CB">
      <formula>NOT(ISERROR(SEARCH("CB",AF32)))</formula>
    </cfRule>
    <cfRule type="containsText" dxfId="28236" priority="1238" operator="containsText" text="LB">
      <formula>NOT(ISERROR(SEARCH("LB",AF32)))</formula>
    </cfRule>
    <cfRule type="containsText" dxfId="28235" priority="1239" operator="containsText" text="GK">
      <formula>NOT(ISERROR(SEARCH("GK",AF32)))</formula>
    </cfRule>
  </conditionalFormatting>
  <conditionalFormatting sqref="AG32">
    <cfRule type="containsText" dxfId="28234" priority="1207" operator="containsText" text="ST">
      <formula>NOT(ISERROR(SEARCH("ST",AG32)))</formula>
    </cfRule>
    <cfRule type="containsText" dxfId="28233" priority="1208" operator="containsText" text="RW">
      <formula>NOT(ISERROR(SEARCH("RW",AG32)))</formula>
    </cfRule>
    <cfRule type="containsText" dxfId="28232" priority="1209" operator="containsText" text="LW">
      <formula>NOT(ISERROR(SEARCH("LW",AG32)))</formula>
    </cfRule>
    <cfRule type="containsText" dxfId="28231" priority="1210" operator="containsText" text="LF">
      <formula>NOT(ISERROR(SEARCH("LF",AG32)))</formula>
    </cfRule>
    <cfRule type="containsText" dxfId="28230" priority="1211" operator="containsText" text="CF">
      <formula>NOT(ISERROR(SEARCH("CF",AG32)))</formula>
    </cfRule>
    <cfRule type="containsText" dxfId="28229" priority="1212" operator="containsText" text="CF">
      <formula>NOT(ISERROR(SEARCH("CF",AG32)))</formula>
    </cfRule>
    <cfRule type="containsText" dxfId="28228" priority="1213" operator="containsText" text="CAM">
      <formula>NOT(ISERROR(SEARCH("CAM",AG32)))</formula>
    </cfRule>
    <cfRule type="containsText" dxfId="28227" priority="1214" operator="containsText" text="LM">
      <formula>NOT(ISERROR(SEARCH("LM",AG32)))</formula>
    </cfRule>
    <cfRule type="containsText" dxfId="28226" priority="1215" operator="containsText" text="CM">
      <formula>NOT(ISERROR(SEARCH("CM",AG32)))</formula>
    </cfRule>
    <cfRule type="containsText" dxfId="28225" priority="1216" operator="containsText" text="RM">
      <formula>NOT(ISERROR(SEARCH("RM",AG32)))</formula>
    </cfRule>
    <cfRule type="containsText" dxfId="28224" priority="1217" operator="containsText" text="CDM">
      <formula>NOT(ISERROR(SEARCH("CDM",AG32)))</formula>
    </cfRule>
    <cfRule type="containsText" dxfId="28223" priority="1218" operator="containsText" text="LWB">
      <formula>NOT(ISERROR(SEARCH("LWB",AG32)))</formula>
    </cfRule>
    <cfRule type="containsText" dxfId="28222" priority="1219" operator="containsText" text="RWB">
      <formula>NOT(ISERROR(SEARCH("RWB",AG32)))</formula>
    </cfRule>
    <cfRule type="containsText" dxfId="28221" priority="1220" operator="containsText" text="RB">
      <formula>NOT(ISERROR(SEARCH("RB",AG32)))</formula>
    </cfRule>
    <cfRule type="containsText" dxfId="28220" priority="1221" operator="containsText" text="CB">
      <formula>NOT(ISERROR(SEARCH("CB",AG32)))</formula>
    </cfRule>
    <cfRule type="containsText" dxfId="28219" priority="1222" operator="containsText" text="LB">
      <formula>NOT(ISERROR(SEARCH("LB",AG32)))</formula>
    </cfRule>
    <cfRule type="containsText" dxfId="28218" priority="1223" operator="containsText" text="GK">
      <formula>NOT(ISERROR(SEARCH("GK",AG32)))</formula>
    </cfRule>
  </conditionalFormatting>
  <conditionalFormatting sqref="AG31">
    <cfRule type="containsText" dxfId="28217" priority="1190" operator="containsText" text="ST">
      <formula>NOT(ISERROR(SEARCH("ST",AG31)))</formula>
    </cfRule>
    <cfRule type="containsText" dxfId="28216" priority="1191" operator="containsText" text="RW">
      <formula>NOT(ISERROR(SEARCH("RW",AG31)))</formula>
    </cfRule>
    <cfRule type="containsText" dxfId="28215" priority="1192" operator="containsText" text="LW">
      <formula>NOT(ISERROR(SEARCH("LW",AG31)))</formula>
    </cfRule>
    <cfRule type="containsText" dxfId="28214" priority="1193" operator="containsText" text="LF">
      <formula>NOT(ISERROR(SEARCH("LF",AG31)))</formula>
    </cfRule>
    <cfRule type="containsText" dxfId="28213" priority="1194" operator="containsText" text="CF">
      <formula>NOT(ISERROR(SEARCH("CF",AG31)))</formula>
    </cfRule>
    <cfRule type="containsText" dxfId="28212" priority="1195" operator="containsText" text="CF">
      <formula>NOT(ISERROR(SEARCH("CF",AG31)))</formula>
    </cfRule>
    <cfRule type="containsText" dxfId="28211" priority="1196" operator="containsText" text="CAM">
      <formula>NOT(ISERROR(SEARCH("CAM",AG31)))</formula>
    </cfRule>
    <cfRule type="containsText" dxfId="28210" priority="1197" operator="containsText" text="LM">
      <formula>NOT(ISERROR(SEARCH("LM",AG31)))</formula>
    </cfRule>
    <cfRule type="containsText" dxfId="28209" priority="1198" operator="containsText" text="CM">
      <formula>NOT(ISERROR(SEARCH("CM",AG31)))</formula>
    </cfRule>
    <cfRule type="containsText" dxfId="28208" priority="1199" operator="containsText" text="RM">
      <formula>NOT(ISERROR(SEARCH("RM",AG31)))</formula>
    </cfRule>
    <cfRule type="containsText" dxfId="28207" priority="1200" operator="containsText" text="CDM">
      <formula>NOT(ISERROR(SEARCH("CDM",AG31)))</formula>
    </cfRule>
    <cfRule type="containsText" dxfId="28206" priority="1201" operator="containsText" text="LWB">
      <formula>NOT(ISERROR(SEARCH("LWB",AG31)))</formula>
    </cfRule>
    <cfRule type="containsText" dxfId="28205" priority="1202" operator="containsText" text="RWB">
      <formula>NOT(ISERROR(SEARCH("RWB",AG31)))</formula>
    </cfRule>
    <cfRule type="containsText" dxfId="28204" priority="1203" operator="containsText" text="RB">
      <formula>NOT(ISERROR(SEARCH("RB",AG31)))</formula>
    </cfRule>
    <cfRule type="containsText" dxfId="28203" priority="1204" operator="containsText" text="CB">
      <formula>NOT(ISERROR(SEARCH("CB",AG31)))</formula>
    </cfRule>
    <cfRule type="containsText" dxfId="28202" priority="1205" operator="containsText" text="LB">
      <formula>NOT(ISERROR(SEARCH("LB",AG31)))</formula>
    </cfRule>
    <cfRule type="containsText" dxfId="28201" priority="1206" operator="containsText" text="GK">
      <formula>NOT(ISERROR(SEARCH("GK",AG31)))</formula>
    </cfRule>
  </conditionalFormatting>
  <conditionalFormatting sqref="AF34">
    <cfRule type="containsText" dxfId="28200" priority="1174" operator="containsText" text="RW">
      <formula>NOT(ISERROR(SEARCH("RW",AF34)))</formula>
    </cfRule>
    <cfRule type="containsText" dxfId="28199" priority="1175" operator="containsText" text="LW">
      <formula>NOT(ISERROR(SEARCH("LW",AF34)))</formula>
    </cfRule>
    <cfRule type="containsText" dxfId="28198" priority="1176" operator="containsText" text="LF">
      <formula>NOT(ISERROR(SEARCH("LF",AF34)))</formula>
    </cfRule>
    <cfRule type="containsText" dxfId="28197" priority="1177" operator="containsText" text="CF">
      <formula>NOT(ISERROR(SEARCH("CF",AF34)))</formula>
    </cfRule>
    <cfRule type="containsText" dxfId="28196" priority="1178" operator="containsText" text="CF">
      <formula>NOT(ISERROR(SEARCH("CF",AF34)))</formula>
    </cfRule>
    <cfRule type="containsText" dxfId="28195" priority="1179" operator="containsText" text="CAM">
      <formula>NOT(ISERROR(SEARCH("CAM",AF34)))</formula>
    </cfRule>
    <cfRule type="containsText" dxfId="28194" priority="1180" operator="containsText" text="LM">
      <formula>NOT(ISERROR(SEARCH("LM",AF34)))</formula>
    </cfRule>
    <cfRule type="containsText" dxfId="28193" priority="1181" operator="containsText" text="CM">
      <formula>NOT(ISERROR(SEARCH("CM",AF34)))</formula>
    </cfRule>
    <cfRule type="containsText" dxfId="28192" priority="1182" operator="containsText" text="RM">
      <formula>NOT(ISERROR(SEARCH("RM",AF34)))</formula>
    </cfRule>
    <cfRule type="containsText" dxfId="28191" priority="1183" operator="containsText" text="CDM">
      <formula>NOT(ISERROR(SEARCH("CDM",AF34)))</formula>
    </cfRule>
    <cfRule type="containsText" dxfId="28190" priority="1184" operator="containsText" text="LWB">
      <formula>NOT(ISERROR(SEARCH("LWB",AF34)))</formula>
    </cfRule>
    <cfRule type="containsText" dxfId="28189" priority="1185" operator="containsText" text="RWB">
      <formula>NOT(ISERROR(SEARCH("RWB",AF34)))</formula>
    </cfRule>
    <cfRule type="containsText" dxfId="28188" priority="1186" operator="containsText" text="RB">
      <formula>NOT(ISERROR(SEARCH("RB",AF34)))</formula>
    </cfRule>
    <cfRule type="containsText" dxfId="28187" priority="1187" operator="containsText" text="CB">
      <formula>NOT(ISERROR(SEARCH("CB",AF34)))</formula>
    </cfRule>
    <cfRule type="containsText" dxfId="28186" priority="1188" operator="containsText" text="LB">
      <formula>NOT(ISERROR(SEARCH("LB",AF34)))</formula>
    </cfRule>
    <cfRule type="containsText" dxfId="28185" priority="1189" operator="containsText" text="GK">
      <formula>NOT(ISERROR(SEARCH("GK",AF34)))</formula>
    </cfRule>
  </conditionalFormatting>
  <conditionalFormatting sqref="AG34">
    <cfRule type="containsText" dxfId="28184" priority="1157" operator="containsText" text="ST">
      <formula>NOT(ISERROR(SEARCH("ST",AG34)))</formula>
    </cfRule>
    <cfRule type="containsText" dxfId="28183" priority="1158" operator="containsText" text="RW">
      <formula>NOT(ISERROR(SEARCH("RW",AG34)))</formula>
    </cfRule>
    <cfRule type="containsText" dxfId="28182" priority="1159" operator="containsText" text="LW">
      <formula>NOT(ISERROR(SEARCH("LW",AG34)))</formula>
    </cfRule>
    <cfRule type="containsText" dxfId="28181" priority="1160" operator="containsText" text="LF">
      <formula>NOT(ISERROR(SEARCH("LF",AG34)))</formula>
    </cfRule>
    <cfRule type="containsText" dxfId="28180" priority="1161" operator="containsText" text="CF">
      <formula>NOT(ISERROR(SEARCH("CF",AG34)))</formula>
    </cfRule>
    <cfRule type="containsText" dxfId="28179" priority="1162" operator="containsText" text="CF">
      <formula>NOT(ISERROR(SEARCH("CF",AG34)))</formula>
    </cfRule>
    <cfRule type="containsText" dxfId="28178" priority="1163" operator="containsText" text="CAM">
      <formula>NOT(ISERROR(SEARCH("CAM",AG34)))</formula>
    </cfRule>
    <cfRule type="containsText" dxfId="28177" priority="1164" operator="containsText" text="LM">
      <formula>NOT(ISERROR(SEARCH("LM",AG34)))</formula>
    </cfRule>
    <cfRule type="containsText" dxfId="28176" priority="1165" operator="containsText" text="CM">
      <formula>NOT(ISERROR(SEARCH("CM",AG34)))</formula>
    </cfRule>
    <cfRule type="containsText" dxfId="28175" priority="1166" operator="containsText" text="RM">
      <formula>NOT(ISERROR(SEARCH("RM",AG34)))</formula>
    </cfRule>
    <cfRule type="containsText" dxfId="28174" priority="1167" operator="containsText" text="CDM">
      <formula>NOT(ISERROR(SEARCH("CDM",AG34)))</formula>
    </cfRule>
    <cfRule type="containsText" dxfId="28173" priority="1168" operator="containsText" text="LWB">
      <formula>NOT(ISERROR(SEARCH("LWB",AG34)))</formula>
    </cfRule>
    <cfRule type="containsText" dxfId="28172" priority="1169" operator="containsText" text="RWB">
      <formula>NOT(ISERROR(SEARCH("RWB",AG34)))</formula>
    </cfRule>
    <cfRule type="containsText" dxfId="28171" priority="1170" operator="containsText" text="RB">
      <formula>NOT(ISERROR(SEARCH("RB",AG34)))</formula>
    </cfRule>
    <cfRule type="containsText" dxfId="28170" priority="1171" operator="containsText" text="CB">
      <formula>NOT(ISERROR(SEARCH("CB",AG34)))</formula>
    </cfRule>
    <cfRule type="containsText" dxfId="28169" priority="1172" operator="containsText" text="LB">
      <formula>NOT(ISERROR(SEARCH("LB",AG34)))</formula>
    </cfRule>
    <cfRule type="containsText" dxfId="28168" priority="1173" operator="containsText" text="GK">
      <formula>NOT(ISERROR(SEARCH("GK",AG34)))</formula>
    </cfRule>
  </conditionalFormatting>
  <conditionalFormatting sqref="AF33">
    <cfRule type="containsText" dxfId="28167" priority="1141" operator="containsText" text="RW">
      <formula>NOT(ISERROR(SEARCH("RW",AF33)))</formula>
    </cfRule>
    <cfRule type="containsText" dxfId="28166" priority="1142" operator="containsText" text="LW">
      <formula>NOT(ISERROR(SEARCH("LW",AF33)))</formula>
    </cfRule>
    <cfRule type="containsText" dxfId="28165" priority="1143" operator="containsText" text="LF">
      <formula>NOT(ISERROR(SEARCH("LF",AF33)))</formula>
    </cfRule>
    <cfRule type="containsText" dxfId="28164" priority="1144" operator="containsText" text="CF">
      <formula>NOT(ISERROR(SEARCH("CF",AF33)))</formula>
    </cfRule>
    <cfRule type="containsText" dxfId="28163" priority="1145" operator="containsText" text="CF">
      <formula>NOT(ISERROR(SEARCH("CF",AF33)))</formula>
    </cfRule>
    <cfRule type="containsText" dxfId="28162" priority="1146" operator="containsText" text="CAM">
      <formula>NOT(ISERROR(SEARCH("CAM",AF33)))</formula>
    </cfRule>
    <cfRule type="containsText" dxfId="28161" priority="1147" operator="containsText" text="LM">
      <formula>NOT(ISERROR(SEARCH("LM",AF33)))</formula>
    </cfRule>
    <cfRule type="containsText" dxfId="28160" priority="1148" operator="containsText" text="CM">
      <formula>NOT(ISERROR(SEARCH("CM",AF33)))</formula>
    </cfRule>
    <cfRule type="containsText" dxfId="28159" priority="1149" operator="containsText" text="RM">
      <formula>NOT(ISERROR(SEARCH("RM",AF33)))</formula>
    </cfRule>
    <cfRule type="containsText" dxfId="28158" priority="1150" operator="containsText" text="CDM">
      <formula>NOT(ISERROR(SEARCH("CDM",AF33)))</formula>
    </cfRule>
    <cfRule type="containsText" dxfId="28157" priority="1151" operator="containsText" text="LWB">
      <formula>NOT(ISERROR(SEARCH("LWB",AF33)))</formula>
    </cfRule>
    <cfRule type="containsText" dxfId="28156" priority="1152" operator="containsText" text="RWB">
      <formula>NOT(ISERROR(SEARCH("RWB",AF33)))</formula>
    </cfRule>
    <cfRule type="containsText" dxfId="28155" priority="1153" operator="containsText" text="RB">
      <formula>NOT(ISERROR(SEARCH("RB",AF33)))</formula>
    </cfRule>
    <cfRule type="containsText" dxfId="28154" priority="1154" operator="containsText" text="CB">
      <formula>NOT(ISERROR(SEARCH("CB",AF33)))</formula>
    </cfRule>
    <cfRule type="containsText" dxfId="28153" priority="1155" operator="containsText" text="LB">
      <formula>NOT(ISERROR(SEARCH("LB",AF33)))</formula>
    </cfRule>
    <cfRule type="containsText" dxfId="28152" priority="1156" operator="containsText" text="GK">
      <formula>NOT(ISERROR(SEARCH("GK",AF33)))</formula>
    </cfRule>
  </conditionalFormatting>
  <conditionalFormatting sqref="AG33">
    <cfRule type="containsText" dxfId="28151" priority="1124" operator="containsText" text="ST">
      <formula>NOT(ISERROR(SEARCH("ST",AG33)))</formula>
    </cfRule>
    <cfRule type="containsText" dxfId="28150" priority="1125" operator="containsText" text="RW">
      <formula>NOT(ISERROR(SEARCH("RW",AG33)))</formula>
    </cfRule>
    <cfRule type="containsText" dxfId="28149" priority="1126" operator="containsText" text="LW">
      <formula>NOT(ISERROR(SEARCH("LW",AG33)))</formula>
    </cfRule>
    <cfRule type="containsText" dxfId="28148" priority="1127" operator="containsText" text="LF">
      <formula>NOT(ISERROR(SEARCH("LF",AG33)))</formula>
    </cfRule>
    <cfRule type="containsText" dxfId="28147" priority="1128" operator="containsText" text="CF">
      <formula>NOT(ISERROR(SEARCH("CF",AG33)))</formula>
    </cfRule>
    <cfRule type="containsText" dxfId="28146" priority="1129" operator="containsText" text="CF">
      <formula>NOT(ISERROR(SEARCH("CF",AG33)))</formula>
    </cfRule>
    <cfRule type="containsText" dxfId="28145" priority="1130" operator="containsText" text="CAM">
      <formula>NOT(ISERROR(SEARCH("CAM",AG33)))</formula>
    </cfRule>
    <cfRule type="containsText" dxfId="28144" priority="1131" operator="containsText" text="LM">
      <formula>NOT(ISERROR(SEARCH("LM",AG33)))</formula>
    </cfRule>
    <cfRule type="containsText" dxfId="28143" priority="1132" operator="containsText" text="CM">
      <formula>NOT(ISERROR(SEARCH("CM",AG33)))</formula>
    </cfRule>
    <cfRule type="containsText" dxfId="28142" priority="1133" operator="containsText" text="RM">
      <formula>NOT(ISERROR(SEARCH("RM",AG33)))</formula>
    </cfRule>
    <cfRule type="containsText" dxfId="28141" priority="1134" operator="containsText" text="CDM">
      <formula>NOT(ISERROR(SEARCH("CDM",AG33)))</formula>
    </cfRule>
    <cfRule type="containsText" dxfId="28140" priority="1135" operator="containsText" text="LWB">
      <formula>NOT(ISERROR(SEARCH("LWB",AG33)))</formula>
    </cfRule>
    <cfRule type="containsText" dxfId="28139" priority="1136" operator="containsText" text="RWB">
      <formula>NOT(ISERROR(SEARCH("RWB",AG33)))</formula>
    </cfRule>
    <cfRule type="containsText" dxfId="28138" priority="1137" operator="containsText" text="RB">
      <formula>NOT(ISERROR(SEARCH("RB",AG33)))</formula>
    </cfRule>
    <cfRule type="containsText" dxfId="28137" priority="1138" operator="containsText" text="CB">
      <formula>NOT(ISERROR(SEARCH("CB",AG33)))</formula>
    </cfRule>
    <cfRule type="containsText" dxfId="28136" priority="1139" operator="containsText" text="LB">
      <formula>NOT(ISERROR(SEARCH("LB",AG33)))</formula>
    </cfRule>
    <cfRule type="containsText" dxfId="28135" priority="1140" operator="containsText" text="GK">
      <formula>NOT(ISERROR(SEARCH("GK",AG33)))</formula>
    </cfRule>
  </conditionalFormatting>
  <conditionalFormatting sqref="AG31">
    <cfRule type="containsText" dxfId="28134" priority="1107" operator="containsText" text="ST">
      <formula>NOT(ISERROR(SEARCH("ST",AG31)))</formula>
    </cfRule>
    <cfRule type="containsText" dxfId="28133" priority="1108" operator="containsText" text="RW">
      <formula>NOT(ISERROR(SEARCH("RW",AG31)))</formula>
    </cfRule>
    <cfRule type="containsText" dxfId="28132" priority="1109" operator="containsText" text="LW">
      <formula>NOT(ISERROR(SEARCH("LW",AG31)))</formula>
    </cfRule>
    <cfRule type="containsText" dxfId="28131" priority="1110" operator="containsText" text="LF">
      <formula>NOT(ISERROR(SEARCH("LF",AG31)))</formula>
    </cfRule>
    <cfRule type="containsText" dxfId="28130" priority="1111" operator="containsText" text="CF">
      <formula>NOT(ISERROR(SEARCH("CF",AG31)))</formula>
    </cfRule>
    <cfRule type="containsText" dxfId="28129" priority="1112" operator="containsText" text="CF">
      <formula>NOT(ISERROR(SEARCH("CF",AG31)))</formula>
    </cfRule>
    <cfRule type="containsText" dxfId="28128" priority="1113" operator="containsText" text="CAM">
      <formula>NOT(ISERROR(SEARCH("CAM",AG31)))</formula>
    </cfRule>
    <cfRule type="containsText" dxfId="28127" priority="1114" operator="containsText" text="LM">
      <formula>NOT(ISERROR(SEARCH("LM",AG31)))</formula>
    </cfRule>
    <cfRule type="containsText" dxfId="28126" priority="1115" operator="containsText" text="CM">
      <formula>NOT(ISERROR(SEARCH("CM",AG31)))</formula>
    </cfRule>
    <cfRule type="containsText" dxfId="28125" priority="1116" operator="containsText" text="RM">
      <formula>NOT(ISERROR(SEARCH("RM",AG31)))</formula>
    </cfRule>
    <cfRule type="containsText" dxfId="28124" priority="1117" operator="containsText" text="CDM">
      <formula>NOT(ISERROR(SEARCH("CDM",AG31)))</formula>
    </cfRule>
    <cfRule type="containsText" dxfId="28123" priority="1118" operator="containsText" text="LWB">
      <formula>NOT(ISERROR(SEARCH("LWB",AG31)))</formula>
    </cfRule>
    <cfRule type="containsText" dxfId="28122" priority="1119" operator="containsText" text="RWB">
      <formula>NOT(ISERROR(SEARCH("RWB",AG31)))</formula>
    </cfRule>
    <cfRule type="containsText" dxfId="28121" priority="1120" operator="containsText" text="RB">
      <formula>NOT(ISERROR(SEARCH("RB",AG31)))</formula>
    </cfRule>
    <cfRule type="containsText" dxfId="28120" priority="1121" operator="containsText" text="CB">
      <formula>NOT(ISERROR(SEARCH("CB",AG31)))</formula>
    </cfRule>
    <cfRule type="containsText" dxfId="28119" priority="1122" operator="containsText" text="LB">
      <formula>NOT(ISERROR(SEARCH("LB",AG31)))</formula>
    </cfRule>
    <cfRule type="containsText" dxfId="28118" priority="1123" operator="containsText" text="GK">
      <formula>NOT(ISERROR(SEARCH("GK",AG31)))</formula>
    </cfRule>
  </conditionalFormatting>
  <conditionalFormatting sqref="AG32">
    <cfRule type="containsText" dxfId="28117" priority="1090" operator="containsText" text="ST">
      <formula>NOT(ISERROR(SEARCH("ST",AG32)))</formula>
    </cfRule>
    <cfRule type="containsText" dxfId="28116" priority="1091" operator="containsText" text="RW">
      <formula>NOT(ISERROR(SEARCH("RW",AG32)))</formula>
    </cfRule>
    <cfRule type="containsText" dxfId="28115" priority="1092" operator="containsText" text="LW">
      <formula>NOT(ISERROR(SEARCH("LW",AG32)))</formula>
    </cfRule>
    <cfRule type="containsText" dxfId="28114" priority="1093" operator="containsText" text="LF">
      <formula>NOT(ISERROR(SEARCH("LF",AG32)))</formula>
    </cfRule>
    <cfRule type="containsText" dxfId="28113" priority="1094" operator="containsText" text="CF">
      <formula>NOT(ISERROR(SEARCH("CF",AG32)))</formula>
    </cfRule>
    <cfRule type="containsText" dxfId="28112" priority="1095" operator="containsText" text="CF">
      <formula>NOT(ISERROR(SEARCH("CF",AG32)))</formula>
    </cfRule>
    <cfRule type="containsText" dxfId="28111" priority="1096" operator="containsText" text="CAM">
      <formula>NOT(ISERROR(SEARCH("CAM",AG32)))</formula>
    </cfRule>
    <cfRule type="containsText" dxfId="28110" priority="1097" operator="containsText" text="LM">
      <formula>NOT(ISERROR(SEARCH("LM",AG32)))</formula>
    </cfRule>
    <cfRule type="containsText" dxfId="28109" priority="1098" operator="containsText" text="CM">
      <formula>NOT(ISERROR(SEARCH("CM",AG32)))</formula>
    </cfRule>
    <cfRule type="containsText" dxfId="28108" priority="1099" operator="containsText" text="RM">
      <formula>NOT(ISERROR(SEARCH("RM",AG32)))</formula>
    </cfRule>
    <cfRule type="containsText" dxfId="28107" priority="1100" operator="containsText" text="CDM">
      <formula>NOT(ISERROR(SEARCH("CDM",AG32)))</formula>
    </cfRule>
    <cfRule type="containsText" dxfId="28106" priority="1101" operator="containsText" text="LWB">
      <formula>NOT(ISERROR(SEARCH("LWB",AG32)))</formula>
    </cfRule>
    <cfRule type="containsText" dxfId="28105" priority="1102" operator="containsText" text="RWB">
      <formula>NOT(ISERROR(SEARCH("RWB",AG32)))</formula>
    </cfRule>
    <cfRule type="containsText" dxfId="28104" priority="1103" operator="containsText" text="RB">
      <formula>NOT(ISERROR(SEARCH("RB",AG32)))</formula>
    </cfRule>
    <cfRule type="containsText" dxfId="28103" priority="1104" operator="containsText" text="CB">
      <formula>NOT(ISERROR(SEARCH("CB",AG32)))</formula>
    </cfRule>
    <cfRule type="containsText" dxfId="28102" priority="1105" operator="containsText" text="LB">
      <formula>NOT(ISERROR(SEARCH("LB",AG32)))</formula>
    </cfRule>
    <cfRule type="containsText" dxfId="28101" priority="1106" operator="containsText" text="GK">
      <formula>NOT(ISERROR(SEARCH("GK",AG32)))</formula>
    </cfRule>
  </conditionalFormatting>
  <conditionalFormatting sqref="AF35">
    <cfRule type="containsText" dxfId="28100" priority="1074" operator="containsText" text="RW">
      <formula>NOT(ISERROR(SEARCH("RW",AF35)))</formula>
    </cfRule>
    <cfRule type="containsText" dxfId="28099" priority="1075" operator="containsText" text="LW">
      <formula>NOT(ISERROR(SEARCH("LW",AF35)))</formula>
    </cfRule>
    <cfRule type="containsText" dxfId="28098" priority="1076" operator="containsText" text="LF">
      <formula>NOT(ISERROR(SEARCH("LF",AF35)))</formula>
    </cfRule>
    <cfRule type="containsText" dxfId="28097" priority="1077" operator="containsText" text="CF">
      <formula>NOT(ISERROR(SEARCH("CF",AF35)))</formula>
    </cfRule>
    <cfRule type="containsText" dxfId="28096" priority="1078" operator="containsText" text="CF">
      <formula>NOT(ISERROR(SEARCH("CF",AF35)))</formula>
    </cfRule>
    <cfRule type="containsText" dxfId="28095" priority="1079" operator="containsText" text="CAM">
      <formula>NOT(ISERROR(SEARCH("CAM",AF35)))</formula>
    </cfRule>
    <cfRule type="containsText" dxfId="28094" priority="1080" operator="containsText" text="LM">
      <formula>NOT(ISERROR(SEARCH("LM",AF35)))</formula>
    </cfRule>
    <cfRule type="containsText" dxfId="28093" priority="1081" operator="containsText" text="CM">
      <formula>NOT(ISERROR(SEARCH("CM",AF35)))</formula>
    </cfRule>
    <cfRule type="containsText" dxfId="28092" priority="1082" operator="containsText" text="RM">
      <formula>NOT(ISERROR(SEARCH("RM",AF35)))</formula>
    </cfRule>
    <cfRule type="containsText" dxfId="28091" priority="1083" operator="containsText" text="CDM">
      <formula>NOT(ISERROR(SEARCH("CDM",AF35)))</formula>
    </cfRule>
    <cfRule type="containsText" dxfId="28090" priority="1084" operator="containsText" text="LWB">
      <formula>NOT(ISERROR(SEARCH("LWB",AF35)))</formula>
    </cfRule>
    <cfRule type="containsText" dxfId="28089" priority="1085" operator="containsText" text="RWB">
      <formula>NOT(ISERROR(SEARCH("RWB",AF35)))</formula>
    </cfRule>
    <cfRule type="containsText" dxfId="28088" priority="1086" operator="containsText" text="RB">
      <formula>NOT(ISERROR(SEARCH("RB",AF35)))</formula>
    </cfRule>
    <cfRule type="containsText" dxfId="28087" priority="1087" operator="containsText" text="CB">
      <formula>NOT(ISERROR(SEARCH("CB",AF35)))</formula>
    </cfRule>
    <cfRule type="containsText" dxfId="28086" priority="1088" operator="containsText" text="LB">
      <formula>NOT(ISERROR(SEARCH("LB",AF35)))</formula>
    </cfRule>
    <cfRule type="containsText" dxfId="28085" priority="1089" operator="containsText" text="GK">
      <formula>NOT(ISERROR(SEARCH("GK",AF35)))</formula>
    </cfRule>
  </conditionalFormatting>
  <conditionalFormatting sqref="AG35">
    <cfRule type="containsText" dxfId="28084" priority="1057" operator="containsText" text="ST">
      <formula>NOT(ISERROR(SEARCH("ST",AG35)))</formula>
    </cfRule>
    <cfRule type="containsText" dxfId="28083" priority="1058" operator="containsText" text="RW">
      <formula>NOT(ISERROR(SEARCH("RW",AG35)))</formula>
    </cfRule>
    <cfRule type="containsText" dxfId="28082" priority="1059" operator="containsText" text="LW">
      <formula>NOT(ISERROR(SEARCH("LW",AG35)))</formula>
    </cfRule>
    <cfRule type="containsText" dxfId="28081" priority="1060" operator="containsText" text="LF">
      <formula>NOT(ISERROR(SEARCH("LF",AG35)))</formula>
    </cfRule>
    <cfRule type="containsText" dxfId="28080" priority="1061" operator="containsText" text="CF">
      <formula>NOT(ISERROR(SEARCH("CF",AG35)))</formula>
    </cfRule>
    <cfRule type="containsText" dxfId="28079" priority="1062" operator="containsText" text="CF">
      <formula>NOT(ISERROR(SEARCH("CF",AG35)))</formula>
    </cfRule>
    <cfRule type="containsText" dxfId="28078" priority="1063" operator="containsText" text="CAM">
      <formula>NOT(ISERROR(SEARCH("CAM",AG35)))</formula>
    </cfRule>
    <cfRule type="containsText" dxfId="28077" priority="1064" operator="containsText" text="LM">
      <formula>NOT(ISERROR(SEARCH("LM",AG35)))</formula>
    </cfRule>
    <cfRule type="containsText" dxfId="28076" priority="1065" operator="containsText" text="CM">
      <formula>NOT(ISERROR(SEARCH("CM",AG35)))</formula>
    </cfRule>
    <cfRule type="containsText" dxfId="28075" priority="1066" operator="containsText" text="RM">
      <formula>NOT(ISERROR(SEARCH("RM",AG35)))</formula>
    </cfRule>
    <cfRule type="containsText" dxfId="28074" priority="1067" operator="containsText" text="CDM">
      <formula>NOT(ISERROR(SEARCH("CDM",AG35)))</formula>
    </cfRule>
    <cfRule type="containsText" dxfId="28073" priority="1068" operator="containsText" text="LWB">
      <formula>NOT(ISERROR(SEARCH("LWB",AG35)))</formula>
    </cfRule>
    <cfRule type="containsText" dxfId="28072" priority="1069" operator="containsText" text="RWB">
      <formula>NOT(ISERROR(SEARCH("RWB",AG35)))</formula>
    </cfRule>
    <cfRule type="containsText" dxfId="28071" priority="1070" operator="containsText" text="RB">
      <formula>NOT(ISERROR(SEARCH("RB",AG35)))</formula>
    </cfRule>
    <cfRule type="containsText" dxfId="28070" priority="1071" operator="containsText" text="CB">
      <formula>NOT(ISERROR(SEARCH("CB",AG35)))</formula>
    </cfRule>
    <cfRule type="containsText" dxfId="28069" priority="1072" operator="containsText" text="LB">
      <formula>NOT(ISERROR(SEARCH("LB",AG35)))</formula>
    </cfRule>
    <cfRule type="containsText" dxfId="28068" priority="1073" operator="containsText" text="GK">
      <formula>NOT(ISERROR(SEARCH("GK",AG35)))</formula>
    </cfRule>
  </conditionalFormatting>
  <conditionalFormatting sqref="AF37:AF39">
    <cfRule type="containsText" dxfId="28067" priority="1041" operator="containsText" text="RW">
      <formula>NOT(ISERROR(SEARCH("RW",AF37)))</formula>
    </cfRule>
    <cfRule type="containsText" dxfId="28066" priority="1042" operator="containsText" text="LW">
      <formula>NOT(ISERROR(SEARCH("LW",AF37)))</formula>
    </cfRule>
    <cfRule type="containsText" dxfId="28065" priority="1043" operator="containsText" text="LF">
      <formula>NOT(ISERROR(SEARCH("LF",AF37)))</formula>
    </cfRule>
    <cfRule type="containsText" dxfId="28064" priority="1044" operator="containsText" text="CF">
      <formula>NOT(ISERROR(SEARCH("CF",AF37)))</formula>
    </cfRule>
    <cfRule type="containsText" dxfId="28063" priority="1045" operator="containsText" text="CF">
      <formula>NOT(ISERROR(SEARCH("CF",AF37)))</formula>
    </cfRule>
    <cfRule type="containsText" dxfId="28062" priority="1046" operator="containsText" text="CAM">
      <formula>NOT(ISERROR(SEARCH("CAM",AF37)))</formula>
    </cfRule>
    <cfRule type="containsText" dxfId="28061" priority="1047" operator="containsText" text="LM">
      <formula>NOT(ISERROR(SEARCH("LM",AF37)))</formula>
    </cfRule>
    <cfRule type="containsText" dxfId="28060" priority="1048" operator="containsText" text="CM">
      <formula>NOT(ISERROR(SEARCH("CM",AF37)))</formula>
    </cfRule>
    <cfRule type="containsText" dxfId="28059" priority="1049" operator="containsText" text="RM">
      <formula>NOT(ISERROR(SEARCH("RM",AF37)))</formula>
    </cfRule>
    <cfRule type="containsText" dxfId="28058" priority="1050" operator="containsText" text="CDM">
      <formula>NOT(ISERROR(SEARCH("CDM",AF37)))</formula>
    </cfRule>
    <cfRule type="containsText" dxfId="28057" priority="1051" operator="containsText" text="LWB">
      <formula>NOT(ISERROR(SEARCH("LWB",AF37)))</formula>
    </cfRule>
    <cfRule type="containsText" dxfId="28056" priority="1052" operator="containsText" text="RWB">
      <formula>NOT(ISERROR(SEARCH("RWB",AF37)))</formula>
    </cfRule>
    <cfRule type="containsText" dxfId="28055" priority="1053" operator="containsText" text="RB">
      <formula>NOT(ISERROR(SEARCH("RB",AF37)))</formula>
    </cfRule>
    <cfRule type="containsText" dxfId="28054" priority="1054" operator="containsText" text="CB">
      <formula>NOT(ISERROR(SEARCH("CB",AF37)))</formula>
    </cfRule>
    <cfRule type="containsText" dxfId="28053" priority="1055" operator="containsText" text="LB">
      <formula>NOT(ISERROR(SEARCH("LB",AF37)))</formula>
    </cfRule>
    <cfRule type="containsText" dxfId="28052" priority="1056" operator="containsText" text="GK">
      <formula>NOT(ISERROR(SEARCH("GK",AF37)))</formula>
    </cfRule>
  </conditionalFormatting>
  <conditionalFormatting sqref="AG37:AG39">
    <cfRule type="containsText" dxfId="28051" priority="1024" operator="containsText" text="ST">
      <formula>NOT(ISERROR(SEARCH("ST",AG37)))</formula>
    </cfRule>
    <cfRule type="containsText" dxfId="28050" priority="1025" operator="containsText" text="RW">
      <formula>NOT(ISERROR(SEARCH("RW",AG37)))</formula>
    </cfRule>
    <cfRule type="containsText" dxfId="28049" priority="1026" operator="containsText" text="LW">
      <formula>NOT(ISERROR(SEARCH("LW",AG37)))</formula>
    </cfRule>
    <cfRule type="containsText" dxfId="28048" priority="1027" operator="containsText" text="LF">
      <formula>NOT(ISERROR(SEARCH("LF",AG37)))</formula>
    </cfRule>
    <cfRule type="containsText" dxfId="28047" priority="1028" operator="containsText" text="CF">
      <formula>NOT(ISERROR(SEARCH("CF",AG37)))</formula>
    </cfRule>
    <cfRule type="containsText" dxfId="28046" priority="1029" operator="containsText" text="CF">
      <formula>NOT(ISERROR(SEARCH("CF",AG37)))</formula>
    </cfRule>
    <cfRule type="containsText" dxfId="28045" priority="1030" operator="containsText" text="CAM">
      <formula>NOT(ISERROR(SEARCH("CAM",AG37)))</formula>
    </cfRule>
    <cfRule type="containsText" dxfId="28044" priority="1031" operator="containsText" text="LM">
      <formula>NOT(ISERROR(SEARCH("LM",AG37)))</formula>
    </cfRule>
    <cfRule type="containsText" dxfId="28043" priority="1032" operator="containsText" text="CM">
      <formula>NOT(ISERROR(SEARCH("CM",AG37)))</formula>
    </cfRule>
    <cfRule type="containsText" dxfId="28042" priority="1033" operator="containsText" text="RM">
      <formula>NOT(ISERROR(SEARCH("RM",AG37)))</formula>
    </cfRule>
    <cfRule type="containsText" dxfId="28041" priority="1034" operator="containsText" text="CDM">
      <formula>NOT(ISERROR(SEARCH("CDM",AG37)))</formula>
    </cfRule>
    <cfRule type="containsText" dxfId="28040" priority="1035" operator="containsText" text="LWB">
      <formula>NOT(ISERROR(SEARCH("LWB",AG37)))</formula>
    </cfRule>
    <cfRule type="containsText" dxfId="28039" priority="1036" operator="containsText" text="RWB">
      <formula>NOT(ISERROR(SEARCH("RWB",AG37)))</formula>
    </cfRule>
    <cfRule type="containsText" dxfId="28038" priority="1037" operator="containsText" text="RB">
      <formula>NOT(ISERROR(SEARCH("RB",AG37)))</formula>
    </cfRule>
    <cfRule type="containsText" dxfId="28037" priority="1038" operator="containsText" text="CB">
      <formula>NOT(ISERROR(SEARCH("CB",AG37)))</formula>
    </cfRule>
    <cfRule type="containsText" dxfId="28036" priority="1039" operator="containsText" text="LB">
      <formula>NOT(ISERROR(SEARCH("LB",AG37)))</formula>
    </cfRule>
    <cfRule type="containsText" dxfId="28035" priority="1040" operator="containsText" text="GK">
      <formula>NOT(ISERROR(SEARCH("GK",AG37)))</formula>
    </cfRule>
  </conditionalFormatting>
  <conditionalFormatting sqref="AF32">
    <cfRule type="containsText" dxfId="28034" priority="1008" operator="containsText" text="RW">
      <formula>NOT(ISERROR(SEARCH("RW",AF32)))</formula>
    </cfRule>
    <cfRule type="containsText" dxfId="28033" priority="1009" operator="containsText" text="LW">
      <formula>NOT(ISERROR(SEARCH("LW",AF32)))</formula>
    </cfRule>
    <cfRule type="containsText" dxfId="28032" priority="1010" operator="containsText" text="LF">
      <formula>NOT(ISERROR(SEARCH("LF",AF32)))</formula>
    </cfRule>
    <cfRule type="containsText" dxfId="28031" priority="1011" operator="containsText" text="CF">
      <formula>NOT(ISERROR(SEARCH("CF",AF32)))</formula>
    </cfRule>
    <cfRule type="containsText" dxfId="28030" priority="1012" operator="containsText" text="CF">
      <formula>NOT(ISERROR(SEARCH("CF",AF32)))</formula>
    </cfRule>
    <cfRule type="containsText" dxfId="28029" priority="1013" operator="containsText" text="CAM">
      <formula>NOT(ISERROR(SEARCH("CAM",AF32)))</formula>
    </cfRule>
    <cfRule type="containsText" dxfId="28028" priority="1014" operator="containsText" text="LM">
      <formula>NOT(ISERROR(SEARCH("LM",AF32)))</formula>
    </cfRule>
    <cfRule type="containsText" dxfId="28027" priority="1015" operator="containsText" text="CM">
      <formula>NOT(ISERROR(SEARCH("CM",AF32)))</formula>
    </cfRule>
    <cfRule type="containsText" dxfId="28026" priority="1016" operator="containsText" text="RM">
      <formula>NOT(ISERROR(SEARCH("RM",AF32)))</formula>
    </cfRule>
    <cfRule type="containsText" dxfId="28025" priority="1017" operator="containsText" text="CDM">
      <formula>NOT(ISERROR(SEARCH("CDM",AF32)))</formula>
    </cfRule>
    <cfRule type="containsText" dxfId="28024" priority="1018" operator="containsText" text="LWB">
      <formula>NOT(ISERROR(SEARCH("LWB",AF32)))</formula>
    </cfRule>
    <cfRule type="containsText" dxfId="28023" priority="1019" operator="containsText" text="RWB">
      <formula>NOT(ISERROR(SEARCH("RWB",AF32)))</formula>
    </cfRule>
    <cfRule type="containsText" dxfId="28022" priority="1020" operator="containsText" text="RB">
      <formula>NOT(ISERROR(SEARCH("RB",AF32)))</formula>
    </cfRule>
    <cfRule type="containsText" dxfId="28021" priority="1021" operator="containsText" text="CB">
      <formula>NOT(ISERROR(SEARCH("CB",AF32)))</formula>
    </cfRule>
    <cfRule type="containsText" dxfId="28020" priority="1022" operator="containsText" text="LB">
      <formula>NOT(ISERROR(SEARCH("LB",AF32)))</formula>
    </cfRule>
    <cfRule type="containsText" dxfId="28019" priority="1023" operator="containsText" text="GK">
      <formula>NOT(ISERROR(SEARCH("GK",AF32)))</formula>
    </cfRule>
  </conditionalFormatting>
  <conditionalFormatting sqref="AG32">
    <cfRule type="containsText" dxfId="28018" priority="991" operator="containsText" text="ST">
      <formula>NOT(ISERROR(SEARCH("ST",AG32)))</formula>
    </cfRule>
    <cfRule type="containsText" dxfId="28017" priority="992" operator="containsText" text="RW">
      <formula>NOT(ISERROR(SEARCH("RW",AG32)))</formula>
    </cfRule>
    <cfRule type="containsText" dxfId="28016" priority="993" operator="containsText" text="LW">
      <formula>NOT(ISERROR(SEARCH("LW",AG32)))</formula>
    </cfRule>
    <cfRule type="containsText" dxfId="28015" priority="994" operator="containsText" text="LF">
      <formula>NOT(ISERROR(SEARCH("LF",AG32)))</formula>
    </cfRule>
    <cfRule type="containsText" dxfId="28014" priority="995" operator="containsText" text="CF">
      <formula>NOT(ISERROR(SEARCH("CF",AG32)))</formula>
    </cfRule>
    <cfRule type="containsText" dxfId="28013" priority="996" operator="containsText" text="CF">
      <formula>NOT(ISERROR(SEARCH("CF",AG32)))</formula>
    </cfRule>
    <cfRule type="containsText" dxfId="28012" priority="997" operator="containsText" text="CAM">
      <formula>NOT(ISERROR(SEARCH("CAM",AG32)))</formula>
    </cfRule>
    <cfRule type="containsText" dxfId="28011" priority="998" operator="containsText" text="LM">
      <formula>NOT(ISERROR(SEARCH("LM",AG32)))</formula>
    </cfRule>
    <cfRule type="containsText" dxfId="28010" priority="999" operator="containsText" text="CM">
      <formula>NOT(ISERROR(SEARCH("CM",AG32)))</formula>
    </cfRule>
    <cfRule type="containsText" dxfId="28009" priority="1000" operator="containsText" text="RM">
      <formula>NOT(ISERROR(SEARCH("RM",AG32)))</formula>
    </cfRule>
    <cfRule type="containsText" dxfId="28008" priority="1001" operator="containsText" text="CDM">
      <formula>NOT(ISERROR(SEARCH("CDM",AG32)))</formula>
    </cfRule>
    <cfRule type="containsText" dxfId="28007" priority="1002" operator="containsText" text="LWB">
      <formula>NOT(ISERROR(SEARCH("LWB",AG32)))</formula>
    </cfRule>
    <cfRule type="containsText" dxfId="28006" priority="1003" operator="containsText" text="RWB">
      <formula>NOT(ISERROR(SEARCH("RWB",AG32)))</formula>
    </cfRule>
    <cfRule type="containsText" dxfId="28005" priority="1004" operator="containsText" text="RB">
      <formula>NOT(ISERROR(SEARCH("RB",AG32)))</formula>
    </cfRule>
    <cfRule type="containsText" dxfId="28004" priority="1005" operator="containsText" text="CB">
      <formula>NOT(ISERROR(SEARCH("CB",AG32)))</formula>
    </cfRule>
    <cfRule type="containsText" dxfId="28003" priority="1006" operator="containsText" text="LB">
      <formula>NOT(ISERROR(SEARCH("LB",AG32)))</formula>
    </cfRule>
    <cfRule type="containsText" dxfId="28002" priority="1007" operator="containsText" text="GK">
      <formula>NOT(ISERROR(SEARCH("GK",AG32)))</formula>
    </cfRule>
  </conditionalFormatting>
  <conditionalFormatting sqref="AF34">
    <cfRule type="containsText" dxfId="28001" priority="975" operator="containsText" text="RW">
      <formula>NOT(ISERROR(SEARCH("RW",AF34)))</formula>
    </cfRule>
    <cfRule type="containsText" dxfId="28000" priority="976" operator="containsText" text="LW">
      <formula>NOT(ISERROR(SEARCH("LW",AF34)))</formula>
    </cfRule>
    <cfRule type="containsText" dxfId="27999" priority="977" operator="containsText" text="LF">
      <formula>NOT(ISERROR(SEARCH("LF",AF34)))</formula>
    </cfRule>
    <cfRule type="containsText" dxfId="27998" priority="978" operator="containsText" text="CF">
      <formula>NOT(ISERROR(SEARCH("CF",AF34)))</formula>
    </cfRule>
    <cfRule type="containsText" dxfId="27997" priority="979" operator="containsText" text="CF">
      <formula>NOT(ISERROR(SEARCH("CF",AF34)))</formula>
    </cfRule>
    <cfRule type="containsText" dxfId="27996" priority="980" operator="containsText" text="CAM">
      <formula>NOT(ISERROR(SEARCH("CAM",AF34)))</formula>
    </cfRule>
    <cfRule type="containsText" dxfId="27995" priority="981" operator="containsText" text="LM">
      <formula>NOT(ISERROR(SEARCH("LM",AF34)))</formula>
    </cfRule>
    <cfRule type="containsText" dxfId="27994" priority="982" operator="containsText" text="CM">
      <formula>NOT(ISERROR(SEARCH("CM",AF34)))</formula>
    </cfRule>
    <cfRule type="containsText" dxfId="27993" priority="983" operator="containsText" text="RM">
      <formula>NOT(ISERROR(SEARCH("RM",AF34)))</formula>
    </cfRule>
    <cfRule type="containsText" dxfId="27992" priority="984" operator="containsText" text="CDM">
      <formula>NOT(ISERROR(SEARCH("CDM",AF34)))</formula>
    </cfRule>
    <cfRule type="containsText" dxfId="27991" priority="985" operator="containsText" text="LWB">
      <formula>NOT(ISERROR(SEARCH("LWB",AF34)))</formula>
    </cfRule>
    <cfRule type="containsText" dxfId="27990" priority="986" operator="containsText" text="RWB">
      <formula>NOT(ISERROR(SEARCH("RWB",AF34)))</formula>
    </cfRule>
    <cfRule type="containsText" dxfId="27989" priority="987" operator="containsText" text="RB">
      <formula>NOT(ISERROR(SEARCH("RB",AF34)))</formula>
    </cfRule>
    <cfRule type="containsText" dxfId="27988" priority="988" operator="containsText" text="CB">
      <formula>NOT(ISERROR(SEARCH("CB",AF34)))</formula>
    </cfRule>
    <cfRule type="containsText" dxfId="27987" priority="989" operator="containsText" text="LB">
      <formula>NOT(ISERROR(SEARCH("LB",AF34)))</formula>
    </cfRule>
    <cfRule type="containsText" dxfId="27986" priority="990" operator="containsText" text="GK">
      <formula>NOT(ISERROR(SEARCH("GK",AF34)))</formula>
    </cfRule>
  </conditionalFormatting>
  <conditionalFormatting sqref="AG34">
    <cfRule type="containsText" dxfId="27985" priority="958" operator="containsText" text="ST">
      <formula>NOT(ISERROR(SEARCH("ST",AG34)))</formula>
    </cfRule>
    <cfRule type="containsText" dxfId="27984" priority="959" operator="containsText" text="RW">
      <formula>NOT(ISERROR(SEARCH("RW",AG34)))</formula>
    </cfRule>
    <cfRule type="containsText" dxfId="27983" priority="960" operator="containsText" text="LW">
      <formula>NOT(ISERROR(SEARCH("LW",AG34)))</formula>
    </cfRule>
    <cfRule type="containsText" dxfId="27982" priority="961" operator="containsText" text="LF">
      <formula>NOT(ISERROR(SEARCH("LF",AG34)))</formula>
    </cfRule>
    <cfRule type="containsText" dxfId="27981" priority="962" operator="containsText" text="CF">
      <formula>NOT(ISERROR(SEARCH("CF",AG34)))</formula>
    </cfRule>
    <cfRule type="containsText" dxfId="27980" priority="963" operator="containsText" text="CF">
      <formula>NOT(ISERROR(SEARCH("CF",AG34)))</formula>
    </cfRule>
    <cfRule type="containsText" dxfId="27979" priority="964" operator="containsText" text="CAM">
      <formula>NOT(ISERROR(SEARCH("CAM",AG34)))</formula>
    </cfRule>
    <cfRule type="containsText" dxfId="27978" priority="965" operator="containsText" text="LM">
      <formula>NOT(ISERROR(SEARCH("LM",AG34)))</formula>
    </cfRule>
    <cfRule type="containsText" dxfId="27977" priority="966" operator="containsText" text="CM">
      <formula>NOT(ISERROR(SEARCH("CM",AG34)))</formula>
    </cfRule>
    <cfRule type="containsText" dxfId="27976" priority="967" operator="containsText" text="RM">
      <formula>NOT(ISERROR(SEARCH("RM",AG34)))</formula>
    </cfRule>
    <cfRule type="containsText" dxfId="27975" priority="968" operator="containsText" text="CDM">
      <formula>NOT(ISERROR(SEARCH("CDM",AG34)))</formula>
    </cfRule>
    <cfRule type="containsText" dxfId="27974" priority="969" operator="containsText" text="LWB">
      <formula>NOT(ISERROR(SEARCH("LWB",AG34)))</formula>
    </cfRule>
    <cfRule type="containsText" dxfId="27973" priority="970" operator="containsText" text="RWB">
      <formula>NOT(ISERROR(SEARCH("RWB",AG34)))</formula>
    </cfRule>
    <cfRule type="containsText" dxfId="27972" priority="971" operator="containsText" text="RB">
      <formula>NOT(ISERROR(SEARCH("RB",AG34)))</formula>
    </cfRule>
    <cfRule type="containsText" dxfId="27971" priority="972" operator="containsText" text="CB">
      <formula>NOT(ISERROR(SEARCH("CB",AG34)))</formula>
    </cfRule>
    <cfRule type="containsText" dxfId="27970" priority="973" operator="containsText" text="LB">
      <formula>NOT(ISERROR(SEARCH("LB",AG34)))</formula>
    </cfRule>
    <cfRule type="containsText" dxfId="27969" priority="974" operator="containsText" text="GK">
      <formula>NOT(ISERROR(SEARCH("GK",AG34)))</formula>
    </cfRule>
  </conditionalFormatting>
  <conditionalFormatting sqref="AF33">
    <cfRule type="containsText" dxfId="27968" priority="942" operator="containsText" text="RW">
      <formula>NOT(ISERROR(SEARCH("RW",AF33)))</formula>
    </cfRule>
    <cfRule type="containsText" dxfId="27967" priority="943" operator="containsText" text="LW">
      <formula>NOT(ISERROR(SEARCH("LW",AF33)))</formula>
    </cfRule>
    <cfRule type="containsText" dxfId="27966" priority="944" operator="containsText" text="LF">
      <formula>NOT(ISERROR(SEARCH("LF",AF33)))</formula>
    </cfRule>
    <cfRule type="containsText" dxfId="27965" priority="945" operator="containsText" text="CF">
      <formula>NOT(ISERROR(SEARCH("CF",AF33)))</formula>
    </cfRule>
    <cfRule type="containsText" dxfId="27964" priority="946" operator="containsText" text="CF">
      <formula>NOT(ISERROR(SEARCH("CF",AF33)))</formula>
    </cfRule>
    <cfRule type="containsText" dxfId="27963" priority="947" operator="containsText" text="CAM">
      <formula>NOT(ISERROR(SEARCH("CAM",AF33)))</formula>
    </cfRule>
    <cfRule type="containsText" dxfId="27962" priority="948" operator="containsText" text="LM">
      <formula>NOT(ISERROR(SEARCH("LM",AF33)))</formula>
    </cfRule>
    <cfRule type="containsText" dxfId="27961" priority="949" operator="containsText" text="CM">
      <formula>NOT(ISERROR(SEARCH("CM",AF33)))</formula>
    </cfRule>
    <cfRule type="containsText" dxfId="27960" priority="950" operator="containsText" text="RM">
      <formula>NOT(ISERROR(SEARCH("RM",AF33)))</formula>
    </cfRule>
    <cfRule type="containsText" dxfId="27959" priority="951" operator="containsText" text="CDM">
      <formula>NOT(ISERROR(SEARCH("CDM",AF33)))</formula>
    </cfRule>
    <cfRule type="containsText" dxfId="27958" priority="952" operator="containsText" text="LWB">
      <formula>NOT(ISERROR(SEARCH("LWB",AF33)))</formula>
    </cfRule>
    <cfRule type="containsText" dxfId="27957" priority="953" operator="containsText" text="RWB">
      <formula>NOT(ISERROR(SEARCH("RWB",AF33)))</formula>
    </cfRule>
    <cfRule type="containsText" dxfId="27956" priority="954" operator="containsText" text="RB">
      <formula>NOT(ISERROR(SEARCH("RB",AF33)))</formula>
    </cfRule>
    <cfRule type="containsText" dxfId="27955" priority="955" operator="containsText" text="CB">
      <formula>NOT(ISERROR(SEARCH("CB",AF33)))</formula>
    </cfRule>
    <cfRule type="containsText" dxfId="27954" priority="956" operator="containsText" text="LB">
      <formula>NOT(ISERROR(SEARCH("LB",AF33)))</formula>
    </cfRule>
    <cfRule type="containsText" dxfId="27953" priority="957" operator="containsText" text="GK">
      <formula>NOT(ISERROR(SEARCH("GK",AF33)))</formula>
    </cfRule>
  </conditionalFormatting>
  <conditionalFormatting sqref="AG33">
    <cfRule type="containsText" dxfId="27952" priority="925" operator="containsText" text="ST">
      <formula>NOT(ISERROR(SEARCH("ST",AG33)))</formula>
    </cfRule>
    <cfRule type="containsText" dxfId="27951" priority="926" operator="containsText" text="RW">
      <formula>NOT(ISERROR(SEARCH("RW",AG33)))</formula>
    </cfRule>
    <cfRule type="containsText" dxfId="27950" priority="927" operator="containsText" text="LW">
      <formula>NOT(ISERROR(SEARCH("LW",AG33)))</formula>
    </cfRule>
    <cfRule type="containsText" dxfId="27949" priority="928" operator="containsText" text="LF">
      <formula>NOT(ISERROR(SEARCH("LF",AG33)))</formula>
    </cfRule>
    <cfRule type="containsText" dxfId="27948" priority="929" operator="containsText" text="CF">
      <formula>NOT(ISERROR(SEARCH("CF",AG33)))</formula>
    </cfRule>
    <cfRule type="containsText" dxfId="27947" priority="930" operator="containsText" text="CF">
      <formula>NOT(ISERROR(SEARCH("CF",AG33)))</formula>
    </cfRule>
    <cfRule type="containsText" dxfId="27946" priority="931" operator="containsText" text="CAM">
      <formula>NOT(ISERROR(SEARCH("CAM",AG33)))</formula>
    </cfRule>
    <cfRule type="containsText" dxfId="27945" priority="932" operator="containsText" text="LM">
      <formula>NOT(ISERROR(SEARCH("LM",AG33)))</formula>
    </cfRule>
    <cfRule type="containsText" dxfId="27944" priority="933" operator="containsText" text="CM">
      <formula>NOT(ISERROR(SEARCH("CM",AG33)))</formula>
    </cfRule>
    <cfRule type="containsText" dxfId="27943" priority="934" operator="containsText" text="RM">
      <formula>NOT(ISERROR(SEARCH("RM",AG33)))</formula>
    </cfRule>
    <cfRule type="containsText" dxfId="27942" priority="935" operator="containsText" text="CDM">
      <formula>NOT(ISERROR(SEARCH("CDM",AG33)))</formula>
    </cfRule>
    <cfRule type="containsText" dxfId="27941" priority="936" operator="containsText" text="LWB">
      <formula>NOT(ISERROR(SEARCH("LWB",AG33)))</formula>
    </cfRule>
    <cfRule type="containsText" dxfId="27940" priority="937" operator="containsText" text="RWB">
      <formula>NOT(ISERROR(SEARCH("RWB",AG33)))</formula>
    </cfRule>
    <cfRule type="containsText" dxfId="27939" priority="938" operator="containsText" text="RB">
      <formula>NOT(ISERROR(SEARCH("RB",AG33)))</formula>
    </cfRule>
    <cfRule type="containsText" dxfId="27938" priority="939" operator="containsText" text="CB">
      <formula>NOT(ISERROR(SEARCH("CB",AG33)))</formula>
    </cfRule>
    <cfRule type="containsText" dxfId="27937" priority="940" operator="containsText" text="LB">
      <formula>NOT(ISERROR(SEARCH("LB",AG33)))</formula>
    </cfRule>
    <cfRule type="containsText" dxfId="27936" priority="941" operator="containsText" text="GK">
      <formula>NOT(ISERROR(SEARCH("GK",AG33)))</formula>
    </cfRule>
  </conditionalFormatting>
  <conditionalFormatting sqref="AG32">
    <cfRule type="containsText" dxfId="27935" priority="908" operator="containsText" text="ST">
      <formula>NOT(ISERROR(SEARCH("ST",AG32)))</formula>
    </cfRule>
    <cfRule type="containsText" dxfId="27934" priority="909" operator="containsText" text="RW">
      <formula>NOT(ISERROR(SEARCH("RW",AG32)))</formula>
    </cfRule>
    <cfRule type="containsText" dxfId="27933" priority="910" operator="containsText" text="LW">
      <formula>NOT(ISERROR(SEARCH("LW",AG32)))</formula>
    </cfRule>
    <cfRule type="containsText" dxfId="27932" priority="911" operator="containsText" text="LF">
      <formula>NOT(ISERROR(SEARCH("LF",AG32)))</formula>
    </cfRule>
    <cfRule type="containsText" dxfId="27931" priority="912" operator="containsText" text="CF">
      <formula>NOT(ISERROR(SEARCH("CF",AG32)))</formula>
    </cfRule>
    <cfRule type="containsText" dxfId="27930" priority="913" operator="containsText" text="CF">
      <formula>NOT(ISERROR(SEARCH("CF",AG32)))</formula>
    </cfRule>
    <cfRule type="containsText" dxfId="27929" priority="914" operator="containsText" text="CAM">
      <formula>NOT(ISERROR(SEARCH("CAM",AG32)))</formula>
    </cfRule>
    <cfRule type="containsText" dxfId="27928" priority="915" operator="containsText" text="LM">
      <formula>NOT(ISERROR(SEARCH("LM",AG32)))</formula>
    </cfRule>
    <cfRule type="containsText" dxfId="27927" priority="916" operator="containsText" text="CM">
      <formula>NOT(ISERROR(SEARCH("CM",AG32)))</formula>
    </cfRule>
    <cfRule type="containsText" dxfId="27926" priority="917" operator="containsText" text="RM">
      <formula>NOT(ISERROR(SEARCH("RM",AG32)))</formula>
    </cfRule>
    <cfRule type="containsText" dxfId="27925" priority="918" operator="containsText" text="CDM">
      <formula>NOT(ISERROR(SEARCH("CDM",AG32)))</formula>
    </cfRule>
    <cfRule type="containsText" dxfId="27924" priority="919" operator="containsText" text="LWB">
      <formula>NOT(ISERROR(SEARCH("LWB",AG32)))</formula>
    </cfRule>
    <cfRule type="containsText" dxfId="27923" priority="920" operator="containsText" text="RWB">
      <formula>NOT(ISERROR(SEARCH("RWB",AG32)))</formula>
    </cfRule>
    <cfRule type="containsText" dxfId="27922" priority="921" operator="containsText" text="RB">
      <formula>NOT(ISERROR(SEARCH("RB",AG32)))</formula>
    </cfRule>
    <cfRule type="containsText" dxfId="27921" priority="922" operator="containsText" text="CB">
      <formula>NOT(ISERROR(SEARCH("CB",AG32)))</formula>
    </cfRule>
    <cfRule type="containsText" dxfId="27920" priority="923" operator="containsText" text="LB">
      <formula>NOT(ISERROR(SEARCH("LB",AG32)))</formula>
    </cfRule>
    <cfRule type="containsText" dxfId="27919" priority="924" operator="containsText" text="GK">
      <formula>NOT(ISERROR(SEARCH("GK",AG32)))</formula>
    </cfRule>
  </conditionalFormatting>
  <conditionalFormatting sqref="AF35">
    <cfRule type="containsText" dxfId="27918" priority="892" operator="containsText" text="RW">
      <formula>NOT(ISERROR(SEARCH("RW",AF35)))</formula>
    </cfRule>
    <cfRule type="containsText" dxfId="27917" priority="893" operator="containsText" text="LW">
      <formula>NOT(ISERROR(SEARCH("LW",AF35)))</formula>
    </cfRule>
    <cfRule type="containsText" dxfId="27916" priority="894" operator="containsText" text="LF">
      <formula>NOT(ISERROR(SEARCH("LF",AF35)))</formula>
    </cfRule>
    <cfRule type="containsText" dxfId="27915" priority="895" operator="containsText" text="CF">
      <formula>NOT(ISERROR(SEARCH("CF",AF35)))</formula>
    </cfRule>
    <cfRule type="containsText" dxfId="27914" priority="896" operator="containsText" text="CF">
      <formula>NOT(ISERROR(SEARCH("CF",AF35)))</formula>
    </cfRule>
    <cfRule type="containsText" dxfId="27913" priority="897" operator="containsText" text="CAM">
      <formula>NOT(ISERROR(SEARCH("CAM",AF35)))</formula>
    </cfRule>
    <cfRule type="containsText" dxfId="27912" priority="898" operator="containsText" text="LM">
      <formula>NOT(ISERROR(SEARCH("LM",AF35)))</formula>
    </cfRule>
    <cfRule type="containsText" dxfId="27911" priority="899" operator="containsText" text="CM">
      <formula>NOT(ISERROR(SEARCH("CM",AF35)))</formula>
    </cfRule>
    <cfRule type="containsText" dxfId="27910" priority="900" operator="containsText" text="RM">
      <formula>NOT(ISERROR(SEARCH("RM",AF35)))</formula>
    </cfRule>
    <cfRule type="containsText" dxfId="27909" priority="901" operator="containsText" text="CDM">
      <formula>NOT(ISERROR(SEARCH("CDM",AF35)))</formula>
    </cfRule>
    <cfRule type="containsText" dxfId="27908" priority="902" operator="containsText" text="LWB">
      <formula>NOT(ISERROR(SEARCH("LWB",AF35)))</formula>
    </cfRule>
    <cfRule type="containsText" dxfId="27907" priority="903" operator="containsText" text="RWB">
      <formula>NOT(ISERROR(SEARCH("RWB",AF35)))</formula>
    </cfRule>
    <cfRule type="containsText" dxfId="27906" priority="904" operator="containsText" text="RB">
      <formula>NOT(ISERROR(SEARCH("RB",AF35)))</formula>
    </cfRule>
    <cfRule type="containsText" dxfId="27905" priority="905" operator="containsText" text="CB">
      <formula>NOT(ISERROR(SEARCH("CB",AF35)))</formula>
    </cfRule>
    <cfRule type="containsText" dxfId="27904" priority="906" operator="containsText" text="LB">
      <formula>NOT(ISERROR(SEARCH("LB",AF35)))</formula>
    </cfRule>
    <cfRule type="containsText" dxfId="27903" priority="907" operator="containsText" text="GK">
      <formula>NOT(ISERROR(SEARCH("GK",AF35)))</formula>
    </cfRule>
  </conditionalFormatting>
  <conditionalFormatting sqref="AG35">
    <cfRule type="containsText" dxfId="27902" priority="875" operator="containsText" text="ST">
      <formula>NOT(ISERROR(SEARCH("ST",AG35)))</formula>
    </cfRule>
    <cfRule type="containsText" dxfId="27901" priority="876" operator="containsText" text="RW">
      <formula>NOT(ISERROR(SEARCH("RW",AG35)))</formula>
    </cfRule>
    <cfRule type="containsText" dxfId="27900" priority="877" operator="containsText" text="LW">
      <formula>NOT(ISERROR(SEARCH("LW",AG35)))</formula>
    </cfRule>
    <cfRule type="containsText" dxfId="27899" priority="878" operator="containsText" text="LF">
      <formula>NOT(ISERROR(SEARCH("LF",AG35)))</formula>
    </cfRule>
    <cfRule type="containsText" dxfId="27898" priority="879" operator="containsText" text="CF">
      <formula>NOT(ISERROR(SEARCH("CF",AG35)))</formula>
    </cfRule>
    <cfRule type="containsText" dxfId="27897" priority="880" operator="containsText" text="CF">
      <formula>NOT(ISERROR(SEARCH("CF",AG35)))</formula>
    </cfRule>
    <cfRule type="containsText" dxfId="27896" priority="881" operator="containsText" text="CAM">
      <formula>NOT(ISERROR(SEARCH("CAM",AG35)))</formula>
    </cfRule>
    <cfRule type="containsText" dxfId="27895" priority="882" operator="containsText" text="LM">
      <formula>NOT(ISERROR(SEARCH("LM",AG35)))</formula>
    </cfRule>
    <cfRule type="containsText" dxfId="27894" priority="883" operator="containsText" text="CM">
      <formula>NOT(ISERROR(SEARCH("CM",AG35)))</formula>
    </cfRule>
    <cfRule type="containsText" dxfId="27893" priority="884" operator="containsText" text="RM">
      <formula>NOT(ISERROR(SEARCH("RM",AG35)))</formula>
    </cfRule>
    <cfRule type="containsText" dxfId="27892" priority="885" operator="containsText" text="CDM">
      <formula>NOT(ISERROR(SEARCH("CDM",AG35)))</formula>
    </cfRule>
    <cfRule type="containsText" dxfId="27891" priority="886" operator="containsText" text="LWB">
      <formula>NOT(ISERROR(SEARCH("LWB",AG35)))</formula>
    </cfRule>
    <cfRule type="containsText" dxfId="27890" priority="887" operator="containsText" text="RWB">
      <formula>NOT(ISERROR(SEARCH("RWB",AG35)))</formula>
    </cfRule>
    <cfRule type="containsText" dxfId="27889" priority="888" operator="containsText" text="RB">
      <formula>NOT(ISERROR(SEARCH("RB",AG35)))</formula>
    </cfRule>
    <cfRule type="containsText" dxfId="27888" priority="889" operator="containsText" text="CB">
      <formula>NOT(ISERROR(SEARCH("CB",AG35)))</formula>
    </cfRule>
    <cfRule type="containsText" dxfId="27887" priority="890" operator="containsText" text="LB">
      <formula>NOT(ISERROR(SEARCH("LB",AG35)))</formula>
    </cfRule>
    <cfRule type="containsText" dxfId="27886" priority="891" operator="containsText" text="GK">
      <formula>NOT(ISERROR(SEARCH("GK",AG35)))</formula>
    </cfRule>
  </conditionalFormatting>
  <conditionalFormatting sqref="AF33">
    <cfRule type="containsText" dxfId="27885" priority="859" operator="containsText" text="RW">
      <formula>NOT(ISERROR(SEARCH("RW",AF33)))</formula>
    </cfRule>
    <cfRule type="containsText" dxfId="27884" priority="860" operator="containsText" text="LW">
      <formula>NOT(ISERROR(SEARCH("LW",AF33)))</formula>
    </cfRule>
    <cfRule type="containsText" dxfId="27883" priority="861" operator="containsText" text="LF">
      <formula>NOT(ISERROR(SEARCH("LF",AF33)))</formula>
    </cfRule>
    <cfRule type="containsText" dxfId="27882" priority="862" operator="containsText" text="CF">
      <formula>NOT(ISERROR(SEARCH("CF",AF33)))</formula>
    </cfRule>
    <cfRule type="containsText" dxfId="27881" priority="863" operator="containsText" text="CF">
      <formula>NOT(ISERROR(SEARCH("CF",AF33)))</formula>
    </cfRule>
    <cfRule type="containsText" dxfId="27880" priority="864" operator="containsText" text="CAM">
      <formula>NOT(ISERROR(SEARCH("CAM",AF33)))</formula>
    </cfRule>
    <cfRule type="containsText" dxfId="27879" priority="865" operator="containsText" text="LM">
      <formula>NOT(ISERROR(SEARCH("LM",AF33)))</formula>
    </cfRule>
    <cfRule type="containsText" dxfId="27878" priority="866" operator="containsText" text="CM">
      <formula>NOT(ISERROR(SEARCH("CM",AF33)))</formula>
    </cfRule>
    <cfRule type="containsText" dxfId="27877" priority="867" operator="containsText" text="RM">
      <formula>NOT(ISERROR(SEARCH("RM",AF33)))</formula>
    </cfRule>
    <cfRule type="containsText" dxfId="27876" priority="868" operator="containsText" text="CDM">
      <formula>NOT(ISERROR(SEARCH("CDM",AF33)))</formula>
    </cfRule>
    <cfRule type="containsText" dxfId="27875" priority="869" operator="containsText" text="LWB">
      <formula>NOT(ISERROR(SEARCH("LWB",AF33)))</formula>
    </cfRule>
    <cfRule type="containsText" dxfId="27874" priority="870" operator="containsText" text="RWB">
      <formula>NOT(ISERROR(SEARCH("RWB",AF33)))</formula>
    </cfRule>
    <cfRule type="containsText" dxfId="27873" priority="871" operator="containsText" text="RB">
      <formula>NOT(ISERROR(SEARCH("RB",AF33)))</formula>
    </cfRule>
    <cfRule type="containsText" dxfId="27872" priority="872" operator="containsText" text="CB">
      <formula>NOT(ISERROR(SEARCH("CB",AF33)))</formula>
    </cfRule>
    <cfRule type="containsText" dxfId="27871" priority="873" operator="containsText" text="LB">
      <formula>NOT(ISERROR(SEARCH("LB",AF33)))</formula>
    </cfRule>
    <cfRule type="containsText" dxfId="27870" priority="874" operator="containsText" text="GK">
      <formula>NOT(ISERROR(SEARCH("GK",AF33)))</formula>
    </cfRule>
  </conditionalFormatting>
  <conditionalFormatting sqref="AG33">
    <cfRule type="containsText" dxfId="27869" priority="842" operator="containsText" text="ST">
      <formula>NOT(ISERROR(SEARCH("ST",AG33)))</formula>
    </cfRule>
    <cfRule type="containsText" dxfId="27868" priority="843" operator="containsText" text="RW">
      <formula>NOT(ISERROR(SEARCH("RW",AG33)))</formula>
    </cfRule>
    <cfRule type="containsText" dxfId="27867" priority="844" operator="containsText" text="LW">
      <formula>NOT(ISERROR(SEARCH("LW",AG33)))</formula>
    </cfRule>
    <cfRule type="containsText" dxfId="27866" priority="845" operator="containsText" text="LF">
      <formula>NOT(ISERROR(SEARCH("LF",AG33)))</formula>
    </cfRule>
    <cfRule type="containsText" dxfId="27865" priority="846" operator="containsText" text="CF">
      <formula>NOT(ISERROR(SEARCH("CF",AG33)))</formula>
    </cfRule>
    <cfRule type="containsText" dxfId="27864" priority="847" operator="containsText" text="CF">
      <formula>NOT(ISERROR(SEARCH("CF",AG33)))</formula>
    </cfRule>
    <cfRule type="containsText" dxfId="27863" priority="848" operator="containsText" text="CAM">
      <formula>NOT(ISERROR(SEARCH("CAM",AG33)))</formula>
    </cfRule>
    <cfRule type="containsText" dxfId="27862" priority="849" operator="containsText" text="LM">
      <formula>NOT(ISERROR(SEARCH("LM",AG33)))</formula>
    </cfRule>
    <cfRule type="containsText" dxfId="27861" priority="850" operator="containsText" text="CM">
      <formula>NOT(ISERROR(SEARCH("CM",AG33)))</formula>
    </cfRule>
    <cfRule type="containsText" dxfId="27860" priority="851" operator="containsText" text="RM">
      <formula>NOT(ISERROR(SEARCH("RM",AG33)))</formula>
    </cfRule>
    <cfRule type="containsText" dxfId="27859" priority="852" operator="containsText" text="CDM">
      <formula>NOT(ISERROR(SEARCH("CDM",AG33)))</formula>
    </cfRule>
    <cfRule type="containsText" dxfId="27858" priority="853" operator="containsText" text="LWB">
      <formula>NOT(ISERROR(SEARCH("LWB",AG33)))</formula>
    </cfRule>
    <cfRule type="containsText" dxfId="27857" priority="854" operator="containsText" text="RWB">
      <formula>NOT(ISERROR(SEARCH("RWB",AG33)))</formula>
    </cfRule>
    <cfRule type="containsText" dxfId="27856" priority="855" operator="containsText" text="RB">
      <formula>NOT(ISERROR(SEARCH("RB",AG33)))</formula>
    </cfRule>
    <cfRule type="containsText" dxfId="27855" priority="856" operator="containsText" text="CB">
      <formula>NOT(ISERROR(SEARCH("CB",AG33)))</formula>
    </cfRule>
    <cfRule type="containsText" dxfId="27854" priority="857" operator="containsText" text="LB">
      <formula>NOT(ISERROR(SEARCH("LB",AG33)))</formula>
    </cfRule>
    <cfRule type="containsText" dxfId="27853" priority="858" operator="containsText" text="GK">
      <formula>NOT(ISERROR(SEARCH("GK",AG33)))</formula>
    </cfRule>
  </conditionalFormatting>
  <conditionalFormatting sqref="AG32">
    <cfRule type="containsText" dxfId="27852" priority="825" operator="containsText" text="ST">
      <formula>NOT(ISERROR(SEARCH("ST",AG32)))</formula>
    </cfRule>
    <cfRule type="containsText" dxfId="27851" priority="826" operator="containsText" text="RW">
      <formula>NOT(ISERROR(SEARCH("RW",AG32)))</formula>
    </cfRule>
    <cfRule type="containsText" dxfId="27850" priority="827" operator="containsText" text="LW">
      <formula>NOT(ISERROR(SEARCH("LW",AG32)))</formula>
    </cfRule>
    <cfRule type="containsText" dxfId="27849" priority="828" operator="containsText" text="LF">
      <formula>NOT(ISERROR(SEARCH("LF",AG32)))</formula>
    </cfRule>
    <cfRule type="containsText" dxfId="27848" priority="829" operator="containsText" text="CF">
      <formula>NOT(ISERROR(SEARCH("CF",AG32)))</formula>
    </cfRule>
    <cfRule type="containsText" dxfId="27847" priority="830" operator="containsText" text="CF">
      <formula>NOT(ISERROR(SEARCH("CF",AG32)))</formula>
    </cfRule>
    <cfRule type="containsText" dxfId="27846" priority="831" operator="containsText" text="CAM">
      <formula>NOT(ISERROR(SEARCH("CAM",AG32)))</formula>
    </cfRule>
    <cfRule type="containsText" dxfId="27845" priority="832" operator="containsText" text="LM">
      <formula>NOT(ISERROR(SEARCH("LM",AG32)))</formula>
    </cfRule>
    <cfRule type="containsText" dxfId="27844" priority="833" operator="containsText" text="CM">
      <formula>NOT(ISERROR(SEARCH("CM",AG32)))</formula>
    </cfRule>
    <cfRule type="containsText" dxfId="27843" priority="834" operator="containsText" text="RM">
      <formula>NOT(ISERROR(SEARCH("RM",AG32)))</formula>
    </cfRule>
    <cfRule type="containsText" dxfId="27842" priority="835" operator="containsText" text="CDM">
      <formula>NOT(ISERROR(SEARCH("CDM",AG32)))</formula>
    </cfRule>
    <cfRule type="containsText" dxfId="27841" priority="836" operator="containsText" text="LWB">
      <formula>NOT(ISERROR(SEARCH("LWB",AG32)))</formula>
    </cfRule>
    <cfRule type="containsText" dxfId="27840" priority="837" operator="containsText" text="RWB">
      <formula>NOT(ISERROR(SEARCH("RWB",AG32)))</formula>
    </cfRule>
    <cfRule type="containsText" dxfId="27839" priority="838" operator="containsText" text="RB">
      <formula>NOT(ISERROR(SEARCH("RB",AG32)))</formula>
    </cfRule>
    <cfRule type="containsText" dxfId="27838" priority="839" operator="containsText" text="CB">
      <formula>NOT(ISERROR(SEARCH("CB",AG32)))</formula>
    </cfRule>
    <cfRule type="containsText" dxfId="27837" priority="840" operator="containsText" text="LB">
      <formula>NOT(ISERROR(SEARCH("LB",AG32)))</formula>
    </cfRule>
    <cfRule type="containsText" dxfId="27836" priority="841" operator="containsText" text="GK">
      <formula>NOT(ISERROR(SEARCH("GK",AG32)))</formula>
    </cfRule>
  </conditionalFormatting>
  <conditionalFormatting sqref="AF35">
    <cfRule type="containsText" dxfId="27835" priority="809" operator="containsText" text="RW">
      <formula>NOT(ISERROR(SEARCH("RW",AF35)))</formula>
    </cfRule>
    <cfRule type="containsText" dxfId="27834" priority="810" operator="containsText" text="LW">
      <formula>NOT(ISERROR(SEARCH("LW",AF35)))</formula>
    </cfRule>
    <cfRule type="containsText" dxfId="27833" priority="811" operator="containsText" text="LF">
      <formula>NOT(ISERROR(SEARCH("LF",AF35)))</formula>
    </cfRule>
    <cfRule type="containsText" dxfId="27832" priority="812" operator="containsText" text="CF">
      <formula>NOT(ISERROR(SEARCH("CF",AF35)))</formula>
    </cfRule>
    <cfRule type="containsText" dxfId="27831" priority="813" operator="containsText" text="CF">
      <formula>NOT(ISERROR(SEARCH("CF",AF35)))</formula>
    </cfRule>
    <cfRule type="containsText" dxfId="27830" priority="814" operator="containsText" text="CAM">
      <formula>NOT(ISERROR(SEARCH("CAM",AF35)))</formula>
    </cfRule>
    <cfRule type="containsText" dxfId="27829" priority="815" operator="containsText" text="LM">
      <formula>NOT(ISERROR(SEARCH("LM",AF35)))</formula>
    </cfRule>
    <cfRule type="containsText" dxfId="27828" priority="816" operator="containsText" text="CM">
      <formula>NOT(ISERROR(SEARCH("CM",AF35)))</formula>
    </cfRule>
    <cfRule type="containsText" dxfId="27827" priority="817" operator="containsText" text="RM">
      <formula>NOT(ISERROR(SEARCH("RM",AF35)))</formula>
    </cfRule>
    <cfRule type="containsText" dxfId="27826" priority="818" operator="containsText" text="CDM">
      <formula>NOT(ISERROR(SEARCH("CDM",AF35)))</formula>
    </cfRule>
    <cfRule type="containsText" dxfId="27825" priority="819" operator="containsText" text="LWB">
      <formula>NOT(ISERROR(SEARCH("LWB",AF35)))</formula>
    </cfRule>
    <cfRule type="containsText" dxfId="27824" priority="820" operator="containsText" text="RWB">
      <formula>NOT(ISERROR(SEARCH("RWB",AF35)))</formula>
    </cfRule>
    <cfRule type="containsText" dxfId="27823" priority="821" operator="containsText" text="RB">
      <formula>NOT(ISERROR(SEARCH("RB",AF35)))</formula>
    </cfRule>
    <cfRule type="containsText" dxfId="27822" priority="822" operator="containsText" text="CB">
      <formula>NOT(ISERROR(SEARCH("CB",AF35)))</formula>
    </cfRule>
    <cfRule type="containsText" dxfId="27821" priority="823" operator="containsText" text="LB">
      <formula>NOT(ISERROR(SEARCH("LB",AF35)))</formula>
    </cfRule>
    <cfRule type="containsText" dxfId="27820" priority="824" operator="containsText" text="GK">
      <formula>NOT(ISERROR(SEARCH("GK",AF35)))</formula>
    </cfRule>
  </conditionalFormatting>
  <conditionalFormatting sqref="AG35">
    <cfRule type="containsText" dxfId="27819" priority="792" operator="containsText" text="ST">
      <formula>NOT(ISERROR(SEARCH("ST",AG35)))</formula>
    </cfRule>
    <cfRule type="containsText" dxfId="27818" priority="793" operator="containsText" text="RW">
      <formula>NOT(ISERROR(SEARCH("RW",AG35)))</formula>
    </cfRule>
    <cfRule type="containsText" dxfId="27817" priority="794" operator="containsText" text="LW">
      <formula>NOT(ISERROR(SEARCH("LW",AG35)))</formula>
    </cfRule>
    <cfRule type="containsText" dxfId="27816" priority="795" operator="containsText" text="LF">
      <formula>NOT(ISERROR(SEARCH("LF",AG35)))</formula>
    </cfRule>
    <cfRule type="containsText" dxfId="27815" priority="796" operator="containsText" text="CF">
      <formula>NOT(ISERROR(SEARCH("CF",AG35)))</formula>
    </cfRule>
    <cfRule type="containsText" dxfId="27814" priority="797" operator="containsText" text="CF">
      <formula>NOT(ISERROR(SEARCH("CF",AG35)))</formula>
    </cfRule>
    <cfRule type="containsText" dxfId="27813" priority="798" operator="containsText" text="CAM">
      <formula>NOT(ISERROR(SEARCH("CAM",AG35)))</formula>
    </cfRule>
    <cfRule type="containsText" dxfId="27812" priority="799" operator="containsText" text="LM">
      <formula>NOT(ISERROR(SEARCH("LM",AG35)))</formula>
    </cfRule>
    <cfRule type="containsText" dxfId="27811" priority="800" operator="containsText" text="CM">
      <formula>NOT(ISERROR(SEARCH("CM",AG35)))</formula>
    </cfRule>
    <cfRule type="containsText" dxfId="27810" priority="801" operator="containsText" text="RM">
      <formula>NOT(ISERROR(SEARCH("RM",AG35)))</formula>
    </cfRule>
    <cfRule type="containsText" dxfId="27809" priority="802" operator="containsText" text="CDM">
      <formula>NOT(ISERROR(SEARCH("CDM",AG35)))</formula>
    </cfRule>
    <cfRule type="containsText" dxfId="27808" priority="803" operator="containsText" text="LWB">
      <formula>NOT(ISERROR(SEARCH("LWB",AG35)))</formula>
    </cfRule>
    <cfRule type="containsText" dxfId="27807" priority="804" operator="containsText" text="RWB">
      <formula>NOT(ISERROR(SEARCH("RWB",AG35)))</formula>
    </cfRule>
    <cfRule type="containsText" dxfId="27806" priority="805" operator="containsText" text="RB">
      <formula>NOT(ISERROR(SEARCH("RB",AG35)))</formula>
    </cfRule>
    <cfRule type="containsText" dxfId="27805" priority="806" operator="containsText" text="CB">
      <formula>NOT(ISERROR(SEARCH("CB",AG35)))</formula>
    </cfRule>
    <cfRule type="containsText" dxfId="27804" priority="807" operator="containsText" text="LB">
      <formula>NOT(ISERROR(SEARCH("LB",AG35)))</formula>
    </cfRule>
    <cfRule type="containsText" dxfId="27803" priority="808" operator="containsText" text="GK">
      <formula>NOT(ISERROR(SEARCH("GK",AG35)))</formula>
    </cfRule>
  </conditionalFormatting>
  <conditionalFormatting sqref="AF34">
    <cfRule type="containsText" dxfId="27802" priority="776" operator="containsText" text="RW">
      <formula>NOT(ISERROR(SEARCH("RW",AF34)))</formula>
    </cfRule>
    <cfRule type="containsText" dxfId="27801" priority="777" operator="containsText" text="LW">
      <formula>NOT(ISERROR(SEARCH("LW",AF34)))</formula>
    </cfRule>
    <cfRule type="containsText" dxfId="27800" priority="778" operator="containsText" text="LF">
      <formula>NOT(ISERROR(SEARCH("LF",AF34)))</formula>
    </cfRule>
    <cfRule type="containsText" dxfId="27799" priority="779" operator="containsText" text="CF">
      <formula>NOT(ISERROR(SEARCH("CF",AF34)))</formula>
    </cfRule>
    <cfRule type="containsText" dxfId="27798" priority="780" operator="containsText" text="CF">
      <formula>NOT(ISERROR(SEARCH("CF",AF34)))</formula>
    </cfRule>
    <cfRule type="containsText" dxfId="27797" priority="781" operator="containsText" text="CAM">
      <formula>NOT(ISERROR(SEARCH("CAM",AF34)))</formula>
    </cfRule>
    <cfRule type="containsText" dxfId="27796" priority="782" operator="containsText" text="LM">
      <formula>NOT(ISERROR(SEARCH("LM",AF34)))</formula>
    </cfRule>
    <cfRule type="containsText" dxfId="27795" priority="783" operator="containsText" text="CM">
      <formula>NOT(ISERROR(SEARCH("CM",AF34)))</formula>
    </cfRule>
    <cfRule type="containsText" dxfId="27794" priority="784" operator="containsText" text="RM">
      <formula>NOT(ISERROR(SEARCH("RM",AF34)))</formula>
    </cfRule>
    <cfRule type="containsText" dxfId="27793" priority="785" operator="containsText" text="CDM">
      <formula>NOT(ISERROR(SEARCH("CDM",AF34)))</formula>
    </cfRule>
    <cfRule type="containsText" dxfId="27792" priority="786" operator="containsText" text="LWB">
      <formula>NOT(ISERROR(SEARCH("LWB",AF34)))</formula>
    </cfRule>
    <cfRule type="containsText" dxfId="27791" priority="787" operator="containsText" text="RWB">
      <formula>NOT(ISERROR(SEARCH("RWB",AF34)))</formula>
    </cfRule>
    <cfRule type="containsText" dxfId="27790" priority="788" operator="containsText" text="RB">
      <formula>NOT(ISERROR(SEARCH("RB",AF34)))</formula>
    </cfRule>
    <cfRule type="containsText" dxfId="27789" priority="789" operator="containsText" text="CB">
      <formula>NOT(ISERROR(SEARCH("CB",AF34)))</formula>
    </cfRule>
    <cfRule type="containsText" dxfId="27788" priority="790" operator="containsText" text="LB">
      <formula>NOT(ISERROR(SEARCH("LB",AF34)))</formula>
    </cfRule>
    <cfRule type="containsText" dxfId="27787" priority="791" operator="containsText" text="GK">
      <formula>NOT(ISERROR(SEARCH("GK",AF34)))</formula>
    </cfRule>
  </conditionalFormatting>
  <conditionalFormatting sqref="AG34">
    <cfRule type="containsText" dxfId="27786" priority="759" operator="containsText" text="ST">
      <formula>NOT(ISERROR(SEARCH("ST",AG34)))</formula>
    </cfRule>
    <cfRule type="containsText" dxfId="27785" priority="760" operator="containsText" text="RW">
      <formula>NOT(ISERROR(SEARCH("RW",AG34)))</formula>
    </cfRule>
    <cfRule type="containsText" dxfId="27784" priority="761" operator="containsText" text="LW">
      <formula>NOT(ISERROR(SEARCH("LW",AG34)))</formula>
    </cfRule>
    <cfRule type="containsText" dxfId="27783" priority="762" operator="containsText" text="LF">
      <formula>NOT(ISERROR(SEARCH("LF",AG34)))</formula>
    </cfRule>
    <cfRule type="containsText" dxfId="27782" priority="763" operator="containsText" text="CF">
      <formula>NOT(ISERROR(SEARCH("CF",AG34)))</formula>
    </cfRule>
    <cfRule type="containsText" dxfId="27781" priority="764" operator="containsText" text="CF">
      <formula>NOT(ISERROR(SEARCH("CF",AG34)))</formula>
    </cfRule>
    <cfRule type="containsText" dxfId="27780" priority="765" operator="containsText" text="CAM">
      <formula>NOT(ISERROR(SEARCH("CAM",AG34)))</formula>
    </cfRule>
    <cfRule type="containsText" dxfId="27779" priority="766" operator="containsText" text="LM">
      <formula>NOT(ISERROR(SEARCH("LM",AG34)))</formula>
    </cfRule>
    <cfRule type="containsText" dxfId="27778" priority="767" operator="containsText" text="CM">
      <formula>NOT(ISERROR(SEARCH("CM",AG34)))</formula>
    </cfRule>
    <cfRule type="containsText" dxfId="27777" priority="768" operator="containsText" text="RM">
      <formula>NOT(ISERROR(SEARCH("RM",AG34)))</formula>
    </cfRule>
    <cfRule type="containsText" dxfId="27776" priority="769" operator="containsText" text="CDM">
      <formula>NOT(ISERROR(SEARCH("CDM",AG34)))</formula>
    </cfRule>
    <cfRule type="containsText" dxfId="27775" priority="770" operator="containsText" text="LWB">
      <formula>NOT(ISERROR(SEARCH("LWB",AG34)))</formula>
    </cfRule>
    <cfRule type="containsText" dxfId="27774" priority="771" operator="containsText" text="RWB">
      <formula>NOT(ISERROR(SEARCH("RWB",AG34)))</formula>
    </cfRule>
    <cfRule type="containsText" dxfId="27773" priority="772" operator="containsText" text="RB">
      <formula>NOT(ISERROR(SEARCH("RB",AG34)))</formula>
    </cfRule>
    <cfRule type="containsText" dxfId="27772" priority="773" operator="containsText" text="CB">
      <formula>NOT(ISERROR(SEARCH("CB",AG34)))</formula>
    </cfRule>
    <cfRule type="containsText" dxfId="27771" priority="774" operator="containsText" text="LB">
      <formula>NOT(ISERROR(SEARCH("LB",AG34)))</formula>
    </cfRule>
    <cfRule type="containsText" dxfId="27770" priority="775" operator="containsText" text="GK">
      <formula>NOT(ISERROR(SEARCH("GK",AG34)))</formula>
    </cfRule>
  </conditionalFormatting>
  <conditionalFormatting sqref="AG32">
    <cfRule type="containsText" dxfId="27769" priority="742" operator="containsText" text="ST">
      <formula>NOT(ISERROR(SEARCH("ST",AG32)))</formula>
    </cfRule>
    <cfRule type="containsText" dxfId="27768" priority="743" operator="containsText" text="RW">
      <formula>NOT(ISERROR(SEARCH("RW",AG32)))</formula>
    </cfRule>
    <cfRule type="containsText" dxfId="27767" priority="744" operator="containsText" text="LW">
      <formula>NOT(ISERROR(SEARCH("LW",AG32)))</formula>
    </cfRule>
    <cfRule type="containsText" dxfId="27766" priority="745" operator="containsText" text="LF">
      <formula>NOT(ISERROR(SEARCH("LF",AG32)))</formula>
    </cfRule>
    <cfRule type="containsText" dxfId="27765" priority="746" operator="containsText" text="CF">
      <formula>NOT(ISERROR(SEARCH("CF",AG32)))</formula>
    </cfRule>
    <cfRule type="containsText" dxfId="27764" priority="747" operator="containsText" text="CF">
      <formula>NOT(ISERROR(SEARCH("CF",AG32)))</formula>
    </cfRule>
    <cfRule type="containsText" dxfId="27763" priority="748" operator="containsText" text="CAM">
      <formula>NOT(ISERROR(SEARCH("CAM",AG32)))</formula>
    </cfRule>
    <cfRule type="containsText" dxfId="27762" priority="749" operator="containsText" text="LM">
      <formula>NOT(ISERROR(SEARCH("LM",AG32)))</formula>
    </cfRule>
    <cfRule type="containsText" dxfId="27761" priority="750" operator="containsText" text="CM">
      <formula>NOT(ISERROR(SEARCH("CM",AG32)))</formula>
    </cfRule>
    <cfRule type="containsText" dxfId="27760" priority="751" operator="containsText" text="RM">
      <formula>NOT(ISERROR(SEARCH("RM",AG32)))</formula>
    </cfRule>
    <cfRule type="containsText" dxfId="27759" priority="752" operator="containsText" text="CDM">
      <formula>NOT(ISERROR(SEARCH("CDM",AG32)))</formula>
    </cfRule>
    <cfRule type="containsText" dxfId="27758" priority="753" operator="containsText" text="LWB">
      <formula>NOT(ISERROR(SEARCH("LWB",AG32)))</formula>
    </cfRule>
    <cfRule type="containsText" dxfId="27757" priority="754" operator="containsText" text="RWB">
      <formula>NOT(ISERROR(SEARCH("RWB",AG32)))</formula>
    </cfRule>
    <cfRule type="containsText" dxfId="27756" priority="755" operator="containsText" text="RB">
      <formula>NOT(ISERROR(SEARCH("RB",AG32)))</formula>
    </cfRule>
    <cfRule type="containsText" dxfId="27755" priority="756" operator="containsText" text="CB">
      <formula>NOT(ISERROR(SEARCH("CB",AG32)))</formula>
    </cfRule>
    <cfRule type="containsText" dxfId="27754" priority="757" operator="containsText" text="LB">
      <formula>NOT(ISERROR(SEARCH("LB",AG32)))</formula>
    </cfRule>
    <cfRule type="containsText" dxfId="27753" priority="758" operator="containsText" text="GK">
      <formula>NOT(ISERROR(SEARCH("GK",AG32)))</formula>
    </cfRule>
  </conditionalFormatting>
  <conditionalFormatting sqref="AG33">
    <cfRule type="containsText" dxfId="27752" priority="725" operator="containsText" text="ST">
      <formula>NOT(ISERROR(SEARCH("ST",AG33)))</formula>
    </cfRule>
    <cfRule type="containsText" dxfId="27751" priority="726" operator="containsText" text="RW">
      <formula>NOT(ISERROR(SEARCH("RW",AG33)))</formula>
    </cfRule>
    <cfRule type="containsText" dxfId="27750" priority="727" operator="containsText" text="LW">
      <formula>NOT(ISERROR(SEARCH("LW",AG33)))</formula>
    </cfRule>
    <cfRule type="containsText" dxfId="27749" priority="728" operator="containsText" text="LF">
      <formula>NOT(ISERROR(SEARCH("LF",AG33)))</formula>
    </cfRule>
    <cfRule type="containsText" dxfId="27748" priority="729" operator="containsText" text="CF">
      <formula>NOT(ISERROR(SEARCH("CF",AG33)))</formula>
    </cfRule>
    <cfRule type="containsText" dxfId="27747" priority="730" operator="containsText" text="CF">
      <formula>NOT(ISERROR(SEARCH("CF",AG33)))</formula>
    </cfRule>
    <cfRule type="containsText" dxfId="27746" priority="731" operator="containsText" text="CAM">
      <formula>NOT(ISERROR(SEARCH("CAM",AG33)))</formula>
    </cfRule>
    <cfRule type="containsText" dxfId="27745" priority="732" operator="containsText" text="LM">
      <formula>NOT(ISERROR(SEARCH("LM",AG33)))</formula>
    </cfRule>
    <cfRule type="containsText" dxfId="27744" priority="733" operator="containsText" text="CM">
      <formula>NOT(ISERROR(SEARCH("CM",AG33)))</formula>
    </cfRule>
    <cfRule type="containsText" dxfId="27743" priority="734" operator="containsText" text="RM">
      <formula>NOT(ISERROR(SEARCH("RM",AG33)))</formula>
    </cfRule>
    <cfRule type="containsText" dxfId="27742" priority="735" operator="containsText" text="CDM">
      <formula>NOT(ISERROR(SEARCH("CDM",AG33)))</formula>
    </cfRule>
    <cfRule type="containsText" dxfId="27741" priority="736" operator="containsText" text="LWB">
      <formula>NOT(ISERROR(SEARCH("LWB",AG33)))</formula>
    </cfRule>
    <cfRule type="containsText" dxfId="27740" priority="737" operator="containsText" text="RWB">
      <formula>NOT(ISERROR(SEARCH("RWB",AG33)))</formula>
    </cfRule>
    <cfRule type="containsText" dxfId="27739" priority="738" operator="containsText" text="RB">
      <formula>NOT(ISERROR(SEARCH("RB",AG33)))</formula>
    </cfRule>
    <cfRule type="containsText" dxfId="27738" priority="739" operator="containsText" text="CB">
      <formula>NOT(ISERROR(SEARCH("CB",AG33)))</formula>
    </cfRule>
    <cfRule type="containsText" dxfId="27737" priority="740" operator="containsText" text="LB">
      <formula>NOT(ISERROR(SEARCH("LB",AG33)))</formula>
    </cfRule>
    <cfRule type="containsText" dxfId="27736" priority="741" operator="containsText" text="GK">
      <formula>NOT(ISERROR(SEARCH("GK",AG33)))</formula>
    </cfRule>
  </conditionalFormatting>
  <conditionalFormatting sqref="AF36">
    <cfRule type="containsText" dxfId="27735" priority="709" operator="containsText" text="RW">
      <formula>NOT(ISERROR(SEARCH("RW",AF36)))</formula>
    </cfRule>
    <cfRule type="containsText" dxfId="27734" priority="710" operator="containsText" text="LW">
      <formula>NOT(ISERROR(SEARCH("LW",AF36)))</formula>
    </cfRule>
    <cfRule type="containsText" dxfId="27733" priority="711" operator="containsText" text="LF">
      <formula>NOT(ISERROR(SEARCH("LF",AF36)))</formula>
    </cfRule>
    <cfRule type="containsText" dxfId="27732" priority="712" operator="containsText" text="CF">
      <formula>NOT(ISERROR(SEARCH("CF",AF36)))</formula>
    </cfRule>
    <cfRule type="containsText" dxfId="27731" priority="713" operator="containsText" text="CF">
      <formula>NOT(ISERROR(SEARCH("CF",AF36)))</formula>
    </cfRule>
    <cfRule type="containsText" dxfId="27730" priority="714" operator="containsText" text="CAM">
      <formula>NOT(ISERROR(SEARCH("CAM",AF36)))</formula>
    </cfRule>
    <cfRule type="containsText" dxfId="27729" priority="715" operator="containsText" text="LM">
      <formula>NOT(ISERROR(SEARCH("LM",AF36)))</formula>
    </cfRule>
    <cfRule type="containsText" dxfId="27728" priority="716" operator="containsText" text="CM">
      <formula>NOT(ISERROR(SEARCH("CM",AF36)))</formula>
    </cfRule>
    <cfRule type="containsText" dxfId="27727" priority="717" operator="containsText" text="RM">
      <formula>NOT(ISERROR(SEARCH("RM",AF36)))</formula>
    </cfRule>
    <cfRule type="containsText" dxfId="27726" priority="718" operator="containsText" text="CDM">
      <formula>NOT(ISERROR(SEARCH("CDM",AF36)))</formula>
    </cfRule>
    <cfRule type="containsText" dxfId="27725" priority="719" operator="containsText" text="LWB">
      <formula>NOT(ISERROR(SEARCH("LWB",AF36)))</formula>
    </cfRule>
    <cfRule type="containsText" dxfId="27724" priority="720" operator="containsText" text="RWB">
      <formula>NOT(ISERROR(SEARCH("RWB",AF36)))</formula>
    </cfRule>
    <cfRule type="containsText" dxfId="27723" priority="721" operator="containsText" text="RB">
      <formula>NOT(ISERROR(SEARCH("RB",AF36)))</formula>
    </cfRule>
    <cfRule type="containsText" dxfId="27722" priority="722" operator="containsText" text="CB">
      <formula>NOT(ISERROR(SEARCH("CB",AF36)))</formula>
    </cfRule>
    <cfRule type="containsText" dxfId="27721" priority="723" operator="containsText" text="LB">
      <formula>NOT(ISERROR(SEARCH("LB",AF36)))</formula>
    </cfRule>
    <cfRule type="containsText" dxfId="27720" priority="724" operator="containsText" text="GK">
      <formula>NOT(ISERROR(SEARCH("GK",AF36)))</formula>
    </cfRule>
  </conditionalFormatting>
  <conditionalFormatting sqref="AG36">
    <cfRule type="containsText" dxfId="27719" priority="692" operator="containsText" text="ST">
      <formula>NOT(ISERROR(SEARCH("ST",AG36)))</formula>
    </cfRule>
    <cfRule type="containsText" dxfId="27718" priority="693" operator="containsText" text="RW">
      <formula>NOT(ISERROR(SEARCH("RW",AG36)))</formula>
    </cfRule>
    <cfRule type="containsText" dxfId="27717" priority="694" operator="containsText" text="LW">
      <formula>NOT(ISERROR(SEARCH("LW",AG36)))</formula>
    </cfRule>
    <cfRule type="containsText" dxfId="27716" priority="695" operator="containsText" text="LF">
      <formula>NOT(ISERROR(SEARCH("LF",AG36)))</formula>
    </cfRule>
    <cfRule type="containsText" dxfId="27715" priority="696" operator="containsText" text="CF">
      <formula>NOT(ISERROR(SEARCH("CF",AG36)))</formula>
    </cfRule>
    <cfRule type="containsText" dxfId="27714" priority="697" operator="containsText" text="CF">
      <formula>NOT(ISERROR(SEARCH("CF",AG36)))</formula>
    </cfRule>
    <cfRule type="containsText" dxfId="27713" priority="698" operator="containsText" text="CAM">
      <formula>NOT(ISERROR(SEARCH("CAM",AG36)))</formula>
    </cfRule>
    <cfRule type="containsText" dxfId="27712" priority="699" operator="containsText" text="LM">
      <formula>NOT(ISERROR(SEARCH("LM",AG36)))</formula>
    </cfRule>
    <cfRule type="containsText" dxfId="27711" priority="700" operator="containsText" text="CM">
      <formula>NOT(ISERROR(SEARCH("CM",AG36)))</formula>
    </cfRule>
    <cfRule type="containsText" dxfId="27710" priority="701" operator="containsText" text="RM">
      <formula>NOT(ISERROR(SEARCH("RM",AG36)))</formula>
    </cfRule>
    <cfRule type="containsText" dxfId="27709" priority="702" operator="containsText" text="CDM">
      <formula>NOT(ISERROR(SEARCH("CDM",AG36)))</formula>
    </cfRule>
    <cfRule type="containsText" dxfId="27708" priority="703" operator="containsText" text="LWB">
      <formula>NOT(ISERROR(SEARCH("LWB",AG36)))</formula>
    </cfRule>
    <cfRule type="containsText" dxfId="27707" priority="704" operator="containsText" text="RWB">
      <formula>NOT(ISERROR(SEARCH("RWB",AG36)))</formula>
    </cfRule>
    <cfRule type="containsText" dxfId="27706" priority="705" operator="containsText" text="RB">
      <formula>NOT(ISERROR(SEARCH("RB",AG36)))</formula>
    </cfRule>
    <cfRule type="containsText" dxfId="27705" priority="706" operator="containsText" text="CB">
      <formula>NOT(ISERROR(SEARCH("CB",AG36)))</formula>
    </cfRule>
    <cfRule type="containsText" dxfId="27704" priority="707" operator="containsText" text="LB">
      <formula>NOT(ISERROR(SEARCH("LB",AG36)))</formula>
    </cfRule>
    <cfRule type="containsText" dxfId="27703" priority="708" operator="containsText" text="GK">
      <formula>NOT(ISERROR(SEARCH("GK",AG36)))</formula>
    </cfRule>
  </conditionalFormatting>
  <conditionalFormatting sqref="AF40">
    <cfRule type="containsText" dxfId="27702" priority="676" operator="containsText" text="RW">
      <formula>NOT(ISERROR(SEARCH("RW",AF40)))</formula>
    </cfRule>
    <cfRule type="containsText" dxfId="27701" priority="677" operator="containsText" text="LW">
      <formula>NOT(ISERROR(SEARCH("LW",AF40)))</formula>
    </cfRule>
    <cfRule type="containsText" dxfId="27700" priority="678" operator="containsText" text="LF">
      <formula>NOT(ISERROR(SEARCH("LF",AF40)))</formula>
    </cfRule>
    <cfRule type="containsText" dxfId="27699" priority="679" operator="containsText" text="CF">
      <formula>NOT(ISERROR(SEARCH("CF",AF40)))</formula>
    </cfRule>
    <cfRule type="containsText" dxfId="27698" priority="680" operator="containsText" text="CF">
      <formula>NOT(ISERROR(SEARCH("CF",AF40)))</formula>
    </cfRule>
    <cfRule type="containsText" dxfId="27697" priority="681" operator="containsText" text="CAM">
      <formula>NOT(ISERROR(SEARCH("CAM",AF40)))</formula>
    </cfRule>
    <cfRule type="containsText" dxfId="27696" priority="682" operator="containsText" text="LM">
      <formula>NOT(ISERROR(SEARCH("LM",AF40)))</formula>
    </cfRule>
    <cfRule type="containsText" dxfId="27695" priority="683" operator="containsText" text="CM">
      <formula>NOT(ISERROR(SEARCH("CM",AF40)))</formula>
    </cfRule>
    <cfRule type="containsText" dxfId="27694" priority="684" operator="containsText" text="RM">
      <formula>NOT(ISERROR(SEARCH("RM",AF40)))</formula>
    </cfRule>
    <cfRule type="containsText" dxfId="27693" priority="685" operator="containsText" text="CDM">
      <formula>NOT(ISERROR(SEARCH("CDM",AF40)))</formula>
    </cfRule>
    <cfRule type="containsText" dxfId="27692" priority="686" operator="containsText" text="LWB">
      <formula>NOT(ISERROR(SEARCH("LWB",AF40)))</formula>
    </cfRule>
    <cfRule type="containsText" dxfId="27691" priority="687" operator="containsText" text="RWB">
      <formula>NOT(ISERROR(SEARCH("RWB",AF40)))</formula>
    </cfRule>
    <cfRule type="containsText" dxfId="27690" priority="688" operator="containsText" text="RB">
      <formula>NOT(ISERROR(SEARCH("RB",AF40)))</formula>
    </cfRule>
    <cfRule type="containsText" dxfId="27689" priority="689" operator="containsText" text="CB">
      <formula>NOT(ISERROR(SEARCH("CB",AF40)))</formula>
    </cfRule>
    <cfRule type="containsText" dxfId="27688" priority="690" operator="containsText" text="LB">
      <formula>NOT(ISERROR(SEARCH("LB",AF40)))</formula>
    </cfRule>
    <cfRule type="containsText" dxfId="27687" priority="691" operator="containsText" text="GK">
      <formula>NOT(ISERROR(SEARCH("GK",AF40)))</formula>
    </cfRule>
  </conditionalFormatting>
  <conditionalFormatting sqref="AG40">
    <cfRule type="containsText" dxfId="27686" priority="659" operator="containsText" text="ST">
      <formula>NOT(ISERROR(SEARCH("ST",AG40)))</formula>
    </cfRule>
    <cfRule type="containsText" dxfId="27685" priority="660" operator="containsText" text="RW">
      <formula>NOT(ISERROR(SEARCH("RW",AG40)))</formula>
    </cfRule>
    <cfRule type="containsText" dxfId="27684" priority="661" operator="containsText" text="LW">
      <formula>NOT(ISERROR(SEARCH("LW",AG40)))</formula>
    </cfRule>
    <cfRule type="containsText" dxfId="27683" priority="662" operator="containsText" text="LF">
      <formula>NOT(ISERROR(SEARCH("LF",AG40)))</formula>
    </cfRule>
    <cfRule type="containsText" dxfId="27682" priority="663" operator="containsText" text="CF">
      <formula>NOT(ISERROR(SEARCH("CF",AG40)))</formula>
    </cfRule>
    <cfRule type="containsText" dxfId="27681" priority="664" operator="containsText" text="CF">
      <formula>NOT(ISERROR(SEARCH("CF",AG40)))</formula>
    </cfRule>
    <cfRule type="containsText" dxfId="27680" priority="665" operator="containsText" text="CAM">
      <formula>NOT(ISERROR(SEARCH("CAM",AG40)))</formula>
    </cfRule>
    <cfRule type="containsText" dxfId="27679" priority="666" operator="containsText" text="LM">
      <formula>NOT(ISERROR(SEARCH("LM",AG40)))</formula>
    </cfRule>
    <cfRule type="containsText" dxfId="27678" priority="667" operator="containsText" text="CM">
      <formula>NOT(ISERROR(SEARCH("CM",AG40)))</formula>
    </cfRule>
    <cfRule type="containsText" dxfId="27677" priority="668" operator="containsText" text="RM">
      <formula>NOT(ISERROR(SEARCH("RM",AG40)))</formula>
    </cfRule>
    <cfRule type="containsText" dxfId="27676" priority="669" operator="containsText" text="CDM">
      <formula>NOT(ISERROR(SEARCH("CDM",AG40)))</formula>
    </cfRule>
    <cfRule type="containsText" dxfId="27675" priority="670" operator="containsText" text="LWB">
      <formula>NOT(ISERROR(SEARCH("LWB",AG40)))</formula>
    </cfRule>
    <cfRule type="containsText" dxfId="27674" priority="671" operator="containsText" text="RWB">
      <formula>NOT(ISERROR(SEARCH("RWB",AG40)))</formula>
    </cfRule>
    <cfRule type="containsText" dxfId="27673" priority="672" operator="containsText" text="RB">
      <formula>NOT(ISERROR(SEARCH("RB",AG40)))</formula>
    </cfRule>
    <cfRule type="containsText" dxfId="27672" priority="673" operator="containsText" text="CB">
      <formula>NOT(ISERROR(SEARCH("CB",AG40)))</formula>
    </cfRule>
    <cfRule type="containsText" dxfId="27671" priority="674" operator="containsText" text="LB">
      <formula>NOT(ISERROR(SEARCH("LB",AG40)))</formula>
    </cfRule>
    <cfRule type="containsText" dxfId="27670" priority="675" operator="containsText" text="GK">
      <formula>NOT(ISERROR(SEARCH("GK",AG40)))</formula>
    </cfRule>
  </conditionalFormatting>
  <conditionalFormatting sqref="AF42">
    <cfRule type="containsText" dxfId="27669" priority="643" operator="containsText" text="RW">
      <formula>NOT(ISERROR(SEARCH("RW",AF42)))</formula>
    </cfRule>
    <cfRule type="containsText" dxfId="27668" priority="644" operator="containsText" text="LW">
      <formula>NOT(ISERROR(SEARCH("LW",AF42)))</formula>
    </cfRule>
    <cfRule type="containsText" dxfId="27667" priority="645" operator="containsText" text="LF">
      <formula>NOT(ISERROR(SEARCH("LF",AF42)))</formula>
    </cfRule>
    <cfRule type="containsText" dxfId="27666" priority="646" operator="containsText" text="CF">
      <formula>NOT(ISERROR(SEARCH("CF",AF42)))</formula>
    </cfRule>
    <cfRule type="containsText" dxfId="27665" priority="647" operator="containsText" text="CF">
      <formula>NOT(ISERROR(SEARCH("CF",AF42)))</formula>
    </cfRule>
    <cfRule type="containsText" dxfId="27664" priority="648" operator="containsText" text="CAM">
      <formula>NOT(ISERROR(SEARCH("CAM",AF42)))</formula>
    </cfRule>
    <cfRule type="containsText" dxfId="27663" priority="649" operator="containsText" text="LM">
      <formula>NOT(ISERROR(SEARCH("LM",AF42)))</formula>
    </cfRule>
    <cfRule type="containsText" dxfId="27662" priority="650" operator="containsText" text="CM">
      <formula>NOT(ISERROR(SEARCH("CM",AF42)))</formula>
    </cfRule>
    <cfRule type="containsText" dxfId="27661" priority="651" operator="containsText" text="RM">
      <formula>NOT(ISERROR(SEARCH("RM",AF42)))</formula>
    </cfRule>
    <cfRule type="containsText" dxfId="27660" priority="652" operator="containsText" text="CDM">
      <formula>NOT(ISERROR(SEARCH("CDM",AF42)))</formula>
    </cfRule>
    <cfRule type="containsText" dxfId="27659" priority="653" operator="containsText" text="LWB">
      <formula>NOT(ISERROR(SEARCH("LWB",AF42)))</formula>
    </cfRule>
    <cfRule type="containsText" dxfId="27658" priority="654" operator="containsText" text="RWB">
      <formula>NOT(ISERROR(SEARCH("RWB",AF42)))</formula>
    </cfRule>
    <cfRule type="containsText" dxfId="27657" priority="655" operator="containsText" text="RB">
      <formula>NOT(ISERROR(SEARCH("RB",AF42)))</formula>
    </cfRule>
    <cfRule type="containsText" dxfId="27656" priority="656" operator="containsText" text="CB">
      <formula>NOT(ISERROR(SEARCH("CB",AF42)))</formula>
    </cfRule>
    <cfRule type="containsText" dxfId="27655" priority="657" operator="containsText" text="LB">
      <formula>NOT(ISERROR(SEARCH("LB",AF42)))</formula>
    </cfRule>
    <cfRule type="containsText" dxfId="27654" priority="658" operator="containsText" text="GK">
      <formula>NOT(ISERROR(SEARCH("GK",AF42)))</formula>
    </cfRule>
  </conditionalFormatting>
  <conditionalFormatting sqref="AG42">
    <cfRule type="containsText" dxfId="27653" priority="626" operator="containsText" text="ST">
      <formula>NOT(ISERROR(SEARCH("ST",AG42)))</formula>
    </cfRule>
    <cfRule type="containsText" dxfId="27652" priority="627" operator="containsText" text="RW">
      <formula>NOT(ISERROR(SEARCH("RW",AG42)))</formula>
    </cfRule>
    <cfRule type="containsText" dxfId="27651" priority="628" operator="containsText" text="LW">
      <formula>NOT(ISERROR(SEARCH("LW",AG42)))</formula>
    </cfRule>
    <cfRule type="containsText" dxfId="27650" priority="629" operator="containsText" text="LF">
      <formula>NOT(ISERROR(SEARCH("LF",AG42)))</formula>
    </cfRule>
    <cfRule type="containsText" dxfId="27649" priority="630" operator="containsText" text="CF">
      <formula>NOT(ISERROR(SEARCH("CF",AG42)))</formula>
    </cfRule>
    <cfRule type="containsText" dxfId="27648" priority="631" operator="containsText" text="CF">
      <formula>NOT(ISERROR(SEARCH("CF",AG42)))</formula>
    </cfRule>
    <cfRule type="containsText" dxfId="27647" priority="632" operator="containsText" text="CAM">
      <formula>NOT(ISERROR(SEARCH("CAM",AG42)))</formula>
    </cfRule>
    <cfRule type="containsText" dxfId="27646" priority="633" operator="containsText" text="LM">
      <formula>NOT(ISERROR(SEARCH("LM",AG42)))</formula>
    </cfRule>
    <cfRule type="containsText" dxfId="27645" priority="634" operator="containsText" text="CM">
      <formula>NOT(ISERROR(SEARCH("CM",AG42)))</formula>
    </cfRule>
    <cfRule type="containsText" dxfId="27644" priority="635" operator="containsText" text="RM">
      <formula>NOT(ISERROR(SEARCH("RM",AG42)))</formula>
    </cfRule>
    <cfRule type="containsText" dxfId="27643" priority="636" operator="containsText" text="CDM">
      <formula>NOT(ISERROR(SEARCH("CDM",AG42)))</formula>
    </cfRule>
    <cfRule type="containsText" dxfId="27642" priority="637" operator="containsText" text="LWB">
      <formula>NOT(ISERROR(SEARCH("LWB",AG42)))</formula>
    </cfRule>
    <cfRule type="containsText" dxfId="27641" priority="638" operator="containsText" text="RWB">
      <formula>NOT(ISERROR(SEARCH("RWB",AG42)))</formula>
    </cfRule>
    <cfRule type="containsText" dxfId="27640" priority="639" operator="containsText" text="RB">
      <formula>NOT(ISERROR(SEARCH("RB",AG42)))</formula>
    </cfRule>
    <cfRule type="containsText" dxfId="27639" priority="640" operator="containsText" text="CB">
      <formula>NOT(ISERROR(SEARCH("CB",AG42)))</formula>
    </cfRule>
    <cfRule type="containsText" dxfId="27638" priority="641" operator="containsText" text="LB">
      <formula>NOT(ISERROR(SEARCH("LB",AG42)))</formula>
    </cfRule>
    <cfRule type="containsText" dxfId="27637" priority="642" operator="containsText" text="GK">
      <formula>NOT(ISERROR(SEARCH("GK",AG42)))</formula>
    </cfRule>
  </conditionalFormatting>
  <conditionalFormatting sqref="AG43:AG44">
    <cfRule type="containsText" dxfId="27636" priority="609" operator="containsText" text="ST">
      <formula>NOT(ISERROR(SEARCH("ST",AG43)))</formula>
    </cfRule>
    <cfRule type="containsText" dxfId="27635" priority="610" operator="containsText" text="RW">
      <formula>NOT(ISERROR(SEARCH("RW",AG43)))</formula>
    </cfRule>
    <cfRule type="containsText" dxfId="27634" priority="611" operator="containsText" text="LW">
      <formula>NOT(ISERROR(SEARCH("LW",AG43)))</formula>
    </cfRule>
    <cfRule type="containsText" dxfId="27633" priority="612" operator="containsText" text="LF">
      <formula>NOT(ISERROR(SEARCH("LF",AG43)))</formula>
    </cfRule>
    <cfRule type="containsText" dxfId="27632" priority="613" operator="containsText" text="CF">
      <formula>NOT(ISERROR(SEARCH("CF",AG43)))</formula>
    </cfRule>
    <cfRule type="containsText" dxfId="27631" priority="614" operator="containsText" text="CF">
      <formula>NOT(ISERROR(SEARCH("CF",AG43)))</formula>
    </cfRule>
    <cfRule type="containsText" dxfId="27630" priority="615" operator="containsText" text="CAM">
      <formula>NOT(ISERROR(SEARCH("CAM",AG43)))</formula>
    </cfRule>
    <cfRule type="containsText" dxfId="27629" priority="616" operator="containsText" text="LM">
      <formula>NOT(ISERROR(SEARCH("LM",AG43)))</formula>
    </cfRule>
    <cfRule type="containsText" dxfId="27628" priority="617" operator="containsText" text="CM">
      <formula>NOT(ISERROR(SEARCH("CM",AG43)))</formula>
    </cfRule>
    <cfRule type="containsText" dxfId="27627" priority="618" operator="containsText" text="RM">
      <formula>NOT(ISERROR(SEARCH("RM",AG43)))</formula>
    </cfRule>
    <cfRule type="containsText" dxfId="27626" priority="619" operator="containsText" text="CDM">
      <formula>NOT(ISERROR(SEARCH("CDM",AG43)))</formula>
    </cfRule>
    <cfRule type="containsText" dxfId="27625" priority="620" operator="containsText" text="LWB">
      <formula>NOT(ISERROR(SEARCH("LWB",AG43)))</formula>
    </cfRule>
    <cfRule type="containsText" dxfId="27624" priority="621" operator="containsText" text="RWB">
      <formula>NOT(ISERROR(SEARCH("RWB",AG43)))</formula>
    </cfRule>
    <cfRule type="containsText" dxfId="27623" priority="622" operator="containsText" text="RB">
      <formula>NOT(ISERROR(SEARCH("RB",AG43)))</formula>
    </cfRule>
    <cfRule type="containsText" dxfId="27622" priority="623" operator="containsText" text="CB">
      <formula>NOT(ISERROR(SEARCH("CB",AG43)))</formula>
    </cfRule>
    <cfRule type="containsText" dxfId="27621" priority="624" operator="containsText" text="LB">
      <formula>NOT(ISERROR(SEARCH("LB",AG43)))</formula>
    </cfRule>
    <cfRule type="containsText" dxfId="27620" priority="625" operator="containsText" text="GK">
      <formula>NOT(ISERROR(SEARCH("GK",AG43)))</formula>
    </cfRule>
  </conditionalFormatting>
  <conditionalFormatting sqref="AF46">
    <cfRule type="containsText" dxfId="27619" priority="593" operator="containsText" text="RW">
      <formula>NOT(ISERROR(SEARCH("RW",AF46)))</formula>
    </cfRule>
    <cfRule type="containsText" dxfId="27618" priority="594" operator="containsText" text="LW">
      <formula>NOT(ISERROR(SEARCH("LW",AF46)))</formula>
    </cfRule>
    <cfRule type="containsText" dxfId="27617" priority="595" operator="containsText" text="LF">
      <formula>NOT(ISERROR(SEARCH("LF",AF46)))</formula>
    </cfRule>
    <cfRule type="containsText" dxfId="27616" priority="596" operator="containsText" text="CF">
      <formula>NOT(ISERROR(SEARCH("CF",AF46)))</formula>
    </cfRule>
    <cfRule type="containsText" dxfId="27615" priority="597" operator="containsText" text="CF">
      <formula>NOT(ISERROR(SEARCH("CF",AF46)))</formula>
    </cfRule>
    <cfRule type="containsText" dxfId="27614" priority="598" operator="containsText" text="CAM">
      <formula>NOT(ISERROR(SEARCH("CAM",AF46)))</formula>
    </cfRule>
    <cfRule type="containsText" dxfId="27613" priority="599" operator="containsText" text="LM">
      <formula>NOT(ISERROR(SEARCH("LM",AF46)))</formula>
    </cfRule>
    <cfRule type="containsText" dxfId="27612" priority="600" operator="containsText" text="CM">
      <formula>NOT(ISERROR(SEARCH("CM",AF46)))</formula>
    </cfRule>
    <cfRule type="containsText" dxfId="27611" priority="601" operator="containsText" text="RM">
      <formula>NOT(ISERROR(SEARCH("RM",AF46)))</formula>
    </cfRule>
    <cfRule type="containsText" dxfId="27610" priority="602" operator="containsText" text="CDM">
      <formula>NOT(ISERROR(SEARCH("CDM",AF46)))</formula>
    </cfRule>
    <cfRule type="containsText" dxfId="27609" priority="603" operator="containsText" text="LWB">
      <formula>NOT(ISERROR(SEARCH("LWB",AF46)))</formula>
    </cfRule>
    <cfRule type="containsText" dxfId="27608" priority="604" operator="containsText" text="RWB">
      <formula>NOT(ISERROR(SEARCH("RWB",AF46)))</formula>
    </cfRule>
    <cfRule type="containsText" dxfId="27607" priority="605" operator="containsText" text="RB">
      <formula>NOT(ISERROR(SEARCH("RB",AF46)))</formula>
    </cfRule>
    <cfRule type="containsText" dxfId="27606" priority="606" operator="containsText" text="CB">
      <formula>NOT(ISERROR(SEARCH("CB",AF46)))</formula>
    </cfRule>
    <cfRule type="containsText" dxfId="27605" priority="607" operator="containsText" text="LB">
      <formula>NOT(ISERROR(SEARCH("LB",AF46)))</formula>
    </cfRule>
    <cfRule type="containsText" dxfId="27604" priority="608" operator="containsText" text="GK">
      <formula>NOT(ISERROR(SEARCH("GK",AF46)))</formula>
    </cfRule>
  </conditionalFormatting>
  <conditionalFormatting sqref="AG46">
    <cfRule type="containsText" dxfId="27603" priority="576" operator="containsText" text="ST">
      <formula>NOT(ISERROR(SEARCH("ST",AG46)))</formula>
    </cfRule>
    <cfRule type="containsText" dxfId="27602" priority="577" operator="containsText" text="RW">
      <formula>NOT(ISERROR(SEARCH("RW",AG46)))</formula>
    </cfRule>
    <cfRule type="containsText" dxfId="27601" priority="578" operator="containsText" text="LW">
      <formula>NOT(ISERROR(SEARCH("LW",AG46)))</formula>
    </cfRule>
    <cfRule type="containsText" dxfId="27600" priority="579" operator="containsText" text="LF">
      <formula>NOT(ISERROR(SEARCH("LF",AG46)))</formula>
    </cfRule>
    <cfRule type="containsText" dxfId="27599" priority="580" operator="containsText" text="CF">
      <formula>NOT(ISERROR(SEARCH("CF",AG46)))</formula>
    </cfRule>
    <cfRule type="containsText" dxfId="27598" priority="581" operator="containsText" text="CF">
      <formula>NOT(ISERROR(SEARCH("CF",AG46)))</formula>
    </cfRule>
    <cfRule type="containsText" dxfId="27597" priority="582" operator="containsText" text="CAM">
      <formula>NOT(ISERROR(SEARCH("CAM",AG46)))</formula>
    </cfRule>
    <cfRule type="containsText" dxfId="27596" priority="583" operator="containsText" text="LM">
      <formula>NOT(ISERROR(SEARCH("LM",AG46)))</formula>
    </cfRule>
    <cfRule type="containsText" dxfId="27595" priority="584" operator="containsText" text="CM">
      <formula>NOT(ISERROR(SEARCH("CM",AG46)))</formula>
    </cfRule>
    <cfRule type="containsText" dxfId="27594" priority="585" operator="containsText" text="RM">
      <formula>NOT(ISERROR(SEARCH("RM",AG46)))</formula>
    </cfRule>
    <cfRule type="containsText" dxfId="27593" priority="586" operator="containsText" text="CDM">
      <formula>NOT(ISERROR(SEARCH("CDM",AG46)))</formula>
    </cfRule>
    <cfRule type="containsText" dxfId="27592" priority="587" operator="containsText" text="LWB">
      <formula>NOT(ISERROR(SEARCH("LWB",AG46)))</formula>
    </cfRule>
    <cfRule type="containsText" dxfId="27591" priority="588" operator="containsText" text="RWB">
      <formula>NOT(ISERROR(SEARCH("RWB",AG46)))</formula>
    </cfRule>
    <cfRule type="containsText" dxfId="27590" priority="589" operator="containsText" text="RB">
      <formula>NOT(ISERROR(SEARCH("RB",AG46)))</formula>
    </cfRule>
    <cfRule type="containsText" dxfId="27589" priority="590" operator="containsText" text="CB">
      <formula>NOT(ISERROR(SEARCH("CB",AG46)))</formula>
    </cfRule>
    <cfRule type="containsText" dxfId="27588" priority="591" operator="containsText" text="LB">
      <formula>NOT(ISERROR(SEARCH("LB",AG46)))</formula>
    </cfRule>
    <cfRule type="containsText" dxfId="27587" priority="592" operator="containsText" text="GK">
      <formula>NOT(ISERROR(SEARCH("GK",AG46)))</formula>
    </cfRule>
  </conditionalFormatting>
  <conditionalFormatting sqref="AG45">
    <cfRule type="containsText" dxfId="27586" priority="559" operator="containsText" text="ST">
      <formula>NOT(ISERROR(SEARCH("ST",AG45)))</formula>
    </cfRule>
    <cfRule type="containsText" dxfId="27585" priority="560" operator="containsText" text="RW">
      <formula>NOT(ISERROR(SEARCH("RW",AG45)))</formula>
    </cfRule>
    <cfRule type="containsText" dxfId="27584" priority="561" operator="containsText" text="LW">
      <formula>NOT(ISERROR(SEARCH("LW",AG45)))</formula>
    </cfRule>
    <cfRule type="containsText" dxfId="27583" priority="562" operator="containsText" text="LF">
      <formula>NOT(ISERROR(SEARCH("LF",AG45)))</formula>
    </cfRule>
    <cfRule type="containsText" dxfId="27582" priority="563" operator="containsText" text="CF">
      <formula>NOT(ISERROR(SEARCH("CF",AG45)))</formula>
    </cfRule>
    <cfRule type="containsText" dxfId="27581" priority="564" operator="containsText" text="CF">
      <formula>NOT(ISERROR(SEARCH("CF",AG45)))</formula>
    </cfRule>
    <cfRule type="containsText" dxfId="27580" priority="565" operator="containsText" text="CAM">
      <formula>NOT(ISERROR(SEARCH("CAM",AG45)))</formula>
    </cfRule>
    <cfRule type="containsText" dxfId="27579" priority="566" operator="containsText" text="LM">
      <formula>NOT(ISERROR(SEARCH("LM",AG45)))</formula>
    </cfRule>
    <cfRule type="containsText" dxfId="27578" priority="567" operator="containsText" text="CM">
      <formula>NOT(ISERROR(SEARCH("CM",AG45)))</formula>
    </cfRule>
    <cfRule type="containsText" dxfId="27577" priority="568" operator="containsText" text="RM">
      <formula>NOT(ISERROR(SEARCH("RM",AG45)))</formula>
    </cfRule>
    <cfRule type="containsText" dxfId="27576" priority="569" operator="containsText" text="CDM">
      <formula>NOT(ISERROR(SEARCH("CDM",AG45)))</formula>
    </cfRule>
    <cfRule type="containsText" dxfId="27575" priority="570" operator="containsText" text="LWB">
      <formula>NOT(ISERROR(SEARCH("LWB",AG45)))</formula>
    </cfRule>
    <cfRule type="containsText" dxfId="27574" priority="571" operator="containsText" text="RWB">
      <formula>NOT(ISERROR(SEARCH("RWB",AG45)))</formula>
    </cfRule>
    <cfRule type="containsText" dxfId="27573" priority="572" operator="containsText" text="RB">
      <formula>NOT(ISERROR(SEARCH("RB",AG45)))</formula>
    </cfRule>
    <cfRule type="containsText" dxfId="27572" priority="573" operator="containsText" text="CB">
      <formula>NOT(ISERROR(SEARCH("CB",AG45)))</formula>
    </cfRule>
    <cfRule type="containsText" dxfId="27571" priority="574" operator="containsText" text="LB">
      <formula>NOT(ISERROR(SEARCH("LB",AG45)))</formula>
    </cfRule>
    <cfRule type="containsText" dxfId="27570" priority="575" operator="containsText" text="GK">
      <formula>NOT(ISERROR(SEARCH("GK",AG45)))</formula>
    </cfRule>
  </conditionalFormatting>
  <conditionalFormatting sqref="H29">
    <cfRule type="containsText" dxfId="27569" priority="471" operator="containsText" text="HL">
      <formula>NOT(ISERROR(SEARCH("HL",H29)))</formula>
    </cfRule>
    <cfRule type="containsText" dxfId="27568" priority="472" operator="containsText" text="HD">
      <formula>NOT(ISERROR(SEARCH("HD",H29)))</formula>
    </cfRule>
    <cfRule type="containsText" dxfId="27567" priority="473" operator="containsText" text="HW">
      <formula>NOT(ISERROR(SEARCH("HW",H29)))</formula>
    </cfRule>
  </conditionalFormatting>
  <conditionalFormatting sqref="H29">
    <cfRule type="containsText" dxfId="27566" priority="504" operator="containsText" text="AL">
      <formula>NOT(ISERROR(SEARCH("AL",H29)))</formula>
    </cfRule>
    <cfRule type="containsText" dxfId="27565" priority="505" operator="containsText" text="AD">
      <formula>NOT(ISERROR(SEARCH("AD",H29)))</formula>
    </cfRule>
    <cfRule type="containsText" dxfId="27564" priority="506" operator="containsText" text="AW">
      <formula>NOT(ISERROR(SEARCH("AW",H29)))</formula>
    </cfRule>
  </conditionalFormatting>
  <conditionalFormatting sqref="H29">
    <cfRule type="containsText" dxfId="27563" priority="501" operator="containsText" text="HL">
      <formula>NOT(ISERROR(SEARCH("HL",H29)))</formula>
    </cfRule>
    <cfRule type="containsText" dxfId="27562" priority="502" operator="containsText" text="HD">
      <formula>NOT(ISERROR(SEARCH("HD",H29)))</formula>
    </cfRule>
    <cfRule type="containsText" dxfId="27561" priority="503" operator="containsText" text="HW">
      <formula>NOT(ISERROR(SEARCH("HW",H29)))</formula>
    </cfRule>
  </conditionalFormatting>
  <conditionalFormatting sqref="H29">
    <cfRule type="containsText" dxfId="27560" priority="498" operator="containsText" text="AL">
      <formula>NOT(ISERROR(SEARCH("AL",H29)))</formula>
    </cfRule>
    <cfRule type="containsText" dxfId="27559" priority="499" operator="containsText" text="AD">
      <formula>NOT(ISERROR(SEARCH("AD",H29)))</formula>
    </cfRule>
    <cfRule type="containsText" dxfId="27558" priority="500" operator="containsText" text="AW">
      <formula>NOT(ISERROR(SEARCH("AW",H29)))</formula>
    </cfRule>
  </conditionalFormatting>
  <conditionalFormatting sqref="H29">
    <cfRule type="containsText" dxfId="27557" priority="495" operator="containsText" text="HL">
      <formula>NOT(ISERROR(SEARCH("HL",H29)))</formula>
    </cfRule>
    <cfRule type="containsText" dxfId="27556" priority="496" operator="containsText" text="HD">
      <formula>NOT(ISERROR(SEARCH("HD",H29)))</formula>
    </cfRule>
    <cfRule type="containsText" dxfId="27555" priority="497" operator="containsText" text="HW">
      <formula>NOT(ISERROR(SEARCH("HW",H29)))</formula>
    </cfRule>
  </conditionalFormatting>
  <conditionalFormatting sqref="G29">
    <cfRule type="containsText" dxfId="27554" priority="492" operator="containsText" text="AL">
      <formula>NOT(ISERROR(SEARCH("AL",G29)))</formula>
    </cfRule>
    <cfRule type="containsText" dxfId="27553" priority="493" operator="containsText" text="AD">
      <formula>NOT(ISERROR(SEARCH("AD",G29)))</formula>
    </cfRule>
    <cfRule type="containsText" dxfId="27552" priority="494" operator="containsText" text="AW">
      <formula>NOT(ISERROR(SEARCH("AW",G29)))</formula>
    </cfRule>
  </conditionalFormatting>
  <conditionalFormatting sqref="G29">
    <cfRule type="containsText" dxfId="27551" priority="489" operator="containsText" text="HL">
      <formula>NOT(ISERROR(SEARCH("HL",G29)))</formula>
    </cfRule>
    <cfRule type="containsText" dxfId="27550" priority="490" operator="containsText" text="HD">
      <formula>NOT(ISERROR(SEARCH("HD",G29)))</formula>
    </cfRule>
    <cfRule type="containsText" dxfId="27549" priority="491" operator="containsText" text="HW">
      <formula>NOT(ISERROR(SEARCH("HW",G29)))</formula>
    </cfRule>
  </conditionalFormatting>
  <conditionalFormatting sqref="I29">
    <cfRule type="containsText" dxfId="27548" priority="486" operator="containsText" text="AL">
      <formula>NOT(ISERROR(SEARCH("AL",I29)))</formula>
    </cfRule>
    <cfRule type="containsText" dxfId="27547" priority="487" operator="containsText" text="AD">
      <formula>NOT(ISERROR(SEARCH("AD",I29)))</formula>
    </cfRule>
    <cfRule type="containsText" dxfId="27546" priority="488" operator="containsText" text="AW">
      <formula>NOT(ISERROR(SEARCH("AW",I29)))</formula>
    </cfRule>
  </conditionalFormatting>
  <conditionalFormatting sqref="I29">
    <cfRule type="containsText" dxfId="27545" priority="483" operator="containsText" text="HL">
      <formula>NOT(ISERROR(SEARCH("HL",I29)))</formula>
    </cfRule>
    <cfRule type="containsText" dxfId="27544" priority="484" operator="containsText" text="HD">
      <formula>NOT(ISERROR(SEARCH("HD",I29)))</formula>
    </cfRule>
    <cfRule type="containsText" dxfId="27543" priority="485" operator="containsText" text="HW">
      <formula>NOT(ISERROR(SEARCH("HW",I29)))</formula>
    </cfRule>
  </conditionalFormatting>
  <conditionalFormatting sqref="I29">
    <cfRule type="containsText" dxfId="27542" priority="480" operator="containsText" text="AL">
      <formula>NOT(ISERROR(SEARCH("AL",I29)))</formula>
    </cfRule>
    <cfRule type="containsText" dxfId="27541" priority="481" operator="containsText" text="AD">
      <formula>NOT(ISERROR(SEARCH("AD",I29)))</formula>
    </cfRule>
    <cfRule type="containsText" dxfId="27540" priority="482" operator="containsText" text="AW">
      <formula>NOT(ISERROR(SEARCH("AW",I29)))</formula>
    </cfRule>
  </conditionalFormatting>
  <conditionalFormatting sqref="I29">
    <cfRule type="containsText" dxfId="27539" priority="477" operator="containsText" text="HL">
      <formula>NOT(ISERROR(SEARCH("HL",I29)))</formula>
    </cfRule>
    <cfRule type="containsText" dxfId="27538" priority="478" operator="containsText" text="HD">
      <formula>NOT(ISERROR(SEARCH("HD",I29)))</formula>
    </cfRule>
    <cfRule type="containsText" dxfId="27537" priority="479" operator="containsText" text="HW">
      <formula>NOT(ISERROR(SEARCH("HW",I29)))</formula>
    </cfRule>
  </conditionalFormatting>
  <conditionalFormatting sqref="H29">
    <cfRule type="containsText" dxfId="27536" priority="474" operator="containsText" text="AL">
      <formula>NOT(ISERROR(SEARCH("AL",H29)))</formula>
    </cfRule>
    <cfRule type="containsText" dxfId="27535" priority="475" operator="containsText" text="AD">
      <formula>NOT(ISERROR(SEARCH("AD",H29)))</formula>
    </cfRule>
    <cfRule type="containsText" dxfId="27534" priority="476" operator="containsText" text="AW">
      <formula>NOT(ISERROR(SEARCH("AW",H29)))</formula>
    </cfRule>
  </conditionalFormatting>
  <conditionalFormatting sqref="H30">
    <cfRule type="containsText" dxfId="27533" priority="507" operator="containsText" text="HL">
      <formula>NOT(ISERROR(SEARCH("HL",H30)))</formula>
    </cfRule>
    <cfRule type="containsText" dxfId="27532" priority="508" operator="containsText" text="HD">
      <formula>NOT(ISERROR(SEARCH("HD",H30)))</formula>
    </cfRule>
    <cfRule type="containsText" dxfId="27531" priority="509" operator="containsText" text="HW">
      <formula>NOT(ISERROR(SEARCH("HW",H30)))</formula>
    </cfRule>
    <cfRule type="containsText" dxfId="27530" priority="510" operator="containsText" text="AL">
      <formula>NOT(ISERROR(SEARCH("AL",H30)))</formula>
    </cfRule>
    <cfRule type="containsText" dxfId="27529" priority="511" operator="containsText" text="AD">
      <formula>NOT(ISERROR(SEARCH("AD",H30)))</formula>
    </cfRule>
    <cfRule type="containsText" dxfId="27528" priority="512" operator="containsText" text="AW">
      <formula>NOT(ISERROR(SEARCH("AW",H30)))</formula>
    </cfRule>
  </conditionalFormatting>
  <conditionalFormatting sqref="H38">
    <cfRule type="containsText" dxfId="27527" priority="435" operator="containsText" text="HL">
      <formula>NOT(ISERROR(SEARCH("HL",H38)))</formula>
    </cfRule>
    <cfRule type="containsText" dxfId="27526" priority="436" operator="containsText" text="HD">
      <formula>NOT(ISERROR(SEARCH("HD",H38)))</formula>
    </cfRule>
    <cfRule type="containsText" dxfId="27525" priority="437" operator="containsText" text="HW">
      <formula>NOT(ISERROR(SEARCH("HW",H38)))</formula>
    </cfRule>
  </conditionalFormatting>
  <conditionalFormatting sqref="H38">
    <cfRule type="containsText" dxfId="27524" priority="468" operator="containsText" text="AL">
      <formula>NOT(ISERROR(SEARCH("AL",H38)))</formula>
    </cfRule>
    <cfRule type="containsText" dxfId="27523" priority="469" operator="containsText" text="AD">
      <formula>NOT(ISERROR(SEARCH("AD",H38)))</formula>
    </cfRule>
    <cfRule type="containsText" dxfId="27522" priority="470" operator="containsText" text="AW">
      <formula>NOT(ISERROR(SEARCH("AW",H38)))</formula>
    </cfRule>
  </conditionalFormatting>
  <conditionalFormatting sqref="H38">
    <cfRule type="containsText" dxfId="27521" priority="465" operator="containsText" text="HL">
      <formula>NOT(ISERROR(SEARCH("HL",H38)))</formula>
    </cfRule>
    <cfRule type="containsText" dxfId="27520" priority="466" operator="containsText" text="HD">
      <formula>NOT(ISERROR(SEARCH("HD",H38)))</formula>
    </cfRule>
    <cfRule type="containsText" dxfId="27519" priority="467" operator="containsText" text="HW">
      <formula>NOT(ISERROR(SEARCH("HW",H38)))</formula>
    </cfRule>
  </conditionalFormatting>
  <conditionalFormatting sqref="H38">
    <cfRule type="containsText" dxfId="27518" priority="462" operator="containsText" text="AL">
      <formula>NOT(ISERROR(SEARCH("AL",H38)))</formula>
    </cfRule>
    <cfRule type="containsText" dxfId="27517" priority="463" operator="containsText" text="AD">
      <formula>NOT(ISERROR(SEARCH("AD",H38)))</formula>
    </cfRule>
    <cfRule type="containsText" dxfId="27516" priority="464" operator="containsText" text="AW">
      <formula>NOT(ISERROR(SEARCH("AW",H38)))</formula>
    </cfRule>
  </conditionalFormatting>
  <conditionalFormatting sqref="H38">
    <cfRule type="containsText" dxfId="27515" priority="459" operator="containsText" text="HL">
      <formula>NOT(ISERROR(SEARCH("HL",H38)))</formula>
    </cfRule>
    <cfRule type="containsText" dxfId="27514" priority="460" operator="containsText" text="HD">
      <formula>NOT(ISERROR(SEARCH("HD",H38)))</formula>
    </cfRule>
    <cfRule type="containsText" dxfId="27513" priority="461" operator="containsText" text="HW">
      <formula>NOT(ISERROR(SEARCH("HW",H38)))</formula>
    </cfRule>
  </conditionalFormatting>
  <conditionalFormatting sqref="G38">
    <cfRule type="containsText" dxfId="27512" priority="456" operator="containsText" text="AL">
      <formula>NOT(ISERROR(SEARCH("AL",G38)))</formula>
    </cfRule>
    <cfRule type="containsText" dxfId="27511" priority="457" operator="containsText" text="AD">
      <formula>NOT(ISERROR(SEARCH("AD",G38)))</formula>
    </cfRule>
    <cfRule type="containsText" dxfId="27510" priority="458" operator="containsText" text="AW">
      <formula>NOT(ISERROR(SEARCH("AW",G38)))</formula>
    </cfRule>
  </conditionalFormatting>
  <conditionalFormatting sqref="G38">
    <cfRule type="containsText" dxfId="27509" priority="453" operator="containsText" text="HL">
      <formula>NOT(ISERROR(SEARCH("HL",G38)))</formula>
    </cfRule>
    <cfRule type="containsText" dxfId="27508" priority="454" operator="containsText" text="HD">
      <formula>NOT(ISERROR(SEARCH("HD",G38)))</formula>
    </cfRule>
    <cfRule type="containsText" dxfId="27507" priority="455" operator="containsText" text="HW">
      <formula>NOT(ISERROR(SEARCH("HW",G38)))</formula>
    </cfRule>
  </conditionalFormatting>
  <conditionalFormatting sqref="I38">
    <cfRule type="containsText" dxfId="27506" priority="450" operator="containsText" text="AL">
      <formula>NOT(ISERROR(SEARCH("AL",I38)))</formula>
    </cfRule>
    <cfRule type="containsText" dxfId="27505" priority="451" operator="containsText" text="AD">
      <formula>NOT(ISERROR(SEARCH("AD",I38)))</formula>
    </cfRule>
    <cfRule type="containsText" dxfId="27504" priority="452" operator="containsText" text="AW">
      <formula>NOT(ISERROR(SEARCH("AW",I38)))</formula>
    </cfRule>
  </conditionalFormatting>
  <conditionalFormatting sqref="I38">
    <cfRule type="containsText" dxfId="27503" priority="447" operator="containsText" text="HL">
      <formula>NOT(ISERROR(SEARCH("HL",I38)))</formula>
    </cfRule>
    <cfRule type="containsText" dxfId="27502" priority="448" operator="containsText" text="HD">
      <formula>NOT(ISERROR(SEARCH("HD",I38)))</formula>
    </cfRule>
    <cfRule type="containsText" dxfId="27501" priority="449" operator="containsText" text="HW">
      <formula>NOT(ISERROR(SEARCH("HW",I38)))</formula>
    </cfRule>
  </conditionalFormatting>
  <conditionalFormatting sqref="I38">
    <cfRule type="containsText" dxfId="27500" priority="444" operator="containsText" text="AL">
      <formula>NOT(ISERROR(SEARCH("AL",I38)))</formula>
    </cfRule>
    <cfRule type="containsText" dxfId="27499" priority="445" operator="containsText" text="AD">
      <formula>NOT(ISERROR(SEARCH("AD",I38)))</formula>
    </cfRule>
    <cfRule type="containsText" dxfId="27498" priority="446" operator="containsText" text="AW">
      <formula>NOT(ISERROR(SEARCH("AW",I38)))</formula>
    </cfRule>
  </conditionalFormatting>
  <conditionalFormatting sqref="I38">
    <cfRule type="containsText" dxfId="27497" priority="441" operator="containsText" text="HL">
      <formula>NOT(ISERROR(SEARCH("HL",I38)))</formula>
    </cfRule>
    <cfRule type="containsText" dxfId="27496" priority="442" operator="containsText" text="HD">
      <formula>NOT(ISERROR(SEARCH("HD",I38)))</formula>
    </cfRule>
    <cfRule type="containsText" dxfId="27495" priority="443" operator="containsText" text="HW">
      <formula>NOT(ISERROR(SEARCH("HW",I38)))</formula>
    </cfRule>
  </conditionalFormatting>
  <conditionalFormatting sqref="H38">
    <cfRule type="containsText" dxfId="27494" priority="438" operator="containsText" text="AL">
      <formula>NOT(ISERROR(SEARCH("AL",H38)))</formula>
    </cfRule>
    <cfRule type="containsText" dxfId="27493" priority="439" operator="containsText" text="AD">
      <formula>NOT(ISERROR(SEARCH("AD",H38)))</formula>
    </cfRule>
    <cfRule type="containsText" dxfId="27492" priority="440" operator="containsText" text="AW">
      <formula>NOT(ISERROR(SEARCH("AW",H38)))</formula>
    </cfRule>
  </conditionalFormatting>
  <conditionalFormatting sqref="H39">
    <cfRule type="containsText" dxfId="27491" priority="429" operator="containsText" text="HL">
      <formula>NOT(ISERROR(SEARCH("HL",H39)))</formula>
    </cfRule>
    <cfRule type="containsText" dxfId="27490" priority="430" operator="containsText" text="HD">
      <formula>NOT(ISERROR(SEARCH("HD",H39)))</formula>
    </cfRule>
    <cfRule type="containsText" dxfId="27489" priority="431" operator="containsText" text="HW">
      <formula>NOT(ISERROR(SEARCH("HW",H39)))</formula>
    </cfRule>
    <cfRule type="containsText" dxfId="27488" priority="432" operator="containsText" text="AL">
      <formula>NOT(ISERROR(SEARCH("AL",H39)))</formula>
    </cfRule>
    <cfRule type="containsText" dxfId="27487" priority="433" operator="containsText" text="AD">
      <formula>NOT(ISERROR(SEARCH("AD",H39)))</formula>
    </cfRule>
    <cfRule type="containsText" dxfId="27486" priority="434" operator="containsText" text="AW">
      <formula>NOT(ISERROR(SEARCH("AW",H39)))</formula>
    </cfRule>
  </conditionalFormatting>
  <conditionalFormatting sqref="K20">
    <cfRule type="containsText" dxfId="27485" priority="321" operator="containsText" text="HL">
      <formula>NOT(ISERROR(SEARCH("HL",K20)))</formula>
    </cfRule>
    <cfRule type="containsText" dxfId="27484" priority="322" operator="containsText" text="HD">
      <formula>NOT(ISERROR(SEARCH("HD",K20)))</formula>
    </cfRule>
    <cfRule type="containsText" dxfId="27483" priority="323" operator="containsText" text="HW">
      <formula>NOT(ISERROR(SEARCH("HW",K20)))</formula>
    </cfRule>
  </conditionalFormatting>
  <conditionalFormatting sqref="H8">
    <cfRule type="containsText" dxfId="27482" priority="426" operator="containsText" text="AL">
      <formula>NOT(ISERROR(SEARCH("AL",H8)))</formula>
    </cfRule>
    <cfRule type="containsText" dxfId="27481" priority="427" operator="containsText" text="AD">
      <formula>NOT(ISERROR(SEARCH("AD",H8)))</formula>
    </cfRule>
    <cfRule type="containsText" dxfId="27480" priority="428" operator="containsText" text="AW">
      <formula>NOT(ISERROR(SEARCH("AW",H8)))</formula>
    </cfRule>
  </conditionalFormatting>
  <conditionalFormatting sqref="H8">
    <cfRule type="containsText" dxfId="27479" priority="423" operator="containsText" text="HL">
      <formula>NOT(ISERROR(SEARCH("HL",H8)))</formula>
    </cfRule>
    <cfRule type="containsText" dxfId="27478" priority="424" operator="containsText" text="HD">
      <formula>NOT(ISERROR(SEARCH("HD",H8)))</formula>
    </cfRule>
    <cfRule type="containsText" dxfId="27477" priority="425" operator="containsText" text="HW">
      <formula>NOT(ISERROR(SEARCH("HW",H8)))</formula>
    </cfRule>
  </conditionalFormatting>
  <conditionalFormatting sqref="H11:H16">
    <cfRule type="containsText" dxfId="27476" priority="417" operator="containsText" text="HL">
      <formula>NOT(ISERROR(SEARCH("HL",H11)))</formula>
    </cfRule>
    <cfRule type="containsText" dxfId="27475" priority="418" operator="containsText" text="HD">
      <formula>NOT(ISERROR(SEARCH("HD",H11)))</formula>
    </cfRule>
    <cfRule type="containsText" dxfId="27474" priority="419" operator="containsText" text="HW">
      <formula>NOT(ISERROR(SEARCH("HW",H11)))</formula>
    </cfRule>
    <cfRule type="containsText" dxfId="27473" priority="420" operator="containsText" text="AL">
      <formula>NOT(ISERROR(SEARCH("AL",H11)))</formula>
    </cfRule>
    <cfRule type="containsText" dxfId="27472" priority="421" operator="containsText" text="AD">
      <formula>NOT(ISERROR(SEARCH("AD",H11)))</formula>
    </cfRule>
    <cfRule type="containsText" dxfId="27471" priority="422" operator="containsText" text="AW">
      <formula>NOT(ISERROR(SEARCH("AW",H11)))</formula>
    </cfRule>
  </conditionalFormatting>
  <conditionalFormatting sqref="H9:H10">
    <cfRule type="containsText" dxfId="27470" priority="411" operator="containsText" text="HL">
      <formula>NOT(ISERROR(SEARCH("HL",H9)))</formula>
    </cfRule>
    <cfRule type="containsText" dxfId="27469" priority="412" operator="containsText" text="HD">
      <formula>NOT(ISERROR(SEARCH("HD",H9)))</formula>
    </cfRule>
    <cfRule type="containsText" dxfId="27468" priority="413" operator="containsText" text="HW">
      <formula>NOT(ISERROR(SEARCH("HW",H9)))</formula>
    </cfRule>
    <cfRule type="containsText" dxfId="27467" priority="414" operator="containsText" text="AL">
      <formula>NOT(ISERROR(SEARCH("AL",H9)))</formula>
    </cfRule>
    <cfRule type="containsText" dxfId="27466" priority="415" operator="containsText" text="AD">
      <formula>NOT(ISERROR(SEARCH("AD",H9)))</formula>
    </cfRule>
    <cfRule type="containsText" dxfId="27465" priority="416" operator="containsText" text="AW">
      <formula>NOT(ISERROR(SEARCH("AW",H9)))</formula>
    </cfRule>
  </conditionalFormatting>
  <conditionalFormatting sqref="K5:K8">
    <cfRule type="containsText" dxfId="27464" priority="408" operator="containsText" text="AL">
      <formula>NOT(ISERROR(SEARCH("AL",K5)))</formula>
    </cfRule>
    <cfRule type="containsText" dxfId="27463" priority="409" operator="containsText" text="AD">
      <formula>NOT(ISERROR(SEARCH("AD",K5)))</formula>
    </cfRule>
    <cfRule type="containsText" dxfId="27462" priority="410" operator="containsText" text="AW">
      <formula>NOT(ISERROR(SEARCH("AW",K5)))</formula>
    </cfRule>
  </conditionalFormatting>
  <conditionalFormatting sqref="K5:K8">
    <cfRule type="containsText" dxfId="27461" priority="405" operator="containsText" text="HL">
      <formula>NOT(ISERROR(SEARCH("HL",K5)))</formula>
    </cfRule>
    <cfRule type="containsText" dxfId="27460" priority="406" operator="containsText" text="HD">
      <formula>NOT(ISERROR(SEARCH("HD",K5)))</formula>
    </cfRule>
    <cfRule type="containsText" dxfId="27459" priority="407" operator="containsText" text="HW">
      <formula>NOT(ISERROR(SEARCH("HW",K5)))</formula>
    </cfRule>
  </conditionalFormatting>
  <conditionalFormatting sqref="N8">
    <cfRule type="containsText" dxfId="27458" priority="402" operator="containsText" text="AL">
      <formula>NOT(ISERROR(SEARCH("AL",N8)))</formula>
    </cfRule>
    <cfRule type="containsText" dxfId="27457" priority="403" operator="containsText" text="AD">
      <formula>NOT(ISERROR(SEARCH("AD",N8)))</formula>
    </cfRule>
    <cfRule type="containsText" dxfId="27456" priority="404" operator="containsText" text="AW">
      <formula>NOT(ISERROR(SEARCH("AW",N8)))</formula>
    </cfRule>
  </conditionalFormatting>
  <conditionalFormatting sqref="N8">
    <cfRule type="containsText" dxfId="27455" priority="399" operator="containsText" text="HL">
      <formula>NOT(ISERROR(SEARCH("HL",N8)))</formula>
    </cfRule>
    <cfRule type="containsText" dxfId="27454" priority="400" operator="containsText" text="HD">
      <formula>NOT(ISERROR(SEARCH("HD",N8)))</formula>
    </cfRule>
    <cfRule type="containsText" dxfId="27453" priority="401" operator="containsText" text="HW">
      <formula>NOT(ISERROR(SEARCH("HW",N8)))</formula>
    </cfRule>
  </conditionalFormatting>
  <conditionalFormatting sqref="N7:N8">
    <cfRule type="containsText" dxfId="27452" priority="396" operator="containsText" text="AL">
      <formula>NOT(ISERROR(SEARCH("AL",N7)))</formula>
    </cfRule>
    <cfRule type="containsText" dxfId="27451" priority="397" operator="containsText" text="AD">
      <formula>NOT(ISERROR(SEARCH("AD",N7)))</formula>
    </cfRule>
    <cfRule type="containsText" dxfId="27450" priority="398" operator="containsText" text="AW">
      <formula>NOT(ISERROR(SEARCH("AW",N7)))</formula>
    </cfRule>
  </conditionalFormatting>
  <conditionalFormatting sqref="N7:N8">
    <cfRule type="containsText" dxfId="27449" priority="393" operator="containsText" text="HL">
      <formula>NOT(ISERROR(SEARCH("HL",N7)))</formula>
    </cfRule>
    <cfRule type="containsText" dxfId="27448" priority="394" operator="containsText" text="HD">
      <formula>NOT(ISERROR(SEARCH("HD",N7)))</formula>
    </cfRule>
    <cfRule type="containsText" dxfId="27447" priority="395" operator="containsText" text="HW">
      <formula>NOT(ISERROR(SEARCH("HW",N7)))</formula>
    </cfRule>
  </conditionalFormatting>
  <conditionalFormatting sqref="M8">
    <cfRule type="containsText" dxfId="27446" priority="390" operator="containsText" text="AL">
      <formula>NOT(ISERROR(SEARCH("AL",M8)))</formula>
    </cfRule>
    <cfRule type="containsText" dxfId="27445" priority="391" operator="containsText" text="AD">
      <formula>NOT(ISERROR(SEARCH("AD",M8)))</formula>
    </cfRule>
    <cfRule type="containsText" dxfId="27444" priority="392" operator="containsText" text="AW">
      <formula>NOT(ISERROR(SEARCH("AW",M8)))</formula>
    </cfRule>
  </conditionalFormatting>
  <conditionalFormatting sqref="M8">
    <cfRule type="containsText" dxfId="27443" priority="387" operator="containsText" text="HL">
      <formula>NOT(ISERROR(SEARCH("HL",M8)))</formula>
    </cfRule>
    <cfRule type="containsText" dxfId="27442" priority="388" operator="containsText" text="HD">
      <formula>NOT(ISERROR(SEARCH("HD",M8)))</formula>
    </cfRule>
    <cfRule type="containsText" dxfId="27441" priority="389" operator="containsText" text="HW">
      <formula>NOT(ISERROR(SEARCH("HW",M8)))</formula>
    </cfRule>
  </conditionalFormatting>
  <conditionalFormatting sqref="M10:M16">
    <cfRule type="containsText" dxfId="27440" priority="381" operator="containsText" text="HL">
      <formula>NOT(ISERROR(SEARCH("HL",M10)))</formula>
    </cfRule>
    <cfRule type="containsText" dxfId="27439" priority="382" operator="containsText" text="HD">
      <formula>NOT(ISERROR(SEARCH("HD",M10)))</formula>
    </cfRule>
    <cfRule type="containsText" dxfId="27438" priority="383" operator="containsText" text="HW">
      <formula>NOT(ISERROR(SEARCH("HW",M10)))</formula>
    </cfRule>
    <cfRule type="containsText" dxfId="27437" priority="384" operator="containsText" text="AL">
      <formula>NOT(ISERROR(SEARCH("AL",M10)))</formula>
    </cfRule>
    <cfRule type="containsText" dxfId="27436" priority="385" operator="containsText" text="AD">
      <formula>NOT(ISERROR(SEARCH("AD",M10)))</formula>
    </cfRule>
    <cfRule type="containsText" dxfId="27435" priority="386" operator="containsText" text="AW">
      <formula>NOT(ISERROR(SEARCH("AW",M10)))</formula>
    </cfRule>
  </conditionalFormatting>
  <conditionalFormatting sqref="M9">
    <cfRule type="containsText" dxfId="27434" priority="375" operator="containsText" text="HL">
      <formula>NOT(ISERROR(SEARCH("HL",M9)))</formula>
    </cfRule>
    <cfRule type="containsText" dxfId="27433" priority="376" operator="containsText" text="HD">
      <formula>NOT(ISERROR(SEARCH("HD",M9)))</formula>
    </cfRule>
    <cfRule type="containsText" dxfId="27432" priority="377" operator="containsText" text="HW">
      <formula>NOT(ISERROR(SEARCH("HW",M9)))</formula>
    </cfRule>
    <cfRule type="containsText" dxfId="27431" priority="378" operator="containsText" text="AL">
      <formula>NOT(ISERROR(SEARCH("AL",M9)))</formula>
    </cfRule>
    <cfRule type="containsText" dxfId="27430" priority="379" operator="containsText" text="AD">
      <formula>NOT(ISERROR(SEARCH("AD",M9)))</formula>
    </cfRule>
    <cfRule type="containsText" dxfId="27429" priority="380" operator="containsText" text="AW">
      <formula>NOT(ISERROR(SEARCH("AW",M9)))</formula>
    </cfRule>
  </conditionalFormatting>
  <conditionalFormatting sqref="N20">
    <cfRule type="containsText" dxfId="27428" priority="366" operator="containsText" text="AL">
      <formula>NOT(ISERROR(SEARCH("AL",N20)))</formula>
    </cfRule>
    <cfRule type="containsText" dxfId="27427" priority="367" operator="containsText" text="AD">
      <formula>NOT(ISERROR(SEARCH("AD",N20)))</formula>
    </cfRule>
    <cfRule type="containsText" dxfId="27426" priority="368" operator="containsText" text="AW">
      <formula>NOT(ISERROR(SEARCH("AW",N20)))</formula>
    </cfRule>
  </conditionalFormatting>
  <conditionalFormatting sqref="N20">
    <cfRule type="containsText" dxfId="27425" priority="363" operator="containsText" text="HL">
      <formula>NOT(ISERROR(SEARCH("HL",N20)))</formula>
    </cfRule>
    <cfRule type="containsText" dxfId="27424" priority="364" operator="containsText" text="HD">
      <formula>NOT(ISERROR(SEARCH("HD",N20)))</formula>
    </cfRule>
    <cfRule type="containsText" dxfId="27423" priority="365" operator="containsText" text="HW">
      <formula>NOT(ISERROR(SEARCH("HW",N20)))</formula>
    </cfRule>
  </conditionalFormatting>
  <conditionalFormatting sqref="N20">
    <cfRule type="containsText" dxfId="27422" priority="360" operator="containsText" text="AL">
      <formula>NOT(ISERROR(SEARCH("AL",N20)))</formula>
    </cfRule>
    <cfRule type="containsText" dxfId="27421" priority="361" operator="containsText" text="AD">
      <formula>NOT(ISERROR(SEARCH("AD",N20)))</formula>
    </cfRule>
    <cfRule type="containsText" dxfId="27420" priority="362" operator="containsText" text="AW">
      <formula>NOT(ISERROR(SEARCH("AW",N20)))</formula>
    </cfRule>
  </conditionalFormatting>
  <conditionalFormatting sqref="N20">
    <cfRule type="containsText" dxfId="27419" priority="357" operator="containsText" text="HL">
      <formula>NOT(ISERROR(SEARCH("HL",N20)))</formula>
    </cfRule>
    <cfRule type="containsText" dxfId="27418" priority="358" operator="containsText" text="HD">
      <formula>NOT(ISERROR(SEARCH("HD",N20)))</formula>
    </cfRule>
    <cfRule type="containsText" dxfId="27417" priority="359" operator="containsText" text="HW">
      <formula>NOT(ISERROR(SEARCH("HW",N20)))</formula>
    </cfRule>
  </conditionalFormatting>
  <conditionalFormatting sqref="M20">
    <cfRule type="containsText" dxfId="27416" priority="354" operator="containsText" text="AL">
      <formula>NOT(ISERROR(SEARCH("AL",M20)))</formula>
    </cfRule>
    <cfRule type="containsText" dxfId="27415" priority="355" operator="containsText" text="AD">
      <formula>NOT(ISERROR(SEARCH("AD",M20)))</formula>
    </cfRule>
    <cfRule type="containsText" dxfId="27414" priority="356" operator="containsText" text="AW">
      <formula>NOT(ISERROR(SEARCH("AW",M20)))</formula>
    </cfRule>
  </conditionalFormatting>
  <conditionalFormatting sqref="M20">
    <cfRule type="containsText" dxfId="27413" priority="351" operator="containsText" text="HL">
      <formula>NOT(ISERROR(SEARCH("HL",M20)))</formula>
    </cfRule>
    <cfRule type="containsText" dxfId="27412" priority="352" operator="containsText" text="HD">
      <formula>NOT(ISERROR(SEARCH("HD",M20)))</formula>
    </cfRule>
    <cfRule type="containsText" dxfId="27411" priority="353" operator="containsText" text="HW">
      <formula>NOT(ISERROR(SEARCH("HW",M20)))</formula>
    </cfRule>
  </conditionalFormatting>
  <conditionalFormatting sqref="K19">
    <cfRule type="containsText" dxfId="27410" priority="348" operator="containsText" text="AL">
      <formula>NOT(ISERROR(SEARCH("AL",K19)))</formula>
    </cfRule>
    <cfRule type="containsText" dxfId="27409" priority="349" operator="containsText" text="AD">
      <formula>NOT(ISERROR(SEARCH("AD",K19)))</formula>
    </cfRule>
    <cfRule type="containsText" dxfId="27408" priority="350" operator="containsText" text="AW">
      <formula>NOT(ISERROR(SEARCH("AW",K19)))</formula>
    </cfRule>
  </conditionalFormatting>
  <conditionalFormatting sqref="K19">
    <cfRule type="containsText" dxfId="27407" priority="345" operator="containsText" text="HL">
      <formula>NOT(ISERROR(SEARCH("HL",K19)))</formula>
    </cfRule>
    <cfRule type="containsText" dxfId="27406" priority="346" operator="containsText" text="HD">
      <formula>NOT(ISERROR(SEARCH("HD",K19)))</formula>
    </cfRule>
    <cfRule type="containsText" dxfId="27405" priority="347" operator="containsText" text="HW">
      <formula>NOT(ISERROR(SEARCH("HW",K19)))</formula>
    </cfRule>
  </conditionalFormatting>
  <conditionalFormatting sqref="N19">
    <cfRule type="containsText" dxfId="27404" priority="342" operator="containsText" text="AL">
      <formula>NOT(ISERROR(SEARCH("AL",N19)))</formula>
    </cfRule>
    <cfRule type="containsText" dxfId="27403" priority="343" operator="containsText" text="AD">
      <formula>NOT(ISERROR(SEARCH("AD",N19)))</formula>
    </cfRule>
    <cfRule type="containsText" dxfId="27402" priority="344" operator="containsText" text="AW">
      <formula>NOT(ISERROR(SEARCH("AW",N19)))</formula>
    </cfRule>
  </conditionalFormatting>
  <conditionalFormatting sqref="N19">
    <cfRule type="containsText" dxfId="27401" priority="339" operator="containsText" text="HL">
      <formula>NOT(ISERROR(SEARCH("HL",N19)))</formula>
    </cfRule>
    <cfRule type="containsText" dxfId="27400" priority="340" operator="containsText" text="HD">
      <formula>NOT(ISERROR(SEARCH("HD",N19)))</formula>
    </cfRule>
    <cfRule type="containsText" dxfId="27399" priority="341" operator="containsText" text="HW">
      <formula>NOT(ISERROR(SEARCH("HW",N19)))</formula>
    </cfRule>
  </conditionalFormatting>
  <conditionalFormatting sqref="N19">
    <cfRule type="containsText" dxfId="27398" priority="336" operator="containsText" text="AL">
      <formula>NOT(ISERROR(SEARCH("AL",N19)))</formula>
    </cfRule>
    <cfRule type="containsText" dxfId="27397" priority="337" operator="containsText" text="AD">
      <formula>NOT(ISERROR(SEARCH("AD",N19)))</formula>
    </cfRule>
    <cfRule type="containsText" dxfId="27396" priority="338" operator="containsText" text="AW">
      <formula>NOT(ISERROR(SEARCH("AW",N19)))</formula>
    </cfRule>
  </conditionalFormatting>
  <conditionalFormatting sqref="N19">
    <cfRule type="containsText" dxfId="27395" priority="333" operator="containsText" text="HL">
      <formula>NOT(ISERROR(SEARCH("HL",N19)))</formula>
    </cfRule>
    <cfRule type="containsText" dxfId="27394" priority="334" operator="containsText" text="HD">
      <formula>NOT(ISERROR(SEARCH("HD",N19)))</formula>
    </cfRule>
    <cfRule type="containsText" dxfId="27393" priority="335" operator="containsText" text="HW">
      <formula>NOT(ISERROR(SEARCH("HW",N19)))</formula>
    </cfRule>
  </conditionalFormatting>
  <conditionalFormatting sqref="M19">
    <cfRule type="containsText" dxfId="27392" priority="330" operator="containsText" text="AL">
      <formula>NOT(ISERROR(SEARCH("AL",M19)))</formula>
    </cfRule>
    <cfRule type="containsText" dxfId="27391" priority="331" operator="containsText" text="AD">
      <formula>NOT(ISERROR(SEARCH("AD",M19)))</formula>
    </cfRule>
    <cfRule type="containsText" dxfId="27390" priority="332" operator="containsText" text="AW">
      <formula>NOT(ISERROR(SEARCH("AW",M19)))</formula>
    </cfRule>
  </conditionalFormatting>
  <conditionalFormatting sqref="M19">
    <cfRule type="containsText" dxfId="27389" priority="327" operator="containsText" text="HL">
      <formula>NOT(ISERROR(SEARCH("HL",M19)))</formula>
    </cfRule>
    <cfRule type="containsText" dxfId="27388" priority="328" operator="containsText" text="HD">
      <formula>NOT(ISERROR(SEARCH("HD",M19)))</formula>
    </cfRule>
    <cfRule type="containsText" dxfId="27387" priority="329" operator="containsText" text="HW">
      <formula>NOT(ISERROR(SEARCH("HW",M19)))</formula>
    </cfRule>
  </conditionalFormatting>
  <conditionalFormatting sqref="M20:M24">
    <cfRule type="containsText" dxfId="27386" priority="369" operator="containsText" text="HL">
      <formula>NOT(ISERROR(SEARCH("HL",M20)))</formula>
    </cfRule>
    <cfRule type="containsText" dxfId="27385" priority="370" operator="containsText" text="HD">
      <formula>NOT(ISERROR(SEARCH("HD",M20)))</formula>
    </cfRule>
    <cfRule type="containsText" dxfId="27384" priority="371" operator="containsText" text="HW">
      <formula>NOT(ISERROR(SEARCH("HW",M20)))</formula>
    </cfRule>
    <cfRule type="containsText" dxfId="27383" priority="372" operator="containsText" text="AL">
      <formula>NOT(ISERROR(SEARCH("AL",M20)))</formula>
    </cfRule>
    <cfRule type="containsText" dxfId="27382" priority="373" operator="containsText" text="AD">
      <formula>NOT(ISERROR(SEARCH("AD",M20)))</formula>
    </cfRule>
    <cfRule type="containsText" dxfId="27381" priority="374" operator="containsText" text="AW">
      <formula>NOT(ISERROR(SEARCH("AW",M20)))</formula>
    </cfRule>
  </conditionalFormatting>
  <conditionalFormatting sqref="K20">
    <cfRule type="containsText" dxfId="27380" priority="324" operator="containsText" text="AL">
      <formula>NOT(ISERROR(SEARCH("AL",K20)))</formula>
    </cfRule>
    <cfRule type="containsText" dxfId="27379" priority="325" operator="containsText" text="AD">
      <formula>NOT(ISERROR(SEARCH("AD",K20)))</formula>
    </cfRule>
    <cfRule type="containsText" dxfId="27378" priority="326" operator="containsText" text="AW">
      <formula>NOT(ISERROR(SEARCH("AW",K20)))</formula>
    </cfRule>
  </conditionalFormatting>
  <conditionalFormatting sqref="Y61:Y75">
    <cfRule type="containsText" dxfId="27377" priority="304" operator="containsText" text="RW">
      <formula>NOT(ISERROR(SEARCH("RW",Y61)))</formula>
    </cfRule>
    <cfRule type="containsText" dxfId="27376" priority="305" operator="containsText" text="LW">
      <formula>NOT(ISERROR(SEARCH("LW",Y61)))</formula>
    </cfRule>
    <cfRule type="containsText" dxfId="27375" priority="306" operator="containsText" text="LF">
      <formula>NOT(ISERROR(SEARCH("LF",Y61)))</formula>
    </cfRule>
    <cfRule type="containsText" dxfId="27374" priority="307" operator="containsText" text="CF">
      <formula>NOT(ISERROR(SEARCH("CF",Y61)))</formula>
    </cfRule>
    <cfRule type="containsText" dxfId="27373" priority="308" operator="containsText" text="CF">
      <formula>NOT(ISERROR(SEARCH("CF",Y61)))</formula>
    </cfRule>
    <cfRule type="containsText" dxfId="27372" priority="309" operator="containsText" text="CAM">
      <formula>NOT(ISERROR(SEARCH("CAM",Y61)))</formula>
    </cfRule>
    <cfRule type="containsText" dxfId="27371" priority="310" operator="containsText" text="LM">
      <formula>NOT(ISERROR(SEARCH("LM",Y61)))</formula>
    </cfRule>
    <cfRule type="containsText" dxfId="27370" priority="311" operator="containsText" text="CM">
      <formula>NOT(ISERROR(SEARCH("CM",Y61)))</formula>
    </cfRule>
    <cfRule type="containsText" dxfId="27369" priority="312" operator="containsText" text="RM">
      <formula>NOT(ISERROR(SEARCH("RM",Y61)))</formula>
    </cfRule>
    <cfRule type="containsText" dxfId="27368" priority="313" operator="containsText" text="CDM">
      <formula>NOT(ISERROR(SEARCH("CDM",Y61)))</formula>
    </cfRule>
    <cfRule type="containsText" dxfId="27367" priority="314" operator="containsText" text="LWB">
      <formula>NOT(ISERROR(SEARCH("LWB",Y61)))</formula>
    </cfRule>
    <cfRule type="containsText" dxfId="27366" priority="315" operator="containsText" text="RWB">
      <formula>NOT(ISERROR(SEARCH("RWB",Y61)))</formula>
    </cfRule>
    <cfRule type="containsText" dxfId="27365" priority="316" operator="containsText" text="RB">
      <formula>NOT(ISERROR(SEARCH("RB",Y61)))</formula>
    </cfRule>
    <cfRule type="containsText" dxfId="27364" priority="317" operator="containsText" text="CB">
      <formula>NOT(ISERROR(SEARCH("CB",Y61)))</formula>
    </cfRule>
    <cfRule type="containsText" dxfId="27363" priority="318" operator="containsText" text="LB">
      <formula>NOT(ISERROR(SEARCH("LB",Y61)))</formula>
    </cfRule>
    <cfRule type="containsText" dxfId="27362" priority="319" operator="containsText" text="GK">
      <formula>NOT(ISERROR(SEARCH("GK",Y61)))</formula>
    </cfRule>
    <cfRule type="containsText" dxfId="27361" priority="320" operator="containsText" text="ST">
      <formula>NOT(ISERROR(SEARCH("ST",Y61)))</formula>
    </cfRule>
  </conditionalFormatting>
  <conditionalFormatting sqref="Z62:Z75">
    <cfRule type="containsText" dxfId="27360" priority="287" operator="containsText" text="ST">
      <formula>NOT(ISERROR(SEARCH("ST",Z62)))</formula>
    </cfRule>
    <cfRule type="containsText" dxfId="27359" priority="288" operator="containsText" text="RW">
      <formula>NOT(ISERROR(SEARCH("RW",Z62)))</formula>
    </cfRule>
    <cfRule type="containsText" dxfId="27358" priority="289" operator="containsText" text="LW">
      <formula>NOT(ISERROR(SEARCH("LW",Z62)))</formula>
    </cfRule>
    <cfRule type="containsText" dxfId="27357" priority="290" operator="containsText" text="LF">
      <formula>NOT(ISERROR(SEARCH("LF",Z62)))</formula>
    </cfRule>
    <cfRule type="containsText" dxfId="27356" priority="291" operator="containsText" text="CF">
      <formula>NOT(ISERROR(SEARCH("CF",Z62)))</formula>
    </cfRule>
    <cfRule type="containsText" dxfId="27355" priority="292" operator="containsText" text="CF">
      <formula>NOT(ISERROR(SEARCH("CF",Z62)))</formula>
    </cfRule>
    <cfRule type="containsText" dxfId="27354" priority="293" operator="containsText" text="CAM">
      <formula>NOT(ISERROR(SEARCH("CAM",Z62)))</formula>
    </cfRule>
    <cfRule type="containsText" dxfId="27353" priority="294" operator="containsText" text="LM">
      <formula>NOT(ISERROR(SEARCH("LM",Z62)))</formula>
    </cfRule>
    <cfRule type="containsText" dxfId="27352" priority="295" operator="containsText" text="CM">
      <formula>NOT(ISERROR(SEARCH("CM",Z62)))</formula>
    </cfRule>
    <cfRule type="containsText" dxfId="27351" priority="296" operator="containsText" text="RM">
      <formula>NOT(ISERROR(SEARCH("RM",Z62)))</formula>
    </cfRule>
    <cfRule type="containsText" dxfId="27350" priority="297" operator="containsText" text="CDM">
      <formula>NOT(ISERROR(SEARCH("CDM",Z62)))</formula>
    </cfRule>
    <cfRule type="containsText" dxfId="27349" priority="298" operator="containsText" text="LWB">
      <formula>NOT(ISERROR(SEARCH("LWB",Z62)))</formula>
    </cfRule>
    <cfRule type="containsText" dxfId="27348" priority="299" operator="containsText" text="RWB">
      <formula>NOT(ISERROR(SEARCH("RWB",Z62)))</formula>
    </cfRule>
    <cfRule type="containsText" dxfId="27347" priority="300" operator="containsText" text="RB">
      <formula>NOT(ISERROR(SEARCH("RB",Z62)))</formula>
    </cfRule>
    <cfRule type="containsText" dxfId="27346" priority="301" operator="containsText" text="CB">
      <formula>NOT(ISERROR(SEARCH("CB",Z62)))</formula>
    </cfRule>
    <cfRule type="containsText" dxfId="27345" priority="302" operator="containsText" text="LB">
      <formula>NOT(ISERROR(SEARCH("LB",Z62)))</formula>
    </cfRule>
    <cfRule type="containsText" dxfId="27344" priority="303" operator="containsText" text="GK">
      <formula>NOT(ISERROR(SEARCH("GK",Z62)))</formula>
    </cfRule>
  </conditionalFormatting>
  <conditionalFormatting sqref="Z62:Z75">
    <cfRule type="cellIs" dxfId="27343" priority="281" operator="between">
      <formula>90</formula>
      <formula>99</formula>
    </cfRule>
    <cfRule type="cellIs" dxfId="27342" priority="282" operator="between">
      <formula>40</formula>
      <formula>49</formula>
    </cfRule>
    <cfRule type="cellIs" dxfId="27341" priority="283" operator="between">
      <formula>50</formula>
      <formula>59</formula>
    </cfRule>
    <cfRule type="cellIs" dxfId="27340" priority="284" operator="between">
      <formula>60</formula>
      <formula>69</formula>
    </cfRule>
    <cfRule type="cellIs" dxfId="27339" priority="285" operator="between">
      <formula>70</formula>
      <formula>79</formula>
    </cfRule>
    <cfRule type="cellIs" dxfId="27338" priority="286" operator="between">
      <formula>80</formula>
      <formula>89</formula>
    </cfRule>
  </conditionalFormatting>
  <conditionalFormatting sqref="Y76:Y90">
    <cfRule type="containsText" dxfId="27337" priority="264" operator="containsText" text="RW">
      <formula>NOT(ISERROR(SEARCH("RW",Y76)))</formula>
    </cfRule>
    <cfRule type="containsText" dxfId="27336" priority="265" operator="containsText" text="LW">
      <formula>NOT(ISERROR(SEARCH("LW",Y76)))</formula>
    </cfRule>
    <cfRule type="containsText" dxfId="27335" priority="266" operator="containsText" text="LF">
      <formula>NOT(ISERROR(SEARCH("LF",Y76)))</formula>
    </cfRule>
    <cfRule type="containsText" dxfId="27334" priority="267" operator="containsText" text="CF">
      <formula>NOT(ISERROR(SEARCH("CF",Y76)))</formula>
    </cfRule>
    <cfRule type="containsText" dxfId="27333" priority="268" operator="containsText" text="CF">
      <formula>NOT(ISERROR(SEARCH("CF",Y76)))</formula>
    </cfRule>
    <cfRule type="containsText" dxfId="27332" priority="269" operator="containsText" text="CAM">
      <formula>NOT(ISERROR(SEARCH("CAM",Y76)))</formula>
    </cfRule>
    <cfRule type="containsText" dxfId="27331" priority="270" operator="containsText" text="LM">
      <formula>NOT(ISERROR(SEARCH("LM",Y76)))</formula>
    </cfRule>
    <cfRule type="containsText" dxfId="27330" priority="271" operator="containsText" text="CM">
      <formula>NOT(ISERROR(SEARCH("CM",Y76)))</formula>
    </cfRule>
    <cfRule type="containsText" dxfId="27329" priority="272" operator="containsText" text="RM">
      <formula>NOT(ISERROR(SEARCH("RM",Y76)))</formula>
    </cfRule>
    <cfRule type="containsText" dxfId="27328" priority="273" operator="containsText" text="CDM">
      <formula>NOT(ISERROR(SEARCH("CDM",Y76)))</formula>
    </cfRule>
    <cfRule type="containsText" dxfId="27327" priority="274" operator="containsText" text="LWB">
      <formula>NOT(ISERROR(SEARCH("LWB",Y76)))</formula>
    </cfRule>
    <cfRule type="containsText" dxfId="27326" priority="275" operator="containsText" text="RWB">
      <formula>NOT(ISERROR(SEARCH("RWB",Y76)))</formula>
    </cfRule>
    <cfRule type="containsText" dxfId="27325" priority="276" operator="containsText" text="RB">
      <formula>NOT(ISERROR(SEARCH("RB",Y76)))</formula>
    </cfRule>
    <cfRule type="containsText" dxfId="27324" priority="277" operator="containsText" text="CB">
      <formula>NOT(ISERROR(SEARCH("CB",Y76)))</formula>
    </cfRule>
    <cfRule type="containsText" dxfId="27323" priority="278" operator="containsText" text="LB">
      <formula>NOT(ISERROR(SEARCH("LB",Y76)))</formula>
    </cfRule>
    <cfRule type="containsText" dxfId="27322" priority="279" operator="containsText" text="GK">
      <formula>NOT(ISERROR(SEARCH("GK",Y76)))</formula>
    </cfRule>
    <cfRule type="containsText" dxfId="27321" priority="280" operator="containsText" text="ST">
      <formula>NOT(ISERROR(SEARCH("ST",Y76)))</formula>
    </cfRule>
  </conditionalFormatting>
  <conditionalFormatting sqref="Z76:Z90">
    <cfRule type="containsText" dxfId="27320" priority="247" operator="containsText" text="ST">
      <formula>NOT(ISERROR(SEARCH("ST",Z76)))</formula>
    </cfRule>
    <cfRule type="containsText" dxfId="27319" priority="248" operator="containsText" text="RW">
      <formula>NOT(ISERROR(SEARCH("RW",Z76)))</formula>
    </cfRule>
    <cfRule type="containsText" dxfId="27318" priority="249" operator="containsText" text="LW">
      <formula>NOT(ISERROR(SEARCH("LW",Z76)))</formula>
    </cfRule>
    <cfRule type="containsText" dxfId="27317" priority="250" operator="containsText" text="LF">
      <formula>NOT(ISERROR(SEARCH("LF",Z76)))</formula>
    </cfRule>
    <cfRule type="containsText" dxfId="27316" priority="251" operator="containsText" text="CF">
      <formula>NOT(ISERROR(SEARCH("CF",Z76)))</formula>
    </cfRule>
    <cfRule type="containsText" dxfId="27315" priority="252" operator="containsText" text="CF">
      <formula>NOT(ISERROR(SEARCH("CF",Z76)))</formula>
    </cfRule>
    <cfRule type="containsText" dxfId="27314" priority="253" operator="containsText" text="CAM">
      <formula>NOT(ISERROR(SEARCH("CAM",Z76)))</formula>
    </cfRule>
    <cfRule type="containsText" dxfId="27313" priority="254" operator="containsText" text="LM">
      <formula>NOT(ISERROR(SEARCH("LM",Z76)))</formula>
    </cfRule>
    <cfRule type="containsText" dxfId="27312" priority="255" operator="containsText" text="CM">
      <formula>NOT(ISERROR(SEARCH("CM",Z76)))</formula>
    </cfRule>
    <cfRule type="containsText" dxfId="27311" priority="256" operator="containsText" text="RM">
      <formula>NOT(ISERROR(SEARCH("RM",Z76)))</formula>
    </cfRule>
    <cfRule type="containsText" dxfId="27310" priority="257" operator="containsText" text="CDM">
      <formula>NOT(ISERROR(SEARCH("CDM",Z76)))</formula>
    </cfRule>
    <cfRule type="containsText" dxfId="27309" priority="258" operator="containsText" text="LWB">
      <formula>NOT(ISERROR(SEARCH("LWB",Z76)))</formula>
    </cfRule>
    <cfRule type="containsText" dxfId="27308" priority="259" operator="containsText" text="RWB">
      <formula>NOT(ISERROR(SEARCH("RWB",Z76)))</formula>
    </cfRule>
    <cfRule type="containsText" dxfId="27307" priority="260" operator="containsText" text="RB">
      <formula>NOT(ISERROR(SEARCH("RB",Z76)))</formula>
    </cfRule>
    <cfRule type="containsText" dxfId="27306" priority="261" operator="containsText" text="CB">
      <formula>NOT(ISERROR(SEARCH("CB",Z76)))</formula>
    </cfRule>
    <cfRule type="containsText" dxfId="27305" priority="262" operator="containsText" text="LB">
      <formula>NOT(ISERROR(SEARCH("LB",Z76)))</formula>
    </cfRule>
    <cfRule type="containsText" dxfId="27304" priority="263" operator="containsText" text="GK">
      <formula>NOT(ISERROR(SEARCH("GK",Z76)))</formula>
    </cfRule>
  </conditionalFormatting>
  <conditionalFormatting sqref="Z76:Z90">
    <cfRule type="cellIs" dxfId="27303" priority="241" operator="between">
      <formula>90</formula>
      <formula>99</formula>
    </cfRule>
    <cfRule type="cellIs" dxfId="27302" priority="242" operator="between">
      <formula>40</formula>
      <formula>49</formula>
    </cfRule>
    <cfRule type="cellIs" dxfId="27301" priority="243" operator="between">
      <formula>50</formula>
      <formula>59</formula>
    </cfRule>
    <cfRule type="cellIs" dxfId="27300" priority="244" operator="between">
      <formula>60</formula>
      <formula>69</formula>
    </cfRule>
    <cfRule type="cellIs" dxfId="27299" priority="245" operator="between">
      <formula>70</formula>
      <formula>79</formula>
    </cfRule>
    <cfRule type="cellIs" dxfId="27298" priority="246" operator="between">
      <formula>80</formula>
      <formula>89</formula>
    </cfRule>
  </conditionalFormatting>
  <conditionalFormatting sqref="Y91">
    <cfRule type="containsText" dxfId="27297" priority="24" operator="containsText" text="RW">
      <formula>NOT(ISERROR(SEARCH("RW",Y91)))</formula>
    </cfRule>
    <cfRule type="containsText" dxfId="27296" priority="25" operator="containsText" text="LW">
      <formula>NOT(ISERROR(SEARCH("LW",Y91)))</formula>
    </cfRule>
    <cfRule type="containsText" dxfId="27295" priority="26" operator="containsText" text="LF">
      <formula>NOT(ISERROR(SEARCH("LF",Y91)))</formula>
    </cfRule>
    <cfRule type="containsText" dxfId="27294" priority="27" operator="containsText" text="CF">
      <formula>NOT(ISERROR(SEARCH("CF",Y91)))</formula>
    </cfRule>
    <cfRule type="containsText" dxfId="27293" priority="28" operator="containsText" text="CF">
      <formula>NOT(ISERROR(SEARCH("CF",Y91)))</formula>
    </cfRule>
    <cfRule type="containsText" dxfId="27292" priority="29" operator="containsText" text="CAM">
      <formula>NOT(ISERROR(SEARCH("CAM",Y91)))</formula>
    </cfRule>
    <cfRule type="containsText" dxfId="27291" priority="30" operator="containsText" text="LM">
      <formula>NOT(ISERROR(SEARCH("LM",Y91)))</formula>
    </cfRule>
    <cfRule type="containsText" dxfId="27290" priority="31" operator="containsText" text="CM">
      <formula>NOT(ISERROR(SEARCH("CM",Y91)))</formula>
    </cfRule>
    <cfRule type="containsText" dxfId="27289" priority="32" operator="containsText" text="RM">
      <formula>NOT(ISERROR(SEARCH("RM",Y91)))</formula>
    </cfRule>
    <cfRule type="containsText" dxfId="27288" priority="33" operator="containsText" text="CDM">
      <formula>NOT(ISERROR(SEARCH("CDM",Y91)))</formula>
    </cfRule>
    <cfRule type="containsText" dxfId="27287" priority="34" operator="containsText" text="LWB">
      <formula>NOT(ISERROR(SEARCH("LWB",Y91)))</formula>
    </cfRule>
    <cfRule type="containsText" dxfId="27286" priority="35" operator="containsText" text="RWB">
      <formula>NOT(ISERROR(SEARCH("RWB",Y91)))</formula>
    </cfRule>
    <cfRule type="containsText" dxfId="27285" priority="36" operator="containsText" text="RB">
      <formula>NOT(ISERROR(SEARCH("RB",Y91)))</formula>
    </cfRule>
    <cfRule type="containsText" dxfId="27284" priority="37" operator="containsText" text="CB">
      <formula>NOT(ISERROR(SEARCH("CB",Y91)))</formula>
    </cfRule>
    <cfRule type="containsText" dxfId="27283" priority="38" operator="containsText" text="LB">
      <formula>NOT(ISERROR(SEARCH("LB",Y91)))</formula>
    </cfRule>
    <cfRule type="containsText" dxfId="27282" priority="39" operator="containsText" text="GK">
      <formula>NOT(ISERROR(SEARCH("GK",Y91)))</formula>
    </cfRule>
    <cfRule type="containsText" dxfId="27281" priority="40" operator="containsText" text="ST">
      <formula>NOT(ISERROR(SEARCH("ST",Y91)))</formula>
    </cfRule>
  </conditionalFormatting>
  <conditionalFormatting sqref="Z91">
    <cfRule type="containsText" dxfId="27280" priority="7" operator="containsText" text="ST">
      <formula>NOT(ISERROR(SEARCH("ST",Z91)))</formula>
    </cfRule>
    <cfRule type="containsText" dxfId="27279" priority="8" operator="containsText" text="RW">
      <formula>NOT(ISERROR(SEARCH("RW",Z91)))</formula>
    </cfRule>
    <cfRule type="containsText" dxfId="27278" priority="9" operator="containsText" text="LW">
      <formula>NOT(ISERROR(SEARCH("LW",Z91)))</formula>
    </cfRule>
    <cfRule type="containsText" dxfId="27277" priority="10" operator="containsText" text="LF">
      <formula>NOT(ISERROR(SEARCH("LF",Z91)))</formula>
    </cfRule>
    <cfRule type="containsText" dxfId="27276" priority="11" operator="containsText" text="CF">
      <formula>NOT(ISERROR(SEARCH("CF",Z91)))</formula>
    </cfRule>
    <cfRule type="containsText" dxfId="27275" priority="12" operator="containsText" text="CF">
      <formula>NOT(ISERROR(SEARCH("CF",Z91)))</formula>
    </cfRule>
    <cfRule type="containsText" dxfId="27274" priority="13" operator="containsText" text="CAM">
      <formula>NOT(ISERROR(SEARCH("CAM",Z91)))</formula>
    </cfRule>
    <cfRule type="containsText" dxfId="27273" priority="14" operator="containsText" text="LM">
      <formula>NOT(ISERROR(SEARCH("LM",Z91)))</formula>
    </cfRule>
    <cfRule type="containsText" dxfId="27272" priority="15" operator="containsText" text="CM">
      <formula>NOT(ISERROR(SEARCH("CM",Z91)))</formula>
    </cfRule>
    <cfRule type="containsText" dxfId="27271" priority="16" operator="containsText" text="RM">
      <formula>NOT(ISERROR(SEARCH("RM",Z91)))</formula>
    </cfRule>
    <cfRule type="containsText" dxfId="27270" priority="17" operator="containsText" text="CDM">
      <formula>NOT(ISERROR(SEARCH("CDM",Z91)))</formula>
    </cfRule>
    <cfRule type="containsText" dxfId="27269" priority="18" operator="containsText" text="LWB">
      <formula>NOT(ISERROR(SEARCH("LWB",Z91)))</formula>
    </cfRule>
    <cfRule type="containsText" dxfId="27268" priority="19" operator="containsText" text="RWB">
      <formula>NOT(ISERROR(SEARCH("RWB",Z91)))</formula>
    </cfRule>
    <cfRule type="containsText" dxfId="27267" priority="20" operator="containsText" text="RB">
      <formula>NOT(ISERROR(SEARCH("RB",Z91)))</formula>
    </cfRule>
    <cfRule type="containsText" dxfId="27266" priority="21" operator="containsText" text="CB">
      <formula>NOT(ISERROR(SEARCH("CB",Z91)))</formula>
    </cfRule>
    <cfRule type="containsText" dxfId="27265" priority="22" operator="containsText" text="LB">
      <formula>NOT(ISERROR(SEARCH("LB",Z91)))</formula>
    </cfRule>
    <cfRule type="containsText" dxfId="27264" priority="23" operator="containsText" text="GK">
      <formula>NOT(ISERROR(SEARCH("GK",Z91)))</formula>
    </cfRule>
  </conditionalFormatting>
  <conditionalFormatting sqref="Z91">
    <cfRule type="cellIs" dxfId="27263" priority="1" operator="between">
      <formula>90</formula>
      <formula>99</formula>
    </cfRule>
    <cfRule type="cellIs" dxfId="27262" priority="2" operator="between">
      <formula>40</formula>
      <formula>49</formula>
    </cfRule>
    <cfRule type="cellIs" dxfId="27261" priority="3" operator="between">
      <formula>50</formula>
      <formula>59</formula>
    </cfRule>
    <cfRule type="cellIs" dxfId="27260" priority="4" operator="between">
      <formula>60</formula>
      <formula>69</formula>
    </cfRule>
    <cfRule type="cellIs" dxfId="27259" priority="5" operator="between">
      <formula>70</formula>
      <formula>79</formula>
    </cfRule>
    <cfRule type="cellIs" dxfId="27258" priority="6" operator="between">
      <formula>80</formula>
      <formula>89</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CE4" sqref="CE4"/>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739" customWidth="1"/>
    <col min="33" max="36" width="5.140625" style="739"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600</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755"/>
      <c r="AH1" s="755"/>
      <c r="AI1" s="755"/>
      <c r="AJ1" s="755"/>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80"/>
      <c r="R2" s="181"/>
      <c r="S2" s="181"/>
      <c r="T2" s="181"/>
      <c r="U2" s="182"/>
      <c r="W2" s="83"/>
      <c r="X2" s="83"/>
      <c r="Y2" s="84"/>
      <c r="Z2" s="137"/>
      <c r="AA2" s="83"/>
      <c r="AB2" s="84"/>
      <c r="AC2" s="83"/>
      <c r="AE2" s="788" t="s">
        <v>54</v>
      </c>
      <c r="AF2" s="552" t="s">
        <v>22</v>
      </c>
      <c r="AG2" s="551" t="s">
        <v>21</v>
      </c>
      <c r="AH2" s="1245" t="s">
        <v>197</v>
      </c>
      <c r="AI2" s="1246"/>
      <c r="AJ2" s="678" t="s">
        <v>204</v>
      </c>
      <c r="AK2" s="704" t="s">
        <v>18</v>
      </c>
      <c r="AL2" s="772" t="s">
        <v>567</v>
      </c>
      <c r="AM2" s="772" t="s">
        <v>237</v>
      </c>
      <c r="AN2" s="772" t="s">
        <v>20</v>
      </c>
      <c r="AO2" s="772" t="s">
        <v>3</v>
      </c>
      <c r="AP2" s="771"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326"/>
      <c r="R3" s="1327"/>
      <c r="S3" s="1327"/>
      <c r="T3" s="1327"/>
      <c r="U3" s="1328"/>
      <c r="V3" s="28"/>
      <c r="W3" s="83"/>
      <c r="X3" s="83"/>
      <c r="Y3" s="84"/>
      <c r="Z3" s="140"/>
      <c r="AA3" s="85"/>
      <c r="AB3" s="83"/>
      <c r="AC3" s="83"/>
      <c r="AD3" s="28"/>
      <c r="AE3" s="789"/>
      <c r="AF3" s="783"/>
      <c r="AG3" s="553"/>
      <c r="AH3" s="766" t="s">
        <v>198</v>
      </c>
      <c r="AI3" s="766" t="s">
        <v>199</v>
      </c>
      <c r="AJ3" s="701"/>
      <c r="AK3" s="697"/>
      <c r="AL3" s="13"/>
      <c r="AM3" s="13"/>
      <c r="AN3" s="13"/>
      <c r="AO3" s="13"/>
      <c r="AP3" s="696"/>
      <c r="AQ3" s="695" t="s">
        <v>18</v>
      </c>
      <c r="AR3" s="772" t="s">
        <v>567</v>
      </c>
      <c r="AS3" s="772" t="s">
        <v>20</v>
      </c>
      <c r="AT3" s="767" t="s">
        <v>3</v>
      </c>
      <c r="AU3" s="765" t="s">
        <v>4</v>
      </c>
      <c r="AV3" s="695" t="s">
        <v>18</v>
      </c>
      <c r="AW3" s="772" t="s">
        <v>567</v>
      </c>
      <c r="AX3" s="772" t="s">
        <v>20</v>
      </c>
      <c r="AY3" s="767" t="s">
        <v>3</v>
      </c>
      <c r="AZ3" s="765" t="s">
        <v>4</v>
      </c>
      <c r="BA3" s="695" t="s">
        <v>18</v>
      </c>
      <c r="BB3" s="772" t="s">
        <v>567</v>
      </c>
      <c r="BC3" s="772" t="s">
        <v>20</v>
      </c>
      <c r="BD3" s="767" t="s">
        <v>3</v>
      </c>
      <c r="BE3" s="765" t="s">
        <v>4</v>
      </c>
      <c r="BF3" s="695" t="s">
        <v>18</v>
      </c>
      <c r="BG3" s="772" t="s">
        <v>567</v>
      </c>
      <c r="BH3" s="772" t="s">
        <v>20</v>
      </c>
      <c r="BI3" s="767" t="s">
        <v>3</v>
      </c>
      <c r="BJ3" s="765" t="s">
        <v>4</v>
      </c>
      <c r="BK3" s="695" t="s">
        <v>18</v>
      </c>
      <c r="BL3" s="772" t="s">
        <v>567</v>
      </c>
      <c r="BM3" s="772" t="s">
        <v>20</v>
      </c>
      <c r="BN3" s="767" t="s">
        <v>3</v>
      </c>
      <c r="BO3" s="765"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752" t="s">
        <v>144</v>
      </c>
      <c r="CH3" s="752" t="s">
        <v>145</v>
      </c>
      <c r="CI3" s="2"/>
    </row>
    <row r="4" spans="1:87" x14ac:dyDescent="0.25">
      <c r="A4" s="952"/>
      <c r="B4" s="160"/>
      <c r="C4" s="160"/>
      <c r="D4" s="162"/>
      <c r="E4" s="336"/>
      <c r="F4" s="1239"/>
      <c r="G4" s="1240"/>
      <c r="H4" s="1240"/>
      <c r="I4" s="1241"/>
      <c r="J4" s="545"/>
      <c r="K4" s="201"/>
      <c r="L4" s="202"/>
      <c r="M4" s="202"/>
      <c r="N4" s="203"/>
      <c r="O4" s="336"/>
      <c r="P4" s="32"/>
      <c r="Q4" s="183"/>
      <c r="R4" s="184"/>
      <c r="S4" s="184"/>
      <c r="T4" s="184"/>
      <c r="U4" s="18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86"/>
      <c r="R5" s="187"/>
      <c r="S5" s="187"/>
      <c r="T5" s="187"/>
      <c r="U5" s="188"/>
      <c r="V5" s="28"/>
      <c r="W5" s="83"/>
      <c r="X5" s="83"/>
      <c r="Y5" s="589"/>
      <c r="Z5" s="301"/>
      <c r="AA5" s="86"/>
      <c r="AB5" s="83"/>
      <c r="AC5" s="83"/>
      <c r="AD5" s="28"/>
      <c r="AE5" s="1063"/>
      <c r="AF5" s="786"/>
      <c r="AG5" s="740"/>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86"/>
      <c r="R6" s="187"/>
      <c r="S6" s="187"/>
      <c r="T6" s="187"/>
      <c r="U6" s="188"/>
      <c r="V6" s="28"/>
      <c r="W6" s="83"/>
      <c r="X6" s="83"/>
      <c r="Y6" s="83"/>
      <c r="Z6" s="140"/>
      <c r="AA6" s="83"/>
      <c r="AB6" s="83"/>
      <c r="AC6" s="83"/>
      <c r="AD6" s="28"/>
      <c r="AE6" s="1063"/>
      <c r="AF6" s="786"/>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89"/>
      <c r="R7" s="190"/>
      <c r="S7" s="190"/>
      <c r="T7" s="190"/>
      <c r="U7" s="191"/>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799" t="s">
        <v>2</v>
      </c>
      <c r="B8" s="32" t="s">
        <v>26</v>
      </c>
      <c r="C8" s="32" t="s">
        <v>1</v>
      </c>
      <c r="D8" s="957" t="s">
        <v>25</v>
      </c>
      <c r="E8" s="336"/>
      <c r="F8" s="99" t="s">
        <v>2</v>
      </c>
      <c r="G8" s="100" t="s">
        <v>26</v>
      </c>
      <c r="H8" s="100" t="s">
        <v>1</v>
      </c>
      <c r="I8" s="101" t="s">
        <v>25</v>
      </c>
      <c r="J8" s="336"/>
      <c r="K8" s="116" t="s">
        <v>2</v>
      </c>
      <c r="L8" s="117" t="s">
        <v>26</v>
      </c>
      <c r="M8" s="117" t="s">
        <v>1</v>
      </c>
      <c r="N8" s="118" t="s">
        <v>25</v>
      </c>
      <c r="O8" s="648"/>
      <c r="P8" s="119"/>
      <c r="Q8" s="146" t="s">
        <v>2</v>
      </c>
      <c r="R8" s="147" t="s">
        <v>26</v>
      </c>
      <c r="S8" s="147"/>
      <c r="T8" s="147" t="s">
        <v>1</v>
      </c>
      <c r="U8" s="148" t="s">
        <v>25</v>
      </c>
      <c r="V8" s="28"/>
      <c r="W8" s="138"/>
      <c r="X8" s="138"/>
      <c r="Y8" s="138"/>
      <c r="Z8" s="138"/>
      <c r="AA8" s="138"/>
      <c r="AB8" s="138"/>
      <c r="AC8" s="138"/>
      <c r="AD8" s="28"/>
      <c r="AE8" s="1063"/>
      <c r="AF8" s="733"/>
      <c r="AG8" s="740"/>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149" t="s">
        <v>570</v>
      </c>
      <c r="R9" s="1335"/>
      <c r="S9" s="1336"/>
      <c r="T9" s="323"/>
      <c r="U9" s="596"/>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774"/>
      <c r="K10" s="121">
        <v>2</v>
      </c>
      <c r="L10" s="323"/>
      <c r="M10" s="323"/>
      <c r="N10" s="122"/>
      <c r="O10" s="633"/>
      <c r="P10" s="141"/>
      <c r="Q10" s="149" t="s">
        <v>569</v>
      </c>
      <c r="R10" s="1335"/>
      <c r="S10" s="1336"/>
      <c r="T10" s="323"/>
      <c r="U10" s="596"/>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149" t="s">
        <v>142</v>
      </c>
      <c r="R11" s="1331"/>
      <c r="S11" s="1332"/>
      <c r="T11" s="591"/>
      <c r="U11" s="597"/>
      <c r="V11" s="28"/>
      <c r="W11" s="138"/>
      <c r="X11" s="138"/>
      <c r="Y11" s="138"/>
      <c r="Z11" s="138"/>
      <c r="AA11" s="138"/>
      <c r="AB11" s="138"/>
      <c r="AC11" s="138"/>
      <c r="AD11" s="28"/>
      <c r="AE11" s="1062"/>
      <c r="AF11" s="733"/>
      <c r="AG11" s="740"/>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149" t="s">
        <v>142</v>
      </c>
      <c r="R12" s="1331"/>
      <c r="S12" s="1332"/>
      <c r="T12" s="591"/>
      <c r="U12" s="597"/>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149" t="s">
        <v>142</v>
      </c>
      <c r="R13" s="1331"/>
      <c r="S13" s="1332"/>
      <c r="T13" s="591"/>
      <c r="U13" s="597"/>
      <c r="V13" s="28"/>
      <c r="W13" s="145"/>
      <c r="X13" s="145"/>
      <c r="Y13" s="145"/>
      <c r="Z13" s="145"/>
      <c r="AA13" s="145"/>
      <c r="AB13" s="145"/>
      <c r="AC13" s="145"/>
      <c r="AD13" s="28"/>
      <c r="AE13" s="1063"/>
      <c r="AF13" s="733"/>
      <c r="AG13" s="740"/>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149" t="s">
        <v>142</v>
      </c>
      <c r="R14" s="1331"/>
      <c r="S14" s="1332"/>
      <c r="T14" s="591"/>
      <c r="U14" s="597"/>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149" t="s">
        <v>142</v>
      </c>
      <c r="R15" s="1331"/>
      <c r="S15" s="1332"/>
      <c r="T15" s="591"/>
      <c r="U15" s="597"/>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149" t="s">
        <v>142</v>
      </c>
      <c r="R16" s="1331"/>
      <c r="S16" s="1332"/>
      <c r="T16" s="591"/>
      <c r="U16" s="597"/>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149">
        <v>32</v>
      </c>
      <c r="R17" s="1331"/>
      <c r="S17" s="1332"/>
      <c r="T17" s="591"/>
      <c r="U17" s="597"/>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149" t="s">
        <v>571</v>
      </c>
      <c r="R18" s="1331"/>
      <c r="S18" s="1332"/>
      <c r="T18" s="591"/>
      <c r="U18" s="597"/>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770"/>
      <c r="H19" s="250"/>
      <c r="I19" s="251"/>
      <c r="J19" s="252"/>
      <c r="K19" s="247" t="s">
        <v>2</v>
      </c>
      <c r="L19" s="248" t="s">
        <v>26</v>
      </c>
      <c r="M19" s="248" t="s">
        <v>1</v>
      </c>
      <c r="N19" s="249" t="s">
        <v>25</v>
      </c>
      <c r="O19" s="648"/>
      <c r="P19" s="142"/>
      <c r="Q19" s="149">
        <v>16</v>
      </c>
      <c r="R19" s="1331"/>
      <c r="S19" s="1332"/>
      <c r="T19" s="591"/>
      <c r="U19" s="597"/>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770"/>
      <c r="H20" s="253"/>
      <c r="I20" s="254"/>
      <c r="J20" s="255"/>
      <c r="K20" s="272" t="s">
        <v>142</v>
      </c>
      <c r="L20" s="273"/>
      <c r="M20" s="273"/>
      <c r="N20" s="579"/>
      <c r="O20" s="337"/>
      <c r="P20" s="142"/>
      <c r="Q20" s="149" t="s">
        <v>572</v>
      </c>
      <c r="R20" s="1333"/>
      <c r="S20" s="1334"/>
      <c r="T20" s="592"/>
      <c r="U20" s="598"/>
      <c r="V20" s="28"/>
      <c r="W20" s="83"/>
      <c r="X20" s="83"/>
      <c r="Y20" s="83"/>
      <c r="Z20" s="83"/>
      <c r="AA20" s="83"/>
      <c r="AB20" s="83"/>
      <c r="AC20" s="83"/>
      <c r="AD20" s="28"/>
      <c r="AE20" s="1063"/>
      <c r="AF20" s="733"/>
      <c r="AG20" s="740"/>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774"/>
      <c r="G21" s="774"/>
      <c r="H21" s="256"/>
      <c r="I21" s="254"/>
      <c r="J21" s="255"/>
      <c r="K21" s="272" t="s">
        <v>142</v>
      </c>
      <c r="L21" s="274"/>
      <c r="M21" s="274"/>
      <c r="N21" s="580"/>
      <c r="O21" s="337"/>
      <c r="P21" s="143"/>
      <c r="Q21" s="150" t="s">
        <v>78</v>
      </c>
      <c r="R21" s="1331"/>
      <c r="S21" s="1332"/>
      <c r="T21" s="591"/>
      <c r="U21" s="597"/>
      <c r="V21" s="28"/>
      <c r="W21" s="83"/>
      <c r="X21" s="83"/>
      <c r="Y21" s="83"/>
      <c r="Z21" s="83"/>
      <c r="AA21" s="83"/>
      <c r="AB21" s="83"/>
      <c r="AC21" s="83"/>
      <c r="AD21" s="28"/>
      <c r="AE21" s="1063"/>
      <c r="AF21" s="733"/>
      <c r="AG21" s="740"/>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151" t="s">
        <v>168</v>
      </c>
      <c r="R22" s="1333"/>
      <c r="S22" s="1334"/>
      <c r="T22" s="592"/>
      <c r="U22" s="59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x14ac:dyDescent="0.25">
      <c r="A23" s="105">
        <v>15</v>
      </c>
      <c r="B23" s="4"/>
      <c r="C23" s="4"/>
      <c r="D23" s="166"/>
      <c r="E23" s="12"/>
      <c r="F23" s="90"/>
      <c r="G23" s="97"/>
      <c r="H23" s="259"/>
      <c r="I23" s="260"/>
      <c r="J23" s="261"/>
      <c r="K23" s="275" t="s">
        <v>79</v>
      </c>
      <c r="L23" s="274"/>
      <c r="M23" s="274"/>
      <c r="N23" s="580"/>
      <c r="O23" s="337"/>
      <c r="P23" s="324"/>
      <c r="Q23" s="152" t="s">
        <v>79</v>
      </c>
      <c r="R23" s="1338"/>
      <c r="S23" s="1339"/>
      <c r="T23" s="593"/>
      <c r="U23" s="598"/>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770"/>
      <c r="H24" s="262"/>
      <c r="I24" s="263"/>
      <c r="J24" s="264"/>
      <c r="K24" s="276" t="s">
        <v>89</v>
      </c>
      <c r="L24" s="277"/>
      <c r="M24" s="277"/>
      <c r="N24" s="581"/>
      <c r="O24" s="337"/>
      <c r="P24" s="324"/>
      <c r="Q24" s="152" t="s">
        <v>167</v>
      </c>
      <c r="R24" s="1338"/>
      <c r="S24" s="1339"/>
      <c r="T24" s="593"/>
      <c r="U24" s="598"/>
      <c r="V24" s="28"/>
      <c r="W24" s="83"/>
      <c r="X24" s="83"/>
      <c r="Y24" s="84"/>
      <c r="Z24" s="83"/>
      <c r="AA24" s="85"/>
      <c r="AB24" s="83"/>
      <c r="AC24" s="83"/>
      <c r="AD24" s="28"/>
      <c r="AE24" s="1063"/>
      <c r="AF24" s="733"/>
      <c r="AG24" s="740"/>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thickBot="1" x14ac:dyDescent="0.3">
      <c r="A25" s="105">
        <v>17</v>
      </c>
      <c r="B25" s="4"/>
      <c r="C25" s="4"/>
      <c r="D25" s="166"/>
      <c r="E25" s="12"/>
      <c r="F25" s="93"/>
      <c r="G25" s="770"/>
      <c r="H25" s="1251"/>
      <c r="I25" s="1252"/>
      <c r="J25" s="1252"/>
      <c r="K25" s="119"/>
      <c r="L25" s="119"/>
      <c r="M25" s="119"/>
      <c r="N25" s="119"/>
      <c r="O25" s="633"/>
      <c r="P25" s="326"/>
      <c r="Q25" s="153" t="s">
        <v>89</v>
      </c>
      <c r="R25" s="1329"/>
      <c r="S25" s="1330"/>
      <c r="T25" s="594"/>
      <c r="U25" s="595"/>
      <c r="V25" s="28"/>
      <c r="W25" s="83"/>
      <c r="X25" s="83"/>
      <c r="Y25" s="84"/>
      <c r="Z25" s="139"/>
      <c r="AA25" s="83"/>
      <c r="AB25" s="84"/>
      <c r="AC25" s="83"/>
      <c r="AD25" s="28"/>
      <c r="AE25" s="1063"/>
      <c r="AF25" s="733"/>
      <c r="AG25" s="740"/>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774"/>
      <c r="G26" s="774"/>
      <c r="H26" s="774"/>
      <c r="I26" s="774"/>
      <c r="J26" s="92"/>
      <c r="K26" s="93"/>
      <c r="L26" s="1386"/>
      <c r="M26" s="1386"/>
      <c r="N26" s="324"/>
      <c r="O26" s="756"/>
      <c r="P26" s="756"/>
      <c r="Q26" s="756"/>
      <c r="R26" s="756"/>
      <c r="S26" s="756"/>
      <c r="T26" s="756"/>
      <c r="U26" s="325"/>
      <c r="Z26" s="133"/>
      <c r="AD26" s="28"/>
      <c r="AE26" s="1063"/>
      <c r="AF26" s="733" t="s">
        <v>245</v>
      </c>
      <c r="AG26" s="740"/>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v>5.7</v>
      </c>
      <c r="CH26" s="715"/>
    </row>
    <row r="27" spans="1:86" thickBot="1" x14ac:dyDescent="0.3">
      <c r="A27" s="105">
        <v>19</v>
      </c>
      <c r="B27" s="4"/>
      <c r="C27" s="4"/>
      <c r="D27" s="166"/>
      <c r="E27" s="12"/>
      <c r="F27" s="646"/>
      <c r="G27" s="646"/>
      <c r="H27" s="646"/>
      <c r="I27" s="646"/>
      <c r="J27" s="92"/>
      <c r="K27" s="966" t="s">
        <v>54</v>
      </c>
      <c r="L27" s="1387" t="s">
        <v>101</v>
      </c>
      <c r="M27" s="1387"/>
      <c r="N27" s="967" t="s">
        <v>153</v>
      </c>
      <c r="O27" s="967" t="s">
        <v>24</v>
      </c>
      <c r="P27" s="967" t="s">
        <v>29</v>
      </c>
      <c r="Q27" s="967" t="s">
        <v>30</v>
      </c>
      <c r="R27" s="96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740"/>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777"/>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740"/>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777"/>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777"/>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778"/>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753"/>
      <c r="P33" s="322"/>
      <c r="Q33" s="322"/>
      <c r="R33" s="322"/>
      <c r="S33" s="322"/>
      <c r="T33" s="980">
        <f t="shared" si="1"/>
        <v>0</v>
      </c>
      <c r="U33" s="266">
        <f t="shared" si="2"/>
        <v>0</v>
      </c>
      <c r="W33" s="859"/>
      <c r="X33" s="860"/>
      <c r="Y33" s="313"/>
      <c r="Z33" s="306"/>
      <c r="AA33" s="870"/>
      <c r="AB33" s="871"/>
      <c r="AC33" s="314"/>
      <c r="AD33" s="28"/>
      <c r="AE33" s="1063"/>
      <c r="AF33" s="733"/>
      <c r="AG33" s="740"/>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753"/>
      <c r="P34" s="322"/>
      <c r="Q34" s="322"/>
      <c r="R34" s="322"/>
      <c r="S34" s="322"/>
      <c r="T34" s="980">
        <f t="shared" si="1"/>
        <v>0</v>
      </c>
      <c r="U34" s="266">
        <f t="shared" si="2"/>
        <v>0</v>
      </c>
      <c r="W34" s="859"/>
      <c r="X34" s="860"/>
      <c r="Y34" s="313"/>
      <c r="Z34" s="306"/>
      <c r="AA34" s="870"/>
      <c r="AB34" s="871"/>
      <c r="AC34" s="314"/>
      <c r="AD34" s="28"/>
      <c r="AE34" s="1063"/>
      <c r="AF34" s="733"/>
      <c r="AG34" s="740"/>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751"/>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751"/>
      <c r="P36" s="224"/>
      <c r="Q36" s="224"/>
      <c r="R36" s="224"/>
      <c r="S36" s="224"/>
      <c r="T36" s="980">
        <f t="shared" si="1"/>
        <v>0</v>
      </c>
      <c r="U36" s="266">
        <f t="shared" si="2"/>
        <v>0</v>
      </c>
      <c r="W36" s="859"/>
      <c r="X36" s="860"/>
      <c r="Y36" s="313"/>
      <c r="Z36" s="306"/>
      <c r="AA36" s="870"/>
      <c r="AB36" s="871"/>
      <c r="AC36" s="314"/>
      <c r="AD36" s="28"/>
      <c r="AE36" s="1063"/>
      <c r="AF36" s="733"/>
      <c r="AG36" s="740"/>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647"/>
      <c r="G37" s="647"/>
      <c r="H37" s="647"/>
      <c r="I37" s="647"/>
      <c r="J37" s="92"/>
      <c r="K37" s="239">
        <v>10</v>
      </c>
      <c r="L37" s="1384"/>
      <c r="M37" s="1385"/>
      <c r="N37" s="963">
        <f t="shared" si="0"/>
        <v>0</v>
      </c>
      <c r="O37" s="751"/>
      <c r="P37" s="224"/>
      <c r="Q37" s="224"/>
      <c r="R37" s="224"/>
      <c r="S37" s="224"/>
      <c r="T37" s="980">
        <f t="shared" si="1"/>
        <v>0</v>
      </c>
      <c r="U37" s="266">
        <f t="shared" si="2"/>
        <v>0</v>
      </c>
      <c r="W37" s="859"/>
      <c r="X37" s="860"/>
      <c r="Y37" s="313"/>
      <c r="Z37" s="306"/>
      <c r="AA37" s="870"/>
      <c r="AB37" s="871"/>
      <c r="AC37" s="314"/>
      <c r="AD37" s="28"/>
      <c r="AE37" s="1063"/>
      <c r="AF37" s="734"/>
      <c r="AG37" s="740"/>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751"/>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751"/>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751"/>
      <c r="P40" s="224"/>
      <c r="Q40" s="224"/>
      <c r="R40" s="224"/>
      <c r="S40" s="224"/>
      <c r="T40" s="980">
        <f t="shared" si="1"/>
        <v>0</v>
      </c>
      <c r="U40" s="266">
        <f t="shared" si="2"/>
        <v>0</v>
      </c>
      <c r="W40" s="863"/>
      <c r="X40" s="864"/>
      <c r="Y40" s="318"/>
      <c r="Z40" s="306"/>
      <c r="AA40" s="870"/>
      <c r="AB40" s="871"/>
      <c r="AC40" s="314"/>
      <c r="AD40" s="28"/>
      <c r="AE40" s="1063"/>
      <c r="AF40" s="733"/>
      <c r="AG40" s="740"/>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751"/>
      <c r="P41" s="224"/>
      <c r="Q41" s="224"/>
      <c r="R41" s="224"/>
      <c r="S41" s="224"/>
      <c r="T41" s="980">
        <f t="shared" si="1"/>
        <v>0</v>
      </c>
      <c r="U41" s="266">
        <f t="shared" si="2"/>
        <v>0</v>
      </c>
      <c r="W41" s="865"/>
      <c r="X41" s="866"/>
      <c r="Y41" s="319"/>
      <c r="Z41" s="315"/>
      <c r="AA41" s="874"/>
      <c r="AB41" s="875"/>
      <c r="AC41" s="314"/>
      <c r="AD41" s="28"/>
      <c r="AE41" s="1063"/>
      <c r="AF41" s="733"/>
      <c r="AG41" s="740"/>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751"/>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751"/>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751"/>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750"/>
      <c r="P45" s="222"/>
      <c r="Q45" s="222"/>
      <c r="R45" s="222"/>
      <c r="S45" s="222"/>
      <c r="T45" s="981">
        <f t="shared" si="1"/>
        <v>0</v>
      </c>
      <c r="U45" s="266">
        <f t="shared" si="2"/>
        <v>0</v>
      </c>
      <c r="W45" s="859"/>
      <c r="X45" s="868"/>
      <c r="Y45" s="321"/>
      <c r="Z45" s="832"/>
      <c r="AA45" s="870"/>
      <c r="AB45" s="876"/>
      <c r="AC45" s="314"/>
      <c r="AD45" s="28"/>
      <c r="AE45" s="1063"/>
      <c r="AF45" s="733"/>
      <c r="AG45" s="740"/>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647"/>
      <c r="G46" s="647"/>
      <c r="H46" s="647"/>
      <c r="I46" s="647"/>
      <c r="J46" s="92"/>
      <c r="K46" s="240">
        <v>19</v>
      </c>
      <c r="L46" s="1398"/>
      <c r="M46" s="1399"/>
      <c r="N46" s="964">
        <f t="shared" si="0"/>
        <v>0</v>
      </c>
      <c r="O46" s="750"/>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1015"/>
      <c r="B47" s="1015"/>
      <c r="C47" s="1015"/>
      <c r="D47" s="12"/>
      <c r="E47" s="28"/>
      <c r="F47" s="647"/>
      <c r="G47" s="647"/>
      <c r="H47" s="647"/>
      <c r="I47" s="647"/>
      <c r="J47" s="93"/>
      <c r="K47" s="241">
        <v>20</v>
      </c>
      <c r="L47" s="1400"/>
      <c r="M47" s="1401"/>
      <c r="N47" s="965">
        <f t="shared" si="0"/>
        <v>0</v>
      </c>
      <c r="O47" s="776"/>
      <c r="P47" s="223"/>
      <c r="Q47" s="223"/>
      <c r="R47" s="223"/>
      <c r="S47" s="223"/>
      <c r="T47" s="982">
        <f t="shared" si="1"/>
        <v>0</v>
      </c>
      <c r="U47" s="267">
        <f t="shared" si="2"/>
        <v>0</v>
      </c>
      <c r="W47" s="859"/>
      <c r="X47" s="868"/>
      <c r="Y47" s="321"/>
      <c r="Z47" s="132"/>
      <c r="AA47" s="870"/>
      <c r="AB47" s="876"/>
      <c r="AC47" s="314"/>
      <c r="AE47" s="1063"/>
      <c r="AF47" s="733"/>
      <c r="AG47" s="740"/>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1015"/>
      <c r="B48" s="1015"/>
      <c r="C48" s="1015"/>
      <c r="D48" s="12"/>
      <c r="E48" s="28"/>
      <c r="F48" s="336"/>
      <c r="G48" s="645"/>
      <c r="H48" s="645"/>
      <c r="I48" s="645"/>
      <c r="J48" s="1033"/>
      <c r="K48" s="293"/>
      <c r="L48" s="1083"/>
      <c r="M48" s="1083"/>
      <c r="N48" s="294"/>
      <c r="O48" s="295"/>
      <c r="P48" s="295"/>
      <c r="Q48" s="295"/>
      <c r="R48" s="295"/>
      <c r="S48" s="295"/>
      <c r="T48" s="295"/>
      <c r="U48" s="1052"/>
      <c r="W48" s="136" t="s">
        <v>37</v>
      </c>
      <c r="X48" s="555">
        <f>SUM(X28:X47)</f>
        <v>0</v>
      </c>
      <c r="Y48" s="31"/>
      <c r="Z48" s="132"/>
      <c r="AA48" s="136" t="s">
        <v>37</v>
      </c>
      <c r="AB48" s="554">
        <f>SUM(AB28:AB47)</f>
        <v>0</v>
      </c>
      <c r="AC48" s="554"/>
      <c r="AE48" s="1063"/>
      <c r="AF48" s="733"/>
      <c r="AG48" s="740"/>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1015"/>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32"/>
      <c r="AA49" s="670" t="s">
        <v>574</v>
      </c>
      <c r="AB49" s="554">
        <f>AB48-((AB48/100)*25)</f>
        <v>0</v>
      </c>
      <c r="AC49" s="582"/>
      <c r="AE49" s="1063"/>
      <c r="AF49" s="733"/>
      <c r="AG49" s="740"/>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1015"/>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740"/>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1015"/>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740"/>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1015"/>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740"/>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1015"/>
      <c r="B53" s="1015"/>
      <c r="C53" s="1015"/>
      <c r="D53" s="12"/>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740"/>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740"/>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740"/>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S57" si="3">SUM(C51,C56,H51,H56,M51,M56,S51)</f>
        <v>0</v>
      </c>
      <c r="T56" s="669">
        <f t="shared" ref="T56:T57" si="4">SUM(D51,D56,I51,I56,N51,N56,T51)</f>
        <v>0</v>
      </c>
      <c r="U56" s="668">
        <f t="shared" ref="U56:U57" si="5">SUM(E51,E56,J51,J56,O51,O56,U51)</f>
        <v>0</v>
      </c>
      <c r="W56" s="637" t="s">
        <v>575</v>
      </c>
      <c r="X56" s="637"/>
      <c r="Y56" s="293"/>
      <c r="Z56" s="652"/>
      <c r="AA56" s="653"/>
      <c r="AB56" s="654"/>
      <c r="AC56" s="658"/>
      <c r="AE56" s="1063"/>
      <c r="AF56" s="733"/>
      <c r="AG56" s="740"/>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4"/>
        <v>0</v>
      </c>
      <c r="U57" s="667">
        <f t="shared" si="5"/>
        <v>0</v>
      </c>
      <c r="W57" s="639"/>
      <c r="X57" s="639"/>
      <c r="Y57" s="293"/>
      <c r="Z57" s="652"/>
      <c r="AA57" s="653"/>
      <c r="AB57" s="654"/>
      <c r="AC57" s="658"/>
      <c r="AE57" s="1063"/>
      <c r="AF57" s="733"/>
      <c r="AG57" s="740"/>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740"/>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764"/>
      <c r="AI59" s="764"/>
      <c r="AJ59" s="764"/>
      <c r="AK59" s="24">
        <f t="shared" ref="AK59:CF59" si="6">SUM(AK4:AK58)</f>
        <v>0</v>
      </c>
      <c r="AL59" s="24">
        <f t="shared" si="6"/>
        <v>0</v>
      </c>
      <c r="AM59" s="24">
        <f t="shared" si="6"/>
        <v>0</v>
      </c>
      <c r="AN59" s="694">
        <f t="shared" si="6"/>
        <v>0</v>
      </c>
      <c r="AO59" s="27">
        <f t="shared" si="6"/>
        <v>0</v>
      </c>
      <c r="AP59" s="156">
        <f t="shared" si="6"/>
        <v>0</v>
      </c>
      <c r="AQ59" s="24">
        <f t="shared" si="6"/>
        <v>0</v>
      </c>
      <c r="AR59" s="24">
        <f t="shared" si="6"/>
        <v>0</v>
      </c>
      <c r="AS59" s="693">
        <f t="shared" si="6"/>
        <v>0</v>
      </c>
      <c r="AT59" s="27">
        <f t="shared" si="6"/>
        <v>0</v>
      </c>
      <c r="AU59" s="156">
        <f t="shared" si="6"/>
        <v>0</v>
      </c>
      <c r="AV59" s="24">
        <f t="shared" si="6"/>
        <v>0</v>
      </c>
      <c r="AW59" s="24">
        <f t="shared" si="6"/>
        <v>0</v>
      </c>
      <c r="AX59" s="693">
        <f t="shared" si="6"/>
        <v>0</v>
      </c>
      <c r="AY59" s="27">
        <f t="shared" si="6"/>
        <v>0</v>
      </c>
      <c r="AZ59" s="156">
        <f t="shared" si="6"/>
        <v>0</v>
      </c>
      <c r="BA59" s="24">
        <f t="shared" si="6"/>
        <v>0</v>
      </c>
      <c r="BB59" s="24">
        <f t="shared" si="6"/>
        <v>0</v>
      </c>
      <c r="BC59" s="693">
        <f t="shared" si="6"/>
        <v>0</v>
      </c>
      <c r="BD59" s="27">
        <f t="shared" si="6"/>
        <v>0</v>
      </c>
      <c r="BE59" s="156">
        <f t="shared" si="6"/>
        <v>0</v>
      </c>
      <c r="BF59" s="706">
        <f t="shared" si="6"/>
        <v>0</v>
      </c>
      <c r="BG59" s="675">
        <f t="shared" si="6"/>
        <v>0</v>
      </c>
      <c r="BH59" s="707">
        <f t="shared" si="6"/>
        <v>0</v>
      </c>
      <c r="BI59" s="676">
        <f t="shared" si="6"/>
        <v>0</v>
      </c>
      <c r="BJ59" s="677">
        <f t="shared" si="6"/>
        <v>0</v>
      </c>
      <c r="BK59" s="706">
        <f t="shared" si="6"/>
        <v>0</v>
      </c>
      <c r="BL59" s="675">
        <f t="shared" si="6"/>
        <v>0</v>
      </c>
      <c r="BM59" s="707">
        <f t="shared" si="6"/>
        <v>0</v>
      </c>
      <c r="BN59" s="676">
        <f t="shared" si="6"/>
        <v>0</v>
      </c>
      <c r="BO59" s="677">
        <f t="shared" si="6"/>
        <v>0</v>
      </c>
      <c r="BP59" s="706">
        <f t="shared" ref="BP59:BY59" si="7">SUM(BP4:BP58)</f>
        <v>0</v>
      </c>
      <c r="BQ59" s="675">
        <f t="shared" si="7"/>
        <v>0</v>
      </c>
      <c r="BR59" s="707">
        <f t="shared" si="7"/>
        <v>0</v>
      </c>
      <c r="BS59" s="676">
        <f t="shared" si="7"/>
        <v>0</v>
      </c>
      <c r="BT59" s="677">
        <f t="shared" si="7"/>
        <v>0</v>
      </c>
      <c r="BU59" s="706">
        <f t="shared" si="7"/>
        <v>0</v>
      </c>
      <c r="BV59" s="675">
        <f t="shared" si="7"/>
        <v>0</v>
      </c>
      <c r="BW59" s="707">
        <f t="shared" si="7"/>
        <v>0</v>
      </c>
      <c r="BX59" s="676">
        <f t="shared" si="7"/>
        <v>0</v>
      </c>
      <c r="BY59" s="677">
        <f t="shared" si="7"/>
        <v>0</v>
      </c>
      <c r="BZ59" s="706">
        <f t="shared" ref="BZ59:CD59" si="8">SUM(BZ4:BZ58)</f>
        <v>0</v>
      </c>
      <c r="CA59" s="675">
        <f t="shared" si="8"/>
        <v>0</v>
      </c>
      <c r="CB59" s="707">
        <f t="shared" si="8"/>
        <v>0</v>
      </c>
      <c r="CC59" s="676">
        <f t="shared" si="8"/>
        <v>0</v>
      </c>
      <c r="CD59" s="677">
        <f t="shared" si="8"/>
        <v>0</v>
      </c>
      <c r="CE59" s="757">
        <f t="shared" si="6"/>
        <v>0</v>
      </c>
      <c r="CF59" s="757">
        <f t="shared" si="6"/>
        <v>0</v>
      </c>
      <c r="CG59" s="717">
        <f>AVERAGE(CG4:CG58)</f>
        <v>5.7</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32"/>
      <c r="AB60" s="632"/>
      <c r="AK60" s="695" t="s">
        <v>18</v>
      </c>
      <c r="AL60" s="772" t="s">
        <v>567</v>
      </c>
      <c r="AM60" s="772" t="s">
        <v>237</v>
      </c>
      <c r="AN60" s="772" t="s">
        <v>20</v>
      </c>
      <c r="AO60" s="772" t="s">
        <v>3</v>
      </c>
      <c r="AP60" s="771" t="s">
        <v>4</v>
      </c>
      <c r="AQ60" s="695" t="s">
        <v>18</v>
      </c>
      <c r="AR60" s="551" t="s">
        <v>567</v>
      </c>
      <c r="AS60" s="698" t="s">
        <v>20</v>
      </c>
      <c r="AT60" s="772" t="s">
        <v>3</v>
      </c>
      <c r="AU60" s="763" t="s">
        <v>4</v>
      </c>
      <c r="AV60" s="695" t="s">
        <v>18</v>
      </c>
      <c r="AW60" s="551" t="s">
        <v>567</v>
      </c>
      <c r="AX60" s="551" t="s">
        <v>20</v>
      </c>
      <c r="AY60" s="772" t="s">
        <v>3</v>
      </c>
      <c r="AZ60" s="763" t="s">
        <v>4</v>
      </c>
      <c r="BA60" s="695" t="s">
        <v>18</v>
      </c>
      <c r="BB60" s="551" t="s">
        <v>567</v>
      </c>
      <c r="BC60" s="551" t="s">
        <v>20</v>
      </c>
      <c r="BD60" s="772" t="s">
        <v>3</v>
      </c>
      <c r="BE60" s="763" t="s">
        <v>4</v>
      </c>
      <c r="BF60" s="695" t="s">
        <v>18</v>
      </c>
      <c r="BG60" s="772" t="s">
        <v>567</v>
      </c>
      <c r="BH60" s="772" t="s">
        <v>20</v>
      </c>
      <c r="BI60" s="772" t="s">
        <v>3</v>
      </c>
      <c r="BJ60" s="763" t="s">
        <v>4</v>
      </c>
      <c r="BK60" s="695" t="s">
        <v>18</v>
      </c>
      <c r="BL60" s="551" t="s">
        <v>567</v>
      </c>
      <c r="BM60" s="551" t="s">
        <v>20</v>
      </c>
      <c r="BN60" s="772" t="s">
        <v>3</v>
      </c>
      <c r="BO60" s="763"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767"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753"/>
      <c r="CF62" s="753"/>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753"/>
      <c r="CF63" s="753"/>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737"/>
      <c r="AG64" s="737"/>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753"/>
      <c r="CF64" s="753"/>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737"/>
      <c r="AG65" s="737"/>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753"/>
      <c r="CF65" s="753"/>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737"/>
      <c r="AG66" s="737"/>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753"/>
      <c r="CF66" s="753"/>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737"/>
      <c r="AG67" s="737"/>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753"/>
      <c r="CF67" s="753"/>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737"/>
      <c r="AG68" s="737"/>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753"/>
      <c r="CF68" s="753"/>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737"/>
      <c r="AG69" s="737"/>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753"/>
      <c r="CF69" s="753"/>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737"/>
      <c r="AG70" s="737"/>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753"/>
      <c r="CF70" s="753"/>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737"/>
      <c r="AG71" s="737"/>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753"/>
      <c r="CF71" s="753"/>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737"/>
      <c r="AG72" s="737"/>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753"/>
      <c r="CF72" s="753"/>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775"/>
      <c r="X73" s="773"/>
      <c r="Y73" s="583"/>
      <c r="Z73" s="585"/>
      <c r="AA73" s="774"/>
      <c r="AB73" s="584"/>
      <c r="AF73" s="737"/>
      <c r="AG73" s="737"/>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753"/>
      <c r="CF73" s="753"/>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775"/>
      <c r="X74" s="773"/>
      <c r="Y74" s="583"/>
      <c r="Z74" s="585"/>
      <c r="AA74" s="774"/>
      <c r="AB74" s="584"/>
      <c r="AF74" s="737"/>
      <c r="AG74" s="737"/>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753"/>
      <c r="CF74" s="753"/>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775"/>
      <c r="X75" s="773"/>
      <c r="Y75" s="583"/>
      <c r="Z75" s="585"/>
      <c r="AA75" s="774"/>
      <c r="AB75" s="584"/>
      <c r="AF75" s="737"/>
      <c r="AG75" s="737"/>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753"/>
      <c r="CF75" s="753"/>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775"/>
      <c r="X76" s="773"/>
      <c r="Y76" s="583"/>
      <c r="Z76" s="585"/>
      <c r="AA76" s="774"/>
      <c r="AB76" s="584"/>
      <c r="AF76" s="691"/>
      <c r="AG76" s="691"/>
      <c r="AH76" s="747"/>
      <c r="AI76" s="747"/>
      <c r="AJ76" s="747"/>
      <c r="AK76" s="296"/>
      <c r="AL76" s="296"/>
      <c r="AM76" s="296"/>
      <c r="AN76" s="535"/>
      <c r="AO76" s="536"/>
      <c r="AP76" s="537"/>
      <c r="AQ76" s="537"/>
      <c r="AR76" s="537"/>
      <c r="AS76" s="746"/>
      <c r="AT76" s="746"/>
      <c r="AU76" s="538"/>
      <c r="AV76" s="538"/>
      <c r="AW76" s="538"/>
      <c r="AX76" s="746"/>
      <c r="AY76" s="746"/>
      <c r="AZ76" s="682"/>
      <c r="BA76" s="682"/>
      <c r="BB76" s="682"/>
      <c r="BC76" s="746"/>
      <c r="BD76" s="746"/>
      <c r="BE76" s="682"/>
      <c r="BF76" s="682"/>
      <c r="BG76" s="682"/>
      <c r="BH76" s="746"/>
      <c r="BI76" s="540"/>
      <c r="BJ76" s="540"/>
      <c r="BK76" s="540"/>
      <c r="BL76" s="540"/>
      <c r="BM76" s="746"/>
      <c r="BN76" s="746"/>
      <c r="BO76" s="541"/>
      <c r="BP76" s="682"/>
      <c r="BQ76" s="682"/>
      <c r="BR76" s="989"/>
      <c r="BS76" s="540"/>
      <c r="BT76" s="540"/>
      <c r="BU76" s="540"/>
      <c r="BV76" s="540"/>
      <c r="BW76" s="989"/>
      <c r="BX76" s="989"/>
      <c r="BY76" s="541"/>
      <c r="BZ76" s="540"/>
      <c r="CA76" s="540"/>
      <c r="CB76" s="989"/>
      <c r="CC76" s="989"/>
      <c r="CD76" s="541"/>
      <c r="CE76" s="746"/>
      <c r="CF76" s="746"/>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775"/>
      <c r="X77" s="773"/>
      <c r="Y77" s="583"/>
      <c r="Z77" s="585"/>
      <c r="AA77" s="774"/>
      <c r="AB77" s="584"/>
      <c r="AF77" s="737"/>
      <c r="AG77" s="737"/>
      <c r="AH77" s="737"/>
      <c r="AI77" s="737"/>
      <c r="AJ77" s="737"/>
      <c r="AK77" s="748"/>
      <c r="AL77" s="748"/>
      <c r="AM77" s="748"/>
      <c r="AN77" s="748"/>
      <c r="AO77" s="748"/>
      <c r="AP77" s="748"/>
      <c r="AQ77" s="748"/>
      <c r="AR77" s="748"/>
      <c r="AS77" s="689"/>
      <c r="AT77" s="689"/>
      <c r="AU77" s="689"/>
      <c r="AV77" s="748"/>
      <c r="AW77" s="748"/>
      <c r="AX77" s="689"/>
      <c r="AY77" s="689"/>
      <c r="AZ77" s="689"/>
      <c r="BA77" s="748"/>
      <c r="BB77" s="748"/>
      <c r="BC77" s="689"/>
      <c r="BD77" s="689"/>
      <c r="BE77" s="689"/>
      <c r="BF77" s="748"/>
      <c r="BG77" s="748"/>
      <c r="BH77" s="689"/>
      <c r="BI77" s="689"/>
      <c r="BJ77" s="748"/>
      <c r="BK77" s="748"/>
      <c r="BL77" s="748"/>
      <c r="BM77" s="689"/>
      <c r="BN77" s="689"/>
      <c r="BO77" s="689"/>
      <c r="BP77" s="991"/>
      <c r="BQ77" s="991"/>
      <c r="BR77" s="689"/>
      <c r="BS77" s="689"/>
      <c r="BT77" s="991"/>
      <c r="BU77" s="991"/>
      <c r="BV77" s="991"/>
      <c r="BW77" s="689"/>
      <c r="BX77" s="689"/>
      <c r="BY77" s="689"/>
      <c r="BZ77" s="991"/>
      <c r="CA77" s="991"/>
      <c r="CB77" s="689"/>
      <c r="CC77" s="689"/>
      <c r="CD77" s="689"/>
      <c r="CE77" s="748"/>
      <c r="CF77" s="748"/>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775"/>
      <c r="X78" s="773"/>
      <c r="Y78" s="583"/>
      <c r="Z78" s="585"/>
      <c r="AA78" s="774"/>
      <c r="AB78" s="584"/>
      <c r="AF78" s="737"/>
      <c r="AG78" s="737"/>
      <c r="AH78" s="737"/>
      <c r="AI78" s="737"/>
      <c r="AJ78" s="737"/>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W79" s="775"/>
      <c r="X79" s="773"/>
      <c r="Y79" s="583"/>
      <c r="Z79" s="585"/>
      <c r="AA79" s="774"/>
      <c r="AB79" s="584"/>
      <c r="AF79" s="737"/>
      <c r="AG79" s="737"/>
      <c r="AH79" s="517"/>
      <c r="AI79" s="517"/>
      <c r="AJ79" s="517"/>
      <c r="AK79" s="528"/>
      <c r="AL79" s="528"/>
      <c r="AM79" s="528"/>
      <c r="AN79" s="529"/>
      <c r="AO79" s="530"/>
      <c r="AP79" s="531"/>
      <c r="AQ79" s="531"/>
      <c r="AR79" s="531"/>
      <c r="AS79" s="753"/>
      <c r="AT79" s="753"/>
      <c r="AU79" s="532"/>
      <c r="AV79" s="532"/>
      <c r="AW79" s="532"/>
      <c r="AX79" s="753"/>
      <c r="AY79" s="753"/>
      <c r="AZ79" s="532"/>
      <c r="BA79" s="532"/>
      <c r="BB79" s="532"/>
      <c r="BC79" s="753"/>
      <c r="BD79" s="753"/>
      <c r="BE79" s="753"/>
      <c r="BF79" s="753"/>
      <c r="BG79" s="753"/>
      <c r="BH79" s="753"/>
      <c r="BI79" s="533"/>
      <c r="BJ79" s="533"/>
      <c r="BK79" s="533"/>
      <c r="BL79" s="533"/>
      <c r="BM79" s="753"/>
      <c r="BN79" s="753"/>
      <c r="BO79" s="534"/>
      <c r="BP79" s="999"/>
      <c r="BQ79" s="999"/>
      <c r="BR79" s="999"/>
      <c r="BS79" s="533"/>
      <c r="BT79" s="533"/>
      <c r="BU79" s="533"/>
      <c r="BV79" s="533"/>
      <c r="BW79" s="999"/>
      <c r="BX79" s="999"/>
      <c r="BY79" s="534"/>
      <c r="BZ79" s="533"/>
      <c r="CA79" s="533"/>
      <c r="CB79" s="999"/>
      <c r="CC79" s="999"/>
      <c r="CD79" s="534"/>
      <c r="CE79" s="753"/>
      <c r="CF79" s="753"/>
      <c r="CG79" s="746"/>
      <c r="CH79" s="746"/>
      <c r="CI79" s="334"/>
    </row>
    <row r="80" spans="1:87" x14ac:dyDescent="0.25">
      <c r="C80" s="472"/>
      <c r="D80" s="472"/>
      <c r="E80" s="643"/>
      <c r="F80" s="643"/>
      <c r="G80" s="643"/>
      <c r="H80" s="643"/>
      <c r="I80" s="643"/>
      <c r="J80" s="643"/>
      <c r="K80" s="643"/>
      <c r="L80" s="643"/>
      <c r="M80" s="643"/>
      <c r="N80" s="643"/>
      <c r="O80" s="643"/>
      <c r="P80" s="643"/>
      <c r="Q80" s="643"/>
      <c r="R80" s="643"/>
      <c r="S80" s="643"/>
      <c r="T80" s="643"/>
      <c r="W80" s="775"/>
      <c r="X80" s="773"/>
      <c r="Y80" s="583"/>
      <c r="Z80" s="585"/>
      <c r="AA80" s="774"/>
      <c r="AB80" s="584"/>
      <c r="AF80" s="737"/>
      <c r="AG80" s="737"/>
      <c r="AH80" s="517"/>
      <c r="AI80" s="517"/>
      <c r="AJ80" s="517"/>
      <c r="AK80" s="528"/>
      <c r="AL80" s="528"/>
      <c r="AM80" s="528"/>
      <c r="AN80" s="529"/>
      <c r="AO80" s="530"/>
      <c r="AP80" s="531"/>
      <c r="AQ80" s="531"/>
      <c r="AR80" s="531"/>
      <c r="AS80" s="753"/>
      <c r="AT80" s="753"/>
      <c r="AU80" s="532"/>
      <c r="AV80" s="532"/>
      <c r="AW80" s="532"/>
      <c r="AX80" s="753"/>
      <c r="AY80" s="753"/>
      <c r="AZ80" s="532"/>
      <c r="BA80" s="532"/>
      <c r="BB80" s="532"/>
      <c r="BC80" s="753"/>
      <c r="BD80" s="753"/>
      <c r="BE80" s="753"/>
      <c r="BF80" s="753"/>
      <c r="BG80" s="753"/>
      <c r="BH80" s="753"/>
      <c r="BI80" s="533"/>
      <c r="BJ80" s="533"/>
      <c r="BK80" s="533"/>
      <c r="BL80" s="533"/>
      <c r="BM80" s="753"/>
      <c r="BN80" s="753"/>
      <c r="BO80" s="534"/>
      <c r="BP80" s="999"/>
      <c r="BQ80" s="999"/>
      <c r="BR80" s="999"/>
      <c r="BS80" s="533"/>
      <c r="BT80" s="533"/>
      <c r="BU80" s="533"/>
      <c r="BV80" s="533"/>
      <c r="BW80" s="999"/>
      <c r="BX80" s="999"/>
      <c r="BY80" s="534"/>
      <c r="BZ80" s="533"/>
      <c r="CA80" s="533"/>
      <c r="CB80" s="999"/>
      <c r="CC80" s="999"/>
      <c r="CD80" s="534"/>
      <c r="CE80" s="753"/>
      <c r="CF80" s="753"/>
      <c r="CG80" s="746"/>
      <c r="CH80" s="746"/>
      <c r="CI80" s="334"/>
    </row>
    <row r="81" spans="2:86" x14ac:dyDescent="0.25">
      <c r="C81" s="472"/>
      <c r="D81" s="472"/>
      <c r="E81" s="643"/>
      <c r="F81" s="643"/>
      <c r="G81" s="643"/>
      <c r="H81" s="643"/>
      <c r="I81" s="643"/>
      <c r="J81" s="643"/>
      <c r="K81" s="643"/>
      <c r="L81" s="643"/>
      <c r="M81" s="643"/>
      <c r="N81" s="643"/>
      <c r="O81" s="643"/>
      <c r="P81" s="643"/>
      <c r="Q81" s="643"/>
      <c r="R81" s="643"/>
      <c r="S81" s="643"/>
      <c r="T81" s="643"/>
      <c r="W81" s="775"/>
      <c r="X81" s="773"/>
      <c r="Y81" s="583"/>
      <c r="Z81" s="585"/>
      <c r="AA81" s="774"/>
      <c r="AB81" s="584"/>
      <c r="AF81" s="737"/>
      <c r="AG81" s="737"/>
      <c r="AH81" s="517"/>
      <c r="AI81" s="517"/>
      <c r="AJ81" s="517"/>
      <c r="AK81" s="528"/>
      <c r="AL81" s="528"/>
      <c r="AM81" s="528"/>
      <c r="AN81" s="529"/>
      <c r="AO81" s="530"/>
      <c r="AP81" s="531"/>
      <c r="AQ81" s="531"/>
      <c r="AR81" s="531"/>
      <c r="AS81" s="753"/>
      <c r="AT81" s="753"/>
      <c r="AU81" s="532"/>
      <c r="AV81" s="532"/>
      <c r="AW81" s="532"/>
      <c r="AX81" s="753"/>
      <c r="AY81" s="753"/>
      <c r="AZ81" s="532"/>
      <c r="BA81" s="532"/>
      <c r="BB81" s="532"/>
      <c r="BC81" s="753"/>
      <c r="BD81" s="753"/>
      <c r="BE81" s="753"/>
      <c r="BF81" s="753"/>
      <c r="BG81" s="753"/>
      <c r="BH81" s="753"/>
      <c r="BI81" s="533"/>
      <c r="BJ81" s="533"/>
      <c r="BK81" s="533"/>
      <c r="BL81" s="533"/>
      <c r="BM81" s="753"/>
      <c r="BN81" s="753"/>
      <c r="BO81" s="534"/>
      <c r="BP81" s="999"/>
      <c r="BQ81" s="999"/>
      <c r="BR81" s="999"/>
      <c r="BS81" s="533"/>
      <c r="BT81" s="533"/>
      <c r="BU81" s="533"/>
      <c r="BV81" s="533"/>
      <c r="BW81" s="999"/>
      <c r="BX81" s="999"/>
      <c r="BY81" s="534"/>
      <c r="BZ81" s="533"/>
      <c r="CA81" s="533"/>
      <c r="CB81" s="999"/>
      <c r="CC81" s="999"/>
      <c r="CD81" s="534"/>
      <c r="CE81" s="753"/>
      <c r="CF81" s="753"/>
      <c r="CG81" s="746"/>
      <c r="CH81" s="746"/>
    </row>
    <row r="82" spans="2:86" x14ac:dyDescent="0.25">
      <c r="C82" s="643"/>
      <c r="D82" s="643"/>
      <c r="E82" s="643"/>
      <c r="F82" s="643"/>
      <c r="G82" s="643"/>
      <c r="H82" s="643"/>
      <c r="I82" s="643"/>
      <c r="J82" s="643"/>
      <c r="K82" s="643"/>
      <c r="L82" s="643"/>
      <c r="M82" s="643"/>
      <c r="N82" s="643"/>
      <c r="O82" s="643"/>
      <c r="P82" s="643"/>
      <c r="Q82" s="643"/>
      <c r="R82" s="643"/>
      <c r="S82" s="643"/>
      <c r="T82" s="643"/>
      <c r="W82" s="775"/>
      <c r="X82" s="773"/>
      <c r="Y82" s="583"/>
      <c r="Z82" s="585"/>
      <c r="AA82" s="774"/>
      <c r="AB82" s="584"/>
      <c r="AF82" s="737"/>
      <c r="AG82" s="737"/>
      <c r="AH82" s="517"/>
      <c r="AI82" s="517"/>
      <c r="AJ82" s="517"/>
      <c r="AK82" s="528"/>
      <c r="AL82" s="528"/>
      <c r="AM82" s="528"/>
      <c r="AN82" s="529"/>
      <c r="AO82" s="530"/>
      <c r="AP82" s="531"/>
      <c r="AQ82" s="531"/>
      <c r="AR82" s="531"/>
      <c r="AS82" s="753"/>
      <c r="AT82" s="753"/>
      <c r="AU82" s="532"/>
      <c r="AV82" s="532"/>
      <c r="AW82" s="532"/>
      <c r="AX82" s="753"/>
      <c r="AY82" s="753"/>
      <c r="AZ82" s="532"/>
      <c r="BA82" s="532"/>
      <c r="BB82" s="532"/>
      <c r="BC82" s="753"/>
      <c r="BD82" s="753"/>
      <c r="BE82" s="753"/>
      <c r="BF82" s="753"/>
      <c r="BG82" s="753"/>
      <c r="BH82" s="753"/>
      <c r="BI82" s="533"/>
      <c r="BJ82" s="533"/>
      <c r="BK82" s="533"/>
      <c r="BL82" s="533"/>
      <c r="BM82" s="753"/>
      <c r="BN82" s="753"/>
      <c r="BO82" s="534"/>
      <c r="BP82" s="999"/>
      <c r="BQ82" s="999"/>
      <c r="BR82" s="999"/>
      <c r="BS82" s="533"/>
      <c r="BT82" s="533"/>
      <c r="BU82" s="533"/>
      <c r="BV82" s="533"/>
      <c r="BW82" s="999"/>
      <c r="BX82" s="999"/>
      <c r="BY82" s="534"/>
      <c r="BZ82" s="533"/>
      <c r="CA82" s="533"/>
      <c r="CB82" s="999"/>
      <c r="CC82" s="999"/>
      <c r="CD82" s="534"/>
      <c r="CE82" s="753"/>
      <c r="CF82" s="753"/>
      <c r="CG82" s="746"/>
      <c r="CH82" s="746"/>
    </row>
    <row r="83" spans="2:86" x14ac:dyDescent="0.25">
      <c r="C83" s="643"/>
      <c r="D83" s="643"/>
      <c r="E83" s="643"/>
      <c r="F83" s="643"/>
      <c r="G83" s="643"/>
      <c r="H83" s="643"/>
      <c r="I83" s="643"/>
      <c r="J83" s="643"/>
      <c r="K83" s="643"/>
      <c r="L83" s="643"/>
      <c r="M83" s="643"/>
      <c r="N83" s="643"/>
      <c r="O83" s="643"/>
      <c r="P83" s="643"/>
      <c r="Q83" s="643"/>
      <c r="R83" s="643"/>
      <c r="S83" s="643"/>
      <c r="T83" s="643"/>
      <c r="W83" s="775"/>
      <c r="X83" s="773"/>
      <c r="Y83" s="583"/>
      <c r="Z83" s="585"/>
      <c r="AA83" s="774"/>
      <c r="AB83" s="584"/>
      <c r="AF83" s="737"/>
      <c r="AG83" s="737"/>
      <c r="AH83" s="517"/>
      <c r="AI83" s="517"/>
      <c r="AJ83" s="517"/>
      <c r="AK83" s="528"/>
      <c r="AL83" s="528"/>
      <c r="AM83" s="528"/>
      <c r="AN83" s="529"/>
      <c r="AO83" s="530"/>
      <c r="AP83" s="531"/>
      <c r="AQ83" s="531"/>
      <c r="AR83" s="531"/>
      <c r="AS83" s="753"/>
      <c r="AT83" s="753"/>
      <c r="AU83" s="532"/>
      <c r="AV83" s="532"/>
      <c r="AW83" s="532"/>
      <c r="AX83" s="753"/>
      <c r="AY83" s="753"/>
      <c r="AZ83" s="532"/>
      <c r="BA83" s="532"/>
      <c r="BB83" s="532"/>
      <c r="BC83" s="753"/>
      <c r="BD83" s="753"/>
      <c r="BE83" s="753"/>
      <c r="BF83" s="753"/>
      <c r="BG83" s="753"/>
      <c r="BH83" s="753"/>
      <c r="BI83" s="533"/>
      <c r="BJ83" s="533"/>
      <c r="BK83" s="533"/>
      <c r="BL83" s="533"/>
      <c r="BM83" s="753"/>
      <c r="BN83" s="753"/>
      <c r="BO83" s="534"/>
      <c r="BP83" s="999"/>
      <c r="BQ83" s="999"/>
      <c r="BR83" s="999"/>
      <c r="BS83" s="533"/>
      <c r="BT83" s="533"/>
      <c r="BU83" s="533"/>
      <c r="BV83" s="533"/>
      <c r="BW83" s="999"/>
      <c r="BX83" s="999"/>
      <c r="BY83" s="534"/>
      <c r="BZ83" s="533"/>
      <c r="CA83" s="533"/>
      <c r="CB83" s="999"/>
      <c r="CC83" s="999"/>
      <c r="CD83" s="534"/>
      <c r="CE83" s="753"/>
      <c r="CF83" s="753"/>
      <c r="CG83" s="746"/>
      <c r="CH83" s="746"/>
    </row>
    <row r="84" spans="2:86" x14ac:dyDescent="0.25">
      <c r="C84" s="643"/>
      <c r="D84" s="643"/>
      <c r="E84" s="643"/>
      <c r="F84" s="643"/>
      <c r="G84" s="643"/>
      <c r="H84" s="643"/>
      <c r="I84" s="643"/>
      <c r="J84" s="643"/>
      <c r="K84" s="643"/>
      <c r="L84" s="643"/>
      <c r="M84" s="643"/>
      <c r="N84" s="643"/>
      <c r="O84" s="643"/>
      <c r="P84" s="643"/>
      <c r="Q84" s="643"/>
      <c r="R84" s="643"/>
      <c r="S84" s="643"/>
      <c r="T84" s="643"/>
      <c r="W84" s="775"/>
      <c r="X84" s="773"/>
      <c r="Y84" s="583"/>
      <c r="Z84" s="585"/>
      <c r="AA84" s="774"/>
      <c r="AB84" s="584"/>
      <c r="AF84" s="737"/>
      <c r="AG84" s="737"/>
      <c r="AH84" s="517"/>
      <c r="AI84" s="517"/>
      <c r="AJ84" s="517"/>
      <c r="AK84" s="528"/>
      <c r="AL84" s="528"/>
      <c r="AM84" s="528"/>
      <c r="AN84" s="529"/>
      <c r="AO84" s="530"/>
      <c r="AP84" s="531"/>
      <c r="AQ84" s="531"/>
      <c r="AR84" s="531"/>
      <c r="AS84" s="753"/>
      <c r="AT84" s="753"/>
      <c r="AU84" s="532"/>
      <c r="AV84" s="532"/>
      <c r="AW84" s="532"/>
      <c r="AX84" s="753"/>
      <c r="AY84" s="753"/>
      <c r="AZ84" s="532"/>
      <c r="BA84" s="532"/>
      <c r="BB84" s="532"/>
      <c r="BC84" s="753"/>
      <c r="BD84" s="753"/>
      <c r="BE84" s="753"/>
      <c r="BF84" s="753"/>
      <c r="BG84" s="753"/>
      <c r="BH84" s="753"/>
      <c r="BI84" s="533"/>
      <c r="BJ84" s="533"/>
      <c r="BK84" s="533"/>
      <c r="BL84" s="533"/>
      <c r="BM84" s="753"/>
      <c r="BN84" s="753"/>
      <c r="BO84" s="534"/>
      <c r="BP84" s="999"/>
      <c r="BQ84" s="999"/>
      <c r="BR84" s="999"/>
      <c r="BS84" s="533"/>
      <c r="BT84" s="533"/>
      <c r="BU84" s="533"/>
      <c r="BV84" s="533"/>
      <c r="BW84" s="999"/>
      <c r="BX84" s="999"/>
      <c r="BY84" s="534"/>
      <c r="BZ84" s="533"/>
      <c r="CA84" s="533"/>
      <c r="CB84" s="999"/>
      <c r="CC84" s="999"/>
      <c r="CD84" s="534"/>
      <c r="CE84" s="753"/>
      <c r="CF84" s="753"/>
      <c r="CG84" s="746"/>
      <c r="CH84" s="746"/>
    </row>
    <row r="85" spans="2:86" x14ac:dyDescent="0.25">
      <c r="C85" s="643"/>
      <c r="D85" s="643"/>
      <c r="E85" s="643"/>
      <c r="F85" s="643"/>
      <c r="G85" s="643"/>
      <c r="H85" s="643"/>
      <c r="I85" s="643"/>
      <c r="J85" s="643"/>
      <c r="K85" s="643"/>
      <c r="L85" s="643"/>
      <c r="M85" s="643"/>
      <c r="N85" s="643"/>
      <c r="O85" s="643"/>
      <c r="P85" s="643"/>
      <c r="Q85" s="643"/>
      <c r="R85" s="643"/>
      <c r="S85" s="643"/>
      <c r="T85" s="643"/>
      <c r="W85" s="775"/>
      <c r="X85" s="773"/>
      <c r="Y85" s="583"/>
      <c r="Z85" s="585"/>
      <c r="AA85" s="774"/>
      <c r="AB85" s="584"/>
      <c r="AF85" s="737"/>
      <c r="AG85" s="737"/>
      <c r="AH85" s="517"/>
      <c r="AI85" s="517"/>
      <c r="AJ85" s="517"/>
      <c r="AK85" s="528"/>
      <c r="AL85" s="528"/>
      <c r="AM85" s="528"/>
      <c r="AN85" s="529"/>
      <c r="AO85" s="530"/>
      <c r="AP85" s="531"/>
      <c r="AQ85" s="531"/>
      <c r="AR85" s="531"/>
      <c r="AS85" s="753"/>
      <c r="AT85" s="753"/>
      <c r="AU85" s="532"/>
      <c r="AV85" s="532"/>
      <c r="AW85" s="532"/>
      <c r="AX85" s="753"/>
      <c r="AY85" s="753"/>
      <c r="AZ85" s="532"/>
      <c r="BA85" s="532"/>
      <c r="BB85" s="532"/>
      <c r="BC85" s="753"/>
      <c r="BD85" s="753"/>
      <c r="BE85" s="753"/>
      <c r="BF85" s="753"/>
      <c r="BG85" s="753"/>
      <c r="BH85" s="753"/>
      <c r="BI85" s="533"/>
      <c r="BJ85" s="533"/>
      <c r="BK85" s="533"/>
      <c r="BL85" s="533"/>
      <c r="BM85" s="753"/>
      <c r="BN85" s="753"/>
      <c r="BO85" s="534"/>
      <c r="BP85" s="999"/>
      <c r="BQ85" s="999"/>
      <c r="BR85" s="999"/>
      <c r="BS85" s="533"/>
      <c r="BT85" s="533"/>
      <c r="BU85" s="533"/>
      <c r="BV85" s="533"/>
      <c r="BW85" s="999"/>
      <c r="BX85" s="999"/>
      <c r="BY85" s="534"/>
      <c r="BZ85" s="533"/>
      <c r="CA85" s="533"/>
      <c r="CB85" s="999"/>
      <c r="CC85" s="999"/>
      <c r="CD85" s="534"/>
      <c r="CE85" s="753"/>
      <c r="CF85" s="753"/>
      <c r="CG85" s="746"/>
      <c r="CH85" s="746"/>
    </row>
    <row r="86" spans="2:86" x14ac:dyDescent="0.25">
      <c r="B86" s="643"/>
      <c r="C86" s="643"/>
      <c r="D86" s="643"/>
      <c r="E86" s="643"/>
      <c r="F86" s="643"/>
      <c r="G86" s="643"/>
      <c r="H86" s="643"/>
      <c r="I86" s="643"/>
      <c r="J86" s="643"/>
      <c r="K86" s="643"/>
      <c r="L86" s="643"/>
      <c r="M86" s="643"/>
      <c r="N86" s="643"/>
      <c r="O86" s="643"/>
      <c r="P86" s="643"/>
      <c r="Q86" s="643"/>
      <c r="R86" s="643"/>
      <c r="S86" s="643"/>
      <c r="T86" s="643"/>
      <c r="W86" s="775"/>
      <c r="X86" s="773"/>
      <c r="Y86" s="583"/>
      <c r="Z86" s="585"/>
      <c r="AA86" s="774"/>
      <c r="AB86" s="584"/>
      <c r="AF86" s="737"/>
      <c r="AG86" s="737"/>
      <c r="AH86" s="517"/>
      <c r="AI86" s="517"/>
      <c r="AJ86" s="517"/>
      <c r="AK86" s="528"/>
      <c r="AL86" s="528"/>
      <c r="AM86" s="528"/>
      <c r="AN86" s="529"/>
      <c r="AO86" s="530"/>
      <c r="AP86" s="531"/>
      <c r="AQ86" s="531"/>
      <c r="AR86" s="531"/>
      <c r="AS86" s="753"/>
      <c r="AT86" s="753"/>
      <c r="AU86" s="532"/>
      <c r="AV86" s="532"/>
      <c r="AW86" s="532"/>
      <c r="AX86" s="753"/>
      <c r="AY86" s="753"/>
      <c r="AZ86" s="532"/>
      <c r="BA86" s="532"/>
      <c r="BB86" s="532"/>
      <c r="BC86" s="753"/>
      <c r="BD86" s="753"/>
      <c r="BE86" s="753"/>
      <c r="BF86" s="753"/>
      <c r="BG86" s="753"/>
      <c r="BH86" s="753"/>
      <c r="BI86" s="533"/>
      <c r="BJ86" s="533"/>
      <c r="BK86" s="533"/>
      <c r="BL86" s="533"/>
      <c r="BM86" s="753"/>
      <c r="BN86" s="753"/>
      <c r="BO86" s="534"/>
      <c r="BP86" s="999"/>
      <c r="BQ86" s="999"/>
      <c r="BR86" s="999"/>
      <c r="BS86" s="533"/>
      <c r="BT86" s="533"/>
      <c r="BU86" s="533"/>
      <c r="BV86" s="533"/>
      <c r="BW86" s="999"/>
      <c r="BX86" s="999"/>
      <c r="BY86" s="534"/>
      <c r="BZ86" s="533"/>
      <c r="CA86" s="533"/>
      <c r="CB86" s="999"/>
      <c r="CC86" s="999"/>
      <c r="CD86" s="534"/>
      <c r="CE86" s="753"/>
      <c r="CF86" s="753"/>
      <c r="CG86" s="746"/>
      <c r="CH86" s="746"/>
    </row>
    <row r="87" spans="2:86" x14ac:dyDescent="0.25">
      <c r="B87" s="643"/>
      <c r="C87" s="643"/>
      <c r="D87" s="643"/>
      <c r="E87" s="643"/>
      <c r="F87" s="643"/>
      <c r="G87" s="643"/>
      <c r="H87" s="643"/>
      <c r="I87" s="643"/>
      <c r="J87" s="643"/>
      <c r="K87" s="643"/>
      <c r="L87" s="643"/>
      <c r="M87" s="643"/>
      <c r="N87" s="643"/>
      <c r="O87" s="643"/>
      <c r="P87" s="643"/>
      <c r="Q87" s="643"/>
      <c r="R87" s="643"/>
      <c r="S87" s="643"/>
      <c r="T87" s="643"/>
      <c r="W87" s="775"/>
      <c r="X87" s="773"/>
      <c r="Y87" s="583"/>
      <c r="Z87" s="585"/>
      <c r="AA87" s="774"/>
      <c r="AB87" s="584"/>
      <c r="AF87" s="737"/>
      <c r="AG87" s="737"/>
      <c r="AH87" s="517"/>
      <c r="AI87" s="517"/>
      <c r="AJ87" s="517"/>
      <c r="AK87" s="528"/>
      <c r="AL87" s="528"/>
      <c r="AM87" s="528"/>
      <c r="AN87" s="529"/>
      <c r="AO87" s="530"/>
      <c r="AP87" s="531"/>
      <c r="AQ87" s="531"/>
      <c r="AR87" s="531"/>
      <c r="AS87" s="753"/>
      <c r="AT87" s="753"/>
      <c r="AU87" s="532"/>
      <c r="AV87" s="532"/>
      <c r="AW87" s="532"/>
      <c r="AX87" s="753"/>
      <c r="AY87" s="753"/>
      <c r="AZ87" s="532"/>
      <c r="BA87" s="532"/>
      <c r="BB87" s="532"/>
      <c r="BC87" s="753"/>
      <c r="BD87" s="753"/>
      <c r="BE87" s="753"/>
      <c r="BF87" s="753"/>
      <c r="BG87" s="753"/>
      <c r="BH87" s="753"/>
      <c r="BI87" s="533"/>
      <c r="BJ87" s="533"/>
      <c r="BK87" s="533"/>
      <c r="BL87" s="533"/>
      <c r="BM87" s="753"/>
      <c r="BN87" s="753"/>
      <c r="BO87" s="534"/>
      <c r="BP87" s="999"/>
      <c r="BQ87" s="999"/>
      <c r="BR87" s="999"/>
      <c r="BS87" s="533"/>
      <c r="BT87" s="533"/>
      <c r="BU87" s="533"/>
      <c r="BV87" s="533"/>
      <c r="BW87" s="999"/>
      <c r="BX87" s="999"/>
      <c r="BY87" s="534"/>
      <c r="BZ87" s="533"/>
      <c r="CA87" s="533"/>
      <c r="CB87" s="999"/>
      <c r="CC87" s="999"/>
      <c r="CD87" s="534"/>
      <c r="CE87" s="753"/>
      <c r="CF87" s="753"/>
      <c r="CG87" s="746"/>
      <c r="CH87" s="746"/>
    </row>
    <row r="88" spans="2:86" x14ac:dyDescent="0.25">
      <c r="B88" s="643"/>
      <c r="C88" s="643"/>
      <c r="D88" s="643"/>
      <c r="E88" s="643"/>
      <c r="F88" s="643"/>
      <c r="G88" s="643"/>
      <c r="H88" s="643"/>
      <c r="I88" s="643"/>
      <c r="J88" s="643"/>
      <c r="K88" s="643"/>
      <c r="L88" s="643"/>
      <c r="M88" s="643"/>
      <c r="N88" s="643"/>
      <c r="O88" s="643"/>
      <c r="P88" s="643"/>
      <c r="Q88" s="643"/>
      <c r="R88" s="643"/>
      <c r="S88" s="643"/>
      <c r="T88" s="643"/>
      <c r="W88" s="775"/>
      <c r="X88" s="773"/>
      <c r="Y88" s="583"/>
      <c r="Z88" s="585"/>
      <c r="AA88" s="774"/>
      <c r="AB88" s="584"/>
      <c r="AF88" s="737"/>
      <c r="AG88" s="737"/>
      <c r="AH88" s="517"/>
      <c r="AI88" s="517"/>
      <c r="AJ88" s="517"/>
      <c r="AK88" s="528"/>
      <c r="AL88" s="528"/>
      <c r="AM88" s="528"/>
      <c r="AN88" s="529"/>
      <c r="AO88" s="530"/>
      <c r="AP88" s="531"/>
      <c r="AQ88" s="531"/>
      <c r="AR88" s="531"/>
      <c r="AS88" s="753"/>
      <c r="AT88" s="753"/>
      <c r="AU88" s="532"/>
      <c r="AV88" s="532"/>
      <c r="AW88" s="532"/>
      <c r="AX88" s="753"/>
      <c r="AY88" s="753"/>
      <c r="AZ88" s="532"/>
      <c r="BA88" s="532"/>
      <c r="BB88" s="532"/>
      <c r="BC88" s="753"/>
      <c r="BD88" s="753"/>
      <c r="BE88" s="753"/>
      <c r="BF88" s="753"/>
      <c r="BG88" s="753"/>
      <c r="BH88" s="753"/>
      <c r="BI88" s="533"/>
      <c r="BJ88" s="533"/>
      <c r="BK88" s="533"/>
      <c r="BL88" s="533"/>
      <c r="BM88" s="753"/>
      <c r="BN88" s="753"/>
      <c r="BO88" s="534"/>
      <c r="BP88" s="999"/>
      <c r="BQ88" s="999"/>
      <c r="BR88" s="999"/>
      <c r="BS88" s="533"/>
      <c r="BT88" s="533"/>
      <c r="BU88" s="533"/>
      <c r="BV88" s="533"/>
      <c r="BW88" s="999"/>
      <c r="BX88" s="999"/>
      <c r="BY88" s="534"/>
      <c r="BZ88" s="533"/>
      <c r="CA88" s="533"/>
      <c r="CB88" s="999"/>
      <c r="CC88" s="999"/>
      <c r="CD88" s="534"/>
      <c r="CE88" s="753"/>
      <c r="CF88" s="753"/>
      <c r="CG88" s="746"/>
      <c r="CH88" s="746"/>
    </row>
    <row r="89" spans="2:86" x14ac:dyDescent="0.25">
      <c r="B89" s="484"/>
      <c r="C89" s="484"/>
      <c r="D89" s="484"/>
      <c r="E89" s="484"/>
      <c r="F89" s="484"/>
      <c r="G89" s="484"/>
      <c r="H89" s="484"/>
      <c r="I89" s="484"/>
      <c r="J89" s="484"/>
      <c r="K89" s="484"/>
      <c r="L89" s="484"/>
      <c r="M89" s="484"/>
      <c r="N89" s="484"/>
      <c r="O89" s="484"/>
      <c r="P89" s="484"/>
      <c r="Q89" s="484"/>
      <c r="R89" s="484"/>
      <c r="S89" s="484"/>
      <c r="T89" s="484"/>
      <c r="W89" s="775"/>
      <c r="X89" s="773"/>
      <c r="Y89" s="583"/>
      <c r="Z89" s="585"/>
      <c r="AA89" s="774"/>
      <c r="AB89" s="584"/>
      <c r="AF89" s="737"/>
      <c r="AG89" s="737"/>
      <c r="AH89" s="517"/>
      <c r="AI89" s="517"/>
      <c r="AJ89" s="517"/>
      <c r="AK89" s="528"/>
      <c r="AL89" s="528"/>
      <c r="AM89" s="528"/>
      <c r="AN89" s="529"/>
      <c r="AO89" s="530"/>
      <c r="AP89" s="531"/>
      <c r="AQ89" s="531"/>
      <c r="AR89" s="531"/>
      <c r="AS89" s="753"/>
      <c r="AT89" s="753"/>
      <c r="AU89" s="532"/>
      <c r="AV89" s="532"/>
      <c r="AW89" s="532"/>
      <c r="AX89" s="753"/>
      <c r="AY89" s="753"/>
      <c r="AZ89" s="532"/>
      <c r="BA89" s="532"/>
      <c r="BB89" s="532"/>
      <c r="BC89" s="753"/>
      <c r="BD89" s="753"/>
      <c r="BE89" s="753"/>
      <c r="BF89" s="753"/>
      <c r="BG89" s="753"/>
      <c r="BH89" s="753"/>
      <c r="BI89" s="533"/>
      <c r="BJ89" s="533"/>
      <c r="BK89" s="533"/>
      <c r="BL89" s="533"/>
      <c r="BM89" s="753"/>
      <c r="BN89" s="753"/>
      <c r="BO89" s="534"/>
      <c r="BP89" s="999"/>
      <c r="BQ89" s="999"/>
      <c r="BR89" s="999"/>
      <c r="BS89" s="533"/>
      <c r="BT89" s="533"/>
      <c r="BU89" s="533"/>
      <c r="BV89" s="533"/>
      <c r="BW89" s="999"/>
      <c r="BX89" s="999"/>
      <c r="BY89" s="534"/>
      <c r="BZ89" s="533"/>
      <c r="CA89" s="533"/>
      <c r="CB89" s="999"/>
      <c r="CC89" s="999"/>
      <c r="CD89" s="534"/>
      <c r="CE89" s="753"/>
      <c r="CF89" s="753"/>
      <c r="CG89" s="746"/>
      <c r="CH89" s="746"/>
    </row>
    <row r="90" spans="2:86" x14ac:dyDescent="0.25">
      <c r="B90" s="484"/>
      <c r="C90" s="484"/>
      <c r="D90" s="484"/>
      <c r="E90" s="643"/>
      <c r="F90" s="643"/>
      <c r="G90" s="643"/>
      <c r="H90" s="484"/>
      <c r="I90" s="484"/>
      <c r="J90" s="641"/>
      <c r="K90" s="641"/>
      <c r="L90" s="641"/>
      <c r="M90" s="641"/>
      <c r="N90" s="641"/>
      <c r="O90" s="641"/>
      <c r="P90" s="641"/>
      <c r="Q90" s="641"/>
      <c r="R90" s="484"/>
      <c r="S90" s="484"/>
      <c r="T90" s="484"/>
      <c r="W90" s="775"/>
      <c r="X90" s="773"/>
      <c r="Y90" s="583"/>
      <c r="Z90" s="585"/>
      <c r="AA90" s="774"/>
      <c r="AB90" s="584"/>
      <c r="AF90" s="737"/>
      <c r="AG90" s="737"/>
      <c r="AH90" s="517"/>
      <c r="AI90" s="517"/>
      <c r="AJ90" s="517"/>
      <c r="AK90" s="528"/>
      <c r="AL90" s="528"/>
      <c r="AM90" s="528"/>
      <c r="AN90" s="529"/>
      <c r="AO90" s="530"/>
      <c r="AP90" s="531"/>
      <c r="AQ90" s="531"/>
      <c r="AR90" s="531"/>
      <c r="AS90" s="753"/>
      <c r="AT90" s="753"/>
      <c r="AU90" s="532"/>
      <c r="AV90" s="532"/>
      <c r="AW90" s="532"/>
      <c r="AX90" s="753"/>
      <c r="AY90" s="753"/>
      <c r="AZ90" s="532"/>
      <c r="BA90" s="532"/>
      <c r="BB90" s="532"/>
      <c r="BC90" s="753"/>
      <c r="BD90" s="753"/>
      <c r="BE90" s="753"/>
      <c r="BF90" s="753"/>
      <c r="BG90" s="753"/>
      <c r="BH90" s="753"/>
      <c r="BI90" s="533"/>
      <c r="BJ90" s="533"/>
      <c r="BK90" s="533"/>
      <c r="BL90" s="533"/>
      <c r="BM90" s="753"/>
      <c r="BN90" s="753"/>
      <c r="BO90" s="534"/>
      <c r="BP90" s="999"/>
      <c r="BQ90" s="999"/>
      <c r="BR90" s="999"/>
      <c r="BS90" s="533"/>
      <c r="BT90" s="533"/>
      <c r="BU90" s="533"/>
      <c r="BV90" s="533"/>
      <c r="BW90" s="999"/>
      <c r="BX90" s="999"/>
      <c r="BY90" s="534"/>
      <c r="BZ90" s="533"/>
      <c r="CA90" s="533"/>
      <c r="CB90" s="999"/>
      <c r="CC90" s="999"/>
      <c r="CD90" s="534"/>
      <c r="CE90" s="753"/>
      <c r="CF90" s="753"/>
      <c r="CG90" s="746"/>
      <c r="CH90" s="746"/>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749"/>
      <c r="X91" s="741"/>
      <c r="Y91" s="672"/>
      <c r="Z91" s="673"/>
      <c r="AA91" s="742"/>
      <c r="AB91" s="674"/>
      <c r="AF91" s="737"/>
      <c r="AG91" s="737"/>
      <c r="AH91" s="517"/>
      <c r="AI91" s="517"/>
      <c r="AJ91" s="517"/>
      <c r="AK91" s="528"/>
      <c r="AL91" s="528"/>
      <c r="AM91" s="528"/>
      <c r="AN91" s="529"/>
      <c r="AO91" s="530"/>
      <c r="AP91" s="531"/>
      <c r="AQ91" s="531"/>
      <c r="AR91" s="531"/>
      <c r="AS91" s="753"/>
      <c r="AT91" s="753"/>
      <c r="AU91" s="532"/>
      <c r="AV91" s="532"/>
      <c r="AW91" s="532"/>
      <c r="AX91" s="753"/>
      <c r="AY91" s="753"/>
      <c r="AZ91" s="532"/>
      <c r="BA91" s="532"/>
      <c r="BB91" s="532"/>
      <c r="BC91" s="753"/>
      <c r="BD91" s="753"/>
      <c r="BE91" s="753"/>
      <c r="BF91" s="753"/>
      <c r="BG91" s="753"/>
      <c r="BH91" s="753"/>
      <c r="BI91" s="533"/>
      <c r="BJ91" s="533"/>
      <c r="BK91" s="533"/>
      <c r="BL91" s="533"/>
      <c r="BM91" s="753"/>
      <c r="BN91" s="753"/>
      <c r="BO91" s="534"/>
      <c r="BP91" s="999"/>
      <c r="BQ91" s="999"/>
      <c r="BR91" s="999"/>
      <c r="BS91" s="533"/>
      <c r="BT91" s="533"/>
      <c r="BU91" s="533"/>
      <c r="BV91" s="533"/>
      <c r="BW91" s="999"/>
      <c r="BX91" s="999"/>
      <c r="BY91" s="534"/>
      <c r="BZ91" s="533"/>
      <c r="CA91" s="533"/>
      <c r="CB91" s="999"/>
      <c r="CC91" s="999"/>
      <c r="CD91" s="534"/>
      <c r="CE91" s="753"/>
      <c r="CF91" s="753"/>
      <c r="CG91" s="746"/>
      <c r="CH91" s="746"/>
    </row>
    <row r="92" spans="2:86" x14ac:dyDescent="0.25">
      <c r="I92" s="334"/>
      <c r="J92" s="334"/>
      <c r="K92" s="334"/>
      <c r="L92" s="334"/>
      <c r="M92" s="334"/>
      <c r="N92" s="334"/>
      <c r="O92" s="334"/>
      <c r="P92" s="334"/>
      <c r="Q92" s="334"/>
      <c r="R92" s="334"/>
      <c r="S92" s="334"/>
      <c r="T92" s="334"/>
      <c r="W92" s="774"/>
      <c r="X92" s="774"/>
      <c r="Y92" s="293"/>
      <c r="Z92" s="774"/>
      <c r="AA92" s="774"/>
      <c r="AB92" s="119"/>
      <c r="AF92" s="737"/>
      <c r="AG92" s="737"/>
      <c r="AH92" s="517"/>
      <c r="AI92" s="517"/>
      <c r="AJ92" s="517"/>
      <c r="AK92" s="528"/>
      <c r="AL92" s="528"/>
      <c r="AM92" s="528"/>
      <c r="AN92" s="529"/>
      <c r="AO92" s="530"/>
      <c r="AP92" s="531"/>
      <c r="AQ92" s="531"/>
      <c r="AR92" s="531"/>
      <c r="AS92" s="753"/>
      <c r="AT92" s="753"/>
      <c r="AU92" s="532"/>
      <c r="AV92" s="532"/>
      <c r="AW92" s="532"/>
      <c r="AX92" s="753"/>
      <c r="AY92" s="753"/>
      <c r="AZ92" s="532"/>
      <c r="BA92" s="532"/>
      <c r="BB92" s="532"/>
      <c r="BC92" s="753"/>
      <c r="BD92" s="753"/>
      <c r="BE92" s="753"/>
      <c r="BF92" s="753"/>
      <c r="BG92" s="753"/>
      <c r="BH92" s="753"/>
      <c r="BI92" s="533"/>
      <c r="BJ92" s="533"/>
      <c r="BK92" s="533"/>
      <c r="BL92" s="533"/>
      <c r="BM92" s="753"/>
      <c r="BN92" s="753"/>
      <c r="BO92" s="534"/>
      <c r="BP92" s="999"/>
      <c r="BQ92" s="999"/>
      <c r="BR92" s="999"/>
      <c r="BS92" s="533"/>
      <c r="BT92" s="533"/>
      <c r="BU92" s="533"/>
      <c r="BV92" s="533"/>
      <c r="BW92" s="999"/>
      <c r="BX92" s="999"/>
      <c r="BY92" s="534"/>
      <c r="BZ92" s="533"/>
      <c r="CA92" s="533"/>
      <c r="CB92" s="999"/>
      <c r="CC92" s="999"/>
      <c r="CD92" s="534"/>
      <c r="CE92" s="753"/>
      <c r="CF92" s="753"/>
      <c r="CG92" s="746"/>
      <c r="CH92" s="746"/>
    </row>
    <row r="93" spans="2:86" x14ac:dyDescent="0.25">
      <c r="I93" s="334"/>
      <c r="J93" s="334"/>
      <c r="K93" s="334"/>
      <c r="L93" s="334"/>
      <c r="M93" s="334"/>
      <c r="N93" s="334"/>
      <c r="O93" s="334"/>
      <c r="P93" s="334"/>
      <c r="Q93" s="334"/>
      <c r="R93" s="334"/>
      <c r="S93" s="334"/>
      <c r="T93" s="334"/>
      <c r="W93" s="774"/>
      <c r="X93" s="774"/>
      <c r="Y93" s="293"/>
      <c r="Z93" s="774"/>
      <c r="AA93" s="774"/>
      <c r="AB93" s="119"/>
      <c r="AF93" s="737"/>
      <c r="AG93" s="737"/>
      <c r="AH93" s="517"/>
      <c r="AI93" s="517"/>
      <c r="AJ93" s="517"/>
      <c r="AK93" s="528"/>
      <c r="AL93" s="528"/>
      <c r="AM93" s="528"/>
      <c r="AN93" s="529"/>
      <c r="AO93" s="530"/>
      <c r="AP93" s="531"/>
      <c r="AQ93" s="531"/>
      <c r="AR93" s="531"/>
      <c r="AS93" s="753"/>
      <c r="AT93" s="753"/>
      <c r="AU93" s="532"/>
      <c r="AV93" s="532"/>
      <c r="AW93" s="532"/>
      <c r="AX93" s="753"/>
      <c r="AY93" s="753"/>
      <c r="AZ93" s="532"/>
      <c r="BA93" s="532"/>
      <c r="BB93" s="532"/>
      <c r="BC93" s="753"/>
      <c r="BD93" s="753"/>
      <c r="BE93" s="753"/>
      <c r="BF93" s="753"/>
      <c r="BG93" s="753"/>
      <c r="BH93" s="753"/>
      <c r="BI93" s="533"/>
      <c r="BJ93" s="533"/>
      <c r="BK93" s="533"/>
      <c r="BL93" s="533"/>
      <c r="BM93" s="753"/>
      <c r="BN93" s="753"/>
      <c r="BO93" s="534"/>
      <c r="BP93" s="999"/>
      <c r="BQ93" s="999"/>
      <c r="BR93" s="999"/>
      <c r="BS93" s="533"/>
      <c r="BT93" s="533"/>
      <c r="BU93" s="533"/>
      <c r="BV93" s="533"/>
      <c r="BW93" s="999"/>
      <c r="BX93" s="999"/>
      <c r="BY93" s="534"/>
      <c r="BZ93" s="533"/>
      <c r="CA93" s="533"/>
      <c r="CB93" s="999"/>
      <c r="CC93" s="999"/>
      <c r="CD93" s="534"/>
      <c r="CE93" s="753"/>
      <c r="CF93" s="753"/>
      <c r="CG93" s="746"/>
      <c r="CH93" s="746"/>
    </row>
    <row r="94" spans="2:86" x14ac:dyDescent="0.25">
      <c r="W94" s="774"/>
      <c r="X94" s="774"/>
      <c r="Y94" s="293"/>
      <c r="Z94" s="774"/>
      <c r="AA94" s="774"/>
      <c r="AB94" s="119"/>
      <c r="AF94" s="737"/>
      <c r="AG94" s="737"/>
      <c r="AH94" s="517"/>
      <c r="AI94" s="517"/>
      <c r="AJ94" s="517"/>
      <c r="AK94" s="528"/>
      <c r="AL94" s="528"/>
      <c r="AM94" s="528"/>
      <c r="AN94" s="529"/>
      <c r="AO94" s="530"/>
      <c r="AP94" s="531"/>
      <c r="AQ94" s="531"/>
      <c r="AR94" s="531"/>
      <c r="AS94" s="753"/>
      <c r="AT94" s="753"/>
      <c r="AU94" s="532"/>
      <c r="AV94" s="532"/>
      <c r="AW94" s="532"/>
      <c r="AX94" s="753"/>
      <c r="AY94" s="753"/>
      <c r="AZ94" s="532"/>
      <c r="BA94" s="532"/>
      <c r="BB94" s="532"/>
      <c r="BC94" s="753"/>
      <c r="BD94" s="753"/>
      <c r="BE94" s="753"/>
      <c r="BF94" s="753"/>
      <c r="BG94" s="753"/>
      <c r="BH94" s="753"/>
      <c r="BI94" s="533"/>
      <c r="BJ94" s="533"/>
      <c r="BK94" s="533"/>
      <c r="BL94" s="533"/>
      <c r="BM94" s="753"/>
      <c r="BN94" s="753"/>
      <c r="BO94" s="534"/>
      <c r="BP94" s="999"/>
      <c r="BQ94" s="999"/>
      <c r="BR94" s="999"/>
      <c r="BS94" s="533"/>
      <c r="BT94" s="533"/>
      <c r="BU94" s="533"/>
      <c r="BV94" s="533"/>
      <c r="BW94" s="999"/>
      <c r="BX94" s="999"/>
      <c r="BY94" s="534"/>
      <c r="BZ94" s="533"/>
      <c r="CA94" s="533"/>
      <c r="CB94" s="999"/>
      <c r="CC94" s="999"/>
      <c r="CD94" s="534"/>
      <c r="CE94" s="753"/>
      <c r="CF94" s="753"/>
      <c r="CG94" s="746"/>
      <c r="CH94" s="746"/>
    </row>
    <row r="95" spans="2:86" x14ac:dyDescent="0.25">
      <c r="I95" s="642"/>
      <c r="J95" s="642"/>
      <c r="K95" s="642"/>
      <c r="L95" s="642"/>
      <c r="M95" s="642"/>
      <c r="N95" s="642"/>
      <c r="O95" s="642"/>
      <c r="P95" s="642"/>
      <c r="Q95" s="642"/>
      <c r="R95" s="642"/>
      <c r="S95" s="642"/>
      <c r="T95" s="642"/>
      <c r="W95" s="774"/>
      <c r="X95" s="774"/>
      <c r="Y95" s="293"/>
      <c r="Z95" s="774"/>
      <c r="AA95" s="774"/>
      <c r="AB95" s="119"/>
      <c r="AF95" s="737"/>
      <c r="AG95" s="737"/>
      <c r="AH95" s="517"/>
      <c r="AI95" s="517"/>
      <c r="AJ95" s="517"/>
      <c r="AK95" s="528"/>
      <c r="AL95" s="528"/>
      <c r="AM95" s="528"/>
      <c r="AN95" s="529"/>
      <c r="AO95" s="530"/>
      <c r="AP95" s="531"/>
      <c r="AQ95" s="531"/>
      <c r="AR95" s="531"/>
      <c r="AS95" s="753"/>
      <c r="AT95" s="753"/>
      <c r="AU95" s="532"/>
      <c r="AV95" s="532"/>
      <c r="AW95" s="532"/>
      <c r="AX95" s="753"/>
      <c r="AY95" s="753"/>
      <c r="AZ95" s="532"/>
      <c r="BA95" s="532"/>
      <c r="BB95" s="532"/>
      <c r="BC95" s="753"/>
      <c r="BD95" s="753"/>
      <c r="BE95" s="753"/>
      <c r="BF95" s="753"/>
      <c r="BG95" s="753"/>
      <c r="BH95" s="753"/>
      <c r="BI95" s="533"/>
      <c r="BJ95" s="533"/>
      <c r="BK95" s="533"/>
      <c r="BL95" s="533"/>
      <c r="BM95" s="753"/>
      <c r="BN95" s="753"/>
      <c r="BO95" s="534"/>
      <c r="BP95" s="999"/>
      <c r="BQ95" s="999"/>
      <c r="BR95" s="999"/>
      <c r="BS95" s="533"/>
      <c r="BT95" s="533"/>
      <c r="BU95" s="533"/>
      <c r="BV95" s="533"/>
      <c r="BW95" s="999"/>
      <c r="BX95" s="999"/>
      <c r="BY95" s="534"/>
      <c r="BZ95" s="533"/>
      <c r="CA95" s="533"/>
      <c r="CB95" s="999"/>
      <c r="CC95" s="999"/>
      <c r="CD95" s="534"/>
      <c r="CE95" s="753"/>
      <c r="CF95" s="753"/>
      <c r="CG95" s="746"/>
      <c r="CH95" s="746"/>
    </row>
    <row r="96" spans="2:86" x14ac:dyDescent="0.25">
      <c r="I96" s="643"/>
      <c r="J96" s="643"/>
      <c r="K96" s="643"/>
      <c r="L96" s="643"/>
      <c r="M96" s="643"/>
      <c r="N96" s="643"/>
      <c r="O96" s="643"/>
      <c r="P96" s="643"/>
      <c r="Q96" s="643"/>
      <c r="R96" s="643"/>
      <c r="S96" s="643"/>
      <c r="T96" s="643"/>
      <c r="W96" s="774"/>
      <c r="X96" s="774"/>
      <c r="Y96" s="293"/>
      <c r="Z96" s="774"/>
      <c r="AA96" s="774"/>
      <c r="AB96" s="119"/>
      <c r="AF96" s="737"/>
      <c r="AG96" s="737"/>
      <c r="AH96" s="517"/>
      <c r="AI96" s="517"/>
      <c r="AJ96" s="517"/>
      <c r="AK96" s="528"/>
      <c r="AL96" s="528"/>
      <c r="AM96" s="528"/>
      <c r="AN96" s="529"/>
      <c r="AO96" s="530"/>
      <c r="AP96" s="531"/>
      <c r="AQ96" s="531"/>
      <c r="AR96" s="531"/>
      <c r="AS96" s="753"/>
      <c r="AT96" s="753"/>
      <c r="AU96" s="532"/>
      <c r="AV96" s="532"/>
      <c r="AW96" s="532"/>
      <c r="AX96" s="753"/>
      <c r="AY96" s="753"/>
      <c r="AZ96" s="532"/>
      <c r="BA96" s="532"/>
      <c r="BB96" s="532"/>
      <c r="BC96" s="753"/>
      <c r="BD96" s="753"/>
      <c r="BE96" s="753"/>
      <c r="BF96" s="753"/>
      <c r="BG96" s="753"/>
      <c r="BH96" s="753"/>
      <c r="BI96" s="533"/>
      <c r="BJ96" s="533"/>
      <c r="BK96" s="533"/>
      <c r="BL96" s="533"/>
      <c r="BM96" s="753"/>
      <c r="BN96" s="753"/>
      <c r="BO96" s="534"/>
      <c r="BP96" s="999"/>
      <c r="BQ96" s="999"/>
      <c r="BR96" s="999"/>
      <c r="BS96" s="533"/>
      <c r="BT96" s="533"/>
      <c r="BU96" s="533"/>
      <c r="BV96" s="533"/>
      <c r="BW96" s="999"/>
      <c r="BX96" s="999"/>
      <c r="BY96" s="534"/>
      <c r="BZ96" s="533"/>
      <c r="CA96" s="533"/>
      <c r="CB96" s="999"/>
      <c r="CC96" s="999"/>
      <c r="CD96" s="534"/>
      <c r="CE96" s="753"/>
      <c r="CF96" s="753"/>
      <c r="CG96" s="746"/>
      <c r="CH96" s="746"/>
    </row>
    <row r="97" spans="2:86" x14ac:dyDescent="0.25">
      <c r="I97" s="643"/>
      <c r="J97" s="643"/>
      <c r="K97" s="643"/>
      <c r="L97" s="643"/>
      <c r="M97" s="643"/>
      <c r="N97" s="643"/>
      <c r="O97" s="643"/>
      <c r="P97" s="643"/>
      <c r="Q97" s="643"/>
      <c r="R97" s="643"/>
      <c r="S97" s="643"/>
      <c r="T97" s="643"/>
      <c r="W97" s="774"/>
      <c r="X97" s="774"/>
      <c r="Y97" s="293"/>
      <c r="Z97" s="774"/>
      <c r="AA97" s="774"/>
      <c r="AB97" s="119"/>
      <c r="AF97" s="737"/>
      <c r="AG97" s="737"/>
      <c r="AH97" s="517"/>
      <c r="AI97" s="517"/>
      <c r="AJ97" s="517"/>
      <c r="AK97" s="528"/>
      <c r="AL97" s="528"/>
      <c r="AM97" s="528"/>
      <c r="AN97" s="529"/>
      <c r="AO97" s="530"/>
      <c r="AP97" s="531"/>
      <c r="AQ97" s="531"/>
      <c r="AR97" s="531"/>
      <c r="AS97" s="753"/>
      <c r="AT97" s="753"/>
      <c r="AU97" s="532"/>
      <c r="AV97" s="532"/>
      <c r="AW97" s="532"/>
      <c r="AX97" s="753"/>
      <c r="AY97" s="753"/>
      <c r="AZ97" s="532"/>
      <c r="BA97" s="532"/>
      <c r="BB97" s="532"/>
      <c r="BC97" s="753"/>
      <c r="BD97" s="753"/>
      <c r="BE97" s="753"/>
      <c r="BF97" s="753"/>
      <c r="BG97" s="753"/>
      <c r="BH97" s="753"/>
      <c r="BI97" s="533"/>
      <c r="BJ97" s="533"/>
      <c r="BK97" s="533"/>
      <c r="BL97" s="533"/>
      <c r="BM97" s="753"/>
      <c r="BN97" s="753"/>
      <c r="BO97" s="534"/>
      <c r="BP97" s="999"/>
      <c r="BQ97" s="999"/>
      <c r="BR97" s="999"/>
      <c r="BS97" s="533"/>
      <c r="BT97" s="533"/>
      <c r="BU97" s="533"/>
      <c r="BV97" s="533"/>
      <c r="BW97" s="999"/>
      <c r="BX97" s="999"/>
      <c r="BY97" s="534"/>
      <c r="BZ97" s="533"/>
      <c r="CA97" s="533"/>
      <c r="CB97" s="999"/>
      <c r="CC97" s="999"/>
      <c r="CD97" s="534"/>
      <c r="CE97" s="753"/>
      <c r="CF97" s="753"/>
      <c r="CG97" s="746"/>
      <c r="CH97" s="746"/>
    </row>
    <row r="98" spans="2:86" x14ac:dyDescent="0.25">
      <c r="B98" s="643"/>
      <c r="C98" s="643"/>
      <c r="D98" s="643"/>
      <c r="E98" s="643"/>
      <c r="F98" s="643"/>
      <c r="G98" s="643"/>
      <c r="H98" s="643"/>
      <c r="I98" s="643"/>
      <c r="J98" s="643"/>
      <c r="K98" s="643"/>
      <c r="L98" s="643"/>
      <c r="M98" s="643"/>
      <c r="N98" s="643"/>
      <c r="O98" s="643"/>
      <c r="P98" s="643"/>
      <c r="Q98" s="643"/>
      <c r="R98" s="643"/>
      <c r="S98" s="643"/>
      <c r="T98" s="643"/>
      <c r="W98" s="774"/>
      <c r="X98" s="774"/>
      <c r="Y98" s="293"/>
      <c r="Z98" s="774"/>
      <c r="AA98" s="774"/>
      <c r="AB98" s="119"/>
      <c r="AF98" s="737"/>
      <c r="AG98" s="737"/>
      <c r="AH98" s="517"/>
      <c r="AI98" s="517"/>
      <c r="AJ98" s="517"/>
      <c r="AK98" s="528"/>
      <c r="AL98" s="528"/>
      <c r="AM98" s="528"/>
      <c r="AN98" s="529"/>
      <c r="AO98" s="530"/>
      <c r="AP98" s="531"/>
      <c r="AQ98" s="531"/>
      <c r="AR98" s="531"/>
      <c r="AS98" s="753"/>
      <c r="AT98" s="753"/>
      <c r="AU98" s="532"/>
      <c r="AV98" s="532"/>
      <c r="AW98" s="532"/>
      <c r="AX98" s="753"/>
      <c r="AY98" s="753"/>
      <c r="AZ98" s="532"/>
      <c r="BA98" s="532"/>
      <c r="BB98" s="532"/>
      <c r="BC98" s="753"/>
      <c r="BD98" s="753"/>
      <c r="BE98" s="753"/>
      <c r="BF98" s="753"/>
      <c r="BG98" s="753"/>
      <c r="BH98" s="753"/>
      <c r="BI98" s="533"/>
      <c r="BJ98" s="533"/>
      <c r="BK98" s="533"/>
      <c r="BL98" s="533"/>
      <c r="BM98" s="753"/>
      <c r="BN98" s="753"/>
      <c r="BO98" s="534"/>
      <c r="BP98" s="999"/>
      <c r="BQ98" s="999"/>
      <c r="BR98" s="999"/>
      <c r="BS98" s="533"/>
      <c r="BT98" s="533"/>
      <c r="BU98" s="533"/>
      <c r="BV98" s="533"/>
      <c r="BW98" s="999"/>
      <c r="BX98" s="999"/>
      <c r="BY98" s="534"/>
      <c r="BZ98" s="533"/>
      <c r="CA98" s="533"/>
      <c r="CB98" s="999"/>
      <c r="CC98" s="999"/>
      <c r="CD98" s="534"/>
      <c r="CE98" s="753"/>
      <c r="CF98" s="753"/>
      <c r="CG98" s="746"/>
      <c r="CH98" s="746"/>
    </row>
    <row r="99" spans="2:86" x14ac:dyDescent="0.25">
      <c r="B99" s="643"/>
      <c r="C99" s="643"/>
      <c r="D99" s="643"/>
      <c r="E99" s="643"/>
      <c r="F99" s="643"/>
      <c r="G99" s="643"/>
      <c r="H99" s="643"/>
      <c r="I99" s="643"/>
      <c r="J99" s="643"/>
      <c r="K99" s="643"/>
      <c r="L99" s="643"/>
      <c r="M99" s="643"/>
      <c r="N99" s="643"/>
      <c r="O99" s="643"/>
      <c r="P99" s="643"/>
      <c r="Q99" s="643"/>
      <c r="R99" s="643"/>
      <c r="S99" s="643"/>
      <c r="T99" s="643"/>
      <c r="W99" s="774"/>
      <c r="X99" s="774"/>
      <c r="Y99" s="293"/>
      <c r="Z99" s="774"/>
      <c r="AA99" s="774"/>
      <c r="AB99" s="119"/>
      <c r="AF99" s="737"/>
      <c r="AG99" s="737"/>
      <c r="AH99" s="517"/>
      <c r="AI99" s="517"/>
      <c r="AJ99" s="517"/>
      <c r="AK99" s="528"/>
      <c r="AL99" s="528"/>
      <c r="AM99" s="528"/>
      <c r="AN99" s="529"/>
      <c r="AO99" s="530"/>
      <c r="AP99" s="531"/>
      <c r="AQ99" s="531"/>
      <c r="AR99" s="531"/>
      <c r="AS99" s="753"/>
      <c r="AT99" s="753"/>
      <c r="AU99" s="532"/>
      <c r="AV99" s="532"/>
      <c r="AW99" s="532"/>
      <c r="AX99" s="753"/>
      <c r="AY99" s="753"/>
      <c r="AZ99" s="532"/>
      <c r="BA99" s="532"/>
      <c r="BB99" s="532"/>
      <c r="BC99" s="753"/>
      <c r="BD99" s="753"/>
      <c r="BE99" s="753"/>
      <c r="BF99" s="753"/>
      <c r="BG99" s="753"/>
      <c r="BH99" s="753"/>
      <c r="BI99" s="533"/>
      <c r="BJ99" s="533"/>
      <c r="BK99" s="533"/>
      <c r="BL99" s="533"/>
      <c r="BM99" s="753"/>
      <c r="BN99" s="753"/>
      <c r="BO99" s="534"/>
      <c r="BP99" s="999"/>
      <c r="BQ99" s="999"/>
      <c r="BR99" s="999"/>
      <c r="BS99" s="533"/>
      <c r="BT99" s="533"/>
      <c r="BU99" s="533"/>
      <c r="BV99" s="533"/>
      <c r="BW99" s="999"/>
      <c r="BX99" s="999"/>
      <c r="BY99" s="534"/>
      <c r="BZ99" s="533"/>
      <c r="CA99" s="533"/>
      <c r="CB99" s="999"/>
      <c r="CC99" s="999"/>
      <c r="CD99" s="534"/>
      <c r="CE99" s="753"/>
      <c r="CF99" s="753"/>
      <c r="CG99" s="746"/>
      <c r="CH99" s="746"/>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774"/>
      <c r="X100" s="774"/>
      <c r="Y100" s="293"/>
      <c r="Z100" s="774"/>
      <c r="AA100" s="774"/>
      <c r="AB100" s="119"/>
      <c r="AF100" s="737"/>
      <c r="AG100" s="737"/>
      <c r="AH100" s="517"/>
      <c r="AI100" s="517"/>
      <c r="AJ100" s="517"/>
      <c r="AK100" s="528"/>
      <c r="AL100" s="528"/>
      <c r="AM100" s="528"/>
      <c r="AN100" s="529"/>
      <c r="AO100" s="530"/>
      <c r="AP100" s="531"/>
      <c r="AQ100" s="531"/>
      <c r="AR100" s="531"/>
      <c r="AS100" s="753"/>
      <c r="AT100" s="753"/>
      <c r="AU100" s="532"/>
      <c r="AV100" s="532"/>
      <c r="AW100" s="532"/>
      <c r="AX100" s="753"/>
      <c r="AY100" s="753"/>
      <c r="AZ100" s="532"/>
      <c r="BA100" s="532"/>
      <c r="BB100" s="532"/>
      <c r="BC100" s="753"/>
      <c r="BD100" s="753"/>
      <c r="BE100" s="753"/>
      <c r="BF100" s="753"/>
      <c r="BG100" s="753"/>
      <c r="BH100" s="753"/>
      <c r="BI100" s="533"/>
      <c r="BJ100" s="533"/>
      <c r="BK100" s="533"/>
      <c r="BL100" s="533"/>
      <c r="BM100" s="753"/>
      <c r="BN100" s="753"/>
      <c r="BO100" s="534"/>
      <c r="BP100" s="999"/>
      <c r="BQ100" s="999"/>
      <c r="BR100" s="999"/>
      <c r="BS100" s="533"/>
      <c r="BT100" s="533"/>
      <c r="BU100" s="533"/>
      <c r="BV100" s="533"/>
      <c r="BW100" s="999"/>
      <c r="BX100" s="999"/>
      <c r="BY100" s="534"/>
      <c r="BZ100" s="533"/>
      <c r="CA100" s="533"/>
      <c r="CB100" s="999"/>
      <c r="CC100" s="999"/>
      <c r="CD100" s="534"/>
      <c r="CE100" s="753"/>
      <c r="CF100" s="753"/>
      <c r="CG100" s="746"/>
      <c r="CH100" s="746"/>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774"/>
      <c r="X101" s="774"/>
      <c r="Y101" s="293"/>
      <c r="Z101" s="774"/>
      <c r="AA101" s="774"/>
      <c r="AB101" s="119"/>
      <c r="AF101" s="737"/>
      <c r="AG101" s="737"/>
      <c r="AH101" s="517"/>
      <c r="AI101" s="517"/>
      <c r="AJ101" s="517"/>
      <c r="AK101" s="528"/>
      <c r="AL101" s="528"/>
      <c r="AM101" s="528"/>
      <c r="AN101" s="529"/>
      <c r="AO101" s="530"/>
      <c r="AP101" s="531"/>
      <c r="AQ101" s="531"/>
      <c r="AR101" s="531"/>
      <c r="AS101" s="753"/>
      <c r="AT101" s="753"/>
      <c r="AU101" s="532"/>
      <c r="AV101" s="532"/>
      <c r="AW101" s="532"/>
      <c r="AX101" s="753"/>
      <c r="AY101" s="753"/>
      <c r="AZ101" s="532"/>
      <c r="BA101" s="532"/>
      <c r="BB101" s="532"/>
      <c r="BC101" s="753"/>
      <c r="BD101" s="753"/>
      <c r="BE101" s="753"/>
      <c r="BF101" s="753"/>
      <c r="BG101" s="753"/>
      <c r="BH101" s="753"/>
      <c r="BI101" s="533"/>
      <c r="BJ101" s="533"/>
      <c r="BK101" s="533"/>
      <c r="BL101" s="533"/>
      <c r="BM101" s="753"/>
      <c r="BN101" s="753"/>
      <c r="BO101" s="534"/>
      <c r="BP101" s="999"/>
      <c r="BQ101" s="999"/>
      <c r="BR101" s="999"/>
      <c r="BS101" s="533"/>
      <c r="BT101" s="533"/>
      <c r="BU101" s="533"/>
      <c r="BV101" s="533"/>
      <c r="BW101" s="999"/>
      <c r="BX101" s="999"/>
      <c r="BY101" s="534"/>
      <c r="BZ101" s="533"/>
      <c r="CA101" s="533"/>
      <c r="CB101" s="999"/>
      <c r="CC101" s="999"/>
      <c r="CD101" s="534"/>
      <c r="CE101" s="753"/>
      <c r="CF101" s="753"/>
      <c r="CG101" s="746"/>
      <c r="CH101" s="746"/>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774"/>
      <c r="X102" s="774"/>
      <c r="Y102" s="293"/>
      <c r="Z102" s="774"/>
      <c r="AA102" s="774"/>
      <c r="AB102" s="119"/>
      <c r="AF102" s="737"/>
      <c r="AG102" s="737"/>
      <c r="AH102" s="517"/>
      <c r="AI102" s="517"/>
      <c r="AJ102" s="517"/>
      <c r="AK102" s="528"/>
      <c r="AL102" s="528"/>
      <c r="AM102" s="528"/>
      <c r="AN102" s="529"/>
      <c r="AO102" s="530"/>
      <c r="AP102" s="531"/>
      <c r="AQ102" s="531"/>
      <c r="AR102" s="531"/>
      <c r="AS102" s="753"/>
      <c r="AT102" s="753"/>
      <c r="AU102" s="532"/>
      <c r="AV102" s="532"/>
      <c r="AW102" s="532"/>
      <c r="AX102" s="753"/>
      <c r="AY102" s="753"/>
      <c r="AZ102" s="532"/>
      <c r="BA102" s="532"/>
      <c r="BB102" s="532"/>
      <c r="BC102" s="753"/>
      <c r="BD102" s="753"/>
      <c r="BE102" s="753"/>
      <c r="BF102" s="753"/>
      <c r="BG102" s="753"/>
      <c r="BH102" s="753"/>
      <c r="BI102" s="533"/>
      <c r="BJ102" s="533"/>
      <c r="BK102" s="533"/>
      <c r="BL102" s="533"/>
      <c r="BM102" s="753"/>
      <c r="BN102" s="753"/>
      <c r="BO102" s="534"/>
      <c r="BP102" s="999"/>
      <c r="BQ102" s="999"/>
      <c r="BR102" s="999"/>
      <c r="BS102" s="533"/>
      <c r="BT102" s="533"/>
      <c r="BU102" s="533"/>
      <c r="BV102" s="533"/>
      <c r="BW102" s="999"/>
      <c r="BX102" s="999"/>
      <c r="BY102" s="534"/>
      <c r="BZ102" s="533"/>
      <c r="CA102" s="533"/>
      <c r="CB102" s="999"/>
      <c r="CC102" s="999"/>
      <c r="CD102" s="534"/>
      <c r="CE102" s="753"/>
      <c r="CF102" s="753"/>
      <c r="CG102" s="746"/>
      <c r="CH102" s="746"/>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774"/>
      <c r="X103" s="774"/>
      <c r="Y103" s="293"/>
      <c r="Z103" s="774"/>
      <c r="AA103" s="774"/>
      <c r="AB103" s="119"/>
      <c r="AF103" s="737"/>
      <c r="AG103" s="737"/>
      <c r="AH103" s="517"/>
      <c r="AI103" s="517"/>
      <c r="AJ103" s="517"/>
      <c r="AK103" s="528"/>
      <c r="AL103" s="528"/>
      <c r="AM103" s="528"/>
      <c r="AN103" s="529"/>
      <c r="AO103" s="530"/>
      <c r="AP103" s="531"/>
      <c r="AQ103" s="531"/>
      <c r="AR103" s="531"/>
      <c r="AS103" s="753"/>
      <c r="AT103" s="753"/>
      <c r="AU103" s="532"/>
      <c r="AV103" s="532"/>
      <c r="AW103" s="532"/>
      <c r="AX103" s="753"/>
      <c r="AY103" s="753"/>
      <c r="AZ103" s="532"/>
      <c r="BA103" s="532"/>
      <c r="BB103" s="532"/>
      <c r="BC103" s="753"/>
      <c r="BD103" s="753"/>
      <c r="BE103" s="753"/>
      <c r="BF103" s="753"/>
      <c r="BG103" s="753"/>
      <c r="BH103" s="753"/>
      <c r="BI103" s="533"/>
      <c r="BJ103" s="533"/>
      <c r="BK103" s="533"/>
      <c r="BL103" s="533"/>
      <c r="BM103" s="753"/>
      <c r="BN103" s="753"/>
      <c r="BO103" s="534"/>
      <c r="BP103" s="999"/>
      <c r="BQ103" s="999"/>
      <c r="BR103" s="999"/>
      <c r="BS103" s="533"/>
      <c r="BT103" s="533"/>
      <c r="BU103" s="533"/>
      <c r="BV103" s="533"/>
      <c r="BW103" s="999"/>
      <c r="BX103" s="999"/>
      <c r="BY103" s="534"/>
      <c r="BZ103" s="533"/>
      <c r="CA103" s="533"/>
      <c r="CB103" s="999"/>
      <c r="CC103" s="999"/>
      <c r="CD103" s="534"/>
      <c r="CE103" s="753"/>
      <c r="CF103" s="753"/>
      <c r="CG103" s="746"/>
      <c r="CH103" s="746"/>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774"/>
      <c r="X104" s="774"/>
      <c r="Y104" s="293"/>
      <c r="Z104" s="774"/>
      <c r="AA104" s="774"/>
      <c r="AB104" s="119"/>
      <c r="AF104" s="737"/>
      <c r="AG104" s="737"/>
      <c r="AH104" s="517"/>
      <c r="AI104" s="517"/>
      <c r="AJ104" s="517"/>
      <c r="AK104" s="528"/>
      <c r="AL104" s="528"/>
      <c r="AM104" s="528"/>
      <c r="AN104" s="529"/>
      <c r="AO104" s="530"/>
      <c r="AP104" s="531"/>
      <c r="AQ104" s="531"/>
      <c r="AR104" s="531"/>
      <c r="AS104" s="753"/>
      <c r="AT104" s="753"/>
      <c r="AU104" s="532"/>
      <c r="AV104" s="532"/>
      <c r="AW104" s="532"/>
      <c r="AX104" s="753"/>
      <c r="AY104" s="753"/>
      <c r="AZ104" s="532"/>
      <c r="BA104" s="532"/>
      <c r="BB104" s="532"/>
      <c r="BC104" s="753"/>
      <c r="BD104" s="753"/>
      <c r="BE104" s="753"/>
      <c r="BF104" s="753"/>
      <c r="BG104" s="753"/>
      <c r="BH104" s="753"/>
      <c r="BI104" s="533"/>
      <c r="BJ104" s="533"/>
      <c r="BK104" s="533"/>
      <c r="BL104" s="533"/>
      <c r="BM104" s="753"/>
      <c r="BN104" s="753"/>
      <c r="BO104" s="534"/>
      <c r="BP104" s="999"/>
      <c r="BQ104" s="999"/>
      <c r="BR104" s="999"/>
      <c r="BS104" s="533"/>
      <c r="BT104" s="533"/>
      <c r="BU104" s="533"/>
      <c r="BV104" s="533"/>
      <c r="BW104" s="999"/>
      <c r="BX104" s="999"/>
      <c r="BY104" s="534"/>
      <c r="BZ104" s="533"/>
      <c r="CA104" s="533"/>
      <c r="CB104" s="999"/>
      <c r="CC104" s="999"/>
      <c r="CD104" s="534"/>
      <c r="CE104" s="753"/>
      <c r="CF104" s="753"/>
      <c r="CG104" s="746"/>
      <c r="CH104" s="746"/>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774"/>
      <c r="AA105" s="32"/>
      <c r="AB105" s="32"/>
      <c r="AF105" s="1308"/>
      <c r="AG105" s="1308"/>
      <c r="AH105" s="747"/>
      <c r="AI105" s="747"/>
      <c r="AJ105" s="747"/>
      <c r="AK105" s="296"/>
      <c r="AL105" s="296"/>
      <c r="AM105" s="296"/>
      <c r="AN105" s="535"/>
      <c r="AO105" s="536"/>
      <c r="AP105" s="537"/>
      <c r="AQ105" s="537"/>
      <c r="AR105" s="537"/>
      <c r="AS105" s="746"/>
      <c r="AT105" s="746"/>
      <c r="AU105" s="538"/>
      <c r="AV105" s="538"/>
      <c r="AW105" s="538"/>
      <c r="AX105" s="746"/>
      <c r="AY105" s="746"/>
      <c r="AZ105" s="539"/>
      <c r="BA105" s="539"/>
      <c r="BB105" s="539"/>
      <c r="BC105" s="746"/>
      <c r="BD105" s="746"/>
      <c r="BE105" s="746"/>
      <c r="BF105" s="746"/>
      <c r="BG105" s="746"/>
      <c r="BH105" s="746"/>
      <c r="BI105" s="540"/>
      <c r="BJ105" s="540"/>
      <c r="BK105" s="540"/>
      <c r="BL105" s="540"/>
      <c r="BM105" s="746"/>
      <c r="BN105" s="746"/>
      <c r="BO105" s="541"/>
      <c r="BP105" s="989"/>
      <c r="BQ105" s="989"/>
      <c r="BR105" s="989"/>
      <c r="BS105" s="540"/>
      <c r="BT105" s="540"/>
      <c r="BU105" s="540"/>
      <c r="BV105" s="540"/>
      <c r="BW105" s="989"/>
      <c r="BX105" s="989"/>
      <c r="BY105" s="541"/>
      <c r="BZ105" s="540"/>
      <c r="CA105" s="540"/>
      <c r="CB105" s="989"/>
      <c r="CC105" s="989"/>
      <c r="CD105" s="541"/>
      <c r="CE105" s="746"/>
      <c r="CF105" s="746"/>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774"/>
      <c r="AA106" s="587"/>
      <c r="AB106" s="587"/>
      <c r="AF106" s="737"/>
      <c r="AG106" s="737"/>
      <c r="AH106" s="737"/>
      <c r="AI106" s="737"/>
      <c r="AJ106" s="737"/>
      <c r="AK106" s="748"/>
      <c r="AL106" s="748"/>
      <c r="AM106" s="748"/>
      <c r="AN106" s="748"/>
      <c r="AO106" s="748"/>
      <c r="AP106" s="748"/>
      <c r="AQ106" s="748"/>
      <c r="AR106" s="748"/>
      <c r="AS106" s="1306"/>
      <c r="AT106" s="1306"/>
      <c r="AU106" s="1306"/>
      <c r="AV106" s="748"/>
      <c r="AW106" s="748"/>
      <c r="AX106" s="1306"/>
      <c r="AY106" s="1306"/>
      <c r="AZ106" s="1306"/>
      <c r="BA106" s="748"/>
      <c r="BB106" s="748"/>
      <c r="BC106" s="1306"/>
      <c r="BD106" s="1306"/>
      <c r="BE106" s="748"/>
      <c r="BF106" s="748"/>
      <c r="BG106" s="748"/>
      <c r="BH106" s="1306"/>
      <c r="BI106" s="1306"/>
      <c r="BJ106" s="748"/>
      <c r="BK106" s="748"/>
      <c r="BL106" s="748"/>
      <c r="BM106" s="1306"/>
      <c r="BN106" s="1306"/>
      <c r="BO106" s="748"/>
      <c r="BP106" s="991"/>
      <c r="BQ106" s="991"/>
      <c r="BR106" s="1306"/>
      <c r="BS106" s="1306"/>
      <c r="BT106" s="991"/>
      <c r="BU106" s="991"/>
      <c r="BV106" s="991"/>
      <c r="BW106" s="1306"/>
      <c r="BX106" s="1306"/>
      <c r="BY106" s="991"/>
      <c r="BZ106" s="991"/>
      <c r="CA106" s="991"/>
      <c r="CB106" s="1306"/>
      <c r="CC106" s="1306"/>
      <c r="CD106" s="991"/>
      <c r="CE106" s="748"/>
      <c r="CF106" s="748"/>
      <c r="CG106" s="1307"/>
      <c r="CH106" s="1307"/>
    </row>
    <row r="107" spans="2:86" x14ac:dyDescent="0.25">
      <c r="W107" s="587"/>
      <c r="X107" s="587"/>
      <c r="Y107" s="629"/>
      <c r="Z107" s="774"/>
      <c r="AA107" s="587"/>
      <c r="AB107" s="587"/>
      <c r="AF107" s="737"/>
      <c r="AG107" s="737"/>
      <c r="AH107" s="737"/>
      <c r="AI107" s="737"/>
      <c r="AJ107" s="737"/>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B71:C71"/>
    <mergeCell ref="D71:F71"/>
    <mergeCell ref="I71:K71"/>
    <mergeCell ref="Q71:R71"/>
    <mergeCell ref="S71:U71"/>
    <mergeCell ref="CG106:CH106"/>
    <mergeCell ref="AF105:AG105"/>
    <mergeCell ref="AS106:AU106"/>
    <mergeCell ref="AX106:AZ106"/>
    <mergeCell ref="BC106:BD106"/>
    <mergeCell ref="BH106:BI106"/>
    <mergeCell ref="BM106:BN106"/>
    <mergeCell ref="BR106:BS106"/>
    <mergeCell ref="BW106:BX106"/>
    <mergeCell ref="CB106:CC106"/>
    <mergeCell ref="S69:U69"/>
    <mergeCell ref="B70:C70"/>
    <mergeCell ref="D70:F70"/>
    <mergeCell ref="I70:K70"/>
    <mergeCell ref="Q70:R70"/>
    <mergeCell ref="S70:U70"/>
    <mergeCell ref="I68:K68"/>
    <mergeCell ref="N68:P68"/>
    <mergeCell ref="Q68:R68"/>
    <mergeCell ref="S68:U68"/>
    <mergeCell ref="B69:C69"/>
    <mergeCell ref="D69:F69"/>
    <mergeCell ref="I69:K69"/>
    <mergeCell ref="N69:P69"/>
    <mergeCell ref="Q69:R69"/>
    <mergeCell ref="B68:C68"/>
    <mergeCell ref="D68:F68"/>
    <mergeCell ref="Q62:R62"/>
    <mergeCell ref="Q63:R63"/>
    <mergeCell ref="Q64:R64"/>
    <mergeCell ref="D67:F67"/>
    <mergeCell ref="B62:C62"/>
    <mergeCell ref="D62:F62"/>
    <mergeCell ref="I62:K62"/>
    <mergeCell ref="N62:P62"/>
    <mergeCell ref="S62:U62"/>
    <mergeCell ref="B63:C63"/>
    <mergeCell ref="D63:F63"/>
    <mergeCell ref="I63:K63"/>
    <mergeCell ref="N63:P63"/>
    <mergeCell ref="S63:U63"/>
    <mergeCell ref="B64:C64"/>
    <mergeCell ref="D64:F64"/>
    <mergeCell ref="I64:K64"/>
    <mergeCell ref="N64:P64"/>
    <mergeCell ref="S64:U64"/>
    <mergeCell ref="S66:U66"/>
    <mergeCell ref="W60:X60"/>
    <mergeCell ref="CG60:CH60"/>
    <mergeCell ref="Q61:R61"/>
    <mergeCell ref="AQ61:AU61"/>
    <mergeCell ref="AV61:AZ61"/>
    <mergeCell ref="BA61:BE61"/>
    <mergeCell ref="BF61:BJ61"/>
    <mergeCell ref="BK61:BO61"/>
    <mergeCell ref="CG61:CH61"/>
    <mergeCell ref="BP61:BT61"/>
    <mergeCell ref="BU61:BY61"/>
    <mergeCell ref="BZ61:CD61"/>
    <mergeCell ref="W59:X59"/>
    <mergeCell ref="AF59:AG59"/>
    <mergeCell ref="W50:X50"/>
    <mergeCell ref="Z50:AC50"/>
    <mergeCell ref="W54:X54"/>
    <mergeCell ref="Q56:R56"/>
    <mergeCell ref="Q51:R51"/>
    <mergeCell ref="Q52:R52"/>
    <mergeCell ref="Q54:R54"/>
    <mergeCell ref="Q55:R55"/>
    <mergeCell ref="B59:U59"/>
    <mergeCell ref="L46:M46"/>
    <mergeCell ref="L47:M47"/>
    <mergeCell ref="L35:M35"/>
    <mergeCell ref="L36:M36"/>
    <mergeCell ref="L37:M37"/>
    <mergeCell ref="L38:M38"/>
    <mergeCell ref="L39:M39"/>
    <mergeCell ref="Q57:R57"/>
    <mergeCell ref="W58:X58"/>
    <mergeCell ref="Q49:R49"/>
    <mergeCell ref="Q50:R50"/>
    <mergeCell ref="F40:I45"/>
    <mergeCell ref="L40:M40"/>
    <mergeCell ref="L41:M41"/>
    <mergeCell ref="L42:M42"/>
    <mergeCell ref="L43:M43"/>
    <mergeCell ref="L26:M26"/>
    <mergeCell ref="L27:M27"/>
    <mergeCell ref="L28:M28"/>
    <mergeCell ref="L29:M29"/>
    <mergeCell ref="L30:M30"/>
    <mergeCell ref="F31:I36"/>
    <mergeCell ref="L31:M31"/>
    <mergeCell ref="L32:M32"/>
    <mergeCell ref="L33:M33"/>
    <mergeCell ref="L34:M34"/>
    <mergeCell ref="L44:M44"/>
    <mergeCell ref="L45:M45"/>
    <mergeCell ref="R21:S21"/>
    <mergeCell ref="R22:S22"/>
    <mergeCell ref="R23:S23"/>
    <mergeCell ref="R24:S24"/>
    <mergeCell ref="H25:J25"/>
    <mergeCell ref="R25:S25"/>
    <mergeCell ref="R15:S15"/>
    <mergeCell ref="R16:S16"/>
    <mergeCell ref="R17:S17"/>
    <mergeCell ref="R18:S18"/>
    <mergeCell ref="R19:S19"/>
    <mergeCell ref="R20:S20"/>
    <mergeCell ref="R9:S9"/>
    <mergeCell ref="R10:S10"/>
    <mergeCell ref="R11:S11"/>
    <mergeCell ref="R12:S12"/>
    <mergeCell ref="R13:S13"/>
    <mergeCell ref="R14:S14"/>
    <mergeCell ref="BA2:BE2"/>
    <mergeCell ref="BF2:BJ2"/>
    <mergeCell ref="BK2:BO2"/>
    <mergeCell ref="CG2:CH2"/>
    <mergeCell ref="A3:D3"/>
    <mergeCell ref="Q3:U3"/>
    <mergeCell ref="A1:J1"/>
    <mergeCell ref="AS1:AY1"/>
    <mergeCell ref="F2:I7"/>
    <mergeCell ref="AH2:AI2"/>
    <mergeCell ref="AQ2:AU2"/>
    <mergeCell ref="AV2:AZ2"/>
    <mergeCell ref="A6:D6"/>
    <mergeCell ref="BP2:BT2"/>
    <mergeCell ref="BU2:BY2"/>
    <mergeCell ref="BZ2:CD2"/>
    <mergeCell ref="D60:F60"/>
    <mergeCell ref="G60:K60"/>
    <mergeCell ref="L60:P60"/>
    <mergeCell ref="Q60:U60"/>
    <mergeCell ref="B61:D61"/>
    <mergeCell ref="I61:K61"/>
    <mergeCell ref="N61:P61"/>
    <mergeCell ref="S61:U61"/>
    <mergeCell ref="B67:C67"/>
    <mergeCell ref="I67:K67"/>
    <mergeCell ref="N67:P67"/>
    <mergeCell ref="Q67:R67"/>
    <mergeCell ref="S67:U67"/>
    <mergeCell ref="B65:C65"/>
    <mergeCell ref="D65:F65"/>
    <mergeCell ref="I65:K65"/>
    <mergeCell ref="N65:P65"/>
    <mergeCell ref="Q65:R65"/>
    <mergeCell ref="S65:U65"/>
    <mergeCell ref="B66:C66"/>
    <mergeCell ref="D66:F66"/>
    <mergeCell ref="I66:K66"/>
    <mergeCell ref="N66:P66"/>
    <mergeCell ref="Q66:R66"/>
  </mergeCells>
  <conditionalFormatting sqref="P7:P8">
    <cfRule type="containsText" dxfId="27257" priority="2282" operator="containsText" text="AL">
      <formula>NOT(ISERROR(SEARCH("AL",P7)))</formula>
    </cfRule>
    <cfRule type="containsText" dxfId="27256" priority="2283" operator="containsText" text="AD">
      <formula>NOT(ISERROR(SEARCH("AD",P7)))</formula>
    </cfRule>
    <cfRule type="containsText" dxfId="27255" priority="2284" operator="containsText" text="AW">
      <formula>NOT(ISERROR(SEARCH("AW",P7)))</formula>
    </cfRule>
  </conditionalFormatting>
  <conditionalFormatting sqref="P7:P8">
    <cfRule type="containsText" dxfId="27254" priority="2279" operator="containsText" text="HL">
      <formula>NOT(ISERROR(SEARCH("HL",P7)))</formula>
    </cfRule>
    <cfRule type="containsText" dxfId="27253" priority="2280" operator="containsText" text="HD">
      <formula>NOT(ISERROR(SEARCH("HD",P7)))</formula>
    </cfRule>
    <cfRule type="containsText" dxfId="27252" priority="2281" operator="containsText" text="HW">
      <formula>NOT(ISERROR(SEARCH("HW",P7)))</formula>
    </cfRule>
  </conditionalFormatting>
  <conditionalFormatting sqref="T8">
    <cfRule type="containsText" dxfId="27251" priority="2276" operator="containsText" text="AL">
      <formula>NOT(ISERROR(SEARCH("AL",T8)))</formula>
    </cfRule>
    <cfRule type="containsText" dxfId="27250" priority="2277" operator="containsText" text="AD">
      <formula>NOT(ISERROR(SEARCH("AD",T8)))</formula>
    </cfRule>
    <cfRule type="containsText" dxfId="27249" priority="2278" operator="containsText" text="AW">
      <formula>NOT(ISERROR(SEARCH("AW",T8)))</formula>
    </cfRule>
  </conditionalFormatting>
  <conditionalFormatting sqref="T8">
    <cfRule type="containsText" dxfId="27248" priority="2273" operator="containsText" text="HL">
      <formula>NOT(ISERROR(SEARCH("HL",T8)))</formula>
    </cfRule>
    <cfRule type="containsText" dxfId="27247" priority="2274" operator="containsText" text="HD">
      <formula>NOT(ISERROR(SEARCH("HD",T8)))</formula>
    </cfRule>
    <cfRule type="containsText" dxfId="27246" priority="2275" operator="containsText" text="HW">
      <formula>NOT(ISERROR(SEARCH("HW",T8)))</formula>
    </cfRule>
  </conditionalFormatting>
  <conditionalFormatting sqref="O8">
    <cfRule type="containsText" dxfId="27245" priority="2270" operator="containsText" text="AL">
      <formula>NOT(ISERROR(SEARCH("AL",O8)))</formula>
    </cfRule>
    <cfRule type="containsText" dxfId="27244" priority="2271" operator="containsText" text="AD">
      <formula>NOT(ISERROR(SEARCH("AD",O8)))</formula>
    </cfRule>
    <cfRule type="containsText" dxfId="27243" priority="2272" operator="containsText" text="AW">
      <formula>NOT(ISERROR(SEARCH("AW",O8)))</formula>
    </cfRule>
  </conditionalFormatting>
  <conditionalFormatting sqref="O8">
    <cfRule type="containsText" dxfId="27242" priority="2267" operator="containsText" text="HL">
      <formula>NOT(ISERROR(SEARCH("HL",O8)))</formula>
    </cfRule>
    <cfRule type="containsText" dxfId="27241" priority="2268" operator="containsText" text="HD">
      <formula>NOT(ISERROR(SEARCH("HD",O8)))</formula>
    </cfRule>
    <cfRule type="containsText" dxfId="27240" priority="2269" operator="containsText" text="HW">
      <formula>NOT(ISERROR(SEARCH("HW",O8)))</formula>
    </cfRule>
  </conditionalFormatting>
  <conditionalFormatting sqref="O7:O8">
    <cfRule type="containsText" dxfId="27239" priority="2264" operator="containsText" text="AL">
      <formula>NOT(ISERROR(SEARCH("AL",O7)))</formula>
    </cfRule>
    <cfRule type="containsText" dxfId="27238" priority="2265" operator="containsText" text="AD">
      <formula>NOT(ISERROR(SEARCH("AD",O7)))</formula>
    </cfRule>
    <cfRule type="containsText" dxfId="27237" priority="2266" operator="containsText" text="AW">
      <formula>NOT(ISERROR(SEARCH("AW",O7)))</formula>
    </cfRule>
  </conditionalFormatting>
  <conditionalFormatting sqref="O7:O8">
    <cfRule type="containsText" dxfId="27236" priority="2261" operator="containsText" text="HL">
      <formula>NOT(ISERROR(SEARCH("HL",O7)))</formula>
    </cfRule>
    <cfRule type="containsText" dxfId="27235" priority="2262" operator="containsText" text="HD">
      <formula>NOT(ISERROR(SEARCH("HD",O7)))</formula>
    </cfRule>
    <cfRule type="containsText" dxfId="27234" priority="2263" operator="containsText" text="HW">
      <formula>NOT(ISERROR(SEARCH("HW",O7)))</formula>
    </cfRule>
  </conditionalFormatting>
  <conditionalFormatting sqref="N53">
    <cfRule type="containsText" dxfId="27233" priority="2204" operator="containsText" text="AL">
      <formula>NOT(ISERROR(SEARCH("AL",N53)))</formula>
    </cfRule>
    <cfRule type="containsText" dxfId="27232" priority="2205" operator="containsText" text="AD">
      <formula>NOT(ISERROR(SEARCH("AD",N53)))</formula>
    </cfRule>
    <cfRule type="containsText" dxfId="27231" priority="2206" operator="containsText" text="AW">
      <formula>NOT(ISERROR(SEARCH("AW",N53)))</formula>
    </cfRule>
  </conditionalFormatting>
  <conditionalFormatting sqref="N53">
    <cfRule type="containsText" dxfId="27230" priority="2201" operator="containsText" text="HL">
      <formula>NOT(ISERROR(SEARCH("HL",N53)))</formula>
    </cfRule>
    <cfRule type="containsText" dxfId="27229" priority="2202" operator="containsText" text="HD">
      <formula>NOT(ISERROR(SEARCH("HD",N53)))</formula>
    </cfRule>
    <cfRule type="containsText" dxfId="27228" priority="2203" operator="containsText" text="HW">
      <formula>NOT(ISERROR(SEARCH("HW",N53)))</formula>
    </cfRule>
  </conditionalFormatting>
  <conditionalFormatting sqref="C9:C46 T9:T25">
    <cfRule type="containsText" dxfId="27227" priority="2255" operator="containsText" text="HL">
      <formula>NOT(ISERROR(SEARCH("HL",C9)))</formula>
    </cfRule>
    <cfRule type="containsText" dxfId="27226" priority="2256" operator="containsText" text="HD">
      <formula>NOT(ISERROR(SEARCH("HD",C9)))</formula>
    </cfRule>
    <cfRule type="containsText" dxfId="27225" priority="2257" operator="containsText" text="HW">
      <formula>NOT(ISERROR(SEARCH("HW",C9)))</formula>
    </cfRule>
    <cfRule type="containsText" dxfId="27224" priority="2258" operator="containsText" text="AL">
      <formula>NOT(ISERROR(SEARCH("AL",C9)))</formula>
    </cfRule>
    <cfRule type="containsText" dxfId="27223" priority="2259" operator="containsText" text="AD">
      <formula>NOT(ISERROR(SEARCH("AD",C9)))</formula>
    </cfRule>
    <cfRule type="containsText" dxfId="27222" priority="2260" operator="containsText" text="AW">
      <formula>NOT(ISERROR(SEARCH("AW",C9)))</formula>
    </cfRule>
  </conditionalFormatting>
  <conditionalFormatting sqref="M53">
    <cfRule type="containsText" dxfId="27221" priority="2189" operator="containsText" text="HL">
      <formula>NOT(ISERROR(SEARCH("HL",M53)))</formula>
    </cfRule>
    <cfRule type="containsText" dxfId="27220" priority="2190" operator="containsText" text="HD">
      <formula>NOT(ISERROR(SEARCH("HD",M53)))</formula>
    </cfRule>
    <cfRule type="containsText" dxfId="27219" priority="2191" operator="containsText" text="HW">
      <formula>NOT(ISERROR(SEARCH("HW",M53)))</formula>
    </cfRule>
  </conditionalFormatting>
  <conditionalFormatting sqref="O20">
    <cfRule type="containsText" dxfId="27218" priority="2252" operator="containsText" text="AL">
      <formula>NOT(ISERROR(SEARCH("AL",O20)))</formula>
    </cfRule>
    <cfRule type="containsText" dxfId="27217" priority="2253" operator="containsText" text="AD">
      <formula>NOT(ISERROR(SEARCH("AD",O20)))</formula>
    </cfRule>
    <cfRule type="containsText" dxfId="27216" priority="2254" operator="containsText" text="AW">
      <formula>NOT(ISERROR(SEARCH("AW",O20)))</formula>
    </cfRule>
  </conditionalFormatting>
  <conditionalFormatting sqref="O20">
    <cfRule type="containsText" dxfId="27215" priority="2249" operator="containsText" text="HL">
      <formula>NOT(ISERROR(SEARCH("HL",O20)))</formula>
    </cfRule>
    <cfRule type="containsText" dxfId="27214" priority="2250" operator="containsText" text="HD">
      <formula>NOT(ISERROR(SEARCH("HD",O20)))</formula>
    </cfRule>
    <cfRule type="containsText" dxfId="27213" priority="2251" operator="containsText" text="HW">
      <formula>NOT(ISERROR(SEARCH("HW",O20)))</formula>
    </cfRule>
  </conditionalFormatting>
  <conditionalFormatting sqref="O20">
    <cfRule type="containsText" dxfId="27212" priority="2246" operator="containsText" text="AL">
      <formula>NOT(ISERROR(SEARCH("AL",O20)))</formula>
    </cfRule>
    <cfRule type="containsText" dxfId="27211" priority="2247" operator="containsText" text="AD">
      <formula>NOT(ISERROR(SEARCH("AD",O20)))</formula>
    </cfRule>
    <cfRule type="containsText" dxfId="27210" priority="2248" operator="containsText" text="AW">
      <formula>NOT(ISERROR(SEARCH("AW",O20)))</formula>
    </cfRule>
  </conditionalFormatting>
  <conditionalFormatting sqref="O20">
    <cfRule type="containsText" dxfId="27209" priority="2243" operator="containsText" text="HL">
      <formula>NOT(ISERROR(SEARCH("HL",O20)))</formula>
    </cfRule>
    <cfRule type="containsText" dxfId="27208" priority="2244" operator="containsText" text="HD">
      <formula>NOT(ISERROR(SEARCH("HD",O20)))</formula>
    </cfRule>
    <cfRule type="containsText" dxfId="27207" priority="2245" operator="containsText" text="HW">
      <formula>NOT(ISERROR(SEARCH("HW",O20)))</formula>
    </cfRule>
  </conditionalFormatting>
  <conditionalFormatting sqref="N53">
    <cfRule type="containsText" dxfId="27206" priority="2198" operator="containsText" text="AL">
      <formula>NOT(ISERROR(SEARCH("AL",N53)))</formula>
    </cfRule>
    <cfRule type="containsText" dxfId="27205" priority="2199" operator="containsText" text="AD">
      <formula>NOT(ISERROR(SEARCH("AD",N53)))</formula>
    </cfRule>
    <cfRule type="containsText" dxfId="27204" priority="2200" operator="containsText" text="AW">
      <formula>NOT(ISERROR(SEARCH("AW",N53)))</formula>
    </cfRule>
  </conditionalFormatting>
  <conditionalFormatting sqref="N53">
    <cfRule type="containsText" dxfId="27203" priority="2195" operator="containsText" text="HL">
      <formula>NOT(ISERROR(SEARCH("HL",N53)))</formula>
    </cfRule>
    <cfRule type="containsText" dxfId="27202" priority="2196" operator="containsText" text="HD">
      <formula>NOT(ISERROR(SEARCH("HD",N53)))</formula>
    </cfRule>
    <cfRule type="containsText" dxfId="27201" priority="2197" operator="containsText" text="HW">
      <formula>NOT(ISERROR(SEARCH("HW",N53)))</formula>
    </cfRule>
  </conditionalFormatting>
  <conditionalFormatting sqref="O19">
    <cfRule type="containsText" dxfId="27200" priority="2240" operator="containsText" text="AL">
      <formula>NOT(ISERROR(SEARCH("AL",O19)))</formula>
    </cfRule>
    <cfRule type="containsText" dxfId="27199" priority="2241" operator="containsText" text="AD">
      <formula>NOT(ISERROR(SEARCH("AD",O19)))</formula>
    </cfRule>
    <cfRule type="containsText" dxfId="27198" priority="2242" operator="containsText" text="AW">
      <formula>NOT(ISERROR(SEARCH("AW",O19)))</formula>
    </cfRule>
  </conditionalFormatting>
  <conditionalFormatting sqref="O19">
    <cfRule type="containsText" dxfId="27197" priority="2237" operator="containsText" text="HL">
      <formula>NOT(ISERROR(SEARCH("HL",O19)))</formula>
    </cfRule>
    <cfRule type="containsText" dxfId="27196" priority="2238" operator="containsText" text="HD">
      <formula>NOT(ISERROR(SEARCH("HD",O19)))</formula>
    </cfRule>
    <cfRule type="containsText" dxfId="27195" priority="2239" operator="containsText" text="HW">
      <formula>NOT(ISERROR(SEARCH("HW",O19)))</formula>
    </cfRule>
  </conditionalFormatting>
  <conditionalFormatting sqref="O19">
    <cfRule type="containsText" dxfId="27194" priority="2234" operator="containsText" text="AL">
      <formula>NOT(ISERROR(SEARCH("AL",O19)))</formula>
    </cfRule>
    <cfRule type="containsText" dxfId="27193" priority="2235" operator="containsText" text="AD">
      <formula>NOT(ISERROR(SEARCH("AD",O19)))</formula>
    </cfRule>
    <cfRule type="containsText" dxfId="27192" priority="2236" operator="containsText" text="AW">
      <formula>NOT(ISERROR(SEARCH("AW",O19)))</formula>
    </cfRule>
  </conditionalFormatting>
  <conditionalFormatting sqref="O19">
    <cfRule type="containsText" dxfId="27191" priority="2231" operator="containsText" text="HL">
      <formula>NOT(ISERROR(SEARCH("HL",O19)))</formula>
    </cfRule>
    <cfRule type="containsText" dxfId="27190" priority="2232" operator="containsText" text="HD">
      <formula>NOT(ISERROR(SEARCH("HD",O19)))</formula>
    </cfRule>
    <cfRule type="containsText" dxfId="27189" priority="2233" operator="containsText" text="HW">
      <formula>NOT(ISERROR(SEARCH("HW",O19)))</formula>
    </cfRule>
  </conditionalFormatting>
  <conditionalFormatting sqref="M53">
    <cfRule type="containsText" dxfId="27188" priority="2222" operator="containsText" text="AL">
      <formula>NOT(ISERROR(SEARCH("AL",M53)))</formula>
    </cfRule>
    <cfRule type="containsText" dxfId="27187" priority="2223" operator="containsText" text="AD">
      <formula>NOT(ISERROR(SEARCH("AD",M53)))</formula>
    </cfRule>
    <cfRule type="containsText" dxfId="27186" priority="2224" operator="containsText" text="AW">
      <formula>NOT(ISERROR(SEARCH("AW",M53)))</formula>
    </cfRule>
  </conditionalFormatting>
  <conditionalFormatting sqref="M53">
    <cfRule type="containsText" dxfId="27185" priority="2219" operator="containsText" text="HL">
      <formula>NOT(ISERROR(SEARCH("HL",M53)))</formula>
    </cfRule>
    <cfRule type="containsText" dxfId="27184" priority="2220" operator="containsText" text="HD">
      <formula>NOT(ISERROR(SEARCH("HD",M53)))</formula>
    </cfRule>
    <cfRule type="containsText" dxfId="27183" priority="2221" operator="containsText" text="HW">
      <formula>NOT(ISERROR(SEARCH("HW",M53)))</formula>
    </cfRule>
  </conditionalFormatting>
  <conditionalFormatting sqref="M53">
    <cfRule type="containsText" dxfId="27182" priority="2216" operator="containsText" text="AL">
      <formula>NOT(ISERROR(SEARCH("AL",M53)))</formula>
    </cfRule>
    <cfRule type="containsText" dxfId="27181" priority="2217" operator="containsText" text="AD">
      <formula>NOT(ISERROR(SEARCH("AD",M53)))</formula>
    </cfRule>
    <cfRule type="containsText" dxfId="27180" priority="2218" operator="containsText" text="AW">
      <formula>NOT(ISERROR(SEARCH("AW",M53)))</formula>
    </cfRule>
  </conditionalFormatting>
  <conditionalFormatting sqref="M53">
    <cfRule type="containsText" dxfId="27179" priority="2213" operator="containsText" text="HL">
      <formula>NOT(ISERROR(SEARCH("HL",M53)))</formula>
    </cfRule>
    <cfRule type="containsText" dxfId="27178" priority="2214" operator="containsText" text="HD">
      <formula>NOT(ISERROR(SEARCH("HD",M53)))</formula>
    </cfRule>
    <cfRule type="containsText" dxfId="27177" priority="2215" operator="containsText" text="HW">
      <formula>NOT(ISERROR(SEARCH("HW",M53)))</formula>
    </cfRule>
  </conditionalFormatting>
  <conditionalFormatting sqref="L53">
    <cfRule type="containsText" dxfId="27176" priority="2210" operator="containsText" text="AL">
      <formula>NOT(ISERROR(SEARCH("AL",L53)))</formula>
    </cfRule>
    <cfRule type="containsText" dxfId="27175" priority="2211" operator="containsText" text="AD">
      <formula>NOT(ISERROR(SEARCH("AD",L53)))</formula>
    </cfRule>
    <cfRule type="containsText" dxfId="27174" priority="2212" operator="containsText" text="AW">
      <formula>NOT(ISERROR(SEARCH("AW",L53)))</formula>
    </cfRule>
  </conditionalFormatting>
  <conditionalFormatting sqref="L53">
    <cfRule type="containsText" dxfId="27173" priority="2207" operator="containsText" text="HL">
      <formula>NOT(ISERROR(SEARCH("HL",L53)))</formula>
    </cfRule>
    <cfRule type="containsText" dxfId="27172" priority="2208" operator="containsText" text="HD">
      <formula>NOT(ISERROR(SEARCH("HD",L53)))</formula>
    </cfRule>
    <cfRule type="containsText" dxfId="27171" priority="2209" operator="containsText" text="HW">
      <formula>NOT(ISERROR(SEARCH("HW",L53)))</formula>
    </cfRule>
  </conditionalFormatting>
  <conditionalFormatting sqref="M53">
    <cfRule type="containsText" dxfId="27170" priority="2192" operator="containsText" text="AL">
      <formula>NOT(ISERROR(SEARCH("AL",M53)))</formula>
    </cfRule>
    <cfRule type="containsText" dxfId="27169" priority="2193" operator="containsText" text="AD">
      <formula>NOT(ISERROR(SEARCH("AD",M53)))</formula>
    </cfRule>
    <cfRule type="containsText" dxfId="27168" priority="2194" operator="containsText" text="AW">
      <formula>NOT(ISERROR(SEARCH("AW",M53)))</formula>
    </cfRule>
  </conditionalFormatting>
  <conditionalFormatting sqref="Y48:Y60">
    <cfRule type="containsText" dxfId="27167" priority="2172" operator="containsText" text="RW">
      <formula>NOT(ISERROR(SEARCH("RW",Y48)))</formula>
    </cfRule>
    <cfRule type="containsText" dxfId="27166" priority="2173" operator="containsText" text="LW">
      <formula>NOT(ISERROR(SEARCH("LW",Y48)))</formula>
    </cfRule>
    <cfRule type="containsText" dxfId="27165" priority="2174" operator="containsText" text="LF">
      <formula>NOT(ISERROR(SEARCH("LF",Y48)))</formula>
    </cfRule>
    <cfRule type="containsText" dxfId="27164" priority="2175" operator="containsText" text="CF">
      <formula>NOT(ISERROR(SEARCH("CF",Y48)))</formula>
    </cfRule>
    <cfRule type="containsText" dxfId="27163" priority="2176" operator="containsText" text="CF">
      <formula>NOT(ISERROR(SEARCH("CF",Y48)))</formula>
    </cfRule>
    <cfRule type="containsText" dxfId="27162" priority="2177" operator="containsText" text="CAM">
      <formula>NOT(ISERROR(SEARCH("CAM",Y48)))</formula>
    </cfRule>
    <cfRule type="containsText" dxfId="27161" priority="2178" operator="containsText" text="LM">
      <formula>NOT(ISERROR(SEARCH("LM",Y48)))</formula>
    </cfRule>
    <cfRule type="containsText" dxfId="27160" priority="2179" operator="containsText" text="CM">
      <formula>NOT(ISERROR(SEARCH("CM",Y48)))</formula>
    </cfRule>
    <cfRule type="containsText" dxfId="27159" priority="2180" operator="containsText" text="RM">
      <formula>NOT(ISERROR(SEARCH("RM",Y48)))</formula>
    </cfRule>
    <cfRule type="containsText" dxfId="27158" priority="2181" operator="containsText" text="CDM">
      <formula>NOT(ISERROR(SEARCH("CDM",Y48)))</formula>
    </cfRule>
    <cfRule type="containsText" dxfId="27157" priority="2182" operator="containsText" text="LWB">
      <formula>NOT(ISERROR(SEARCH("LWB",Y48)))</formula>
    </cfRule>
    <cfRule type="containsText" dxfId="27156" priority="2183" operator="containsText" text="RWB">
      <formula>NOT(ISERROR(SEARCH("RWB",Y48)))</formula>
    </cfRule>
    <cfRule type="containsText" dxfId="27155" priority="2184" operator="containsText" text="RB">
      <formula>NOT(ISERROR(SEARCH("RB",Y48)))</formula>
    </cfRule>
    <cfRule type="containsText" dxfId="27154" priority="2185" operator="containsText" text="CB">
      <formula>NOT(ISERROR(SEARCH("CB",Y48)))</formula>
    </cfRule>
    <cfRule type="containsText" dxfId="27153" priority="2186" operator="containsText" text="LB">
      <formula>NOT(ISERROR(SEARCH("LB",Y48)))</formula>
    </cfRule>
    <cfRule type="containsText" dxfId="27152" priority="2187" operator="containsText" text="GK">
      <formula>NOT(ISERROR(SEARCH("GK",Y48)))</formula>
    </cfRule>
    <cfRule type="containsText" dxfId="27151" priority="2188" operator="containsText" text="ST">
      <formula>NOT(ISERROR(SEARCH("ST",Y48)))</formula>
    </cfRule>
  </conditionalFormatting>
  <conditionalFormatting sqref="AF39 AF35:AF37 AF41 AF79:AF104 AF47:AF58 AF62 AF64:AF75">
    <cfRule type="containsText" dxfId="27150" priority="2157" operator="containsText" text="RW">
      <formula>NOT(ISERROR(SEARCH("RW",AF35)))</formula>
    </cfRule>
    <cfRule type="containsText" dxfId="27149" priority="2158" operator="containsText" text="LW">
      <formula>NOT(ISERROR(SEARCH("LW",AF35)))</formula>
    </cfRule>
    <cfRule type="containsText" dxfId="27148" priority="2159" operator="containsText" text="LF">
      <formula>NOT(ISERROR(SEARCH("LF",AF35)))</formula>
    </cfRule>
    <cfRule type="containsText" dxfId="27147" priority="2160" operator="containsText" text="CF">
      <formula>NOT(ISERROR(SEARCH("CF",AF35)))</formula>
    </cfRule>
    <cfRule type="containsText" dxfId="27146" priority="2161" operator="containsText" text="CF">
      <formula>NOT(ISERROR(SEARCH("CF",AF35)))</formula>
    </cfRule>
    <cfRule type="containsText" dxfId="27145" priority="2162" operator="containsText" text="CAM">
      <formula>NOT(ISERROR(SEARCH("CAM",AF35)))</formula>
    </cfRule>
    <cfRule type="containsText" dxfId="27144" priority="2163" operator="containsText" text="LM">
      <formula>NOT(ISERROR(SEARCH("LM",AF35)))</formula>
    </cfRule>
    <cfRule type="containsText" dxfId="27143" priority="2164" operator="containsText" text="RM">
      <formula>NOT(ISERROR(SEARCH("RM",AF35)))</formula>
    </cfRule>
    <cfRule type="containsText" dxfId="27142" priority="2165" operator="containsText" text="CDM">
      <formula>NOT(ISERROR(SEARCH("CDM",AF35)))</formula>
    </cfRule>
    <cfRule type="containsText" dxfId="27141" priority="2166" operator="containsText" text="LWB">
      <formula>NOT(ISERROR(SEARCH("LWB",AF35)))</formula>
    </cfRule>
    <cfRule type="containsText" dxfId="27140" priority="2167" operator="containsText" text="RWB">
      <formula>NOT(ISERROR(SEARCH("RWB",AF35)))</formula>
    </cfRule>
    <cfRule type="containsText" dxfId="27139" priority="2168" operator="containsText" text="RB">
      <formula>NOT(ISERROR(SEARCH("RB",AF35)))</formula>
    </cfRule>
    <cfRule type="containsText" dxfId="27138" priority="2169" operator="containsText" text="CB">
      <formula>NOT(ISERROR(SEARCH("CB",AF35)))</formula>
    </cfRule>
    <cfRule type="containsText" dxfId="27137" priority="2170" operator="containsText" text="LB">
      <formula>NOT(ISERROR(SEARCH("LB",AF35)))</formula>
    </cfRule>
    <cfRule type="containsText" dxfId="27136" priority="2171" operator="containsText" text="GK">
      <formula>NOT(ISERROR(SEARCH("GK",AF35)))</formula>
    </cfRule>
  </conditionalFormatting>
  <conditionalFormatting sqref="AG6:AG7 AG39 AG32:AG37 AG41 Z60 AG79:AG104 AG47:AG58 AG64:AG75">
    <cfRule type="containsText" dxfId="27135" priority="2140" operator="containsText" text="ST">
      <formula>NOT(ISERROR(SEARCH("ST",Z6)))</formula>
    </cfRule>
    <cfRule type="containsText" dxfId="27134" priority="2141" operator="containsText" text="RW">
      <formula>NOT(ISERROR(SEARCH("RW",Z6)))</formula>
    </cfRule>
    <cfRule type="containsText" dxfId="27133" priority="2142" operator="containsText" text="LW">
      <formula>NOT(ISERROR(SEARCH("LW",Z6)))</formula>
    </cfRule>
    <cfRule type="containsText" dxfId="27132" priority="2143" operator="containsText" text="LF">
      <formula>NOT(ISERROR(SEARCH("LF",Z6)))</formula>
    </cfRule>
    <cfRule type="containsText" dxfId="27131" priority="2144" operator="containsText" text="CF">
      <formula>NOT(ISERROR(SEARCH("CF",Z6)))</formula>
    </cfRule>
    <cfRule type="containsText" dxfId="27130" priority="2145" operator="containsText" text="CF">
      <formula>NOT(ISERROR(SEARCH("CF",Z6)))</formula>
    </cfRule>
    <cfRule type="containsText" dxfId="27129" priority="2146" operator="containsText" text="CAM">
      <formula>NOT(ISERROR(SEARCH("CAM",Z6)))</formula>
    </cfRule>
    <cfRule type="containsText" dxfId="27128" priority="2147" operator="containsText" text="LM">
      <formula>NOT(ISERROR(SEARCH("LM",Z6)))</formula>
    </cfRule>
    <cfRule type="containsText" dxfId="27127" priority="2148" operator="containsText" text="CM">
      <formula>NOT(ISERROR(SEARCH("CM",Z6)))</formula>
    </cfRule>
    <cfRule type="containsText" dxfId="27126" priority="2149" operator="containsText" text="RM">
      <formula>NOT(ISERROR(SEARCH("RM",Z6)))</formula>
    </cfRule>
    <cfRule type="containsText" dxfId="27125" priority="2150" operator="containsText" text="CDM">
      <formula>NOT(ISERROR(SEARCH("CDM",Z6)))</formula>
    </cfRule>
    <cfRule type="containsText" dxfId="27124" priority="2151" operator="containsText" text="LWB">
      <formula>NOT(ISERROR(SEARCH("LWB",Z6)))</formula>
    </cfRule>
    <cfRule type="containsText" dxfId="27123" priority="2152" operator="containsText" text="RWB">
      <formula>NOT(ISERROR(SEARCH("RWB",Z6)))</formula>
    </cfRule>
    <cfRule type="containsText" dxfId="27122" priority="2153" operator="containsText" text="RB">
      <formula>NOT(ISERROR(SEARCH("RB",Z6)))</formula>
    </cfRule>
    <cfRule type="containsText" dxfId="27121" priority="2154" operator="containsText" text="CB">
      <formula>NOT(ISERROR(SEARCH("CB",Z6)))</formula>
    </cfRule>
    <cfRule type="containsText" dxfId="27120" priority="2155" operator="containsText" text="LB">
      <formula>NOT(ISERROR(SEARCH("LB",Z6)))</formula>
    </cfRule>
    <cfRule type="containsText" dxfId="27119" priority="2156" operator="containsText" text="GK">
      <formula>NOT(ISERROR(SEARCH("GK",Z6)))</formula>
    </cfRule>
  </conditionalFormatting>
  <conditionalFormatting sqref="R53:S53">
    <cfRule type="containsText" dxfId="27118" priority="2104" operator="containsText" text="HL">
      <formula>NOT(ISERROR(SEARCH("HL",R53)))</formula>
    </cfRule>
    <cfRule type="containsText" dxfId="27117" priority="2105" operator="containsText" text="HD">
      <formula>NOT(ISERROR(SEARCH("HD",R53)))</formula>
    </cfRule>
    <cfRule type="containsText" dxfId="27116" priority="2106" operator="containsText" text="HW">
      <formula>NOT(ISERROR(SEARCH("HW",R53)))</formula>
    </cfRule>
  </conditionalFormatting>
  <conditionalFormatting sqref="R53:S53">
    <cfRule type="containsText" dxfId="27115" priority="2137" operator="containsText" text="AL">
      <formula>NOT(ISERROR(SEARCH("AL",R53)))</formula>
    </cfRule>
    <cfRule type="containsText" dxfId="27114" priority="2138" operator="containsText" text="AD">
      <formula>NOT(ISERROR(SEARCH("AD",R53)))</formula>
    </cfRule>
    <cfRule type="containsText" dxfId="27113" priority="2139" operator="containsText" text="AW">
      <formula>NOT(ISERROR(SEARCH("AW",R53)))</formula>
    </cfRule>
  </conditionalFormatting>
  <conditionalFormatting sqref="R53:S53">
    <cfRule type="containsText" dxfId="27112" priority="2134" operator="containsText" text="HL">
      <formula>NOT(ISERROR(SEARCH("HL",R53)))</formula>
    </cfRule>
    <cfRule type="containsText" dxfId="27111" priority="2135" operator="containsText" text="HD">
      <formula>NOT(ISERROR(SEARCH("HD",R53)))</formula>
    </cfRule>
    <cfRule type="containsText" dxfId="27110" priority="2136" operator="containsText" text="HW">
      <formula>NOT(ISERROR(SEARCH("HW",R53)))</formula>
    </cfRule>
  </conditionalFormatting>
  <conditionalFormatting sqref="R53:S53">
    <cfRule type="containsText" dxfId="27109" priority="2131" operator="containsText" text="AL">
      <formula>NOT(ISERROR(SEARCH("AL",R53)))</formula>
    </cfRule>
    <cfRule type="containsText" dxfId="27108" priority="2132" operator="containsText" text="AD">
      <formula>NOT(ISERROR(SEARCH("AD",R53)))</formula>
    </cfRule>
    <cfRule type="containsText" dxfId="27107" priority="2133" operator="containsText" text="AW">
      <formula>NOT(ISERROR(SEARCH("AW",R53)))</formula>
    </cfRule>
  </conditionalFormatting>
  <conditionalFormatting sqref="R53:S53">
    <cfRule type="containsText" dxfId="27106" priority="2128" operator="containsText" text="HL">
      <formula>NOT(ISERROR(SEARCH("HL",R53)))</formula>
    </cfRule>
    <cfRule type="containsText" dxfId="27105" priority="2129" operator="containsText" text="HD">
      <formula>NOT(ISERROR(SEARCH("HD",R53)))</formula>
    </cfRule>
    <cfRule type="containsText" dxfId="27104" priority="2130" operator="containsText" text="HW">
      <formula>NOT(ISERROR(SEARCH("HW",R53)))</formula>
    </cfRule>
  </conditionalFormatting>
  <conditionalFormatting sqref="Q53">
    <cfRule type="containsText" dxfId="27103" priority="2125" operator="containsText" text="AL">
      <formula>NOT(ISERROR(SEARCH("AL",Q53)))</formula>
    </cfRule>
    <cfRule type="containsText" dxfId="27102" priority="2126" operator="containsText" text="AD">
      <formula>NOT(ISERROR(SEARCH("AD",Q53)))</formula>
    </cfRule>
    <cfRule type="containsText" dxfId="27101" priority="2127" operator="containsText" text="AW">
      <formula>NOT(ISERROR(SEARCH("AW",Q53)))</formula>
    </cfRule>
  </conditionalFormatting>
  <conditionalFormatting sqref="Q53">
    <cfRule type="containsText" dxfId="27100" priority="2122" operator="containsText" text="HL">
      <formula>NOT(ISERROR(SEARCH("HL",Q53)))</formula>
    </cfRule>
    <cfRule type="containsText" dxfId="27099" priority="2123" operator="containsText" text="HD">
      <formula>NOT(ISERROR(SEARCH("HD",Q53)))</formula>
    </cfRule>
    <cfRule type="containsText" dxfId="27098" priority="2124" operator="containsText" text="HW">
      <formula>NOT(ISERROR(SEARCH("HW",Q53)))</formula>
    </cfRule>
  </conditionalFormatting>
  <conditionalFormatting sqref="T53">
    <cfRule type="containsText" dxfId="27097" priority="2119" operator="containsText" text="AL">
      <formula>NOT(ISERROR(SEARCH("AL",T53)))</formula>
    </cfRule>
    <cfRule type="containsText" dxfId="27096" priority="2120" operator="containsText" text="AD">
      <formula>NOT(ISERROR(SEARCH("AD",T53)))</formula>
    </cfRule>
    <cfRule type="containsText" dxfId="27095" priority="2121" operator="containsText" text="AW">
      <formula>NOT(ISERROR(SEARCH("AW",T53)))</formula>
    </cfRule>
  </conditionalFormatting>
  <conditionalFormatting sqref="T53">
    <cfRule type="containsText" dxfId="27094" priority="2116" operator="containsText" text="HL">
      <formula>NOT(ISERROR(SEARCH("HL",T53)))</formula>
    </cfRule>
    <cfRule type="containsText" dxfId="27093" priority="2117" operator="containsText" text="HD">
      <formula>NOT(ISERROR(SEARCH("HD",T53)))</formula>
    </cfRule>
    <cfRule type="containsText" dxfId="27092" priority="2118" operator="containsText" text="HW">
      <formula>NOT(ISERROR(SEARCH("HW",T53)))</formula>
    </cfRule>
  </conditionalFormatting>
  <conditionalFormatting sqref="T53">
    <cfRule type="containsText" dxfId="27091" priority="2113" operator="containsText" text="AL">
      <formula>NOT(ISERROR(SEARCH("AL",T53)))</formula>
    </cfRule>
    <cfRule type="containsText" dxfId="27090" priority="2114" operator="containsText" text="AD">
      <formula>NOT(ISERROR(SEARCH("AD",T53)))</formula>
    </cfRule>
    <cfRule type="containsText" dxfId="27089" priority="2115" operator="containsText" text="AW">
      <formula>NOT(ISERROR(SEARCH("AW",T53)))</formula>
    </cfRule>
  </conditionalFormatting>
  <conditionalFormatting sqref="T53">
    <cfRule type="containsText" dxfId="27088" priority="2110" operator="containsText" text="HL">
      <formula>NOT(ISERROR(SEARCH("HL",T53)))</formula>
    </cfRule>
    <cfRule type="containsText" dxfId="27087" priority="2111" operator="containsText" text="HD">
      <formula>NOT(ISERROR(SEARCH("HD",T53)))</formula>
    </cfRule>
    <cfRule type="containsText" dxfId="27086" priority="2112" operator="containsText" text="HW">
      <formula>NOT(ISERROR(SEARCH("HW",T53)))</formula>
    </cfRule>
  </conditionalFormatting>
  <conditionalFormatting sqref="R53:S53">
    <cfRule type="containsText" dxfId="27085" priority="2107" operator="containsText" text="AL">
      <formula>NOT(ISERROR(SEARCH("AL",R53)))</formula>
    </cfRule>
    <cfRule type="containsText" dxfId="27084" priority="2108" operator="containsText" text="AD">
      <formula>NOT(ISERROR(SEARCH("AD",R53)))</formula>
    </cfRule>
    <cfRule type="containsText" dxfId="27083" priority="2109" operator="containsText" text="AW">
      <formula>NOT(ISERROR(SEARCH("AW",R53)))</formula>
    </cfRule>
  </conditionalFormatting>
  <conditionalFormatting sqref="AH5:AJ21 AI4:AJ4 AH22:AI22 AH79:AJ104 AH23:AJ58 AH64:AJ75">
    <cfRule type="containsText" dxfId="27082" priority="2081" operator="containsText" text="ST">
      <formula>NOT(ISERROR(SEARCH("ST",AH4)))</formula>
    </cfRule>
    <cfRule type="containsText" dxfId="27081" priority="2082" operator="containsText" text="RW">
      <formula>NOT(ISERROR(SEARCH("RW",AH4)))</formula>
    </cfRule>
    <cfRule type="containsText" dxfId="27080" priority="2083" operator="containsText" text="LW">
      <formula>NOT(ISERROR(SEARCH("LW",AH4)))</formula>
    </cfRule>
    <cfRule type="containsText" dxfId="27079" priority="2084" operator="containsText" text="LF">
      <formula>NOT(ISERROR(SEARCH("LF",AH4)))</formula>
    </cfRule>
    <cfRule type="containsText" dxfId="27078" priority="2085" operator="containsText" text="CF">
      <formula>NOT(ISERROR(SEARCH("CF",AH4)))</formula>
    </cfRule>
    <cfRule type="containsText" dxfId="27077" priority="2086" operator="containsText" text="CF">
      <formula>NOT(ISERROR(SEARCH("CF",AH4)))</formula>
    </cfRule>
    <cfRule type="containsText" dxfId="27076" priority="2087" operator="containsText" text="CAM">
      <formula>NOT(ISERROR(SEARCH("CAM",AH4)))</formula>
    </cfRule>
    <cfRule type="containsText" dxfId="27075" priority="2088" operator="containsText" text="LM">
      <formula>NOT(ISERROR(SEARCH("LM",AH4)))</formula>
    </cfRule>
    <cfRule type="containsText" dxfId="27074" priority="2089" operator="containsText" text="CM">
      <formula>NOT(ISERROR(SEARCH("CM",AH4)))</formula>
    </cfRule>
    <cfRule type="containsText" dxfId="27073" priority="2090" operator="containsText" text="RM">
      <formula>NOT(ISERROR(SEARCH("RM",AH4)))</formula>
    </cfRule>
    <cfRule type="containsText" dxfId="27072" priority="2091" operator="containsText" text="CDM">
      <formula>NOT(ISERROR(SEARCH("CDM",AH4)))</formula>
    </cfRule>
    <cfRule type="containsText" dxfId="27071" priority="2092" operator="containsText" text="LWB">
      <formula>NOT(ISERROR(SEARCH("LWB",AH4)))</formula>
    </cfRule>
    <cfRule type="containsText" dxfId="27070" priority="2093" operator="containsText" text="RWB">
      <formula>NOT(ISERROR(SEARCH("RWB",AH4)))</formula>
    </cfRule>
    <cfRule type="containsText" dxfId="27069" priority="2094" operator="containsText" text="RB">
      <formula>NOT(ISERROR(SEARCH("RB",AH4)))</formula>
    </cfRule>
    <cfRule type="containsText" dxfId="27068" priority="2095" operator="containsText" text="CB">
      <formula>NOT(ISERROR(SEARCH("CB",AH4)))</formula>
    </cfRule>
    <cfRule type="containsText" dxfId="27067" priority="2096" operator="containsText" text="LB">
      <formula>NOT(ISERROR(SEARCH("LB",AH4)))</formula>
    </cfRule>
    <cfRule type="containsText" dxfId="27066" priority="2097" operator="containsText" text="GK">
      <formula>NOT(ISERROR(SEARCH("GK",AH4)))</formula>
    </cfRule>
  </conditionalFormatting>
  <conditionalFormatting sqref="AH4:AJ21 AH22:AI22 Z60 AH79:AJ104 AH23:AJ58 AH64:AJ75">
    <cfRule type="cellIs" dxfId="27065" priority="2075" operator="between">
      <formula>90</formula>
      <formula>99</formula>
    </cfRule>
    <cfRule type="cellIs" dxfId="27064" priority="2076" operator="between">
      <formula>40</formula>
      <formula>49</formula>
    </cfRule>
    <cfRule type="cellIs" dxfId="27063" priority="2077" operator="between">
      <formula>50</formula>
      <formula>59</formula>
    </cfRule>
    <cfRule type="cellIs" dxfId="27062" priority="2078" operator="between">
      <formula>60</formula>
      <formula>69</formula>
    </cfRule>
    <cfRule type="cellIs" dxfId="27061" priority="2079" operator="between">
      <formula>70</formula>
      <formula>79</formula>
    </cfRule>
    <cfRule type="cellIs" dxfId="27060" priority="2080" operator="between">
      <formula>80</formula>
      <formula>89</formula>
    </cfRule>
  </conditionalFormatting>
  <conditionalFormatting sqref="AH22:AJ22">
    <cfRule type="containsText" dxfId="27059" priority="2057" operator="containsText" text="ST">
      <formula>NOT(ISERROR(SEARCH("ST",AH22)))</formula>
    </cfRule>
    <cfRule type="containsText" dxfId="27058" priority="2058" operator="containsText" text="RW">
      <formula>NOT(ISERROR(SEARCH("RW",AH22)))</formula>
    </cfRule>
    <cfRule type="containsText" dxfId="27057" priority="2059" operator="containsText" text="LW">
      <formula>NOT(ISERROR(SEARCH("LW",AH22)))</formula>
    </cfRule>
    <cfRule type="containsText" dxfId="27056" priority="2060" operator="containsText" text="LF">
      <formula>NOT(ISERROR(SEARCH("LF",AH22)))</formula>
    </cfRule>
    <cfRule type="containsText" dxfId="27055" priority="2061" operator="containsText" text="CF">
      <formula>NOT(ISERROR(SEARCH("CF",AH22)))</formula>
    </cfRule>
    <cfRule type="containsText" dxfId="27054" priority="2062" operator="containsText" text="CF">
      <formula>NOT(ISERROR(SEARCH("CF",AH22)))</formula>
    </cfRule>
    <cfRule type="containsText" dxfId="27053" priority="2063" operator="containsText" text="CAM">
      <formula>NOT(ISERROR(SEARCH("CAM",AH22)))</formula>
    </cfRule>
    <cfRule type="containsText" dxfId="27052" priority="2064" operator="containsText" text="LM">
      <formula>NOT(ISERROR(SEARCH("LM",AH22)))</formula>
    </cfRule>
    <cfRule type="containsText" dxfId="27051" priority="2065" operator="containsText" text="CM">
      <formula>NOT(ISERROR(SEARCH("CM",AH22)))</formula>
    </cfRule>
    <cfRule type="containsText" dxfId="27050" priority="2066" operator="containsText" text="RM">
      <formula>NOT(ISERROR(SEARCH("RM",AH22)))</formula>
    </cfRule>
    <cfRule type="containsText" dxfId="27049" priority="2067" operator="containsText" text="CDM">
      <formula>NOT(ISERROR(SEARCH("CDM",AH22)))</formula>
    </cfRule>
    <cfRule type="containsText" dxfId="27048" priority="2068" operator="containsText" text="LWB">
      <formula>NOT(ISERROR(SEARCH("LWB",AH22)))</formula>
    </cfRule>
    <cfRule type="containsText" dxfId="27047" priority="2069" operator="containsText" text="RWB">
      <formula>NOT(ISERROR(SEARCH("RWB",AH22)))</formula>
    </cfRule>
    <cfRule type="containsText" dxfId="27046" priority="2070" operator="containsText" text="RB">
      <formula>NOT(ISERROR(SEARCH("RB",AH22)))</formula>
    </cfRule>
    <cfRule type="containsText" dxfId="27045" priority="2071" operator="containsText" text="CB">
      <formula>NOT(ISERROR(SEARCH("CB",AH22)))</formula>
    </cfRule>
    <cfRule type="containsText" dxfId="27044" priority="2072" operator="containsText" text="LB">
      <formula>NOT(ISERROR(SEARCH("LB",AH22)))</formula>
    </cfRule>
    <cfRule type="containsText" dxfId="27043" priority="2073" operator="containsText" text="GK">
      <formula>NOT(ISERROR(SEARCH("GK",AH22)))</formula>
    </cfRule>
  </conditionalFormatting>
  <conditionalFormatting sqref="AH22:AJ22">
    <cfRule type="cellIs" dxfId="27042" priority="2050" operator="between">
      <formula>30</formula>
      <formula>39</formula>
    </cfRule>
    <cfRule type="cellIs" dxfId="27041" priority="2051" operator="between">
      <formula>90</formula>
      <formula>99</formula>
    </cfRule>
    <cfRule type="cellIs" dxfId="27040" priority="2052" operator="between">
      <formula>40</formula>
      <formula>49</formula>
    </cfRule>
    <cfRule type="cellIs" dxfId="27039" priority="2053" operator="between">
      <formula>50</formula>
      <formula>59</formula>
    </cfRule>
    <cfRule type="cellIs" dxfId="27038" priority="2054" operator="between">
      <formula>60</formula>
      <formula>69</formula>
    </cfRule>
    <cfRule type="cellIs" dxfId="27037" priority="2055" operator="between">
      <formula>70</formula>
      <formula>79</formula>
    </cfRule>
    <cfRule type="cellIs" dxfId="27036" priority="2056" operator="between">
      <formula>80</formula>
      <formula>89</formula>
    </cfRule>
  </conditionalFormatting>
  <conditionalFormatting sqref="AG4">
    <cfRule type="containsText" dxfId="27035" priority="2033" operator="containsText" text="ST">
      <formula>NOT(ISERROR(SEARCH("ST",AG4)))</formula>
    </cfRule>
    <cfRule type="containsText" dxfId="27034" priority="2034" operator="containsText" text="RW">
      <formula>NOT(ISERROR(SEARCH("RW",AG4)))</formula>
    </cfRule>
    <cfRule type="containsText" dxfId="27033" priority="2035" operator="containsText" text="LW">
      <formula>NOT(ISERROR(SEARCH("LW",AG4)))</formula>
    </cfRule>
    <cfRule type="containsText" dxfId="27032" priority="2036" operator="containsText" text="LF">
      <formula>NOT(ISERROR(SEARCH("LF",AG4)))</formula>
    </cfRule>
    <cfRule type="containsText" dxfId="27031" priority="2037" operator="containsText" text="CF">
      <formula>NOT(ISERROR(SEARCH("CF",AG4)))</formula>
    </cfRule>
    <cfRule type="containsText" dxfId="27030" priority="2038" operator="containsText" text="CF">
      <formula>NOT(ISERROR(SEARCH("CF",AG4)))</formula>
    </cfRule>
    <cfRule type="containsText" dxfId="27029" priority="2039" operator="containsText" text="CAM">
      <formula>NOT(ISERROR(SEARCH("CAM",AG4)))</formula>
    </cfRule>
    <cfRule type="containsText" dxfId="27028" priority="2040" operator="containsText" text="LM">
      <formula>NOT(ISERROR(SEARCH("LM",AG4)))</formula>
    </cfRule>
    <cfRule type="containsText" dxfId="27027" priority="2041" operator="containsText" text="CM">
      <formula>NOT(ISERROR(SEARCH("CM",AG4)))</formula>
    </cfRule>
    <cfRule type="containsText" dxfId="27026" priority="2042" operator="containsText" text="RM">
      <formula>NOT(ISERROR(SEARCH("RM",AG4)))</formula>
    </cfRule>
    <cfRule type="containsText" dxfId="27025" priority="2043" operator="containsText" text="CDM">
      <formula>NOT(ISERROR(SEARCH("CDM",AG4)))</formula>
    </cfRule>
    <cfRule type="containsText" dxfId="27024" priority="2044" operator="containsText" text="LWB">
      <formula>NOT(ISERROR(SEARCH("LWB",AG4)))</formula>
    </cfRule>
    <cfRule type="containsText" dxfId="27023" priority="2045" operator="containsText" text="RWB">
      <formula>NOT(ISERROR(SEARCH("RWB",AG4)))</formula>
    </cfRule>
    <cfRule type="containsText" dxfId="27022" priority="2046" operator="containsText" text="RB">
      <formula>NOT(ISERROR(SEARCH("RB",AG4)))</formula>
    </cfRule>
    <cfRule type="containsText" dxfId="27021" priority="2047" operator="containsText" text="CB">
      <formula>NOT(ISERROR(SEARCH("CB",AG4)))</formula>
    </cfRule>
    <cfRule type="containsText" dxfId="27020" priority="2048" operator="containsText" text="LB">
      <formula>NOT(ISERROR(SEARCH("LB",AG4)))</formula>
    </cfRule>
    <cfRule type="containsText" dxfId="27019" priority="2049" operator="containsText" text="GK">
      <formula>NOT(ISERROR(SEARCH("GK",AG4)))</formula>
    </cfRule>
  </conditionalFormatting>
  <conditionalFormatting sqref="AF5">
    <cfRule type="containsText" dxfId="27018" priority="2017" operator="containsText" text="RW">
      <formula>NOT(ISERROR(SEARCH("RW",AF5)))</formula>
    </cfRule>
    <cfRule type="containsText" dxfId="27017" priority="2018" operator="containsText" text="LW">
      <formula>NOT(ISERROR(SEARCH("LW",AF5)))</formula>
    </cfRule>
    <cfRule type="containsText" dxfId="27016" priority="2019" operator="containsText" text="LF">
      <formula>NOT(ISERROR(SEARCH("LF",AF5)))</formula>
    </cfRule>
    <cfRule type="containsText" dxfId="27015" priority="2020" operator="containsText" text="CF">
      <formula>NOT(ISERROR(SEARCH("CF",AF5)))</formula>
    </cfRule>
    <cfRule type="containsText" dxfId="27014" priority="2021" operator="containsText" text="CF">
      <formula>NOT(ISERROR(SEARCH("CF",AF5)))</formula>
    </cfRule>
    <cfRule type="containsText" dxfId="27013" priority="2022" operator="containsText" text="CAM">
      <formula>NOT(ISERROR(SEARCH("CAM",AF5)))</formula>
    </cfRule>
    <cfRule type="containsText" dxfId="27012" priority="2023" operator="containsText" text="LM">
      <formula>NOT(ISERROR(SEARCH("LM",AF5)))</formula>
    </cfRule>
    <cfRule type="containsText" dxfId="27011" priority="2024" operator="containsText" text="CM">
      <formula>NOT(ISERROR(SEARCH("CM",AF5)))</formula>
    </cfRule>
    <cfRule type="containsText" dxfId="27010" priority="2025" operator="containsText" text="RM">
      <formula>NOT(ISERROR(SEARCH("RM",AF5)))</formula>
    </cfRule>
    <cfRule type="containsText" dxfId="27009" priority="2026" operator="containsText" text="CDM">
      <formula>NOT(ISERROR(SEARCH("CDM",AF5)))</formula>
    </cfRule>
    <cfRule type="containsText" dxfId="27008" priority="2027" operator="containsText" text="LWB">
      <formula>NOT(ISERROR(SEARCH("LWB",AF5)))</formula>
    </cfRule>
    <cfRule type="containsText" dxfId="27007" priority="2028" operator="containsText" text="RWB">
      <formula>NOT(ISERROR(SEARCH("RWB",AF5)))</formula>
    </cfRule>
    <cfRule type="containsText" dxfId="27006" priority="2029" operator="containsText" text="RB">
      <formula>NOT(ISERROR(SEARCH("RB",AF5)))</formula>
    </cfRule>
    <cfRule type="containsText" dxfId="27005" priority="2030" operator="containsText" text="CB">
      <formula>NOT(ISERROR(SEARCH("CB",AF5)))</formula>
    </cfRule>
    <cfRule type="containsText" dxfId="27004" priority="2031" operator="containsText" text="LB">
      <formula>NOT(ISERROR(SEARCH("LB",AF5)))</formula>
    </cfRule>
    <cfRule type="containsText" dxfId="27003" priority="2032" operator="containsText" text="GK">
      <formula>NOT(ISERROR(SEARCH("GK",AF5)))</formula>
    </cfRule>
  </conditionalFormatting>
  <conditionalFormatting sqref="AG5">
    <cfRule type="containsText" dxfId="27002" priority="2000" operator="containsText" text="ST">
      <formula>NOT(ISERROR(SEARCH("ST",AG5)))</formula>
    </cfRule>
    <cfRule type="containsText" dxfId="27001" priority="2001" operator="containsText" text="RW">
      <formula>NOT(ISERROR(SEARCH("RW",AG5)))</formula>
    </cfRule>
    <cfRule type="containsText" dxfId="27000" priority="2002" operator="containsText" text="LW">
      <formula>NOT(ISERROR(SEARCH("LW",AG5)))</formula>
    </cfRule>
    <cfRule type="containsText" dxfId="26999" priority="2003" operator="containsText" text="LF">
      <formula>NOT(ISERROR(SEARCH("LF",AG5)))</formula>
    </cfRule>
    <cfRule type="containsText" dxfId="26998" priority="2004" operator="containsText" text="CF">
      <formula>NOT(ISERROR(SEARCH("CF",AG5)))</formula>
    </cfRule>
    <cfRule type="containsText" dxfId="26997" priority="2005" operator="containsText" text="CF">
      <formula>NOT(ISERROR(SEARCH("CF",AG5)))</formula>
    </cfRule>
    <cfRule type="containsText" dxfId="26996" priority="2006" operator="containsText" text="CAM">
      <formula>NOT(ISERROR(SEARCH("CAM",AG5)))</formula>
    </cfRule>
    <cfRule type="containsText" dxfId="26995" priority="2007" operator="containsText" text="LM">
      <formula>NOT(ISERROR(SEARCH("LM",AG5)))</formula>
    </cfRule>
    <cfRule type="containsText" dxfId="26994" priority="2008" operator="containsText" text="CM">
      <formula>NOT(ISERROR(SEARCH("CM",AG5)))</formula>
    </cfRule>
    <cfRule type="containsText" dxfId="26993" priority="2009" operator="containsText" text="RM">
      <formula>NOT(ISERROR(SEARCH("RM",AG5)))</formula>
    </cfRule>
    <cfRule type="containsText" dxfId="26992" priority="2010" operator="containsText" text="CDM">
      <formula>NOT(ISERROR(SEARCH("CDM",AG5)))</formula>
    </cfRule>
    <cfRule type="containsText" dxfId="26991" priority="2011" operator="containsText" text="LWB">
      <formula>NOT(ISERROR(SEARCH("LWB",AG5)))</formula>
    </cfRule>
    <cfRule type="containsText" dxfId="26990" priority="2012" operator="containsText" text="RWB">
      <formula>NOT(ISERROR(SEARCH("RWB",AG5)))</formula>
    </cfRule>
    <cfRule type="containsText" dxfId="26989" priority="2013" operator="containsText" text="RB">
      <formula>NOT(ISERROR(SEARCH("RB",AG5)))</formula>
    </cfRule>
    <cfRule type="containsText" dxfId="26988" priority="2014" operator="containsText" text="CB">
      <formula>NOT(ISERROR(SEARCH("CB",AG5)))</formula>
    </cfRule>
    <cfRule type="containsText" dxfId="26987" priority="2015" operator="containsText" text="LB">
      <formula>NOT(ISERROR(SEARCH("LB",AG5)))</formula>
    </cfRule>
    <cfRule type="containsText" dxfId="26986" priority="2016" operator="containsText" text="GK">
      <formula>NOT(ISERROR(SEARCH("GK",AG5)))</formula>
    </cfRule>
  </conditionalFormatting>
  <conditionalFormatting sqref="AH79:AJ104 AH4:AI58 AH64:AI75">
    <cfRule type="cellIs" dxfId="26985" priority="2074" operator="between">
      <formula>30</formula>
      <formula>39</formula>
    </cfRule>
  </conditionalFormatting>
  <conditionalFormatting sqref="AG8">
    <cfRule type="containsText" dxfId="26984" priority="1983" operator="containsText" text="ST">
      <formula>NOT(ISERROR(SEARCH("ST",AG8)))</formula>
    </cfRule>
    <cfRule type="containsText" dxfId="26983" priority="1984" operator="containsText" text="RW">
      <formula>NOT(ISERROR(SEARCH("RW",AG8)))</formula>
    </cfRule>
    <cfRule type="containsText" dxfId="26982" priority="1985" operator="containsText" text="LW">
      <formula>NOT(ISERROR(SEARCH("LW",AG8)))</formula>
    </cfRule>
    <cfRule type="containsText" dxfId="26981" priority="1986" operator="containsText" text="LF">
      <formula>NOT(ISERROR(SEARCH("LF",AG8)))</formula>
    </cfRule>
    <cfRule type="containsText" dxfId="26980" priority="1987" operator="containsText" text="CF">
      <formula>NOT(ISERROR(SEARCH("CF",AG8)))</formula>
    </cfRule>
    <cfRule type="containsText" dxfId="26979" priority="1988" operator="containsText" text="CF">
      <formula>NOT(ISERROR(SEARCH("CF",AG8)))</formula>
    </cfRule>
    <cfRule type="containsText" dxfId="26978" priority="1989" operator="containsText" text="CAM">
      <formula>NOT(ISERROR(SEARCH("CAM",AG8)))</formula>
    </cfRule>
    <cfRule type="containsText" dxfId="26977" priority="1990" operator="containsText" text="LM">
      <formula>NOT(ISERROR(SEARCH("LM",AG8)))</formula>
    </cfRule>
    <cfRule type="containsText" dxfId="26976" priority="1991" operator="containsText" text="CM">
      <formula>NOT(ISERROR(SEARCH("CM",AG8)))</formula>
    </cfRule>
    <cfRule type="containsText" dxfId="26975" priority="1992" operator="containsText" text="RM">
      <formula>NOT(ISERROR(SEARCH("RM",AG8)))</formula>
    </cfRule>
    <cfRule type="containsText" dxfId="26974" priority="1993" operator="containsText" text="CDM">
      <formula>NOT(ISERROR(SEARCH("CDM",AG8)))</formula>
    </cfRule>
    <cfRule type="containsText" dxfId="26973" priority="1994" operator="containsText" text="LWB">
      <formula>NOT(ISERROR(SEARCH("LWB",AG8)))</formula>
    </cfRule>
    <cfRule type="containsText" dxfId="26972" priority="1995" operator="containsText" text="RWB">
      <formula>NOT(ISERROR(SEARCH("RWB",AG8)))</formula>
    </cfRule>
    <cfRule type="containsText" dxfId="26971" priority="1996" operator="containsText" text="RB">
      <formula>NOT(ISERROR(SEARCH("RB",AG8)))</formula>
    </cfRule>
    <cfRule type="containsText" dxfId="26970" priority="1997" operator="containsText" text="CB">
      <formula>NOT(ISERROR(SEARCH("CB",AG8)))</formula>
    </cfRule>
    <cfRule type="containsText" dxfId="26969" priority="1998" operator="containsText" text="LB">
      <formula>NOT(ISERROR(SEARCH("LB",AG8)))</formula>
    </cfRule>
    <cfRule type="containsText" dxfId="26968" priority="1999" operator="containsText" text="GK">
      <formula>NOT(ISERROR(SEARCH("GK",AG8)))</formula>
    </cfRule>
  </conditionalFormatting>
  <conditionalFormatting sqref="AG9">
    <cfRule type="containsText" dxfId="26967" priority="1966" operator="containsText" text="ST">
      <formula>NOT(ISERROR(SEARCH("ST",AG9)))</formula>
    </cfRule>
    <cfRule type="containsText" dxfId="26966" priority="1967" operator="containsText" text="RW">
      <formula>NOT(ISERROR(SEARCH("RW",AG9)))</formula>
    </cfRule>
    <cfRule type="containsText" dxfId="26965" priority="1968" operator="containsText" text="LW">
      <formula>NOT(ISERROR(SEARCH("LW",AG9)))</formula>
    </cfRule>
    <cfRule type="containsText" dxfId="26964" priority="1969" operator="containsText" text="LF">
      <formula>NOT(ISERROR(SEARCH("LF",AG9)))</formula>
    </cfRule>
    <cfRule type="containsText" dxfId="26963" priority="1970" operator="containsText" text="CF">
      <formula>NOT(ISERROR(SEARCH("CF",AG9)))</formula>
    </cfRule>
    <cfRule type="containsText" dxfId="26962" priority="1971" operator="containsText" text="CF">
      <formula>NOT(ISERROR(SEARCH("CF",AG9)))</formula>
    </cfRule>
    <cfRule type="containsText" dxfId="26961" priority="1972" operator="containsText" text="CAM">
      <formula>NOT(ISERROR(SEARCH("CAM",AG9)))</formula>
    </cfRule>
    <cfRule type="containsText" dxfId="26960" priority="1973" operator="containsText" text="LM">
      <formula>NOT(ISERROR(SEARCH("LM",AG9)))</formula>
    </cfRule>
    <cfRule type="containsText" dxfId="26959" priority="1974" operator="containsText" text="CM">
      <formula>NOT(ISERROR(SEARCH("CM",AG9)))</formula>
    </cfRule>
    <cfRule type="containsText" dxfId="26958" priority="1975" operator="containsText" text="RM">
      <formula>NOT(ISERROR(SEARCH("RM",AG9)))</formula>
    </cfRule>
    <cfRule type="containsText" dxfId="26957" priority="1976" operator="containsText" text="CDM">
      <formula>NOT(ISERROR(SEARCH("CDM",AG9)))</formula>
    </cfRule>
    <cfRule type="containsText" dxfId="26956" priority="1977" operator="containsText" text="LWB">
      <formula>NOT(ISERROR(SEARCH("LWB",AG9)))</formula>
    </cfRule>
    <cfRule type="containsText" dxfId="26955" priority="1978" operator="containsText" text="RWB">
      <formula>NOT(ISERROR(SEARCH("RWB",AG9)))</formula>
    </cfRule>
    <cfRule type="containsText" dxfId="26954" priority="1979" operator="containsText" text="RB">
      <formula>NOT(ISERROR(SEARCH("RB",AG9)))</formula>
    </cfRule>
    <cfRule type="containsText" dxfId="26953" priority="1980" operator="containsText" text="CB">
      <formula>NOT(ISERROR(SEARCH("CB",AG9)))</formula>
    </cfRule>
    <cfRule type="containsText" dxfId="26952" priority="1981" operator="containsText" text="LB">
      <formula>NOT(ISERROR(SEARCH("LB",AG9)))</formula>
    </cfRule>
    <cfRule type="containsText" dxfId="26951" priority="1982" operator="containsText" text="GK">
      <formula>NOT(ISERROR(SEARCH("GK",AG9)))</formula>
    </cfRule>
  </conditionalFormatting>
  <conditionalFormatting sqref="AG10">
    <cfRule type="containsText" dxfId="26950" priority="1949" operator="containsText" text="ST">
      <formula>NOT(ISERROR(SEARCH("ST",AG10)))</formula>
    </cfRule>
    <cfRule type="containsText" dxfId="26949" priority="1950" operator="containsText" text="RW">
      <formula>NOT(ISERROR(SEARCH("RW",AG10)))</formula>
    </cfRule>
    <cfRule type="containsText" dxfId="26948" priority="1951" operator="containsText" text="LW">
      <formula>NOT(ISERROR(SEARCH("LW",AG10)))</formula>
    </cfRule>
    <cfRule type="containsText" dxfId="26947" priority="1952" operator="containsText" text="LF">
      <formula>NOT(ISERROR(SEARCH("LF",AG10)))</formula>
    </cfRule>
    <cfRule type="containsText" dxfId="26946" priority="1953" operator="containsText" text="CF">
      <formula>NOT(ISERROR(SEARCH("CF",AG10)))</formula>
    </cfRule>
    <cfRule type="containsText" dxfId="26945" priority="1954" operator="containsText" text="CF">
      <formula>NOT(ISERROR(SEARCH("CF",AG10)))</formula>
    </cfRule>
    <cfRule type="containsText" dxfId="26944" priority="1955" operator="containsText" text="CAM">
      <formula>NOT(ISERROR(SEARCH("CAM",AG10)))</formula>
    </cfRule>
    <cfRule type="containsText" dxfId="26943" priority="1956" operator="containsText" text="LM">
      <formula>NOT(ISERROR(SEARCH("LM",AG10)))</formula>
    </cfRule>
    <cfRule type="containsText" dxfId="26942" priority="1957" operator="containsText" text="CM">
      <formula>NOT(ISERROR(SEARCH("CM",AG10)))</formula>
    </cfRule>
    <cfRule type="containsText" dxfId="26941" priority="1958" operator="containsText" text="RM">
      <formula>NOT(ISERROR(SEARCH("RM",AG10)))</formula>
    </cfRule>
    <cfRule type="containsText" dxfId="26940" priority="1959" operator="containsText" text="CDM">
      <formula>NOT(ISERROR(SEARCH("CDM",AG10)))</formula>
    </cfRule>
    <cfRule type="containsText" dxfId="26939" priority="1960" operator="containsText" text="LWB">
      <formula>NOT(ISERROR(SEARCH("LWB",AG10)))</formula>
    </cfRule>
    <cfRule type="containsText" dxfId="26938" priority="1961" operator="containsText" text="RWB">
      <formula>NOT(ISERROR(SEARCH("RWB",AG10)))</formula>
    </cfRule>
    <cfRule type="containsText" dxfId="26937" priority="1962" operator="containsText" text="RB">
      <formula>NOT(ISERROR(SEARCH("RB",AG10)))</formula>
    </cfRule>
    <cfRule type="containsText" dxfId="26936" priority="1963" operator="containsText" text="CB">
      <formula>NOT(ISERROR(SEARCH("CB",AG10)))</formula>
    </cfRule>
    <cfRule type="containsText" dxfId="26935" priority="1964" operator="containsText" text="LB">
      <formula>NOT(ISERROR(SEARCH("LB",AG10)))</formula>
    </cfRule>
    <cfRule type="containsText" dxfId="26934" priority="1965" operator="containsText" text="GK">
      <formula>NOT(ISERROR(SEARCH("GK",AG10)))</formula>
    </cfRule>
  </conditionalFormatting>
  <conditionalFormatting sqref="AG10">
    <cfRule type="containsText" dxfId="26933" priority="1932" operator="containsText" text="ST">
      <formula>NOT(ISERROR(SEARCH("ST",AG10)))</formula>
    </cfRule>
    <cfRule type="containsText" dxfId="26932" priority="1933" operator="containsText" text="RW">
      <formula>NOT(ISERROR(SEARCH("RW",AG10)))</formula>
    </cfRule>
    <cfRule type="containsText" dxfId="26931" priority="1934" operator="containsText" text="LW">
      <formula>NOT(ISERROR(SEARCH("LW",AG10)))</formula>
    </cfRule>
    <cfRule type="containsText" dxfId="26930" priority="1935" operator="containsText" text="LF">
      <formula>NOT(ISERROR(SEARCH("LF",AG10)))</formula>
    </cfRule>
    <cfRule type="containsText" dxfId="26929" priority="1936" operator="containsText" text="CF">
      <formula>NOT(ISERROR(SEARCH("CF",AG10)))</formula>
    </cfRule>
    <cfRule type="containsText" dxfId="26928" priority="1937" operator="containsText" text="CF">
      <formula>NOT(ISERROR(SEARCH("CF",AG10)))</formula>
    </cfRule>
    <cfRule type="containsText" dxfId="26927" priority="1938" operator="containsText" text="CAM">
      <formula>NOT(ISERROR(SEARCH("CAM",AG10)))</formula>
    </cfRule>
    <cfRule type="containsText" dxfId="26926" priority="1939" operator="containsText" text="LM">
      <formula>NOT(ISERROR(SEARCH("LM",AG10)))</formula>
    </cfRule>
    <cfRule type="containsText" dxfId="26925" priority="1940" operator="containsText" text="CM">
      <formula>NOT(ISERROR(SEARCH("CM",AG10)))</formula>
    </cfRule>
    <cfRule type="containsText" dxfId="26924" priority="1941" operator="containsText" text="RM">
      <formula>NOT(ISERROR(SEARCH("RM",AG10)))</formula>
    </cfRule>
    <cfRule type="containsText" dxfId="26923" priority="1942" operator="containsText" text="CDM">
      <formula>NOT(ISERROR(SEARCH("CDM",AG10)))</formula>
    </cfRule>
    <cfRule type="containsText" dxfId="26922" priority="1943" operator="containsText" text="LWB">
      <formula>NOT(ISERROR(SEARCH("LWB",AG10)))</formula>
    </cfRule>
    <cfRule type="containsText" dxfId="26921" priority="1944" operator="containsText" text="RWB">
      <formula>NOT(ISERROR(SEARCH("RWB",AG10)))</formula>
    </cfRule>
    <cfRule type="containsText" dxfId="26920" priority="1945" operator="containsText" text="RB">
      <formula>NOT(ISERROR(SEARCH("RB",AG10)))</formula>
    </cfRule>
    <cfRule type="containsText" dxfId="26919" priority="1946" operator="containsText" text="CB">
      <formula>NOT(ISERROR(SEARCH("CB",AG10)))</formula>
    </cfRule>
    <cfRule type="containsText" dxfId="26918" priority="1947" operator="containsText" text="LB">
      <formula>NOT(ISERROR(SEARCH("LB",AG10)))</formula>
    </cfRule>
    <cfRule type="containsText" dxfId="26917" priority="1948" operator="containsText" text="GK">
      <formula>NOT(ISERROR(SEARCH("GK",AG10)))</formula>
    </cfRule>
  </conditionalFormatting>
  <conditionalFormatting sqref="AF11">
    <cfRule type="containsText" dxfId="26916" priority="1916" operator="containsText" text="RW">
      <formula>NOT(ISERROR(SEARCH("RW",AF11)))</formula>
    </cfRule>
    <cfRule type="containsText" dxfId="26915" priority="1917" operator="containsText" text="LW">
      <formula>NOT(ISERROR(SEARCH("LW",AF11)))</formula>
    </cfRule>
    <cfRule type="containsText" dxfId="26914" priority="1918" operator="containsText" text="LF">
      <formula>NOT(ISERROR(SEARCH("LF",AF11)))</formula>
    </cfRule>
    <cfRule type="containsText" dxfId="26913" priority="1919" operator="containsText" text="CF">
      <formula>NOT(ISERROR(SEARCH("CF",AF11)))</formula>
    </cfRule>
    <cfRule type="containsText" dxfId="26912" priority="1920" operator="containsText" text="CF">
      <formula>NOT(ISERROR(SEARCH("CF",AF11)))</formula>
    </cfRule>
    <cfRule type="containsText" dxfId="26911" priority="1921" operator="containsText" text="CAM">
      <formula>NOT(ISERROR(SEARCH("CAM",AF11)))</formula>
    </cfRule>
    <cfRule type="containsText" dxfId="26910" priority="1922" operator="containsText" text="LM">
      <formula>NOT(ISERROR(SEARCH("LM",AF11)))</formula>
    </cfRule>
    <cfRule type="containsText" dxfId="26909" priority="1923" operator="containsText" text="CM">
      <formula>NOT(ISERROR(SEARCH("CM",AF11)))</formula>
    </cfRule>
    <cfRule type="containsText" dxfId="26908" priority="1924" operator="containsText" text="RM">
      <formula>NOT(ISERROR(SEARCH("RM",AF11)))</formula>
    </cfRule>
    <cfRule type="containsText" dxfId="26907" priority="1925" operator="containsText" text="CDM">
      <formula>NOT(ISERROR(SEARCH("CDM",AF11)))</formula>
    </cfRule>
    <cfRule type="containsText" dxfId="26906" priority="1926" operator="containsText" text="LWB">
      <formula>NOT(ISERROR(SEARCH("LWB",AF11)))</formula>
    </cfRule>
    <cfRule type="containsText" dxfId="26905" priority="1927" operator="containsText" text="RWB">
      <formula>NOT(ISERROR(SEARCH("RWB",AF11)))</formula>
    </cfRule>
    <cfRule type="containsText" dxfId="26904" priority="1928" operator="containsText" text="RB">
      <formula>NOT(ISERROR(SEARCH("RB",AF11)))</formula>
    </cfRule>
    <cfRule type="containsText" dxfId="26903" priority="1929" operator="containsText" text="CB">
      <formula>NOT(ISERROR(SEARCH("CB",AF11)))</formula>
    </cfRule>
    <cfRule type="containsText" dxfId="26902" priority="1930" operator="containsText" text="LB">
      <formula>NOT(ISERROR(SEARCH("LB",AF11)))</formula>
    </cfRule>
    <cfRule type="containsText" dxfId="26901" priority="1931" operator="containsText" text="GK">
      <formula>NOT(ISERROR(SEARCH("GK",AF11)))</formula>
    </cfRule>
  </conditionalFormatting>
  <conditionalFormatting sqref="AG11">
    <cfRule type="containsText" dxfId="26900" priority="1899" operator="containsText" text="ST">
      <formula>NOT(ISERROR(SEARCH("ST",AG11)))</formula>
    </cfRule>
    <cfRule type="containsText" dxfId="26899" priority="1900" operator="containsText" text="RW">
      <formula>NOT(ISERROR(SEARCH("RW",AG11)))</formula>
    </cfRule>
    <cfRule type="containsText" dxfId="26898" priority="1901" operator="containsText" text="LW">
      <formula>NOT(ISERROR(SEARCH("LW",AG11)))</formula>
    </cfRule>
    <cfRule type="containsText" dxfId="26897" priority="1902" operator="containsText" text="LF">
      <formula>NOT(ISERROR(SEARCH("LF",AG11)))</formula>
    </cfRule>
    <cfRule type="containsText" dxfId="26896" priority="1903" operator="containsText" text="CF">
      <formula>NOT(ISERROR(SEARCH("CF",AG11)))</formula>
    </cfRule>
    <cfRule type="containsText" dxfId="26895" priority="1904" operator="containsText" text="CF">
      <formula>NOT(ISERROR(SEARCH("CF",AG11)))</formula>
    </cfRule>
    <cfRule type="containsText" dxfId="26894" priority="1905" operator="containsText" text="CAM">
      <formula>NOT(ISERROR(SEARCH("CAM",AG11)))</formula>
    </cfRule>
    <cfRule type="containsText" dxfId="26893" priority="1906" operator="containsText" text="LM">
      <formula>NOT(ISERROR(SEARCH("LM",AG11)))</formula>
    </cfRule>
    <cfRule type="containsText" dxfId="26892" priority="1907" operator="containsText" text="CM">
      <formula>NOT(ISERROR(SEARCH("CM",AG11)))</formula>
    </cfRule>
    <cfRule type="containsText" dxfId="26891" priority="1908" operator="containsText" text="RM">
      <formula>NOT(ISERROR(SEARCH("RM",AG11)))</formula>
    </cfRule>
    <cfRule type="containsText" dxfId="26890" priority="1909" operator="containsText" text="CDM">
      <formula>NOT(ISERROR(SEARCH("CDM",AG11)))</formula>
    </cfRule>
    <cfRule type="containsText" dxfId="26889" priority="1910" operator="containsText" text="LWB">
      <formula>NOT(ISERROR(SEARCH("LWB",AG11)))</formula>
    </cfRule>
    <cfRule type="containsText" dxfId="26888" priority="1911" operator="containsText" text="RWB">
      <formula>NOT(ISERROR(SEARCH("RWB",AG11)))</formula>
    </cfRule>
    <cfRule type="containsText" dxfId="26887" priority="1912" operator="containsText" text="RB">
      <formula>NOT(ISERROR(SEARCH("RB",AG11)))</formula>
    </cfRule>
    <cfRule type="containsText" dxfId="26886" priority="1913" operator="containsText" text="CB">
      <formula>NOT(ISERROR(SEARCH("CB",AG11)))</formula>
    </cfRule>
    <cfRule type="containsText" dxfId="26885" priority="1914" operator="containsText" text="LB">
      <formula>NOT(ISERROR(SEARCH("LB",AG11)))</formula>
    </cfRule>
    <cfRule type="containsText" dxfId="26884" priority="1915" operator="containsText" text="GK">
      <formula>NOT(ISERROR(SEARCH("GK",AG11)))</formula>
    </cfRule>
  </conditionalFormatting>
  <conditionalFormatting sqref="AG12:AG15">
    <cfRule type="containsText" dxfId="26883" priority="1882" operator="containsText" text="ST">
      <formula>NOT(ISERROR(SEARCH("ST",AG12)))</formula>
    </cfRule>
    <cfRule type="containsText" dxfId="26882" priority="1883" operator="containsText" text="RW">
      <formula>NOT(ISERROR(SEARCH("RW",AG12)))</formula>
    </cfRule>
    <cfRule type="containsText" dxfId="26881" priority="1884" operator="containsText" text="LW">
      <formula>NOT(ISERROR(SEARCH("LW",AG12)))</formula>
    </cfRule>
    <cfRule type="containsText" dxfId="26880" priority="1885" operator="containsText" text="LF">
      <formula>NOT(ISERROR(SEARCH("LF",AG12)))</formula>
    </cfRule>
    <cfRule type="containsText" dxfId="26879" priority="1886" operator="containsText" text="CF">
      <formula>NOT(ISERROR(SEARCH("CF",AG12)))</formula>
    </cfRule>
    <cfRule type="containsText" dxfId="26878" priority="1887" operator="containsText" text="CF">
      <formula>NOT(ISERROR(SEARCH("CF",AG12)))</formula>
    </cfRule>
    <cfRule type="containsText" dxfId="26877" priority="1888" operator="containsText" text="CAM">
      <formula>NOT(ISERROR(SEARCH("CAM",AG12)))</formula>
    </cfRule>
    <cfRule type="containsText" dxfId="26876" priority="1889" operator="containsText" text="LM">
      <formula>NOT(ISERROR(SEARCH("LM",AG12)))</formula>
    </cfRule>
    <cfRule type="containsText" dxfId="26875" priority="1890" operator="containsText" text="CM">
      <formula>NOT(ISERROR(SEARCH("CM",AG12)))</formula>
    </cfRule>
    <cfRule type="containsText" dxfId="26874" priority="1891" operator="containsText" text="RM">
      <formula>NOT(ISERROR(SEARCH("RM",AG12)))</formula>
    </cfRule>
    <cfRule type="containsText" dxfId="26873" priority="1892" operator="containsText" text="CDM">
      <formula>NOT(ISERROR(SEARCH("CDM",AG12)))</formula>
    </cfRule>
    <cfRule type="containsText" dxfId="26872" priority="1893" operator="containsText" text="LWB">
      <formula>NOT(ISERROR(SEARCH("LWB",AG12)))</formula>
    </cfRule>
    <cfRule type="containsText" dxfId="26871" priority="1894" operator="containsText" text="RWB">
      <formula>NOT(ISERROR(SEARCH("RWB",AG12)))</formula>
    </cfRule>
    <cfRule type="containsText" dxfId="26870" priority="1895" operator="containsText" text="RB">
      <formula>NOT(ISERROR(SEARCH("RB",AG12)))</formula>
    </cfRule>
    <cfRule type="containsText" dxfId="26869" priority="1896" operator="containsText" text="CB">
      <formula>NOT(ISERROR(SEARCH("CB",AG12)))</formula>
    </cfRule>
    <cfRule type="containsText" dxfId="26868" priority="1897" operator="containsText" text="LB">
      <formula>NOT(ISERROR(SEARCH("LB",AG12)))</formula>
    </cfRule>
    <cfRule type="containsText" dxfId="26867" priority="1898" operator="containsText" text="GK">
      <formula>NOT(ISERROR(SEARCH("GK",AG12)))</formula>
    </cfRule>
  </conditionalFormatting>
  <conditionalFormatting sqref="AG12">
    <cfRule type="containsText" dxfId="26866" priority="1865" operator="containsText" text="ST">
      <formula>NOT(ISERROR(SEARCH("ST",AG12)))</formula>
    </cfRule>
    <cfRule type="containsText" dxfId="26865" priority="1866" operator="containsText" text="RW">
      <formula>NOT(ISERROR(SEARCH("RW",AG12)))</formula>
    </cfRule>
    <cfRule type="containsText" dxfId="26864" priority="1867" operator="containsText" text="LW">
      <formula>NOT(ISERROR(SEARCH("LW",AG12)))</formula>
    </cfRule>
    <cfRule type="containsText" dxfId="26863" priority="1868" operator="containsText" text="LF">
      <formula>NOT(ISERROR(SEARCH("LF",AG12)))</formula>
    </cfRule>
    <cfRule type="containsText" dxfId="26862" priority="1869" operator="containsText" text="CF">
      <formula>NOT(ISERROR(SEARCH("CF",AG12)))</formula>
    </cfRule>
    <cfRule type="containsText" dxfId="26861" priority="1870" operator="containsText" text="CF">
      <formula>NOT(ISERROR(SEARCH("CF",AG12)))</formula>
    </cfRule>
    <cfRule type="containsText" dxfId="26860" priority="1871" operator="containsText" text="CAM">
      <formula>NOT(ISERROR(SEARCH("CAM",AG12)))</formula>
    </cfRule>
    <cfRule type="containsText" dxfId="26859" priority="1872" operator="containsText" text="LM">
      <formula>NOT(ISERROR(SEARCH("LM",AG12)))</formula>
    </cfRule>
    <cfRule type="containsText" dxfId="26858" priority="1873" operator="containsText" text="CM">
      <formula>NOT(ISERROR(SEARCH("CM",AG12)))</formula>
    </cfRule>
    <cfRule type="containsText" dxfId="26857" priority="1874" operator="containsText" text="RM">
      <formula>NOT(ISERROR(SEARCH("RM",AG12)))</formula>
    </cfRule>
    <cfRule type="containsText" dxfId="26856" priority="1875" operator="containsText" text="CDM">
      <formula>NOT(ISERROR(SEARCH("CDM",AG12)))</formula>
    </cfRule>
    <cfRule type="containsText" dxfId="26855" priority="1876" operator="containsText" text="LWB">
      <formula>NOT(ISERROR(SEARCH("LWB",AG12)))</formula>
    </cfRule>
    <cfRule type="containsText" dxfId="26854" priority="1877" operator="containsText" text="RWB">
      <formula>NOT(ISERROR(SEARCH("RWB",AG12)))</formula>
    </cfRule>
    <cfRule type="containsText" dxfId="26853" priority="1878" operator="containsText" text="RB">
      <formula>NOT(ISERROR(SEARCH("RB",AG12)))</formula>
    </cfRule>
    <cfRule type="containsText" dxfId="26852" priority="1879" operator="containsText" text="CB">
      <formula>NOT(ISERROR(SEARCH("CB",AG12)))</formula>
    </cfRule>
    <cfRule type="containsText" dxfId="26851" priority="1880" operator="containsText" text="LB">
      <formula>NOT(ISERROR(SEARCH("LB",AG12)))</formula>
    </cfRule>
    <cfRule type="containsText" dxfId="26850" priority="1881" operator="containsText" text="GK">
      <formula>NOT(ISERROR(SEARCH("GK",AG12)))</formula>
    </cfRule>
  </conditionalFormatting>
  <conditionalFormatting sqref="AG15">
    <cfRule type="containsText" dxfId="26849" priority="1848" operator="containsText" text="ST">
      <formula>NOT(ISERROR(SEARCH("ST",AG15)))</formula>
    </cfRule>
    <cfRule type="containsText" dxfId="26848" priority="1849" operator="containsText" text="RW">
      <formula>NOT(ISERROR(SEARCH("RW",AG15)))</formula>
    </cfRule>
    <cfRule type="containsText" dxfId="26847" priority="1850" operator="containsText" text="LW">
      <formula>NOT(ISERROR(SEARCH("LW",AG15)))</formula>
    </cfRule>
    <cfRule type="containsText" dxfId="26846" priority="1851" operator="containsText" text="LF">
      <formula>NOT(ISERROR(SEARCH("LF",AG15)))</formula>
    </cfRule>
    <cfRule type="containsText" dxfId="26845" priority="1852" operator="containsText" text="CF">
      <formula>NOT(ISERROR(SEARCH("CF",AG15)))</formula>
    </cfRule>
    <cfRule type="containsText" dxfId="26844" priority="1853" operator="containsText" text="CF">
      <formula>NOT(ISERROR(SEARCH("CF",AG15)))</formula>
    </cfRule>
    <cfRule type="containsText" dxfId="26843" priority="1854" operator="containsText" text="CAM">
      <formula>NOT(ISERROR(SEARCH("CAM",AG15)))</formula>
    </cfRule>
    <cfRule type="containsText" dxfId="26842" priority="1855" operator="containsText" text="LM">
      <formula>NOT(ISERROR(SEARCH("LM",AG15)))</formula>
    </cfRule>
    <cfRule type="containsText" dxfId="26841" priority="1856" operator="containsText" text="CM">
      <formula>NOT(ISERROR(SEARCH("CM",AG15)))</formula>
    </cfRule>
    <cfRule type="containsText" dxfId="26840" priority="1857" operator="containsText" text="RM">
      <formula>NOT(ISERROR(SEARCH("RM",AG15)))</formula>
    </cfRule>
    <cfRule type="containsText" dxfId="26839" priority="1858" operator="containsText" text="CDM">
      <formula>NOT(ISERROR(SEARCH("CDM",AG15)))</formula>
    </cfRule>
    <cfRule type="containsText" dxfId="26838" priority="1859" operator="containsText" text="LWB">
      <formula>NOT(ISERROR(SEARCH("LWB",AG15)))</formula>
    </cfRule>
    <cfRule type="containsText" dxfId="26837" priority="1860" operator="containsText" text="RWB">
      <formula>NOT(ISERROR(SEARCH("RWB",AG15)))</formula>
    </cfRule>
    <cfRule type="containsText" dxfId="26836" priority="1861" operator="containsText" text="RB">
      <formula>NOT(ISERROR(SEARCH("RB",AG15)))</formula>
    </cfRule>
    <cfRule type="containsText" dxfId="26835" priority="1862" operator="containsText" text="CB">
      <formula>NOT(ISERROR(SEARCH("CB",AG15)))</formula>
    </cfRule>
    <cfRule type="containsText" dxfId="26834" priority="1863" operator="containsText" text="LB">
      <formula>NOT(ISERROR(SEARCH("LB",AG15)))</formula>
    </cfRule>
    <cfRule type="containsText" dxfId="26833" priority="1864" operator="containsText" text="GK">
      <formula>NOT(ISERROR(SEARCH("GK",AG15)))</formula>
    </cfRule>
  </conditionalFormatting>
  <conditionalFormatting sqref="AG16">
    <cfRule type="containsText" dxfId="26832" priority="1831" operator="containsText" text="ST">
      <formula>NOT(ISERROR(SEARCH("ST",AG16)))</formula>
    </cfRule>
    <cfRule type="containsText" dxfId="26831" priority="1832" operator="containsText" text="RW">
      <formula>NOT(ISERROR(SEARCH("RW",AG16)))</formula>
    </cfRule>
    <cfRule type="containsText" dxfId="26830" priority="1833" operator="containsText" text="LW">
      <formula>NOT(ISERROR(SEARCH("LW",AG16)))</formula>
    </cfRule>
    <cfRule type="containsText" dxfId="26829" priority="1834" operator="containsText" text="LF">
      <formula>NOT(ISERROR(SEARCH("LF",AG16)))</formula>
    </cfRule>
    <cfRule type="containsText" dxfId="26828" priority="1835" operator="containsText" text="CF">
      <formula>NOT(ISERROR(SEARCH("CF",AG16)))</formula>
    </cfRule>
    <cfRule type="containsText" dxfId="26827" priority="1836" operator="containsText" text="CF">
      <formula>NOT(ISERROR(SEARCH("CF",AG16)))</formula>
    </cfRule>
    <cfRule type="containsText" dxfId="26826" priority="1837" operator="containsText" text="CAM">
      <formula>NOT(ISERROR(SEARCH("CAM",AG16)))</formula>
    </cfRule>
    <cfRule type="containsText" dxfId="26825" priority="1838" operator="containsText" text="LM">
      <formula>NOT(ISERROR(SEARCH("LM",AG16)))</formula>
    </cfRule>
    <cfRule type="containsText" dxfId="26824" priority="1839" operator="containsText" text="CM">
      <formula>NOT(ISERROR(SEARCH("CM",AG16)))</formula>
    </cfRule>
    <cfRule type="containsText" dxfId="26823" priority="1840" operator="containsText" text="RM">
      <formula>NOT(ISERROR(SEARCH("RM",AG16)))</formula>
    </cfRule>
    <cfRule type="containsText" dxfId="26822" priority="1841" operator="containsText" text="CDM">
      <formula>NOT(ISERROR(SEARCH("CDM",AG16)))</formula>
    </cfRule>
    <cfRule type="containsText" dxfId="26821" priority="1842" operator="containsText" text="LWB">
      <formula>NOT(ISERROR(SEARCH("LWB",AG16)))</formula>
    </cfRule>
    <cfRule type="containsText" dxfId="26820" priority="1843" operator="containsText" text="RWB">
      <formula>NOT(ISERROR(SEARCH("RWB",AG16)))</formula>
    </cfRule>
    <cfRule type="containsText" dxfId="26819" priority="1844" operator="containsText" text="RB">
      <formula>NOT(ISERROR(SEARCH("RB",AG16)))</formula>
    </cfRule>
    <cfRule type="containsText" dxfId="26818" priority="1845" operator="containsText" text="CB">
      <formula>NOT(ISERROR(SEARCH("CB",AG16)))</formula>
    </cfRule>
    <cfRule type="containsText" dxfId="26817" priority="1846" operator="containsText" text="LB">
      <formula>NOT(ISERROR(SEARCH("LB",AG16)))</formula>
    </cfRule>
    <cfRule type="containsText" dxfId="26816" priority="1847" operator="containsText" text="GK">
      <formula>NOT(ISERROR(SEARCH("GK",AG16)))</formula>
    </cfRule>
  </conditionalFormatting>
  <conditionalFormatting sqref="AG12">
    <cfRule type="containsText" dxfId="26815" priority="1814" operator="containsText" text="ST">
      <formula>NOT(ISERROR(SEARCH("ST",AG12)))</formula>
    </cfRule>
    <cfRule type="containsText" dxfId="26814" priority="1815" operator="containsText" text="RW">
      <formula>NOT(ISERROR(SEARCH("RW",AG12)))</formula>
    </cfRule>
    <cfRule type="containsText" dxfId="26813" priority="1816" operator="containsText" text="LW">
      <formula>NOT(ISERROR(SEARCH("LW",AG12)))</formula>
    </cfRule>
    <cfRule type="containsText" dxfId="26812" priority="1817" operator="containsText" text="LF">
      <formula>NOT(ISERROR(SEARCH("LF",AG12)))</formula>
    </cfRule>
    <cfRule type="containsText" dxfId="26811" priority="1818" operator="containsText" text="CF">
      <formula>NOT(ISERROR(SEARCH("CF",AG12)))</formula>
    </cfRule>
    <cfRule type="containsText" dxfId="26810" priority="1819" operator="containsText" text="CF">
      <formula>NOT(ISERROR(SEARCH("CF",AG12)))</formula>
    </cfRule>
    <cfRule type="containsText" dxfId="26809" priority="1820" operator="containsText" text="CAM">
      <formula>NOT(ISERROR(SEARCH("CAM",AG12)))</formula>
    </cfRule>
    <cfRule type="containsText" dxfId="26808" priority="1821" operator="containsText" text="LM">
      <formula>NOT(ISERROR(SEARCH("LM",AG12)))</formula>
    </cfRule>
    <cfRule type="containsText" dxfId="26807" priority="1822" operator="containsText" text="CM">
      <formula>NOT(ISERROR(SEARCH("CM",AG12)))</formula>
    </cfRule>
    <cfRule type="containsText" dxfId="26806" priority="1823" operator="containsText" text="RM">
      <formula>NOT(ISERROR(SEARCH("RM",AG12)))</formula>
    </cfRule>
    <cfRule type="containsText" dxfId="26805" priority="1824" operator="containsText" text="CDM">
      <formula>NOT(ISERROR(SEARCH("CDM",AG12)))</formula>
    </cfRule>
    <cfRule type="containsText" dxfId="26804" priority="1825" operator="containsText" text="LWB">
      <formula>NOT(ISERROR(SEARCH("LWB",AG12)))</formula>
    </cfRule>
    <cfRule type="containsText" dxfId="26803" priority="1826" operator="containsText" text="RWB">
      <formula>NOT(ISERROR(SEARCH("RWB",AG12)))</formula>
    </cfRule>
    <cfRule type="containsText" dxfId="26802" priority="1827" operator="containsText" text="RB">
      <formula>NOT(ISERROR(SEARCH("RB",AG12)))</formula>
    </cfRule>
    <cfRule type="containsText" dxfId="26801" priority="1828" operator="containsText" text="CB">
      <formula>NOT(ISERROR(SEARCH("CB",AG12)))</formula>
    </cfRule>
    <cfRule type="containsText" dxfId="26800" priority="1829" operator="containsText" text="LB">
      <formula>NOT(ISERROR(SEARCH("LB",AG12)))</formula>
    </cfRule>
    <cfRule type="containsText" dxfId="26799" priority="1830" operator="containsText" text="GK">
      <formula>NOT(ISERROR(SEARCH("GK",AG12)))</formula>
    </cfRule>
  </conditionalFormatting>
  <conditionalFormatting sqref="AG12">
    <cfRule type="containsText" dxfId="26798" priority="1797" operator="containsText" text="ST">
      <formula>NOT(ISERROR(SEARCH("ST",AG12)))</formula>
    </cfRule>
    <cfRule type="containsText" dxfId="26797" priority="1798" operator="containsText" text="RW">
      <formula>NOT(ISERROR(SEARCH("RW",AG12)))</formula>
    </cfRule>
    <cfRule type="containsText" dxfId="26796" priority="1799" operator="containsText" text="LW">
      <formula>NOT(ISERROR(SEARCH("LW",AG12)))</formula>
    </cfRule>
    <cfRule type="containsText" dxfId="26795" priority="1800" operator="containsText" text="LF">
      <formula>NOT(ISERROR(SEARCH("LF",AG12)))</formula>
    </cfRule>
    <cfRule type="containsText" dxfId="26794" priority="1801" operator="containsText" text="CF">
      <formula>NOT(ISERROR(SEARCH("CF",AG12)))</formula>
    </cfRule>
    <cfRule type="containsText" dxfId="26793" priority="1802" operator="containsText" text="CF">
      <formula>NOT(ISERROR(SEARCH("CF",AG12)))</formula>
    </cfRule>
    <cfRule type="containsText" dxfId="26792" priority="1803" operator="containsText" text="CAM">
      <formula>NOT(ISERROR(SEARCH("CAM",AG12)))</formula>
    </cfRule>
    <cfRule type="containsText" dxfId="26791" priority="1804" operator="containsText" text="LM">
      <formula>NOT(ISERROR(SEARCH("LM",AG12)))</formula>
    </cfRule>
    <cfRule type="containsText" dxfId="26790" priority="1805" operator="containsText" text="CM">
      <formula>NOT(ISERROR(SEARCH("CM",AG12)))</formula>
    </cfRule>
    <cfRule type="containsText" dxfId="26789" priority="1806" operator="containsText" text="RM">
      <formula>NOT(ISERROR(SEARCH("RM",AG12)))</formula>
    </cfRule>
    <cfRule type="containsText" dxfId="26788" priority="1807" operator="containsText" text="CDM">
      <formula>NOT(ISERROR(SEARCH("CDM",AG12)))</formula>
    </cfRule>
    <cfRule type="containsText" dxfId="26787" priority="1808" operator="containsText" text="LWB">
      <formula>NOT(ISERROR(SEARCH("LWB",AG12)))</formula>
    </cfRule>
    <cfRule type="containsText" dxfId="26786" priority="1809" operator="containsText" text="RWB">
      <formula>NOT(ISERROR(SEARCH("RWB",AG12)))</formula>
    </cfRule>
    <cfRule type="containsText" dxfId="26785" priority="1810" operator="containsText" text="RB">
      <formula>NOT(ISERROR(SEARCH("RB",AG12)))</formula>
    </cfRule>
    <cfRule type="containsText" dxfId="26784" priority="1811" operator="containsText" text="CB">
      <formula>NOT(ISERROR(SEARCH("CB",AG12)))</formula>
    </cfRule>
    <cfRule type="containsText" dxfId="26783" priority="1812" operator="containsText" text="LB">
      <formula>NOT(ISERROR(SEARCH("LB",AG12)))</formula>
    </cfRule>
    <cfRule type="containsText" dxfId="26782" priority="1813" operator="containsText" text="GK">
      <formula>NOT(ISERROR(SEARCH("GK",AG12)))</formula>
    </cfRule>
  </conditionalFormatting>
  <conditionalFormatting sqref="AG13">
    <cfRule type="containsText" dxfId="26781" priority="1780" operator="containsText" text="ST">
      <formula>NOT(ISERROR(SEARCH("ST",AG13)))</formula>
    </cfRule>
    <cfRule type="containsText" dxfId="26780" priority="1781" operator="containsText" text="RW">
      <formula>NOT(ISERROR(SEARCH("RW",AG13)))</formula>
    </cfRule>
    <cfRule type="containsText" dxfId="26779" priority="1782" operator="containsText" text="LW">
      <formula>NOT(ISERROR(SEARCH("LW",AG13)))</formula>
    </cfRule>
    <cfRule type="containsText" dxfId="26778" priority="1783" operator="containsText" text="LF">
      <formula>NOT(ISERROR(SEARCH("LF",AG13)))</formula>
    </cfRule>
    <cfRule type="containsText" dxfId="26777" priority="1784" operator="containsText" text="CF">
      <formula>NOT(ISERROR(SEARCH("CF",AG13)))</formula>
    </cfRule>
    <cfRule type="containsText" dxfId="26776" priority="1785" operator="containsText" text="CF">
      <formula>NOT(ISERROR(SEARCH("CF",AG13)))</formula>
    </cfRule>
    <cfRule type="containsText" dxfId="26775" priority="1786" operator="containsText" text="CAM">
      <formula>NOT(ISERROR(SEARCH("CAM",AG13)))</formula>
    </cfRule>
    <cfRule type="containsText" dxfId="26774" priority="1787" operator="containsText" text="LM">
      <formula>NOT(ISERROR(SEARCH("LM",AG13)))</formula>
    </cfRule>
    <cfRule type="containsText" dxfId="26773" priority="1788" operator="containsText" text="CM">
      <formula>NOT(ISERROR(SEARCH("CM",AG13)))</formula>
    </cfRule>
    <cfRule type="containsText" dxfId="26772" priority="1789" operator="containsText" text="RM">
      <formula>NOT(ISERROR(SEARCH("RM",AG13)))</formula>
    </cfRule>
    <cfRule type="containsText" dxfId="26771" priority="1790" operator="containsText" text="CDM">
      <formula>NOT(ISERROR(SEARCH("CDM",AG13)))</formula>
    </cfRule>
    <cfRule type="containsText" dxfId="26770" priority="1791" operator="containsText" text="LWB">
      <formula>NOT(ISERROR(SEARCH("LWB",AG13)))</formula>
    </cfRule>
    <cfRule type="containsText" dxfId="26769" priority="1792" operator="containsText" text="RWB">
      <formula>NOT(ISERROR(SEARCH("RWB",AG13)))</formula>
    </cfRule>
    <cfRule type="containsText" dxfId="26768" priority="1793" operator="containsText" text="RB">
      <formula>NOT(ISERROR(SEARCH("RB",AG13)))</formula>
    </cfRule>
    <cfRule type="containsText" dxfId="26767" priority="1794" operator="containsText" text="CB">
      <formula>NOT(ISERROR(SEARCH("CB",AG13)))</formula>
    </cfRule>
    <cfRule type="containsText" dxfId="26766" priority="1795" operator="containsText" text="LB">
      <formula>NOT(ISERROR(SEARCH("LB",AG13)))</formula>
    </cfRule>
    <cfRule type="containsText" dxfId="26765" priority="1796" operator="containsText" text="GK">
      <formula>NOT(ISERROR(SEARCH("GK",AG13)))</formula>
    </cfRule>
  </conditionalFormatting>
  <conditionalFormatting sqref="AG16">
    <cfRule type="containsText" dxfId="26764" priority="1763" operator="containsText" text="ST">
      <formula>NOT(ISERROR(SEARCH("ST",AG16)))</formula>
    </cfRule>
    <cfRule type="containsText" dxfId="26763" priority="1764" operator="containsText" text="RW">
      <formula>NOT(ISERROR(SEARCH("RW",AG16)))</formula>
    </cfRule>
    <cfRule type="containsText" dxfId="26762" priority="1765" operator="containsText" text="LW">
      <formula>NOT(ISERROR(SEARCH("LW",AG16)))</formula>
    </cfRule>
    <cfRule type="containsText" dxfId="26761" priority="1766" operator="containsText" text="LF">
      <formula>NOT(ISERROR(SEARCH("LF",AG16)))</formula>
    </cfRule>
    <cfRule type="containsText" dxfId="26760" priority="1767" operator="containsText" text="CF">
      <formula>NOT(ISERROR(SEARCH("CF",AG16)))</formula>
    </cfRule>
    <cfRule type="containsText" dxfId="26759" priority="1768" operator="containsText" text="CF">
      <formula>NOT(ISERROR(SEARCH("CF",AG16)))</formula>
    </cfRule>
    <cfRule type="containsText" dxfId="26758" priority="1769" operator="containsText" text="CAM">
      <formula>NOT(ISERROR(SEARCH("CAM",AG16)))</formula>
    </cfRule>
    <cfRule type="containsText" dxfId="26757" priority="1770" operator="containsText" text="LM">
      <formula>NOT(ISERROR(SEARCH("LM",AG16)))</formula>
    </cfRule>
    <cfRule type="containsText" dxfId="26756" priority="1771" operator="containsText" text="CM">
      <formula>NOT(ISERROR(SEARCH("CM",AG16)))</formula>
    </cfRule>
    <cfRule type="containsText" dxfId="26755" priority="1772" operator="containsText" text="RM">
      <formula>NOT(ISERROR(SEARCH("RM",AG16)))</formula>
    </cfRule>
    <cfRule type="containsText" dxfId="26754" priority="1773" operator="containsText" text="CDM">
      <formula>NOT(ISERROR(SEARCH("CDM",AG16)))</formula>
    </cfRule>
    <cfRule type="containsText" dxfId="26753" priority="1774" operator="containsText" text="LWB">
      <formula>NOT(ISERROR(SEARCH("LWB",AG16)))</formula>
    </cfRule>
    <cfRule type="containsText" dxfId="26752" priority="1775" operator="containsText" text="RWB">
      <formula>NOT(ISERROR(SEARCH("RWB",AG16)))</formula>
    </cfRule>
    <cfRule type="containsText" dxfId="26751" priority="1776" operator="containsText" text="RB">
      <formula>NOT(ISERROR(SEARCH("RB",AG16)))</formula>
    </cfRule>
    <cfRule type="containsText" dxfId="26750" priority="1777" operator="containsText" text="CB">
      <formula>NOT(ISERROR(SEARCH("CB",AG16)))</formula>
    </cfRule>
    <cfRule type="containsText" dxfId="26749" priority="1778" operator="containsText" text="LB">
      <formula>NOT(ISERROR(SEARCH("LB",AG16)))</formula>
    </cfRule>
    <cfRule type="containsText" dxfId="26748" priority="1779" operator="containsText" text="GK">
      <formula>NOT(ISERROR(SEARCH("GK",AG16)))</formula>
    </cfRule>
  </conditionalFormatting>
  <conditionalFormatting sqref="AG19">
    <cfRule type="containsText" dxfId="26747" priority="1746" operator="containsText" text="ST">
      <formula>NOT(ISERROR(SEARCH("ST",AG19)))</formula>
    </cfRule>
    <cfRule type="containsText" dxfId="26746" priority="1747" operator="containsText" text="RW">
      <formula>NOT(ISERROR(SEARCH("RW",AG19)))</formula>
    </cfRule>
    <cfRule type="containsText" dxfId="26745" priority="1748" operator="containsText" text="LW">
      <formula>NOT(ISERROR(SEARCH("LW",AG19)))</formula>
    </cfRule>
    <cfRule type="containsText" dxfId="26744" priority="1749" operator="containsText" text="LF">
      <formula>NOT(ISERROR(SEARCH("LF",AG19)))</formula>
    </cfRule>
    <cfRule type="containsText" dxfId="26743" priority="1750" operator="containsText" text="CF">
      <formula>NOT(ISERROR(SEARCH("CF",AG19)))</formula>
    </cfRule>
    <cfRule type="containsText" dxfId="26742" priority="1751" operator="containsText" text="CF">
      <formula>NOT(ISERROR(SEARCH("CF",AG19)))</formula>
    </cfRule>
    <cfRule type="containsText" dxfId="26741" priority="1752" operator="containsText" text="CAM">
      <formula>NOT(ISERROR(SEARCH("CAM",AG19)))</formula>
    </cfRule>
    <cfRule type="containsText" dxfId="26740" priority="1753" operator="containsText" text="LM">
      <formula>NOT(ISERROR(SEARCH("LM",AG19)))</formula>
    </cfRule>
    <cfRule type="containsText" dxfId="26739" priority="1754" operator="containsText" text="CM">
      <formula>NOT(ISERROR(SEARCH("CM",AG19)))</formula>
    </cfRule>
    <cfRule type="containsText" dxfId="26738" priority="1755" operator="containsText" text="RM">
      <formula>NOT(ISERROR(SEARCH("RM",AG19)))</formula>
    </cfRule>
    <cfRule type="containsText" dxfId="26737" priority="1756" operator="containsText" text="CDM">
      <formula>NOT(ISERROR(SEARCH("CDM",AG19)))</formula>
    </cfRule>
    <cfRule type="containsText" dxfId="26736" priority="1757" operator="containsText" text="LWB">
      <formula>NOT(ISERROR(SEARCH("LWB",AG19)))</formula>
    </cfRule>
    <cfRule type="containsText" dxfId="26735" priority="1758" operator="containsText" text="RWB">
      <formula>NOT(ISERROR(SEARCH("RWB",AG19)))</formula>
    </cfRule>
    <cfRule type="containsText" dxfId="26734" priority="1759" operator="containsText" text="RB">
      <formula>NOT(ISERROR(SEARCH("RB",AG19)))</formula>
    </cfRule>
    <cfRule type="containsText" dxfId="26733" priority="1760" operator="containsText" text="CB">
      <formula>NOT(ISERROR(SEARCH("CB",AG19)))</formula>
    </cfRule>
    <cfRule type="containsText" dxfId="26732" priority="1761" operator="containsText" text="LB">
      <formula>NOT(ISERROR(SEARCH("LB",AG19)))</formula>
    </cfRule>
    <cfRule type="containsText" dxfId="26731" priority="1762" operator="containsText" text="GK">
      <formula>NOT(ISERROR(SEARCH("GK",AG19)))</formula>
    </cfRule>
  </conditionalFormatting>
  <conditionalFormatting sqref="AG17:AG18">
    <cfRule type="containsText" dxfId="26730" priority="1729" operator="containsText" text="ST">
      <formula>NOT(ISERROR(SEARCH("ST",AG17)))</formula>
    </cfRule>
    <cfRule type="containsText" dxfId="26729" priority="1730" operator="containsText" text="RW">
      <formula>NOT(ISERROR(SEARCH("RW",AG17)))</formula>
    </cfRule>
    <cfRule type="containsText" dxfId="26728" priority="1731" operator="containsText" text="LW">
      <formula>NOT(ISERROR(SEARCH("LW",AG17)))</formula>
    </cfRule>
    <cfRule type="containsText" dxfId="26727" priority="1732" operator="containsText" text="LF">
      <formula>NOT(ISERROR(SEARCH("LF",AG17)))</formula>
    </cfRule>
    <cfRule type="containsText" dxfId="26726" priority="1733" operator="containsText" text="CF">
      <formula>NOT(ISERROR(SEARCH("CF",AG17)))</formula>
    </cfRule>
    <cfRule type="containsText" dxfId="26725" priority="1734" operator="containsText" text="CF">
      <formula>NOT(ISERROR(SEARCH("CF",AG17)))</formula>
    </cfRule>
    <cfRule type="containsText" dxfId="26724" priority="1735" operator="containsText" text="CAM">
      <formula>NOT(ISERROR(SEARCH("CAM",AG17)))</formula>
    </cfRule>
    <cfRule type="containsText" dxfId="26723" priority="1736" operator="containsText" text="LM">
      <formula>NOT(ISERROR(SEARCH("LM",AG17)))</formula>
    </cfRule>
    <cfRule type="containsText" dxfId="26722" priority="1737" operator="containsText" text="CM">
      <formula>NOT(ISERROR(SEARCH("CM",AG17)))</formula>
    </cfRule>
    <cfRule type="containsText" dxfId="26721" priority="1738" operator="containsText" text="RM">
      <formula>NOT(ISERROR(SEARCH("RM",AG17)))</formula>
    </cfRule>
    <cfRule type="containsText" dxfId="26720" priority="1739" operator="containsText" text="CDM">
      <formula>NOT(ISERROR(SEARCH("CDM",AG17)))</formula>
    </cfRule>
    <cfRule type="containsText" dxfId="26719" priority="1740" operator="containsText" text="LWB">
      <formula>NOT(ISERROR(SEARCH("LWB",AG17)))</formula>
    </cfRule>
    <cfRule type="containsText" dxfId="26718" priority="1741" operator="containsText" text="RWB">
      <formula>NOT(ISERROR(SEARCH("RWB",AG17)))</formula>
    </cfRule>
    <cfRule type="containsText" dxfId="26717" priority="1742" operator="containsText" text="RB">
      <formula>NOT(ISERROR(SEARCH("RB",AG17)))</formula>
    </cfRule>
    <cfRule type="containsText" dxfId="26716" priority="1743" operator="containsText" text="CB">
      <formula>NOT(ISERROR(SEARCH("CB",AG17)))</formula>
    </cfRule>
    <cfRule type="containsText" dxfId="26715" priority="1744" operator="containsText" text="LB">
      <formula>NOT(ISERROR(SEARCH("LB",AG17)))</formula>
    </cfRule>
    <cfRule type="containsText" dxfId="26714" priority="1745" operator="containsText" text="GK">
      <formula>NOT(ISERROR(SEARCH("GK",AG17)))</formula>
    </cfRule>
  </conditionalFormatting>
  <conditionalFormatting sqref="AG18">
    <cfRule type="containsText" dxfId="26713" priority="1712" operator="containsText" text="ST">
      <formula>NOT(ISERROR(SEARCH("ST",AG18)))</formula>
    </cfRule>
    <cfRule type="containsText" dxfId="26712" priority="1713" operator="containsText" text="RW">
      <formula>NOT(ISERROR(SEARCH("RW",AG18)))</formula>
    </cfRule>
    <cfRule type="containsText" dxfId="26711" priority="1714" operator="containsText" text="LW">
      <formula>NOT(ISERROR(SEARCH("LW",AG18)))</formula>
    </cfRule>
    <cfRule type="containsText" dxfId="26710" priority="1715" operator="containsText" text="LF">
      <formula>NOT(ISERROR(SEARCH("LF",AG18)))</formula>
    </cfRule>
    <cfRule type="containsText" dxfId="26709" priority="1716" operator="containsText" text="CF">
      <formula>NOT(ISERROR(SEARCH("CF",AG18)))</formula>
    </cfRule>
    <cfRule type="containsText" dxfId="26708" priority="1717" operator="containsText" text="CF">
      <formula>NOT(ISERROR(SEARCH("CF",AG18)))</formula>
    </cfRule>
    <cfRule type="containsText" dxfId="26707" priority="1718" operator="containsText" text="CAM">
      <formula>NOT(ISERROR(SEARCH("CAM",AG18)))</formula>
    </cfRule>
    <cfRule type="containsText" dxfId="26706" priority="1719" operator="containsText" text="LM">
      <formula>NOT(ISERROR(SEARCH("LM",AG18)))</formula>
    </cfRule>
    <cfRule type="containsText" dxfId="26705" priority="1720" operator="containsText" text="CM">
      <formula>NOT(ISERROR(SEARCH("CM",AG18)))</formula>
    </cfRule>
    <cfRule type="containsText" dxfId="26704" priority="1721" operator="containsText" text="RM">
      <formula>NOT(ISERROR(SEARCH("RM",AG18)))</formula>
    </cfRule>
    <cfRule type="containsText" dxfId="26703" priority="1722" operator="containsText" text="CDM">
      <formula>NOT(ISERROR(SEARCH("CDM",AG18)))</formula>
    </cfRule>
    <cfRule type="containsText" dxfId="26702" priority="1723" operator="containsText" text="LWB">
      <formula>NOT(ISERROR(SEARCH("LWB",AG18)))</formula>
    </cfRule>
    <cfRule type="containsText" dxfId="26701" priority="1724" operator="containsText" text="RWB">
      <formula>NOT(ISERROR(SEARCH("RWB",AG18)))</formula>
    </cfRule>
    <cfRule type="containsText" dxfId="26700" priority="1725" operator="containsText" text="RB">
      <formula>NOT(ISERROR(SEARCH("RB",AG18)))</formula>
    </cfRule>
    <cfRule type="containsText" dxfId="26699" priority="1726" operator="containsText" text="CB">
      <formula>NOT(ISERROR(SEARCH("CB",AG18)))</formula>
    </cfRule>
    <cfRule type="containsText" dxfId="26698" priority="1727" operator="containsText" text="LB">
      <formula>NOT(ISERROR(SEARCH("LB",AG18)))</formula>
    </cfRule>
    <cfRule type="containsText" dxfId="26697" priority="1728" operator="containsText" text="GK">
      <formula>NOT(ISERROR(SEARCH("GK",AG18)))</formula>
    </cfRule>
  </conditionalFormatting>
  <conditionalFormatting sqref="AG19">
    <cfRule type="containsText" dxfId="26696" priority="1695" operator="containsText" text="ST">
      <formula>NOT(ISERROR(SEARCH("ST",AG19)))</formula>
    </cfRule>
    <cfRule type="containsText" dxfId="26695" priority="1696" operator="containsText" text="RW">
      <formula>NOT(ISERROR(SEARCH("RW",AG19)))</formula>
    </cfRule>
    <cfRule type="containsText" dxfId="26694" priority="1697" operator="containsText" text="LW">
      <formula>NOT(ISERROR(SEARCH("LW",AG19)))</formula>
    </cfRule>
    <cfRule type="containsText" dxfId="26693" priority="1698" operator="containsText" text="LF">
      <formula>NOT(ISERROR(SEARCH("LF",AG19)))</formula>
    </cfRule>
    <cfRule type="containsText" dxfId="26692" priority="1699" operator="containsText" text="CF">
      <formula>NOT(ISERROR(SEARCH("CF",AG19)))</formula>
    </cfRule>
    <cfRule type="containsText" dxfId="26691" priority="1700" operator="containsText" text="CF">
      <formula>NOT(ISERROR(SEARCH("CF",AG19)))</formula>
    </cfRule>
    <cfRule type="containsText" dxfId="26690" priority="1701" operator="containsText" text="CAM">
      <formula>NOT(ISERROR(SEARCH("CAM",AG19)))</formula>
    </cfRule>
    <cfRule type="containsText" dxfId="26689" priority="1702" operator="containsText" text="LM">
      <formula>NOT(ISERROR(SEARCH("LM",AG19)))</formula>
    </cfRule>
    <cfRule type="containsText" dxfId="26688" priority="1703" operator="containsText" text="CM">
      <formula>NOT(ISERROR(SEARCH("CM",AG19)))</formula>
    </cfRule>
    <cfRule type="containsText" dxfId="26687" priority="1704" operator="containsText" text="RM">
      <formula>NOT(ISERROR(SEARCH("RM",AG19)))</formula>
    </cfRule>
    <cfRule type="containsText" dxfId="26686" priority="1705" operator="containsText" text="CDM">
      <formula>NOT(ISERROR(SEARCH("CDM",AG19)))</formula>
    </cfRule>
    <cfRule type="containsText" dxfId="26685" priority="1706" operator="containsText" text="LWB">
      <formula>NOT(ISERROR(SEARCH("LWB",AG19)))</formula>
    </cfRule>
    <cfRule type="containsText" dxfId="26684" priority="1707" operator="containsText" text="RWB">
      <formula>NOT(ISERROR(SEARCH("RWB",AG19)))</formula>
    </cfRule>
    <cfRule type="containsText" dxfId="26683" priority="1708" operator="containsText" text="RB">
      <formula>NOT(ISERROR(SEARCH("RB",AG19)))</formula>
    </cfRule>
    <cfRule type="containsText" dxfId="26682" priority="1709" operator="containsText" text="CB">
      <formula>NOT(ISERROR(SEARCH("CB",AG19)))</formula>
    </cfRule>
    <cfRule type="containsText" dxfId="26681" priority="1710" operator="containsText" text="LB">
      <formula>NOT(ISERROR(SEARCH("LB",AG19)))</formula>
    </cfRule>
    <cfRule type="containsText" dxfId="26680" priority="1711" operator="containsText" text="GK">
      <formula>NOT(ISERROR(SEARCH("GK",AG19)))</formula>
    </cfRule>
  </conditionalFormatting>
  <conditionalFormatting sqref="AF20">
    <cfRule type="containsText" dxfId="26679" priority="1679" operator="containsText" text="RW">
      <formula>NOT(ISERROR(SEARCH("RW",AF20)))</formula>
    </cfRule>
    <cfRule type="containsText" dxfId="26678" priority="1680" operator="containsText" text="LW">
      <formula>NOT(ISERROR(SEARCH("LW",AF20)))</formula>
    </cfRule>
    <cfRule type="containsText" dxfId="26677" priority="1681" operator="containsText" text="LF">
      <formula>NOT(ISERROR(SEARCH("LF",AF20)))</formula>
    </cfRule>
    <cfRule type="containsText" dxfId="26676" priority="1682" operator="containsText" text="CF">
      <formula>NOT(ISERROR(SEARCH("CF",AF20)))</formula>
    </cfRule>
    <cfRule type="containsText" dxfId="26675" priority="1683" operator="containsText" text="CF">
      <formula>NOT(ISERROR(SEARCH("CF",AF20)))</formula>
    </cfRule>
    <cfRule type="containsText" dxfId="26674" priority="1684" operator="containsText" text="CAM">
      <formula>NOT(ISERROR(SEARCH("CAM",AF20)))</formula>
    </cfRule>
    <cfRule type="containsText" dxfId="26673" priority="1685" operator="containsText" text="LM">
      <formula>NOT(ISERROR(SEARCH("LM",AF20)))</formula>
    </cfRule>
    <cfRule type="containsText" dxfId="26672" priority="1686" operator="containsText" text="CM">
      <formula>NOT(ISERROR(SEARCH("CM",AF20)))</formula>
    </cfRule>
    <cfRule type="containsText" dxfId="26671" priority="1687" operator="containsText" text="RM">
      <formula>NOT(ISERROR(SEARCH("RM",AF20)))</formula>
    </cfRule>
    <cfRule type="containsText" dxfId="26670" priority="1688" operator="containsText" text="CDM">
      <formula>NOT(ISERROR(SEARCH("CDM",AF20)))</formula>
    </cfRule>
    <cfRule type="containsText" dxfId="26669" priority="1689" operator="containsText" text="LWB">
      <formula>NOT(ISERROR(SEARCH("LWB",AF20)))</formula>
    </cfRule>
    <cfRule type="containsText" dxfId="26668" priority="1690" operator="containsText" text="RWB">
      <formula>NOT(ISERROR(SEARCH("RWB",AF20)))</formula>
    </cfRule>
    <cfRule type="containsText" dxfId="26667" priority="1691" operator="containsText" text="RB">
      <formula>NOT(ISERROR(SEARCH("RB",AF20)))</formula>
    </cfRule>
    <cfRule type="containsText" dxfId="26666" priority="1692" operator="containsText" text="CB">
      <formula>NOT(ISERROR(SEARCH("CB",AF20)))</formula>
    </cfRule>
    <cfRule type="containsText" dxfId="26665" priority="1693" operator="containsText" text="LB">
      <formula>NOT(ISERROR(SEARCH("LB",AF20)))</formula>
    </cfRule>
    <cfRule type="containsText" dxfId="26664" priority="1694" operator="containsText" text="GK">
      <formula>NOT(ISERROR(SEARCH("GK",AF20)))</formula>
    </cfRule>
  </conditionalFormatting>
  <conditionalFormatting sqref="AG20">
    <cfRule type="containsText" dxfId="26663" priority="1662" operator="containsText" text="ST">
      <formula>NOT(ISERROR(SEARCH("ST",AG20)))</formula>
    </cfRule>
    <cfRule type="containsText" dxfId="26662" priority="1663" operator="containsText" text="RW">
      <formula>NOT(ISERROR(SEARCH("RW",AG20)))</formula>
    </cfRule>
    <cfRule type="containsText" dxfId="26661" priority="1664" operator="containsText" text="LW">
      <formula>NOT(ISERROR(SEARCH("LW",AG20)))</formula>
    </cfRule>
    <cfRule type="containsText" dxfId="26660" priority="1665" operator="containsText" text="LF">
      <formula>NOT(ISERROR(SEARCH("LF",AG20)))</formula>
    </cfRule>
    <cfRule type="containsText" dxfId="26659" priority="1666" operator="containsText" text="CF">
      <formula>NOT(ISERROR(SEARCH("CF",AG20)))</formula>
    </cfRule>
    <cfRule type="containsText" dxfId="26658" priority="1667" operator="containsText" text="CF">
      <formula>NOT(ISERROR(SEARCH("CF",AG20)))</formula>
    </cfRule>
    <cfRule type="containsText" dxfId="26657" priority="1668" operator="containsText" text="CAM">
      <formula>NOT(ISERROR(SEARCH("CAM",AG20)))</formula>
    </cfRule>
    <cfRule type="containsText" dxfId="26656" priority="1669" operator="containsText" text="LM">
      <formula>NOT(ISERROR(SEARCH("LM",AG20)))</formula>
    </cfRule>
    <cfRule type="containsText" dxfId="26655" priority="1670" operator="containsText" text="CM">
      <formula>NOT(ISERROR(SEARCH("CM",AG20)))</formula>
    </cfRule>
    <cfRule type="containsText" dxfId="26654" priority="1671" operator="containsText" text="RM">
      <formula>NOT(ISERROR(SEARCH("RM",AG20)))</formula>
    </cfRule>
    <cfRule type="containsText" dxfId="26653" priority="1672" operator="containsText" text="CDM">
      <formula>NOT(ISERROR(SEARCH("CDM",AG20)))</formula>
    </cfRule>
    <cfRule type="containsText" dxfId="26652" priority="1673" operator="containsText" text="LWB">
      <formula>NOT(ISERROR(SEARCH("LWB",AG20)))</formula>
    </cfRule>
    <cfRule type="containsText" dxfId="26651" priority="1674" operator="containsText" text="RWB">
      <formula>NOT(ISERROR(SEARCH("RWB",AG20)))</formula>
    </cfRule>
    <cfRule type="containsText" dxfId="26650" priority="1675" operator="containsText" text="RB">
      <formula>NOT(ISERROR(SEARCH("RB",AG20)))</formula>
    </cfRule>
    <cfRule type="containsText" dxfId="26649" priority="1676" operator="containsText" text="CB">
      <formula>NOT(ISERROR(SEARCH("CB",AG20)))</formula>
    </cfRule>
    <cfRule type="containsText" dxfId="26648" priority="1677" operator="containsText" text="LB">
      <formula>NOT(ISERROR(SEARCH("LB",AG20)))</formula>
    </cfRule>
    <cfRule type="containsText" dxfId="26647" priority="1678" operator="containsText" text="GK">
      <formula>NOT(ISERROR(SEARCH("GK",AG20)))</formula>
    </cfRule>
  </conditionalFormatting>
  <conditionalFormatting sqref="AG21">
    <cfRule type="containsText" dxfId="26646" priority="1645" operator="containsText" text="ST">
      <formula>NOT(ISERROR(SEARCH("ST",AG21)))</formula>
    </cfRule>
    <cfRule type="containsText" dxfId="26645" priority="1646" operator="containsText" text="RW">
      <formula>NOT(ISERROR(SEARCH("RW",AG21)))</formula>
    </cfRule>
    <cfRule type="containsText" dxfId="26644" priority="1647" operator="containsText" text="LW">
      <formula>NOT(ISERROR(SEARCH("LW",AG21)))</formula>
    </cfRule>
    <cfRule type="containsText" dxfId="26643" priority="1648" operator="containsText" text="LF">
      <formula>NOT(ISERROR(SEARCH("LF",AG21)))</formula>
    </cfRule>
    <cfRule type="containsText" dxfId="26642" priority="1649" operator="containsText" text="CF">
      <formula>NOT(ISERROR(SEARCH("CF",AG21)))</formula>
    </cfRule>
    <cfRule type="containsText" dxfId="26641" priority="1650" operator="containsText" text="CF">
      <formula>NOT(ISERROR(SEARCH("CF",AG21)))</formula>
    </cfRule>
    <cfRule type="containsText" dxfId="26640" priority="1651" operator="containsText" text="CAM">
      <formula>NOT(ISERROR(SEARCH("CAM",AG21)))</formula>
    </cfRule>
    <cfRule type="containsText" dxfId="26639" priority="1652" operator="containsText" text="LM">
      <formula>NOT(ISERROR(SEARCH("LM",AG21)))</formula>
    </cfRule>
    <cfRule type="containsText" dxfId="26638" priority="1653" operator="containsText" text="CM">
      <formula>NOT(ISERROR(SEARCH("CM",AG21)))</formula>
    </cfRule>
    <cfRule type="containsText" dxfId="26637" priority="1654" operator="containsText" text="RM">
      <formula>NOT(ISERROR(SEARCH("RM",AG21)))</formula>
    </cfRule>
    <cfRule type="containsText" dxfId="26636" priority="1655" operator="containsText" text="CDM">
      <formula>NOT(ISERROR(SEARCH("CDM",AG21)))</formula>
    </cfRule>
    <cfRule type="containsText" dxfId="26635" priority="1656" operator="containsText" text="LWB">
      <formula>NOT(ISERROR(SEARCH("LWB",AG21)))</formula>
    </cfRule>
    <cfRule type="containsText" dxfId="26634" priority="1657" operator="containsText" text="RWB">
      <formula>NOT(ISERROR(SEARCH("RWB",AG21)))</formula>
    </cfRule>
    <cfRule type="containsText" dxfId="26633" priority="1658" operator="containsText" text="RB">
      <formula>NOT(ISERROR(SEARCH("RB",AG21)))</formula>
    </cfRule>
    <cfRule type="containsText" dxfId="26632" priority="1659" operator="containsText" text="CB">
      <formula>NOT(ISERROR(SEARCH("CB",AG21)))</formula>
    </cfRule>
    <cfRule type="containsText" dxfId="26631" priority="1660" operator="containsText" text="LB">
      <formula>NOT(ISERROR(SEARCH("LB",AG21)))</formula>
    </cfRule>
    <cfRule type="containsText" dxfId="26630" priority="1661" operator="containsText" text="GK">
      <formula>NOT(ISERROR(SEARCH("GK",AG21)))</formula>
    </cfRule>
  </conditionalFormatting>
  <conditionalFormatting sqref="AG21">
    <cfRule type="containsText" dxfId="26629" priority="1628" operator="containsText" text="ST">
      <formula>NOT(ISERROR(SEARCH("ST",AG21)))</formula>
    </cfRule>
    <cfRule type="containsText" dxfId="26628" priority="1629" operator="containsText" text="RW">
      <formula>NOT(ISERROR(SEARCH("RW",AG21)))</formula>
    </cfRule>
    <cfRule type="containsText" dxfId="26627" priority="1630" operator="containsText" text="LW">
      <formula>NOT(ISERROR(SEARCH("LW",AG21)))</formula>
    </cfRule>
    <cfRule type="containsText" dxfId="26626" priority="1631" operator="containsText" text="LF">
      <formula>NOT(ISERROR(SEARCH("LF",AG21)))</formula>
    </cfRule>
    <cfRule type="containsText" dxfId="26625" priority="1632" operator="containsText" text="CF">
      <formula>NOT(ISERROR(SEARCH("CF",AG21)))</formula>
    </cfRule>
    <cfRule type="containsText" dxfId="26624" priority="1633" operator="containsText" text="CF">
      <formula>NOT(ISERROR(SEARCH("CF",AG21)))</formula>
    </cfRule>
    <cfRule type="containsText" dxfId="26623" priority="1634" operator="containsText" text="CAM">
      <formula>NOT(ISERROR(SEARCH("CAM",AG21)))</formula>
    </cfRule>
    <cfRule type="containsText" dxfId="26622" priority="1635" operator="containsText" text="LM">
      <formula>NOT(ISERROR(SEARCH("LM",AG21)))</formula>
    </cfRule>
    <cfRule type="containsText" dxfId="26621" priority="1636" operator="containsText" text="CM">
      <formula>NOT(ISERROR(SEARCH("CM",AG21)))</formula>
    </cfRule>
    <cfRule type="containsText" dxfId="26620" priority="1637" operator="containsText" text="RM">
      <formula>NOT(ISERROR(SEARCH("RM",AG21)))</formula>
    </cfRule>
    <cfRule type="containsText" dxfId="26619" priority="1638" operator="containsText" text="CDM">
      <formula>NOT(ISERROR(SEARCH("CDM",AG21)))</formula>
    </cfRule>
    <cfRule type="containsText" dxfId="26618" priority="1639" operator="containsText" text="LWB">
      <formula>NOT(ISERROR(SEARCH("LWB",AG21)))</formula>
    </cfRule>
    <cfRule type="containsText" dxfId="26617" priority="1640" operator="containsText" text="RWB">
      <formula>NOT(ISERROR(SEARCH("RWB",AG21)))</formula>
    </cfRule>
    <cfRule type="containsText" dxfId="26616" priority="1641" operator="containsText" text="RB">
      <formula>NOT(ISERROR(SEARCH("RB",AG21)))</formula>
    </cfRule>
    <cfRule type="containsText" dxfId="26615" priority="1642" operator="containsText" text="CB">
      <formula>NOT(ISERROR(SEARCH("CB",AG21)))</formula>
    </cfRule>
    <cfRule type="containsText" dxfId="26614" priority="1643" operator="containsText" text="LB">
      <formula>NOT(ISERROR(SEARCH("LB",AG21)))</formula>
    </cfRule>
    <cfRule type="containsText" dxfId="26613" priority="1644" operator="containsText" text="GK">
      <formula>NOT(ISERROR(SEARCH("GK",AG21)))</formula>
    </cfRule>
  </conditionalFormatting>
  <conditionalFormatting sqref="AF31">
    <cfRule type="containsText" dxfId="26612" priority="1612" operator="containsText" text="RW">
      <formula>NOT(ISERROR(SEARCH("RW",AF31)))</formula>
    </cfRule>
    <cfRule type="containsText" dxfId="26611" priority="1613" operator="containsText" text="LW">
      <formula>NOT(ISERROR(SEARCH("LW",AF31)))</formula>
    </cfRule>
    <cfRule type="containsText" dxfId="26610" priority="1614" operator="containsText" text="LF">
      <formula>NOT(ISERROR(SEARCH("LF",AF31)))</formula>
    </cfRule>
    <cfRule type="containsText" dxfId="26609" priority="1615" operator="containsText" text="CF">
      <formula>NOT(ISERROR(SEARCH("CF",AF31)))</formula>
    </cfRule>
    <cfRule type="containsText" dxfId="26608" priority="1616" operator="containsText" text="CF">
      <formula>NOT(ISERROR(SEARCH("CF",AF31)))</formula>
    </cfRule>
    <cfRule type="containsText" dxfId="26607" priority="1617" operator="containsText" text="CAM">
      <formula>NOT(ISERROR(SEARCH("CAM",AF31)))</formula>
    </cfRule>
    <cfRule type="containsText" dxfId="26606" priority="1618" operator="containsText" text="LM">
      <formula>NOT(ISERROR(SEARCH("LM",AF31)))</formula>
    </cfRule>
    <cfRule type="containsText" dxfId="26605" priority="1619" operator="containsText" text="CM">
      <formula>NOT(ISERROR(SEARCH("CM",AF31)))</formula>
    </cfRule>
    <cfRule type="containsText" dxfId="26604" priority="1620" operator="containsText" text="RM">
      <formula>NOT(ISERROR(SEARCH("RM",AF31)))</formula>
    </cfRule>
    <cfRule type="containsText" dxfId="26603" priority="1621" operator="containsText" text="CDM">
      <formula>NOT(ISERROR(SEARCH("CDM",AF31)))</formula>
    </cfRule>
    <cfRule type="containsText" dxfId="26602" priority="1622" operator="containsText" text="LWB">
      <formula>NOT(ISERROR(SEARCH("LWB",AF31)))</formula>
    </cfRule>
    <cfRule type="containsText" dxfId="26601" priority="1623" operator="containsText" text="RWB">
      <formula>NOT(ISERROR(SEARCH("RWB",AF31)))</formula>
    </cfRule>
    <cfRule type="containsText" dxfId="26600" priority="1624" operator="containsText" text="RB">
      <formula>NOT(ISERROR(SEARCH("RB",AF31)))</formula>
    </cfRule>
    <cfRule type="containsText" dxfId="26599" priority="1625" operator="containsText" text="CB">
      <formula>NOT(ISERROR(SEARCH("CB",AF31)))</formula>
    </cfRule>
    <cfRule type="containsText" dxfId="26598" priority="1626" operator="containsText" text="LB">
      <formula>NOT(ISERROR(SEARCH("LB",AF31)))</formula>
    </cfRule>
    <cfRule type="containsText" dxfId="26597" priority="1627" operator="containsText" text="GK">
      <formula>NOT(ISERROR(SEARCH("GK",AF31)))</formula>
    </cfRule>
  </conditionalFormatting>
  <conditionalFormatting sqref="AG31">
    <cfRule type="containsText" dxfId="26596" priority="1595" operator="containsText" text="ST">
      <formula>NOT(ISERROR(SEARCH("ST",AG31)))</formula>
    </cfRule>
    <cfRule type="containsText" dxfId="26595" priority="1596" operator="containsText" text="RW">
      <formula>NOT(ISERROR(SEARCH("RW",AG31)))</formula>
    </cfRule>
    <cfRule type="containsText" dxfId="26594" priority="1597" operator="containsText" text="LW">
      <formula>NOT(ISERROR(SEARCH("LW",AG31)))</formula>
    </cfRule>
    <cfRule type="containsText" dxfId="26593" priority="1598" operator="containsText" text="LF">
      <formula>NOT(ISERROR(SEARCH("LF",AG31)))</formula>
    </cfRule>
    <cfRule type="containsText" dxfId="26592" priority="1599" operator="containsText" text="CF">
      <formula>NOT(ISERROR(SEARCH("CF",AG31)))</formula>
    </cfRule>
    <cfRule type="containsText" dxfId="26591" priority="1600" operator="containsText" text="CF">
      <formula>NOT(ISERROR(SEARCH("CF",AG31)))</formula>
    </cfRule>
    <cfRule type="containsText" dxfId="26590" priority="1601" operator="containsText" text="CAM">
      <formula>NOT(ISERROR(SEARCH("CAM",AG31)))</formula>
    </cfRule>
    <cfRule type="containsText" dxfId="26589" priority="1602" operator="containsText" text="LM">
      <formula>NOT(ISERROR(SEARCH("LM",AG31)))</formula>
    </cfRule>
    <cfRule type="containsText" dxfId="26588" priority="1603" operator="containsText" text="CM">
      <formula>NOT(ISERROR(SEARCH("CM",AG31)))</formula>
    </cfRule>
    <cfRule type="containsText" dxfId="26587" priority="1604" operator="containsText" text="RM">
      <formula>NOT(ISERROR(SEARCH("RM",AG31)))</formula>
    </cfRule>
    <cfRule type="containsText" dxfId="26586" priority="1605" operator="containsText" text="CDM">
      <formula>NOT(ISERROR(SEARCH("CDM",AG31)))</formula>
    </cfRule>
    <cfRule type="containsText" dxfId="26585" priority="1606" operator="containsText" text="LWB">
      <formula>NOT(ISERROR(SEARCH("LWB",AG31)))</formula>
    </cfRule>
    <cfRule type="containsText" dxfId="26584" priority="1607" operator="containsText" text="RWB">
      <formula>NOT(ISERROR(SEARCH("RWB",AG31)))</formula>
    </cfRule>
    <cfRule type="containsText" dxfId="26583" priority="1608" operator="containsText" text="RB">
      <formula>NOT(ISERROR(SEARCH("RB",AG31)))</formula>
    </cfRule>
    <cfRule type="containsText" dxfId="26582" priority="1609" operator="containsText" text="CB">
      <formula>NOT(ISERROR(SEARCH("CB",AG31)))</formula>
    </cfRule>
    <cfRule type="containsText" dxfId="26581" priority="1610" operator="containsText" text="LB">
      <formula>NOT(ISERROR(SEARCH("LB",AG31)))</formula>
    </cfRule>
    <cfRule type="containsText" dxfId="26580" priority="1611" operator="containsText" text="GK">
      <formula>NOT(ISERROR(SEARCH("GK",AG31)))</formula>
    </cfRule>
  </conditionalFormatting>
  <conditionalFormatting sqref="AG22">
    <cfRule type="containsText" dxfId="26579" priority="1578" operator="containsText" text="ST">
      <formula>NOT(ISERROR(SEARCH("ST",AG22)))</formula>
    </cfRule>
    <cfRule type="containsText" dxfId="26578" priority="1579" operator="containsText" text="RW">
      <formula>NOT(ISERROR(SEARCH("RW",AG22)))</formula>
    </cfRule>
    <cfRule type="containsText" dxfId="26577" priority="1580" operator="containsText" text="LW">
      <formula>NOT(ISERROR(SEARCH("LW",AG22)))</formula>
    </cfRule>
    <cfRule type="containsText" dxfId="26576" priority="1581" operator="containsText" text="LF">
      <formula>NOT(ISERROR(SEARCH("LF",AG22)))</formula>
    </cfRule>
    <cfRule type="containsText" dxfId="26575" priority="1582" operator="containsText" text="CF">
      <formula>NOT(ISERROR(SEARCH("CF",AG22)))</formula>
    </cfRule>
    <cfRule type="containsText" dxfId="26574" priority="1583" operator="containsText" text="CF">
      <formula>NOT(ISERROR(SEARCH("CF",AG22)))</formula>
    </cfRule>
    <cfRule type="containsText" dxfId="26573" priority="1584" operator="containsText" text="CAM">
      <formula>NOT(ISERROR(SEARCH("CAM",AG22)))</formula>
    </cfRule>
    <cfRule type="containsText" dxfId="26572" priority="1585" operator="containsText" text="LM">
      <formula>NOT(ISERROR(SEARCH("LM",AG22)))</formula>
    </cfRule>
    <cfRule type="containsText" dxfId="26571" priority="1586" operator="containsText" text="CM">
      <formula>NOT(ISERROR(SEARCH("CM",AG22)))</formula>
    </cfRule>
    <cfRule type="containsText" dxfId="26570" priority="1587" operator="containsText" text="RM">
      <formula>NOT(ISERROR(SEARCH("RM",AG22)))</formula>
    </cfRule>
    <cfRule type="containsText" dxfId="26569" priority="1588" operator="containsText" text="CDM">
      <formula>NOT(ISERROR(SEARCH("CDM",AG22)))</formula>
    </cfRule>
    <cfRule type="containsText" dxfId="26568" priority="1589" operator="containsText" text="LWB">
      <formula>NOT(ISERROR(SEARCH("LWB",AG22)))</formula>
    </cfRule>
    <cfRule type="containsText" dxfId="26567" priority="1590" operator="containsText" text="RWB">
      <formula>NOT(ISERROR(SEARCH("RWB",AG22)))</formula>
    </cfRule>
    <cfRule type="containsText" dxfId="26566" priority="1591" operator="containsText" text="RB">
      <formula>NOT(ISERROR(SEARCH("RB",AG22)))</formula>
    </cfRule>
    <cfRule type="containsText" dxfId="26565" priority="1592" operator="containsText" text="CB">
      <formula>NOT(ISERROR(SEARCH("CB",AG22)))</formula>
    </cfRule>
    <cfRule type="containsText" dxfId="26564" priority="1593" operator="containsText" text="LB">
      <formula>NOT(ISERROR(SEARCH("LB",AG22)))</formula>
    </cfRule>
    <cfRule type="containsText" dxfId="26563" priority="1594" operator="containsText" text="GK">
      <formula>NOT(ISERROR(SEARCH("GK",AG22)))</formula>
    </cfRule>
  </conditionalFormatting>
  <conditionalFormatting sqref="AG23">
    <cfRule type="containsText" dxfId="26562" priority="1561" operator="containsText" text="ST">
      <formula>NOT(ISERROR(SEARCH("ST",AG23)))</formula>
    </cfRule>
    <cfRule type="containsText" dxfId="26561" priority="1562" operator="containsText" text="RW">
      <formula>NOT(ISERROR(SEARCH("RW",AG23)))</formula>
    </cfRule>
    <cfRule type="containsText" dxfId="26560" priority="1563" operator="containsText" text="LW">
      <formula>NOT(ISERROR(SEARCH("LW",AG23)))</formula>
    </cfRule>
    <cfRule type="containsText" dxfId="26559" priority="1564" operator="containsText" text="LF">
      <formula>NOT(ISERROR(SEARCH("LF",AG23)))</formula>
    </cfRule>
    <cfRule type="containsText" dxfId="26558" priority="1565" operator="containsText" text="CF">
      <formula>NOT(ISERROR(SEARCH("CF",AG23)))</formula>
    </cfRule>
    <cfRule type="containsText" dxfId="26557" priority="1566" operator="containsText" text="CF">
      <formula>NOT(ISERROR(SEARCH("CF",AG23)))</formula>
    </cfRule>
    <cfRule type="containsText" dxfId="26556" priority="1567" operator="containsText" text="CAM">
      <formula>NOT(ISERROR(SEARCH("CAM",AG23)))</formula>
    </cfRule>
    <cfRule type="containsText" dxfId="26555" priority="1568" operator="containsText" text="LM">
      <formula>NOT(ISERROR(SEARCH("LM",AG23)))</formula>
    </cfRule>
    <cfRule type="containsText" dxfId="26554" priority="1569" operator="containsText" text="CM">
      <formula>NOT(ISERROR(SEARCH("CM",AG23)))</formula>
    </cfRule>
    <cfRule type="containsText" dxfId="26553" priority="1570" operator="containsText" text="RM">
      <formula>NOT(ISERROR(SEARCH("RM",AG23)))</formula>
    </cfRule>
    <cfRule type="containsText" dxfId="26552" priority="1571" operator="containsText" text="CDM">
      <formula>NOT(ISERROR(SEARCH("CDM",AG23)))</formula>
    </cfRule>
    <cfRule type="containsText" dxfId="26551" priority="1572" operator="containsText" text="LWB">
      <formula>NOT(ISERROR(SEARCH("LWB",AG23)))</formula>
    </cfRule>
    <cfRule type="containsText" dxfId="26550" priority="1573" operator="containsText" text="RWB">
      <formula>NOT(ISERROR(SEARCH("RWB",AG23)))</formula>
    </cfRule>
    <cfRule type="containsText" dxfId="26549" priority="1574" operator="containsText" text="RB">
      <formula>NOT(ISERROR(SEARCH("RB",AG23)))</formula>
    </cfRule>
    <cfRule type="containsText" dxfId="26548" priority="1575" operator="containsText" text="CB">
      <formula>NOT(ISERROR(SEARCH("CB",AG23)))</formula>
    </cfRule>
    <cfRule type="containsText" dxfId="26547" priority="1576" operator="containsText" text="LB">
      <formula>NOT(ISERROR(SEARCH("LB",AG23)))</formula>
    </cfRule>
    <cfRule type="containsText" dxfId="26546" priority="1577" operator="containsText" text="GK">
      <formula>NOT(ISERROR(SEARCH("GK",AG23)))</formula>
    </cfRule>
  </conditionalFormatting>
  <conditionalFormatting sqref="AG22">
    <cfRule type="containsText" dxfId="26545" priority="1544" operator="containsText" text="ST">
      <formula>NOT(ISERROR(SEARCH("ST",AG22)))</formula>
    </cfRule>
    <cfRule type="containsText" dxfId="26544" priority="1545" operator="containsText" text="RW">
      <formula>NOT(ISERROR(SEARCH("RW",AG22)))</formula>
    </cfRule>
    <cfRule type="containsText" dxfId="26543" priority="1546" operator="containsText" text="LW">
      <formula>NOT(ISERROR(SEARCH("LW",AG22)))</formula>
    </cfRule>
    <cfRule type="containsText" dxfId="26542" priority="1547" operator="containsText" text="LF">
      <formula>NOT(ISERROR(SEARCH("LF",AG22)))</formula>
    </cfRule>
    <cfRule type="containsText" dxfId="26541" priority="1548" operator="containsText" text="CF">
      <formula>NOT(ISERROR(SEARCH("CF",AG22)))</formula>
    </cfRule>
    <cfRule type="containsText" dxfId="26540" priority="1549" operator="containsText" text="CF">
      <formula>NOT(ISERROR(SEARCH("CF",AG22)))</formula>
    </cfRule>
    <cfRule type="containsText" dxfId="26539" priority="1550" operator="containsText" text="CAM">
      <formula>NOT(ISERROR(SEARCH("CAM",AG22)))</formula>
    </cfRule>
    <cfRule type="containsText" dxfId="26538" priority="1551" operator="containsText" text="LM">
      <formula>NOT(ISERROR(SEARCH("LM",AG22)))</formula>
    </cfRule>
    <cfRule type="containsText" dxfId="26537" priority="1552" operator="containsText" text="CM">
      <formula>NOT(ISERROR(SEARCH("CM",AG22)))</formula>
    </cfRule>
    <cfRule type="containsText" dxfId="26536" priority="1553" operator="containsText" text="RM">
      <formula>NOT(ISERROR(SEARCH("RM",AG22)))</formula>
    </cfRule>
    <cfRule type="containsText" dxfId="26535" priority="1554" operator="containsText" text="CDM">
      <formula>NOT(ISERROR(SEARCH("CDM",AG22)))</formula>
    </cfRule>
    <cfRule type="containsText" dxfId="26534" priority="1555" operator="containsText" text="LWB">
      <formula>NOT(ISERROR(SEARCH("LWB",AG22)))</formula>
    </cfRule>
    <cfRule type="containsText" dxfId="26533" priority="1556" operator="containsText" text="RWB">
      <formula>NOT(ISERROR(SEARCH("RWB",AG22)))</formula>
    </cfRule>
    <cfRule type="containsText" dxfId="26532" priority="1557" operator="containsText" text="RB">
      <formula>NOT(ISERROR(SEARCH("RB",AG22)))</formula>
    </cfRule>
    <cfRule type="containsText" dxfId="26531" priority="1558" operator="containsText" text="CB">
      <formula>NOT(ISERROR(SEARCH("CB",AG22)))</formula>
    </cfRule>
    <cfRule type="containsText" dxfId="26530" priority="1559" operator="containsText" text="LB">
      <formula>NOT(ISERROR(SEARCH("LB",AG22)))</formula>
    </cfRule>
    <cfRule type="containsText" dxfId="26529" priority="1560" operator="containsText" text="GK">
      <formula>NOT(ISERROR(SEARCH("GK",AG22)))</formula>
    </cfRule>
  </conditionalFormatting>
  <conditionalFormatting sqref="AG23">
    <cfRule type="containsText" dxfId="26528" priority="1527" operator="containsText" text="ST">
      <formula>NOT(ISERROR(SEARCH("ST",AG23)))</formula>
    </cfRule>
    <cfRule type="containsText" dxfId="26527" priority="1528" operator="containsText" text="RW">
      <formula>NOT(ISERROR(SEARCH("RW",AG23)))</formula>
    </cfRule>
    <cfRule type="containsText" dxfId="26526" priority="1529" operator="containsText" text="LW">
      <formula>NOT(ISERROR(SEARCH("LW",AG23)))</formula>
    </cfRule>
    <cfRule type="containsText" dxfId="26525" priority="1530" operator="containsText" text="LF">
      <formula>NOT(ISERROR(SEARCH("LF",AG23)))</formula>
    </cfRule>
    <cfRule type="containsText" dxfId="26524" priority="1531" operator="containsText" text="CF">
      <formula>NOT(ISERROR(SEARCH("CF",AG23)))</formula>
    </cfRule>
    <cfRule type="containsText" dxfId="26523" priority="1532" operator="containsText" text="CF">
      <formula>NOT(ISERROR(SEARCH("CF",AG23)))</formula>
    </cfRule>
    <cfRule type="containsText" dxfId="26522" priority="1533" operator="containsText" text="CAM">
      <formula>NOT(ISERROR(SEARCH("CAM",AG23)))</formula>
    </cfRule>
    <cfRule type="containsText" dxfId="26521" priority="1534" operator="containsText" text="LM">
      <formula>NOT(ISERROR(SEARCH("LM",AG23)))</formula>
    </cfRule>
    <cfRule type="containsText" dxfId="26520" priority="1535" operator="containsText" text="CM">
      <formula>NOT(ISERROR(SEARCH("CM",AG23)))</formula>
    </cfRule>
    <cfRule type="containsText" dxfId="26519" priority="1536" operator="containsText" text="RM">
      <formula>NOT(ISERROR(SEARCH("RM",AG23)))</formula>
    </cfRule>
    <cfRule type="containsText" dxfId="26518" priority="1537" operator="containsText" text="CDM">
      <formula>NOT(ISERROR(SEARCH("CDM",AG23)))</formula>
    </cfRule>
    <cfRule type="containsText" dxfId="26517" priority="1538" operator="containsText" text="LWB">
      <formula>NOT(ISERROR(SEARCH("LWB",AG23)))</formula>
    </cfRule>
    <cfRule type="containsText" dxfId="26516" priority="1539" operator="containsText" text="RWB">
      <formula>NOT(ISERROR(SEARCH("RWB",AG23)))</formula>
    </cfRule>
    <cfRule type="containsText" dxfId="26515" priority="1540" operator="containsText" text="RB">
      <formula>NOT(ISERROR(SEARCH("RB",AG23)))</formula>
    </cfRule>
    <cfRule type="containsText" dxfId="26514" priority="1541" operator="containsText" text="CB">
      <formula>NOT(ISERROR(SEARCH("CB",AG23)))</formula>
    </cfRule>
    <cfRule type="containsText" dxfId="26513" priority="1542" operator="containsText" text="LB">
      <formula>NOT(ISERROR(SEARCH("LB",AG23)))</formula>
    </cfRule>
    <cfRule type="containsText" dxfId="26512" priority="1543" operator="containsText" text="GK">
      <formula>NOT(ISERROR(SEARCH("GK",AG23)))</formula>
    </cfRule>
  </conditionalFormatting>
  <conditionalFormatting sqref="AF24">
    <cfRule type="containsText" dxfId="26511" priority="1511" operator="containsText" text="RW">
      <formula>NOT(ISERROR(SEARCH("RW",AF24)))</formula>
    </cfRule>
    <cfRule type="containsText" dxfId="26510" priority="1512" operator="containsText" text="LW">
      <formula>NOT(ISERROR(SEARCH("LW",AF24)))</formula>
    </cfRule>
    <cfRule type="containsText" dxfId="26509" priority="1513" operator="containsText" text="LF">
      <formula>NOT(ISERROR(SEARCH("LF",AF24)))</formula>
    </cfRule>
    <cfRule type="containsText" dxfId="26508" priority="1514" operator="containsText" text="CF">
      <formula>NOT(ISERROR(SEARCH("CF",AF24)))</formula>
    </cfRule>
    <cfRule type="containsText" dxfId="26507" priority="1515" operator="containsText" text="CF">
      <formula>NOT(ISERROR(SEARCH("CF",AF24)))</formula>
    </cfRule>
    <cfRule type="containsText" dxfId="26506" priority="1516" operator="containsText" text="CAM">
      <formula>NOT(ISERROR(SEARCH("CAM",AF24)))</formula>
    </cfRule>
    <cfRule type="containsText" dxfId="26505" priority="1517" operator="containsText" text="LM">
      <formula>NOT(ISERROR(SEARCH("LM",AF24)))</formula>
    </cfRule>
    <cfRule type="containsText" dxfId="26504" priority="1518" operator="containsText" text="CM">
      <formula>NOT(ISERROR(SEARCH("CM",AF24)))</formula>
    </cfRule>
    <cfRule type="containsText" dxfId="26503" priority="1519" operator="containsText" text="RM">
      <formula>NOT(ISERROR(SEARCH("RM",AF24)))</formula>
    </cfRule>
    <cfRule type="containsText" dxfId="26502" priority="1520" operator="containsText" text="CDM">
      <formula>NOT(ISERROR(SEARCH("CDM",AF24)))</formula>
    </cfRule>
    <cfRule type="containsText" dxfId="26501" priority="1521" operator="containsText" text="LWB">
      <formula>NOT(ISERROR(SEARCH("LWB",AF24)))</formula>
    </cfRule>
    <cfRule type="containsText" dxfId="26500" priority="1522" operator="containsText" text="RWB">
      <formula>NOT(ISERROR(SEARCH("RWB",AF24)))</formula>
    </cfRule>
    <cfRule type="containsText" dxfId="26499" priority="1523" operator="containsText" text="RB">
      <formula>NOT(ISERROR(SEARCH("RB",AF24)))</formula>
    </cfRule>
    <cfRule type="containsText" dxfId="26498" priority="1524" operator="containsText" text="CB">
      <formula>NOT(ISERROR(SEARCH("CB",AF24)))</formula>
    </cfRule>
    <cfRule type="containsText" dxfId="26497" priority="1525" operator="containsText" text="LB">
      <formula>NOT(ISERROR(SEARCH("LB",AF24)))</formula>
    </cfRule>
    <cfRule type="containsText" dxfId="26496" priority="1526" operator="containsText" text="GK">
      <formula>NOT(ISERROR(SEARCH("GK",AF24)))</formula>
    </cfRule>
  </conditionalFormatting>
  <conditionalFormatting sqref="AG24">
    <cfRule type="containsText" dxfId="26495" priority="1494" operator="containsText" text="ST">
      <formula>NOT(ISERROR(SEARCH("ST",AG24)))</formula>
    </cfRule>
    <cfRule type="containsText" dxfId="26494" priority="1495" operator="containsText" text="RW">
      <formula>NOT(ISERROR(SEARCH("RW",AG24)))</formula>
    </cfRule>
    <cfRule type="containsText" dxfId="26493" priority="1496" operator="containsText" text="LW">
      <formula>NOT(ISERROR(SEARCH("LW",AG24)))</formula>
    </cfRule>
    <cfRule type="containsText" dxfId="26492" priority="1497" operator="containsText" text="LF">
      <formula>NOT(ISERROR(SEARCH("LF",AG24)))</formula>
    </cfRule>
    <cfRule type="containsText" dxfId="26491" priority="1498" operator="containsText" text="CF">
      <formula>NOT(ISERROR(SEARCH("CF",AG24)))</formula>
    </cfRule>
    <cfRule type="containsText" dxfId="26490" priority="1499" operator="containsText" text="CF">
      <formula>NOT(ISERROR(SEARCH("CF",AG24)))</formula>
    </cfRule>
    <cfRule type="containsText" dxfId="26489" priority="1500" operator="containsText" text="CAM">
      <formula>NOT(ISERROR(SEARCH("CAM",AG24)))</formula>
    </cfRule>
    <cfRule type="containsText" dxfId="26488" priority="1501" operator="containsText" text="LM">
      <formula>NOT(ISERROR(SEARCH("LM",AG24)))</formula>
    </cfRule>
    <cfRule type="containsText" dxfId="26487" priority="1502" operator="containsText" text="CM">
      <formula>NOT(ISERROR(SEARCH("CM",AG24)))</formula>
    </cfRule>
    <cfRule type="containsText" dxfId="26486" priority="1503" operator="containsText" text="RM">
      <formula>NOT(ISERROR(SEARCH("RM",AG24)))</formula>
    </cfRule>
    <cfRule type="containsText" dxfId="26485" priority="1504" operator="containsText" text="CDM">
      <formula>NOT(ISERROR(SEARCH("CDM",AG24)))</formula>
    </cfRule>
    <cfRule type="containsText" dxfId="26484" priority="1505" operator="containsText" text="LWB">
      <formula>NOT(ISERROR(SEARCH("LWB",AG24)))</formula>
    </cfRule>
    <cfRule type="containsText" dxfId="26483" priority="1506" operator="containsText" text="RWB">
      <formula>NOT(ISERROR(SEARCH("RWB",AG24)))</formula>
    </cfRule>
    <cfRule type="containsText" dxfId="26482" priority="1507" operator="containsText" text="RB">
      <formula>NOT(ISERROR(SEARCH("RB",AG24)))</formula>
    </cfRule>
    <cfRule type="containsText" dxfId="26481" priority="1508" operator="containsText" text="CB">
      <formula>NOT(ISERROR(SEARCH("CB",AG24)))</formula>
    </cfRule>
    <cfRule type="containsText" dxfId="26480" priority="1509" operator="containsText" text="LB">
      <formula>NOT(ISERROR(SEARCH("LB",AG24)))</formula>
    </cfRule>
    <cfRule type="containsText" dxfId="26479" priority="1510" operator="containsText" text="GK">
      <formula>NOT(ISERROR(SEARCH("GK",AG24)))</formula>
    </cfRule>
  </conditionalFormatting>
  <conditionalFormatting sqref="AG28">
    <cfRule type="containsText" dxfId="26478" priority="1477" operator="containsText" text="ST">
      <formula>NOT(ISERROR(SEARCH("ST",AG28)))</formula>
    </cfRule>
    <cfRule type="containsText" dxfId="26477" priority="1478" operator="containsText" text="RW">
      <formula>NOT(ISERROR(SEARCH("RW",AG28)))</formula>
    </cfRule>
    <cfRule type="containsText" dxfId="26476" priority="1479" operator="containsText" text="LW">
      <formula>NOT(ISERROR(SEARCH("LW",AG28)))</formula>
    </cfRule>
    <cfRule type="containsText" dxfId="26475" priority="1480" operator="containsText" text="LF">
      <formula>NOT(ISERROR(SEARCH("LF",AG28)))</formula>
    </cfRule>
    <cfRule type="containsText" dxfId="26474" priority="1481" operator="containsText" text="CF">
      <formula>NOT(ISERROR(SEARCH("CF",AG28)))</formula>
    </cfRule>
    <cfRule type="containsText" dxfId="26473" priority="1482" operator="containsText" text="CF">
      <formula>NOT(ISERROR(SEARCH("CF",AG28)))</formula>
    </cfRule>
    <cfRule type="containsText" dxfId="26472" priority="1483" operator="containsText" text="CAM">
      <formula>NOT(ISERROR(SEARCH("CAM",AG28)))</formula>
    </cfRule>
    <cfRule type="containsText" dxfId="26471" priority="1484" operator="containsText" text="LM">
      <formula>NOT(ISERROR(SEARCH("LM",AG28)))</formula>
    </cfRule>
    <cfRule type="containsText" dxfId="26470" priority="1485" operator="containsText" text="CM">
      <formula>NOT(ISERROR(SEARCH("CM",AG28)))</formula>
    </cfRule>
    <cfRule type="containsText" dxfId="26469" priority="1486" operator="containsText" text="RM">
      <formula>NOT(ISERROR(SEARCH("RM",AG28)))</formula>
    </cfRule>
    <cfRule type="containsText" dxfId="26468" priority="1487" operator="containsText" text="CDM">
      <formula>NOT(ISERROR(SEARCH("CDM",AG28)))</formula>
    </cfRule>
    <cfRule type="containsText" dxfId="26467" priority="1488" operator="containsText" text="LWB">
      <formula>NOT(ISERROR(SEARCH("LWB",AG28)))</formula>
    </cfRule>
    <cfRule type="containsText" dxfId="26466" priority="1489" operator="containsText" text="RWB">
      <formula>NOT(ISERROR(SEARCH("RWB",AG28)))</formula>
    </cfRule>
    <cfRule type="containsText" dxfId="26465" priority="1490" operator="containsText" text="RB">
      <formula>NOT(ISERROR(SEARCH("RB",AG28)))</formula>
    </cfRule>
    <cfRule type="containsText" dxfId="26464" priority="1491" operator="containsText" text="CB">
      <formula>NOT(ISERROR(SEARCH("CB",AG28)))</formula>
    </cfRule>
    <cfRule type="containsText" dxfId="26463" priority="1492" operator="containsText" text="LB">
      <formula>NOT(ISERROR(SEARCH("LB",AG28)))</formula>
    </cfRule>
    <cfRule type="containsText" dxfId="26462" priority="1493" operator="containsText" text="GK">
      <formula>NOT(ISERROR(SEARCH("GK",AG28)))</formula>
    </cfRule>
  </conditionalFormatting>
  <conditionalFormatting sqref="AG28">
    <cfRule type="containsText" dxfId="26461" priority="1460" operator="containsText" text="ST">
      <formula>NOT(ISERROR(SEARCH("ST",AG28)))</formula>
    </cfRule>
    <cfRule type="containsText" dxfId="26460" priority="1461" operator="containsText" text="RW">
      <formula>NOT(ISERROR(SEARCH("RW",AG28)))</formula>
    </cfRule>
    <cfRule type="containsText" dxfId="26459" priority="1462" operator="containsText" text="LW">
      <formula>NOT(ISERROR(SEARCH("LW",AG28)))</formula>
    </cfRule>
    <cfRule type="containsText" dxfId="26458" priority="1463" operator="containsText" text="LF">
      <formula>NOT(ISERROR(SEARCH("LF",AG28)))</formula>
    </cfRule>
    <cfRule type="containsText" dxfId="26457" priority="1464" operator="containsText" text="CF">
      <formula>NOT(ISERROR(SEARCH("CF",AG28)))</formula>
    </cfRule>
    <cfRule type="containsText" dxfId="26456" priority="1465" operator="containsText" text="CF">
      <formula>NOT(ISERROR(SEARCH("CF",AG28)))</formula>
    </cfRule>
    <cfRule type="containsText" dxfId="26455" priority="1466" operator="containsText" text="CAM">
      <formula>NOT(ISERROR(SEARCH("CAM",AG28)))</formula>
    </cfRule>
    <cfRule type="containsText" dxfId="26454" priority="1467" operator="containsText" text="LM">
      <formula>NOT(ISERROR(SEARCH("LM",AG28)))</formula>
    </cfRule>
    <cfRule type="containsText" dxfId="26453" priority="1468" operator="containsText" text="CM">
      <formula>NOT(ISERROR(SEARCH("CM",AG28)))</formula>
    </cfRule>
    <cfRule type="containsText" dxfId="26452" priority="1469" operator="containsText" text="RM">
      <formula>NOT(ISERROR(SEARCH("RM",AG28)))</formula>
    </cfRule>
    <cfRule type="containsText" dxfId="26451" priority="1470" operator="containsText" text="CDM">
      <formula>NOT(ISERROR(SEARCH("CDM",AG28)))</formula>
    </cfRule>
    <cfRule type="containsText" dxfId="26450" priority="1471" operator="containsText" text="LWB">
      <formula>NOT(ISERROR(SEARCH("LWB",AG28)))</formula>
    </cfRule>
    <cfRule type="containsText" dxfId="26449" priority="1472" operator="containsText" text="RWB">
      <formula>NOT(ISERROR(SEARCH("RWB",AG28)))</formula>
    </cfRule>
    <cfRule type="containsText" dxfId="26448" priority="1473" operator="containsText" text="RB">
      <formula>NOT(ISERROR(SEARCH("RB",AG28)))</formula>
    </cfRule>
    <cfRule type="containsText" dxfId="26447" priority="1474" operator="containsText" text="CB">
      <formula>NOT(ISERROR(SEARCH("CB",AG28)))</formula>
    </cfRule>
    <cfRule type="containsText" dxfId="26446" priority="1475" operator="containsText" text="LB">
      <formula>NOT(ISERROR(SEARCH("LB",AG28)))</formula>
    </cfRule>
    <cfRule type="containsText" dxfId="26445" priority="1476" operator="containsText" text="GK">
      <formula>NOT(ISERROR(SEARCH("GK",AG28)))</formula>
    </cfRule>
  </conditionalFormatting>
  <conditionalFormatting sqref="AG27">
    <cfRule type="containsText" dxfId="26444" priority="1443" operator="containsText" text="ST">
      <formula>NOT(ISERROR(SEARCH("ST",AG27)))</formula>
    </cfRule>
    <cfRule type="containsText" dxfId="26443" priority="1444" operator="containsText" text="RW">
      <formula>NOT(ISERROR(SEARCH("RW",AG27)))</formula>
    </cfRule>
    <cfRule type="containsText" dxfId="26442" priority="1445" operator="containsText" text="LW">
      <formula>NOT(ISERROR(SEARCH("LW",AG27)))</formula>
    </cfRule>
    <cfRule type="containsText" dxfId="26441" priority="1446" operator="containsText" text="LF">
      <formula>NOT(ISERROR(SEARCH("LF",AG27)))</formula>
    </cfRule>
    <cfRule type="containsText" dxfId="26440" priority="1447" operator="containsText" text="CF">
      <formula>NOT(ISERROR(SEARCH("CF",AG27)))</formula>
    </cfRule>
    <cfRule type="containsText" dxfId="26439" priority="1448" operator="containsText" text="CF">
      <formula>NOT(ISERROR(SEARCH("CF",AG27)))</formula>
    </cfRule>
    <cfRule type="containsText" dxfId="26438" priority="1449" operator="containsText" text="CAM">
      <formula>NOT(ISERROR(SEARCH("CAM",AG27)))</formula>
    </cfRule>
    <cfRule type="containsText" dxfId="26437" priority="1450" operator="containsText" text="LM">
      <formula>NOT(ISERROR(SEARCH("LM",AG27)))</formula>
    </cfRule>
    <cfRule type="containsText" dxfId="26436" priority="1451" operator="containsText" text="CM">
      <formula>NOT(ISERROR(SEARCH("CM",AG27)))</formula>
    </cfRule>
    <cfRule type="containsText" dxfId="26435" priority="1452" operator="containsText" text="RM">
      <formula>NOT(ISERROR(SEARCH("RM",AG27)))</formula>
    </cfRule>
    <cfRule type="containsText" dxfId="26434" priority="1453" operator="containsText" text="CDM">
      <formula>NOT(ISERROR(SEARCH("CDM",AG27)))</formula>
    </cfRule>
    <cfRule type="containsText" dxfId="26433" priority="1454" operator="containsText" text="LWB">
      <formula>NOT(ISERROR(SEARCH("LWB",AG27)))</formula>
    </cfRule>
    <cfRule type="containsText" dxfId="26432" priority="1455" operator="containsText" text="RWB">
      <formula>NOT(ISERROR(SEARCH("RWB",AG27)))</formula>
    </cfRule>
    <cfRule type="containsText" dxfId="26431" priority="1456" operator="containsText" text="RB">
      <formula>NOT(ISERROR(SEARCH("RB",AG27)))</formula>
    </cfRule>
    <cfRule type="containsText" dxfId="26430" priority="1457" operator="containsText" text="CB">
      <formula>NOT(ISERROR(SEARCH("CB",AG27)))</formula>
    </cfRule>
    <cfRule type="containsText" dxfId="26429" priority="1458" operator="containsText" text="LB">
      <formula>NOT(ISERROR(SEARCH("LB",AG27)))</formula>
    </cfRule>
    <cfRule type="containsText" dxfId="26428" priority="1459" operator="containsText" text="GK">
      <formula>NOT(ISERROR(SEARCH("GK",AG27)))</formula>
    </cfRule>
  </conditionalFormatting>
  <conditionalFormatting sqref="AF25:AF27">
    <cfRule type="containsText" dxfId="26427" priority="1427" operator="containsText" text="RW">
      <formula>NOT(ISERROR(SEARCH("RW",AF25)))</formula>
    </cfRule>
    <cfRule type="containsText" dxfId="26426" priority="1428" operator="containsText" text="LW">
      <formula>NOT(ISERROR(SEARCH("LW",AF25)))</formula>
    </cfRule>
    <cfRule type="containsText" dxfId="26425" priority="1429" operator="containsText" text="LF">
      <formula>NOT(ISERROR(SEARCH("LF",AF25)))</formula>
    </cfRule>
    <cfRule type="containsText" dxfId="26424" priority="1430" operator="containsText" text="CF">
      <formula>NOT(ISERROR(SEARCH("CF",AF25)))</formula>
    </cfRule>
    <cfRule type="containsText" dxfId="26423" priority="1431" operator="containsText" text="CF">
      <formula>NOT(ISERROR(SEARCH("CF",AF25)))</formula>
    </cfRule>
    <cfRule type="containsText" dxfId="26422" priority="1432" operator="containsText" text="CAM">
      <formula>NOT(ISERROR(SEARCH("CAM",AF25)))</formula>
    </cfRule>
    <cfRule type="containsText" dxfId="26421" priority="1433" operator="containsText" text="LM">
      <formula>NOT(ISERROR(SEARCH("LM",AF25)))</formula>
    </cfRule>
    <cfRule type="containsText" dxfId="26420" priority="1434" operator="containsText" text="CM">
      <formula>NOT(ISERROR(SEARCH("CM",AF25)))</formula>
    </cfRule>
    <cfRule type="containsText" dxfId="26419" priority="1435" operator="containsText" text="RM">
      <formula>NOT(ISERROR(SEARCH("RM",AF25)))</formula>
    </cfRule>
    <cfRule type="containsText" dxfId="26418" priority="1436" operator="containsText" text="CDM">
      <formula>NOT(ISERROR(SEARCH("CDM",AF25)))</formula>
    </cfRule>
    <cfRule type="containsText" dxfId="26417" priority="1437" operator="containsText" text="LWB">
      <formula>NOT(ISERROR(SEARCH("LWB",AF25)))</formula>
    </cfRule>
    <cfRule type="containsText" dxfId="26416" priority="1438" operator="containsText" text="RWB">
      <formula>NOT(ISERROR(SEARCH("RWB",AF25)))</formula>
    </cfRule>
    <cfRule type="containsText" dxfId="26415" priority="1439" operator="containsText" text="RB">
      <formula>NOT(ISERROR(SEARCH("RB",AF25)))</formula>
    </cfRule>
    <cfRule type="containsText" dxfId="26414" priority="1440" operator="containsText" text="CB">
      <formula>NOT(ISERROR(SEARCH("CB",AF25)))</formula>
    </cfRule>
    <cfRule type="containsText" dxfId="26413" priority="1441" operator="containsText" text="LB">
      <formula>NOT(ISERROR(SEARCH("LB",AF25)))</formula>
    </cfRule>
    <cfRule type="containsText" dxfId="26412" priority="1442" operator="containsText" text="GK">
      <formula>NOT(ISERROR(SEARCH("GK",AF25)))</formula>
    </cfRule>
  </conditionalFormatting>
  <conditionalFormatting sqref="AG25:AG27">
    <cfRule type="containsText" dxfId="26411" priority="1410" operator="containsText" text="ST">
      <formula>NOT(ISERROR(SEARCH("ST",AG25)))</formula>
    </cfRule>
    <cfRule type="containsText" dxfId="26410" priority="1411" operator="containsText" text="RW">
      <formula>NOT(ISERROR(SEARCH("RW",AG25)))</formula>
    </cfRule>
    <cfRule type="containsText" dxfId="26409" priority="1412" operator="containsText" text="LW">
      <formula>NOT(ISERROR(SEARCH("LW",AG25)))</formula>
    </cfRule>
    <cfRule type="containsText" dxfId="26408" priority="1413" operator="containsText" text="LF">
      <formula>NOT(ISERROR(SEARCH("LF",AG25)))</formula>
    </cfRule>
    <cfRule type="containsText" dxfId="26407" priority="1414" operator="containsText" text="CF">
      <formula>NOT(ISERROR(SEARCH("CF",AG25)))</formula>
    </cfRule>
    <cfRule type="containsText" dxfId="26406" priority="1415" operator="containsText" text="CF">
      <formula>NOT(ISERROR(SEARCH("CF",AG25)))</formula>
    </cfRule>
    <cfRule type="containsText" dxfId="26405" priority="1416" operator="containsText" text="CAM">
      <formula>NOT(ISERROR(SEARCH("CAM",AG25)))</formula>
    </cfRule>
    <cfRule type="containsText" dxfId="26404" priority="1417" operator="containsText" text="LM">
      <formula>NOT(ISERROR(SEARCH("LM",AG25)))</formula>
    </cfRule>
    <cfRule type="containsText" dxfId="26403" priority="1418" operator="containsText" text="CM">
      <formula>NOT(ISERROR(SEARCH("CM",AG25)))</formula>
    </cfRule>
    <cfRule type="containsText" dxfId="26402" priority="1419" operator="containsText" text="RM">
      <formula>NOT(ISERROR(SEARCH("RM",AG25)))</formula>
    </cfRule>
    <cfRule type="containsText" dxfId="26401" priority="1420" operator="containsText" text="CDM">
      <formula>NOT(ISERROR(SEARCH("CDM",AG25)))</formula>
    </cfRule>
    <cfRule type="containsText" dxfId="26400" priority="1421" operator="containsText" text="LWB">
      <formula>NOT(ISERROR(SEARCH("LWB",AG25)))</formula>
    </cfRule>
    <cfRule type="containsText" dxfId="26399" priority="1422" operator="containsText" text="RWB">
      <formula>NOT(ISERROR(SEARCH("RWB",AG25)))</formula>
    </cfRule>
    <cfRule type="containsText" dxfId="26398" priority="1423" operator="containsText" text="RB">
      <formula>NOT(ISERROR(SEARCH("RB",AG25)))</formula>
    </cfRule>
    <cfRule type="containsText" dxfId="26397" priority="1424" operator="containsText" text="CB">
      <formula>NOT(ISERROR(SEARCH("CB",AG25)))</formula>
    </cfRule>
    <cfRule type="containsText" dxfId="26396" priority="1425" operator="containsText" text="LB">
      <formula>NOT(ISERROR(SEARCH("LB",AG25)))</formula>
    </cfRule>
    <cfRule type="containsText" dxfId="26395" priority="1426" operator="containsText" text="GK">
      <formula>NOT(ISERROR(SEARCH("GK",AG25)))</formula>
    </cfRule>
  </conditionalFormatting>
  <conditionalFormatting sqref="AG29">
    <cfRule type="containsText" dxfId="26394" priority="1393" operator="containsText" text="ST">
      <formula>NOT(ISERROR(SEARCH("ST",AG29)))</formula>
    </cfRule>
    <cfRule type="containsText" dxfId="26393" priority="1394" operator="containsText" text="RW">
      <formula>NOT(ISERROR(SEARCH("RW",AG29)))</formula>
    </cfRule>
    <cfRule type="containsText" dxfId="26392" priority="1395" operator="containsText" text="LW">
      <formula>NOT(ISERROR(SEARCH("LW",AG29)))</formula>
    </cfRule>
    <cfRule type="containsText" dxfId="26391" priority="1396" operator="containsText" text="LF">
      <formula>NOT(ISERROR(SEARCH("LF",AG29)))</formula>
    </cfRule>
    <cfRule type="containsText" dxfId="26390" priority="1397" operator="containsText" text="CF">
      <formula>NOT(ISERROR(SEARCH("CF",AG29)))</formula>
    </cfRule>
    <cfRule type="containsText" dxfId="26389" priority="1398" operator="containsText" text="CF">
      <formula>NOT(ISERROR(SEARCH("CF",AG29)))</formula>
    </cfRule>
    <cfRule type="containsText" dxfId="26388" priority="1399" operator="containsText" text="CAM">
      <formula>NOT(ISERROR(SEARCH("CAM",AG29)))</formula>
    </cfRule>
    <cfRule type="containsText" dxfId="26387" priority="1400" operator="containsText" text="LM">
      <formula>NOT(ISERROR(SEARCH("LM",AG29)))</formula>
    </cfRule>
    <cfRule type="containsText" dxfId="26386" priority="1401" operator="containsText" text="CM">
      <formula>NOT(ISERROR(SEARCH("CM",AG29)))</formula>
    </cfRule>
    <cfRule type="containsText" dxfId="26385" priority="1402" operator="containsText" text="RM">
      <formula>NOT(ISERROR(SEARCH("RM",AG29)))</formula>
    </cfRule>
    <cfRule type="containsText" dxfId="26384" priority="1403" operator="containsText" text="CDM">
      <formula>NOT(ISERROR(SEARCH("CDM",AG29)))</formula>
    </cfRule>
    <cfRule type="containsText" dxfId="26383" priority="1404" operator="containsText" text="LWB">
      <formula>NOT(ISERROR(SEARCH("LWB",AG29)))</formula>
    </cfRule>
    <cfRule type="containsText" dxfId="26382" priority="1405" operator="containsText" text="RWB">
      <formula>NOT(ISERROR(SEARCH("RWB",AG29)))</formula>
    </cfRule>
    <cfRule type="containsText" dxfId="26381" priority="1406" operator="containsText" text="RB">
      <formula>NOT(ISERROR(SEARCH("RB",AG29)))</formula>
    </cfRule>
    <cfRule type="containsText" dxfId="26380" priority="1407" operator="containsText" text="CB">
      <formula>NOT(ISERROR(SEARCH("CB",AG29)))</formula>
    </cfRule>
    <cfRule type="containsText" dxfId="26379" priority="1408" operator="containsText" text="LB">
      <formula>NOT(ISERROR(SEARCH("LB",AG29)))</formula>
    </cfRule>
    <cfRule type="containsText" dxfId="26378" priority="1409" operator="containsText" text="GK">
      <formula>NOT(ISERROR(SEARCH("GK",AG29)))</formula>
    </cfRule>
  </conditionalFormatting>
  <conditionalFormatting sqref="AG30">
    <cfRule type="containsText" dxfId="26377" priority="1376" operator="containsText" text="ST">
      <formula>NOT(ISERROR(SEARCH("ST",AG30)))</formula>
    </cfRule>
    <cfRule type="containsText" dxfId="26376" priority="1377" operator="containsText" text="RW">
      <formula>NOT(ISERROR(SEARCH("RW",AG30)))</formula>
    </cfRule>
    <cfRule type="containsText" dxfId="26375" priority="1378" operator="containsText" text="LW">
      <formula>NOT(ISERROR(SEARCH("LW",AG30)))</formula>
    </cfRule>
    <cfRule type="containsText" dxfId="26374" priority="1379" operator="containsText" text="LF">
      <formula>NOT(ISERROR(SEARCH("LF",AG30)))</formula>
    </cfRule>
    <cfRule type="containsText" dxfId="26373" priority="1380" operator="containsText" text="CF">
      <formula>NOT(ISERROR(SEARCH("CF",AG30)))</formula>
    </cfRule>
    <cfRule type="containsText" dxfId="26372" priority="1381" operator="containsText" text="CF">
      <formula>NOT(ISERROR(SEARCH("CF",AG30)))</formula>
    </cfRule>
    <cfRule type="containsText" dxfId="26371" priority="1382" operator="containsText" text="CAM">
      <formula>NOT(ISERROR(SEARCH("CAM",AG30)))</formula>
    </cfRule>
    <cfRule type="containsText" dxfId="26370" priority="1383" operator="containsText" text="LM">
      <formula>NOT(ISERROR(SEARCH("LM",AG30)))</formula>
    </cfRule>
    <cfRule type="containsText" dxfId="26369" priority="1384" operator="containsText" text="CM">
      <formula>NOT(ISERROR(SEARCH("CM",AG30)))</formula>
    </cfRule>
    <cfRule type="containsText" dxfId="26368" priority="1385" operator="containsText" text="RM">
      <formula>NOT(ISERROR(SEARCH("RM",AG30)))</formula>
    </cfRule>
    <cfRule type="containsText" dxfId="26367" priority="1386" operator="containsText" text="CDM">
      <formula>NOT(ISERROR(SEARCH("CDM",AG30)))</formula>
    </cfRule>
    <cfRule type="containsText" dxfId="26366" priority="1387" operator="containsText" text="LWB">
      <formula>NOT(ISERROR(SEARCH("LWB",AG30)))</formula>
    </cfRule>
    <cfRule type="containsText" dxfId="26365" priority="1388" operator="containsText" text="RWB">
      <formula>NOT(ISERROR(SEARCH("RWB",AG30)))</formula>
    </cfRule>
    <cfRule type="containsText" dxfId="26364" priority="1389" operator="containsText" text="RB">
      <formula>NOT(ISERROR(SEARCH("RB",AG30)))</formula>
    </cfRule>
    <cfRule type="containsText" dxfId="26363" priority="1390" operator="containsText" text="CB">
      <formula>NOT(ISERROR(SEARCH("CB",AG30)))</formula>
    </cfRule>
    <cfRule type="containsText" dxfId="26362" priority="1391" operator="containsText" text="LB">
      <formula>NOT(ISERROR(SEARCH("LB",AG30)))</formula>
    </cfRule>
    <cfRule type="containsText" dxfId="26361" priority="1392" operator="containsText" text="GK">
      <formula>NOT(ISERROR(SEARCH("GK",AG30)))</formula>
    </cfRule>
  </conditionalFormatting>
  <conditionalFormatting sqref="AF33">
    <cfRule type="containsText" dxfId="26360" priority="1360" operator="containsText" text="RW">
      <formula>NOT(ISERROR(SEARCH("RW",AF33)))</formula>
    </cfRule>
    <cfRule type="containsText" dxfId="26359" priority="1361" operator="containsText" text="LW">
      <formula>NOT(ISERROR(SEARCH("LW",AF33)))</formula>
    </cfRule>
    <cfRule type="containsText" dxfId="26358" priority="1362" operator="containsText" text="LF">
      <formula>NOT(ISERROR(SEARCH("LF",AF33)))</formula>
    </cfRule>
    <cfRule type="containsText" dxfId="26357" priority="1363" operator="containsText" text="CF">
      <formula>NOT(ISERROR(SEARCH("CF",AF33)))</formula>
    </cfRule>
    <cfRule type="containsText" dxfId="26356" priority="1364" operator="containsText" text="CF">
      <formula>NOT(ISERROR(SEARCH("CF",AF33)))</formula>
    </cfRule>
    <cfRule type="containsText" dxfId="26355" priority="1365" operator="containsText" text="CAM">
      <formula>NOT(ISERROR(SEARCH("CAM",AF33)))</formula>
    </cfRule>
    <cfRule type="containsText" dxfId="26354" priority="1366" operator="containsText" text="LM">
      <formula>NOT(ISERROR(SEARCH("LM",AF33)))</formula>
    </cfRule>
    <cfRule type="containsText" dxfId="26353" priority="1367" operator="containsText" text="CM">
      <formula>NOT(ISERROR(SEARCH("CM",AF33)))</formula>
    </cfRule>
    <cfRule type="containsText" dxfId="26352" priority="1368" operator="containsText" text="RM">
      <formula>NOT(ISERROR(SEARCH("RM",AF33)))</formula>
    </cfRule>
    <cfRule type="containsText" dxfId="26351" priority="1369" operator="containsText" text="CDM">
      <formula>NOT(ISERROR(SEARCH("CDM",AF33)))</formula>
    </cfRule>
    <cfRule type="containsText" dxfId="26350" priority="1370" operator="containsText" text="LWB">
      <formula>NOT(ISERROR(SEARCH("LWB",AF33)))</formula>
    </cfRule>
    <cfRule type="containsText" dxfId="26349" priority="1371" operator="containsText" text="RWB">
      <formula>NOT(ISERROR(SEARCH("RWB",AF33)))</formula>
    </cfRule>
    <cfRule type="containsText" dxfId="26348" priority="1372" operator="containsText" text="RB">
      <formula>NOT(ISERROR(SEARCH("RB",AF33)))</formula>
    </cfRule>
    <cfRule type="containsText" dxfId="26347" priority="1373" operator="containsText" text="CB">
      <formula>NOT(ISERROR(SEARCH("CB",AF33)))</formula>
    </cfRule>
    <cfRule type="containsText" dxfId="26346" priority="1374" operator="containsText" text="LB">
      <formula>NOT(ISERROR(SEARCH("LB",AF33)))</formula>
    </cfRule>
    <cfRule type="containsText" dxfId="26345" priority="1375" operator="containsText" text="GK">
      <formula>NOT(ISERROR(SEARCH("GK",AF33)))</formula>
    </cfRule>
  </conditionalFormatting>
  <conditionalFormatting sqref="AG33">
    <cfRule type="containsText" dxfId="26344" priority="1343" operator="containsText" text="ST">
      <formula>NOT(ISERROR(SEARCH("ST",AG33)))</formula>
    </cfRule>
    <cfRule type="containsText" dxfId="26343" priority="1344" operator="containsText" text="RW">
      <formula>NOT(ISERROR(SEARCH("RW",AG33)))</formula>
    </cfRule>
    <cfRule type="containsText" dxfId="26342" priority="1345" operator="containsText" text="LW">
      <formula>NOT(ISERROR(SEARCH("LW",AG33)))</formula>
    </cfRule>
    <cfRule type="containsText" dxfId="26341" priority="1346" operator="containsText" text="LF">
      <formula>NOT(ISERROR(SEARCH("LF",AG33)))</formula>
    </cfRule>
    <cfRule type="containsText" dxfId="26340" priority="1347" operator="containsText" text="CF">
      <formula>NOT(ISERROR(SEARCH("CF",AG33)))</formula>
    </cfRule>
    <cfRule type="containsText" dxfId="26339" priority="1348" operator="containsText" text="CF">
      <formula>NOT(ISERROR(SEARCH("CF",AG33)))</formula>
    </cfRule>
    <cfRule type="containsText" dxfId="26338" priority="1349" operator="containsText" text="CAM">
      <formula>NOT(ISERROR(SEARCH("CAM",AG33)))</formula>
    </cfRule>
    <cfRule type="containsText" dxfId="26337" priority="1350" operator="containsText" text="LM">
      <formula>NOT(ISERROR(SEARCH("LM",AG33)))</formula>
    </cfRule>
    <cfRule type="containsText" dxfId="26336" priority="1351" operator="containsText" text="CM">
      <formula>NOT(ISERROR(SEARCH("CM",AG33)))</formula>
    </cfRule>
    <cfRule type="containsText" dxfId="26335" priority="1352" operator="containsText" text="RM">
      <formula>NOT(ISERROR(SEARCH("RM",AG33)))</formula>
    </cfRule>
    <cfRule type="containsText" dxfId="26334" priority="1353" operator="containsText" text="CDM">
      <formula>NOT(ISERROR(SEARCH("CDM",AG33)))</formula>
    </cfRule>
    <cfRule type="containsText" dxfId="26333" priority="1354" operator="containsText" text="LWB">
      <formula>NOT(ISERROR(SEARCH("LWB",AG33)))</formula>
    </cfRule>
    <cfRule type="containsText" dxfId="26332" priority="1355" operator="containsText" text="RWB">
      <formula>NOT(ISERROR(SEARCH("RWB",AG33)))</formula>
    </cfRule>
    <cfRule type="containsText" dxfId="26331" priority="1356" operator="containsText" text="RB">
      <formula>NOT(ISERROR(SEARCH("RB",AG33)))</formula>
    </cfRule>
    <cfRule type="containsText" dxfId="26330" priority="1357" operator="containsText" text="CB">
      <formula>NOT(ISERROR(SEARCH("CB",AG33)))</formula>
    </cfRule>
    <cfRule type="containsText" dxfId="26329" priority="1358" operator="containsText" text="LB">
      <formula>NOT(ISERROR(SEARCH("LB",AG33)))</formula>
    </cfRule>
    <cfRule type="containsText" dxfId="26328" priority="1359" operator="containsText" text="GK">
      <formula>NOT(ISERROR(SEARCH("GK",AG33)))</formula>
    </cfRule>
  </conditionalFormatting>
  <conditionalFormatting sqref="AH23:AI23">
    <cfRule type="containsText" dxfId="26327" priority="1326" operator="containsText" text="ST">
      <formula>NOT(ISERROR(SEARCH("ST",AH23)))</formula>
    </cfRule>
    <cfRule type="containsText" dxfId="26326" priority="1327" operator="containsText" text="RW">
      <formula>NOT(ISERROR(SEARCH("RW",AH23)))</formula>
    </cfRule>
    <cfRule type="containsText" dxfId="26325" priority="1328" operator="containsText" text="LW">
      <formula>NOT(ISERROR(SEARCH("LW",AH23)))</formula>
    </cfRule>
    <cfRule type="containsText" dxfId="26324" priority="1329" operator="containsText" text="LF">
      <formula>NOT(ISERROR(SEARCH("LF",AH23)))</formula>
    </cfRule>
    <cfRule type="containsText" dxfId="26323" priority="1330" operator="containsText" text="CF">
      <formula>NOT(ISERROR(SEARCH("CF",AH23)))</formula>
    </cfRule>
    <cfRule type="containsText" dxfId="26322" priority="1331" operator="containsText" text="CF">
      <formula>NOT(ISERROR(SEARCH("CF",AH23)))</formula>
    </cfRule>
    <cfRule type="containsText" dxfId="26321" priority="1332" operator="containsText" text="CAM">
      <formula>NOT(ISERROR(SEARCH("CAM",AH23)))</formula>
    </cfRule>
    <cfRule type="containsText" dxfId="26320" priority="1333" operator="containsText" text="LM">
      <formula>NOT(ISERROR(SEARCH("LM",AH23)))</formula>
    </cfRule>
    <cfRule type="containsText" dxfId="26319" priority="1334" operator="containsText" text="CM">
      <formula>NOT(ISERROR(SEARCH("CM",AH23)))</formula>
    </cfRule>
    <cfRule type="containsText" dxfId="26318" priority="1335" operator="containsText" text="RM">
      <formula>NOT(ISERROR(SEARCH("RM",AH23)))</formula>
    </cfRule>
    <cfRule type="containsText" dxfId="26317" priority="1336" operator="containsText" text="CDM">
      <formula>NOT(ISERROR(SEARCH("CDM",AH23)))</formula>
    </cfRule>
    <cfRule type="containsText" dxfId="26316" priority="1337" operator="containsText" text="LWB">
      <formula>NOT(ISERROR(SEARCH("LWB",AH23)))</formula>
    </cfRule>
    <cfRule type="containsText" dxfId="26315" priority="1338" operator="containsText" text="RWB">
      <formula>NOT(ISERROR(SEARCH("RWB",AH23)))</formula>
    </cfRule>
    <cfRule type="containsText" dxfId="26314" priority="1339" operator="containsText" text="RB">
      <formula>NOT(ISERROR(SEARCH("RB",AH23)))</formula>
    </cfRule>
    <cfRule type="containsText" dxfId="26313" priority="1340" operator="containsText" text="CB">
      <formula>NOT(ISERROR(SEARCH("CB",AH23)))</formula>
    </cfRule>
    <cfRule type="containsText" dxfId="26312" priority="1341" operator="containsText" text="LB">
      <formula>NOT(ISERROR(SEARCH("LB",AH23)))</formula>
    </cfRule>
    <cfRule type="containsText" dxfId="26311" priority="1342" operator="containsText" text="GK">
      <formula>NOT(ISERROR(SEARCH("GK",AH23)))</formula>
    </cfRule>
  </conditionalFormatting>
  <conditionalFormatting sqref="AH23:AI23">
    <cfRule type="cellIs" dxfId="26310" priority="1319" operator="between">
      <formula>30</formula>
      <formula>39</formula>
    </cfRule>
    <cfRule type="cellIs" dxfId="26309" priority="1320" operator="between">
      <formula>90</formula>
      <formula>99</formula>
    </cfRule>
    <cfRule type="cellIs" dxfId="26308" priority="1321" operator="between">
      <formula>40</formula>
      <formula>49</formula>
    </cfRule>
    <cfRule type="cellIs" dxfId="26307" priority="1322" operator="between">
      <formula>50</formula>
      <formula>59</formula>
    </cfRule>
    <cfRule type="cellIs" dxfId="26306" priority="1323" operator="between">
      <formula>60</formula>
      <formula>69</formula>
    </cfRule>
    <cfRule type="cellIs" dxfId="26305" priority="1324" operator="between">
      <formula>70</formula>
      <formula>79</formula>
    </cfRule>
    <cfRule type="cellIs" dxfId="26304" priority="1325" operator="between">
      <formula>80</formula>
      <formula>89</formula>
    </cfRule>
  </conditionalFormatting>
  <conditionalFormatting sqref="AF21">
    <cfRule type="containsText" dxfId="26303" priority="1303" operator="containsText" text="RW">
      <formula>NOT(ISERROR(SEARCH("RW",AF21)))</formula>
    </cfRule>
    <cfRule type="containsText" dxfId="26302" priority="1304" operator="containsText" text="LW">
      <formula>NOT(ISERROR(SEARCH("LW",AF21)))</formula>
    </cfRule>
    <cfRule type="containsText" dxfId="26301" priority="1305" operator="containsText" text="LF">
      <formula>NOT(ISERROR(SEARCH("LF",AF21)))</formula>
    </cfRule>
    <cfRule type="containsText" dxfId="26300" priority="1306" operator="containsText" text="CF">
      <formula>NOT(ISERROR(SEARCH("CF",AF21)))</formula>
    </cfRule>
    <cfRule type="containsText" dxfId="26299" priority="1307" operator="containsText" text="CF">
      <formula>NOT(ISERROR(SEARCH("CF",AF21)))</formula>
    </cfRule>
    <cfRule type="containsText" dxfId="26298" priority="1308" operator="containsText" text="CAM">
      <formula>NOT(ISERROR(SEARCH("CAM",AF21)))</formula>
    </cfRule>
    <cfRule type="containsText" dxfId="26297" priority="1309" operator="containsText" text="LM">
      <formula>NOT(ISERROR(SEARCH("LM",AF21)))</formula>
    </cfRule>
    <cfRule type="containsText" dxfId="26296" priority="1310" operator="containsText" text="CM">
      <formula>NOT(ISERROR(SEARCH("CM",AF21)))</formula>
    </cfRule>
    <cfRule type="containsText" dxfId="26295" priority="1311" operator="containsText" text="RM">
      <formula>NOT(ISERROR(SEARCH("RM",AF21)))</formula>
    </cfRule>
    <cfRule type="containsText" dxfId="26294" priority="1312" operator="containsText" text="CDM">
      <formula>NOT(ISERROR(SEARCH("CDM",AF21)))</formula>
    </cfRule>
    <cfRule type="containsText" dxfId="26293" priority="1313" operator="containsText" text="LWB">
      <formula>NOT(ISERROR(SEARCH("LWB",AF21)))</formula>
    </cfRule>
    <cfRule type="containsText" dxfId="26292" priority="1314" operator="containsText" text="RWB">
      <formula>NOT(ISERROR(SEARCH("RWB",AF21)))</formula>
    </cfRule>
    <cfRule type="containsText" dxfId="26291" priority="1315" operator="containsText" text="RB">
      <formula>NOT(ISERROR(SEARCH("RB",AF21)))</formula>
    </cfRule>
    <cfRule type="containsText" dxfId="26290" priority="1316" operator="containsText" text="CB">
      <formula>NOT(ISERROR(SEARCH("CB",AF21)))</formula>
    </cfRule>
    <cfRule type="containsText" dxfId="26289" priority="1317" operator="containsText" text="LB">
      <formula>NOT(ISERROR(SEARCH("LB",AF21)))</formula>
    </cfRule>
    <cfRule type="containsText" dxfId="26288" priority="1318" operator="containsText" text="GK">
      <formula>NOT(ISERROR(SEARCH("GK",AF21)))</formula>
    </cfRule>
  </conditionalFormatting>
  <conditionalFormatting sqref="AG21">
    <cfRule type="containsText" dxfId="26287" priority="1286" operator="containsText" text="ST">
      <formula>NOT(ISERROR(SEARCH("ST",AG21)))</formula>
    </cfRule>
    <cfRule type="containsText" dxfId="26286" priority="1287" operator="containsText" text="RW">
      <formula>NOT(ISERROR(SEARCH("RW",AG21)))</formula>
    </cfRule>
    <cfRule type="containsText" dxfId="26285" priority="1288" operator="containsText" text="LW">
      <formula>NOT(ISERROR(SEARCH("LW",AG21)))</formula>
    </cfRule>
    <cfRule type="containsText" dxfId="26284" priority="1289" operator="containsText" text="LF">
      <formula>NOT(ISERROR(SEARCH("LF",AG21)))</formula>
    </cfRule>
    <cfRule type="containsText" dxfId="26283" priority="1290" operator="containsText" text="CF">
      <formula>NOT(ISERROR(SEARCH("CF",AG21)))</formula>
    </cfRule>
    <cfRule type="containsText" dxfId="26282" priority="1291" operator="containsText" text="CF">
      <formula>NOT(ISERROR(SEARCH("CF",AG21)))</formula>
    </cfRule>
    <cfRule type="containsText" dxfId="26281" priority="1292" operator="containsText" text="CAM">
      <formula>NOT(ISERROR(SEARCH("CAM",AG21)))</formula>
    </cfRule>
    <cfRule type="containsText" dxfId="26280" priority="1293" operator="containsText" text="LM">
      <formula>NOT(ISERROR(SEARCH("LM",AG21)))</formula>
    </cfRule>
    <cfRule type="containsText" dxfId="26279" priority="1294" operator="containsText" text="CM">
      <formula>NOT(ISERROR(SEARCH("CM",AG21)))</formula>
    </cfRule>
    <cfRule type="containsText" dxfId="26278" priority="1295" operator="containsText" text="RM">
      <formula>NOT(ISERROR(SEARCH("RM",AG21)))</formula>
    </cfRule>
    <cfRule type="containsText" dxfId="26277" priority="1296" operator="containsText" text="CDM">
      <formula>NOT(ISERROR(SEARCH("CDM",AG21)))</formula>
    </cfRule>
    <cfRule type="containsText" dxfId="26276" priority="1297" operator="containsText" text="LWB">
      <formula>NOT(ISERROR(SEARCH("LWB",AG21)))</formula>
    </cfRule>
    <cfRule type="containsText" dxfId="26275" priority="1298" operator="containsText" text="RWB">
      <formula>NOT(ISERROR(SEARCH("RWB",AG21)))</formula>
    </cfRule>
    <cfRule type="containsText" dxfId="26274" priority="1299" operator="containsText" text="RB">
      <formula>NOT(ISERROR(SEARCH("RB",AG21)))</formula>
    </cfRule>
    <cfRule type="containsText" dxfId="26273" priority="1300" operator="containsText" text="CB">
      <formula>NOT(ISERROR(SEARCH("CB",AG21)))</formula>
    </cfRule>
    <cfRule type="containsText" dxfId="26272" priority="1301" operator="containsText" text="LB">
      <formula>NOT(ISERROR(SEARCH("LB",AG21)))</formula>
    </cfRule>
    <cfRule type="containsText" dxfId="26271" priority="1302" operator="containsText" text="GK">
      <formula>NOT(ISERROR(SEARCH("GK",AG21)))</formula>
    </cfRule>
  </conditionalFormatting>
  <conditionalFormatting sqref="AG22">
    <cfRule type="containsText" dxfId="26270" priority="1269" operator="containsText" text="ST">
      <formula>NOT(ISERROR(SEARCH("ST",AG22)))</formula>
    </cfRule>
    <cfRule type="containsText" dxfId="26269" priority="1270" operator="containsText" text="RW">
      <formula>NOT(ISERROR(SEARCH("RW",AG22)))</formula>
    </cfRule>
    <cfRule type="containsText" dxfId="26268" priority="1271" operator="containsText" text="LW">
      <formula>NOT(ISERROR(SEARCH("LW",AG22)))</formula>
    </cfRule>
    <cfRule type="containsText" dxfId="26267" priority="1272" operator="containsText" text="LF">
      <formula>NOT(ISERROR(SEARCH("LF",AG22)))</formula>
    </cfRule>
    <cfRule type="containsText" dxfId="26266" priority="1273" operator="containsText" text="CF">
      <formula>NOT(ISERROR(SEARCH("CF",AG22)))</formula>
    </cfRule>
    <cfRule type="containsText" dxfId="26265" priority="1274" operator="containsText" text="CF">
      <formula>NOT(ISERROR(SEARCH("CF",AG22)))</formula>
    </cfRule>
    <cfRule type="containsText" dxfId="26264" priority="1275" operator="containsText" text="CAM">
      <formula>NOT(ISERROR(SEARCH("CAM",AG22)))</formula>
    </cfRule>
    <cfRule type="containsText" dxfId="26263" priority="1276" operator="containsText" text="LM">
      <formula>NOT(ISERROR(SEARCH("LM",AG22)))</formula>
    </cfRule>
    <cfRule type="containsText" dxfId="26262" priority="1277" operator="containsText" text="CM">
      <formula>NOT(ISERROR(SEARCH("CM",AG22)))</formula>
    </cfRule>
    <cfRule type="containsText" dxfId="26261" priority="1278" operator="containsText" text="RM">
      <formula>NOT(ISERROR(SEARCH("RM",AG22)))</formula>
    </cfRule>
    <cfRule type="containsText" dxfId="26260" priority="1279" operator="containsText" text="CDM">
      <formula>NOT(ISERROR(SEARCH("CDM",AG22)))</formula>
    </cfRule>
    <cfRule type="containsText" dxfId="26259" priority="1280" operator="containsText" text="LWB">
      <formula>NOT(ISERROR(SEARCH("LWB",AG22)))</formula>
    </cfRule>
    <cfRule type="containsText" dxfId="26258" priority="1281" operator="containsText" text="RWB">
      <formula>NOT(ISERROR(SEARCH("RWB",AG22)))</formula>
    </cfRule>
    <cfRule type="containsText" dxfId="26257" priority="1282" operator="containsText" text="RB">
      <formula>NOT(ISERROR(SEARCH("RB",AG22)))</formula>
    </cfRule>
    <cfRule type="containsText" dxfId="26256" priority="1283" operator="containsText" text="CB">
      <formula>NOT(ISERROR(SEARCH("CB",AG22)))</formula>
    </cfRule>
    <cfRule type="containsText" dxfId="26255" priority="1284" operator="containsText" text="LB">
      <formula>NOT(ISERROR(SEARCH("LB",AG22)))</formula>
    </cfRule>
    <cfRule type="containsText" dxfId="26254" priority="1285" operator="containsText" text="GK">
      <formula>NOT(ISERROR(SEARCH("GK",AG22)))</formula>
    </cfRule>
  </conditionalFormatting>
  <conditionalFormatting sqref="AG22">
    <cfRule type="containsText" dxfId="26253" priority="1252" operator="containsText" text="ST">
      <formula>NOT(ISERROR(SEARCH("ST",AG22)))</formula>
    </cfRule>
    <cfRule type="containsText" dxfId="26252" priority="1253" operator="containsText" text="RW">
      <formula>NOT(ISERROR(SEARCH("RW",AG22)))</formula>
    </cfRule>
    <cfRule type="containsText" dxfId="26251" priority="1254" operator="containsText" text="LW">
      <formula>NOT(ISERROR(SEARCH("LW",AG22)))</formula>
    </cfRule>
    <cfRule type="containsText" dxfId="26250" priority="1255" operator="containsText" text="LF">
      <formula>NOT(ISERROR(SEARCH("LF",AG22)))</formula>
    </cfRule>
    <cfRule type="containsText" dxfId="26249" priority="1256" operator="containsText" text="CF">
      <formula>NOT(ISERROR(SEARCH("CF",AG22)))</formula>
    </cfRule>
    <cfRule type="containsText" dxfId="26248" priority="1257" operator="containsText" text="CF">
      <formula>NOT(ISERROR(SEARCH("CF",AG22)))</formula>
    </cfRule>
    <cfRule type="containsText" dxfId="26247" priority="1258" operator="containsText" text="CAM">
      <formula>NOT(ISERROR(SEARCH("CAM",AG22)))</formula>
    </cfRule>
    <cfRule type="containsText" dxfId="26246" priority="1259" operator="containsText" text="LM">
      <formula>NOT(ISERROR(SEARCH("LM",AG22)))</formula>
    </cfRule>
    <cfRule type="containsText" dxfId="26245" priority="1260" operator="containsText" text="CM">
      <formula>NOT(ISERROR(SEARCH("CM",AG22)))</formula>
    </cfRule>
    <cfRule type="containsText" dxfId="26244" priority="1261" operator="containsText" text="RM">
      <formula>NOT(ISERROR(SEARCH("RM",AG22)))</formula>
    </cfRule>
    <cfRule type="containsText" dxfId="26243" priority="1262" operator="containsText" text="CDM">
      <formula>NOT(ISERROR(SEARCH("CDM",AG22)))</formula>
    </cfRule>
    <cfRule type="containsText" dxfId="26242" priority="1263" operator="containsText" text="LWB">
      <formula>NOT(ISERROR(SEARCH("LWB",AG22)))</formula>
    </cfRule>
    <cfRule type="containsText" dxfId="26241" priority="1264" operator="containsText" text="RWB">
      <formula>NOT(ISERROR(SEARCH("RWB",AG22)))</formula>
    </cfRule>
    <cfRule type="containsText" dxfId="26240" priority="1265" operator="containsText" text="RB">
      <formula>NOT(ISERROR(SEARCH("RB",AG22)))</formula>
    </cfRule>
    <cfRule type="containsText" dxfId="26239" priority="1266" operator="containsText" text="CB">
      <formula>NOT(ISERROR(SEARCH("CB",AG22)))</formula>
    </cfRule>
    <cfRule type="containsText" dxfId="26238" priority="1267" operator="containsText" text="LB">
      <formula>NOT(ISERROR(SEARCH("LB",AG22)))</formula>
    </cfRule>
    <cfRule type="containsText" dxfId="26237" priority="1268" operator="containsText" text="GK">
      <formula>NOT(ISERROR(SEARCH("GK",AG22)))</formula>
    </cfRule>
  </conditionalFormatting>
  <conditionalFormatting sqref="AF32">
    <cfRule type="containsText" dxfId="26236" priority="1236" operator="containsText" text="RW">
      <formula>NOT(ISERROR(SEARCH("RW",AF32)))</formula>
    </cfRule>
    <cfRule type="containsText" dxfId="26235" priority="1237" operator="containsText" text="LW">
      <formula>NOT(ISERROR(SEARCH("LW",AF32)))</formula>
    </cfRule>
    <cfRule type="containsText" dxfId="26234" priority="1238" operator="containsText" text="LF">
      <formula>NOT(ISERROR(SEARCH("LF",AF32)))</formula>
    </cfRule>
    <cfRule type="containsText" dxfId="26233" priority="1239" operator="containsText" text="CF">
      <formula>NOT(ISERROR(SEARCH("CF",AF32)))</formula>
    </cfRule>
    <cfRule type="containsText" dxfId="26232" priority="1240" operator="containsText" text="CF">
      <formula>NOT(ISERROR(SEARCH("CF",AF32)))</formula>
    </cfRule>
    <cfRule type="containsText" dxfId="26231" priority="1241" operator="containsText" text="CAM">
      <formula>NOT(ISERROR(SEARCH("CAM",AF32)))</formula>
    </cfRule>
    <cfRule type="containsText" dxfId="26230" priority="1242" operator="containsText" text="LM">
      <formula>NOT(ISERROR(SEARCH("LM",AF32)))</formula>
    </cfRule>
    <cfRule type="containsText" dxfId="26229" priority="1243" operator="containsText" text="CM">
      <formula>NOT(ISERROR(SEARCH("CM",AF32)))</formula>
    </cfRule>
    <cfRule type="containsText" dxfId="26228" priority="1244" operator="containsText" text="RM">
      <formula>NOT(ISERROR(SEARCH("RM",AF32)))</formula>
    </cfRule>
    <cfRule type="containsText" dxfId="26227" priority="1245" operator="containsText" text="CDM">
      <formula>NOT(ISERROR(SEARCH("CDM",AF32)))</formula>
    </cfRule>
    <cfRule type="containsText" dxfId="26226" priority="1246" operator="containsText" text="LWB">
      <formula>NOT(ISERROR(SEARCH("LWB",AF32)))</formula>
    </cfRule>
    <cfRule type="containsText" dxfId="26225" priority="1247" operator="containsText" text="RWB">
      <formula>NOT(ISERROR(SEARCH("RWB",AF32)))</formula>
    </cfRule>
    <cfRule type="containsText" dxfId="26224" priority="1248" operator="containsText" text="RB">
      <formula>NOT(ISERROR(SEARCH("RB",AF32)))</formula>
    </cfRule>
    <cfRule type="containsText" dxfId="26223" priority="1249" operator="containsText" text="CB">
      <formula>NOT(ISERROR(SEARCH("CB",AF32)))</formula>
    </cfRule>
    <cfRule type="containsText" dxfId="26222" priority="1250" operator="containsText" text="LB">
      <formula>NOT(ISERROR(SEARCH("LB",AF32)))</formula>
    </cfRule>
    <cfRule type="containsText" dxfId="26221" priority="1251" operator="containsText" text="GK">
      <formula>NOT(ISERROR(SEARCH("GK",AF32)))</formula>
    </cfRule>
  </conditionalFormatting>
  <conditionalFormatting sqref="AG32">
    <cfRule type="containsText" dxfId="26220" priority="1219" operator="containsText" text="ST">
      <formula>NOT(ISERROR(SEARCH("ST",AG32)))</formula>
    </cfRule>
    <cfRule type="containsText" dxfId="26219" priority="1220" operator="containsText" text="RW">
      <formula>NOT(ISERROR(SEARCH("RW",AG32)))</formula>
    </cfRule>
    <cfRule type="containsText" dxfId="26218" priority="1221" operator="containsText" text="LW">
      <formula>NOT(ISERROR(SEARCH("LW",AG32)))</formula>
    </cfRule>
    <cfRule type="containsText" dxfId="26217" priority="1222" operator="containsText" text="LF">
      <formula>NOT(ISERROR(SEARCH("LF",AG32)))</formula>
    </cfRule>
    <cfRule type="containsText" dxfId="26216" priority="1223" operator="containsText" text="CF">
      <formula>NOT(ISERROR(SEARCH("CF",AG32)))</formula>
    </cfRule>
    <cfRule type="containsText" dxfId="26215" priority="1224" operator="containsText" text="CF">
      <formula>NOT(ISERROR(SEARCH("CF",AG32)))</formula>
    </cfRule>
    <cfRule type="containsText" dxfId="26214" priority="1225" operator="containsText" text="CAM">
      <formula>NOT(ISERROR(SEARCH("CAM",AG32)))</formula>
    </cfRule>
    <cfRule type="containsText" dxfId="26213" priority="1226" operator="containsText" text="LM">
      <formula>NOT(ISERROR(SEARCH("LM",AG32)))</formula>
    </cfRule>
    <cfRule type="containsText" dxfId="26212" priority="1227" operator="containsText" text="CM">
      <formula>NOT(ISERROR(SEARCH("CM",AG32)))</formula>
    </cfRule>
    <cfRule type="containsText" dxfId="26211" priority="1228" operator="containsText" text="RM">
      <formula>NOT(ISERROR(SEARCH("RM",AG32)))</formula>
    </cfRule>
    <cfRule type="containsText" dxfId="26210" priority="1229" operator="containsText" text="CDM">
      <formula>NOT(ISERROR(SEARCH("CDM",AG32)))</formula>
    </cfRule>
    <cfRule type="containsText" dxfId="26209" priority="1230" operator="containsText" text="LWB">
      <formula>NOT(ISERROR(SEARCH("LWB",AG32)))</formula>
    </cfRule>
    <cfRule type="containsText" dxfId="26208" priority="1231" operator="containsText" text="RWB">
      <formula>NOT(ISERROR(SEARCH("RWB",AG32)))</formula>
    </cfRule>
    <cfRule type="containsText" dxfId="26207" priority="1232" operator="containsText" text="RB">
      <formula>NOT(ISERROR(SEARCH("RB",AG32)))</formula>
    </cfRule>
    <cfRule type="containsText" dxfId="26206" priority="1233" operator="containsText" text="CB">
      <formula>NOT(ISERROR(SEARCH("CB",AG32)))</formula>
    </cfRule>
    <cfRule type="containsText" dxfId="26205" priority="1234" operator="containsText" text="LB">
      <formula>NOT(ISERROR(SEARCH("LB",AG32)))</formula>
    </cfRule>
    <cfRule type="containsText" dxfId="26204" priority="1235" operator="containsText" text="GK">
      <formula>NOT(ISERROR(SEARCH("GK",AG32)))</formula>
    </cfRule>
  </conditionalFormatting>
  <conditionalFormatting sqref="AG23">
    <cfRule type="containsText" dxfId="26203" priority="1202" operator="containsText" text="ST">
      <formula>NOT(ISERROR(SEARCH("ST",AG23)))</formula>
    </cfRule>
    <cfRule type="containsText" dxfId="26202" priority="1203" operator="containsText" text="RW">
      <formula>NOT(ISERROR(SEARCH("RW",AG23)))</formula>
    </cfRule>
    <cfRule type="containsText" dxfId="26201" priority="1204" operator="containsText" text="LW">
      <formula>NOT(ISERROR(SEARCH("LW",AG23)))</formula>
    </cfRule>
    <cfRule type="containsText" dxfId="26200" priority="1205" operator="containsText" text="LF">
      <formula>NOT(ISERROR(SEARCH("LF",AG23)))</formula>
    </cfRule>
    <cfRule type="containsText" dxfId="26199" priority="1206" operator="containsText" text="CF">
      <formula>NOT(ISERROR(SEARCH("CF",AG23)))</formula>
    </cfRule>
    <cfRule type="containsText" dxfId="26198" priority="1207" operator="containsText" text="CF">
      <formula>NOT(ISERROR(SEARCH("CF",AG23)))</formula>
    </cfRule>
    <cfRule type="containsText" dxfId="26197" priority="1208" operator="containsText" text="CAM">
      <formula>NOT(ISERROR(SEARCH("CAM",AG23)))</formula>
    </cfRule>
    <cfRule type="containsText" dxfId="26196" priority="1209" operator="containsText" text="LM">
      <formula>NOT(ISERROR(SEARCH("LM",AG23)))</formula>
    </cfRule>
    <cfRule type="containsText" dxfId="26195" priority="1210" operator="containsText" text="CM">
      <formula>NOT(ISERROR(SEARCH("CM",AG23)))</formula>
    </cfRule>
    <cfRule type="containsText" dxfId="26194" priority="1211" operator="containsText" text="RM">
      <formula>NOT(ISERROR(SEARCH("RM",AG23)))</formula>
    </cfRule>
    <cfRule type="containsText" dxfId="26193" priority="1212" operator="containsText" text="CDM">
      <formula>NOT(ISERROR(SEARCH("CDM",AG23)))</formula>
    </cfRule>
    <cfRule type="containsText" dxfId="26192" priority="1213" operator="containsText" text="LWB">
      <formula>NOT(ISERROR(SEARCH("LWB",AG23)))</formula>
    </cfRule>
    <cfRule type="containsText" dxfId="26191" priority="1214" operator="containsText" text="RWB">
      <formula>NOT(ISERROR(SEARCH("RWB",AG23)))</formula>
    </cfRule>
    <cfRule type="containsText" dxfId="26190" priority="1215" operator="containsText" text="RB">
      <formula>NOT(ISERROR(SEARCH("RB",AG23)))</formula>
    </cfRule>
    <cfRule type="containsText" dxfId="26189" priority="1216" operator="containsText" text="CB">
      <formula>NOT(ISERROR(SEARCH("CB",AG23)))</formula>
    </cfRule>
    <cfRule type="containsText" dxfId="26188" priority="1217" operator="containsText" text="LB">
      <formula>NOT(ISERROR(SEARCH("LB",AG23)))</formula>
    </cfRule>
    <cfRule type="containsText" dxfId="26187" priority="1218" operator="containsText" text="GK">
      <formula>NOT(ISERROR(SEARCH("GK",AG23)))</formula>
    </cfRule>
  </conditionalFormatting>
  <conditionalFormatting sqref="AG24">
    <cfRule type="containsText" dxfId="26186" priority="1185" operator="containsText" text="ST">
      <formula>NOT(ISERROR(SEARCH("ST",AG24)))</formula>
    </cfRule>
    <cfRule type="containsText" dxfId="26185" priority="1186" operator="containsText" text="RW">
      <formula>NOT(ISERROR(SEARCH("RW",AG24)))</formula>
    </cfRule>
    <cfRule type="containsText" dxfId="26184" priority="1187" operator="containsText" text="LW">
      <formula>NOT(ISERROR(SEARCH("LW",AG24)))</formula>
    </cfRule>
    <cfRule type="containsText" dxfId="26183" priority="1188" operator="containsText" text="LF">
      <formula>NOT(ISERROR(SEARCH("LF",AG24)))</formula>
    </cfRule>
    <cfRule type="containsText" dxfId="26182" priority="1189" operator="containsText" text="CF">
      <formula>NOT(ISERROR(SEARCH("CF",AG24)))</formula>
    </cfRule>
    <cfRule type="containsText" dxfId="26181" priority="1190" operator="containsText" text="CF">
      <formula>NOT(ISERROR(SEARCH("CF",AG24)))</formula>
    </cfRule>
    <cfRule type="containsText" dxfId="26180" priority="1191" operator="containsText" text="CAM">
      <formula>NOT(ISERROR(SEARCH("CAM",AG24)))</formula>
    </cfRule>
    <cfRule type="containsText" dxfId="26179" priority="1192" operator="containsText" text="LM">
      <formula>NOT(ISERROR(SEARCH("LM",AG24)))</formula>
    </cfRule>
    <cfRule type="containsText" dxfId="26178" priority="1193" operator="containsText" text="CM">
      <formula>NOT(ISERROR(SEARCH("CM",AG24)))</formula>
    </cfRule>
    <cfRule type="containsText" dxfId="26177" priority="1194" operator="containsText" text="RM">
      <formula>NOT(ISERROR(SEARCH("RM",AG24)))</formula>
    </cfRule>
    <cfRule type="containsText" dxfId="26176" priority="1195" operator="containsText" text="CDM">
      <formula>NOT(ISERROR(SEARCH("CDM",AG24)))</formula>
    </cfRule>
    <cfRule type="containsText" dxfId="26175" priority="1196" operator="containsText" text="LWB">
      <formula>NOT(ISERROR(SEARCH("LWB",AG24)))</formula>
    </cfRule>
    <cfRule type="containsText" dxfId="26174" priority="1197" operator="containsText" text="RWB">
      <formula>NOT(ISERROR(SEARCH("RWB",AG24)))</formula>
    </cfRule>
    <cfRule type="containsText" dxfId="26173" priority="1198" operator="containsText" text="RB">
      <formula>NOT(ISERROR(SEARCH("RB",AG24)))</formula>
    </cfRule>
    <cfRule type="containsText" dxfId="26172" priority="1199" operator="containsText" text="CB">
      <formula>NOT(ISERROR(SEARCH("CB",AG24)))</formula>
    </cfRule>
    <cfRule type="containsText" dxfId="26171" priority="1200" operator="containsText" text="LB">
      <formula>NOT(ISERROR(SEARCH("LB",AG24)))</formula>
    </cfRule>
    <cfRule type="containsText" dxfId="26170" priority="1201" operator="containsText" text="GK">
      <formula>NOT(ISERROR(SEARCH("GK",AG24)))</formula>
    </cfRule>
  </conditionalFormatting>
  <conditionalFormatting sqref="AG23">
    <cfRule type="containsText" dxfId="26169" priority="1168" operator="containsText" text="ST">
      <formula>NOT(ISERROR(SEARCH("ST",AG23)))</formula>
    </cfRule>
    <cfRule type="containsText" dxfId="26168" priority="1169" operator="containsText" text="RW">
      <formula>NOT(ISERROR(SEARCH("RW",AG23)))</formula>
    </cfRule>
    <cfRule type="containsText" dxfId="26167" priority="1170" operator="containsText" text="LW">
      <formula>NOT(ISERROR(SEARCH("LW",AG23)))</formula>
    </cfRule>
    <cfRule type="containsText" dxfId="26166" priority="1171" operator="containsText" text="LF">
      <formula>NOT(ISERROR(SEARCH("LF",AG23)))</formula>
    </cfRule>
    <cfRule type="containsText" dxfId="26165" priority="1172" operator="containsText" text="CF">
      <formula>NOT(ISERROR(SEARCH("CF",AG23)))</formula>
    </cfRule>
    <cfRule type="containsText" dxfId="26164" priority="1173" operator="containsText" text="CF">
      <formula>NOT(ISERROR(SEARCH("CF",AG23)))</formula>
    </cfRule>
    <cfRule type="containsText" dxfId="26163" priority="1174" operator="containsText" text="CAM">
      <formula>NOT(ISERROR(SEARCH("CAM",AG23)))</formula>
    </cfRule>
    <cfRule type="containsText" dxfId="26162" priority="1175" operator="containsText" text="LM">
      <formula>NOT(ISERROR(SEARCH("LM",AG23)))</formula>
    </cfRule>
    <cfRule type="containsText" dxfId="26161" priority="1176" operator="containsText" text="CM">
      <formula>NOT(ISERROR(SEARCH("CM",AG23)))</formula>
    </cfRule>
    <cfRule type="containsText" dxfId="26160" priority="1177" operator="containsText" text="RM">
      <formula>NOT(ISERROR(SEARCH("RM",AG23)))</formula>
    </cfRule>
    <cfRule type="containsText" dxfId="26159" priority="1178" operator="containsText" text="CDM">
      <formula>NOT(ISERROR(SEARCH("CDM",AG23)))</formula>
    </cfRule>
    <cfRule type="containsText" dxfId="26158" priority="1179" operator="containsText" text="LWB">
      <formula>NOT(ISERROR(SEARCH("LWB",AG23)))</formula>
    </cfRule>
    <cfRule type="containsText" dxfId="26157" priority="1180" operator="containsText" text="RWB">
      <formula>NOT(ISERROR(SEARCH("RWB",AG23)))</formula>
    </cfRule>
    <cfRule type="containsText" dxfId="26156" priority="1181" operator="containsText" text="RB">
      <formula>NOT(ISERROR(SEARCH("RB",AG23)))</formula>
    </cfRule>
    <cfRule type="containsText" dxfId="26155" priority="1182" operator="containsText" text="CB">
      <formula>NOT(ISERROR(SEARCH("CB",AG23)))</formula>
    </cfRule>
    <cfRule type="containsText" dxfId="26154" priority="1183" operator="containsText" text="LB">
      <formula>NOT(ISERROR(SEARCH("LB",AG23)))</formula>
    </cfRule>
    <cfRule type="containsText" dxfId="26153" priority="1184" operator="containsText" text="GK">
      <formula>NOT(ISERROR(SEARCH("GK",AG23)))</formula>
    </cfRule>
  </conditionalFormatting>
  <conditionalFormatting sqref="AG24">
    <cfRule type="containsText" dxfId="26152" priority="1151" operator="containsText" text="ST">
      <formula>NOT(ISERROR(SEARCH("ST",AG24)))</formula>
    </cfRule>
    <cfRule type="containsText" dxfId="26151" priority="1152" operator="containsText" text="RW">
      <formula>NOT(ISERROR(SEARCH("RW",AG24)))</formula>
    </cfRule>
    <cfRule type="containsText" dxfId="26150" priority="1153" operator="containsText" text="LW">
      <formula>NOT(ISERROR(SEARCH("LW",AG24)))</formula>
    </cfRule>
    <cfRule type="containsText" dxfId="26149" priority="1154" operator="containsText" text="LF">
      <formula>NOT(ISERROR(SEARCH("LF",AG24)))</formula>
    </cfRule>
    <cfRule type="containsText" dxfId="26148" priority="1155" operator="containsText" text="CF">
      <formula>NOT(ISERROR(SEARCH("CF",AG24)))</formula>
    </cfRule>
    <cfRule type="containsText" dxfId="26147" priority="1156" operator="containsText" text="CF">
      <formula>NOT(ISERROR(SEARCH("CF",AG24)))</formula>
    </cfRule>
    <cfRule type="containsText" dxfId="26146" priority="1157" operator="containsText" text="CAM">
      <formula>NOT(ISERROR(SEARCH("CAM",AG24)))</formula>
    </cfRule>
    <cfRule type="containsText" dxfId="26145" priority="1158" operator="containsText" text="LM">
      <formula>NOT(ISERROR(SEARCH("LM",AG24)))</formula>
    </cfRule>
    <cfRule type="containsText" dxfId="26144" priority="1159" operator="containsText" text="CM">
      <formula>NOT(ISERROR(SEARCH("CM",AG24)))</formula>
    </cfRule>
    <cfRule type="containsText" dxfId="26143" priority="1160" operator="containsText" text="RM">
      <formula>NOT(ISERROR(SEARCH("RM",AG24)))</formula>
    </cfRule>
    <cfRule type="containsText" dxfId="26142" priority="1161" operator="containsText" text="CDM">
      <formula>NOT(ISERROR(SEARCH("CDM",AG24)))</formula>
    </cfRule>
    <cfRule type="containsText" dxfId="26141" priority="1162" operator="containsText" text="LWB">
      <formula>NOT(ISERROR(SEARCH("LWB",AG24)))</formula>
    </cfRule>
    <cfRule type="containsText" dxfId="26140" priority="1163" operator="containsText" text="RWB">
      <formula>NOT(ISERROR(SEARCH("RWB",AG24)))</formula>
    </cfRule>
    <cfRule type="containsText" dxfId="26139" priority="1164" operator="containsText" text="RB">
      <formula>NOT(ISERROR(SEARCH("RB",AG24)))</formula>
    </cfRule>
    <cfRule type="containsText" dxfId="26138" priority="1165" operator="containsText" text="CB">
      <formula>NOT(ISERROR(SEARCH("CB",AG24)))</formula>
    </cfRule>
    <cfRule type="containsText" dxfId="26137" priority="1166" operator="containsText" text="LB">
      <formula>NOT(ISERROR(SEARCH("LB",AG24)))</formula>
    </cfRule>
    <cfRule type="containsText" dxfId="26136" priority="1167" operator="containsText" text="GK">
      <formula>NOT(ISERROR(SEARCH("GK",AG24)))</formula>
    </cfRule>
  </conditionalFormatting>
  <conditionalFormatting sqref="AF25">
    <cfRule type="containsText" dxfId="26135" priority="1135" operator="containsText" text="RW">
      <formula>NOT(ISERROR(SEARCH("RW",AF25)))</formula>
    </cfRule>
    <cfRule type="containsText" dxfId="26134" priority="1136" operator="containsText" text="LW">
      <formula>NOT(ISERROR(SEARCH("LW",AF25)))</formula>
    </cfRule>
    <cfRule type="containsText" dxfId="26133" priority="1137" operator="containsText" text="LF">
      <formula>NOT(ISERROR(SEARCH("LF",AF25)))</formula>
    </cfRule>
    <cfRule type="containsText" dxfId="26132" priority="1138" operator="containsText" text="CF">
      <formula>NOT(ISERROR(SEARCH("CF",AF25)))</formula>
    </cfRule>
    <cfRule type="containsText" dxfId="26131" priority="1139" operator="containsText" text="CF">
      <formula>NOT(ISERROR(SEARCH("CF",AF25)))</formula>
    </cfRule>
    <cfRule type="containsText" dxfId="26130" priority="1140" operator="containsText" text="CAM">
      <formula>NOT(ISERROR(SEARCH("CAM",AF25)))</formula>
    </cfRule>
    <cfRule type="containsText" dxfId="26129" priority="1141" operator="containsText" text="LM">
      <formula>NOT(ISERROR(SEARCH("LM",AF25)))</formula>
    </cfRule>
    <cfRule type="containsText" dxfId="26128" priority="1142" operator="containsText" text="CM">
      <formula>NOT(ISERROR(SEARCH("CM",AF25)))</formula>
    </cfRule>
    <cfRule type="containsText" dxfId="26127" priority="1143" operator="containsText" text="RM">
      <formula>NOT(ISERROR(SEARCH("RM",AF25)))</formula>
    </cfRule>
    <cfRule type="containsText" dxfId="26126" priority="1144" operator="containsText" text="CDM">
      <formula>NOT(ISERROR(SEARCH("CDM",AF25)))</formula>
    </cfRule>
    <cfRule type="containsText" dxfId="26125" priority="1145" operator="containsText" text="LWB">
      <formula>NOT(ISERROR(SEARCH("LWB",AF25)))</formula>
    </cfRule>
    <cfRule type="containsText" dxfId="26124" priority="1146" operator="containsText" text="RWB">
      <formula>NOT(ISERROR(SEARCH("RWB",AF25)))</formula>
    </cfRule>
    <cfRule type="containsText" dxfId="26123" priority="1147" operator="containsText" text="RB">
      <formula>NOT(ISERROR(SEARCH("RB",AF25)))</formula>
    </cfRule>
    <cfRule type="containsText" dxfId="26122" priority="1148" operator="containsText" text="CB">
      <formula>NOT(ISERROR(SEARCH("CB",AF25)))</formula>
    </cfRule>
    <cfRule type="containsText" dxfId="26121" priority="1149" operator="containsText" text="LB">
      <formula>NOT(ISERROR(SEARCH("LB",AF25)))</formula>
    </cfRule>
    <cfRule type="containsText" dxfId="26120" priority="1150" operator="containsText" text="GK">
      <formula>NOT(ISERROR(SEARCH("GK",AF25)))</formula>
    </cfRule>
  </conditionalFormatting>
  <conditionalFormatting sqref="AG25">
    <cfRule type="containsText" dxfId="26119" priority="1118" operator="containsText" text="ST">
      <formula>NOT(ISERROR(SEARCH("ST",AG25)))</formula>
    </cfRule>
    <cfRule type="containsText" dxfId="26118" priority="1119" operator="containsText" text="RW">
      <formula>NOT(ISERROR(SEARCH("RW",AG25)))</formula>
    </cfRule>
    <cfRule type="containsText" dxfId="26117" priority="1120" operator="containsText" text="LW">
      <formula>NOT(ISERROR(SEARCH("LW",AG25)))</formula>
    </cfRule>
    <cfRule type="containsText" dxfId="26116" priority="1121" operator="containsText" text="LF">
      <formula>NOT(ISERROR(SEARCH("LF",AG25)))</formula>
    </cfRule>
    <cfRule type="containsText" dxfId="26115" priority="1122" operator="containsText" text="CF">
      <formula>NOT(ISERROR(SEARCH("CF",AG25)))</formula>
    </cfRule>
    <cfRule type="containsText" dxfId="26114" priority="1123" operator="containsText" text="CF">
      <formula>NOT(ISERROR(SEARCH("CF",AG25)))</formula>
    </cfRule>
    <cfRule type="containsText" dxfId="26113" priority="1124" operator="containsText" text="CAM">
      <formula>NOT(ISERROR(SEARCH("CAM",AG25)))</formula>
    </cfRule>
    <cfRule type="containsText" dxfId="26112" priority="1125" operator="containsText" text="LM">
      <formula>NOT(ISERROR(SEARCH("LM",AG25)))</formula>
    </cfRule>
    <cfRule type="containsText" dxfId="26111" priority="1126" operator="containsText" text="CM">
      <formula>NOT(ISERROR(SEARCH("CM",AG25)))</formula>
    </cfRule>
    <cfRule type="containsText" dxfId="26110" priority="1127" operator="containsText" text="RM">
      <formula>NOT(ISERROR(SEARCH("RM",AG25)))</formula>
    </cfRule>
    <cfRule type="containsText" dxfId="26109" priority="1128" operator="containsText" text="CDM">
      <formula>NOT(ISERROR(SEARCH("CDM",AG25)))</formula>
    </cfRule>
    <cfRule type="containsText" dxfId="26108" priority="1129" operator="containsText" text="LWB">
      <formula>NOT(ISERROR(SEARCH("LWB",AG25)))</formula>
    </cfRule>
    <cfRule type="containsText" dxfId="26107" priority="1130" operator="containsText" text="RWB">
      <formula>NOT(ISERROR(SEARCH("RWB",AG25)))</formula>
    </cfRule>
    <cfRule type="containsText" dxfId="26106" priority="1131" operator="containsText" text="RB">
      <formula>NOT(ISERROR(SEARCH("RB",AG25)))</formula>
    </cfRule>
    <cfRule type="containsText" dxfId="26105" priority="1132" operator="containsText" text="CB">
      <formula>NOT(ISERROR(SEARCH("CB",AG25)))</formula>
    </cfRule>
    <cfRule type="containsText" dxfId="26104" priority="1133" operator="containsText" text="LB">
      <formula>NOT(ISERROR(SEARCH("LB",AG25)))</formula>
    </cfRule>
    <cfRule type="containsText" dxfId="26103" priority="1134" operator="containsText" text="GK">
      <formula>NOT(ISERROR(SEARCH("GK",AG25)))</formula>
    </cfRule>
  </conditionalFormatting>
  <conditionalFormatting sqref="AG29">
    <cfRule type="containsText" dxfId="26102" priority="1101" operator="containsText" text="ST">
      <formula>NOT(ISERROR(SEARCH("ST",AG29)))</formula>
    </cfRule>
    <cfRule type="containsText" dxfId="26101" priority="1102" operator="containsText" text="RW">
      <formula>NOT(ISERROR(SEARCH("RW",AG29)))</formula>
    </cfRule>
    <cfRule type="containsText" dxfId="26100" priority="1103" operator="containsText" text="LW">
      <formula>NOT(ISERROR(SEARCH("LW",AG29)))</formula>
    </cfRule>
    <cfRule type="containsText" dxfId="26099" priority="1104" operator="containsText" text="LF">
      <formula>NOT(ISERROR(SEARCH("LF",AG29)))</formula>
    </cfRule>
    <cfRule type="containsText" dxfId="26098" priority="1105" operator="containsText" text="CF">
      <formula>NOT(ISERROR(SEARCH("CF",AG29)))</formula>
    </cfRule>
    <cfRule type="containsText" dxfId="26097" priority="1106" operator="containsText" text="CF">
      <formula>NOT(ISERROR(SEARCH("CF",AG29)))</formula>
    </cfRule>
    <cfRule type="containsText" dxfId="26096" priority="1107" operator="containsText" text="CAM">
      <formula>NOT(ISERROR(SEARCH("CAM",AG29)))</formula>
    </cfRule>
    <cfRule type="containsText" dxfId="26095" priority="1108" operator="containsText" text="LM">
      <formula>NOT(ISERROR(SEARCH("LM",AG29)))</formula>
    </cfRule>
    <cfRule type="containsText" dxfId="26094" priority="1109" operator="containsText" text="CM">
      <formula>NOT(ISERROR(SEARCH("CM",AG29)))</formula>
    </cfRule>
    <cfRule type="containsText" dxfId="26093" priority="1110" operator="containsText" text="RM">
      <formula>NOT(ISERROR(SEARCH("RM",AG29)))</formula>
    </cfRule>
    <cfRule type="containsText" dxfId="26092" priority="1111" operator="containsText" text="CDM">
      <formula>NOT(ISERROR(SEARCH("CDM",AG29)))</formula>
    </cfRule>
    <cfRule type="containsText" dxfId="26091" priority="1112" operator="containsText" text="LWB">
      <formula>NOT(ISERROR(SEARCH("LWB",AG29)))</formula>
    </cfRule>
    <cfRule type="containsText" dxfId="26090" priority="1113" operator="containsText" text="RWB">
      <formula>NOT(ISERROR(SEARCH("RWB",AG29)))</formula>
    </cfRule>
    <cfRule type="containsText" dxfId="26089" priority="1114" operator="containsText" text="RB">
      <formula>NOT(ISERROR(SEARCH("RB",AG29)))</formula>
    </cfRule>
    <cfRule type="containsText" dxfId="26088" priority="1115" operator="containsText" text="CB">
      <formula>NOT(ISERROR(SEARCH("CB",AG29)))</formula>
    </cfRule>
    <cfRule type="containsText" dxfId="26087" priority="1116" operator="containsText" text="LB">
      <formula>NOT(ISERROR(SEARCH("LB",AG29)))</formula>
    </cfRule>
    <cfRule type="containsText" dxfId="26086" priority="1117" operator="containsText" text="GK">
      <formula>NOT(ISERROR(SEARCH("GK",AG29)))</formula>
    </cfRule>
  </conditionalFormatting>
  <conditionalFormatting sqref="AG29">
    <cfRule type="containsText" dxfId="26085" priority="1084" operator="containsText" text="ST">
      <formula>NOT(ISERROR(SEARCH("ST",AG29)))</formula>
    </cfRule>
    <cfRule type="containsText" dxfId="26084" priority="1085" operator="containsText" text="RW">
      <formula>NOT(ISERROR(SEARCH("RW",AG29)))</formula>
    </cfRule>
    <cfRule type="containsText" dxfId="26083" priority="1086" operator="containsText" text="LW">
      <formula>NOT(ISERROR(SEARCH("LW",AG29)))</formula>
    </cfRule>
    <cfRule type="containsText" dxfId="26082" priority="1087" operator="containsText" text="LF">
      <formula>NOT(ISERROR(SEARCH("LF",AG29)))</formula>
    </cfRule>
    <cfRule type="containsText" dxfId="26081" priority="1088" operator="containsText" text="CF">
      <formula>NOT(ISERROR(SEARCH("CF",AG29)))</formula>
    </cfRule>
    <cfRule type="containsText" dxfId="26080" priority="1089" operator="containsText" text="CF">
      <formula>NOT(ISERROR(SEARCH("CF",AG29)))</formula>
    </cfRule>
    <cfRule type="containsText" dxfId="26079" priority="1090" operator="containsText" text="CAM">
      <formula>NOT(ISERROR(SEARCH("CAM",AG29)))</formula>
    </cfRule>
    <cfRule type="containsText" dxfId="26078" priority="1091" operator="containsText" text="LM">
      <formula>NOT(ISERROR(SEARCH("LM",AG29)))</formula>
    </cfRule>
    <cfRule type="containsText" dxfId="26077" priority="1092" operator="containsText" text="CM">
      <formula>NOT(ISERROR(SEARCH("CM",AG29)))</formula>
    </cfRule>
    <cfRule type="containsText" dxfId="26076" priority="1093" operator="containsText" text="RM">
      <formula>NOT(ISERROR(SEARCH("RM",AG29)))</formula>
    </cfRule>
    <cfRule type="containsText" dxfId="26075" priority="1094" operator="containsText" text="CDM">
      <formula>NOT(ISERROR(SEARCH("CDM",AG29)))</formula>
    </cfRule>
    <cfRule type="containsText" dxfId="26074" priority="1095" operator="containsText" text="LWB">
      <formula>NOT(ISERROR(SEARCH("LWB",AG29)))</formula>
    </cfRule>
    <cfRule type="containsText" dxfId="26073" priority="1096" operator="containsText" text="RWB">
      <formula>NOT(ISERROR(SEARCH("RWB",AG29)))</formula>
    </cfRule>
    <cfRule type="containsText" dxfId="26072" priority="1097" operator="containsText" text="RB">
      <formula>NOT(ISERROR(SEARCH("RB",AG29)))</formula>
    </cfRule>
    <cfRule type="containsText" dxfId="26071" priority="1098" operator="containsText" text="CB">
      <formula>NOT(ISERROR(SEARCH("CB",AG29)))</formula>
    </cfRule>
    <cfRule type="containsText" dxfId="26070" priority="1099" operator="containsText" text="LB">
      <formula>NOT(ISERROR(SEARCH("LB",AG29)))</formula>
    </cfRule>
    <cfRule type="containsText" dxfId="26069" priority="1100" operator="containsText" text="GK">
      <formula>NOT(ISERROR(SEARCH("GK",AG29)))</formula>
    </cfRule>
  </conditionalFormatting>
  <conditionalFormatting sqref="AG28">
    <cfRule type="containsText" dxfId="26068" priority="1067" operator="containsText" text="ST">
      <formula>NOT(ISERROR(SEARCH("ST",AG28)))</formula>
    </cfRule>
    <cfRule type="containsText" dxfId="26067" priority="1068" operator="containsText" text="RW">
      <formula>NOT(ISERROR(SEARCH("RW",AG28)))</formula>
    </cfRule>
    <cfRule type="containsText" dxfId="26066" priority="1069" operator="containsText" text="LW">
      <formula>NOT(ISERROR(SEARCH("LW",AG28)))</formula>
    </cfRule>
    <cfRule type="containsText" dxfId="26065" priority="1070" operator="containsText" text="LF">
      <formula>NOT(ISERROR(SEARCH("LF",AG28)))</formula>
    </cfRule>
    <cfRule type="containsText" dxfId="26064" priority="1071" operator="containsText" text="CF">
      <formula>NOT(ISERROR(SEARCH("CF",AG28)))</formula>
    </cfRule>
    <cfRule type="containsText" dxfId="26063" priority="1072" operator="containsText" text="CF">
      <formula>NOT(ISERROR(SEARCH("CF",AG28)))</formula>
    </cfRule>
    <cfRule type="containsText" dxfId="26062" priority="1073" operator="containsText" text="CAM">
      <formula>NOT(ISERROR(SEARCH("CAM",AG28)))</formula>
    </cfRule>
    <cfRule type="containsText" dxfId="26061" priority="1074" operator="containsText" text="LM">
      <formula>NOT(ISERROR(SEARCH("LM",AG28)))</formula>
    </cfRule>
    <cfRule type="containsText" dxfId="26060" priority="1075" operator="containsText" text="CM">
      <formula>NOT(ISERROR(SEARCH("CM",AG28)))</formula>
    </cfRule>
    <cfRule type="containsText" dxfId="26059" priority="1076" operator="containsText" text="RM">
      <formula>NOT(ISERROR(SEARCH("RM",AG28)))</formula>
    </cfRule>
    <cfRule type="containsText" dxfId="26058" priority="1077" operator="containsText" text="CDM">
      <formula>NOT(ISERROR(SEARCH("CDM",AG28)))</formula>
    </cfRule>
    <cfRule type="containsText" dxfId="26057" priority="1078" operator="containsText" text="LWB">
      <formula>NOT(ISERROR(SEARCH("LWB",AG28)))</formula>
    </cfRule>
    <cfRule type="containsText" dxfId="26056" priority="1079" operator="containsText" text="RWB">
      <formula>NOT(ISERROR(SEARCH("RWB",AG28)))</formula>
    </cfRule>
    <cfRule type="containsText" dxfId="26055" priority="1080" operator="containsText" text="RB">
      <formula>NOT(ISERROR(SEARCH("RB",AG28)))</formula>
    </cfRule>
    <cfRule type="containsText" dxfId="26054" priority="1081" operator="containsText" text="CB">
      <formula>NOT(ISERROR(SEARCH("CB",AG28)))</formula>
    </cfRule>
    <cfRule type="containsText" dxfId="26053" priority="1082" operator="containsText" text="LB">
      <formula>NOT(ISERROR(SEARCH("LB",AG28)))</formula>
    </cfRule>
    <cfRule type="containsText" dxfId="26052" priority="1083" operator="containsText" text="GK">
      <formula>NOT(ISERROR(SEARCH("GK",AG28)))</formula>
    </cfRule>
  </conditionalFormatting>
  <conditionalFormatting sqref="AG30">
    <cfRule type="containsText" dxfId="26051" priority="1050" operator="containsText" text="ST">
      <formula>NOT(ISERROR(SEARCH("ST",AG30)))</formula>
    </cfRule>
    <cfRule type="containsText" dxfId="26050" priority="1051" operator="containsText" text="RW">
      <formula>NOT(ISERROR(SEARCH("RW",AG30)))</formula>
    </cfRule>
    <cfRule type="containsText" dxfId="26049" priority="1052" operator="containsText" text="LW">
      <formula>NOT(ISERROR(SEARCH("LW",AG30)))</formula>
    </cfRule>
    <cfRule type="containsText" dxfId="26048" priority="1053" operator="containsText" text="LF">
      <formula>NOT(ISERROR(SEARCH("LF",AG30)))</formula>
    </cfRule>
    <cfRule type="containsText" dxfId="26047" priority="1054" operator="containsText" text="CF">
      <formula>NOT(ISERROR(SEARCH("CF",AG30)))</formula>
    </cfRule>
    <cfRule type="containsText" dxfId="26046" priority="1055" operator="containsText" text="CF">
      <formula>NOT(ISERROR(SEARCH("CF",AG30)))</formula>
    </cfRule>
    <cfRule type="containsText" dxfId="26045" priority="1056" operator="containsText" text="CAM">
      <formula>NOT(ISERROR(SEARCH("CAM",AG30)))</formula>
    </cfRule>
    <cfRule type="containsText" dxfId="26044" priority="1057" operator="containsText" text="LM">
      <formula>NOT(ISERROR(SEARCH("LM",AG30)))</formula>
    </cfRule>
    <cfRule type="containsText" dxfId="26043" priority="1058" operator="containsText" text="CM">
      <formula>NOT(ISERROR(SEARCH("CM",AG30)))</formula>
    </cfRule>
    <cfRule type="containsText" dxfId="26042" priority="1059" operator="containsText" text="RM">
      <formula>NOT(ISERROR(SEARCH("RM",AG30)))</formula>
    </cfRule>
    <cfRule type="containsText" dxfId="26041" priority="1060" operator="containsText" text="CDM">
      <formula>NOT(ISERROR(SEARCH("CDM",AG30)))</formula>
    </cfRule>
    <cfRule type="containsText" dxfId="26040" priority="1061" operator="containsText" text="LWB">
      <formula>NOT(ISERROR(SEARCH("LWB",AG30)))</formula>
    </cfRule>
    <cfRule type="containsText" dxfId="26039" priority="1062" operator="containsText" text="RWB">
      <formula>NOT(ISERROR(SEARCH("RWB",AG30)))</formula>
    </cfRule>
    <cfRule type="containsText" dxfId="26038" priority="1063" operator="containsText" text="RB">
      <formula>NOT(ISERROR(SEARCH("RB",AG30)))</formula>
    </cfRule>
    <cfRule type="containsText" dxfId="26037" priority="1064" operator="containsText" text="CB">
      <formula>NOT(ISERROR(SEARCH("CB",AG30)))</formula>
    </cfRule>
    <cfRule type="containsText" dxfId="26036" priority="1065" operator="containsText" text="LB">
      <formula>NOT(ISERROR(SEARCH("LB",AG30)))</formula>
    </cfRule>
    <cfRule type="containsText" dxfId="26035" priority="1066" operator="containsText" text="GK">
      <formula>NOT(ISERROR(SEARCH("GK",AG30)))</formula>
    </cfRule>
  </conditionalFormatting>
  <conditionalFormatting sqref="AG31">
    <cfRule type="containsText" dxfId="26034" priority="1033" operator="containsText" text="ST">
      <formula>NOT(ISERROR(SEARCH("ST",AG31)))</formula>
    </cfRule>
    <cfRule type="containsText" dxfId="26033" priority="1034" operator="containsText" text="RW">
      <formula>NOT(ISERROR(SEARCH("RW",AG31)))</formula>
    </cfRule>
    <cfRule type="containsText" dxfId="26032" priority="1035" operator="containsText" text="LW">
      <formula>NOT(ISERROR(SEARCH("LW",AG31)))</formula>
    </cfRule>
    <cfRule type="containsText" dxfId="26031" priority="1036" operator="containsText" text="LF">
      <formula>NOT(ISERROR(SEARCH("LF",AG31)))</formula>
    </cfRule>
    <cfRule type="containsText" dxfId="26030" priority="1037" operator="containsText" text="CF">
      <formula>NOT(ISERROR(SEARCH("CF",AG31)))</formula>
    </cfRule>
    <cfRule type="containsText" dxfId="26029" priority="1038" operator="containsText" text="CF">
      <formula>NOT(ISERROR(SEARCH("CF",AG31)))</formula>
    </cfRule>
    <cfRule type="containsText" dxfId="26028" priority="1039" operator="containsText" text="CAM">
      <formula>NOT(ISERROR(SEARCH("CAM",AG31)))</formula>
    </cfRule>
    <cfRule type="containsText" dxfId="26027" priority="1040" operator="containsText" text="LM">
      <formula>NOT(ISERROR(SEARCH("LM",AG31)))</formula>
    </cfRule>
    <cfRule type="containsText" dxfId="26026" priority="1041" operator="containsText" text="CM">
      <formula>NOT(ISERROR(SEARCH("CM",AG31)))</formula>
    </cfRule>
    <cfRule type="containsText" dxfId="26025" priority="1042" operator="containsText" text="RM">
      <formula>NOT(ISERROR(SEARCH("RM",AG31)))</formula>
    </cfRule>
    <cfRule type="containsText" dxfId="26024" priority="1043" operator="containsText" text="CDM">
      <formula>NOT(ISERROR(SEARCH("CDM",AG31)))</formula>
    </cfRule>
    <cfRule type="containsText" dxfId="26023" priority="1044" operator="containsText" text="LWB">
      <formula>NOT(ISERROR(SEARCH("LWB",AG31)))</formula>
    </cfRule>
    <cfRule type="containsText" dxfId="26022" priority="1045" operator="containsText" text="RWB">
      <formula>NOT(ISERROR(SEARCH("RWB",AG31)))</formula>
    </cfRule>
    <cfRule type="containsText" dxfId="26021" priority="1046" operator="containsText" text="RB">
      <formula>NOT(ISERROR(SEARCH("RB",AG31)))</formula>
    </cfRule>
    <cfRule type="containsText" dxfId="26020" priority="1047" operator="containsText" text="CB">
      <formula>NOT(ISERROR(SEARCH("CB",AG31)))</formula>
    </cfRule>
    <cfRule type="containsText" dxfId="26019" priority="1048" operator="containsText" text="LB">
      <formula>NOT(ISERROR(SEARCH("LB",AG31)))</formula>
    </cfRule>
    <cfRule type="containsText" dxfId="26018" priority="1049" operator="containsText" text="GK">
      <formula>NOT(ISERROR(SEARCH("GK",AG31)))</formula>
    </cfRule>
  </conditionalFormatting>
  <conditionalFormatting sqref="AF34">
    <cfRule type="containsText" dxfId="26017" priority="1017" operator="containsText" text="RW">
      <formula>NOT(ISERROR(SEARCH("RW",AF34)))</formula>
    </cfRule>
    <cfRule type="containsText" dxfId="26016" priority="1018" operator="containsText" text="LW">
      <formula>NOT(ISERROR(SEARCH("LW",AF34)))</formula>
    </cfRule>
    <cfRule type="containsText" dxfId="26015" priority="1019" operator="containsText" text="LF">
      <formula>NOT(ISERROR(SEARCH("LF",AF34)))</formula>
    </cfRule>
    <cfRule type="containsText" dxfId="26014" priority="1020" operator="containsText" text="CF">
      <formula>NOT(ISERROR(SEARCH("CF",AF34)))</formula>
    </cfRule>
    <cfRule type="containsText" dxfId="26013" priority="1021" operator="containsText" text="CF">
      <formula>NOT(ISERROR(SEARCH("CF",AF34)))</formula>
    </cfRule>
    <cfRule type="containsText" dxfId="26012" priority="1022" operator="containsText" text="CAM">
      <formula>NOT(ISERROR(SEARCH("CAM",AF34)))</formula>
    </cfRule>
    <cfRule type="containsText" dxfId="26011" priority="1023" operator="containsText" text="LM">
      <formula>NOT(ISERROR(SEARCH("LM",AF34)))</formula>
    </cfRule>
    <cfRule type="containsText" dxfId="26010" priority="1024" operator="containsText" text="CM">
      <formula>NOT(ISERROR(SEARCH("CM",AF34)))</formula>
    </cfRule>
    <cfRule type="containsText" dxfId="26009" priority="1025" operator="containsText" text="RM">
      <formula>NOT(ISERROR(SEARCH("RM",AF34)))</formula>
    </cfRule>
    <cfRule type="containsText" dxfId="26008" priority="1026" operator="containsText" text="CDM">
      <formula>NOT(ISERROR(SEARCH("CDM",AF34)))</formula>
    </cfRule>
    <cfRule type="containsText" dxfId="26007" priority="1027" operator="containsText" text="LWB">
      <formula>NOT(ISERROR(SEARCH("LWB",AF34)))</formula>
    </cfRule>
    <cfRule type="containsText" dxfId="26006" priority="1028" operator="containsText" text="RWB">
      <formula>NOT(ISERROR(SEARCH("RWB",AF34)))</formula>
    </cfRule>
    <cfRule type="containsText" dxfId="26005" priority="1029" operator="containsText" text="RB">
      <formula>NOT(ISERROR(SEARCH("RB",AF34)))</formula>
    </cfRule>
    <cfRule type="containsText" dxfId="26004" priority="1030" operator="containsText" text="CB">
      <formula>NOT(ISERROR(SEARCH("CB",AF34)))</formula>
    </cfRule>
    <cfRule type="containsText" dxfId="26003" priority="1031" operator="containsText" text="LB">
      <formula>NOT(ISERROR(SEARCH("LB",AF34)))</formula>
    </cfRule>
    <cfRule type="containsText" dxfId="26002" priority="1032" operator="containsText" text="GK">
      <formula>NOT(ISERROR(SEARCH("GK",AF34)))</formula>
    </cfRule>
  </conditionalFormatting>
  <conditionalFormatting sqref="AG34">
    <cfRule type="containsText" dxfId="26001" priority="1000" operator="containsText" text="ST">
      <formula>NOT(ISERROR(SEARCH("ST",AG34)))</formula>
    </cfRule>
    <cfRule type="containsText" dxfId="26000" priority="1001" operator="containsText" text="RW">
      <formula>NOT(ISERROR(SEARCH("RW",AG34)))</formula>
    </cfRule>
    <cfRule type="containsText" dxfId="25999" priority="1002" operator="containsText" text="LW">
      <formula>NOT(ISERROR(SEARCH("LW",AG34)))</formula>
    </cfRule>
    <cfRule type="containsText" dxfId="25998" priority="1003" operator="containsText" text="LF">
      <formula>NOT(ISERROR(SEARCH("LF",AG34)))</formula>
    </cfRule>
    <cfRule type="containsText" dxfId="25997" priority="1004" operator="containsText" text="CF">
      <formula>NOT(ISERROR(SEARCH("CF",AG34)))</formula>
    </cfRule>
    <cfRule type="containsText" dxfId="25996" priority="1005" operator="containsText" text="CF">
      <formula>NOT(ISERROR(SEARCH("CF",AG34)))</formula>
    </cfRule>
    <cfRule type="containsText" dxfId="25995" priority="1006" operator="containsText" text="CAM">
      <formula>NOT(ISERROR(SEARCH("CAM",AG34)))</formula>
    </cfRule>
    <cfRule type="containsText" dxfId="25994" priority="1007" operator="containsText" text="LM">
      <formula>NOT(ISERROR(SEARCH("LM",AG34)))</formula>
    </cfRule>
    <cfRule type="containsText" dxfId="25993" priority="1008" operator="containsText" text="CM">
      <formula>NOT(ISERROR(SEARCH("CM",AG34)))</formula>
    </cfRule>
    <cfRule type="containsText" dxfId="25992" priority="1009" operator="containsText" text="RM">
      <formula>NOT(ISERROR(SEARCH("RM",AG34)))</formula>
    </cfRule>
    <cfRule type="containsText" dxfId="25991" priority="1010" operator="containsText" text="CDM">
      <formula>NOT(ISERROR(SEARCH("CDM",AG34)))</formula>
    </cfRule>
    <cfRule type="containsText" dxfId="25990" priority="1011" operator="containsText" text="LWB">
      <formula>NOT(ISERROR(SEARCH("LWB",AG34)))</formula>
    </cfRule>
    <cfRule type="containsText" dxfId="25989" priority="1012" operator="containsText" text="RWB">
      <formula>NOT(ISERROR(SEARCH("RWB",AG34)))</formula>
    </cfRule>
    <cfRule type="containsText" dxfId="25988" priority="1013" operator="containsText" text="RB">
      <formula>NOT(ISERROR(SEARCH("RB",AG34)))</formula>
    </cfRule>
    <cfRule type="containsText" dxfId="25987" priority="1014" operator="containsText" text="CB">
      <formula>NOT(ISERROR(SEARCH("CB",AG34)))</formula>
    </cfRule>
    <cfRule type="containsText" dxfId="25986" priority="1015" operator="containsText" text="LB">
      <formula>NOT(ISERROR(SEARCH("LB",AG34)))</formula>
    </cfRule>
    <cfRule type="containsText" dxfId="25985" priority="1016" operator="containsText" text="GK">
      <formula>NOT(ISERROR(SEARCH("GK",AG34)))</formula>
    </cfRule>
  </conditionalFormatting>
  <conditionalFormatting sqref="AF32">
    <cfRule type="containsText" dxfId="25984" priority="984" operator="containsText" text="RW">
      <formula>NOT(ISERROR(SEARCH("RW",AF32)))</formula>
    </cfRule>
    <cfRule type="containsText" dxfId="25983" priority="985" operator="containsText" text="LW">
      <formula>NOT(ISERROR(SEARCH("LW",AF32)))</formula>
    </cfRule>
    <cfRule type="containsText" dxfId="25982" priority="986" operator="containsText" text="LF">
      <formula>NOT(ISERROR(SEARCH("LF",AF32)))</formula>
    </cfRule>
    <cfRule type="containsText" dxfId="25981" priority="987" operator="containsText" text="CF">
      <formula>NOT(ISERROR(SEARCH("CF",AF32)))</formula>
    </cfRule>
    <cfRule type="containsText" dxfId="25980" priority="988" operator="containsText" text="CF">
      <formula>NOT(ISERROR(SEARCH("CF",AF32)))</formula>
    </cfRule>
    <cfRule type="containsText" dxfId="25979" priority="989" operator="containsText" text="CAM">
      <formula>NOT(ISERROR(SEARCH("CAM",AF32)))</formula>
    </cfRule>
    <cfRule type="containsText" dxfId="25978" priority="990" operator="containsText" text="LM">
      <formula>NOT(ISERROR(SEARCH("LM",AF32)))</formula>
    </cfRule>
    <cfRule type="containsText" dxfId="25977" priority="991" operator="containsText" text="CM">
      <formula>NOT(ISERROR(SEARCH("CM",AF32)))</formula>
    </cfRule>
    <cfRule type="containsText" dxfId="25976" priority="992" operator="containsText" text="RM">
      <formula>NOT(ISERROR(SEARCH("RM",AF32)))</formula>
    </cfRule>
    <cfRule type="containsText" dxfId="25975" priority="993" operator="containsText" text="CDM">
      <formula>NOT(ISERROR(SEARCH("CDM",AF32)))</formula>
    </cfRule>
    <cfRule type="containsText" dxfId="25974" priority="994" operator="containsText" text="LWB">
      <formula>NOT(ISERROR(SEARCH("LWB",AF32)))</formula>
    </cfRule>
    <cfRule type="containsText" dxfId="25973" priority="995" operator="containsText" text="RWB">
      <formula>NOT(ISERROR(SEARCH("RWB",AF32)))</formula>
    </cfRule>
    <cfRule type="containsText" dxfId="25972" priority="996" operator="containsText" text="RB">
      <formula>NOT(ISERROR(SEARCH("RB",AF32)))</formula>
    </cfRule>
    <cfRule type="containsText" dxfId="25971" priority="997" operator="containsText" text="CB">
      <formula>NOT(ISERROR(SEARCH("CB",AF32)))</formula>
    </cfRule>
    <cfRule type="containsText" dxfId="25970" priority="998" operator="containsText" text="LB">
      <formula>NOT(ISERROR(SEARCH("LB",AF32)))</formula>
    </cfRule>
    <cfRule type="containsText" dxfId="25969" priority="999" operator="containsText" text="GK">
      <formula>NOT(ISERROR(SEARCH("GK",AF32)))</formula>
    </cfRule>
  </conditionalFormatting>
  <conditionalFormatting sqref="AG32">
    <cfRule type="containsText" dxfId="25968" priority="967" operator="containsText" text="ST">
      <formula>NOT(ISERROR(SEARCH("ST",AG32)))</formula>
    </cfRule>
    <cfRule type="containsText" dxfId="25967" priority="968" operator="containsText" text="RW">
      <formula>NOT(ISERROR(SEARCH("RW",AG32)))</formula>
    </cfRule>
    <cfRule type="containsText" dxfId="25966" priority="969" operator="containsText" text="LW">
      <formula>NOT(ISERROR(SEARCH("LW",AG32)))</formula>
    </cfRule>
    <cfRule type="containsText" dxfId="25965" priority="970" operator="containsText" text="LF">
      <formula>NOT(ISERROR(SEARCH("LF",AG32)))</formula>
    </cfRule>
    <cfRule type="containsText" dxfId="25964" priority="971" operator="containsText" text="CF">
      <formula>NOT(ISERROR(SEARCH("CF",AG32)))</formula>
    </cfRule>
    <cfRule type="containsText" dxfId="25963" priority="972" operator="containsText" text="CF">
      <formula>NOT(ISERROR(SEARCH("CF",AG32)))</formula>
    </cfRule>
    <cfRule type="containsText" dxfId="25962" priority="973" operator="containsText" text="CAM">
      <formula>NOT(ISERROR(SEARCH("CAM",AG32)))</formula>
    </cfRule>
    <cfRule type="containsText" dxfId="25961" priority="974" operator="containsText" text="LM">
      <formula>NOT(ISERROR(SEARCH("LM",AG32)))</formula>
    </cfRule>
    <cfRule type="containsText" dxfId="25960" priority="975" operator="containsText" text="CM">
      <formula>NOT(ISERROR(SEARCH("CM",AG32)))</formula>
    </cfRule>
    <cfRule type="containsText" dxfId="25959" priority="976" operator="containsText" text="RM">
      <formula>NOT(ISERROR(SEARCH("RM",AG32)))</formula>
    </cfRule>
    <cfRule type="containsText" dxfId="25958" priority="977" operator="containsText" text="CDM">
      <formula>NOT(ISERROR(SEARCH("CDM",AG32)))</formula>
    </cfRule>
    <cfRule type="containsText" dxfId="25957" priority="978" operator="containsText" text="LWB">
      <formula>NOT(ISERROR(SEARCH("LWB",AG32)))</formula>
    </cfRule>
    <cfRule type="containsText" dxfId="25956" priority="979" operator="containsText" text="RWB">
      <formula>NOT(ISERROR(SEARCH("RWB",AG32)))</formula>
    </cfRule>
    <cfRule type="containsText" dxfId="25955" priority="980" operator="containsText" text="RB">
      <formula>NOT(ISERROR(SEARCH("RB",AG32)))</formula>
    </cfRule>
    <cfRule type="containsText" dxfId="25954" priority="981" operator="containsText" text="CB">
      <formula>NOT(ISERROR(SEARCH("CB",AG32)))</formula>
    </cfRule>
    <cfRule type="containsText" dxfId="25953" priority="982" operator="containsText" text="LB">
      <formula>NOT(ISERROR(SEARCH("LB",AG32)))</formula>
    </cfRule>
    <cfRule type="containsText" dxfId="25952" priority="983" operator="containsText" text="GK">
      <formula>NOT(ISERROR(SEARCH("GK",AG32)))</formula>
    </cfRule>
  </conditionalFormatting>
  <conditionalFormatting sqref="AG31">
    <cfRule type="containsText" dxfId="25951" priority="950" operator="containsText" text="ST">
      <formula>NOT(ISERROR(SEARCH("ST",AG31)))</formula>
    </cfRule>
    <cfRule type="containsText" dxfId="25950" priority="951" operator="containsText" text="RW">
      <formula>NOT(ISERROR(SEARCH("RW",AG31)))</formula>
    </cfRule>
    <cfRule type="containsText" dxfId="25949" priority="952" operator="containsText" text="LW">
      <formula>NOT(ISERROR(SEARCH("LW",AG31)))</formula>
    </cfRule>
    <cfRule type="containsText" dxfId="25948" priority="953" operator="containsText" text="LF">
      <formula>NOT(ISERROR(SEARCH("LF",AG31)))</formula>
    </cfRule>
    <cfRule type="containsText" dxfId="25947" priority="954" operator="containsText" text="CF">
      <formula>NOT(ISERROR(SEARCH("CF",AG31)))</formula>
    </cfRule>
    <cfRule type="containsText" dxfId="25946" priority="955" operator="containsText" text="CF">
      <formula>NOT(ISERROR(SEARCH("CF",AG31)))</formula>
    </cfRule>
    <cfRule type="containsText" dxfId="25945" priority="956" operator="containsText" text="CAM">
      <formula>NOT(ISERROR(SEARCH("CAM",AG31)))</formula>
    </cfRule>
    <cfRule type="containsText" dxfId="25944" priority="957" operator="containsText" text="LM">
      <formula>NOT(ISERROR(SEARCH("LM",AG31)))</formula>
    </cfRule>
    <cfRule type="containsText" dxfId="25943" priority="958" operator="containsText" text="CM">
      <formula>NOT(ISERROR(SEARCH("CM",AG31)))</formula>
    </cfRule>
    <cfRule type="containsText" dxfId="25942" priority="959" operator="containsText" text="RM">
      <formula>NOT(ISERROR(SEARCH("RM",AG31)))</formula>
    </cfRule>
    <cfRule type="containsText" dxfId="25941" priority="960" operator="containsText" text="CDM">
      <formula>NOT(ISERROR(SEARCH("CDM",AG31)))</formula>
    </cfRule>
    <cfRule type="containsText" dxfId="25940" priority="961" operator="containsText" text="LWB">
      <formula>NOT(ISERROR(SEARCH("LWB",AG31)))</formula>
    </cfRule>
    <cfRule type="containsText" dxfId="25939" priority="962" operator="containsText" text="RWB">
      <formula>NOT(ISERROR(SEARCH("RWB",AG31)))</formula>
    </cfRule>
    <cfRule type="containsText" dxfId="25938" priority="963" operator="containsText" text="RB">
      <formula>NOT(ISERROR(SEARCH("RB",AG31)))</formula>
    </cfRule>
    <cfRule type="containsText" dxfId="25937" priority="964" operator="containsText" text="CB">
      <formula>NOT(ISERROR(SEARCH("CB",AG31)))</formula>
    </cfRule>
    <cfRule type="containsText" dxfId="25936" priority="965" operator="containsText" text="LB">
      <formula>NOT(ISERROR(SEARCH("LB",AG31)))</formula>
    </cfRule>
    <cfRule type="containsText" dxfId="25935" priority="966" operator="containsText" text="GK">
      <formula>NOT(ISERROR(SEARCH("GK",AG31)))</formula>
    </cfRule>
  </conditionalFormatting>
  <conditionalFormatting sqref="AF34">
    <cfRule type="containsText" dxfId="25934" priority="934" operator="containsText" text="RW">
      <formula>NOT(ISERROR(SEARCH("RW",AF34)))</formula>
    </cfRule>
    <cfRule type="containsText" dxfId="25933" priority="935" operator="containsText" text="LW">
      <formula>NOT(ISERROR(SEARCH("LW",AF34)))</formula>
    </cfRule>
    <cfRule type="containsText" dxfId="25932" priority="936" operator="containsText" text="LF">
      <formula>NOT(ISERROR(SEARCH("LF",AF34)))</formula>
    </cfRule>
    <cfRule type="containsText" dxfId="25931" priority="937" operator="containsText" text="CF">
      <formula>NOT(ISERROR(SEARCH("CF",AF34)))</formula>
    </cfRule>
    <cfRule type="containsText" dxfId="25930" priority="938" operator="containsText" text="CF">
      <formula>NOT(ISERROR(SEARCH("CF",AF34)))</formula>
    </cfRule>
    <cfRule type="containsText" dxfId="25929" priority="939" operator="containsText" text="CAM">
      <formula>NOT(ISERROR(SEARCH("CAM",AF34)))</formula>
    </cfRule>
    <cfRule type="containsText" dxfId="25928" priority="940" operator="containsText" text="LM">
      <formula>NOT(ISERROR(SEARCH("LM",AF34)))</formula>
    </cfRule>
    <cfRule type="containsText" dxfId="25927" priority="941" operator="containsText" text="CM">
      <formula>NOT(ISERROR(SEARCH("CM",AF34)))</formula>
    </cfRule>
    <cfRule type="containsText" dxfId="25926" priority="942" operator="containsText" text="RM">
      <formula>NOT(ISERROR(SEARCH("RM",AF34)))</formula>
    </cfRule>
    <cfRule type="containsText" dxfId="25925" priority="943" operator="containsText" text="CDM">
      <formula>NOT(ISERROR(SEARCH("CDM",AF34)))</formula>
    </cfRule>
    <cfRule type="containsText" dxfId="25924" priority="944" operator="containsText" text="LWB">
      <formula>NOT(ISERROR(SEARCH("LWB",AF34)))</formula>
    </cfRule>
    <cfRule type="containsText" dxfId="25923" priority="945" operator="containsText" text="RWB">
      <formula>NOT(ISERROR(SEARCH("RWB",AF34)))</formula>
    </cfRule>
    <cfRule type="containsText" dxfId="25922" priority="946" operator="containsText" text="RB">
      <formula>NOT(ISERROR(SEARCH("RB",AF34)))</formula>
    </cfRule>
    <cfRule type="containsText" dxfId="25921" priority="947" operator="containsText" text="CB">
      <formula>NOT(ISERROR(SEARCH("CB",AF34)))</formula>
    </cfRule>
    <cfRule type="containsText" dxfId="25920" priority="948" operator="containsText" text="LB">
      <formula>NOT(ISERROR(SEARCH("LB",AF34)))</formula>
    </cfRule>
    <cfRule type="containsText" dxfId="25919" priority="949" operator="containsText" text="GK">
      <formula>NOT(ISERROR(SEARCH("GK",AF34)))</formula>
    </cfRule>
  </conditionalFormatting>
  <conditionalFormatting sqref="AG34">
    <cfRule type="containsText" dxfId="25918" priority="917" operator="containsText" text="ST">
      <formula>NOT(ISERROR(SEARCH("ST",AG34)))</formula>
    </cfRule>
    <cfRule type="containsText" dxfId="25917" priority="918" operator="containsText" text="RW">
      <formula>NOT(ISERROR(SEARCH("RW",AG34)))</formula>
    </cfRule>
    <cfRule type="containsText" dxfId="25916" priority="919" operator="containsText" text="LW">
      <formula>NOT(ISERROR(SEARCH("LW",AG34)))</formula>
    </cfRule>
    <cfRule type="containsText" dxfId="25915" priority="920" operator="containsText" text="LF">
      <formula>NOT(ISERROR(SEARCH("LF",AG34)))</formula>
    </cfRule>
    <cfRule type="containsText" dxfId="25914" priority="921" operator="containsText" text="CF">
      <formula>NOT(ISERROR(SEARCH("CF",AG34)))</formula>
    </cfRule>
    <cfRule type="containsText" dxfId="25913" priority="922" operator="containsText" text="CF">
      <formula>NOT(ISERROR(SEARCH("CF",AG34)))</formula>
    </cfRule>
    <cfRule type="containsText" dxfId="25912" priority="923" operator="containsText" text="CAM">
      <formula>NOT(ISERROR(SEARCH("CAM",AG34)))</formula>
    </cfRule>
    <cfRule type="containsText" dxfId="25911" priority="924" operator="containsText" text="LM">
      <formula>NOT(ISERROR(SEARCH("LM",AG34)))</formula>
    </cfRule>
    <cfRule type="containsText" dxfId="25910" priority="925" operator="containsText" text="CM">
      <formula>NOT(ISERROR(SEARCH("CM",AG34)))</formula>
    </cfRule>
    <cfRule type="containsText" dxfId="25909" priority="926" operator="containsText" text="RM">
      <formula>NOT(ISERROR(SEARCH("RM",AG34)))</formula>
    </cfRule>
    <cfRule type="containsText" dxfId="25908" priority="927" operator="containsText" text="CDM">
      <formula>NOT(ISERROR(SEARCH("CDM",AG34)))</formula>
    </cfRule>
    <cfRule type="containsText" dxfId="25907" priority="928" operator="containsText" text="LWB">
      <formula>NOT(ISERROR(SEARCH("LWB",AG34)))</formula>
    </cfRule>
    <cfRule type="containsText" dxfId="25906" priority="929" operator="containsText" text="RWB">
      <formula>NOT(ISERROR(SEARCH("RWB",AG34)))</formula>
    </cfRule>
    <cfRule type="containsText" dxfId="25905" priority="930" operator="containsText" text="RB">
      <formula>NOT(ISERROR(SEARCH("RB",AG34)))</formula>
    </cfRule>
    <cfRule type="containsText" dxfId="25904" priority="931" operator="containsText" text="CB">
      <formula>NOT(ISERROR(SEARCH("CB",AG34)))</formula>
    </cfRule>
    <cfRule type="containsText" dxfId="25903" priority="932" operator="containsText" text="LB">
      <formula>NOT(ISERROR(SEARCH("LB",AG34)))</formula>
    </cfRule>
    <cfRule type="containsText" dxfId="25902" priority="933" operator="containsText" text="GK">
      <formula>NOT(ISERROR(SEARCH("GK",AG34)))</formula>
    </cfRule>
  </conditionalFormatting>
  <conditionalFormatting sqref="AF33">
    <cfRule type="containsText" dxfId="25901" priority="901" operator="containsText" text="RW">
      <formula>NOT(ISERROR(SEARCH("RW",AF33)))</formula>
    </cfRule>
    <cfRule type="containsText" dxfId="25900" priority="902" operator="containsText" text="LW">
      <formula>NOT(ISERROR(SEARCH("LW",AF33)))</formula>
    </cfRule>
    <cfRule type="containsText" dxfId="25899" priority="903" operator="containsText" text="LF">
      <formula>NOT(ISERROR(SEARCH("LF",AF33)))</formula>
    </cfRule>
    <cfRule type="containsText" dxfId="25898" priority="904" operator="containsText" text="CF">
      <formula>NOT(ISERROR(SEARCH("CF",AF33)))</formula>
    </cfRule>
    <cfRule type="containsText" dxfId="25897" priority="905" operator="containsText" text="CF">
      <formula>NOT(ISERROR(SEARCH("CF",AF33)))</formula>
    </cfRule>
    <cfRule type="containsText" dxfId="25896" priority="906" operator="containsText" text="CAM">
      <formula>NOT(ISERROR(SEARCH("CAM",AF33)))</formula>
    </cfRule>
    <cfRule type="containsText" dxfId="25895" priority="907" operator="containsText" text="LM">
      <formula>NOT(ISERROR(SEARCH("LM",AF33)))</formula>
    </cfRule>
    <cfRule type="containsText" dxfId="25894" priority="908" operator="containsText" text="CM">
      <formula>NOT(ISERROR(SEARCH("CM",AF33)))</formula>
    </cfRule>
    <cfRule type="containsText" dxfId="25893" priority="909" operator="containsText" text="RM">
      <formula>NOT(ISERROR(SEARCH("RM",AF33)))</formula>
    </cfRule>
    <cfRule type="containsText" dxfId="25892" priority="910" operator="containsText" text="CDM">
      <formula>NOT(ISERROR(SEARCH("CDM",AF33)))</formula>
    </cfRule>
    <cfRule type="containsText" dxfId="25891" priority="911" operator="containsText" text="LWB">
      <formula>NOT(ISERROR(SEARCH("LWB",AF33)))</formula>
    </cfRule>
    <cfRule type="containsText" dxfId="25890" priority="912" operator="containsText" text="RWB">
      <formula>NOT(ISERROR(SEARCH("RWB",AF33)))</formula>
    </cfRule>
    <cfRule type="containsText" dxfId="25889" priority="913" operator="containsText" text="RB">
      <formula>NOT(ISERROR(SEARCH("RB",AF33)))</formula>
    </cfRule>
    <cfRule type="containsText" dxfId="25888" priority="914" operator="containsText" text="CB">
      <formula>NOT(ISERROR(SEARCH("CB",AF33)))</formula>
    </cfRule>
    <cfRule type="containsText" dxfId="25887" priority="915" operator="containsText" text="LB">
      <formula>NOT(ISERROR(SEARCH("LB",AF33)))</formula>
    </cfRule>
    <cfRule type="containsText" dxfId="25886" priority="916" operator="containsText" text="GK">
      <formula>NOT(ISERROR(SEARCH("GK",AF33)))</formula>
    </cfRule>
  </conditionalFormatting>
  <conditionalFormatting sqref="AG33">
    <cfRule type="containsText" dxfId="25885" priority="884" operator="containsText" text="ST">
      <formula>NOT(ISERROR(SEARCH("ST",AG33)))</formula>
    </cfRule>
    <cfRule type="containsText" dxfId="25884" priority="885" operator="containsText" text="RW">
      <formula>NOT(ISERROR(SEARCH("RW",AG33)))</formula>
    </cfRule>
    <cfRule type="containsText" dxfId="25883" priority="886" operator="containsText" text="LW">
      <formula>NOT(ISERROR(SEARCH("LW",AG33)))</formula>
    </cfRule>
    <cfRule type="containsText" dxfId="25882" priority="887" operator="containsText" text="LF">
      <formula>NOT(ISERROR(SEARCH("LF",AG33)))</formula>
    </cfRule>
    <cfRule type="containsText" dxfId="25881" priority="888" operator="containsText" text="CF">
      <formula>NOT(ISERROR(SEARCH("CF",AG33)))</formula>
    </cfRule>
    <cfRule type="containsText" dxfId="25880" priority="889" operator="containsText" text="CF">
      <formula>NOT(ISERROR(SEARCH("CF",AG33)))</formula>
    </cfRule>
    <cfRule type="containsText" dxfId="25879" priority="890" operator="containsText" text="CAM">
      <formula>NOT(ISERROR(SEARCH("CAM",AG33)))</formula>
    </cfRule>
    <cfRule type="containsText" dxfId="25878" priority="891" operator="containsText" text="LM">
      <formula>NOT(ISERROR(SEARCH("LM",AG33)))</formula>
    </cfRule>
    <cfRule type="containsText" dxfId="25877" priority="892" operator="containsText" text="CM">
      <formula>NOT(ISERROR(SEARCH("CM",AG33)))</formula>
    </cfRule>
    <cfRule type="containsText" dxfId="25876" priority="893" operator="containsText" text="RM">
      <formula>NOT(ISERROR(SEARCH("RM",AG33)))</formula>
    </cfRule>
    <cfRule type="containsText" dxfId="25875" priority="894" operator="containsText" text="CDM">
      <formula>NOT(ISERROR(SEARCH("CDM",AG33)))</formula>
    </cfRule>
    <cfRule type="containsText" dxfId="25874" priority="895" operator="containsText" text="LWB">
      <formula>NOT(ISERROR(SEARCH("LWB",AG33)))</formula>
    </cfRule>
    <cfRule type="containsText" dxfId="25873" priority="896" operator="containsText" text="RWB">
      <formula>NOT(ISERROR(SEARCH("RWB",AG33)))</formula>
    </cfRule>
    <cfRule type="containsText" dxfId="25872" priority="897" operator="containsText" text="RB">
      <formula>NOT(ISERROR(SEARCH("RB",AG33)))</formula>
    </cfRule>
    <cfRule type="containsText" dxfId="25871" priority="898" operator="containsText" text="CB">
      <formula>NOT(ISERROR(SEARCH("CB",AG33)))</formula>
    </cfRule>
    <cfRule type="containsText" dxfId="25870" priority="899" operator="containsText" text="LB">
      <formula>NOT(ISERROR(SEARCH("LB",AG33)))</formula>
    </cfRule>
    <cfRule type="containsText" dxfId="25869" priority="900" operator="containsText" text="GK">
      <formula>NOT(ISERROR(SEARCH("GK",AG33)))</formula>
    </cfRule>
  </conditionalFormatting>
  <conditionalFormatting sqref="AG31">
    <cfRule type="containsText" dxfId="25868" priority="867" operator="containsText" text="ST">
      <formula>NOT(ISERROR(SEARCH("ST",AG31)))</formula>
    </cfRule>
    <cfRule type="containsText" dxfId="25867" priority="868" operator="containsText" text="RW">
      <formula>NOT(ISERROR(SEARCH("RW",AG31)))</formula>
    </cfRule>
    <cfRule type="containsText" dxfId="25866" priority="869" operator="containsText" text="LW">
      <formula>NOT(ISERROR(SEARCH("LW",AG31)))</formula>
    </cfRule>
    <cfRule type="containsText" dxfId="25865" priority="870" operator="containsText" text="LF">
      <formula>NOT(ISERROR(SEARCH("LF",AG31)))</formula>
    </cfRule>
    <cfRule type="containsText" dxfId="25864" priority="871" operator="containsText" text="CF">
      <formula>NOT(ISERROR(SEARCH("CF",AG31)))</formula>
    </cfRule>
    <cfRule type="containsText" dxfId="25863" priority="872" operator="containsText" text="CF">
      <formula>NOT(ISERROR(SEARCH("CF",AG31)))</formula>
    </cfRule>
    <cfRule type="containsText" dxfId="25862" priority="873" operator="containsText" text="CAM">
      <formula>NOT(ISERROR(SEARCH("CAM",AG31)))</formula>
    </cfRule>
    <cfRule type="containsText" dxfId="25861" priority="874" operator="containsText" text="LM">
      <formula>NOT(ISERROR(SEARCH("LM",AG31)))</formula>
    </cfRule>
    <cfRule type="containsText" dxfId="25860" priority="875" operator="containsText" text="CM">
      <formula>NOT(ISERROR(SEARCH("CM",AG31)))</formula>
    </cfRule>
    <cfRule type="containsText" dxfId="25859" priority="876" operator="containsText" text="RM">
      <formula>NOT(ISERROR(SEARCH("RM",AG31)))</formula>
    </cfRule>
    <cfRule type="containsText" dxfId="25858" priority="877" operator="containsText" text="CDM">
      <formula>NOT(ISERROR(SEARCH("CDM",AG31)))</formula>
    </cfRule>
    <cfRule type="containsText" dxfId="25857" priority="878" operator="containsText" text="LWB">
      <formula>NOT(ISERROR(SEARCH("LWB",AG31)))</formula>
    </cfRule>
    <cfRule type="containsText" dxfId="25856" priority="879" operator="containsText" text="RWB">
      <formula>NOT(ISERROR(SEARCH("RWB",AG31)))</formula>
    </cfRule>
    <cfRule type="containsText" dxfId="25855" priority="880" operator="containsText" text="RB">
      <formula>NOT(ISERROR(SEARCH("RB",AG31)))</formula>
    </cfRule>
    <cfRule type="containsText" dxfId="25854" priority="881" operator="containsText" text="CB">
      <formula>NOT(ISERROR(SEARCH("CB",AG31)))</formula>
    </cfRule>
    <cfRule type="containsText" dxfId="25853" priority="882" operator="containsText" text="LB">
      <formula>NOT(ISERROR(SEARCH("LB",AG31)))</formula>
    </cfRule>
    <cfRule type="containsText" dxfId="25852" priority="883" operator="containsText" text="GK">
      <formula>NOT(ISERROR(SEARCH("GK",AG31)))</formula>
    </cfRule>
  </conditionalFormatting>
  <conditionalFormatting sqref="AG32">
    <cfRule type="containsText" dxfId="25851" priority="850" operator="containsText" text="ST">
      <formula>NOT(ISERROR(SEARCH("ST",AG32)))</formula>
    </cfRule>
    <cfRule type="containsText" dxfId="25850" priority="851" operator="containsText" text="RW">
      <formula>NOT(ISERROR(SEARCH("RW",AG32)))</formula>
    </cfRule>
    <cfRule type="containsText" dxfId="25849" priority="852" operator="containsText" text="LW">
      <formula>NOT(ISERROR(SEARCH("LW",AG32)))</formula>
    </cfRule>
    <cfRule type="containsText" dxfId="25848" priority="853" operator="containsText" text="LF">
      <formula>NOT(ISERROR(SEARCH("LF",AG32)))</formula>
    </cfRule>
    <cfRule type="containsText" dxfId="25847" priority="854" operator="containsText" text="CF">
      <formula>NOT(ISERROR(SEARCH("CF",AG32)))</formula>
    </cfRule>
    <cfRule type="containsText" dxfId="25846" priority="855" operator="containsText" text="CF">
      <formula>NOT(ISERROR(SEARCH("CF",AG32)))</formula>
    </cfRule>
    <cfRule type="containsText" dxfId="25845" priority="856" operator="containsText" text="CAM">
      <formula>NOT(ISERROR(SEARCH("CAM",AG32)))</formula>
    </cfRule>
    <cfRule type="containsText" dxfId="25844" priority="857" operator="containsText" text="LM">
      <formula>NOT(ISERROR(SEARCH("LM",AG32)))</formula>
    </cfRule>
    <cfRule type="containsText" dxfId="25843" priority="858" operator="containsText" text="CM">
      <formula>NOT(ISERROR(SEARCH("CM",AG32)))</formula>
    </cfRule>
    <cfRule type="containsText" dxfId="25842" priority="859" operator="containsText" text="RM">
      <formula>NOT(ISERROR(SEARCH("RM",AG32)))</formula>
    </cfRule>
    <cfRule type="containsText" dxfId="25841" priority="860" operator="containsText" text="CDM">
      <formula>NOT(ISERROR(SEARCH("CDM",AG32)))</formula>
    </cfRule>
    <cfRule type="containsText" dxfId="25840" priority="861" operator="containsText" text="LWB">
      <formula>NOT(ISERROR(SEARCH("LWB",AG32)))</formula>
    </cfRule>
    <cfRule type="containsText" dxfId="25839" priority="862" operator="containsText" text="RWB">
      <formula>NOT(ISERROR(SEARCH("RWB",AG32)))</formula>
    </cfRule>
    <cfRule type="containsText" dxfId="25838" priority="863" operator="containsText" text="RB">
      <formula>NOT(ISERROR(SEARCH("RB",AG32)))</formula>
    </cfRule>
    <cfRule type="containsText" dxfId="25837" priority="864" operator="containsText" text="CB">
      <formula>NOT(ISERROR(SEARCH("CB",AG32)))</formula>
    </cfRule>
    <cfRule type="containsText" dxfId="25836" priority="865" operator="containsText" text="LB">
      <formula>NOT(ISERROR(SEARCH("LB",AG32)))</formula>
    </cfRule>
    <cfRule type="containsText" dxfId="25835" priority="866" operator="containsText" text="GK">
      <formula>NOT(ISERROR(SEARCH("GK",AG32)))</formula>
    </cfRule>
  </conditionalFormatting>
  <conditionalFormatting sqref="AF35">
    <cfRule type="containsText" dxfId="25834" priority="834" operator="containsText" text="RW">
      <formula>NOT(ISERROR(SEARCH("RW",AF35)))</formula>
    </cfRule>
    <cfRule type="containsText" dxfId="25833" priority="835" operator="containsText" text="LW">
      <formula>NOT(ISERROR(SEARCH("LW",AF35)))</formula>
    </cfRule>
    <cfRule type="containsText" dxfId="25832" priority="836" operator="containsText" text="LF">
      <formula>NOT(ISERROR(SEARCH("LF",AF35)))</formula>
    </cfRule>
    <cfRule type="containsText" dxfId="25831" priority="837" operator="containsText" text="CF">
      <formula>NOT(ISERROR(SEARCH("CF",AF35)))</formula>
    </cfRule>
    <cfRule type="containsText" dxfId="25830" priority="838" operator="containsText" text="CF">
      <formula>NOT(ISERROR(SEARCH("CF",AF35)))</formula>
    </cfRule>
    <cfRule type="containsText" dxfId="25829" priority="839" operator="containsText" text="CAM">
      <formula>NOT(ISERROR(SEARCH("CAM",AF35)))</formula>
    </cfRule>
    <cfRule type="containsText" dxfId="25828" priority="840" operator="containsText" text="LM">
      <formula>NOT(ISERROR(SEARCH("LM",AF35)))</formula>
    </cfRule>
    <cfRule type="containsText" dxfId="25827" priority="841" operator="containsText" text="CM">
      <formula>NOT(ISERROR(SEARCH("CM",AF35)))</formula>
    </cfRule>
    <cfRule type="containsText" dxfId="25826" priority="842" operator="containsText" text="RM">
      <formula>NOT(ISERROR(SEARCH("RM",AF35)))</formula>
    </cfRule>
    <cfRule type="containsText" dxfId="25825" priority="843" operator="containsText" text="CDM">
      <formula>NOT(ISERROR(SEARCH("CDM",AF35)))</formula>
    </cfRule>
    <cfRule type="containsText" dxfId="25824" priority="844" operator="containsText" text="LWB">
      <formula>NOT(ISERROR(SEARCH("LWB",AF35)))</formula>
    </cfRule>
    <cfRule type="containsText" dxfId="25823" priority="845" operator="containsText" text="RWB">
      <formula>NOT(ISERROR(SEARCH("RWB",AF35)))</formula>
    </cfRule>
    <cfRule type="containsText" dxfId="25822" priority="846" operator="containsText" text="RB">
      <formula>NOT(ISERROR(SEARCH("RB",AF35)))</formula>
    </cfRule>
    <cfRule type="containsText" dxfId="25821" priority="847" operator="containsText" text="CB">
      <formula>NOT(ISERROR(SEARCH("CB",AF35)))</formula>
    </cfRule>
    <cfRule type="containsText" dxfId="25820" priority="848" operator="containsText" text="LB">
      <formula>NOT(ISERROR(SEARCH("LB",AF35)))</formula>
    </cfRule>
    <cfRule type="containsText" dxfId="25819" priority="849" operator="containsText" text="GK">
      <formula>NOT(ISERROR(SEARCH("GK",AF35)))</formula>
    </cfRule>
  </conditionalFormatting>
  <conditionalFormatting sqref="AG35">
    <cfRule type="containsText" dxfId="25818" priority="817" operator="containsText" text="ST">
      <formula>NOT(ISERROR(SEARCH("ST",AG35)))</formula>
    </cfRule>
    <cfRule type="containsText" dxfId="25817" priority="818" operator="containsText" text="RW">
      <formula>NOT(ISERROR(SEARCH("RW",AG35)))</formula>
    </cfRule>
    <cfRule type="containsText" dxfId="25816" priority="819" operator="containsText" text="LW">
      <formula>NOT(ISERROR(SEARCH("LW",AG35)))</formula>
    </cfRule>
    <cfRule type="containsText" dxfId="25815" priority="820" operator="containsText" text="LF">
      <formula>NOT(ISERROR(SEARCH("LF",AG35)))</formula>
    </cfRule>
    <cfRule type="containsText" dxfId="25814" priority="821" operator="containsText" text="CF">
      <formula>NOT(ISERROR(SEARCH("CF",AG35)))</formula>
    </cfRule>
    <cfRule type="containsText" dxfId="25813" priority="822" operator="containsText" text="CF">
      <formula>NOT(ISERROR(SEARCH("CF",AG35)))</formula>
    </cfRule>
    <cfRule type="containsText" dxfId="25812" priority="823" operator="containsText" text="CAM">
      <formula>NOT(ISERROR(SEARCH("CAM",AG35)))</formula>
    </cfRule>
    <cfRule type="containsText" dxfId="25811" priority="824" operator="containsText" text="LM">
      <formula>NOT(ISERROR(SEARCH("LM",AG35)))</formula>
    </cfRule>
    <cfRule type="containsText" dxfId="25810" priority="825" operator="containsText" text="CM">
      <formula>NOT(ISERROR(SEARCH("CM",AG35)))</formula>
    </cfRule>
    <cfRule type="containsText" dxfId="25809" priority="826" operator="containsText" text="RM">
      <formula>NOT(ISERROR(SEARCH("RM",AG35)))</formula>
    </cfRule>
    <cfRule type="containsText" dxfId="25808" priority="827" operator="containsText" text="CDM">
      <formula>NOT(ISERROR(SEARCH("CDM",AG35)))</formula>
    </cfRule>
    <cfRule type="containsText" dxfId="25807" priority="828" operator="containsText" text="LWB">
      <formula>NOT(ISERROR(SEARCH("LWB",AG35)))</formula>
    </cfRule>
    <cfRule type="containsText" dxfId="25806" priority="829" operator="containsText" text="RWB">
      <formula>NOT(ISERROR(SEARCH("RWB",AG35)))</formula>
    </cfRule>
    <cfRule type="containsText" dxfId="25805" priority="830" operator="containsText" text="RB">
      <formula>NOT(ISERROR(SEARCH("RB",AG35)))</formula>
    </cfRule>
    <cfRule type="containsText" dxfId="25804" priority="831" operator="containsText" text="CB">
      <formula>NOT(ISERROR(SEARCH("CB",AG35)))</formula>
    </cfRule>
    <cfRule type="containsText" dxfId="25803" priority="832" operator="containsText" text="LB">
      <formula>NOT(ISERROR(SEARCH("LB",AG35)))</formula>
    </cfRule>
    <cfRule type="containsText" dxfId="25802" priority="833" operator="containsText" text="GK">
      <formula>NOT(ISERROR(SEARCH("GK",AG35)))</formula>
    </cfRule>
  </conditionalFormatting>
  <conditionalFormatting sqref="AF37:AF39">
    <cfRule type="containsText" dxfId="25801" priority="801" operator="containsText" text="RW">
      <formula>NOT(ISERROR(SEARCH("RW",AF37)))</formula>
    </cfRule>
    <cfRule type="containsText" dxfId="25800" priority="802" operator="containsText" text="LW">
      <formula>NOT(ISERROR(SEARCH("LW",AF37)))</formula>
    </cfRule>
    <cfRule type="containsText" dxfId="25799" priority="803" operator="containsText" text="LF">
      <formula>NOT(ISERROR(SEARCH("LF",AF37)))</formula>
    </cfRule>
    <cfRule type="containsText" dxfId="25798" priority="804" operator="containsText" text="CF">
      <formula>NOT(ISERROR(SEARCH("CF",AF37)))</formula>
    </cfRule>
    <cfRule type="containsText" dxfId="25797" priority="805" operator="containsText" text="CF">
      <formula>NOT(ISERROR(SEARCH("CF",AF37)))</formula>
    </cfRule>
    <cfRule type="containsText" dxfId="25796" priority="806" operator="containsText" text="CAM">
      <formula>NOT(ISERROR(SEARCH("CAM",AF37)))</formula>
    </cfRule>
    <cfRule type="containsText" dxfId="25795" priority="807" operator="containsText" text="LM">
      <formula>NOT(ISERROR(SEARCH("LM",AF37)))</formula>
    </cfRule>
    <cfRule type="containsText" dxfId="25794" priority="808" operator="containsText" text="CM">
      <formula>NOT(ISERROR(SEARCH("CM",AF37)))</formula>
    </cfRule>
    <cfRule type="containsText" dxfId="25793" priority="809" operator="containsText" text="RM">
      <formula>NOT(ISERROR(SEARCH("RM",AF37)))</formula>
    </cfRule>
    <cfRule type="containsText" dxfId="25792" priority="810" operator="containsText" text="CDM">
      <formula>NOT(ISERROR(SEARCH("CDM",AF37)))</formula>
    </cfRule>
    <cfRule type="containsText" dxfId="25791" priority="811" operator="containsText" text="LWB">
      <formula>NOT(ISERROR(SEARCH("LWB",AF37)))</formula>
    </cfRule>
    <cfRule type="containsText" dxfId="25790" priority="812" operator="containsText" text="RWB">
      <formula>NOT(ISERROR(SEARCH("RWB",AF37)))</formula>
    </cfRule>
    <cfRule type="containsText" dxfId="25789" priority="813" operator="containsText" text="RB">
      <formula>NOT(ISERROR(SEARCH("RB",AF37)))</formula>
    </cfRule>
    <cfRule type="containsText" dxfId="25788" priority="814" operator="containsText" text="CB">
      <formula>NOT(ISERROR(SEARCH("CB",AF37)))</formula>
    </cfRule>
    <cfRule type="containsText" dxfId="25787" priority="815" operator="containsText" text="LB">
      <formula>NOT(ISERROR(SEARCH("LB",AF37)))</formula>
    </cfRule>
    <cfRule type="containsText" dxfId="25786" priority="816" operator="containsText" text="GK">
      <formula>NOT(ISERROR(SEARCH("GK",AF37)))</formula>
    </cfRule>
  </conditionalFormatting>
  <conditionalFormatting sqref="AG37:AG39">
    <cfRule type="containsText" dxfId="25785" priority="784" operator="containsText" text="ST">
      <formula>NOT(ISERROR(SEARCH("ST",AG37)))</formula>
    </cfRule>
    <cfRule type="containsText" dxfId="25784" priority="785" operator="containsText" text="RW">
      <formula>NOT(ISERROR(SEARCH("RW",AG37)))</formula>
    </cfRule>
    <cfRule type="containsText" dxfId="25783" priority="786" operator="containsText" text="LW">
      <formula>NOT(ISERROR(SEARCH("LW",AG37)))</formula>
    </cfRule>
    <cfRule type="containsText" dxfId="25782" priority="787" operator="containsText" text="LF">
      <formula>NOT(ISERROR(SEARCH("LF",AG37)))</formula>
    </cfRule>
    <cfRule type="containsText" dxfId="25781" priority="788" operator="containsText" text="CF">
      <formula>NOT(ISERROR(SEARCH("CF",AG37)))</formula>
    </cfRule>
    <cfRule type="containsText" dxfId="25780" priority="789" operator="containsText" text="CF">
      <formula>NOT(ISERROR(SEARCH("CF",AG37)))</formula>
    </cfRule>
    <cfRule type="containsText" dxfId="25779" priority="790" operator="containsText" text="CAM">
      <formula>NOT(ISERROR(SEARCH("CAM",AG37)))</formula>
    </cfRule>
    <cfRule type="containsText" dxfId="25778" priority="791" operator="containsText" text="LM">
      <formula>NOT(ISERROR(SEARCH("LM",AG37)))</formula>
    </cfRule>
    <cfRule type="containsText" dxfId="25777" priority="792" operator="containsText" text="CM">
      <formula>NOT(ISERROR(SEARCH("CM",AG37)))</formula>
    </cfRule>
    <cfRule type="containsText" dxfId="25776" priority="793" operator="containsText" text="RM">
      <formula>NOT(ISERROR(SEARCH("RM",AG37)))</formula>
    </cfRule>
    <cfRule type="containsText" dxfId="25775" priority="794" operator="containsText" text="CDM">
      <formula>NOT(ISERROR(SEARCH("CDM",AG37)))</formula>
    </cfRule>
    <cfRule type="containsText" dxfId="25774" priority="795" operator="containsText" text="LWB">
      <formula>NOT(ISERROR(SEARCH("LWB",AG37)))</formula>
    </cfRule>
    <cfRule type="containsText" dxfId="25773" priority="796" operator="containsText" text="RWB">
      <formula>NOT(ISERROR(SEARCH("RWB",AG37)))</formula>
    </cfRule>
    <cfRule type="containsText" dxfId="25772" priority="797" operator="containsText" text="RB">
      <formula>NOT(ISERROR(SEARCH("RB",AG37)))</formula>
    </cfRule>
    <cfRule type="containsText" dxfId="25771" priority="798" operator="containsText" text="CB">
      <formula>NOT(ISERROR(SEARCH("CB",AG37)))</formula>
    </cfRule>
    <cfRule type="containsText" dxfId="25770" priority="799" operator="containsText" text="LB">
      <formula>NOT(ISERROR(SEARCH("LB",AG37)))</formula>
    </cfRule>
    <cfRule type="containsText" dxfId="25769" priority="800" operator="containsText" text="GK">
      <formula>NOT(ISERROR(SEARCH("GK",AG37)))</formula>
    </cfRule>
  </conditionalFormatting>
  <conditionalFormatting sqref="AF32">
    <cfRule type="containsText" dxfId="25768" priority="768" operator="containsText" text="RW">
      <formula>NOT(ISERROR(SEARCH("RW",AF32)))</formula>
    </cfRule>
    <cfRule type="containsText" dxfId="25767" priority="769" operator="containsText" text="LW">
      <formula>NOT(ISERROR(SEARCH("LW",AF32)))</formula>
    </cfRule>
    <cfRule type="containsText" dxfId="25766" priority="770" operator="containsText" text="LF">
      <formula>NOT(ISERROR(SEARCH("LF",AF32)))</formula>
    </cfRule>
    <cfRule type="containsText" dxfId="25765" priority="771" operator="containsText" text="CF">
      <formula>NOT(ISERROR(SEARCH("CF",AF32)))</formula>
    </cfRule>
    <cfRule type="containsText" dxfId="25764" priority="772" operator="containsText" text="CF">
      <formula>NOT(ISERROR(SEARCH("CF",AF32)))</formula>
    </cfRule>
    <cfRule type="containsText" dxfId="25763" priority="773" operator="containsText" text="CAM">
      <formula>NOT(ISERROR(SEARCH("CAM",AF32)))</formula>
    </cfRule>
    <cfRule type="containsText" dxfId="25762" priority="774" operator="containsText" text="LM">
      <formula>NOT(ISERROR(SEARCH("LM",AF32)))</formula>
    </cfRule>
    <cfRule type="containsText" dxfId="25761" priority="775" operator="containsText" text="CM">
      <formula>NOT(ISERROR(SEARCH("CM",AF32)))</formula>
    </cfRule>
    <cfRule type="containsText" dxfId="25760" priority="776" operator="containsText" text="RM">
      <formula>NOT(ISERROR(SEARCH("RM",AF32)))</formula>
    </cfRule>
    <cfRule type="containsText" dxfId="25759" priority="777" operator="containsText" text="CDM">
      <formula>NOT(ISERROR(SEARCH("CDM",AF32)))</formula>
    </cfRule>
    <cfRule type="containsText" dxfId="25758" priority="778" operator="containsText" text="LWB">
      <formula>NOT(ISERROR(SEARCH("LWB",AF32)))</formula>
    </cfRule>
    <cfRule type="containsText" dxfId="25757" priority="779" operator="containsText" text="RWB">
      <formula>NOT(ISERROR(SEARCH("RWB",AF32)))</formula>
    </cfRule>
    <cfRule type="containsText" dxfId="25756" priority="780" operator="containsText" text="RB">
      <formula>NOT(ISERROR(SEARCH("RB",AF32)))</formula>
    </cfRule>
    <cfRule type="containsText" dxfId="25755" priority="781" operator="containsText" text="CB">
      <formula>NOT(ISERROR(SEARCH("CB",AF32)))</formula>
    </cfRule>
    <cfRule type="containsText" dxfId="25754" priority="782" operator="containsText" text="LB">
      <formula>NOT(ISERROR(SEARCH("LB",AF32)))</formula>
    </cfRule>
    <cfRule type="containsText" dxfId="25753" priority="783" operator="containsText" text="GK">
      <formula>NOT(ISERROR(SEARCH("GK",AF32)))</formula>
    </cfRule>
  </conditionalFormatting>
  <conditionalFormatting sqref="AG32">
    <cfRule type="containsText" dxfId="25752" priority="751" operator="containsText" text="ST">
      <formula>NOT(ISERROR(SEARCH("ST",AG32)))</formula>
    </cfRule>
    <cfRule type="containsText" dxfId="25751" priority="752" operator="containsText" text="RW">
      <formula>NOT(ISERROR(SEARCH("RW",AG32)))</formula>
    </cfRule>
    <cfRule type="containsText" dxfId="25750" priority="753" operator="containsText" text="LW">
      <formula>NOT(ISERROR(SEARCH("LW",AG32)))</formula>
    </cfRule>
    <cfRule type="containsText" dxfId="25749" priority="754" operator="containsText" text="LF">
      <formula>NOT(ISERROR(SEARCH("LF",AG32)))</formula>
    </cfRule>
    <cfRule type="containsText" dxfId="25748" priority="755" operator="containsText" text="CF">
      <formula>NOT(ISERROR(SEARCH("CF",AG32)))</formula>
    </cfRule>
    <cfRule type="containsText" dxfId="25747" priority="756" operator="containsText" text="CF">
      <formula>NOT(ISERROR(SEARCH("CF",AG32)))</formula>
    </cfRule>
    <cfRule type="containsText" dxfId="25746" priority="757" operator="containsText" text="CAM">
      <formula>NOT(ISERROR(SEARCH("CAM",AG32)))</formula>
    </cfRule>
    <cfRule type="containsText" dxfId="25745" priority="758" operator="containsText" text="LM">
      <formula>NOT(ISERROR(SEARCH("LM",AG32)))</formula>
    </cfRule>
    <cfRule type="containsText" dxfId="25744" priority="759" operator="containsText" text="CM">
      <formula>NOT(ISERROR(SEARCH("CM",AG32)))</formula>
    </cfRule>
    <cfRule type="containsText" dxfId="25743" priority="760" operator="containsText" text="RM">
      <formula>NOT(ISERROR(SEARCH("RM",AG32)))</formula>
    </cfRule>
    <cfRule type="containsText" dxfId="25742" priority="761" operator="containsText" text="CDM">
      <formula>NOT(ISERROR(SEARCH("CDM",AG32)))</formula>
    </cfRule>
    <cfRule type="containsText" dxfId="25741" priority="762" operator="containsText" text="LWB">
      <formula>NOT(ISERROR(SEARCH("LWB",AG32)))</formula>
    </cfRule>
    <cfRule type="containsText" dxfId="25740" priority="763" operator="containsText" text="RWB">
      <formula>NOT(ISERROR(SEARCH("RWB",AG32)))</formula>
    </cfRule>
    <cfRule type="containsText" dxfId="25739" priority="764" operator="containsText" text="RB">
      <formula>NOT(ISERROR(SEARCH("RB",AG32)))</formula>
    </cfRule>
    <cfRule type="containsText" dxfId="25738" priority="765" operator="containsText" text="CB">
      <formula>NOT(ISERROR(SEARCH("CB",AG32)))</formula>
    </cfRule>
    <cfRule type="containsText" dxfId="25737" priority="766" operator="containsText" text="LB">
      <formula>NOT(ISERROR(SEARCH("LB",AG32)))</formula>
    </cfRule>
    <cfRule type="containsText" dxfId="25736" priority="767" operator="containsText" text="GK">
      <formula>NOT(ISERROR(SEARCH("GK",AG32)))</formula>
    </cfRule>
  </conditionalFormatting>
  <conditionalFormatting sqref="AF34">
    <cfRule type="containsText" dxfId="25735" priority="735" operator="containsText" text="RW">
      <formula>NOT(ISERROR(SEARCH("RW",AF34)))</formula>
    </cfRule>
    <cfRule type="containsText" dxfId="25734" priority="736" operator="containsText" text="LW">
      <formula>NOT(ISERROR(SEARCH("LW",AF34)))</formula>
    </cfRule>
    <cfRule type="containsText" dxfId="25733" priority="737" operator="containsText" text="LF">
      <formula>NOT(ISERROR(SEARCH("LF",AF34)))</formula>
    </cfRule>
    <cfRule type="containsText" dxfId="25732" priority="738" operator="containsText" text="CF">
      <formula>NOT(ISERROR(SEARCH("CF",AF34)))</formula>
    </cfRule>
    <cfRule type="containsText" dxfId="25731" priority="739" operator="containsText" text="CF">
      <formula>NOT(ISERROR(SEARCH("CF",AF34)))</formula>
    </cfRule>
    <cfRule type="containsText" dxfId="25730" priority="740" operator="containsText" text="CAM">
      <formula>NOT(ISERROR(SEARCH("CAM",AF34)))</formula>
    </cfRule>
    <cfRule type="containsText" dxfId="25729" priority="741" operator="containsText" text="LM">
      <formula>NOT(ISERROR(SEARCH("LM",AF34)))</formula>
    </cfRule>
    <cfRule type="containsText" dxfId="25728" priority="742" operator="containsText" text="CM">
      <formula>NOT(ISERROR(SEARCH("CM",AF34)))</formula>
    </cfRule>
    <cfRule type="containsText" dxfId="25727" priority="743" operator="containsText" text="RM">
      <formula>NOT(ISERROR(SEARCH("RM",AF34)))</formula>
    </cfRule>
    <cfRule type="containsText" dxfId="25726" priority="744" operator="containsText" text="CDM">
      <formula>NOT(ISERROR(SEARCH("CDM",AF34)))</formula>
    </cfRule>
    <cfRule type="containsText" dxfId="25725" priority="745" operator="containsText" text="LWB">
      <formula>NOT(ISERROR(SEARCH("LWB",AF34)))</formula>
    </cfRule>
    <cfRule type="containsText" dxfId="25724" priority="746" operator="containsText" text="RWB">
      <formula>NOT(ISERROR(SEARCH("RWB",AF34)))</formula>
    </cfRule>
    <cfRule type="containsText" dxfId="25723" priority="747" operator="containsText" text="RB">
      <formula>NOT(ISERROR(SEARCH("RB",AF34)))</formula>
    </cfRule>
    <cfRule type="containsText" dxfId="25722" priority="748" operator="containsText" text="CB">
      <formula>NOT(ISERROR(SEARCH("CB",AF34)))</formula>
    </cfRule>
    <cfRule type="containsText" dxfId="25721" priority="749" operator="containsText" text="LB">
      <formula>NOT(ISERROR(SEARCH("LB",AF34)))</formula>
    </cfRule>
    <cfRule type="containsText" dxfId="25720" priority="750" operator="containsText" text="GK">
      <formula>NOT(ISERROR(SEARCH("GK",AF34)))</formula>
    </cfRule>
  </conditionalFormatting>
  <conditionalFormatting sqref="AG34">
    <cfRule type="containsText" dxfId="25719" priority="718" operator="containsText" text="ST">
      <formula>NOT(ISERROR(SEARCH("ST",AG34)))</formula>
    </cfRule>
    <cfRule type="containsText" dxfId="25718" priority="719" operator="containsText" text="RW">
      <formula>NOT(ISERROR(SEARCH("RW",AG34)))</formula>
    </cfRule>
    <cfRule type="containsText" dxfId="25717" priority="720" operator="containsText" text="LW">
      <formula>NOT(ISERROR(SEARCH("LW",AG34)))</formula>
    </cfRule>
    <cfRule type="containsText" dxfId="25716" priority="721" operator="containsText" text="LF">
      <formula>NOT(ISERROR(SEARCH("LF",AG34)))</formula>
    </cfRule>
    <cfRule type="containsText" dxfId="25715" priority="722" operator="containsText" text="CF">
      <formula>NOT(ISERROR(SEARCH("CF",AG34)))</formula>
    </cfRule>
    <cfRule type="containsText" dxfId="25714" priority="723" operator="containsText" text="CF">
      <formula>NOT(ISERROR(SEARCH("CF",AG34)))</formula>
    </cfRule>
    <cfRule type="containsText" dxfId="25713" priority="724" operator="containsText" text="CAM">
      <formula>NOT(ISERROR(SEARCH("CAM",AG34)))</formula>
    </cfRule>
    <cfRule type="containsText" dxfId="25712" priority="725" operator="containsText" text="LM">
      <formula>NOT(ISERROR(SEARCH("LM",AG34)))</formula>
    </cfRule>
    <cfRule type="containsText" dxfId="25711" priority="726" operator="containsText" text="CM">
      <formula>NOT(ISERROR(SEARCH("CM",AG34)))</formula>
    </cfRule>
    <cfRule type="containsText" dxfId="25710" priority="727" operator="containsText" text="RM">
      <formula>NOT(ISERROR(SEARCH("RM",AG34)))</formula>
    </cfRule>
    <cfRule type="containsText" dxfId="25709" priority="728" operator="containsText" text="CDM">
      <formula>NOT(ISERROR(SEARCH("CDM",AG34)))</formula>
    </cfRule>
    <cfRule type="containsText" dxfId="25708" priority="729" operator="containsText" text="LWB">
      <formula>NOT(ISERROR(SEARCH("LWB",AG34)))</formula>
    </cfRule>
    <cfRule type="containsText" dxfId="25707" priority="730" operator="containsText" text="RWB">
      <formula>NOT(ISERROR(SEARCH("RWB",AG34)))</formula>
    </cfRule>
    <cfRule type="containsText" dxfId="25706" priority="731" operator="containsText" text="RB">
      <formula>NOT(ISERROR(SEARCH("RB",AG34)))</formula>
    </cfRule>
    <cfRule type="containsText" dxfId="25705" priority="732" operator="containsText" text="CB">
      <formula>NOT(ISERROR(SEARCH("CB",AG34)))</formula>
    </cfRule>
    <cfRule type="containsText" dxfId="25704" priority="733" operator="containsText" text="LB">
      <formula>NOT(ISERROR(SEARCH("LB",AG34)))</formula>
    </cfRule>
    <cfRule type="containsText" dxfId="25703" priority="734" operator="containsText" text="GK">
      <formula>NOT(ISERROR(SEARCH("GK",AG34)))</formula>
    </cfRule>
  </conditionalFormatting>
  <conditionalFormatting sqref="AF33">
    <cfRule type="containsText" dxfId="25702" priority="702" operator="containsText" text="RW">
      <formula>NOT(ISERROR(SEARCH("RW",AF33)))</formula>
    </cfRule>
    <cfRule type="containsText" dxfId="25701" priority="703" operator="containsText" text="LW">
      <formula>NOT(ISERROR(SEARCH("LW",AF33)))</formula>
    </cfRule>
    <cfRule type="containsText" dxfId="25700" priority="704" operator="containsText" text="LF">
      <formula>NOT(ISERROR(SEARCH("LF",AF33)))</formula>
    </cfRule>
    <cfRule type="containsText" dxfId="25699" priority="705" operator="containsText" text="CF">
      <formula>NOT(ISERROR(SEARCH("CF",AF33)))</formula>
    </cfRule>
    <cfRule type="containsText" dxfId="25698" priority="706" operator="containsText" text="CF">
      <formula>NOT(ISERROR(SEARCH("CF",AF33)))</formula>
    </cfRule>
    <cfRule type="containsText" dxfId="25697" priority="707" operator="containsText" text="CAM">
      <formula>NOT(ISERROR(SEARCH("CAM",AF33)))</formula>
    </cfRule>
    <cfRule type="containsText" dxfId="25696" priority="708" operator="containsText" text="LM">
      <formula>NOT(ISERROR(SEARCH("LM",AF33)))</formula>
    </cfRule>
    <cfRule type="containsText" dxfId="25695" priority="709" operator="containsText" text="CM">
      <formula>NOT(ISERROR(SEARCH("CM",AF33)))</formula>
    </cfRule>
    <cfRule type="containsText" dxfId="25694" priority="710" operator="containsText" text="RM">
      <formula>NOT(ISERROR(SEARCH("RM",AF33)))</formula>
    </cfRule>
    <cfRule type="containsText" dxfId="25693" priority="711" operator="containsText" text="CDM">
      <formula>NOT(ISERROR(SEARCH("CDM",AF33)))</formula>
    </cfRule>
    <cfRule type="containsText" dxfId="25692" priority="712" operator="containsText" text="LWB">
      <formula>NOT(ISERROR(SEARCH("LWB",AF33)))</formula>
    </cfRule>
    <cfRule type="containsText" dxfId="25691" priority="713" operator="containsText" text="RWB">
      <formula>NOT(ISERROR(SEARCH("RWB",AF33)))</formula>
    </cfRule>
    <cfRule type="containsText" dxfId="25690" priority="714" operator="containsText" text="RB">
      <formula>NOT(ISERROR(SEARCH("RB",AF33)))</formula>
    </cfRule>
    <cfRule type="containsText" dxfId="25689" priority="715" operator="containsText" text="CB">
      <formula>NOT(ISERROR(SEARCH("CB",AF33)))</formula>
    </cfRule>
    <cfRule type="containsText" dxfId="25688" priority="716" operator="containsText" text="LB">
      <formula>NOT(ISERROR(SEARCH("LB",AF33)))</formula>
    </cfRule>
    <cfRule type="containsText" dxfId="25687" priority="717" operator="containsText" text="GK">
      <formula>NOT(ISERROR(SEARCH("GK",AF33)))</formula>
    </cfRule>
  </conditionalFormatting>
  <conditionalFormatting sqref="AG33">
    <cfRule type="containsText" dxfId="25686" priority="685" operator="containsText" text="ST">
      <formula>NOT(ISERROR(SEARCH("ST",AG33)))</formula>
    </cfRule>
    <cfRule type="containsText" dxfId="25685" priority="686" operator="containsText" text="RW">
      <formula>NOT(ISERROR(SEARCH("RW",AG33)))</formula>
    </cfRule>
    <cfRule type="containsText" dxfId="25684" priority="687" operator="containsText" text="LW">
      <formula>NOT(ISERROR(SEARCH("LW",AG33)))</formula>
    </cfRule>
    <cfRule type="containsText" dxfId="25683" priority="688" operator="containsText" text="LF">
      <formula>NOT(ISERROR(SEARCH("LF",AG33)))</formula>
    </cfRule>
    <cfRule type="containsText" dxfId="25682" priority="689" operator="containsText" text="CF">
      <formula>NOT(ISERROR(SEARCH("CF",AG33)))</formula>
    </cfRule>
    <cfRule type="containsText" dxfId="25681" priority="690" operator="containsText" text="CF">
      <formula>NOT(ISERROR(SEARCH("CF",AG33)))</formula>
    </cfRule>
    <cfRule type="containsText" dxfId="25680" priority="691" operator="containsText" text="CAM">
      <formula>NOT(ISERROR(SEARCH("CAM",AG33)))</formula>
    </cfRule>
    <cfRule type="containsText" dxfId="25679" priority="692" operator="containsText" text="LM">
      <formula>NOT(ISERROR(SEARCH("LM",AG33)))</formula>
    </cfRule>
    <cfRule type="containsText" dxfId="25678" priority="693" operator="containsText" text="CM">
      <formula>NOT(ISERROR(SEARCH("CM",AG33)))</formula>
    </cfRule>
    <cfRule type="containsText" dxfId="25677" priority="694" operator="containsText" text="RM">
      <formula>NOT(ISERROR(SEARCH("RM",AG33)))</formula>
    </cfRule>
    <cfRule type="containsText" dxfId="25676" priority="695" operator="containsText" text="CDM">
      <formula>NOT(ISERROR(SEARCH("CDM",AG33)))</formula>
    </cfRule>
    <cfRule type="containsText" dxfId="25675" priority="696" operator="containsText" text="LWB">
      <formula>NOT(ISERROR(SEARCH("LWB",AG33)))</formula>
    </cfRule>
    <cfRule type="containsText" dxfId="25674" priority="697" operator="containsText" text="RWB">
      <formula>NOT(ISERROR(SEARCH("RWB",AG33)))</formula>
    </cfRule>
    <cfRule type="containsText" dxfId="25673" priority="698" operator="containsText" text="RB">
      <formula>NOT(ISERROR(SEARCH("RB",AG33)))</formula>
    </cfRule>
    <cfRule type="containsText" dxfId="25672" priority="699" operator="containsText" text="CB">
      <formula>NOT(ISERROR(SEARCH("CB",AG33)))</formula>
    </cfRule>
    <cfRule type="containsText" dxfId="25671" priority="700" operator="containsText" text="LB">
      <formula>NOT(ISERROR(SEARCH("LB",AG33)))</formula>
    </cfRule>
    <cfRule type="containsText" dxfId="25670" priority="701" operator="containsText" text="GK">
      <formula>NOT(ISERROR(SEARCH("GK",AG33)))</formula>
    </cfRule>
  </conditionalFormatting>
  <conditionalFormatting sqref="AG32">
    <cfRule type="containsText" dxfId="25669" priority="668" operator="containsText" text="ST">
      <formula>NOT(ISERROR(SEARCH("ST",AG32)))</formula>
    </cfRule>
    <cfRule type="containsText" dxfId="25668" priority="669" operator="containsText" text="RW">
      <formula>NOT(ISERROR(SEARCH("RW",AG32)))</formula>
    </cfRule>
    <cfRule type="containsText" dxfId="25667" priority="670" operator="containsText" text="LW">
      <formula>NOT(ISERROR(SEARCH("LW",AG32)))</formula>
    </cfRule>
    <cfRule type="containsText" dxfId="25666" priority="671" operator="containsText" text="LF">
      <formula>NOT(ISERROR(SEARCH("LF",AG32)))</formula>
    </cfRule>
    <cfRule type="containsText" dxfId="25665" priority="672" operator="containsText" text="CF">
      <formula>NOT(ISERROR(SEARCH("CF",AG32)))</formula>
    </cfRule>
    <cfRule type="containsText" dxfId="25664" priority="673" operator="containsText" text="CF">
      <formula>NOT(ISERROR(SEARCH("CF",AG32)))</formula>
    </cfRule>
    <cfRule type="containsText" dxfId="25663" priority="674" operator="containsText" text="CAM">
      <formula>NOT(ISERROR(SEARCH("CAM",AG32)))</formula>
    </cfRule>
    <cfRule type="containsText" dxfId="25662" priority="675" operator="containsText" text="LM">
      <formula>NOT(ISERROR(SEARCH("LM",AG32)))</formula>
    </cfRule>
    <cfRule type="containsText" dxfId="25661" priority="676" operator="containsText" text="CM">
      <formula>NOT(ISERROR(SEARCH("CM",AG32)))</formula>
    </cfRule>
    <cfRule type="containsText" dxfId="25660" priority="677" operator="containsText" text="RM">
      <formula>NOT(ISERROR(SEARCH("RM",AG32)))</formula>
    </cfRule>
    <cfRule type="containsText" dxfId="25659" priority="678" operator="containsText" text="CDM">
      <formula>NOT(ISERROR(SEARCH("CDM",AG32)))</formula>
    </cfRule>
    <cfRule type="containsText" dxfId="25658" priority="679" operator="containsText" text="LWB">
      <formula>NOT(ISERROR(SEARCH("LWB",AG32)))</formula>
    </cfRule>
    <cfRule type="containsText" dxfId="25657" priority="680" operator="containsText" text="RWB">
      <formula>NOT(ISERROR(SEARCH("RWB",AG32)))</formula>
    </cfRule>
    <cfRule type="containsText" dxfId="25656" priority="681" operator="containsText" text="RB">
      <formula>NOT(ISERROR(SEARCH("RB",AG32)))</formula>
    </cfRule>
    <cfRule type="containsText" dxfId="25655" priority="682" operator="containsText" text="CB">
      <formula>NOT(ISERROR(SEARCH("CB",AG32)))</formula>
    </cfRule>
    <cfRule type="containsText" dxfId="25654" priority="683" operator="containsText" text="LB">
      <formula>NOT(ISERROR(SEARCH("LB",AG32)))</formula>
    </cfRule>
    <cfRule type="containsText" dxfId="25653" priority="684" operator="containsText" text="GK">
      <formula>NOT(ISERROR(SEARCH("GK",AG32)))</formula>
    </cfRule>
  </conditionalFormatting>
  <conditionalFormatting sqref="AF35">
    <cfRule type="containsText" dxfId="25652" priority="652" operator="containsText" text="RW">
      <formula>NOT(ISERROR(SEARCH("RW",AF35)))</formula>
    </cfRule>
    <cfRule type="containsText" dxfId="25651" priority="653" operator="containsText" text="LW">
      <formula>NOT(ISERROR(SEARCH("LW",AF35)))</formula>
    </cfRule>
    <cfRule type="containsText" dxfId="25650" priority="654" operator="containsText" text="LF">
      <formula>NOT(ISERROR(SEARCH("LF",AF35)))</formula>
    </cfRule>
    <cfRule type="containsText" dxfId="25649" priority="655" operator="containsText" text="CF">
      <formula>NOT(ISERROR(SEARCH("CF",AF35)))</formula>
    </cfRule>
    <cfRule type="containsText" dxfId="25648" priority="656" operator="containsText" text="CF">
      <formula>NOT(ISERROR(SEARCH("CF",AF35)))</formula>
    </cfRule>
    <cfRule type="containsText" dxfId="25647" priority="657" operator="containsText" text="CAM">
      <formula>NOT(ISERROR(SEARCH("CAM",AF35)))</formula>
    </cfRule>
    <cfRule type="containsText" dxfId="25646" priority="658" operator="containsText" text="LM">
      <formula>NOT(ISERROR(SEARCH("LM",AF35)))</formula>
    </cfRule>
    <cfRule type="containsText" dxfId="25645" priority="659" operator="containsText" text="CM">
      <formula>NOT(ISERROR(SEARCH("CM",AF35)))</formula>
    </cfRule>
    <cfRule type="containsText" dxfId="25644" priority="660" operator="containsText" text="RM">
      <formula>NOT(ISERROR(SEARCH("RM",AF35)))</formula>
    </cfRule>
    <cfRule type="containsText" dxfId="25643" priority="661" operator="containsText" text="CDM">
      <formula>NOT(ISERROR(SEARCH("CDM",AF35)))</formula>
    </cfRule>
    <cfRule type="containsText" dxfId="25642" priority="662" operator="containsText" text="LWB">
      <formula>NOT(ISERROR(SEARCH("LWB",AF35)))</formula>
    </cfRule>
    <cfRule type="containsText" dxfId="25641" priority="663" operator="containsText" text="RWB">
      <formula>NOT(ISERROR(SEARCH("RWB",AF35)))</formula>
    </cfRule>
    <cfRule type="containsText" dxfId="25640" priority="664" operator="containsText" text="RB">
      <formula>NOT(ISERROR(SEARCH("RB",AF35)))</formula>
    </cfRule>
    <cfRule type="containsText" dxfId="25639" priority="665" operator="containsText" text="CB">
      <formula>NOT(ISERROR(SEARCH("CB",AF35)))</formula>
    </cfRule>
    <cfRule type="containsText" dxfId="25638" priority="666" operator="containsText" text="LB">
      <formula>NOT(ISERROR(SEARCH("LB",AF35)))</formula>
    </cfRule>
    <cfRule type="containsText" dxfId="25637" priority="667" operator="containsText" text="GK">
      <formula>NOT(ISERROR(SEARCH("GK",AF35)))</formula>
    </cfRule>
  </conditionalFormatting>
  <conditionalFormatting sqref="AG35">
    <cfRule type="containsText" dxfId="25636" priority="635" operator="containsText" text="ST">
      <formula>NOT(ISERROR(SEARCH("ST",AG35)))</formula>
    </cfRule>
    <cfRule type="containsText" dxfId="25635" priority="636" operator="containsText" text="RW">
      <formula>NOT(ISERROR(SEARCH("RW",AG35)))</formula>
    </cfRule>
    <cfRule type="containsText" dxfId="25634" priority="637" operator="containsText" text="LW">
      <formula>NOT(ISERROR(SEARCH("LW",AG35)))</formula>
    </cfRule>
    <cfRule type="containsText" dxfId="25633" priority="638" operator="containsText" text="LF">
      <formula>NOT(ISERROR(SEARCH("LF",AG35)))</formula>
    </cfRule>
    <cfRule type="containsText" dxfId="25632" priority="639" operator="containsText" text="CF">
      <formula>NOT(ISERROR(SEARCH("CF",AG35)))</formula>
    </cfRule>
    <cfRule type="containsText" dxfId="25631" priority="640" operator="containsText" text="CF">
      <formula>NOT(ISERROR(SEARCH("CF",AG35)))</formula>
    </cfRule>
    <cfRule type="containsText" dxfId="25630" priority="641" operator="containsText" text="CAM">
      <formula>NOT(ISERROR(SEARCH("CAM",AG35)))</formula>
    </cfRule>
    <cfRule type="containsText" dxfId="25629" priority="642" operator="containsText" text="LM">
      <formula>NOT(ISERROR(SEARCH("LM",AG35)))</formula>
    </cfRule>
    <cfRule type="containsText" dxfId="25628" priority="643" operator="containsText" text="CM">
      <formula>NOT(ISERROR(SEARCH("CM",AG35)))</formula>
    </cfRule>
    <cfRule type="containsText" dxfId="25627" priority="644" operator="containsText" text="RM">
      <formula>NOT(ISERROR(SEARCH("RM",AG35)))</formula>
    </cfRule>
    <cfRule type="containsText" dxfId="25626" priority="645" operator="containsText" text="CDM">
      <formula>NOT(ISERROR(SEARCH("CDM",AG35)))</formula>
    </cfRule>
    <cfRule type="containsText" dxfId="25625" priority="646" operator="containsText" text="LWB">
      <formula>NOT(ISERROR(SEARCH("LWB",AG35)))</formula>
    </cfRule>
    <cfRule type="containsText" dxfId="25624" priority="647" operator="containsText" text="RWB">
      <formula>NOT(ISERROR(SEARCH("RWB",AG35)))</formula>
    </cfRule>
    <cfRule type="containsText" dxfId="25623" priority="648" operator="containsText" text="RB">
      <formula>NOT(ISERROR(SEARCH("RB",AG35)))</formula>
    </cfRule>
    <cfRule type="containsText" dxfId="25622" priority="649" operator="containsText" text="CB">
      <formula>NOT(ISERROR(SEARCH("CB",AG35)))</formula>
    </cfRule>
    <cfRule type="containsText" dxfId="25621" priority="650" operator="containsText" text="LB">
      <formula>NOT(ISERROR(SEARCH("LB",AG35)))</formula>
    </cfRule>
    <cfRule type="containsText" dxfId="25620" priority="651" operator="containsText" text="GK">
      <formula>NOT(ISERROR(SEARCH("GK",AG35)))</formula>
    </cfRule>
  </conditionalFormatting>
  <conditionalFormatting sqref="AF33">
    <cfRule type="containsText" dxfId="25619" priority="619" operator="containsText" text="RW">
      <formula>NOT(ISERROR(SEARCH("RW",AF33)))</formula>
    </cfRule>
    <cfRule type="containsText" dxfId="25618" priority="620" operator="containsText" text="LW">
      <formula>NOT(ISERROR(SEARCH("LW",AF33)))</formula>
    </cfRule>
    <cfRule type="containsText" dxfId="25617" priority="621" operator="containsText" text="LF">
      <formula>NOT(ISERROR(SEARCH("LF",AF33)))</formula>
    </cfRule>
    <cfRule type="containsText" dxfId="25616" priority="622" operator="containsText" text="CF">
      <formula>NOT(ISERROR(SEARCH("CF",AF33)))</formula>
    </cfRule>
    <cfRule type="containsText" dxfId="25615" priority="623" operator="containsText" text="CF">
      <formula>NOT(ISERROR(SEARCH("CF",AF33)))</formula>
    </cfRule>
    <cfRule type="containsText" dxfId="25614" priority="624" operator="containsText" text="CAM">
      <formula>NOT(ISERROR(SEARCH("CAM",AF33)))</formula>
    </cfRule>
    <cfRule type="containsText" dxfId="25613" priority="625" operator="containsText" text="LM">
      <formula>NOT(ISERROR(SEARCH("LM",AF33)))</formula>
    </cfRule>
    <cfRule type="containsText" dxfId="25612" priority="626" operator="containsText" text="CM">
      <formula>NOT(ISERROR(SEARCH("CM",AF33)))</formula>
    </cfRule>
    <cfRule type="containsText" dxfId="25611" priority="627" operator="containsText" text="RM">
      <formula>NOT(ISERROR(SEARCH("RM",AF33)))</formula>
    </cfRule>
    <cfRule type="containsText" dxfId="25610" priority="628" operator="containsText" text="CDM">
      <formula>NOT(ISERROR(SEARCH("CDM",AF33)))</formula>
    </cfRule>
    <cfRule type="containsText" dxfId="25609" priority="629" operator="containsText" text="LWB">
      <formula>NOT(ISERROR(SEARCH("LWB",AF33)))</formula>
    </cfRule>
    <cfRule type="containsText" dxfId="25608" priority="630" operator="containsText" text="RWB">
      <formula>NOT(ISERROR(SEARCH("RWB",AF33)))</formula>
    </cfRule>
    <cfRule type="containsText" dxfId="25607" priority="631" operator="containsText" text="RB">
      <formula>NOT(ISERROR(SEARCH("RB",AF33)))</formula>
    </cfRule>
    <cfRule type="containsText" dxfId="25606" priority="632" operator="containsText" text="CB">
      <formula>NOT(ISERROR(SEARCH("CB",AF33)))</formula>
    </cfRule>
    <cfRule type="containsText" dxfId="25605" priority="633" operator="containsText" text="LB">
      <formula>NOT(ISERROR(SEARCH("LB",AF33)))</formula>
    </cfRule>
    <cfRule type="containsText" dxfId="25604" priority="634" operator="containsText" text="GK">
      <formula>NOT(ISERROR(SEARCH("GK",AF33)))</formula>
    </cfRule>
  </conditionalFormatting>
  <conditionalFormatting sqref="AG33">
    <cfRule type="containsText" dxfId="25603" priority="602" operator="containsText" text="ST">
      <formula>NOT(ISERROR(SEARCH("ST",AG33)))</formula>
    </cfRule>
    <cfRule type="containsText" dxfId="25602" priority="603" operator="containsText" text="RW">
      <formula>NOT(ISERROR(SEARCH("RW",AG33)))</formula>
    </cfRule>
    <cfRule type="containsText" dxfId="25601" priority="604" operator="containsText" text="LW">
      <formula>NOT(ISERROR(SEARCH("LW",AG33)))</formula>
    </cfRule>
    <cfRule type="containsText" dxfId="25600" priority="605" operator="containsText" text="LF">
      <formula>NOT(ISERROR(SEARCH("LF",AG33)))</formula>
    </cfRule>
    <cfRule type="containsText" dxfId="25599" priority="606" operator="containsText" text="CF">
      <formula>NOT(ISERROR(SEARCH("CF",AG33)))</formula>
    </cfRule>
    <cfRule type="containsText" dxfId="25598" priority="607" operator="containsText" text="CF">
      <formula>NOT(ISERROR(SEARCH("CF",AG33)))</formula>
    </cfRule>
    <cfRule type="containsText" dxfId="25597" priority="608" operator="containsText" text="CAM">
      <formula>NOT(ISERROR(SEARCH("CAM",AG33)))</formula>
    </cfRule>
    <cfRule type="containsText" dxfId="25596" priority="609" operator="containsText" text="LM">
      <formula>NOT(ISERROR(SEARCH("LM",AG33)))</formula>
    </cfRule>
    <cfRule type="containsText" dxfId="25595" priority="610" operator="containsText" text="CM">
      <formula>NOT(ISERROR(SEARCH("CM",AG33)))</formula>
    </cfRule>
    <cfRule type="containsText" dxfId="25594" priority="611" operator="containsText" text="RM">
      <formula>NOT(ISERROR(SEARCH("RM",AG33)))</formula>
    </cfRule>
    <cfRule type="containsText" dxfId="25593" priority="612" operator="containsText" text="CDM">
      <formula>NOT(ISERROR(SEARCH("CDM",AG33)))</formula>
    </cfRule>
    <cfRule type="containsText" dxfId="25592" priority="613" operator="containsText" text="LWB">
      <formula>NOT(ISERROR(SEARCH("LWB",AG33)))</formula>
    </cfRule>
    <cfRule type="containsText" dxfId="25591" priority="614" operator="containsText" text="RWB">
      <formula>NOT(ISERROR(SEARCH("RWB",AG33)))</formula>
    </cfRule>
    <cfRule type="containsText" dxfId="25590" priority="615" operator="containsText" text="RB">
      <formula>NOT(ISERROR(SEARCH("RB",AG33)))</formula>
    </cfRule>
    <cfRule type="containsText" dxfId="25589" priority="616" operator="containsText" text="CB">
      <formula>NOT(ISERROR(SEARCH("CB",AG33)))</formula>
    </cfRule>
    <cfRule type="containsText" dxfId="25588" priority="617" operator="containsText" text="LB">
      <formula>NOT(ISERROR(SEARCH("LB",AG33)))</formula>
    </cfRule>
    <cfRule type="containsText" dxfId="25587" priority="618" operator="containsText" text="GK">
      <formula>NOT(ISERROR(SEARCH("GK",AG33)))</formula>
    </cfRule>
  </conditionalFormatting>
  <conditionalFormatting sqref="AG32">
    <cfRule type="containsText" dxfId="25586" priority="585" operator="containsText" text="ST">
      <formula>NOT(ISERROR(SEARCH("ST",AG32)))</formula>
    </cfRule>
    <cfRule type="containsText" dxfId="25585" priority="586" operator="containsText" text="RW">
      <formula>NOT(ISERROR(SEARCH("RW",AG32)))</formula>
    </cfRule>
    <cfRule type="containsText" dxfId="25584" priority="587" operator="containsText" text="LW">
      <formula>NOT(ISERROR(SEARCH("LW",AG32)))</formula>
    </cfRule>
    <cfRule type="containsText" dxfId="25583" priority="588" operator="containsText" text="LF">
      <formula>NOT(ISERROR(SEARCH("LF",AG32)))</formula>
    </cfRule>
    <cfRule type="containsText" dxfId="25582" priority="589" operator="containsText" text="CF">
      <formula>NOT(ISERROR(SEARCH("CF",AG32)))</formula>
    </cfRule>
    <cfRule type="containsText" dxfId="25581" priority="590" operator="containsText" text="CF">
      <formula>NOT(ISERROR(SEARCH("CF",AG32)))</formula>
    </cfRule>
    <cfRule type="containsText" dxfId="25580" priority="591" operator="containsText" text="CAM">
      <formula>NOT(ISERROR(SEARCH("CAM",AG32)))</formula>
    </cfRule>
    <cfRule type="containsText" dxfId="25579" priority="592" operator="containsText" text="LM">
      <formula>NOT(ISERROR(SEARCH("LM",AG32)))</formula>
    </cfRule>
    <cfRule type="containsText" dxfId="25578" priority="593" operator="containsText" text="CM">
      <formula>NOT(ISERROR(SEARCH("CM",AG32)))</formula>
    </cfRule>
    <cfRule type="containsText" dxfId="25577" priority="594" operator="containsText" text="RM">
      <formula>NOT(ISERROR(SEARCH("RM",AG32)))</formula>
    </cfRule>
    <cfRule type="containsText" dxfId="25576" priority="595" operator="containsText" text="CDM">
      <formula>NOT(ISERROR(SEARCH("CDM",AG32)))</formula>
    </cfRule>
    <cfRule type="containsText" dxfId="25575" priority="596" operator="containsText" text="LWB">
      <formula>NOT(ISERROR(SEARCH("LWB",AG32)))</formula>
    </cfRule>
    <cfRule type="containsText" dxfId="25574" priority="597" operator="containsText" text="RWB">
      <formula>NOT(ISERROR(SEARCH("RWB",AG32)))</formula>
    </cfRule>
    <cfRule type="containsText" dxfId="25573" priority="598" operator="containsText" text="RB">
      <formula>NOT(ISERROR(SEARCH("RB",AG32)))</formula>
    </cfRule>
    <cfRule type="containsText" dxfId="25572" priority="599" operator="containsText" text="CB">
      <formula>NOT(ISERROR(SEARCH("CB",AG32)))</formula>
    </cfRule>
    <cfRule type="containsText" dxfId="25571" priority="600" operator="containsText" text="LB">
      <formula>NOT(ISERROR(SEARCH("LB",AG32)))</formula>
    </cfRule>
    <cfRule type="containsText" dxfId="25570" priority="601" operator="containsText" text="GK">
      <formula>NOT(ISERROR(SEARCH("GK",AG32)))</formula>
    </cfRule>
  </conditionalFormatting>
  <conditionalFormatting sqref="AF35">
    <cfRule type="containsText" dxfId="25569" priority="569" operator="containsText" text="RW">
      <formula>NOT(ISERROR(SEARCH("RW",AF35)))</formula>
    </cfRule>
    <cfRule type="containsText" dxfId="25568" priority="570" operator="containsText" text="LW">
      <formula>NOT(ISERROR(SEARCH("LW",AF35)))</formula>
    </cfRule>
    <cfRule type="containsText" dxfId="25567" priority="571" operator="containsText" text="LF">
      <formula>NOT(ISERROR(SEARCH("LF",AF35)))</formula>
    </cfRule>
    <cfRule type="containsText" dxfId="25566" priority="572" operator="containsText" text="CF">
      <formula>NOT(ISERROR(SEARCH("CF",AF35)))</formula>
    </cfRule>
    <cfRule type="containsText" dxfId="25565" priority="573" operator="containsText" text="CF">
      <formula>NOT(ISERROR(SEARCH("CF",AF35)))</formula>
    </cfRule>
    <cfRule type="containsText" dxfId="25564" priority="574" operator="containsText" text="CAM">
      <formula>NOT(ISERROR(SEARCH("CAM",AF35)))</formula>
    </cfRule>
    <cfRule type="containsText" dxfId="25563" priority="575" operator="containsText" text="LM">
      <formula>NOT(ISERROR(SEARCH("LM",AF35)))</formula>
    </cfRule>
    <cfRule type="containsText" dxfId="25562" priority="576" operator="containsText" text="CM">
      <formula>NOT(ISERROR(SEARCH("CM",AF35)))</formula>
    </cfRule>
    <cfRule type="containsText" dxfId="25561" priority="577" operator="containsText" text="RM">
      <formula>NOT(ISERROR(SEARCH("RM",AF35)))</formula>
    </cfRule>
    <cfRule type="containsText" dxfId="25560" priority="578" operator="containsText" text="CDM">
      <formula>NOT(ISERROR(SEARCH("CDM",AF35)))</formula>
    </cfRule>
    <cfRule type="containsText" dxfId="25559" priority="579" operator="containsText" text="LWB">
      <formula>NOT(ISERROR(SEARCH("LWB",AF35)))</formula>
    </cfRule>
    <cfRule type="containsText" dxfId="25558" priority="580" operator="containsText" text="RWB">
      <formula>NOT(ISERROR(SEARCH("RWB",AF35)))</formula>
    </cfRule>
    <cfRule type="containsText" dxfId="25557" priority="581" operator="containsText" text="RB">
      <formula>NOT(ISERROR(SEARCH("RB",AF35)))</formula>
    </cfRule>
    <cfRule type="containsText" dxfId="25556" priority="582" operator="containsText" text="CB">
      <formula>NOT(ISERROR(SEARCH("CB",AF35)))</formula>
    </cfRule>
    <cfRule type="containsText" dxfId="25555" priority="583" operator="containsText" text="LB">
      <formula>NOT(ISERROR(SEARCH("LB",AF35)))</formula>
    </cfRule>
    <cfRule type="containsText" dxfId="25554" priority="584" operator="containsText" text="GK">
      <formula>NOT(ISERROR(SEARCH("GK",AF35)))</formula>
    </cfRule>
  </conditionalFormatting>
  <conditionalFormatting sqref="AG35">
    <cfRule type="containsText" dxfId="25553" priority="552" operator="containsText" text="ST">
      <formula>NOT(ISERROR(SEARCH("ST",AG35)))</formula>
    </cfRule>
    <cfRule type="containsText" dxfId="25552" priority="553" operator="containsText" text="RW">
      <formula>NOT(ISERROR(SEARCH("RW",AG35)))</formula>
    </cfRule>
    <cfRule type="containsText" dxfId="25551" priority="554" operator="containsText" text="LW">
      <formula>NOT(ISERROR(SEARCH("LW",AG35)))</formula>
    </cfRule>
    <cfRule type="containsText" dxfId="25550" priority="555" operator="containsText" text="LF">
      <formula>NOT(ISERROR(SEARCH("LF",AG35)))</formula>
    </cfRule>
    <cfRule type="containsText" dxfId="25549" priority="556" operator="containsText" text="CF">
      <formula>NOT(ISERROR(SEARCH("CF",AG35)))</formula>
    </cfRule>
    <cfRule type="containsText" dxfId="25548" priority="557" operator="containsText" text="CF">
      <formula>NOT(ISERROR(SEARCH("CF",AG35)))</formula>
    </cfRule>
    <cfRule type="containsText" dxfId="25547" priority="558" operator="containsText" text="CAM">
      <formula>NOT(ISERROR(SEARCH("CAM",AG35)))</formula>
    </cfRule>
    <cfRule type="containsText" dxfId="25546" priority="559" operator="containsText" text="LM">
      <formula>NOT(ISERROR(SEARCH("LM",AG35)))</formula>
    </cfRule>
    <cfRule type="containsText" dxfId="25545" priority="560" operator="containsText" text="CM">
      <formula>NOT(ISERROR(SEARCH("CM",AG35)))</formula>
    </cfRule>
    <cfRule type="containsText" dxfId="25544" priority="561" operator="containsText" text="RM">
      <formula>NOT(ISERROR(SEARCH("RM",AG35)))</formula>
    </cfRule>
    <cfRule type="containsText" dxfId="25543" priority="562" operator="containsText" text="CDM">
      <formula>NOT(ISERROR(SEARCH("CDM",AG35)))</formula>
    </cfRule>
    <cfRule type="containsText" dxfId="25542" priority="563" operator="containsText" text="LWB">
      <formula>NOT(ISERROR(SEARCH("LWB",AG35)))</formula>
    </cfRule>
    <cfRule type="containsText" dxfId="25541" priority="564" operator="containsText" text="RWB">
      <formula>NOT(ISERROR(SEARCH("RWB",AG35)))</formula>
    </cfRule>
    <cfRule type="containsText" dxfId="25540" priority="565" operator="containsText" text="RB">
      <formula>NOT(ISERROR(SEARCH("RB",AG35)))</formula>
    </cfRule>
    <cfRule type="containsText" dxfId="25539" priority="566" operator="containsText" text="CB">
      <formula>NOT(ISERROR(SEARCH("CB",AG35)))</formula>
    </cfRule>
    <cfRule type="containsText" dxfId="25538" priority="567" operator="containsText" text="LB">
      <formula>NOT(ISERROR(SEARCH("LB",AG35)))</formula>
    </cfRule>
    <cfRule type="containsText" dxfId="25537" priority="568" operator="containsText" text="GK">
      <formula>NOT(ISERROR(SEARCH("GK",AG35)))</formula>
    </cfRule>
  </conditionalFormatting>
  <conditionalFormatting sqref="AF34">
    <cfRule type="containsText" dxfId="25536" priority="536" operator="containsText" text="RW">
      <formula>NOT(ISERROR(SEARCH("RW",AF34)))</formula>
    </cfRule>
    <cfRule type="containsText" dxfId="25535" priority="537" operator="containsText" text="LW">
      <formula>NOT(ISERROR(SEARCH("LW",AF34)))</formula>
    </cfRule>
    <cfRule type="containsText" dxfId="25534" priority="538" operator="containsText" text="LF">
      <formula>NOT(ISERROR(SEARCH("LF",AF34)))</formula>
    </cfRule>
    <cfRule type="containsText" dxfId="25533" priority="539" operator="containsText" text="CF">
      <formula>NOT(ISERROR(SEARCH("CF",AF34)))</formula>
    </cfRule>
    <cfRule type="containsText" dxfId="25532" priority="540" operator="containsText" text="CF">
      <formula>NOT(ISERROR(SEARCH("CF",AF34)))</formula>
    </cfRule>
    <cfRule type="containsText" dxfId="25531" priority="541" operator="containsText" text="CAM">
      <formula>NOT(ISERROR(SEARCH("CAM",AF34)))</formula>
    </cfRule>
    <cfRule type="containsText" dxfId="25530" priority="542" operator="containsText" text="LM">
      <formula>NOT(ISERROR(SEARCH("LM",AF34)))</formula>
    </cfRule>
    <cfRule type="containsText" dxfId="25529" priority="543" operator="containsText" text="CM">
      <formula>NOT(ISERROR(SEARCH("CM",AF34)))</formula>
    </cfRule>
    <cfRule type="containsText" dxfId="25528" priority="544" operator="containsText" text="RM">
      <formula>NOT(ISERROR(SEARCH("RM",AF34)))</formula>
    </cfRule>
    <cfRule type="containsText" dxfId="25527" priority="545" operator="containsText" text="CDM">
      <formula>NOT(ISERROR(SEARCH("CDM",AF34)))</formula>
    </cfRule>
    <cfRule type="containsText" dxfId="25526" priority="546" operator="containsText" text="LWB">
      <formula>NOT(ISERROR(SEARCH("LWB",AF34)))</formula>
    </cfRule>
    <cfRule type="containsText" dxfId="25525" priority="547" operator="containsText" text="RWB">
      <formula>NOT(ISERROR(SEARCH("RWB",AF34)))</formula>
    </cfRule>
    <cfRule type="containsText" dxfId="25524" priority="548" operator="containsText" text="RB">
      <formula>NOT(ISERROR(SEARCH("RB",AF34)))</formula>
    </cfRule>
    <cfRule type="containsText" dxfId="25523" priority="549" operator="containsText" text="CB">
      <formula>NOT(ISERROR(SEARCH("CB",AF34)))</formula>
    </cfRule>
    <cfRule type="containsText" dxfId="25522" priority="550" operator="containsText" text="LB">
      <formula>NOT(ISERROR(SEARCH("LB",AF34)))</formula>
    </cfRule>
    <cfRule type="containsText" dxfId="25521" priority="551" operator="containsText" text="GK">
      <formula>NOT(ISERROR(SEARCH("GK",AF34)))</formula>
    </cfRule>
  </conditionalFormatting>
  <conditionalFormatting sqref="AG34">
    <cfRule type="containsText" dxfId="25520" priority="519" operator="containsText" text="ST">
      <formula>NOT(ISERROR(SEARCH("ST",AG34)))</formula>
    </cfRule>
    <cfRule type="containsText" dxfId="25519" priority="520" operator="containsText" text="RW">
      <formula>NOT(ISERROR(SEARCH("RW",AG34)))</formula>
    </cfRule>
    <cfRule type="containsText" dxfId="25518" priority="521" operator="containsText" text="LW">
      <formula>NOT(ISERROR(SEARCH("LW",AG34)))</formula>
    </cfRule>
    <cfRule type="containsText" dxfId="25517" priority="522" operator="containsText" text="LF">
      <formula>NOT(ISERROR(SEARCH("LF",AG34)))</formula>
    </cfRule>
    <cfRule type="containsText" dxfId="25516" priority="523" operator="containsText" text="CF">
      <formula>NOT(ISERROR(SEARCH("CF",AG34)))</formula>
    </cfRule>
    <cfRule type="containsText" dxfId="25515" priority="524" operator="containsText" text="CF">
      <formula>NOT(ISERROR(SEARCH("CF",AG34)))</formula>
    </cfRule>
    <cfRule type="containsText" dxfId="25514" priority="525" operator="containsText" text="CAM">
      <formula>NOT(ISERROR(SEARCH("CAM",AG34)))</formula>
    </cfRule>
    <cfRule type="containsText" dxfId="25513" priority="526" operator="containsText" text="LM">
      <formula>NOT(ISERROR(SEARCH("LM",AG34)))</formula>
    </cfRule>
    <cfRule type="containsText" dxfId="25512" priority="527" operator="containsText" text="CM">
      <formula>NOT(ISERROR(SEARCH("CM",AG34)))</formula>
    </cfRule>
    <cfRule type="containsText" dxfId="25511" priority="528" operator="containsText" text="RM">
      <formula>NOT(ISERROR(SEARCH("RM",AG34)))</formula>
    </cfRule>
    <cfRule type="containsText" dxfId="25510" priority="529" operator="containsText" text="CDM">
      <formula>NOT(ISERROR(SEARCH("CDM",AG34)))</formula>
    </cfRule>
    <cfRule type="containsText" dxfId="25509" priority="530" operator="containsText" text="LWB">
      <formula>NOT(ISERROR(SEARCH("LWB",AG34)))</formula>
    </cfRule>
    <cfRule type="containsText" dxfId="25508" priority="531" operator="containsText" text="RWB">
      <formula>NOT(ISERROR(SEARCH("RWB",AG34)))</formula>
    </cfRule>
    <cfRule type="containsText" dxfId="25507" priority="532" operator="containsText" text="RB">
      <formula>NOT(ISERROR(SEARCH("RB",AG34)))</formula>
    </cfRule>
    <cfRule type="containsText" dxfId="25506" priority="533" operator="containsText" text="CB">
      <formula>NOT(ISERROR(SEARCH("CB",AG34)))</formula>
    </cfRule>
    <cfRule type="containsText" dxfId="25505" priority="534" operator="containsText" text="LB">
      <formula>NOT(ISERROR(SEARCH("LB",AG34)))</formula>
    </cfRule>
    <cfRule type="containsText" dxfId="25504" priority="535" operator="containsText" text="GK">
      <formula>NOT(ISERROR(SEARCH("GK",AG34)))</formula>
    </cfRule>
  </conditionalFormatting>
  <conditionalFormatting sqref="AG32">
    <cfRule type="containsText" dxfId="25503" priority="502" operator="containsText" text="ST">
      <formula>NOT(ISERROR(SEARCH("ST",AG32)))</formula>
    </cfRule>
    <cfRule type="containsText" dxfId="25502" priority="503" operator="containsText" text="RW">
      <formula>NOT(ISERROR(SEARCH("RW",AG32)))</formula>
    </cfRule>
    <cfRule type="containsText" dxfId="25501" priority="504" operator="containsText" text="LW">
      <formula>NOT(ISERROR(SEARCH("LW",AG32)))</formula>
    </cfRule>
    <cfRule type="containsText" dxfId="25500" priority="505" operator="containsText" text="LF">
      <formula>NOT(ISERROR(SEARCH("LF",AG32)))</formula>
    </cfRule>
    <cfRule type="containsText" dxfId="25499" priority="506" operator="containsText" text="CF">
      <formula>NOT(ISERROR(SEARCH("CF",AG32)))</formula>
    </cfRule>
    <cfRule type="containsText" dxfId="25498" priority="507" operator="containsText" text="CF">
      <formula>NOT(ISERROR(SEARCH("CF",AG32)))</formula>
    </cfRule>
    <cfRule type="containsText" dxfId="25497" priority="508" operator="containsText" text="CAM">
      <formula>NOT(ISERROR(SEARCH("CAM",AG32)))</formula>
    </cfRule>
    <cfRule type="containsText" dxfId="25496" priority="509" operator="containsText" text="LM">
      <formula>NOT(ISERROR(SEARCH("LM",AG32)))</formula>
    </cfRule>
    <cfRule type="containsText" dxfId="25495" priority="510" operator="containsText" text="CM">
      <formula>NOT(ISERROR(SEARCH("CM",AG32)))</formula>
    </cfRule>
    <cfRule type="containsText" dxfId="25494" priority="511" operator="containsText" text="RM">
      <formula>NOT(ISERROR(SEARCH("RM",AG32)))</formula>
    </cfRule>
    <cfRule type="containsText" dxfId="25493" priority="512" operator="containsText" text="CDM">
      <formula>NOT(ISERROR(SEARCH("CDM",AG32)))</formula>
    </cfRule>
    <cfRule type="containsText" dxfId="25492" priority="513" operator="containsText" text="LWB">
      <formula>NOT(ISERROR(SEARCH("LWB",AG32)))</formula>
    </cfRule>
    <cfRule type="containsText" dxfId="25491" priority="514" operator="containsText" text="RWB">
      <formula>NOT(ISERROR(SEARCH("RWB",AG32)))</formula>
    </cfRule>
    <cfRule type="containsText" dxfId="25490" priority="515" operator="containsText" text="RB">
      <formula>NOT(ISERROR(SEARCH("RB",AG32)))</formula>
    </cfRule>
    <cfRule type="containsText" dxfId="25489" priority="516" operator="containsText" text="CB">
      <formula>NOT(ISERROR(SEARCH("CB",AG32)))</formula>
    </cfRule>
    <cfRule type="containsText" dxfId="25488" priority="517" operator="containsText" text="LB">
      <formula>NOT(ISERROR(SEARCH("LB",AG32)))</formula>
    </cfRule>
    <cfRule type="containsText" dxfId="25487" priority="518" operator="containsText" text="GK">
      <formula>NOT(ISERROR(SEARCH("GK",AG32)))</formula>
    </cfRule>
  </conditionalFormatting>
  <conditionalFormatting sqref="AG33">
    <cfRule type="containsText" dxfId="25486" priority="485" operator="containsText" text="ST">
      <formula>NOT(ISERROR(SEARCH("ST",AG33)))</formula>
    </cfRule>
    <cfRule type="containsText" dxfId="25485" priority="486" operator="containsText" text="RW">
      <formula>NOT(ISERROR(SEARCH("RW",AG33)))</formula>
    </cfRule>
    <cfRule type="containsText" dxfId="25484" priority="487" operator="containsText" text="LW">
      <formula>NOT(ISERROR(SEARCH("LW",AG33)))</formula>
    </cfRule>
    <cfRule type="containsText" dxfId="25483" priority="488" operator="containsText" text="LF">
      <formula>NOT(ISERROR(SEARCH("LF",AG33)))</formula>
    </cfRule>
    <cfRule type="containsText" dxfId="25482" priority="489" operator="containsText" text="CF">
      <formula>NOT(ISERROR(SEARCH("CF",AG33)))</formula>
    </cfRule>
    <cfRule type="containsText" dxfId="25481" priority="490" operator="containsText" text="CF">
      <formula>NOT(ISERROR(SEARCH("CF",AG33)))</formula>
    </cfRule>
    <cfRule type="containsText" dxfId="25480" priority="491" operator="containsText" text="CAM">
      <formula>NOT(ISERROR(SEARCH("CAM",AG33)))</formula>
    </cfRule>
    <cfRule type="containsText" dxfId="25479" priority="492" operator="containsText" text="LM">
      <formula>NOT(ISERROR(SEARCH("LM",AG33)))</formula>
    </cfRule>
    <cfRule type="containsText" dxfId="25478" priority="493" operator="containsText" text="CM">
      <formula>NOT(ISERROR(SEARCH("CM",AG33)))</formula>
    </cfRule>
    <cfRule type="containsText" dxfId="25477" priority="494" operator="containsText" text="RM">
      <formula>NOT(ISERROR(SEARCH("RM",AG33)))</formula>
    </cfRule>
    <cfRule type="containsText" dxfId="25476" priority="495" operator="containsText" text="CDM">
      <formula>NOT(ISERROR(SEARCH("CDM",AG33)))</formula>
    </cfRule>
    <cfRule type="containsText" dxfId="25475" priority="496" operator="containsText" text="LWB">
      <formula>NOT(ISERROR(SEARCH("LWB",AG33)))</formula>
    </cfRule>
    <cfRule type="containsText" dxfId="25474" priority="497" operator="containsText" text="RWB">
      <formula>NOT(ISERROR(SEARCH("RWB",AG33)))</formula>
    </cfRule>
    <cfRule type="containsText" dxfId="25473" priority="498" operator="containsText" text="RB">
      <formula>NOT(ISERROR(SEARCH("RB",AG33)))</formula>
    </cfRule>
    <cfRule type="containsText" dxfId="25472" priority="499" operator="containsText" text="CB">
      <formula>NOT(ISERROR(SEARCH("CB",AG33)))</formula>
    </cfRule>
    <cfRule type="containsText" dxfId="25471" priority="500" operator="containsText" text="LB">
      <formula>NOT(ISERROR(SEARCH("LB",AG33)))</formula>
    </cfRule>
    <cfRule type="containsText" dxfId="25470" priority="501" operator="containsText" text="GK">
      <formula>NOT(ISERROR(SEARCH("GK",AG33)))</formula>
    </cfRule>
  </conditionalFormatting>
  <conditionalFormatting sqref="AF36">
    <cfRule type="containsText" dxfId="25469" priority="469" operator="containsText" text="RW">
      <formula>NOT(ISERROR(SEARCH("RW",AF36)))</formula>
    </cfRule>
    <cfRule type="containsText" dxfId="25468" priority="470" operator="containsText" text="LW">
      <formula>NOT(ISERROR(SEARCH("LW",AF36)))</formula>
    </cfRule>
    <cfRule type="containsText" dxfId="25467" priority="471" operator="containsText" text="LF">
      <formula>NOT(ISERROR(SEARCH("LF",AF36)))</formula>
    </cfRule>
    <cfRule type="containsText" dxfId="25466" priority="472" operator="containsText" text="CF">
      <formula>NOT(ISERROR(SEARCH("CF",AF36)))</formula>
    </cfRule>
    <cfRule type="containsText" dxfId="25465" priority="473" operator="containsText" text="CF">
      <formula>NOT(ISERROR(SEARCH("CF",AF36)))</formula>
    </cfRule>
    <cfRule type="containsText" dxfId="25464" priority="474" operator="containsText" text="CAM">
      <formula>NOT(ISERROR(SEARCH("CAM",AF36)))</formula>
    </cfRule>
    <cfRule type="containsText" dxfId="25463" priority="475" operator="containsText" text="LM">
      <formula>NOT(ISERROR(SEARCH("LM",AF36)))</formula>
    </cfRule>
    <cfRule type="containsText" dxfId="25462" priority="476" operator="containsText" text="CM">
      <formula>NOT(ISERROR(SEARCH("CM",AF36)))</formula>
    </cfRule>
    <cfRule type="containsText" dxfId="25461" priority="477" operator="containsText" text="RM">
      <formula>NOT(ISERROR(SEARCH("RM",AF36)))</formula>
    </cfRule>
    <cfRule type="containsText" dxfId="25460" priority="478" operator="containsText" text="CDM">
      <formula>NOT(ISERROR(SEARCH("CDM",AF36)))</formula>
    </cfRule>
    <cfRule type="containsText" dxfId="25459" priority="479" operator="containsText" text="LWB">
      <formula>NOT(ISERROR(SEARCH("LWB",AF36)))</formula>
    </cfRule>
    <cfRule type="containsText" dxfId="25458" priority="480" operator="containsText" text="RWB">
      <formula>NOT(ISERROR(SEARCH("RWB",AF36)))</formula>
    </cfRule>
    <cfRule type="containsText" dxfId="25457" priority="481" operator="containsText" text="RB">
      <formula>NOT(ISERROR(SEARCH("RB",AF36)))</formula>
    </cfRule>
    <cfRule type="containsText" dxfId="25456" priority="482" operator="containsText" text="CB">
      <formula>NOT(ISERROR(SEARCH("CB",AF36)))</formula>
    </cfRule>
    <cfRule type="containsText" dxfId="25455" priority="483" operator="containsText" text="LB">
      <formula>NOT(ISERROR(SEARCH("LB",AF36)))</formula>
    </cfRule>
    <cfRule type="containsText" dxfId="25454" priority="484" operator="containsText" text="GK">
      <formula>NOT(ISERROR(SEARCH("GK",AF36)))</formula>
    </cfRule>
  </conditionalFormatting>
  <conditionalFormatting sqref="AG36">
    <cfRule type="containsText" dxfId="25453" priority="452" operator="containsText" text="ST">
      <formula>NOT(ISERROR(SEARCH("ST",AG36)))</formula>
    </cfRule>
    <cfRule type="containsText" dxfId="25452" priority="453" operator="containsText" text="RW">
      <formula>NOT(ISERROR(SEARCH("RW",AG36)))</formula>
    </cfRule>
    <cfRule type="containsText" dxfId="25451" priority="454" operator="containsText" text="LW">
      <formula>NOT(ISERROR(SEARCH("LW",AG36)))</formula>
    </cfRule>
    <cfRule type="containsText" dxfId="25450" priority="455" operator="containsText" text="LF">
      <formula>NOT(ISERROR(SEARCH("LF",AG36)))</formula>
    </cfRule>
    <cfRule type="containsText" dxfId="25449" priority="456" operator="containsText" text="CF">
      <formula>NOT(ISERROR(SEARCH("CF",AG36)))</formula>
    </cfRule>
    <cfRule type="containsText" dxfId="25448" priority="457" operator="containsText" text="CF">
      <formula>NOT(ISERROR(SEARCH("CF",AG36)))</formula>
    </cfRule>
    <cfRule type="containsText" dxfId="25447" priority="458" operator="containsText" text="CAM">
      <formula>NOT(ISERROR(SEARCH("CAM",AG36)))</formula>
    </cfRule>
    <cfRule type="containsText" dxfId="25446" priority="459" operator="containsText" text="LM">
      <formula>NOT(ISERROR(SEARCH("LM",AG36)))</formula>
    </cfRule>
    <cfRule type="containsText" dxfId="25445" priority="460" operator="containsText" text="CM">
      <formula>NOT(ISERROR(SEARCH("CM",AG36)))</formula>
    </cfRule>
    <cfRule type="containsText" dxfId="25444" priority="461" operator="containsText" text="RM">
      <formula>NOT(ISERROR(SEARCH("RM",AG36)))</formula>
    </cfRule>
    <cfRule type="containsText" dxfId="25443" priority="462" operator="containsText" text="CDM">
      <formula>NOT(ISERROR(SEARCH("CDM",AG36)))</formula>
    </cfRule>
    <cfRule type="containsText" dxfId="25442" priority="463" operator="containsText" text="LWB">
      <formula>NOT(ISERROR(SEARCH("LWB",AG36)))</formula>
    </cfRule>
    <cfRule type="containsText" dxfId="25441" priority="464" operator="containsText" text="RWB">
      <formula>NOT(ISERROR(SEARCH("RWB",AG36)))</formula>
    </cfRule>
    <cfRule type="containsText" dxfId="25440" priority="465" operator="containsText" text="RB">
      <formula>NOT(ISERROR(SEARCH("RB",AG36)))</formula>
    </cfRule>
    <cfRule type="containsText" dxfId="25439" priority="466" operator="containsText" text="CB">
      <formula>NOT(ISERROR(SEARCH("CB",AG36)))</formula>
    </cfRule>
    <cfRule type="containsText" dxfId="25438" priority="467" operator="containsText" text="LB">
      <formula>NOT(ISERROR(SEARCH("LB",AG36)))</formula>
    </cfRule>
    <cfRule type="containsText" dxfId="25437" priority="468" operator="containsText" text="GK">
      <formula>NOT(ISERROR(SEARCH("GK",AG36)))</formula>
    </cfRule>
  </conditionalFormatting>
  <conditionalFormatting sqref="AF40">
    <cfRule type="containsText" dxfId="25436" priority="436" operator="containsText" text="RW">
      <formula>NOT(ISERROR(SEARCH("RW",AF40)))</formula>
    </cfRule>
    <cfRule type="containsText" dxfId="25435" priority="437" operator="containsText" text="LW">
      <formula>NOT(ISERROR(SEARCH("LW",AF40)))</formula>
    </cfRule>
    <cfRule type="containsText" dxfId="25434" priority="438" operator="containsText" text="LF">
      <formula>NOT(ISERROR(SEARCH("LF",AF40)))</formula>
    </cfRule>
    <cfRule type="containsText" dxfId="25433" priority="439" operator="containsText" text="CF">
      <formula>NOT(ISERROR(SEARCH("CF",AF40)))</formula>
    </cfRule>
    <cfRule type="containsText" dxfId="25432" priority="440" operator="containsText" text="CF">
      <formula>NOT(ISERROR(SEARCH("CF",AF40)))</formula>
    </cfRule>
    <cfRule type="containsText" dxfId="25431" priority="441" operator="containsText" text="CAM">
      <formula>NOT(ISERROR(SEARCH("CAM",AF40)))</formula>
    </cfRule>
    <cfRule type="containsText" dxfId="25430" priority="442" operator="containsText" text="LM">
      <formula>NOT(ISERROR(SEARCH("LM",AF40)))</formula>
    </cfRule>
    <cfRule type="containsText" dxfId="25429" priority="443" operator="containsText" text="CM">
      <formula>NOT(ISERROR(SEARCH("CM",AF40)))</formula>
    </cfRule>
    <cfRule type="containsText" dxfId="25428" priority="444" operator="containsText" text="RM">
      <formula>NOT(ISERROR(SEARCH("RM",AF40)))</formula>
    </cfRule>
    <cfRule type="containsText" dxfId="25427" priority="445" operator="containsText" text="CDM">
      <formula>NOT(ISERROR(SEARCH("CDM",AF40)))</formula>
    </cfRule>
    <cfRule type="containsText" dxfId="25426" priority="446" operator="containsText" text="LWB">
      <formula>NOT(ISERROR(SEARCH("LWB",AF40)))</formula>
    </cfRule>
    <cfRule type="containsText" dxfId="25425" priority="447" operator="containsText" text="RWB">
      <formula>NOT(ISERROR(SEARCH("RWB",AF40)))</formula>
    </cfRule>
    <cfRule type="containsText" dxfId="25424" priority="448" operator="containsText" text="RB">
      <formula>NOT(ISERROR(SEARCH("RB",AF40)))</formula>
    </cfRule>
    <cfRule type="containsText" dxfId="25423" priority="449" operator="containsText" text="CB">
      <formula>NOT(ISERROR(SEARCH("CB",AF40)))</formula>
    </cfRule>
    <cfRule type="containsText" dxfId="25422" priority="450" operator="containsText" text="LB">
      <formula>NOT(ISERROR(SEARCH("LB",AF40)))</formula>
    </cfRule>
    <cfRule type="containsText" dxfId="25421" priority="451" operator="containsText" text="GK">
      <formula>NOT(ISERROR(SEARCH("GK",AF40)))</formula>
    </cfRule>
  </conditionalFormatting>
  <conditionalFormatting sqref="AG40">
    <cfRule type="containsText" dxfId="25420" priority="419" operator="containsText" text="ST">
      <formula>NOT(ISERROR(SEARCH("ST",AG40)))</formula>
    </cfRule>
    <cfRule type="containsText" dxfId="25419" priority="420" operator="containsText" text="RW">
      <formula>NOT(ISERROR(SEARCH("RW",AG40)))</formula>
    </cfRule>
    <cfRule type="containsText" dxfId="25418" priority="421" operator="containsText" text="LW">
      <formula>NOT(ISERROR(SEARCH("LW",AG40)))</formula>
    </cfRule>
    <cfRule type="containsText" dxfId="25417" priority="422" operator="containsText" text="LF">
      <formula>NOT(ISERROR(SEARCH("LF",AG40)))</formula>
    </cfRule>
    <cfRule type="containsText" dxfId="25416" priority="423" operator="containsText" text="CF">
      <formula>NOT(ISERROR(SEARCH("CF",AG40)))</formula>
    </cfRule>
    <cfRule type="containsText" dxfId="25415" priority="424" operator="containsText" text="CF">
      <formula>NOT(ISERROR(SEARCH("CF",AG40)))</formula>
    </cfRule>
    <cfRule type="containsText" dxfId="25414" priority="425" operator="containsText" text="CAM">
      <formula>NOT(ISERROR(SEARCH("CAM",AG40)))</formula>
    </cfRule>
    <cfRule type="containsText" dxfId="25413" priority="426" operator="containsText" text="LM">
      <formula>NOT(ISERROR(SEARCH("LM",AG40)))</formula>
    </cfRule>
    <cfRule type="containsText" dxfId="25412" priority="427" operator="containsText" text="CM">
      <formula>NOT(ISERROR(SEARCH("CM",AG40)))</formula>
    </cfRule>
    <cfRule type="containsText" dxfId="25411" priority="428" operator="containsText" text="RM">
      <formula>NOT(ISERROR(SEARCH("RM",AG40)))</formula>
    </cfRule>
    <cfRule type="containsText" dxfId="25410" priority="429" operator="containsText" text="CDM">
      <formula>NOT(ISERROR(SEARCH("CDM",AG40)))</formula>
    </cfRule>
    <cfRule type="containsText" dxfId="25409" priority="430" operator="containsText" text="LWB">
      <formula>NOT(ISERROR(SEARCH("LWB",AG40)))</formula>
    </cfRule>
    <cfRule type="containsText" dxfId="25408" priority="431" operator="containsText" text="RWB">
      <formula>NOT(ISERROR(SEARCH("RWB",AG40)))</formula>
    </cfRule>
    <cfRule type="containsText" dxfId="25407" priority="432" operator="containsText" text="RB">
      <formula>NOT(ISERROR(SEARCH("RB",AG40)))</formula>
    </cfRule>
    <cfRule type="containsText" dxfId="25406" priority="433" operator="containsText" text="CB">
      <formula>NOT(ISERROR(SEARCH("CB",AG40)))</formula>
    </cfRule>
    <cfRule type="containsText" dxfId="25405" priority="434" operator="containsText" text="LB">
      <formula>NOT(ISERROR(SEARCH("LB",AG40)))</formula>
    </cfRule>
    <cfRule type="containsText" dxfId="25404" priority="435" operator="containsText" text="GK">
      <formula>NOT(ISERROR(SEARCH("GK",AG40)))</formula>
    </cfRule>
  </conditionalFormatting>
  <conditionalFormatting sqref="AF42">
    <cfRule type="containsText" dxfId="25403" priority="403" operator="containsText" text="RW">
      <formula>NOT(ISERROR(SEARCH("RW",AF42)))</formula>
    </cfRule>
    <cfRule type="containsText" dxfId="25402" priority="404" operator="containsText" text="LW">
      <formula>NOT(ISERROR(SEARCH("LW",AF42)))</formula>
    </cfRule>
    <cfRule type="containsText" dxfId="25401" priority="405" operator="containsText" text="LF">
      <formula>NOT(ISERROR(SEARCH("LF",AF42)))</formula>
    </cfRule>
    <cfRule type="containsText" dxfId="25400" priority="406" operator="containsText" text="CF">
      <formula>NOT(ISERROR(SEARCH("CF",AF42)))</formula>
    </cfRule>
    <cfRule type="containsText" dxfId="25399" priority="407" operator="containsText" text="CF">
      <formula>NOT(ISERROR(SEARCH("CF",AF42)))</formula>
    </cfRule>
    <cfRule type="containsText" dxfId="25398" priority="408" operator="containsText" text="CAM">
      <formula>NOT(ISERROR(SEARCH("CAM",AF42)))</formula>
    </cfRule>
    <cfRule type="containsText" dxfId="25397" priority="409" operator="containsText" text="LM">
      <formula>NOT(ISERROR(SEARCH("LM",AF42)))</formula>
    </cfRule>
    <cfRule type="containsText" dxfId="25396" priority="410" operator="containsText" text="CM">
      <formula>NOT(ISERROR(SEARCH("CM",AF42)))</formula>
    </cfRule>
    <cfRule type="containsText" dxfId="25395" priority="411" operator="containsText" text="RM">
      <formula>NOT(ISERROR(SEARCH("RM",AF42)))</formula>
    </cfRule>
    <cfRule type="containsText" dxfId="25394" priority="412" operator="containsText" text="CDM">
      <formula>NOT(ISERROR(SEARCH("CDM",AF42)))</formula>
    </cfRule>
    <cfRule type="containsText" dxfId="25393" priority="413" operator="containsText" text="LWB">
      <formula>NOT(ISERROR(SEARCH("LWB",AF42)))</formula>
    </cfRule>
    <cfRule type="containsText" dxfId="25392" priority="414" operator="containsText" text="RWB">
      <formula>NOT(ISERROR(SEARCH("RWB",AF42)))</formula>
    </cfRule>
    <cfRule type="containsText" dxfId="25391" priority="415" operator="containsText" text="RB">
      <formula>NOT(ISERROR(SEARCH("RB",AF42)))</formula>
    </cfRule>
    <cfRule type="containsText" dxfId="25390" priority="416" operator="containsText" text="CB">
      <formula>NOT(ISERROR(SEARCH("CB",AF42)))</formula>
    </cfRule>
    <cfRule type="containsText" dxfId="25389" priority="417" operator="containsText" text="LB">
      <formula>NOT(ISERROR(SEARCH("LB",AF42)))</formula>
    </cfRule>
    <cfRule type="containsText" dxfId="25388" priority="418" operator="containsText" text="GK">
      <formula>NOT(ISERROR(SEARCH("GK",AF42)))</formula>
    </cfRule>
  </conditionalFormatting>
  <conditionalFormatting sqref="AG42">
    <cfRule type="containsText" dxfId="25387" priority="386" operator="containsText" text="ST">
      <formula>NOT(ISERROR(SEARCH("ST",AG42)))</formula>
    </cfRule>
    <cfRule type="containsText" dxfId="25386" priority="387" operator="containsText" text="RW">
      <formula>NOT(ISERROR(SEARCH("RW",AG42)))</formula>
    </cfRule>
    <cfRule type="containsText" dxfId="25385" priority="388" operator="containsText" text="LW">
      <formula>NOT(ISERROR(SEARCH("LW",AG42)))</formula>
    </cfRule>
    <cfRule type="containsText" dxfId="25384" priority="389" operator="containsText" text="LF">
      <formula>NOT(ISERROR(SEARCH("LF",AG42)))</formula>
    </cfRule>
    <cfRule type="containsText" dxfId="25383" priority="390" operator="containsText" text="CF">
      <formula>NOT(ISERROR(SEARCH("CF",AG42)))</formula>
    </cfRule>
    <cfRule type="containsText" dxfId="25382" priority="391" operator="containsText" text="CF">
      <formula>NOT(ISERROR(SEARCH("CF",AG42)))</formula>
    </cfRule>
    <cfRule type="containsText" dxfId="25381" priority="392" operator="containsText" text="CAM">
      <formula>NOT(ISERROR(SEARCH("CAM",AG42)))</formula>
    </cfRule>
    <cfRule type="containsText" dxfId="25380" priority="393" operator="containsText" text="LM">
      <formula>NOT(ISERROR(SEARCH("LM",AG42)))</formula>
    </cfRule>
    <cfRule type="containsText" dxfId="25379" priority="394" operator="containsText" text="CM">
      <formula>NOT(ISERROR(SEARCH("CM",AG42)))</formula>
    </cfRule>
    <cfRule type="containsText" dxfId="25378" priority="395" operator="containsText" text="RM">
      <formula>NOT(ISERROR(SEARCH("RM",AG42)))</formula>
    </cfRule>
    <cfRule type="containsText" dxfId="25377" priority="396" operator="containsText" text="CDM">
      <formula>NOT(ISERROR(SEARCH("CDM",AG42)))</formula>
    </cfRule>
    <cfRule type="containsText" dxfId="25376" priority="397" operator="containsText" text="LWB">
      <formula>NOT(ISERROR(SEARCH("LWB",AG42)))</formula>
    </cfRule>
    <cfRule type="containsText" dxfId="25375" priority="398" operator="containsText" text="RWB">
      <formula>NOT(ISERROR(SEARCH("RWB",AG42)))</formula>
    </cfRule>
    <cfRule type="containsText" dxfId="25374" priority="399" operator="containsText" text="RB">
      <formula>NOT(ISERROR(SEARCH("RB",AG42)))</formula>
    </cfRule>
    <cfRule type="containsText" dxfId="25373" priority="400" operator="containsText" text="CB">
      <formula>NOT(ISERROR(SEARCH("CB",AG42)))</formula>
    </cfRule>
    <cfRule type="containsText" dxfId="25372" priority="401" operator="containsText" text="LB">
      <formula>NOT(ISERROR(SEARCH("LB",AG42)))</formula>
    </cfRule>
    <cfRule type="containsText" dxfId="25371" priority="402" operator="containsText" text="GK">
      <formula>NOT(ISERROR(SEARCH("GK",AG42)))</formula>
    </cfRule>
  </conditionalFormatting>
  <conditionalFormatting sqref="AG43:AG44">
    <cfRule type="containsText" dxfId="25370" priority="369" operator="containsText" text="ST">
      <formula>NOT(ISERROR(SEARCH("ST",AG43)))</formula>
    </cfRule>
    <cfRule type="containsText" dxfId="25369" priority="370" operator="containsText" text="RW">
      <formula>NOT(ISERROR(SEARCH("RW",AG43)))</formula>
    </cfRule>
    <cfRule type="containsText" dxfId="25368" priority="371" operator="containsText" text="LW">
      <formula>NOT(ISERROR(SEARCH("LW",AG43)))</formula>
    </cfRule>
    <cfRule type="containsText" dxfId="25367" priority="372" operator="containsText" text="LF">
      <formula>NOT(ISERROR(SEARCH("LF",AG43)))</formula>
    </cfRule>
    <cfRule type="containsText" dxfId="25366" priority="373" operator="containsText" text="CF">
      <formula>NOT(ISERROR(SEARCH("CF",AG43)))</formula>
    </cfRule>
    <cfRule type="containsText" dxfId="25365" priority="374" operator="containsText" text="CF">
      <formula>NOT(ISERROR(SEARCH("CF",AG43)))</formula>
    </cfRule>
    <cfRule type="containsText" dxfId="25364" priority="375" operator="containsText" text="CAM">
      <formula>NOT(ISERROR(SEARCH("CAM",AG43)))</formula>
    </cfRule>
    <cfRule type="containsText" dxfId="25363" priority="376" operator="containsText" text="LM">
      <formula>NOT(ISERROR(SEARCH("LM",AG43)))</formula>
    </cfRule>
    <cfRule type="containsText" dxfId="25362" priority="377" operator="containsText" text="CM">
      <formula>NOT(ISERROR(SEARCH("CM",AG43)))</formula>
    </cfRule>
    <cfRule type="containsText" dxfId="25361" priority="378" operator="containsText" text="RM">
      <formula>NOT(ISERROR(SEARCH("RM",AG43)))</formula>
    </cfRule>
    <cfRule type="containsText" dxfId="25360" priority="379" operator="containsText" text="CDM">
      <formula>NOT(ISERROR(SEARCH("CDM",AG43)))</formula>
    </cfRule>
    <cfRule type="containsText" dxfId="25359" priority="380" operator="containsText" text="LWB">
      <formula>NOT(ISERROR(SEARCH("LWB",AG43)))</formula>
    </cfRule>
    <cfRule type="containsText" dxfId="25358" priority="381" operator="containsText" text="RWB">
      <formula>NOT(ISERROR(SEARCH("RWB",AG43)))</formula>
    </cfRule>
    <cfRule type="containsText" dxfId="25357" priority="382" operator="containsText" text="RB">
      <formula>NOT(ISERROR(SEARCH("RB",AG43)))</formula>
    </cfRule>
    <cfRule type="containsText" dxfId="25356" priority="383" operator="containsText" text="CB">
      <formula>NOT(ISERROR(SEARCH("CB",AG43)))</formula>
    </cfRule>
    <cfRule type="containsText" dxfId="25355" priority="384" operator="containsText" text="LB">
      <formula>NOT(ISERROR(SEARCH("LB",AG43)))</formula>
    </cfRule>
    <cfRule type="containsText" dxfId="25354" priority="385" operator="containsText" text="GK">
      <formula>NOT(ISERROR(SEARCH("GK",AG43)))</formula>
    </cfRule>
  </conditionalFormatting>
  <conditionalFormatting sqref="AF46">
    <cfRule type="containsText" dxfId="25353" priority="353" operator="containsText" text="RW">
      <formula>NOT(ISERROR(SEARCH("RW",AF46)))</formula>
    </cfRule>
    <cfRule type="containsText" dxfId="25352" priority="354" operator="containsText" text="LW">
      <formula>NOT(ISERROR(SEARCH("LW",AF46)))</formula>
    </cfRule>
    <cfRule type="containsText" dxfId="25351" priority="355" operator="containsText" text="LF">
      <formula>NOT(ISERROR(SEARCH("LF",AF46)))</formula>
    </cfRule>
    <cfRule type="containsText" dxfId="25350" priority="356" operator="containsText" text="CF">
      <formula>NOT(ISERROR(SEARCH("CF",AF46)))</formula>
    </cfRule>
    <cfRule type="containsText" dxfId="25349" priority="357" operator="containsText" text="CF">
      <formula>NOT(ISERROR(SEARCH("CF",AF46)))</formula>
    </cfRule>
    <cfRule type="containsText" dxfId="25348" priority="358" operator="containsText" text="CAM">
      <formula>NOT(ISERROR(SEARCH("CAM",AF46)))</formula>
    </cfRule>
    <cfRule type="containsText" dxfId="25347" priority="359" operator="containsText" text="LM">
      <formula>NOT(ISERROR(SEARCH("LM",AF46)))</formula>
    </cfRule>
    <cfRule type="containsText" dxfId="25346" priority="360" operator="containsText" text="CM">
      <formula>NOT(ISERROR(SEARCH("CM",AF46)))</formula>
    </cfRule>
    <cfRule type="containsText" dxfId="25345" priority="361" operator="containsText" text="RM">
      <formula>NOT(ISERROR(SEARCH("RM",AF46)))</formula>
    </cfRule>
    <cfRule type="containsText" dxfId="25344" priority="362" operator="containsText" text="CDM">
      <formula>NOT(ISERROR(SEARCH("CDM",AF46)))</formula>
    </cfRule>
    <cfRule type="containsText" dxfId="25343" priority="363" operator="containsText" text="LWB">
      <formula>NOT(ISERROR(SEARCH("LWB",AF46)))</formula>
    </cfRule>
    <cfRule type="containsText" dxfId="25342" priority="364" operator="containsText" text="RWB">
      <formula>NOT(ISERROR(SEARCH("RWB",AF46)))</formula>
    </cfRule>
    <cfRule type="containsText" dxfId="25341" priority="365" operator="containsText" text="RB">
      <formula>NOT(ISERROR(SEARCH("RB",AF46)))</formula>
    </cfRule>
    <cfRule type="containsText" dxfId="25340" priority="366" operator="containsText" text="CB">
      <formula>NOT(ISERROR(SEARCH("CB",AF46)))</formula>
    </cfRule>
    <cfRule type="containsText" dxfId="25339" priority="367" operator="containsText" text="LB">
      <formula>NOT(ISERROR(SEARCH("LB",AF46)))</formula>
    </cfRule>
    <cfRule type="containsText" dxfId="25338" priority="368" operator="containsText" text="GK">
      <formula>NOT(ISERROR(SEARCH("GK",AF46)))</formula>
    </cfRule>
  </conditionalFormatting>
  <conditionalFormatting sqref="AG46">
    <cfRule type="containsText" dxfId="25337" priority="336" operator="containsText" text="ST">
      <formula>NOT(ISERROR(SEARCH("ST",AG46)))</formula>
    </cfRule>
    <cfRule type="containsText" dxfId="25336" priority="337" operator="containsText" text="RW">
      <formula>NOT(ISERROR(SEARCH("RW",AG46)))</formula>
    </cfRule>
    <cfRule type="containsText" dxfId="25335" priority="338" operator="containsText" text="LW">
      <formula>NOT(ISERROR(SEARCH("LW",AG46)))</formula>
    </cfRule>
    <cfRule type="containsText" dxfId="25334" priority="339" operator="containsText" text="LF">
      <formula>NOT(ISERROR(SEARCH("LF",AG46)))</formula>
    </cfRule>
    <cfRule type="containsText" dxfId="25333" priority="340" operator="containsText" text="CF">
      <formula>NOT(ISERROR(SEARCH("CF",AG46)))</formula>
    </cfRule>
    <cfRule type="containsText" dxfId="25332" priority="341" operator="containsText" text="CF">
      <formula>NOT(ISERROR(SEARCH("CF",AG46)))</formula>
    </cfRule>
    <cfRule type="containsText" dxfId="25331" priority="342" operator="containsText" text="CAM">
      <formula>NOT(ISERROR(SEARCH("CAM",AG46)))</formula>
    </cfRule>
    <cfRule type="containsText" dxfId="25330" priority="343" operator="containsText" text="LM">
      <formula>NOT(ISERROR(SEARCH("LM",AG46)))</formula>
    </cfRule>
    <cfRule type="containsText" dxfId="25329" priority="344" operator="containsText" text="CM">
      <formula>NOT(ISERROR(SEARCH("CM",AG46)))</formula>
    </cfRule>
    <cfRule type="containsText" dxfId="25328" priority="345" operator="containsText" text="RM">
      <formula>NOT(ISERROR(SEARCH("RM",AG46)))</formula>
    </cfRule>
    <cfRule type="containsText" dxfId="25327" priority="346" operator="containsText" text="CDM">
      <formula>NOT(ISERROR(SEARCH("CDM",AG46)))</formula>
    </cfRule>
    <cfRule type="containsText" dxfId="25326" priority="347" operator="containsText" text="LWB">
      <formula>NOT(ISERROR(SEARCH("LWB",AG46)))</formula>
    </cfRule>
    <cfRule type="containsText" dxfId="25325" priority="348" operator="containsText" text="RWB">
      <formula>NOT(ISERROR(SEARCH("RWB",AG46)))</formula>
    </cfRule>
    <cfRule type="containsText" dxfId="25324" priority="349" operator="containsText" text="RB">
      <formula>NOT(ISERROR(SEARCH("RB",AG46)))</formula>
    </cfRule>
    <cfRule type="containsText" dxfId="25323" priority="350" operator="containsText" text="CB">
      <formula>NOT(ISERROR(SEARCH("CB",AG46)))</formula>
    </cfRule>
    <cfRule type="containsText" dxfId="25322" priority="351" operator="containsText" text="LB">
      <formula>NOT(ISERROR(SEARCH("LB",AG46)))</formula>
    </cfRule>
    <cfRule type="containsText" dxfId="25321" priority="352" operator="containsText" text="GK">
      <formula>NOT(ISERROR(SEARCH("GK",AG46)))</formula>
    </cfRule>
  </conditionalFormatting>
  <conditionalFormatting sqref="AG45">
    <cfRule type="containsText" dxfId="25320" priority="319" operator="containsText" text="ST">
      <formula>NOT(ISERROR(SEARCH("ST",AG45)))</formula>
    </cfRule>
    <cfRule type="containsText" dxfId="25319" priority="320" operator="containsText" text="RW">
      <formula>NOT(ISERROR(SEARCH("RW",AG45)))</formula>
    </cfRule>
    <cfRule type="containsText" dxfId="25318" priority="321" operator="containsText" text="LW">
      <formula>NOT(ISERROR(SEARCH("LW",AG45)))</formula>
    </cfRule>
    <cfRule type="containsText" dxfId="25317" priority="322" operator="containsText" text="LF">
      <formula>NOT(ISERROR(SEARCH("LF",AG45)))</formula>
    </cfRule>
    <cfRule type="containsText" dxfId="25316" priority="323" operator="containsText" text="CF">
      <formula>NOT(ISERROR(SEARCH("CF",AG45)))</formula>
    </cfRule>
    <cfRule type="containsText" dxfId="25315" priority="324" operator="containsText" text="CF">
      <formula>NOT(ISERROR(SEARCH("CF",AG45)))</formula>
    </cfRule>
    <cfRule type="containsText" dxfId="25314" priority="325" operator="containsText" text="CAM">
      <formula>NOT(ISERROR(SEARCH("CAM",AG45)))</formula>
    </cfRule>
    <cfRule type="containsText" dxfId="25313" priority="326" operator="containsText" text="LM">
      <formula>NOT(ISERROR(SEARCH("LM",AG45)))</formula>
    </cfRule>
    <cfRule type="containsText" dxfId="25312" priority="327" operator="containsText" text="CM">
      <formula>NOT(ISERROR(SEARCH("CM",AG45)))</formula>
    </cfRule>
    <cfRule type="containsText" dxfId="25311" priority="328" operator="containsText" text="RM">
      <formula>NOT(ISERROR(SEARCH("RM",AG45)))</formula>
    </cfRule>
    <cfRule type="containsText" dxfId="25310" priority="329" operator="containsText" text="CDM">
      <formula>NOT(ISERROR(SEARCH("CDM",AG45)))</formula>
    </cfRule>
    <cfRule type="containsText" dxfId="25309" priority="330" operator="containsText" text="LWB">
      <formula>NOT(ISERROR(SEARCH("LWB",AG45)))</formula>
    </cfRule>
    <cfRule type="containsText" dxfId="25308" priority="331" operator="containsText" text="RWB">
      <formula>NOT(ISERROR(SEARCH("RWB",AG45)))</formula>
    </cfRule>
    <cfRule type="containsText" dxfId="25307" priority="332" operator="containsText" text="RB">
      <formula>NOT(ISERROR(SEARCH("RB",AG45)))</formula>
    </cfRule>
    <cfRule type="containsText" dxfId="25306" priority="333" operator="containsText" text="CB">
      <formula>NOT(ISERROR(SEARCH("CB",AG45)))</formula>
    </cfRule>
    <cfRule type="containsText" dxfId="25305" priority="334" operator="containsText" text="LB">
      <formula>NOT(ISERROR(SEARCH("LB",AG45)))</formula>
    </cfRule>
    <cfRule type="containsText" dxfId="25304" priority="335" operator="containsText" text="GK">
      <formula>NOT(ISERROR(SEARCH("GK",AG45)))</formula>
    </cfRule>
  </conditionalFormatting>
  <conditionalFormatting sqref="H29">
    <cfRule type="containsText" dxfId="25303" priority="277" operator="containsText" text="HL">
      <formula>NOT(ISERROR(SEARCH("HL",H29)))</formula>
    </cfRule>
    <cfRule type="containsText" dxfId="25302" priority="278" operator="containsText" text="HD">
      <formula>NOT(ISERROR(SEARCH("HD",H29)))</formula>
    </cfRule>
    <cfRule type="containsText" dxfId="25301" priority="279" operator="containsText" text="HW">
      <formula>NOT(ISERROR(SEARCH("HW",H29)))</formula>
    </cfRule>
  </conditionalFormatting>
  <conditionalFormatting sqref="H29">
    <cfRule type="containsText" dxfId="25300" priority="310" operator="containsText" text="AL">
      <formula>NOT(ISERROR(SEARCH("AL",H29)))</formula>
    </cfRule>
    <cfRule type="containsText" dxfId="25299" priority="311" operator="containsText" text="AD">
      <formula>NOT(ISERROR(SEARCH("AD",H29)))</formula>
    </cfRule>
    <cfRule type="containsText" dxfId="25298" priority="312" operator="containsText" text="AW">
      <formula>NOT(ISERROR(SEARCH("AW",H29)))</formula>
    </cfRule>
  </conditionalFormatting>
  <conditionalFormatting sqref="H29">
    <cfRule type="containsText" dxfId="25297" priority="307" operator="containsText" text="HL">
      <formula>NOT(ISERROR(SEARCH("HL",H29)))</formula>
    </cfRule>
    <cfRule type="containsText" dxfId="25296" priority="308" operator="containsText" text="HD">
      <formula>NOT(ISERROR(SEARCH("HD",H29)))</formula>
    </cfRule>
    <cfRule type="containsText" dxfId="25295" priority="309" operator="containsText" text="HW">
      <formula>NOT(ISERROR(SEARCH("HW",H29)))</formula>
    </cfRule>
  </conditionalFormatting>
  <conditionalFormatting sqref="H29">
    <cfRule type="containsText" dxfId="25294" priority="304" operator="containsText" text="AL">
      <formula>NOT(ISERROR(SEARCH("AL",H29)))</formula>
    </cfRule>
    <cfRule type="containsText" dxfId="25293" priority="305" operator="containsText" text="AD">
      <formula>NOT(ISERROR(SEARCH("AD",H29)))</formula>
    </cfRule>
    <cfRule type="containsText" dxfId="25292" priority="306" operator="containsText" text="AW">
      <formula>NOT(ISERROR(SEARCH("AW",H29)))</formula>
    </cfRule>
  </conditionalFormatting>
  <conditionalFormatting sqref="H29">
    <cfRule type="containsText" dxfId="25291" priority="301" operator="containsText" text="HL">
      <formula>NOT(ISERROR(SEARCH("HL",H29)))</formula>
    </cfRule>
    <cfRule type="containsText" dxfId="25290" priority="302" operator="containsText" text="HD">
      <formula>NOT(ISERROR(SEARCH("HD",H29)))</formula>
    </cfRule>
    <cfRule type="containsText" dxfId="25289" priority="303" operator="containsText" text="HW">
      <formula>NOT(ISERROR(SEARCH("HW",H29)))</formula>
    </cfRule>
  </conditionalFormatting>
  <conditionalFormatting sqref="G29">
    <cfRule type="containsText" dxfId="25288" priority="298" operator="containsText" text="AL">
      <formula>NOT(ISERROR(SEARCH("AL",G29)))</formula>
    </cfRule>
    <cfRule type="containsText" dxfId="25287" priority="299" operator="containsText" text="AD">
      <formula>NOT(ISERROR(SEARCH("AD",G29)))</formula>
    </cfRule>
    <cfRule type="containsText" dxfId="25286" priority="300" operator="containsText" text="AW">
      <formula>NOT(ISERROR(SEARCH("AW",G29)))</formula>
    </cfRule>
  </conditionalFormatting>
  <conditionalFormatting sqref="G29">
    <cfRule type="containsText" dxfId="25285" priority="295" operator="containsText" text="HL">
      <formula>NOT(ISERROR(SEARCH("HL",G29)))</formula>
    </cfRule>
    <cfRule type="containsText" dxfId="25284" priority="296" operator="containsText" text="HD">
      <formula>NOT(ISERROR(SEARCH("HD",G29)))</formula>
    </cfRule>
    <cfRule type="containsText" dxfId="25283" priority="297" operator="containsText" text="HW">
      <formula>NOT(ISERROR(SEARCH("HW",G29)))</formula>
    </cfRule>
  </conditionalFormatting>
  <conditionalFormatting sqref="I29">
    <cfRule type="containsText" dxfId="25282" priority="292" operator="containsText" text="AL">
      <formula>NOT(ISERROR(SEARCH("AL",I29)))</formula>
    </cfRule>
    <cfRule type="containsText" dxfId="25281" priority="293" operator="containsText" text="AD">
      <formula>NOT(ISERROR(SEARCH("AD",I29)))</formula>
    </cfRule>
    <cfRule type="containsText" dxfId="25280" priority="294" operator="containsText" text="AW">
      <formula>NOT(ISERROR(SEARCH("AW",I29)))</formula>
    </cfRule>
  </conditionalFormatting>
  <conditionalFormatting sqref="I29">
    <cfRule type="containsText" dxfId="25279" priority="289" operator="containsText" text="HL">
      <formula>NOT(ISERROR(SEARCH("HL",I29)))</formula>
    </cfRule>
    <cfRule type="containsText" dxfId="25278" priority="290" operator="containsText" text="HD">
      <formula>NOT(ISERROR(SEARCH("HD",I29)))</formula>
    </cfRule>
    <cfRule type="containsText" dxfId="25277" priority="291" operator="containsText" text="HW">
      <formula>NOT(ISERROR(SEARCH("HW",I29)))</formula>
    </cfRule>
  </conditionalFormatting>
  <conditionalFormatting sqref="I29">
    <cfRule type="containsText" dxfId="25276" priority="286" operator="containsText" text="AL">
      <formula>NOT(ISERROR(SEARCH("AL",I29)))</formula>
    </cfRule>
    <cfRule type="containsText" dxfId="25275" priority="287" operator="containsText" text="AD">
      <formula>NOT(ISERROR(SEARCH("AD",I29)))</formula>
    </cfRule>
    <cfRule type="containsText" dxfId="25274" priority="288" operator="containsText" text="AW">
      <formula>NOT(ISERROR(SEARCH("AW",I29)))</formula>
    </cfRule>
  </conditionalFormatting>
  <conditionalFormatting sqref="I29">
    <cfRule type="containsText" dxfId="25273" priority="283" operator="containsText" text="HL">
      <formula>NOT(ISERROR(SEARCH("HL",I29)))</formula>
    </cfRule>
    <cfRule type="containsText" dxfId="25272" priority="284" operator="containsText" text="HD">
      <formula>NOT(ISERROR(SEARCH("HD",I29)))</formula>
    </cfRule>
    <cfRule type="containsText" dxfId="25271" priority="285" operator="containsText" text="HW">
      <formula>NOT(ISERROR(SEARCH("HW",I29)))</formula>
    </cfRule>
  </conditionalFormatting>
  <conditionalFormatting sqref="H29">
    <cfRule type="containsText" dxfId="25270" priority="280" operator="containsText" text="AL">
      <formula>NOT(ISERROR(SEARCH("AL",H29)))</formula>
    </cfRule>
    <cfRule type="containsText" dxfId="25269" priority="281" operator="containsText" text="AD">
      <formula>NOT(ISERROR(SEARCH("AD",H29)))</formula>
    </cfRule>
    <cfRule type="containsText" dxfId="25268" priority="282" operator="containsText" text="AW">
      <formula>NOT(ISERROR(SEARCH("AW",H29)))</formula>
    </cfRule>
  </conditionalFormatting>
  <conditionalFormatting sqref="H30">
    <cfRule type="containsText" dxfId="25267" priority="313" operator="containsText" text="HL">
      <formula>NOT(ISERROR(SEARCH("HL",H30)))</formula>
    </cfRule>
    <cfRule type="containsText" dxfId="25266" priority="314" operator="containsText" text="HD">
      <formula>NOT(ISERROR(SEARCH("HD",H30)))</formula>
    </cfRule>
    <cfRule type="containsText" dxfId="25265" priority="315" operator="containsText" text="HW">
      <formula>NOT(ISERROR(SEARCH("HW",H30)))</formula>
    </cfRule>
    <cfRule type="containsText" dxfId="25264" priority="316" operator="containsText" text="AL">
      <formula>NOT(ISERROR(SEARCH("AL",H30)))</formula>
    </cfRule>
    <cfRule type="containsText" dxfId="25263" priority="317" operator="containsText" text="AD">
      <formula>NOT(ISERROR(SEARCH("AD",H30)))</formula>
    </cfRule>
    <cfRule type="containsText" dxfId="25262" priority="318" operator="containsText" text="AW">
      <formula>NOT(ISERROR(SEARCH("AW",H30)))</formula>
    </cfRule>
  </conditionalFormatting>
  <conditionalFormatting sqref="H38">
    <cfRule type="containsText" dxfId="25261" priority="241" operator="containsText" text="HL">
      <formula>NOT(ISERROR(SEARCH("HL",H38)))</formula>
    </cfRule>
    <cfRule type="containsText" dxfId="25260" priority="242" operator="containsText" text="HD">
      <formula>NOT(ISERROR(SEARCH("HD",H38)))</formula>
    </cfRule>
    <cfRule type="containsText" dxfId="25259" priority="243" operator="containsText" text="HW">
      <formula>NOT(ISERROR(SEARCH("HW",H38)))</formula>
    </cfRule>
  </conditionalFormatting>
  <conditionalFormatting sqref="H38">
    <cfRule type="containsText" dxfId="25258" priority="274" operator="containsText" text="AL">
      <formula>NOT(ISERROR(SEARCH("AL",H38)))</formula>
    </cfRule>
    <cfRule type="containsText" dxfId="25257" priority="275" operator="containsText" text="AD">
      <formula>NOT(ISERROR(SEARCH("AD",H38)))</formula>
    </cfRule>
    <cfRule type="containsText" dxfId="25256" priority="276" operator="containsText" text="AW">
      <formula>NOT(ISERROR(SEARCH("AW",H38)))</formula>
    </cfRule>
  </conditionalFormatting>
  <conditionalFormatting sqref="H38">
    <cfRule type="containsText" dxfId="25255" priority="271" operator="containsText" text="HL">
      <formula>NOT(ISERROR(SEARCH("HL",H38)))</formula>
    </cfRule>
    <cfRule type="containsText" dxfId="25254" priority="272" operator="containsText" text="HD">
      <formula>NOT(ISERROR(SEARCH("HD",H38)))</formula>
    </cfRule>
    <cfRule type="containsText" dxfId="25253" priority="273" operator="containsText" text="HW">
      <formula>NOT(ISERROR(SEARCH("HW",H38)))</formula>
    </cfRule>
  </conditionalFormatting>
  <conditionalFormatting sqref="H38">
    <cfRule type="containsText" dxfId="25252" priority="268" operator="containsText" text="AL">
      <formula>NOT(ISERROR(SEARCH("AL",H38)))</formula>
    </cfRule>
    <cfRule type="containsText" dxfId="25251" priority="269" operator="containsText" text="AD">
      <formula>NOT(ISERROR(SEARCH("AD",H38)))</formula>
    </cfRule>
    <cfRule type="containsText" dxfId="25250" priority="270" operator="containsText" text="AW">
      <formula>NOT(ISERROR(SEARCH("AW",H38)))</formula>
    </cfRule>
  </conditionalFormatting>
  <conditionalFormatting sqref="H38">
    <cfRule type="containsText" dxfId="25249" priority="265" operator="containsText" text="HL">
      <formula>NOT(ISERROR(SEARCH("HL",H38)))</formula>
    </cfRule>
    <cfRule type="containsText" dxfId="25248" priority="266" operator="containsText" text="HD">
      <formula>NOT(ISERROR(SEARCH("HD",H38)))</formula>
    </cfRule>
    <cfRule type="containsText" dxfId="25247" priority="267" operator="containsText" text="HW">
      <formula>NOT(ISERROR(SEARCH("HW",H38)))</formula>
    </cfRule>
  </conditionalFormatting>
  <conditionalFormatting sqref="G38">
    <cfRule type="containsText" dxfId="25246" priority="262" operator="containsText" text="AL">
      <formula>NOT(ISERROR(SEARCH("AL",G38)))</formula>
    </cfRule>
    <cfRule type="containsText" dxfId="25245" priority="263" operator="containsText" text="AD">
      <formula>NOT(ISERROR(SEARCH("AD",G38)))</formula>
    </cfRule>
    <cfRule type="containsText" dxfId="25244" priority="264" operator="containsText" text="AW">
      <formula>NOT(ISERROR(SEARCH("AW",G38)))</formula>
    </cfRule>
  </conditionalFormatting>
  <conditionalFormatting sqref="G38">
    <cfRule type="containsText" dxfId="25243" priority="259" operator="containsText" text="HL">
      <formula>NOT(ISERROR(SEARCH("HL",G38)))</formula>
    </cfRule>
    <cfRule type="containsText" dxfId="25242" priority="260" operator="containsText" text="HD">
      <formula>NOT(ISERROR(SEARCH("HD",G38)))</formula>
    </cfRule>
    <cfRule type="containsText" dxfId="25241" priority="261" operator="containsText" text="HW">
      <formula>NOT(ISERROR(SEARCH("HW",G38)))</formula>
    </cfRule>
  </conditionalFormatting>
  <conditionalFormatting sqref="I38">
    <cfRule type="containsText" dxfId="25240" priority="256" operator="containsText" text="AL">
      <formula>NOT(ISERROR(SEARCH("AL",I38)))</formula>
    </cfRule>
    <cfRule type="containsText" dxfId="25239" priority="257" operator="containsText" text="AD">
      <formula>NOT(ISERROR(SEARCH("AD",I38)))</formula>
    </cfRule>
    <cfRule type="containsText" dxfId="25238" priority="258" operator="containsText" text="AW">
      <formula>NOT(ISERROR(SEARCH("AW",I38)))</formula>
    </cfRule>
  </conditionalFormatting>
  <conditionalFormatting sqref="I38">
    <cfRule type="containsText" dxfId="25237" priority="253" operator="containsText" text="HL">
      <formula>NOT(ISERROR(SEARCH("HL",I38)))</formula>
    </cfRule>
    <cfRule type="containsText" dxfId="25236" priority="254" operator="containsText" text="HD">
      <formula>NOT(ISERROR(SEARCH("HD",I38)))</formula>
    </cfRule>
    <cfRule type="containsText" dxfId="25235" priority="255" operator="containsText" text="HW">
      <formula>NOT(ISERROR(SEARCH("HW",I38)))</formula>
    </cfRule>
  </conditionalFormatting>
  <conditionalFormatting sqref="I38">
    <cfRule type="containsText" dxfId="25234" priority="250" operator="containsText" text="AL">
      <formula>NOT(ISERROR(SEARCH("AL",I38)))</formula>
    </cfRule>
    <cfRule type="containsText" dxfId="25233" priority="251" operator="containsText" text="AD">
      <formula>NOT(ISERROR(SEARCH("AD",I38)))</formula>
    </cfRule>
    <cfRule type="containsText" dxfId="25232" priority="252" operator="containsText" text="AW">
      <formula>NOT(ISERROR(SEARCH("AW",I38)))</formula>
    </cfRule>
  </conditionalFormatting>
  <conditionalFormatting sqref="I38">
    <cfRule type="containsText" dxfId="25231" priority="247" operator="containsText" text="HL">
      <formula>NOT(ISERROR(SEARCH("HL",I38)))</formula>
    </cfRule>
    <cfRule type="containsText" dxfId="25230" priority="248" operator="containsText" text="HD">
      <formula>NOT(ISERROR(SEARCH("HD",I38)))</formula>
    </cfRule>
    <cfRule type="containsText" dxfId="25229" priority="249" operator="containsText" text="HW">
      <formula>NOT(ISERROR(SEARCH("HW",I38)))</formula>
    </cfRule>
  </conditionalFormatting>
  <conditionalFormatting sqref="H38">
    <cfRule type="containsText" dxfId="25228" priority="244" operator="containsText" text="AL">
      <formula>NOT(ISERROR(SEARCH("AL",H38)))</formula>
    </cfRule>
    <cfRule type="containsText" dxfId="25227" priority="245" operator="containsText" text="AD">
      <formula>NOT(ISERROR(SEARCH("AD",H38)))</formula>
    </cfRule>
    <cfRule type="containsText" dxfId="25226" priority="246" operator="containsText" text="AW">
      <formula>NOT(ISERROR(SEARCH("AW",H38)))</formula>
    </cfRule>
  </conditionalFormatting>
  <conditionalFormatting sqref="H39">
    <cfRule type="containsText" dxfId="25225" priority="235" operator="containsText" text="HL">
      <formula>NOT(ISERROR(SEARCH("HL",H39)))</formula>
    </cfRule>
    <cfRule type="containsText" dxfId="25224" priority="236" operator="containsText" text="HD">
      <formula>NOT(ISERROR(SEARCH("HD",H39)))</formula>
    </cfRule>
    <cfRule type="containsText" dxfId="25223" priority="237" operator="containsText" text="HW">
      <formula>NOT(ISERROR(SEARCH("HW",H39)))</formula>
    </cfRule>
    <cfRule type="containsText" dxfId="25222" priority="238" operator="containsText" text="AL">
      <formula>NOT(ISERROR(SEARCH("AL",H39)))</formula>
    </cfRule>
    <cfRule type="containsText" dxfId="25221" priority="239" operator="containsText" text="AD">
      <formula>NOT(ISERROR(SEARCH("AD",H39)))</formula>
    </cfRule>
    <cfRule type="containsText" dxfId="25220" priority="240" operator="containsText" text="AW">
      <formula>NOT(ISERROR(SEARCH("AW",H39)))</formula>
    </cfRule>
  </conditionalFormatting>
  <conditionalFormatting sqref="H8">
    <cfRule type="containsText" dxfId="25219" priority="232" operator="containsText" text="AL">
      <formula>NOT(ISERROR(SEARCH("AL",H8)))</formula>
    </cfRule>
    <cfRule type="containsText" dxfId="25218" priority="233" operator="containsText" text="AD">
      <formula>NOT(ISERROR(SEARCH("AD",H8)))</formula>
    </cfRule>
    <cfRule type="containsText" dxfId="25217" priority="234" operator="containsText" text="AW">
      <formula>NOT(ISERROR(SEARCH("AW",H8)))</formula>
    </cfRule>
  </conditionalFormatting>
  <conditionalFormatting sqref="H8">
    <cfRule type="containsText" dxfId="25216" priority="229" operator="containsText" text="HL">
      <formula>NOT(ISERROR(SEARCH("HL",H8)))</formula>
    </cfRule>
    <cfRule type="containsText" dxfId="25215" priority="230" operator="containsText" text="HD">
      <formula>NOT(ISERROR(SEARCH("HD",H8)))</formula>
    </cfRule>
    <cfRule type="containsText" dxfId="25214" priority="231" operator="containsText" text="HW">
      <formula>NOT(ISERROR(SEARCH("HW",H8)))</formula>
    </cfRule>
  </conditionalFormatting>
  <conditionalFormatting sqref="H11:H16">
    <cfRule type="containsText" dxfId="25213" priority="223" operator="containsText" text="HL">
      <formula>NOT(ISERROR(SEARCH("HL",H11)))</formula>
    </cfRule>
    <cfRule type="containsText" dxfId="25212" priority="224" operator="containsText" text="HD">
      <formula>NOT(ISERROR(SEARCH("HD",H11)))</formula>
    </cfRule>
    <cfRule type="containsText" dxfId="25211" priority="225" operator="containsText" text="HW">
      <formula>NOT(ISERROR(SEARCH("HW",H11)))</formula>
    </cfRule>
    <cfRule type="containsText" dxfId="25210" priority="226" operator="containsText" text="AL">
      <formula>NOT(ISERROR(SEARCH("AL",H11)))</formula>
    </cfRule>
    <cfRule type="containsText" dxfId="25209" priority="227" operator="containsText" text="AD">
      <formula>NOT(ISERROR(SEARCH("AD",H11)))</formula>
    </cfRule>
    <cfRule type="containsText" dxfId="25208" priority="228" operator="containsText" text="AW">
      <formula>NOT(ISERROR(SEARCH("AW",H11)))</formula>
    </cfRule>
  </conditionalFormatting>
  <conditionalFormatting sqref="H9:H10">
    <cfRule type="containsText" dxfId="25207" priority="217" operator="containsText" text="HL">
      <formula>NOT(ISERROR(SEARCH("HL",H9)))</formula>
    </cfRule>
    <cfRule type="containsText" dxfId="25206" priority="218" operator="containsText" text="HD">
      <formula>NOT(ISERROR(SEARCH("HD",H9)))</formula>
    </cfRule>
    <cfRule type="containsText" dxfId="25205" priority="219" operator="containsText" text="HW">
      <formula>NOT(ISERROR(SEARCH("HW",H9)))</formula>
    </cfRule>
    <cfRule type="containsText" dxfId="25204" priority="220" operator="containsText" text="AL">
      <formula>NOT(ISERROR(SEARCH("AL",H9)))</formula>
    </cfRule>
    <cfRule type="containsText" dxfId="25203" priority="221" operator="containsText" text="AD">
      <formula>NOT(ISERROR(SEARCH("AD",H9)))</formula>
    </cfRule>
    <cfRule type="containsText" dxfId="25202" priority="222" operator="containsText" text="AW">
      <formula>NOT(ISERROR(SEARCH("AW",H9)))</formula>
    </cfRule>
  </conditionalFormatting>
  <conditionalFormatting sqref="K5:K8">
    <cfRule type="containsText" dxfId="25201" priority="214" operator="containsText" text="AL">
      <formula>NOT(ISERROR(SEARCH("AL",K5)))</formula>
    </cfRule>
    <cfRule type="containsText" dxfId="25200" priority="215" operator="containsText" text="AD">
      <formula>NOT(ISERROR(SEARCH("AD",K5)))</formula>
    </cfRule>
    <cfRule type="containsText" dxfId="25199" priority="216" operator="containsText" text="AW">
      <formula>NOT(ISERROR(SEARCH("AW",K5)))</formula>
    </cfRule>
  </conditionalFormatting>
  <conditionalFormatting sqref="K5:K8">
    <cfRule type="containsText" dxfId="25198" priority="211" operator="containsText" text="HL">
      <formula>NOT(ISERROR(SEARCH("HL",K5)))</formula>
    </cfRule>
    <cfRule type="containsText" dxfId="25197" priority="212" operator="containsText" text="HD">
      <formula>NOT(ISERROR(SEARCH("HD",K5)))</formula>
    </cfRule>
    <cfRule type="containsText" dxfId="25196" priority="213" operator="containsText" text="HW">
      <formula>NOT(ISERROR(SEARCH("HW",K5)))</formula>
    </cfRule>
  </conditionalFormatting>
  <conditionalFormatting sqref="N8">
    <cfRule type="containsText" dxfId="25195" priority="208" operator="containsText" text="AL">
      <formula>NOT(ISERROR(SEARCH("AL",N8)))</formula>
    </cfRule>
    <cfRule type="containsText" dxfId="25194" priority="209" operator="containsText" text="AD">
      <formula>NOT(ISERROR(SEARCH("AD",N8)))</formula>
    </cfRule>
    <cfRule type="containsText" dxfId="25193" priority="210" operator="containsText" text="AW">
      <formula>NOT(ISERROR(SEARCH("AW",N8)))</formula>
    </cfRule>
  </conditionalFormatting>
  <conditionalFormatting sqref="N8">
    <cfRule type="containsText" dxfId="25192" priority="205" operator="containsText" text="HL">
      <formula>NOT(ISERROR(SEARCH("HL",N8)))</formula>
    </cfRule>
    <cfRule type="containsText" dxfId="25191" priority="206" operator="containsText" text="HD">
      <formula>NOT(ISERROR(SEARCH("HD",N8)))</formula>
    </cfRule>
    <cfRule type="containsText" dxfId="25190" priority="207" operator="containsText" text="HW">
      <formula>NOT(ISERROR(SEARCH("HW",N8)))</formula>
    </cfRule>
  </conditionalFormatting>
  <conditionalFormatting sqref="N7:N8">
    <cfRule type="containsText" dxfId="25189" priority="202" operator="containsText" text="AL">
      <formula>NOT(ISERROR(SEARCH("AL",N7)))</formula>
    </cfRule>
    <cfRule type="containsText" dxfId="25188" priority="203" operator="containsText" text="AD">
      <formula>NOT(ISERROR(SEARCH("AD",N7)))</formula>
    </cfRule>
    <cfRule type="containsText" dxfId="25187" priority="204" operator="containsText" text="AW">
      <formula>NOT(ISERROR(SEARCH("AW",N7)))</formula>
    </cfRule>
  </conditionalFormatting>
  <conditionalFormatting sqref="N7:N8">
    <cfRule type="containsText" dxfId="25186" priority="199" operator="containsText" text="HL">
      <formula>NOT(ISERROR(SEARCH("HL",N7)))</formula>
    </cfRule>
    <cfRule type="containsText" dxfId="25185" priority="200" operator="containsText" text="HD">
      <formula>NOT(ISERROR(SEARCH("HD",N7)))</formula>
    </cfRule>
    <cfRule type="containsText" dxfId="25184" priority="201" operator="containsText" text="HW">
      <formula>NOT(ISERROR(SEARCH("HW",N7)))</formula>
    </cfRule>
  </conditionalFormatting>
  <conditionalFormatting sqref="M8">
    <cfRule type="containsText" dxfId="25183" priority="196" operator="containsText" text="AL">
      <formula>NOT(ISERROR(SEARCH("AL",M8)))</formula>
    </cfRule>
    <cfRule type="containsText" dxfId="25182" priority="197" operator="containsText" text="AD">
      <formula>NOT(ISERROR(SEARCH("AD",M8)))</formula>
    </cfRule>
    <cfRule type="containsText" dxfId="25181" priority="198" operator="containsText" text="AW">
      <formula>NOT(ISERROR(SEARCH("AW",M8)))</formula>
    </cfRule>
  </conditionalFormatting>
  <conditionalFormatting sqref="M8">
    <cfRule type="containsText" dxfId="25180" priority="193" operator="containsText" text="HL">
      <formula>NOT(ISERROR(SEARCH("HL",M8)))</formula>
    </cfRule>
    <cfRule type="containsText" dxfId="25179" priority="194" operator="containsText" text="HD">
      <formula>NOT(ISERROR(SEARCH("HD",M8)))</formula>
    </cfRule>
    <cfRule type="containsText" dxfId="25178" priority="195" operator="containsText" text="HW">
      <formula>NOT(ISERROR(SEARCH("HW",M8)))</formula>
    </cfRule>
  </conditionalFormatting>
  <conditionalFormatting sqref="M10:M16">
    <cfRule type="containsText" dxfId="25177" priority="187" operator="containsText" text="HL">
      <formula>NOT(ISERROR(SEARCH("HL",M10)))</formula>
    </cfRule>
    <cfRule type="containsText" dxfId="25176" priority="188" operator="containsText" text="HD">
      <formula>NOT(ISERROR(SEARCH("HD",M10)))</formula>
    </cfRule>
    <cfRule type="containsText" dxfId="25175" priority="189" operator="containsText" text="HW">
      <formula>NOT(ISERROR(SEARCH("HW",M10)))</formula>
    </cfRule>
    <cfRule type="containsText" dxfId="25174" priority="190" operator="containsText" text="AL">
      <formula>NOT(ISERROR(SEARCH("AL",M10)))</formula>
    </cfRule>
    <cfRule type="containsText" dxfId="25173" priority="191" operator="containsText" text="AD">
      <formula>NOT(ISERROR(SEARCH("AD",M10)))</formula>
    </cfRule>
    <cfRule type="containsText" dxfId="25172" priority="192" operator="containsText" text="AW">
      <formula>NOT(ISERROR(SEARCH("AW",M10)))</formula>
    </cfRule>
  </conditionalFormatting>
  <conditionalFormatting sqref="M9">
    <cfRule type="containsText" dxfId="25171" priority="181" operator="containsText" text="HL">
      <formula>NOT(ISERROR(SEARCH("HL",M9)))</formula>
    </cfRule>
    <cfRule type="containsText" dxfId="25170" priority="182" operator="containsText" text="HD">
      <formula>NOT(ISERROR(SEARCH("HD",M9)))</formula>
    </cfRule>
    <cfRule type="containsText" dxfId="25169" priority="183" operator="containsText" text="HW">
      <formula>NOT(ISERROR(SEARCH("HW",M9)))</formula>
    </cfRule>
    <cfRule type="containsText" dxfId="25168" priority="184" operator="containsText" text="AL">
      <formula>NOT(ISERROR(SEARCH("AL",M9)))</formula>
    </cfRule>
    <cfRule type="containsText" dxfId="25167" priority="185" operator="containsText" text="AD">
      <formula>NOT(ISERROR(SEARCH("AD",M9)))</formula>
    </cfRule>
    <cfRule type="containsText" dxfId="25166" priority="186" operator="containsText" text="AW">
      <formula>NOT(ISERROR(SEARCH("AW",M9)))</formula>
    </cfRule>
  </conditionalFormatting>
  <conditionalFormatting sqref="N20">
    <cfRule type="containsText" dxfId="25165" priority="172" operator="containsText" text="AL">
      <formula>NOT(ISERROR(SEARCH("AL",N20)))</formula>
    </cfRule>
    <cfRule type="containsText" dxfId="25164" priority="173" operator="containsText" text="AD">
      <formula>NOT(ISERROR(SEARCH("AD",N20)))</formula>
    </cfRule>
    <cfRule type="containsText" dxfId="25163" priority="174" operator="containsText" text="AW">
      <formula>NOT(ISERROR(SEARCH("AW",N20)))</formula>
    </cfRule>
  </conditionalFormatting>
  <conditionalFormatting sqref="N20">
    <cfRule type="containsText" dxfId="25162" priority="169" operator="containsText" text="HL">
      <formula>NOT(ISERROR(SEARCH("HL",N20)))</formula>
    </cfRule>
    <cfRule type="containsText" dxfId="25161" priority="170" operator="containsText" text="HD">
      <formula>NOT(ISERROR(SEARCH("HD",N20)))</formula>
    </cfRule>
    <cfRule type="containsText" dxfId="25160" priority="171" operator="containsText" text="HW">
      <formula>NOT(ISERROR(SEARCH("HW",N20)))</formula>
    </cfRule>
  </conditionalFormatting>
  <conditionalFormatting sqref="N20">
    <cfRule type="containsText" dxfId="25159" priority="166" operator="containsText" text="AL">
      <formula>NOT(ISERROR(SEARCH("AL",N20)))</formula>
    </cfRule>
    <cfRule type="containsText" dxfId="25158" priority="167" operator="containsText" text="AD">
      <formula>NOT(ISERROR(SEARCH("AD",N20)))</formula>
    </cfRule>
    <cfRule type="containsText" dxfId="25157" priority="168" operator="containsText" text="AW">
      <formula>NOT(ISERROR(SEARCH("AW",N20)))</formula>
    </cfRule>
  </conditionalFormatting>
  <conditionalFormatting sqref="N20">
    <cfRule type="containsText" dxfId="25156" priority="163" operator="containsText" text="HL">
      <formula>NOT(ISERROR(SEARCH("HL",N20)))</formula>
    </cfRule>
    <cfRule type="containsText" dxfId="25155" priority="164" operator="containsText" text="HD">
      <formula>NOT(ISERROR(SEARCH("HD",N20)))</formula>
    </cfRule>
    <cfRule type="containsText" dxfId="25154" priority="165" operator="containsText" text="HW">
      <formula>NOT(ISERROR(SEARCH("HW",N20)))</formula>
    </cfRule>
  </conditionalFormatting>
  <conditionalFormatting sqref="M20">
    <cfRule type="containsText" dxfId="25153" priority="160" operator="containsText" text="AL">
      <formula>NOT(ISERROR(SEARCH("AL",M20)))</formula>
    </cfRule>
    <cfRule type="containsText" dxfId="25152" priority="161" operator="containsText" text="AD">
      <formula>NOT(ISERROR(SEARCH("AD",M20)))</formula>
    </cfRule>
    <cfRule type="containsText" dxfId="25151" priority="162" operator="containsText" text="AW">
      <formula>NOT(ISERROR(SEARCH("AW",M20)))</formula>
    </cfRule>
  </conditionalFormatting>
  <conditionalFormatting sqref="M20">
    <cfRule type="containsText" dxfId="25150" priority="157" operator="containsText" text="HL">
      <formula>NOT(ISERROR(SEARCH("HL",M20)))</formula>
    </cfRule>
    <cfRule type="containsText" dxfId="25149" priority="158" operator="containsText" text="HD">
      <formula>NOT(ISERROR(SEARCH("HD",M20)))</formula>
    </cfRule>
    <cfRule type="containsText" dxfId="25148" priority="159" operator="containsText" text="HW">
      <formula>NOT(ISERROR(SEARCH("HW",M20)))</formula>
    </cfRule>
  </conditionalFormatting>
  <conditionalFormatting sqref="K19">
    <cfRule type="containsText" dxfId="25147" priority="154" operator="containsText" text="AL">
      <formula>NOT(ISERROR(SEARCH("AL",K19)))</formula>
    </cfRule>
    <cfRule type="containsText" dxfId="25146" priority="155" operator="containsText" text="AD">
      <formula>NOT(ISERROR(SEARCH("AD",K19)))</formula>
    </cfRule>
    <cfRule type="containsText" dxfId="25145" priority="156" operator="containsText" text="AW">
      <formula>NOT(ISERROR(SEARCH("AW",K19)))</formula>
    </cfRule>
  </conditionalFormatting>
  <conditionalFormatting sqref="K19">
    <cfRule type="containsText" dxfId="25144" priority="151" operator="containsText" text="HL">
      <formula>NOT(ISERROR(SEARCH("HL",K19)))</formula>
    </cfRule>
    <cfRule type="containsText" dxfId="25143" priority="152" operator="containsText" text="HD">
      <formula>NOT(ISERROR(SEARCH("HD",K19)))</formula>
    </cfRule>
    <cfRule type="containsText" dxfId="25142" priority="153" operator="containsText" text="HW">
      <formula>NOT(ISERROR(SEARCH("HW",K19)))</formula>
    </cfRule>
  </conditionalFormatting>
  <conditionalFormatting sqref="N19">
    <cfRule type="containsText" dxfId="25141" priority="148" operator="containsText" text="AL">
      <formula>NOT(ISERROR(SEARCH("AL",N19)))</formula>
    </cfRule>
    <cfRule type="containsText" dxfId="25140" priority="149" operator="containsText" text="AD">
      <formula>NOT(ISERROR(SEARCH("AD",N19)))</formula>
    </cfRule>
    <cfRule type="containsText" dxfId="25139" priority="150" operator="containsText" text="AW">
      <formula>NOT(ISERROR(SEARCH("AW",N19)))</formula>
    </cfRule>
  </conditionalFormatting>
  <conditionalFormatting sqref="N19">
    <cfRule type="containsText" dxfId="25138" priority="145" operator="containsText" text="HL">
      <formula>NOT(ISERROR(SEARCH("HL",N19)))</formula>
    </cfRule>
    <cfRule type="containsText" dxfId="25137" priority="146" operator="containsText" text="HD">
      <formula>NOT(ISERROR(SEARCH("HD",N19)))</formula>
    </cfRule>
    <cfRule type="containsText" dxfId="25136" priority="147" operator="containsText" text="HW">
      <formula>NOT(ISERROR(SEARCH("HW",N19)))</formula>
    </cfRule>
  </conditionalFormatting>
  <conditionalFormatting sqref="N19">
    <cfRule type="containsText" dxfId="25135" priority="142" operator="containsText" text="AL">
      <formula>NOT(ISERROR(SEARCH("AL",N19)))</formula>
    </cfRule>
    <cfRule type="containsText" dxfId="25134" priority="143" operator="containsText" text="AD">
      <formula>NOT(ISERROR(SEARCH("AD",N19)))</formula>
    </cfRule>
    <cfRule type="containsText" dxfId="25133" priority="144" operator="containsText" text="AW">
      <formula>NOT(ISERROR(SEARCH("AW",N19)))</formula>
    </cfRule>
  </conditionalFormatting>
  <conditionalFormatting sqref="N19">
    <cfRule type="containsText" dxfId="25132" priority="139" operator="containsText" text="HL">
      <formula>NOT(ISERROR(SEARCH("HL",N19)))</formula>
    </cfRule>
    <cfRule type="containsText" dxfId="25131" priority="140" operator="containsText" text="HD">
      <formula>NOT(ISERROR(SEARCH("HD",N19)))</formula>
    </cfRule>
    <cfRule type="containsText" dxfId="25130" priority="141" operator="containsText" text="HW">
      <formula>NOT(ISERROR(SEARCH("HW",N19)))</formula>
    </cfRule>
  </conditionalFormatting>
  <conditionalFormatting sqref="M19">
    <cfRule type="containsText" dxfId="25129" priority="136" operator="containsText" text="AL">
      <formula>NOT(ISERROR(SEARCH("AL",M19)))</formula>
    </cfRule>
    <cfRule type="containsText" dxfId="25128" priority="137" operator="containsText" text="AD">
      <formula>NOT(ISERROR(SEARCH("AD",M19)))</formula>
    </cfRule>
    <cfRule type="containsText" dxfId="25127" priority="138" operator="containsText" text="AW">
      <formula>NOT(ISERROR(SEARCH("AW",M19)))</formula>
    </cfRule>
  </conditionalFormatting>
  <conditionalFormatting sqref="M19">
    <cfRule type="containsText" dxfId="25126" priority="133" operator="containsText" text="HL">
      <formula>NOT(ISERROR(SEARCH("HL",M19)))</formula>
    </cfRule>
    <cfRule type="containsText" dxfId="25125" priority="134" operator="containsText" text="HD">
      <formula>NOT(ISERROR(SEARCH("HD",M19)))</formula>
    </cfRule>
    <cfRule type="containsText" dxfId="25124" priority="135" operator="containsText" text="HW">
      <formula>NOT(ISERROR(SEARCH("HW",M19)))</formula>
    </cfRule>
  </conditionalFormatting>
  <conditionalFormatting sqref="M20:M24">
    <cfRule type="containsText" dxfId="25123" priority="175" operator="containsText" text="HL">
      <formula>NOT(ISERROR(SEARCH("HL",M20)))</formula>
    </cfRule>
    <cfRule type="containsText" dxfId="25122" priority="176" operator="containsText" text="HD">
      <formula>NOT(ISERROR(SEARCH("HD",M20)))</formula>
    </cfRule>
    <cfRule type="containsText" dxfId="25121" priority="177" operator="containsText" text="HW">
      <formula>NOT(ISERROR(SEARCH("HW",M20)))</formula>
    </cfRule>
    <cfRule type="containsText" dxfId="25120" priority="178" operator="containsText" text="AL">
      <formula>NOT(ISERROR(SEARCH("AL",M20)))</formula>
    </cfRule>
    <cfRule type="containsText" dxfId="25119" priority="179" operator="containsText" text="AD">
      <formula>NOT(ISERROR(SEARCH("AD",M20)))</formula>
    </cfRule>
    <cfRule type="containsText" dxfId="25118" priority="180" operator="containsText" text="AW">
      <formula>NOT(ISERROR(SEARCH("AW",M20)))</formula>
    </cfRule>
  </conditionalFormatting>
  <conditionalFormatting sqref="Y61:Y75">
    <cfRule type="containsText" dxfId="25117" priority="110" operator="containsText" text="RW">
      <formula>NOT(ISERROR(SEARCH("RW",Y61)))</formula>
    </cfRule>
    <cfRule type="containsText" dxfId="25116" priority="111" operator="containsText" text="LW">
      <formula>NOT(ISERROR(SEARCH("LW",Y61)))</formula>
    </cfRule>
    <cfRule type="containsText" dxfId="25115" priority="112" operator="containsText" text="LF">
      <formula>NOT(ISERROR(SEARCH("LF",Y61)))</formula>
    </cfRule>
    <cfRule type="containsText" dxfId="25114" priority="113" operator="containsText" text="CF">
      <formula>NOT(ISERROR(SEARCH("CF",Y61)))</formula>
    </cfRule>
    <cfRule type="containsText" dxfId="25113" priority="114" operator="containsText" text="CF">
      <formula>NOT(ISERROR(SEARCH("CF",Y61)))</formula>
    </cfRule>
    <cfRule type="containsText" dxfId="25112" priority="115" operator="containsText" text="CAM">
      <formula>NOT(ISERROR(SEARCH("CAM",Y61)))</formula>
    </cfRule>
    <cfRule type="containsText" dxfId="25111" priority="116" operator="containsText" text="LM">
      <formula>NOT(ISERROR(SEARCH("LM",Y61)))</formula>
    </cfRule>
    <cfRule type="containsText" dxfId="25110" priority="117" operator="containsText" text="CM">
      <formula>NOT(ISERROR(SEARCH("CM",Y61)))</formula>
    </cfRule>
    <cfRule type="containsText" dxfId="25109" priority="118" operator="containsText" text="RM">
      <formula>NOT(ISERROR(SEARCH("RM",Y61)))</formula>
    </cfRule>
    <cfRule type="containsText" dxfId="25108" priority="119" operator="containsText" text="CDM">
      <formula>NOT(ISERROR(SEARCH("CDM",Y61)))</formula>
    </cfRule>
    <cfRule type="containsText" dxfId="25107" priority="120" operator="containsText" text="LWB">
      <formula>NOT(ISERROR(SEARCH("LWB",Y61)))</formula>
    </cfRule>
    <cfRule type="containsText" dxfId="25106" priority="121" operator="containsText" text="RWB">
      <formula>NOT(ISERROR(SEARCH("RWB",Y61)))</formula>
    </cfRule>
    <cfRule type="containsText" dxfId="25105" priority="122" operator="containsText" text="RB">
      <formula>NOT(ISERROR(SEARCH("RB",Y61)))</formula>
    </cfRule>
    <cfRule type="containsText" dxfId="25104" priority="123" operator="containsText" text="CB">
      <formula>NOT(ISERROR(SEARCH("CB",Y61)))</formula>
    </cfRule>
    <cfRule type="containsText" dxfId="25103" priority="124" operator="containsText" text="LB">
      <formula>NOT(ISERROR(SEARCH("LB",Y61)))</formula>
    </cfRule>
    <cfRule type="containsText" dxfId="25102" priority="125" operator="containsText" text="GK">
      <formula>NOT(ISERROR(SEARCH("GK",Y61)))</formula>
    </cfRule>
    <cfRule type="containsText" dxfId="25101" priority="126" operator="containsText" text="ST">
      <formula>NOT(ISERROR(SEARCH("ST",Y61)))</formula>
    </cfRule>
  </conditionalFormatting>
  <conditionalFormatting sqref="Z62:Z75">
    <cfRule type="containsText" dxfId="25100" priority="93" operator="containsText" text="ST">
      <formula>NOT(ISERROR(SEARCH("ST",Z62)))</formula>
    </cfRule>
    <cfRule type="containsText" dxfId="25099" priority="94" operator="containsText" text="RW">
      <formula>NOT(ISERROR(SEARCH("RW",Z62)))</formula>
    </cfRule>
    <cfRule type="containsText" dxfId="25098" priority="95" operator="containsText" text="LW">
      <formula>NOT(ISERROR(SEARCH("LW",Z62)))</formula>
    </cfRule>
    <cfRule type="containsText" dxfId="25097" priority="96" operator="containsText" text="LF">
      <formula>NOT(ISERROR(SEARCH("LF",Z62)))</formula>
    </cfRule>
    <cfRule type="containsText" dxfId="25096" priority="97" operator="containsText" text="CF">
      <formula>NOT(ISERROR(SEARCH("CF",Z62)))</formula>
    </cfRule>
    <cfRule type="containsText" dxfId="25095" priority="98" operator="containsText" text="CF">
      <formula>NOT(ISERROR(SEARCH("CF",Z62)))</formula>
    </cfRule>
    <cfRule type="containsText" dxfId="25094" priority="99" operator="containsText" text="CAM">
      <formula>NOT(ISERROR(SEARCH("CAM",Z62)))</formula>
    </cfRule>
    <cfRule type="containsText" dxfId="25093" priority="100" operator="containsText" text="LM">
      <formula>NOT(ISERROR(SEARCH("LM",Z62)))</formula>
    </cfRule>
    <cfRule type="containsText" dxfId="25092" priority="101" operator="containsText" text="CM">
      <formula>NOT(ISERROR(SEARCH("CM",Z62)))</formula>
    </cfRule>
    <cfRule type="containsText" dxfId="25091" priority="102" operator="containsText" text="RM">
      <formula>NOT(ISERROR(SEARCH("RM",Z62)))</formula>
    </cfRule>
    <cfRule type="containsText" dxfId="25090" priority="103" operator="containsText" text="CDM">
      <formula>NOT(ISERROR(SEARCH("CDM",Z62)))</formula>
    </cfRule>
    <cfRule type="containsText" dxfId="25089" priority="104" operator="containsText" text="LWB">
      <formula>NOT(ISERROR(SEARCH("LWB",Z62)))</formula>
    </cfRule>
    <cfRule type="containsText" dxfId="25088" priority="105" operator="containsText" text="RWB">
      <formula>NOT(ISERROR(SEARCH("RWB",Z62)))</formula>
    </cfRule>
    <cfRule type="containsText" dxfId="25087" priority="106" operator="containsText" text="RB">
      <formula>NOT(ISERROR(SEARCH("RB",Z62)))</formula>
    </cfRule>
    <cfRule type="containsText" dxfId="25086" priority="107" operator="containsText" text="CB">
      <formula>NOT(ISERROR(SEARCH("CB",Z62)))</formula>
    </cfRule>
    <cfRule type="containsText" dxfId="25085" priority="108" operator="containsText" text="LB">
      <formula>NOT(ISERROR(SEARCH("LB",Z62)))</formula>
    </cfRule>
    <cfRule type="containsText" dxfId="25084" priority="109" operator="containsText" text="GK">
      <formula>NOT(ISERROR(SEARCH("GK",Z62)))</formula>
    </cfRule>
  </conditionalFormatting>
  <conditionalFormatting sqref="Z62:Z75">
    <cfRule type="cellIs" dxfId="25083" priority="87" operator="between">
      <formula>90</formula>
      <formula>99</formula>
    </cfRule>
    <cfRule type="cellIs" dxfId="25082" priority="88" operator="between">
      <formula>40</formula>
      <formula>49</formula>
    </cfRule>
    <cfRule type="cellIs" dxfId="25081" priority="89" operator="between">
      <formula>50</formula>
      <formula>59</formula>
    </cfRule>
    <cfRule type="cellIs" dxfId="25080" priority="90" operator="between">
      <formula>60</formula>
      <formula>69</formula>
    </cfRule>
    <cfRule type="cellIs" dxfId="25079" priority="91" operator="between">
      <formula>70</formula>
      <formula>79</formula>
    </cfRule>
    <cfRule type="cellIs" dxfId="25078" priority="92" operator="between">
      <formula>80</formula>
      <formula>89</formula>
    </cfRule>
  </conditionalFormatting>
  <conditionalFormatting sqref="Y76:Y90">
    <cfRule type="containsText" dxfId="25077" priority="70" operator="containsText" text="RW">
      <formula>NOT(ISERROR(SEARCH("RW",Y76)))</formula>
    </cfRule>
    <cfRule type="containsText" dxfId="25076" priority="71" operator="containsText" text="LW">
      <formula>NOT(ISERROR(SEARCH("LW",Y76)))</formula>
    </cfRule>
    <cfRule type="containsText" dxfId="25075" priority="72" operator="containsText" text="LF">
      <formula>NOT(ISERROR(SEARCH("LF",Y76)))</formula>
    </cfRule>
    <cfRule type="containsText" dxfId="25074" priority="73" operator="containsText" text="CF">
      <formula>NOT(ISERROR(SEARCH("CF",Y76)))</formula>
    </cfRule>
    <cfRule type="containsText" dxfId="25073" priority="74" operator="containsText" text="CF">
      <formula>NOT(ISERROR(SEARCH("CF",Y76)))</formula>
    </cfRule>
    <cfRule type="containsText" dxfId="25072" priority="75" operator="containsText" text="CAM">
      <formula>NOT(ISERROR(SEARCH("CAM",Y76)))</formula>
    </cfRule>
    <cfRule type="containsText" dxfId="25071" priority="76" operator="containsText" text="LM">
      <formula>NOT(ISERROR(SEARCH("LM",Y76)))</formula>
    </cfRule>
    <cfRule type="containsText" dxfId="25070" priority="77" operator="containsText" text="CM">
      <formula>NOT(ISERROR(SEARCH("CM",Y76)))</formula>
    </cfRule>
    <cfRule type="containsText" dxfId="25069" priority="78" operator="containsText" text="RM">
      <formula>NOT(ISERROR(SEARCH("RM",Y76)))</formula>
    </cfRule>
    <cfRule type="containsText" dxfId="25068" priority="79" operator="containsText" text="CDM">
      <formula>NOT(ISERROR(SEARCH("CDM",Y76)))</formula>
    </cfRule>
    <cfRule type="containsText" dxfId="25067" priority="80" operator="containsText" text="LWB">
      <formula>NOT(ISERROR(SEARCH("LWB",Y76)))</formula>
    </cfRule>
    <cfRule type="containsText" dxfId="25066" priority="81" operator="containsText" text="RWB">
      <formula>NOT(ISERROR(SEARCH("RWB",Y76)))</formula>
    </cfRule>
    <cfRule type="containsText" dxfId="25065" priority="82" operator="containsText" text="RB">
      <formula>NOT(ISERROR(SEARCH("RB",Y76)))</formula>
    </cfRule>
    <cfRule type="containsText" dxfId="25064" priority="83" operator="containsText" text="CB">
      <formula>NOT(ISERROR(SEARCH("CB",Y76)))</formula>
    </cfRule>
    <cfRule type="containsText" dxfId="25063" priority="84" operator="containsText" text="LB">
      <formula>NOT(ISERROR(SEARCH("LB",Y76)))</formula>
    </cfRule>
    <cfRule type="containsText" dxfId="25062" priority="85" operator="containsText" text="GK">
      <formula>NOT(ISERROR(SEARCH("GK",Y76)))</formula>
    </cfRule>
    <cfRule type="containsText" dxfId="25061" priority="86" operator="containsText" text="ST">
      <formula>NOT(ISERROR(SEARCH("ST",Y76)))</formula>
    </cfRule>
  </conditionalFormatting>
  <conditionalFormatting sqref="Z76:Z90">
    <cfRule type="containsText" dxfId="25060" priority="53" operator="containsText" text="ST">
      <formula>NOT(ISERROR(SEARCH("ST",Z76)))</formula>
    </cfRule>
    <cfRule type="containsText" dxfId="25059" priority="54" operator="containsText" text="RW">
      <formula>NOT(ISERROR(SEARCH("RW",Z76)))</formula>
    </cfRule>
    <cfRule type="containsText" dxfId="25058" priority="55" operator="containsText" text="LW">
      <formula>NOT(ISERROR(SEARCH("LW",Z76)))</formula>
    </cfRule>
    <cfRule type="containsText" dxfId="25057" priority="56" operator="containsText" text="LF">
      <formula>NOT(ISERROR(SEARCH("LF",Z76)))</formula>
    </cfRule>
    <cfRule type="containsText" dxfId="25056" priority="57" operator="containsText" text="CF">
      <formula>NOT(ISERROR(SEARCH("CF",Z76)))</formula>
    </cfRule>
    <cfRule type="containsText" dxfId="25055" priority="58" operator="containsText" text="CF">
      <formula>NOT(ISERROR(SEARCH("CF",Z76)))</formula>
    </cfRule>
    <cfRule type="containsText" dxfId="25054" priority="59" operator="containsText" text="CAM">
      <formula>NOT(ISERROR(SEARCH("CAM",Z76)))</formula>
    </cfRule>
    <cfRule type="containsText" dxfId="25053" priority="60" operator="containsText" text="LM">
      <formula>NOT(ISERROR(SEARCH("LM",Z76)))</formula>
    </cfRule>
    <cfRule type="containsText" dxfId="25052" priority="61" operator="containsText" text="CM">
      <formula>NOT(ISERROR(SEARCH("CM",Z76)))</formula>
    </cfRule>
    <cfRule type="containsText" dxfId="25051" priority="62" operator="containsText" text="RM">
      <formula>NOT(ISERROR(SEARCH("RM",Z76)))</formula>
    </cfRule>
    <cfRule type="containsText" dxfId="25050" priority="63" operator="containsText" text="CDM">
      <formula>NOT(ISERROR(SEARCH("CDM",Z76)))</formula>
    </cfRule>
    <cfRule type="containsText" dxfId="25049" priority="64" operator="containsText" text="LWB">
      <formula>NOT(ISERROR(SEARCH("LWB",Z76)))</formula>
    </cfRule>
    <cfRule type="containsText" dxfId="25048" priority="65" operator="containsText" text="RWB">
      <formula>NOT(ISERROR(SEARCH("RWB",Z76)))</formula>
    </cfRule>
    <cfRule type="containsText" dxfId="25047" priority="66" operator="containsText" text="RB">
      <formula>NOT(ISERROR(SEARCH("RB",Z76)))</formula>
    </cfRule>
    <cfRule type="containsText" dxfId="25046" priority="67" operator="containsText" text="CB">
      <formula>NOT(ISERROR(SEARCH("CB",Z76)))</formula>
    </cfRule>
    <cfRule type="containsText" dxfId="25045" priority="68" operator="containsText" text="LB">
      <formula>NOT(ISERROR(SEARCH("LB",Z76)))</formula>
    </cfRule>
    <cfRule type="containsText" dxfId="25044" priority="69" operator="containsText" text="GK">
      <formula>NOT(ISERROR(SEARCH("GK",Z76)))</formula>
    </cfRule>
  </conditionalFormatting>
  <conditionalFormatting sqref="Z76:Z90">
    <cfRule type="cellIs" dxfId="25043" priority="47" operator="between">
      <formula>90</formula>
      <formula>99</formula>
    </cfRule>
    <cfRule type="cellIs" dxfId="25042" priority="48" operator="between">
      <formula>40</formula>
      <formula>49</formula>
    </cfRule>
    <cfRule type="cellIs" dxfId="25041" priority="49" operator="between">
      <formula>50</formula>
      <formula>59</formula>
    </cfRule>
    <cfRule type="cellIs" dxfId="25040" priority="50" operator="between">
      <formula>60</formula>
      <formula>69</formula>
    </cfRule>
    <cfRule type="cellIs" dxfId="25039" priority="51" operator="between">
      <formula>70</formula>
      <formula>79</formula>
    </cfRule>
    <cfRule type="cellIs" dxfId="25038" priority="52" operator="between">
      <formula>80</formula>
      <formula>89</formula>
    </cfRule>
  </conditionalFormatting>
  <conditionalFormatting sqref="Y91">
    <cfRule type="containsText" dxfId="25037" priority="30" operator="containsText" text="RW">
      <formula>NOT(ISERROR(SEARCH("RW",Y91)))</formula>
    </cfRule>
    <cfRule type="containsText" dxfId="25036" priority="31" operator="containsText" text="LW">
      <formula>NOT(ISERROR(SEARCH("LW",Y91)))</formula>
    </cfRule>
    <cfRule type="containsText" dxfId="25035" priority="32" operator="containsText" text="LF">
      <formula>NOT(ISERROR(SEARCH("LF",Y91)))</formula>
    </cfRule>
    <cfRule type="containsText" dxfId="25034" priority="33" operator="containsText" text="CF">
      <formula>NOT(ISERROR(SEARCH("CF",Y91)))</formula>
    </cfRule>
    <cfRule type="containsText" dxfId="25033" priority="34" operator="containsText" text="CF">
      <formula>NOT(ISERROR(SEARCH("CF",Y91)))</formula>
    </cfRule>
    <cfRule type="containsText" dxfId="25032" priority="35" operator="containsText" text="CAM">
      <formula>NOT(ISERROR(SEARCH("CAM",Y91)))</formula>
    </cfRule>
    <cfRule type="containsText" dxfId="25031" priority="36" operator="containsText" text="LM">
      <formula>NOT(ISERROR(SEARCH("LM",Y91)))</formula>
    </cfRule>
    <cfRule type="containsText" dxfId="25030" priority="37" operator="containsText" text="CM">
      <formula>NOT(ISERROR(SEARCH("CM",Y91)))</formula>
    </cfRule>
    <cfRule type="containsText" dxfId="25029" priority="38" operator="containsText" text="RM">
      <formula>NOT(ISERROR(SEARCH("RM",Y91)))</formula>
    </cfRule>
    <cfRule type="containsText" dxfId="25028" priority="39" operator="containsText" text="CDM">
      <formula>NOT(ISERROR(SEARCH("CDM",Y91)))</formula>
    </cfRule>
    <cfRule type="containsText" dxfId="25027" priority="40" operator="containsText" text="LWB">
      <formula>NOT(ISERROR(SEARCH("LWB",Y91)))</formula>
    </cfRule>
    <cfRule type="containsText" dxfId="25026" priority="41" operator="containsText" text="RWB">
      <formula>NOT(ISERROR(SEARCH("RWB",Y91)))</formula>
    </cfRule>
    <cfRule type="containsText" dxfId="25025" priority="42" operator="containsText" text="RB">
      <formula>NOT(ISERROR(SEARCH("RB",Y91)))</formula>
    </cfRule>
    <cfRule type="containsText" dxfId="25024" priority="43" operator="containsText" text="CB">
      <formula>NOT(ISERROR(SEARCH("CB",Y91)))</formula>
    </cfRule>
    <cfRule type="containsText" dxfId="25023" priority="44" operator="containsText" text="LB">
      <formula>NOT(ISERROR(SEARCH("LB",Y91)))</formula>
    </cfRule>
    <cfRule type="containsText" dxfId="25022" priority="45" operator="containsText" text="GK">
      <formula>NOT(ISERROR(SEARCH("GK",Y91)))</formula>
    </cfRule>
    <cfRule type="containsText" dxfId="25021" priority="46" operator="containsText" text="ST">
      <formula>NOT(ISERROR(SEARCH("ST",Y91)))</formula>
    </cfRule>
  </conditionalFormatting>
  <conditionalFormatting sqref="Z91">
    <cfRule type="containsText" dxfId="25020" priority="13" operator="containsText" text="ST">
      <formula>NOT(ISERROR(SEARCH("ST",Z91)))</formula>
    </cfRule>
    <cfRule type="containsText" dxfId="25019" priority="14" operator="containsText" text="RW">
      <formula>NOT(ISERROR(SEARCH("RW",Z91)))</formula>
    </cfRule>
    <cfRule type="containsText" dxfId="25018" priority="15" operator="containsText" text="LW">
      <formula>NOT(ISERROR(SEARCH("LW",Z91)))</formula>
    </cfRule>
    <cfRule type="containsText" dxfId="25017" priority="16" operator="containsText" text="LF">
      <formula>NOT(ISERROR(SEARCH("LF",Z91)))</formula>
    </cfRule>
    <cfRule type="containsText" dxfId="25016" priority="17" operator="containsText" text="CF">
      <formula>NOT(ISERROR(SEARCH("CF",Z91)))</formula>
    </cfRule>
    <cfRule type="containsText" dxfId="25015" priority="18" operator="containsText" text="CF">
      <formula>NOT(ISERROR(SEARCH("CF",Z91)))</formula>
    </cfRule>
    <cfRule type="containsText" dxfId="25014" priority="19" operator="containsText" text="CAM">
      <formula>NOT(ISERROR(SEARCH("CAM",Z91)))</formula>
    </cfRule>
    <cfRule type="containsText" dxfId="25013" priority="20" operator="containsText" text="LM">
      <formula>NOT(ISERROR(SEARCH("LM",Z91)))</formula>
    </cfRule>
    <cfRule type="containsText" dxfId="25012" priority="21" operator="containsText" text="CM">
      <formula>NOT(ISERROR(SEARCH("CM",Z91)))</formula>
    </cfRule>
    <cfRule type="containsText" dxfId="25011" priority="22" operator="containsText" text="RM">
      <formula>NOT(ISERROR(SEARCH("RM",Z91)))</formula>
    </cfRule>
    <cfRule type="containsText" dxfId="25010" priority="23" operator="containsText" text="CDM">
      <formula>NOT(ISERROR(SEARCH("CDM",Z91)))</formula>
    </cfRule>
    <cfRule type="containsText" dxfId="25009" priority="24" operator="containsText" text="LWB">
      <formula>NOT(ISERROR(SEARCH("LWB",Z91)))</formula>
    </cfRule>
    <cfRule type="containsText" dxfId="25008" priority="25" operator="containsText" text="RWB">
      <formula>NOT(ISERROR(SEARCH("RWB",Z91)))</formula>
    </cfRule>
    <cfRule type="containsText" dxfId="25007" priority="26" operator="containsText" text="RB">
      <formula>NOT(ISERROR(SEARCH("RB",Z91)))</formula>
    </cfRule>
    <cfRule type="containsText" dxfId="25006" priority="27" operator="containsText" text="CB">
      <formula>NOT(ISERROR(SEARCH("CB",Z91)))</formula>
    </cfRule>
    <cfRule type="containsText" dxfId="25005" priority="28" operator="containsText" text="LB">
      <formula>NOT(ISERROR(SEARCH("LB",Z91)))</formula>
    </cfRule>
    <cfRule type="containsText" dxfId="25004" priority="29" operator="containsText" text="GK">
      <formula>NOT(ISERROR(SEARCH("GK",Z91)))</formula>
    </cfRule>
  </conditionalFormatting>
  <conditionalFormatting sqref="Z91">
    <cfRule type="cellIs" dxfId="25003" priority="7" operator="between">
      <formula>90</formula>
      <formula>99</formula>
    </cfRule>
    <cfRule type="cellIs" dxfId="25002" priority="8" operator="between">
      <formula>40</formula>
      <formula>49</formula>
    </cfRule>
    <cfRule type="cellIs" dxfId="25001" priority="9" operator="between">
      <formula>50</formula>
      <formula>59</formula>
    </cfRule>
    <cfRule type="cellIs" dxfId="25000" priority="10" operator="between">
      <formula>60</formula>
      <formula>69</formula>
    </cfRule>
    <cfRule type="cellIs" dxfId="24999" priority="11" operator="between">
      <formula>70</formula>
      <formula>79</formula>
    </cfRule>
    <cfRule type="cellIs" dxfId="24998" priority="12" operator="between">
      <formula>80</formula>
      <formula>89</formula>
    </cfRule>
  </conditionalFormatting>
  <conditionalFormatting sqref="K20">
    <cfRule type="containsText" dxfId="24997" priority="1" operator="containsText" text="HL">
      <formula>NOT(ISERROR(SEARCH("HL",K20)))</formula>
    </cfRule>
    <cfRule type="containsText" dxfId="24996" priority="2" operator="containsText" text="HD">
      <formula>NOT(ISERROR(SEARCH("HD",K20)))</formula>
    </cfRule>
    <cfRule type="containsText" dxfId="24995" priority="3" operator="containsText" text="HW">
      <formula>NOT(ISERROR(SEARCH("HW",K20)))</formula>
    </cfRule>
  </conditionalFormatting>
  <conditionalFormatting sqref="K20">
    <cfRule type="containsText" dxfId="24994" priority="4" operator="containsText" text="AL">
      <formula>NOT(ISERROR(SEARCH("AL",K20)))</formula>
    </cfRule>
    <cfRule type="containsText" dxfId="24993" priority="5" operator="containsText" text="AD">
      <formula>NOT(ISERROR(SEARCH("AD",K20)))</formula>
    </cfRule>
    <cfRule type="containsText" dxfId="24992" priority="6" operator="containsText" text="AW">
      <formula>NOT(ISERROR(SEARCH("AW",K20)))</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AF4" sqref="AF4"/>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987" customWidth="1"/>
    <col min="33" max="36" width="5.140625" style="987"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01"/>
      <c r="AH1" s="1001"/>
      <c r="AI1" s="1001"/>
      <c r="AJ1" s="1001"/>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00" t="s">
        <v>144</v>
      </c>
      <c r="CH3" s="1000"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t="s">
        <v>279</v>
      </c>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v>2</v>
      </c>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786"/>
      <c r="AG5" s="988"/>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786"/>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988"/>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988"/>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988"/>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988"/>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988"/>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988"/>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988"/>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03"/>
      <c r="P26" s="1003"/>
      <c r="Q26" s="1003"/>
      <c r="R26" s="1003"/>
      <c r="S26" s="1003"/>
      <c r="T26" s="1003"/>
      <c r="U26" s="325"/>
      <c r="Z26" s="133"/>
      <c r="AD26" s="28"/>
      <c r="AE26" s="1063"/>
      <c r="AF26" s="733"/>
      <c r="AG26" s="988"/>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04" t="s">
        <v>153</v>
      </c>
      <c r="O27" s="1004" t="s">
        <v>24</v>
      </c>
      <c r="P27" s="1004" t="s">
        <v>29</v>
      </c>
      <c r="Q27" s="1004" t="s">
        <v>30</v>
      </c>
      <c r="R27" s="1004"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988"/>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05"/>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988"/>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05"/>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05"/>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06"/>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999"/>
      <c r="P33" s="322"/>
      <c r="Q33" s="322"/>
      <c r="R33" s="322"/>
      <c r="S33" s="322"/>
      <c r="T33" s="980">
        <f t="shared" si="1"/>
        <v>0</v>
      </c>
      <c r="U33" s="266">
        <f t="shared" si="2"/>
        <v>0</v>
      </c>
      <c r="W33" s="859"/>
      <c r="X33" s="860"/>
      <c r="Y33" s="313"/>
      <c r="Z33" s="306"/>
      <c r="AA33" s="870"/>
      <c r="AB33" s="871"/>
      <c r="AC33" s="314"/>
      <c r="AD33" s="28"/>
      <c r="AE33" s="1063"/>
      <c r="AF33" s="733"/>
      <c r="AG33" s="988"/>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999"/>
      <c r="P34" s="322"/>
      <c r="Q34" s="322"/>
      <c r="R34" s="322"/>
      <c r="S34" s="322"/>
      <c r="T34" s="980">
        <f t="shared" si="1"/>
        <v>0</v>
      </c>
      <c r="U34" s="266">
        <f t="shared" si="2"/>
        <v>0</v>
      </c>
      <c r="W34" s="859"/>
      <c r="X34" s="860"/>
      <c r="Y34" s="313"/>
      <c r="Z34" s="306"/>
      <c r="AA34" s="870"/>
      <c r="AB34" s="871"/>
      <c r="AC34" s="314"/>
      <c r="AD34" s="28"/>
      <c r="AE34" s="1063"/>
      <c r="AF34" s="733"/>
      <c r="AG34" s="988"/>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998"/>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998"/>
      <c r="P36" s="224"/>
      <c r="Q36" s="224"/>
      <c r="R36" s="224"/>
      <c r="S36" s="224"/>
      <c r="T36" s="980">
        <f t="shared" si="1"/>
        <v>0</v>
      </c>
      <c r="U36" s="266">
        <f t="shared" si="2"/>
        <v>0</v>
      </c>
      <c r="W36" s="859"/>
      <c r="X36" s="860"/>
      <c r="Y36" s="313"/>
      <c r="Z36" s="306"/>
      <c r="AA36" s="870"/>
      <c r="AB36" s="871"/>
      <c r="AC36" s="314"/>
      <c r="AD36" s="28"/>
      <c r="AE36" s="1063"/>
      <c r="AF36" s="733"/>
      <c r="AG36" s="988"/>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997"/>
      <c r="G37" s="997"/>
      <c r="H37" s="997"/>
      <c r="I37" s="997"/>
      <c r="J37" s="92"/>
      <c r="K37" s="239">
        <v>10</v>
      </c>
      <c r="L37" s="1384"/>
      <c r="M37" s="1385"/>
      <c r="N37" s="963">
        <f t="shared" si="0"/>
        <v>0</v>
      </c>
      <c r="O37" s="998"/>
      <c r="P37" s="224"/>
      <c r="Q37" s="224"/>
      <c r="R37" s="224"/>
      <c r="S37" s="224"/>
      <c r="T37" s="980">
        <f t="shared" si="1"/>
        <v>0</v>
      </c>
      <c r="U37" s="266">
        <f t="shared" si="2"/>
        <v>0</v>
      </c>
      <c r="W37" s="859"/>
      <c r="X37" s="860"/>
      <c r="Y37" s="313"/>
      <c r="Z37" s="306"/>
      <c r="AA37" s="870"/>
      <c r="AB37" s="871"/>
      <c r="AC37" s="314"/>
      <c r="AD37" s="28"/>
      <c r="AE37" s="1063"/>
      <c r="AF37" s="734"/>
      <c r="AG37" s="988"/>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998"/>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998"/>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998"/>
      <c r="P40" s="224"/>
      <c r="Q40" s="224"/>
      <c r="R40" s="224"/>
      <c r="S40" s="224"/>
      <c r="T40" s="980">
        <f t="shared" si="1"/>
        <v>0</v>
      </c>
      <c r="U40" s="266">
        <f t="shared" si="2"/>
        <v>0</v>
      </c>
      <c r="W40" s="863"/>
      <c r="X40" s="864"/>
      <c r="Y40" s="318"/>
      <c r="Z40" s="306"/>
      <c r="AA40" s="870"/>
      <c r="AB40" s="871"/>
      <c r="AC40" s="314"/>
      <c r="AD40" s="28"/>
      <c r="AE40" s="1063"/>
      <c r="AF40" s="733"/>
      <c r="AG40" s="988"/>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998"/>
      <c r="P41" s="224"/>
      <c r="Q41" s="224"/>
      <c r="R41" s="224"/>
      <c r="S41" s="224"/>
      <c r="T41" s="980">
        <f t="shared" si="1"/>
        <v>0</v>
      </c>
      <c r="U41" s="266">
        <f t="shared" si="2"/>
        <v>0</v>
      </c>
      <c r="W41" s="865"/>
      <c r="X41" s="866"/>
      <c r="Y41" s="319"/>
      <c r="Z41" s="315"/>
      <c r="AA41" s="874"/>
      <c r="AB41" s="875"/>
      <c r="AC41" s="314"/>
      <c r="AD41" s="28"/>
      <c r="AE41" s="1063"/>
      <c r="AF41" s="733"/>
      <c r="AG41" s="988"/>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998"/>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998"/>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998"/>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996"/>
      <c r="P45" s="222"/>
      <c r="Q45" s="222"/>
      <c r="R45" s="222"/>
      <c r="S45" s="222"/>
      <c r="T45" s="981">
        <f t="shared" si="1"/>
        <v>0</v>
      </c>
      <c r="U45" s="266">
        <f t="shared" si="2"/>
        <v>0</v>
      </c>
      <c r="W45" s="859"/>
      <c r="X45" s="868"/>
      <c r="Y45" s="321"/>
      <c r="Z45" s="832"/>
      <c r="AA45" s="870"/>
      <c r="AB45" s="876"/>
      <c r="AC45" s="314"/>
      <c r="AD45" s="28"/>
      <c r="AE45" s="1063"/>
      <c r="AF45" s="733"/>
      <c r="AG45" s="988"/>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997"/>
      <c r="G46" s="997"/>
      <c r="H46" s="997"/>
      <c r="I46" s="997"/>
      <c r="J46" s="92"/>
      <c r="K46" s="240">
        <v>19</v>
      </c>
      <c r="L46" s="1398"/>
      <c r="M46" s="1399"/>
      <c r="N46" s="964">
        <f t="shared" si="0"/>
        <v>0</v>
      </c>
      <c r="O46" s="996"/>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997"/>
      <c r="G47" s="997"/>
      <c r="H47" s="997"/>
      <c r="I47" s="997"/>
      <c r="J47" s="93"/>
      <c r="K47" s="241">
        <v>20</v>
      </c>
      <c r="L47" s="1400"/>
      <c r="M47" s="1401"/>
      <c r="N47" s="965">
        <f t="shared" si="0"/>
        <v>0</v>
      </c>
      <c r="O47" s="1002"/>
      <c r="P47" s="223"/>
      <c r="Q47" s="223"/>
      <c r="R47" s="223"/>
      <c r="S47" s="223"/>
      <c r="T47" s="982">
        <f t="shared" si="1"/>
        <v>0</v>
      </c>
      <c r="U47" s="267">
        <f t="shared" si="2"/>
        <v>0</v>
      </c>
      <c r="W47" s="859"/>
      <c r="X47" s="868"/>
      <c r="Y47" s="321"/>
      <c r="Z47" s="994"/>
      <c r="AA47" s="870"/>
      <c r="AB47" s="876"/>
      <c r="AC47" s="314"/>
      <c r="AE47" s="1063"/>
      <c r="AF47" s="733"/>
      <c r="AG47" s="988"/>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986"/>
      <c r="K48" s="293"/>
      <c r="L48" s="1279"/>
      <c r="M48" s="1279"/>
      <c r="N48" s="294"/>
      <c r="O48" s="295"/>
      <c r="P48" s="295"/>
      <c r="Q48" s="295"/>
      <c r="R48" s="295"/>
      <c r="S48" s="295"/>
      <c r="T48" s="295"/>
      <c r="U48" s="990"/>
      <c r="W48" s="136" t="s">
        <v>37</v>
      </c>
      <c r="X48" s="555">
        <f>SUM(X28:X47)</f>
        <v>0</v>
      </c>
      <c r="Y48" s="31"/>
      <c r="Z48" s="994"/>
      <c r="AA48" s="136" t="s">
        <v>37</v>
      </c>
      <c r="AB48" s="554">
        <f>SUM(AB28:AB47)</f>
        <v>0</v>
      </c>
      <c r="AC48" s="554"/>
      <c r="AE48" s="1063"/>
      <c r="AF48" s="733"/>
      <c r="AG48" s="988"/>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994"/>
      <c r="AA49" s="670" t="s">
        <v>574</v>
      </c>
      <c r="AB49" s="554">
        <f>AB48-((AB48/100)*25)</f>
        <v>0</v>
      </c>
      <c r="AC49" s="582"/>
      <c r="AE49" s="1063"/>
      <c r="AF49" s="733"/>
      <c r="AG49" s="988"/>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988"/>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988"/>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988"/>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993"/>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988"/>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988"/>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988"/>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988"/>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988"/>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988"/>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995">
        <f t="shared" si="4"/>
        <v>2</v>
      </c>
      <c r="CF59" s="995">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994"/>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999"/>
      <c r="CF62" s="999"/>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999"/>
      <c r="CF63" s="999"/>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985"/>
      <c r="AG64" s="985"/>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999"/>
      <c r="CF64" s="999"/>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985"/>
      <c r="AG65" s="985"/>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999"/>
      <c r="CF65" s="999"/>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985"/>
      <c r="AG66" s="985"/>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999"/>
      <c r="CF66" s="999"/>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985"/>
      <c r="AG67" s="985"/>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999"/>
      <c r="CF67" s="999"/>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985"/>
      <c r="AG68" s="985"/>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999"/>
      <c r="CF68" s="999"/>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985"/>
      <c r="AG69" s="985"/>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999"/>
      <c r="CF69" s="999"/>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985"/>
      <c r="AG70" s="985"/>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999"/>
      <c r="CF70" s="999"/>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985"/>
      <c r="AG71" s="985"/>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999"/>
      <c r="CF71" s="999"/>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985"/>
      <c r="AG72" s="985"/>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999"/>
      <c r="CF72" s="999"/>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985"/>
      <c r="AG73" s="985"/>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999"/>
      <c r="CF73" s="999"/>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985"/>
      <c r="AG74" s="985"/>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999"/>
      <c r="CF74" s="999"/>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985"/>
      <c r="AG75" s="985"/>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999"/>
      <c r="CF75" s="999"/>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990"/>
      <c r="AI76" s="990"/>
      <c r="AJ76" s="990"/>
      <c r="AK76" s="296"/>
      <c r="AL76" s="296"/>
      <c r="AM76" s="296"/>
      <c r="AN76" s="535"/>
      <c r="AO76" s="536"/>
      <c r="AP76" s="537"/>
      <c r="AQ76" s="537"/>
      <c r="AR76" s="537"/>
      <c r="AS76" s="989"/>
      <c r="AT76" s="989"/>
      <c r="AU76" s="538"/>
      <c r="AV76" s="538"/>
      <c r="AW76" s="538"/>
      <c r="AX76" s="989"/>
      <c r="AY76" s="989"/>
      <c r="AZ76" s="682"/>
      <c r="BA76" s="682"/>
      <c r="BB76" s="682"/>
      <c r="BC76" s="989"/>
      <c r="BD76" s="989"/>
      <c r="BE76" s="682"/>
      <c r="BF76" s="682"/>
      <c r="BG76" s="682"/>
      <c r="BH76" s="989"/>
      <c r="BI76" s="540"/>
      <c r="BJ76" s="540"/>
      <c r="BK76" s="540"/>
      <c r="BL76" s="540"/>
      <c r="BM76" s="989"/>
      <c r="BN76" s="989"/>
      <c r="BO76" s="541"/>
      <c r="BP76" s="682"/>
      <c r="BQ76" s="682"/>
      <c r="BR76" s="989"/>
      <c r="BS76" s="540"/>
      <c r="BT76" s="540"/>
      <c r="BU76" s="540"/>
      <c r="BV76" s="540"/>
      <c r="BW76" s="989"/>
      <c r="BX76" s="989"/>
      <c r="BY76" s="541"/>
      <c r="BZ76" s="540"/>
      <c r="CA76" s="540"/>
      <c r="CB76" s="989"/>
      <c r="CC76" s="989"/>
      <c r="CD76" s="541"/>
      <c r="CE76" s="989"/>
      <c r="CF76" s="989"/>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985"/>
      <c r="AG77" s="985"/>
      <c r="AH77" s="985"/>
      <c r="AI77" s="985"/>
      <c r="AJ77" s="985"/>
      <c r="AK77" s="991"/>
      <c r="AL77" s="991"/>
      <c r="AM77" s="991"/>
      <c r="AN77" s="991"/>
      <c r="AO77" s="991"/>
      <c r="AP77" s="991"/>
      <c r="AQ77" s="991"/>
      <c r="AR77" s="991"/>
      <c r="AS77" s="689"/>
      <c r="AT77" s="689"/>
      <c r="AU77" s="689"/>
      <c r="AV77" s="991"/>
      <c r="AW77" s="991"/>
      <c r="AX77" s="689"/>
      <c r="AY77" s="689"/>
      <c r="AZ77" s="689"/>
      <c r="BA77" s="991"/>
      <c r="BB77" s="991"/>
      <c r="BC77" s="689"/>
      <c r="BD77" s="689"/>
      <c r="BE77" s="689"/>
      <c r="BF77" s="991"/>
      <c r="BG77" s="991"/>
      <c r="BH77" s="689"/>
      <c r="BI77" s="689"/>
      <c r="BJ77" s="991"/>
      <c r="BK77" s="991"/>
      <c r="BL77" s="991"/>
      <c r="BM77" s="689"/>
      <c r="BN77" s="689"/>
      <c r="BO77" s="689"/>
      <c r="BP77" s="991"/>
      <c r="BQ77" s="991"/>
      <c r="BR77" s="689"/>
      <c r="BS77" s="689"/>
      <c r="BT77" s="991"/>
      <c r="BU77" s="991"/>
      <c r="BV77" s="991"/>
      <c r="BW77" s="689"/>
      <c r="BX77" s="689"/>
      <c r="BY77" s="689"/>
      <c r="BZ77" s="991"/>
      <c r="CA77" s="991"/>
      <c r="CB77" s="689"/>
      <c r="CC77" s="689"/>
      <c r="CD77" s="689"/>
      <c r="CE77" s="991"/>
      <c r="CF77" s="991"/>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985"/>
      <c r="AG78" s="985"/>
      <c r="AH78" s="985"/>
      <c r="AI78" s="985"/>
      <c r="AJ78" s="985"/>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985"/>
      <c r="AG79" s="985"/>
      <c r="AH79" s="517"/>
      <c r="AI79" s="517"/>
      <c r="AJ79" s="517"/>
      <c r="AK79" s="528"/>
      <c r="AL79" s="528"/>
      <c r="AM79" s="528"/>
      <c r="AN79" s="529"/>
      <c r="AO79" s="530"/>
      <c r="AP79" s="531"/>
      <c r="AQ79" s="531"/>
      <c r="AR79" s="531"/>
      <c r="AS79" s="999"/>
      <c r="AT79" s="999"/>
      <c r="AU79" s="532"/>
      <c r="AV79" s="532"/>
      <c r="AW79" s="532"/>
      <c r="AX79" s="999"/>
      <c r="AY79" s="999"/>
      <c r="AZ79" s="532"/>
      <c r="BA79" s="532"/>
      <c r="BB79" s="532"/>
      <c r="BC79" s="999"/>
      <c r="BD79" s="999"/>
      <c r="BE79" s="999"/>
      <c r="BF79" s="999"/>
      <c r="BG79" s="999"/>
      <c r="BH79" s="999"/>
      <c r="BI79" s="533"/>
      <c r="BJ79" s="533"/>
      <c r="BK79" s="533"/>
      <c r="BL79" s="533"/>
      <c r="BM79" s="999"/>
      <c r="BN79" s="999"/>
      <c r="BO79" s="534"/>
      <c r="BP79" s="999"/>
      <c r="BQ79" s="999"/>
      <c r="BR79" s="999"/>
      <c r="BS79" s="533"/>
      <c r="BT79" s="533"/>
      <c r="BU79" s="533"/>
      <c r="BV79" s="533"/>
      <c r="BW79" s="999"/>
      <c r="BX79" s="999"/>
      <c r="BY79" s="534"/>
      <c r="BZ79" s="533"/>
      <c r="CA79" s="533"/>
      <c r="CB79" s="999"/>
      <c r="CC79" s="999"/>
      <c r="CD79" s="534"/>
      <c r="CE79" s="999"/>
      <c r="CF79" s="999"/>
      <c r="CG79" s="989"/>
      <c r="CH79" s="989"/>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985"/>
      <c r="AG80" s="985"/>
      <c r="AH80" s="517"/>
      <c r="AI80" s="517"/>
      <c r="AJ80" s="517"/>
      <c r="AK80" s="528"/>
      <c r="AL80" s="528"/>
      <c r="AM80" s="528"/>
      <c r="AN80" s="529"/>
      <c r="AO80" s="530"/>
      <c r="AP80" s="531"/>
      <c r="AQ80" s="531"/>
      <c r="AR80" s="531"/>
      <c r="AS80" s="999"/>
      <c r="AT80" s="999"/>
      <c r="AU80" s="532"/>
      <c r="AV80" s="532"/>
      <c r="AW80" s="532"/>
      <c r="AX80" s="999"/>
      <c r="AY80" s="999"/>
      <c r="AZ80" s="532"/>
      <c r="BA80" s="532"/>
      <c r="BB80" s="532"/>
      <c r="BC80" s="999"/>
      <c r="BD80" s="999"/>
      <c r="BE80" s="999"/>
      <c r="BF80" s="999"/>
      <c r="BG80" s="999"/>
      <c r="BH80" s="999"/>
      <c r="BI80" s="533"/>
      <c r="BJ80" s="533"/>
      <c r="BK80" s="533"/>
      <c r="BL80" s="533"/>
      <c r="BM80" s="999"/>
      <c r="BN80" s="999"/>
      <c r="BO80" s="534"/>
      <c r="BP80" s="999"/>
      <c r="BQ80" s="999"/>
      <c r="BR80" s="999"/>
      <c r="BS80" s="533"/>
      <c r="BT80" s="533"/>
      <c r="BU80" s="533"/>
      <c r="BV80" s="533"/>
      <c r="BW80" s="999"/>
      <c r="BX80" s="999"/>
      <c r="BY80" s="534"/>
      <c r="BZ80" s="533"/>
      <c r="CA80" s="533"/>
      <c r="CB80" s="999"/>
      <c r="CC80" s="999"/>
      <c r="CD80" s="534"/>
      <c r="CE80" s="999"/>
      <c r="CF80" s="999"/>
      <c r="CG80" s="989"/>
      <c r="CH80" s="989"/>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985"/>
      <c r="AG81" s="985"/>
      <c r="AH81" s="517"/>
      <c r="AI81" s="517"/>
      <c r="AJ81" s="517"/>
      <c r="AK81" s="528"/>
      <c r="AL81" s="528"/>
      <c r="AM81" s="528"/>
      <c r="AN81" s="529"/>
      <c r="AO81" s="530"/>
      <c r="AP81" s="531"/>
      <c r="AQ81" s="531"/>
      <c r="AR81" s="531"/>
      <c r="AS81" s="999"/>
      <c r="AT81" s="999"/>
      <c r="AU81" s="532"/>
      <c r="AV81" s="532"/>
      <c r="AW81" s="532"/>
      <c r="AX81" s="999"/>
      <c r="AY81" s="999"/>
      <c r="AZ81" s="532"/>
      <c r="BA81" s="532"/>
      <c r="BB81" s="532"/>
      <c r="BC81" s="999"/>
      <c r="BD81" s="999"/>
      <c r="BE81" s="999"/>
      <c r="BF81" s="999"/>
      <c r="BG81" s="999"/>
      <c r="BH81" s="999"/>
      <c r="BI81" s="533"/>
      <c r="BJ81" s="533"/>
      <c r="BK81" s="533"/>
      <c r="BL81" s="533"/>
      <c r="BM81" s="999"/>
      <c r="BN81" s="999"/>
      <c r="BO81" s="534"/>
      <c r="BP81" s="999"/>
      <c r="BQ81" s="999"/>
      <c r="BR81" s="999"/>
      <c r="BS81" s="533"/>
      <c r="BT81" s="533"/>
      <c r="BU81" s="533"/>
      <c r="BV81" s="533"/>
      <c r="BW81" s="999"/>
      <c r="BX81" s="999"/>
      <c r="BY81" s="534"/>
      <c r="BZ81" s="533"/>
      <c r="CA81" s="533"/>
      <c r="CB81" s="999"/>
      <c r="CC81" s="999"/>
      <c r="CD81" s="534"/>
      <c r="CE81" s="999"/>
      <c r="CF81" s="999"/>
      <c r="CG81" s="989"/>
      <c r="CH81" s="989"/>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985"/>
      <c r="AG82" s="985"/>
      <c r="AH82" s="517"/>
      <c r="AI82" s="517"/>
      <c r="AJ82" s="517"/>
      <c r="AK82" s="528"/>
      <c r="AL82" s="528"/>
      <c r="AM82" s="528"/>
      <c r="AN82" s="529"/>
      <c r="AO82" s="530"/>
      <c r="AP82" s="531"/>
      <c r="AQ82" s="531"/>
      <c r="AR82" s="531"/>
      <c r="AS82" s="999"/>
      <c r="AT82" s="999"/>
      <c r="AU82" s="532"/>
      <c r="AV82" s="532"/>
      <c r="AW82" s="532"/>
      <c r="AX82" s="999"/>
      <c r="AY82" s="999"/>
      <c r="AZ82" s="532"/>
      <c r="BA82" s="532"/>
      <c r="BB82" s="532"/>
      <c r="BC82" s="999"/>
      <c r="BD82" s="999"/>
      <c r="BE82" s="999"/>
      <c r="BF82" s="999"/>
      <c r="BG82" s="999"/>
      <c r="BH82" s="999"/>
      <c r="BI82" s="533"/>
      <c r="BJ82" s="533"/>
      <c r="BK82" s="533"/>
      <c r="BL82" s="533"/>
      <c r="BM82" s="999"/>
      <c r="BN82" s="999"/>
      <c r="BO82" s="534"/>
      <c r="BP82" s="999"/>
      <c r="BQ82" s="999"/>
      <c r="BR82" s="999"/>
      <c r="BS82" s="533"/>
      <c r="BT82" s="533"/>
      <c r="BU82" s="533"/>
      <c r="BV82" s="533"/>
      <c r="BW82" s="999"/>
      <c r="BX82" s="999"/>
      <c r="BY82" s="534"/>
      <c r="BZ82" s="533"/>
      <c r="CA82" s="533"/>
      <c r="CB82" s="999"/>
      <c r="CC82" s="999"/>
      <c r="CD82" s="534"/>
      <c r="CE82" s="999"/>
      <c r="CF82" s="999"/>
      <c r="CG82" s="989"/>
      <c r="CH82" s="989"/>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985"/>
      <c r="AG83" s="985"/>
      <c r="AH83" s="517"/>
      <c r="AI83" s="517"/>
      <c r="AJ83" s="517"/>
      <c r="AK83" s="528"/>
      <c r="AL83" s="528"/>
      <c r="AM83" s="528"/>
      <c r="AN83" s="529"/>
      <c r="AO83" s="530"/>
      <c r="AP83" s="531"/>
      <c r="AQ83" s="531"/>
      <c r="AR83" s="531"/>
      <c r="AS83" s="999"/>
      <c r="AT83" s="999"/>
      <c r="AU83" s="532"/>
      <c r="AV83" s="532"/>
      <c r="AW83" s="532"/>
      <c r="AX83" s="999"/>
      <c r="AY83" s="999"/>
      <c r="AZ83" s="532"/>
      <c r="BA83" s="532"/>
      <c r="BB83" s="532"/>
      <c r="BC83" s="999"/>
      <c r="BD83" s="999"/>
      <c r="BE83" s="999"/>
      <c r="BF83" s="999"/>
      <c r="BG83" s="999"/>
      <c r="BH83" s="999"/>
      <c r="BI83" s="533"/>
      <c r="BJ83" s="533"/>
      <c r="BK83" s="533"/>
      <c r="BL83" s="533"/>
      <c r="BM83" s="999"/>
      <c r="BN83" s="999"/>
      <c r="BO83" s="534"/>
      <c r="BP83" s="999"/>
      <c r="BQ83" s="999"/>
      <c r="BR83" s="999"/>
      <c r="BS83" s="533"/>
      <c r="BT83" s="533"/>
      <c r="BU83" s="533"/>
      <c r="BV83" s="533"/>
      <c r="BW83" s="999"/>
      <c r="BX83" s="999"/>
      <c r="BY83" s="534"/>
      <c r="BZ83" s="533"/>
      <c r="CA83" s="533"/>
      <c r="CB83" s="999"/>
      <c r="CC83" s="999"/>
      <c r="CD83" s="534"/>
      <c r="CE83" s="999"/>
      <c r="CF83" s="999"/>
      <c r="CG83" s="989"/>
      <c r="CH83" s="989"/>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985"/>
      <c r="AG84" s="985"/>
      <c r="AH84" s="517"/>
      <c r="AI84" s="517"/>
      <c r="AJ84" s="517"/>
      <c r="AK84" s="528"/>
      <c r="AL84" s="528"/>
      <c r="AM84" s="528"/>
      <c r="AN84" s="529"/>
      <c r="AO84" s="530"/>
      <c r="AP84" s="531"/>
      <c r="AQ84" s="531"/>
      <c r="AR84" s="531"/>
      <c r="AS84" s="999"/>
      <c r="AT84" s="999"/>
      <c r="AU84" s="532"/>
      <c r="AV84" s="532"/>
      <c r="AW84" s="532"/>
      <c r="AX84" s="999"/>
      <c r="AY84" s="999"/>
      <c r="AZ84" s="532"/>
      <c r="BA84" s="532"/>
      <c r="BB84" s="532"/>
      <c r="BC84" s="999"/>
      <c r="BD84" s="999"/>
      <c r="BE84" s="999"/>
      <c r="BF84" s="999"/>
      <c r="BG84" s="999"/>
      <c r="BH84" s="999"/>
      <c r="BI84" s="533"/>
      <c r="BJ84" s="533"/>
      <c r="BK84" s="533"/>
      <c r="BL84" s="533"/>
      <c r="BM84" s="999"/>
      <c r="BN84" s="999"/>
      <c r="BO84" s="534"/>
      <c r="BP84" s="999"/>
      <c r="BQ84" s="999"/>
      <c r="BR84" s="999"/>
      <c r="BS84" s="533"/>
      <c r="BT84" s="533"/>
      <c r="BU84" s="533"/>
      <c r="BV84" s="533"/>
      <c r="BW84" s="999"/>
      <c r="BX84" s="999"/>
      <c r="BY84" s="534"/>
      <c r="BZ84" s="533"/>
      <c r="CA84" s="533"/>
      <c r="CB84" s="999"/>
      <c r="CC84" s="999"/>
      <c r="CD84" s="534"/>
      <c r="CE84" s="999"/>
      <c r="CF84" s="999"/>
      <c r="CG84" s="989"/>
      <c r="CH84" s="989"/>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985"/>
      <c r="AG85" s="985"/>
      <c r="AH85" s="517"/>
      <c r="AI85" s="517"/>
      <c r="AJ85" s="517"/>
      <c r="AK85" s="528"/>
      <c r="AL85" s="528"/>
      <c r="AM85" s="528"/>
      <c r="AN85" s="529"/>
      <c r="AO85" s="530"/>
      <c r="AP85" s="531"/>
      <c r="AQ85" s="531"/>
      <c r="AR85" s="531"/>
      <c r="AS85" s="999"/>
      <c r="AT85" s="999"/>
      <c r="AU85" s="532"/>
      <c r="AV85" s="532"/>
      <c r="AW85" s="532"/>
      <c r="AX85" s="999"/>
      <c r="AY85" s="999"/>
      <c r="AZ85" s="532"/>
      <c r="BA85" s="532"/>
      <c r="BB85" s="532"/>
      <c r="BC85" s="999"/>
      <c r="BD85" s="999"/>
      <c r="BE85" s="999"/>
      <c r="BF85" s="999"/>
      <c r="BG85" s="999"/>
      <c r="BH85" s="999"/>
      <c r="BI85" s="533"/>
      <c r="BJ85" s="533"/>
      <c r="BK85" s="533"/>
      <c r="BL85" s="533"/>
      <c r="BM85" s="999"/>
      <c r="BN85" s="999"/>
      <c r="BO85" s="534"/>
      <c r="BP85" s="999"/>
      <c r="BQ85" s="999"/>
      <c r="BR85" s="999"/>
      <c r="BS85" s="533"/>
      <c r="BT85" s="533"/>
      <c r="BU85" s="533"/>
      <c r="BV85" s="533"/>
      <c r="BW85" s="999"/>
      <c r="BX85" s="999"/>
      <c r="BY85" s="534"/>
      <c r="BZ85" s="533"/>
      <c r="CA85" s="533"/>
      <c r="CB85" s="999"/>
      <c r="CC85" s="999"/>
      <c r="CD85" s="534"/>
      <c r="CE85" s="999"/>
      <c r="CF85" s="999"/>
      <c r="CG85" s="989"/>
      <c r="CH85" s="989"/>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985"/>
      <c r="AG86" s="985"/>
      <c r="AH86" s="517"/>
      <c r="AI86" s="517"/>
      <c r="AJ86" s="517"/>
      <c r="AK86" s="528"/>
      <c r="AL86" s="528"/>
      <c r="AM86" s="528"/>
      <c r="AN86" s="529"/>
      <c r="AO86" s="530"/>
      <c r="AP86" s="531"/>
      <c r="AQ86" s="531"/>
      <c r="AR86" s="531"/>
      <c r="AS86" s="999"/>
      <c r="AT86" s="999"/>
      <c r="AU86" s="532"/>
      <c r="AV86" s="532"/>
      <c r="AW86" s="532"/>
      <c r="AX86" s="999"/>
      <c r="AY86" s="999"/>
      <c r="AZ86" s="532"/>
      <c r="BA86" s="532"/>
      <c r="BB86" s="532"/>
      <c r="BC86" s="999"/>
      <c r="BD86" s="999"/>
      <c r="BE86" s="999"/>
      <c r="BF86" s="999"/>
      <c r="BG86" s="999"/>
      <c r="BH86" s="999"/>
      <c r="BI86" s="533"/>
      <c r="BJ86" s="533"/>
      <c r="BK86" s="533"/>
      <c r="BL86" s="533"/>
      <c r="BM86" s="999"/>
      <c r="BN86" s="999"/>
      <c r="BO86" s="534"/>
      <c r="BP86" s="999"/>
      <c r="BQ86" s="999"/>
      <c r="BR86" s="999"/>
      <c r="BS86" s="533"/>
      <c r="BT86" s="533"/>
      <c r="BU86" s="533"/>
      <c r="BV86" s="533"/>
      <c r="BW86" s="999"/>
      <c r="BX86" s="999"/>
      <c r="BY86" s="534"/>
      <c r="BZ86" s="533"/>
      <c r="CA86" s="533"/>
      <c r="CB86" s="999"/>
      <c r="CC86" s="999"/>
      <c r="CD86" s="534"/>
      <c r="CE86" s="999"/>
      <c r="CF86" s="999"/>
      <c r="CG86" s="989"/>
      <c r="CH86" s="989"/>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985"/>
      <c r="AG87" s="985"/>
      <c r="AH87" s="517"/>
      <c r="AI87" s="517"/>
      <c r="AJ87" s="517"/>
      <c r="AK87" s="528"/>
      <c r="AL87" s="528"/>
      <c r="AM87" s="528"/>
      <c r="AN87" s="529"/>
      <c r="AO87" s="530"/>
      <c r="AP87" s="531"/>
      <c r="AQ87" s="531"/>
      <c r="AR87" s="531"/>
      <c r="AS87" s="999"/>
      <c r="AT87" s="999"/>
      <c r="AU87" s="532"/>
      <c r="AV87" s="532"/>
      <c r="AW87" s="532"/>
      <c r="AX87" s="999"/>
      <c r="AY87" s="999"/>
      <c r="AZ87" s="532"/>
      <c r="BA87" s="532"/>
      <c r="BB87" s="532"/>
      <c r="BC87" s="999"/>
      <c r="BD87" s="999"/>
      <c r="BE87" s="999"/>
      <c r="BF87" s="999"/>
      <c r="BG87" s="999"/>
      <c r="BH87" s="999"/>
      <c r="BI87" s="533"/>
      <c r="BJ87" s="533"/>
      <c r="BK87" s="533"/>
      <c r="BL87" s="533"/>
      <c r="BM87" s="999"/>
      <c r="BN87" s="999"/>
      <c r="BO87" s="534"/>
      <c r="BP87" s="999"/>
      <c r="BQ87" s="999"/>
      <c r="BR87" s="999"/>
      <c r="BS87" s="533"/>
      <c r="BT87" s="533"/>
      <c r="BU87" s="533"/>
      <c r="BV87" s="533"/>
      <c r="BW87" s="999"/>
      <c r="BX87" s="999"/>
      <c r="BY87" s="534"/>
      <c r="BZ87" s="533"/>
      <c r="CA87" s="533"/>
      <c r="CB87" s="999"/>
      <c r="CC87" s="999"/>
      <c r="CD87" s="534"/>
      <c r="CE87" s="999"/>
      <c r="CF87" s="999"/>
      <c r="CG87" s="989"/>
      <c r="CH87" s="989"/>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985"/>
      <c r="AG88" s="985"/>
      <c r="AH88" s="517"/>
      <c r="AI88" s="517"/>
      <c r="AJ88" s="517"/>
      <c r="AK88" s="528"/>
      <c r="AL88" s="528"/>
      <c r="AM88" s="528"/>
      <c r="AN88" s="529"/>
      <c r="AO88" s="530"/>
      <c r="AP88" s="531"/>
      <c r="AQ88" s="531"/>
      <c r="AR88" s="531"/>
      <c r="AS88" s="999"/>
      <c r="AT88" s="999"/>
      <c r="AU88" s="532"/>
      <c r="AV88" s="532"/>
      <c r="AW88" s="532"/>
      <c r="AX88" s="999"/>
      <c r="AY88" s="999"/>
      <c r="AZ88" s="532"/>
      <c r="BA88" s="532"/>
      <c r="BB88" s="532"/>
      <c r="BC88" s="999"/>
      <c r="BD88" s="999"/>
      <c r="BE88" s="999"/>
      <c r="BF88" s="999"/>
      <c r="BG88" s="999"/>
      <c r="BH88" s="999"/>
      <c r="BI88" s="533"/>
      <c r="BJ88" s="533"/>
      <c r="BK88" s="533"/>
      <c r="BL88" s="533"/>
      <c r="BM88" s="999"/>
      <c r="BN88" s="999"/>
      <c r="BO88" s="534"/>
      <c r="BP88" s="999"/>
      <c r="BQ88" s="999"/>
      <c r="BR88" s="999"/>
      <c r="BS88" s="533"/>
      <c r="BT88" s="533"/>
      <c r="BU88" s="533"/>
      <c r="BV88" s="533"/>
      <c r="BW88" s="999"/>
      <c r="BX88" s="999"/>
      <c r="BY88" s="534"/>
      <c r="BZ88" s="533"/>
      <c r="CA88" s="533"/>
      <c r="CB88" s="999"/>
      <c r="CC88" s="999"/>
      <c r="CD88" s="534"/>
      <c r="CE88" s="999"/>
      <c r="CF88" s="999"/>
      <c r="CG88" s="989"/>
      <c r="CH88" s="989"/>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985"/>
      <c r="AG89" s="985"/>
      <c r="AH89" s="517"/>
      <c r="AI89" s="517"/>
      <c r="AJ89" s="517"/>
      <c r="AK89" s="528"/>
      <c r="AL89" s="528"/>
      <c r="AM89" s="528"/>
      <c r="AN89" s="529"/>
      <c r="AO89" s="530"/>
      <c r="AP89" s="531"/>
      <c r="AQ89" s="531"/>
      <c r="AR89" s="531"/>
      <c r="AS89" s="999"/>
      <c r="AT89" s="999"/>
      <c r="AU89" s="532"/>
      <c r="AV89" s="532"/>
      <c r="AW89" s="532"/>
      <c r="AX89" s="999"/>
      <c r="AY89" s="999"/>
      <c r="AZ89" s="532"/>
      <c r="BA89" s="532"/>
      <c r="BB89" s="532"/>
      <c r="BC89" s="999"/>
      <c r="BD89" s="999"/>
      <c r="BE89" s="999"/>
      <c r="BF89" s="999"/>
      <c r="BG89" s="999"/>
      <c r="BH89" s="999"/>
      <c r="BI89" s="533"/>
      <c r="BJ89" s="533"/>
      <c r="BK89" s="533"/>
      <c r="BL89" s="533"/>
      <c r="BM89" s="999"/>
      <c r="BN89" s="999"/>
      <c r="BO89" s="534"/>
      <c r="BP89" s="999"/>
      <c r="BQ89" s="999"/>
      <c r="BR89" s="999"/>
      <c r="BS89" s="533"/>
      <c r="BT89" s="533"/>
      <c r="BU89" s="533"/>
      <c r="BV89" s="533"/>
      <c r="BW89" s="999"/>
      <c r="BX89" s="999"/>
      <c r="BY89" s="534"/>
      <c r="BZ89" s="533"/>
      <c r="CA89" s="533"/>
      <c r="CB89" s="999"/>
      <c r="CC89" s="999"/>
      <c r="CD89" s="534"/>
      <c r="CE89" s="999"/>
      <c r="CF89" s="999"/>
      <c r="CG89" s="989"/>
      <c r="CH89" s="989"/>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985"/>
      <c r="AG90" s="985"/>
      <c r="AH90" s="517"/>
      <c r="AI90" s="517"/>
      <c r="AJ90" s="517"/>
      <c r="AK90" s="528"/>
      <c r="AL90" s="528"/>
      <c r="AM90" s="528"/>
      <c r="AN90" s="529"/>
      <c r="AO90" s="530"/>
      <c r="AP90" s="531"/>
      <c r="AQ90" s="531"/>
      <c r="AR90" s="531"/>
      <c r="AS90" s="999"/>
      <c r="AT90" s="999"/>
      <c r="AU90" s="532"/>
      <c r="AV90" s="532"/>
      <c r="AW90" s="532"/>
      <c r="AX90" s="999"/>
      <c r="AY90" s="999"/>
      <c r="AZ90" s="532"/>
      <c r="BA90" s="532"/>
      <c r="BB90" s="532"/>
      <c r="BC90" s="999"/>
      <c r="BD90" s="999"/>
      <c r="BE90" s="999"/>
      <c r="BF90" s="999"/>
      <c r="BG90" s="999"/>
      <c r="BH90" s="999"/>
      <c r="BI90" s="533"/>
      <c r="BJ90" s="533"/>
      <c r="BK90" s="533"/>
      <c r="BL90" s="533"/>
      <c r="BM90" s="999"/>
      <c r="BN90" s="999"/>
      <c r="BO90" s="534"/>
      <c r="BP90" s="999"/>
      <c r="BQ90" s="999"/>
      <c r="BR90" s="999"/>
      <c r="BS90" s="533"/>
      <c r="BT90" s="533"/>
      <c r="BU90" s="533"/>
      <c r="BV90" s="533"/>
      <c r="BW90" s="999"/>
      <c r="BX90" s="999"/>
      <c r="BY90" s="534"/>
      <c r="BZ90" s="533"/>
      <c r="CA90" s="533"/>
      <c r="CB90" s="999"/>
      <c r="CC90" s="999"/>
      <c r="CD90" s="534"/>
      <c r="CE90" s="999"/>
      <c r="CF90" s="999"/>
      <c r="CG90" s="989"/>
      <c r="CH90" s="989"/>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985"/>
      <c r="AG91" s="985"/>
      <c r="AH91" s="517"/>
      <c r="AI91" s="517"/>
      <c r="AJ91" s="517"/>
      <c r="AK91" s="528"/>
      <c r="AL91" s="528"/>
      <c r="AM91" s="528"/>
      <c r="AN91" s="529"/>
      <c r="AO91" s="530"/>
      <c r="AP91" s="531"/>
      <c r="AQ91" s="531"/>
      <c r="AR91" s="531"/>
      <c r="AS91" s="999"/>
      <c r="AT91" s="999"/>
      <c r="AU91" s="532"/>
      <c r="AV91" s="532"/>
      <c r="AW91" s="532"/>
      <c r="AX91" s="999"/>
      <c r="AY91" s="999"/>
      <c r="AZ91" s="532"/>
      <c r="BA91" s="532"/>
      <c r="BB91" s="532"/>
      <c r="BC91" s="999"/>
      <c r="BD91" s="999"/>
      <c r="BE91" s="999"/>
      <c r="BF91" s="999"/>
      <c r="BG91" s="999"/>
      <c r="BH91" s="999"/>
      <c r="BI91" s="533"/>
      <c r="BJ91" s="533"/>
      <c r="BK91" s="533"/>
      <c r="BL91" s="533"/>
      <c r="BM91" s="999"/>
      <c r="BN91" s="999"/>
      <c r="BO91" s="534"/>
      <c r="BP91" s="999"/>
      <c r="BQ91" s="999"/>
      <c r="BR91" s="999"/>
      <c r="BS91" s="533"/>
      <c r="BT91" s="533"/>
      <c r="BU91" s="533"/>
      <c r="BV91" s="533"/>
      <c r="BW91" s="999"/>
      <c r="BX91" s="999"/>
      <c r="BY91" s="534"/>
      <c r="BZ91" s="533"/>
      <c r="CA91" s="533"/>
      <c r="CB91" s="999"/>
      <c r="CC91" s="999"/>
      <c r="CD91" s="534"/>
      <c r="CE91" s="999"/>
      <c r="CF91" s="999"/>
      <c r="CG91" s="989"/>
      <c r="CH91" s="989"/>
    </row>
    <row r="92" spans="2:86" x14ac:dyDescent="0.25">
      <c r="I92" s="334"/>
      <c r="J92" s="334"/>
      <c r="K92" s="334"/>
      <c r="L92" s="334"/>
      <c r="M92" s="334"/>
      <c r="N92" s="334"/>
      <c r="O92" s="334"/>
      <c r="P92" s="334"/>
      <c r="Q92" s="334"/>
      <c r="R92" s="334"/>
      <c r="S92" s="334"/>
      <c r="T92" s="334"/>
      <c r="W92" s="1015"/>
      <c r="X92" s="1015"/>
      <c r="Y92" s="293"/>
      <c r="Z92" s="1015"/>
      <c r="AA92" s="1015"/>
      <c r="AB92" s="119"/>
      <c r="AF92" s="985"/>
      <c r="AG92" s="985"/>
      <c r="AH92" s="517"/>
      <c r="AI92" s="517"/>
      <c r="AJ92" s="517"/>
      <c r="AK92" s="528"/>
      <c r="AL92" s="528"/>
      <c r="AM92" s="528"/>
      <c r="AN92" s="529"/>
      <c r="AO92" s="530"/>
      <c r="AP92" s="531"/>
      <c r="AQ92" s="531"/>
      <c r="AR92" s="531"/>
      <c r="AS92" s="999"/>
      <c r="AT92" s="999"/>
      <c r="AU92" s="532"/>
      <c r="AV92" s="532"/>
      <c r="AW92" s="532"/>
      <c r="AX92" s="999"/>
      <c r="AY92" s="999"/>
      <c r="AZ92" s="532"/>
      <c r="BA92" s="532"/>
      <c r="BB92" s="532"/>
      <c r="BC92" s="999"/>
      <c r="BD92" s="999"/>
      <c r="BE92" s="999"/>
      <c r="BF92" s="999"/>
      <c r="BG92" s="999"/>
      <c r="BH92" s="999"/>
      <c r="BI92" s="533"/>
      <c r="BJ92" s="533"/>
      <c r="BK92" s="533"/>
      <c r="BL92" s="533"/>
      <c r="BM92" s="999"/>
      <c r="BN92" s="999"/>
      <c r="BO92" s="534"/>
      <c r="BP92" s="999"/>
      <c r="BQ92" s="999"/>
      <c r="BR92" s="999"/>
      <c r="BS92" s="533"/>
      <c r="BT92" s="533"/>
      <c r="BU92" s="533"/>
      <c r="BV92" s="533"/>
      <c r="BW92" s="999"/>
      <c r="BX92" s="999"/>
      <c r="BY92" s="534"/>
      <c r="BZ92" s="533"/>
      <c r="CA92" s="533"/>
      <c r="CB92" s="999"/>
      <c r="CC92" s="999"/>
      <c r="CD92" s="534"/>
      <c r="CE92" s="999"/>
      <c r="CF92" s="999"/>
      <c r="CG92" s="989"/>
      <c r="CH92" s="989"/>
    </row>
    <row r="93" spans="2:86" x14ac:dyDescent="0.25">
      <c r="I93" s="334"/>
      <c r="J93" s="334"/>
      <c r="K93" s="334"/>
      <c r="L93" s="334"/>
      <c r="M93" s="334"/>
      <c r="N93" s="334"/>
      <c r="O93" s="334"/>
      <c r="P93" s="334"/>
      <c r="Q93" s="334"/>
      <c r="R93" s="334"/>
      <c r="S93" s="334"/>
      <c r="T93" s="334"/>
      <c r="W93" s="1015"/>
      <c r="X93" s="1015"/>
      <c r="Y93" s="293"/>
      <c r="Z93" s="1015"/>
      <c r="AA93" s="1015"/>
      <c r="AB93" s="119"/>
      <c r="AF93" s="985"/>
      <c r="AG93" s="985"/>
      <c r="AH93" s="517"/>
      <c r="AI93" s="517"/>
      <c r="AJ93" s="517"/>
      <c r="AK93" s="528"/>
      <c r="AL93" s="528"/>
      <c r="AM93" s="528"/>
      <c r="AN93" s="529"/>
      <c r="AO93" s="530"/>
      <c r="AP93" s="531"/>
      <c r="AQ93" s="531"/>
      <c r="AR93" s="531"/>
      <c r="AS93" s="999"/>
      <c r="AT93" s="999"/>
      <c r="AU93" s="532"/>
      <c r="AV93" s="532"/>
      <c r="AW93" s="532"/>
      <c r="AX93" s="999"/>
      <c r="AY93" s="999"/>
      <c r="AZ93" s="532"/>
      <c r="BA93" s="532"/>
      <c r="BB93" s="532"/>
      <c r="BC93" s="999"/>
      <c r="BD93" s="999"/>
      <c r="BE93" s="999"/>
      <c r="BF93" s="999"/>
      <c r="BG93" s="999"/>
      <c r="BH93" s="999"/>
      <c r="BI93" s="533"/>
      <c r="BJ93" s="533"/>
      <c r="BK93" s="533"/>
      <c r="BL93" s="533"/>
      <c r="BM93" s="999"/>
      <c r="BN93" s="999"/>
      <c r="BO93" s="534"/>
      <c r="BP93" s="999"/>
      <c r="BQ93" s="999"/>
      <c r="BR93" s="999"/>
      <c r="BS93" s="533"/>
      <c r="BT93" s="533"/>
      <c r="BU93" s="533"/>
      <c r="BV93" s="533"/>
      <c r="BW93" s="999"/>
      <c r="BX93" s="999"/>
      <c r="BY93" s="534"/>
      <c r="BZ93" s="533"/>
      <c r="CA93" s="533"/>
      <c r="CB93" s="999"/>
      <c r="CC93" s="999"/>
      <c r="CD93" s="534"/>
      <c r="CE93" s="999"/>
      <c r="CF93" s="999"/>
      <c r="CG93" s="989"/>
      <c r="CH93" s="989"/>
    </row>
    <row r="94" spans="2:86" x14ac:dyDescent="0.25">
      <c r="W94" s="1015"/>
      <c r="X94" s="1015"/>
      <c r="Y94" s="293"/>
      <c r="Z94" s="1015"/>
      <c r="AA94" s="1015"/>
      <c r="AB94" s="119"/>
      <c r="AF94" s="985"/>
      <c r="AG94" s="985"/>
      <c r="AH94" s="517"/>
      <c r="AI94" s="517"/>
      <c r="AJ94" s="517"/>
      <c r="AK94" s="528"/>
      <c r="AL94" s="528"/>
      <c r="AM94" s="528"/>
      <c r="AN94" s="529"/>
      <c r="AO94" s="530"/>
      <c r="AP94" s="531"/>
      <c r="AQ94" s="531"/>
      <c r="AR94" s="531"/>
      <c r="AS94" s="999"/>
      <c r="AT94" s="999"/>
      <c r="AU94" s="532"/>
      <c r="AV94" s="532"/>
      <c r="AW94" s="532"/>
      <c r="AX94" s="999"/>
      <c r="AY94" s="999"/>
      <c r="AZ94" s="532"/>
      <c r="BA94" s="532"/>
      <c r="BB94" s="532"/>
      <c r="BC94" s="999"/>
      <c r="BD94" s="999"/>
      <c r="BE94" s="999"/>
      <c r="BF94" s="999"/>
      <c r="BG94" s="999"/>
      <c r="BH94" s="999"/>
      <c r="BI94" s="533"/>
      <c r="BJ94" s="533"/>
      <c r="BK94" s="533"/>
      <c r="BL94" s="533"/>
      <c r="BM94" s="999"/>
      <c r="BN94" s="999"/>
      <c r="BO94" s="534"/>
      <c r="BP94" s="999"/>
      <c r="BQ94" s="999"/>
      <c r="BR94" s="999"/>
      <c r="BS94" s="533"/>
      <c r="BT94" s="533"/>
      <c r="BU94" s="533"/>
      <c r="BV94" s="533"/>
      <c r="BW94" s="999"/>
      <c r="BX94" s="999"/>
      <c r="BY94" s="534"/>
      <c r="BZ94" s="533"/>
      <c r="CA94" s="533"/>
      <c r="CB94" s="999"/>
      <c r="CC94" s="999"/>
      <c r="CD94" s="534"/>
      <c r="CE94" s="999"/>
      <c r="CF94" s="999"/>
      <c r="CG94" s="989"/>
      <c r="CH94" s="989"/>
    </row>
    <row r="95" spans="2:86" x14ac:dyDescent="0.25">
      <c r="I95" s="642"/>
      <c r="J95" s="642"/>
      <c r="K95" s="642"/>
      <c r="L95" s="642"/>
      <c r="M95" s="642"/>
      <c r="N95" s="642"/>
      <c r="O95" s="642"/>
      <c r="P95" s="642"/>
      <c r="Q95" s="642"/>
      <c r="R95" s="642"/>
      <c r="S95" s="642"/>
      <c r="T95" s="642"/>
      <c r="W95" s="1015"/>
      <c r="X95" s="1015"/>
      <c r="Y95" s="293"/>
      <c r="Z95" s="1015"/>
      <c r="AA95" s="1015"/>
      <c r="AB95" s="119"/>
      <c r="AF95" s="985"/>
      <c r="AG95" s="985"/>
      <c r="AH95" s="517"/>
      <c r="AI95" s="517"/>
      <c r="AJ95" s="517"/>
      <c r="AK95" s="528"/>
      <c r="AL95" s="528"/>
      <c r="AM95" s="528"/>
      <c r="AN95" s="529"/>
      <c r="AO95" s="530"/>
      <c r="AP95" s="531"/>
      <c r="AQ95" s="531"/>
      <c r="AR95" s="531"/>
      <c r="AS95" s="999"/>
      <c r="AT95" s="999"/>
      <c r="AU95" s="532"/>
      <c r="AV95" s="532"/>
      <c r="AW95" s="532"/>
      <c r="AX95" s="999"/>
      <c r="AY95" s="999"/>
      <c r="AZ95" s="532"/>
      <c r="BA95" s="532"/>
      <c r="BB95" s="532"/>
      <c r="BC95" s="999"/>
      <c r="BD95" s="999"/>
      <c r="BE95" s="999"/>
      <c r="BF95" s="999"/>
      <c r="BG95" s="999"/>
      <c r="BH95" s="999"/>
      <c r="BI95" s="533"/>
      <c r="BJ95" s="533"/>
      <c r="BK95" s="533"/>
      <c r="BL95" s="533"/>
      <c r="BM95" s="999"/>
      <c r="BN95" s="999"/>
      <c r="BO95" s="534"/>
      <c r="BP95" s="999"/>
      <c r="BQ95" s="999"/>
      <c r="BR95" s="999"/>
      <c r="BS95" s="533"/>
      <c r="BT95" s="533"/>
      <c r="BU95" s="533"/>
      <c r="BV95" s="533"/>
      <c r="BW95" s="999"/>
      <c r="BX95" s="999"/>
      <c r="BY95" s="534"/>
      <c r="BZ95" s="533"/>
      <c r="CA95" s="533"/>
      <c r="CB95" s="999"/>
      <c r="CC95" s="999"/>
      <c r="CD95" s="534"/>
      <c r="CE95" s="999"/>
      <c r="CF95" s="999"/>
      <c r="CG95" s="989"/>
      <c r="CH95" s="989"/>
    </row>
    <row r="96" spans="2:86" x14ac:dyDescent="0.25">
      <c r="I96" s="643"/>
      <c r="J96" s="643"/>
      <c r="K96" s="643"/>
      <c r="L96" s="643"/>
      <c r="M96" s="643"/>
      <c r="N96" s="643"/>
      <c r="O96" s="643"/>
      <c r="P96" s="643"/>
      <c r="Q96" s="643"/>
      <c r="R96" s="643"/>
      <c r="S96" s="643"/>
      <c r="T96" s="643"/>
      <c r="W96" s="1015"/>
      <c r="X96" s="1015"/>
      <c r="Y96" s="293"/>
      <c r="Z96" s="1015"/>
      <c r="AA96" s="1015"/>
      <c r="AB96" s="119"/>
      <c r="AF96" s="985"/>
      <c r="AG96" s="985"/>
      <c r="AH96" s="517"/>
      <c r="AI96" s="517"/>
      <c r="AJ96" s="517"/>
      <c r="AK96" s="528"/>
      <c r="AL96" s="528"/>
      <c r="AM96" s="528"/>
      <c r="AN96" s="529"/>
      <c r="AO96" s="530"/>
      <c r="AP96" s="531"/>
      <c r="AQ96" s="531"/>
      <c r="AR96" s="531"/>
      <c r="AS96" s="999"/>
      <c r="AT96" s="999"/>
      <c r="AU96" s="532"/>
      <c r="AV96" s="532"/>
      <c r="AW96" s="532"/>
      <c r="AX96" s="999"/>
      <c r="AY96" s="999"/>
      <c r="AZ96" s="532"/>
      <c r="BA96" s="532"/>
      <c r="BB96" s="532"/>
      <c r="BC96" s="999"/>
      <c r="BD96" s="999"/>
      <c r="BE96" s="999"/>
      <c r="BF96" s="999"/>
      <c r="BG96" s="999"/>
      <c r="BH96" s="999"/>
      <c r="BI96" s="533"/>
      <c r="BJ96" s="533"/>
      <c r="BK96" s="533"/>
      <c r="BL96" s="533"/>
      <c r="BM96" s="999"/>
      <c r="BN96" s="999"/>
      <c r="BO96" s="534"/>
      <c r="BP96" s="999"/>
      <c r="BQ96" s="999"/>
      <c r="BR96" s="999"/>
      <c r="BS96" s="533"/>
      <c r="BT96" s="533"/>
      <c r="BU96" s="533"/>
      <c r="BV96" s="533"/>
      <c r="BW96" s="999"/>
      <c r="BX96" s="999"/>
      <c r="BY96" s="534"/>
      <c r="BZ96" s="533"/>
      <c r="CA96" s="533"/>
      <c r="CB96" s="999"/>
      <c r="CC96" s="999"/>
      <c r="CD96" s="534"/>
      <c r="CE96" s="999"/>
      <c r="CF96" s="999"/>
      <c r="CG96" s="989"/>
      <c r="CH96" s="989"/>
    </row>
    <row r="97" spans="2:86" x14ac:dyDescent="0.25">
      <c r="I97" s="643"/>
      <c r="J97" s="643"/>
      <c r="K97" s="643"/>
      <c r="L97" s="643"/>
      <c r="M97" s="643"/>
      <c r="N97" s="643"/>
      <c r="O97" s="643"/>
      <c r="P97" s="643"/>
      <c r="Q97" s="643"/>
      <c r="R97" s="643"/>
      <c r="S97" s="643"/>
      <c r="T97" s="643"/>
      <c r="W97" s="1015"/>
      <c r="X97" s="1015"/>
      <c r="Y97" s="293"/>
      <c r="Z97" s="1015"/>
      <c r="AA97" s="1015"/>
      <c r="AB97" s="119"/>
      <c r="AF97" s="985"/>
      <c r="AG97" s="985"/>
      <c r="AH97" s="517"/>
      <c r="AI97" s="517"/>
      <c r="AJ97" s="517"/>
      <c r="AK97" s="528"/>
      <c r="AL97" s="528"/>
      <c r="AM97" s="528"/>
      <c r="AN97" s="529"/>
      <c r="AO97" s="530"/>
      <c r="AP97" s="531"/>
      <c r="AQ97" s="531"/>
      <c r="AR97" s="531"/>
      <c r="AS97" s="999"/>
      <c r="AT97" s="999"/>
      <c r="AU97" s="532"/>
      <c r="AV97" s="532"/>
      <c r="AW97" s="532"/>
      <c r="AX97" s="999"/>
      <c r="AY97" s="999"/>
      <c r="AZ97" s="532"/>
      <c r="BA97" s="532"/>
      <c r="BB97" s="532"/>
      <c r="BC97" s="999"/>
      <c r="BD97" s="999"/>
      <c r="BE97" s="999"/>
      <c r="BF97" s="999"/>
      <c r="BG97" s="999"/>
      <c r="BH97" s="999"/>
      <c r="BI97" s="533"/>
      <c r="BJ97" s="533"/>
      <c r="BK97" s="533"/>
      <c r="BL97" s="533"/>
      <c r="BM97" s="999"/>
      <c r="BN97" s="999"/>
      <c r="BO97" s="534"/>
      <c r="BP97" s="999"/>
      <c r="BQ97" s="999"/>
      <c r="BR97" s="999"/>
      <c r="BS97" s="533"/>
      <c r="BT97" s="533"/>
      <c r="BU97" s="533"/>
      <c r="BV97" s="533"/>
      <c r="BW97" s="999"/>
      <c r="BX97" s="999"/>
      <c r="BY97" s="534"/>
      <c r="BZ97" s="533"/>
      <c r="CA97" s="533"/>
      <c r="CB97" s="999"/>
      <c r="CC97" s="999"/>
      <c r="CD97" s="534"/>
      <c r="CE97" s="999"/>
      <c r="CF97" s="999"/>
      <c r="CG97" s="989"/>
      <c r="CH97" s="989"/>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985"/>
      <c r="AG98" s="985"/>
      <c r="AH98" s="517"/>
      <c r="AI98" s="517"/>
      <c r="AJ98" s="517"/>
      <c r="AK98" s="528"/>
      <c r="AL98" s="528"/>
      <c r="AM98" s="528"/>
      <c r="AN98" s="529"/>
      <c r="AO98" s="530"/>
      <c r="AP98" s="531"/>
      <c r="AQ98" s="531"/>
      <c r="AR98" s="531"/>
      <c r="AS98" s="999"/>
      <c r="AT98" s="999"/>
      <c r="AU98" s="532"/>
      <c r="AV98" s="532"/>
      <c r="AW98" s="532"/>
      <c r="AX98" s="999"/>
      <c r="AY98" s="999"/>
      <c r="AZ98" s="532"/>
      <c r="BA98" s="532"/>
      <c r="BB98" s="532"/>
      <c r="BC98" s="999"/>
      <c r="BD98" s="999"/>
      <c r="BE98" s="999"/>
      <c r="BF98" s="999"/>
      <c r="BG98" s="999"/>
      <c r="BH98" s="999"/>
      <c r="BI98" s="533"/>
      <c r="BJ98" s="533"/>
      <c r="BK98" s="533"/>
      <c r="BL98" s="533"/>
      <c r="BM98" s="999"/>
      <c r="BN98" s="999"/>
      <c r="BO98" s="534"/>
      <c r="BP98" s="999"/>
      <c r="BQ98" s="999"/>
      <c r="BR98" s="999"/>
      <c r="BS98" s="533"/>
      <c r="BT98" s="533"/>
      <c r="BU98" s="533"/>
      <c r="BV98" s="533"/>
      <c r="BW98" s="999"/>
      <c r="BX98" s="999"/>
      <c r="BY98" s="534"/>
      <c r="BZ98" s="533"/>
      <c r="CA98" s="533"/>
      <c r="CB98" s="999"/>
      <c r="CC98" s="999"/>
      <c r="CD98" s="534"/>
      <c r="CE98" s="999"/>
      <c r="CF98" s="999"/>
      <c r="CG98" s="989"/>
      <c r="CH98" s="989"/>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985"/>
      <c r="AG99" s="985"/>
      <c r="AH99" s="517"/>
      <c r="AI99" s="517"/>
      <c r="AJ99" s="517"/>
      <c r="AK99" s="528"/>
      <c r="AL99" s="528"/>
      <c r="AM99" s="528"/>
      <c r="AN99" s="529"/>
      <c r="AO99" s="530"/>
      <c r="AP99" s="531"/>
      <c r="AQ99" s="531"/>
      <c r="AR99" s="531"/>
      <c r="AS99" s="999"/>
      <c r="AT99" s="999"/>
      <c r="AU99" s="532"/>
      <c r="AV99" s="532"/>
      <c r="AW99" s="532"/>
      <c r="AX99" s="999"/>
      <c r="AY99" s="999"/>
      <c r="AZ99" s="532"/>
      <c r="BA99" s="532"/>
      <c r="BB99" s="532"/>
      <c r="BC99" s="999"/>
      <c r="BD99" s="999"/>
      <c r="BE99" s="999"/>
      <c r="BF99" s="999"/>
      <c r="BG99" s="999"/>
      <c r="BH99" s="999"/>
      <c r="BI99" s="533"/>
      <c r="BJ99" s="533"/>
      <c r="BK99" s="533"/>
      <c r="BL99" s="533"/>
      <c r="BM99" s="999"/>
      <c r="BN99" s="999"/>
      <c r="BO99" s="534"/>
      <c r="BP99" s="999"/>
      <c r="BQ99" s="999"/>
      <c r="BR99" s="999"/>
      <c r="BS99" s="533"/>
      <c r="BT99" s="533"/>
      <c r="BU99" s="533"/>
      <c r="BV99" s="533"/>
      <c r="BW99" s="999"/>
      <c r="BX99" s="999"/>
      <c r="BY99" s="534"/>
      <c r="BZ99" s="533"/>
      <c r="CA99" s="533"/>
      <c r="CB99" s="999"/>
      <c r="CC99" s="999"/>
      <c r="CD99" s="534"/>
      <c r="CE99" s="999"/>
      <c r="CF99" s="999"/>
      <c r="CG99" s="989"/>
      <c r="CH99" s="989"/>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985"/>
      <c r="AG100" s="985"/>
      <c r="AH100" s="517"/>
      <c r="AI100" s="517"/>
      <c r="AJ100" s="517"/>
      <c r="AK100" s="528"/>
      <c r="AL100" s="528"/>
      <c r="AM100" s="528"/>
      <c r="AN100" s="529"/>
      <c r="AO100" s="530"/>
      <c r="AP100" s="531"/>
      <c r="AQ100" s="531"/>
      <c r="AR100" s="531"/>
      <c r="AS100" s="999"/>
      <c r="AT100" s="999"/>
      <c r="AU100" s="532"/>
      <c r="AV100" s="532"/>
      <c r="AW100" s="532"/>
      <c r="AX100" s="999"/>
      <c r="AY100" s="999"/>
      <c r="AZ100" s="532"/>
      <c r="BA100" s="532"/>
      <c r="BB100" s="532"/>
      <c r="BC100" s="999"/>
      <c r="BD100" s="999"/>
      <c r="BE100" s="999"/>
      <c r="BF100" s="999"/>
      <c r="BG100" s="999"/>
      <c r="BH100" s="999"/>
      <c r="BI100" s="533"/>
      <c r="BJ100" s="533"/>
      <c r="BK100" s="533"/>
      <c r="BL100" s="533"/>
      <c r="BM100" s="999"/>
      <c r="BN100" s="999"/>
      <c r="BO100" s="534"/>
      <c r="BP100" s="999"/>
      <c r="BQ100" s="999"/>
      <c r="BR100" s="999"/>
      <c r="BS100" s="533"/>
      <c r="BT100" s="533"/>
      <c r="BU100" s="533"/>
      <c r="BV100" s="533"/>
      <c r="BW100" s="999"/>
      <c r="BX100" s="999"/>
      <c r="BY100" s="534"/>
      <c r="BZ100" s="533"/>
      <c r="CA100" s="533"/>
      <c r="CB100" s="999"/>
      <c r="CC100" s="999"/>
      <c r="CD100" s="534"/>
      <c r="CE100" s="999"/>
      <c r="CF100" s="999"/>
      <c r="CG100" s="989"/>
      <c r="CH100" s="989"/>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985"/>
      <c r="AG101" s="985"/>
      <c r="AH101" s="517"/>
      <c r="AI101" s="517"/>
      <c r="AJ101" s="517"/>
      <c r="AK101" s="528"/>
      <c r="AL101" s="528"/>
      <c r="AM101" s="528"/>
      <c r="AN101" s="529"/>
      <c r="AO101" s="530"/>
      <c r="AP101" s="531"/>
      <c r="AQ101" s="531"/>
      <c r="AR101" s="531"/>
      <c r="AS101" s="999"/>
      <c r="AT101" s="999"/>
      <c r="AU101" s="532"/>
      <c r="AV101" s="532"/>
      <c r="AW101" s="532"/>
      <c r="AX101" s="999"/>
      <c r="AY101" s="999"/>
      <c r="AZ101" s="532"/>
      <c r="BA101" s="532"/>
      <c r="BB101" s="532"/>
      <c r="BC101" s="999"/>
      <c r="BD101" s="999"/>
      <c r="BE101" s="999"/>
      <c r="BF101" s="999"/>
      <c r="BG101" s="999"/>
      <c r="BH101" s="999"/>
      <c r="BI101" s="533"/>
      <c r="BJ101" s="533"/>
      <c r="BK101" s="533"/>
      <c r="BL101" s="533"/>
      <c r="BM101" s="999"/>
      <c r="BN101" s="999"/>
      <c r="BO101" s="534"/>
      <c r="BP101" s="999"/>
      <c r="BQ101" s="999"/>
      <c r="BR101" s="999"/>
      <c r="BS101" s="533"/>
      <c r="BT101" s="533"/>
      <c r="BU101" s="533"/>
      <c r="BV101" s="533"/>
      <c r="BW101" s="999"/>
      <c r="BX101" s="999"/>
      <c r="BY101" s="534"/>
      <c r="BZ101" s="533"/>
      <c r="CA101" s="533"/>
      <c r="CB101" s="999"/>
      <c r="CC101" s="999"/>
      <c r="CD101" s="534"/>
      <c r="CE101" s="999"/>
      <c r="CF101" s="999"/>
      <c r="CG101" s="989"/>
      <c r="CH101" s="989"/>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985"/>
      <c r="AG102" s="985"/>
      <c r="AH102" s="517"/>
      <c r="AI102" s="517"/>
      <c r="AJ102" s="517"/>
      <c r="AK102" s="528"/>
      <c r="AL102" s="528"/>
      <c r="AM102" s="528"/>
      <c r="AN102" s="529"/>
      <c r="AO102" s="530"/>
      <c r="AP102" s="531"/>
      <c r="AQ102" s="531"/>
      <c r="AR102" s="531"/>
      <c r="AS102" s="999"/>
      <c r="AT102" s="999"/>
      <c r="AU102" s="532"/>
      <c r="AV102" s="532"/>
      <c r="AW102" s="532"/>
      <c r="AX102" s="999"/>
      <c r="AY102" s="999"/>
      <c r="AZ102" s="532"/>
      <c r="BA102" s="532"/>
      <c r="BB102" s="532"/>
      <c r="BC102" s="999"/>
      <c r="BD102" s="999"/>
      <c r="BE102" s="999"/>
      <c r="BF102" s="999"/>
      <c r="BG102" s="999"/>
      <c r="BH102" s="999"/>
      <c r="BI102" s="533"/>
      <c r="BJ102" s="533"/>
      <c r="BK102" s="533"/>
      <c r="BL102" s="533"/>
      <c r="BM102" s="999"/>
      <c r="BN102" s="999"/>
      <c r="BO102" s="534"/>
      <c r="BP102" s="999"/>
      <c r="BQ102" s="999"/>
      <c r="BR102" s="999"/>
      <c r="BS102" s="533"/>
      <c r="BT102" s="533"/>
      <c r="BU102" s="533"/>
      <c r="BV102" s="533"/>
      <c r="BW102" s="999"/>
      <c r="BX102" s="999"/>
      <c r="BY102" s="534"/>
      <c r="BZ102" s="533"/>
      <c r="CA102" s="533"/>
      <c r="CB102" s="999"/>
      <c r="CC102" s="999"/>
      <c r="CD102" s="534"/>
      <c r="CE102" s="999"/>
      <c r="CF102" s="999"/>
      <c r="CG102" s="989"/>
      <c r="CH102" s="989"/>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985"/>
      <c r="AG103" s="985"/>
      <c r="AH103" s="517"/>
      <c r="AI103" s="517"/>
      <c r="AJ103" s="517"/>
      <c r="AK103" s="528"/>
      <c r="AL103" s="528"/>
      <c r="AM103" s="528"/>
      <c r="AN103" s="529"/>
      <c r="AO103" s="530"/>
      <c r="AP103" s="531"/>
      <c r="AQ103" s="531"/>
      <c r="AR103" s="531"/>
      <c r="AS103" s="999"/>
      <c r="AT103" s="999"/>
      <c r="AU103" s="532"/>
      <c r="AV103" s="532"/>
      <c r="AW103" s="532"/>
      <c r="AX103" s="999"/>
      <c r="AY103" s="999"/>
      <c r="AZ103" s="532"/>
      <c r="BA103" s="532"/>
      <c r="BB103" s="532"/>
      <c r="BC103" s="999"/>
      <c r="BD103" s="999"/>
      <c r="BE103" s="999"/>
      <c r="BF103" s="999"/>
      <c r="BG103" s="999"/>
      <c r="BH103" s="999"/>
      <c r="BI103" s="533"/>
      <c r="BJ103" s="533"/>
      <c r="BK103" s="533"/>
      <c r="BL103" s="533"/>
      <c r="BM103" s="999"/>
      <c r="BN103" s="999"/>
      <c r="BO103" s="534"/>
      <c r="BP103" s="999"/>
      <c r="BQ103" s="999"/>
      <c r="BR103" s="999"/>
      <c r="BS103" s="533"/>
      <c r="BT103" s="533"/>
      <c r="BU103" s="533"/>
      <c r="BV103" s="533"/>
      <c r="BW103" s="999"/>
      <c r="BX103" s="999"/>
      <c r="BY103" s="534"/>
      <c r="BZ103" s="533"/>
      <c r="CA103" s="533"/>
      <c r="CB103" s="999"/>
      <c r="CC103" s="999"/>
      <c r="CD103" s="534"/>
      <c r="CE103" s="999"/>
      <c r="CF103" s="999"/>
      <c r="CG103" s="989"/>
      <c r="CH103" s="989"/>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985"/>
      <c r="AG104" s="985"/>
      <c r="AH104" s="517"/>
      <c r="AI104" s="517"/>
      <c r="AJ104" s="517"/>
      <c r="AK104" s="528"/>
      <c r="AL104" s="528"/>
      <c r="AM104" s="528"/>
      <c r="AN104" s="529"/>
      <c r="AO104" s="530"/>
      <c r="AP104" s="531"/>
      <c r="AQ104" s="531"/>
      <c r="AR104" s="531"/>
      <c r="AS104" s="999"/>
      <c r="AT104" s="999"/>
      <c r="AU104" s="532"/>
      <c r="AV104" s="532"/>
      <c r="AW104" s="532"/>
      <c r="AX104" s="999"/>
      <c r="AY104" s="999"/>
      <c r="AZ104" s="532"/>
      <c r="BA104" s="532"/>
      <c r="BB104" s="532"/>
      <c r="BC104" s="999"/>
      <c r="BD104" s="999"/>
      <c r="BE104" s="999"/>
      <c r="BF104" s="999"/>
      <c r="BG104" s="999"/>
      <c r="BH104" s="999"/>
      <c r="BI104" s="533"/>
      <c r="BJ104" s="533"/>
      <c r="BK104" s="533"/>
      <c r="BL104" s="533"/>
      <c r="BM104" s="999"/>
      <c r="BN104" s="999"/>
      <c r="BO104" s="534"/>
      <c r="BP104" s="999"/>
      <c r="BQ104" s="999"/>
      <c r="BR104" s="999"/>
      <c r="BS104" s="533"/>
      <c r="BT104" s="533"/>
      <c r="BU104" s="533"/>
      <c r="BV104" s="533"/>
      <c r="BW104" s="999"/>
      <c r="BX104" s="999"/>
      <c r="BY104" s="534"/>
      <c r="BZ104" s="533"/>
      <c r="CA104" s="533"/>
      <c r="CB104" s="999"/>
      <c r="CC104" s="999"/>
      <c r="CD104" s="534"/>
      <c r="CE104" s="999"/>
      <c r="CF104" s="999"/>
      <c r="CG104" s="989"/>
      <c r="CH104" s="989"/>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990"/>
      <c r="AI105" s="990"/>
      <c r="AJ105" s="990"/>
      <c r="AK105" s="296"/>
      <c r="AL105" s="296"/>
      <c r="AM105" s="296"/>
      <c r="AN105" s="535"/>
      <c r="AO105" s="536"/>
      <c r="AP105" s="537"/>
      <c r="AQ105" s="537"/>
      <c r="AR105" s="537"/>
      <c r="AS105" s="989"/>
      <c r="AT105" s="989"/>
      <c r="AU105" s="538"/>
      <c r="AV105" s="538"/>
      <c r="AW105" s="538"/>
      <c r="AX105" s="989"/>
      <c r="AY105" s="989"/>
      <c r="AZ105" s="539"/>
      <c r="BA105" s="539"/>
      <c r="BB105" s="539"/>
      <c r="BC105" s="989"/>
      <c r="BD105" s="989"/>
      <c r="BE105" s="989"/>
      <c r="BF105" s="989"/>
      <c r="BG105" s="989"/>
      <c r="BH105" s="989"/>
      <c r="BI105" s="540"/>
      <c r="BJ105" s="540"/>
      <c r="BK105" s="540"/>
      <c r="BL105" s="540"/>
      <c r="BM105" s="989"/>
      <c r="BN105" s="989"/>
      <c r="BO105" s="541"/>
      <c r="BP105" s="989"/>
      <c r="BQ105" s="989"/>
      <c r="BR105" s="989"/>
      <c r="BS105" s="540"/>
      <c r="BT105" s="540"/>
      <c r="BU105" s="540"/>
      <c r="BV105" s="540"/>
      <c r="BW105" s="989"/>
      <c r="BX105" s="989"/>
      <c r="BY105" s="541"/>
      <c r="BZ105" s="540"/>
      <c r="CA105" s="540"/>
      <c r="CB105" s="989"/>
      <c r="CC105" s="989"/>
      <c r="CD105" s="541"/>
      <c r="CE105" s="989"/>
      <c r="CF105" s="989"/>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985"/>
      <c r="AG106" s="985"/>
      <c r="AH106" s="985"/>
      <c r="AI106" s="985"/>
      <c r="AJ106" s="985"/>
      <c r="AK106" s="991"/>
      <c r="AL106" s="991"/>
      <c r="AM106" s="991"/>
      <c r="AN106" s="991"/>
      <c r="AO106" s="991"/>
      <c r="AP106" s="991"/>
      <c r="AQ106" s="991"/>
      <c r="AR106" s="991"/>
      <c r="AS106" s="1306"/>
      <c r="AT106" s="1306"/>
      <c r="AU106" s="1306"/>
      <c r="AV106" s="991"/>
      <c r="AW106" s="991"/>
      <c r="AX106" s="1306"/>
      <c r="AY106" s="1306"/>
      <c r="AZ106" s="1306"/>
      <c r="BA106" s="991"/>
      <c r="BB106" s="991"/>
      <c r="BC106" s="1306"/>
      <c r="BD106" s="1306"/>
      <c r="BE106" s="991"/>
      <c r="BF106" s="991"/>
      <c r="BG106" s="991"/>
      <c r="BH106" s="1306"/>
      <c r="BI106" s="1306"/>
      <c r="BJ106" s="991"/>
      <c r="BK106" s="991"/>
      <c r="BL106" s="991"/>
      <c r="BM106" s="1306"/>
      <c r="BN106" s="1306"/>
      <c r="BO106" s="991"/>
      <c r="BP106" s="991"/>
      <c r="BQ106" s="991"/>
      <c r="BR106" s="1306"/>
      <c r="BS106" s="1306"/>
      <c r="BT106" s="991"/>
      <c r="BU106" s="991"/>
      <c r="BV106" s="991"/>
      <c r="BW106" s="1306"/>
      <c r="BX106" s="1306"/>
      <c r="BY106" s="991"/>
      <c r="BZ106" s="991"/>
      <c r="CA106" s="991"/>
      <c r="CB106" s="1306"/>
      <c r="CC106" s="1306"/>
      <c r="CD106" s="991"/>
      <c r="CE106" s="991"/>
      <c r="CF106" s="991"/>
      <c r="CG106" s="1307"/>
      <c r="CH106" s="1307"/>
    </row>
    <row r="107" spans="2:86" x14ac:dyDescent="0.25">
      <c r="W107" s="587"/>
      <c r="X107" s="587"/>
      <c r="Y107" s="629"/>
      <c r="Z107" s="1015"/>
      <c r="AA107" s="587"/>
      <c r="AB107" s="587"/>
      <c r="AF107" s="985"/>
      <c r="AG107" s="985"/>
      <c r="AH107" s="985"/>
      <c r="AI107" s="985"/>
      <c r="AJ107" s="985"/>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BZ61:CD61"/>
    <mergeCell ref="CG61:CH61"/>
    <mergeCell ref="W59:X59"/>
    <mergeCell ref="AF59:AG59"/>
    <mergeCell ref="W60:X60"/>
    <mergeCell ref="CG60:CH60"/>
    <mergeCell ref="Z50:AC50"/>
    <mergeCell ref="R23:S23"/>
    <mergeCell ref="B59:U59"/>
    <mergeCell ref="BK61:BO61"/>
    <mergeCell ref="BP61:BT61"/>
    <mergeCell ref="BU61:BY61"/>
    <mergeCell ref="L46:M46"/>
    <mergeCell ref="L47:M47"/>
    <mergeCell ref="L48:M48"/>
    <mergeCell ref="W50:X50"/>
    <mergeCell ref="Q49:R49"/>
    <mergeCell ref="Q50:R50"/>
    <mergeCell ref="Q51:R51"/>
    <mergeCell ref="Q52:R52"/>
    <mergeCell ref="L37:M37"/>
    <mergeCell ref="L38:M38"/>
    <mergeCell ref="L39:M39"/>
    <mergeCell ref="F40:I45"/>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 ref="B70:C70"/>
    <mergeCell ref="D70:F70"/>
    <mergeCell ref="I70:K70"/>
    <mergeCell ref="Q70:R70"/>
    <mergeCell ref="S70:U70"/>
    <mergeCell ref="I68:K68"/>
    <mergeCell ref="N68:P68"/>
    <mergeCell ref="Q68:R68"/>
    <mergeCell ref="S68:U68"/>
    <mergeCell ref="B69:C69"/>
    <mergeCell ref="D69:F69"/>
    <mergeCell ref="I69:K69"/>
    <mergeCell ref="N69:P69"/>
    <mergeCell ref="Q69:R69"/>
    <mergeCell ref="S69:U69"/>
    <mergeCell ref="B63:C63"/>
    <mergeCell ref="D63:F63"/>
    <mergeCell ref="I63:K63"/>
    <mergeCell ref="N63:P63"/>
    <mergeCell ref="S63:U63"/>
    <mergeCell ref="B64:C64"/>
    <mergeCell ref="D64:F64"/>
    <mergeCell ref="I64:K64"/>
    <mergeCell ref="N64:P64"/>
    <mergeCell ref="Q63:R63"/>
    <mergeCell ref="Q64:R64"/>
    <mergeCell ref="AQ61:AU61"/>
    <mergeCell ref="AV61:AZ61"/>
    <mergeCell ref="BA61:BE61"/>
    <mergeCell ref="BF61:BJ61"/>
    <mergeCell ref="W54:X54"/>
    <mergeCell ref="Q56:R56"/>
    <mergeCell ref="Q57:R57"/>
    <mergeCell ref="W58:X58"/>
    <mergeCell ref="Q54:R54"/>
    <mergeCell ref="Q55:R55"/>
    <mergeCell ref="L40:M40"/>
    <mergeCell ref="L41:M41"/>
    <mergeCell ref="L42:M42"/>
    <mergeCell ref="L43:M43"/>
    <mergeCell ref="L44:M44"/>
    <mergeCell ref="L45:M45"/>
    <mergeCell ref="L28:M28"/>
    <mergeCell ref="L29:M29"/>
    <mergeCell ref="L30:M30"/>
    <mergeCell ref="F31:I36"/>
    <mergeCell ref="L31:M31"/>
    <mergeCell ref="L32:M32"/>
    <mergeCell ref="L33:M33"/>
    <mergeCell ref="L34:M34"/>
    <mergeCell ref="L35:M35"/>
    <mergeCell ref="L36:M36"/>
    <mergeCell ref="H25:J25"/>
    <mergeCell ref="L26:M26"/>
    <mergeCell ref="L27:M27"/>
    <mergeCell ref="CG2:CH2"/>
    <mergeCell ref="A3:D3"/>
    <mergeCell ref="A6:D6"/>
    <mergeCell ref="BA2:BE2"/>
    <mergeCell ref="BF2:BJ2"/>
    <mergeCell ref="BK2:BO2"/>
    <mergeCell ref="BP2:BT2"/>
    <mergeCell ref="BU2:BY2"/>
    <mergeCell ref="BZ2:CD2"/>
    <mergeCell ref="R20:S20"/>
    <mergeCell ref="R21:S21"/>
    <mergeCell ref="R22:S22"/>
    <mergeCell ref="A1:J1"/>
    <mergeCell ref="AS1:AY1"/>
    <mergeCell ref="F2:I7"/>
    <mergeCell ref="AH2:AI2"/>
    <mergeCell ref="AQ2:AU2"/>
    <mergeCell ref="AV2:AZ2"/>
    <mergeCell ref="R8:S8"/>
    <mergeCell ref="R9:S9"/>
    <mergeCell ref="R10:S10"/>
    <mergeCell ref="Q2:T7"/>
    <mergeCell ref="R11:S11"/>
    <mergeCell ref="R12:S12"/>
    <mergeCell ref="R13:S13"/>
    <mergeCell ref="R14:S14"/>
    <mergeCell ref="R15:S15"/>
    <mergeCell ref="R16:S16"/>
    <mergeCell ref="R17:S17"/>
    <mergeCell ref="R18:S18"/>
    <mergeCell ref="R19:S19"/>
    <mergeCell ref="D60:F60"/>
    <mergeCell ref="G60:K60"/>
    <mergeCell ref="L60:P60"/>
    <mergeCell ref="Q60:U60"/>
    <mergeCell ref="B61:D61"/>
    <mergeCell ref="I61:K61"/>
    <mergeCell ref="N61:P61"/>
    <mergeCell ref="S61:U61"/>
    <mergeCell ref="B62:C62"/>
    <mergeCell ref="D62:F62"/>
    <mergeCell ref="I62:K62"/>
    <mergeCell ref="N62:P62"/>
    <mergeCell ref="S62:U62"/>
    <mergeCell ref="Q62:R62"/>
    <mergeCell ref="Q61:R61"/>
    <mergeCell ref="B67:C67"/>
    <mergeCell ref="I67:K67"/>
    <mergeCell ref="N67:P67"/>
    <mergeCell ref="Q67:R67"/>
    <mergeCell ref="S67:U67"/>
    <mergeCell ref="B68:C68"/>
    <mergeCell ref="D68:F68"/>
    <mergeCell ref="S64:U64"/>
    <mergeCell ref="B65:C65"/>
    <mergeCell ref="D65:F65"/>
    <mergeCell ref="I65:K65"/>
    <mergeCell ref="N65:P65"/>
    <mergeCell ref="Q65:R65"/>
    <mergeCell ref="S65:U65"/>
    <mergeCell ref="B66:C66"/>
    <mergeCell ref="D66:F66"/>
    <mergeCell ref="I66:K66"/>
    <mergeCell ref="N66:P66"/>
    <mergeCell ref="Q66:R66"/>
    <mergeCell ref="S66:U66"/>
    <mergeCell ref="D67:F67"/>
  </mergeCells>
  <conditionalFormatting sqref="P7:P8">
    <cfRule type="containsText" dxfId="24991" priority="2312" operator="containsText" text="AL">
      <formula>NOT(ISERROR(SEARCH("AL",P7)))</formula>
    </cfRule>
    <cfRule type="containsText" dxfId="24990" priority="2313" operator="containsText" text="AD">
      <formula>NOT(ISERROR(SEARCH("AD",P7)))</formula>
    </cfRule>
    <cfRule type="containsText" dxfId="24989" priority="2314" operator="containsText" text="AW">
      <formula>NOT(ISERROR(SEARCH("AW",P7)))</formula>
    </cfRule>
  </conditionalFormatting>
  <conditionalFormatting sqref="P7:P8">
    <cfRule type="containsText" dxfId="24988" priority="2309" operator="containsText" text="HL">
      <formula>NOT(ISERROR(SEARCH("HL",P7)))</formula>
    </cfRule>
    <cfRule type="containsText" dxfId="24987" priority="2310" operator="containsText" text="HD">
      <formula>NOT(ISERROR(SEARCH("HD",P7)))</formula>
    </cfRule>
    <cfRule type="containsText" dxfId="24986" priority="2311" operator="containsText" text="HW">
      <formula>NOT(ISERROR(SEARCH("HW",P7)))</formula>
    </cfRule>
  </conditionalFormatting>
  <conditionalFormatting sqref="O8">
    <cfRule type="containsText" dxfId="24985" priority="2300" operator="containsText" text="AL">
      <formula>NOT(ISERROR(SEARCH("AL",O8)))</formula>
    </cfRule>
    <cfRule type="containsText" dxfId="24984" priority="2301" operator="containsText" text="AD">
      <formula>NOT(ISERROR(SEARCH("AD",O8)))</formula>
    </cfRule>
    <cfRule type="containsText" dxfId="24983" priority="2302" operator="containsText" text="AW">
      <formula>NOT(ISERROR(SEARCH("AW",O8)))</formula>
    </cfRule>
  </conditionalFormatting>
  <conditionalFormatting sqref="O8">
    <cfRule type="containsText" dxfId="24982" priority="2297" operator="containsText" text="HL">
      <formula>NOT(ISERROR(SEARCH("HL",O8)))</formula>
    </cfRule>
    <cfRule type="containsText" dxfId="24981" priority="2298" operator="containsText" text="HD">
      <formula>NOT(ISERROR(SEARCH("HD",O8)))</formula>
    </cfRule>
    <cfRule type="containsText" dxfId="24980" priority="2299" operator="containsText" text="HW">
      <formula>NOT(ISERROR(SEARCH("HW",O8)))</formula>
    </cfRule>
  </conditionalFormatting>
  <conditionalFormatting sqref="O7:O8">
    <cfRule type="containsText" dxfId="24979" priority="2294" operator="containsText" text="AL">
      <formula>NOT(ISERROR(SEARCH("AL",O7)))</formula>
    </cfRule>
    <cfRule type="containsText" dxfId="24978" priority="2295" operator="containsText" text="AD">
      <formula>NOT(ISERROR(SEARCH("AD",O7)))</formula>
    </cfRule>
    <cfRule type="containsText" dxfId="24977" priority="2296" operator="containsText" text="AW">
      <formula>NOT(ISERROR(SEARCH("AW",O7)))</formula>
    </cfRule>
  </conditionalFormatting>
  <conditionalFormatting sqref="O7:O8">
    <cfRule type="containsText" dxfId="24976" priority="2291" operator="containsText" text="HL">
      <formula>NOT(ISERROR(SEARCH("HL",O7)))</formula>
    </cfRule>
    <cfRule type="containsText" dxfId="24975" priority="2292" operator="containsText" text="HD">
      <formula>NOT(ISERROR(SEARCH("HD",O7)))</formula>
    </cfRule>
    <cfRule type="containsText" dxfId="24974" priority="2293" operator="containsText" text="HW">
      <formula>NOT(ISERROR(SEARCH("HW",O7)))</formula>
    </cfRule>
  </conditionalFormatting>
  <conditionalFormatting sqref="N53">
    <cfRule type="containsText" dxfId="24973" priority="2234" operator="containsText" text="AL">
      <formula>NOT(ISERROR(SEARCH("AL",N53)))</formula>
    </cfRule>
    <cfRule type="containsText" dxfId="24972" priority="2235" operator="containsText" text="AD">
      <formula>NOT(ISERROR(SEARCH("AD",N53)))</formula>
    </cfRule>
    <cfRule type="containsText" dxfId="24971" priority="2236" operator="containsText" text="AW">
      <formula>NOT(ISERROR(SEARCH("AW",N53)))</formula>
    </cfRule>
  </conditionalFormatting>
  <conditionalFormatting sqref="N53">
    <cfRule type="containsText" dxfId="24970" priority="2231" operator="containsText" text="HL">
      <formula>NOT(ISERROR(SEARCH("HL",N53)))</formula>
    </cfRule>
    <cfRule type="containsText" dxfId="24969" priority="2232" operator="containsText" text="HD">
      <formula>NOT(ISERROR(SEARCH("HD",N53)))</formula>
    </cfRule>
    <cfRule type="containsText" dxfId="24968" priority="2233" operator="containsText" text="HW">
      <formula>NOT(ISERROR(SEARCH("HW",N53)))</formula>
    </cfRule>
  </conditionalFormatting>
  <conditionalFormatting sqref="C9:C48 T24:T25 C53">
    <cfRule type="containsText" dxfId="24967" priority="2285" operator="containsText" text="HL">
      <formula>NOT(ISERROR(SEARCH("HL",C9)))</formula>
    </cfRule>
    <cfRule type="containsText" dxfId="24966" priority="2286" operator="containsText" text="HD">
      <formula>NOT(ISERROR(SEARCH("HD",C9)))</formula>
    </cfRule>
    <cfRule type="containsText" dxfId="24965" priority="2287" operator="containsText" text="HW">
      <formula>NOT(ISERROR(SEARCH("HW",C9)))</formula>
    </cfRule>
    <cfRule type="containsText" dxfId="24964" priority="2288" operator="containsText" text="AL">
      <formula>NOT(ISERROR(SEARCH("AL",C9)))</formula>
    </cfRule>
    <cfRule type="containsText" dxfId="24963" priority="2289" operator="containsText" text="AD">
      <formula>NOT(ISERROR(SEARCH("AD",C9)))</formula>
    </cfRule>
    <cfRule type="containsText" dxfId="24962" priority="2290" operator="containsText" text="AW">
      <formula>NOT(ISERROR(SEARCH("AW",C9)))</formula>
    </cfRule>
  </conditionalFormatting>
  <conditionalFormatting sqref="M53">
    <cfRule type="containsText" dxfId="24961" priority="2219" operator="containsText" text="HL">
      <formula>NOT(ISERROR(SEARCH("HL",M53)))</formula>
    </cfRule>
    <cfRule type="containsText" dxfId="24960" priority="2220" operator="containsText" text="HD">
      <formula>NOT(ISERROR(SEARCH("HD",M53)))</formula>
    </cfRule>
    <cfRule type="containsText" dxfId="24959" priority="2221" operator="containsText" text="HW">
      <formula>NOT(ISERROR(SEARCH("HW",M53)))</formula>
    </cfRule>
  </conditionalFormatting>
  <conditionalFormatting sqref="O20">
    <cfRule type="containsText" dxfId="24958" priority="2282" operator="containsText" text="AL">
      <formula>NOT(ISERROR(SEARCH("AL",O20)))</formula>
    </cfRule>
    <cfRule type="containsText" dxfId="24957" priority="2283" operator="containsText" text="AD">
      <formula>NOT(ISERROR(SEARCH("AD",O20)))</formula>
    </cfRule>
    <cfRule type="containsText" dxfId="24956" priority="2284" operator="containsText" text="AW">
      <formula>NOT(ISERROR(SEARCH("AW",O20)))</formula>
    </cfRule>
  </conditionalFormatting>
  <conditionalFormatting sqref="O20">
    <cfRule type="containsText" dxfId="24955" priority="2279" operator="containsText" text="HL">
      <formula>NOT(ISERROR(SEARCH("HL",O20)))</formula>
    </cfRule>
    <cfRule type="containsText" dxfId="24954" priority="2280" operator="containsText" text="HD">
      <formula>NOT(ISERROR(SEARCH("HD",O20)))</formula>
    </cfRule>
    <cfRule type="containsText" dxfId="24953" priority="2281" operator="containsText" text="HW">
      <formula>NOT(ISERROR(SEARCH("HW",O20)))</formula>
    </cfRule>
  </conditionalFormatting>
  <conditionalFormatting sqref="O20">
    <cfRule type="containsText" dxfId="24952" priority="2276" operator="containsText" text="AL">
      <formula>NOT(ISERROR(SEARCH("AL",O20)))</formula>
    </cfRule>
    <cfRule type="containsText" dxfId="24951" priority="2277" operator="containsText" text="AD">
      <formula>NOT(ISERROR(SEARCH("AD",O20)))</formula>
    </cfRule>
    <cfRule type="containsText" dxfId="24950" priority="2278" operator="containsText" text="AW">
      <formula>NOT(ISERROR(SEARCH("AW",O20)))</formula>
    </cfRule>
  </conditionalFormatting>
  <conditionalFormatting sqref="O20">
    <cfRule type="containsText" dxfId="24949" priority="2273" operator="containsText" text="HL">
      <formula>NOT(ISERROR(SEARCH("HL",O20)))</formula>
    </cfRule>
    <cfRule type="containsText" dxfId="24948" priority="2274" operator="containsText" text="HD">
      <formula>NOT(ISERROR(SEARCH("HD",O20)))</formula>
    </cfRule>
    <cfRule type="containsText" dxfId="24947" priority="2275" operator="containsText" text="HW">
      <formula>NOT(ISERROR(SEARCH("HW",O20)))</formula>
    </cfRule>
  </conditionalFormatting>
  <conditionalFormatting sqref="N53">
    <cfRule type="containsText" dxfId="24946" priority="2228" operator="containsText" text="AL">
      <formula>NOT(ISERROR(SEARCH("AL",N53)))</formula>
    </cfRule>
    <cfRule type="containsText" dxfId="24945" priority="2229" operator="containsText" text="AD">
      <formula>NOT(ISERROR(SEARCH("AD",N53)))</formula>
    </cfRule>
    <cfRule type="containsText" dxfId="24944" priority="2230" operator="containsText" text="AW">
      <formula>NOT(ISERROR(SEARCH("AW",N53)))</formula>
    </cfRule>
  </conditionalFormatting>
  <conditionalFormatting sqref="N53">
    <cfRule type="containsText" dxfId="24943" priority="2225" operator="containsText" text="HL">
      <formula>NOT(ISERROR(SEARCH("HL",N53)))</formula>
    </cfRule>
    <cfRule type="containsText" dxfId="24942" priority="2226" operator="containsText" text="HD">
      <formula>NOT(ISERROR(SEARCH("HD",N53)))</formula>
    </cfRule>
    <cfRule type="containsText" dxfId="24941" priority="2227" operator="containsText" text="HW">
      <formula>NOT(ISERROR(SEARCH("HW",N53)))</formula>
    </cfRule>
  </conditionalFormatting>
  <conditionalFormatting sqref="O19">
    <cfRule type="containsText" dxfId="24940" priority="2270" operator="containsText" text="AL">
      <formula>NOT(ISERROR(SEARCH("AL",O19)))</formula>
    </cfRule>
    <cfRule type="containsText" dxfId="24939" priority="2271" operator="containsText" text="AD">
      <formula>NOT(ISERROR(SEARCH("AD",O19)))</formula>
    </cfRule>
    <cfRule type="containsText" dxfId="24938" priority="2272" operator="containsText" text="AW">
      <formula>NOT(ISERROR(SEARCH("AW",O19)))</formula>
    </cfRule>
  </conditionalFormatting>
  <conditionalFormatting sqref="O19">
    <cfRule type="containsText" dxfId="24937" priority="2267" operator="containsText" text="HL">
      <formula>NOT(ISERROR(SEARCH("HL",O19)))</formula>
    </cfRule>
    <cfRule type="containsText" dxfId="24936" priority="2268" operator="containsText" text="HD">
      <formula>NOT(ISERROR(SEARCH("HD",O19)))</formula>
    </cfRule>
    <cfRule type="containsText" dxfId="24935" priority="2269" operator="containsText" text="HW">
      <formula>NOT(ISERROR(SEARCH("HW",O19)))</formula>
    </cfRule>
  </conditionalFormatting>
  <conditionalFormatting sqref="O19">
    <cfRule type="containsText" dxfId="24934" priority="2264" operator="containsText" text="AL">
      <formula>NOT(ISERROR(SEARCH("AL",O19)))</formula>
    </cfRule>
    <cfRule type="containsText" dxfId="24933" priority="2265" operator="containsText" text="AD">
      <formula>NOT(ISERROR(SEARCH("AD",O19)))</formula>
    </cfRule>
    <cfRule type="containsText" dxfId="24932" priority="2266" operator="containsText" text="AW">
      <formula>NOT(ISERROR(SEARCH("AW",O19)))</formula>
    </cfRule>
  </conditionalFormatting>
  <conditionalFormatting sqref="O19">
    <cfRule type="containsText" dxfId="24931" priority="2261" operator="containsText" text="HL">
      <formula>NOT(ISERROR(SEARCH("HL",O19)))</formula>
    </cfRule>
    <cfRule type="containsText" dxfId="24930" priority="2262" operator="containsText" text="HD">
      <formula>NOT(ISERROR(SEARCH("HD",O19)))</formula>
    </cfRule>
    <cfRule type="containsText" dxfId="24929" priority="2263" operator="containsText" text="HW">
      <formula>NOT(ISERROR(SEARCH("HW",O19)))</formula>
    </cfRule>
  </conditionalFormatting>
  <conditionalFormatting sqref="M53">
    <cfRule type="containsText" dxfId="24928" priority="2252" operator="containsText" text="AL">
      <formula>NOT(ISERROR(SEARCH("AL",M53)))</formula>
    </cfRule>
    <cfRule type="containsText" dxfId="24927" priority="2253" operator="containsText" text="AD">
      <formula>NOT(ISERROR(SEARCH("AD",M53)))</formula>
    </cfRule>
    <cfRule type="containsText" dxfId="24926" priority="2254" operator="containsText" text="AW">
      <formula>NOT(ISERROR(SEARCH("AW",M53)))</formula>
    </cfRule>
  </conditionalFormatting>
  <conditionalFormatting sqref="M53">
    <cfRule type="containsText" dxfId="24925" priority="2249" operator="containsText" text="HL">
      <formula>NOT(ISERROR(SEARCH("HL",M53)))</formula>
    </cfRule>
    <cfRule type="containsText" dxfId="24924" priority="2250" operator="containsText" text="HD">
      <formula>NOT(ISERROR(SEARCH("HD",M53)))</formula>
    </cfRule>
    <cfRule type="containsText" dxfId="24923" priority="2251" operator="containsText" text="HW">
      <formula>NOT(ISERROR(SEARCH("HW",M53)))</formula>
    </cfRule>
  </conditionalFormatting>
  <conditionalFormatting sqref="M53">
    <cfRule type="containsText" dxfId="24922" priority="2246" operator="containsText" text="AL">
      <formula>NOT(ISERROR(SEARCH("AL",M53)))</formula>
    </cfRule>
    <cfRule type="containsText" dxfId="24921" priority="2247" operator="containsText" text="AD">
      <formula>NOT(ISERROR(SEARCH("AD",M53)))</formula>
    </cfRule>
    <cfRule type="containsText" dxfId="24920" priority="2248" operator="containsText" text="AW">
      <formula>NOT(ISERROR(SEARCH("AW",M53)))</formula>
    </cfRule>
  </conditionalFormatting>
  <conditionalFormatting sqref="M53">
    <cfRule type="containsText" dxfId="24919" priority="2243" operator="containsText" text="HL">
      <formula>NOT(ISERROR(SEARCH("HL",M53)))</formula>
    </cfRule>
    <cfRule type="containsText" dxfId="24918" priority="2244" operator="containsText" text="HD">
      <formula>NOT(ISERROR(SEARCH("HD",M53)))</formula>
    </cfRule>
    <cfRule type="containsText" dxfId="24917" priority="2245" operator="containsText" text="HW">
      <formula>NOT(ISERROR(SEARCH("HW",M53)))</formula>
    </cfRule>
  </conditionalFormatting>
  <conditionalFormatting sqref="L53">
    <cfRule type="containsText" dxfId="24916" priority="2240" operator="containsText" text="AL">
      <formula>NOT(ISERROR(SEARCH("AL",L53)))</formula>
    </cfRule>
    <cfRule type="containsText" dxfId="24915" priority="2241" operator="containsText" text="AD">
      <formula>NOT(ISERROR(SEARCH("AD",L53)))</formula>
    </cfRule>
    <cfRule type="containsText" dxfId="24914" priority="2242" operator="containsText" text="AW">
      <formula>NOT(ISERROR(SEARCH("AW",L53)))</formula>
    </cfRule>
  </conditionalFormatting>
  <conditionalFormatting sqref="L53">
    <cfRule type="containsText" dxfId="24913" priority="2237" operator="containsText" text="HL">
      <formula>NOT(ISERROR(SEARCH("HL",L53)))</formula>
    </cfRule>
    <cfRule type="containsText" dxfId="24912" priority="2238" operator="containsText" text="HD">
      <formula>NOT(ISERROR(SEARCH("HD",L53)))</formula>
    </cfRule>
    <cfRule type="containsText" dxfId="24911" priority="2239" operator="containsText" text="HW">
      <formula>NOT(ISERROR(SEARCH("HW",L53)))</formula>
    </cfRule>
  </conditionalFormatting>
  <conditionalFormatting sqref="M53">
    <cfRule type="containsText" dxfId="24910" priority="2222" operator="containsText" text="AL">
      <formula>NOT(ISERROR(SEARCH("AL",M53)))</formula>
    </cfRule>
    <cfRule type="containsText" dxfId="24909" priority="2223" operator="containsText" text="AD">
      <formula>NOT(ISERROR(SEARCH("AD",M53)))</formula>
    </cfRule>
    <cfRule type="containsText" dxfId="24908" priority="2224" operator="containsText" text="AW">
      <formula>NOT(ISERROR(SEARCH("AW",M53)))</formula>
    </cfRule>
  </conditionalFormatting>
  <conditionalFormatting sqref="Y48:Y60">
    <cfRule type="containsText" dxfId="24907" priority="2202" operator="containsText" text="RW">
      <formula>NOT(ISERROR(SEARCH("RW",Y48)))</formula>
    </cfRule>
    <cfRule type="containsText" dxfId="24906" priority="2203" operator="containsText" text="LW">
      <formula>NOT(ISERROR(SEARCH("LW",Y48)))</formula>
    </cfRule>
    <cfRule type="containsText" dxfId="24905" priority="2204" operator="containsText" text="LF">
      <formula>NOT(ISERROR(SEARCH("LF",Y48)))</formula>
    </cfRule>
    <cfRule type="containsText" dxfId="24904" priority="2205" operator="containsText" text="CF">
      <formula>NOT(ISERROR(SEARCH("CF",Y48)))</formula>
    </cfRule>
    <cfRule type="containsText" dxfId="24903" priority="2206" operator="containsText" text="CF">
      <formula>NOT(ISERROR(SEARCH("CF",Y48)))</formula>
    </cfRule>
    <cfRule type="containsText" dxfId="24902" priority="2207" operator="containsText" text="CAM">
      <formula>NOT(ISERROR(SEARCH("CAM",Y48)))</formula>
    </cfRule>
    <cfRule type="containsText" dxfId="24901" priority="2208" operator="containsText" text="LM">
      <formula>NOT(ISERROR(SEARCH("LM",Y48)))</formula>
    </cfRule>
    <cfRule type="containsText" dxfId="24900" priority="2209" operator="containsText" text="CM">
      <formula>NOT(ISERROR(SEARCH("CM",Y48)))</formula>
    </cfRule>
    <cfRule type="containsText" dxfId="24899" priority="2210" operator="containsText" text="RM">
      <formula>NOT(ISERROR(SEARCH("RM",Y48)))</formula>
    </cfRule>
    <cfRule type="containsText" dxfId="24898" priority="2211" operator="containsText" text="CDM">
      <formula>NOT(ISERROR(SEARCH("CDM",Y48)))</formula>
    </cfRule>
    <cfRule type="containsText" dxfId="24897" priority="2212" operator="containsText" text="LWB">
      <formula>NOT(ISERROR(SEARCH("LWB",Y48)))</formula>
    </cfRule>
    <cfRule type="containsText" dxfId="24896" priority="2213" operator="containsText" text="RWB">
      <formula>NOT(ISERROR(SEARCH("RWB",Y48)))</formula>
    </cfRule>
    <cfRule type="containsText" dxfId="24895" priority="2214" operator="containsText" text="RB">
      <formula>NOT(ISERROR(SEARCH("RB",Y48)))</formula>
    </cfRule>
    <cfRule type="containsText" dxfId="24894" priority="2215" operator="containsText" text="CB">
      <formula>NOT(ISERROR(SEARCH("CB",Y48)))</formula>
    </cfRule>
    <cfRule type="containsText" dxfId="24893" priority="2216" operator="containsText" text="LB">
      <formula>NOT(ISERROR(SEARCH("LB",Y48)))</formula>
    </cfRule>
    <cfRule type="containsText" dxfId="24892" priority="2217" operator="containsText" text="GK">
      <formula>NOT(ISERROR(SEARCH("GK",Y48)))</formula>
    </cfRule>
    <cfRule type="containsText" dxfId="24891" priority="2218" operator="containsText" text="ST">
      <formula>NOT(ISERROR(SEARCH("ST",Y48)))</formula>
    </cfRule>
  </conditionalFormatting>
  <conditionalFormatting sqref="AF39 AF35:AF37 AF41 AF79:AF104 AF47:AF58 AF62 AF64:AF75">
    <cfRule type="containsText" dxfId="24890" priority="2187" operator="containsText" text="RW">
      <formula>NOT(ISERROR(SEARCH("RW",AF35)))</formula>
    </cfRule>
    <cfRule type="containsText" dxfId="24889" priority="2188" operator="containsText" text="LW">
      <formula>NOT(ISERROR(SEARCH("LW",AF35)))</formula>
    </cfRule>
    <cfRule type="containsText" dxfId="24888" priority="2189" operator="containsText" text="LF">
      <formula>NOT(ISERROR(SEARCH("LF",AF35)))</formula>
    </cfRule>
    <cfRule type="containsText" dxfId="24887" priority="2190" operator="containsText" text="CF">
      <formula>NOT(ISERROR(SEARCH("CF",AF35)))</formula>
    </cfRule>
    <cfRule type="containsText" dxfId="24886" priority="2191" operator="containsText" text="CF">
      <formula>NOT(ISERROR(SEARCH("CF",AF35)))</formula>
    </cfRule>
    <cfRule type="containsText" dxfId="24885" priority="2192" operator="containsText" text="CAM">
      <formula>NOT(ISERROR(SEARCH("CAM",AF35)))</formula>
    </cfRule>
    <cfRule type="containsText" dxfId="24884" priority="2193" operator="containsText" text="LM">
      <formula>NOT(ISERROR(SEARCH("LM",AF35)))</formula>
    </cfRule>
    <cfRule type="containsText" dxfId="24883" priority="2194" operator="containsText" text="RM">
      <formula>NOT(ISERROR(SEARCH("RM",AF35)))</formula>
    </cfRule>
    <cfRule type="containsText" dxfId="24882" priority="2195" operator="containsText" text="CDM">
      <formula>NOT(ISERROR(SEARCH("CDM",AF35)))</formula>
    </cfRule>
    <cfRule type="containsText" dxfId="24881" priority="2196" operator="containsText" text="LWB">
      <formula>NOT(ISERROR(SEARCH("LWB",AF35)))</formula>
    </cfRule>
    <cfRule type="containsText" dxfId="24880" priority="2197" operator="containsText" text="RWB">
      <formula>NOT(ISERROR(SEARCH("RWB",AF35)))</formula>
    </cfRule>
    <cfRule type="containsText" dxfId="24879" priority="2198" operator="containsText" text="RB">
      <formula>NOT(ISERROR(SEARCH("RB",AF35)))</formula>
    </cfRule>
    <cfRule type="containsText" dxfId="24878" priority="2199" operator="containsText" text="CB">
      <formula>NOT(ISERROR(SEARCH("CB",AF35)))</formula>
    </cfRule>
    <cfRule type="containsText" dxfId="24877" priority="2200" operator="containsText" text="LB">
      <formula>NOT(ISERROR(SEARCH("LB",AF35)))</formula>
    </cfRule>
    <cfRule type="containsText" dxfId="24876" priority="2201" operator="containsText" text="GK">
      <formula>NOT(ISERROR(SEARCH("GK",AF35)))</formula>
    </cfRule>
  </conditionalFormatting>
  <conditionalFormatting sqref="AG6:AG7 AG39 AG32:AG37 AG41 Z60 AG79:AG104 AG47:AG58 AG64:AG75">
    <cfRule type="containsText" dxfId="24875" priority="2170" operator="containsText" text="ST">
      <formula>NOT(ISERROR(SEARCH("ST",Z6)))</formula>
    </cfRule>
    <cfRule type="containsText" dxfId="24874" priority="2171" operator="containsText" text="RW">
      <formula>NOT(ISERROR(SEARCH("RW",Z6)))</formula>
    </cfRule>
    <cfRule type="containsText" dxfId="24873" priority="2172" operator="containsText" text="LW">
      <formula>NOT(ISERROR(SEARCH("LW",Z6)))</formula>
    </cfRule>
    <cfRule type="containsText" dxfId="24872" priority="2173" operator="containsText" text="LF">
      <formula>NOT(ISERROR(SEARCH("LF",Z6)))</formula>
    </cfRule>
    <cfRule type="containsText" dxfId="24871" priority="2174" operator="containsText" text="CF">
      <formula>NOT(ISERROR(SEARCH("CF",Z6)))</formula>
    </cfRule>
    <cfRule type="containsText" dxfId="24870" priority="2175" operator="containsText" text="CF">
      <formula>NOT(ISERROR(SEARCH("CF",Z6)))</formula>
    </cfRule>
    <cfRule type="containsText" dxfId="24869" priority="2176" operator="containsText" text="CAM">
      <formula>NOT(ISERROR(SEARCH("CAM",Z6)))</formula>
    </cfRule>
    <cfRule type="containsText" dxfId="24868" priority="2177" operator="containsText" text="LM">
      <formula>NOT(ISERROR(SEARCH("LM",Z6)))</formula>
    </cfRule>
    <cfRule type="containsText" dxfId="24867" priority="2178" operator="containsText" text="CM">
      <formula>NOT(ISERROR(SEARCH("CM",Z6)))</formula>
    </cfRule>
    <cfRule type="containsText" dxfId="24866" priority="2179" operator="containsText" text="RM">
      <formula>NOT(ISERROR(SEARCH("RM",Z6)))</formula>
    </cfRule>
    <cfRule type="containsText" dxfId="24865" priority="2180" operator="containsText" text="CDM">
      <formula>NOT(ISERROR(SEARCH("CDM",Z6)))</formula>
    </cfRule>
    <cfRule type="containsText" dxfId="24864" priority="2181" operator="containsText" text="LWB">
      <formula>NOT(ISERROR(SEARCH("LWB",Z6)))</formula>
    </cfRule>
    <cfRule type="containsText" dxfId="24863" priority="2182" operator="containsText" text="RWB">
      <formula>NOT(ISERROR(SEARCH("RWB",Z6)))</formula>
    </cfRule>
    <cfRule type="containsText" dxfId="24862" priority="2183" operator="containsText" text="RB">
      <formula>NOT(ISERROR(SEARCH("RB",Z6)))</formula>
    </cfRule>
    <cfRule type="containsText" dxfId="24861" priority="2184" operator="containsText" text="CB">
      <formula>NOT(ISERROR(SEARCH("CB",Z6)))</formula>
    </cfRule>
    <cfRule type="containsText" dxfId="24860" priority="2185" operator="containsText" text="LB">
      <formula>NOT(ISERROR(SEARCH("LB",Z6)))</formula>
    </cfRule>
    <cfRule type="containsText" dxfId="24859" priority="2186" operator="containsText" text="GK">
      <formula>NOT(ISERROR(SEARCH("GK",Z6)))</formula>
    </cfRule>
  </conditionalFormatting>
  <conditionalFormatting sqref="R53:S53">
    <cfRule type="containsText" dxfId="24858" priority="2134" operator="containsText" text="HL">
      <formula>NOT(ISERROR(SEARCH("HL",R53)))</formula>
    </cfRule>
    <cfRule type="containsText" dxfId="24857" priority="2135" operator="containsText" text="HD">
      <formula>NOT(ISERROR(SEARCH("HD",R53)))</formula>
    </cfRule>
    <cfRule type="containsText" dxfId="24856" priority="2136" operator="containsText" text="HW">
      <formula>NOT(ISERROR(SEARCH("HW",R53)))</formula>
    </cfRule>
  </conditionalFormatting>
  <conditionalFormatting sqref="R53:S53">
    <cfRule type="containsText" dxfId="24855" priority="2167" operator="containsText" text="AL">
      <formula>NOT(ISERROR(SEARCH("AL",R53)))</formula>
    </cfRule>
    <cfRule type="containsText" dxfId="24854" priority="2168" operator="containsText" text="AD">
      <formula>NOT(ISERROR(SEARCH("AD",R53)))</formula>
    </cfRule>
    <cfRule type="containsText" dxfId="24853" priority="2169" operator="containsText" text="AW">
      <formula>NOT(ISERROR(SEARCH("AW",R53)))</formula>
    </cfRule>
  </conditionalFormatting>
  <conditionalFormatting sqref="R53:S53">
    <cfRule type="containsText" dxfId="24852" priority="2164" operator="containsText" text="HL">
      <formula>NOT(ISERROR(SEARCH("HL",R53)))</formula>
    </cfRule>
    <cfRule type="containsText" dxfId="24851" priority="2165" operator="containsText" text="HD">
      <formula>NOT(ISERROR(SEARCH("HD",R53)))</formula>
    </cfRule>
    <cfRule type="containsText" dxfId="24850" priority="2166" operator="containsText" text="HW">
      <formula>NOT(ISERROR(SEARCH("HW",R53)))</formula>
    </cfRule>
  </conditionalFormatting>
  <conditionalFormatting sqref="R53:S53">
    <cfRule type="containsText" dxfId="24849" priority="2161" operator="containsText" text="AL">
      <formula>NOT(ISERROR(SEARCH("AL",R53)))</formula>
    </cfRule>
    <cfRule type="containsText" dxfId="24848" priority="2162" operator="containsText" text="AD">
      <formula>NOT(ISERROR(SEARCH("AD",R53)))</formula>
    </cfRule>
    <cfRule type="containsText" dxfId="24847" priority="2163" operator="containsText" text="AW">
      <formula>NOT(ISERROR(SEARCH("AW",R53)))</formula>
    </cfRule>
  </conditionalFormatting>
  <conditionalFormatting sqref="R53:S53">
    <cfRule type="containsText" dxfId="24846" priority="2158" operator="containsText" text="HL">
      <formula>NOT(ISERROR(SEARCH("HL",R53)))</formula>
    </cfRule>
    <cfRule type="containsText" dxfId="24845" priority="2159" operator="containsText" text="HD">
      <formula>NOT(ISERROR(SEARCH("HD",R53)))</formula>
    </cfRule>
    <cfRule type="containsText" dxfId="24844" priority="2160" operator="containsText" text="HW">
      <formula>NOT(ISERROR(SEARCH("HW",R53)))</formula>
    </cfRule>
  </conditionalFormatting>
  <conditionalFormatting sqref="Q53">
    <cfRule type="containsText" dxfId="24843" priority="2155" operator="containsText" text="AL">
      <formula>NOT(ISERROR(SEARCH("AL",Q53)))</formula>
    </cfRule>
    <cfRule type="containsText" dxfId="24842" priority="2156" operator="containsText" text="AD">
      <formula>NOT(ISERROR(SEARCH("AD",Q53)))</formula>
    </cfRule>
    <cfRule type="containsText" dxfId="24841" priority="2157" operator="containsText" text="AW">
      <formula>NOT(ISERROR(SEARCH("AW",Q53)))</formula>
    </cfRule>
  </conditionalFormatting>
  <conditionalFormatting sqref="Q53">
    <cfRule type="containsText" dxfId="24840" priority="2152" operator="containsText" text="HL">
      <formula>NOT(ISERROR(SEARCH("HL",Q53)))</formula>
    </cfRule>
    <cfRule type="containsText" dxfId="24839" priority="2153" operator="containsText" text="HD">
      <formula>NOT(ISERROR(SEARCH("HD",Q53)))</formula>
    </cfRule>
    <cfRule type="containsText" dxfId="24838" priority="2154" operator="containsText" text="HW">
      <formula>NOT(ISERROR(SEARCH("HW",Q53)))</formula>
    </cfRule>
  </conditionalFormatting>
  <conditionalFormatting sqref="T53">
    <cfRule type="containsText" dxfId="24837" priority="2149" operator="containsText" text="AL">
      <formula>NOT(ISERROR(SEARCH("AL",T53)))</formula>
    </cfRule>
    <cfRule type="containsText" dxfId="24836" priority="2150" operator="containsText" text="AD">
      <formula>NOT(ISERROR(SEARCH("AD",T53)))</formula>
    </cfRule>
    <cfRule type="containsText" dxfId="24835" priority="2151" operator="containsText" text="AW">
      <formula>NOT(ISERROR(SEARCH("AW",T53)))</formula>
    </cfRule>
  </conditionalFormatting>
  <conditionalFormatting sqref="T53">
    <cfRule type="containsText" dxfId="24834" priority="2146" operator="containsText" text="HL">
      <formula>NOT(ISERROR(SEARCH("HL",T53)))</formula>
    </cfRule>
    <cfRule type="containsText" dxfId="24833" priority="2147" operator="containsText" text="HD">
      <formula>NOT(ISERROR(SEARCH("HD",T53)))</formula>
    </cfRule>
    <cfRule type="containsText" dxfId="24832" priority="2148" operator="containsText" text="HW">
      <formula>NOT(ISERROR(SEARCH("HW",T53)))</formula>
    </cfRule>
  </conditionalFormatting>
  <conditionalFormatting sqref="T53">
    <cfRule type="containsText" dxfId="24831" priority="2143" operator="containsText" text="AL">
      <formula>NOT(ISERROR(SEARCH("AL",T53)))</formula>
    </cfRule>
    <cfRule type="containsText" dxfId="24830" priority="2144" operator="containsText" text="AD">
      <formula>NOT(ISERROR(SEARCH("AD",T53)))</formula>
    </cfRule>
    <cfRule type="containsText" dxfId="24829" priority="2145" operator="containsText" text="AW">
      <formula>NOT(ISERROR(SEARCH("AW",T53)))</formula>
    </cfRule>
  </conditionalFormatting>
  <conditionalFormatting sqref="T53">
    <cfRule type="containsText" dxfId="24828" priority="2140" operator="containsText" text="HL">
      <formula>NOT(ISERROR(SEARCH("HL",T53)))</formula>
    </cfRule>
    <cfRule type="containsText" dxfId="24827" priority="2141" operator="containsText" text="HD">
      <formula>NOT(ISERROR(SEARCH("HD",T53)))</formula>
    </cfRule>
    <cfRule type="containsText" dxfId="24826" priority="2142" operator="containsText" text="HW">
      <formula>NOT(ISERROR(SEARCH("HW",T53)))</formula>
    </cfRule>
  </conditionalFormatting>
  <conditionalFormatting sqref="R53:S53">
    <cfRule type="containsText" dxfId="24825" priority="2137" operator="containsText" text="AL">
      <formula>NOT(ISERROR(SEARCH("AL",R53)))</formula>
    </cfRule>
    <cfRule type="containsText" dxfId="24824" priority="2138" operator="containsText" text="AD">
      <formula>NOT(ISERROR(SEARCH("AD",R53)))</formula>
    </cfRule>
    <cfRule type="containsText" dxfId="24823" priority="2139" operator="containsText" text="AW">
      <formula>NOT(ISERROR(SEARCH("AW",R53)))</formula>
    </cfRule>
  </conditionalFormatting>
  <conditionalFormatting sqref="AH5:AJ21 AI4:AJ4 AH22:AI22 AH79:AJ104 AH23:AJ58 AH64:AJ75">
    <cfRule type="containsText" dxfId="24822" priority="2111" operator="containsText" text="ST">
      <formula>NOT(ISERROR(SEARCH("ST",AH4)))</formula>
    </cfRule>
    <cfRule type="containsText" dxfId="24821" priority="2112" operator="containsText" text="RW">
      <formula>NOT(ISERROR(SEARCH("RW",AH4)))</formula>
    </cfRule>
    <cfRule type="containsText" dxfId="24820" priority="2113" operator="containsText" text="LW">
      <formula>NOT(ISERROR(SEARCH("LW",AH4)))</formula>
    </cfRule>
    <cfRule type="containsText" dxfId="24819" priority="2114" operator="containsText" text="LF">
      <formula>NOT(ISERROR(SEARCH("LF",AH4)))</formula>
    </cfRule>
    <cfRule type="containsText" dxfId="24818" priority="2115" operator="containsText" text="CF">
      <formula>NOT(ISERROR(SEARCH("CF",AH4)))</formula>
    </cfRule>
    <cfRule type="containsText" dxfId="24817" priority="2116" operator="containsText" text="CF">
      <formula>NOT(ISERROR(SEARCH("CF",AH4)))</formula>
    </cfRule>
    <cfRule type="containsText" dxfId="24816" priority="2117" operator="containsText" text="CAM">
      <formula>NOT(ISERROR(SEARCH("CAM",AH4)))</formula>
    </cfRule>
    <cfRule type="containsText" dxfId="24815" priority="2118" operator="containsText" text="LM">
      <formula>NOT(ISERROR(SEARCH("LM",AH4)))</formula>
    </cfRule>
    <cfRule type="containsText" dxfId="24814" priority="2119" operator="containsText" text="CM">
      <formula>NOT(ISERROR(SEARCH("CM",AH4)))</formula>
    </cfRule>
    <cfRule type="containsText" dxfId="24813" priority="2120" operator="containsText" text="RM">
      <formula>NOT(ISERROR(SEARCH("RM",AH4)))</formula>
    </cfRule>
    <cfRule type="containsText" dxfId="24812" priority="2121" operator="containsText" text="CDM">
      <formula>NOT(ISERROR(SEARCH("CDM",AH4)))</formula>
    </cfRule>
    <cfRule type="containsText" dxfId="24811" priority="2122" operator="containsText" text="LWB">
      <formula>NOT(ISERROR(SEARCH("LWB",AH4)))</formula>
    </cfRule>
    <cfRule type="containsText" dxfId="24810" priority="2123" operator="containsText" text="RWB">
      <formula>NOT(ISERROR(SEARCH("RWB",AH4)))</formula>
    </cfRule>
    <cfRule type="containsText" dxfId="24809" priority="2124" operator="containsText" text="RB">
      <formula>NOT(ISERROR(SEARCH("RB",AH4)))</formula>
    </cfRule>
    <cfRule type="containsText" dxfId="24808" priority="2125" operator="containsText" text="CB">
      <formula>NOT(ISERROR(SEARCH("CB",AH4)))</formula>
    </cfRule>
    <cfRule type="containsText" dxfId="24807" priority="2126" operator="containsText" text="LB">
      <formula>NOT(ISERROR(SEARCH("LB",AH4)))</formula>
    </cfRule>
    <cfRule type="containsText" dxfId="24806" priority="2127" operator="containsText" text="GK">
      <formula>NOT(ISERROR(SEARCH("GK",AH4)))</formula>
    </cfRule>
  </conditionalFormatting>
  <conditionalFormatting sqref="AH4:AJ21 AH22:AI22 Z60 AH79:AJ104 AH23:AJ58 AH64:AJ75">
    <cfRule type="cellIs" dxfId="24805" priority="2105" operator="between">
      <formula>90</formula>
      <formula>99</formula>
    </cfRule>
    <cfRule type="cellIs" dxfId="24804" priority="2106" operator="between">
      <formula>40</formula>
      <formula>49</formula>
    </cfRule>
    <cfRule type="cellIs" dxfId="24803" priority="2107" operator="between">
      <formula>50</formula>
      <formula>59</formula>
    </cfRule>
    <cfRule type="cellIs" dxfId="24802" priority="2108" operator="between">
      <formula>60</formula>
      <formula>69</formula>
    </cfRule>
    <cfRule type="cellIs" dxfId="24801" priority="2109" operator="between">
      <formula>70</formula>
      <formula>79</formula>
    </cfRule>
    <cfRule type="cellIs" dxfId="24800" priority="2110" operator="between">
      <formula>80</formula>
      <formula>89</formula>
    </cfRule>
  </conditionalFormatting>
  <conditionalFormatting sqref="AH22:AJ22">
    <cfRule type="containsText" dxfId="24799" priority="2087" operator="containsText" text="ST">
      <formula>NOT(ISERROR(SEARCH("ST",AH22)))</formula>
    </cfRule>
    <cfRule type="containsText" dxfId="24798" priority="2088" operator="containsText" text="RW">
      <formula>NOT(ISERROR(SEARCH("RW",AH22)))</formula>
    </cfRule>
    <cfRule type="containsText" dxfId="24797" priority="2089" operator="containsText" text="LW">
      <formula>NOT(ISERROR(SEARCH("LW",AH22)))</formula>
    </cfRule>
    <cfRule type="containsText" dxfId="24796" priority="2090" operator="containsText" text="LF">
      <formula>NOT(ISERROR(SEARCH("LF",AH22)))</formula>
    </cfRule>
    <cfRule type="containsText" dxfId="24795" priority="2091" operator="containsText" text="CF">
      <formula>NOT(ISERROR(SEARCH("CF",AH22)))</formula>
    </cfRule>
    <cfRule type="containsText" dxfId="24794" priority="2092" operator="containsText" text="CF">
      <formula>NOT(ISERROR(SEARCH("CF",AH22)))</formula>
    </cfRule>
    <cfRule type="containsText" dxfId="24793" priority="2093" operator="containsText" text="CAM">
      <formula>NOT(ISERROR(SEARCH("CAM",AH22)))</formula>
    </cfRule>
    <cfRule type="containsText" dxfId="24792" priority="2094" operator="containsText" text="LM">
      <formula>NOT(ISERROR(SEARCH("LM",AH22)))</formula>
    </cfRule>
    <cfRule type="containsText" dxfId="24791" priority="2095" operator="containsText" text="CM">
      <formula>NOT(ISERROR(SEARCH("CM",AH22)))</formula>
    </cfRule>
    <cfRule type="containsText" dxfId="24790" priority="2096" operator="containsText" text="RM">
      <formula>NOT(ISERROR(SEARCH("RM",AH22)))</formula>
    </cfRule>
    <cfRule type="containsText" dxfId="24789" priority="2097" operator="containsText" text="CDM">
      <formula>NOT(ISERROR(SEARCH("CDM",AH22)))</formula>
    </cfRule>
    <cfRule type="containsText" dxfId="24788" priority="2098" operator="containsText" text="LWB">
      <formula>NOT(ISERROR(SEARCH("LWB",AH22)))</formula>
    </cfRule>
    <cfRule type="containsText" dxfId="24787" priority="2099" operator="containsText" text="RWB">
      <formula>NOT(ISERROR(SEARCH("RWB",AH22)))</formula>
    </cfRule>
    <cfRule type="containsText" dxfId="24786" priority="2100" operator="containsText" text="RB">
      <formula>NOT(ISERROR(SEARCH("RB",AH22)))</formula>
    </cfRule>
    <cfRule type="containsText" dxfId="24785" priority="2101" operator="containsText" text="CB">
      <formula>NOT(ISERROR(SEARCH("CB",AH22)))</formula>
    </cfRule>
    <cfRule type="containsText" dxfId="24784" priority="2102" operator="containsText" text="LB">
      <formula>NOT(ISERROR(SEARCH("LB",AH22)))</formula>
    </cfRule>
    <cfRule type="containsText" dxfId="24783" priority="2103" operator="containsText" text="GK">
      <formula>NOT(ISERROR(SEARCH("GK",AH22)))</formula>
    </cfRule>
  </conditionalFormatting>
  <conditionalFormatting sqref="AH22:AJ22">
    <cfRule type="cellIs" dxfId="24782" priority="2080" operator="between">
      <formula>30</formula>
      <formula>39</formula>
    </cfRule>
    <cfRule type="cellIs" dxfId="24781" priority="2081" operator="between">
      <formula>90</formula>
      <formula>99</formula>
    </cfRule>
    <cfRule type="cellIs" dxfId="24780" priority="2082" operator="between">
      <formula>40</formula>
      <formula>49</formula>
    </cfRule>
    <cfRule type="cellIs" dxfId="24779" priority="2083" operator="between">
      <formula>50</formula>
      <formula>59</formula>
    </cfRule>
    <cfRule type="cellIs" dxfId="24778" priority="2084" operator="between">
      <formula>60</formula>
      <formula>69</formula>
    </cfRule>
    <cfRule type="cellIs" dxfId="24777" priority="2085" operator="between">
      <formula>70</formula>
      <formula>79</formula>
    </cfRule>
    <cfRule type="cellIs" dxfId="24776" priority="2086" operator="between">
      <formula>80</formula>
      <formula>89</formula>
    </cfRule>
  </conditionalFormatting>
  <conditionalFormatting sqref="AG4">
    <cfRule type="containsText" dxfId="24775" priority="2063" operator="containsText" text="ST">
      <formula>NOT(ISERROR(SEARCH("ST",AG4)))</formula>
    </cfRule>
    <cfRule type="containsText" dxfId="24774" priority="2064" operator="containsText" text="RW">
      <formula>NOT(ISERROR(SEARCH("RW",AG4)))</formula>
    </cfRule>
    <cfRule type="containsText" dxfId="24773" priority="2065" operator="containsText" text="LW">
      <formula>NOT(ISERROR(SEARCH("LW",AG4)))</formula>
    </cfRule>
    <cfRule type="containsText" dxfId="24772" priority="2066" operator="containsText" text="LF">
      <formula>NOT(ISERROR(SEARCH("LF",AG4)))</formula>
    </cfRule>
    <cfRule type="containsText" dxfId="24771" priority="2067" operator="containsText" text="CF">
      <formula>NOT(ISERROR(SEARCH("CF",AG4)))</formula>
    </cfRule>
    <cfRule type="containsText" dxfId="24770" priority="2068" operator="containsText" text="CF">
      <formula>NOT(ISERROR(SEARCH("CF",AG4)))</formula>
    </cfRule>
    <cfRule type="containsText" dxfId="24769" priority="2069" operator="containsText" text="CAM">
      <formula>NOT(ISERROR(SEARCH("CAM",AG4)))</formula>
    </cfRule>
    <cfRule type="containsText" dxfId="24768" priority="2070" operator="containsText" text="LM">
      <formula>NOT(ISERROR(SEARCH("LM",AG4)))</formula>
    </cfRule>
    <cfRule type="containsText" dxfId="24767" priority="2071" operator="containsText" text="CM">
      <formula>NOT(ISERROR(SEARCH("CM",AG4)))</formula>
    </cfRule>
    <cfRule type="containsText" dxfId="24766" priority="2072" operator="containsText" text="RM">
      <formula>NOT(ISERROR(SEARCH("RM",AG4)))</formula>
    </cfRule>
    <cfRule type="containsText" dxfId="24765" priority="2073" operator="containsText" text="CDM">
      <formula>NOT(ISERROR(SEARCH("CDM",AG4)))</formula>
    </cfRule>
    <cfRule type="containsText" dxfId="24764" priority="2074" operator="containsText" text="LWB">
      <formula>NOT(ISERROR(SEARCH("LWB",AG4)))</formula>
    </cfRule>
    <cfRule type="containsText" dxfId="24763" priority="2075" operator="containsText" text="RWB">
      <formula>NOT(ISERROR(SEARCH("RWB",AG4)))</formula>
    </cfRule>
    <cfRule type="containsText" dxfId="24762" priority="2076" operator="containsText" text="RB">
      <formula>NOT(ISERROR(SEARCH("RB",AG4)))</formula>
    </cfRule>
    <cfRule type="containsText" dxfId="24761" priority="2077" operator="containsText" text="CB">
      <formula>NOT(ISERROR(SEARCH("CB",AG4)))</formula>
    </cfRule>
    <cfRule type="containsText" dxfId="24760" priority="2078" operator="containsText" text="LB">
      <formula>NOT(ISERROR(SEARCH("LB",AG4)))</formula>
    </cfRule>
    <cfRule type="containsText" dxfId="24759" priority="2079" operator="containsText" text="GK">
      <formula>NOT(ISERROR(SEARCH("GK",AG4)))</formula>
    </cfRule>
  </conditionalFormatting>
  <conditionalFormatting sqref="AF5">
    <cfRule type="containsText" dxfId="24758" priority="2047" operator="containsText" text="RW">
      <formula>NOT(ISERROR(SEARCH("RW",AF5)))</formula>
    </cfRule>
    <cfRule type="containsText" dxfId="24757" priority="2048" operator="containsText" text="LW">
      <formula>NOT(ISERROR(SEARCH("LW",AF5)))</formula>
    </cfRule>
    <cfRule type="containsText" dxfId="24756" priority="2049" operator="containsText" text="LF">
      <formula>NOT(ISERROR(SEARCH("LF",AF5)))</formula>
    </cfRule>
    <cfRule type="containsText" dxfId="24755" priority="2050" operator="containsText" text="CF">
      <formula>NOT(ISERROR(SEARCH("CF",AF5)))</formula>
    </cfRule>
    <cfRule type="containsText" dxfId="24754" priority="2051" operator="containsText" text="CF">
      <formula>NOT(ISERROR(SEARCH("CF",AF5)))</formula>
    </cfRule>
    <cfRule type="containsText" dxfId="24753" priority="2052" operator="containsText" text="CAM">
      <formula>NOT(ISERROR(SEARCH("CAM",AF5)))</formula>
    </cfRule>
    <cfRule type="containsText" dxfId="24752" priority="2053" operator="containsText" text="LM">
      <formula>NOT(ISERROR(SEARCH("LM",AF5)))</formula>
    </cfRule>
    <cfRule type="containsText" dxfId="24751" priority="2054" operator="containsText" text="CM">
      <formula>NOT(ISERROR(SEARCH("CM",AF5)))</formula>
    </cfRule>
    <cfRule type="containsText" dxfId="24750" priority="2055" operator="containsText" text="RM">
      <formula>NOT(ISERROR(SEARCH("RM",AF5)))</formula>
    </cfRule>
    <cfRule type="containsText" dxfId="24749" priority="2056" operator="containsText" text="CDM">
      <formula>NOT(ISERROR(SEARCH("CDM",AF5)))</formula>
    </cfRule>
    <cfRule type="containsText" dxfId="24748" priority="2057" operator="containsText" text="LWB">
      <formula>NOT(ISERROR(SEARCH("LWB",AF5)))</formula>
    </cfRule>
    <cfRule type="containsText" dxfId="24747" priority="2058" operator="containsText" text="RWB">
      <formula>NOT(ISERROR(SEARCH("RWB",AF5)))</formula>
    </cfRule>
    <cfRule type="containsText" dxfId="24746" priority="2059" operator="containsText" text="RB">
      <formula>NOT(ISERROR(SEARCH("RB",AF5)))</formula>
    </cfRule>
    <cfRule type="containsText" dxfId="24745" priority="2060" operator="containsText" text="CB">
      <formula>NOT(ISERROR(SEARCH("CB",AF5)))</formula>
    </cfRule>
    <cfRule type="containsText" dxfId="24744" priority="2061" operator="containsText" text="LB">
      <formula>NOT(ISERROR(SEARCH("LB",AF5)))</formula>
    </cfRule>
    <cfRule type="containsText" dxfId="24743" priority="2062" operator="containsText" text="GK">
      <formula>NOT(ISERROR(SEARCH("GK",AF5)))</formula>
    </cfRule>
  </conditionalFormatting>
  <conditionalFormatting sqref="AG5">
    <cfRule type="containsText" dxfId="24742" priority="2030" operator="containsText" text="ST">
      <formula>NOT(ISERROR(SEARCH("ST",AG5)))</formula>
    </cfRule>
    <cfRule type="containsText" dxfId="24741" priority="2031" operator="containsText" text="RW">
      <formula>NOT(ISERROR(SEARCH("RW",AG5)))</formula>
    </cfRule>
    <cfRule type="containsText" dxfId="24740" priority="2032" operator="containsText" text="LW">
      <formula>NOT(ISERROR(SEARCH("LW",AG5)))</formula>
    </cfRule>
    <cfRule type="containsText" dxfId="24739" priority="2033" operator="containsText" text="LF">
      <formula>NOT(ISERROR(SEARCH("LF",AG5)))</formula>
    </cfRule>
    <cfRule type="containsText" dxfId="24738" priority="2034" operator="containsText" text="CF">
      <formula>NOT(ISERROR(SEARCH("CF",AG5)))</formula>
    </cfRule>
    <cfRule type="containsText" dxfId="24737" priority="2035" operator="containsText" text="CF">
      <formula>NOT(ISERROR(SEARCH("CF",AG5)))</formula>
    </cfRule>
    <cfRule type="containsText" dxfId="24736" priority="2036" operator="containsText" text="CAM">
      <formula>NOT(ISERROR(SEARCH("CAM",AG5)))</formula>
    </cfRule>
    <cfRule type="containsText" dxfId="24735" priority="2037" operator="containsText" text="LM">
      <formula>NOT(ISERROR(SEARCH("LM",AG5)))</formula>
    </cfRule>
    <cfRule type="containsText" dxfId="24734" priority="2038" operator="containsText" text="CM">
      <formula>NOT(ISERROR(SEARCH("CM",AG5)))</formula>
    </cfRule>
    <cfRule type="containsText" dxfId="24733" priority="2039" operator="containsText" text="RM">
      <formula>NOT(ISERROR(SEARCH("RM",AG5)))</formula>
    </cfRule>
    <cfRule type="containsText" dxfId="24732" priority="2040" operator="containsText" text="CDM">
      <formula>NOT(ISERROR(SEARCH("CDM",AG5)))</formula>
    </cfRule>
    <cfRule type="containsText" dxfId="24731" priority="2041" operator="containsText" text="LWB">
      <formula>NOT(ISERROR(SEARCH("LWB",AG5)))</formula>
    </cfRule>
    <cfRule type="containsText" dxfId="24730" priority="2042" operator="containsText" text="RWB">
      <formula>NOT(ISERROR(SEARCH("RWB",AG5)))</formula>
    </cfRule>
    <cfRule type="containsText" dxfId="24729" priority="2043" operator="containsText" text="RB">
      <formula>NOT(ISERROR(SEARCH("RB",AG5)))</formula>
    </cfRule>
    <cfRule type="containsText" dxfId="24728" priority="2044" operator="containsText" text="CB">
      <formula>NOT(ISERROR(SEARCH("CB",AG5)))</formula>
    </cfRule>
    <cfRule type="containsText" dxfId="24727" priority="2045" operator="containsText" text="LB">
      <formula>NOT(ISERROR(SEARCH("LB",AG5)))</formula>
    </cfRule>
    <cfRule type="containsText" dxfId="24726" priority="2046" operator="containsText" text="GK">
      <formula>NOT(ISERROR(SEARCH("GK",AG5)))</formula>
    </cfRule>
  </conditionalFormatting>
  <conditionalFormatting sqref="AH79:AJ104 AH4:AI58 AH64:AI75">
    <cfRule type="cellIs" dxfId="24725" priority="2104" operator="between">
      <formula>30</formula>
      <formula>39</formula>
    </cfRule>
  </conditionalFormatting>
  <conditionalFormatting sqref="AG8">
    <cfRule type="containsText" dxfId="24724" priority="2013" operator="containsText" text="ST">
      <formula>NOT(ISERROR(SEARCH("ST",AG8)))</formula>
    </cfRule>
    <cfRule type="containsText" dxfId="24723" priority="2014" operator="containsText" text="RW">
      <formula>NOT(ISERROR(SEARCH("RW",AG8)))</formula>
    </cfRule>
    <cfRule type="containsText" dxfId="24722" priority="2015" operator="containsText" text="LW">
      <formula>NOT(ISERROR(SEARCH("LW",AG8)))</formula>
    </cfRule>
    <cfRule type="containsText" dxfId="24721" priority="2016" operator="containsText" text="LF">
      <formula>NOT(ISERROR(SEARCH("LF",AG8)))</formula>
    </cfRule>
    <cfRule type="containsText" dxfId="24720" priority="2017" operator="containsText" text="CF">
      <formula>NOT(ISERROR(SEARCH("CF",AG8)))</formula>
    </cfRule>
    <cfRule type="containsText" dxfId="24719" priority="2018" operator="containsText" text="CF">
      <formula>NOT(ISERROR(SEARCH("CF",AG8)))</formula>
    </cfRule>
    <cfRule type="containsText" dxfId="24718" priority="2019" operator="containsText" text="CAM">
      <formula>NOT(ISERROR(SEARCH("CAM",AG8)))</formula>
    </cfRule>
    <cfRule type="containsText" dxfId="24717" priority="2020" operator="containsText" text="LM">
      <formula>NOT(ISERROR(SEARCH("LM",AG8)))</formula>
    </cfRule>
    <cfRule type="containsText" dxfId="24716" priority="2021" operator="containsText" text="CM">
      <formula>NOT(ISERROR(SEARCH("CM",AG8)))</formula>
    </cfRule>
    <cfRule type="containsText" dxfId="24715" priority="2022" operator="containsText" text="RM">
      <formula>NOT(ISERROR(SEARCH("RM",AG8)))</formula>
    </cfRule>
    <cfRule type="containsText" dxfId="24714" priority="2023" operator="containsText" text="CDM">
      <formula>NOT(ISERROR(SEARCH("CDM",AG8)))</formula>
    </cfRule>
    <cfRule type="containsText" dxfId="24713" priority="2024" operator="containsText" text="LWB">
      <formula>NOT(ISERROR(SEARCH("LWB",AG8)))</formula>
    </cfRule>
    <cfRule type="containsText" dxfId="24712" priority="2025" operator="containsText" text="RWB">
      <formula>NOT(ISERROR(SEARCH("RWB",AG8)))</formula>
    </cfRule>
    <cfRule type="containsText" dxfId="24711" priority="2026" operator="containsText" text="RB">
      <formula>NOT(ISERROR(SEARCH("RB",AG8)))</formula>
    </cfRule>
    <cfRule type="containsText" dxfId="24710" priority="2027" operator="containsText" text="CB">
      <formula>NOT(ISERROR(SEARCH("CB",AG8)))</formula>
    </cfRule>
    <cfRule type="containsText" dxfId="24709" priority="2028" operator="containsText" text="LB">
      <formula>NOT(ISERROR(SEARCH("LB",AG8)))</formula>
    </cfRule>
    <cfRule type="containsText" dxfId="24708" priority="2029" operator="containsText" text="GK">
      <formula>NOT(ISERROR(SEARCH("GK",AG8)))</formula>
    </cfRule>
  </conditionalFormatting>
  <conditionalFormatting sqref="AG9">
    <cfRule type="containsText" dxfId="24707" priority="1996" operator="containsText" text="ST">
      <formula>NOT(ISERROR(SEARCH("ST",AG9)))</formula>
    </cfRule>
    <cfRule type="containsText" dxfId="24706" priority="1997" operator="containsText" text="RW">
      <formula>NOT(ISERROR(SEARCH("RW",AG9)))</formula>
    </cfRule>
    <cfRule type="containsText" dxfId="24705" priority="1998" operator="containsText" text="LW">
      <formula>NOT(ISERROR(SEARCH("LW",AG9)))</formula>
    </cfRule>
    <cfRule type="containsText" dxfId="24704" priority="1999" operator="containsText" text="LF">
      <formula>NOT(ISERROR(SEARCH("LF",AG9)))</formula>
    </cfRule>
    <cfRule type="containsText" dxfId="24703" priority="2000" operator="containsText" text="CF">
      <formula>NOT(ISERROR(SEARCH("CF",AG9)))</formula>
    </cfRule>
    <cfRule type="containsText" dxfId="24702" priority="2001" operator="containsText" text="CF">
      <formula>NOT(ISERROR(SEARCH("CF",AG9)))</formula>
    </cfRule>
    <cfRule type="containsText" dxfId="24701" priority="2002" operator="containsText" text="CAM">
      <formula>NOT(ISERROR(SEARCH("CAM",AG9)))</formula>
    </cfRule>
    <cfRule type="containsText" dxfId="24700" priority="2003" operator="containsText" text="LM">
      <formula>NOT(ISERROR(SEARCH("LM",AG9)))</formula>
    </cfRule>
    <cfRule type="containsText" dxfId="24699" priority="2004" operator="containsText" text="CM">
      <formula>NOT(ISERROR(SEARCH("CM",AG9)))</formula>
    </cfRule>
    <cfRule type="containsText" dxfId="24698" priority="2005" operator="containsText" text="RM">
      <formula>NOT(ISERROR(SEARCH("RM",AG9)))</formula>
    </cfRule>
    <cfRule type="containsText" dxfId="24697" priority="2006" operator="containsText" text="CDM">
      <formula>NOT(ISERROR(SEARCH("CDM",AG9)))</formula>
    </cfRule>
    <cfRule type="containsText" dxfId="24696" priority="2007" operator="containsText" text="LWB">
      <formula>NOT(ISERROR(SEARCH("LWB",AG9)))</formula>
    </cfRule>
    <cfRule type="containsText" dxfId="24695" priority="2008" operator="containsText" text="RWB">
      <formula>NOT(ISERROR(SEARCH("RWB",AG9)))</formula>
    </cfRule>
    <cfRule type="containsText" dxfId="24694" priority="2009" operator="containsText" text="RB">
      <formula>NOT(ISERROR(SEARCH("RB",AG9)))</formula>
    </cfRule>
    <cfRule type="containsText" dxfId="24693" priority="2010" operator="containsText" text="CB">
      <formula>NOT(ISERROR(SEARCH("CB",AG9)))</formula>
    </cfRule>
    <cfRule type="containsText" dxfId="24692" priority="2011" operator="containsText" text="LB">
      <formula>NOT(ISERROR(SEARCH("LB",AG9)))</formula>
    </cfRule>
    <cfRule type="containsText" dxfId="24691" priority="2012" operator="containsText" text="GK">
      <formula>NOT(ISERROR(SEARCH("GK",AG9)))</formula>
    </cfRule>
  </conditionalFormatting>
  <conditionalFormatting sqref="AG10">
    <cfRule type="containsText" dxfId="24690" priority="1979" operator="containsText" text="ST">
      <formula>NOT(ISERROR(SEARCH("ST",AG10)))</formula>
    </cfRule>
    <cfRule type="containsText" dxfId="24689" priority="1980" operator="containsText" text="RW">
      <formula>NOT(ISERROR(SEARCH("RW",AG10)))</formula>
    </cfRule>
    <cfRule type="containsText" dxfId="24688" priority="1981" operator="containsText" text="LW">
      <formula>NOT(ISERROR(SEARCH("LW",AG10)))</formula>
    </cfRule>
    <cfRule type="containsText" dxfId="24687" priority="1982" operator="containsText" text="LF">
      <formula>NOT(ISERROR(SEARCH("LF",AG10)))</formula>
    </cfRule>
    <cfRule type="containsText" dxfId="24686" priority="1983" operator="containsText" text="CF">
      <formula>NOT(ISERROR(SEARCH("CF",AG10)))</formula>
    </cfRule>
    <cfRule type="containsText" dxfId="24685" priority="1984" operator="containsText" text="CF">
      <formula>NOT(ISERROR(SEARCH("CF",AG10)))</formula>
    </cfRule>
    <cfRule type="containsText" dxfId="24684" priority="1985" operator="containsText" text="CAM">
      <formula>NOT(ISERROR(SEARCH("CAM",AG10)))</formula>
    </cfRule>
    <cfRule type="containsText" dxfId="24683" priority="1986" operator="containsText" text="LM">
      <formula>NOT(ISERROR(SEARCH("LM",AG10)))</formula>
    </cfRule>
    <cfRule type="containsText" dxfId="24682" priority="1987" operator="containsText" text="CM">
      <formula>NOT(ISERROR(SEARCH("CM",AG10)))</formula>
    </cfRule>
    <cfRule type="containsText" dxfId="24681" priority="1988" operator="containsText" text="RM">
      <formula>NOT(ISERROR(SEARCH("RM",AG10)))</formula>
    </cfRule>
    <cfRule type="containsText" dxfId="24680" priority="1989" operator="containsText" text="CDM">
      <formula>NOT(ISERROR(SEARCH("CDM",AG10)))</formula>
    </cfRule>
    <cfRule type="containsText" dxfId="24679" priority="1990" operator="containsText" text="LWB">
      <formula>NOT(ISERROR(SEARCH("LWB",AG10)))</formula>
    </cfRule>
    <cfRule type="containsText" dxfId="24678" priority="1991" operator="containsText" text="RWB">
      <formula>NOT(ISERROR(SEARCH("RWB",AG10)))</formula>
    </cfRule>
    <cfRule type="containsText" dxfId="24677" priority="1992" operator="containsText" text="RB">
      <formula>NOT(ISERROR(SEARCH("RB",AG10)))</formula>
    </cfRule>
    <cfRule type="containsText" dxfId="24676" priority="1993" operator="containsText" text="CB">
      <formula>NOT(ISERROR(SEARCH("CB",AG10)))</formula>
    </cfRule>
    <cfRule type="containsText" dxfId="24675" priority="1994" operator="containsText" text="LB">
      <formula>NOT(ISERROR(SEARCH("LB",AG10)))</formula>
    </cfRule>
    <cfRule type="containsText" dxfId="24674" priority="1995" operator="containsText" text="GK">
      <formula>NOT(ISERROR(SEARCH("GK",AG10)))</formula>
    </cfRule>
  </conditionalFormatting>
  <conditionalFormatting sqref="AG10">
    <cfRule type="containsText" dxfId="24673" priority="1962" operator="containsText" text="ST">
      <formula>NOT(ISERROR(SEARCH("ST",AG10)))</formula>
    </cfRule>
    <cfRule type="containsText" dxfId="24672" priority="1963" operator="containsText" text="RW">
      <formula>NOT(ISERROR(SEARCH("RW",AG10)))</formula>
    </cfRule>
    <cfRule type="containsText" dxfId="24671" priority="1964" operator="containsText" text="LW">
      <formula>NOT(ISERROR(SEARCH("LW",AG10)))</formula>
    </cfRule>
    <cfRule type="containsText" dxfId="24670" priority="1965" operator="containsText" text="LF">
      <formula>NOT(ISERROR(SEARCH("LF",AG10)))</formula>
    </cfRule>
    <cfRule type="containsText" dxfId="24669" priority="1966" operator="containsText" text="CF">
      <formula>NOT(ISERROR(SEARCH("CF",AG10)))</formula>
    </cfRule>
    <cfRule type="containsText" dxfId="24668" priority="1967" operator="containsText" text="CF">
      <formula>NOT(ISERROR(SEARCH("CF",AG10)))</formula>
    </cfRule>
    <cfRule type="containsText" dxfId="24667" priority="1968" operator="containsText" text="CAM">
      <formula>NOT(ISERROR(SEARCH("CAM",AG10)))</formula>
    </cfRule>
    <cfRule type="containsText" dxfId="24666" priority="1969" operator="containsText" text="LM">
      <formula>NOT(ISERROR(SEARCH("LM",AG10)))</formula>
    </cfRule>
    <cfRule type="containsText" dxfId="24665" priority="1970" operator="containsText" text="CM">
      <formula>NOT(ISERROR(SEARCH("CM",AG10)))</formula>
    </cfRule>
    <cfRule type="containsText" dxfId="24664" priority="1971" operator="containsText" text="RM">
      <formula>NOT(ISERROR(SEARCH("RM",AG10)))</formula>
    </cfRule>
    <cfRule type="containsText" dxfId="24663" priority="1972" operator="containsText" text="CDM">
      <formula>NOT(ISERROR(SEARCH("CDM",AG10)))</formula>
    </cfRule>
    <cfRule type="containsText" dxfId="24662" priority="1973" operator="containsText" text="LWB">
      <formula>NOT(ISERROR(SEARCH("LWB",AG10)))</formula>
    </cfRule>
    <cfRule type="containsText" dxfId="24661" priority="1974" operator="containsText" text="RWB">
      <formula>NOT(ISERROR(SEARCH("RWB",AG10)))</formula>
    </cfRule>
    <cfRule type="containsText" dxfId="24660" priority="1975" operator="containsText" text="RB">
      <formula>NOT(ISERROR(SEARCH("RB",AG10)))</formula>
    </cfRule>
    <cfRule type="containsText" dxfId="24659" priority="1976" operator="containsText" text="CB">
      <formula>NOT(ISERROR(SEARCH("CB",AG10)))</formula>
    </cfRule>
    <cfRule type="containsText" dxfId="24658" priority="1977" operator="containsText" text="LB">
      <formula>NOT(ISERROR(SEARCH("LB",AG10)))</formula>
    </cfRule>
    <cfRule type="containsText" dxfId="24657" priority="1978" operator="containsText" text="GK">
      <formula>NOT(ISERROR(SEARCH("GK",AG10)))</formula>
    </cfRule>
  </conditionalFormatting>
  <conditionalFormatting sqref="AF11">
    <cfRule type="containsText" dxfId="24656" priority="1946" operator="containsText" text="RW">
      <formula>NOT(ISERROR(SEARCH("RW",AF11)))</formula>
    </cfRule>
    <cfRule type="containsText" dxfId="24655" priority="1947" operator="containsText" text="LW">
      <formula>NOT(ISERROR(SEARCH("LW",AF11)))</formula>
    </cfRule>
    <cfRule type="containsText" dxfId="24654" priority="1948" operator="containsText" text="LF">
      <formula>NOT(ISERROR(SEARCH("LF",AF11)))</formula>
    </cfRule>
    <cfRule type="containsText" dxfId="24653" priority="1949" operator="containsText" text="CF">
      <formula>NOT(ISERROR(SEARCH("CF",AF11)))</formula>
    </cfRule>
    <cfRule type="containsText" dxfId="24652" priority="1950" operator="containsText" text="CF">
      <formula>NOT(ISERROR(SEARCH("CF",AF11)))</formula>
    </cfRule>
    <cfRule type="containsText" dxfId="24651" priority="1951" operator="containsText" text="CAM">
      <formula>NOT(ISERROR(SEARCH("CAM",AF11)))</formula>
    </cfRule>
    <cfRule type="containsText" dxfId="24650" priority="1952" operator="containsText" text="LM">
      <formula>NOT(ISERROR(SEARCH("LM",AF11)))</formula>
    </cfRule>
    <cfRule type="containsText" dxfId="24649" priority="1953" operator="containsText" text="CM">
      <formula>NOT(ISERROR(SEARCH("CM",AF11)))</formula>
    </cfRule>
    <cfRule type="containsText" dxfId="24648" priority="1954" operator="containsText" text="RM">
      <formula>NOT(ISERROR(SEARCH("RM",AF11)))</formula>
    </cfRule>
    <cfRule type="containsText" dxfId="24647" priority="1955" operator="containsText" text="CDM">
      <formula>NOT(ISERROR(SEARCH("CDM",AF11)))</formula>
    </cfRule>
    <cfRule type="containsText" dxfId="24646" priority="1956" operator="containsText" text="LWB">
      <formula>NOT(ISERROR(SEARCH("LWB",AF11)))</formula>
    </cfRule>
    <cfRule type="containsText" dxfId="24645" priority="1957" operator="containsText" text="RWB">
      <formula>NOT(ISERROR(SEARCH("RWB",AF11)))</formula>
    </cfRule>
    <cfRule type="containsText" dxfId="24644" priority="1958" operator="containsText" text="RB">
      <formula>NOT(ISERROR(SEARCH("RB",AF11)))</formula>
    </cfRule>
    <cfRule type="containsText" dxfId="24643" priority="1959" operator="containsText" text="CB">
      <formula>NOT(ISERROR(SEARCH("CB",AF11)))</formula>
    </cfRule>
    <cfRule type="containsText" dxfId="24642" priority="1960" operator="containsText" text="LB">
      <formula>NOT(ISERROR(SEARCH("LB",AF11)))</formula>
    </cfRule>
    <cfRule type="containsText" dxfId="24641" priority="1961" operator="containsText" text="GK">
      <formula>NOT(ISERROR(SEARCH("GK",AF11)))</formula>
    </cfRule>
  </conditionalFormatting>
  <conditionalFormatting sqref="AG11">
    <cfRule type="containsText" dxfId="24640" priority="1929" operator="containsText" text="ST">
      <formula>NOT(ISERROR(SEARCH("ST",AG11)))</formula>
    </cfRule>
    <cfRule type="containsText" dxfId="24639" priority="1930" operator="containsText" text="RW">
      <formula>NOT(ISERROR(SEARCH("RW",AG11)))</formula>
    </cfRule>
    <cfRule type="containsText" dxfId="24638" priority="1931" operator="containsText" text="LW">
      <formula>NOT(ISERROR(SEARCH("LW",AG11)))</formula>
    </cfRule>
    <cfRule type="containsText" dxfId="24637" priority="1932" operator="containsText" text="LF">
      <formula>NOT(ISERROR(SEARCH("LF",AG11)))</formula>
    </cfRule>
    <cfRule type="containsText" dxfId="24636" priority="1933" operator="containsText" text="CF">
      <formula>NOT(ISERROR(SEARCH("CF",AG11)))</formula>
    </cfRule>
    <cfRule type="containsText" dxfId="24635" priority="1934" operator="containsText" text="CF">
      <formula>NOT(ISERROR(SEARCH("CF",AG11)))</formula>
    </cfRule>
    <cfRule type="containsText" dxfId="24634" priority="1935" operator="containsText" text="CAM">
      <formula>NOT(ISERROR(SEARCH("CAM",AG11)))</formula>
    </cfRule>
    <cfRule type="containsText" dxfId="24633" priority="1936" operator="containsText" text="LM">
      <formula>NOT(ISERROR(SEARCH("LM",AG11)))</formula>
    </cfRule>
    <cfRule type="containsText" dxfId="24632" priority="1937" operator="containsText" text="CM">
      <formula>NOT(ISERROR(SEARCH("CM",AG11)))</formula>
    </cfRule>
    <cfRule type="containsText" dxfId="24631" priority="1938" operator="containsText" text="RM">
      <formula>NOT(ISERROR(SEARCH("RM",AG11)))</formula>
    </cfRule>
    <cfRule type="containsText" dxfId="24630" priority="1939" operator="containsText" text="CDM">
      <formula>NOT(ISERROR(SEARCH("CDM",AG11)))</formula>
    </cfRule>
    <cfRule type="containsText" dxfId="24629" priority="1940" operator="containsText" text="LWB">
      <formula>NOT(ISERROR(SEARCH("LWB",AG11)))</formula>
    </cfRule>
    <cfRule type="containsText" dxfId="24628" priority="1941" operator="containsText" text="RWB">
      <formula>NOT(ISERROR(SEARCH("RWB",AG11)))</formula>
    </cfRule>
    <cfRule type="containsText" dxfId="24627" priority="1942" operator="containsText" text="RB">
      <formula>NOT(ISERROR(SEARCH("RB",AG11)))</formula>
    </cfRule>
    <cfRule type="containsText" dxfId="24626" priority="1943" operator="containsText" text="CB">
      <formula>NOT(ISERROR(SEARCH("CB",AG11)))</formula>
    </cfRule>
    <cfRule type="containsText" dxfId="24625" priority="1944" operator="containsText" text="LB">
      <formula>NOT(ISERROR(SEARCH("LB",AG11)))</formula>
    </cfRule>
    <cfRule type="containsText" dxfId="24624" priority="1945" operator="containsText" text="GK">
      <formula>NOT(ISERROR(SEARCH("GK",AG11)))</formula>
    </cfRule>
  </conditionalFormatting>
  <conditionalFormatting sqref="AG12:AG15">
    <cfRule type="containsText" dxfId="24623" priority="1912" operator="containsText" text="ST">
      <formula>NOT(ISERROR(SEARCH("ST",AG12)))</formula>
    </cfRule>
    <cfRule type="containsText" dxfId="24622" priority="1913" operator="containsText" text="RW">
      <formula>NOT(ISERROR(SEARCH("RW",AG12)))</formula>
    </cfRule>
    <cfRule type="containsText" dxfId="24621" priority="1914" operator="containsText" text="LW">
      <formula>NOT(ISERROR(SEARCH("LW",AG12)))</formula>
    </cfRule>
    <cfRule type="containsText" dxfId="24620" priority="1915" operator="containsText" text="LF">
      <formula>NOT(ISERROR(SEARCH("LF",AG12)))</formula>
    </cfRule>
    <cfRule type="containsText" dxfId="24619" priority="1916" operator="containsText" text="CF">
      <formula>NOT(ISERROR(SEARCH("CF",AG12)))</formula>
    </cfRule>
    <cfRule type="containsText" dxfId="24618" priority="1917" operator="containsText" text="CF">
      <formula>NOT(ISERROR(SEARCH("CF",AG12)))</formula>
    </cfRule>
    <cfRule type="containsText" dxfId="24617" priority="1918" operator="containsText" text="CAM">
      <formula>NOT(ISERROR(SEARCH("CAM",AG12)))</formula>
    </cfRule>
    <cfRule type="containsText" dxfId="24616" priority="1919" operator="containsText" text="LM">
      <formula>NOT(ISERROR(SEARCH("LM",AG12)))</formula>
    </cfRule>
    <cfRule type="containsText" dxfId="24615" priority="1920" operator="containsText" text="CM">
      <formula>NOT(ISERROR(SEARCH("CM",AG12)))</formula>
    </cfRule>
    <cfRule type="containsText" dxfId="24614" priority="1921" operator="containsText" text="RM">
      <formula>NOT(ISERROR(SEARCH("RM",AG12)))</formula>
    </cfRule>
    <cfRule type="containsText" dxfId="24613" priority="1922" operator="containsText" text="CDM">
      <formula>NOT(ISERROR(SEARCH("CDM",AG12)))</formula>
    </cfRule>
    <cfRule type="containsText" dxfId="24612" priority="1923" operator="containsText" text="LWB">
      <formula>NOT(ISERROR(SEARCH("LWB",AG12)))</formula>
    </cfRule>
    <cfRule type="containsText" dxfId="24611" priority="1924" operator="containsText" text="RWB">
      <formula>NOT(ISERROR(SEARCH("RWB",AG12)))</formula>
    </cfRule>
    <cfRule type="containsText" dxfId="24610" priority="1925" operator="containsText" text="RB">
      <formula>NOT(ISERROR(SEARCH("RB",AG12)))</formula>
    </cfRule>
    <cfRule type="containsText" dxfId="24609" priority="1926" operator="containsText" text="CB">
      <formula>NOT(ISERROR(SEARCH("CB",AG12)))</formula>
    </cfRule>
    <cfRule type="containsText" dxfId="24608" priority="1927" operator="containsText" text="LB">
      <formula>NOT(ISERROR(SEARCH("LB",AG12)))</formula>
    </cfRule>
    <cfRule type="containsText" dxfId="24607" priority="1928" operator="containsText" text="GK">
      <formula>NOT(ISERROR(SEARCH("GK",AG12)))</formula>
    </cfRule>
  </conditionalFormatting>
  <conditionalFormatting sqref="AG12">
    <cfRule type="containsText" dxfId="24606" priority="1895" operator="containsText" text="ST">
      <formula>NOT(ISERROR(SEARCH("ST",AG12)))</formula>
    </cfRule>
    <cfRule type="containsText" dxfId="24605" priority="1896" operator="containsText" text="RW">
      <formula>NOT(ISERROR(SEARCH("RW",AG12)))</formula>
    </cfRule>
    <cfRule type="containsText" dxfId="24604" priority="1897" operator="containsText" text="LW">
      <formula>NOT(ISERROR(SEARCH("LW",AG12)))</formula>
    </cfRule>
    <cfRule type="containsText" dxfId="24603" priority="1898" operator="containsText" text="LF">
      <formula>NOT(ISERROR(SEARCH("LF",AG12)))</formula>
    </cfRule>
    <cfRule type="containsText" dxfId="24602" priority="1899" operator="containsText" text="CF">
      <formula>NOT(ISERROR(SEARCH("CF",AG12)))</formula>
    </cfRule>
    <cfRule type="containsText" dxfId="24601" priority="1900" operator="containsText" text="CF">
      <formula>NOT(ISERROR(SEARCH("CF",AG12)))</formula>
    </cfRule>
    <cfRule type="containsText" dxfId="24600" priority="1901" operator="containsText" text="CAM">
      <formula>NOT(ISERROR(SEARCH("CAM",AG12)))</formula>
    </cfRule>
    <cfRule type="containsText" dxfId="24599" priority="1902" operator="containsText" text="LM">
      <formula>NOT(ISERROR(SEARCH("LM",AG12)))</formula>
    </cfRule>
    <cfRule type="containsText" dxfId="24598" priority="1903" operator="containsText" text="CM">
      <formula>NOT(ISERROR(SEARCH("CM",AG12)))</formula>
    </cfRule>
    <cfRule type="containsText" dxfId="24597" priority="1904" operator="containsText" text="RM">
      <formula>NOT(ISERROR(SEARCH("RM",AG12)))</formula>
    </cfRule>
    <cfRule type="containsText" dxfId="24596" priority="1905" operator="containsText" text="CDM">
      <formula>NOT(ISERROR(SEARCH("CDM",AG12)))</formula>
    </cfRule>
    <cfRule type="containsText" dxfId="24595" priority="1906" operator="containsText" text="LWB">
      <formula>NOT(ISERROR(SEARCH("LWB",AG12)))</formula>
    </cfRule>
    <cfRule type="containsText" dxfId="24594" priority="1907" operator="containsText" text="RWB">
      <formula>NOT(ISERROR(SEARCH("RWB",AG12)))</formula>
    </cfRule>
    <cfRule type="containsText" dxfId="24593" priority="1908" operator="containsText" text="RB">
      <formula>NOT(ISERROR(SEARCH("RB",AG12)))</formula>
    </cfRule>
    <cfRule type="containsText" dxfId="24592" priority="1909" operator="containsText" text="CB">
      <formula>NOT(ISERROR(SEARCH("CB",AG12)))</formula>
    </cfRule>
    <cfRule type="containsText" dxfId="24591" priority="1910" operator="containsText" text="LB">
      <formula>NOT(ISERROR(SEARCH("LB",AG12)))</formula>
    </cfRule>
    <cfRule type="containsText" dxfId="24590" priority="1911" operator="containsText" text="GK">
      <formula>NOT(ISERROR(SEARCH("GK",AG12)))</formula>
    </cfRule>
  </conditionalFormatting>
  <conditionalFormatting sqref="AG15">
    <cfRule type="containsText" dxfId="24589" priority="1878" operator="containsText" text="ST">
      <formula>NOT(ISERROR(SEARCH("ST",AG15)))</formula>
    </cfRule>
    <cfRule type="containsText" dxfId="24588" priority="1879" operator="containsText" text="RW">
      <formula>NOT(ISERROR(SEARCH("RW",AG15)))</formula>
    </cfRule>
    <cfRule type="containsText" dxfId="24587" priority="1880" operator="containsText" text="LW">
      <formula>NOT(ISERROR(SEARCH("LW",AG15)))</formula>
    </cfRule>
    <cfRule type="containsText" dxfId="24586" priority="1881" operator="containsText" text="LF">
      <formula>NOT(ISERROR(SEARCH("LF",AG15)))</formula>
    </cfRule>
    <cfRule type="containsText" dxfId="24585" priority="1882" operator="containsText" text="CF">
      <formula>NOT(ISERROR(SEARCH("CF",AG15)))</formula>
    </cfRule>
    <cfRule type="containsText" dxfId="24584" priority="1883" operator="containsText" text="CF">
      <formula>NOT(ISERROR(SEARCH("CF",AG15)))</formula>
    </cfRule>
    <cfRule type="containsText" dxfId="24583" priority="1884" operator="containsText" text="CAM">
      <formula>NOT(ISERROR(SEARCH("CAM",AG15)))</formula>
    </cfRule>
    <cfRule type="containsText" dxfId="24582" priority="1885" operator="containsText" text="LM">
      <formula>NOT(ISERROR(SEARCH("LM",AG15)))</formula>
    </cfRule>
    <cfRule type="containsText" dxfId="24581" priority="1886" operator="containsText" text="CM">
      <formula>NOT(ISERROR(SEARCH("CM",AG15)))</formula>
    </cfRule>
    <cfRule type="containsText" dxfId="24580" priority="1887" operator="containsText" text="RM">
      <formula>NOT(ISERROR(SEARCH("RM",AG15)))</formula>
    </cfRule>
    <cfRule type="containsText" dxfId="24579" priority="1888" operator="containsText" text="CDM">
      <formula>NOT(ISERROR(SEARCH("CDM",AG15)))</formula>
    </cfRule>
    <cfRule type="containsText" dxfId="24578" priority="1889" operator="containsText" text="LWB">
      <formula>NOT(ISERROR(SEARCH("LWB",AG15)))</formula>
    </cfRule>
    <cfRule type="containsText" dxfId="24577" priority="1890" operator="containsText" text="RWB">
      <formula>NOT(ISERROR(SEARCH("RWB",AG15)))</formula>
    </cfRule>
    <cfRule type="containsText" dxfId="24576" priority="1891" operator="containsText" text="RB">
      <formula>NOT(ISERROR(SEARCH("RB",AG15)))</formula>
    </cfRule>
    <cfRule type="containsText" dxfId="24575" priority="1892" operator="containsText" text="CB">
      <formula>NOT(ISERROR(SEARCH("CB",AG15)))</formula>
    </cfRule>
    <cfRule type="containsText" dxfId="24574" priority="1893" operator="containsText" text="LB">
      <formula>NOT(ISERROR(SEARCH("LB",AG15)))</formula>
    </cfRule>
    <cfRule type="containsText" dxfId="24573" priority="1894" operator="containsText" text="GK">
      <formula>NOT(ISERROR(SEARCH("GK",AG15)))</formula>
    </cfRule>
  </conditionalFormatting>
  <conditionalFormatting sqref="AG16">
    <cfRule type="containsText" dxfId="24572" priority="1861" operator="containsText" text="ST">
      <formula>NOT(ISERROR(SEARCH("ST",AG16)))</formula>
    </cfRule>
    <cfRule type="containsText" dxfId="24571" priority="1862" operator="containsText" text="RW">
      <formula>NOT(ISERROR(SEARCH("RW",AG16)))</formula>
    </cfRule>
    <cfRule type="containsText" dxfId="24570" priority="1863" operator="containsText" text="LW">
      <formula>NOT(ISERROR(SEARCH("LW",AG16)))</formula>
    </cfRule>
    <cfRule type="containsText" dxfId="24569" priority="1864" operator="containsText" text="LF">
      <formula>NOT(ISERROR(SEARCH("LF",AG16)))</formula>
    </cfRule>
    <cfRule type="containsText" dxfId="24568" priority="1865" operator="containsText" text="CF">
      <formula>NOT(ISERROR(SEARCH("CF",AG16)))</formula>
    </cfRule>
    <cfRule type="containsText" dxfId="24567" priority="1866" operator="containsText" text="CF">
      <formula>NOT(ISERROR(SEARCH("CF",AG16)))</formula>
    </cfRule>
    <cfRule type="containsText" dxfId="24566" priority="1867" operator="containsText" text="CAM">
      <formula>NOT(ISERROR(SEARCH("CAM",AG16)))</formula>
    </cfRule>
    <cfRule type="containsText" dxfId="24565" priority="1868" operator="containsText" text="LM">
      <formula>NOT(ISERROR(SEARCH("LM",AG16)))</formula>
    </cfRule>
    <cfRule type="containsText" dxfId="24564" priority="1869" operator="containsText" text="CM">
      <formula>NOT(ISERROR(SEARCH("CM",AG16)))</formula>
    </cfRule>
    <cfRule type="containsText" dxfId="24563" priority="1870" operator="containsText" text="RM">
      <formula>NOT(ISERROR(SEARCH("RM",AG16)))</formula>
    </cfRule>
    <cfRule type="containsText" dxfId="24562" priority="1871" operator="containsText" text="CDM">
      <formula>NOT(ISERROR(SEARCH("CDM",AG16)))</formula>
    </cfRule>
    <cfRule type="containsText" dxfId="24561" priority="1872" operator="containsText" text="LWB">
      <formula>NOT(ISERROR(SEARCH("LWB",AG16)))</formula>
    </cfRule>
    <cfRule type="containsText" dxfId="24560" priority="1873" operator="containsText" text="RWB">
      <formula>NOT(ISERROR(SEARCH("RWB",AG16)))</formula>
    </cfRule>
    <cfRule type="containsText" dxfId="24559" priority="1874" operator="containsText" text="RB">
      <formula>NOT(ISERROR(SEARCH("RB",AG16)))</formula>
    </cfRule>
    <cfRule type="containsText" dxfId="24558" priority="1875" operator="containsText" text="CB">
      <formula>NOT(ISERROR(SEARCH("CB",AG16)))</formula>
    </cfRule>
    <cfRule type="containsText" dxfId="24557" priority="1876" operator="containsText" text="LB">
      <formula>NOT(ISERROR(SEARCH("LB",AG16)))</formula>
    </cfRule>
    <cfRule type="containsText" dxfId="24556" priority="1877" operator="containsText" text="GK">
      <formula>NOT(ISERROR(SEARCH("GK",AG16)))</formula>
    </cfRule>
  </conditionalFormatting>
  <conditionalFormatting sqref="AG12">
    <cfRule type="containsText" dxfId="24555" priority="1844" operator="containsText" text="ST">
      <formula>NOT(ISERROR(SEARCH("ST",AG12)))</formula>
    </cfRule>
    <cfRule type="containsText" dxfId="24554" priority="1845" operator="containsText" text="RW">
      <formula>NOT(ISERROR(SEARCH("RW",AG12)))</formula>
    </cfRule>
    <cfRule type="containsText" dxfId="24553" priority="1846" operator="containsText" text="LW">
      <formula>NOT(ISERROR(SEARCH("LW",AG12)))</formula>
    </cfRule>
    <cfRule type="containsText" dxfId="24552" priority="1847" operator="containsText" text="LF">
      <formula>NOT(ISERROR(SEARCH("LF",AG12)))</formula>
    </cfRule>
    <cfRule type="containsText" dxfId="24551" priority="1848" operator="containsText" text="CF">
      <formula>NOT(ISERROR(SEARCH("CF",AG12)))</formula>
    </cfRule>
    <cfRule type="containsText" dxfId="24550" priority="1849" operator="containsText" text="CF">
      <formula>NOT(ISERROR(SEARCH("CF",AG12)))</formula>
    </cfRule>
    <cfRule type="containsText" dxfId="24549" priority="1850" operator="containsText" text="CAM">
      <formula>NOT(ISERROR(SEARCH("CAM",AG12)))</formula>
    </cfRule>
    <cfRule type="containsText" dxfId="24548" priority="1851" operator="containsText" text="LM">
      <formula>NOT(ISERROR(SEARCH("LM",AG12)))</formula>
    </cfRule>
    <cfRule type="containsText" dxfId="24547" priority="1852" operator="containsText" text="CM">
      <formula>NOT(ISERROR(SEARCH("CM",AG12)))</formula>
    </cfRule>
    <cfRule type="containsText" dxfId="24546" priority="1853" operator="containsText" text="RM">
      <formula>NOT(ISERROR(SEARCH("RM",AG12)))</formula>
    </cfRule>
    <cfRule type="containsText" dxfId="24545" priority="1854" operator="containsText" text="CDM">
      <formula>NOT(ISERROR(SEARCH("CDM",AG12)))</formula>
    </cfRule>
    <cfRule type="containsText" dxfId="24544" priority="1855" operator="containsText" text="LWB">
      <formula>NOT(ISERROR(SEARCH("LWB",AG12)))</formula>
    </cfRule>
    <cfRule type="containsText" dxfId="24543" priority="1856" operator="containsText" text="RWB">
      <formula>NOT(ISERROR(SEARCH("RWB",AG12)))</formula>
    </cfRule>
    <cfRule type="containsText" dxfId="24542" priority="1857" operator="containsText" text="RB">
      <formula>NOT(ISERROR(SEARCH("RB",AG12)))</formula>
    </cfRule>
    <cfRule type="containsText" dxfId="24541" priority="1858" operator="containsText" text="CB">
      <formula>NOT(ISERROR(SEARCH("CB",AG12)))</formula>
    </cfRule>
    <cfRule type="containsText" dxfId="24540" priority="1859" operator="containsText" text="LB">
      <formula>NOT(ISERROR(SEARCH("LB",AG12)))</formula>
    </cfRule>
    <cfRule type="containsText" dxfId="24539" priority="1860" operator="containsText" text="GK">
      <formula>NOT(ISERROR(SEARCH("GK",AG12)))</formula>
    </cfRule>
  </conditionalFormatting>
  <conditionalFormatting sqref="AG12">
    <cfRule type="containsText" dxfId="24538" priority="1827" operator="containsText" text="ST">
      <formula>NOT(ISERROR(SEARCH("ST",AG12)))</formula>
    </cfRule>
    <cfRule type="containsText" dxfId="24537" priority="1828" operator="containsText" text="RW">
      <formula>NOT(ISERROR(SEARCH("RW",AG12)))</formula>
    </cfRule>
    <cfRule type="containsText" dxfId="24536" priority="1829" operator="containsText" text="LW">
      <formula>NOT(ISERROR(SEARCH("LW",AG12)))</formula>
    </cfRule>
    <cfRule type="containsText" dxfId="24535" priority="1830" operator="containsText" text="LF">
      <formula>NOT(ISERROR(SEARCH("LF",AG12)))</formula>
    </cfRule>
    <cfRule type="containsText" dxfId="24534" priority="1831" operator="containsText" text="CF">
      <formula>NOT(ISERROR(SEARCH("CF",AG12)))</formula>
    </cfRule>
    <cfRule type="containsText" dxfId="24533" priority="1832" operator="containsText" text="CF">
      <formula>NOT(ISERROR(SEARCH("CF",AG12)))</formula>
    </cfRule>
    <cfRule type="containsText" dxfId="24532" priority="1833" operator="containsText" text="CAM">
      <formula>NOT(ISERROR(SEARCH("CAM",AG12)))</formula>
    </cfRule>
    <cfRule type="containsText" dxfId="24531" priority="1834" operator="containsText" text="LM">
      <formula>NOT(ISERROR(SEARCH("LM",AG12)))</formula>
    </cfRule>
    <cfRule type="containsText" dxfId="24530" priority="1835" operator="containsText" text="CM">
      <formula>NOT(ISERROR(SEARCH("CM",AG12)))</formula>
    </cfRule>
    <cfRule type="containsText" dxfId="24529" priority="1836" operator="containsText" text="RM">
      <formula>NOT(ISERROR(SEARCH("RM",AG12)))</formula>
    </cfRule>
    <cfRule type="containsText" dxfId="24528" priority="1837" operator="containsText" text="CDM">
      <formula>NOT(ISERROR(SEARCH("CDM",AG12)))</formula>
    </cfRule>
    <cfRule type="containsText" dxfId="24527" priority="1838" operator="containsText" text="LWB">
      <formula>NOT(ISERROR(SEARCH("LWB",AG12)))</formula>
    </cfRule>
    <cfRule type="containsText" dxfId="24526" priority="1839" operator="containsText" text="RWB">
      <formula>NOT(ISERROR(SEARCH("RWB",AG12)))</formula>
    </cfRule>
    <cfRule type="containsText" dxfId="24525" priority="1840" operator="containsText" text="RB">
      <formula>NOT(ISERROR(SEARCH("RB",AG12)))</formula>
    </cfRule>
    <cfRule type="containsText" dxfId="24524" priority="1841" operator="containsText" text="CB">
      <formula>NOT(ISERROR(SEARCH("CB",AG12)))</formula>
    </cfRule>
    <cfRule type="containsText" dxfId="24523" priority="1842" operator="containsText" text="LB">
      <formula>NOT(ISERROR(SEARCH("LB",AG12)))</formula>
    </cfRule>
    <cfRule type="containsText" dxfId="24522" priority="1843" operator="containsText" text="GK">
      <formula>NOT(ISERROR(SEARCH("GK",AG12)))</formula>
    </cfRule>
  </conditionalFormatting>
  <conditionalFormatting sqref="AG13">
    <cfRule type="containsText" dxfId="24521" priority="1810" operator="containsText" text="ST">
      <formula>NOT(ISERROR(SEARCH("ST",AG13)))</formula>
    </cfRule>
    <cfRule type="containsText" dxfId="24520" priority="1811" operator="containsText" text="RW">
      <formula>NOT(ISERROR(SEARCH("RW",AG13)))</formula>
    </cfRule>
    <cfRule type="containsText" dxfId="24519" priority="1812" operator="containsText" text="LW">
      <formula>NOT(ISERROR(SEARCH("LW",AG13)))</formula>
    </cfRule>
    <cfRule type="containsText" dxfId="24518" priority="1813" operator="containsText" text="LF">
      <formula>NOT(ISERROR(SEARCH("LF",AG13)))</formula>
    </cfRule>
    <cfRule type="containsText" dxfId="24517" priority="1814" operator="containsText" text="CF">
      <formula>NOT(ISERROR(SEARCH("CF",AG13)))</formula>
    </cfRule>
    <cfRule type="containsText" dxfId="24516" priority="1815" operator="containsText" text="CF">
      <formula>NOT(ISERROR(SEARCH("CF",AG13)))</formula>
    </cfRule>
    <cfRule type="containsText" dxfId="24515" priority="1816" operator="containsText" text="CAM">
      <formula>NOT(ISERROR(SEARCH("CAM",AG13)))</formula>
    </cfRule>
    <cfRule type="containsText" dxfId="24514" priority="1817" operator="containsText" text="LM">
      <formula>NOT(ISERROR(SEARCH("LM",AG13)))</formula>
    </cfRule>
    <cfRule type="containsText" dxfId="24513" priority="1818" operator="containsText" text="CM">
      <formula>NOT(ISERROR(SEARCH("CM",AG13)))</formula>
    </cfRule>
    <cfRule type="containsText" dxfId="24512" priority="1819" operator="containsText" text="RM">
      <formula>NOT(ISERROR(SEARCH("RM",AG13)))</formula>
    </cfRule>
    <cfRule type="containsText" dxfId="24511" priority="1820" operator="containsText" text="CDM">
      <formula>NOT(ISERROR(SEARCH("CDM",AG13)))</formula>
    </cfRule>
    <cfRule type="containsText" dxfId="24510" priority="1821" operator="containsText" text="LWB">
      <formula>NOT(ISERROR(SEARCH("LWB",AG13)))</formula>
    </cfRule>
    <cfRule type="containsText" dxfId="24509" priority="1822" operator="containsText" text="RWB">
      <formula>NOT(ISERROR(SEARCH("RWB",AG13)))</formula>
    </cfRule>
    <cfRule type="containsText" dxfId="24508" priority="1823" operator="containsText" text="RB">
      <formula>NOT(ISERROR(SEARCH("RB",AG13)))</formula>
    </cfRule>
    <cfRule type="containsText" dxfId="24507" priority="1824" operator="containsText" text="CB">
      <formula>NOT(ISERROR(SEARCH("CB",AG13)))</formula>
    </cfRule>
    <cfRule type="containsText" dxfId="24506" priority="1825" operator="containsText" text="LB">
      <formula>NOT(ISERROR(SEARCH("LB",AG13)))</formula>
    </cfRule>
    <cfRule type="containsText" dxfId="24505" priority="1826" operator="containsText" text="GK">
      <formula>NOT(ISERROR(SEARCH("GK",AG13)))</formula>
    </cfRule>
  </conditionalFormatting>
  <conditionalFormatting sqref="AG16">
    <cfRule type="containsText" dxfId="24504" priority="1793" operator="containsText" text="ST">
      <formula>NOT(ISERROR(SEARCH("ST",AG16)))</formula>
    </cfRule>
    <cfRule type="containsText" dxfId="24503" priority="1794" operator="containsText" text="RW">
      <formula>NOT(ISERROR(SEARCH("RW",AG16)))</formula>
    </cfRule>
    <cfRule type="containsText" dxfId="24502" priority="1795" operator="containsText" text="LW">
      <formula>NOT(ISERROR(SEARCH("LW",AG16)))</formula>
    </cfRule>
    <cfRule type="containsText" dxfId="24501" priority="1796" operator="containsText" text="LF">
      <formula>NOT(ISERROR(SEARCH("LF",AG16)))</formula>
    </cfRule>
    <cfRule type="containsText" dxfId="24500" priority="1797" operator="containsText" text="CF">
      <formula>NOT(ISERROR(SEARCH("CF",AG16)))</formula>
    </cfRule>
    <cfRule type="containsText" dxfId="24499" priority="1798" operator="containsText" text="CF">
      <formula>NOT(ISERROR(SEARCH("CF",AG16)))</formula>
    </cfRule>
    <cfRule type="containsText" dxfId="24498" priority="1799" operator="containsText" text="CAM">
      <formula>NOT(ISERROR(SEARCH("CAM",AG16)))</formula>
    </cfRule>
    <cfRule type="containsText" dxfId="24497" priority="1800" operator="containsText" text="LM">
      <formula>NOT(ISERROR(SEARCH("LM",AG16)))</formula>
    </cfRule>
    <cfRule type="containsText" dxfId="24496" priority="1801" operator="containsText" text="CM">
      <formula>NOT(ISERROR(SEARCH("CM",AG16)))</formula>
    </cfRule>
    <cfRule type="containsText" dxfId="24495" priority="1802" operator="containsText" text="RM">
      <formula>NOT(ISERROR(SEARCH("RM",AG16)))</formula>
    </cfRule>
    <cfRule type="containsText" dxfId="24494" priority="1803" operator="containsText" text="CDM">
      <formula>NOT(ISERROR(SEARCH("CDM",AG16)))</formula>
    </cfRule>
    <cfRule type="containsText" dxfId="24493" priority="1804" operator="containsText" text="LWB">
      <formula>NOT(ISERROR(SEARCH("LWB",AG16)))</formula>
    </cfRule>
    <cfRule type="containsText" dxfId="24492" priority="1805" operator="containsText" text="RWB">
      <formula>NOT(ISERROR(SEARCH("RWB",AG16)))</formula>
    </cfRule>
    <cfRule type="containsText" dxfId="24491" priority="1806" operator="containsText" text="RB">
      <formula>NOT(ISERROR(SEARCH("RB",AG16)))</formula>
    </cfRule>
    <cfRule type="containsText" dxfId="24490" priority="1807" operator="containsText" text="CB">
      <formula>NOT(ISERROR(SEARCH("CB",AG16)))</formula>
    </cfRule>
    <cfRule type="containsText" dxfId="24489" priority="1808" operator="containsText" text="LB">
      <formula>NOT(ISERROR(SEARCH("LB",AG16)))</formula>
    </cfRule>
    <cfRule type="containsText" dxfId="24488" priority="1809" operator="containsText" text="GK">
      <formula>NOT(ISERROR(SEARCH("GK",AG16)))</formula>
    </cfRule>
  </conditionalFormatting>
  <conditionalFormatting sqref="AG19">
    <cfRule type="containsText" dxfId="24487" priority="1776" operator="containsText" text="ST">
      <formula>NOT(ISERROR(SEARCH("ST",AG19)))</formula>
    </cfRule>
    <cfRule type="containsText" dxfId="24486" priority="1777" operator="containsText" text="RW">
      <formula>NOT(ISERROR(SEARCH("RW",AG19)))</formula>
    </cfRule>
    <cfRule type="containsText" dxfId="24485" priority="1778" operator="containsText" text="LW">
      <formula>NOT(ISERROR(SEARCH("LW",AG19)))</formula>
    </cfRule>
    <cfRule type="containsText" dxfId="24484" priority="1779" operator="containsText" text="LF">
      <formula>NOT(ISERROR(SEARCH("LF",AG19)))</formula>
    </cfRule>
    <cfRule type="containsText" dxfId="24483" priority="1780" operator="containsText" text="CF">
      <formula>NOT(ISERROR(SEARCH("CF",AG19)))</formula>
    </cfRule>
    <cfRule type="containsText" dxfId="24482" priority="1781" operator="containsText" text="CF">
      <formula>NOT(ISERROR(SEARCH("CF",AG19)))</formula>
    </cfRule>
    <cfRule type="containsText" dxfId="24481" priority="1782" operator="containsText" text="CAM">
      <formula>NOT(ISERROR(SEARCH("CAM",AG19)))</formula>
    </cfRule>
    <cfRule type="containsText" dxfId="24480" priority="1783" operator="containsText" text="LM">
      <formula>NOT(ISERROR(SEARCH("LM",AG19)))</formula>
    </cfRule>
    <cfRule type="containsText" dxfId="24479" priority="1784" operator="containsText" text="CM">
      <formula>NOT(ISERROR(SEARCH("CM",AG19)))</formula>
    </cfRule>
    <cfRule type="containsText" dxfId="24478" priority="1785" operator="containsText" text="RM">
      <formula>NOT(ISERROR(SEARCH("RM",AG19)))</formula>
    </cfRule>
    <cfRule type="containsText" dxfId="24477" priority="1786" operator="containsText" text="CDM">
      <formula>NOT(ISERROR(SEARCH("CDM",AG19)))</formula>
    </cfRule>
    <cfRule type="containsText" dxfId="24476" priority="1787" operator="containsText" text="LWB">
      <formula>NOT(ISERROR(SEARCH("LWB",AG19)))</formula>
    </cfRule>
    <cfRule type="containsText" dxfId="24475" priority="1788" operator="containsText" text="RWB">
      <formula>NOT(ISERROR(SEARCH("RWB",AG19)))</formula>
    </cfRule>
    <cfRule type="containsText" dxfId="24474" priority="1789" operator="containsText" text="RB">
      <formula>NOT(ISERROR(SEARCH("RB",AG19)))</formula>
    </cfRule>
    <cfRule type="containsText" dxfId="24473" priority="1790" operator="containsText" text="CB">
      <formula>NOT(ISERROR(SEARCH("CB",AG19)))</formula>
    </cfRule>
    <cfRule type="containsText" dxfId="24472" priority="1791" operator="containsText" text="LB">
      <formula>NOT(ISERROR(SEARCH("LB",AG19)))</formula>
    </cfRule>
    <cfRule type="containsText" dxfId="24471" priority="1792" operator="containsText" text="GK">
      <formula>NOT(ISERROR(SEARCH("GK",AG19)))</formula>
    </cfRule>
  </conditionalFormatting>
  <conditionalFormatting sqref="AG17:AG18">
    <cfRule type="containsText" dxfId="24470" priority="1759" operator="containsText" text="ST">
      <formula>NOT(ISERROR(SEARCH("ST",AG17)))</formula>
    </cfRule>
    <cfRule type="containsText" dxfId="24469" priority="1760" operator="containsText" text="RW">
      <formula>NOT(ISERROR(SEARCH("RW",AG17)))</formula>
    </cfRule>
    <cfRule type="containsText" dxfId="24468" priority="1761" operator="containsText" text="LW">
      <formula>NOT(ISERROR(SEARCH("LW",AG17)))</formula>
    </cfRule>
    <cfRule type="containsText" dxfId="24467" priority="1762" operator="containsText" text="LF">
      <formula>NOT(ISERROR(SEARCH("LF",AG17)))</formula>
    </cfRule>
    <cfRule type="containsText" dxfId="24466" priority="1763" operator="containsText" text="CF">
      <formula>NOT(ISERROR(SEARCH("CF",AG17)))</formula>
    </cfRule>
    <cfRule type="containsText" dxfId="24465" priority="1764" operator="containsText" text="CF">
      <formula>NOT(ISERROR(SEARCH("CF",AG17)))</formula>
    </cfRule>
    <cfRule type="containsText" dxfId="24464" priority="1765" operator="containsText" text="CAM">
      <formula>NOT(ISERROR(SEARCH("CAM",AG17)))</formula>
    </cfRule>
    <cfRule type="containsText" dxfId="24463" priority="1766" operator="containsText" text="LM">
      <formula>NOT(ISERROR(SEARCH("LM",AG17)))</formula>
    </cfRule>
    <cfRule type="containsText" dxfId="24462" priority="1767" operator="containsText" text="CM">
      <formula>NOT(ISERROR(SEARCH("CM",AG17)))</formula>
    </cfRule>
    <cfRule type="containsText" dxfId="24461" priority="1768" operator="containsText" text="RM">
      <formula>NOT(ISERROR(SEARCH("RM",AG17)))</formula>
    </cfRule>
    <cfRule type="containsText" dxfId="24460" priority="1769" operator="containsText" text="CDM">
      <formula>NOT(ISERROR(SEARCH("CDM",AG17)))</formula>
    </cfRule>
    <cfRule type="containsText" dxfId="24459" priority="1770" operator="containsText" text="LWB">
      <formula>NOT(ISERROR(SEARCH("LWB",AG17)))</formula>
    </cfRule>
    <cfRule type="containsText" dxfId="24458" priority="1771" operator="containsText" text="RWB">
      <formula>NOT(ISERROR(SEARCH("RWB",AG17)))</formula>
    </cfRule>
    <cfRule type="containsText" dxfId="24457" priority="1772" operator="containsText" text="RB">
      <formula>NOT(ISERROR(SEARCH("RB",AG17)))</formula>
    </cfRule>
    <cfRule type="containsText" dxfId="24456" priority="1773" operator="containsText" text="CB">
      <formula>NOT(ISERROR(SEARCH("CB",AG17)))</formula>
    </cfRule>
    <cfRule type="containsText" dxfId="24455" priority="1774" operator="containsText" text="LB">
      <formula>NOT(ISERROR(SEARCH("LB",AG17)))</formula>
    </cfRule>
    <cfRule type="containsText" dxfId="24454" priority="1775" operator="containsText" text="GK">
      <formula>NOT(ISERROR(SEARCH("GK",AG17)))</formula>
    </cfRule>
  </conditionalFormatting>
  <conditionalFormatting sqref="AG18">
    <cfRule type="containsText" dxfId="24453" priority="1742" operator="containsText" text="ST">
      <formula>NOT(ISERROR(SEARCH("ST",AG18)))</formula>
    </cfRule>
    <cfRule type="containsText" dxfId="24452" priority="1743" operator="containsText" text="RW">
      <formula>NOT(ISERROR(SEARCH("RW",AG18)))</formula>
    </cfRule>
    <cfRule type="containsText" dxfId="24451" priority="1744" operator="containsText" text="LW">
      <formula>NOT(ISERROR(SEARCH("LW",AG18)))</formula>
    </cfRule>
    <cfRule type="containsText" dxfId="24450" priority="1745" operator="containsText" text="LF">
      <formula>NOT(ISERROR(SEARCH("LF",AG18)))</formula>
    </cfRule>
    <cfRule type="containsText" dxfId="24449" priority="1746" operator="containsText" text="CF">
      <formula>NOT(ISERROR(SEARCH("CF",AG18)))</formula>
    </cfRule>
    <cfRule type="containsText" dxfId="24448" priority="1747" operator="containsText" text="CF">
      <formula>NOT(ISERROR(SEARCH("CF",AG18)))</formula>
    </cfRule>
    <cfRule type="containsText" dxfId="24447" priority="1748" operator="containsText" text="CAM">
      <formula>NOT(ISERROR(SEARCH("CAM",AG18)))</formula>
    </cfRule>
    <cfRule type="containsText" dxfId="24446" priority="1749" operator="containsText" text="LM">
      <formula>NOT(ISERROR(SEARCH("LM",AG18)))</formula>
    </cfRule>
    <cfRule type="containsText" dxfId="24445" priority="1750" operator="containsText" text="CM">
      <formula>NOT(ISERROR(SEARCH("CM",AG18)))</formula>
    </cfRule>
    <cfRule type="containsText" dxfId="24444" priority="1751" operator="containsText" text="RM">
      <formula>NOT(ISERROR(SEARCH("RM",AG18)))</formula>
    </cfRule>
    <cfRule type="containsText" dxfId="24443" priority="1752" operator="containsText" text="CDM">
      <formula>NOT(ISERROR(SEARCH("CDM",AG18)))</formula>
    </cfRule>
    <cfRule type="containsText" dxfId="24442" priority="1753" operator="containsText" text="LWB">
      <formula>NOT(ISERROR(SEARCH("LWB",AG18)))</formula>
    </cfRule>
    <cfRule type="containsText" dxfId="24441" priority="1754" operator="containsText" text="RWB">
      <formula>NOT(ISERROR(SEARCH("RWB",AG18)))</formula>
    </cfRule>
    <cfRule type="containsText" dxfId="24440" priority="1755" operator="containsText" text="RB">
      <formula>NOT(ISERROR(SEARCH("RB",AG18)))</formula>
    </cfRule>
    <cfRule type="containsText" dxfId="24439" priority="1756" operator="containsText" text="CB">
      <formula>NOT(ISERROR(SEARCH("CB",AG18)))</formula>
    </cfRule>
    <cfRule type="containsText" dxfId="24438" priority="1757" operator="containsText" text="LB">
      <formula>NOT(ISERROR(SEARCH("LB",AG18)))</formula>
    </cfRule>
    <cfRule type="containsText" dxfId="24437" priority="1758" operator="containsText" text="GK">
      <formula>NOT(ISERROR(SEARCH("GK",AG18)))</formula>
    </cfRule>
  </conditionalFormatting>
  <conditionalFormatting sqref="AG19">
    <cfRule type="containsText" dxfId="24436" priority="1725" operator="containsText" text="ST">
      <formula>NOT(ISERROR(SEARCH("ST",AG19)))</formula>
    </cfRule>
    <cfRule type="containsText" dxfId="24435" priority="1726" operator="containsText" text="RW">
      <formula>NOT(ISERROR(SEARCH("RW",AG19)))</formula>
    </cfRule>
    <cfRule type="containsText" dxfId="24434" priority="1727" operator="containsText" text="LW">
      <formula>NOT(ISERROR(SEARCH("LW",AG19)))</formula>
    </cfRule>
    <cfRule type="containsText" dxfId="24433" priority="1728" operator="containsText" text="LF">
      <formula>NOT(ISERROR(SEARCH("LF",AG19)))</formula>
    </cfRule>
    <cfRule type="containsText" dxfId="24432" priority="1729" operator="containsText" text="CF">
      <formula>NOT(ISERROR(SEARCH("CF",AG19)))</formula>
    </cfRule>
    <cfRule type="containsText" dxfId="24431" priority="1730" operator="containsText" text="CF">
      <formula>NOT(ISERROR(SEARCH("CF",AG19)))</formula>
    </cfRule>
    <cfRule type="containsText" dxfId="24430" priority="1731" operator="containsText" text="CAM">
      <formula>NOT(ISERROR(SEARCH("CAM",AG19)))</formula>
    </cfRule>
    <cfRule type="containsText" dxfId="24429" priority="1732" operator="containsText" text="LM">
      <formula>NOT(ISERROR(SEARCH("LM",AG19)))</formula>
    </cfRule>
    <cfRule type="containsText" dxfId="24428" priority="1733" operator="containsText" text="CM">
      <formula>NOT(ISERROR(SEARCH("CM",AG19)))</formula>
    </cfRule>
    <cfRule type="containsText" dxfId="24427" priority="1734" operator="containsText" text="RM">
      <formula>NOT(ISERROR(SEARCH("RM",AG19)))</formula>
    </cfRule>
    <cfRule type="containsText" dxfId="24426" priority="1735" operator="containsText" text="CDM">
      <formula>NOT(ISERROR(SEARCH("CDM",AG19)))</formula>
    </cfRule>
    <cfRule type="containsText" dxfId="24425" priority="1736" operator="containsText" text="LWB">
      <formula>NOT(ISERROR(SEARCH("LWB",AG19)))</formula>
    </cfRule>
    <cfRule type="containsText" dxfId="24424" priority="1737" operator="containsText" text="RWB">
      <formula>NOT(ISERROR(SEARCH("RWB",AG19)))</formula>
    </cfRule>
    <cfRule type="containsText" dxfId="24423" priority="1738" operator="containsText" text="RB">
      <formula>NOT(ISERROR(SEARCH("RB",AG19)))</formula>
    </cfRule>
    <cfRule type="containsText" dxfId="24422" priority="1739" operator="containsText" text="CB">
      <formula>NOT(ISERROR(SEARCH("CB",AG19)))</formula>
    </cfRule>
    <cfRule type="containsText" dxfId="24421" priority="1740" operator="containsText" text="LB">
      <formula>NOT(ISERROR(SEARCH("LB",AG19)))</formula>
    </cfRule>
    <cfRule type="containsText" dxfId="24420" priority="1741" operator="containsText" text="GK">
      <formula>NOT(ISERROR(SEARCH("GK",AG19)))</formula>
    </cfRule>
  </conditionalFormatting>
  <conditionalFormatting sqref="AF20">
    <cfRule type="containsText" dxfId="24419" priority="1709" operator="containsText" text="RW">
      <formula>NOT(ISERROR(SEARCH("RW",AF20)))</formula>
    </cfRule>
    <cfRule type="containsText" dxfId="24418" priority="1710" operator="containsText" text="LW">
      <formula>NOT(ISERROR(SEARCH("LW",AF20)))</formula>
    </cfRule>
    <cfRule type="containsText" dxfId="24417" priority="1711" operator="containsText" text="LF">
      <formula>NOT(ISERROR(SEARCH("LF",AF20)))</formula>
    </cfRule>
    <cfRule type="containsText" dxfId="24416" priority="1712" operator="containsText" text="CF">
      <formula>NOT(ISERROR(SEARCH("CF",AF20)))</formula>
    </cfRule>
    <cfRule type="containsText" dxfId="24415" priority="1713" operator="containsText" text="CF">
      <formula>NOT(ISERROR(SEARCH("CF",AF20)))</formula>
    </cfRule>
    <cfRule type="containsText" dxfId="24414" priority="1714" operator="containsText" text="CAM">
      <formula>NOT(ISERROR(SEARCH("CAM",AF20)))</formula>
    </cfRule>
    <cfRule type="containsText" dxfId="24413" priority="1715" operator="containsText" text="LM">
      <formula>NOT(ISERROR(SEARCH("LM",AF20)))</formula>
    </cfRule>
    <cfRule type="containsText" dxfId="24412" priority="1716" operator="containsText" text="CM">
      <formula>NOT(ISERROR(SEARCH("CM",AF20)))</formula>
    </cfRule>
    <cfRule type="containsText" dxfId="24411" priority="1717" operator="containsText" text="RM">
      <formula>NOT(ISERROR(SEARCH("RM",AF20)))</formula>
    </cfRule>
    <cfRule type="containsText" dxfId="24410" priority="1718" operator="containsText" text="CDM">
      <formula>NOT(ISERROR(SEARCH("CDM",AF20)))</formula>
    </cfRule>
    <cfRule type="containsText" dxfId="24409" priority="1719" operator="containsText" text="LWB">
      <formula>NOT(ISERROR(SEARCH("LWB",AF20)))</formula>
    </cfRule>
    <cfRule type="containsText" dxfId="24408" priority="1720" operator="containsText" text="RWB">
      <formula>NOT(ISERROR(SEARCH("RWB",AF20)))</formula>
    </cfRule>
    <cfRule type="containsText" dxfId="24407" priority="1721" operator="containsText" text="RB">
      <formula>NOT(ISERROR(SEARCH("RB",AF20)))</formula>
    </cfRule>
    <cfRule type="containsText" dxfId="24406" priority="1722" operator="containsText" text="CB">
      <formula>NOT(ISERROR(SEARCH("CB",AF20)))</formula>
    </cfRule>
    <cfRule type="containsText" dxfId="24405" priority="1723" operator="containsText" text="LB">
      <formula>NOT(ISERROR(SEARCH("LB",AF20)))</formula>
    </cfRule>
    <cfRule type="containsText" dxfId="24404" priority="1724" operator="containsText" text="GK">
      <formula>NOT(ISERROR(SEARCH("GK",AF20)))</formula>
    </cfRule>
  </conditionalFormatting>
  <conditionalFormatting sqref="AG20">
    <cfRule type="containsText" dxfId="24403" priority="1692" operator="containsText" text="ST">
      <formula>NOT(ISERROR(SEARCH("ST",AG20)))</formula>
    </cfRule>
    <cfRule type="containsText" dxfId="24402" priority="1693" operator="containsText" text="RW">
      <formula>NOT(ISERROR(SEARCH("RW",AG20)))</formula>
    </cfRule>
    <cfRule type="containsText" dxfId="24401" priority="1694" operator="containsText" text="LW">
      <formula>NOT(ISERROR(SEARCH("LW",AG20)))</formula>
    </cfRule>
    <cfRule type="containsText" dxfId="24400" priority="1695" operator="containsText" text="LF">
      <formula>NOT(ISERROR(SEARCH("LF",AG20)))</formula>
    </cfRule>
    <cfRule type="containsText" dxfId="24399" priority="1696" operator="containsText" text="CF">
      <formula>NOT(ISERROR(SEARCH("CF",AG20)))</formula>
    </cfRule>
    <cfRule type="containsText" dxfId="24398" priority="1697" operator="containsText" text="CF">
      <formula>NOT(ISERROR(SEARCH("CF",AG20)))</formula>
    </cfRule>
    <cfRule type="containsText" dxfId="24397" priority="1698" operator="containsText" text="CAM">
      <formula>NOT(ISERROR(SEARCH("CAM",AG20)))</formula>
    </cfRule>
    <cfRule type="containsText" dxfId="24396" priority="1699" operator="containsText" text="LM">
      <formula>NOT(ISERROR(SEARCH("LM",AG20)))</formula>
    </cfRule>
    <cfRule type="containsText" dxfId="24395" priority="1700" operator="containsText" text="CM">
      <formula>NOT(ISERROR(SEARCH("CM",AG20)))</formula>
    </cfRule>
    <cfRule type="containsText" dxfId="24394" priority="1701" operator="containsText" text="RM">
      <formula>NOT(ISERROR(SEARCH("RM",AG20)))</formula>
    </cfRule>
    <cfRule type="containsText" dxfId="24393" priority="1702" operator="containsText" text="CDM">
      <formula>NOT(ISERROR(SEARCH("CDM",AG20)))</formula>
    </cfRule>
    <cfRule type="containsText" dxfId="24392" priority="1703" operator="containsText" text="LWB">
      <formula>NOT(ISERROR(SEARCH("LWB",AG20)))</formula>
    </cfRule>
    <cfRule type="containsText" dxfId="24391" priority="1704" operator="containsText" text="RWB">
      <formula>NOT(ISERROR(SEARCH("RWB",AG20)))</formula>
    </cfRule>
    <cfRule type="containsText" dxfId="24390" priority="1705" operator="containsText" text="RB">
      <formula>NOT(ISERROR(SEARCH("RB",AG20)))</formula>
    </cfRule>
    <cfRule type="containsText" dxfId="24389" priority="1706" operator="containsText" text="CB">
      <formula>NOT(ISERROR(SEARCH("CB",AG20)))</formula>
    </cfRule>
    <cfRule type="containsText" dxfId="24388" priority="1707" operator="containsText" text="LB">
      <formula>NOT(ISERROR(SEARCH("LB",AG20)))</formula>
    </cfRule>
    <cfRule type="containsText" dxfId="24387" priority="1708" operator="containsText" text="GK">
      <formula>NOT(ISERROR(SEARCH("GK",AG20)))</formula>
    </cfRule>
  </conditionalFormatting>
  <conditionalFormatting sqref="AG21">
    <cfRule type="containsText" dxfId="24386" priority="1675" operator="containsText" text="ST">
      <formula>NOT(ISERROR(SEARCH("ST",AG21)))</formula>
    </cfRule>
    <cfRule type="containsText" dxfId="24385" priority="1676" operator="containsText" text="RW">
      <formula>NOT(ISERROR(SEARCH("RW",AG21)))</formula>
    </cfRule>
    <cfRule type="containsText" dxfId="24384" priority="1677" operator="containsText" text="LW">
      <formula>NOT(ISERROR(SEARCH("LW",AG21)))</formula>
    </cfRule>
    <cfRule type="containsText" dxfId="24383" priority="1678" operator="containsText" text="LF">
      <formula>NOT(ISERROR(SEARCH("LF",AG21)))</formula>
    </cfRule>
    <cfRule type="containsText" dxfId="24382" priority="1679" operator="containsText" text="CF">
      <formula>NOT(ISERROR(SEARCH("CF",AG21)))</formula>
    </cfRule>
    <cfRule type="containsText" dxfId="24381" priority="1680" operator="containsText" text="CF">
      <formula>NOT(ISERROR(SEARCH("CF",AG21)))</formula>
    </cfRule>
    <cfRule type="containsText" dxfId="24380" priority="1681" operator="containsText" text="CAM">
      <formula>NOT(ISERROR(SEARCH("CAM",AG21)))</formula>
    </cfRule>
    <cfRule type="containsText" dxfId="24379" priority="1682" operator="containsText" text="LM">
      <formula>NOT(ISERROR(SEARCH("LM",AG21)))</formula>
    </cfRule>
    <cfRule type="containsText" dxfId="24378" priority="1683" operator="containsText" text="CM">
      <formula>NOT(ISERROR(SEARCH("CM",AG21)))</formula>
    </cfRule>
    <cfRule type="containsText" dxfId="24377" priority="1684" operator="containsText" text="RM">
      <formula>NOT(ISERROR(SEARCH("RM",AG21)))</formula>
    </cfRule>
    <cfRule type="containsText" dxfId="24376" priority="1685" operator="containsText" text="CDM">
      <formula>NOT(ISERROR(SEARCH("CDM",AG21)))</formula>
    </cfRule>
    <cfRule type="containsText" dxfId="24375" priority="1686" operator="containsText" text="LWB">
      <formula>NOT(ISERROR(SEARCH("LWB",AG21)))</formula>
    </cfRule>
    <cfRule type="containsText" dxfId="24374" priority="1687" operator="containsText" text="RWB">
      <formula>NOT(ISERROR(SEARCH("RWB",AG21)))</formula>
    </cfRule>
    <cfRule type="containsText" dxfId="24373" priority="1688" operator="containsText" text="RB">
      <formula>NOT(ISERROR(SEARCH("RB",AG21)))</formula>
    </cfRule>
    <cfRule type="containsText" dxfId="24372" priority="1689" operator="containsText" text="CB">
      <formula>NOT(ISERROR(SEARCH("CB",AG21)))</formula>
    </cfRule>
    <cfRule type="containsText" dxfId="24371" priority="1690" operator="containsText" text="LB">
      <formula>NOT(ISERROR(SEARCH("LB",AG21)))</formula>
    </cfRule>
    <cfRule type="containsText" dxfId="24370" priority="1691" operator="containsText" text="GK">
      <formula>NOT(ISERROR(SEARCH("GK",AG21)))</formula>
    </cfRule>
  </conditionalFormatting>
  <conditionalFormatting sqref="AG21">
    <cfRule type="containsText" dxfId="24369" priority="1658" operator="containsText" text="ST">
      <formula>NOT(ISERROR(SEARCH("ST",AG21)))</formula>
    </cfRule>
    <cfRule type="containsText" dxfId="24368" priority="1659" operator="containsText" text="RW">
      <formula>NOT(ISERROR(SEARCH("RW",AG21)))</formula>
    </cfRule>
    <cfRule type="containsText" dxfId="24367" priority="1660" operator="containsText" text="LW">
      <formula>NOT(ISERROR(SEARCH("LW",AG21)))</formula>
    </cfRule>
    <cfRule type="containsText" dxfId="24366" priority="1661" operator="containsText" text="LF">
      <formula>NOT(ISERROR(SEARCH("LF",AG21)))</formula>
    </cfRule>
    <cfRule type="containsText" dxfId="24365" priority="1662" operator="containsText" text="CF">
      <formula>NOT(ISERROR(SEARCH("CF",AG21)))</formula>
    </cfRule>
    <cfRule type="containsText" dxfId="24364" priority="1663" operator="containsText" text="CF">
      <formula>NOT(ISERROR(SEARCH("CF",AG21)))</formula>
    </cfRule>
    <cfRule type="containsText" dxfId="24363" priority="1664" operator="containsText" text="CAM">
      <formula>NOT(ISERROR(SEARCH("CAM",AG21)))</formula>
    </cfRule>
    <cfRule type="containsText" dxfId="24362" priority="1665" operator="containsText" text="LM">
      <formula>NOT(ISERROR(SEARCH("LM",AG21)))</formula>
    </cfRule>
    <cfRule type="containsText" dxfId="24361" priority="1666" operator="containsText" text="CM">
      <formula>NOT(ISERROR(SEARCH("CM",AG21)))</formula>
    </cfRule>
    <cfRule type="containsText" dxfId="24360" priority="1667" operator="containsText" text="RM">
      <formula>NOT(ISERROR(SEARCH("RM",AG21)))</formula>
    </cfRule>
    <cfRule type="containsText" dxfId="24359" priority="1668" operator="containsText" text="CDM">
      <formula>NOT(ISERROR(SEARCH("CDM",AG21)))</formula>
    </cfRule>
    <cfRule type="containsText" dxfId="24358" priority="1669" operator="containsText" text="LWB">
      <formula>NOT(ISERROR(SEARCH("LWB",AG21)))</formula>
    </cfRule>
    <cfRule type="containsText" dxfId="24357" priority="1670" operator="containsText" text="RWB">
      <formula>NOT(ISERROR(SEARCH("RWB",AG21)))</formula>
    </cfRule>
    <cfRule type="containsText" dxfId="24356" priority="1671" operator="containsText" text="RB">
      <formula>NOT(ISERROR(SEARCH("RB",AG21)))</formula>
    </cfRule>
    <cfRule type="containsText" dxfId="24355" priority="1672" operator="containsText" text="CB">
      <formula>NOT(ISERROR(SEARCH("CB",AG21)))</formula>
    </cfRule>
    <cfRule type="containsText" dxfId="24354" priority="1673" operator="containsText" text="LB">
      <formula>NOT(ISERROR(SEARCH("LB",AG21)))</formula>
    </cfRule>
    <cfRule type="containsText" dxfId="24353" priority="1674" operator="containsText" text="GK">
      <formula>NOT(ISERROR(SEARCH("GK",AG21)))</formula>
    </cfRule>
  </conditionalFormatting>
  <conditionalFormatting sqref="AF31">
    <cfRule type="containsText" dxfId="24352" priority="1642" operator="containsText" text="RW">
      <formula>NOT(ISERROR(SEARCH("RW",AF31)))</formula>
    </cfRule>
    <cfRule type="containsText" dxfId="24351" priority="1643" operator="containsText" text="LW">
      <formula>NOT(ISERROR(SEARCH("LW",AF31)))</formula>
    </cfRule>
    <cfRule type="containsText" dxfId="24350" priority="1644" operator="containsText" text="LF">
      <formula>NOT(ISERROR(SEARCH("LF",AF31)))</formula>
    </cfRule>
    <cfRule type="containsText" dxfId="24349" priority="1645" operator="containsText" text="CF">
      <formula>NOT(ISERROR(SEARCH("CF",AF31)))</formula>
    </cfRule>
    <cfRule type="containsText" dxfId="24348" priority="1646" operator="containsText" text="CF">
      <formula>NOT(ISERROR(SEARCH("CF",AF31)))</formula>
    </cfRule>
    <cfRule type="containsText" dxfId="24347" priority="1647" operator="containsText" text="CAM">
      <formula>NOT(ISERROR(SEARCH("CAM",AF31)))</formula>
    </cfRule>
    <cfRule type="containsText" dxfId="24346" priority="1648" operator="containsText" text="LM">
      <formula>NOT(ISERROR(SEARCH("LM",AF31)))</formula>
    </cfRule>
    <cfRule type="containsText" dxfId="24345" priority="1649" operator="containsText" text="CM">
      <formula>NOT(ISERROR(SEARCH("CM",AF31)))</formula>
    </cfRule>
    <cfRule type="containsText" dxfId="24344" priority="1650" operator="containsText" text="RM">
      <formula>NOT(ISERROR(SEARCH("RM",AF31)))</formula>
    </cfRule>
    <cfRule type="containsText" dxfId="24343" priority="1651" operator="containsText" text="CDM">
      <formula>NOT(ISERROR(SEARCH("CDM",AF31)))</formula>
    </cfRule>
    <cfRule type="containsText" dxfId="24342" priority="1652" operator="containsText" text="LWB">
      <formula>NOT(ISERROR(SEARCH("LWB",AF31)))</formula>
    </cfRule>
    <cfRule type="containsText" dxfId="24341" priority="1653" operator="containsText" text="RWB">
      <formula>NOT(ISERROR(SEARCH("RWB",AF31)))</formula>
    </cfRule>
    <cfRule type="containsText" dxfId="24340" priority="1654" operator="containsText" text="RB">
      <formula>NOT(ISERROR(SEARCH("RB",AF31)))</formula>
    </cfRule>
    <cfRule type="containsText" dxfId="24339" priority="1655" operator="containsText" text="CB">
      <formula>NOT(ISERROR(SEARCH("CB",AF31)))</formula>
    </cfRule>
    <cfRule type="containsText" dxfId="24338" priority="1656" operator="containsText" text="LB">
      <formula>NOT(ISERROR(SEARCH("LB",AF31)))</formula>
    </cfRule>
    <cfRule type="containsText" dxfId="24337" priority="1657" operator="containsText" text="GK">
      <formula>NOT(ISERROR(SEARCH("GK",AF31)))</formula>
    </cfRule>
  </conditionalFormatting>
  <conditionalFormatting sqref="AG31">
    <cfRule type="containsText" dxfId="24336" priority="1625" operator="containsText" text="ST">
      <formula>NOT(ISERROR(SEARCH("ST",AG31)))</formula>
    </cfRule>
    <cfRule type="containsText" dxfId="24335" priority="1626" operator="containsText" text="RW">
      <formula>NOT(ISERROR(SEARCH("RW",AG31)))</formula>
    </cfRule>
    <cfRule type="containsText" dxfId="24334" priority="1627" operator="containsText" text="LW">
      <formula>NOT(ISERROR(SEARCH("LW",AG31)))</formula>
    </cfRule>
    <cfRule type="containsText" dxfId="24333" priority="1628" operator="containsText" text="LF">
      <formula>NOT(ISERROR(SEARCH("LF",AG31)))</formula>
    </cfRule>
    <cfRule type="containsText" dxfId="24332" priority="1629" operator="containsText" text="CF">
      <formula>NOT(ISERROR(SEARCH("CF",AG31)))</formula>
    </cfRule>
    <cfRule type="containsText" dxfId="24331" priority="1630" operator="containsText" text="CF">
      <formula>NOT(ISERROR(SEARCH("CF",AG31)))</formula>
    </cfRule>
    <cfRule type="containsText" dxfId="24330" priority="1631" operator="containsText" text="CAM">
      <formula>NOT(ISERROR(SEARCH("CAM",AG31)))</formula>
    </cfRule>
    <cfRule type="containsText" dxfId="24329" priority="1632" operator="containsText" text="LM">
      <formula>NOT(ISERROR(SEARCH("LM",AG31)))</formula>
    </cfRule>
    <cfRule type="containsText" dxfId="24328" priority="1633" operator="containsText" text="CM">
      <formula>NOT(ISERROR(SEARCH("CM",AG31)))</formula>
    </cfRule>
    <cfRule type="containsText" dxfId="24327" priority="1634" operator="containsText" text="RM">
      <formula>NOT(ISERROR(SEARCH("RM",AG31)))</formula>
    </cfRule>
    <cfRule type="containsText" dxfId="24326" priority="1635" operator="containsText" text="CDM">
      <formula>NOT(ISERROR(SEARCH("CDM",AG31)))</formula>
    </cfRule>
    <cfRule type="containsText" dxfId="24325" priority="1636" operator="containsText" text="LWB">
      <formula>NOT(ISERROR(SEARCH("LWB",AG31)))</formula>
    </cfRule>
    <cfRule type="containsText" dxfId="24324" priority="1637" operator="containsText" text="RWB">
      <formula>NOT(ISERROR(SEARCH("RWB",AG31)))</formula>
    </cfRule>
    <cfRule type="containsText" dxfId="24323" priority="1638" operator="containsText" text="RB">
      <formula>NOT(ISERROR(SEARCH("RB",AG31)))</formula>
    </cfRule>
    <cfRule type="containsText" dxfId="24322" priority="1639" operator="containsText" text="CB">
      <formula>NOT(ISERROR(SEARCH("CB",AG31)))</formula>
    </cfRule>
    <cfRule type="containsText" dxfId="24321" priority="1640" operator="containsText" text="LB">
      <formula>NOT(ISERROR(SEARCH("LB",AG31)))</formula>
    </cfRule>
    <cfRule type="containsText" dxfId="24320" priority="1641" operator="containsText" text="GK">
      <formula>NOT(ISERROR(SEARCH("GK",AG31)))</formula>
    </cfRule>
  </conditionalFormatting>
  <conditionalFormatting sqref="AG22">
    <cfRule type="containsText" dxfId="24319" priority="1608" operator="containsText" text="ST">
      <formula>NOT(ISERROR(SEARCH("ST",AG22)))</formula>
    </cfRule>
    <cfRule type="containsText" dxfId="24318" priority="1609" operator="containsText" text="RW">
      <formula>NOT(ISERROR(SEARCH("RW",AG22)))</formula>
    </cfRule>
    <cfRule type="containsText" dxfId="24317" priority="1610" operator="containsText" text="LW">
      <formula>NOT(ISERROR(SEARCH("LW",AG22)))</formula>
    </cfRule>
    <cfRule type="containsText" dxfId="24316" priority="1611" operator="containsText" text="LF">
      <formula>NOT(ISERROR(SEARCH("LF",AG22)))</formula>
    </cfRule>
    <cfRule type="containsText" dxfId="24315" priority="1612" operator="containsText" text="CF">
      <formula>NOT(ISERROR(SEARCH("CF",AG22)))</formula>
    </cfRule>
    <cfRule type="containsText" dxfId="24314" priority="1613" operator="containsText" text="CF">
      <formula>NOT(ISERROR(SEARCH("CF",AG22)))</formula>
    </cfRule>
    <cfRule type="containsText" dxfId="24313" priority="1614" operator="containsText" text="CAM">
      <formula>NOT(ISERROR(SEARCH("CAM",AG22)))</formula>
    </cfRule>
    <cfRule type="containsText" dxfId="24312" priority="1615" operator="containsText" text="LM">
      <formula>NOT(ISERROR(SEARCH("LM",AG22)))</formula>
    </cfRule>
    <cfRule type="containsText" dxfId="24311" priority="1616" operator="containsText" text="CM">
      <formula>NOT(ISERROR(SEARCH("CM",AG22)))</formula>
    </cfRule>
    <cfRule type="containsText" dxfId="24310" priority="1617" operator="containsText" text="RM">
      <formula>NOT(ISERROR(SEARCH("RM",AG22)))</formula>
    </cfRule>
    <cfRule type="containsText" dxfId="24309" priority="1618" operator="containsText" text="CDM">
      <formula>NOT(ISERROR(SEARCH("CDM",AG22)))</formula>
    </cfRule>
    <cfRule type="containsText" dxfId="24308" priority="1619" operator="containsText" text="LWB">
      <formula>NOT(ISERROR(SEARCH("LWB",AG22)))</formula>
    </cfRule>
    <cfRule type="containsText" dxfId="24307" priority="1620" operator="containsText" text="RWB">
      <formula>NOT(ISERROR(SEARCH("RWB",AG22)))</formula>
    </cfRule>
    <cfRule type="containsText" dxfId="24306" priority="1621" operator="containsText" text="RB">
      <formula>NOT(ISERROR(SEARCH("RB",AG22)))</formula>
    </cfRule>
    <cfRule type="containsText" dxfId="24305" priority="1622" operator="containsText" text="CB">
      <formula>NOT(ISERROR(SEARCH("CB",AG22)))</formula>
    </cfRule>
    <cfRule type="containsText" dxfId="24304" priority="1623" operator="containsText" text="LB">
      <formula>NOT(ISERROR(SEARCH("LB",AG22)))</formula>
    </cfRule>
    <cfRule type="containsText" dxfId="24303" priority="1624" operator="containsText" text="GK">
      <formula>NOT(ISERROR(SEARCH("GK",AG22)))</formula>
    </cfRule>
  </conditionalFormatting>
  <conditionalFormatting sqref="AG23">
    <cfRule type="containsText" dxfId="24302" priority="1591" operator="containsText" text="ST">
      <formula>NOT(ISERROR(SEARCH("ST",AG23)))</formula>
    </cfRule>
    <cfRule type="containsText" dxfId="24301" priority="1592" operator="containsText" text="RW">
      <formula>NOT(ISERROR(SEARCH("RW",AG23)))</formula>
    </cfRule>
    <cfRule type="containsText" dxfId="24300" priority="1593" operator="containsText" text="LW">
      <formula>NOT(ISERROR(SEARCH("LW",AG23)))</formula>
    </cfRule>
    <cfRule type="containsText" dxfId="24299" priority="1594" operator="containsText" text="LF">
      <formula>NOT(ISERROR(SEARCH("LF",AG23)))</formula>
    </cfRule>
    <cfRule type="containsText" dxfId="24298" priority="1595" operator="containsText" text="CF">
      <formula>NOT(ISERROR(SEARCH("CF",AG23)))</formula>
    </cfRule>
    <cfRule type="containsText" dxfId="24297" priority="1596" operator="containsText" text="CF">
      <formula>NOT(ISERROR(SEARCH("CF",AG23)))</formula>
    </cfRule>
    <cfRule type="containsText" dxfId="24296" priority="1597" operator="containsText" text="CAM">
      <formula>NOT(ISERROR(SEARCH("CAM",AG23)))</formula>
    </cfRule>
    <cfRule type="containsText" dxfId="24295" priority="1598" operator="containsText" text="LM">
      <formula>NOT(ISERROR(SEARCH("LM",AG23)))</formula>
    </cfRule>
    <cfRule type="containsText" dxfId="24294" priority="1599" operator="containsText" text="CM">
      <formula>NOT(ISERROR(SEARCH("CM",AG23)))</formula>
    </cfRule>
    <cfRule type="containsText" dxfId="24293" priority="1600" operator="containsText" text="RM">
      <formula>NOT(ISERROR(SEARCH("RM",AG23)))</formula>
    </cfRule>
    <cfRule type="containsText" dxfId="24292" priority="1601" operator="containsText" text="CDM">
      <formula>NOT(ISERROR(SEARCH("CDM",AG23)))</formula>
    </cfRule>
    <cfRule type="containsText" dxfId="24291" priority="1602" operator="containsText" text="LWB">
      <formula>NOT(ISERROR(SEARCH("LWB",AG23)))</formula>
    </cfRule>
    <cfRule type="containsText" dxfId="24290" priority="1603" operator="containsText" text="RWB">
      <formula>NOT(ISERROR(SEARCH("RWB",AG23)))</formula>
    </cfRule>
    <cfRule type="containsText" dxfId="24289" priority="1604" operator="containsText" text="RB">
      <formula>NOT(ISERROR(SEARCH("RB",AG23)))</formula>
    </cfRule>
    <cfRule type="containsText" dxfId="24288" priority="1605" operator="containsText" text="CB">
      <formula>NOT(ISERROR(SEARCH("CB",AG23)))</formula>
    </cfRule>
    <cfRule type="containsText" dxfId="24287" priority="1606" operator="containsText" text="LB">
      <formula>NOT(ISERROR(SEARCH("LB",AG23)))</formula>
    </cfRule>
    <cfRule type="containsText" dxfId="24286" priority="1607" operator="containsText" text="GK">
      <formula>NOT(ISERROR(SEARCH("GK",AG23)))</formula>
    </cfRule>
  </conditionalFormatting>
  <conditionalFormatting sqref="AG22">
    <cfRule type="containsText" dxfId="24285" priority="1574" operator="containsText" text="ST">
      <formula>NOT(ISERROR(SEARCH("ST",AG22)))</formula>
    </cfRule>
    <cfRule type="containsText" dxfId="24284" priority="1575" operator="containsText" text="RW">
      <formula>NOT(ISERROR(SEARCH("RW",AG22)))</formula>
    </cfRule>
    <cfRule type="containsText" dxfId="24283" priority="1576" operator="containsText" text="LW">
      <formula>NOT(ISERROR(SEARCH("LW",AG22)))</formula>
    </cfRule>
    <cfRule type="containsText" dxfId="24282" priority="1577" operator="containsText" text="LF">
      <formula>NOT(ISERROR(SEARCH("LF",AG22)))</formula>
    </cfRule>
    <cfRule type="containsText" dxfId="24281" priority="1578" operator="containsText" text="CF">
      <formula>NOT(ISERROR(SEARCH("CF",AG22)))</formula>
    </cfRule>
    <cfRule type="containsText" dxfId="24280" priority="1579" operator="containsText" text="CF">
      <formula>NOT(ISERROR(SEARCH("CF",AG22)))</formula>
    </cfRule>
    <cfRule type="containsText" dxfId="24279" priority="1580" operator="containsText" text="CAM">
      <formula>NOT(ISERROR(SEARCH("CAM",AG22)))</formula>
    </cfRule>
    <cfRule type="containsText" dxfId="24278" priority="1581" operator="containsText" text="LM">
      <formula>NOT(ISERROR(SEARCH("LM",AG22)))</formula>
    </cfRule>
    <cfRule type="containsText" dxfId="24277" priority="1582" operator="containsText" text="CM">
      <formula>NOT(ISERROR(SEARCH("CM",AG22)))</formula>
    </cfRule>
    <cfRule type="containsText" dxfId="24276" priority="1583" operator="containsText" text="RM">
      <formula>NOT(ISERROR(SEARCH("RM",AG22)))</formula>
    </cfRule>
    <cfRule type="containsText" dxfId="24275" priority="1584" operator="containsText" text="CDM">
      <formula>NOT(ISERROR(SEARCH("CDM",AG22)))</formula>
    </cfRule>
    <cfRule type="containsText" dxfId="24274" priority="1585" operator="containsText" text="LWB">
      <formula>NOT(ISERROR(SEARCH("LWB",AG22)))</formula>
    </cfRule>
    <cfRule type="containsText" dxfId="24273" priority="1586" operator="containsText" text="RWB">
      <formula>NOT(ISERROR(SEARCH("RWB",AG22)))</formula>
    </cfRule>
    <cfRule type="containsText" dxfId="24272" priority="1587" operator="containsText" text="RB">
      <formula>NOT(ISERROR(SEARCH("RB",AG22)))</formula>
    </cfRule>
    <cfRule type="containsText" dxfId="24271" priority="1588" operator="containsText" text="CB">
      <formula>NOT(ISERROR(SEARCH("CB",AG22)))</formula>
    </cfRule>
    <cfRule type="containsText" dxfId="24270" priority="1589" operator="containsText" text="LB">
      <formula>NOT(ISERROR(SEARCH("LB",AG22)))</formula>
    </cfRule>
    <cfRule type="containsText" dxfId="24269" priority="1590" operator="containsText" text="GK">
      <formula>NOT(ISERROR(SEARCH("GK",AG22)))</formula>
    </cfRule>
  </conditionalFormatting>
  <conditionalFormatting sqref="AG23">
    <cfRule type="containsText" dxfId="24268" priority="1557" operator="containsText" text="ST">
      <formula>NOT(ISERROR(SEARCH("ST",AG23)))</formula>
    </cfRule>
    <cfRule type="containsText" dxfId="24267" priority="1558" operator="containsText" text="RW">
      <formula>NOT(ISERROR(SEARCH("RW",AG23)))</formula>
    </cfRule>
    <cfRule type="containsText" dxfId="24266" priority="1559" operator="containsText" text="LW">
      <formula>NOT(ISERROR(SEARCH("LW",AG23)))</formula>
    </cfRule>
    <cfRule type="containsText" dxfId="24265" priority="1560" operator="containsText" text="LF">
      <formula>NOT(ISERROR(SEARCH("LF",AG23)))</formula>
    </cfRule>
    <cfRule type="containsText" dxfId="24264" priority="1561" operator="containsText" text="CF">
      <formula>NOT(ISERROR(SEARCH("CF",AG23)))</formula>
    </cfRule>
    <cfRule type="containsText" dxfId="24263" priority="1562" operator="containsText" text="CF">
      <formula>NOT(ISERROR(SEARCH("CF",AG23)))</formula>
    </cfRule>
    <cfRule type="containsText" dxfId="24262" priority="1563" operator="containsText" text="CAM">
      <formula>NOT(ISERROR(SEARCH("CAM",AG23)))</formula>
    </cfRule>
    <cfRule type="containsText" dxfId="24261" priority="1564" operator="containsText" text="LM">
      <formula>NOT(ISERROR(SEARCH("LM",AG23)))</formula>
    </cfRule>
    <cfRule type="containsText" dxfId="24260" priority="1565" operator="containsText" text="CM">
      <formula>NOT(ISERROR(SEARCH("CM",AG23)))</formula>
    </cfRule>
    <cfRule type="containsText" dxfId="24259" priority="1566" operator="containsText" text="RM">
      <formula>NOT(ISERROR(SEARCH("RM",AG23)))</formula>
    </cfRule>
    <cfRule type="containsText" dxfId="24258" priority="1567" operator="containsText" text="CDM">
      <formula>NOT(ISERROR(SEARCH("CDM",AG23)))</formula>
    </cfRule>
    <cfRule type="containsText" dxfId="24257" priority="1568" operator="containsText" text="LWB">
      <formula>NOT(ISERROR(SEARCH("LWB",AG23)))</formula>
    </cfRule>
    <cfRule type="containsText" dxfId="24256" priority="1569" operator="containsText" text="RWB">
      <formula>NOT(ISERROR(SEARCH("RWB",AG23)))</formula>
    </cfRule>
    <cfRule type="containsText" dxfId="24255" priority="1570" operator="containsText" text="RB">
      <formula>NOT(ISERROR(SEARCH("RB",AG23)))</formula>
    </cfRule>
    <cfRule type="containsText" dxfId="24254" priority="1571" operator="containsText" text="CB">
      <formula>NOT(ISERROR(SEARCH("CB",AG23)))</formula>
    </cfRule>
    <cfRule type="containsText" dxfId="24253" priority="1572" operator="containsText" text="LB">
      <formula>NOT(ISERROR(SEARCH("LB",AG23)))</formula>
    </cfRule>
    <cfRule type="containsText" dxfId="24252" priority="1573" operator="containsText" text="GK">
      <formula>NOT(ISERROR(SEARCH("GK",AG23)))</formula>
    </cfRule>
  </conditionalFormatting>
  <conditionalFormatting sqref="AF24">
    <cfRule type="containsText" dxfId="24251" priority="1541" operator="containsText" text="RW">
      <formula>NOT(ISERROR(SEARCH("RW",AF24)))</formula>
    </cfRule>
    <cfRule type="containsText" dxfId="24250" priority="1542" operator="containsText" text="LW">
      <formula>NOT(ISERROR(SEARCH("LW",AF24)))</formula>
    </cfRule>
    <cfRule type="containsText" dxfId="24249" priority="1543" operator="containsText" text="LF">
      <formula>NOT(ISERROR(SEARCH("LF",AF24)))</formula>
    </cfRule>
    <cfRule type="containsText" dxfId="24248" priority="1544" operator="containsText" text="CF">
      <formula>NOT(ISERROR(SEARCH("CF",AF24)))</formula>
    </cfRule>
    <cfRule type="containsText" dxfId="24247" priority="1545" operator="containsText" text="CF">
      <formula>NOT(ISERROR(SEARCH("CF",AF24)))</formula>
    </cfRule>
    <cfRule type="containsText" dxfId="24246" priority="1546" operator="containsText" text="CAM">
      <formula>NOT(ISERROR(SEARCH("CAM",AF24)))</formula>
    </cfRule>
    <cfRule type="containsText" dxfId="24245" priority="1547" operator="containsText" text="LM">
      <formula>NOT(ISERROR(SEARCH("LM",AF24)))</formula>
    </cfRule>
    <cfRule type="containsText" dxfId="24244" priority="1548" operator="containsText" text="CM">
      <formula>NOT(ISERROR(SEARCH("CM",AF24)))</formula>
    </cfRule>
    <cfRule type="containsText" dxfId="24243" priority="1549" operator="containsText" text="RM">
      <formula>NOT(ISERROR(SEARCH("RM",AF24)))</formula>
    </cfRule>
    <cfRule type="containsText" dxfId="24242" priority="1550" operator="containsText" text="CDM">
      <formula>NOT(ISERROR(SEARCH("CDM",AF24)))</formula>
    </cfRule>
    <cfRule type="containsText" dxfId="24241" priority="1551" operator="containsText" text="LWB">
      <formula>NOT(ISERROR(SEARCH("LWB",AF24)))</formula>
    </cfRule>
    <cfRule type="containsText" dxfId="24240" priority="1552" operator="containsText" text="RWB">
      <formula>NOT(ISERROR(SEARCH("RWB",AF24)))</formula>
    </cfRule>
    <cfRule type="containsText" dxfId="24239" priority="1553" operator="containsText" text="RB">
      <formula>NOT(ISERROR(SEARCH("RB",AF24)))</formula>
    </cfRule>
    <cfRule type="containsText" dxfId="24238" priority="1554" operator="containsText" text="CB">
      <formula>NOT(ISERROR(SEARCH("CB",AF24)))</formula>
    </cfRule>
    <cfRule type="containsText" dxfId="24237" priority="1555" operator="containsText" text="LB">
      <formula>NOT(ISERROR(SEARCH("LB",AF24)))</formula>
    </cfRule>
    <cfRule type="containsText" dxfId="24236" priority="1556" operator="containsText" text="GK">
      <formula>NOT(ISERROR(SEARCH("GK",AF24)))</formula>
    </cfRule>
  </conditionalFormatting>
  <conditionalFormatting sqref="AG24">
    <cfRule type="containsText" dxfId="24235" priority="1524" operator="containsText" text="ST">
      <formula>NOT(ISERROR(SEARCH("ST",AG24)))</formula>
    </cfRule>
    <cfRule type="containsText" dxfId="24234" priority="1525" operator="containsText" text="RW">
      <formula>NOT(ISERROR(SEARCH("RW",AG24)))</formula>
    </cfRule>
    <cfRule type="containsText" dxfId="24233" priority="1526" operator="containsText" text="LW">
      <formula>NOT(ISERROR(SEARCH("LW",AG24)))</formula>
    </cfRule>
    <cfRule type="containsText" dxfId="24232" priority="1527" operator="containsText" text="LF">
      <formula>NOT(ISERROR(SEARCH("LF",AG24)))</formula>
    </cfRule>
    <cfRule type="containsText" dxfId="24231" priority="1528" operator="containsText" text="CF">
      <formula>NOT(ISERROR(SEARCH("CF",AG24)))</formula>
    </cfRule>
    <cfRule type="containsText" dxfId="24230" priority="1529" operator="containsText" text="CF">
      <formula>NOT(ISERROR(SEARCH("CF",AG24)))</formula>
    </cfRule>
    <cfRule type="containsText" dxfId="24229" priority="1530" operator="containsText" text="CAM">
      <formula>NOT(ISERROR(SEARCH("CAM",AG24)))</formula>
    </cfRule>
    <cfRule type="containsText" dxfId="24228" priority="1531" operator="containsText" text="LM">
      <formula>NOT(ISERROR(SEARCH("LM",AG24)))</formula>
    </cfRule>
    <cfRule type="containsText" dxfId="24227" priority="1532" operator="containsText" text="CM">
      <formula>NOT(ISERROR(SEARCH("CM",AG24)))</formula>
    </cfRule>
    <cfRule type="containsText" dxfId="24226" priority="1533" operator="containsText" text="RM">
      <formula>NOT(ISERROR(SEARCH("RM",AG24)))</formula>
    </cfRule>
    <cfRule type="containsText" dxfId="24225" priority="1534" operator="containsText" text="CDM">
      <formula>NOT(ISERROR(SEARCH("CDM",AG24)))</formula>
    </cfRule>
    <cfRule type="containsText" dxfId="24224" priority="1535" operator="containsText" text="LWB">
      <formula>NOT(ISERROR(SEARCH("LWB",AG24)))</formula>
    </cfRule>
    <cfRule type="containsText" dxfId="24223" priority="1536" operator="containsText" text="RWB">
      <formula>NOT(ISERROR(SEARCH("RWB",AG24)))</formula>
    </cfRule>
    <cfRule type="containsText" dxfId="24222" priority="1537" operator="containsText" text="RB">
      <formula>NOT(ISERROR(SEARCH("RB",AG24)))</formula>
    </cfRule>
    <cfRule type="containsText" dxfId="24221" priority="1538" operator="containsText" text="CB">
      <formula>NOT(ISERROR(SEARCH("CB",AG24)))</formula>
    </cfRule>
    <cfRule type="containsText" dxfId="24220" priority="1539" operator="containsText" text="LB">
      <formula>NOT(ISERROR(SEARCH("LB",AG24)))</formula>
    </cfRule>
    <cfRule type="containsText" dxfId="24219" priority="1540" operator="containsText" text="GK">
      <formula>NOT(ISERROR(SEARCH("GK",AG24)))</formula>
    </cfRule>
  </conditionalFormatting>
  <conditionalFormatting sqref="AG28">
    <cfRule type="containsText" dxfId="24218" priority="1507" operator="containsText" text="ST">
      <formula>NOT(ISERROR(SEARCH("ST",AG28)))</formula>
    </cfRule>
    <cfRule type="containsText" dxfId="24217" priority="1508" operator="containsText" text="RW">
      <formula>NOT(ISERROR(SEARCH("RW",AG28)))</formula>
    </cfRule>
    <cfRule type="containsText" dxfId="24216" priority="1509" operator="containsText" text="LW">
      <formula>NOT(ISERROR(SEARCH("LW",AG28)))</formula>
    </cfRule>
    <cfRule type="containsText" dxfId="24215" priority="1510" operator="containsText" text="LF">
      <formula>NOT(ISERROR(SEARCH("LF",AG28)))</formula>
    </cfRule>
    <cfRule type="containsText" dxfId="24214" priority="1511" operator="containsText" text="CF">
      <formula>NOT(ISERROR(SEARCH("CF",AG28)))</formula>
    </cfRule>
    <cfRule type="containsText" dxfId="24213" priority="1512" operator="containsText" text="CF">
      <formula>NOT(ISERROR(SEARCH("CF",AG28)))</formula>
    </cfRule>
    <cfRule type="containsText" dxfId="24212" priority="1513" operator="containsText" text="CAM">
      <formula>NOT(ISERROR(SEARCH("CAM",AG28)))</formula>
    </cfRule>
    <cfRule type="containsText" dxfId="24211" priority="1514" operator="containsText" text="LM">
      <formula>NOT(ISERROR(SEARCH("LM",AG28)))</formula>
    </cfRule>
    <cfRule type="containsText" dxfId="24210" priority="1515" operator="containsText" text="CM">
      <formula>NOT(ISERROR(SEARCH("CM",AG28)))</formula>
    </cfRule>
    <cfRule type="containsText" dxfId="24209" priority="1516" operator="containsText" text="RM">
      <formula>NOT(ISERROR(SEARCH("RM",AG28)))</formula>
    </cfRule>
    <cfRule type="containsText" dxfId="24208" priority="1517" operator="containsText" text="CDM">
      <formula>NOT(ISERROR(SEARCH("CDM",AG28)))</formula>
    </cfRule>
    <cfRule type="containsText" dxfId="24207" priority="1518" operator="containsText" text="LWB">
      <formula>NOT(ISERROR(SEARCH("LWB",AG28)))</formula>
    </cfRule>
    <cfRule type="containsText" dxfId="24206" priority="1519" operator="containsText" text="RWB">
      <formula>NOT(ISERROR(SEARCH("RWB",AG28)))</formula>
    </cfRule>
    <cfRule type="containsText" dxfId="24205" priority="1520" operator="containsText" text="RB">
      <formula>NOT(ISERROR(SEARCH("RB",AG28)))</formula>
    </cfRule>
    <cfRule type="containsText" dxfId="24204" priority="1521" operator="containsText" text="CB">
      <formula>NOT(ISERROR(SEARCH("CB",AG28)))</formula>
    </cfRule>
    <cfRule type="containsText" dxfId="24203" priority="1522" operator="containsText" text="LB">
      <formula>NOT(ISERROR(SEARCH("LB",AG28)))</formula>
    </cfRule>
    <cfRule type="containsText" dxfId="24202" priority="1523" operator="containsText" text="GK">
      <formula>NOT(ISERROR(SEARCH("GK",AG28)))</formula>
    </cfRule>
  </conditionalFormatting>
  <conditionalFormatting sqref="AG28">
    <cfRule type="containsText" dxfId="24201" priority="1490" operator="containsText" text="ST">
      <formula>NOT(ISERROR(SEARCH("ST",AG28)))</formula>
    </cfRule>
    <cfRule type="containsText" dxfId="24200" priority="1491" operator="containsText" text="RW">
      <formula>NOT(ISERROR(SEARCH("RW",AG28)))</formula>
    </cfRule>
    <cfRule type="containsText" dxfId="24199" priority="1492" operator="containsText" text="LW">
      <formula>NOT(ISERROR(SEARCH("LW",AG28)))</formula>
    </cfRule>
    <cfRule type="containsText" dxfId="24198" priority="1493" operator="containsText" text="LF">
      <formula>NOT(ISERROR(SEARCH("LF",AG28)))</formula>
    </cfRule>
    <cfRule type="containsText" dxfId="24197" priority="1494" operator="containsText" text="CF">
      <formula>NOT(ISERROR(SEARCH("CF",AG28)))</formula>
    </cfRule>
    <cfRule type="containsText" dxfId="24196" priority="1495" operator="containsText" text="CF">
      <formula>NOT(ISERROR(SEARCH("CF",AG28)))</formula>
    </cfRule>
    <cfRule type="containsText" dxfId="24195" priority="1496" operator="containsText" text="CAM">
      <formula>NOT(ISERROR(SEARCH("CAM",AG28)))</formula>
    </cfRule>
    <cfRule type="containsText" dxfId="24194" priority="1497" operator="containsText" text="LM">
      <formula>NOT(ISERROR(SEARCH("LM",AG28)))</formula>
    </cfRule>
    <cfRule type="containsText" dxfId="24193" priority="1498" operator="containsText" text="CM">
      <formula>NOT(ISERROR(SEARCH("CM",AG28)))</formula>
    </cfRule>
    <cfRule type="containsText" dxfId="24192" priority="1499" operator="containsText" text="RM">
      <formula>NOT(ISERROR(SEARCH("RM",AG28)))</formula>
    </cfRule>
    <cfRule type="containsText" dxfId="24191" priority="1500" operator="containsText" text="CDM">
      <formula>NOT(ISERROR(SEARCH("CDM",AG28)))</formula>
    </cfRule>
    <cfRule type="containsText" dxfId="24190" priority="1501" operator="containsText" text="LWB">
      <formula>NOT(ISERROR(SEARCH("LWB",AG28)))</formula>
    </cfRule>
    <cfRule type="containsText" dxfId="24189" priority="1502" operator="containsText" text="RWB">
      <formula>NOT(ISERROR(SEARCH("RWB",AG28)))</formula>
    </cfRule>
    <cfRule type="containsText" dxfId="24188" priority="1503" operator="containsText" text="RB">
      <formula>NOT(ISERROR(SEARCH("RB",AG28)))</formula>
    </cfRule>
    <cfRule type="containsText" dxfId="24187" priority="1504" operator="containsText" text="CB">
      <formula>NOT(ISERROR(SEARCH("CB",AG28)))</formula>
    </cfRule>
    <cfRule type="containsText" dxfId="24186" priority="1505" operator="containsText" text="LB">
      <formula>NOT(ISERROR(SEARCH("LB",AG28)))</formula>
    </cfRule>
    <cfRule type="containsText" dxfId="24185" priority="1506" operator="containsText" text="GK">
      <formula>NOT(ISERROR(SEARCH("GK",AG28)))</formula>
    </cfRule>
  </conditionalFormatting>
  <conditionalFormatting sqref="AG27">
    <cfRule type="containsText" dxfId="24184" priority="1473" operator="containsText" text="ST">
      <formula>NOT(ISERROR(SEARCH("ST",AG27)))</formula>
    </cfRule>
    <cfRule type="containsText" dxfId="24183" priority="1474" operator="containsText" text="RW">
      <formula>NOT(ISERROR(SEARCH("RW",AG27)))</formula>
    </cfRule>
    <cfRule type="containsText" dxfId="24182" priority="1475" operator="containsText" text="LW">
      <formula>NOT(ISERROR(SEARCH("LW",AG27)))</formula>
    </cfRule>
    <cfRule type="containsText" dxfId="24181" priority="1476" operator="containsText" text="LF">
      <formula>NOT(ISERROR(SEARCH("LF",AG27)))</formula>
    </cfRule>
    <cfRule type="containsText" dxfId="24180" priority="1477" operator="containsText" text="CF">
      <formula>NOT(ISERROR(SEARCH("CF",AG27)))</formula>
    </cfRule>
    <cfRule type="containsText" dxfId="24179" priority="1478" operator="containsText" text="CF">
      <formula>NOT(ISERROR(SEARCH("CF",AG27)))</formula>
    </cfRule>
    <cfRule type="containsText" dxfId="24178" priority="1479" operator="containsText" text="CAM">
      <formula>NOT(ISERROR(SEARCH("CAM",AG27)))</formula>
    </cfRule>
    <cfRule type="containsText" dxfId="24177" priority="1480" operator="containsText" text="LM">
      <formula>NOT(ISERROR(SEARCH("LM",AG27)))</formula>
    </cfRule>
    <cfRule type="containsText" dxfId="24176" priority="1481" operator="containsText" text="CM">
      <formula>NOT(ISERROR(SEARCH("CM",AG27)))</formula>
    </cfRule>
    <cfRule type="containsText" dxfId="24175" priority="1482" operator="containsText" text="RM">
      <formula>NOT(ISERROR(SEARCH("RM",AG27)))</formula>
    </cfRule>
    <cfRule type="containsText" dxfId="24174" priority="1483" operator="containsText" text="CDM">
      <formula>NOT(ISERROR(SEARCH("CDM",AG27)))</formula>
    </cfRule>
    <cfRule type="containsText" dxfId="24173" priority="1484" operator="containsText" text="LWB">
      <formula>NOT(ISERROR(SEARCH("LWB",AG27)))</formula>
    </cfRule>
    <cfRule type="containsText" dxfId="24172" priority="1485" operator="containsText" text="RWB">
      <formula>NOT(ISERROR(SEARCH("RWB",AG27)))</formula>
    </cfRule>
    <cfRule type="containsText" dxfId="24171" priority="1486" operator="containsText" text="RB">
      <formula>NOT(ISERROR(SEARCH("RB",AG27)))</formula>
    </cfRule>
    <cfRule type="containsText" dxfId="24170" priority="1487" operator="containsText" text="CB">
      <formula>NOT(ISERROR(SEARCH("CB",AG27)))</formula>
    </cfRule>
    <cfRule type="containsText" dxfId="24169" priority="1488" operator="containsText" text="LB">
      <formula>NOT(ISERROR(SEARCH("LB",AG27)))</formula>
    </cfRule>
    <cfRule type="containsText" dxfId="24168" priority="1489" operator="containsText" text="GK">
      <formula>NOT(ISERROR(SEARCH("GK",AG27)))</formula>
    </cfRule>
  </conditionalFormatting>
  <conditionalFormatting sqref="AF25:AF27">
    <cfRule type="containsText" dxfId="24167" priority="1457" operator="containsText" text="RW">
      <formula>NOT(ISERROR(SEARCH("RW",AF25)))</formula>
    </cfRule>
    <cfRule type="containsText" dxfId="24166" priority="1458" operator="containsText" text="LW">
      <formula>NOT(ISERROR(SEARCH("LW",AF25)))</formula>
    </cfRule>
    <cfRule type="containsText" dxfId="24165" priority="1459" operator="containsText" text="LF">
      <formula>NOT(ISERROR(SEARCH("LF",AF25)))</formula>
    </cfRule>
    <cfRule type="containsText" dxfId="24164" priority="1460" operator="containsText" text="CF">
      <formula>NOT(ISERROR(SEARCH("CF",AF25)))</formula>
    </cfRule>
    <cfRule type="containsText" dxfId="24163" priority="1461" operator="containsText" text="CF">
      <formula>NOT(ISERROR(SEARCH("CF",AF25)))</formula>
    </cfRule>
    <cfRule type="containsText" dxfId="24162" priority="1462" operator="containsText" text="CAM">
      <formula>NOT(ISERROR(SEARCH("CAM",AF25)))</formula>
    </cfRule>
    <cfRule type="containsText" dxfId="24161" priority="1463" operator="containsText" text="LM">
      <formula>NOT(ISERROR(SEARCH("LM",AF25)))</formula>
    </cfRule>
    <cfRule type="containsText" dxfId="24160" priority="1464" operator="containsText" text="CM">
      <formula>NOT(ISERROR(SEARCH("CM",AF25)))</formula>
    </cfRule>
    <cfRule type="containsText" dxfId="24159" priority="1465" operator="containsText" text="RM">
      <formula>NOT(ISERROR(SEARCH("RM",AF25)))</formula>
    </cfRule>
    <cfRule type="containsText" dxfId="24158" priority="1466" operator="containsText" text="CDM">
      <formula>NOT(ISERROR(SEARCH("CDM",AF25)))</formula>
    </cfRule>
    <cfRule type="containsText" dxfId="24157" priority="1467" operator="containsText" text="LWB">
      <formula>NOT(ISERROR(SEARCH("LWB",AF25)))</formula>
    </cfRule>
    <cfRule type="containsText" dxfId="24156" priority="1468" operator="containsText" text="RWB">
      <formula>NOT(ISERROR(SEARCH("RWB",AF25)))</formula>
    </cfRule>
    <cfRule type="containsText" dxfId="24155" priority="1469" operator="containsText" text="RB">
      <formula>NOT(ISERROR(SEARCH("RB",AF25)))</formula>
    </cfRule>
    <cfRule type="containsText" dxfId="24154" priority="1470" operator="containsText" text="CB">
      <formula>NOT(ISERROR(SEARCH("CB",AF25)))</formula>
    </cfRule>
    <cfRule type="containsText" dxfId="24153" priority="1471" operator="containsText" text="LB">
      <formula>NOT(ISERROR(SEARCH("LB",AF25)))</formula>
    </cfRule>
    <cfRule type="containsText" dxfId="24152" priority="1472" operator="containsText" text="GK">
      <formula>NOT(ISERROR(SEARCH("GK",AF25)))</formula>
    </cfRule>
  </conditionalFormatting>
  <conditionalFormatting sqref="AG25:AG27">
    <cfRule type="containsText" dxfId="24151" priority="1440" operator="containsText" text="ST">
      <formula>NOT(ISERROR(SEARCH("ST",AG25)))</formula>
    </cfRule>
    <cfRule type="containsText" dxfId="24150" priority="1441" operator="containsText" text="RW">
      <formula>NOT(ISERROR(SEARCH("RW",AG25)))</formula>
    </cfRule>
    <cfRule type="containsText" dxfId="24149" priority="1442" operator="containsText" text="LW">
      <formula>NOT(ISERROR(SEARCH("LW",AG25)))</formula>
    </cfRule>
    <cfRule type="containsText" dxfId="24148" priority="1443" operator="containsText" text="LF">
      <formula>NOT(ISERROR(SEARCH("LF",AG25)))</formula>
    </cfRule>
    <cfRule type="containsText" dxfId="24147" priority="1444" operator="containsText" text="CF">
      <formula>NOT(ISERROR(SEARCH("CF",AG25)))</formula>
    </cfRule>
    <cfRule type="containsText" dxfId="24146" priority="1445" operator="containsText" text="CF">
      <formula>NOT(ISERROR(SEARCH("CF",AG25)))</formula>
    </cfRule>
    <cfRule type="containsText" dxfId="24145" priority="1446" operator="containsText" text="CAM">
      <formula>NOT(ISERROR(SEARCH("CAM",AG25)))</formula>
    </cfRule>
    <cfRule type="containsText" dxfId="24144" priority="1447" operator="containsText" text="LM">
      <formula>NOT(ISERROR(SEARCH("LM",AG25)))</formula>
    </cfRule>
    <cfRule type="containsText" dxfId="24143" priority="1448" operator="containsText" text="CM">
      <formula>NOT(ISERROR(SEARCH("CM",AG25)))</formula>
    </cfRule>
    <cfRule type="containsText" dxfId="24142" priority="1449" operator="containsText" text="RM">
      <formula>NOT(ISERROR(SEARCH("RM",AG25)))</formula>
    </cfRule>
    <cfRule type="containsText" dxfId="24141" priority="1450" operator="containsText" text="CDM">
      <formula>NOT(ISERROR(SEARCH("CDM",AG25)))</formula>
    </cfRule>
    <cfRule type="containsText" dxfId="24140" priority="1451" operator="containsText" text="LWB">
      <formula>NOT(ISERROR(SEARCH("LWB",AG25)))</formula>
    </cfRule>
    <cfRule type="containsText" dxfId="24139" priority="1452" operator="containsText" text="RWB">
      <formula>NOT(ISERROR(SEARCH("RWB",AG25)))</formula>
    </cfRule>
    <cfRule type="containsText" dxfId="24138" priority="1453" operator="containsText" text="RB">
      <formula>NOT(ISERROR(SEARCH("RB",AG25)))</formula>
    </cfRule>
    <cfRule type="containsText" dxfId="24137" priority="1454" operator="containsText" text="CB">
      <formula>NOT(ISERROR(SEARCH("CB",AG25)))</formula>
    </cfRule>
    <cfRule type="containsText" dxfId="24136" priority="1455" operator="containsText" text="LB">
      <formula>NOT(ISERROR(SEARCH("LB",AG25)))</formula>
    </cfRule>
    <cfRule type="containsText" dxfId="24135" priority="1456" operator="containsText" text="GK">
      <formula>NOT(ISERROR(SEARCH("GK",AG25)))</formula>
    </cfRule>
  </conditionalFormatting>
  <conditionalFormatting sqref="AG29">
    <cfRule type="containsText" dxfId="24134" priority="1423" operator="containsText" text="ST">
      <formula>NOT(ISERROR(SEARCH("ST",AG29)))</formula>
    </cfRule>
    <cfRule type="containsText" dxfId="24133" priority="1424" operator="containsText" text="RW">
      <formula>NOT(ISERROR(SEARCH("RW",AG29)))</formula>
    </cfRule>
    <cfRule type="containsText" dxfId="24132" priority="1425" operator="containsText" text="LW">
      <formula>NOT(ISERROR(SEARCH("LW",AG29)))</formula>
    </cfRule>
    <cfRule type="containsText" dxfId="24131" priority="1426" operator="containsText" text="LF">
      <formula>NOT(ISERROR(SEARCH("LF",AG29)))</formula>
    </cfRule>
    <cfRule type="containsText" dxfId="24130" priority="1427" operator="containsText" text="CF">
      <formula>NOT(ISERROR(SEARCH("CF",AG29)))</formula>
    </cfRule>
    <cfRule type="containsText" dxfId="24129" priority="1428" operator="containsText" text="CF">
      <formula>NOT(ISERROR(SEARCH("CF",AG29)))</formula>
    </cfRule>
    <cfRule type="containsText" dxfId="24128" priority="1429" operator="containsText" text="CAM">
      <formula>NOT(ISERROR(SEARCH("CAM",AG29)))</formula>
    </cfRule>
    <cfRule type="containsText" dxfId="24127" priority="1430" operator="containsText" text="LM">
      <formula>NOT(ISERROR(SEARCH("LM",AG29)))</formula>
    </cfRule>
    <cfRule type="containsText" dxfId="24126" priority="1431" operator="containsText" text="CM">
      <formula>NOT(ISERROR(SEARCH("CM",AG29)))</formula>
    </cfRule>
    <cfRule type="containsText" dxfId="24125" priority="1432" operator="containsText" text="RM">
      <formula>NOT(ISERROR(SEARCH("RM",AG29)))</formula>
    </cfRule>
    <cfRule type="containsText" dxfId="24124" priority="1433" operator="containsText" text="CDM">
      <formula>NOT(ISERROR(SEARCH("CDM",AG29)))</formula>
    </cfRule>
    <cfRule type="containsText" dxfId="24123" priority="1434" operator="containsText" text="LWB">
      <formula>NOT(ISERROR(SEARCH("LWB",AG29)))</formula>
    </cfRule>
    <cfRule type="containsText" dxfId="24122" priority="1435" operator="containsText" text="RWB">
      <formula>NOT(ISERROR(SEARCH("RWB",AG29)))</formula>
    </cfRule>
    <cfRule type="containsText" dxfId="24121" priority="1436" operator="containsText" text="RB">
      <formula>NOT(ISERROR(SEARCH("RB",AG29)))</formula>
    </cfRule>
    <cfRule type="containsText" dxfId="24120" priority="1437" operator="containsText" text="CB">
      <formula>NOT(ISERROR(SEARCH("CB",AG29)))</formula>
    </cfRule>
    <cfRule type="containsText" dxfId="24119" priority="1438" operator="containsText" text="LB">
      <formula>NOT(ISERROR(SEARCH("LB",AG29)))</formula>
    </cfRule>
    <cfRule type="containsText" dxfId="24118" priority="1439" operator="containsText" text="GK">
      <formula>NOT(ISERROR(SEARCH("GK",AG29)))</formula>
    </cfRule>
  </conditionalFormatting>
  <conditionalFormatting sqref="AG30">
    <cfRule type="containsText" dxfId="24117" priority="1406" operator="containsText" text="ST">
      <formula>NOT(ISERROR(SEARCH("ST",AG30)))</formula>
    </cfRule>
    <cfRule type="containsText" dxfId="24116" priority="1407" operator="containsText" text="RW">
      <formula>NOT(ISERROR(SEARCH("RW",AG30)))</formula>
    </cfRule>
    <cfRule type="containsText" dxfId="24115" priority="1408" operator="containsText" text="LW">
      <formula>NOT(ISERROR(SEARCH("LW",AG30)))</formula>
    </cfRule>
    <cfRule type="containsText" dxfId="24114" priority="1409" operator="containsText" text="LF">
      <formula>NOT(ISERROR(SEARCH("LF",AG30)))</formula>
    </cfRule>
    <cfRule type="containsText" dxfId="24113" priority="1410" operator="containsText" text="CF">
      <formula>NOT(ISERROR(SEARCH("CF",AG30)))</formula>
    </cfRule>
    <cfRule type="containsText" dxfId="24112" priority="1411" operator="containsText" text="CF">
      <formula>NOT(ISERROR(SEARCH("CF",AG30)))</formula>
    </cfRule>
    <cfRule type="containsText" dxfId="24111" priority="1412" operator="containsText" text="CAM">
      <formula>NOT(ISERROR(SEARCH("CAM",AG30)))</formula>
    </cfRule>
    <cfRule type="containsText" dxfId="24110" priority="1413" operator="containsText" text="LM">
      <formula>NOT(ISERROR(SEARCH("LM",AG30)))</formula>
    </cfRule>
    <cfRule type="containsText" dxfId="24109" priority="1414" operator="containsText" text="CM">
      <formula>NOT(ISERROR(SEARCH("CM",AG30)))</formula>
    </cfRule>
    <cfRule type="containsText" dxfId="24108" priority="1415" operator="containsText" text="RM">
      <formula>NOT(ISERROR(SEARCH("RM",AG30)))</formula>
    </cfRule>
    <cfRule type="containsText" dxfId="24107" priority="1416" operator="containsText" text="CDM">
      <formula>NOT(ISERROR(SEARCH("CDM",AG30)))</formula>
    </cfRule>
    <cfRule type="containsText" dxfId="24106" priority="1417" operator="containsText" text="LWB">
      <formula>NOT(ISERROR(SEARCH("LWB",AG30)))</formula>
    </cfRule>
    <cfRule type="containsText" dxfId="24105" priority="1418" operator="containsText" text="RWB">
      <formula>NOT(ISERROR(SEARCH("RWB",AG30)))</formula>
    </cfRule>
    <cfRule type="containsText" dxfId="24104" priority="1419" operator="containsText" text="RB">
      <formula>NOT(ISERROR(SEARCH("RB",AG30)))</formula>
    </cfRule>
    <cfRule type="containsText" dxfId="24103" priority="1420" operator="containsText" text="CB">
      <formula>NOT(ISERROR(SEARCH("CB",AG30)))</formula>
    </cfRule>
    <cfRule type="containsText" dxfId="24102" priority="1421" operator="containsText" text="LB">
      <formula>NOT(ISERROR(SEARCH("LB",AG30)))</formula>
    </cfRule>
    <cfRule type="containsText" dxfId="24101" priority="1422" operator="containsText" text="GK">
      <formula>NOT(ISERROR(SEARCH("GK",AG30)))</formula>
    </cfRule>
  </conditionalFormatting>
  <conditionalFormatting sqref="AF33">
    <cfRule type="containsText" dxfId="24100" priority="1390" operator="containsText" text="RW">
      <formula>NOT(ISERROR(SEARCH("RW",AF33)))</formula>
    </cfRule>
    <cfRule type="containsText" dxfId="24099" priority="1391" operator="containsText" text="LW">
      <formula>NOT(ISERROR(SEARCH("LW",AF33)))</formula>
    </cfRule>
    <cfRule type="containsText" dxfId="24098" priority="1392" operator="containsText" text="LF">
      <formula>NOT(ISERROR(SEARCH("LF",AF33)))</formula>
    </cfRule>
    <cfRule type="containsText" dxfId="24097" priority="1393" operator="containsText" text="CF">
      <formula>NOT(ISERROR(SEARCH("CF",AF33)))</formula>
    </cfRule>
    <cfRule type="containsText" dxfId="24096" priority="1394" operator="containsText" text="CF">
      <formula>NOT(ISERROR(SEARCH("CF",AF33)))</formula>
    </cfRule>
    <cfRule type="containsText" dxfId="24095" priority="1395" operator="containsText" text="CAM">
      <formula>NOT(ISERROR(SEARCH("CAM",AF33)))</formula>
    </cfRule>
    <cfRule type="containsText" dxfId="24094" priority="1396" operator="containsText" text="LM">
      <formula>NOT(ISERROR(SEARCH("LM",AF33)))</formula>
    </cfRule>
    <cfRule type="containsText" dxfId="24093" priority="1397" operator="containsText" text="CM">
      <formula>NOT(ISERROR(SEARCH("CM",AF33)))</formula>
    </cfRule>
    <cfRule type="containsText" dxfId="24092" priority="1398" operator="containsText" text="RM">
      <formula>NOT(ISERROR(SEARCH("RM",AF33)))</formula>
    </cfRule>
    <cfRule type="containsText" dxfId="24091" priority="1399" operator="containsText" text="CDM">
      <formula>NOT(ISERROR(SEARCH("CDM",AF33)))</formula>
    </cfRule>
    <cfRule type="containsText" dxfId="24090" priority="1400" operator="containsText" text="LWB">
      <formula>NOT(ISERROR(SEARCH("LWB",AF33)))</formula>
    </cfRule>
    <cfRule type="containsText" dxfId="24089" priority="1401" operator="containsText" text="RWB">
      <formula>NOT(ISERROR(SEARCH("RWB",AF33)))</formula>
    </cfRule>
    <cfRule type="containsText" dxfId="24088" priority="1402" operator="containsText" text="RB">
      <formula>NOT(ISERROR(SEARCH("RB",AF33)))</formula>
    </cfRule>
    <cfRule type="containsText" dxfId="24087" priority="1403" operator="containsText" text="CB">
      <formula>NOT(ISERROR(SEARCH("CB",AF33)))</formula>
    </cfRule>
    <cfRule type="containsText" dxfId="24086" priority="1404" operator="containsText" text="LB">
      <formula>NOT(ISERROR(SEARCH("LB",AF33)))</formula>
    </cfRule>
    <cfRule type="containsText" dxfId="24085" priority="1405" operator="containsText" text="GK">
      <formula>NOT(ISERROR(SEARCH("GK",AF33)))</formula>
    </cfRule>
  </conditionalFormatting>
  <conditionalFormatting sqref="AG33">
    <cfRule type="containsText" dxfId="24084" priority="1373" operator="containsText" text="ST">
      <formula>NOT(ISERROR(SEARCH("ST",AG33)))</formula>
    </cfRule>
    <cfRule type="containsText" dxfId="24083" priority="1374" operator="containsText" text="RW">
      <formula>NOT(ISERROR(SEARCH("RW",AG33)))</formula>
    </cfRule>
    <cfRule type="containsText" dxfId="24082" priority="1375" operator="containsText" text="LW">
      <formula>NOT(ISERROR(SEARCH("LW",AG33)))</formula>
    </cfRule>
    <cfRule type="containsText" dxfId="24081" priority="1376" operator="containsText" text="LF">
      <formula>NOT(ISERROR(SEARCH("LF",AG33)))</formula>
    </cfRule>
    <cfRule type="containsText" dxfId="24080" priority="1377" operator="containsText" text="CF">
      <formula>NOT(ISERROR(SEARCH("CF",AG33)))</formula>
    </cfRule>
    <cfRule type="containsText" dxfId="24079" priority="1378" operator="containsText" text="CF">
      <formula>NOT(ISERROR(SEARCH("CF",AG33)))</formula>
    </cfRule>
    <cfRule type="containsText" dxfId="24078" priority="1379" operator="containsText" text="CAM">
      <formula>NOT(ISERROR(SEARCH("CAM",AG33)))</formula>
    </cfRule>
    <cfRule type="containsText" dxfId="24077" priority="1380" operator="containsText" text="LM">
      <formula>NOT(ISERROR(SEARCH("LM",AG33)))</formula>
    </cfRule>
    <cfRule type="containsText" dxfId="24076" priority="1381" operator="containsText" text="CM">
      <formula>NOT(ISERROR(SEARCH("CM",AG33)))</formula>
    </cfRule>
    <cfRule type="containsText" dxfId="24075" priority="1382" operator="containsText" text="RM">
      <formula>NOT(ISERROR(SEARCH("RM",AG33)))</formula>
    </cfRule>
    <cfRule type="containsText" dxfId="24074" priority="1383" operator="containsText" text="CDM">
      <formula>NOT(ISERROR(SEARCH("CDM",AG33)))</formula>
    </cfRule>
    <cfRule type="containsText" dxfId="24073" priority="1384" operator="containsText" text="LWB">
      <formula>NOT(ISERROR(SEARCH("LWB",AG33)))</formula>
    </cfRule>
    <cfRule type="containsText" dxfId="24072" priority="1385" operator="containsText" text="RWB">
      <formula>NOT(ISERROR(SEARCH("RWB",AG33)))</formula>
    </cfRule>
    <cfRule type="containsText" dxfId="24071" priority="1386" operator="containsText" text="RB">
      <formula>NOT(ISERROR(SEARCH("RB",AG33)))</formula>
    </cfRule>
    <cfRule type="containsText" dxfId="24070" priority="1387" operator="containsText" text="CB">
      <formula>NOT(ISERROR(SEARCH("CB",AG33)))</formula>
    </cfRule>
    <cfRule type="containsText" dxfId="24069" priority="1388" operator="containsText" text="LB">
      <formula>NOT(ISERROR(SEARCH("LB",AG33)))</formula>
    </cfRule>
    <cfRule type="containsText" dxfId="24068" priority="1389" operator="containsText" text="GK">
      <formula>NOT(ISERROR(SEARCH("GK",AG33)))</formula>
    </cfRule>
  </conditionalFormatting>
  <conditionalFormatting sqref="AH23:AI23">
    <cfRule type="containsText" dxfId="24067" priority="1356" operator="containsText" text="ST">
      <formula>NOT(ISERROR(SEARCH("ST",AH23)))</formula>
    </cfRule>
    <cfRule type="containsText" dxfId="24066" priority="1357" operator="containsText" text="RW">
      <formula>NOT(ISERROR(SEARCH("RW",AH23)))</formula>
    </cfRule>
    <cfRule type="containsText" dxfId="24065" priority="1358" operator="containsText" text="LW">
      <formula>NOT(ISERROR(SEARCH("LW",AH23)))</formula>
    </cfRule>
    <cfRule type="containsText" dxfId="24064" priority="1359" operator="containsText" text="LF">
      <formula>NOT(ISERROR(SEARCH("LF",AH23)))</formula>
    </cfRule>
    <cfRule type="containsText" dxfId="24063" priority="1360" operator="containsText" text="CF">
      <formula>NOT(ISERROR(SEARCH("CF",AH23)))</formula>
    </cfRule>
    <cfRule type="containsText" dxfId="24062" priority="1361" operator="containsText" text="CF">
      <formula>NOT(ISERROR(SEARCH("CF",AH23)))</formula>
    </cfRule>
    <cfRule type="containsText" dxfId="24061" priority="1362" operator="containsText" text="CAM">
      <formula>NOT(ISERROR(SEARCH("CAM",AH23)))</formula>
    </cfRule>
    <cfRule type="containsText" dxfId="24060" priority="1363" operator="containsText" text="LM">
      <formula>NOT(ISERROR(SEARCH("LM",AH23)))</formula>
    </cfRule>
    <cfRule type="containsText" dxfId="24059" priority="1364" operator="containsText" text="CM">
      <formula>NOT(ISERROR(SEARCH("CM",AH23)))</formula>
    </cfRule>
    <cfRule type="containsText" dxfId="24058" priority="1365" operator="containsText" text="RM">
      <formula>NOT(ISERROR(SEARCH("RM",AH23)))</formula>
    </cfRule>
    <cfRule type="containsText" dxfId="24057" priority="1366" operator="containsText" text="CDM">
      <formula>NOT(ISERROR(SEARCH("CDM",AH23)))</formula>
    </cfRule>
    <cfRule type="containsText" dxfId="24056" priority="1367" operator="containsText" text="LWB">
      <formula>NOT(ISERROR(SEARCH("LWB",AH23)))</formula>
    </cfRule>
    <cfRule type="containsText" dxfId="24055" priority="1368" operator="containsText" text="RWB">
      <formula>NOT(ISERROR(SEARCH("RWB",AH23)))</formula>
    </cfRule>
    <cfRule type="containsText" dxfId="24054" priority="1369" operator="containsText" text="RB">
      <formula>NOT(ISERROR(SEARCH("RB",AH23)))</formula>
    </cfRule>
    <cfRule type="containsText" dxfId="24053" priority="1370" operator="containsText" text="CB">
      <formula>NOT(ISERROR(SEARCH("CB",AH23)))</formula>
    </cfRule>
    <cfRule type="containsText" dxfId="24052" priority="1371" operator="containsText" text="LB">
      <formula>NOT(ISERROR(SEARCH("LB",AH23)))</formula>
    </cfRule>
    <cfRule type="containsText" dxfId="24051" priority="1372" operator="containsText" text="GK">
      <formula>NOT(ISERROR(SEARCH("GK",AH23)))</formula>
    </cfRule>
  </conditionalFormatting>
  <conditionalFormatting sqref="AH23:AI23">
    <cfRule type="cellIs" dxfId="24050" priority="1349" operator="between">
      <formula>30</formula>
      <formula>39</formula>
    </cfRule>
    <cfRule type="cellIs" dxfId="24049" priority="1350" operator="between">
      <formula>90</formula>
      <formula>99</formula>
    </cfRule>
    <cfRule type="cellIs" dxfId="24048" priority="1351" operator="between">
      <formula>40</formula>
      <formula>49</formula>
    </cfRule>
    <cfRule type="cellIs" dxfId="24047" priority="1352" operator="between">
      <formula>50</formula>
      <formula>59</formula>
    </cfRule>
    <cfRule type="cellIs" dxfId="24046" priority="1353" operator="between">
      <formula>60</formula>
      <formula>69</formula>
    </cfRule>
    <cfRule type="cellIs" dxfId="24045" priority="1354" operator="between">
      <formula>70</formula>
      <formula>79</formula>
    </cfRule>
    <cfRule type="cellIs" dxfId="24044" priority="1355" operator="between">
      <formula>80</formula>
      <formula>89</formula>
    </cfRule>
  </conditionalFormatting>
  <conditionalFormatting sqref="AF21">
    <cfRule type="containsText" dxfId="24043" priority="1333" operator="containsText" text="RW">
      <formula>NOT(ISERROR(SEARCH("RW",AF21)))</formula>
    </cfRule>
    <cfRule type="containsText" dxfId="24042" priority="1334" operator="containsText" text="LW">
      <formula>NOT(ISERROR(SEARCH("LW",AF21)))</formula>
    </cfRule>
    <cfRule type="containsText" dxfId="24041" priority="1335" operator="containsText" text="LF">
      <formula>NOT(ISERROR(SEARCH("LF",AF21)))</formula>
    </cfRule>
    <cfRule type="containsText" dxfId="24040" priority="1336" operator="containsText" text="CF">
      <formula>NOT(ISERROR(SEARCH("CF",AF21)))</formula>
    </cfRule>
    <cfRule type="containsText" dxfId="24039" priority="1337" operator="containsText" text="CF">
      <formula>NOT(ISERROR(SEARCH("CF",AF21)))</formula>
    </cfRule>
    <cfRule type="containsText" dxfId="24038" priority="1338" operator="containsText" text="CAM">
      <formula>NOT(ISERROR(SEARCH("CAM",AF21)))</formula>
    </cfRule>
    <cfRule type="containsText" dxfId="24037" priority="1339" operator="containsText" text="LM">
      <formula>NOT(ISERROR(SEARCH("LM",AF21)))</formula>
    </cfRule>
    <cfRule type="containsText" dxfId="24036" priority="1340" operator="containsText" text="CM">
      <formula>NOT(ISERROR(SEARCH("CM",AF21)))</formula>
    </cfRule>
    <cfRule type="containsText" dxfId="24035" priority="1341" operator="containsText" text="RM">
      <formula>NOT(ISERROR(SEARCH("RM",AF21)))</formula>
    </cfRule>
    <cfRule type="containsText" dxfId="24034" priority="1342" operator="containsText" text="CDM">
      <formula>NOT(ISERROR(SEARCH("CDM",AF21)))</formula>
    </cfRule>
    <cfRule type="containsText" dxfId="24033" priority="1343" operator="containsText" text="LWB">
      <formula>NOT(ISERROR(SEARCH("LWB",AF21)))</formula>
    </cfRule>
    <cfRule type="containsText" dxfId="24032" priority="1344" operator="containsText" text="RWB">
      <formula>NOT(ISERROR(SEARCH("RWB",AF21)))</formula>
    </cfRule>
    <cfRule type="containsText" dxfId="24031" priority="1345" operator="containsText" text="RB">
      <formula>NOT(ISERROR(SEARCH("RB",AF21)))</formula>
    </cfRule>
    <cfRule type="containsText" dxfId="24030" priority="1346" operator="containsText" text="CB">
      <formula>NOT(ISERROR(SEARCH("CB",AF21)))</formula>
    </cfRule>
    <cfRule type="containsText" dxfId="24029" priority="1347" operator="containsText" text="LB">
      <formula>NOT(ISERROR(SEARCH("LB",AF21)))</formula>
    </cfRule>
    <cfRule type="containsText" dxfId="24028" priority="1348" operator="containsText" text="GK">
      <formula>NOT(ISERROR(SEARCH("GK",AF21)))</formula>
    </cfRule>
  </conditionalFormatting>
  <conditionalFormatting sqref="AG21">
    <cfRule type="containsText" dxfId="24027" priority="1316" operator="containsText" text="ST">
      <formula>NOT(ISERROR(SEARCH("ST",AG21)))</formula>
    </cfRule>
    <cfRule type="containsText" dxfId="24026" priority="1317" operator="containsText" text="RW">
      <formula>NOT(ISERROR(SEARCH("RW",AG21)))</formula>
    </cfRule>
    <cfRule type="containsText" dxfId="24025" priority="1318" operator="containsText" text="LW">
      <formula>NOT(ISERROR(SEARCH("LW",AG21)))</formula>
    </cfRule>
    <cfRule type="containsText" dxfId="24024" priority="1319" operator="containsText" text="LF">
      <formula>NOT(ISERROR(SEARCH("LF",AG21)))</formula>
    </cfRule>
    <cfRule type="containsText" dxfId="24023" priority="1320" operator="containsText" text="CF">
      <formula>NOT(ISERROR(SEARCH("CF",AG21)))</formula>
    </cfRule>
    <cfRule type="containsText" dxfId="24022" priority="1321" operator="containsText" text="CF">
      <formula>NOT(ISERROR(SEARCH("CF",AG21)))</formula>
    </cfRule>
    <cfRule type="containsText" dxfId="24021" priority="1322" operator="containsText" text="CAM">
      <formula>NOT(ISERROR(SEARCH("CAM",AG21)))</formula>
    </cfRule>
    <cfRule type="containsText" dxfId="24020" priority="1323" operator="containsText" text="LM">
      <formula>NOT(ISERROR(SEARCH("LM",AG21)))</formula>
    </cfRule>
    <cfRule type="containsText" dxfId="24019" priority="1324" operator="containsText" text="CM">
      <formula>NOT(ISERROR(SEARCH("CM",AG21)))</formula>
    </cfRule>
    <cfRule type="containsText" dxfId="24018" priority="1325" operator="containsText" text="RM">
      <formula>NOT(ISERROR(SEARCH("RM",AG21)))</formula>
    </cfRule>
    <cfRule type="containsText" dxfId="24017" priority="1326" operator="containsText" text="CDM">
      <formula>NOT(ISERROR(SEARCH("CDM",AG21)))</formula>
    </cfRule>
    <cfRule type="containsText" dxfId="24016" priority="1327" operator="containsText" text="LWB">
      <formula>NOT(ISERROR(SEARCH("LWB",AG21)))</formula>
    </cfRule>
    <cfRule type="containsText" dxfId="24015" priority="1328" operator="containsText" text="RWB">
      <formula>NOT(ISERROR(SEARCH("RWB",AG21)))</formula>
    </cfRule>
    <cfRule type="containsText" dxfId="24014" priority="1329" operator="containsText" text="RB">
      <formula>NOT(ISERROR(SEARCH("RB",AG21)))</formula>
    </cfRule>
    <cfRule type="containsText" dxfId="24013" priority="1330" operator="containsText" text="CB">
      <formula>NOT(ISERROR(SEARCH("CB",AG21)))</formula>
    </cfRule>
    <cfRule type="containsText" dxfId="24012" priority="1331" operator="containsText" text="LB">
      <formula>NOT(ISERROR(SEARCH("LB",AG21)))</formula>
    </cfRule>
    <cfRule type="containsText" dxfId="24011" priority="1332" operator="containsText" text="GK">
      <formula>NOT(ISERROR(SEARCH("GK",AG21)))</formula>
    </cfRule>
  </conditionalFormatting>
  <conditionalFormatting sqref="AG22">
    <cfRule type="containsText" dxfId="24010" priority="1299" operator="containsText" text="ST">
      <formula>NOT(ISERROR(SEARCH("ST",AG22)))</formula>
    </cfRule>
    <cfRule type="containsText" dxfId="24009" priority="1300" operator="containsText" text="RW">
      <formula>NOT(ISERROR(SEARCH("RW",AG22)))</formula>
    </cfRule>
    <cfRule type="containsText" dxfId="24008" priority="1301" operator="containsText" text="LW">
      <formula>NOT(ISERROR(SEARCH("LW",AG22)))</formula>
    </cfRule>
    <cfRule type="containsText" dxfId="24007" priority="1302" operator="containsText" text="LF">
      <formula>NOT(ISERROR(SEARCH("LF",AG22)))</formula>
    </cfRule>
    <cfRule type="containsText" dxfId="24006" priority="1303" operator="containsText" text="CF">
      <formula>NOT(ISERROR(SEARCH("CF",AG22)))</formula>
    </cfRule>
    <cfRule type="containsText" dxfId="24005" priority="1304" operator="containsText" text="CF">
      <formula>NOT(ISERROR(SEARCH("CF",AG22)))</formula>
    </cfRule>
    <cfRule type="containsText" dxfId="24004" priority="1305" operator="containsText" text="CAM">
      <formula>NOT(ISERROR(SEARCH("CAM",AG22)))</formula>
    </cfRule>
    <cfRule type="containsText" dxfId="24003" priority="1306" operator="containsText" text="LM">
      <formula>NOT(ISERROR(SEARCH("LM",AG22)))</formula>
    </cfRule>
    <cfRule type="containsText" dxfId="24002" priority="1307" operator="containsText" text="CM">
      <formula>NOT(ISERROR(SEARCH("CM",AG22)))</formula>
    </cfRule>
    <cfRule type="containsText" dxfId="24001" priority="1308" operator="containsText" text="RM">
      <formula>NOT(ISERROR(SEARCH("RM",AG22)))</formula>
    </cfRule>
    <cfRule type="containsText" dxfId="24000" priority="1309" operator="containsText" text="CDM">
      <formula>NOT(ISERROR(SEARCH("CDM",AG22)))</formula>
    </cfRule>
    <cfRule type="containsText" dxfId="23999" priority="1310" operator="containsText" text="LWB">
      <formula>NOT(ISERROR(SEARCH("LWB",AG22)))</formula>
    </cfRule>
    <cfRule type="containsText" dxfId="23998" priority="1311" operator="containsText" text="RWB">
      <formula>NOT(ISERROR(SEARCH("RWB",AG22)))</formula>
    </cfRule>
    <cfRule type="containsText" dxfId="23997" priority="1312" operator="containsText" text="RB">
      <formula>NOT(ISERROR(SEARCH("RB",AG22)))</formula>
    </cfRule>
    <cfRule type="containsText" dxfId="23996" priority="1313" operator="containsText" text="CB">
      <formula>NOT(ISERROR(SEARCH("CB",AG22)))</formula>
    </cfRule>
    <cfRule type="containsText" dxfId="23995" priority="1314" operator="containsText" text="LB">
      <formula>NOT(ISERROR(SEARCH("LB",AG22)))</formula>
    </cfRule>
    <cfRule type="containsText" dxfId="23994" priority="1315" operator="containsText" text="GK">
      <formula>NOT(ISERROR(SEARCH("GK",AG22)))</formula>
    </cfRule>
  </conditionalFormatting>
  <conditionalFormatting sqref="AG22">
    <cfRule type="containsText" dxfId="23993" priority="1282" operator="containsText" text="ST">
      <formula>NOT(ISERROR(SEARCH("ST",AG22)))</formula>
    </cfRule>
    <cfRule type="containsText" dxfId="23992" priority="1283" operator="containsText" text="RW">
      <formula>NOT(ISERROR(SEARCH("RW",AG22)))</formula>
    </cfRule>
    <cfRule type="containsText" dxfId="23991" priority="1284" operator="containsText" text="LW">
      <formula>NOT(ISERROR(SEARCH("LW",AG22)))</formula>
    </cfRule>
    <cfRule type="containsText" dxfId="23990" priority="1285" operator="containsText" text="LF">
      <formula>NOT(ISERROR(SEARCH("LF",AG22)))</formula>
    </cfRule>
    <cfRule type="containsText" dxfId="23989" priority="1286" operator="containsText" text="CF">
      <formula>NOT(ISERROR(SEARCH("CF",AG22)))</formula>
    </cfRule>
    <cfRule type="containsText" dxfId="23988" priority="1287" operator="containsText" text="CF">
      <formula>NOT(ISERROR(SEARCH("CF",AG22)))</formula>
    </cfRule>
    <cfRule type="containsText" dxfId="23987" priority="1288" operator="containsText" text="CAM">
      <formula>NOT(ISERROR(SEARCH("CAM",AG22)))</formula>
    </cfRule>
    <cfRule type="containsText" dxfId="23986" priority="1289" operator="containsText" text="LM">
      <formula>NOT(ISERROR(SEARCH("LM",AG22)))</formula>
    </cfRule>
    <cfRule type="containsText" dxfId="23985" priority="1290" operator="containsText" text="CM">
      <formula>NOT(ISERROR(SEARCH("CM",AG22)))</formula>
    </cfRule>
    <cfRule type="containsText" dxfId="23984" priority="1291" operator="containsText" text="RM">
      <formula>NOT(ISERROR(SEARCH("RM",AG22)))</formula>
    </cfRule>
    <cfRule type="containsText" dxfId="23983" priority="1292" operator="containsText" text="CDM">
      <formula>NOT(ISERROR(SEARCH("CDM",AG22)))</formula>
    </cfRule>
    <cfRule type="containsText" dxfId="23982" priority="1293" operator="containsText" text="LWB">
      <formula>NOT(ISERROR(SEARCH("LWB",AG22)))</formula>
    </cfRule>
    <cfRule type="containsText" dxfId="23981" priority="1294" operator="containsText" text="RWB">
      <formula>NOT(ISERROR(SEARCH("RWB",AG22)))</formula>
    </cfRule>
    <cfRule type="containsText" dxfId="23980" priority="1295" operator="containsText" text="RB">
      <formula>NOT(ISERROR(SEARCH("RB",AG22)))</formula>
    </cfRule>
    <cfRule type="containsText" dxfId="23979" priority="1296" operator="containsText" text="CB">
      <formula>NOT(ISERROR(SEARCH("CB",AG22)))</formula>
    </cfRule>
    <cfRule type="containsText" dxfId="23978" priority="1297" operator="containsText" text="LB">
      <formula>NOT(ISERROR(SEARCH("LB",AG22)))</formula>
    </cfRule>
    <cfRule type="containsText" dxfId="23977" priority="1298" operator="containsText" text="GK">
      <formula>NOT(ISERROR(SEARCH("GK",AG22)))</formula>
    </cfRule>
  </conditionalFormatting>
  <conditionalFormatting sqref="AF32">
    <cfRule type="containsText" dxfId="23976" priority="1266" operator="containsText" text="RW">
      <formula>NOT(ISERROR(SEARCH("RW",AF32)))</formula>
    </cfRule>
    <cfRule type="containsText" dxfId="23975" priority="1267" operator="containsText" text="LW">
      <formula>NOT(ISERROR(SEARCH("LW",AF32)))</formula>
    </cfRule>
    <cfRule type="containsText" dxfId="23974" priority="1268" operator="containsText" text="LF">
      <formula>NOT(ISERROR(SEARCH("LF",AF32)))</formula>
    </cfRule>
    <cfRule type="containsText" dxfId="23973" priority="1269" operator="containsText" text="CF">
      <formula>NOT(ISERROR(SEARCH("CF",AF32)))</formula>
    </cfRule>
    <cfRule type="containsText" dxfId="23972" priority="1270" operator="containsText" text="CF">
      <formula>NOT(ISERROR(SEARCH("CF",AF32)))</formula>
    </cfRule>
    <cfRule type="containsText" dxfId="23971" priority="1271" operator="containsText" text="CAM">
      <formula>NOT(ISERROR(SEARCH("CAM",AF32)))</formula>
    </cfRule>
    <cfRule type="containsText" dxfId="23970" priority="1272" operator="containsText" text="LM">
      <formula>NOT(ISERROR(SEARCH("LM",AF32)))</formula>
    </cfRule>
    <cfRule type="containsText" dxfId="23969" priority="1273" operator="containsText" text="CM">
      <formula>NOT(ISERROR(SEARCH("CM",AF32)))</formula>
    </cfRule>
    <cfRule type="containsText" dxfId="23968" priority="1274" operator="containsText" text="RM">
      <formula>NOT(ISERROR(SEARCH("RM",AF32)))</formula>
    </cfRule>
    <cfRule type="containsText" dxfId="23967" priority="1275" operator="containsText" text="CDM">
      <formula>NOT(ISERROR(SEARCH("CDM",AF32)))</formula>
    </cfRule>
    <cfRule type="containsText" dxfId="23966" priority="1276" operator="containsText" text="LWB">
      <formula>NOT(ISERROR(SEARCH("LWB",AF32)))</formula>
    </cfRule>
    <cfRule type="containsText" dxfId="23965" priority="1277" operator="containsText" text="RWB">
      <formula>NOT(ISERROR(SEARCH("RWB",AF32)))</formula>
    </cfRule>
    <cfRule type="containsText" dxfId="23964" priority="1278" operator="containsText" text="RB">
      <formula>NOT(ISERROR(SEARCH("RB",AF32)))</formula>
    </cfRule>
    <cfRule type="containsText" dxfId="23963" priority="1279" operator="containsText" text="CB">
      <formula>NOT(ISERROR(SEARCH("CB",AF32)))</formula>
    </cfRule>
    <cfRule type="containsText" dxfId="23962" priority="1280" operator="containsText" text="LB">
      <formula>NOT(ISERROR(SEARCH("LB",AF32)))</formula>
    </cfRule>
    <cfRule type="containsText" dxfId="23961" priority="1281" operator="containsText" text="GK">
      <formula>NOT(ISERROR(SEARCH("GK",AF32)))</formula>
    </cfRule>
  </conditionalFormatting>
  <conditionalFormatting sqref="AG32">
    <cfRule type="containsText" dxfId="23960" priority="1249" operator="containsText" text="ST">
      <formula>NOT(ISERROR(SEARCH("ST",AG32)))</formula>
    </cfRule>
    <cfRule type="containsText" dxfId="23959" priority="1250" operator="containsText" text="RW">
      <formula>NOT(ISERROR(SEARCH("RW",AG32)))</formula>
    </cfRule>
    <cfRule type="containsText" dxfId="23958" priority="1251" operator="containsText" text="LW">
      <formula>NOT(ISERROR(SEARCH("LW",AG32)))</formula>
    </cfRule>
    <cfRule type="containsText" dxfId="23957" priority="1252" operator="containsText" text="LF">
      <formula>NOT(ISERROR(SEARCH("LF",AG32)))</formula>
    </cfRule>
    <cfRule type="containsText" dxfId="23956" priority="1253" operator="containsText" text="CF">
      <formula>NOT(ISERROR(SEARCH("CF",AG32)))</formula>
    </cfRule>
    <cfRule type="containsText" dxfId="23955" priority="1254" operator="containsText" text="CF">
      <formula>NOT(ISERROR(SEARCH("CF",AG32)))</formula>
    </cfRule>
    <cfRule type="containsText" dxfId="23954" priority="1255" operator="containsText" text="CAM">
      <formula>NOT(ISERROR(SEARCH("CAM",AG32)))</formula>
    </cfRule>
    <cfRule type="containsText" dxfId="23953" priority="1256" operator="containsText" text="LM">
      <formula>NOT(ISERROR(SEARCH("LM",AG32)))</formula>
    </cfRule>
    <cfRule type="containsText" dxfId="23952" priority="1257" operator="containsText" text="CM">
      <formula>NOT(ISERROR(SEARCH("CM",AG32)))</formula>
    </cfRule>
    <cfRule type="containsText" dxfId="23951" priority="1258" operator="containsText" text="RM">
      <formula>NOT(ISERROR(SEARCH("RM",AG32)))</formula>
    </cfRule>
    <cfRule type="containsText" dxfId="23950" priority="1259" operator="containsText" text="CDM">
      <formula>NOT(ISERROR(SEARCH("CDM",AG32)))</formula>
    </cfRule>
    <cfRule type="containsText" dxfId="23949" priority="1260" operator="containsText" text="LWB">
      <formula>NOT(ISERROR(SEARCH("LWB",AG32)))</formula>
    </cfRule>
    <cfRule type="containsText" dxfId="23948" priority="1261" operator="containsText" text="RWB">
      <formula>NOT(ISERROR(SEARCH("RWB",AG32)))</formula>
    </cfRule>
    <cfRule type="containsText" dxfId="23947" priority="1262" operator="containsText" text="RB">
      <formula>NOT(ISERROR(SEARCH("RB",AG32)))</formula>
    </cfRule>
    <cfRule type="containsText" dxfId="23946" priority="1263" operator="containsText" text="CB">
      <formula>NOT(ISERROR(SEARCH("CB",AG32)))</formula>
    </cfRule>
    <cfRule type="containsText" dxfId="23945" priority="1264" operator="containsText" text="LB">
      <formula>NOT(ISERROR(SEARCH("LB",AG32)))</formula>
    </cfRule>
    <cfRule type="containsText" dxfId="23944" priority="1265" operator="containsText" text="GK">
      <formula>NOT(ISERROR(SEARCH("GK",AG32)))</formula>
    </cfRule>
  </conditionalFormatting>
  <conditionalFormatting sqref="AG23">
    <cfRule type="containsText" dxfId="23943" priority="1232" operator="containsText" text="ST">
      <formula>NOT(ISERROR(SEARCH("ST",AG23)))</formula>
    </cfRule>
    <cfRule type="containsText" dxfId="23942" priority="1233" operator="containsText" text="RW">
      <formula>NOT(ISERROR(SEARCH("RW",AG23)))</formula>
    </cfRule>
    <cfRule type="containsText" dxfId="23941" priority="1234" operator="containsText" text="LW">
      <formula>NOT(ISERROR(SEARCH("LW",AG23)))</formula>
    </cfRule>
    <cfRule type="containsText" dxfId="23940" priority="1235" operator="containsText" text="LF">
      <formula>NOT(ISERROR(SEARCH("LF",AG23)))</formula>
    </cfRule>
    <cfRule type="containsText" dxfId="23939" priority="1236" operator="containsText" text="CF">
      <formula>NOT(ISERROR(SEARCH("CF",AG23)))</formula>
    </cfRule>
    <cfRule type="containsText" dxfId="23938" priority="1237" operator="containsText" text="CF">
      <formula>NOT(ISERROR(SEARCH("CF",AG23)))</formula>
    </cfRule>
    <cfRule type="containsText" dxfId="23937" priority="1238" operator="containsText" text="CAM">
      <formula>NOT(ISERROR(SEARCH("CAM",AG23)))</formula>
    </cfRule>
    <cfRule type="containsText" dxfId="23936" priority="1239" operator="containsText" text="LM">
      <formula>NOT(ISERROR(SEARCH("LM",AG23)))</formula>
    </cfRule>
    <cfRule type="containsText" dxfId="23935" priority="1240" operator="containsText" text="CM">
      <formula>NOT(ISERROR(SEARCH("CM",AG23)))</formula>
    </cfRule>
    <cfRule type="containsText" dxfId="23934" priority="1241" operator="containsText" text="RM">
      <formula>NOT(ISERROR(SEARCH("RM",AG23)))</formula>
    </cfRule>
    <cfRule type="containsText" dxfId="23933" priority="1242" operator="containsText" text="CDM">
      <formula>NOT(ISERROR(SEARCH("CDM",AG23)))</formula>
    </cfRule>
    <cfRule type="containsText" dxfId="23932" priority="1243" operator="containsText" text="LWB">
      <formula>NOT(ISERROR(SEARCH("LWB",AG23)))</formula>
    </cfRule>
    <cfRule type="containsText" dxfId="23931" priority="1244" operator="containsText" text="RWB">
      <formula>NOT(ISERROR(SEARCH("RWB",AG23)))</formula>
    </cfRule>
    <cfRule type="containsText" dxfId="23930" priority="1245" operator="containsText" text="RB">
      <formula>NOT(ISERROR(SEARCH("RB",AG23)))</formula>
    </cfRule>
    <cfRule type="containsText" dxfId="23929" priority="1246" operator="containsText" text="CB">
      <formula>NOT(ISERROR(SEARCH("CB",AG23)))</formula>
    </cfRule>
    <cfRule type="containsText" dxfId="23928" priority="1247" operator="containsText" text="LB">
      <formula>NOT(ISERROR(SEARCH("LB",AG23)))</formula>
    </cfRule>
    <cfRule type="containsText" dxfId="23927" priority="1248" operator="containsText" text="GK">
      <formula>NOT(ISERROR(SEARCH("GK",AG23)))</formula>
    </cfRule>
  </conditionalFormatting>
  <conditionalFormatting sqref="AG24">
    <cfRule type="containsText" dxfId="23926" priority="1215" operator="containsText" text="ST">
      <formula>NOT(ISERROR(SEARCH("ST",AG24)))</formula>
    </cfRule>
    <cfRule type="containsText" dxfId="23925" priority="1216" operator="containsText" text="RW">
      <formula>NOT(ISERROR(SEARCH("RW",AG24)))</formula>
    </cfRule>
    <cfRule type="containsText" dxfId="23924" priority="1217" operator="containsText" text="LW">
      <formula>NOT(ISERROR(SEARCH("LW",AG24)))</formula>
    </cfRule>
    <cfRule type="containsText" dxfId="23923" priority="1218" operator="containsText" text="LF">
      <formula>NOT(ISERROR(SEARCH("LF",AG24)))</formula>
    </cfRule>
    <cfRule type="containsText" dxfId="23922" priority="1219" operator="containsText" text="CF">
      <formula>NOT(ISERROR(SEARCH("CF",AG24)))</formula>
    </cfRule>
    <cfRule type="containsText" dxfId="23921" priority="1220" operator="containsText" text="CF">
      <formula>NOT(ISERROR(SEARCH("CF",AG24)))</formula>
    </cfRule>
    <cfRule type="containsText" dxfId="23920" priority="1221" operator="containsText" text="CAM">
      <formula>NOT(ISERROR(SEARCH("CAM",AG24)))</formula>
    </cfRule>
    <cfRule type="containsText" dxfId="23919" priority="1222" operator="containsText" text="LM">
      <formula>NOT(ISERROR(SEARCH("LM",AG24)))</formula>
    </cfRule>
    <cfRule type="containsText" dxfId="23918" priority="1223" operator="containsText" text="CM">
      <formula>NOT(ISERROR(SEARCH("CM",AG24)))</formula>
    </cfRule>
    <cfRule type="containsText" dxfId="23917" priority="1224" operator="containsText" text="RM">
      <formula>NOT(ISERROR(SEARCH("RM",AG24)))</formula>
    </cfRule>
    <cfRule type="containsText" dxfId="23916" priority="1225" operator="containsText" text="CDM">
      <formula>NOT(ISERROR(SEARCH("CDM",AG24)))</formula>
    </cfRule>
    <cfRule type="containsText" dxfId="23915" priority="1226" operator="containsText" text="LWB">
      <formula>NOT(ISERROR(SEARCH("LWB",AG24)))</formula>
    </cfRule>
    <cfRule type="containsText" dxfId="23914" priority="1227" operator="containsText" text="RWB">
      <formula>NOT(ISERROR(SEARCH("RWB",AG24)))</formula>
    </cfRule>
    <cfRule type="containsText" dxfId="23913" priority="1228" operator="containsText" text="RB">
      <formula>NOT(ISERROR(SEARCH("RB",AG24)))</formula>
    </cfRule>
    <cfRule type="containsText" dxfId="23912" priority="1229" operator="containsText" text="CB">
      <formula>NOT(ISERROR(SEARCH("CB",AG24)))</formula>
    </cfRule>
    <cfRule type="containsText" dxfId="23911" priority="1230" operator="containsText" text="LB">
      <formula>NOT(ISERROR(SEARCH("LB",AG24)))</formula>
    </cfRule>
    <cfRule type="containsText" dxfId="23910" priority="1231" operator="containsText" text="GK">
      <formula>NOT(ISERROR(SEARCH("GK",AG24)))</formula>
    </cfRule>
  </conditionalFormatting>
  <conditionalFormatting sqref="AG23">
    <cfRule type="containsText" dxfId="23909" priority="1198" operator="containsText" text="ST">
      <formula>NOT(ISERROR(SEARCH("ST",AG23)))</formula>
    </cfRule>
    <cfRule type="containsText" dxfId="23908" priority="1199" operator="containsText" text="RW">
      <formula>NOT(ISERROR(SEARCH("RW",AG23)))</formula>
    </cfRule>
    <cfRule type="containsText" dxfId="23907" priority="1200" operator="containsText" text="LW">
      <formula>NOT(ISERROR(SEARCH("LW",AG23)))</formula>
    </cfRule>
    <cfRule type="containsText" dxfId="23906" priority="1201" operator="containsText" text="LF">
      <formula>NOT(ISERROR(SEARCH("LF",AG23)))</formula>
    </cfRule>
    <cfRule type="containsText" dxfId="23905" priority="1202" operator="containsText" text="CF">
      <formula>NOT(ISERROR(SEARCH("CF",AG23)))</formula>
    </cfRule>
    <cfRule type="containsText" dxfId="23904" priority="1203" operator="containsText" text="CF">
      <formula>NOT(ISERROR(SEARCH("CF",AG23)))</formula>
    </cfRule>
    <cfRule type="containsText" dxfId="23903" priority="1204" operator="containsText" text="CAM">
      <formula>NOT(ISERROR(SEARCH("CAM",AG23)))</formula>
    </cfRule>
    <cfRule type="containsText" dxfId="23902" priority="1205" operator="containsText" text="LM">
      <formula>NOT(ISERROR(SEARCH("LM",AG23)))</formula>
    </cfRule>
    <cfRule type="containsText" dxfId="23901" priority="1206" operator="containsText" text="CM">
      <formula>NOT(ISERROR(SEARCH("CM",AG23)))</formula>
    </cfRule>
    <cfRule type="containsText" dxfId="23900" priority="1207" operator="containsText" text="RM">
      <formula>NOT(ISERROR(SEARCH("RM",AG23)))</formula>
    </cfRule>
    <cfRule type="containsText" dxfId="23899" priority="1208" operator="containsText" text="CDM">
      <formula>NOT(ISERROR(SEARCH("CDM",AG23)))</formula>
    </cfRule>
    <cfRule type="containsText" dxfId="23898" priority="1209" operator="containsText" text="LWB">
      <formula>NOT(ISERROR(SEARCH("LWB",AG23)))</formula>
    </cfRule>
    <cfRule type="containsText" dxfId="23897" priority="1210" operator="containsText" text="RWB">
      <formula>NOT(ISERROR(SEARCH("RWB",AG23)))</formula>
    </cfRule>
    <cfRule type="containsText" dxfId="23896" priority="1211" operator="containsText" text="RB">
      <formula>NOT(ISERROR(SEARCH("RB",AG23)))</formula>
    </cfRule>
    <cfRule type="containsText" dxfId="23895" priority="1212" operator="containsText" text="CB">
      <formula>NOT(ISERROR(SEARCH("CB",AG23)))</formula>
    </cfRule>
    <cfRule type="containsText" dxfId="23894" priority="1213" operator="containsText" text="LB">
      <formula>NOT(ISERROR(SEARCH("LB",AG23)))</formula>
    </cfRule>
    <cfRule type="containsText" dxfId="23893" priority="1214" operator="containsText" text="GK">
      <formula>NOT(ISERROR(SEARCH("GK",AG23)))</formula>
    </cfRule>
  </conditionalFormatting>
  <conditionalFormatting sqref="AG24">
    <cfRule type="containsText" dxfId="23892" priority="1181" operator="containsText" text="ST">
      <formula>NOT(ISERROR(SEARCH("ST",AG24)))</formula>
    </cfRule>
    <cfRule type="containsText" dxfId="23891" priority="1182" operator="containsText" text="RW">
      <formula>NOT(ISERROR(SEARCH("RW",AG24)))</formula>
    </cfRule>
    <cfRule type="containsText" dxfId="23890" priority="1183" operator="containsText" text="LW">
      <formula>NOT(ISERROR(SEARCH("LW",AG24)))</formula>
    </cfRule>
    <cfRule type="containsText" dxfId="23889" priority="1184" operator="containsText" text="LF">
      <formula>NOT(ISERROR(SEARCH("LF",AG24)))</formula>
    </cfRule>
    <cfRule type="containsText" dxfId="23888" priority="1185" operator="containsText" text="CF">
      <formula>NOT(ISERROR(SEARCH("CF",AG24)))</formula>
    </cfRule>
    <cfRule type="containsText" dxfId="23887" priority="1186" operator="containsText" text="CF">
      <formula>NOT(ISERROR(SEARCH("CF",AG24)))</formula>
    </cfRule>
    <cfRule type="containsText" dxfId="23886" priority="1187" operator="containsText" text="CAM">
      <formula>NOT(ISERROR(SEARCH("CAM",AG24)))</formula>
    </cfRule>
    <cfRule type="containsText" dxfId="23885" priority="1188" operator="containsText" text="LM">
      <formula>NOT(ISERROR(SEARCH("LM",AG24)))</formula>
    </cfRule>
    <cfRule type="containsText" dxfId="23884" priority="1189" operator="containsText" text="CM">
      <formula>NOT(ISERROR(SEARCH("CM",AG24)))</formula>
    </cfRule>
    <cfRule type="containsText" dxfId="23883" priority="1190" operator="containsText" text="RM">
      <formula>NOT(ISERROR(SEARCH("RM",AG24)))</formula>
    </cfRule>
    <cfRule type="containsText" dxfId="23882" priority="1191" operator="containsText" text="CDM">
      <formula>NOT(ISERROR(SEARCH("CDM",AG24)))</formula>
    </cfRule>
    <cfRule type="containsText" dxfId="23881" priority="1192" operator="containsText" text="LWB">
      <formula>NOT(ISERROR(SEARCH("LWB",AG24)))</formula>
    </cfRule>
    <cfRule type="containsText" dxfId="23880" priority="1193" operator="containsText" text="RWB">
      <formula>NOT(ISERROR(SEARCH("RWB",AG24)))</formula>
    </cfRule>
    <cfRule type="containsText" dxfId="23879" priority="1194" operator="containsText" text="RB">
      <formula>NOT(ISERROR(SEARCH("RB",AG24)))</formula>
    </cfRule>
    <cfRule type="containsText" dxfId="23878" priority="1195" operator="containsText" text="CB">
      <formula>NOT(ISERROR(SEARCH("CB",AG24)))</formula>
    </cfRule>
    <cfRule type="containsText" dxfId="23877" priority="1196" operator="containsText" text="LB">
      <formula>NOT(ISERROR(SEARCH("LB",AG24)))</formula>
    </cfRule>
    <cfRule type="containsText" dxfId="23876" priority="1197" operator="containsText" text="GK">
      <formula>NOT(ISERROR(SEARCH("GK",AG24)))</formula>
    </cfRule>
  </conditionalFormatting>
  <conditionalFormatting sqref="AF25">
    <cfRule type="containsText" dxfId="23875" priority="1165" operator="containsText" text="RW">
      <formula>NOT(ISERROR(SEARCH("RW",AF25)))</formula>
    </cfRule>
    <cfRule type="containsText" dxfId="23874" priority="1166" operator="containsText" text="LW">
      <formula>NOT(ISERROR(SEARCH("LW",AF25)))</formula>
    </cfRule>
    <cfRule type="containsText" dxfId="23873" priority="1167" operator="containsText" text="LF">
      <formula>NOT(ISERROR(SEARCH("LF",AF25)))</formula>
    </cfRule>
    <cfRule type="containsText" dxfId="23872" priority="1168" operator="containsText" text="CF">
      <formula>NOT(ISERROR(SEARCH("CF",AF25)))</formula>
    </cfRule>
    <cfRule type="containsText" dxfId="23871" priority="1169" operator="containsText" text="CF">
      <formula>NOT(ISERROR(SEARCH("CF",AF25)))</formula>
    </cfRule>
    <cfRule type="containsText" dxfId="23870" priority="1170" operator="containsText" text="CAM">
      <formula>NOT(ISERROR(SEARCH("CAM",AF25)))</formula>
    </cfRule>
    <cfRule type="containsText" dxfId="23869" priority="1171" operator="containsText" text="LM">
      <formula>NOT(ISERROR(SEARCH("LM",AF25)))</formula>
    </cfRule>
    <cfRule type="containsText" dxfId="23868" priority="1172" operator="containsText" text="CM">
      <formula>NOT(ISERROR(SEARCH("CM",AF25)))</formula>
    </cfRule>
    <cfRule type="containsText" dxfId="23867" priority="1173" operator="containsText" text="RM">
      <formula>NOT(ISERROR(SEARCH("RM",AF25)))</formula>
    </cfRule>
    <cfRule type="containsText" dxfId="23866" priority="1174" operator="containsText" text="CDM">
      <formula>NOT(ISERROR(SEARCH("CDM",AF25)))</formula>
    </cfRule>
    <cfRule type="containsText" dxfId="23865" priority="1175" operator="containsText" text="LWB">
      <formula>NOT(ISERROR(SEARCH("LWB",AF25)))</formula>
    </cfRule>
    <cfRule type="containsText" dxfId="23864" priority="1176" operator="containsText" text="RWB">
      <formula>NOT(ISERROR(SEARCH("RWB",AF25)))</formula>
    </cfRule>
    <cfRule type="containsText" dxfId="23863" priority="1177" operator="containsText" text="RB">
      <formula>NOT(ISERROR(SEARCH("RB",AF25)))</formula>
    </cfRule>
    <cfRule type="containsText" dxfId="23862" priority="1178" operator="containsText" text="CB">
      <formula>NOT(ISERROR(SEARCH("CB",AF25)))</formula>
    </cfRule>
    <cfRule type="containsText" dxfId="23861" priority="1179" operator="containsText" text="LB">
      <formula>NOT(ISERROR(SEARCH("LB",AF25)))</formula>
    </cfRule>
    <cfRule type="containsText" dxfId="23860" priority="1180" operator="containsText" text="GK">
      <formula>NOT(ISERROR(SEARCH("GK",AF25)))</formula>
    </cfRule>
  </conditionalFormatting>
  <conditionalFormatting sqref="AG25">
    <cfRule type="containsText" dxfId="23859" priority="1148" operator="containsText" text="ST">
      <formula>NOT(ISERROR(SEARCH("ST",AG25)))</formula>
    </cfRule>
    <cfRule type="containsText" dxfId="23858" priority="1149" operator="containsText" text="RW">
      <formula>NOT(ISERROR(SEARCH("RW",AG25)))</formula>
    </cfRule>
    <cfRule type="containsText" dxfId="23857" priority="1150" operator="containsText" text="LW">
      <formula>NOT(ISERROR(SEARCH("LW",AG25)))</formula>
    </cfRule>
    <cfRule type="containsText" dxfId="23856" priority="1151" operator="containsText" text="LF">
      <formula>NOT(ISERROR(SEARCH("LF",AG25)))</formula>
    </cfRule>
    <cfRule type="containsText" dxfId="23855" priority="1152" operator="containsText" text="CF">
      <formula>NOT(ISERROR(SEARCH("CF",AG25)))</formula>
    </cfRule>
    <cfRule type="containsText" dxfId="23854" priority="1153" operator="containsText" text="CF">
      <formula>NOT(ISERROR(SEARCH("CF",AG25)))</formula>
    </cfRule>
    <cfRule type="containsText" dxfId="23853" priority="1154" operator="containsText" text="CAM">
      <formula>NOT(ISERROR(SEARCH("CAM",AG25)))</formula>
    </cfRule>
    <cfRule type="containsText" dxfId="23852" priority="1155" operator="containsText" text="LM">
      <formula>NOT(ISERROR(SEARCH("LM",AG25)))</formula>
    </cfRule>
    <cfRule type="containsText" dxfId="23851" priority="1156" operator="containsText" text="CM">
      <formula>NOT(ISERROR(SEARCH("CM",AG25)))</formula>
    </cfRule>
    <cfRule type="containsText" dxfId="23850" priority="1157" operator="containsText" text="RM">
      <formula>NOT(ISERROR(SEARCH("RM",AG25)))</formula>
    </cfRule>
    <cfRule type="containsText" dxfId="23849" priority="1158" operator="containsText" text="CDM">
      <formula>NOT(ISERROR(SEARCH("CDM",AG25)))</formula>
    </cfRule>
    <cfRule type="containsText" dxfId="23848" priority="1159" operator="containsText" text="LWB">
      <formula>NOT(ISERROR(SEARCH("LWB",AG25)))</formula>
    </cfRule>
    <cfRule type="containsText" dxfId="23847" priority="1160" operator="containsText" text="RWB">
      <formula>NOT(ISERROR(SEARCH("RWB",AG25)))</formula>
    </cfRule>
    <cfRule type="containsText" dxfId="23846" priority="1161" operator="containsText" text="RB">
      <formula>NOT(ISERROR(SEARCH("RB",AG25)))</formula>
    </cfRule>
    <cfRule type="containsText" dxfId="23845" priority="1162" operator="containsText" text="CB">
      <formula>NOT(ISERROR(SEARCH("CB",AG25)))</formula>
    </cfRule>
    <cfRule type="containsText" dxfId="23844" priority="1163" operator="containsText" text="LB">
      <formula>NOT(ISERROR(SEARCH("LB",AG25)))</formula>
    </cfRule>
    <cfRule type="containsText" dxfId="23843" priority="1164" operator="containsText" text="GK">
      <formula>NOT(ISERROR(SEARCH("GK",AG25)))</formula>
    </cfRule>
  </conditionalFormatting>
  <conditionalFormatting sqref="AG29">
    <cfRule type="containsText" dxfId="23842" priority="1131" operator="containsText" text="ST">
      <formula>NOT(ISERROR(SEARCH("ST",AG29)))</formula>
    </cfRule>
    <cfRule type="containsText" dxfId="23841" priority="1132" operator="containsText" text="RW">
      <formula>NOT(ISERROR(SEARCH("RW",AG29)))</formula>
    </cfRule>
    <cfRule type="containsText" dxfId="23840" priority="1133" operator="containsText" text="LW">
      <formula>NOT(ISERROR(SEARCH("LW",AG29)))</formula>
    </cfRule>
    <cfRule type="containsText" dxfId="23839" priority="1134" operator="containsText" text="LF">
      <formula>NOT(ISERROR(SEARCH("LF",AG29)))</formula>
    </cfRule>
    <cfRule type="containsText" dxfId="23838" priority="1135" operator="containsText" text="CF">
      <formula>NOT(ISERROR(SEARCH("CF",AG29)))</formula>
    </cfRule>
    <cfRule type="containsText" dxfId="23837" priority="1136" operator="containsText" text="CF">
      <formula>NOT(ISERROR(SEARCH("CF",AG29)))</formula>
    </cfRule>
    <cfRule type="containsText" dxfId="23836" priority="1137" operator="containsText" text="CAM">
      <formula>NOT(ISERROR(SEARCH("CAM",AG29)))</formula>
    </cfRule>
    <cfRule type="containsText" dxfId="23835" priority="1138" operator="containsText" text="LM">
      <formula>NOT(ISERROR(SEARCH("LM",AG29)))</formula>
    </cfRule>
    <cfRule type="containsText" dxfId="23834" priority="1139" operator="containsText" text="CM">
      <formula>NOT(ISERROR(SEARCH("CM",AG29)))</formula>
    </cfRule>
    <cfRule type="containsText" dxfId="23833" priority="1140" operator="containsText" text="RM">
      <formula>NOT(ISERROR(SEARCH("RM",AG29)))</formula>
    </cfRule>
    <cfRule type="containsText" dxfId="23832" priority="1141" operator="containsText" text="CDM">
      <formula>NOT(ISERROR(SEARCH("CDM",AG29)))</formula>
    </cfRule>
    <cfRule type="containsText" dxfId="23831" priority="1142" operator="containsText" text="LWB">
      <formula>NOT(ISERROR(SEARCH("LWB",AG29)))</formula>
    </cfRule>
    <cfRule type="containsText" dxfId="23830" priority="1143" operator="containsText" text="RWB">
      <formula>NOT(ISERROR(SEARCH("RWB",AG29)))</formula>
    </cfRule>
    <cfRule type="containsText" dxfId="23829" priority="1144" operator="containsText" text="RB">
      <formula>NOT(ISERROR(SEARCH("RB",AG29)))</formula>
    </cfRule>
    <cfRule type="containsText" dxfId="23828" priority="1145" operator="containsText" text="CB">
      <formula>NOT(ISERROR(SEARCH("CB",AG29)))</formula>
    </cfRule>
    <cfRule type="containsText" dxfId="23827" priority="1146" operator="containsText" text="LB">
      <formula>NOT(ISERROR(SEARCH("LB",AG29)))</formula>
    </cfRule>
    <cfRule type="containsText" dxfId="23826" priority="1147" operator="containsText" text="GK">
      <formula>NOT(ISERROR(SEARCH("GK",AG29)))</formula>
    </cfRule>
  </conditionalFormatting>
  <conditionalFormatting sqref="AG29">
    <cfRule type="containsText" dxfId="23825" priority="1114" operator="containsText" text="ST">
      <formula>NOT(ISERROR(SEARCH("ST",AG29)))</formula>
    </cfRule>
    <cfRule type="containsText" dxfId="23824" priority="1115" operator="containsText" text="RW">
      <formula>NOT(ISERROR(SEARCH("RW",AG29)))</formula>
    </cfRule>
    <cfRule type="containsText" dxfId="23823" priority="1116" operator="containsText" text="LW">
      <formula>NOT(ISERROR(SEARCH("LW",AG29)))</formula>
    </cfRule>
    <cfRule type="containsText" dxfId="23822" priority="1117" operator="containsText" text="LF">
      <formula>NOT(ISERROR(SEARCH("LF",AG29)))</formula>
    </cfRule>
    <cfRule type="containsText" dxfId="23821" priority="1118" operator="containsText" text="CF">
      <formula>NOT(ISERROR(SEARCH("CF",AG29)))</formula>
    </cfRule>
    <cfRule type="containsText" dxfId="23820" priority="1119" operator="containsText" text="CF">
      <formula>NOT(ISERROR(SEARCH("CF",AG29)))</formula>
    </cfRule>
    <cfRule type="containsText" dxfId="23819" priority="1120" operator="containsText" text="CAM">
      <formula>NOT(ISERROR(SEARCH("CAM",AG29)))</formula>
    </cfRule>
    <cfRule type="containsText" dxfId="23818" priority="1121" operator="containsText" text="LM">
      <formula>NOT(ISERROR(SEARCH("LM",AG29)))</formula>
    </cfRule>
    <cfRule type="containsText" dxfId="23817" priority="1122" operator="containsText" text="CM">
      <formula>NOT(ISERROR(SEARCH("CM",AG29)))</formula>
    </cfRule>
    <cfRule type="containsText" dxfId="23816" priority="1123" operator="containsText" text="RM">
      <formula>NOT(ISERROR(SEARCH("RM",AG29)))</formula>
    </cfRule>
    <cfRule type="containsText" dxfId="23815" priority="1124" operator="containsText" text="CDM">
      <formula>NOT(ISERROR(SEARCH("CDM",AG29)))</formula>
    </cfRule>
    <cfRule type="containsText" dxfId="23814" priority="1125" operator="containsText" text="LWB">
      <formula>NOT(ISERROR(SEARCH("LWB",AG29)))</formula>
    </cfRule>
    <cfRule type="containsText" dxfId="23813" priority="1126" operator="containsText" text="RWB">
      <formula>NOT(ISERROR(SEARCH("RWB",AG29)))</formula>
    </cfRule>
    <cfRule type="containsText" dxfId="23812" priority="1127" operator="containsText" text="RB">
      <formula>NOT(ISERROR(SEARCH("RB",AG29)))</formula>
    </cfRule>
    <cfRule type="containsText" dxfId="23811" priority="1128" operator="containsText" text="CB">
      <formula>NOT(ISERROR(SEARCH("CB",AG29)))</formula>
    </cfRule>
    <cfRule type="containsText" dxfId="23810" priority="1129" operator="containsText" text="LB">
      <formula>NOT(ISERROR(SEARCH("LB",AG29)))</formula>
    </cfRule>
    <cfRule type="containsText" dxfId="23809" priority="1130" operator="containsText" text="GK">
      <formula>NOT(ISERROR(SEARCH("GK",AG29)))</formula>
    </cfRule>
  </conditionalFormatting>
  <conditionalFormatting sqref="AG28">
    <cfRule type="containsText" dxfId="23808" priority="1097" operator="containsText" text="ST">
      <formula>NOT(ISERROR(SEARCH("ST",AG28)))</formula>
    </cfRule>
    <cfRule type="containsText" dxfId="23807" priority="1098" operator="containsText" text="RW">
      <formula>NOT(ISERROR(SEARCH("RW",AG28)))</formula>
    </cfRule>
    <cfRule type="containsText" dxfId="23806" priority="1099" operator="containsText" text="LW">
      <formula>NOT(ISERROR(SEARCH("LW",AG28)))</formula>
    </cfRule>
    <cfRule type="containsText" dxfId="23805" priority="1100" operator="containsText" text="LF">
      <formula>NOT(ISERROR(SEARCH("LF",AG28)))</formula>
    </cfRule>
    <cfRule type="containsText" dxfId="23804" priority="1101" operator="containsText" text="CF">
      <formula>NOT(ISERROR(SEARCH("CF",AG28)))</formula>
    </cfRule>
    <cfRule type="containsText" dxfId="23803" priority="1102" operator="containsText" text="CF">
      <formula>NOT(ISERROR(SEARCH("CF",AG28)))</formula>
    </cfRule>
    <cfRule type="containsText" dxfId="23802" priority="1103" operator="containsText" text="CAM">
      <formula>NOT(ISERROR(SEARCH("CAM",AG28)))</formula>
    </cfRule>
    <cfRule type="containsText" dxfId="23801" priority="1104" operator="containsText" text="LM">
      <formula>NOT(ISERROR(SEARCH("LM",AG28)))</formula>
    </cfRule>
    <cfRule type="containsText" dxfId="23800" priority="1105" operator="containsText" text="CM">
      <formula>NOT(ISERROR(SEARCH("CM",AG28)))</formula>
    </cfRule>
    <cfRule type="containsText" dxfId="23799" priority="1106" operator="containsText" text="RM">
      <formula>NOT(ISERROR(SEARCH("RM",AG28)))</formula>
    </cfRule>
    <cfRule type="containsText" dxfId="23798" priority="1107" operator="containsText" text="CDM">
      <formula>NOT(ISERROR(SEARCH("CDM",AG28)))</formula>
    </cfRule>
    <cfRule type="containsText" dxfId="23797" priority="1108" operator="containsText" text="LWB">
      <formula>NOT(ISERROR(SEARCH("LWB",AG28)))</formula>
    </cfRule>
    <cfRule type="containsText" dxfId="23796" priority="1109" operator="containsText" text="RWB">
      <formula>NOT(ISERROR(SEARCH("RWB",AG28)))</formula>
    </cfRule>
    <cfRule type="containsText" dxfId="23795" priority="1110" operator="containsText" text="RB">
      <formula>NOT(ISERROR(SEARCH("RB",AG28)))</formula>
    </cfRule>
    <cfRule type="containsText" dxfId="23794" priority="1111" operator="containsText" text="CB">
      <formula>NOT(ISERROR(SEARCH("CB",AG28)))</formula>
    </cfRule>
    <cfRule type="containsText" dxfId="23793" priority="1112" operator="containsText" text="LB">
      <formula>NOT(ISERROR(SEARCH("LB",AG28)))</formula>
    </cfRule>
    <cfRule type="containsText" dxfId="23792" priority="1113" operator="containsText" text="GK">
      <formula>NOT(ISERROR(SEARCH("GK",AG28)))</formula>
    </cfRule>
  </conditionalFormatting>
  <conditionalFormatting sqref="AG30">
    <cfRule type="containsText" dxfId="23791" priority="1080" operator="containsText" text="ST">
      <formula>NOT(ISERROR(SEARCH("ST",AG30)))</formula>
    </cfRule>
    <cfRule type="containsText" dxfId="23790" priority="1081" operator="containsText" text="RW">
      <formula>NOT(ISERROR(SEARCH("RW",AG30)))</formula>
    </cfRule>
    <cfRule type="containsText" dxfId="23789" priority="1082" operator="containsText" text="LW">
      <formula>NOT(ISERROR(SEARCH("LW",AG30)))</formula>
    </cfRule>
    <cfRule type="containsText" dxfId="23788" priority="1083" operator="containsText" text="LF">
      <formula>NOT(ISERROR(SEARCH("LF",AG30)))</formula>
    </cfRule>
    <cfRule type="containsText" dxfId="23787" priority="1084" operator="containsText" text="CF">
      <formula>NOT(ISERROR(SEARCH("CF",AG30)))</formula>
    </cfRule>
    <cfRule type="containsText" dxfId="23786" priority="1085" operator="containsText" text="CF">
      <formula>NOT(ISERROR(SEARCH("CF",AG30)))</formula>
    </cfRule>
    <cfRule type="containsText" dxfId="23785" priority="1086" operator="containsText" text="CAM">
      <formula>NOT(ISERROR(SEARCH("CAM",AG30)))</formula>
    </cfRule>
    <cfRule type="containsText" dxfId="23784" priority="1087" operator="containsText" text="LM">
      <formula>NOT(ISERROR(SEARCH("LM",AG30)))</formula>
    </cfRule>
    <cfRule type="containsText" dxfId="23783" priority="1088" operator="containsText" text="CM">
      <formula>NOT(ISERROR(SEARCH("CM",AG30)))</formula>
    </cfRule>
    <cfRule type="containsText" dxfId="23782" priority="1089" operator="containsText" text="RM">
      <formula>NOT(ISERROR(SEARCH("RM",AG30)))</formula>
    </cfRule>
    <cfRule type="containsText" dxfId="23781" priority="1090" operator="containsText" text="CDM">
      <formula>NOT(ISERROR(SEARCH("CDM",AG30)))</formula>
    </cfRule>
    <cfRule type="containsText" dxfId="23780" priority="1091" operator="containsText" text="LWB">
      <formula>NOT(ISERROR(SEARCH("LWB",AG30)))</formula>
    </cfRule>
    <cfRule type="containsText" dxfId="23779" priority="1092" operator="containsText" text="RWB">
      <formula>NOT(ISERROR(SEARCH("RWB",AG30)))</formula>
    </cfRule>
    <cfRule type="containsText" dxfId="23778" priority="1093" operator="containsText" text="RB">
      <formula>NOT(ISERROR(SEARCH("RB",AG30)))</formula>
    </cfRule>
    <cfRule type="containsText" dxfId="23777" priority="1094" operator="containsText" text="CB">
      <formula>NOT(ISERROR(SEARCH("CB",AG30)))</formula>
    </cfRule>
    <cfRule type="containsText" dxfId="23776" priority="1095" operator="containsText" text="LB">
      <formula>NOT(ISERROR(SEARCH("LB",AG30)))</formula>
    </cfRule>
    <cfRule type="containsText" dxfId="23775" priority="1096" operator="containsText" text="GK">
      <formula>NOT(ISERROR(SEARCH("GK",AG30)))</formula>
    </cfRule>
  </conditionalFormatting>
  <conditionalFormatting sqref="AG31">
    <cfRule type="containsText" dxfId="23774" priority="1063" operator="containsText" text="ST">
      <formula>NOT(ISERROR(SEARCH("ST",AG31)))</formula>
    </cfRule>
    <cfRule type="containsText" dxfId="23773" priority="1064" operator="containsText" text="RW">
      <formula>NOT(ISERROR(SEARCH("RW",AG31)))</formula>
    </cfRule>
    <cfRule type="containsText" dxfId="23772" priority="1065" operator="containsText" text="LW">
      <formula>NOT(ISERROR(SEARCH("LW",AG31)))</formula>
    </cfRule>
    <cfRule type="containsText" dxfId="23771" priority="1066" operator="containsText" text="LF">
      <formula>NOT(ISERROR(SEARCH("LF",AG31)))</formula>
    </cfRule>
    <cfRule type="containsText" dxfId="23770" priority="1067" operator="containsText" text="CF">
      <formula>NOT(ISERROR(SEARCH("CF",AG31)))</formula>
    </cfRule>
    <cfRule type="containsText" dxfId="23769" priority="1068" operator="containsText" text="CF">
      <formula>NOT(ISERROR(SEARCH("CF",AG31)))</formula>
    </cfRule>
    <cfRule type="containsText" dxfId="23768" priority="1069" operator="containsText" text="CAM">
      <formula>NOT(ISERROR(SEARCH("CAM",AG31)))</formula>
    </cfRule>
    <cfRule type="containsText" dxfId="23767" priority="1070" operator="containsText" text="LM">
      <formula>NOT(ISERROR(SEARCH("LM",AG31)))</formula>
    </cfRule>
    <cfRule type="containsText" dxfId="23766" priority="1071" operator="containsText" text="CM">
      <formula>NOT(ISERROR(SEARCH("CM",AG31)))</formula>
    </cfRule>
    <cfRule type="containsText" dxfId="23765" priority="1072" operator="containsText" text="RM">
      <formula>NOT(ISERROR(SEARCH("RM",AG31)))</formula>
    </cfRule>
    <cfRule type="containsText" dxfId="23764" priority="1073" operator="containsText" text="CDM">
      <formula>NOT(ISERROR(SEARCH("CDM",AG31)))</formula>
    </cfRule>
    <cfRule type="containsText" dxfId="23763" priority="1074" operator="containsText" text="LWB">
      <formula>NOT(ISERROR(SEARCH("LWB",AG31)))</formula>
    </cfRule>
    <cfRule type="containsText" dxfId="23762" priority="1075" operator="containsText" text="RWB">
      <formula>NOT(ISERROR(SEARCH("RWB",AG31)))</formula>
    </cfRule>
    <cfRule type="containsText" dxfId="23761" priority="1076" operator="containsText" text="RB">
      <formula>NOT(ISERROR(SEARCH("RB",AG31)))</formula>
    </cfRule>
    <cfRule type="containsText" dxfId="23760" priority="1077" operator="containsText" text="CB">
      <formula>NOT(ISERROR(SEARCH("CB",AG31)))</formula>
    </cfRule>
    <cfRule type="containsText" dxfId="23759" priority="1078" operator="containsText" text="LB">
      <formula>NOT(ISERROR(SEARCH("LB",AG31)))</formula>
    </cfRule>
    <cfRule type="containsText" dxfId="23758" priority="1079" operator="containsText" text="GK">
      <formula>NOT(ISERROR(SEARCH("GK",AG31)))</formula>
    </cfRule>
  </conditionalFormatting>
  <conditionalFormatting sqref="AF34">
    <cfRule type="containsText" dxfId="23757" priority="1047" operator="containsText" text="RW">
      <formula>NOT(ISERROR(SEARCH("RW",AF34)))</formula>
    </cfRule>
    <cfRule type="containsText" dxfId="23756" priority="1048" operator="containsText" text="LW">
      <formula>NOT(ISERROR(SEARCH("LW",AF34)))</formula>
    </cfRule>
    <cfRule type="containsText" dxfId="23755" priority="1049" operator="containsText" text="LF">
      <formula>NOT(ISERROR(SEARCH("LF",AF34)))</formula>
    </cfRule>
    <cfRule type="containsText" dxfId="23754" priority="1050" operator="containsText" text="CF">
      <formula>NOT(ISERROR(SEARCH("CF",AF34)))</formula>
    </cfRule>
    <cfRule type="containsText" dxfId="23753" priority="1051" operator="containsText" text="CF">
      <formula>NOT(ISERROR(SEARCH("CF",AF34)))</formula>
    </cfRule>
    <cfRule type="containsText" dxfId="23752" priority="1052" operator="containsText" text="CAM">
      <formula>NOT(ISERROR(SEARCH("CAM",AF34)))</formula>
    </cfRule>
    <cfRule type="containsText" dxfId="23751" priority="1053" operator="containsText" text="LM">
      <formula>NOT(ISERROR(SEARCH("LM",AF34)))</formula>
    </cfRule>
    <cfRule type="containsText" dxfId="23750" priority="1054" operator="containsText" text="CM">
      <formula>NOT(ISERROR(SEARCH("CM",AF34)))</formula>
    </cfRule>
    <cfRule type="containsText" dxfId="23749" priority="1055" operator="containsText" text="RM">
      <formula>NOT(ISERROR(SEARCH("RM",AF34)))</formula>
    </cfRule>
    <cfRule type="containsText" dxfId="23748" priority="1056" operator="containsText" text="CDM">
      <formula>NOT(ISERROR(SEARCH("CDM",AF34)))</formula>
    </cfRule>
    <cfRule type="containsText" dxfId="23747" priority="1057" operator="containsText" text="LWB">
      <formula>NOT(ISERROR(SEARCH("LWB",AF34)))</formula>
    </cfRule>
    <cfRule type="containsText" dxfId="23746" priority="1058" operator="containsText" text="RWB">
      <formula>NOT(ISERROR(SEARCH("RWB",AF34)))</formula>
    </cfRule>
    <cfRule type="containsText" dxfId="23745" priority="1059" operator="containsText" text="RB">
      <formula>NOT(ISERROR(SEARCH("RB",AF34)))</formula>
    </cfRule>
    <cfRule type="containsText" dxfId="23744" priority="1060" operator="containsText" text="CB">
      <formula>NOT(ISERROR(SEARCH("CB",AF34)))</formula>
    </cfRule>
    <cfRule type="containsText" dxfId="23743" priority="1061" operator="containsText" text="LB">
      <formula>NOT(ISERROR(SEARCH("LB",AF34)))</formula>
    </cfRule>
    <cfRule type="containsText" dxfId="23742" priority="1062" operator="containsText" text="GK">
      <formula>NOT(ISERROR(SEARCH("GK",AF34)))</formula>
    </cfRule>
  </conditionalFormatting>
  <conditionalFormatting sqref="AG34">
    <cfRule type="containsText" dxfId="23741" priority="1030" operator="containsText" text="ST">
      <formula>NOT(ISERROR(SEARCH("ST",AG34)))</formula>
    </cfRule>
    <cfRule type="containsText" dxfId="23740" priority="1031" operator="containsText" text="RW">
      <formula>NOT(ISERROR(SEARCH("RW",AG34)))</formula>
    </cfRule>
    <cfRule type="containsText" dxfId="23739" priority="1032" operator="containsText" text="LW">
      <formula>NOT(ISERROR(SEARCH("LW",AG34)))</formula>
    </cfRule>
    <cfRule type="containsText" dxfId="23738" priority="1033" operator="containsText" text="LF">
      <formula>NOT(ISERROR(SEARCH("LF",AG34)))</formula>
    </cfRule>
    <cfRule type="containsText" dxfId="23737" priority="1034" operator="containsText" text="CF">
      <formula>NOT(ISERROR(SEARCH("CF",AG34)))</formula>
    </cfRule>
    <cfRule type="containsText" dxfId="23736" priority="1035" operator="containsText" text="CF">
      <formula>NOT(ISERROR(SEARCH("CF",AG34)))</formula>
    </cfRule>
    <cfRule type="containsText" dxfId="23735" priority="1036" operator="containsText" text="CAM">
      <formula>NOT(ISERROR(SEARCH("CAM",AG34)))</formula>
    </cfRule>
    <cfRule type="containsText" dxfId="23734" priority="1037" operator="containsText" text="LM">
      <formula>NOT(ISERROR(SEARCH("LM",AG34)))</formula>
    </cfRule>
    <cfRule type="containsText" dxfId="23733" priority="1038" operator="containsText" text="CM">
      <formula>NOT(ISERROR(SEARCH("CM",AG34)))</formula>
    </cfRule>
    <cfRule type="containsText" dxfId="23732" priority="1039" operator="containsText" text="RM">
      <formula>NOT(ISERROR(SEARCH("RM",AG34)))</formula>
    </cfRule>
    <cfRule type="containsText" dxfId="23731" priority="1040" operator="containsText" text="CDM">
      <formula>NOT(ISERROR(SEARCH("CDM",AG34)))</formula>
    </cfRule>
    <cfRule type="containsText" dxfId="23730" priority="1041" operator="containsText" text="LWB">
      <formula>NOT(ISERROR(SEARCH("LWB",AG34)))</formula>
    </cfRule>
    <cfRule type="containsText" dxfId="23729" priority="1042" operator="containsText" text="RWB">
      <formula>NOT(ISERROR(SEARCH("RWB",AG34)))</formula>
    </cfRule>
    <cfRule type="containsText" dxfId="23728" priority="1043" operator="containsText" text="RB">
      <formula>NOT(ISERROR(SEARCH("RB",AG34)))</formula>
    </cfRule>
    <cfRule type="containsText" dxfId="23727" priority="1044" operator="containsText" text="CB">
      <formula>NOT(ISERROR(SEARCH("CB",AG34)))</formula>
    </cfRule>
    <cfRule type="containsText" dxfId="23726" priority="1045" operator="containsText" text="LB">
      <formula>NOT(ISERROR(SEARCH("LB",AG34)))</formula>
    </cfRule>
    <cfRule type="containsText" dxfId="23725" priority="1046" operator="containsText" text="GK">
      <formula>NOT(ISERROR(SEARCH("GK",AG34)))</formula>
    </cfRule>
  </conditionalFormatting>
  <conditionalFormatting sqref="AF32">
    <cfRule type="containsText" dxfId="23724" priority="1014" operator="containsText" text="RW">
      <formula>NOT(ISERROR(SEARCH("RW",AF32)))</formula>
    </cfRule>
    <cfRule type="containsText" dxfId="23723" priority="1015" operator="containsText" text="LW">
      <formula>NOT(ISERROR(SEARCH("LW",AF32)))</formula>
    </cfRule>
    <cfRule type="containsText" dxfId="23722" priority="1016" operator="containsText" text="LF">
      <formula>NOT(ISERROR(SEARCH("LF",AF32)))</formula>
    </cfRule>
    <cfRule type="containsText" dxfId="23721" priority="1017" operator="containsText" text="CF">
      <formula>NOT(ISERROR(SEARCH("CF",AF32)))</formula>
    </cfRule>
    <cfRule type="containsText" dxfId="23720" priority="1018" operator="containsText" text="CF">
      <formula>NOT(ISERROR(SEARCH("CF",AF32)))</formula>
    </cfRule>
    <cfRule type="containsText" dxfId="23719" priority="1019" operator="containsText" text="CAM">
      <formula>NOT(ISERROR(SEARCH("CAM",AF32)))</formula>
    </cfRule>
    <cfRule type="containsText" dxfId="23718" priority="1020" operator="containsText" text="LM">
      <formula>NOT(ISERROR(SEARCH("LM",AF32)))</formula>
    </cfRule>
    <cfRule type="containsText" dxfId="23717" priority="1021" operator="containsText" text="CM">
      <formula>NOT(ISERROR(SEARCH("CM",AF32)))</formula>
    </cfRule>
    <cfRule type="containsText" dxfId="23716" priority="1022" operator="containsText" text="RM">
      <formula>NOT(ISERROR(SEARCH("RM",AF32)))</formula>
    </cfRule>
    <cfRule type="containsText" dxfId="23715" priority="1023" operator="containsText" text="CDM">
      <formula>NOT(ISERROR(SEARCH("CDM",AF32)))</formula>
    </cfRule>
    <cfRule type="containsText" dxfId="23714" priority="1024" operator="containsText" text="LWB">
      <formula>NOT(ISERROR(SEARCH("LWB",AF32)))</formula>
    </cfRule>
    <cfRule type="containsText" dxfId="23713" priority="1025" operator="containsText" text="RWB">
      <formula>NOT(ISERROR(SEARCH("RWB",AF32)))</formula>
    </cfRule>
    <cfRule type="containsText" dxfId="23712" priority="1026" operator="containsText" text="RB">
      <formula>NOT(ISERROR(SEARCH("RB",AF32)))</formula>
    </cfRule>
    <cfRule type="containsText" dxfId="23711" priority="1027" operator="containsText" text="CB">
      <formula>NOT(ISERROR(SEARCH("CB",AF32)))</formula>
    </cfRule>
    <cfRule type="containsText" dxfId="23710" priority="1028" operator="containsText" text="LB">
      <formula>NOT(ISERROR(SEARCH("LB",AF32)))</formula>
    </cfRule>
    <cfRule type="containsText" dxfId="23709" priority="1029" operator="containsText" text="GK">
      <formula>NOT(ISERROR(SEARCH("GK",AF32)))</formula>
    </cfRule>
  </conditionalFormatting>
  <conditionalFormatting sqref="AG32">
    <cfRule type="containsText" dxfId="23708" priority="997" operator="containsText" text="ST">
      <formula>NOT(ISERROR(SEARCH("ST",AG32)))</formula>
    </cfRule>
    <cfRule type="containsText" dxfId="23707" priority="998" operator="containsText" text="RW">
      <formula>NOT(ISERROR(SEARCH("RW",AG32)))</formula>
    </cfRule>
    <cfRule type="containsText" dxfId="23706" priority="999" operator="containsText" text="LW">
      <formula>NOT(ISERROR(SEARCH("LW",AG32)))</formula>
    </cfRule>
    <cfRule type="containsText" dxfId="23705" priority="1000" operator="containsText" text="LF">
      <formula>NOT(ISERROR(SEARCH("LF",AG32)))</formula>
    </cfRule>
    <cfRule type="containsText" dxfId="23704" priority="1001" operator="containsText" text="CF">
      <formula>NOT(ISERROR(SEARCH("CF",AG32)))</formula>
    </cfRule>
    <cfRule type="containsText" dxfId="23703" priority="1002" operator="containsText" text="CF">
      <formula>NOT(ISERROR(SEARCH("CF",AG32)))</formula>
    </cfRule>
    <cfRule type="containsText" dxfId="23702" priority="1003" operator="containsText" text="CAM">
      <formula>NOT(ISERROR(SEARCH("CAM",AG32)))</formula>
    </cfRule>
    <cfRule type="containsText" dxfId="23701" priority="1004" operator="containsText" text="LM">
      <formula>NOT(ISERROR(SEARCH("LM",AG32)))</formula>
    </cfRule>
    <cfRule type="containsText" dxfId="23700" priority="1005" operator="containsText" text="CM">
      <formula>NOT(ISERROR(SEARCH("CM",AG32)))</formula>
    </cfRule>
    <cfRule type="containsText" dxfId="23699" priority="1006" operator="containsText" text="RM">
      <formula>NOT(ISERROR(SEARCH("RM",AG32)))</formula>
    </cfRule>
    <cfRule type="containsText" dxfId="23698" priority="1007" operator="containsText" text="CDM">
      <formula>NOT(ISERROR(SEARCH("CDM",AG32)))</formula>
    </cfRule>
    <cfRule type="containsText" dxfId="23697" priority="1008" operator="containsText" text="LWB">
      <formula>NOT(ISERROR(SEARCH("LWB",AG32)))</formula>
    </cfRule>
    <cfRule type="containsText" dxfId="23696" priority="1009" operator="containsText" text="RWB">
      <formula>NOT(ISERROR(SEARCH("RWB",AG32)))</formula>
    </cfRule>
    <cfRule type="containsText" dxfId="23695" priority="1010" operator="containsText" text="RB">
      <formula>NOT(ISERROR(SEARCH("RB",AG32)))</formula>
    </cfRule>
    <cfRule type="containsText" dxfId="23694" priority="1011" operator="containsText" text="CB">
      <formula>NOT(ISERROR(SEARCH("CB",AG32)))</formula>
    </cfRule>
    <cfRule type="containsText" dxfId="23693" priority="1012" operator="containsText" text="LB">
      <formula>NOT(ISERROR(SEARCH("LB",AG32)))</formula>
    </cfRule>
    <cfRule type="containsText" dxfId="23692" priority="1013" operator="containsText" text="GK">
      <formula>NOT(ISERROR(SEARCH("GK",AG32)))</formula>
    </cfRule>
  </conditionalFormatting>
  <conditionalFormatting sqref="AG31">
    <cfRule type="containsText" dxfId="23691" priority="980" operator="containsText" text="ST">
      <formula>NOT(ISERROR(SEARCH("ST",AG31)))</formula>
    </cfRule>
    <cfRule type="containsText" dxfId="23690" priority="981" operator="containsText" text="RW">
      <formula>NOT(ISERROR(SEARCH("RW",AG31)))</formula>
    </cfRule>
    <cfRule type="containsText" dxfId="23689" priority="982" operator="containsText" text="LW">
      <formula>NOT(ISERROR(SEARCH("LW",AG31)))</formula>
    </cfRule>
    <cfRule type="containsText" dxfId="23688" priority="983" operator="containsText" text="LF">
      <formula>NOT(ISERROR(SEARCH("LF",AG31)))</formula>
    </cfRule>
    <cfRule type="containsText" dxfId="23687" priority="984" operator="containsText" text="CF">
      <formula>NOT(ISERROR(SEARCH("CF",AG31)))</formula>
    </cfRule>
    <cfRule type="containsText" dxfId="23686" priority="985" operator="containsText" text="CF">
      <formula>NOT(ISERROR(SEARCH("CF",AG31)))</formula>
    </cfRule>
    <cfRule type="containsText" dxfId="23685" priority="986" operator="containsText" text="CAM">
      <formula>NOT(ISERROR(SEARCH("CAM",AG31)))</formula>
    </cfRule>
    <cfRule type="containsText" dxfId="23684" priority="987" operator="containsText" text="LM">
      <formula>NOT(ISERROR(SEARCH("LM",AG31)))</formula>
    </cfRule>
    <cfRule type="containsText" dxfId="23683" priority="988" operator="containsText" text="CM">
      <formula>NOT(ISERROR(SEARCH("CM",AG31)))</formula>
    </cfRule>
    <cfRule type="containsText" dxfId="23682" priority="989" operator="containsText" text="RM">
      <formula>NOT(ISERROR(SEARCH("RM",AG31)))</formula>
    </cfRule>
    <cfRule type="containsText" dxfId="23681" priority="990" operator="containsText" text="CDM">
      <formula>NOT(ISERROR(SEARCH("CDM",AG31)))</formula>
    </cfRule>
    <cfRule type="containsText" dxfId="23680" priority="991" operator="containsText" text="LWB">
      <formula>NOT(ISERROR(SEARCH("LWB",AG31)))</formula>
    </cfRule>
    <cfRule type="containsText" dxfId="23679" priority="992" operator="containsText" text="RWB">
      <formula>NOT(ISERROR(SEARCH("RWB",AG31)))</formula>
    </cfRule>
    <cfRule type="containsText" dxfId="23678" priority="993" operator="containsText" text="RB">
      <formula>NOT(ISERROR(SEARCH("RB",AG31)))</formula>
    </cfRule>
    <cfRule type="containsText" dxfId="23677" priority="994" operator="containsText" text="CB">
      <formula>NOT(ISERROR(SEARCH("CB",AG31)))</formula>
    </cfRule>
    <cfRule type="containsText" dxfId="23676" priority="995" operator="containsText" text="LB">
      <formula>NOT(ISERROR(SEARCH("LB",AG31)))</formula>
    </cfRule>
    <cfRule type="containsText" dxfId="23675" priority="996" operator="containsText" text="GK">
      <formula>NOT(ISERROR(SEARCH("GK",AG31)))</formula>
    </cfRule>
  </conditionalFormatting>
  <conditionalFormatting sqref="AF34">
    <cfRule type="containsText" dxfId="23674" priority="964" operator="containsText" text="RW">
      <formula>NOT(ISERROR(SEARCH("RW",AF34)))</formula>
    </cfRule>
    <cfRule type="containsText" dxfId="23673" priority="965" operator="containsText" text="LW">
      <formula>NOT(ISERROR(SEARCH("LW",AF34)))</formula>
    </cfRule>
    <cfRule type="containsText" dxfId="23672" priority="966" operator="containsText" text="LF">
      <formula>NOT(ISERROR(SEARCH("LF",AF34)))</formula>
    </cfRule>
    <cfRule type="containsText" dxfId="23671" priority="967" operator="containsText" text="CF">
      <formula>NOT(ISERROR(SEARCH("CF",AF34)))</formula>
    </cfRule>
    <cfRule type="containsText" dxfId="23670" priority="968" operator="containsText" text="CF">
      <formula>NOT(ISERROR(SEARCH("CF",AF34)))</formula>
    </cfRule>
    <cfRule type="containsText" dxfId="23669" priority="969" operator="containsText" text="CAM">
      <formula>NOT(ISERROR(SEARCH("CAM",AF34)))</formula>
    </cfRule>
    <cfRule type="containsText" dxfId="23668" priority="970" operator="containsText" text="LM">
      <formula>NOT(ISERROR(SEARCH("LM",AF34)))</formula>
    </cfRule>
    <cfRule type="containsText" dxfId="23667" priority="971" operator="containsText" text="CM">
      <formula>NOT(ISERROR(SEARCH("CM",AF34)))</formula>
    </cfRule>
    <cfRule type="containsText" dxfId="23666" priority="972" operator="containsText" text="RM">
      <formula>NOT(ISERROR(SEARCH("RM",AF34)))</formula>
    </cfRule>
    <cfRule type="containsText" dxfId="23665" priority="973" operator="containsText" text="CDM">
      <formula>NOT(ISERROR(SEARCH("CDM",AF34)))</formula>
    </cfRule>
    <cfRule type="containsText" dxfId="23664" priority="974" operator="containsText" text="LWB">
      <formula>NOT(ISERROR(SEARCH("LWB",AF34)))</formula>
    </cfRule>
    <cfRule type="containsText" dxfId="23663" priority="975" operator="containsText" text="RWB">
      <formula>NOT(ISERROR(SEARCH("RWB",AF34)))</formula>
    </cfRule>
    <cfRule type="containsText" dxfId="23662" priority="976" operator="containsText" text="RB">
      <formula>NOT(ISERROR(SEARCH("RB",AF34)))</formula>
    </cfRule>
    <cfRule type="containsText" dxfId="23661" priority="977" operator="containsText" text="CB">
      <formula>NOT(ISERROR(SEARCH("CB",AF34)))</formula>
    </cfRule>
    <cfRule type="containsText" dxfId="23660" priority="978" operator="containsText" text="LB">
      <formula>NOT(ISERROR(SEARCH("LB",AF34)))</formula>
    </cfRule>
    <cfRule type="containsText" dxfId="23659" priority="979" operator="containsText" text="GK">
      <formula>NOT(ISERROR(SEARCH("GK",AF34)))</formula>
    </cfRule>
  </conditionalFormatting>
  <conditionalFormatting sqref="AG34">
    <cfRule type="containsText" dxfId="23658" priority="947" operator="containsText" text="ST">
      <formula>NOT(ISERROR(SEARCH("ST",AG34)))</formula>
    </cfRule>
    <cfRule type="containsText" dxfId="23657" priority="948" operator="containsText" text="RW">
      <formula>NOT(ISERROR(SEARCH("RW",AG34)))</formula>
    </cfRule>
    <cfRule type="containsText" dxfId="23656" priority="949" operator="containsText" text="LW">
      <formula>NOT(ISERROR(SEARCH("LW",AG34)))</formula>
    </cfRule>
    <cfRule type="containsText" dxfId="23655" priority="950" operator="containsText" text="LF">
      <formula>NOT(ISERROR(SEARCH("LF",AG34)))</formula>
    </cfRule>
    <cfRule type="containsText" dxfId="23654" priority="951" operator="containsText" text="CF">
      <formula>NOT(ISERROR(SEARCH("CF",AG34)))</formula>
    </cfRule>
    <cfRule type="containsText" dxfId="23653" priority="952" operator="containsText" text="CF">
      <formula>NOT(ISERROR(SEARCH("CF",AG34)))</formula>
    </cfRule>
    <cfRule type="containsText" dxfId="23652" priority="953" operator="containsText" text="CAM">
      <formula>NOT(ISERROR(SEARCH("CAM",AG34)))</formula>
    </cfRule>
    <cfRule type="containsText" dxfId="23651" priority="954" operator="containsText" text="LM">
      <formula>NOT(ISERROR(SEARCH("LM",AG34)))</formula>
    </cfRule>
    <cfRule type="containsText" dxfId="23650" priority="955" operator="containsText" text="CM">
      <formula>NOT(ISERROR(SEARCH("CM",AG34)))</formula>
    </cfRule>
    <cfRule type="containsText" dxfId="23649" priority="956" operator="containsText" text="RM">
      <formula>NOT(ISERROR(SEARCH("RM",AG34)))</formula>
    </cfRule>
    <cfRule type="containsText" dxfId="23648" priority="957" operator="containsText" text="CDM">
      <formula>NOT(ISERROR(SEARCH("CDM",AG34)))</formula>
    </cfRule>
    <cfRule type="containsText" dxfId="23647" priority="958" operator="containsText" text="LWB">
      <formula>NOT(ISERROR(SEARCH("LWB",AG34)))</formula>
    </cfRule>
    <cfRule type="containsText" dxfId="23646" priority="959" operator="containsText" text="RWB">
      <formula>NOT(ISERROR(SEARCH("RWB",AG34)))</formula>
    </cfRule>
    <cfRule type="containsText" dxfId="23645" priority="960" operator="containsText" text="RB">
      <formula>NOT(ISERROR(SEARCH("RB",AG34)))</formula>
    </cfRule>
    <cfRule type="containsText" dxfId="23644" priority="961" operator="containsText" text="CB">
      <formula>NOT(ISERROR(SEARCH("CB",AG34)))</formula>
    </cfRule>
    <cfRule type="containsText" dxfId="23643" priority="962" operator="containsText" text="LB">
      <formula>NOT(ISERROR(SEARCH("LB",AG34)))</formula>
    </cfRule>
    <cfRule type="containsText" dxfId="23642" priority="963" operator="containsText" text="GK">
      <formula>NOT(ISERROR(SEARCH("GK",AG34)))</formula>
    </cfRule>
  </conditionalFormatting>
  <conditionalFormatting sqref="AF33">
    <cfRule type="containsText" dxfId="23641" priority="931" operator="containsText" text="RW">
      <formula>NOT(ISERROR(SEARCH("RW",AF33)))</formula>
    </cfRule>
    <cfRule type="containsText" dxfId="23640" priority="932" operator="containsText" text="LW">
      <formula>NOT(ISERROR(SEARCH("LW",AF33)))</formula>
    </cfRule>
    <cfRule type="containsText" dxfId="23639" priority="933" operator="containsText" text="LF">
      <formula>NOT(ISERROR(SEARCH("LF",AF33)))</formula>
    </cfRule>
    <cfRule type="containsText" dxfId="23638" priority="934" operator="containsText" text="CF">
      <formula>NOT(ISERROR(SEARCH("CF",AF33)))</formula>
    </cfRule>
    <cfRule type="containsText" dxfId="23637" priority="935" operator="containsText" text="CF">
      <formula>NOT(ISERROR(SEARCH("CF",AF33)))</formula>
    </cfRule>
    <cfRule type="containsText" dxfId="23636" priority="936" operator="containsText" text="CAM">
      <formula>NOT(ISERROR(SEARCH("CAM",AF33)))</formula>
    </cfRule>
    <cfRule type="containsText" dxfId="23635" priority="937" operator="containsText" text="LM">
      <formula>NOT(ISERROR(SEARCH("LM",AF33)))</formula>
    </cfRule>
    <cfRule type="containsText" dxfId="23634" priority="938" operator="containsText" text="CM">
      <formula>NOT(ISERROR(SEARCH("CM",AF33)))</formula>
    </cfRule>
    <cfRule type="containsText" dxfId="23633" priority="939" operator="containsText" text="RM">
      <formula>NOT(ISERROR(SEARCH("RM",AF33)))</formula>
    </cfRule>
    <cfRule type="containsText" dxfId="23632" priority="940" operator="containsText" text="CDM">
      <formula>NOT(ISERROR(SEARCH("CDM",AF33)))</formula>
    </cfRule>
    <cfRule type="containsText" dxfId="23631" priority="941" operator="containsText" text="LWB">
      <formula>NOT(ISERROR(SEARCH("LWB",AF33)))</formula>
    </cfRule>
    <cfRule type="containsText" dxfId="23630" priority="942" operator="containsText" text="RWB">
      <formula>NOT(ISERROR(SEARCH("RWB",AF33)))</formula>
    </cfRule>
    <cfRule type="containsText" dxfId="23629" priority="943" operator="containsText" text="RB">
      <formula>NOT(ISERROR(SEARCH("RB",AF33)))</formula>
    </cfRule>
    <cfRule type="containsText" dxfId="23628" priority="944" operator="containsText" text="CB">
      <formula>NOT(ISERROR(SEARCH("CB",AF33)))</formula>
    </cfRule>
    <cfRule type="containsText" dxfId="23627" priority="945" operator="containsText" text="LB">
      <formula>NOT(ISERROR(SEARCH("LB",AF33)))</formula>
    </cfRule>
    <cfRule type="containsText" dxfId="23626" priority="946" operator="containsText" text="GK">
      <formula>NOT(ISERROR(SEARCH("GK",AF33)))</formula>
    </cfRule>
  </conditionalFormatting>
  <conditionalFormatting sqref="AG33">
    <cfRule type="containsText" dxfId="23625" priority="914" operator="containsText" text="ST">
      <formula>NOT(ISERROR(SEARCH("ST",AG33)))</formula>
    </cfRule>
    <cfRule type="containsText" dxfId="23624" priority="915" operator="containsText" text="RW">
      <formula>NOT(ISERROR(SEARCH("RW",AG33)))</formula>
    </cfRule>
    <cfRule type="containsText" dxfId="23623" priority="916" operator="containsText" text="LW">
      <formula>NOT(ISERROR(SEARCH("LW",AG33)))</formula>
    </cfRule>
    <cfRule type="containsText" dxfId="23622" priority="917" operator="containsText" text="LF">
      <formula>NOT(ISERROR(SEARCH("LF",AG33)))</formula>
    </cfRule>
    <cfRule type="containsText" dxfId="23621" priority="918" operator="containsText" text="CF">
      <formula>NOT(ISERROR(SEARCH("CF",AG33)))</formula>
    </cfRule>
    <cfRule type="containsText" dxfId="23620" priority="919" operator="containsText" text="CF">
      <formula>NOT(ISERROR(SEARCH("CF",AG33)))</formula>
    </cfRule>
    <cfRule type="containsText" dxfId="23619" priority="920" operator="containsText" text="CAM">
      <formula>NOT(ISERROR(SEARCH("CAM",AG33)))</formula>
    </cfRule>
    <cfRule type="containsText" dxfId="23618" priority="921" operator="containsText" text="LM">
      <formula>NOT(ISERROR(SEARCH("LM",AG33)))</formula>
    </cfRule>
    <cfRule type="containsText" dxfId="23617" priority="922" operator="containsText" text="CM">
      <formula>NOT(ISERROR(SEARCH("CM",AG33)))</formula>
    </cfRule>
    <cfRule type="containsText" dxfId="23616" priority="923" operator="containsText" text="RM">
      <formula>NOT(ISERROR(SEARCH("RM",AG33)))</formula>
    </cfRule>
    <cfRule type="containsText" dxfId="23615" priority="924" operator="containsText" text="CDM">
      <formula>NOT(ISERROR(SEARCH("CDM",AG33)))</formula>
    </cfRule>
    <cfRule type="containsText" dxfId="23614" priority="925" operator="containsText" text="LWB">
      <formula>NOT(ISERROR(SEARCH("LWB",AG33)))</formula>
    </cfRule>
    <cfRule type="containsText" dxfId="23613" priority="926" operator="containsText" text="RWB">
      <formula>NOT(ISERROR(SEARCH("RWB",AG33)))</formula>
    </cfRule>
    <cfRule type="containsText" dxfId="23612" priority="927" operator="containsText" text="RB">
      <formula>NOT(ISERROR(SEARCH("RB",AG33)))</formula>
    </cfRule>
    <cfRule type="containsText" dxfId="23611" priority="928" operator="containsText" text="CB">
      <formula>NOT(ISERROR(SEARCH("CB",AG33)))</formula>
    </cfRule>
    <cfRule type="containsText" dxfId="23610" priority="929" operator="containsText" text="LB">
      <formula>NOT(ISERROR(SEARCH("LB",AG33)))</formula>
    </cfRule>
    <cfRule type="containsText" dxfId="23609" priority="930" operator="containsText" text="GK">
      <formula>NOT(ISERROR(SEARCH("GK",AG33)))</formula>
    </cfRule>
  </conditionalFormatting>
  <conditionalFormatting sqref="AG31">
    <cfRule type="containsText" dxfId="23608" priority="897" operator="containsText" text="ST">
      <formula>NOT(ISERROR(SEARCH("ST",AG31)))</formula>
    </cfRule>
    <cfRule type="containsText" dxfId="23607" priority="898" operator="containsText" text="RW">
      <formula>NOT(ISERROR(SEARCH("RW",AG31)))</formula>
    </cfRule>
    <cfRule type="containsText" dxfId="23606" priority="899" operator="containsText" text="LW">
      <formula>NOT(ISERROR(SEARCH("LW",AG31)))</formula>
    </cfRule>
    <cfRule type="containsText" dxfId="23605" priority="900" operator="containsText" text="LF">
      <formula>NOT(ISERROR(SEARCH("LF",AG31)))</formula>
    </cfRule>
    <cfRule type="containsText" dxfId="23604" priority="901" operator="containsText" text="CF">
      <formula>NOT(ISERROR(SEARCH("CF",AG31)))</formula>
    </cfRule>
    <cfRule type="containsText" dxfId="23603" priority="902" operator="containsText" text="CF">
      <formula>NOT(ISERROR(SEARCH("CF",AG31)))</formula>
    </cfRule>
    <cfRule type="containsText" dxfId="23602" priority="903" operator="containsText" text="CAM">
      <formula>NOT(ISERROR(SEARCH("CAM",AG31)))</formula>
    </cfRule>
    <cfRule type="containsText" dxfId="23601" priority="904" operator="containsText" text="LM">
      <formula>NOT(ISERROR(SEARCH("LM",AG31)))</formula>
    </cfRule>
    <cfRule type="containsText" dxfId="23600" priority="905" operator="containsText" text="CM">
      <formula>NOT(ISERROR(SEARCH("CM",AG31)))</formula>
    </cfRule>
    <cfRule type="containsText" dxfId="23599" priority="906" operator="containsText" text="RM">
      <formula>NOT(ISERROR(SEARCH("RM",AG31)))</formula>
    </cfRule>
    <cfRule type="containsText" dxfId="23598" priority="907" operator="containsText" text="CDM">
      <formula>NOT(ISERROR(SEARCH("CDM",AG31)))</formula>
    </cfRule>
    <cfRule type="containsText" dxfId="23597" priority="908" operator="containsText" text="LWB">
      <formula>NOT(ISERROR(SEARCH("LWB",AG31)))</formula>
    </cfRule>
    <cfRule type="containsText" dxfId="23596" priority="909" operator="containsText" text="RWB">
      <formula>NOT(ISERROR(SEARCH("RWB",AG31)))</formula>
    </cfRule>
    <cfRule type="containsText" dxfId="23595" priority="910" operator="containsText" text="RB">
      <formula>NOT(ISERROR(SEARCH("RB",AG31)))</formula>
    </cfRule>
    <cfRule type="containsText" dxfId="23594" priority="911" operator="containsText" text="CB">
      <formula>NOT(ISERROR(SEARCH("CB",AG31)))</formula>
    </cfRule>
    <cfRule type="containsText" dxfId="23593" priority="912" operator="containsText" text="LB">
      <formula>NOT(ISERROR(SEARCH("LB",AG31)))</formula>
    </cfRule>
    <cfRule type="containsText" dxfId="23592" priority="913" operator="containsText" text="GK">
      <formula>NOT(ISERROR(SEARCH("GK",AG31)))</formula>
    </cfRule>
  </conditionalFormatting>
  <conditionalFormatting sqref="AG32">
    <cfRule type="containsText" dxfId="23591" priority="880" operator="containsText" text="ST">
      <formula>NOT(ISERROR(SEARCH("ST",AG32)))</formula>
    </cfRule>
    <cfRule type="containsText" dxfId="23590" priority="881" operator="containsText" text="RW">
      <formula>NOT(ISERROR(SEARCH("RW",AG32)))</formula>
    </cfRule>
    <cfRule type="containsText" dxfId="23589" priority="882" operator="containsText" text="LW">
      <formula>NOT(ISERROR(SEARCH("LW",AG32)))</formula>
    </cfRule>
    <cfRule type="containsText" dxfId="23588" priority="883" operator="containsText" text="LF">
      <formula>NOT(ISERROR(SEARCH("LF",AG32)))</formula>
    </cfRule>
    <cfRule type="containsText" dxfId="23587" priority="884" operator="containsText" text="CF">
      <formula>NOT(ISERROR(SEARCH("CF",AG32)))</formula>
    </cfRule>
    <cfRule type="containsText" dxfId="23586" priority="885" operator="containsText" text="CF">
      <formula>NOT(ISERROR(SEARCH("CF",AG32)))</formula>
    </cfRule>
    <cfRule type="containsText" dxfId="23585" priority="886" operator="containsText" text="CAM">
      <formula>NOT(ISERROR(SEARCH("CAM",AG32)))</formula>
    </cfRule>
    <cfRule type="containsText" dxfId="23584" priority="887" operator="containsText" text="LM">
      <formula>NOT(ISERROR(SEARCH("LM",AG32)))</formula>
    </cfRule>
    <cfRule type="containsText" dxfId="23583" priority="888" operator="containsText" text="CM">
      <formula>NOT(ISERROR(SEARCH("CM",AG32)))</formula>
    </cfRule>
    <cfRule type="containsText" dxfId="23582" priority="889" operator="containsText" text="RM">
      <formula>NOT(ISERROR(SEARCH("RM",AG32)))</formula>
    </cfRule>
    <cfRule type="containsText" dxfId="23581" priority="890" operator="containsText" text="CDM">
      <formula>NOT(ISERROR(SEARCH("CDM",AG32)))</formula>
    </cfRule>
    <cfRule type="containsText" dxfId="23580" priority="891" operator="containsText" text="LWB">
      <formula>NOT(ISERROR(SEARCH("LWB",AG32)))</formula>
    </cfRule>
    <cfRule type="containsText" dxfId="23579" priority="892" operator="containsText" text="RWB">
      <formula>NOT(ISERROR(SEARCH("RWB",AG32)))</formula>
    </cfRule>
    <cfRule type="containsText" dxfId="23578" priority="893" operator="containsText" text="RB">
      <formula>NOT(ISERROR(SEARCH("RB",AG32)))</formula>
    </cfRule>
    <cfRule type="containsText" dxfId="23577" priority="894" operator="containsText" text="CB">
      <formula>NOT(ISERROR(SEARCH("CB",AG32)))</formula>
    </cfRule>
    <cfRule type="containsText" dxfId="23576" priority="895" operator="containsText" text="LB">
      <formula>NOT(ISERROR(SEARCH("LB",AG32)))</formula>
    </cfRule>
    <cfRule type="containsText" dxfId="23575" priority="896" operator="containsText" text="GK">
      <formula>NOT(ISERROR(SEARCH("GK",AG32)))</formula>
    </cfRule>
  </conditionalFormatting>
  <conditionalFormatting sqref="AF35">
    <cfRule type="containsText" dxfId="23574" priority="864" operator="containsText" text="RW">
      <formula>NOT(ISERROR(SEARCH("RW",AF35)))</formula>
    </cfRule>
    <cfRule type="containsText" dxfId="23573" priority="865" operator="containsText" text="LW">
      <formula>NOT(ISERROR(SEARCH("LW",AF35)))</formula>
    </cfRule>
    <cfRule type="containsText" dxfId="23572" priority="866" operator="containsText" text="LF">
      <formula>NOT(ISERROR(SEARCH("LF",AF35)))</formula>
    </cfRule>
    <cfRule type="containsText" dxfId="23571" priority="867" operator="containsText" text="CF">
      <formula>NOT(ISERROR(SEARCH("CF",AF35)))</formula>
    </cfRule>
    <cfRule type="containsText" dxfId="23570" priority="868" operator="containsText" text="CF">
      <formula>NOT(ISERROR(SEARCH("CF",AF35)))</formula>
    </cfRule>
    <cfRule type="containsText" dxfId="23569" priority="869" operator="containsText" text="CAM">
      <formula>NOT(ISERROR(SEARCH("CAM",AF35)))</formula>
    </cfRule>
    <cfRule type="containsText" dxfId="23568" priority="870" operator="containsText" text="LM">
      <formula>NOT(ISERROR(SEARCH("LM",AF35)))</formula>
    </cfRule>
    <cfRule type="containsText" dxfId="23567" priority="871" operator="containsText" text="CM">
      <formula>NOT(ISERROR(SEARCH("CM",AF35)))</formula>
    </cfRule>
    <cfRule type="containsText" dxfId="23566" priority="872" operator="containsText" text="RM">
      <formula>NOT(ISERROR(SEARCH("RM",AF35)))</formula>
    </cfRule>
    <cfRule type="containsText" dxfId="23565" priority="873" operator="containsText" text="CDM">
      <formula>NOT(ISERROR(SEARCH("CDM",AF35)))</formula>
    </cfRule>
    <cfRule type="containsText" dxfId="23564" priority="874" operator="containsText" text="LWB">
      <formula>NOT(ISERROR(SEARCH("LWB",AF35)))</formula>
    </cfRule>
    <cfRule type="containsText" dxfId="23563" priority="875" operator="containsText" text="RWB">
      <formula>NOT(ISERROR(SEARCH("RWB",AF35)))</formula>
    </cfRule>
    <cfRule type="containsText" dxfId="23562" priority="876" operator="containsText" text="RB">
      <formula>NOT(ISERROR(SEARCH("RB",AF35)))</formula>
    </cfRule>
    <cfRule type="containsText" dxfId="23561" priority="877" operator="containsText" text="CB">
      <formula>NOT(ISERROR(SEARCH("CB",AF35)))</formula>
    </cfRule>
    <cfRule type="containsText" dxfId="23560" priority="878" operator="containsText" text="LB">
      <formula>NOT(ISERROR(SEARCH("LB",AF35)))</formula>
    </cfRule>
    <cfRule type="containsText" dxfId="23559" priority="879" operator="containsText" text="GK">
      <formula>NOT(ISERROR(SEARCH("GK",AF35)))</formula>
    </cfRule>
  </conditionalFormatting>
  <conditionalFormatting sqref="AG35">
    <cfRule type="containsText" dxfId="23558" priority="847" operator="containsText" text="ST">
      <formula>NOT(ISERROR(SEARCH("ST",AG35)))</formula>
    </cfRule>
    <cfRule type="containsText" dxfId="23557" priority="848" operator="containsText" text="RW">
      <formula>NOT(ISERROR(SEARCH("RW",AG35)))</formula>
    </cfRule>
    <cfRule type="containsText" dxfId="23556" priority="849" operator="containsText" text="LW">
      <formula>NOT(ISERROR(SEARCH("LW",AG35)))</formula>
    </cfRule>
    <cfRule type="containsText" dxfId="23555" priority="850" operator="containsText" text="LF">
      <formula>NOT(ISERROR(SEARCH("LF",AG35)))</formula>
    </cfRule>
    <cfRule type="containsText" dxfId="23554" priority="851" operator="containsText" text="CF">
      <formula>NOT(ISERROR(SEARCH("CF",AG35)))</formula>
    </cfRule>
    <cfRule type="containsText" dxfId="23553" priority="852" operator="containsText" text="CF">
      <formula>NOT(ISERROR(SEARCH("CF",AG35)))</formula>
    </cfRule>
    <cfRule type="containsText" dxfId="23552" priority="853" operator="containsText" text="CAM">
      <formula>NOT(ISERROR(SEARCH("CAM",AG35)))</formula>
    </cfRule>
    <cfRule type="containsText" dxfId="23551" priority="854" operator="containsText" text="LM">
      <formula>NOT(ISERROR(SEARCH("LM",AG35)))</formula>
    </cfRule>
    <cfRule type="containsText" dxfId="23550" priority="855" operator="containsText" text="CM">
      <formula>NOT(ISERROR(SEARCH("CM",AG35)))</formula>
    </cfRule>
    <cfRule type="containsText" dxfId="23549" priority="856" operator="containsText" text="RM">
      <formula>NOT(ISERROR(SEARCH("RM",AG35)))</formula>
    </cfRule>
    <cfRule type="containsText" dxfId="23548" priority="857" operator="containsText" text="CDM">
      <formula>NOT(ISERROR(SEARCH("CDM",AG35)))</formula>
    </cfRule>
    <cfRule type="containsText" dxfId="23547" priority="858" operator="containsText" text="LWB">
      <formula>NOT(ISERROR(SEARCH("LWB",AG35)))</formula>
    </cfRule>
    <cfRule type="containsText" dxfId="23546" priority="859" operator="containsText" text="RWB">
      <formula>NOT(ISERROR(SEARCH("RWB",AG35)))</formula>
    </cfRule>
    <cfRule type="containsText" dxfId="23545" priority="860" operator="containsText" text="RB">
      <formula>NOT(ISERROR(SEARCH("RB",AG35)))</formula>
    </cfRule>
    <cfRule type="containsText" dxfId="23544" priority="861" operator="containsText" text="CB">
      <formula>NOT(ISERROR(SEARCH("CB",AG35)))</formula>
    </cfRule>
    <cfRule type="containsText" dxfId="23543" priority="862" operator="containsText" text="LB">
      <formula>NOT(ISERROR(SEARCH("LB",AG35)))</formula>
    </cfRule>
    <cfRule type="containsText" dxfId="23542" priority="863" operator="containsText" text="GK">
      <formula>NOT(ISERROR(SEARCH("GK",AG35)))</formula>
    </cfRule>
  </conditionalFormatting>
  <conditionalFormatting sqref="AF37:AF39">
    <cfRule type="containsText" dxfId="23541" priority="831" operator="containsText" text="RW">
      <formula>NOT(ISERROR(SEARCH("RW",AF37)))</formula>
    </cfRule>
    <cfRule type="containsText" dxfId="23540" priority="832" operator="containsText" text="LW">
      <formula>NOT(ISERROR(SEARCH("LW",AF37)))</formula>
    </cfRule>
    <cfRule type="containsText" dxfId="23539" priority="833" operator="containsText" text="LF">
      <formula>NOT(ISERROR(SEARCH("LF",AF37)))</formula>
    </cfRule>
    <cfRule type="containsText" dxfId="23538" priority="834" operator="containsText" text="CF">
      <formula>NOT(ISERROR(SEARCH("CF",AF37)))</formula>
    </cfRule>
    <cfRule type="containsText" dxfId="23537" priority="835" operator="containsText" text="CF">
      <formula>NOT(ISERROR(SEARCH("CF",AF37)))</formula>
    </cfRule>
    <cfRule type="containsText" dxfId="23536" priority="836" operator="containsText" text="CAM">
      <formula>NOT(ISERROR(SEARCH("CAM",AF37)))</formula>
    </cfRule>
    <cfRule type="containsText" dxfId="23535" priority="837" operator="containsText" text="LM">
      <formula>NOT(ISERROR(SEARCH("LM",AF37)))</formula>
    </cfRule>
    <cfRule type="containsText" dxfId="23534" priority="838" operator="containsText" text="CM">
      <formula>NOT(ISERROR(SEARCH("CM",AF37)))</formula>
    </cfRule>
    <cfRule type="containsText" dxfId="23533" priority="839" operator="containsText" text="RM">
      <formula>NOT(ISERROR(SEARCH("RM",AF37)))</formula>
    </cfRule>
    <cfRule type="containsText" dxfId="23532" priority="840" operator="containsText" text="CDM">
      <formula>NOT(ISERROR(SEARCH("CDM",AF37)))</formula>
    </cfRule>
    <cfRule type="containsText" dxfId="23531" priority="841" operator="containsText" text="LWB">
      <formula>NOT(ISERROR(SEARCH("LWB",AF37)))</formula>
    </cfRule>
    <cfRule type="containsText" dxfId="23530" priority="842" operator="containsText" text="RWB">
      <formula>NOT(ISERROR(SEARCH("RWB",AF37)))</formula>
    </cfRule>
    <cfRule type="containsText" dxfId="23529" priority="843" operator="containsText" text="RB">
      <formula>NOT(ISERROR(SEARCH("RB",AF37)))</formula>
    </cfRule>
    <cfRule type="containsText" dxfId="23528" priority="844" operator="containsText" text="CB">
      <formula>NOT(ISERROR(SEARCH("CB",AF37)))</formula>
    </cfRule>
    <cfRule type="containsText" dxfId="23527" priority="845" operator="containsText" text="LB">
      <formula>NOT(ISERROR(SEARCH("LB",AF37)))</formula>
    </cfRule>
    <cfRule type="containsText" dxfId="23526" priority="846" operator="containsText" text="GK">
      <formula>NOT(ISERROR(SEARCH("GK",AF37)))</formula>
    </cfRule>
  </conditionalFormatting>
  <conditionalFormatting sqref="AG37:AG39">
    <cfRule type="containsText" dxfId="23525" priority="814" operator="containsText" text="ST">
      <formula>NOT(ISERROR(SEARCH("ST",AG37)))</formula>
    </cfRule>
    <cfRule type="containsText" dxfId="23524" priority="815" operator="containsText" text="RW">
      <formula>NOT(ISERROR(SEARCH("RW",AG37)))</formula>
    </cfRule>
    <cfRule type="containsText" dxfId="23523" priority="816" operator="containsText" text="LW">
      <formula>NOT(ISERROR(SEARCH("LW",AG37)))</formula>
    </cfRule>
    <cfRule type="containsText" dxfId="23522" priority="817" operator="containsText" text="LF">
      <formula>NOT(ISERROR(SEARCH("LF",AG37)))</formula>
    </cfRule>
    <cfRule type="containsText" dxfId="23521" priority="818" operator="containsText" text="CF">
      <formula>NOT(ISERROR(SEARCH("CF",AG37)))</formula>
    </cfRule>
    <cfRule type="containsText" dxfId="23520" priority="819" operator="containsText" text="CF">
      <formula>NOT(ISERROR(SEARCH("CF",AG37)))</formula>
    </cfRule>
    <cfRule type="containsText" dxfId="23519" priority="820" operator="containsText" text="CAM">
      <formula>NOT(ISERROR(SEARCH("CAM",AG37)))</formula>
    </cfRule>
    <cfRule type="containsText" dxfId="23518" priority="821" operator="containsText" text="LM">
      <formula>NOT(ISERROR(SEARCH("LM",AG37)))</formula>
    </cfRule>
    <cfRule type="containsText" dxfId="23517" priority="822" operator="containsText" text="CM">
      <formula>NOT(ISERROR(SEARCH("CM",AG37)))</formula>
    </cfRule>
    <cfRule type="containsText" dxfId="23516" priority="823" operator="containsText" text="RM">
      <formula>NOT(ISERROR(SEARCH("RM",AG37)))</formula>
    </cfRule>
    <cfRule type="containsText" dxfId="23515" priority="824" operator="containsText" text="CDM">
      <formula>NOT(ISERROR(SEARCH("CDM",AG37)))</formula>
    </cfRule>
    <cfRule type="containsText" dxfId="23514" priority="825" operator="containsText" text="LWB">
      <formula>NOT(ISERROR(SEARCH("LWB",AG37)))</formula>
    </cfRule>
    <cfRule type="containsText" dxfId="23513" priority="826" operator="containsText" text="RWB">
      <formula>NOT(ISERROR(SEARCH("RWB",AG37)))</formula>
    </cfRule>
    <cfRule type="containsText" dxfId="23512" priority="827" operator="containsText" text="RB">
      <formula>NOT(ISERROR(SEARCH("RB",AG37)))</formula>
    </cfRule>
    <cfRule type="containsText" dxfId="23511" priority="828" operator="containsText" text="CB">
      <formula>NOT(ISERROR(SEARCH("CB",AG37)))</formula>
    </cfRule>
    <cfRule type="containsText" dxfId="23510" priority="829" operator="containsText" text="LB">
      <formula>NOT(ISERROR(SEARCH("LB",AG37)))</formula>
    </cfRule>
    <cfRule type="containsText" dxfId="23509" priority="830" operator="containsText" text="GK">
      <formula>NOT(ISERROR(SEARCH("GK",AG37)))</formula>
    </cfRule>
  </conditionalFormatting>
  <conditionalFormatting sqref="AF32">
    <cfRule type="containsText" dxfId="23508" priority="798" operator="containsText" text="RW">
      <formula>NOT(ISERROR(SEARCH("RW",AF32)))</formula>
    </cfRule>
    <cfRule type="containsText" dxfId="23507" priority="799" operator="containsText" text="LW">
      <formula>NOT(ISERROR(SEARCH("LW",AF32)))</formula>
    </cfRule>
    <cfRule type="containsText" dxfId="23506" priority="800" operator="containsText" text="LF">
      <formula>NOT(ISERROR(SEARCH("LF",AF32)))</formula>
    </cfRule>
    <cfRule type="containsText" dxfId="23505" priority="801" operator="containsText" text="CF">
      <formula>NOT(ISERROR(SEARCH("CF",AF32)))</formula>
    </cfRule>
    <cfRule type="containsText" dxfId="23504" priority="802" operator="containsText" text="CF">
      <formula>NOT(ISERROR(SEARCH("CF",AF32)))</formula>
    </cfRule>
    <cfRule type="containsText" dxfId="23503" priority="803" operator="containsText" text="CAM">
      <formula>NOT(ISERROR(SEARCH("CAM",AF32)))</formula>
    </cfRule>
    <cfRule type="containsText" dxfId="23502" priority="804" operator="containsText" text="LM">
      <formula>NOT(ISERROR(SEARCH("LM",AF32)))</formula>
    </cfRule>
    <cfRule type="containsText" dxfId="23501" priority="805" operator="containsText" text="CM">
      <formula>NOT(ISERROR(SEARCH("CM",AF32)))</formula>
    </cfRule>
    <cfRule type="containsText" dxfId="23500" priority="806" operator="containsText" text="RM">
      <formula>NOT(ISERROR(SEARCH("RM",AF32)))</formula>
    </cfRule>
    <cfRule type="containsText" dxfId="23499" priority="807" operator="containsText" text="CDM">
      <formula>NOT(ISERROR(SEARCH("CDM",AF32)))</formula>
    </cfRule>
    <cfRule type="containsText" dxfId="23498" priority="808" operator="containsText" text="LWB">
      <formula>NOT(ISERROR(SEARCH("LWB",AF32)))</formula>
    </cfRule>
    <cfRule type="containsText" dxfId="23497" priority="809" operator="containsText" text="RWB">
      <formula>NOT(ISERROR(SEARCH("RWB",AF32)))</formula>
    </cfRule>
    <cfRule type="containsText" dxfId="23496" priority="810" operator="containsText" text="RB">
      <formula>NOT(ISERROR(SEARCH("RB",AF32)))</formula>
    </cfRule>
    <cfRule type="containsText" dxfId="23495" priority="811" operator="containsText" text="CB">
      <formula>NOT(ISERROR(SEARCH("CB",AF32)))</formula>
    </cfRule>
    <cfRule type="containsText" dxfId="23494" priority="812" operator="containsText" text="LB">
      <formula>NOT(ISERROR(SEARCH("LB",AF32)))</formula>
    </cfRule>
    <cfRule type="containsText" dxfId="23493" priority="813" operator="containsText" text="GK">
      <formula>NOT(ISERROR(SEARCH("GK",AF32)))</formula>
    </cfRule>
  </conditionalFormatting>
  <conditionalFormatting sqref="AG32">
    <cfRule type="containsText" dxfId="23492" priority="781" operator="containsText" text="ST">
      <formula>NOT(ISERROR(SEARCH("ST",AG32)))</formula>
    </cfRule>
    <cfRule type="containsText" dxfId="23491" priority="782" operator="containsText" text="RW">
      <formula>NOT(ISERROR(SEARCH("RW",AG32)))</formula>
    </cfRule>
    <cfRule type="containsText" dxfId="23490" priority="783" operator="containsText" text="LW">
      <formula>NOT(ISERROR(SEARCH("LW",AG32)))</formula>
    </cfRule>
    <cfRule type="containsText" dxfId="23489" priority="784" operator="containsText" text="LF">
      <formula>NOT(ISERROR(SEARCH("LF",AG32)))</formula>
    </cfRule>
    <cfRule type="containsText" dxfId="23488" priority="785" operator="containsText" text="CF">
      <formula>NOT(ISERROR(SEARCH("CF",AG32)))</formula>
    </cfRule>
    <cfRule type="containsText" dxfId="23487" priority="786" operator="containsText" text="CF">
      <formula>NOT(ISERROR(SEARCH("CF",AG32)))</formula>
    </cfRule>
    <cfRule type="containsText" dxfId="23486" priority="787" operator="containsText" text="CAM">
      <formula>NOT(ISERROR(SEARCH("CAM",AG32)))</formula>
    </cfRule>
    <cfRule type="containsText" dxfId="23485" priority="788" operator="containsText" text="LM">
      <formula>NOT(ISERROR(SEARCH("LM",AG32)))</formula>
    </cfRule>
    <cfRule type="containsText" dxfId="23484" priority="789" operator="containsText" text="CM">
      <formula>NOT(ISERROR(SEARCH("CM",AG32)))</formula>
    </cfRule>
    <cfRule type="containsText" dxfId="23483" priority="790" operator="containsText" text="RM">
      <formula>NOT(ISERROR(SEARCH("RM",AG32)))</formula>
    </cfRule>
    <cfRule type="containsText" dxfId="23482" priority="791" operator="containsText" text="CDM">
      <formula>NOT(ISERROR(SEARCH("CDM",AG32)))</formula>
    </cfRule>
    <cfRule type="containsText" dxfId="23481" priority="792" operator="containsText" text="LWB">
      <formula>NOT(ISERROR(SEARCH("LWB",AG32)))</formula>
    </cfRule>
    <cfRule type="containsText" dxfId="23480" priority="793" operator="containsText" text="RWB">
      <formula>NOT(ISERROR(SEARCH("RWB",AG32)))</formula>
    </cfRule>
    <cfRule type="containsText" dxfId="23479" priority="794" operator="containsText" text="RB">
      <formula>NOT(ISERROR(SEARCH("RB",AG32)))</formula>
    </cfRule>
    <cfRule type="containsText" dxfId="23478" priority="795" operator="containsText" text="CB">
      <formula>NOT(ISERROR(SEARCH("CB",AG32)))</formula>
    </cfRule>
    <cfRule type="containsText" dxfId="23477" priority="796" operator="containsText" text="LB">
      <formula>NOT(ISERROR(SEARCH("LB",AG32)))</formula>
    </cfRule>
    <cfRule type="containsText" dxfId="23476" priority="797" operator="containsText" text="GK">
      <formula>NOT(ISERROR(SEARCH("GK",AG32)))</formula>
    </cfRule>
  </conditionalFormatting>
  <conditionalFormatting sqref="AF34">
    <cfRule type="containsText" dxfId="23475" priority="765" operator="containsText" text="RW">
      <formula>NOT(ISERROR(SEARCH("RW",AF34)))</formula>
    </cfRule>
    <cfRule type="containsText" dxfId="23474" priority="766" operator="containsText" text="LW">
      <formula>NOT(ISERROR(SEARCH("LW",AF34)))</formula>
    </cfRule>
    <cfRule type="containsText" dxfId="23473" priority="767" operator="containsText" text="LF">
      <formula>NOT(ISERROR(SEARCH("LF",AF34)))</formula>
    </cfRule>
    <cfRule type="containsText" dxfId="23472" priority="768" operator="containsText" text="CF">
      <formula>NOT(ISERROR(SEARCH("CF",AF34)))</formula>
    </cfRule>
    <cfRule type="containsText" dxfId="23471" priority="769" operator="containsText" text="CF">
      <formula>NOT(ISERROR(SEARCH("CF",AF34)))</formula>
    </cfRule>
    <cfRule type="containsText" dxfId="23470" priority="770" operator="containsText" text="CAM">
      <formula>NOT(ISERROR(SEARCH("CAM",AF34)))</formula>
    </cfRule>
    <cfRule type="containsText" dxfId="23469" priority="771" operator="containsText" text="LM">
      <formula>NOT(ISERROR(SEARCH("LM",AF34)))</formula>
    </cfRule>
    <cfRule type="containsText" dxfId="23468" priority="772" operator="containsText" text="CM">
      <formula>NOT(ISERROR(SEARCH("CM",AF34)))</formula>
    </cfRule>
    <cfRule type="containsText" dxfId="23467" priority="773" operator="containsText" text="RM">
      <formula>NOT(ISERROR(SEARCH("RM",AF34)))</formula>
    </cfRule>
    <cfRule type="containsText" dxfId="23466" priority="774" operator="containsText" text="CDM">
      <formula>NOT(ISERROR(SEARCH("CDM",AF34)))</formula>
    </cfRule>
    <cfRule type="containsText" dxfId="23465" priority="775" operator="containsText" text="LWB">
      <formula>NOT(ISERROR(SEARCH("LWB",AF34)))</formula>
    </cfRule>
    <cfRule type="containsText" dxfId="23464" priority="776" operator="containsText" text="RWB">
      <formula>NOT(ISERROR(SEARCH("RWB",AF34)))</formula>
    </cfRule>
    <cfRule type="containsText" dxfId="23463" priority="777" operator="containsText" text="RB">
      <formula>NOT(ISERROR(SEARCH("RB",AF34)))</formula>
    </cfRule>
    <cfRule type="containsText" dxfId="23462" priority="778" operator="containsText" text="CB">
      <formula>NOT(ISERROR(SEARCH("CB",AF34)))</formula>
    </cfRule>
    <cfRule type="containsText" dxfId="23461" priority="779" operator="containsText" text="LB">
      <formula>NOT(ISERROR(SEARCH("LB",AF34)))</formula>
    </cfRule>
    <cfRule type="containsText" dxfId="23460" priority="780" operator="containsText" text="GK">
      <formula>NOT(ISERROR(SEARCH("GK",AF34)))</formula>
    </cfRule>
  </conditionalFormatting>
  <conditionalFormatting sqref="AG34">
    <cfRule type="containsText" dxfId="23459" priority="748" operator="containsText" text="ST">
      <formula>NOT(ISERROR(SEARCH("ST",AG34)))</formula>
    </cfRule>
    <cfRule type="containsText" dxfId="23458" priority="749" operator="containsText" text="RW">
      <formula>NOT(ISERROR(SEARCH("RW",AG34)))</formula>
    </cfRule>
    <cfRule type="containsText" dxfId="23457" priority="750" operator="containsText" text="LW">
      <formula>NOT(ISERROR(SEARCH("LW",AG34)))</formula>
    </cfRule>
    <cfRule type="containsText" dxfId="23456" priority="751" operator="containsText" text="LF">
      <formula>NOT(ISERROR(SEARCH("LF",AG34)))</formula>
    </cfRule>
    <cfRule type="containsText" dxfId="23455" priority="752" operator="containsText" text="CF">
      <formula>NOT(ISERROR(SEARCH("CF",AG34)))</formula>
    </cfRule>
    <cfRule type="containsText" dxfId="23454" priority="753" operator="containsText" text="CF">
      <formula>NOT(ISERROR(SEARCH("CF",AG34)))</formula>
    </cfRule>
    <cfRule type="containsText" dxfId="23453" priority="754" operator="containsText" text="CAM">
      <formula>NOT(ISERROR(SEARCH("CAM",AG34)))</formula>
    </cfRule>
    <cfRule type="containsText" dxfId="23452" priority="755" operator="containsText" text="LM">
      <formula>NOT(ISERROR(SEARCH("LM",AG34)))</formula>
    </cfRule>
    <cfRule type="containsText" dxfId="23451" priority="756" operator="containsText" text="CM">
      <formula>NOT(ISERROR(SEARCH("CM",AG34)))</formula>
    </cfRule>
    <cfRule type="containsText" dxfId="23450" priority="757" operator="containsText" text="RM">
      <formula>NOT(ISERROR(SEARCH("RM",AG34)))</formula>
    </cfRule>
    <cfRule type="containsText" dxfId="23449" priority="758" operator="containsText" text="CDM">
      <formula>NOT(ISERROR(SEARCH("CDM",AG34)))</formula>
    </cfRule>
    <cfRule type="containsText" dxfId="23448" priority="759" operator="containsText" text="LWB">
      <formula>NOT(ISERROR(SEARCH("LWB",AG34)))</formula>
    </cfRule>
    <cfRule type="containsText" dxfId="23447" priority="760" operator="containsText" text="RWB">
      <formula>NOT(ISERROR(SEARCH("RWB",AG34)))</formula>
    </cfRule>
    <cfRule type="containsText" dxfId="23446" priority="761" operator="containsText" text="RB">
      <formula>NOT(ISERROR(SEARCH("RB",AG34)))</formula>
    </cfRule>
    <cfRule type="containsText" dxfId="23445" priority="762" operator="containsText" text="CB">
      <formula>NOT(ISERROR(SEARCH("CB",AG34)))</formula>
    </cfRule>
    <cfRule type="containsText" dxfId="23444" priority="763" operator="containsText" text="LB">
      <formula>NOT(ISERROR(SEARCH("LB",AG34)))</formula>
    </cfRule>
    <cfRule type="containsText" dxfId="23443" priority="764" operator="containsText" text="GK">
      <formula>NOT(ISERROR(SEARCH("GK",AG34)))</formula>
    </cfRule>
  </conditionalFormatting>
  <conditionalFormatting sqref="AF33">
    <cfRule type="containsText" dxfId="23442" priority="732" operator="containsText" text="RW">
      <formula>NOT(ISERROR(SEARCH("RW",AF33)))</formula>
    </cfRule>
    <cfRule type="containsText" dxfId="23441" priority="733" operator="containsText" text="LW">
      <formula>NOT(ISERROR(SEARCH("LW",AF33)))</formula>
    </cfRule>
    <cfRule type="containsText" dxfId="23440" priority="734" operator="containsText" text="LF">
      <formula>NOT(ISERROR(SEARCH("LF",AF33)))</formula>
    </cfRule>
    <cfRule type="containsText" dxfId="23439" priority="735" operator="containsText" text="CF">
      <formula>NOT(ISERROR(SEARCH("CF",AF33)))</formula>
    </cfRule>
    <cfRule type="containsText" dxfId="23438" priority="736" operator="containsText" text="CF">
      <formula>NOT(ISERROR(SEARCH("CF",AF33)))</formula>
    </cfRule>
    <cfRule type="containsText" dxfId="23437" priority="737" operator="containsText" text="CAM">
      <formula>NOT(ISERROR(SEARCH("CAM",AF33)))</formula>
    </cfRule>
    <cfRule type="containsText" dxfId="23436" priority="738" operator="containsText" text="LM">
      <formula>NOT(ISERROR(SEARCH("LM",AF33)))</formula>
    </cfRule>
    <cfRule type="containsText" dxfId="23435" priority="739" operator="containsText" text="CM">
      <formula>NOT(ISERROR(SEARCH("CM",AF33)))</formula>
    </cfRule>
    <cfRule type="containsText" dxfId="23434" priority="740" operator="containsText" text="RM">
      <formula>NOT(ISERROR(SEARCH("RM",AF33)))</formula>
    </cfRule>
    <cfRule type="containsText" dxfId="23433" priority="741" operator="containsText" text="CDM">
      <formula>NOT(ISERROR(SEARCH("CDM",AF33)))</formula>
    </cfRule>
    <cfRule type="containsText" dxfId="23432" priority="742" operator="containsText" text="LWB">
      <formula>NOT(ISERROR(SEARCH("LWB",AF33)))</formula>
    </cfRule>
    <cfRule type="containsText" dxfId="23431" priority="743" operator="containsText" text="RWB">
      <formula>NOT(ISERROR(SEARCH("RWB",AF33)))</formula>
    </cfRule>
    <cfRule type="containsText" dxfId="23430" priority="744" operator="containsText" text="RB">
      <formula>NOT(ISERROR(SEARCH("RB",AF33)))</formula>
    </cfRule>
    <cfRule type="containsText" dxfId="23429" priority="745" operator="containsText" text="CB">
      <formula>NOT(ISERROR(SEARCH("CB",AF33)))</formula>
    </cfRule>
    <cfRule type="containsText" dxfId="23428" priority="746" operator="containsText" text="LB">
      <formula>NOT(ISERROR(SEARCH("LB",AF33)))</formula>
    </cfRule>
    <cfRule type="containsText" dxfId="23427" priority="747" operator="containsText" text="GK">
      <formula>NOT(ISERROR(SEARCH("GK",AF33)))</formula>
    </cfRule>
  </conditionalFormatting>
  <conditionalFormatting sqref="AG33">
    <cfRule type="containsText" dxfId="23426" priority="715" operator="containsText" text="ST">
      <formula>NOT(ISERROR(SEARCH("ST",AG33)))</formula>
    </cfRule>
    <cfRule type="containsText" dxfId="23425" priority="716" operator="containsText" text="RW">
      <formula>NOT(ISERROR(SEARCH("RW",AG33)))</formula>
    </cfRule>
    <cfRule type="containsText" dxfId="23424" priority="717" operator="containsText" text="LW">
      <formula>NOT(ISERROR(SEARCH("LW",AG33)))</formula>
    </cfRule>
    <cfRule type="containsText" dxfId="23423" priority="718" operator="containsText" text="LF">
      <formula>NOT(ISERROR(SEARCH("LF",AG33)))</formula>
    </cfRule>
    <cfRule type="containsText" dxfId="23422" priority="719" operator="containsText" text="CF">
      <formula>NOT(ISERROR(SEARCH("CF",AG33)))</formula>
    </cfRule>
    <cfRule type="containsText" dxfId="23421" priority="720" operator="containsText" text="CF">
      <formula>NOT(ISERROR(SEARCH("CF",AG33)))</formula>
    </cfRule>
    <cfRule type="containsText" dxfId="23420" priority="721" operator="containsText" text="CAM">
      <formula>NOT(ISERROR(SEARCH("CAM",AG33)))</formula>
    </cfRule>
    <cfRule type="containsText" dxfId="23419" priority="722" operator="containsText" text="LM">
      <formula>NOT(ISERROR(SEARCH("LM",AG33)))</formula>
    </cfRule>
    <cfRule type="containsText" dxfId="23418" priority="723" operator="containsText" text="CM">
      <formula>NOT(ISERROR(SEARCH("CM",AG33)))</formula>
    </cfRule>
    <cfRule type="containsText" dxfId="23417" priority="724" operator="containsText" text="RM">
      <formula>NOT(ISERROR(SEARCH("RM",AG33)))</formula>
    </cfRule>
    <cfRule type="containsText" dxfId="23416" priority="725" operator="containsText" text="CDM">
      <formula>NOT(ISERROR(SEARCH("CDM",AG33)))</formula>
    </cfRule>
    <cfRule type="containsText" dxfId="23415" priority="726" operator="containsText" text="LWB">
      <formula>NOT(ISERROR(SEARCH("LWB",AG33)))</formula>
    </cfRule>
    <cfRule type="containsText" dxfId="23414" priority="727" operator="containsText" text="RWB">
      <formula>NOT(ISERROR(SEARCH("RWB",AG33)))</formula>
    </cfRule>
    <cfRule type="containsText" dxfId="23413" priority="728" operator="containsText" text="RB">
      <formula>NOT(ISERROR(SEARCH("RB",AG33)))</formula>
    </cfRule>
    <cfRule type="containsText" dxfId="23412" priority="729" operator="containsText" text="CB">
      <formula>NOT(ISERROR(SEARCH("CB",AG33)))</formula>
    </cfRule>
    <cfRule type="containsText" dxfId="23411" priority="730" operator="containsText" text="LB">
      <formula>NOT(ISERROR(SEARCH("LB",AG33)))</formula>
    </cfRule>
    <cfRule type="containsText" dxfId="23410" priority="731" operator="containsText" text="GK">
      <formula>NOT(ISERROR(SEARCH("GK",AG33)))</formula>
    </cfRule>
  </conditionalFormatting>
  <conditionalFormatting sqref="AG32">
    <cfRule type="containsText" dxfId="23409" priority="698" operator="containsText" text="ST">
      <formula>NOT(ISERROR(SEARCH("ST",AG32)))</formula>
    </cfRule>
    <cfRule type="containsText" dxfId="23408" priority="699" operator="containsText" text="RW">
      <formula>NOT(ISERROR(SEARCH("RW",AG32)))</formula>
    </cfRule>
    <cfRule type="containsText" dxfId="23407" priority="700" operator="containsText" text="LW">
      <formula>NOT(ISERROR(SEARCH("LW",AG32)))</formula>
    </cfRule>
    <cfRule type="containsText" dxfId="23406" priority="701" operator="containsText" text="LF">
      <formula>NOT(ISERROR(SEARCH("LF",AG32)))</formula>
    </cfRule>
    <cfRule type="containsText" dxfId="23405" priority="702" operator="containsText" text="CF">
      <formula>NOT(ISERROR(SEARCH("CF",AG32)))</formula>
    </cfRule>
    <cfRule type="containsText" dxfId="23404" priority="703" operator="containsText" text="CF">
      <formula>NOT(ISERROR(SEARCH("CF",AG32)))</formula>
    </cfRule>
    <cfRule type="containsText" dxfId="23403" priority="704" operator="containsText" text="CAM">
      <formula>NOT(ISERROR(SEARCH("CAM",AG32)))</formula>
    </cfRule>
    <cfRule type="containsText" dxfId="23402" priority="705" operator="containsText" text="LM">
      <formula>NOT(ISERROR(SEARCH("LM",AG32)))</formula>
    </cfRule>
    <cfRule type="containsText" dxfId="23401" priority="706" operator="containsText" text="CM">
      <formula>NOT(ISERROR(SEARCH("CM",AG32)))</formula>
    </cfRule>
    <cfRule type="containsText" dxfId="23400" priority="707" operator="containsText" text="RM">
      <formula>NOT(ISERROR(SEARCH("RM",AG32)))</formula>
    </cfRule>
    <cfRule type="containsText" dxfId="23399" priority="708" operator="containsText" text="CDM">
      <formula>NOT(ISERROR(SEARCH("CDM",AG32)))</formula>
    </cfRule>
    <cfRule type="containsText" dxfId="23398" priority="709" operator="containsText" text="LWB">
      <formula>NOT(ISERROR(SEARCH("LWB",AG32)))</formula>
    </cfRule>
    <cfRule type="containsText" dxfId="23397" priority="710" operator="containsText" text="RWB">
      <formula>NOT(ISERROR(SEARCH("RWB",AG32)))</formula>
    </cfRule>
    <cfRule type="containsText" dxfId="23396" priority="711" operator="containsText" text="RB">
      <formula>NOT(ISERROR(SEARCH("RB",AG32)))</formula>
    </cfRule>
    <cfRule type="containsText" dxfId="23395" priority="712" operator="containsText" text="CB">
      <formula>NOT(ISERROR(SEARCH("CB",AG32)))</formula>
    </cfRule>
    <cfRule type="containsText" dxfId="23394" priority="713" operator="containsText" text="LB">
      <formula>NOT(ISERROR(SEARCH("LB",AG32)))</formula>
    </cfRule>
    <cfRule type="containsText" dxfId="23393" priority="714" operator="containsText" text="GK">
      <formula>NOT(ISERROR(SEARCH("GK",AG32)))</formula>
    </cfRule>
  </conditionalFormatting>
  <conditionalFormatting sqref="AF35">
    <cfRule type="containsText" dxfId="23392" priority="682" operator="containsText" text="RW">
      <formula>NOT(ISERROR(SEARCH("RW",AF35)))</formula>
    </cfRule>
    <cfRule type="containsText" dxfId="23391" priority="683" operator="containsText" text="LW">
      <formula>NOT(ISERROR(SEARCH("LW",AF35)))</formula>
    </cfRule>
    <cfRule type="containsText" dxfId="23390" priority="684" operator="containsText" text="LF">
      <formula>NOT(ISERROR(SEARCH("LF",AF35)))</formula>
    </cfRule>
    <cfRule type="containsText" dxfId="23389" priority="685" operator="containsText" text="CF">
      <formula>NOT(ISERROR(SEARCH("CF",AF35)))</formula>
    </cfRule>
    <cfRule type="containsText" dxfId="23388" priority="686" operator="containsText" text="CF">
      <formula>NOT(ISERROR(SEARCH("CF",AF35)))</formula>
    </cfRule>
    <cfRule type="containsText" dxfId="23387" priority="687" operator="containsText" text="CAM">
      <formula>NOT(ISERROR(SEARCH("CAM",AF35)))</formula>
    </cfRule>
    <cfRule type="containsText" dxfId="23386" priority="688" operator="containsText" text="LM">
      <formula>NOT(ISERROR(SEARCH("LM",AF35)))</formula>
    </cfRule>
    <cfRule type="containsText" dxfId="23385" priority="689" operator="containsText" text="CM">
      <formula>NOT(ISERROR(SEARCH("CM",AF35)))</formula>
    </cfRule>
    <cfRule type="containsText" dxfId="23384" priority="690" operator="containsText" text="RM">
      <formula>NOT(ISERROR(SEARCH("RM",AF35)))</formula>
    </cfRule>
    <cfRule type="containsText" dxfId="23383" priority="691" operator="containsText" text="CDM">
      <formula>NOT(ISERROR(SEARCH("CDM",AF35)))</formula>
    </cfRule>
    <cfRule type="containsText" dxfId="23382" priority="692" operator="containsText" text="LWB">
      <formula>NOT(ISERROR(SEARCH("LWB",AF35)))</formula>
    </cfRule>
    <cfRule type="containsText" dxfId="23381" priority="693" operator="containsText" text="RWB">
      <formula>NOT(ISERROR(SEARCH("RWB",AF35)))</formula>
    </cfRule>
    <cfRule type="containsText" dxfId="23380" priority="694" operator="containsText" text="RB">
      <formula>NOT(ISERROR(SEARCH("RB",AF35)))</formula>
    </cfRule>
    <cfRule type="containsText" dxfId="23379" priority="695" operator="containsText" text="CB">
      <formula>NOT(ISERROR(SEARCH("CB",AF35)))</formula>
    </cfRule>
    <cfRule type="containsText" dxfId="23378" priority="696" operator="containsText" text="LB">
      <formula>NOT(ISERROR(SEARCH("LB",AF35)))</formula>
    </cfRule>
    <cfRule type="containsText" dxfId="23377" priority="697" operator="containsText" text="GK">
      <formula>NOT(ISERROR(SEARCH("GK",AF35)))</formula>
    </cfRule>
  </conditionalFormatting>
  <conditionalFormatting sqref="AG35">
    <cfRule type="containsText" dxfId="23376" priority="665" operator="containsText" text="ST">
      <formula>NOT(ISERROR(SEARCH("ST",AG35)))</formula>
    </cfRule>
    <cfRule type="containsText" dxfId="23375" priority="666" operator="containsText" text="RW">
      <formula>NOT(ISERROR(SEARCH("RW",AG35)))</formula>
    </cfRule>
    <cfRule type="containsText" dxfId="23374" priority="667" operator="containsText" text="LW">
      <formula>NOT(ISERROR(SEARCH("LW",AG35)))</formula>
    </cfRule>
    <cfRule type="containsText" dxfId="23373" priority="668" operator="containsText" text="LF">
      <formula>NOT(ISERROR(SEARCH("LF",AG35)))</formula>
    </cfRule>
    <cfRule type="containsText" dxfId="23372" priority="669" operator="containsText" text="CF">
      <formula>NOT(ISERROR(SEARCH("CF",AG35)))</formula>
    </cfRule>
    <cfRule type="containsText" dxfId="23371" priority="670" operator="containsText" text="CF">
      <formula>NOT(ISERROR(SEARCH("CF",AG35)))</formula>
    </cfRule>
    <cfRule type="containsText" dxfId="23370" priority="671" operator="containsText" text="CAM">
      <formula>NOT(ISERROR(SEARCH("CAM",AG35)))</formula>
    </cfRule>
    <cfRule type="containsText" dxfId="23369" priority="672" operator="containsText" text="LM">
      <formula>NOT(ISERROR(SEARCH("LM",AG35)))</formula>
    </cfRule>
    <cfRule type="containsText" dxfId="23368" priority="673" operator="containsText" text="CM">
      <formula>NOT(ISERROR(SEARCH("CM",AG35)))</formula>
    </cfRule>
    <cfRule type="containsText" dxfId="23367" priority="674" operator="containsText" text="RM">
      <formula>NOT(ISERROR(SEARCH("RM",AG35)))</formula>
    </cfRule>
    <cfRule type="containsText" dxfId="23366" priority="675" operator="containsText" text="CDM">
      <formula>NOT(ISERROR(SEARCH("CDM",AG35)))</formula>
    </cfRule>
    <cfRule type="containsText" dxfId="23365" priority="676" operator="containsText" text="LWB">
      <formula>NOT(ISERROR(SEARCH("LWB",AG35)))</formula>
    </cfRule>
    <cfRule type="containsText" dxfId="23364" priority="677" operator="containsText" text="RWB">
      <formula>NOT(ISERROR(SEARCH("RWB",AG35)))</formula>
    </cfRule>
    <cfRule type="containsText" dxfId="23363" priority="678" operator="containsText" text="RB">
      <formula>NOT(ISERROR(SEARCH("RB",AG35)))</formula>
    </cfRule>
    <cfRule type="containsText" dxfId="23362" priority="679" operator="containsText" text="CB">
      <formula>NOT(ISERROR(SEARCH("CB",AG35)))</formula>
    </cfRule>
    <cfRule type="containsText" dxfId="23361" priority="680" operator="containsText" text="LB">
      <formula>NOT(ISERROR(SEARCH("LB",AG35)))</formula>
    </cfRule>
    <cfRule type="containsText" dxfId="23360" priority="681" operator="containsText" text="GK">
      <formula>NOT(ISERROR(SEARCH("GK",AG35)))</formula>
    </cfRule>
  </conditionalFormatting>
  <conditionalFormatting sqref="AF33">
    <cfRule type="containsText" dxfId="23359" priority="649" operator="containsText" text="RW">
      <formula>NOT(ISERROR(SEARCH("RW",AF33)))</formula>
    </cfRule>
    <cfRule type="containsText" dxfId="23358" priority="650" operator="containsText" text="LW">
      <formula>NOT(ISERROR(SEARCH("LW",AF33)))</formula>
    </cfRule>
    <cfRule type="containsText" dxfId="23357" priority="651" operator="containsText" text="LF">
      <formula>NOT(ISERROR(SEARCH("LF",AF33)))</formula>
    </cfRule>
    <cfRule type="containsText" dxfId="23356" priority="652" operator="containsText" text="CF">
      <formula>NOT(ISERROR(SEARCH("CF",AF33)))</formula>
    </cfRule>
    <cfRule type="containsText" dxfId="23355" priority="653" operator="containsText" text="CF">
      <formula>NOT(ISERROR(SEARCH("CF",AF33)))</formula>
    </cfRule>
    <cfRule type="containsText" dxfId="23354" priority="654" operator="containsText" text="CAM">
      <formula>NOT(ISERROR(SEARCH("CAM",AF33)))</formula>
    </cfRule>
    <cfRule type="containsText" dxfId="23353" priority="655" operator="containsText" text="LM">
      <formula>NOT(ISERROR(SEARCH("LM",AF33)))</formula>
    </cfRule>
    <cfRule type="containsText" dxfId="23352" priority="656" operator="containsText" text="CM">
      <formula>NOT(ISERROR(SEARCH("CM",AF33)))</formula>
    </cfRule>
    <cfRule type="containsText" dxfId="23351" priority="657" operator="containsText" text="RM">
      <formula>NOT(ISERROR(SEARCH("RM",AF33)))</formula>
    </cfRule>
    <cfRule type="containsText" dxfId="23350" priority="658" operator="containsText" text="CDM">
      <formula>NOT(ISERROR(SEARCH("CDM",AF33)))</formula>
    </cfRule>
    <cfRule type="containsText" dxfId="23349" priority="659" operator="containsText" text="LWB">
      <formula>NOT(ISERROR(SEARCH("LWB",AF33)))</formula>
    </cfRule>
    <cfRule type="containsText" dxfId="23348" priority="660" operator="containsText" text="RWB">
      <formula>NOT(ISERROR(SEARCH("RWB",AF33)))</formula>
    </cfRule>
    <cfRule type="containsText" dxfId="23347" priority="661" operator="containsText" text="RB">
      <formula>NOT(ISERROR(SEARCH("RB",AF33)))</formula>
    </cfRule>
    <cfRule type="containsText" dxfId="23346" priority="662" operator="containsText" text="CB">
      <formula>NOT(ISERROR(SEARCH("CB",AF33)))</formula>
    </cfRule>
    <cfRule type="containsText" dxfId="23345" priority="663" operator="containsText" text="LB">
      <formula>NOT(ISERROR(SEARCH("LB",AF33)))</formula>
    </cfRule>
    <cfRule type="containsText" dxfId="23344" priority="664" operator="containsText" text="GK">
      <formula>NOT(ISERROR(SEARCH("GK",AF33)))</formula>
    </cfRule>
  </conditionalFormatting>
  <conditionalFormatting sqref="AG33">
    <cfRule type="containsText" dxfId="23343" priority="632" operator="containsText" text="ST">
      <formula>NOT(ISERROR(SEARCH("ST",AG33)))</formula>
    </cfRule>
    <cfRule type="containsText" dxfId="23342" priority="633" operator="containsText" text="RW">
      <formula>NOT(ISERROR(SEARCH("RW",AG33)))</formula>
    </cfRule>
    <cfRule type="containsText" dxfId="23341" priority="634" operator="containsText" text="LW">
      <formula>NOT(ISERROR(SEARCH("LW",AG33)))</formula>
    </cfRule>
    <cfRule type="containsText" dxfId="23340" priority="635" operator="containsText" text="LF">
      <formula>NOT(ISERROR(SEARCH("LF",AG33)))</formula>
    </cfRule>
    <cfRule type="containsText" dxfId="23339" priority="636" operator="containsText" text="CF">
      <formula>NOT(ISERROR(SEARCH("CF",AG33)))</formula>
    </cfRule>
    <cfRule type="containsText" dxfId="23338" priority="637" operator="containsText" text="CF">
      <formula>NOT(ISERROR(SEARCH("CF",AG33)))</formula>
    </cfRule>
    <cfRule type="containsText" dxfId="23337" priority="638" operator="containsText" text="CAM">
      <formula>NOT(ISERROR(SEARCH("CAM",AG33)))</formula>
    </cfRule>
    <cfRule type="containsText" dxfId="23336" priority="639" operator="containsText" text="LM">
      <formula>NOT(ISERROR(SEARCH("LM",AG33)))</formula>
    </cfRule>
    <cfRule type="containsText" dxfId="23335" priority="640" operator="containsText" text="CM">
      <formula>NOT(ISERROR(SEARCH("CM",AG33)))</formula>
    </cfRule>
    <cfRule type="containsText" dxfId="23334" priority="641" operator="containsText" text="RM">
      <formula>NOT(ISERROR(SEARCH("RM",AG33)))</formula>
    </cfRule>
    <cfRule type="containsText" dxfId="23333" priority="642" operator="containsText" text="CDM">
      <formula>NOT(ISERROR(SEARCH("CDM",AG33)))</formula>
    </cfRule>
    <cfRule type="containsText" dxfId="23332" priority="643" operator="containsText" text="LWB">
      <formula>NOT(ISERROR(SEARCH("LWB",AG33)))</formula>
    </cfRule>
    <cfRule type="containsText" dxfId="23331" priority="644" operator="containsText" text="RWB">
      <formula>NOT(ISERROR(SEARCH("RWB",AG33)))</formula>
    </cfRule>
    <cfRule type="containsText" dxfId="23330" priority="645" operator="containsText" text="RB">
      <formula>NOT(ISERROR(SEARCH("RB",AG33)))</formula>
    </cfRule>
    <cfRule type="containsText" dxfId="23329" priority="646" operator="containsText" text="CB">
      <formula>NOT(ISERROR(SEARCH("CB",AG33)))</formula>
    </cfRule>
    <cfRule type="containsText" dxfId="23328" priority="647" operator="containsText" text="LB">
      <formula>NOT(ISERROR(SEARCH("LB",AG33)))</formula>
    </cfRule>
    <cfRule type="containsText" dxfId="23327" priority="648" operator="containsText" text="GK">
      <formula>NOT(ISERROR(SEARCH("GK",AG33)))</formula>
    </cfRule>
  </conditionalFormatting>
  <conditionalFormatting sqref="AG32">
    <cfRule type="containsText" dxfId="23326" priority="615" operator="containsText" text="ST">
      <formula>NOT(ISERROR(SEARCH("ST",AG32)))</formula>
    </cfRule>
    <cfRule type="containsText" dxfId="23325" priority="616" operator="containsText" text="RW">
      <formula>NOT(ISERROR(SEARCH("RW",AG32)))</formula>
    </cfRule>
    <cfRule type="containsText" dxfId="23324" priority="617" operator="containsText" text="LW">
      <formula>NOT(ISERROR(SEARCH("LW",AG32)))</formula>
    </cfRule>
    <cfRule type="containsText" dxfId="23323" priority="618" operator="containsText" text="LF">
      <formula>NOT(ISERROR(SEARCH("LF",AG32)))</formula>
    </cfRule>
    <cfRule type="containsText" dxfId="23322" priority="619" operator="containsText" text="CF">
      <formula>NOT(ISERROR(SEARCH("CF",AG32)))</formula>
    </cfRule>
    <cfRule type="containsText" dxfId="23321" priority="620" operator="containsText" text="CF">
      <formula>NOT(ISERROR(SEARCH("CF",AG32)))</formula>
    </cfRule>
    <cfRule type="containsText" dxfId="23320" priority="621" operator="containsText" text="CAM">
      <formula>NOT(ISERROR(SEARCH("CAM",AG32)))</formula>
    </cfRule>
    <cfRule type="containsText" dxfId="23319" priority="622" operator="containsText" text="LM">
      <formula>NOT(ISERROR(SEARCH("LM",AG32)))</formula>
    </cfRule>
    <cfRule type="containsText" dxfId="23318" priority="623" operator="containsText" text="CM">
      <formula>NOT(ISERROR(SEARCH("CM",AG32)))</formula>
    </cfRule>
    <cfRule type="containsText" dxfId="23317" priority="624" operator="containsText" text="RM">
      <formula>NOT(ISERROR(SEARCH("RM",AG32)))</formula>
    </cfRule>
    <cfRule type="containsText" dxfId="23316" priority="625" operator="containsText" text="CDM">
      <formula>NOT(ISERROR(SEARCH("CDM",AG32)))</formula>
    </cfRule>
    <cfRule type="containsText" dxfId="23315" priority="626" operator="containsText" text="LWB">
      <formula>NOT(ISERROR(SEARCH("LWB",AG32)))</formula>
    </cfRule>
    <cfRule type="containsText" dxfId="23314" priority="627" operator="containsText" text="RWB">
      <formula>NOT(ISERROR(SEARCH("RWB",AG32)))</formula>
    </cfRule>
    <cfRule type="containsText" dxfId="23313" priority="628" operator="containsText" text="RB">
      <formula>NOT(ISERROR(SEARCH("RB",AG32)))</formula>
    </cfRule>
    <cfRule type="containsText" dxfId="23312" priority="629" operator="containsText" text="CB">
      <formula>NOT(ISERROR(SEARCH("CB",AG32)))</formula>
    </cfRule>
    <cfRule type="containsText" dxfId="23311" priority="630" operator="containsText" text="LB">
      <formula>NOT(ISERROR(SEARCH("LB",AG32)))</formula>
    </cfRule>
    <cfRule type="containsText" dxfId="23310" priority="631" operator="containsText" text="GK">
      <formula>NOT(ISERROR(SEARCH("GK",AG32)))</formula>
    </cfRule>
  </conditionalFormatting>
  <conditionalFormatting sqref="AF35">
    <cfRule type="containsText" dxfId="23309" priority="599" operator="containsText" text="RW">
      <formula>NOT(ISERROR(SEARCH("RW",AF35)))</formula>
    </cfRule>
    <cfRule type="containsText" dxfId="23308" priority="600" operator="containsText" text="LW">
      <formula>NOT(ISERROR(SEARCH("LW",AF35)))</formula>
    </cfRule>
    <cfRule type="containsText" dxfId="23307" priority="601" operator="containsText" text="LF">
      <formula>NOT(ISERROR(SEARCH("LF",AF35)))</formula>
    </cfRule>
    <cfRule type="containsText" dxfId="23306" priority="602" operator="containsText" text="CF">
      <formula>NOT(ISERROR(SEARCH("CF",AF35)))</formula>
    </cfRule>
    <cfRule type="containsText" dxfId="23305" priority="603" operator="containsText" text="CF">
      <formula>NOT(ISERROR(SEARCH("CF",AF35)))</formula>
    </cfRule>
    <cfRule type="containsText" dxfId="23304" priority="604" operator="containsText" text="CAM">
      <formula>NOT(ISERROR(SEARCH("CAM",AF35)))</formula>
    </cfRule>
    <cfRule type="containsText" dxfId="23303" priority="605" operator="containsText" text="LM">
      <formula>NOT(ISERROR(SEARCH("LM",AF35)))</formula>
    </cfRule>
    <cfRule type="containsText" dxfId="23302" priority="606" operator="containsText" text="CM">
      <formula>NOT(ISERROR(SEARCH("CM",AF35)))</formula>
    </cfRule>
    <cfRule type="containsText" dxfId="23301" priority="607" operator="containsText" text="RM">
      <formula>NOT(ISERROR(SEARCH("RM",AF35)))</formula>
    </cfRule>
    <cfRule type="containsText" dxfId="23300" priority="608" operator="containsText" text="CDM">
      <formula>NOT(ISERROR(SEARCH("CDM",AF35)))</formula>
    </cfRule>
    <cfRule type="containsText" dxfId="23299" priority="609" operator="containsText" text="LWB">
      <formula>NOT(ISERROR(SEARCH("LWB",AF35)))</formula>
    </cfRule>
    <cfRule type="containsText" dxfId="23298" priority="610" operator="containsText" text="RWB">
      <formula>NOT(ISERROR(SEARCH("RWB",AF35)))</formula>
    </cfRule>
    <cfRule type="containsText" dxfId="23297" priority="611" operator="containsText" text="RB">
      <formula>NOT(ISERROR(SEARCH("RB",AF35)))</formula>
    </cfRule>
    <cfRule type="containsText" dxfId="23296" priority="612" operator="containsText" text="CB">
      <formula>NOT(ISERROR(SEARCH("CB",AF35)))</formula>
    </cfRule>
    <cfRule type="containsText" dxfId="23295" priority="613" operator="containsText" text="LB">
      <formula>NOT(ISERROR(SEARCH("LB",AF35)))</formula>
    </cfRule>
    <cfRule type="containsText" dxfId="23294" priority="614" operator="containsText" text="GK">
      <formula>NOT(ISERROR(SEARCH("GK",AF35)))</formula>
    </cfRule>
  </conditionalFormatting>
  <conditionalFormatting sqref="AG35">
    <cfRule type="containsText" dxfId="23293" priority="582" operator="containsText" text="ST">
      <formula>NOT(ISERROR(SEARCH("ST",AG35)))</formula>
    </cfRule>
    <cfRule type="containsText" dxfId="23292" priority="583" operator="containsText" text="RW">
      <formula>NOT(ISERROR(SEARCH("RW",AG35)))</formula>
    </cfRule>
    <cfRule type="containsText" dxfId="23291" priority="584" operator="containsText" text="LW">
      <formula>NOT(ISERROR(SEARCH("LW",AG35)))</formula>
    </cfRule>
    <cfRule type="containsText" dxfId="23290" priority="585" operator="containsText" text="LF">
      <formula>NOT(ISERROR(SEARCH("LF",AG35)))</formula>
    </cfRule>
    <cfRule type="containsText" dxfId="23289" priority="586" operator="containsText" text="CF">
      <formula>NOT(ISERROR(SEARCH("CF",AG35)))</formula>
    </cfRule>
    <cfRule type="containsText" dxfId="23288" priority="587" operator="containsText" text="CF">
      <formula>NOT(ISERROR(SEARCH("CF",AG35)))</formula>
    </cfRule>
    <cfRule type="containsText" dxfId="23287" priority="588" operator="containsText" text="CAM">
      <formula>NOT(ISERROR(SEARCH("CAM",AG35)))</formula>
    </cfRule>
    <cfRule type="containsText" dxfId="23286" priority="589" operator="containsText" text="LM">
      <formula>NOT(ISERROR(SEARCH("LM",AG35)))</formula>
    </cfRule>
    <cfRule type="containsText" dxfId="23285" priority="590" operator="containsText" text="CM">
      <formula>NOT(ISERROR(SEARCH("CM",AG35)))</formula>
    </cfRule>
    <cfRule type="containsText" dxfId="23284" priority="591" operator="containsText" text="RM">
      <formula>NOT(ISERROR(SEARCH("RM",AG35)))</formula>
    </cfRule>
    <cfRule type="containsText" dxfId="23283" priority="592" operator="containsText" text="CDM">
      <formula>NOT(ISERROR(SEARCH("CDM",AG35)))</formula>
    </cfRule>
    <cfRule type="containsText" dxfId="23282" priority="593" operator="containsText" text="LWB">
      <formula>NOT(ISERROR(SEARCH("LWB",AG35)))</formula>
    </cfRule>
    <cfRule type="containsText" dxfId="23281" priority="594" operator="containsText" text="RWB">
      <formula>NOT(ISERROR(SEARCH("RWB",AG35)))</formula>
    </cfRule>
    <cfRule type="containsText" dxfId="23280" priority="595" operator="containsText" text="RB">
      <formula>NOT(ISERROR(SEARCH("RB",AG35)))</formula>
    </cfRule>
    <cfRule type="containsText" dxfId="23279" priority="596" operator="containsText" text="CB">
      <formula>NOT(ISERROR(SEARCH("CB",AG35)))</formula>
    </cfRule>
    <cfRule type="containsText" dxfId="23278" priority="597" operator="containsText" text="LB">
      <formula>NOT(ISERROR(SEARCH("LB",AG35)))</formula>
    </cfRule>
    <cfRule type="containsText" dxfId="23277" priority="598" operator="containsText" text="GK">
      <formula>NOT(ISERROR(SEARCH("GK",AG35)))</formula>
    </cfRule>
  </conditionalFormatting>
  <conditionalFormatting sqref="AF34">
    <cfRule type="containsText" dxfId="23276" priority="566" operator="containsText" text="RW">
      <formula>NOT(ISERROR(SEARCH("RW",AF34)))</formula>
    </cfRule>
    <cfRule type="containsText" dxfId="23275" priority="567" operator="containsText" text="LW">
      <formula>NOT(ISERROR(SEARCH("LW",AF34)))</formula>
    </cfRule>
    <cfRule type="containsText" dxfId="23274" priority="568" operator="containsText" text="LF">
      <formula>NOT(ISERROR(SEARCH("LF",AF34)))</formula>
    </cfRule>
    <cfRule type="containsText" dxfId="23273" priority="569" operator="containsText" text="CF">
      <formula>NOT(ISERROR(SEARCH("CF",AF34)))</formula>
    </cfRule>
    <cfRule type="containsText" dxfId="23272" priority="570" operator="containsText" text="CF">
      <formula>NOT(ISERROR(SEARCH("CF",AF34)))</formula>
    </cfRule>
    <cfRule type="containsText" dxfId="23271" priority="571" operator="containsText" text="CAM">
      <formula>NOT(ISERROR(SEARCH("CAM",AF34)))</formula>
    </cfRule>
    <cfRule type="containsText" dxfId="23270" priority="572" operator="containsText" text="LM">
      <formula>NOT(ISERROR(SEARCH("LM",AF34)))</formula>
    </cfRule>
    <cfRule type="containsText" dxfId="23269" priority="573" operator="containsText" text="CM">
      <formula>NOT(ISERROR(SEARCH("CM",AF34)))</formula>
    </cfRule>
    <cfRule type="containsText" dxfId="23268" priority="574" operator="containsText" text="RM">
      <formula>NOT(ISERROR(SEARCH("RM",AF34)))</formula>
    </cfRule>
    <cfRule type="containsText" dxfId="23267" priority="575" operator="containsText" text="CDM">
      <formula>NOT(ISERROR(SEARCH("CDM",AF34)))</formula>
    </cfRule>
    <cfRule type="containsText" dxfId="23266" priority="576" operator="containsText" text="LWB">
      <formula>NOT(ISERROR(SEARCH("LWB",AF34)))</formula>
    </cfRule>
    <cfRule type="containsText" dxfId="23265" priority="577" operator="containsText" text="RWB">
      <formula>NOT(ISERROR(SEARCH("RWB",AF34)))</formula>
    </cfRule>
    <cfRule type="containsText" dxfId="23264" priority="578" operator="containsText" text="RB">
      <formula>NOT(ISERROR(SEARCH("RB",AF34)))</formula>
    </cfRule>
    <cfRule type="containsText" dxfId="23263" priority="579" operator="containsText" text="CB">
      <formula>NOT(ISERROR(SEARCH("CB",AF34)))</formula>
    </cfRule>
    <cfRule type="containsText" dxfId="23262" priority="580" operator="containsText" text="LB">
      <formula>NOT(ISERROR(SEARCH("LB",AF34)))</formula>
    </cfRule>
    <cfRule type="containsText" dxfId="23261" priority="581" operator="containsText" text="GK">
      <formula>NOT(ISERROR(SEARCH("GK",AF34)))</formula>
    </cfRule>
  </conditionalFormatting>
  <conditionalFormatting sqref="AG34">
    <cfRule type="containsText" dxfId="23260" priority="549" operator="containsText" text="ST">
      <formula>NOT(ISERROR(SEARCH("ST",AG34)))</formula>
    </cfRule>
    <cfRule type="containsText" dxfId="23259" priority="550" operator="containsText" text="RW">
      <formula>NOT(ISERROR(SEARCH("RW",AG34)))</formula>
    </cfRule>
    <cfRule type="containsText" dxfId="23258" priority="551" operator="containsText" text="LW">
      <formula>NOT(ISERROR(SEARCH("LW",AG34)))</formula>
    </cfRule>
    <cfRule type="containsText" dxfId="23257" priority="552" operator="containsText" text="LF">
      <formula>NOT(ISERROR(SEARCH("LF",AG34)))</formula>
    </cfRule>
    <cfRule type="containsText" dxfId="23256" priority="553" operator="containsText" text="CF">
      <formula>NOT(ISERROR(SEARCH("CF",AG34)))</formula>
    </cfRule>
    <cfRule type="containsText" dxfId="23255" priority="554" operator="containsText" text="CF">
      <formula>NOT(ISERROR(SEARCH("CF",AG34)))</formula>
    </cfRule>
    <cfRule type="containsText" dxfId="23254" priority="555" operator="containsText" text="CAM">
      <formula>NOT(ISERROR(SEARCH("CAM",AG34)))</formula>
    </cfRule>
    <cfRule type="containsText" dxfId="23253" priority="556" operator="containsText" text="LM">
      <formula>NOT(ISERROR(SEARCH("LM",AG34)))</formula>
    </cfRule>
    <cfRule type="containsText" dxfId="23252" priority="557" operator="containsText" text="CM">
      <formula>NOT(ISERROR(SEARCH("CM",AG34)))</formula>
    </cfRule>
    <cfRule type="containsText" dxfId="23251" priority="558" operator="containsText" text="RM">
      <formula>NOT(ISERROR(SEARCH("RM",AG34)))</formula>
    </cfRule>
    <cfRule type="containsText" dxfId="23250" priority="559" operator="containsText" text="CDM">
      <formula>NOT(ISERROR(SEARCH("CDM",AG34)))</formula>
    </cfRule>
    <cfRule type="containsText" dxfId="23249" priority="560" operator="containsText" text="LWB">
      <formula>NOT(ISERROR(SEARCH("LWB",AG34)))</formula>
    </cfRule>
    <cfRule type="containsText" dxfId="23248" priority="561" operator="containsText" text="RWB">
      <formula>NOT(ISERROR(SEARCH("RWB",AG34)))</formula>
    </cfRule>
    <cfRule type="containsText" dxfId="23247" priority="562" operator="containsText" text="RB">
      <formula>NOT(ISERROR(SEARCH("RB",AG34)))</formula>
    </cfRule>
    <cfRule type="containsText" dxfId="23246" priority="563" operator="containsText" text="CB">
      <formula>NOT(ISERROR(SEARCH("CB",AG34)))</formula>
    </cfRule>
    <cfRule type="containsText" dxfId="23245" priority="564" operator="containsText" text="LB">
      <formula>NOT(ISERROR(SEARCH("LB",AG34)))</formula>
    </cfRule>
    <cfRule type="containsText" dxfId="23244" priority="565" operator="containsText" text="GK">
      <formula>NOT(ISERROR(SEARCH("GK",AG34)))</formula>
    </cfRule>
  </conditionalFormatting>
  <conditionalFormatting sqref="AG32">
    <cfRule type="containsText" dxfId="23243" priority="532" operator="containsText" text="ST">
      <formula>NOT(ISERROR(SEARCH("ST",AG32)))</formula>
    </cfRule>
    <cfRule type="containsText" dxfId="23242" priority="533" operator="containsText" text="RW">
      <formula>NOT(ISERROR(SEARCH("RW",AG32)))</formula>
    </cfRule>
    <cfRule type="containsText" dxfId="23241" priority="534" operator="containsText" text="LW">
      <formula>NOT(ISERROR(SEARCH("LW",AG32)))</formula>
    </cfRule>
    <cfRule type="containsText" dxfId="23240" priority="535" operator="containsText" text="LF">
      <formula>NOT(ISERROR(SEARCH("LF",AG32)))</formula>
    </cfRule>
    <cfRule type="containsText" dxfId="23239" priority="536" operator="containsText" text="CF">
      <formula>NOT(ISERROR(SEARCH("CF",AG32)))</formula>
    </cfRule>
    <cfRule type="containsText" dxfId="23238" priority="537" operator="containsText" text="CF">
      <formula>NOT(ISERROR(SEARCH("CF",AG32)))</formula>
    </cfRule>
    <cfRule type="containsText" dxfId="23237" priority="538" operator="containsText" text="CAM">
      <formula>NOT(ISERROR(SEARCH("CAM",AG32)))</formula>
    </cfRule>
    <cfRule type="containsText" dxfId="23236" priority="539" operator="containsText" text="LM">
      <formula>NOT(ISERROR(SEARCH("LM",AG32)))</formula>
    </cfRule>
    <cfRule type="containsText" dxfId="23235" priority="540" operator="containsText" text="CM">
      <formula>NOT(ISERROR(SEARCH("CM",AG32)))</formula>
    </cfRule>
    <cfRule type="containsText" dxfId="23234" priority="541" operator="containsText" text="RM">
      <formula>NOT(ISERROR(SEARCH("RM",AG32)))</formula>
    </cfRule>
    <cfRule type="containsText" dxfId="23233" priority="542" operator="containsText" text="CDM">
      <formula>NOT(ISERROR(SEARCH("CDM",AG32)))</formula>
    </cfRule>
    <cfRule type="containsText" dxfId="23232" priority="543" operator="containsText" text="LWB">
      <formula>NOT(ISERROR(SEARCH("LWB",AG32)))</formula>
    </cfRule>
    <cfRule type="containsText" dxfId="23231" priority="544" operator="containsText" text="RWB">
      <formula>NOT(ISERROR(SEARCH("RWB",AG32)))</formula>
    </cfRule>
    <cfRule type="containsText" dxfId="23230" priority="545" operator="containsText" text="RB">
      <formula>NOT(ISERROR(SEARCH("RB",AG32)))</formula>
    </cfRule>
    <cfRule type="containsText" dxfId="23229" priority="546" operator="containsText" text="CB">
      <formula>NOT(ISERROR(SEARCH("CB",AG32)))</formula>
    </cfRule>
    <cfRule type="containsText" dxfId="23228" priority="547" operator="containsText" text="LB">
      <formula>NOT(ISERROR(SEARCH("LB",AG32)))</formula>
    </cfRule>
    <cfRule type="containsText" dxfId="23227" priority="548" operator="containsText" text="GK">
      <formula>NOT(ISERROR(SEARCH("GK",AG32)))</formula>
    </cfRule>
  </conditionalFormatting>
  <conditionalFormatting sqref="AG33">
    <cfRule type="containsText" dxfId="23226" priority="515" operator="containsText" text="ST">
      <formula>NOT(ISERROR(SEARCH("ST",AG33)))</formula>
    </cfRule>
    <cfRule type="containsText" dxfId="23225" priority="516" operator="containsText" text="RW">
      <formula>NOT(ISERROR(SEARCH("RW",AG33)))</formula>
    </cfRule>
    <cfRule type="containsText" dxfId="23224" priority="517" operator="containsText" text="LW">
      <formula>NOT(ISERROR(SEARCH("LW",AG33)))</formula>
    </cfRule>
    <cfRule type="containsText" dxfId="23223" priority="518" operator="containsText" text="LF">
      <formula>NOT(ISERROR(SEARCH("LF",AG33)))</formula>
    </cfRule>
    <cfRule type="containsText" dxfId="23222" priority="519" operator="containsText" text="CF">
      <formula>NOT(ISERROR(SEARCH("CF",AG33)))</formula>
    </cfRule>
    <cfRule type="containsText" dxfId="23221" priority="520" operator="containsText" text="CF">
      <formula>NOT(ISERROR(SEARCH("CF",AG33)))</formula>
    </cfRule>
    <cfRule type="containsText" dxfId="23220" priority="521" operator="containsText" text="CAM">
      <formula>NOT(ISERROR(SEARCH("CAM",AG33)))</formula>
    </cfRule>
    <cfRule type="containsText" dxfId="23219" priority="522" operator="containsText" text="LM">
      <formula>NOT(ISERROR(SEARCH("LM",AG33)))</formula>
    </cfRule>
    <cfRule type="containsText" dxfId="23218" priority="523" operator="containsText" text="CM">
      <formula>NOT(ISERROR(SEARCH("CM",AG33)))</formula>
    </cfRule>
    <cfRule type="containsText" dxfId="23217" priority="524" operator="containsText" text="RM">
      <formula>NOT(ISERROR(SEARCH("RM",AG33)))</formula>
    </cfRule>
    <cfRule type="containsText" dxfId="23216" priority="525" operator="containsText" text="CDM">
      <formula>NOT(ISERROR(SEARCH("CDM",AG33)))</formula>
    </cfRule>
    <cfRule type="containsText" dxfId="23215" priority="526" operator="containsText" text="LWB">
      <formula>NOT(ISERROR(SEARCH("LWB",AG33)))</formula>
    </cfRule>
    <cfRule type="containsText" dxfId="23214" priority="527" operator="containsText" text="RWB">
      <formula>NOT(ISERROR(SEARCH("RWB",AG33)))</formula>
    </cfRule>
    <cfRule type="containsText" dxfId="23213" priority="528" operator="containsText" text="RB">
      <formula>NOT(ISERROR(SEARCH("RB",AG33)))</formula>
    </cfRule>
    <cfRule type="containsText" dxfId="23212" priority="529" operator="containsText" text="CB">
      <formula>NOT(ISERROR(SEARCH("CB",AG33)))</formula>
    </cfRule>
    <cfRule type="containsText" dxfId="23211" priority="530" operator="containsText" text="LB">
      <formula>NOT(ISERROR(SEARCH("LB",AG33)))</formula>
    </cfRule>
    <cfRule type="containsText" dxfId="23210" priority="531" operator="containsText" text="GK">
      <formula>NOT(ISERROR(SEARCH("GK",AG33)))</formula>
    </cfRule>
  </conditionalFormatting>
  <conditionalFormatting sqref="AF36">
    <cfRule type="containsText" dxfId="23209" priority="499" operator="containsText" text="RW">
      <formula>NOT(ISERROR(SEARCH("RW",AF36)))</formula>
    </cfRule>
    <cfRule type="containsText" dxfId="23208" priority="500" operator="containsText" text="LW">
      <formula>NOT(ISERROR(SEARCH("LW",AF36)))</formula>
    </cfRule>
    <cfRule type="containsText" dxfId="23207" priority="501" operator="containsText" text="LF">
      <formula>NOT(ISERROR(SEARCH("LF",AF36)))</formula>
    </cfRule>
    <cfRule type="containsText" dxfId="23206" priority="502" operator="containsText" text="CF">
      <formula>NOT(ISERROR(SEARCH("CF",AF36)))</formula>
    </cfRule>
    <cfRule type="containsText" dxfId="23205" priority="503" operator="containsText" text="CF">
      <formula>NOT(ISERROR(SEARCH("CF",AF36)))</formula>
    </cfRule>
    <cfRule type="containsText" dxfId="23204" priority="504" operator="containsText" text="CAM">
      <formula>NOT(ISERROR(SEARCH("CAM",AF36)))</formula>
    </cfRule>
    <cfRule type="containsText" dxfId="23203" priority="505" operator="containsText" text="LM">
      <formula>NOT(ISERROR(SEARCH("LM",AF36)))</formula>
    </cfRule>
    <cfRule type="containsText" dxfId="23202" priority="506" operator="containsText" text="CM">
      <formula>NOT(ISERROR(SEARCH("CM",AF36)))</formula>
    </cfRule>
    <cfRule type="containsText" dxfId="23201" priority="507" operator="containsText" text="RM">
      <formula>NOT(ISERROR(SEARCH("RM",AF36)))</formula>
    </cfRule>
    <cfRule type="containsText" dxfId="23200" priority="508" operator="containsText" text="CDM">
      <formula>NOT(ISERROR(SEARCH("CDM",AF36)))</formula>
    </cfRule>
    <cfRule type="containsText" dxfId="23199" priority="509" operator="containsText" text="LWB">
      <formula>NOT(ISERROR(SEARCH("LWB",AF36)))</formula>
    </cfRule>
    <cfRule type="containsText" dxfId="23198" priority="510" operator="containsText" text="RWB">
      <formula>NOT(ISERROR(SEARCH("RWB",AF36)))</formula>
    </cfRule>
    <cfRule type="containsText" dxfId="23197" priority="511" operator="containsText" text="RB">
      <formula>NOT(ISERROR(SEARCH("RB",AF36)))</formula>
    </cfRule>
    <cfRule type="containsText" dxfId="23196" priority="512" operator="containsText" text="CB">
      <formula>NOT(ISERROR(SEARCH("CB",AF36)))</formula>
    </cfRule>
    <cfRule type="containsText" dxfId="23195" priority="513" operator="containsText" text="LB">
      <formula>NOT(ISERROR(SEARCH("LB",AF36)))</formula>
    </cfRule>
    <cfRule type="containsText" dxfId="23194" priority="514" operator="containsText" text="GK">
      <formula>NOT(ISERROR(SEARCH("GK",AF36)))</formula>
    </cfRule>
  </conditionalFormatting>
  <conditionalFormatting sqref="AG36">
    <cfRule type="containsText" dxfId="23193" priority="482" operator="containsText" text="ST">
      <formula>NOT(ISERROR(SEARCH("ST",AG36)))</formula>
    </cfRule>
    <cfRule type="containsText" dxfId="23192" priority="483" operator="containsText" text="RW">
      <formula>NOT(ISERROR(SEARCH("RW",AG36)))</formula>
    </cfRule>
    <cfRule type="containsText" dxfId="23191" priority="484" operator="containsText" text="LW">
      <formula>NOT(ISERROR(SEARCH("LW",AG36)))</formula>
    </cfRule>
    <cfRule type="containsText" dxfId="23190" priority="485" operator="containsText" text="LF">
      <formula>NOT(ISERROR(SEARCH("LF",AG36)))</formula>
    </cfRule>
    <cfRule type="containsText" dxfId="23189" priority="486" operator="containsText" text="CF">
      <formula>NOT(ISERROR(SEARCH("CF",AG36)))</formula>
    </cfRule>
    <cfRule type="containsText" dxfId="23188" priority="487" operator="containsText" text="CF">
      <formula>NOT(ISERROR(SEARCH("CF",AG36)))</formula>
    </cfRule>
    <cfRule type="containsText" dxfId="23187" priority="488" operator="containsText" text="CAM">
      <formula>NOT(ISERROR(SEARCH("CAM",AG36)))</formula>
    </cfRule>
    <cfRule type="containsText" dxfId="23186" priority="489" operator="containsText" text="LM">
      <formula>NOT(ISERROR(SEARCH("LM",AG36)))</formula>
    </cfRule>
    <cfRule type="containsText" dxfId="23185" priority="490" operator="containsText" text="CM">
      <formula>NOT(ISERROR(SEARCH("CM",AG36)))</formula>
    </cfRule>
    <cfRule type="containsText" dxfId="23184" priority="491" operator="containsText" text="RM">
      <formula>NOT(ISERROR(SEARCH("RM",AG36)))</formula>
    </cfRule>
    <cfRule type="containsText" dxfId="23183" priority="492" operator="containsText" text="CDM">
      <formula>NOT(ISERROR(SEARCH("CDM",AG36)))</formula>
    </cfRule>
    <cfRule type="containsText" dxfId="23182" priority="493" operator="containsText" text="LWB">
      <formula>NOT(ISERROR(SEARCH("LWB",AG36)))</formula>
    </cfRule>
    <cfRule type="containsText" dxfId="23181" priority="494" operator="containsText" text="RWB">
      <formula>NOT(ISERROR(SEARCH("RWB",AG36)))</formula>
    </cfRule>
    <cfRule type="containsText" dxfId="23180" priority="495" operator="containsText" text="RB">
      <formula>NOT(ISERROR(SEARCH("RB",AG36)))</formula>
    </cfRule>
    <cfRule type="containsText" dxfId="23179" priority="496" operator="containsText" text="CB">
      <formula>NOT(ISERROR(SEARCH("CB",AG36)))</formula>
    </cfRule>
    <cfRule type="containsText" dxfId="23178" priority="497" operator="containsText" text="LB">
      <formula>NOT(ISERROR(SEARCH("LB",AG36)))</formula>
    </cfRule>
    <cfRule type="containsText" dxfId="23177" priority="498" operator="containsText" text="GK">
      <formula>NOT(ISERROR(SEARCH("GK",AG36)))</formula>
    </cfRule>
  </conditionalFormatting>
  <conditionalFormatting sqref="AF40">
    <cfRule type="containsText" dxfId="23176" priority="466" operator="containsText" text="RW">
      <formula>NOT(ISERROR(SEARCH("RW",AF40)))</formula>
    </cfRule>
    <cfRule type="containsText" dxfId="23175" priority="467" operator="containsText" text="LW">
      <formula>NOT(ISERROR(SEARCH("LW",AF40)))</formula>
    </cfRule>
    <cfRule type="containsText" dxfId="23174" priority="468" operator="containsText" text="LF">
      <formula>NOT(ISERROR(SEARCH("LF",AF40)))</formula>
    </cfRule>
    <cfRule type="containsText" dxfId="23173" priority="469" operator="containsText" text="CF">
      <formula>NOT(ISERROR(SEARCH("CF",AF40)))</formula>
    </cfRule>
    <cfRule type="containsText" dxfId="23172" priority="470" operator="containsText" text="CF">
      <formula>NOT(ISERROR(SEARCH("CF",AF40)))</formula>
    </cfRule>
    <cfRule type="containsText" dxfId="23171" priority="471" operator="containsText" text="CAM">
      <formula>NOT(ISERROR(SEARCH("CAM",AF40)))</formula>
    </cfRule>
    <cfRule type="containsText" dxfId="23170" priority="472" operator="containsText" text="LM">
      <formula>NOT(ISERROR(SEARCH("LM",AF40)))</formula>
    </cfRule>
    <cfRule type="containsText" dxfId="23169" priority="473" operator="containsText" text="CM">
      <formula>NOT(ISERROR(SEARCH("CM",AF40)))</formula>
    </cfRule>
    <cfRule type="containsText" dxfId="23168" priority="474" operator="containsText" text="RM">
      <formula>NOT(ISERROR(SEARCH("RM",AF40)))</formula>
    </cfRule>
    <cfRule type="containsText" dxfId="23167" priority="475" operator="containsText" text="CDM">
      <formula>NOT(ISERROR(SEARCH("CDM",AF40)))</formula>
    </cfRule>
    <cfRule type="containsText" dxfId="23166" priority="476" operator="containsText" text="LWB">
      <formula>NOT(ISERROR(SEARCH("LWB",AF40)))</formula>
    </cfRule>
    <cfRule type="containsText" dxfId="23165" priority="477" operator="containsText" text="RWB">
      <formula>NOT(ISERROR(SEARCH("RWB",AF40)))</formula>
    </cfRule>
    <cfRule type="containsText" dxfId="23164" priority="478" operator="containsText" text="RB">
      <formula>NOT(ISERROR(SEARCH("RB",AF40)))</formula>
    </cfRule>
    <cfRule type="containsText" dxfId="23163" priority="479" operator="containsText" text="CB">
      <formula>NOT(ISERROR(SEARCH("CB",AF40)))</formula>
    </cfRule>
    <cfRule type="containsText" dxfId="23162" priority="480" operator="containsText" text="LB">
      <formula>NOT(ISERROR(SEARCH("LB",AF40)))</formula>
    </cfRule>
    <cfRule type="containsText" dxfId="23161" priority="481" operator="containsText" text="GK">
      <formula>NOT(ISERROR(SEARCH("GK",AF40)))</formula>
    </cfRule>
  </conditionalFormatting>
  <conditionalFormatting sqref="AG40">
    <cfRule type="containsText" dxfId="23160" priority="449" operator="containsText" text="ST">
      <formula>NOT(ISERROR(SEARCH("ST",AG40)))</formula>
    </cfRule>
    <cfRule type="containsText" dxfId="23159" priority="450" operator="containsText" text="RW">
      <formula>NOT(ISERROR(SEARCH("RW",AG40)))</formula>
    </cfRule>
    <cfRule type="containsText" dxfId="23158" priority="451" operator="containsText" text="LW">
      <formula>NOT(ISERROR(SEARCH("LW",AG40)))</formula>
    </cfRule>
    <cfRule type="containsText" dxfId="23157" priority="452" operator="containsText" text="LF">
      <formula>NOT(ISERROR(SEARCH("LF",AG40)))</formula>
    </cfRule>
    <cfRule type="containsText" dxfId="23156" priority="453" operator="containsText" text="CF">
      <formula>NOT(ISERROR(SEARCH("CF",AG40)))</formula>
    </cfRule>
    <cfRule type="containsText" dxfId="23155" priority="454" operator="containsText" text="CF">
      <formula>NOT(ISERROR(SEARCH("CF",AG40)))</formula>
    </cfRule>
    <cfRule type="containsText" dxfId="23154" priority="455" operator="containsText" text="CAM">
      <formula>NOT(ISERROR(SEARCH("CAM",AG40)))</formula>
    </cfRule>
    <cfRule type="containsText" dxfId="23153" priority="456" operator="containsText" text="LM">
      <formula>NOT(ISERROR(SEARCH("LM",AG40)))</formula>
    </cfRule>
    <cfRule type="containsText" dxfId="23152" priority="457" operator="containsText" text="CM">
      <formula>NOT(ISERROR(SEARCH("CM",AG40)))</formula>
    </cfRule>
    <cfRule type="containsText" dxfId="23151" priority="458" operator="containsText" text="RM">
      <formula>NOT(ISERROR(SEARCH("RM",AG40)))</formula>
    </cfRule>
    <cfRule type="containsText" dxfId="23150" priority="459" operator="containsText" text="CDM">
      <formula>NOT(ISERROR(SEARCH("CDM",AG40)))</formula>
    </cfRule>
    <cfRule type="containsText" dxfId="23149" priority="460" operator="containsText" text="LWB">
      <formula>NOT(ISERROR(SEARCH("LWB",AG40)))</formula>
    </cfRule>
    <cfRule type="containsText" dxfId="23148" priority="461" operator="containsText" text="RWB">
      <formula>NOT(ISERROR(SEARCH("RWB",AG40)))</formula>
    </cfRule>
    <cfRule type="containsText" dxfId="23147" priority="462" operator="containsText" text="RB">
      <formula>NOT(ISERROR(SEARCH("RB",AG40)))</formula>
    </cfRule>
    <cfRule type="containsText" dxfId="23146" priority="463" operator="containsText" text="CB">
      <formula>NOT(ISERROR(SEARCH("CB",AG40)))</formula>
    </cfRule>
    <cfRule type="containsText" dxfId="23145" priority="464" operator="containsText" text="LB">
      <formula>NOT(ISERROR(SEARCH("LB",AG40)))</formula>
    </cfRule>
    <cfRule type="containsText" dxfId="23144" priority="465" operator="containsText" text="GK">
      <formula>NOT(ISERROR(SEARCH("GK",AG40)))</formula>
    </cfRule>
  </conditionalFormatting>
  <conditionalFormatting sqref="AF42">
    <cfRule type="containsText" dxfId="23143" priority="433" operator="containsText" text="RW">
      <formula>NOT(ISERROR(SEARCH("RW",AF42)))</formula>
    </cfRule>
    <cfRule type="containsText" dxfId="23142" priority="434" operator="containsText" text="LW">
      <formula>NOT(ISERROR(SEARCH("LW",AF42)))</formula>
    </cfRule>
    <cfRule type="containsText" dxfId="23141" priority="435" operator="containsText" text="LF">
      <formula>NOT(ISERROR(SEARCH("LF",AF42)))</formula>
    </cfRule>
    <cfRule type="containsText" dxfId="23140" priority="436" operator="containsText" text="CF">
      <formula>NOT(ISERROR(SEARCH("CF",AF42)))</formula>
    </cfRule>
    <cfRule type="containsText" dxfId="23139" priority="437" operator="containsText" text="CF">
      <formula>NOT(ISERROR(SEARCH("CF",AF42)))</formula>
    </cfRule>
    <cfRule type="containsText" dxfId="23138" priority="438" operator="containsText" text="CAM">
      <formula>NOT(ISERROR(SEARCH("CAM",AF42)))</formula>
    </cfRule>
    <cfRule type="containsText" dxfId="23137" priority="439" operator="containsText" text="LM">
      <formula>NOT(ISERROR(SEARCH("LM",AF42)))</formula>
    </cfRule>
    <cfRule type="containsText" dxfId="23136" priority="440" operator="containsText" text="CM">
      <formula>NOT(ISERROR(SEARCH("CM",AF42)))</formula>
    </cfRule>
    <cfRule type="containsText" dxfId="23135" priority="441" operator="containsText" text="RM">
      <formula>NOT(ISERROR(SEARCH("RM",AF42)))</formula>
    </cfRule>
    <cfRule type="containsText" dxfId="23134" priority="442" operator="containsText" text="CDM">
      <formula>NOT(ISERROR(SEARCH("CDM",AF42)))</formula>
    </cfRule>
    <cfRule type="containsText" dxfId="23133" priority="443" operator="containsText" text="LWB">
      <formula>NOT(ISERROR(SEARCH("LWB",AF42)))</formula>
    </cfRule>
    <cfRule type="containsText" dxfId="23132" priority="444" operator="containsText" text="RWB">
      <formula>NOT(ISERROR(SEARCH("RWB",AF42)))</formula>
    </cfRule>
    <cfRule type="containsText" dxfId="23131" priority="445" operator="containsText" text="RB">
      <formula>NOT(ISERROR(SEARCH("RB",AF42)))</formula>
    </cfRule>
    <cfRule type="containsText" dxfId="23130" priority="446" operator="containsText" text="CB">
      <formula>NOT(ISERROR(SEARCH("CB",AF42)))</formula>
    </cfRule>
    <cfRule type="containsText" dxfId="23129" priority="447" operator="containsText" text="LB">
      <formula>NOT(ISERROR(SEARCH("LB",AF42)))</formula>
    </cfRule>
    <cfRule type="containsText" dxfId="23128" priority="448" operator="containsText" text="GK">
      <formula>NOT(ISERROR(SEARCH("GK",AF42)))</formula>
    </cfRule>
  </conditionalFormatting>
  <conditionalFormatting sqref="AG42">
    <cfRule type="containsText" dxfId="23127" priority="416" operator="containsText" text="ST">
      <formula>NOT(ISERROR(SEARCH("ST",AG42)))</formula>
    </cfRule>
    <cfRule type="containsText" dxfId="23126" priority="417" operator="containsText" text="RW">
      <formula>NOT(ISERROR(SEARCH("RW",AG42)))</formula>
    </cfRule>
    <cfRule type="containsText" dxfId="23125" priority="418" operator="containsText" text="LW">
      <formula>NOT(ISERROR(SEARCH("LW",AG42)))</formula>
    </cfRule>
    <cfRule type="containsText" dxfId="23124" priority="419" operator="containsText" text="LF">
      <formula>NOT(ISERROR(SEARCH("LF",AG42)))</formula>
    </cfRule>
    <cfRule type="containsText" dxfId="23123" priority="420" operator="containsText" text="CF">
      <formula>NOT(ISERROR(SEARCH("CF",AG42)))</formula>
    </cfRule>
    <cfRule type="containsText" dxfId="23122" priority="421" operator="containsText" text="CF">
      <formula>NOT(ISERROR(SEARCH("CF",AG42)))</formula>
    </cfRule>
    <cfRule type="containsText" dxfId="23121" priority="422" operator="containsText" text="CAM">
      <formula>NOT(ISERROR(SEARCH("CAM",AG42)))</formula>
    </cfRule>
    <cfRule type="containsText" dxfId="23120" priority="423" operator="containsText" text="LM">
      <formula>NOT(ISERROR(SEARCH("LM",AG42)))</formula>
    </cfRule>
    <cfRule type="containsText" dxfId="23119" priority="424" operator="containsText" text="CM">
      <formula>NOT(ISERROR(SEARCH("CM",AG42)))</formula>
    </cfRule>
    <cfRule type="containsText" dxfId="23118" priority="425" operator="containsText" text="RM">
      <formula>NOT(ISERROR(SEARCH("RM",AG42)))</formula>
    </cfRule>
    <cfRule type="containsText" dxfId="23117" priority="426" operator="containsText" text="CDM">
      <formula>NOT(ISERROR(SEARCH("CDM",AG42)))</formula>
    </cfRule>
    <cfRule type="containsText" dxfId="23116" priority="427" operator="containsText" text="LWB">
      <formula>NOT(ISERROR(SEARCH("LWB",AG42)))</formula>
    </cfRule>
    <cfRule type="containsText" dxfId="23115" priority="428" operator="containsText" text="RWB">
      <formula>NOT(ISERROR(SEARCH("RWB",AG42)))</formula>
    </cfRule>
    <cfRule type="containsText" dxfId="23114" priority="429" operator="containsText" text="RB">
      <formula>NOT(ISERROR(SEARCH("RB",AG42)))</formula>
    </cfRule>
    <cfRule type="containsText" dxfId="23113" priority="430" operator="containsText" text="CB">
      <formula>NOT(ISERROR(SEARCH("CB",AG42)))</formula>
    </cfRule>
    <cfRule type="containsText" dxfId="23112" priority="431" operator="containsText" text="LB">
      <formula>NOT(ISERROR(SEARCH("LB",AG42)))</formula>
    </cfRule>
    <cfRule type="containsText" dxfId="23111" priority="432" operator="containsText" text="GK">
      <formula>NOT(ISERROR(SEARCH("GK",AG42)))</formula>
    </cfRule>
  </conditionalFormatting>
  <conditionalFormatting sqref="AG43:AG44">
    <cfRule type="containsText" dxfId="23110" priority="399" operator="containsText" text="ST">
      <formula>NOT(ISERROR(SEARCH("ST",AG43)))</formula>
    </cfRule>
    <cfRule type="containsText" dxfId="23109" priority="400" operator="containsText" text="RW">
      <formula>NOT(ISERROR(SEARCH("RW",AG43)))</formula>
    </cfRule>
    <cfRule type="containsText" dxfId="23108" priority="401" operator="containsText" text="LW">
      <formula>NOT(ISERROR(SEARCH("LW",AG43)))</formula>
    </cfRule>
    <cfRule type="containsText" dxfId="23107" priority="402" operator="containsText" text="LF">
      <formula>NOT(ISERROR(SEARCH("LF",AG43)))</formula>
    </cfRule>
    <cfRule type="containsText" dxfId="23106" priority="403" operator="containsText" text="CF">
      <formula>NOT(ISERROR(SEARCH("CF",AG43)))</formula>
    </cfRule>
    <cfRule type="containsText" dxfId="23105" priority="404" operator="containsText" text="CF">
      <formula>NOT(ISERROR(SEARCH("CF",AG43)))</formula>
    </cfRule>
    <cfRule type="containsText" dxfId="23104" priority="405" operator="containsText" text="CAM">
      <formula>NOT(ISERROR(SEARCH("CAM",AG43)))</formula>
    </cfRule>
    <cfRule type="containsText" dxfId="23103" priority="406" operator="containsText" text="LM">
      <formula>NOT(ISERROR(SEARCH("LM",AG43)))</formula>
    </cfRule>
    <cfRule type="containsText" dxfId="23102" priority="407" operator="containsText" text="CM">
      <formula>NOT(ISERROR(SEARCH("CM",AG43)))</formula>
    </cfRule>
    <cfRule type="containsText" dxfId="23101" priority="408" operator="containsText" text="RM">
      <formula>NOT(ISERROR(SEARCH("RM",AG43)))</formula>
    </cfRule>
    <cfRule type="containsText" dxfId="23100" priority="409" operator="containsText" text="CDM">
      <formula>NOT(ISERROR(SEARCH("CDM",AG43)))</formula>
    </cfRule>
    <cfRule type="containsText" dxfId="23099" priority="410" operator="containsText" text="LWB">
      <formula>NOT(ISERROR(SEARCH("LWB",AG43)))</formula>
    </cfRule>
    <cfRule type="containsText" dxfId="23098" priority="411" operator="containsText" text="RWB">
      <formula>NOT(ISERROR(SEARCH("RWB",AG43)))</formula>
    </cfRule>
    <cfRule type="containsText" dxfId="23097" priority="412" operator="containsText" text="RB">
      <formula>NOT(ISERROR(SEARCH("RB",AG43)))</formula>
    </cfRule>
    <cfRule type="containsText" dxfId="23096" priority="413" operator="containsText" text="CB">
      <formula>NOT(ISERROR(SEARCH("CB",AG43)))</formula>
    </cfRule>
    <cfRule type="containsText" dxfId="23095" priority="414" operator="containsText" text="LB">
      <formula>NOT(ISERROR(SEARCH("LB",AG43)))</formula>
    </cfRule>
    <cfRule type="containsText" dxfId="23094" priority="415" operator="containsText" text="GK">
      <formula>NOT(ISERROR(SEARCH("GK",AG43)))</formula>
    </cfRule>
  </conditionalFormatting>
  <conditionalFormatting sqref="AF46">
    <cfRule type="containsText" dxfId="23093" priority="383" operator="containsText" text="RW">
      <formula>NOT(ISERROR(SEARCH("RW",AF46)))</formula>
    </cfRule>
    <cfRule type="containsText" dxfId="23092" priority="384" operator="containsText" text="LW">
      <formula>NOT(ISERROR(SEARCH("LW",AF46)))</formula>
    </cfRule>
    <cfRule type="containsText" dxfId="23091" priority="385" operator="containsText" text="LF">
      <formula>NOT(ISERROR(SEARCH("LF",AF46)))</formula>
    </cfRule>
    <cfRule type="containsText" dxfId="23090" priority="386" operator="containsText" text="CF">
      <formula>NOT(ISERROR(SEARCH("CF",AF46)))</formula>
    </cfRule>
    <cfRule type="containsText" dxfId="23089" priority="387" operator="containsText" text="CF">
      <formula>NOT(ISERROR(SEARCH("CF",AF46)))</formula>
    </cfRule>
    <cfRule type="containsText" dxfId="23088" priority="388" operator="containsText" text="CAM">
      <formula>NOT(ISERROR(SEARCH("CAM",AF46)))</formula>
    </cfRule>
    <cfRule type="containsText" dxfId="23087" priority="389" operator="containsText" text="LM">
      <formula>NOT(ISERROR(SEARCH("LM",AF46)))</formula>
    </cfRule>
    <cfRule type="containsText" dxfId="23086" priority="390" operator="containsText" text="CM">
      <formula>NOT(ISERROR(SEARCH("CM",AF46)))</formula>
    </cfRule>
    <cfRule type="containsText" dxfId="23085" priority="391" operator="containsText" text="RM">
      <formula>NOT(ISERROR(SEARCH("RM",AF46)))</formula>
    </cfRule>
    <cfRule type="containsText" dxfId="23084" priority="392" operator="containsText" text="CDM">
      <formula>NOT(ISERROR(SEARCH("CDM",AF46)))</formula>
    </cfRule>
    <cfRule type="containsText" dxfId="23083" priority="393" operator="containsText" text="LWB">
      <formula>NOT(ISERROR(SEARCH("LWB",AF46)))</formula>
    </cfRule>
    <cfRule type="containsText" dxfId="23082" priority="394" operator="containsText" text="RWB">
      <formula>NOT(ISERROR(SEARCH("RWB",AF46)))</formula>
    </cfRule>
    <cfRule type="containsText" dxfId="23081" priority="395" operator="containsText" text="RB">
      <formula>NOT(ISERROR(SEARCH("RB",AF46)))</formula>
    </cfRule>
    <cfRule type="containsText" dxfId="23080" priority="396" operator="containsText" text="CB">
      <formula>NOT(ISERROR(SEARCH("CB",AF46)))</formula>
    </cfRule>
    <cfRule type="containsText" dxfId="23079" priority="397" operator="containsText" text="LB">
      <formula>NOT(ISERROR(SEARCH("LB",AF46)))</formula>
    </cfRule>
    <cfRule type="containsText" dxfId="23078" priority="398" operator="containsText" text="GK">
      <formula>NOT(ISERROR(SEARCH("GK",AF46)))</formula>
    </cfRule>
  </conditionalFormatting>
  <conditionalFormatting sqref="AG46">
    <cfRule type="containsText" dxfId="23077" priority="366" operator="containsText" text="ST">
      <formula>NOT(ISERROR(SEARCH("ST",AG46)))</formula>
    </cfRule>
    <cfRule type="containsText" dxfId="23076" priority="367" operator="containsText" text="RW">
      <formula>NOT(ISERROR(SEARCH("RW",AG46)))</formula>
    </cfRule>
    <cfRule type="containsText" dxfId="23075" priority="368" operator="containsText" text="LW">
      <formula>NOT(ISERROR(SEARCH("LW",AG46)))</formula>
    </cfRule>
    <cfRule type="containsText" dxfId="23074" priority="369" operator="containsText" text="LF">
      <formula>NOT(ISERROR(SEARCH("LF",AG46)))</formula>
    </cfRule>
    <cfRule type="containsText" dxfId="23073" priority="370" operator="containsText" text="CF">
      <formula>NOT(ISERROR(SEARCH("CF",AG46)))</formula>
    </cfRule>
    <cfRule type="containsText" dxfId="23072" priority="371" operator="containsText" text="CF">
      <formula>NOT(ISERROR(SEARCH("CF",AG46)))</formula>
    </cfRule>
    <cfRule type="containsText" dxfId="23071" priority="372" operator="containsText" text="CAM">
      <formula>NOT(ISERROR(SEARCH("CAM",AG46)))</formula>
    </cfRule>
    <cfRule type="containsText" dxfId="23070" priority="373" operator="containsText" text="LM">
      <formula>NOT(ISERROR(SEARCH("LM",AG46)))</formula>
    </cfRule>
    <cfRule type="containsText" dxfId="23069" priority="374" operator="containsText" text="CM">
      <formula>NOT(ISERROR(SEARCH("CM",AG46)))</formula>
    </cfRule>
    <cfRule type="containsText" dxfId="23068" priority="375" operator="containsText" text="RM">
      <formula>NOT(ISERROR(SEARCH("RM",AG46)))</formula>
    </cfRule>
    <cfRule type="containsText" dxfId="23067" priority="376" operator="containsText" text="CDM">
      <formula>NOT(ISERROR(SEARCH("CDM",AG46)))</formula>
    </cfRule>
    <cfRule type="containsText" dxfId="23066" priority="377" operator="containsText" text="LWB">
      <formula>NOT(ISERROR(SEARCH("LWB",AG46)))</formula>
    </cfRule>
    <cfRule type="containsText" dxfId="23065" priority="378" operator="containsText" text="RWB">
      <formula>NOT(ISERROR(SEARCH("RWB",AG46)))</formula>
    </cfRule>
    <cfRule type="containsText" dxfId="23064" priority="379" operator="containsText" text="RB">
      <formula>NOT(ISERROR(SEARCH("RB",AG46)))</formula>
    </cfRule>
    <cfRule type="containsText" dxfId="23063" priority="380" operator="containsText" text="CB">
      <formula>NOT(ISERROR(SEARCH("CB",AG46)))</formula>
    </cfRule>
    <cfRule type="containsText" dxfId="23062" priority="381" operator="containsText" text="LB">
      <formula>NOT(ISERROR(SEARCH("LB",AG46)))</formula>
    </cfRule>
    <cfRule type="containsText" dxfId="23061" priority="382" operator="containsText" text="GK">
      <formula>NOT(ISERROR(SEARCH("GK",AG46)))</formula>
    </cfRule>
  </conditionalFormatting>
  <conditionalFormatting sqref="AG45">
    <cfRule type="containsText" dxfId="23060" priority="349" operator="containsText" text="ST">
      <formula>NOT(ISERROR(SEARCH("ST",AG45)))</formula>
    </cfRule>
    <cfRule type="containsText" dxfId="23059" priority="350" operator="containsText" text="RW">
      <formula>NOT(ISERROR(SEARCH("RW",AG45)))</formula>
    </cfRule>
    <cfRule type="containsText" dxfId="23058" priority="351" operator="containsText" text="LW">
      <formula>NOT(ISERROR(SEARCH("LW",AG45)))</formula>
    </cfRule>
    <cfRule type="containsText" dxfId="23057" priority="352" operator="containsText" text="LF">
      <formula>NOT(ISERROR(SEARCH("LF",AG45)))</formula>
    </cfRule>
    <cfRule type="containsText" dxfId="23056" priority="353" operator="containsText" text="CF">
      <formula>NOT(ISERROR(SEARCH("CF",AG45)))</formula>
    </cfRule>
    <cfRule type="containsText" dxfId="23055" priority="354" operator="containsText" text="CF">
      <formula>NOT(ISERROR(SEARCH("CF",AG45)))</formula>
    </cfRule>
    <cfRule type="containsText" dxfId="23054" priority="355" operator="containsText" text="CAM">
      <formula>NOT(ISERROR(SEARCH("CAM",AG45)))</formula>
    </cfRule>
    <cfRule type="containsText" dxfId="23053" priority="356" operator="containsText" text="LM">
      <formula>NOT(ISERROR(SEARCH("LM",AG45)))</formula>
    </cfRule>
    <cfRule type="containsText" dxfId="23052" priority="357" operator="containsText" text="CM">
      <formula>NOT(ISERROR(SEARCH("CM",AG45)))</formula>
    </cfRule>
    <cfRule type="containsText" dxfId="23051" priority="358" operator="containsText" text="RM">
      <formula>NOT(ISERROR(SEARCH("RM",AG45)))</formula>
    </cfRule>
    <cfRule type="containsText" dxfId="23050" priority="359" operator="containsText" text="CDM">
      <formula>NOT(ISERROR(SEARCH("CDM",AG45)))</formula>
    </cfRule>
    <cfRule type="containsText" dxfId="23049" priority="360" operator="containsText" text="LWB">
      <formula>NOT(ISERROR(SEARCH("LWB",AG45)))</formula>
    </cfRule>
    <cfRule type="containsText" dxfId="23048" priority="361" operator="containsText" text="RWB">
      <formula>NOT(ISERROR(SEARCH("RWB",AG45)))</formula>
    </cfRule>
    <cfRule type="containsText" dxfId="23047" priority="362" operator="containsText" text="RB">
      <formula>NOT(ISERROR(SEARCH("RB",AG45)))</formula>
    </cfRule>
    <cfRule type="containsText" dxfId="23046" priority="363" operator="containsText" text="CB">
      <formula>NOT(ISERROR(SEARCH("CB",AG45)))</formula>
    </cfRule>
    <cfRule type="containsText" dxfId="23045" priority="364" operator="containsText" text="LB">
      <formula>NOT(ISERROR(SEARCH("LB",AG45)))</formula>
    </cfRule>
    <cfRule type="containsText" dxfId="23044" priority="365" operator="containsText" text="GK">
      <formula>NOT(ISERROR(SEARCH("GK",AG45)))</formula>
    </cfRule>
  </conditionalFormatting>
  <conditionalFormatting sqref="H29">
    <cfRule type="containsText" dxfId="23043" priority="307" operator="containsText" text="HL">
      <formula>NOT(ISERROR(SEARCH("HL",H29)))</formula>
    </cfRule>
    <cfRule type="containsText" dxfId="23042" priority="308" operator="containsText" text="HD">
      <formula>NOT(ISERROR(SEARCH("HD",H29)))</formula>
    </cfRule>
    <cfRule type="containsText" dxfId="23041" priority="309" operator="containsText" text="HW">
      <formula>NOT(ISERROR(SEARCH("HW",H29)))</formula>
    </cfRule>
  </conditionalFormatting>
  <conditionalFormatting sqref="H29">
    <cfRule type="containsText" dxfId="23040" priority="340" operator="containsText" text="AL">
      <formula>NOT(ISERROR(SEARCH("AL",H29)))</formula>
    </cfRule>
    <cfRule type="containsText" dxfId="23039" priority="341" operator="containsText" text="AD">
      <formula>NOT(ISERROR(SEARCH("AD",H29)))</formula>
    </cfRule>
    <cfRule type="containsText" dxfId="23038" priority="342" operator="containsText" text="AW">
      <formula>NOT(ISERROR(SEARCH("AW",H29)))</formula>
    </cfRule>
  </conditionalFormatting>
  <conditionalFormatting sqref="H29">
    <cfRule type="containsText" dxfId="23037" priority="337" operator="containsText" text="HL">
      <formula>NOT(ISERROR(SEARCH("HL",H29)))</formula>
    </cfRule>
    <cfRule type="containsText" dxfId="23036" priority="338" operator="containsText" text="HD">
      <formula>NOT(ISERROR(SEARCH("HD",H29)))</formula>
    </cfRule>
    <cfRule type="containsText" dxfId="23035" priority="339" operator="containsText" text="HW">
      <formula>NOT(ISERROR(SEARCH("HW",H29)))</formula>
    </cfRule>
  </conditionalFormatting>
  <conditionalFormatting sqref="H29">
    <cfRule type="containsText" dxfId="23034" priority="334" operator="containsText" text="AL">
      <formula>NOT(ISERROR(SEARCH("AL",H29)))</formula>
    </cfRule>
    <cfRule type="containsText" dxfId="23033" priority="335" operator="containsText" text="AD">
      <formula>NOT(ISERROR(SEARCH("AD",H29)))</formula>
    </cfRule>
    <cfRule type="containsText" dxfId="23032" priority="336" operator="containsText" text="AW">
      <formula>NOT(ISERROR(SEARCH("AW",H29)))</formula>
    </cfRule>
  </conditionalFormatting>
  <conditionalFormatting sqref="H29">
    <cfRule type="containsText" dxfId="23031" priority="331" operator="containsText" text="HL">
      <formula>NOT(ISERROR(SEARCH("HL",H29)))</formula>
    </cfRule>
    <cfRule type="containsText" dxfId="23030" priority="332" operator="containsText" text="HD">
      <formula>NOT(ISERROR(SEARCH("HD",H29)))</formula>
    </cfRule>
    <cfRule type="containsText" dxfId="23029" priority="333" operator="containsText" text="HW">
      <formula>NOT(ISERROR(SEARCH("HW",H29)))</formula>
    </cfRule>
  </conditionalFormatting>
  <conditionalFormatting sqref="G29">
    <cfRule type="containsText" dxfId="23028" priority="328" operator="containsText" text="AL">
      <formula>NOT(ISERROR(SEARCH("AL",G29)))</formula>
    </cfRule>
    <cfRule type="containsText" dxfId="23027" priority="329" operator="containsText" text="AD">
      <formula>NOT(ISERROR(SEARCH("AD",G29)))</formula>
    </cfRule>
    <cfRule type="containsText" dxfId="23026" priority="330" operator="containsText" text="AW">
      <formula>NOT(ISERROR(SEARCH("AW",G29)))</formula>
    </cfRule>
  </conditionalFormatting>
  <conditionalFormatting sqref="G29">
    <cfRule type="containsText" dxfId="23025" priority="325" operator="containsText" text="HL">
      <formula>NOT(ISERROR(SEARCH("HL",G29)))</formula>
    </cfRule>
    <cfRule type="containsText" dxfId="23024" priority="326" operator="containsText" text="HD">
      <formula>NOT(ISERROR(SEARCH("HD",G29)))</formula>
    </cfRule>
    <cfRule type="containsText" dxfId="23023" priority="327" operator="containsText" text="HW">
      <formula>NOT(ISERROR(SEARCH("HW",G29)))</formula>
    </cfRule>
  </conditionalFormatting>
  <conditionalFormatting sqref="I29">
    <cfRule type="containsText" dxfId="23022" priority="322" operator="containsText" text="AL">
      <formula>NOT(ISERROR(SEARCH("AL",I29)))</formula>
    </cfRule>
    <cfRule type="containsText" dxfId="23021" priority="323" operator="containsText" text="AD">
      <formula>NOT(ISERROR(SEARCH("AD",I29)))</formula>
    </cfRule>
    <cfRule type="containsText" dxfId="23020" priority="324" operator="containsText" text="AW">
      <formula>NOT(ISERROR(SEARCH("AW",I29)))</formula>
    </cfRule>
  </conditionalFormatting>
  <conditionalFormatting sqref="I29">
    <cfRule type="containsText" dxfId="23019" priority="319" operator="containsText" text="HL">
      <formula>NOT(ISERROR(SEARCH("HL",I29)))</formula>
    </cfRule>
    <cfRule type="containsText" dxfId="23018" priority="320" operator="containsText" text="HD">
      <formula>NOT(ISERROR(SEARCH("HD",I29)))</formula>
    </cfRule>
    <cfRule type="containsText" dxfId="23017" priority="321" operator="containsText" text="HW">
      <formula>NOT(ISERROR(SEARCH("HW",I29)))</formula>
    </cfRule>
  </conditionalFormatting>
  <conditionalFormatting sqref="I29">
    <cfRule type="containsText" dxfId="23016" priority="316" operator="containsText" text="AL">
      <formula>NOT(ISERROR(SEARCH("AL",I29)))</formula>
    </cfRule>
    <cfRule type="containsText" dxfId="23015" priority="317" operator="containsText" text="AD">
      <formula>NOT(ISERROR(SEARCH("AD",I29)))</formula>
    </cfRule>
    <cfRule type="containsText" dxfId="23014" priority="318" operator="containsText" text="AW">
      <formula>NOT(ISERROR(SEARCH("AW",I29)))</formula>
    </cfRule>
  </conditionalFormatting>
  <conditionalFormatting sqref="I29">
    <cfRule type="containsText" dxfId="23013" priority="313" operator="containsText" text="HL">
      <formula>NOT(ISERROR(SEARCH("HL",I29)))</formula>
    </cfRule>
    <cfRule type="containsText" dxfId="23012" priority="314" operator="containsText" text="HD">
      <formula>NOT(ISERROR(SEARCH("HD",I29)))</formula>
    </cfRule>
    <cfRule type="containsText" dxfId="23011" priority="315" operator="containsText" text="HW">
      <formula>NOT(ISERROR(SEARCH("HW",I29)))</formula>
    </cfRule>
  </conditionalFormatting>
  <conditionalFormatting sqref="H29">
    <cfRule type="containsText" dxfId="23010" priority="310" operator="containsText" text="AL">
      <formula>NOT(ISERROR(SEARCH("AL",H29)))</formula>
    </cfRule>
    <cfRule type="containsText" dxfId="23009" priority="311" operator="containsText" text="AD">
      <formula>NOT(ISERROR(SEARCH("AD",H29)))</formula>
    </cfRule>
    <cfRule type="containsText" dxfId="23008" priority="312" operator="containsText" text="AW">
      <formula>NOT(ISERROR(SEARCH("AW",H29)))</formula>
    </cfRule>
  </conditionalFormatting>
  <conditionalFormatting sqref="H30">
    <cfRule type="containsText" dxfId="23007" priority="343" operator="containsText" text="HL">
      <formula>NOT(ISERROR(SEARCH("HL",H30)))</formula>
    </cfRule>
    <cfRule type="containsText" dxfId="23006" priority="344" operator="containsText" text="HD">
      <formula>NOT(ISERROR(SEARCH("HD",H30)))</formula>
    </cfRule>
    <cfRule type="containsText" dxfId="23005" priority="345" operator="containsText" text="HW">
      <formula>NOT(ISERROR(SEARCH("HW",H30)))</formula>
    </cfRule>
    <cfRule type="containsText" dxfId="23004" priority="346" operator="containsText" text="AL">
      <formula>NOT(ISERROR(SEARCH("AL",H30)))</formula>
    </cfRule>
    <cfRule type="containsText" dxfId="23003" priority="347" operator="containsText" text="AD">
      <formula>NOT(ISERROR(SEARCH("AD",H30)))</formula>
    </cfRule>
    <cfRule type="containsText" dxfId="23002" priority="348" operator="containsText" text="AW">
      <formula>NOT(ISERROR(SEARCH("AW",H30)))</formula>
    </cfRule>
  </conditionalFormatting>
  <conditionalFormatting sqref="H38">
    <cfRule type="containsText" dxfId="23001" priority="271" operator="containsText" text="HL">
      <formula>NOT(ISERROR(SEARCH("HL",H38)))</formula>
    </cfRule>
    <cfRule type="containsText" dxfId="23000" priority="272" operator="containsText" text="HD">
      <formula>NOT(ISERROR(SEARCH("HD",H38)))</formula>
    </cfRule>
    <cfRule type="containsText" dxfId="22999" priority="273" operator="containsText" text="HW">
      <formula>NOT(ISERROR(SEARCH("HW",H38)))</formula>
    </cfRule>
  </conditionalFormatting>
  <conditionalFormatting sqref="H38">
    <cfRule type="containsText" dxfId="22998" priority="304" operator="containsText" text="AL">
      <formula>NOT(ISERROR(SEARCH("AL",H38)))</formula>
    </cfRule>
    <cfRule type="containsText" dxfId="22997" priority="305" operator="containsText" text="AD">
      <formula>NOT(ISERROR(SEARCH("AD",H38)))</formula>
    </cfRule>
    <cfRule type="containsText" dxfId="22996" priority="306" operator="containsText" text="AW">
      <formula>NOT(ISERROR(SEARCH("AW",H38)))</formula>
    </cfRule>
  </conditionalFormatting>
  <conditionalFormatting sqref="H38">
    <cfRule type="containsText" dxfId="22995" priority="301" operator="containsText" text="HL">
      <formula>NOT(ISERROR(SEARCH("HL",H38)))</formula>
    </cfRule>
    <cfRule type="containsText" dxfId="22994" priority="302" operator="containsText" text="HD">
      <formula>NOT(ISERROR(SEARCH("HD",H38)))</formula>
    </cfRule>
    <cfRule type="containsText" dxfId="22993" priority="303" operator="containsText" text="HW">
      <formula>NOT(ISERROR(SEARCH("HW",H38)))</formula>
    </cfRule>
  </conditionalFormatting>
  <conditionalFormatting sqref="H38">
    <cfRule type="containsText" dxfId="22992" priority="298" operator="containsText" text="AL">
      <formula>NOT(ISERROR(SEARCH("AL",H38)))</formula>
    </cfRule>
    <cfRule type="containsText" dxfId="22991" priority="299" operator="containsText" text="AD">
      <formula>NOT(ISERROR(SEARCH("AD",H38)))</formula>
    </cfRule>
    <cfRule type="containsText" dxfId="22990" priority="300" operator="containsText" text="AW">
      <formula>NOT(ISERROR(SEARCH("AW",H38)))</formula>
    </cfRule>
  </conditionalFormatting>
  <conditionalFormatting sqref="H38">
    <cfRule type="containsText" dxfId="22989" priority="295" operator="containsText" text="HL">
      <formula>NOT(ISERROR(SEARCH("HL",H38)))</formula>
    </cfRule>
    <cfRule type="containsText" dxfId="22988" priority="296" operator="containsText" text="HD">
      <formula>NOT(ISERROR(SEARCH("HD",H38)))</formula>
    </cfRule>
    <cfRule type="containsText" dxfId="22987" priority="297" operator="containsText" text="HW">
      <formula>NOT(ISERROR(SEARCH("HW",H38)))</formula>
    </cfRule>
  </conditionalFormatting>
  <conditionalFormatting sqref="G38">
    <cfRule type="containsText" dxfId="22986" priority="292" operator="containsText" text="AL">
      <formula>NOT(ISERROR(SEARCH("AL",G38)))</formula>
    </cfRule>
    <cfRule type="containsText" dxfId="22985" priority="293" operator="containsText" text="AD">
      <formula>NOT(ISERROR(SEARCH("AD",G38)))</formula>
    </cfRule>
    <cfRule type="containsText" dxfId="22984" priority="294" operator="containsText" text="AW">
      <formula>NOT(ISERROR(SEARCH("AW",G38)))</formula>
    </cfRule>
  </conditionalFormatting>
  <conditionalFormatting sqref="G38">
    <cfRule type="containsText" dxfId="22983" priority="289" operator="containsText" text="HL">
      <formula>NOT(ISERROR(SEARCH("HL",G38)))</formula>
    </cfRule>
    <cfRule type="containsText" dxfId="22982" priority="290" operator="containsText" text="HD">
      <formula>NOT(ISERROR(SEARCH("HD",G38)))</formula>
    </cfRule>
    <cfRule type="containsText" dxfId="22981" priority="291" operator="containsText" text="HW">
      <formula>NOT(ISERROR(SEARCH("HW",G38)))</formula>
    </cfRule>
  </conditionalFormatting>
  <conditionalFormatting sqref="I38">
    <cfRule type="containsText" dxfId="22980" priority="286" operator="containsText" text="AL">
      <formula>NOT(ISERROR(SEARCH("AL",I38)))</formula>
    </cfRule>
    <cfRule type="containsText" dxfId="22979" priority="287" operator="containsText" text="AD">
      <formula>NOT(ISERROR(SEARCH("AD",I38)))</formula>
    </cfRule>
    <cfRule type="containsText" dxfId="22978" priority="288" operator="containsText" text="AW">
      <formula>NOT(ISERROR(SEARCH("AW",I38)))</formula>
    </cfRule>
  </conditionalFormatting>
  <conditionalFormatting sqref="I38">
    <cfRule type="containsText" dxfId="22977" priority="283" operator="containsText" text="HL">
      <formula>NOT(ISERROR(SEARCH("HL",I38)))</formula>
    </cfRule>
    <cfRule type="containsText" dxfId="22976" priority="284" operator="containsText" text="HD">
      <formula>NOT(ISERROR(SEARCH("HD",I38)))</formula>
    </cfRule>
    <cfRule type="containsText" dxfId="22975" priority="285" operator="containsText" text="HW">
      <formula>NOT(ISERROR(SEARCH("HW",I38)))</formula>
    </cfRule>
  </conditionalFormatting>
  <conditionalFormatting sqref="I38">
    <cfRule type="containsText" dxfId="22974" priority="280" operator="containsText" text="AL">
      <formula>NOT(ISERROR(SEARCH("AL",I38)))</formula>
    </cfRule>
    <cfRule type="containsText" dxfId="22973" priority="281" operator="containsText" text="AD">
      <formula>NOT(ISERROR(SEARCH("AD",I38)))</formula>
    </cfRule>
    <cfRule type="containsText" dxfId="22972" priority="282" operator="containsText" text="AW">
      <formula>NOT(ISERROR(SEARCH("AW",I38)))</formula>
    </cfRule>
  </conditionalFormatting>
  <conditionalFormatting sqref="I38">
    <cfRule type="containsText" dxfId="22971" priority="277" operator="containsText" text="HL">
      <formula>NOT(ISERROR(SEARCH("HL",I38)))</formula>
    </cfRule>
    <cfRule type="containsText" dxfId="22970" priority="278" operator="containsText" text="HD">
      <formula>NOT(ISERROR(SEARCH("HD",I38)))</formula>
    </cfRule>
    <cfRule type="containsText" dxfId="22969" priority="279" operator="containsText" text="HW">
      <formula>NOT(ISERROR(SEARCH("HW",I38)))</formula>
    </cfRule>
  </conditionalFormatting>
  <conditionalFormatting sqref="H38">
    <cfRule type="containsText" dxfId="22968" priority="274" operator="containsText" text="AL">
      <formula>NOT(ISERROR(SEARCH("AL",H38)))</formula>
    </cfRule>
    <cfRule type="containsText" dxfId="22967" priority="275" operator="containsText" text="AD">
      <formula>NOT(ISERROR(SEARCH("AD",H38)))</formula>
    </cfRule>
    <cfRule type="containsText" dxfId="22966" priority="276" operator="containsText" text="AW">
      <formula>NOT(ISERROR(SEARCH("AW",H38)))</formula>
    </cfRule>
  </conditionalFormatting>
  <conditionalFormatting sqref="H39">
    <cfRule type="containsText" dxfId="22965" priority="265" operator="containsText" text="HL">
      <formula>NOT(ISERROR(SEARCH("HL",H39)))</formula>
    </cfRule>
    <cfRule type="containsText" dxfId="22964" priority="266" operator="containsText" text="HD">
      <formula>NOT(ISERROR(SEARCH("HD",H39)))</formula>
    </cfRule>
    <cfRule type="containsText" dxfId="22963" priority="267" operator="containsText" text="HW">
      <formula>NOT(ISERROR(SEARCH("HW",H39)))</formula>
    </cfRule>
    <cfRule type="containsText" dxfId="22962" priority="268" operator="containsText" text="AL">
      <formula>NOT(ISERROR(SEARCH("AL",H39)))</formula>
    </cfRule>
    <cfRule type="containsText" dxfId="22961" priority="269" operator="containsText" text="AD">
      <formula>NOT(ISERROR(SEARCH("AD",H39)))</formula>
    </cfRule>
    <cfRule type="containsText" dxfId="22960" priority="270" operator="containsText" text="AW">
      <formula>NOT(ISERROR(SEARCH("AW",H39)))</formula>
    </cfRule>
  </conditionalFormatting>
  <conditionalFormatting sqref="H8">
    <cfRule type="containsText" dxfId="22959" priority="262" operator="containsText" text="AL">
      <formula>NOT(ISERROR(SEARCH("AL",H8)))</formula>
    </cfRule>
    <cfRule type="containsText" dxfId="22958" priority="263" operator="containsText" text="AD">
      <formula>NOT(ISERROR(SEARCH("AD",H8)))</formula>
    </cfRule>
    <cfRule type="containsText" dxfId="22957" priority="264" operator="containsText" text="AW">
      <formula>NOT(ISERROR(SEARCH("AW",H8)))</formula>
    </cfRule>
  </conditionalFormatting>
  <conditionalFormatting sqref="H8">
    <cfRule type="containsText" dxfId="22956" priority="259" operator="containsText" text="HL">
      <formula>NOT(ISERROR(SEARCH("HL",H8)))</formula>
    </cfRule>
    <cfRule type="containsText" dxfId="22955" priority="260" operator="containsText" text="HD">
      <formula>NOT(ISERROR(SEARCH("HD",H8)))</formula>
    </cfRule>
    <cfRule type="containsText" dxfId="22954" priority="261" operator="containsText" text="HW">
      <formula>NOT(ISERROR(SEARCH("HW",H8)))</formula>
    </cfRule>
  </conditionalFormatting>
  <conditionalFormatting sqref="H11:H16">
    <cfRule type="containsText" dxfId="22953" priority="253" operator="containsText" text="HL">
      <formula>NOT(ISERROR(SEARCH("HL",H11)))</formula>
    </cfRule>
    <cfRule type="containsText" dxfId="22952" priority="254" operator="containsText" text="HD">
      <formula>NOT(ISERROR(SEARCH("HD",H11)))</formula>
    </cfRule>
    <cfRule type="containsText" dxfId="22951" priority="255" operator="containsText" text="HW">
      <formula>NOT(ISERROR(SEARCH("HW",H11)))</formula>
    </cfRule>
    <cfRule type="containsText" dxfId="22950" priority="256" operator="containsText" text="AL">
      <formula>NOT(ISERROR(SEARCH("AL",H11)))</formula>
    </cfRule>
    <cfRule type="containsText" dxfId="22949" priority="257" operator="containsText" text="AD">
      <formula>NOT(ISERROR(SEARCH("AD",H11)))</formula>
    </cfRule>
    <cfRule type="containsText" dxfId="22948" priority="258" operator="containsText" text="AW">
      <formula>NOT(ISERROR(SEARCH("AW",H11)))</formula>
    </cfRule>
  </conditionalFormatting>
  <conditionalFormatting sqref="H9:H10">
    <cfRule type="containsText" dxfId="22947" priority="247" operator="containsText" text="HL">
      <formula>NOT(ISERROR(SEARCH("HL",H9)))</formula>
    </cfRule>
    <cfRule type="containsText" dxfId="22946" priority="248" operator="containsText" text="HD">
      <formula>NOT(ISERROR(SEARCH("HD",H9)))</formula>
    </cfRule>
    <cfRule type="containsText" dxfId="22945" priority="249" operator="containsText" text="HW">
      <formula>NOT(ISERROR(SEARCH("HW",H9)))</formula>
    </cfRule>
    <cfRule type="containsText" dxfId="22944" priority="250" operator="containsText" text="AL">
      <formula>NOT(ISERROR(SEARCH("AL",H9)))</formula>
    </cfRule>
    <cfRule type="containsText" dxfId="22943" priority="251" operator="containsText" text="AD">
      <formula>NOT(ISERROR(SEARCH("AD",H9)))</formula>
    </cfRule>
    <cfRule type="containsText" dxfId="22942" priority="252" operator="containsText" text="AW">
      <formula>NOT(ISERROR(SEARCH("AW",H9)))</formula>
    </cfRule>
  </conditionalFormatting>
  <conditionalFormatting sqref="K5:K8">
    <cfRule type="containsText" dxfId="22941" priority="244" operator="containsText" text="AL">
      <formula>NOT(ISERROR(SEARCH("AL",K5)))</formula>
    </cfRule>
    <cfRule type="containsText" dxfId="22940" priority="245" operator="containsText" text="AD">
      <formula>NOT(ISERROR(SEARCH("AD",K5)))</formula>
    </cfRule>
    <cfRule type="containsText" dxfId="22939" priority="246" operator="containsText" text="AW">
      <formula>NOT(ISERROR(SEARCH("AW",K5)))</formula>
    </cfRule>
  </conditionalFormatting>
  <conditionalFormatting sqref="K5:K8">
    <cfRule type="containsText" dxfId="22938" priority="241" operator="containsText" text="HL">
      <formula>NOT(ISERROR(SEARCH("HL",K5)))</formula>
    </cfRule>
    <cfRule type="containsText" dxfId="22937" priority="242" operator="containsText" text="HD">
      <formula>NOT(ISERROR(SEARCH("HD",K5)))</formula>
    </cfRule>
    <cfRule type="containsText" dxfId="22936" priority="243" operator="containsText" text="HW">
      <formula>NOT(ISERROR(SEARCH("HW",K5)))</formula>
    </cfRule>
  </conditionalFormatting>
  <conditionalFormatting sqref="N8">
    <cfRule type="containsText" dxfId="22935" priority="238" operator="containsText" text="AL">
      <formula>NOT(ISERROR(SEARCH("AL",N8)))</formula>
    </cfRule>
    <cfRule type="containsText" dxfId="22934" priority="239" operator="containsText" text="AD">
      <formula>NOT(ISERROR(SEARCH("AD",N8)))</formula>
    </cfRule>
    <cfRule type="containsText" dxfId="22933" priority="240" operator="containsText" text="AW">
      <formula>NOT(ISERROR(SEARCH("AW",N8)))</formula>
    </cfRule>
  </conditionalFormatting>
  <conditionalFormatting sqref="N8">
    <cfRule type="containsText" dxfId="22932" priority="235" operator="containsText" text="HL">
      <formula>NOT(ISERROR(SEARCH("HL",N8)))</formula>
    </cfRule>
    <cfRule type="containsText" dxfId="22931" priority="236" operator="containsText" text="HD">
      <formula>NOT(ISERROR(SEARCH("HD",N8)))</formula>
    </cfRule>
    <cfRule type="containsText" dxfId="22930" priority="237" operator="containsText" text="HW">
      <formula>NOT(ISERROR(SEARCH("HW",N8)))</formula>
    </cfRule>
  </conditionalFormatting>
  <conditionalFormatting sqref="N7:N8">
    <cfRule type="containsText" dxfId="22929" priority="232" operator="containsText" text="AL">
      <formula>NOT(ISERROR(SEARCH("AL",N7)))</formula>
    </cfRule>
    <cfRule type="containsText" dxfId="22928" priority="233" operator="containsText" text="AD">
      <formula>NOT(ISERROR(SEARCH("AD",N7)))</formula>
    </cfRule>
    <cfRule type="containsText" dxfId="22927" priority="234" operator="containsText" text="AW">
      <formula>NOT(ISERROR(SEARCH("AW",N7)))</formula>
    </cfRule>
  </conditionalFormatting>
  <conditionalFormatting sqref="N7:N8">
    <cfRule type="containsText" dxfId="22926" priority="229" operator="containsText" text="HL">
      <formula>NOT(ISERROR(SEARCH("HL",N7)))</formula>
    </cfRule>
    <cfRule type="containsText" dxfId="22925" priority="230" operator="containsText" text="HD">
      <formula>NOT(ISERROR(SEARCH("HD",N7)))</formula>
    </cfRule>
    <cfRule type="containsText" dxfId="22924" priority="231" operator="containsText" text="HW">
      <formula>NOT(ISERROR(SEARCH("HW",N7)))</formula>
    </cfRule>
  </conditionalFormatting>
  <conditionalFormatting sqref="M8">
    <cfRule type="containsText" dxfId="22923" priority="226" operator="containsText" text="AL">
      <formula>NOT(ISERROR(SEARCH("AL",M8)))</formula>
    </cfRule>
    <cfRule type="containsText" dxfId="22922" priority="227" operator="containsText" text="AD">
      <formula>NOT(ISERROR(SEARCH("AD",M8)))</formula>
    </cfRule>
    <cfRule type="containsText" dxfId="22921" priority="228" operator="containsText" text="AW">
      <formula>NOT(ISERROR(SEARCH("AW",M8)))</formula>
    </cfRule>
  </conditionalFormatting>
  <conditionalFormatting sqref="M8">
    <cfRule type="containsText" dxfId="22920" priority="223" operator="containsText" text="HL">
      <formula>NOT(ISERROR(SEARCH("HL",M8)))</formula>
    </cfRule>
    <cfRule type="containsText" dxfId="22919" priority="224" operator="containsText" text="HD">
      <formula>NOT(ISERROR(SEARCH("HD",M8)))</formula>
    </cfRule>
    <cfRule type="containsText" dxfId="22918" priority="225" operator="containsText" text="HW">
      <formula>NOT(ISERROR(SEARCH("HW",M8)))</formula>
    </cfRule>
  </conditionalFormatting>
  <conditionalFormatting sqref="M10:M16">
    <cfRule type="containsText" dxfId="22917" priority="217" operator="containsText" text="HL">
      <formula>NOT(ISERROR(SEARCH("HL",M10)))</formula>
    </cfRule>
    <cfRule type="containsText" dxfId="22916" priority="218" operator="containsText" text="HD">
      <formula>NOT(ISERROR(SEARCH("HD",M10)))</formula>
    </cfRule>
    <cfRule type="containsText" dxfId="22915" priority="219" operator="containsText" text="HW">
      <formula>NOT(ISERROR(SEARCH("HW",M10)))</formula>
    </cfRule>
    <cfRule type="containsText" dxfId="22914" priority="220" operator="containsText" text="AL">
      <formula>NOT(ISERROR(SEARCH("AL",M10)))</formula>
    </cfRule>
    <cfRule type="containsText" dxfId="22913" priority="221" operator="containsText" text="AD">
      <formula>NOT(ISERROR(SEARCH("AD",M10)))</formula>
    </cfRule>
    <cfRule type="containsText" dxfId="22912" priority="222" operator="containsText" text="AW">
      <formula>NOT(ISERROR(SEARCH("AW",M10)))</formula>
    </cfRule>
  </conditionalFormatting>
  <conditionalFormatting sqref="M9">
    <cfRule type="containsText" dxfId="22911" priority="211" operator="containsText" text="HL">
      <formula>NOT(ISERROR(SEARCH("HL",M9)))</formula>
    </cfRule>
    <cfRule type="containsText" dxfId="22910" priority="212" operator="containsText" text="HD">
      <formula>NOT(ISERROR(SEARCH("HD",M9)))</formula>
    </cfRule>
    <cfRule type="containsText" dxfId="22909" priority="213" operator="containsText" text="HW">
      <formula>NOT(ISERROR(SEARCH("HW",M9)))</formula>
    </cfRule>
    <cfRule type="containsText" dxfId="22908" priority="214" operator="containsText" text="AL">
      <formula>NOT(ISERROR(SEARCH("AL",M9)))</formula>
    </cfRule>
    <cfRule type="containsText" dxfId="22907" priority="215" operator="containsText" text="AD">
      <formula>NOT(ISERROR(SEARCH("AD",M9)))</formula>
    </cfRule>
    <cfRule type="containsText" dxfId="22906" priority="216" operator="containsText" text="AW">
      <formula>NOT(ISERROR(SEARCH("AW",M9)))</formula>
    </cfRule>
  </conditionalFormatting>
  <conditionalFormatting sqref="N20">
    <cfRule type="containsText" dxfId="22905" priority="202" operator="containsText" text="AL">
      <formula>NOT(ISERROR(SEARCH("AL",N20)))</formula>
    </cfRule>
    <cfRule type="containsText" dxfId="22904" priority="203" operator="containsText" text="AD">
      <formula>NOT(ISERROR(SEARCH("AD",N20)))</formula>
    </cfRule>
    <cfRule type="containsText" dxfId="22903" priority="204" operator="containsText" text="AW">
      <formula>NOT(ISERROR(SEARCH("AW",N20)))</formula>
    </cfRule>
  </conditionalFormatting>
  <conditionalFormatting sqref="N20">
    <cfRule type="containsText" dxfId="22902" priority="199" operator="containsText" text="HL">
      <formula>NOT(ISERROR(SEARCH("HL",N20)))</formula>
    </cfRule>
    <cfRule type="containsText" dxfId="22901" priority="200" operator="containsText" text="HD">
      <formula>NOT(ISERROR(SEARCH("HD",N20)))</formula>
    </cfRule>
    <cfRule type="containsText" dxfId="22900" priority="201" operator="containsText" text="HW">
      <formula>NOT(ISERROR(SEARCH("HW",N20)))</formula>
    </cfRule>
  </conditionalFormatting>
  <conditionalFormatting sqref="N20">
    <cfRule type="containsText" dxfId="22899" priority="196" operator="containsText" text="AL">
      <formula>NOT(ISERROR(SEARCH("AL",N20)))</formula>
    </cfRule>
    <cfRule type="containsText" dxfId="22898" priority="197" operator="containsText" text="AD">
      <formula>NOT(ISERROR(SEARCH("AD",N20)))</formula>
    </cfRule>
    <cfRule type="containsText" dxfId="22897" priority="198" operator="containsText" text="AW">
      <formula>NOT(ISERROR(SEARCH("AW",N20)))</formula>
    </cfRule>
  </conditionalFormatting>
  <conditionalFormatting sqref="N20">
    <cfRule type="containsText" dxfId="22896" priority="193" operator="containsText" text="HL">
      <formula>NOT(ISERROR(SEARCH("HL",N20)))</formula>
    </cfRule>
    <cfRule type="containsText" dxfId="22895" priority="194" operator="containsText" text="HD">
      <formula>NOT(ISERROR(SEARCH("HD",N20)))</formula>
    </cfRule>
    <cfRule type="containsText" dxfId="22894" priority="195" operator="containsText" text="HW">
      <formula>NOT(ISERROR(SEARCH("HW",N20)))</formula>
    </cfRule>
  </conditionalFormatting>
  <conditionalFormatting sqref="M20">
    <cfRule type="containsText" dxfId="22893" priority="190" operator="containsText" text="AL">
      <formula>NOT(ISERROR(SEARCH("AL",M20)))</formula>
    </cfRule>
    <cfRule type="containsText" dxfId="22892" priority="191" operator="containsText" text="AD">
      <formula>NOT(ISERROR(SEARCH("AD",M20)))</formula>
    </cfRule>
    <cfRule type="containsText" dxfId="22891" priority="192" operator="containsText" text="AW">
      <formula>NOT(ISERROR(SEARCH("AW",M20)))</formula>
    </cfRule>
  </conditionalFormatting>
  <conditionalFormatting sqref="M20">
    <cfRule type="containsText" dxfId="22890" priority="187" operator="containsText" text="HL">
      <formula>NOT(ISERROR(SEARCH("HL",M20)))</formula>
    </cfRule>
    <cfRule type="containsText" dxfId="22889" priority="188" operator="containsText" text="HD">
      <formula>NOT(ISERROR(SEARCH("HD",M20)))</formula>
    </cfRule>
    <cfRule type="containsText" dxfId="22888" priority="189" operator="containsText" text="HW">
      <formula>NOT(ISERROR(SEARCH("HW",M20)))</formula>
    </cfRule>
  </conditionalFormatting>
  <conditionalFormatting sqref="K19">
    <cfRule type="containsText" dxfId="22887" priority="184" operator="containsText" text="AL">
      <formula>NOT(ISERROR(SEARCH("AL",K19)))</formula>
    </cfRule>
    <cfRule type="containsText" dxfId="22886" priority="185" operator="containsText" text="AD">
      <formula>NOT(ISERROR(SEARCH("AD",K19)))</formula>
    </cfRule>
    <cfRule type="containsText" dxfId="22885" priority="186" operator="containsText" text="AW">
      <formula>NOT(ISERROR(SEARCH("AW",K19)))</formula>
    </cfRule>
  </conditionalFormatting>
  <conditionalFormatting sqref="K19">
    <cfRule type="containsText" dxfId="22884" priority="181" operator="containsText" text="HL">
      <formula>NOT(ISERROR(SEARCH("HL",K19)))</formula>
    </cfRule>
    <cfRule type="containsText" dxfId="22883" priority="182" operator="containsText" text="HD">
      <formula>NOT(ISERROR(SEARCH("HD",K19)))</formula>
    </cfRule>
    <cfRule type="containsText" dxfId="22882" priority="183" operator="containsText" text="HW">
      <formula>NOT(ISERROR(SEARCH("HW",K19)))</formula>
    </cfRule>
  </conditionalFormatting>
  <conditionalFormatting sqref="N19">
    <cfRule type="containsText" dxfId="22881" priority="178" operator="containsText" text="AL">
      <formula>NOT(ISERROR(SEARCH("AL",N19)))</formula>
    </cfRule>
    <cfRule type="containsText" dxfId="22880" priority="179" operator="containsText" text="AD">
      <formula>NOT(ISERROR(SEARCH("AD",N19)))</formula>
    </cfRule>
    <cfRule type="containsText" dxfId="22879" priority="180" operator="containsText" text="AW">
      <formula>NOT(ISERROR(SEARCH("AW",N19)))</formula>
    </cfRule>
  </conditionalFormatting>
  <conditionalFormatting sqref="N19">
    <cfRule type="containsText" dxfId="22878" priority="175" operator="containsText" text="HL">
      <formula>NOT(ISERROR(SEARCH("HL",N19)))</formula>
    </cfRule>
    <cfRule type="containsText" dxfId="22877" priority="176" operator="containsText" text="HD">
      <formula>NOT(ISERROR(SEARCH("HD",N19)))</formula>
    </cfRule>
    <cfRule type="containsText" dxfId="22876" priority="177" operator="containsText" text="HW">
      <formula>NOT(ISERROR(SEARCH("HW",N19)))</formula>
    </cfRule>
  </conditionalFormatting>
  <conditionalFormatting sqref="N19">
    <cfRule type="containsText" dxfId="22875" priority="172" operator="containsText" text="AL">
      <formula>NOT(ISERROR(SEARCH("AL",N19)))</formula>
    </cfRule>
    <cfRule type="containsText" dxfId="22874" priority="173" operator="containsText" text="AD">
      <formula>NOT(ISERROR(SEARCH("AD",N19)))</formula>
    </cfRule>
    <cfRule type="containsText" dxfId="22873" priority="174" operator="containsText" text="AW">
      <formula>NOT(ISERROR(SEARCH("AW",N19)))</formula>
    </cfRule>
  </conditionalFormatting>
  <conditionalFormatting sqref="N19">
    <cfRule type="containsText" dxfId="22872" priority="169" operator="containsText" text="HL">
      <formula>NOT(ISERROR(SEARCH("HL",N19)))</formula>
    </cfRule>
    <cfRule type="containsText" dxfId="22871" priority="170" operator="containsText" text="HD">
      <formula>NOT(ISERROR(SEARCH("HD",N19)))</formula>
    </cfRule>
    <cfRule type="containsText" dxfId="22870" priority="171" operator="containsText" text="HW">
      <formula>NOT(ISERROR(SEARCH("HW",N19)))</formula>
    </cfRule>
  </conditionalFormatting>
  <conditionalFormatting sqref="M19">
    <cfRule type="containsText" dxfId="22869" priority="166" operator="containsText" text="AL">
      <formula>NOT(ISERROR(SEARCH("AL",M19)))</formula>
    </cfRule>
    <cfRule type="containsText" dxfId="22868" priority="167" operator="containsText" text="AD">
      <formula>NOT(ISERROR(SEARCH("AD",M19)))</formula>
    </cfRule>
    <cfRule type="containsText" dxfId="22867" priority="168" operator="containsText" text="AW">
      <formula>NOT(ISERROR(SEARCH("AW",M19)))</formula>
    </cfRule>
  </conditionalFormatting>
  <conditionalFormatting sqref="M19">
    <cfRule type="containsText" dxfId="22866" priority="163" operator="containsText" text="HL">
      <formula>NOT(ISERROR(SEARCH("HL",M19)))</formula>
    </cfRule>
    <cfRule type="containsText" dxfId="22865" priority="164" operator="containsText" text="HD">
      <formula>NOT(ISERROR(SEARCH("HD",M19)))</formula>
    </cfRule>
    <cfRule type="containsText" dxfId="22864" priority="165" operator="containsText" text="HW">
      <formula>NOT(ISERROR(SEARCH("HW",M19)))</formula>
    </cfRule>
  </conditionalFormatting>
  <conditionalFormatting sqref="M20:M24">
    <cfRule type="containsText" dxfId="22863" priority="205" operator="containsText" text="HL">
      <formula>NOT(ISERROR(SEARCH("HL",M20)))</formula>
    </cfRule>
    <cfRule type="containsText" dxfId="22862" priority="206" operator="containsText" text="HD">
      <formula>NOT(ISERROR(SEARCH("HD",M20)))</formula>
    </cfRule>
    <cfRule type="containsText" dxfId="22861" priority="207" operator="containsText" text="HW">
      <formula>NOT(ISERROR(SEARCH("HW",M20)))</formula>
    </cfRule>
    <cfRule type="containsText" dxfId="22860" priority="208" operator="containsText" text="AL">
      <formula>NOT(ISERROR(SEARCH("AL",M20)))</formula>
    </cfRule>
    <cfRule type="containsText" dxfId="22859" priority="209" operator="containsText" text="AD">
      <formula>NOT(ISERROR(SEARCH("AD",M20)))</formula>
    </cfRule>
    <cfRule type="containsText" dxfId="22858" priority="210" operator="containsText" text="AW">
      <formula>NOT(ISERROR(SEARCH("AW",M20)))</formula>
    </cfRule>
  </conditionalFormatting>
  <conditionalFormatting sqref="Y61:Y75">
    <cfRule type="containsText" dxfId="22857" priority="140" operator="containsText" text="RW">
      <formula>NOT(ISERROR(SEARCH("RW",Y61)))</formula>
    </cfRule>
    <cfRule type="containsText" dxfId="22856" priority="141" operator="containsText" text="LW">
      <formula>NOT(ISERROR(SEARCH("LW",Y61)))</formula>
    </cfRule>
    <cfRule type="containsText" dxfId="22855" priority="142" operator="containsText" text="LF">
      <formula>NOT(ISERROR(SEARCH("LF",Y61)))</formula>
    </cfRule>
    <cfRule type="containsText" dxfId="22854" priority="143" operator="containsText" text="CF">
      <formula>NOT(ISERROR(SEARCH("CF",Y61)))</formula>
    </cfRule>
    <cfRule type="containsText" dxfId="22853" priority="144" operator="containsText" text="CF">
      <formula>NOT(ISERROR(SEARCH("CF",Y61)))</formula>
    </cfRule>
    <cfRule type="containsText" dxfId="22852" priority="145" operator="containsText" text="CAM">
      <formula>NOT(ISERROR(SEARCH("CAM",Y61)))</formula>
    </cfRule>
    <cfRule type="containsText" dxfId="22851" priority="146" operator="containsText" text="LM">
      <formula>NOT(ISERROR(SEARCH("LM",Y61)))</formula>
    </cfRule>
    <cfRule type="containsText" dxfId="22850" priority="147" operator="containsText" text="CM">
      <formula>NOT(ISERROR(SEARCH("CM",Y61)))</formula>
    </cfRule>
    <cfRule type="containsText" dxfId="22849" priority="148" operator="containsText" text="RM">
      <formula>NOT(ISERROR(SEARCH("RM",Y61)))</formula>
    </cfRule>
    <cfRule type="containsText" dxfId="22848" priority="149" operator="containsText" text="CDM">
      <formula>NOT(ISERROR(SEARCH("CDM",Y61)))</formula>
    </cfRule>
    <cfRule type="containsText" dxfId="22847" priority="150" operator="containsText" text="LWB">
      <formula>NOT(ISERROR(SEARCH("LWB",Y61)))</formula>
    </cfRule>
    <cfRule type="containsText" dxfId="22846" priority="151" operator="containsText" text="RWB">
      <formula>NOT(ISERROR(SEARCH("RWB",Y61)))</formula>
    </cfRule>
    <cfRule type="containsText" dxfId="22845" priority="152" operator="containsText" text="RB">
      <formula>NOT(ISERROR(SEARCH("RB",Y61)))</formula>
    </cfRule>
    <cfRule type="containsText" dxfId="22844" priority="153" operator="containsText" text="CB">
      <formula>NOT(ISERROR(SEARCH("CB",Y61)))</formula>
    </cfRule>
    <cfRule type="containsText" dxfId="22843" priority="154" operator="containsText" text="LB">
      <formula>NOT(ISERROR(SEARCH("LB",Y61)))</formula>
    </cfRule>
    <cfRule type="containsText" dxfId="22842" priority="155" operator="containsText" text="GK">
      <formula>NOT(ISERROR(SEARCH("GK",Y61)))</formula>
    </cfRule>
    <cfRule type="containsText" dxfId="22841" priority="156" operator="containsText" text="ST">
      <formula>NOT(ISERROR(SEARCH("ST",Y61)))</formula>
    </cfRule>
  </conditionalFormatting>
  <conditionalFormatting sqref="Z62:Z75">
    <cfRule type="containsText" dxfId="22840" priority="123" operator="containsText" text="ST">
      <formula>NOT(ISERROR(SEARCH("ST",Z62)))</formula>
    </cfRule>
    <cfRule type="containsText" dxfId="22839" priority="124" operator="containsText" text="RW">
      <formula>NOT(ISERROR(SEARCH("RW",Z62)))</formula>
    </cfRule>
    <cfRule type="containsText" dxfId="22838" priority="125" operator="containsText" text="LW">
      <formula>NOT(ISERROR(SEARCH("LW",Z62)))</formula>
    </cfRule>
    <cfRule type="containsText" dxfId="22837" priority="126" operator="containsText" text="LF">
      <formula>NOT(ISERROR(SEARCH("LF",Z62)))</formula>
    </cfRule>
    <cfRule type="containsText" dxfId="22836" priority="127" operator="containsText" text="CF">
      <formula>NOT(ISERROR(SEARCH("CF",Z62)))</formula>
    </cfRule>
    <cfRule type="containsText" dxfId="22835" priority="128" operator="containsText" text="CF">
      <formula>NOT(ISERROR(SEARCH("CF",Z62)))</formula>
    </cfRule>
    <cfRule type="containsText" dxfId="22834" priority="129" operator="containsText" text="CAM">
      <formula>NOT(ISERROR(SEARCH("CAM",Z62)))</formula>
    </cfRule>
    <cfRule type="containsText" dxfId="22833" priority="130" operator="containsText" text="LM">
      <formula>NOT(ISERROR(SEARCH("LM",Z62)))</formula>
    </cfRule>
    <cfRule type="containsText" dxfId="22832" priority="131" operator="containsText" text="CM">
      <formula>NOT(ISERROR(SEARCH("CM",Z62)))</formula>
    </cfRule>
    <cfRule type="containsText" dxfId="22831" priority="132" operator="containsText" text="RM">
      <formula>NOT(ISERROR(SEARCH("RM",Z62)))</formula>
    </cfRule>
    <cfRule type="containsText" dxfId="22830" priority="133" operator="containsText" text="CDM">
      <formula>NOT(ISERROR(SEARCH("CDM",Z62)))</formula>
    </cfRule>
    <cfRule type="containsText" dxfId="22829" priority="134" operator="containsText" text="LWB">
      <formula>NOT(ISERROR(SEARCH("LWB",Z62)))</formula>
    </cfRule>
    <cfRule type="containsText" dxfId="22828" priority="135" operator="containsText" text="RWB">
      <formula>NOT(ISERROR(SEARCH("RWB",Z62)))</formula>
    </cfRule>
    <cfRule type="containsText" dxfId="22827" priority="136" operator="containsText" text="RB">
      <formula>NOT(ISERROR(SEARCH("RB",Z62)))</formula>
    </cfRule>
    <cfRule type="containsText" dxfId="22826" priority="137" operator="containsText" text="CB">
      <formula>NOT(ISERROR(SEARCH("CB",Z62)))</formula>
    </cfRule>
    <cfRule type="containsText" dxfId="22825" priority="138" operator="containsText" text="LB">
      <formula>NOT(ISERROR(SEARCH("LB",Z62)))</formula>
    </cfRule>
    <cfRule type="containsText" dxfId="22824" priority="139" operator="containsText" text="GK">
      <formula>NOT(ISERROR(SEARCH("GK",Z62)))</formula>
    </cfRule>
  </conditionalFormatting>
  <conditionalFormatting sqref="Z62:Z75">
    <cfRule type="cellIs" dxfId="22823" priority="117" operator="between">
      <formula>90</formula>
      <formula>99</formula>
    </cfRule>
    <cfRule type="cellIs" dxfId="22822" priority="118" operator="between">
      <formula>40</formula>
      <formula>49</formula>
    </cfRule>
    <cfRule type="cellIs" dxfId="22821" priority="119" operator="between">
      <formula>50</formula>
      <formula>59</formula>
    </cfRule>
    <cfRule type="cellIs" dxfId="22820" priority="120" operator="between">
      <formula>60</formula>
      <formula>69</formula>
    </cfRule>
    <cfRule type="cellIs" dxfId="22819" priority="121" operator="between">
      <formula>70</formula>
      <formula>79</formula>
    </cfRule>
    <cfRule type="cellIs" dxfId="22818" priority="122" operator="between">
      <formula>80</formula>
      <formula>89</formula>
    </cfRule>
  </conditionalFormatting>
  <conditionalFormatting sqref="Y76:Y90">
    <cfRule type="containsText" dxfId="22817" priority="100" operator="containsText" text="RW">
      <formula>NOT(ISERROR(SEARCH("RW",Y76)))</formula>
    </cfRule>
    <cfRule type="containsText" dxfId="22816" priority="101" operator="containsText" text="LW">
      <formula>NOT(ISERROR(SEARCH("LW",Y76)))</formula>
    </cfRule>
    <cfRule type="containsText" dxfId="22815" priority="102" operator="containsText" text="LF">
      <formula>NOT(ISERROR(SEARCH("LF",Y76)))</formula>
    </cfRule>
    <cfRule type="containsText" dxfId="22814" priority="103" operator="containsText" text="CF">
      <formula>NOT(ISERROR(SEARCH("CF",Y76)))</formula>
    </cfRule>
    <cfRule type="containsText" dxfId="22813" priority="104" operator="containsText" text="CF">
      <formula>NOT(ISERROR(SEARCH("CF",Y76)))</formula>
    </cfRule>
    <cfRule type="containsText" dxfId="22812" priority="105" operator="containsText" text="CAM">
      <formula>NOT(ISERROR(SEARCH("CAM",Y76)))</formula>
    </cfRule>
    <cfRule type="containsText" dxfId="22811" priority="106" operator="containsText" text="LM">
      <formula>NOT(ISERROR(SEARCH("LM",Y76)))</formula>
    </cfRule>
    <cfRule type="containsText" dxfId="22810" priority="107" operator="containsText" text="CM">
      <formula>NOT(ISERROR(SEARCH("CM",Y76)))</formula>
    </cfRule>
    <cfRule type="containsText" dxfId="22809" priority="108" operator="containsText" text="RM">
      <formula>NOT(ISERROR(SEARCH("RM",Y76)))</formula>
    </cfRule>
    <cfRule type="containsText" dxfId="22808" priority="109" operator="containsText" text="CDM">
      <formula>NOT(ISERROR(SEARCH("CDM",Y76)))</formula>
    </cfRule>
    <cfRule type="containsText" dxfId="22807" priority="110" operator="containsText" text="LWB">
      <formula>NOT(ISERROR(SEARCH("LWB",Y76)))</formula>
    </cfRule>
    <cfRule type="containsText" dxfId="22806" priority="111" operator="containsText" text="RWB">
      <formula>NOT(ISERROR(SEARCH("RWB",Y76)))</formula>
    </cfRule>
    <cfRule type="containsText" dxfId="22805" priority="112" operator="containsText" text="RB">
      <formula>NOT(ISERROR(SEARCH("RB",Y76)))</formula>
    </cfRule>
    <cfRule type="containsText" dxfId="22804" priority="113" operator="containsText" text="CB">
      <formula>NOT(ISERROR(SEARCH("CB",Y76)))</formula>
    </cfRule>
    <cfRule type="containsText" dxfId="22803" priority="114" operator="containsText" text="LB">
      <formula>NOT(ISERROR(SEARCH("LB",Y76)))</formula>
    </cfRule>
    <cfRule type="containsText" dxfId="22802" priority="115" operator="containsText" text="GK">
      <formula>NOT(ISERROR(SEARCH("GK",Y76)))</formula>
    </cfRule>
    <cfRule type="containsText" dxfId="22801" priority="116" operator="containsText" text="ST">
      <formula>NOT(ISERROR(SEARCH("ST",Y76)))</formula>
    </cfRule>
  </conditionalFormatting>
  <conditionalFormatting sqref="Z76:Z90">
    <cfRule type="containsText" dxfId="22800" priority="83" operator="containsText" text="ST">
      <formula>NOT(ISERROR(SEARCH("ST",Z76)))</formula>
    </cfRule>
    <cfRule type="containsText" dxfId="22799" priority="84" operator="containsText" text="RW">
      <formula>NOT(ISERROR(SEARCH("RW",Z76)))</formula>
    </cfRule>
    <cfRule type="containsText" dxfId="22798" priority="85" operator="containsText" text="LW">
      <formula>NOT(ISERROR(SEARCH("LW",Z76)))</formula>
    </cfRule>
    <cfRule type="containsText" dxfId="22797" priority="86" operator="containsText" text="LF">
      <formula>NOT(ISERROR(SEARCH("LF",Z76)))</formula>
    </cfRule>
    <cfRule type="containsText" dxfId="22796" priority="87" operator="containsText" text="CF">
      <formula>NOT(ISERROR(SEARCH("CF",Z76)))</formula>
    </cfRule>
    <cfRule type="containsText" dxfId="22795" priority="88" operator="containsText" text="CF">
      <formula>NOT(ISERROR(SEARCH("CF",Z76)))</formula>
    </cfRule>
    <cfRule type="containsText" dxfId="22794" priority="89" operator="containsText" text="CAM">
      <formula>NOT(ISERROR(SEARCH("CAM",Z76)))</formula>
    </cfRule>
    <cfRule type="containsText" dxfId="22793" priority="90" operator="containsText" text="LM">
      <formula>NOT(ISERROR(SEARCH("LM",Z76)))</formula>
    </cfRule>
    <cfRule type="containsText" dxfId="22792" priority="91" operator="containsText" text="CM">
      <formula>NOT(ISERROR(SEARCH("CM",Z76)))</formula>
    </cfRule>
    <cfRule type="containsText" dxfId="22791" priority="92" operator="containsText" text="RM">
      <formula>NOT(ISERROR(SEARCH("RM",Z76)))</formula>
    </cfRule>
    <cfRule type="containsText" dxfId="22790" priority="93" operator="containsText" text="CDM">
      <formula>NOT(ISERROR(SEARCH("CDM",Z76)))</formula>
    </cfRule>
    <cfRule type="containsText" dxfId="22789" priority="94" operator="containsText" text="LWB">
      <formula>NOT(ISERROR(SEARCH("LWB",Z76)))</formula>
    </cfRule>
    <cfRule type="containsText" dxfId="22788" priority="95" operator="containsText" text="RWB">
      <formula>NOT(ISERROR(SEARCH("RWB",Z76)))</formula>
    </cfRule>
    <cfRule type="containsText" dxfId="22787" priority="96" operator="containsText" text="RB">
      <formula>NOT(ISERROR(SEARCH("RB",Z76)))</formula>
    </cfRule>
    <cfRule type="containsText" dxfId="22786" priority="97" operator="containsText" text="CB">
      <formula>NOT(ISERROR(SEARCH("CB",Z76)))</formula>
    </cfRule>
    <cfRule type="containsText" dxfId="22785" priority="98" operator="containsText" text="LB">
      <formula>NOT(ISERROR(SEARCH("LB",Z76)))</formula>
    </cfRule>
    <cfRule type="containsText" dxfId="22784" priority="99" operator="containsText" text="GK">
      <formula>NOT(ISERROR(SEARCH("GK",Z76)))</formula>
    </cfRule>
  </conditionalFormatting>
  <conditionalFormatting sqref="Z76:Z90">
    <cfRule type="cellIs" dxfId="22783" priority="77" operator="between">
      <formula>90</formula>
      <formula>99</formula>
    </cfRule>
    <cfRule type="cellIs" dxfId="22782" priority="78" operator="between">
      <formula>40</formula>
      <formula>49</formula>
    </cfRule>
    <cfRule type="cellIs" dxfId="22781" priority="79" operator="between">
      <formula>50</formula>
      <formula>59</formula>
    </cfRule>
    <cfRule type="cellIs" dxfId="22780" priority="80" operator="between">
      <formula>60</formula>
      <formula>69</formula>
    </cfRule>
    <cfRule type="cellIs" dxfId="22779" priority="81" operator="between">
      <formula>70</formula>
      <formula>79</formula>
    </cfRule>
    <cfRule type="cellIs" dxfId="22778" priority="82" operator="between">
      <formula>80</formula>
      <formula>89</formula>
    </cfRule>
  </conditionalFormatting>
  <conditionalFormatting sqref="Y91">
    <cfRule type="containsText" dxfId="22777" priority="60" operator="containsText" text="RW">
      <formula>NOT(ISERROR(SEARCH("RW",Y91)))</formula>
    </cfRule>
    <cfRule type="containsText" dxfId="22776" priority="61" operator="containsText" text="LW">
      <formula>NOT(ISERROR(SEARCH("LW",Y91)))</formula>
    </cfRule>
    <cfRule type="containsText" dxfId="22775" priority="62" operator="containsText" text="LF">
      <formula>NOT(ISERROR(SEARCH("LF",Y91)))</formula>
    </cfRule>
    <cfRule type="containsText" dxfId="22774" priority="63" operator="containsText" text="CF">
      <formula>NOT(ISERROR(SEARCH("CF",Y91)))</formula>
    </cfRule>
    <cfRule type="containsText" dxfId="22773" priority="64" operator="containsText" text="CF">
      <formula>NOT(ISERROR(SEARCH("CF",Y91)))</formula>
    </cfRule>
    <cfRule type="containsText" dxfId="22772" priority="65" operator="containsText" text="CAM">
      <formula>NOT(ISERROR(SEARCH("CAM",Y91)))</formula>
    </cfRule>
    <cfRule type="containsText" dxfId="22771" priority="66" operator="containsText" text="LM">
      <formula>NOT(ISERROR(SEARCH("LM",Y91)))</formula>
    </cfRule>
    <cfRule type="containsText" dxfId="22770" priority="67" operator="containsText" text="CM">
      <formula>NOT(ISERROR(SEARCH("CM",Y91)))</formula>
    </cfRule>
    <cfRule type="containsText" dxfId="22769" priority="68" operator="containsText" text="RM">
      <formula>NOT(ISERROR(SEARCH("RM",Y91)))</formula>
    </cfRule>
    <cfRule type="containsText" dxfId="22768" priority="69" operator="containsText" text="CDM">
      <formula>NOT(ISERROR(SEARCH("CDM",Y91)))</formula>
    </cfRule>
    <cfRule type="containsText" dxfId="22767" priority="70" operator="containsText" text="LWB">
      <formula>NOT(ISERROR(SEARCH("LWB",Y91)))</formula>
    </cfRule>
    <cfRule type="containsText" dxfId="22766" priority="71" operator="containsText" text="RWB">
      <formula>NOT(ISERROR(SEARCH("RWB",Y91)))</formula>
    </cfRule>
    <cfRule type="containsText" dxfId="22765" priority="72" operator="containsText" text="RB">
      <formula>NOT(ISERROR(SEARCH("RB",Y91)))</formula>
    </cfRule>
    <cfRule type="containsText" dxfId="22764" priority="73" operator="containsText" text="CB">
      <formula>NOT(ISERROR(SEARCH("CB",Y91)))</formula>
    </cfRule>
    <cfRule type="containsText" dxfId="22763" priority="74" operator="containsText" text="LB">
      <formula>NOT(ISERROR(SEARCH("LB",Y91)))</formula>
    </cfRule>
    <cfRule type="containsText" dxfId="22762" priority="75" operator="containsText" text="GK">
      <formula>NOT(ISERROR(SEARCH("GK",Y91)))</formula>
    </cfRule>
    <cfRule type="containsText" dxfId="22761" priority="76" operator="containsText" text="ST">
      <formula>NOT(ISERROR(SEARCH("ST",Y91)))</formula>
    </cfRule>
  </conditionalFormatting>
  <conditionalFormatting sqref="Z91">
    <cfRule type="containsText" dxfId="22760" priority="43" operator="containsText" text="ST">
      <formula>NOT(ISERROR(SEARCH("ST",Z91)))</formula>
    </cfRule>
    <cfRule type="containsText" dxfId="22759" priority="44" operator="containsText" text="RW">
      <formula>NOT(ISERROR(SEARCH("RW",Z91)))</formula>
    </cfRule>
    <cfRule type="containsText" dxfId="22758" priority="45" operator="containsText" text="LW">
      <formula>NOT(ISERROR(SEARCH("LW",Z91)))</formula>
    </cfRule>
    <cfRule type="containsText" dxfId="22757" priority="46" operator="containsText" text="LF">
      <formula>NOT(ISERROR(SEARCH("LF",Z91)))</formula>
    </cfRule>
    <cfRule type="containsText" dxfId="22756" priority="47" operator="containsText" text="CF">
      <formula>NOT(ISERROR(SEARCH("CF",Z91)))</formula>
    </cfRule>
    <cfRule type="containsText" dxfId="22755" priority="48" operator="containsText" text="CF">
      <formula>NOT(ISERROR(SEARCH("CF",Z91)))</formula>
    </cfRule>
    <cfRule type="containsText" dxfId="22754" priority="49" operator="containsText" text="CAM">
      <formula>NOT(ISERROR(SEARCH("CAM",Z91)))</formula>
    </cfRule>
    <cfRule type="containsText" dxfId="22753" priority="50" operator="containsText" text="LM">
      <formula>NOT(ISERROR(SEARCH("LM",Z91)))</formula>
    </cfRule>
    <cfRule type="containsText" dxfId="22752" priority="51" operator="containsText" text="CM">
      <formula>NOT(ISERROR(SEARCH("CM",Z91)))</formula>
    </cfRule>
    <cfRule type="containsText" dxfId="22751" priority="52" operator="containsText" text="RM">
      <formula>NOT(ISERROR(SEARCH("RM",Z91)))</formula>
    </cfRule>
    <cfRule type="containsText" dxfId="22750" priority="53" operator="containsText" text="CDM">
      <formula>NOT(ISERROR(SEARCH("CDM",Z91)))</formula>
    </cfRule>
    <cfRule type="containsText" dxfId="22749" priority="54" operator="containsText" text="LWB">
      <formula>NOT(ISERROR(SEARCH("LWB",Z91)))</formula>
    </cfRule>
    <cfRule type="containsText" dxfId="22748" priority="55" operator="containsText" text="RWB">
      <formula>NOT(ISERROR(SEARCH("RWB",Z91)))</formula>
    </cfRule>
    <cfRule type="containsText" dxfId="22747" priority="56" operator="containsText" text="RB">
      <formula>NOT(ISERROR(SEARCH("RB",Z91)))</formula>
    </cfRule>
    <cfRule type="containsText" dxfId="22746" priority="57" operator="containsText" text="CB">
      <formula>NOT(ISERROR(SEARCH("CB",Z91)))</formula>
    </cfRule>
    <cfRule type="containsText" dxfId="22745" priority="58" operator="containsText" text="LB">
      <formula>NOT(ISERROR(SEARCH("LB",Z91)))</formula>
    </cfRule>
    <cfRule type="containsText" dxfId="22744" priority="59" operator="containsText" text="GK">
      <formula>NOT(ISERROR(SEARCH("GK",Z91)))</formula>
    </cfRule>
  </conditionalFormatting>
  <conditionalFormatting sqref="Z91">
    <cfRule type="cellIs" dxfId="22743" priority="37" operator="between">
      <formula>90</formula>
      <formula>99</formula>
    </cfRule>
    <cfRule type="cellIs" dxfId="22742" priority="38" operator="between">
      <formula>40</formula>
      <formula>49</formula>
    </cfRule>
    <cfRule type="cellIs" dxfId="22741" priority="39" operator="between">
      <formula>50</formula>
      <formula>59</formula>
    </cfRule>
    <cfRule type="cellIs" dxfId="22740" priority="40" operator="between">
      <formula>60</formula>
      <formula>69</formula>
    </cfRule>
    <cfRule type="cellIs" dxfId="22739" priority="41" operator="between">
      <formula>70</formula>
      <formula>79</formula>
    </cfRule>
    <cfRule type="cellIs" dxfId="22738" priority="42" operator="between">
      <formula>80</formula>
      <formula>89</formula>
    </cfRule>
  </conditionalFormatting>
  <conditionalFormatting sqref="T8">
    <cfRule type="containsText" dxfId="22737" priority="16" operator="containsText" text="AL">
      <formula>NOT(ISERROR(SEARCH("AL",T8)))</formula>
    </cfRule>
    <cfRule type="containsText" dxfId="22736" priority="17" operator="containsText" text="AD">
      <formula>NOT(ISERROR(SEARCH("AD",T8)))</formula>
    </cfRule>
    <cfRule type="containsText" dxfId="22735" priority="18" operator="containsText" text="AW">
      <formula>NOT(ISERROR(SEARCH("AW",T8)))</formula>
    </cfRule>
  </conditionalFormatting>
  <conditionalFormatting sqref="T8">
    <cfRule type="containsText" dxfId="22734" priority="13" operator="containsText" text="HL">
      <formula>NOT(ISERROR(SEARCH("HL",T8)))</formula>
    </cfRule>
    <cfRule type="containsText" dxfId="22733" priority="14" operator="containsText" text="HD">
      <formula>NOT(ISERROR(SEARCH("HD",T8)))</formula>
    </cfRule>
    <cfRule type="containsText" dxfId="22732" priority="15" operator="containsText" text="HW">
      <formula>NOT(ISERROR(SEARCH("HW",T8)))</formula>
    </cfRule>
  </conditionalFormatting>
  <conditionalFormatting sqref="T9:T23">
    <cfRule type="containsText" dxfId="22731" priority="7" operator="containsText" text="HL">
      <formula>NOT(ISERROR(SEARCH("HL",T9)))</formula>
    </cfRule>
    <cfRule type="containsText" dxfId="22730" priority="8" operator="containsText" text="HD">
      <formula>NOT(ISERROR(SEARCH("HD",T9)))</formula>
    </cfRule>
    <cfRule type="containsText" dxfId="22729" priority="9" operator="containsText" text="HW">
      <formula>NOT(ISERROR(SEARCH("HW",T9)))</formula>
    </cfRule>
    <cfRule type="containsText" dxfId="22728" priority="10" operator="containsText" text="AL">
      <formula>NOT(ISERROR(SEARCH("AL",T9)))</formula>
    </cfRule>
    <cfRule type="containsText" dxfId="22727" priority="11" operator="containsText" text="AD">
      <formula>NOT(ISERROR(SEARCH("AD",T9)))</formula>
    </cfRule>
    <cfRule type="containsText" dxfId="22726" priority="12" operator="containsText" text="AW">
      <formula>NOT(ISERROR(SEARCH("AW",T9)))</formula>
    </cfRule>
  </conditionalFormatting>
  <conditionalFormatting sqref="K20">
    <cfRule type="containsText" dxfId="22725" priority="1" operator="containsText" text="HL">
      <formula>NOT(ISERROR(SEARCH("HL",K20)))</formula>
    </cfRule>
    <cfRule type="containsText" dxfId="22724" priority="2" operator="containsText" text="HD">
      <formula>NOT(ISERROR(SEARCH("HD",K20)))</formula>
    </cfRule>
    <cfRule type="containsText" dxfId="22723" priority="3" operator="containsText" text="HW">
      <formula>NOT(ISERROR(SEARCH("HW",K20)))</formula>
    </cfRule>
  </conditionalFormatting>
  <conditionalFormatting sqref="K20">
    <cfRule type="containsText" dxfId="22722" priority="4" operator="containsText" text="AL">
      <formula>NOT(ISERROR(SEARCH("AL",K20)))</formula>
    </cfRule>
    <cfRule type="containsText" dxfId="22721" priority="5" operator="containsText" text="AD">
      <formula>NOT(ISERROR(SEARCH("AD",K20)))</formula>
    </cfRule>
    <cfRule type="containsText" dxfId="22720" priority="6" operator="containsText" text="AW">
      <formula>NOT(ISERROR(SEARCH("AW",K20)))</formula>
    </cfRule>
  </conditionalFormatting>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A2" sqref="A2"/>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605</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22719" priority="2270" operator="containsText" text="AL">
      <formula>NOT(ISERROR(SEARCH("AL",P7)))</formula>
    </cfRule>
    <cfRule type="containsText" dxfId="22718" priority="2271" operator="containsText" text="AD">
      <formula>NOT(ISERROR(SEARCH("AD",P7)))</formula>
    </cfRule>
    <cfRule type="containsText" dxfId="22717" priority="2272" operator="containsText" text="AW">
      <formula>NOT(ISERROR(SEARCH("AW",P7)))</formula>
    </cfRule>
  </conditionalFormatting>
  <conditionalFormatting sqref="P7:P8">
    <cfRule type="containsText" dxfId="22716" priority="2267" operator="containsText" text="HL">
      <formula>NOT(ISERROR(SEARCH("HL",P7)))</formula>
    </cfRule>
    <cfRule type="containsText" dxfId="22715" priority="2268" operator="containsText" text="HD">
      <formula>NOT(ISERROR(SEARCH("HD",P7)))</formula>
    </cfRule>
    <cfRule type="containsText" dxfId="22714" priority="2269" operator="containsText" text="HW">
      <formula>NOT(ISERROR(SEARCH("HW",P7)))</formula>
    </cfRule>
  </conditionalFormatting>
  <conditionalFormatting sqref="O8">
    <cfRule type="containsText" dxfId="22713" priority="2264" operator="containsText" text="AL">
      <formula>NOT(ISERROR(SEARCH("AL",O8)))</formula>
    </cfRule>
    <cfRule type="containsText" dxfId="22712" priority="2265" operator="containsText" text="AD">
      <formula>NOT(ISERROR(SEARCH("AD",O8)))</formula>
    </cfRule>
    <cfRule type="containsText" dxfId="22711" priority="2266" operator="containsText" text="AW">
      <formula>NOT(ISERROR(SEARCH("AW",O8)))</formula>
    </cfRule>
  </conditionalFormatting>
  <conditionalFormatting sqref="O8">
    <cfRule type="containsText" dxfId="22710" priority="2261" operator="containsText" text="HL">
      <formula>NOT(ISERROR(SEARCH("HL",O8)))</formula>
    </cfRule>
    <cfRule type="containsText" dxfId="22709" priority="2262" operator="containsText" text="HD">
      <formula>NOT(ISERROR(SEARCH("HD",O8)))</formula>
    </cfRule>
    <cfRule type="containsText" dxfId="22708" priority="2263" operator="containsText" text="HW">
      <formula>NOT(ISERROR(SEARCH("HW",O8)))</formula>
    </cfRule>
  </conditionalFormatting>
  <conditionalFormatting sqref="O7:O8">
    <cfRule type="containsText" dxfId="22707" priority="2258" operator="containsText" text="AL">
      <formula>NOT(ISERROR(SEARCH("AL",O7)))</formula>
    </cfRule>
    <cfRule type="containsText" dxfId="22706" priority="2259" operator="containsText" text="AD">
      <formula>NOT(ISERROR(SEARCH("AD",O7)))</formula>
    </cfRule>
    <cfRule type="containsText" dxfId="22705" priority="2260" operator="containsText" text="AW">
      <formula>NOT(ISERROR(SEARCH("AW",O7)))</formula>
    </cfRule>
  </conditionalFormatting>
  <conditionalFormatting sqref="O7:O8">
    <cfRule type="containsText" dxfId="22704" priority="2255" operator="containsText" text="HL">
      <formula>NOT(ISERROR(SEARCH("HL",O7)))</formula>
    </cfRule>
    <cfRule type="containsText" dxfId="22703" priority="2256" operator="containsText" text="HD">
      <formula>NOT(ISERROR(SEARCH("HD",O7)))</formula>
    </cfRule>
    <cfRule type="containsText" dxfId="22702" priority="2257" operator="containsText" text="HW">
      <formula>NOT(ISERROR(SEARCH("HW",O7)))</formula>
    </cfRule>
  </conditionalFormatting>
  <conditionalFormatting sqref="N53">
    <cfRule type="containsText" dxfId="22701" priority="2204" operator="containsText" text="AL">
      <formula>NOT(ISERROR(SEARCH("AL",N53)))</formula>
    </cfRule>
    <cfRule type="containsText" dxfId="22700" priority="2205" operator="containsText" text="AD">
      <formula>NOT(ISERROR(SEARCH("AD",N53)))</formula>
    </cfRule>
    <cfRule type="containsText" dxfId="22699" priority="2206" operator="containsText" text="AW">
      <formula>NOT(ISERROR(SEARCH("AW",N53)))</formula>
    </cfRule>
  </conditionalFormatting>
  <conditionalFormatting sqref="N53">
    <cfRule type="containsText" dxfId="22698" priority="2201" operator="containsText" text="HL">
      <formula>NOT(ISERROR(SEARCH("HL",N53)))</formula>
    </cfRule>
    <cfRule type="containsText" dxfId="22697" priority="2202" operator="containsText" text="HD">
      <formula>NOT(ISERROR(SEARCH("HD",N53)))</formula>
    </cfRule>
    <cfRule type="containsText" dxfId="22696" priority="2203" operator="containsText" text="HW">
      <formula>NOT(ISERROR(SEARCH("HW",N53)))</formula>
    </cfRule>
  </conditionalFormatting>
  <conditionalFormatting sqref="C9:C48 T24:T25 C53">
    <cfRule type="containsText" dxfId="22695" priority="2249" operator="containsText" text="HL">
      <formula>NOT(ISERROR(SEARCH("HL",C9)))</formula>
    </cfRule>
    <cfRule type="containsText" dxfId="22694" priority="2250" operator="containsText" text="HD">
      <formula>NOT(ISERROR(SEARCH("HD",C9)))</formula>
    </cfRule>
    <cfRule type="containsText" dxfId="22693" priority="2251" operator="containsText" text="HW">
      <formula>NOT(ISERROR(SEARCH("HW",C9)))</formula>
    </cfRule>
    <cfRule type="containsText" dxfId="22692" priority="2252" operator="containsText" text="AL">
      <formula>NOT(ISERROR(SEARCH("AL",C9)))</formula>
    </cfRule>
    <cfRule type="containsText" dxfId="22691" priority="2253" operator="containsText" text="AD">
      <formula>NOT(ISERROR(SEARCH("AD",C9)))</formula>
    </cfRule>
    <cfRule type="containsText" dxfId="22690" priority="2254" operator="containsText" text="AW">
      <formula>NOT(ISERROR(SEARCH("AW",C9)))</formula>
    </cfRule>
  </conditionalFormatting>
  <conditionalFormatting sqref="M53">
    <cfRule type="containsText" dxfId="22689" priority="2189" operator="containsText" text="HL">
      <formula>NOT(ISERROR(SEARCH("HL",M53)))</formula>
    </cfRule>
    <cfRule type="containsText" dxfId="22688" priority="2190" operator="containsText" text="HD">
      <formula>NOT(ISERROR(SEARCH("HD",M53)))</formula>
    </cfRule>
    <cfRule type="containsText" dxfId="22687" priority="2191" operator="containsText" text="HW">
      <formula>NOT(ISERROR(SEARCH("HW",M53)))</formula>
    </cfRule>
  </conditionalFormatting>
  <conditionalFormatting sqref="O20">
    <cfRule type="containsText" dxfId="22686" priority="2246" operator="containsText" text="AL">
      <formula>NOT(ISERROR(SEARCH("AL",O20)))</formula>
    </cfRule>
    <cfRule type="containsText" dxfId="22685" priority="2247" operator="containsText" text="AD">
      <formula>NOT(ISERROR(SEARCH("AD",O20)))</formula>
    </cfRule>
    <cfRule type="containsText" dxfId="22684" priority="2248" operator="containsText" text="AW">
      <formula>NOT(ISERROR(SEARCH("AW",O20)))</formula>
    </cfRule>
  </conditionalFormatting>
  <conditionalFormatting sqref="O20">
    <cfRule type="containsText" dxfId="22683" priority="2243" operator="containsText" text="HL">
      <formula>NOT(ISERROR(SEARCH("HL",O20)))</formula>
    </cfRule>
    <cfRule type="containsText" dxfId="22682" priority="2244" operator="containsText" text="HD">
      <formula>NOT(ISERROR(SEARCH("HD",O20)))</formula>
    </cfRule>
    <cfRule type="containsText" dxfId="22681" priority="2245" operator="containsText" text="HW">
      <formula>NOT(ISERROR(SEARCH("HW",O20)))</formula>
    </cfRule>
  </conditionalFormatting>
  <conditionalFormatting sqref="O20">
    <cfRule type="containsText" dxfId="22680" priority="2240" operator="containsText" text="AL">
      <formula>NOT(ISERROR(SEARCH("AL",O20)))</formula>
    </cfRule>
    <cfRule type="containsText" dxfId="22679" priority="2241" operator="containsText" text="AD">
      <formula>NOT(ISERROR(SEARCH("AD",O20)))</formula>
    </cfRule>
    <cfRule type="containsText" dxfId="22678" priority="2242" operator="containsText" text="AW">
      <formula>NOT(ISERROR(SEARCH("AW",O20)))</formula>
    </cfRule>
  </conditionalFormatting>
  <conditionalFormatting sqref="O20">
    <cfRule type="containsText" dxfId="22677" priority="2237" operator="containsText" text="HL">
      <formula>NOT(ISERROR(SEARCH("HL",O20)))</formula>
    </cfRule>
    <cfRule type="containsText" dxfId="22676" priority="2238" operator="containsText" text="HD">
      <formula>NOT(ISERROR(SEARCH("HD",O20)))</formula>
    </cfRule>
    <cfRule type="containsText" dxfId="22675" priority="2239" operator="containsText" text="HW">
      <formula>NOT(ISERROR(SEARCH("HW",O20)))</formula>
    </cfRule>
  </conditionalFormatting>
  <conditionalFormatting sqref="N53">
    <cfRule type="containsText" dxfId="22674" priority="2198" operator="containsText" text="AL">
      <formula>NOT(ISERROR(SEARCH("AL",N53)))</formula>
    </cfRule>
    <cfRule type="containsText" dxfId="22673" priority="2199" operator="containsText" text="AD">
      <formula>NOT(ISERROR(SEARCH("AD",N53)))</formula>
    </cfRule>
    <cfRule type="containsText" dxfId="22672" priority="2200" operator="containsText" text="AW">
      <formula>NOT(ISERROR(SEARCH("AW",N53)))</formula>
    </cfRule>
  </conditionalFormatting>
  <conditionalFormatting sqref="N53">
    <cfRule type="containsText" dxfId="22671" priority="2195" operator="containsText" text="HL">
      <formula>NOT(ISERROR(SEARCH("HL",N53)))</formula>
    </cfRule>
    <cfRule type="containsText" dxfId="22670" priority="2196" operator="containsText" text="HD">
      <formula>NOT(ISERROR(SEARCH("HD",N53)))</formula>
    </cfRule>
    <cfRule type="containsText" dxfId="22669" priority="2197" operator="containsText" text="HW">
      <formula>NOT(ISERROR(SEARCH("HW",N53)))</formula>
    </cfRule>
  </conditionalFormatting>
  <conditionalFormatting sqref="O19">
    <cfRule type="containsText" dxfId="22668" priority="2234" operator="containsText" text="AL">
      <formula>NOT(ISERROR(SEARCH("AL",O19)))</formula>
    </cfRule>
    <cfRule type="containsText" dxfId="22667" priority="2235" operator="containsText" text="AD">
      <formula>NOT(ISERROR(SEARCH("AD",O19)))</formula>
    </cfRule>
    <cfRule type="containsText" dxfId="22666" priority="2236" operator="containsText" text="AW">
      <formula>NOT(ISERROR(SEARCH("AW",O19)))</formula>
    </cfRule>
  </conditionalFormatting>
  <conditionalFormatting sqref="O19">
    <cfRule type="containsText" dxfId="22665" priority="2231" operator="containsText" text="HL">
      <formula>NOT(ISERROR(SEARCH("HL",O19)))</formula>
    </cfRule>
    <cfRule type="containsText" dxfId="22664" priority="2232" operator="containsText" text="HD">
      <formula>NOT(ISERROR(SEARCH("HD",O19)))</formula>
    </cfRule>
    <cfRule type="containsText" dxfId="22663" priority="2233" operator="containsText" text="HW">
      <formula>NOT(ISERROR(SEARCH("HW",O19)))</formula>
    </cfRule>
  </conditionalFormatting>
  <conditionalFormatting sqref="O19">
    <cfRule type="containsText" dxfId="22662" priority="2228" operator="containsText" text="AL">
      <formula>NOT(ISERROR(SEARCH("AL",O19)))</formula>
    </cfRule>
    <cfRule type="containsText" dxfId="22661" priority="2229" operator="containsText" text="AD">
      <formula>NOT(ISERROR(SEARCH("AD",O19)))</formula>
    </cfRule>
    <cfRule type="containsText" dxfId="22660" priority="2230" operator="containsText" text="AW">
      <formula>NOT(ISERROR(SEARCH("AW",O19)))</formula>
    </cfRule>
  </conditionalFormatting>
  <conditionalFormatting sqref="O19">
    <cfRule type="containsText" dxfId="22659" priority="2225" operator="containsText" text="HL">
      <formula>NOT(ISERROR(SEARCH("HL",O19)))</formula>
    </cfRule>
    <cfRule type="containsText" dxfId="22658" priority="2226" operator="containsText" text="HD">
      <formula>NOT(ISERROR(SEARCH("HD",O19)))</formula>
    </cfRule>
    <cfRule type="containsText" dxfId="22657" priority="2227" operator="containsText" text="HW">
      <formula>NOT(ISERROR(SEARCH("HW",O19)))</formula>
    </cfRule>
  </conditionalFormatting>
  <conditionalFormatting sqref="M53">
    <cfRule type="containsText" dxfId="22656" priority="2222" operator="containsText" text="AL">
      <formula>NOT(ISERROR(SEARCH("AL",M53)))</formula>
    </cfRule>
    <cfRule type="containsText" dxfId="22655" priority="2223" operator="containsText" text="AD">
      <formula>NOT(ISERROR(SEARCH("AD",M53)))</formula>
    </cfRule>
    <cfRule type="containsText" dxfId="22654" priority="2224" operator="containsText" text="AW">
      <formula>NOT(ISERROR(SEARCH("AW",M53)))</formula>
    </cfRule>
  </conditionalFormatting>
  <conditionalFormatting sqref="M53">
    <cfRule type="containsText" dxfId="22653" priority="2219" operator="containsText" text="HL">
      <formula>NOT(ISERROR(SEARCH("HL",M53)))</formula>
    </cfRule>
    <cfRule type="containsText" dxfId="22652" priority="2220" operator="containsText" text="HD">
      <formula>NOT(ISERROR(SEARCH("HD",M53)))</formula>
    </cfRule>
    <cfRule type="containsText" dxfId="22651" priority="2221" operator="containsText" text="HW">
      <formula>NOT(ISERROR(SEARCH("HW",M53)))</formula>
    </cfRule>
  </conditionalFormatting>
  <conditionalFormatting sqref="M53">
    <cfRule type="containsText" dxfId="22650" priority="2216" operator="containsText" text="AL">
      <formula>NOT(ISERROR(SEARCH("AL",M53)))</formula>
    </cfRule>
    <cfRule type="containsText" dxfId="22649" priority="2217" operator="containsText" text="AD">
      <formula>NOT(ISERROR(SEARCH("AD",M53)))</formula>
    </cfRule>
    <cfRule type="containsText" dxfId="22648" priority="2218" operator="containsText" text="AW">
      <formula>NOT(ISERROR(SEARCH("AW",M53)))</formula>
    </cfRule>
  </conditionalFormatting>
  <conditionalFormatting sqref="M53">
    <cfRule type="containsText" dxfId="22647" priority="2213" operator="containsText" text="HL">
      <formula>NOT(ISERROR(SEARCH("HL",M53)))</formula>
    </cfRule>
    <cfRule type="containsText" dxfId="22646" priority="2214" operator="containsText" text="HD">
      <formula>NOT(ISERROR(SEARCH("HD",M53)))</formula>
    </cfRule>
    <cfRule type="containsText" dxfId="22645" priority="2215" operator="containsText" text="HW">
      <formula>NOT(ISERROR(SEARCH("HW",M53)))</formula>
    </cfRule>
  </conditionalFormatting>
  <conditionalFormatting sqref="L53">
    <cfRule type="containsText" dxfId="22644" priority="2210" operator="containsText" text="AL">
      <formula>NOT(ISERROR(SEARCH("AL",L53)))</formula>
    </cfRule>
    <cfRule type="containsText" dxfId="22643" priority="2211" operator="containsText" text="AD">
      <formula>NOT(ISERROR(SEARCH("AD",L53)))</formula>
    </cfRule>
    <cfRule type="containsText" dxfId="22642" priority="2212" operator="containsText" text="AW">
      <formula>NOT(ISERROR(SEARCH("AW",L53)))</formula>
    </cfRule>
  </conditionalFormatting>
  <conditionalFormatting sqref="L53">
    <cfRule type="containsText" dxfId="22641" priority="2207" operator="containsText" text="HL">
      <formula>NOT(ISERROR(SEARCH("HL",L53)))</formula>
    </cfRule>
    <cfRule type="containsText" dxfId="22640" priority="2208" operator="containsText" text="HD">
      <formula>NOT(ISERROR(SEARCH("HD",L53)))</formula>
    </cfRule>
    <cfRule type="containsText" dxfId="22639" priority="2209" operator="containsText" text="HW">
      <formula>NOT(ISERROR(SEARCH("HW",L53)))</formula>
    </cfRule>
  </conditionalFormatting>
  <conditionalFormatting sqref="M53">
    <cfRule type="containsText" dxfId="22638" priority="2192" operator="containsText" text="AL">
      <formula>NOT(ISERROR(SEARCH("AL",M53)))</formula>
    </cfRule>
    <cfRule type="containsText" dxfId="22637" priority="2193" operator="containsText" text="AD">
      <formula>NOT(ISERROR(SEARCH("AD",M53)))</formula>
    </cfRule>
    <cfRule type="containsText" dxfId="22636" priority="2194" operator="containsText" text="AW">
      <formula>NOT(ISERROR(SEARCH("AW",M53)))</formula>
    </cfRule>
  </conditionalFormatting>
  <conditionalFormatting sqref="Y48:Y60">
    <cfRule type="containsText" dxfId="22635" priority="2172" operator="containsText" text="RW">
      <formula>NOT(ISERROR(SEARCH("RW",Y48)))</formula>
    </cfRule>
    <cfRule type="containsText" dxfId="22634" priority="2173" operator="containsText" text="LW">
      <formula>NOT(ISERROR(SEARCH("LW",Y48)))</formula>
    </cfRule>
    <cfRule type="containsText" dxfId="22633" priority="2174" operator="containsText" text="LF">
      <formula>NOT(ISERROR(SEARCH("LF",Y48)))</formula>
    </cfRule>
    <cfRule type="containsText" dxfId="22632" priority="2175" operator="containsText" text="CF">
      <formula>NOT(ISERROR(SEARCH("CF",Y48)))</formula>
    </cfRule>
    <cfRule type="containsText" dxfId="22631" priority="2176" operator="containsText" text="CF">
      <formula>NOT(ISERROR(SEARCH("CF",Y48)))</formula>
    </cfRule>
    <cfRule type="containsText" dxfId="22630" priority="2177" operator="containsText" text="CAM">
      <formula>NOT(ISERROR(SEARCH("CAM",Y48)))</formula>
    </cfRule>
    <cfRule type="containsText" dxfId="22629" priority="2178" operator="containsText" text="LM">
      <formula>NOT(ISERROR(SEARCH("LM",Y48)))</formula>
    </cfRule>
    <cfRule type="containsText" dxfId="22628" priority="2179" operator="containsText" text="CM">
      <formula>NOT(ISERROR(SEARCH("CM",Y48)))</formula>
    </cfRule>
    <cfRule type="containsText" dxfId="22627" priority="2180" operator="containsText" text="RM">
      <formula>NOT(ISERROR(SEARCH("RM",Y48)))</formula>
    </cfRule>
    <cfRule type="containsText" dxfId="22626" priority="2181" operator="containsText" text="CDM">
      <formula>NOT(ISERROR(SEARCH("CDM",Y48)))</formula>
    </cfRule>
    <cfRule type="containsText" dxfId="22625" priority="2182" operator="containsText" text="LWB">
      <formula>NOT(ISERROR(SEARCH("LWB",Y48)))</formula>
    </cfRule>
    <cfRule type="containsText" dxfId="22624" priority="2183" operator="containsText" text="RWB">
      <formula>NOT(ISERROR(SEARCH("RWB",Y48)))</formula>
    </cfRule>
    <cfRule type="containsText" dxfId="22623" priority="2184" operator="containsText" text="RB">
      <formula>NOT(ISERROR(SEARCH("RB",Y48)))</formula>
    </cfRule>
    <cfRule type="containsText" dxfId="22622" priority="2185" operator="containsText" text="CB">
      <formula>NOT(ISERROR(SEARCH("CB",Y48)))</formula>
    </cfRule>
    <cfRule type="containsText" dxfId="22621" priority="2186" operator="containsText" text="LB">
      <formula>NOT(ISERROR(SEARCH("LB",Y48)))</formula>
    </cfRule>
    <cfRule type="containsText" dxfId="22620" priority="2187" operator="containsText" text="GK">
      <formula>NOT(ISERROR(SEARCH("GK",Y48)))</formula>
    </cfRule>
    <cfRule type="containsText" dxfId="22619" priority="2188" operator="containsText" text="ST">
      <formula>NOT(ISERROR(SEARCH("ST",Y48)))</formula>
    </cfRule>
  </conditionalFormatting>
  <conditionalFormatting sqref="AF39 AF35:AF37 AF41 AF79:AF104 AF47:AF58 AF62 AF64:AF75">
    <cfRule type="containsText" dxfId="22618" priority="2157" operator="containsText" text="RW">
      <formula>NOT(ISERROR(SEARCH("RW",AF35)))</formula>
    </cfRule>
    <cfRule type="containsText" dxfId="22617" priority="2158" operator="containsText" text="LW">
      <formula>NOT(ISERROR(SEARCH("LW",AF35)))</formula>
    </cfRule>
    <cfRule type="containsText" dxfId="22616" priority="2159" operator="containsText" text="LF">
      <formula>NOT(ISERROR(SEARCH("LF",AF35)))</formula>
    </cfRule>
    <cfRule type="containsText" dxfId="22615" priority="2160" operator="containsText" text="CF">
      <formula>NOT(ISERROR(SEARCH("CF",AF35)))</formula>
    </cfRule>
    <cfRule type="containsText" dxfId="22614" priority="2161" operator="containsText" text="CF">
      <formula>NOT(ISERROR(SEARCH("CF",AF35)))</formula>
    </cfRule>
    <cfRule type="containsText" dxfId="22613" priority="2162" operator="containsText" text="CAM">
      <formula>NOT(ISERROR(SEARCH("CAM",AF35)))</formula>
    </cfRule>
    <cfRule type="containsText" dxfId="22612" priority="2163" operator="containsText" text="LM">
      <formula>NOT(ISERROR(SEARCH("LM",AF35)))</formula>
    </cfRule>
    <cfRule type="containsText" dxfId="22611" priority="2164" operator="containsText" text="RM">
      <formula>NOT(ISERROR(SEARCH("RM",AF35)))</formula>
    </cfRule>
    <cfRule type="containsText" dxfId="22610" priority="2165" operator="containsText" text="CDM">
      <formula>NOT(ISERROR(SEARCH("CDM",AF35)))</formula>
    </cfRule>
    <cfRule type="containsText" dxfId="22609" priority="2166" operator="containsText" text="LWB">
      <formula>NOT(ISERROR(SEARCH("LWB",AF35)))</formula>
    </cfRule>
    <cfRule type="containsText" dxfId="22608" priority="2167" operator="containsText" text="RWB">
      <formula>NOT(ISERROR(SEARCH("RWB",AF35)))</formula>
    </cfRule>
    <cfRule type="containsText" dxfId="22607" priority="2168" operator="containsText" text="RB">
      <formula>NOT(ISERROR(SEARCH("RB",AF35)))</formula>
    </cfRule>
    <cfRule type="containsText" dxfId="22606" priority="2169" operator="containsText" text="CB">
      <formula>NOT(ISERROR(SEARCH("CB",AF35)))</formula>
    </cfRule>
    <cfRule type="containsText" dxfId="22605" priority="2170" operator="containsText" text="LB">
      <formula>NOT(ISERROR(SEARCH("LB",AF35)))</formula>
    </cfRule>
    <cfRule type="containsText" dxfId="22604" priority="2171" operator="containsText" text="GK">
      <formula>NOT(ISERROR(SEARCH("GK",AF35)))</formula>
    </cfRule>
  </conditionalFormatting>
  <conditionalFormatting sqref="AG6:AG7 AG39 AG32:AG37 AG41 Z60 AG79:AG104 AG47:AG58 AG64:AG75">
    <cfRule type="containsText" dxfId="22603" priority="2140" operator="containsText" text="ST">
      <formula>NOT(ISERROR(SEARCH("ST",Z6)))</formula>
    </cfRule>
    <cfRule type="containsText" dxfId="22602" priority="2141" operator="containsText" text="RW">
      <formula>NOT(ISERROR(SEARCH("RW",Z6)))</formula>
    </cfRule>
    <cfRule type="containsText" dxfId="22601" priority="2142" operator="containsText" text="LW">
      <formula>NOT(ISERROR(SEARCH("LW",Z6)))</formula>
    </cfRule>
    <cfRule type="containsText" dxfId="22600" priority="2143" operator="containsText" text="LF">
      <formula>NOT(ISERROR(SEARCH("LF",Z6)))</formula>
    </cfRule>
    <cfRule type="containsText" dxfId="22599" priority="2144" operator="containsText" text="CF">
      <formula>NOT(ISERROR(SEARCH("CF",Z6)))</formula>
    </cfRule>
    <cfRule type="containsText" dxfId="22598" priority="2145" operator="containsText" text="CF">
      <formula>NOT(ISERROR(SEARCH("CF",Z6)))</formula>
    </cfRule>
    <cfRule type="containsText" dxfId="22597" priority="2146" operator="containsText" text="CAM">
      <formula>NOT(ISERROR(SEARCH("CAM",Z6)))</formula>
    </cfRule>
    <cfRule type="containsText" dxfId="22596" priority="2147" operator="containsText" text="LM">
      <formula>NOT(ISERROR(SEARCH("LM",Z6)))</formula>
    </cfRule>
    <cfRule type="containsText" dxfId="22595" priority="2148" operator="containsText" text="CM">
      <formula>NOT(ISERROR(SEARCH("CM",Z6)))</formula>
    </cfRule>
    <cfRule type="containsText" dxfId="22594" priority="2149" operator="containsText" text="RM">
      <formula>NOT(ISERROR(SEARCH("RM",Z6)))</formula>
    </cfRule>
    <cfRule type="containsText" dxfId="22593" priority="2150" operator="containsText" text="CDM">
      <formula>NOT(ISERROR(SEARCH("CDM",Z6)))</formula>
    </cfRule>
    <cfRule type="containsText" dxfId="22592" priority="2151" operator="containsText" text="LWB">
      <formula>NOT(ISERROR(SEARCH("LWB",Z6)))</formula>
    </cfRule>
    <cfRule type="containsText" dxfId="22591" priority="2152" operator="containsText" text="RWB">
      <formula>NOT(ISERROR(SEARCH("RWB",Z6)))</formula>
    </cfRule>
    <cfRule type="containsText" dxfId="22590" priority="2153" operator="containsText" text="RB">
      <formula>NOT(ISERROR(SEARCH("RB",Z6)))</formula>
    </cfRule>
    <cfRule type="containsText" dxfId="22589" priority="2154" operator="containsText" text="CB">
      <formula>NOT(ISERROR(SEARCH("CB",Z6)))</formula>
    </cfRule>
    <cfRule type="containsText" dxfId="22588" priority="2155" operator="containsText" text="LB">
      <formula>NOT(ISERROR(SEARCH("LB",Z6)))</formula>
    </cfRule>
    <cfRule type="containsText" dxfId="22587" priority="2156" operator="containsText" text="GK">
      <formula>NOT(ISERROR(SEARCH("GK",Z6)))</formula>
    </cfRule>
  </conditionalFormatting>
  <conditionalFormatting sqref="R53:S53">
    <cfRule type="containsText" dxfId="22586" priority="2104" operator="containsText" text="HL">
      <formula>NOT(ISERROR(SEARCH("HL",R53)))</formula>
    </cfRule>
    <cfRule type="containsText" dxfId="22585" priority="2105" operator="containsText" text="HD">
      <formula>NOT(ISERROR(SEARCH("HD",R53)))</formula>
    </cfRule>
    <cfRule type="containsText" dxfId="22584" priority="2106" operator="containsText" text="HW">
      <formula>NOT(ISERROR(SEARCH("HW",R53)))</formula>
    </cfRule>
  </conditionalFormatting>
  <conditionalFormatting sqref="R53:S53">
    <cfRule type="containsText" dxfId="22583" priority="2137" operator="containsText" text="AL">
      <formula>NOT(ISERROR(SEARCH("AL",R53)))</formula>
    </cfRule>
    <cfRule type="containsText" dxfId="22582" priority="2138" operator="containsText" text="AD">
      <formula>NOT(ISERROR(SEARCH("AD",R53)))</formula>
    </cfRule>
    <cfRule type="containsText" dxfId="22581" priority="2139" operator="containsText" text="AW">
      <formula>NOT(ISERROR(SEARCH("AW",R53)))</formula>
    </cfRule>
  </conditionalFormatting>
  <conditionalFormatting sqref="R53:S53">
    <cfRule type="containsText" dxfId="22580" priority="2134" operator="containsText" text="HL">
      <formula>NOT(ISERROR(SEARCH("HL",R53)))</formula>
    </cfRule>
    <cfRule type="containsText" dxfId="22579" priority="2135" operator="containsText" text="HD">
      <formula>NOT(ISERROR(SEARCH("HD",R53)))</formula>
    </cfRule>
    <cfRule type="containsText" dxfId="22578" priority="2136" operator="containsText" text="HW">
      <formula>NOT(ISERROR(SEARCH("HW",R53)))</formula>
    </cfRule>
  </conditionalFormatting>
  <conditionalFormatting sqref="R53:S53">
    <cfRule type="containsText" dxfId="22577" priority="2131" operator="containsText" text="AL">
      <formula>NOT(ISERROR(SEARCH("AL",R53)))</formula>
    </cfRule>
    <cfRule type="containsText" dxfId="22576" priority="2132" operator="containsText" text="AD">
      <formula>NOT(ISERROR(SEARCH("AD",R53)))</formula>
    </cfRule>
    <cfRule type="containsText" dxfId="22575" priority="2133" operator="containsText" text="AW">
      <formula>NOT(ISERROR(SEARCH("AW",R53)))</formula>
    </cfRule>
  </conditionalFormatting>
  <conditionalFormatting sqref="R53:S53">
    <cfRule type="containsText" dxfId="22574" priority="2128" operator="containsText" text="HL">
      <formula>NOT(ISERROR(SEARCH("HL",R53)))</formula>
    </cfRule>
    <cfRule type="containsText" dxfId="22573" priority="2129" operator="containsText" text="HD">
      <formula>NOT(ISERROR(SEARCH("HD",R53)))</formula>
    </cfRule>
    <cfRule type="containsText" dxfId="22572" priority="2130" operator="containsText" text="HW">
      <formula>NOT(ISERROR(SEARCH("HW",R53)))</formula>
    </cfRule>
  </conditionalFormatting>
  <conditionalFormatting sqref="Q53">
    <cfRule type="containsText" dxfId="22571" priority="2125" operator="containsText" text="AL">
      <formula>NOT(ISERROR(SEARCH("AL",Q53)))</formula>
    </cfRule>
    <cfRule type="containsText" dxfId="22570" priority="2126" operator="containsText" text="AD">
      <formula>NOT(ISERROR(SEARCH("AD",Q53)))</formula>
    </cfRule>
    <cfRule type="containsText" dxfId="22569" priority="2127" operator="containsText" text="AW">
      <formula>NOT(ISERROR(SEARCH("AW",Q53)))</formula>
    </cfRule>
  </conditionalFormatting>
  <conditionalFormatting sqref="Q53">
    <cfRule type="containsText" dxfId="22568" priority="2122" operator="containsText" text="HL">
      <formula>NOT(ISERROR(SEARCH("HL",Q53)))</formula>
    </cfRule>
    <cfRule type="containsText" dxfId="22567" priority="2123" operator="containsText" text="HD">
      <formula>NOT(ISERROR(SEARCH("HD",Q53)))</formula>
    </cfRule>
    <cfRule type="containsText" dxfId="22566" priority="2124" operator="containsText" text="HW">
      <formula>NOT(ISERROR(SEARCH("HW",Q53)))</formula>
    </cfRule>
  </conditionalFormatting>
  <conditionalFormatting sqref="T53">
    <cfRule type="containsText" dxfId="22565" priority="2119" operator="containsText" text="AL">
      <formula>NOT(ISERROR(SEARCH("AL",T53)))</formula>
    </cfRule>
    <cfRule type="containsText" dxfId="22564" priority="2120" operator="containsText" text="AD">
      <formula>NOT(ISERROR(SEARCH("AD",T53)))</formula>
    </cfRule>
    <cfRule type="containsText" dxfId="22563" priority="2121" operator="containsText" text="AW">
      <formula>NOT(ISERROR(SEARCH("AW",T53)))</formula>
    </cfRule>
  </conditionalFormatting>
  <conditionalFormatting sqref="T53">
    <cfRule type="containsText" dxfId="22562" priority="2116" operator="containsText" text="HL">
      <formula>NOT(ISERROR(SEARCH("HL",T53)))</formula>
    </cfRule>
    <cfRule type="containsText" dxfId="22561" priority="2117" operator="containsText" text="HD">
      <formula>NOT(ISERROR(SEARCH("HD",T53)))</formula>
    </cfRule>
    <cfRule type="containsText" dxfId="22560" priority="2118" operator="containsText" text="HW">
      <formula>NOT(ISERROR(SEARCH("HW",T53)))</formula>
    </cfRule>
  </conditionalFormatting>
  <conditionalFormatting sqref="T53">
    <cfRule type="containsText" dxfId="22559" priority="2113" operator="containsText" text="AL">
      <formula>NOT(ISERROR(SEARCH("AL",T53)))</formula>
    </cfRule>
    <cfRule type="containsText" dxfId="22558" priority="2114" operator="containsText" text="AD">
      <formula>NOT(ISERROR(SEARCH("AD",T53)))</formula>
    </cfRule>
    <cfRule type="containsText" dxfId="22557" priority="2115" operator="containsText" text="AW">
      <formula>NOT(ISERROR(SEARCH("AW",T53)))</formula>
    </cfRule>
  </conditionalFormatting>
  <conditionalFormatting sqref="T53">
    <cfRule type="containsText" dxfId="22556" priority="2110" operator="containsText" text="HL">
      <formula>NOT(ISERROR(SEARCH("HL",T53)))</formula>
    </cfRule>
    <cfRule type="containsText" dxfId="22555" priority="2111" operator="containsText" text="HD">
      <formula>NOT(ISERROR(SEARCH("HD",T53)))</formula>
    </cfRule>
    <cfRule type="containsText" dxfId="22554" priority="2112" operator="containsText" text="HW">
      <formula>NOT(ISERROR(SEARCH("HW",T53)))</formula>
    </cfRule>
  </conditionalFormatting>
  <conditionalFormatting sqref="R53:S53">
    <cfRule type="containsText" dxfId="22553" priority="2107" operator="containsText" text="AL">
      <formula>NOT(ISERROR(SEARCH("AL",R53)))</formula>
    </cfRule>
    <cfRule type="containsText" dxfId="22552" priority="2108" operator="containsText" text="AD">
      <formula>NOT(ISERROR(SEARCH("AD",R53)))</formula>
    </cfRule>
    <cfRule type="containsText" dxfId="22551" priority="2109" operator="containsText" text="AW">
      <formula>NOT(ISERROR(SEARCH("AW",R53)))</formula>
    </cfRule>
  </conditionalFormatting>
  <conditionalFormatting sqref="AH5:AJ21 AI4:AJ4 AH22:AI22 AH79:AJ104 AH23:AJ58 AH64:AJ75">
    <cfRule type="containsText" dxfId="22550" priority="2087" operator="containsText" text="ST">
      <formula>NOT(ISERROR(SEARCH("ST",AH4)))</formula>
    </cfRule>
    <cfRule type="containsText" dxfId="22549" priority="2088" operator="containsText" text="RW">
      <formula>NOT(ISERROR(SEARCH("RW",AH4)))</formula>
    </cfRule>
    <cfRule type="containsText" dxfId="22548" priority="2089" operator="containsText" text="LW">
      <formula>NOT(ISERROR(SEARCH("LW",AH4)))</formula>
    </cfRule>
    <cfRule type="containsText" dxfId="22547" priority="2090" operator="containsText" text="LF">
      <formula>NOT(ISERROR(SEARCH("LF",AH4)))</formula>
    </cfRule>
    <cfRule type="containsText" dxfId="22546" priority="2091" operator="containsText" text="CF">
      <formula>NOT(ISERROR(SEARCH("CF",AH4)))</formula>
    </cfRule>
    <cfRule type="containsText" dxfId="22545" priority="2092" operator="containsText" text="CF">
      <formula>NOT(ISERROR(SEARCH("CF",AH4)))</formula>
    </cfRule>
    <cfRule type="containsText" dxfId="22544" priority="2093" operator="containsText" text="CAM">
      <formula>NOT(ISERROR(SEARCH("CAM",AH4)))</formula>
    </cfRule>
    <cfRule type="containsText" dxfId="22543" priority="2094" operator="containsText" text="LM">
      <formula>NOT(ISERROR(SEARCH("LM",AH4)))</formula>
    </cfRule>
    <cfRule type="containsText" dxfId="22542" priority="2095" operator="containsText" text="CM">
      <formula>NOT(ISERROR(SEARCH("CM",AH4)))</formula>
    </cfRule>
    <cfRule type="containsText" dxfId="22541" priority="2096" operator="containsText" text="RM">
      <formula>NOT(ISERROR(SEARCH("RM",AH4)))</formula>
    </cfRule>
    <cfRule type="containsText" dxfId="22540" priority="2097" operator="containsText" text="CDM">
      <formula>NOT(ISERROR(SEARCH("CDM",AH4)))</formula>
    </cfRule>
    <cfRule type="containsText" dxfId="22539" priority="2098" operator="containsText" text="LWB">
      <formula>NOT(ISERROR(SEARCH("LWB",AH4)))</formula>
    </cfRule>
    <cfRule type="containsText" dxfId="22538" priority="2099" operator="containsText" text="RWB">
      <formula>NOT(ISERROR(SEARCH("RWB",AH4)))</formula>
    </cfRule>
    <cfRule type="containsText" dxfId="22537" priority="2100" operator="containsText" text="RB">
      <formula>NOT(ISERROR(SEARCH("RB",AH4)))</formula>
    </cfRule>
    <cfRule type="containsText" dxfId="22536" priority="2101" operator="containsText" text="CB">
      <formula>NOT(ISERROR(SEARCH("CB",AH4)))</formula>
    </cfRule>
    <cfRule type="containsText" dxfId="22535" priority="2102" operator="containsText" text="LB">
      <formula>NOT(ISERROR(SEARCH("LB",AH4)))</formula>
    </cfRule>
    <cfRule type="containsText" dxfId="22534" priority="2103" operator="containsText" text="GK">
      <formula>NOT(ISERROR(SEARCH("GK",AH4)))</formula>
    </cfRule>
  </conditionalFormatting>
  <conditionalFormatting sqref="AH4:AJ21 AH22:AI22 Z60 AH79:AJ104 AH23:AJ58 AH64:AJ75">
    <cfRule type="cellIs" dxfId="22533" priority="2081" operator="between">
      <formula>90</formula>
      <formula>99</formula>
    </cfRule>
    <cfRule type="cellIs" dxfId="22532" priority="2082" operator="between">
      <formula>40</formula>
      <formula>49</formula>
    </cfRule>
    <cfRule type="cellIs" dxfId="22531" priority="2083" operator="between">
      <formula>50</formula>
      <formula>59</formula>
    </cfRule>
    <cfRule type="cellIs" dxfId="22530" priority="2084" operator="between">
      <formula>60</formula>
      <formula>69</formula>
    </cfRule>
    <cfRule type="cellIs" dxfId="22529" priority="2085" operator="between">
      <formula>70</formula>
      <formula>79</formula>
    </cfRule>
    <cfRule type="cellIs" dxfId="22528" priority="2086" operator="between">
      <formula>80</formula>
      <formula>89</formula>
    </cfRule>
  </conditionalFormatting>
  <conditionalFormatting sqref="AH22:AJ22">
    <cfRule type="containsText" dxfId="22527" priority="2063" operator="containsText" text="ST">
      <formula>NOT(ISERROR(SEARCH("ST",AH22)))</formula>
    </cfRule>
    <cfRule type="containsText" dxfId="22526" priority="2064" operator="containsText" text="RW">
      <formula>NOT(ISERROR(SEARCH("RW",AH22)))</formula>
    </cfRule>
    <cfRule type="containsText" dxfId="22525" priority="2065" operator="containsText" text="LW">
      <formula>NOT(ISERROR(SEARCH("LW",AH22)))</formula>
    </cfRule>
    <cfRule type="containsText" dxfId="22524" priority="2066" operator="containsText" text="LF">
      <formula>NOT(ISERROR(SEARCH("LF",AH22)))</formula>
    </cfRule>
    <cfRule type="containsText" dxfId="22523" priority="2067" operator="containsText" text="CF">
      <formula>NOT(ISERROR(SEARCH("CF",AH22)))</formula>
    </cfRule>
    <cfRule type="containsText" dxfId="22522" priority="2068" operator="containsText" text="CF">
      <formula>NOT(ISERROR(SEARCH("CF",AH22)))</formula>
    </cfRule>
    <cfRule type="containsText" dxfId="22521" priority="2069" operator="containsText" text="CAM">
      <formula>NOT(ISERROR(SEARCH("CAM",AH22)))</formula>
    </cfRule>
    <cfRule type="containsText" dxfId="22520" priority="2070" operator="containsText" text="LM">
      <formula>NOT(ISERROR(SEARCH("LM",AH22)))</formula>
    </cfRule>
    <cfRule type="containsText" dxfId="22519" priority="2071" operator="containsText" text="CM">
      <formula>NOT(ISERROR(SEARCH("CM",AH22)))</formula>
    </cfRule>
    <cfRule type="containsText" dxfId="22518" priority="2072" operator="containsText" text="RM">
      <formula>NOT(ISERROR(SEARCH("RM",AH22)))</formula>
    </cfRule>
    <cfRule type="containsText" dxfId="22517" priority="2073" operator="containsText" text="CDM">
      <formula>NOT(ISERROR(SEARCH("CDM",AH22)))</formula>
    </cfRule>
    <cfRule type="containsText" dxfId="22516" priority="2074" operator="containsText" text="LWB">
      <formula>NOT(ISERROR(SEARCH("LWB",AH22)))</formula>
    </cfRule>
    <cfRule type="containsText" dxfId="22515" priority="2075" operator="containsText" text="RWB">
      <formula>NOT(ISERROR(SEARCH("RWB",AH22)))</formula>
    </cfRule>
    <cfRule type="containsText" dxfId="22514" priority="2076" operator="containsText" text="RB">
      <formula>NOT(ISERROR(SEARCH("RB",AH22)))</formula>
    </cfRule>
    <cfRule type="containsText" dxfId="22513" priority="2077" operator="containsText" text="CB">
      <formula>NOT(ISERROR(SEARCH("CB",AH22)))</formula>
    </cfRule>
    <cfRule type="containsText" dxfId="22512" priority="2078" operator="containsText" text="LB">
      <formula>NOT(ISERROR(SEARCH("LB",AH22)))</formula>
    </cfRule>
    <cfRule type="containsText" dxfId="22511" priority="2079" operator="containsText" text="GK">
      <formula>NOT(ISERROR(SEARCH("GK",AH22)))</formula>
    </cfRule>
  </conditionalFormatting>
  <conditionalFormatting sqref="AH22:AJ22">
    <cfRule type="cellIs" dxfId="22510" priority="2056" operator="between">
      <formula>30</formula>
      <formula>39</formula>
    </cfRule>
    <cfRule type="cellIs" dxfId="22509" priority="2057" operator="between">
      <formula>90</formula>
      <formula>99</formula>
    </cfRule>
    <cfRule type="cellIs" dxfId="22508" priority="2058" operator="between">
      <formula>40</formula>
      <formula>49</formula>
    </cfRule>
    <cfRule type="cellIs" dxfId="22507" priority="2059" operator="between">
      <formula>50</formula>
      <formula>59</formula>
    </cfRule>
    <cfRule type="cellIs" dxfId="22506" priority="2060" operator="between">
      <formula>60</formula>
      <formula>69</formula>
    </cfRule>
    <cfRule type="cellIs" dxfId="22505" priority="2061" operator="between">
      <formula>70</formula>
      <formula>79</formula>
    </cfRule>
    <cfRule type="cellIs" dxfId="22504" priority="2062" operator="between">
      <formula>80</formula>
      <formula>89</formula>
    </cfRule>
  </conditionalFormatting>
  <conditionalFormatting sqref="AG4">
    <cfRule type="containsText" dxfId="22503" priority="2039" operator="containsText" text="ST">
      <formula>NOT(ISERROR(SEARCH("ST",AG4)))</formula>
    </cfRule>
    <cfRule type="containsText" dxfId="22502" priority="2040" operator="containsText" text="RW">
      <formula>NOT(ISERROR(SEARCH("RW",AG4)))</formula>
    </cfRule>
    <cfRule type="containsText" dxfId="22501" priority="2041" operator="containsText" text="LW">
      <formula>NOT(ISERROR(SEARCH("LW",AG4)))</formula>
    </cfRule>
    <cfRule type="containsText" dxfId="22500" priority="2042" operator="containsText" text="LF">
      <formula>NOT(ISERROR(SEARCH("LF",AG4)))</formula>
    </cfRule>
    <cfRule type="containsText" dxfId="22499" priority="2043" operator="containsText" text="CF">
      <formula>NOT(ISERROR(SEARCH("CF",AG4)))</formula>
    </cfRule>
    <cfRule type="containsText" dxfId="22498" priority="2044" operator="containsText" text="CF">
      <formula>NOT(ISERROR(SEARCH("CF",AG4)))</formula>
    </cfRule>
    <cfRule type="containsText" dxfId="22497" priority="2045" operator="containsText" text="CAM">
      <formula>NOT(ISERROR(SEARCH("CAM",AG4)))</formula>
    </cfRule>
    <cfRule type="containsText" dxfId="22496" priority="2046" operator="containsText" text="LM">
      <formula>NOT(ISERROR(SEARCH("LM",AG4)))</formula>
    </cfRule>
    <cfRule type="containsText" dxfId="22495" priority="2047" operator="containsText" text="CM">
      <formula>NOT(ISERROR(SEARCH("CM",AG4)))</formula>
    </cfRule>
    <cfRule type="containsText" dxfId="22494" priority="2048" operator="containsText" text="RM">
      <formula>NOT(ISERROR(SEARCH("RM",AG4)))</formula>
    </cfRule>
    <cfRule type="containsText" dxfId="22493" priority="2049" operator="containsText" text="CDM">
      <formula>NOT(ISERROR(SEARCH("CDM",AG4)))</formula>
    </cfRule>
    <cfRule type="containsText" dxfId="22492" priority="2050" operator="containsText" text="LWB">
      <formula>NOT(ISERROR(SEARCH("LWB",AG4)))</formula>
    </cfRule>
    <cfRule type="containsText" dxfId="22491" priority="2051" operator="containsText" text="RWB">
      <formula>NOT(ISERROR(SEARCH("RWB",AG4)))</formula>
    </cfRule>
    <cfRule type="containsText" dxfId="22490" priority="2052" operator="containsText" text="RB">
      <formula>NOT(ISERROR(SEARCH("RB",AG4)))</formula>
    </cfRule>
    <cfRule type="containsText" dxfId="22489" priority="2053" operator="containsText" text="CB">
      <formula>NOT(ISERROR(SEARCH("CB",AG4)))</formula>
    </cfRule>
    <cfRule type="containsText" dxfId="22488" priority="2054" operator="containsText" text="LB">
      <formula>NOT(ISERROR(SEARCH("LB",AG4)))</formula>
    </cfRule>
    <cfRule type="containsText" dxfId="22487" priority="2055" operator="containsText" text="GK">
      <formula>NOT(ISERROR(SEARCH("GK",AG4)))</formula>
    </cfRule>
  </conditionalFormatting>
  <conditionalFormatting sqref="AF5">
    <cfRule type="containsText" dxfId="22486" priority="2023" operator="containsText" text="RW">
      <formula>NOT(ISERROR(SEARCH("RW",AF5)))</formula>
    </cfRule>
    <cfRule type="containsText" dxfId="22485" priority="2024" operator="containsText" text="LW">
      <formula>NOT(ISERROR(SEARCH("LW",AF5)))</formula>
    </cfRule>
    <cfRule type="containsText" dxfId="22484" priority="2025" operator="containsText" text="LF">
      <formula>NOT(ISERROR(SEARCH("LF",AF5)))</formula>
    </cfRule>
    <cfRule type="containsText" dxfId="22483" priority="2026" operator="containsText" text="CF">
      <formula>NOT(ISERROR(SEARCH("CF",AF5)))</formula>
    </cfRule>
    <cfRule type="containsText" dxfId="22482" priority="2027" operator="containsText" text="CF">
      <formula>NOT(ISERROR(SEARCH("CF",AF5)))</formula>
    </cfRule>
    <cfRule type="containsText" dxfId="22481" priority="2028" operator="containsText" text="CAM">
      <formula>NOT(ISERROR(SEARCH("CAM",AF5)))</formula>
    </cfRule>
    <cfRule type="containsText" dxfId="22480" priority="2029" operator="containsText" text="LM">
      <formula>NOT(ISERROR(SEARCH("LM",AF5)))</formula>
    </cfRule>
    <cfRule type="containsText" dxfId="22479" priority="2030" operator="containsText" text="CM">
      <formula>NOT(ISERROR(SEARCH("CM",AF5)))</formula>
    </cfRule>
    <cfRule type="containsText" dxfId="22478" priority="2031" operator="containsText" text="RM">
      <formula>NOT(ISERROR(SEARCH("RM",AF5)))</formula>
    </cfRule>
    <cfRule type="containsText" dxfId="22477" priority="2032" operator="containsText" text="CDM">
      <formula>NOT(ISERROR(SEARCH("CDM",AF5)))</formula>
    </cfRule>
    <cfRule type="containsText" dxfId="22476" priority="2033" operator="containsText" text="LWB">
      <formula>NOT(ISERROR(SEARCH("LWB",AF5)))</formula>
    </cfRule>
    <cfRule type="containsText" dxfId="22475" priority="2034" operator="containsText" text="RWB">
      <formula>NOT(ISERROR(SEARCH("RWB",AF5)))</formula>
    </cfRule>
    <cfRule type="containsText" dxfId="22474" priority="2035" operator="containsText" text="RB">
      <formula>NOT(ISERROR(SEARCH("RB",AF5)))</formula>
    </cfRule>
    <cfRule type="containsText" dxfId="22473" priority="2036" operator="containsText" text="CB">
      <formula>NOT(ISERROR(SEARCH("CB",AF5)))</formula>
    </cfRule>
    <cfRule type="containsText" dxfId="22472" priority="2037" operator="containsText" text="LB">
      <formula>NOT(ISERROR(SEARCH("LB",AF5)))</formula>
    </cfRule>
    <cfRule type="containsText" dxfId="22471" priority="2038" operator="containsText" text="GK">
      <formula>NOT(ISERROR(SEARCH("GK",AF5)))</formula>
    </cfRule>
  </conditionalFormatting>
  <conditionalFormatting sqref="AG5">
    <cfRule type="containsText" dxfId="22470" priority="2006" operator="containsText" text="ST">
      <formula>NOT(ISERROR(SEARCH("ST",AG5)))</formula>
    </cfRule>
    <cfRule type="containsText" dxfId="22469" priority="2007" operator="containsText" text="RW">
      <formula>NOT(ISERROR(SEARCH("RW",AG5)))</formula>
    </cfRule>
    <cfRule type="containsText" dxfId="22468" priority="2008" operator="containsText" text="LW">
      <formula>NOT(ISERROR(SEARCH("LW",AG5)))</formula>
    </cfRule>
    <cfRule type="containsText" dxfId="22467" priority="2009" operator="containsText" text="LF">
      <formula>NOT(ISERROR(SEARCH("LF",AG5)))</formula>
    </cfRule>
    <cfRule type="containsText" dxfId="22466" priority="2010" operator="containsText" text="CF">
      <formula>NOT(ISERROR(SEARCH("CF",AG5)))</formula>
    </cfRule>
    <cfRule type="containsText" dxfId="22465" priority="2011" operator="containsText" text="CF">
      <formula>NOT(ISERROR(SEARCH("CF",AG5)))</formula>
    </cfRule>
    <cfRule type="containsText" dxfId="22464" priority="2012" operator="containsText" text="CAM">
      <formula>NOT(ISERROR(SEARCH("CAM",AG5)))</formula>
    </cfRule>
    <cfRule type="containsText" dxfId="22463" priority="2013" operator="containsText" text="LM">
      <formula>NOT(ISERROR(SEARCH("LM",AG5)))</formula>
    </cfRule>
    <cfRule type="containsText" dxfId="22462" priority="2014" operator="containsText" text="CM">
      <formula>NOT(ISERROR(SEARCH("CM",AG5)))</formula>
    </cfRule>
    <cfRule type="containsText" dxfId="22461" priority="2015" operator="containsText" text="RM">
      <formula>NOT(ISERROR(SEARCH("RM",AG5)))</formula>
    </cfRule>
    <cfRule type="containsText" dxfId="22460" priority="2016" operator="containsText" text="CDM">
      <formula>NOT(ISERROR(SEARCH("CDM",AG5)))</formula>
    </cfRule>
    <cfRule type="containsText" dxfId="22459" priority="2017" operator="containsText" text="LWB">
      <formula>NOT(ISERROR(SEARCH("LWB",AG5)))</formula>
    </cfRule>
    <cfRule type="containsText" dxfId="22458" priority="2018" operator="containsText" text="RWB">
      <formula>NOT(ISERROR(SEARCH("RWB",AG5)))</formula>
    </cfRule>
    <cfRule type="containsText" dxfId="22457" priority="2019" operator="containsText" text="RB">
      <formula>NOT(ISERROR(SEARCH("RB",AG5)))</formula>
    </cfRule>
    <cfRule type="containsText" dxfId="22456" priority="2020" operator="containsText" text="CB">
      <formula>NOT(ISERROR(SEARCH("CB",AG5)))</formula>
    </cfRule>
    <cfRule type="containsText" dxfId="22455" priority="2021" operator="containsText" text="LB">
      <formula>NOT(ISERROR(SEARCH("LB",AG5)))</formula>
    </cfRule>
    <cfRule type="containsText" dxfId="22454" priority="2022" operator="containsText" text="GK">
      <formula>NOT(ISERROR(SEARCH("GK",AG5)))</formula>
    </cfRule>
  </conditionalFormatting>
  <conditionalFormatting sqref="AH79:AJ104 AH4:AI58 AH64:AI75">
    <cfRule type="cellIs" dxfId="22453" priority="2080" operator="between">
      <formula>30</formula>
      <formula>39</formula>
    </cfRule>
  </conditionalFormatting>
  <conditionalFormatting sqref="AG8">
    <cfRule type="containsText" dxfId="22452" priority="1989" operator="containsText" text="ST">
      <formula>NOT(ISERROR(SEARCH("ST",AG8)))</formula>
    </cfRule>
    <cfRule type="containsText" dxfId="22451" priority="1990" operator="containsText" text="RW">
      <formula>NOT(ISERROR(SEARCH("RW",AG8)))</formula>
    </cfRule>
    <cfRule type="containsText" dxfId="22450" priority="1991" operator="containsText" text="LW">
      <formula>NOT(ISERROR(SEARCH("LW",AG8)))</formula>
    </cfRule>
    <cfRule type="containsText" dxfId="22449" priority="1992" operator="containsText" text="LF">
      <formula>NOT(ISERROR(SEARCH("LF",AG8)))</formula>
    </cfRule>
    <cfRule type="containsText" dxfId="22448" priority="1993" operator="containsText" text="CF">
      <formula>NOT(ISERROR(SEARCH("CF",AG8)))</formula>
    </cfRule>
    <cfRule type="containsText" dxfId="22447" priority="1994" operator="containsText" text="CF">
      <formula>NOT(ISERROR(SEARCH("CF",AG8)))</formula>
    </cfRule>
    <cfRule type="containsText" dxfId="22446" priority="1995" operator="containsText" text="CAM">
      <formula>NOT(ISERROR(SEARCH("CAM",AG8)))</formula>
    </cfRule>
    <cfRule type="containsText" dxfId="22445" priority="1996" operator="containsText" text="LM">
      <formula>NOT(ISERROR(SEARCH("LM",AG8)))</formula>
    </cfRule>
    <cfRule type="containsText" dxfId="22444" priority="1997" operator="containsText" text="CM">
      <formula>NOT(ISERROR(SEARCH("CM",AG8)))</formula>
    </cfRule>
    <cfRule type="containsText" dxfId="22443" priority="1998" operator="containsText" text="RM">
      <formula>NOT(ISERROR(SEARCH("RM",AG8)))</formula>
    </cfRule>
    <cfRule type="containsText" dxfId="22442" priority="1999" operator="containsText" text="CDM">
      <formula>NOT(ISERROR(SEARCH("CDM",AG8)))</formula>
    </cfRule>
    <cfRule type="containsText" dxfId="22441" priority="2000" operator="containsText" text="LWB">
      <formula>NOT(ISERROR(SEARCH("LWB",AG8)))</formula>
    </cfRule>
    <cfRule type="containsText" dxfId="22440" priority="2001" operator="containsText" text="RWB">
      <formula>NOT(ISERROR(SEARCH("RWB",AG8)))</formula>
    </cfRule>
    <cfRule type="containsText" dxfId="22439" priority="2002" operator="containsText" text="RB">
      <formula>NOT(ISERROR(SEARCH("RB",AG8)))</formula>
    </cfRule>
    <cfRule type="containsText" dxfId="22438" priority="2003" operator="containsText" text="CB">
      <formula>NOT(ISERROR(SEARCH("CB",AG8)))</formula>
    </cfRule>
    <cfRule type="containsText" dxfId="22437" priority="2004" operator="containsText" text="LB">
      <formula>NOT(ISERROR(SEARCH("LB",AG8)))</formula>
    </cfRule>
    <cfRule type="containsText" dxfId="22436" priority="2005" operator="containsText" text="GK">
      <formula>NOT(ISERROR(SEARCH("GK",AG8)))</formula>
    </cfRule>
  </conditionalFormatting>
  <conditionalFormatting sqref="AG9">
    <cfRule type="containsText" dxfId="22435" priority="1972" operator="containsText" text="ST">
      <formula>NOT(ISERROR(SEARCH("ST",AG9)))</formula>
    </cfRule>
    <cfRule type="containsText" dxfId="22434" priority="1973" operator="containsText" text="RW">
      <formula>NOT(ISERROR(SEARCH("RW",AG9)))</formula>
    </cfRule>
    <cfRule type="containsText" dxfId="22433" priority="1974" operator="containsText" text="LW">
      <formula>NOT(ISERROR(SEARCH("LW",AG9)))</formula>
    </cfRule>
    <cfRule type="containsText" dxfId="22432" priority="1975" operator="containsText" text="LF">
      <formula>NOT(ISERROR(SEARCH("LF",AG9)))</formula>
    </cfRule>
    <cfRule type="containsText" dxfId="22431" priority="1976" operator="containsText" text="CF">
      <formula>NOT(ISERROR(SEARCH("CF",AG9)))</formula>
    </cfRule>
    <cfRule type="containsText" dxfId="22430" priority="1977" operator="containsText" text="CF">
      <formula>NOT(ISERROR(SEARCH("CF",AG9)))</formula>
    </cfRule>
    <cfRule type="containsText" dxfId="22429" priority="1978" operator="containsText" text="CAM">
      <formula>NOT(ISERROR(SEARCH("CAM",AG9)))</formula>
    </cfRule>
    <cfRule type="containsText" dxfId="22428" priority="1979" operator="containsText" text="LM">
      <formula>NOT(ISERROR(SEARCH("LM",AG9)))</formula>
    </cfRule>
    <cfRule type="containsText" dxfId="22427" priority="1980" operator="containsText" text="CM">
      <formula>NOT(ISERROR(SEARCH("CM",AG9)))</formula>
    </cfRule>
    <cfRule type="containsText" dxfId="22426" priority="1981" operator="containsText" text="RM">
      <formula>NOT(ISERROR(SEARCH("RM",AG9)))</formula>
    </cfRule>
    <cfRule type="containsText" dxfId="22425" priority="1982" operator="containsText" text="CDM">
      <formula>NOT(ISERROR(SEARCH("CDM",AG9)))</formula>
    </cfRule>
    <cfRule type="containsText" dxfId="22424" priority="1983" operator="containsText" text="LWB">
      <formula>NOT(ISERROR(SEARCH("LWB",AG9)))</formula>
    </cfRule>
    <cfRule type="containsText" dxfId="22423" priority="1984" operator="containsText" text="RWB">
      <formula>NOT(ISERROR(SEARCH("RWB",AG9)))</formula>
    </cfRule>
    <cfRule type="containsText" dxfId="22422" priority="1985" operator="containsText" text="RB">
      <formula>NOT(ISERROR(SEARCH("RB",AG9)))</formula>
    </cfRule>
    <cfRule type="containsText" dxfId="22421" priority="1986" operator="containsText" text="CB">
      <formula>NOT(ISERROR(SEARCH("CB",AG9)))</formula>
    </cfRule>
    <cfRule type="containsText" dxfId="22420" priority="1987" operator="containsText" text="LB">
      <formula>NOT(ISERROR(SEARCH("LB",AG9)))</formula>
    </cfRule>
    <cfRule type="containsText" dxfId="22419" priority="1988" operator="containsText" text="GK">
      <formula>NOT(ISERROR(SEARCH("GK",AG9)))</formula>
    </cfRule>
  </conditionalFormatting>
  <conditionalFormatting sqref="AG10">
    <cfRule type="containsText" dxfId="22418" priority="1955" operator="containsText" text="ST">
      <formula>NOT(ISERROR(SEARCH("ST",AG10)))</formula>
    </cfRule>
    <cfRule type="containsText" dxfId="22417" priority="1956" operator="containsText" text="RW">
      <formula>NOT(ISERROR(SEARCH("RW",AG10)))</formula>
    </cfRule>
    <cfRule type="containsText" dxfId="22416" priority="1957" operator="containsText" text="LW">
      <formula>NOT(ISERROR(SEARCH("LW",AG10)))</formula>
    </cfRule>
    <cfRule type="containsText" dxfId="22415" priority="1958" operator="containsText" text="LF">
      <formula>NOT(ISERROR(SEARCH("LF",AG10)))</formula>
    </cfRule>
    <cfRule type="containsText" dxfId="22414" priority="1959" operator="containsText" text="CF">
      <formula>NOT(ISERROR(SEARCH("CF",AG10)))</formula>
    </cfRule>
    <cfRule type="containsText" dxfId="22413" priority="1960" operator="containsText" text="CF">
      <formula>NOT(ISERROR(SEARCH("CF",AG10)))</formula>
    </cfRule>
    <cfRule type="containsText" dxfId="22412" priority="1961" operator="containsText" text="CAM">
      <formula>NOT(ISERROR(SEARCH("CAM",AG10)))</formula>
    </cfRule>
    <cfRule type="containsText" dxfId="22411" priority="1962" operator="containsText" text="LM">
      <formula>NOT(ISERROR(SEARCH("LM",AG10)))</formula>
    </cfRule>
    <cfRule type="containsText" dxfId="22410" priority="1963" operator="containsText" text="CM">
      <formula>NOT(ISERROR(SEARCH("CM",AG10)))</formula>
    </cfRule>
    <cfRule type="containsText" dxfId="22409" priority="1964" operator="containsText" text="RM">
      <formula>NOT(ISERROR(SEARCH("RM",AG10)))</formula>
    </cfRule>
    <cfRule type="containsText" dxfId="22408" priority="1965" operator="containsText" text="CDM">
      <formula>NOT(ISERROR(SEARCH("CDM",AG10)))</formula>
    </cfRule>
    <cfRule type="containsText" dxfId="22407" priority="1966" operator="containsText" text="LWB">
      <formula>NOT(ISERROR(SEARCH("LWB",AG10)))</formula>
    </cfRule>
    <cfRule type="containsText" dxfId="22406" priority="1967" operator="containsText" text="RWB">
      <formula>NOT(ISERROR(SEARCH("RWB",AG10)))</formula>
    </cfRule>
    <cfRule type="containsText" dxfId="22405" priority="1968" operator="containsText" text="RB">
      <formula>NOT(ISERROR(SEARCH("RB",AG10)))</formula>
    </cfRule>
    <cfRule type="containsText" dxfId="22404" priority="1969" operator="containsText" text="CB">
      <formula>NOT(ISERROR(SEARCH("CB",AG10)))</formula>
    </cfRule>
    <cfRule type="containsText" dxfId="22403" priority="1970" operator="containsText" text="LB">
      <formula>NOT(ISERROR(SEARCH("LB",AG10)))</formula>
    </cfRule>
    <cfRule type="containsText" dxfId="22402" priority="1971" operator="containsText" text="GK">
      <formula>NOT(ISERROR(SEARCH("GK",AG10)))</formula>
    </cfRule>
  </conditionalFormatting>
  <conditionalFormatting sqref="AG10">
    <cfRule type="containsText" dxfId="22401" priority="1938" operator="containsText" text="ST">
      <formula>NOT(ISERROR(SEARCH("ST",AG10)))</formula>
    </cfRule>
    <cfRule type="containsText" dxfId="22400" priority="1939" operator="containsText" text="RW">
      <formula>NOT(ISERROR(SEARCH("RW",AG10)))</formula>
    </cfRule>
    <cfRule type="containsText" dxfId="22399" priority="1940" operator="containsText" text="LW">
      <formula>NOT(ISERROR(SEARCH("LW",AG10)))</formula>
    </cfRule>
    <cfRule type="containsText" dxfId="22398" priority="1941" operator="containsText" text="LF">
      <formula>NOT(ISERROR(SEARCH("LF",AG10)))</formula>
    </cfRule>
    <cfRule type="containsText" dxfId="22397" priority="1942" operator="containsText" text="CF">
      <formula>NOT(ISERROR(SEARCH("CF",AG10)))</formula>
    </cfRule>
    <cfRule type="containsText" dxfId="22396" priority="1943" operator="containsText" text="CF">
      <formula>NOT(ISERROR(SEARCH("CF",AG10)))</formula>
    </cfRule>
    <cfRule type="containsText" dxfId="22395" priority="1944" operator="containsText" text="CAM">
      <formula>NOT(ISERROR(SEARCH("CAM",AG10)))</formula>
    </cfRule>
    <cfRule type="containsText" dxfId="22394" priority="1945" operator="containsText" text="LM">
      <formula>NOT(ISERROR(SEARCH("LM",AG10)))</formula>
    </cfRule>
    <cfRule type="containsText" dxfId="22393" priority="1946" operator="containsText" text="CM">
      <formula>NOT(ISERROR(SEARCH("CM",AG10)))</formula>
    </cfRule>
    <cfRule type="containsText" dxfId="22392" priority="1947" operator="containsText" text="RM">
      <formula>NOT(ISERROR(SEARCH("RM",AG10)))</formula>
    </cfRule>
    <cfRule type="containsText" dxfId="22391" priority="1948" operator="containsText" text="CDM">
      <formula>NOT(ISERROR(SEARCH("CDM",AG10)))</formula>
    </cfRule>
    <cfRule type="containsText" dxfId="22390" priority="1949" operator="containsText" text="LWB">
      <formula>NOT(ISERROR(SEARCH("LWB",AG10)))</formula>
    </cfRule>
    <cfRule type="containsText" dxfId="22389" priority="1950" operator="containsText" text="RWB">
      <formula>NOT(ISERROR(SEARCH("RWB",AG10)))</formula>
    </cfRule>
    <cfRule type="containsText" dxfId="22388" priority="1951" operator="containsText" text="RB">
      <formula>NOT(ISERROR(SEARCH("RB",AG10)))</formula>
    </cfRule>
    <cfRule type="containsText" dxfId="22387" priority="1952" operator="containsText" text="CB">
      <formula>NOT(ISERROR(SEARCH("CB",AG10)))</formula>
    </cfRule>
    <cfRule type="containsText" dxfId="22386" priority="1953" operator="containsText" text="LB">
      <formula>NOT(ISERROR(SEARCH("LB",AG10)))</formula>
    </cfRule>
    <cfRule type="containsText" dxfId="22385" priority="1954" operator="containsText" text="GK">
      <formula>NOT(ISERROR(SEARCH("GK",AG10)))</formula>
    </cfRule>
  </conditionalFormatting>
  <conditionalFormatting sqref="AF11">
    <cfRule type="containsText" dxfId="22384" priority="1922" operator="containsText" text="RW">
      <formula>NOT(ISERROR(SEARCH("RW",AF11)))</formula>
    </cfRule>
    <cfRule type="containsText" dxfId="22383" priority="1923" operator="containsText" text="LW">
      <formula>NOT(ISERROR(SEARCH("LW",AF11)))</formula>
    </cfRule>
    <cfRule type="containsText" dxfId="22382" priority="1924" operator="containsText" text="LF">
      <formula>NOT(ISERROR(SEARCH("LF",AF11)))</formula>
    </cfRule>
    <cfRule type="containsText" dxfId="22381" priority="1925" operator="containsText" text="CF">
      <formula>NOT(ISERROR(SEARCH("CF",AF11)))</formula>
    </cfRule>
    <cfRule type="containsText" dxfId="22380" priority="1926" operator="containsText" text="CF">
      <formula>NOT(ISERROR(SEARCH("CF",AF11)))</formula>
    </cfRule>
    <cfRule type="containsText" dxfId="22379" priority="1927" operator="containsText" text="CAM">
      <formula>NOT(ISERROR(SEARCH("CAM",AF11)))</formula>
    </cfRule>
    <cfRule type="containsText" dxfId="22378" priority="1928" operator="containsText" text="LM">
      <formula>NOT(ISERROR(SEARCH("LM",AF11)))</formula>
    </cfRule>
    <cfRule type="containsText" dxfId="22377" priority="1929" operator="containsText" text="CM">
      <formula>NOT(ISERROR(SEARCH("CM",AF11)))</formula>
    </cfRule>
    <cfRule type="containsText" dxfId="22376" priority="1930" operator="containsText" text="RM">
      <formula>NOT(ISERROR(SEARCH("RM",AF11)))</formula>
    </cfRule>
    <cfRule type="containsText" dxfId="22375" priority="1931" operator="containsText" text="CDM">
      <formula>NOT(ISERROR(SEARCH("CDM",AF11)))</formula>
    </cfRule>
    <cfRule type="containsText" dxfId="22374" priority="1932" operator="containsText" text="LWB">
      <formula>NOT(ISERROR(SEARCH("LWB",AF11)))</formula>
    </cfRule>
    <cfRule type="containsText" dxfId="22373" priority="1933" operator="containsText" text="RWB">
      <formula>NOT(ISERROR(SEARCH("RWB",AF11)))</formula>
    </cfRule>
    <cfRule type="containsText" dxfId="22372" priority="1934" operator="containsText" text="RB">
      <formula>NOT(ISERROR(SEARCH("RB",AF11)))</formula>
    </cfRule>
    <cfRule type="containsText" dxfId="22371" priority="1935" operator="containsText" text="CB">
      <formula>NOT(ISERROR(SEARCH("CB",AF11)))</formula>
    </cfRule>
    <cfRule type="containsText" dxfId="22370" priority="1936" operator="containsText" text="LB">
      <formula>NOT(ISERROR(SEARCH("LB",AF11)))</formula>
    </cfRule>
    <cfRule type="containsText" dxfId="22369" priority="1937" operator="containsText" text="GK">
      <formula>NOT(ISERROR(SEARCH("GK",AF11)))</formula>
    </cfRule>
  </conditionalFormatting>
  <conditionalFormatting sqref="AG11">
    <cfRule type="containsText" dxfId="22368" priority="1905" operator="containsText" text="ST">
      <formula>NOT(ISERROR(SEARCH("ST",AG11)))</formula>
    </cfRule>
    <cfRule type="containsText" dxfId="22367" priority="1906" operator="containsText" text="RW">
      <formula>NOT(ISERROR(SEARCH("RW",AG11)))</formula>
    </cfRule>
    <cfRule type="containsText" dxfId="22366" priority="1907" operator="containsText" text="LW">
      <formula>NOT(ISERROR(SEARCH("LW",AG11)))</formula>
    </cfRule>
    <cfRule type="containsText" dxfId="22365" priority="1908" operator="containsText" text="LF">
      <formula>NOT(ISERROR(SEARCH("LF",AG11)))</formula>
    </cfRule>
    <cfRule type="containsText" dxfId="22364" priority="1909" operator="containsText" text="CF">
      <formula>NOT(ISERROR(SEARCH("CF",AG11)))</formula>
    </cfRule>
    <cfRule type="containsText" dxfId="22363" priority="1910" operator="containsText" text="CF">
      <formula>NOT(ISERROR(SEARCH("CF",AG11)))</formula>
    </cfRule>
    <cfRule type="containsText" dxfId="22362" priority="1911" operator="containsText" text="CAM">
      <formula>NOT(ISERROR(SEARCH("CAM",AG11)))</formula>
    </cfRule>
    <cfRule type="containsText" dxfId="22361" priority="1912" operator="containsText" text="LM">
      <formula>NOT(ISERROR(SEARCH("LM",AG11)))</formula>
    </cfRule>
    <cfRule type="containsText" dxfId="22360" priority="1913" operator="containsText" text="CM">
      <formula>NOT(ISERROR(SEARCH("CM",AG11)))</formula>
    </cfRule>
    <cfRule type="containsText" dxfId="22359" priority="1914" operator="containsText" text="RM">
      <formula>NOT(ISERROR(SEARCH("RM",AG11)))</formula>
    </cfRule>
    <cfRule type="containsText" dxfId="22358" priority="1915" operator="containsText" text="CDM">
      <formula>NOT(ISERROR(SEARCH("CDM",AG11)))</formula>
    </cfRule>
    <cfRule type="containsText" dxfId="22357" priority="1916" operator="containsText" text="LWB">
      <formula>NOT(ISERROR(SEARCH("LWB",AG11)))</formula>
    </cfRule>
    <cfRule type="containsText" dxfId="22356" priority="1917" operator="containsText" text="RWB">
      <formula>NOT(ISERROR(SEARCH("RWB",AG11)))</formula>
    </cfRule>
    <cfRule type="containsText" dxfId="22355" priority="1918" operator="containsText" text="RB">
      <formula>NOT(ISERROR(SEARCH("RB",AG11)))</formula>
    </cfRule>
    <cfRule type="containsText" dxfId="22354" priority="1919" operator="containsText" text="CB">
      <formula>NOT(ISERROR(SEARCH("CB",AG11)))</formula>
    </cfRule>
    <cfRule type="containsText" dxfId="22353" priority="1920" operator="containsText" text="LB">
      <formula>NOT(ISERROR(SEARCH("LB",AG11)))</formula>
    </cfRule>
    <cfRule type="containsText" dxfId="22352" priority="1921" operator="containsText" text="GK">
      <formula>NOT(ISERROR(SEARCH("GK",AG11)))</formula>
    </cfRule>
  </conditionalFormatting>
  <conditionalFormatting sqref="AG12:AG15">
    <cfRule type="containsText" dxfId="22351" priority="1888" operator="containsText" text="ST">
      <formula>NOT(ISERROR(SEARCH("ST",AG12)))</formula>
    </cfRule>
    <cfRule type="containsText" dxfId="22350" priority="1889" operator="containsText" text="RW">
      <formula>NOT(ISERROR(SEARCH("RW",AG12)))</formula>
    </cfRule>
    <cfRule type="containsText" dxfId="22349" priority="1890" operator="containsText" text="LW">
      <formula>NOT(ISERROR(SEARCH("LW",AG12)))</formula>
    </cfRule>
    <cfRule type="containsText" dxfId="22348" priority="1891" operator="containsText" text="LF">
      <formula>NOT(ISERROR(SEARCH("LF",AG12)))</formula>
    </cfRule>
    <cfRule type="containsText" dxfId="22347" priority="1892" operator="containsText" text="CF">
      <formula>NOT(ISERROR(SEARCH("CF",AG12)))</formula>
    </cfRule>
    <cfRule type="containsText" dxfId="22346" priority="1893" operator="containsText" text="CF">
      <formula>NOT(ISERROR(SEARCH("CF",AG12)))</formula>
    </cfRule>
    <cfRule type="containsText" dxfId="22345" priority="1894" operator="containsText" text="CAM">
      <formula>NOT(ISERROR(SEARCH("CAM",AG12)))</formula>
    </cfRule>
    <cfRule type="containsText" dxfId="22344" priority="1895" operator="containsText" text="LM">
      <formula>NOT(ISERROR(SEARCH("LM",AG12)))</formula>
    </cfRule>
    <cfRule type="containsText" dxfId="22343" priority="1896" operator="containsText" text="CM">
      <formula>NOT(ISERROR(SEARCH("CM",AG12)))</formula>
    </cfRule>
    <cfRule type="containsText" dxfId="22342" priority="1897" operator="containsText" text="RM">
      <formula>NOT(ISERROR(SEARCH("RM",AG12)))</formula>
    </cfRule>
    <cfRule type="containsText" dxfId="22341" priority="1898" operator="containsText" text="CDM">
      <formula>NOT(ISERROR(SEARCH("CDM",AG12)))</formula>
    </cfRule>
    <cfRule type="containsText" dxfId="22340" priority="1899" operator="containsText" text="LWB">
      <formula>NOT(ISERROR(SEARCH("LWB",AG12)))</formula>
    </cfRule>
    <cfRule type="containsText" dxfId="22339" priority="1900" operator="containsText" text="RWB">
      <formula>NOT(ISERROR(SEARCH("RWB",AG12)))</formula>
    </cfRule>
    <cfRule type="containsText" dxfId="22338" priority="1901" operator="containsText" text="RB">
      <formula>NOT(ISERROR(SEARCH("RB",AG12)))</formula>
    </cfRule>
    <cfRule type="containsText" dxfId="22337" priority="1902" operator="containsText" text="CB">
      <formula>NOT(ISERROR(SEARCH("CB",AG12)))</formula>
    </cfRule>
    <cfRule type="containsText" dxfId="22336" priority="1903" operator="containsText" text="LB">
      <formula>NOT(ISERROR(SEARCH("LB",AG12)))</formula>
    </cfRule>
    <cfRule type="containsText" dxfId="22335" priority="1904" operator="containsText" text="GK">
      <formula>NOT(ISERROR(SEARCH("GK",AG12)))</formula>
    </cfRule>
  </conditionalFormatting>
  <conditionalFormatting sqref="AG12">
    <cfRule type="containsText" dxfId="22334" priority="1871" operator="containsText" text="ST">
      <formula>NOT(ISERROR(SEARCH("ST",AG12)))</formula>
    </cfRule>
    <cfRule type="containsText" dxfId="22333" priority="1872" operator="containsText" text="RW">
      <formula>NOT(ISERROR(SEARCH("RW",AG12)))</formula>
    </cfRule>
    <cfRule type="containsText" dxfId="22332" priority="1873" operator="containsText" text="LW">
      <formula>NOT(ISERROR(SEARCH("LW",AG12)))</formula>
    </cfRule>
    <cfRule type="containsText" dxfId="22331" priority="1874" operator="containsText" text="LF">
      <formula>NOT(ISERROR(SEARCH("LF",AG12)))</formula>
    </cfRule>
    <cfRule type="containsText" dxfId="22330" priority="1875" operator="containsText" text="CF">
      <formula>NOT(ISERROR(SEARCH("CF",AG12)))</formula>
    </cfRule>
    <cfRule type="containsText" dxfId="22329" priority="1876" operator="containsText" text="CF">
      <formula>NOT(ISERROR(SEARCH("CF",AG12)))</formula>
    </cfRule>
    <cfRule type="containsText" dxfId="22328" priority="1877" operator="containsText" text="CAM">
      <formula>NOT(ISERROR(SEARCH("CAM",AG12)))</formula>
    </cfRule>
    <cfRule type="containsText" dxfId="22327" priority="1878" operator="containsText" text="LM">
      <formula>NOT(ISERROR(SEARCH("LM",AG12)))</formula>
    </cfRule>
    <cfRule type="containsText" dxfId="22326" priority="1879" operator="containsText" text="CM">
      <formula>NOT(ISERROR(SEARCH("CM",AG12)))</formula>
    </cfRule>
    <cfRule type="containsText" dxfId="22325" priority="1880" operator="containsText" text="RM">
      <formula>NOT(ISERROR(SEARCH("RM",AG12)))</formula>
    </cfRule>
    <cfRule type="containsText" dxfId="22324" priority="1881" operator="containsText" text="CDM">
      <formula>NOT(ISERROR(SEARCH("CDM",AG12)))</formula>
    </cfRule>
    <cfRule type="containsText" dxfId="22323" priority="1882" operator="containsText" text="LWB">
      <formula>NOT(ISERROR(SEARCH("LWB",AG12)))</formula>
    </cfRule>
    <cfRule type="containsText" dxfId="22322" priority="1883" operator="containsText" text="RWB">
      <formula>NOT(ISERROR(SEARCH("RWB",AG12)))</formula>
    </cfRule>
    <cfRule type="containsText" dxfId="22321" priority="1884" operator="containsText" text="RB">
      <formula>NOT(ISERROR(SEARCH("RB",AG12)))</formula>
    </cfRule>
    <cfRule type="containsText" dxfId="22320" priority="1885" operator="containsText" text="CB">
      <formula>NOT(ISERROR(SEARCH("CB",AG12)))</formula>
    </cfRule>
    <cfRule type="containsText" dxfId="22319" priority="1886" operator="containsText" text="LB">
      <formula>NOT(ISERROR(SEARCH("LB",AG12)))</formula>
    </cfRule>
    <cfRule type="containsText" dxfId="22318" priority="1887" operator="containsText" text="GK">
      <formula>NOT(ISERROR(SEARCH("GK",AG12)))</formula>
    </cfRule>
  </conditionalFormatting>
  <conditionalFormatting sqref="AG15">
    <cfRule type="containsText" dxfId="22317" priority="1854" operator="containsText" text="ST">
      <formula>NOT(ISERROR(SEARCH("ST",AG15)))</formula>
    </cfRule>
    <cfRule type="containsText" dxfId="22316" priority="1855" operator="containsText" text="RW">
      <formula>NOT(ISERROR(SEARCH("RW",AG15)))</formula>
    </cfRule>
    <cfRule type="containsText" dxfId="22315" priority="1856" operator="containsText" text="LW">
      <formula>NOT(ISERROR(SEARCH("LW",AG15)))</formula>
    </cfRule>
    <cfRule type="containsText" dxfId="22314" priority="1857" operator="containsText" text="LF">
      <formula>NOT(ISERROR(SEARCH("LF",AG15)))</formula>
    </cfRule>
    <cfRule type="containsText" dxfId="22313" priority="1858" operator="containsText" text="CF">
      <formula>NOT(ISERROR(SEARCH("CF",AG15)))</formula>
    </cfRule>
    <cfRule type="containsText" dxfId="22312" priority="1859" operator="containsText" text="CF">
      <formula>NOT(ISERROR(SEARCH("CF",AG15)))</formula>
    </cfRule>
    <cfRule type="containsText" dxfId="22311" priority="1860" operator="containsText" text="CAM">
      <formula>NOT(ISERROR(SEARCH("CAM",AG15)))</formula>
    </cfRule>
    <cfRule type="containsText" dxfId="22310" priority="1861" operator="containsText" text="LM">
      <formula>NOT(ISERROR(SEARCH("LM",AG15)))</formula>
    </cfRule>
    <cfRule type="containsText" dxfId="22309" priority="1862" operator="containsText" text="CM">
      <formula>NOT(ISERROR(SEARCH("CM",AG15)))</formula>
    </cfRule>
    <cfRule type="containsText" dxfId="22308" priority="1863" operator="containsText" text="RM">
      <formula>NOT(ISERROR(SEARCH("RM",AG15)))</formula>
    </cfRule>
    <cfRule type="containsText" dxfId="22307" priority="1864" operator="containsText" text="CDM">
      <formula>NOT(ISERROR(SEARCH("CDM",AG15)))</formula>
    </cfRule>
    <cfRule type="containsText" dxfId="22306" priority="1865" operator="containsText" text="LWB">
      <formula>NOT(ISERROR(SEARCH("LWB",AG15)))</formula>
    </cfRule>
    <cfRule type="containsText" dxfId="22305" priority="1866" operator="containsText" text="RWB">
      <formula>NOT(ISERROR(SEARCH("RWB",AG15)))</formula>
    </cfRule>
    <cfRule type="containsText" dxfId="22304" priority="1867" operator="containsText" text="RB">
      <formula>NOT(ISERROR(SEARCH("RB",AG15)))</formula>
    </cfRule>
    <cfRule type="containsText" dxfId="22303" priority="1868" operator="containsText" text="CB">
      <formula>NOT(ISERROR(SEARCH("CB",AG15)))</formula>
    </cfRule>
    <cfRule type="containsText" dxfId="22302" priority="1869" operator="containsText" text="LB">
      <formula>NOT(ISERROR(SEARCH("LB",AG15)))</formula>
    </cfRule>
    <cfRule type="containsText" dxfId="22301" priority="1870" operator="containsText" text="GK">
      <formula>NOT(ISERROR(SEARCH("GK",AG15)))</formula>
    </cfRule>
  </conditionalFormatting>
  <conditionalFormatting sqref="AG16">
    <cfRule type="containsText" dxfId="22300" priority="1837" operator="containsText" text="ST">
      <formula>NOT(ISERROR(SEARCH("ST",AG16)))</formula>
    </cfRule>
    <cfRule type="containsText" dxfId="22299" priority="1838" operator="containsText" text="RW">
      <formula>NOT(ISERROR(SEARCH("RW",AG16)))</formula>
    </cfRule>
    <cfRule type="containsText" dxfId="22298" priority="1839" operator="containsText" text="LW">
      <formula>NOT(ISERROR(SEARCH("LW",AG16)))</formula>
    </cfRule>
    <cfRule type="containsText" dxfId="22297" priority="1840" operator="containsText" text="LF">
      <formula>NOT(ISERROR(SEARCH("LF",AG16)))</formula>
    </cfRule>
    <cfRule type="containsText" dxfId="22296" priority="1841" operator="containsText" text="CF">
      <formula>NOT(ISERROR(SEARCH("CF",AG16)))</formula>
    </cfRule>
    <cfRule type="containsText" dxfId="22295" priority="1842" operator="containsText" text="CF">
      <formula>NOT(ISERROR(SEARCH("CF",AG16)))</formula>
    </cfRule>
    <cfRule type="containsText" dxfId="22294" priority="1843" operator="containsText" text="CAM">
      <formula>NOT(ISERROR(SEARCH("CAM",AG16)))</formula>
    </cfRule>
    <cfRule type="containsText" dxfId="22293" priority="1844" operator="containsText" text="LM">
      <formula>NOT(ISERROR(SEARCH("LM",AG16)))</formula>
    </cfRule>
    <cfRule type="containsText" dxfId="22292" priority="1845" operator="containsText" text="CM">
      <formula>NOT(ISERROR(SEARCH("CM",AG16)))</formula>
    </cfRule>
    <cfRule type="containsText" dxfId="22291" priority="1846" operator="containsText" text="RM">
      <formula>NOT(ISERROR(SEARCH("RM",AG16)))</formula>
    </cfRule>
    <cfRule type="containsText" dxfId="22290" priority="1847" operator="containsText" text="CDM">
      <formula>NOT(ISERROR(SEARCH("CDM",AG16)))</formula>
    </cfRule>
    <cfRule type="containsText" dxfId="22289" priority="1848" operator="containsText" text="LWB">
      <formula>NOT(ISERROR(SEARCH("LWB",AG16)))</formula>
    </cfRule>
    <cfRule type="containsText" dxfId="22288" priority="1849" operator="containsText" text="RWB">
      <formula>NOT(ISERROR(SEARCH("RWB",AG16)))</formula>
    </cfRule>
    <cfRule type="containsText" dxfId="22287" priority="1850" operator="containsText" text="RB">
      <formula>NOT(ISERROR(SEARCH("RB",AG16)))</formula>
    </cfRule>
    <cfRule type="containsText" dxfId="22286" priority="1851" operator="containsText" text="CB">
      <formula>NOT(ISERROR(SEARCH("CB",AG16)))</formula>
    </cfRule>
    <cfRule type="containsText" dxfId="22285" priority="1852" operator="containsText" text="LB">
      <formula>NOT(ISERROR(SEARCH("LB",AG16)))</formula>
    </cfRule>
    <cfRule type="containsText" dxfId="22284" priority="1853" operator="containsText" text="GK">
      <formula>NOT(ISERROR(SEARCH("GK",AG16)))</formula>
    </cfRule>
  </conditionalFormatting>
  <conditionalFormatting sqref="AG12">
    <cfRule type="containsText" dxfId="22283" priority="1820" operator="containsText" text="ST">
      <formula>NOT(ISERROR(SEARCH("ST",AG12)))</formula>
    </cfRule>
    <cfRule type="containsText" dxfId="22282" priority="1821" operator="containsText" text="RW">
      <formula>NOT(ISERROR(SEARCH("RW",AG12)))</formula>
    </cfRule>
    <cfRule type="containsText" dxfId="22281" priority="1822" operator="containsText" text="LW">
      <formula>NOT(ISERROR(SEARCH("LW",AG12)))</formula>
    </cfRule>
    <cfRule type="containsText" dxfId="22280" priority="1823" operator="containsText" text="LF">
      <formula>NOT(ISERROR(SEARCH("LF",AG12)))</formula>
    </cfRule>
    <cfRule type="containsText" dxfId="22279" priority="1824" operator="containsText" text="CF">
      <formula>NOT(ISERROR(SEARCH("CF",AG12)))</formula>
    </cfRule>
    <cfRule type="containsText" dxfId="22278" priority="1825" operator="containsText" text="CF">
      <formula>NOT(ISERROR(SEARCH("CF",AG12)))</formula>
    </cfRule>
    <cfRule type="containsText" dxfId="22277" priority="1826" operator="containsText" text="CAM">
      <formula>NOT(ISERROR(SEARCH("CAM",AG12)))</formula>
    </cfRule>
    <cfRule type="containsText" dxfId="22276" priority="1827" operator="containsText" text="LM">
      <formula>NOT(ISERROR(SEARCH("LM",AG12)))</formula>
    </cfRule>
    <cfRule type="containsText" dxfId="22275" priority="1828" operator="containsText" text="CM">
      <formula>NOT(ISERROR(SEARCH("CM",AG12)))</formula>
    </cfRule>
    <cfRule type="containsText" dxfId="22274" priority="1829" operator="containsText" text="RM">
      <formula>NOT(ISERROR(SEARCH("RM",AG12)))</formula>
    </cfRule>
    <cfRule type="containsText" dxfId="22273" priority="1830" operator="containsText" text="CDM">
      <formula>NOT(ISERROR(SEARCH("CDM",AG12)))</formula>
    </cfRule>
    <cfRule type="containsText" dxfId="22272" priority="1831" operator="containsText" text="LWB">
      <formula>NOT(ISERROR(SEARCH("LWB",AG12)))</formula>
    </cfRule>
    <cfRule type="containsText" dxfId="22271" priority="1832" operator="containsText" text="RWB">
      <formula>NOT(ISERROR(SEARCH("RWB",AG12)))</formula>
    </cfRule>
    <cfRule type="containsText" dxfId="22270" priority="1833" operator="containsText" text="RB">
      <formula>NOT(ISERROR(SEARCH("RB",AG12)))</formula>
    </cfRule>
    <cfRule type="containsText" dxfId="22269" priority="1834" operator="containsText" text="CB">
      <formula>NOT(ISERROR(SEARCH("CB",AG12)))</formula>
    </cfRule>
    <cfRule type="containsText" dxfId="22268" priority="1835" operator="containsText" text="LB">
      <formula>NOT(ISERROR(SEARCH("LB",AG12)))</formula>
    </cfRule>
    <cfRule type="containsText" dxfId="22267" priority="1836" operator="containsText" text="GK">
      <formula>NOT(ISERROR(SEARCH("GK",AG12)))</formula>
    </cfRule>
  </conditionalFormatting>
  <conditionalFormatting sqref="AG12">
    <cfRule type="containsText" dxfId="22266" priority="1803" operator="containsText" text="ST">
      <formula>NOT(ISERROR(SEARCH("ST",AG12)))</formula>
    </cfRule>
    <cfRule type="containsText" dxfId="22265" priority="1804" operator="containsText" text="RW">
      <formula>NOT(ISERROR(SEARCH("RW",AG12)))</formula>
    </cfRule>
    <cfRule type="containsText" dxfId="22264" priority="1805" operator="containsText" text="LW">
      <formula>NOT(ISERROR(SEARCH("LW",AG12)))</formula>
    </cfRule>
    <cfRule type="containsText" dxfId="22263" priority="1806" operator="containsText" text="LF">
      <formula>NOT(ISERROR(SEARCH("LF",AG12)))</formula>
    </cfRule>
    <cfRule type="containsText" dxfId="22262" priority="1807" operator="containsText" text="CF">
      <formula>NOT(ISERROR(SEARCH("CF",AG12)))</formula>
    </cfRule>
    <cfRule type="containsText" dxfId="22261" priority="1808" operator="containsText" text="CF">
      <formula>NOT(ISERROR(SEARCH("CF",AG12)))</formula>
    </cfRule>
    <cfRule type="containsText" dxfId="22260" priority="1809" operator="containsText" text="CAM">
      <formula>NOT(ISERROR(SEARCH("CAM",AG12)))</formula>
    </cfRule>
    <cfRule type="containsText" dxfId="22259" priority="1810" operator="containsText" text="LM">
      <formula>NOT(ISERROR(SEARCH("LM",AG12)))</formula>
    </cfRule>
    <cfRule type="containsText" dxfId="22258" priority="1811" operator="containsText" text="CM">
      <formula>NOT(ISERROR(SEARCH("CM",AG12)))</formula>
    </cfRule>
    <cfRule type="containsText" dxfId="22257" priority="1812" operator="containsText" text="RM">
      <formula>NOT(ISERROR(SEARCH("RM",AG12)))</formula>
    </cfRule>
    <cfRule type="containsText" dxfId="22256" priority="1813" operator="containsText" text="CDM">
      <formula>NOT(ISERROR(SEARCH("CDM",AG12)))</formula>
    </cfRule>
    <cfRule type="containsText" dxfId="22255" priority="1814" operator="containsText" text="LWB">
      <formula>NOT(ISERROR(SEARCH("LWB",AG12)))</formula>
    </cfRule>
    <cfRule type="containsText" dxfId="22254" priority="1815" operator="containsText" text="RWB">
      <formula>NOT(ISERROR(SEARCH("RWB",AG12)))</formula>
    </cfRule>
    <cfRule type="containsText" dxfId="22253" priority="1816" operator="containsText" text="RB">
      <formula>NOT(ISERROR(SEARCH("RB",AG12)))</formula>
    </cfRule>
    <cfRule type="containsText" dxfId="22252" priority="1817" operator="containsText" text="CB">
      <formula>NOT(ISERROR(SEARCH("CB",AG12)))</formula>
    </cfRule>
    <cfRule type="containsText" dxfId="22251" priority="1818" operator="containsText" text="LB">
      <formula>NOT(ISERROR(SEARCH("LB",AG12)))</formula>
    </cfRule>
    <cfRule type="containsText" dxfId="22250" priority="1819" operator="containsText" text="GK">
      <formula>NOT(ISERROR(SEARCH("GK",AG12)))</formula>
    </cfRule>
  </conditionalFormatting>
  <conditionalFormatting sqref="AG13">
    <cfRule type="containsText" dxfId="22249" priority="1786" operator="containsText" text="ST">
      <formula>NOT(ISERROR(SEARCH("ST",AG13)))</formula>
    </cfRule>
    <cfRule type="containsText" dxfId="22248" priority="1787" operator="containsText" text="RW">
      <formula>NOT(ISERROR(SEARCH("RW",AG13)))</formula>
    </cfRule>
    <cfRule type="containsText" dxfId="22247" priority="1788" operator="containsText" text="LW">
      <formula>NOT(ISERROR(SEARCH("LW",AG13)))</formula>
    </cfRule>
    <cfRule type="containsText" dxfId="22246" priority="1789" operator="containsText" text="LF">
      <formula>NOT(ISERROR(SEARCH("LF",AG13)))</formula>
    </cfRule>
    <cfRule type="containsText" dxfId="22245" priority="1790" operator="containsText" text="CF">
      <formula>NOT(ISERROR(SEARCH("CF",AG13)))</formula>
    </cfRule>
    <cfRule type="containsText" dxfId="22244" priority="1791" operator="containsText" text="CF">
      <formula>NOT(ISERROR(SEARCH("CF",AG13)))</formula>
    </cfRule>
    <cfRule type="containsText" dxfId="22243" priority="1792" operator="containsText" text="CAM">
      <formula>NOT(ISERROR(SEARCH("CAM",AG13)))</formula>
    </cfRule>
    <cfRule type="containsText" dxfId="22242" priority="1793" operator="containsText" text="LM">
      <formula>NOT(ISERROR(SEARCH("LM",AG13)))</formula>
    </cfRule>
    <cfRule type="containsText" dxfId="22241" priority="1794" operator="containsText" text="CM">
      <formula>NOT(ISERROR(SEARCH("CM",AG13)))</formula>
    </cfRule>
    <cfRule type="containsText" dxfId="22240" priority="1795" operator="containsText" text="RM">
      <formula>NOT(ISERROR(SEARCH("RM",AG13)))</formula>
    </cfRule>
    <cfRule type="containsText" dxfId="22239" priority="1796" operator="containsText" text="CDM">
      <formula>NOT(ISERROR(SEARCH("CDM",AG13)))</formula>
    </cfRule>
    <cfRule type="containsText" dxfId="22238" priority="1797" operator="containsText" text="LWB">
      <formula>NOT(ISERROR(SEARCH("LWB",AG13)))</formula>
    </cfRule>
    <cfRule type="containsText" dxfId="22237" priority="1798" operator="containsText" text="RWB">
      <formula>NOT(ISERROR(SEARCH("RWB",AG13)))</formula>
    </cfRule>
    <cfRule type="containsText" dxfId="22236" priority="1799" operator="containsText" text="RB">
      <formula>NOT(ISERROR(SEARCH("RB",AG13)))</formula>
    </cfRule>
    <cfRule type="containsText" dxfId="22235" priority="1800" operator="containsText" text="CB">
      <formula>NOT(ISERROR(SEARCH("CB",AG13)))</formula>
    </cfRule>
    <cfRule type="containsText" dxfId="22234" priority="1801" operator="containsText" text="LB">
      <formula>NOT(ISERROR(SEARCH("LB",AG13)))</formula>
    </cfRule>
    <cfRule type="containsText" dxfId="22233" priority="1802" operator="containsText" text="GK">
      <formula>NOT(ISERROR(SEARCH("GK",AG13)))</formula>
    </cfRule>
  </conditionalFormatting>
  <conditionalFormatting sqref="AG16">
    <cfRule type="containsText" dxfId="22232" priority="1769" operator="containsText" text="ST">
      <formula>NOT(ISERROR(SEARCH("ST",AG16)))</formula>
    </cfRule>
    <cfRule type="containsText" dxfId="22231" priority="1770" operator="containsText" text="RW">
      <formula>NOT(ISERROR(SEARCH("RW",AG16)))</formula>
    </cfRule>
    <cfRule type="containsText" dxfId="22230" priority="1771" operator="containsText" text="LW">
      <formula>NOT(ISERROR(SEARCH("LW",AG16)))</formula>
    </cfRule>
    <cfRule type="containsText" dxfId="22229" priority="1772" operator="containsText" text="LF">
      <formula>NOT(ISERROR(SEARCH("LF",AG16)))</formula>
    </cfRule>
    <cfRule type="containsText" dxfId="22228" priority="1773" operator="containsText" text="CF">
      <formula>NOT(ISERROR(SEARCH("CF",AG16)))</formula>
    </cfRule>
    <cfRule type="containsText" dxfId="22227" priority="1774" operator="containsText" text="CF">
      <formula>NOT(ISERROR(SEARCH("CF",AG16)))</formula>
    </cfRule>
    <cfRule type="containsText" dxfId="22226" priority="1775" operator="containsText" text="CAM">
      <formula>NOT(ISERROR(SEARCH("CAM",AG16)))</formula>
    </cfRule>
    <cfRule type="containsText" dxfId="22225" priority="1776" operator="containsText" text="LM">
      <formula>NOT(ISERROR(SEARCH("LM",AG16)))</formula>
    </cfRule>
    <cfRule type="containsText" dxfId="22224" priority="1777" operator="containsText" text="CM">
      <formula>NOT(ISERROR(SEARCH("CM",AG16)))</formula>
    </cfRule>
    <cfRule type="containsText" dxfId="22223" priority="1778" operator="containsText" text="RM">
      <formula>NOT(ISERROR(SEARCH("RM",AG16)))</formula>
    </cfRule>
    <cfRule type="containsText" dxfId="22222" priority="1779" operator="containsText" text="CDM">
      <formula>NOT(ISERROR(SEARCH("CDM",AG16)))</formula>
    </cfRule>
    <cfRule type="containsText" dxfId="22221" priority="1780" operator="containsText" text="LWB">
      <formula>NOT(ISERROR(SEARCH("LWB",AG16)))</formula>
    </cfRule>
    <cfRule type="containsText" dxfId="22220" priority="1781" operator="containsText" text="RWB">
      <formula>NOT(ISERROR(SEARCH("RWB",AG16)))</formula>
    </cfRule>
    <cfRule type="containsText" dxfId="22219" priority="1782" operator="containsText" text="RB">
      <formula>NOT(ISERROR(SEARCH("RB",AG16)))</formula>
    </cfRule>
    <cfRule type="containsText" dxfId="22218" priority="1783" operator="containsText" text="CB">
      <formula>NOT(ISERROR(SEARCH("CB",AG16)))</formula>
    </cfRule>
    <cfRule type="containsText" dxfId="22217" priority="1784" operator="containsText" text="LB">
      <formula>NOT(ISERROR(SEARCH("LB",AG16)))</formula>
    </cfRule>
    <cfRule type="containsText" dxfId="22216" priority="1785" operator="containsText" text="GK">
      <formula>NOT(ISERROR(SEARCH("GK",AG16)))</formula>
    </cfRule>
  </conditionalFormatting>
  <conditionalFormatting sqref="AG19">
    <cfRule type="containsText" dxfId="22215" priority="1752" operator="containsText" text="ST">
      <formula>NOT(ISERROR(SEARCH("ST",AG19)))</formula>
    </cfRule>
    <cfRule type="containsText" dxfId="22214" priority="1753" operator="containsText" text="RW">
      <formula>NOT(ISERROR(SEARCH("RW",AG19)))</formula>
    </cfRule>
    <cfRule type="containsText" dxfId="22213" priority="1754" operator="containsText" text="LW">
      <formula>NOT(ISERROR(SEARCH("LW",AG19)))</formula>
    </cfRule>
    <cfRule type="containsText" dxfId="22212" priority="1755" operator="containsText" text="LF">
      <formula>NOT(ISERROR(SEARCH("LF",AG19)))</formula>
    </cfRule>
    <cfRule type="containsText" dxfId="22211" priority="1756" operator="containsText" text="CF">
      <formula>NOT(ISERROR(SEARCH("CF",AG19)))</formula>
    </cfRule>
    <cfRule type="containsText" dxfId="22210" priority="1757" operator="containsText" text="CF">
      <formula>NOT(ISERROR(SEARCH("CF",AG19)))</formula>
    </cfRule>
    <cfRule type="containsText" dxfId="22209" priority="1758" operator="containsText" text="CAM">
      <formula>NOT(ISERROR(SEARCH("CAM",AG19)))</formula>
    </cfRule>
    <cfRule type="containsText" dxfId="22208" priority="1759" operator="containsText" text="LM">
      <formula>NOT(ISERROR(SEARCH("LM",AG19)))</formula>
    </cfRule>
    <cfRule type="containsText" dxfId="22207" priority="1760" operator="containsText" text="CM">
      <formula>NOT(ISERROR(SEARCH("CM",AG19)))</formula>
    </cfRule>
    <cfRule type="containsText" dxfId="22206" priority="1761" operator="containsText" text="RM">
      <formula>NOT(ISERROR(SEARCH("RM",AG19)))</formula>
    </cfRule>
    <cfRule type="containsText" dxfId="22205" priority="1762" operator="containsText" text="CDM">
      <formula>NOT(ISERROR(SEARCH("CDM",AG19)))</formula>
    </cfRule>
    <cfRule type="containsText" dxfId="22204" priority="1763" operator="containsText" text="LWB">
      <formula>NOT(ISERROR(SEARCH("LWB",AG19)))</formula>
    </cfRule>
    <cfRule type="containsText" dxfId="22203" priority="1764" operator="containsText" text="RWB">
      <formula>NOT(ISERROR(SEARCH("RWB",AG19)))</formula>
    </cfRule>
    <cfRule type="containsText" dxfId="22202" priority="1765" operator="containsText" text="RB">
      <formula>NOT(ISERROR(SEARCH("RB",AG19)))</formula>
    </cfRule>
    <cfRule type="containsText" dxfId="22201" priority="1766" operator="containsText" text="CB">
      <formula>NOT(ISERROR(SEARCH("CB",AG19)))</formula>
    </cfRule>
    <cfRule type="containsText" dxfId="22200" priority="1767" operator="containsText" text="LB">
      <formula>NOT(ISERROR(SEARCH("LB",AG19)))</formula>
    </cfRule>
    <cfRule type="containsText" dxfId="22199" priority="1768" operator="containsText" text="GK">
      <formula>NOT(ISERROR(SEARCH("GK",AG19)))</formula>
    </cfRule>
  </conditionalFormatting>
  <conditionalFormatting sqref="AG17:AG18">
    <cfRule type="containsText" dxfId="22198" priority="1735" operator="containsText" text="ST">
      <formula>NOT(ISERROR(SEARCH("ST",AG17)))</formula>
    </cfRule>
    <cfRule type="containsText" dxfId="22197" priority="1736" operator="containsText" text="RW">
      <formula>NOT(ISERROR(SEARCH("RW",AG17)))</formula>
    </cfRule>
    <cfRule type="containsText" dxfId="22196" priority="1737" operator="containsText" text="LW">
      <formula>NOT(ISERROR(SEARCH("LW",AG17)))</formula>
    </cfRule>
    <cfRule type="containsText" dxfId="22195" priority="1738" operator="containsText" text="LF">
      <formula>NOT(ISERROR(SEARCH("LF",AG17)))</formula>
    </cfRule>
    <cfRule type="containsText" dxfId="22194" priority="1739" operator="containsText" text="CF">
      <formula>NOT(ISERROR(SEARCH("CF",AG17)))</formula>
    </cfRule>
    <cfRule type="containsText" dxfId="22193" priority="1740" operator="containsText" text="CF">
      <formula>NOT(ISERROR(SEARCH("CF",AG17)))</formula>
    </cfRule>
    <cfRule type="containsText" dxfId="22192" priority="1741" operator="containsText" text="CAM">
      <formula>NOT(ISERROR(SEARCH("CAM",AG17)))</formula>
    </cfRule>
    <cfRule type="containsText" dxfId="22191" priority="1742" operator="containsText" text="LM">
      <formula>NOT(ISERROR(SEARCH("LM",AG17)))</formula>
    </cfRule>
    <cfRule type="containsText" dxfId="22190" priority="1743" operator="containsText" text="CM">
      <formula>NOT(ISERROR(SEARCH("CM",AG17)))</formula>
    </cfRule>
    <cfRule type="containsText" dxfId="22189" priority="1744" operator="containsText" text="RM">
      <formula>NOT(ISERROR(SEARCH("RM",AG17)))</formula>
    </cfRule>
    <cfRule type="containsText" dxfId="22188" priority="1745" operator="containsText" text="CDM">
      <formula>NOT(ISERROR(SEARCH("CDM",AG17)))</formula>
    </cfRule>
    <cfRule type="containsText" dxfId="22187" priority="1746" operator="containsText" text="LWB">
      <formula>NOT(ISERROR(SEARCH("LWB",AG17)))</formula>
    </cfRule>
    <cfRule type="containsText" dxfId="22186" priority="1747" operator="containsText" text="RWB">
      <formula>NOT(ISERROR(SEARCH("RWB",AG17)))</formula>
    </cfRule>
    <cfRule type="containsText" dxfId="22185" priority="1748" operator="containsText" text="RB">
      <formula>NOT(ISERROR(SEARCH("RB",AG17)))</formula>
    </cfRule>
    <cfRule type="containsText" dxfId="22184" priority="1749" operator="containsText" text="CB">
      <formula>NOT(ISERROR(SEARCH("CB",AG17)))</formula>
    </cfRule>
    <cfRule type="containsText" dxfId="22183" priority="1750" operator="containsText" text="LB">
      <formula>NOT(ISERROR(SEARCH("LB",AG17)))</formula>
    </cfRule>
    <cfRule type="containsText" dxfId="22182" priority="1751" operator="containsText" text="GK">
      <formula>NOT(ISERROR(SEARCH("GK",AG17)))</formula>
    </cfRule>
  </conditionalFormatting>
  <conditionalFormatting sqref="AG18">
    <cfRule type="containsText" dxfId="22181" priority="1718" operator="containsText" text="ST">
      <formula>NOT(ISERROR(SEARCH("ST",AG18)))</formula>
    </cfRule>
    <cfRule type="containsText" dxfId="22180" priority="1719" operator="containsText" text="RW">
      <formula>NOT(ISERROR(SEARCH("RW",AG18)))</formula>
    </cfRule>
    <cfRule type="containsText" dxfId="22179" priority="1720" operator="containsText" text="LW">
      <formula>NOT(ISERROR(SEARCH("LW",AG18)))</formula>
    </cfRule>
    <cfRule type="containsText" dxfId="22178" priority="1721" operator="containsText" text="LF">
      <formula>NOT(ISERROR(SEARCH("LF",AG18)))</formula>
    </cfRule>
    <cfRule type="containsText" dxfId="22177" priority="1722" operator="containsText" text="CF">
      <formula>NOT(ISERROR(SEARCH("CF",AG18)))</formula>
    </cfRule>
    <cfRule type="containsText" dxfId="22176" priority="1723" operator="containsText" text="CF">
      <formula>NOT(ISERROR(SEARCH("CF",AG18)))</formula>
    </cfRule>
    <cfRule type="containsText" dxfId="22175" priority="1724" operator="containsText" text="CAM">
      <formula>NOT(ISERROR(SEARCH("CAM",AG18)))</formula>
    </cfRule>
    <cfRule type="containsText" dxfId="22174" priority="1725" operator="containsText" text="LM">
      <formula>NOT(ISERROR(SEARCH("LM",AG18)))</formula>
    </cfRule>
    <cfRule type="containsText" dxfId="22173" priority="1726" operator="containsText" text="CM">
      <formula>NOT(ISERROR(SEARCH("CM",AG18)))</formula>
    </cfRule>
    <cfRule type="containsText" dxfId="22172" priority="1727" operator="containsText" text="RM">
      <formula>NOT(ISERROR(SEARCH("RM",AG18)))</formula>
    </cfRule>
    <cfRule type="containsText" dxfId="22171" priority="1728" operator="containsText" text="CDM">
      <formula>NOT(ISERROR(SEARCH("CDM",AG18)))</formula>
    </cfRule>
    <cfRule type="containsText" dxfId="22170" priority="1729" operator="containsText" text="LWB">
      <formula>NOT(ISERROR(SEARCH("LWB",AG18)))</formula>
    </cfRule>
    <cfRule type="containsText" dxfId="22169" priority="1730" operator="containsText" text="RWB">
      <formula>NOT(ISERROR(SEARCH("RWB",AG18)))</formula>
    </cfRule>
    <cfRule type="containsText" dxfId="22168" priority="1731" operator="containsText" text="RB">
      <formula>NOT(ISERROR(SEARCH("RB",AG18)))</formula>
    </cfRule>
    <cfRule type="containsText" dxfId="22167" priority="1732" operator="containsText" text="CB">
      <formula>NOT(ISERROR(SEARCH("CB",AG18)))</formula>
    </cfRule>
    <cfRule type="containsText" dxfId="22166" priority="1733" operator="containsText" text="LB">
      <formula>NOT(ISERROR(SEARCH("LB",AG18)))</formula>
    </cfRule>
    <cfRule type="containsText" dxfId="22165" priority="1734" operator="containsText" text="GK">
      <formula>NOT(ISERROR(SEARCH("GK",AG18)))</formula>
    </cfRule>
  </conditionalFormatting>
  <conditionalFormatting sqref="AG19">
    <cfRule type="containsText" dxfId="22164" priority="1701" operator="containsText" text="ST">
      <formula>NOT(ISERROR(SEARCH("ST",AG19)))</formula>
    </cfRule>
    <cfRule type="containsText" dxfId="22163" priority="1702" operator="containsText" text="RW">
      <formula>NOT(ISERROR(SEARCH("RW",AG19)))</formula>
    </cfRule>
    <cfRule type="containsText" dxfId="22162" priority="1703" operator="containsText" text="LW">
      <formula>NOT(ISERROR(SEARCH("LW",AG19)))</formula>
    </cfRule>
    <cfRule type="containsText" dxfId="22161" priority="1704" operator="containsText" text="LF">
      <formula>NOT(ISERROR(SEARCH("LF",AG19)))</formula>
    </cfRule>
    <cfRule type="containsText" dxfId="22160" priority="1705" operator="containsText" text="CF">
      <formula>NOT(ISERROR(SEARCH("CF",AG19)))</formula>
    </cfRule>
    <cfRule type="containsText" dxfId="22159" priority="1706" operator="containsText" text="CF">
      <formula>NOT(ISERROR(SEARCH("CF",AG19)))</formula>
    </cfRule>
    <cfRule type="containsText" dxfId="22158" priority="1707" operator="containsText" text="CAM">
      <formula>NOT(ISERROR(SEARCH("CAM",AG19)))</formula>
    </cfRule>
    <cfRule type="containsText" dxfId="22157" priority="1708" operator="containsText" text="LM">
      <formula>NOT(ISERROR(SEARCH("LM",AG19)))</formula>
    </cfRule>
    <cfRule type="containsText" dxfId="22156" priority="1709" operator="containsText" text="CM">
      <formula>NOT(ISERROR(SEARCH("CM",AG19)))</formula>
    </cfRule>
    <cfRule type="containsText" dxfId="22155" priority="1710" operator="containsText" text="RM">
      <formula>NOT(ISERROR(SEARCH("RM",AG19)))</formula>
    </cfRule>
    <cfRule type="containsText" dxfId="22154" priority="1711" operator="containsText" text="CDM">
      <formula>NOT(ISERROR(SEARCH("CDM",AG19)))</formula>
    </cfRule>
    <cfRule type="containsText" dxfId="22153" priority="1712" operator="containsText" text="LWB">
      <formula>NOT(ISERROR(SEARCH("LWB",AG19)))</formula>
    </cfRule>
    <cfRule type="containsText" dxfId="22152" priority="1713" operator="containsText" text="RWB">
      <formula>NOT(ISERROR(SEARCH("RWB",AG19)))</formula>
    </cfRule>
    <cfRule type="containsText" dxfId="22151" priority="1714" operator="containsText" text="RB">
      <formula>NOT(ISERROR(SEARCH("RB",AG19)))</formula>
    </cfRule>
    <cfRule type="containsText" dxfId="22150" priority="1715" operator="containsText" text="CB">
      <formula>NOT(ISERROR(SEARCH("CB",AG19)))</formula>
    </cfRule>
    <cfRule type="containsText" dxfId="22149" priority="1716" operator="containsText" text="LB">
      <formula>NOT(ISERROR(SEARCH("LB",AG19)))</formula>
    </cfRule>
    <cfRule type="containsText" dxfId="22148" priority="1717" operator="containsText" text="GK">
      <formula>NOT(ISERROR(SEARCH("GK",AG19)))</formula>
    </cfRule>
  </conditionalFormatting>
  <conditionalFormatting sqref="AF20">
    <cfRule type="containsText" dxfId="22147" priority="1685" operator="containsText" text="RW">
      <formula>NOT(ISERROR(SEARCH("RW",AF20)))</formula>
    </cfRule>
    <cfRule type="containsText" dxfId="22146" priority="1686" operator="containsText" text="LW">
      <formula>NOT(ISERROR(SEARCH("LW",AF20)))</formula>
    </cfRule>
    <cfRule type="containsText" dxfId="22145" priority="1687" operator="containsText" text="LF">
      <formula>NOT(ISERROR(SEARCH("LF",AF20)))</formula>
    </cfRule>
    <cfRule type="containsText" dxfId="22144" priority="1688" operator="containsText" text="CF">
      <formula>NOT(ISERROR(SEARCH("CF",AF20)))</formula>
    </cfRule>
    <cfRule type="containsText" dxfId="22143" priority="1689" operator="containsText" text="CF">
      <formula>NOT(ISERROR(SEARCH("CF",AF20)))</formula>
    </cfRule>
    <cfRule type="containsText" dxfId="22142" priority="1690" operator="containsText" text="CAM">
      <formula>NOT(ISERROR(SEARCH("CAM",AF20)))</formula>
    </cfRule>
    <cfRule type="containsText" dxfId="22141" priority="1691" operator="containsText" text="LM">
      <formula>NOT(ISERROR(SEARCH("LM",AF20)))</formula>
    </cfRule>
    <cfRule type="containsText" dxfId="22140" priority="1692" operator="containsText" text="CM">
      <formula>NOT(ISERROR(SEARCH("CM",AF20)))</formula>
    </cfRule>
    <cfRule type="containsText" dxfId="22139" priority="1693" operator="containsText" text="RM">
      <formula>NOT(ISERROR(SEARCH("RM",AF20)))</formula>
    </cfRule>
    <cfRule type="containsText" dxfId="22138" priority="1694" operator="containsText" text="CDM">
      <formula>NOT(ISERROR(SEARCH("CDM",AF20)))</formula>
    </cfRule>
    <cfRule type="containsText" dxfId="22137" priority="1695" operator="containsText" text="LWB">
      <formula>NOT(ISERROR(SEARCH("LWB",AF20)))</formula>
    </cfRule>
    <cfRule type="containsText" dxfId="22136" priority="1696" operator="containsText" text="RWB">
      <formula>NOT(ISERROR(SEARCH("RWB",AF20)))</formula>
    </cfRule>
    <cfRule type="containsText" dxfId="22135" priority="1697" operator="containsText" text="RB">
      <formula>NOT(ISERROR(SEARCH("RB",AF20)))</formula>
    </cfRule>
    <cfRule type="containsText" dxfId="22134" priority="1698" operator="containsText" text="CB">
      <formula>NOT(ISERROR(SEARCH("CB",AF20)))</formula>
    </cfRule>
    <cfRule type="containsText" dxfId="22133" priority="1699" operator="containsText" text="LB">
      <formula>NOT(ISERROR(SEARCH("LB",AF20)))</formula>
    </cfRule>
    <cfRule type="containsText" dxfId="22132" priority="1700" operator="containsText" text="GK">
      <formula>NOT(ISERROR(SEARCH("GK",AF20)))</formula>
    </cfRule>
  </conditionalFormatting>
  <conditionalFormatting sqref="AG20">
    <cfRule type="containsText" dxfId="22131" priority="1668" operator="containsText" text="ST">
      <formula>NOT(ISERROR(SEARCH("ST",AG20)))</formula>
    </cfRule>
    <cfRule type="containsText" dxfId="22130" priority="1669" operator="containsText" text="RW">
      <formula>NOT(ISERROR(SEARCH("RW",AG20)))</formula>
    </cfRule>
    <cfRule type="containsText" dxfId="22129" priority="1670" operator="containsText" text="LW">
      <formula>NOT(ISERROR(SEARCH("LW",AG20)))</formula>
    </cfRule>
    <cfRule type="containsText" dxfId="22128" priority="1671" operator="containsText" text="LF">
      <formula>NOT(ISERROR(SEARCH("LF",AG20)))</formula>
    </cfRule>
    <cfRule type="containsText" dxfId="22127" priority="1672" operator="containsText" text="CF">
      <formula>NOT(ISERROR(SEARCH("CF",AG20)))</formula>
    </cfRule>
    <cfRule type="containsText" dxfId="22126" priority="1673" operator="containsText" text="CF">
      <formula>NOT(ISERROR(SEARCH("CF",AG20)))</formula>
    </cfRule>
    <cfRule type="containsText" dxfId="22125" priority="1674" operator="containsText" text="CAM">
      <formula>NOT(ISERROR(SEARCH("CAM",AG20)))</formula>
    </cfRule>
    <cfRule type="containsText" dxfId="22124" priority="1675" operator="containsText" text="LM">
      <formula>NOT(ISERROR(SEARCH("LM",AG20)))</formula>
    </cfRule>
    <cfRule type="containsText" dxfId="22123" priority="1676" operator="containsText" text="CM">
      <formula>NOT(ISERROR(SEARCH("CM",AG20)))</formula>
    </cfRule>
    <cfRule type="containsText" dxfId="22122" priority="1677" operator="containsText" text="RM">
      <formula>NOT(ISERROR(SEARCH("RM",AG20)))</formula>
    </cfRule>
    <cfRule type="containsText" dxfId="22121" priority="1678" operator="containsText" text="CDM">
      <formula>NOT(ISERROR(SEARCH("CDM",AG20)))</formula>
    </cfRule>
    <cfRule type="containsText" dxfId="22120" priority="1679" operator="containsText" text="LWB">
      <formula>NOT(ISERROR(SEARCH("LWB",AG20)))</formula>
    </cfRule>
    <cfRule type="containsText" dxfId="22119" priority="1680" operator="containsText" text="RWB">
      <formula>NOT(ISERROR(SEARCH("RWB",AG20)))</formula>
    </cfRule>
    <cfRule type="containsText" dxfId="22118" priority="1681" operator="containsText" text="RB">
      <formula>NOT(ISERROR(SEARCH("RB",AG20)))</formula>
    </cfRule>
    <cfRule type="containsText" dxfId="22117" priority="1682" operator="containsText" text="CB">
      <formula>NOT(ISERROR(SEARCH("CB",AG20)))</formula>
    </cfRule>
    <cfRule type="containsText" dxfId="22116" priority="1683" operator="containsText" text="LB">
      <formula>NOT(ISERROR(SEARCH("LB",AG20)))</formula>
    </cfRule>
    <cfRule type="containsText" dxfId="22115" priority="1684" operator="containsText" text="GK">
      <formula>NOT(ISERROR(SEARCH("GK",AG20)))</formula>
    </cfRule>
  </conditionalFormatting>
  <conditionalFormatting sqref="AG21">
    <cfRule type="containsText" dxfId="22114" priority="1651" operator="containsText" text="ST">
      <formula>NOT(ISERROR(SEARCH("ST",AG21)))</formula>
    </cfRule>
    <cfRule type="containsText" dxfId="22113" priority="1652" operator="containsText" text="RW">
      <formula>NOT(ISERROR(SEARCH("RW",AG21)))</formula>
    </cfRule>
    <cfRule type="containsText" dxfId="22112" priority="1653" operator="containsText" text="LW">
      <formula>NOT(ISERROR(SEARCH("LW",AG21)))</formula>
    </cfRule>
    <cfRule type="containsText" dxfId="22111" priority="1654" operator="containsText" text="LF">
      <formula>NOT(ISERROR(SEARCH("LF",AG21)))</formula>
    </cfRule>
    <cfRule type="containsText" dxfId="22110" priority="1655" operator="containsText" text="CF">
      <formula>NOT(ISERROR(SEARCH("CF",AG21)))</formula>
    </cfRule>
    <cfRule type="containsText" dxfId="22109" priority="1656" operator="containsText" text="CF">
      <formula>NOT(ISERROR(SEARCH("CF",AG21)))</formula>
    </cfRule>
    <cfRule type="containsText" dxfId="22108" priority="1657" operator="containsText" text="CAM">
      <formula>NOT(ISERROR(SEARCH("CAM",AG21)))</formula>
    </cfRule>
    <cfRule type="containsText" dxfId="22107" priority="1658" operator="containsText" text="LM">
      <formula>NOT(ISERROR(SEARCH("LM",AG21)))</formula>
    </cfRule>
    <cfRule type="containsText" dxfId="22106" priority="1659" operator="containsText" text="CM">
      <formula>NOT(ISERROR(SEARCH("CM",AG21)))</formula>
    </cfRule>
    <cfRule type="containsText" dxfId="22105" priority="1660" operator="containsText" text="RM">
      <formula>NOT(ISERROR(SEARCH("RM",AG21)))</formula>
    </cfRule>
    <cfRule type="containsText" dxfId="22104" priority="1661" operator="containsText" text="CDM">
      <formula>NOT(ISERROR(SEARCH("CDM",AG21)))</formula>
    </cfRule>
    <cfRule type="containsText" dxfId="22103" priority="1662" operator="containsText" text="LWB">
      <formula>NOT(ISERROR(SEARCH("LWB",AG21)))</formula>
    </cfRule>
    <cfRule type="containsText" dxfId="22102" priority="1663" operator="containsText" text="RWB">
      <formula>NOT(ISERROR(SEARCH("RWB",AG21)))</formula>
    </cfRule>
    <cfRule type="containsText" dxfId="22101" priority="1664" operator="containsText" text="RB">
      <formula>NOT(ISERROR(SEARCH("RB",AG21)))</formula>
    </cfRule>
    <cfRule type="containsText" dxfId="22100" priority="1665" operator="containsText" text="CB">
      <formula>NOT(ISERROR(SEARCH("CB",AG21)))</formula>
    </cfRule>
    <cfRule type="containsText" dxfId="22099" priority="1666" operator="containsText" text="LB">
      <formula>NOT(ISERROR(SEARCH("LB",AG21)))</formula>
    </cfRule>
    <cfRule type="containsText" dxfId="22098" priority="1667" operator="containsText" text="GK">
      <formula>NOT(ISERROR(SEARCH("GK",AG21)))</formula>
    </cfRule>
  </conditionalFormatting>
  <conditionalFormatting sqref="AG21">
    <cfRule type="containsText" dxfId="22097" priority="1634" operator="containsText" text="ST">
      <formula>NOT(ISERROR(SEARCH("ST",AG21)))</formula>
    </cfRule>
    <cfRule type="containsText" dxfId="22096" priority="1635" operator="containsText" text="RW">
      <formula>NOT(ISERROR(SEARCH("RW",AG21)))</formula>
    </cfRule>
    <cfRule type="containsText" dxfId="22095" priority="1636" operator="containsText" text="LW">
      <formula>NOT(ISERROR(SEARCH("LW",AG21)))</formula>
    </cfRule>
    <cfRule type="containsText" dxfId="22094" priority="1637" operator="containsText" text="LF">
      <formula>NOT(ISERROR(SEARCH("LF",AG21)))</formula>
    </cfRule>
    <cfRule type="containsText" dxfId="22093" priority="1638" operator="containsText" text="CF">
      <formula>NOT(ISERROR(SEARCH("CF",AG21)))</formula>
    </cfRule>
    <cfRule type="containsText" dxfId="22092" priority="1639" operator="containsText" text="CF">
      <formula>NOT(ISERROR(SEARCH("CF",AG21)))</formula>
    </cfRule>
    <cfRule type="containsText" dxfId="22091" priority="1640" operator="containsText" text="CAM">
      <formula>NOT(ISERROR(SEARCH("CAM",AG21)))</formula>
    </cfRule>
    <cfRule type="containsText" dxfId="22090" priority="1641" operator="containsText" text="LM">
      <formula>NOT(ISERROR(SEARCH("LM",AG21)))</formula>
    </cfRule>
    <cfRule type="containsText" dxfId="22089" priority="1642" operator="containsText" text="CM">
      <formula>NOT(ISERROR(SEARCH("CM",AG21)))</formula>
    </cfRule>
    <cfRule type="containsText" dxfId="22088" priority="1643" operator="containsText" text="RM">
      <formula>NOT(ISERROR(SEARCH("RM",AG21)))</formula>
    </cfRule>
    <cfRule type="containsText" dxfId="22087" priority="1644" operator="containsText" text="CDM">
      <formula>NOT(ISERROR(SEARCH("CDM",AG21)))</formula>
    </cfRule>
    <cfRule type="containsText" dxfId="22086" priority="1645" operator="containsText" text="LWB">
      <formula>NOT(ISERROR(SEARCH("LWB",AG21)))</formula>
    </cfRule>
    <cfRule type="containsText" dxfId="22085" priority="1646" operator="containsText" text="RWB">
      <formula>NOT(ISERROR(SEARCH("RWB",AG21)))</formula>
    </cfRule>
    <cfRule type="containsText" dxfId="22084" priority="1647" operator="containsText" text="RB">
      <formula>NOT(ISERROR(SEARCH("RB",AG21)))</formula>
    </cfRule>
    <cfRule type="containsText" dxfId="22083" priority="1648" operator="containsText" text="CB">
      <formula>NOT(ISERROR(SEARCH("CB",AG21)))</formula>
    </cfRule>
    <cfRule type="containsText" dxfId="22082" priority="1649" operator="containsText" text="LB">
      <formula>NOT(ISERROR(SEARCH("LB",AG21)))</formula>
    </cfRule>
    <cfRule type="containsText" dxfId="22081" priority="1650" operator="containsText" text="GK">
      <formula>NOT(ISERROR(SEARCH("GK",AG21)))</formula>
    </cfRule>
  </conditionalFormatting>
  <conditionalFormatting sqref="AF31">
    <cfRule type="containsText" dxfId="22080" priority="1618" operator="containsText" text="RW">
      <formula>NOT(ISERROR(SEARCH("RW",AF31)))</formula>
    </cfRule>
    <cfRule type="containsText" dxfId="22079" priority="1619" operator="containsText" text="LW">
      <formula>NOT(ISERROR(SEARCH("LW",AF31)))</formula>
    </cfRule>
    <cfRule type="containsText" dxfId="22078" priority="1620" operator="containsText" text="LF">
      <formula>NOT(ISERROR(SEARCH("LF",AF31)))</formula>
    </cfRule>
    <cfRule type="containsText" dxfId="22077" priority="1621" operator="containsText" text="CF">
      <formula>NOT(ISERROR(SEARCH("CF",AF31)))</formula>
    </cfRule>
    <cfRule type="containsText" dxfId="22076" priority="1622" operator="containsText" text="CF">
      <formula>NOT(ISERROR(SEARCH("CF",AF31)))</formula>
    </cfRule>
    <cfRule type="containsText" dxfId="22075" priority="1623" operator="containsText" text="CAM">
      <formula>NOT(ISERROR(SEARCH("CAM",AF31)))</formula>
    </cfRule>
    <cfRule type="containsText" dxfId="22074" priority="1624" operator="containsText" text="LM">
      <formula>NOT(ISERROR(SEARCH("LM",AF31)))</formula>
    </cfRule>
    <cfRule type="containsText" dxfId="22073" priority="1625" operator="containsText" text="CM">
      <formula>NOT(ISERROR(SEARCH("CM",AF31)))</formula>
    </cfRule>
    <cfRule type="containsText" dxfId="22072" priority="1626" operator="containsText" text="RM">
      <formula>NOT(ISERROR(SEARCH("RM",AF31)))</formula>
    </cfRule>
    <cfRule type="containsText" dxfId="22071" priority="1627" operator="containsText" text="CDM">
      <formula>NOT(ISERROR(SEARCH("CDM",AF31)))</formula>
    </cfRule>
    <cfRule type="containsText" dxfId="22070" priority="1628" operator="containsText" text="LWB">
      <formula>NOT(ISERROR(SEARCH("LWB",AF31)))</formula>
    </cfRule>
    <cfRule type="containsText" dxfId="22069" priority="1629" operator="containsText" text="RWB">
      <formula>NOT(ISERROR(SEARCH("RWB",AF31)))</formula>
    </cfRule>
    <cfRule type="containsText" dxfId="22068" priority="1630" operator="containsText" text="RB">
      <formula>NOT(ISERROR(SEARCH("RB",AF31)))</formula>
    </cfRule>
    <cfRule type="containsText" dxfId="22067" priority="1631" operator="containsText" text="CB">
      <formula>NOT(ISERROR(SEARCH("CB",AF31)))</formula>
    </cfRule>
    <cfRule type="containsText" dxfId="22066" priority="1632" operator="containsText" text="LB">
      <formula>NOT(ISERROR(SEARCH("LB",AF31)))</formula>
    </cfRule>
    <cfRule type="containsText" dxfId="22065" priority="1633" operator="containsText" text="GK">
      <formula>NOT(ISERROR(SEARCH("GK",AF31)))</formula>
    </cfRule>
  </conditionalFormatting>
  <conditionalFormatting sqref="AG31">
    <cfRule type="containsText" dxfId="22064" priority="1601" operator="containsText" text="ST">
      <formula>NOT(ISERROR(SEARCH("ST",AG31)))</formula>
    </cfRule>
    <cfRule type="containsText" dxfId="22063" priority="1602" operator="containsText" text="RW">
      <formula>NOT(ISERROR(SEARCH("RW",AG31)))</formula>
    </cfRule>
    <cfRule type="containsText" dxfId="22062" priority="1603" operator="containsText" text="LW">
      <formula>NOT(ISERROR(SEARCH("LW",AG31)))</formula>
    </cfRule>
    <cfRule type="containsText" dxfId="22061" priority="1604" operator="containsText" text="LF">
      <formula>NOT(ISERROR(SEARCH("LF",AG31)))</formula>
    </cfRule>
    <cfRule type="containsText" dxfId="22060" priority="1605" operator="containsText" text="CF">
      <formula>NOT(ISERROR(SEARCH("CF",AG31)))</formula>
    </cfRule>
    <cfRule type="containsText" dxfId="22059" priority="1606" operator="containsText" text="CF">
      <formula>NOT(ISERROR(SEARCH("CF",AG31)))</formula>
    </cfRule>
    <cfRule type="containsText" dxfId="22058" priority="1607" operator="containsText" text="CAM">
      <formula>NOT(ISERROR(SEARCH("CAM",AG31)))</formula>
    </cfRule>
    <cfRule type="containsText" dxfId="22057" priority="1608" operator="containsText" text="LM">
      <formula>NOT(ISERROR(SEARCH("LM",AG31)))</formula>
    </cfRule>
    <cfRule type="containsText" dxfId="22056" priority="1609" operator="containsText" text="CM">
      <formula>NOT(ISERROR(SEARCH("CM",AG31)))</formula>
    </cfRule>
    <cfRule type="containsText" dxfId="22055" priority="1610" operator="containsText" text="RM">
      <formula>NOT(ISERROR(SEARCH("RM",AG31)))</formula>
    </cfRule>
    <cfRule type="containsText" dxfId="22054" priority="1611" operator="containsText" text="CDM">
      <formula>NOT(ISERROR(SEARCH("CDM",AG31)))</formula>
    </cfRule>
    <cfRule type="containsText" dxfId="22053" priority="1612" operator="containsText" text="LWB">
      <formula>NOT(ISERROR(SEARCH("LWB",AG31)))</formula>
    </cfRule>
    <cfRule type="containsText" dxfId="22052" priority="1613" operator="containsText" text="RWB">
      <formula>NOT(ISERROR(SEARCH("RWB",AG31)))</formula>
    </cfRule>
    <cfRule type="containsText" dxfId="22051" priority="1614" operator="containsText" text="RB">
      <formula>NOT(ISERROR(SEARCH("RB",AG31)))</formula>
    </cfRule>
    <cfRule type="containsText" dxfId="22050" priority="1615" operator="containsText" text="CB">
      <formula>NOT(ISERROR(SEARCH("CB",AG31)))</formula>
    </cfRule>
    <cfRule type="containsText" dxfId="22049" priority="1616" operator="containsText" text="LB">
      <formula>NOT(ISERROR(SEARCH("LB",AG31)))</formula>
    </cfRule>
    <cfRule type="containsText" dxfId="22048" priority="1617" operator="containsText" text="GK">
      <formula>NOT(ISERROR(SEARCH("GK",AG31)))</formula>
    </cfRule>
  </conditionalFormatting>
  <conditionalFormatting sqref="AG22">
    <cfRule type="containsText" dxfId="22047" priority="1584" operator="containsText" text="ST">
      <formula>NOT(ISERROR(SEARCH("ST",AG22)))</formula>
    </cfRule>
    <cfRule type="containsText" dxfId="22046" priority="1585" operator="containsText" text="RW">
      <formula>NOT(ISERROR(SEARCH("RW",AG22)))</formula>
    </cfRule>
    <cfRule type="containsText" dxfId="22045" priority="1586" operator="containsText" text="LW">
      <formula>NOT(ISERROR(SEARCH("LW",AG22)))</formula>
    </cfRule>
    <cfRule type="containsText" dxfId="22044" priority="1587" operator="containsText" text="LF">
      <formula>NOT(ISERROR(SEARCH("LF",AG22)))</formula>
    </cfRule>
    <cfRule type="containsText" dxfId="22043" priority="1588" operator="containsText" text="CF">
      <formula>NOT(ISERROR(SEARCH("CF",AG22)))</formula>
    </cfRule>
    <cfRule type="containsText" dxfId="22042" priority="1589" operator="containsText" text="CF">
      <formula>NOT(ISERROR(SEARCH("CF",AG22)))</formula>
    </cfRule>
    <cfRule type="containsText" dxfId="22041" priority="1590" operator="containsText" text="CAM">
      <formula>NOT(ISERROR(SEARCH("CAM",AG22)))</formula>
    </cfRule>
    <cfRule type="containsText" dxfId="22040" priority="1591" operator="containsText" text="LM">
      <formula>NOT(ISERROR(SEARCH("LM",AG22)))</formula>
    </cfRule>
    <cfRule type="containsText" dxfId="22039" priority="1592" operator="containsText" text="CM">
      <formula>NOT(ISERROR(SEARCH("CM",AG22)))</formula>
    </cfRule>
    <cfRule type="containsText" dxfId="22038" priority="1593" operator="containsText" text="RM">
      <formula>NOT(ISERROR(SEARCH("RM",AG22)))</formula>
    </cfRule>
    <cfRule type="containsText" dxfId="22037" priority="1594" operator="containsText" text="CDM">
      <formula>NOT(ISERROR(SEARCH("CDM",AG22)))</formula>
    </cfRule>
    <cfRule type="containsText" dxfId="22036" priority="1595" operator="containsText" text="LWB">
      <formula>NOT(ISERROR(SEARCH("LWB",AG22)))</formula>
    </cfRule>
    <cfRule type="containsText" dxfId="22035" priority="1596" operator="containsText" text="RWB">
      <formula>NOT(ISERROR(SEARCH("RWB",AG22)))</formula>
    </cfRule>
    <cfRule type="containsText" dxfId="22034" priority="1597" operator="containsText" text="RB">
      <formula>NOT(ISERROR(SEARCH("RB",AG22)))</formula>
    </cfRule>
    <cfRule type="containsText" dxfId="22033" priority="1598" operator="containsText" text="CB">
      <formula>NOT(ISERROR(SEARCH("CB",AG22)))</formula>
    </cfRule>
    <cfRule type="containsText" dxfId="22032" priority="1599" operator="containsText" text="LB">
      <formula>NOT(ISERROR(SEARCH("LB",AG22)))</formula>
    </cfRule>
    <cfRule type="containsText" dxfId="22031" priority="1600" operator="containsText" text="GK">
      <formula>NOT(ISERROR(SEARCH("GK",AG22)))</formula>
    </cfRule>
  </conditionalFormatting>
  <conditionalFormatting sqref="AG23">
    <cfRule type="containsText" dxfId="22030" priority="1567" operator="containsText" text="ST">
      <formula>NOT(ISERROR(SEARCH("ST",AG23)))</formula>
    </cfRule>
    <cfRule type="containsText" dxfId="22029" priority="1568" operator="containsText" text="RW">
      <formula>NOT(ISERROR(SEARCH("RW",AG23)))</formula>
    </cfRule>
    <cfRule type="containsText" dxfId="22028" priority="1569" operator="containsText" text="LW">
      <formula>NOT(ISERROR(SEARCH("LW",AG23)))</formula>
    </cfRule>
    <cfRule type="containsText" dxfId="22027" priority="1570" operator="containsText" text="LF">
      <formula>NOT(ISERROR(SEARCH("LF",AG23)))</formula>
    </cfRule>
    <cfRule type="containsText" dxfId="22026" priority="1571" operator="containsText" text="CF">
      <formula>NOT(ISERROR(SEARCH("CF",AG23)))</formula>
    </cfRule>
    <cfRule type="containsText" dxfId="22025" priority="1572" operator="containsText" text="CF">
      <formula>NOT(ISERROR(SEARCH("CF",AG23)))</formula>
    </cfRule>
    <cfRule type="containsText" dxfId="22024" priority="1573" operator="containsText" text="CAM">
      <formula>NOT(ISERROR(SEARCH("CAM",AG23)))</formula>
    </cfRule>
    <cfRule type="containsText" dxfId="22023" priority="1574" operator="containsText" text="LM">
      <formula>NOT(ISERROR(SEARCH("LM",AG23)))</formula>
    </cfRule>
    <cfRule type="containsText" dxfId="22022" priority="1575" operator="containsText" text="CM">
      <formula>NOT(ISERROR(SEARCH("CM",AG23)))</formula>
    </cfRule>
    <cfRule type="containsText" dxfId="22021" priority="1576" operator="containsText" text="RM">
      <formula>NOT(ISERROR(SEARCH("RM",AG23)))</formula>
    </cfRule>
    <cfRule type="containsText" dxfId="22020" priority="1577" operator="containsText" text="CDM">
      <formula>NOT(ISERROR(SEARCH("CDM",AG23)))</formula>
    </cfRule>
    <cfRule type="containsText" dxfId="22019" priority="1578" operator="containsText" text="LWB">
      <formula>NOT(ISERROR(SEARCH("LWB",AG23)))</formula>
    </cfRule>
    <cfRule type="containsText" dxfId="22018" priority="1579" operator="containsText" text="RWB">
      <formula>NOT(ISERROR(SEARCH("RWB",AG23)))</formula>
    </cfRule>
    <cfRule type="containsText" dxfId="22017" priority="1580" operator="containsText" text="RB">
      <formula>NOT(ISERROR(SEARCH("RB",AG23)))</formula>
    </cfRule>
    <cfRule type="containsText" dxfId="22016" priority="1581" operator="containsText" text="CB">
      <formula>NOT(ISERROR(SEARCH("CB",AG23)))</formula>
    </cfRule>
    <cfRule type="containsText" dxfId="22015" priority="1582" operator="containsText" text="LB">
      <formula>NOT(ISERROR(SEARCH("LB",AG23)))</formula>
    </cfRule>
    <cfRule type="containsText" dxfId="22014" priority="1583" operator="containsText" text="GK">
      <formula>NOT(ISERROR(SEARCH("GK",AG23)))</formula>
    </cfRule>
  </conditionalFormatting>
  <conditionalFormatting sqref="AG22">
    <cfRule type="containsText" dxfId="22013" priority="1550" operator="containsText" text="ST">
      <formula>NOT(ISERROR(SEARCH("ST",AG22)))</formula>
    </cfRule>
    <cfRule type="containsText" dxfId="22012" priority="1551" operator="containsText" text="RW">
      <formula>NOT(ISERROR(SEARCH("RW",AG22)))</formula>
    </cfRule>
    <cfRule type="containsText" dxfId="22011" priority="1552" operator="containsText" text="LW">
      <formula>NOT(ISERROR(SEARCH("LW",AG22)))</formula>
    </cfRule>
    <cfRule type="containsText" dxfId="22010" priority="1553" operator="containsText" text="LF">
      <formula>NOT(ISERROR(SEARCH("LF",AG22)))</formula>
    </cfRule>
    <cfRule type="containsText" dxfId="22009" priority="1554" operator="containsText" text="CF">
      <formula>NOT(ISERROR(SEARCH("CF",AG22)))</formula>
    </cfRule>
    <cfRule type="containsText" dxfId="22008" priority="1555" operator="containsText" text="CF">
      <formula>NOT(ISERROR(SEARCH("CF",AG22)))</formula>
    </cfRule>
    <cfRule type="containsText" dxfId="22007" priority="1556" operator="containsText" text="CAM">
      <formula>NOT(ISERROR(SEARCH("CAM",AG22)))</formula>
    </cfRule>
    <cfRule type="containsText" dxfId="22006" priority="1557" operator="containsText" text="LM">
      <formula>NOT(ISERROR(SEARCH("LM",AG22)))</formula>
    </cfRule>
    <cfRule type="containsText" dxfId="22005" priority="1558" operator="containsText" text="CM">
      <formula>NOT(ISERROR(SEARCH("CM",AG22)))</formula>
    </cfRule>
    <cfRule type="containsText" dxfId="22004" priority="1559" operator="containsText" text="RM">
      <formula>NOT(ISERROR(SEARCH("RM",AG22)))</formula>
    </cfRule>
    <cfRule type="containsText" dxfId="22003" priority="1560" operator="containsText" text="CDM">
      <formula>NOT(ISERROR(SEARCH("CDM",AG22)))</formula>
    </cfRule>
    <cfRule type="containsText" dxfId="22002" priority="1561" operator="containsText" text="LWB">
      <formula>NOT(ISERROR(SEARCH("LWB",AG22)))</formula>
    </cfRule>
    <cfRule type="containsText" dxfId="22001" priority="1562" operator="containsText" text="RWB">
      <formula>NOT(ISERROR(SEARCH("RWB",AG22)))</formula>
    </cfRule>
    <cfRule type="containsText" dxfId="22000" priority="1563" operator="containsText" text="RB">
      <formula>NOT(ISERROR(SEARCH("RB",AG22)))</formula>
    </cfRule>
    <cfRule type="containsText" dxfId="21999" priority="1564" operator="containsText" text="CB">
      <formula>NOT(ISERROR(SEARCH("CB",AG22)))</formula>
    </cfRule>
    <cfRule type="containsText" dxfId="21998" priority="1565" operator="containsText" text="LB">
      <formula>NOT(ISERROR(SEARCH("LB",AG22)))</formula>
    </cfRule>
    <cfRule type="containsText" dxfId="21997" priority="1566" operator="containsText" text="GK">
      <formula>NOT(ISERROR(SEARCH("GK",AG22)))</formula>
    </cfRule>
  </conditionalFormatting>
  <conditionalFormatting sqref="AG23">
    <cfRule type="containsText" dxfId="21996" priority="1533" operator="containsText" text="ST">
      <formula>NOT(ISERROR(SEARCH("ST",AG23)))</formula>
    </cfRule>
    <cfRule type="containsText" dxfId="21995" priority="1534" operator="containsText" text="RW">
      <formula>NOT(ISERROR(SEARCH("RW",AG23)))</formula>
    </cfRule>
    <cfRule type="containsText" dxfId="21994" priority="1535" operator="containsText" text="LW">
      <formula>NOT(ISERROR(SEARCH("LW",AG23)))</formula>
    </cfRule>
    <cfRule type="containsText" dxfId="21993" priority="1536" operator="containsText" text="LF">
      <formula>NOT(ISERROR(SEARCH("LF",AG23)))</formula>
    </cfRule>
    <cfRule type="containsText" dxfId="21992" priority="1537" operator="containsText" text="CF">
      <formula>NOT(ISERROR(SEARCH("CF",AG23)))</formula>
    </cfRule>
    <cfRule type="containsText" dxfId="21991" priority="1538" operator="containsText" text="CF">
      <formula>NOT(ISERROR(SEARCH("CF",AG23)))</formula>
    </cfRule>
    <cfRule type="containsText" dxfId="21990" priority="1539" operator="containsText" text="CAM">
      <formula>NOT(ISERROR(SEARCH("CAM",AG23)))</formula>
    </cfRule>
    <cfRule type="containsText" dxfId="21989" priority="1540" operator="containsText" text="LM">
      <formula>NOT(ISERROR(SEARCH("LM",AG23)))</formula>
    </cfRule>
    <cfRule type="containsText" dxfId="21988" priority="1541" operator="containsText" text="CM">
      <formula>NOT(ISERROR(SEARCH("CM",AG23)))</formula>
    </cfRule>
    <cfRule type="containsText" dxfId="21987" priority="1542" operator="containsText" text="RM">
      <formula>NOT(ISERROR(SEARCH("RM",AG23)))</formula>
    </cfRule>
    <cfRule type="containsText" dxfId="21986" priority="1543" operator="containsText" text="CDM">
      <formula>NOT(ISERROR(SEARCH("CDM",AG23)))</formula>
    </cfRule>
    <cfRule type="containsText" dxfId="21985" priority="1544" operator="containsText" text="LWB">
      <formula>NOT(ISERROR(SEARCH("LWB",AG23)))</formula>
    </cfRule>
    <cfRule type="containsText" dxfId="21984" priority="1545" operator="containsText" text="RWB">
      <formula>NOT(ISERROR(SEARCH("RWB",AG23)))</formula>
    </cfRule>
    <cfRule type="containsText" dxfId="21983" priority="1546" operator="containsText" text="RB">
      <formula>NOT(ISERROR(SEARCH("RB",AG23)))</formula>
    </cfRule>
    <cfRule type="containsText" dxfId="21982" priority="1547" operator="containsText" text="CB">
      <formula>NOT(ISERROR(SEARCH("CB",AG23)))</formula>
    </cfRule>
    <cfRule type="containsText" dxfId="21981" priority="1548" operator="containsText" text="LB">
      <formula>NOT(ISERROR(SEARCH("LB",AG23)))</formula>
    </cfRule>
    <cfRule type="containsText" dxfId="21980" priority="1549" operator="containsText" text="GK">
      <formula>NOT(ISERROR(SEARCH("GK",AG23)))</formula>
    </cfRule>
  </conditionalFormatting>
  <conditionalFormatting sqref="AF24">
    <cfRule type="containsText" dxfId="21979" priority="1517" operator="containsText" text="RW">
      <formula>NOT(ISERROR(SEARCH("RW",AF24)))</formula>
    </cfRule>
    <cfRule type="containsText" dxfId="21978" priority="1518" operator="containsText" text="LW">
      <formula>NOT(ISERROR(SEARCH("LW",AF24)))</formula>
    </cfRule>
    <cfRule type="containsText" dxfId="21977" priority="1519" operator="containsText" text="LF">
      <formula>NOT(ISERROR(SEARCH("LF",AF24)))</formula>
    </cfRule>
    <cfRule type="containsText" dxfId="21976" priority="1520" operator="containsText" text="CF">
      <formula>NOT(ISERROR(SEARCH("CF",AF24)))</formula>
    </cfRule>
    <cfRule type="containsText" dxfId="21975" priority="1521" operator="containsText" text="CF">
      <formula>NOT(ISERROR(SEARCH("CF",AF24)))</formula>
    </cfRule>
    <cfRule type="containsText" dxfId="21974" priority="1522" operator="containsText" text="CAM">
      <formula>NOT(ISERROR(SEARCH("CAM",AF24)))</formula>
    </cfRule>
    <cfRule type="containsText" dxfId="21973" priority="1523" operator="containsText" text="LM">
      <formula>NOT(ISERROR(SEARCH("LM",AF24)))</formula>
    </cfRule>
    <cfRule type="containsText" dxfId="21972" priority="1524" operator="containsText" text="CM">
      <formula>NOT(ISERROR(SEARCH("CM",AF24)))</formula>
    </cfRule>
    <cfRule type="containsText" dxfId="21971" priority="1525" operator="containsText" text="RM">
      <formula>NOT(ISERROR(SEARCH("RM",AF24)))</formula>
    </cfRule>
    <cfRule type="containsText" dxfId="21970" priority="1526" operator="containsText" text="CDM">
      <formula>NOT(ISERROR(SEARCH("CDM",AF24)))</formula>
    </cfRule>
    <cfRule type="containsText" dxfId="21969" priority="1527" operator="containsText" text="LWB">
      <formula>NOT(ISERROR(SEARCH("LWB",AF24)))</formula>
    </cfRule>
    <cfRule type="containsText" dxfId="21968" priority="1528" operator="containsText" text="RWB">
      <formula>NOT(ISERROR(SEARCH("RWB",AF24)))</formula>
    </cfRule>
    <cfRule type="containsText" dxfId="21967" priority="1529" operator="containsText" text="RB">
      <formula>NOT(ISERROR(SEARCH("RB",AF24)))</formula>
    </cfRule>
    <cfRule type="containsText" dxfId="21966" priority="1530" operator="containsText" text="CB">
      <formula>NOT(ISERROR(SEARCH("CB",AF24)))</formula>
    </cfRule>
    <cfRule type="containsText" dxfId="21965" priority="1531" operator="containsText" text="LB">
      <formula>NOT(ISERROR(SEARCH("LB",AF24)))</formula>
    </cfRule>
    <cfRule type="containsText" dxfId="21964" priority="1532" operator="containsText" text="GK">
      <formula>NOT(ISERROR(SEARCH("GK",AF24)))</formula>
    </cfRule>
  </conditionalFormatting>
  <conditionalFormatting sqref="AG24">
    <cfRule type="containsText" dxfId="21963" priority="1500" operator="containsText" text="ST">
      <formula>NOT(ISERROR(SEARCH("ST",AG24)))</formula>
    </cfRule>
    <cfRule type="containsText" dxfId="21962" priority="1501" operator="containsText" text="RW">
      <formula>NOT(ISERROR(SEARCH("RW",AG24)))</formula>
    </cfRule>
    <cfRule type="containsText" dxfId="21961" priority="1502" operator="containsText" text="LW">
      <formula>NOT(ISERROR(SEARCH("LW",AG24)))</formula>
    </cfRule>
    <cfRule type="containsText" dxfId="21960" priority="1503" operator="containsText" text="LF">
      <formula>NOT(ISERROR(SEARCH("LF",AG24)))</formula>
    </cfRule>
    <cfRule type="containsText" dxfId="21959" priority="1504" operator="containsText" text="CF">
      <formula>NOT(ISERROR(SEARCH("CF",AG24)))</formula>
    </cfRule>
    <cfRule type="containsText" dxfId="21958" priority="1505" operator="containsText" text="CF">
      <formula>NOT(ISERROR(SEARCH("CF",AG24)))</formula>
    </cfRule>
    <cfRule type="containsText" dxfId="21957" priority="1506" operator="containsText" text="CAM">
      <formula>NOT(ISERROR(SEARCH("CAM",AG24)))</formula>
    </cfRule>
    <cfRule type="containsText" dxfId="21956" priority="1507" operator="containsText" text="LM">
      <formula>NOT(ISERROR(SEARCH("LM",AG24)))</formula>
    </cfRule>
    <cfRule type="containsText" dxfId="21955" priority="1508" operator="containsText" text="CM">
      <formula>NOT(ISERROR(SEARCH("CM",AG24)))</formula>
    </cfRule>
    <cfRule type="containsText" dxfId="21954" priority="1509" operator="containsText" text="RM">
      <formula>NOT(ISERROR(SEARCH("RM",AG24)))</formula>
    </cfRule>
    <cfRule type="containsText" dxfId="21953" priority="1510" operator="containsText" text="CDM">
      <formula>NOT(ISERROR(SEARCH("CDM",AG24)))</formula>
    </cfRule>
    <cfRule type="containsText" dxfId="21952" priority="1511" operator="containsText" text="LWB">
      <formula>NOT(ISERROR(SEARCH("LWB",AG24)))</formula>
    </cfRule>
    <cfRule type="containsText" dxfId="21951" priority="1512" operator="containsText" text="RWB">
      <formula>NOT(ISERROR(SEARCH("RWB",AG24)))</formula>
    </cfRule>
    <cfRule type="containsText" dxfId="21950" priority="1513" operator="containsText" text="RB">
      <formula>NOT(ISERROR(SEARCH("RB",AG24)))</formula>
    </cfRule>
    <cfRule type="containsText" dxfId="21949" priority="1514" operator="containsText" text="CB">
      <formula>NOT(ISERROR(SEARCH("CB",AG24)))</formula>
    </cfRule>
    <cfRule type="containsText" dxfId="21948" priority="1515" operator="containsText" text="LB">
      <formula>NOT(ISERROR(SEARCH("LB",AG24)))</formula>
    </cfRule>
    <cfRule type="containsText" dxfId="21947" priority="1516" operator="containsText" text="GK">
      <formula>NOT(ISERROR(SEARCH("GK",AG24)))</formula>
    </cfRule>
  </conditionalFormatting>
  <conditionalFormatting sqref="AG28">
    <cfRule type="containsText" dxfId="21946" priority="1483" operator="containsText" text="ST">
      <formula>NOT(ISERROR(SEARCH("ST",AG28)))</formula>
    </cfRule>
    <cfRule type="containsText" dxfId="21945" priority="1484" operator="containsText" text="RW">
      <formula>NOT(ISERROR(SEARCH("RW",AG28)))</formula>
    </cfRule>
    <cfRule type="containsText" dxfId="21944" priority="1485" operator="containsText" text="LW">
      <formula>NOT(ISERROR(SEARCH("LW",AG28)))</formula>
    </cfRule>
    <cfRule type="containsText" dxfId="21943" priority="1486" operator="containsText" text="LF">
      <formula>NOT(ISERROR(SEARCH("LF",AG28)))</formula>
    </cfRule>
    <cfRule type="containsText" dxfId="21942" priority="1487" operator="containsText" text="CF">
      <formula>NOT(ISERROR(SEARCH("CF",AG28)))</formula>
    </cfRule>
    <cfRule type="containsText" dxfId="21941" priority="1488" operator="containsText" text="CF">
      <formula>NOT(ISERROR(SEARCH("CF",AG28)))</formula>
    </cfRule>
    <cfRule type="containsText" dxfId="21940" priority="1489" operator="containsText" text="CAM">
      <formula>NOT(ISERROR(SEARCH("CAM",AG28)))</formula>
    </cfRule>
    <cfRule type="containsText" dxfId="21939" priority="1490" operator="containsText" text="LM">
      <formula>NOT(ISERROR(SEARCH("LM",AG28)))</formula>
    </cfRule>
    <cfRule type="containsText" dxfId="21938" priority="1491" operator="containsText" text="CM">
      <formula>NOT(ISERROR(SEARCH("CM",AG28)))</formula>
    </cfRule>
    <cfRule type="containsText" dxfId="21937" priority="1492" operator="containsText" text="RM">
      <formula>NOT(ISERROR(SEARCH("RM",AG28)))</formula>
    </cfRule>
    <cfRule type="containsText" dxfId="21936" priority="1493" operator="containsText" text="CDM">
      <formula>NOT(ISERROR(SEARCH("CDM",AG28)))</formula>
    </cfRule>
    <cfRule type="containsText" dxfId="21935" priority="1494" operator="containsText" text="LWB">
      <formula>NOT(ISERROR(SEARCH("LWB",AG28)))</formula>
    </cfRule>
    <cfRule type="containsText" dxfId="21934" priority="1495" operator="containsText" text="RWB">
      <formula>NOT(ISERROR(SEARCH("RWB",AG28)))</formula>
    </cfRule>
    <cfRule type="containsText" dxfId="21933" priority="1496" operator="containsText" text="RB">
      <formula>NOT(ISERROR(SEARCH("RB",AG28)))</formula>
    </cfRule>
    <cfRule type="containsText" dxfId="21932" priority="1497" operator="containsText" text="CB">
      <formula>NOT(ISERROR(SEARCH("CB",AG28)))</formula>
    </cfRule>
    <cfRule type="containsText" dxfId="21931" priority="1498" operator="containsText" text="LB">
      <formula>NOT(ISERROR(SEARCH("LB",AG28)))</formula>
    </cfRule>
    <cfRule type="containsText" dxfId="21930" priority="1499" operator="containsText" text="GK">
      <formula>NOT(ISERROR(SEARCH("GK",AG28)))</formula>
    </cfRule>
  </conditionalFormatting>
  <conditionalFormatting sqref="AG28">
    <cfRule type="containsText" dxfId="21929" priority="1466" operator="containsText" text="ST">
      <formula>NOT(ISERROR(SEARCH("ST",AG28)))</formula>
    </cfRule>
    <cfRule type="containsText" dxfId="21928" priority="1467" operator="containsText" text="RW">
      <formula>NOT(ISERROR(SEARCH("RW",AG28)))</formula>
    </cfRule>
    <cfRule type="containsText" dxfId="21927" priority="1468" operator="containsText" text="LW">
      <formula>NOT(ISERROR(SEARCH("LW",AG28)))</formula>
    </cfRule>
    <cfRule type="containsText" dxfId="21926" priority="1469" operator="containsText" text="LF">
      <formula>NOT(ISERROR(SEARCH("LF",AG28)))</formula>
    </cfRule>
    <cfRule type="containsText" dxfId="21925" priority="1470" operator="containsText" text="CF">
      <formula>NOT(ISERROR(SEARCH("CF",AG28)))</formula>
    </cfRule>
    <cfRule type="containsText" dxfId="21924" priority="1471" operator="containsText" text="CF">
      <formula>NOT(ISERROR(SEARCH("CF",AG28)))</formula>
    </cfRule>
    <cfRule type="containsText" dxfId="21923" priority="1472" operator="containsText" text="CAM">
      <formula>NOT(ISERROR(SEARCH("CAM",AG28)))</formula>
    </cfRule>
    <cfRule type="containsText" dxfId="21922" priority="1473" operator="containsText" text="LM">
      <formula>NOT(ISERROR(SEARCH("LM",AG28)))</formula>
    </cfRule>
    <cfRule type="containsText" dxfId="21921" priority="1474" operator="containsText" text="CM">
      <formula>NOT(ISERROR(SEARCH("CM",AG28)))</formula>
    </cfRule>
    <cfRule type="containsText" dxfId="21920" priority="1475" operator="containsText" text="RM">
      <formula>NOT(ISERROR(SEARCH("RM",AG28)))</formula>
    </cfRule>
    <cfRule type="containsText" dxfId="21919" priority="1476" operator="containsText" text="CDM">
      <formula>NOT(ISERROR(SEARCH("CDM",AG28)))</formula>
    </cfRule>
    <cfRule type="containsText" dxfId="21918" priority="1477" operator="containsText" text="LWB">
      <formula>NOT(ISERROR(SEARCH("LWB",AG28)))</formula>
    </cfRule>
    <cfRule type="containsText" dxfId="21917" priority="1478" operator="containsText" text="RWB">
      <formula>NOT(ISERROR(SEARCH("RWB",AG28)))</formula>
    </cfRule>
    <cfRule type="containsText" dxfId="21916" priority="1479" operator="containsText" text="RB">
      <formula>NOT(ISERROR(SEARCH("RB",AG28)))</formula>
    </cfRule>
    <cfRule type="containsText" dxfId="21915" priority="1480" operator="containsText" text="CB">
      <formula>NOT(ISERROR(SEARCH("CB",AG28)))</formula>
    </cfRule>
    <cfRule type="containsText" dxfId="21914" priority="1481" operator="containsText" text="LB">
      <formula>NOT(ISERROR(SEARCH("LB",AG28)))</formula>
    </cfRule>
    <cfRule type="containsText" dxfId="21913" priority="1482" operator="containsText" text="GK">
      <formula>NOT(ISERROR(SEARCH("GK",AG28)))</formula>
    </cfRule>
  </conditionalFormatting>
  <conditionalFormatting sqref="AG27">
    <cfRule type="containsText" dxfId="21912" priority="1449" operator="containsText" text="ST">
      <formula>NOT(ISERROR(SEARCH("ST",AG27)))</formula>
    </cfRule>
    <cfRule type="containsText" dxfId="21911" priority="1450" operator="containsText" text="RW">
      <formula>NOT(ISERROR(SEARCH("RW",AG27)))</formula>
    </cfRule>
    <cfRule type="containsText" dxfId="21910" priority="1451" operator="containsText" text="LW">
      <formula>NOT(ISERROR(SEARCH("LW",AG27)))</formula>
    </cfRule>
    <cfRule type="containsText" dxfId="21909" priority="1452" operator="containsText" text="LF">
      <formula>NOT(ISERROR(SEARCH("LF",AG27)))</formula>
    </cfRule>
    <cfRule type="containsText" dxfId="21908" priority="1453" operator="containsText" text="CF">
      <formula>NOT(ISERROR(SEARCH("CF",AG27)))</formula>
    </cfRule>
    <cfRule type="containsText" dxfId="21907" priority="1454" operator="containsText" text="CF">
      <formula>NOT(ISERROR(SEARCH("CF",AG27)))</formula>
    </cfRule>
    <cfRule type="containsText" dxfId="21906" priority="1455" operator="containsText" text="CAM">
      <formula>NOT(ISERROR(SEARCH("CAM",AG27)))</formula>
    </cfRule>
    <cfRule type="containsText" dxfId="21905" priority="1456" operator="containsText" text="LM">
      <formula>NOT(ISERROR(SEARCH("LM",AG27)))</formula>
    </cfRule>
    <cfRule type="containsText" dxfId="21904" priority="1457" operator="containsText" text="CM">
      <formula>NOT(ISERROR(SEARCH("CM",AG27)))</formula>
    </cfRule>
    <cfRule type="containsText" dxfId="21903" priority="1458" operator="containsText" text="RM">
      <formula>NOT(ISERROR(SEARCH("RM",AG27)))</formula>
    </cfRule>
    <cfRule type="containsText" dxfId="21902" priority="1459" operator="containsText" text="CDM">
      <formula>NOT(ISERROR(SEARCH("CDM",AG27)))</formula>
    </cfRule>
    <cfRule type="containsText" dxfId="21901" priority="1460" operator="containsText" text="LWB">
      <formula>NOT(ISERROR(SEARCH("LWB",AG27)))</formula>
    </cfRule>
    <cfRule type="containsText" dxfId="21900" priority="1461" operator="containsText" text="RWB">
      <formula>NOT(ISERROR(SEARCH("RWB",AG27)))</formula>
    </cfRule>
    <cfRule type="containsText" dxfId="21899" priority="1462" operator="containsText" text="RB">
      <formula>NOT(ISERROR(SEARCH("RB",AG27)))</formula>
    </cfRule>
    <cfRule type="containsText" dxfId="21898" priority="1463" operator="containsText" text="CB">
      <formula>NOT(ISERROR(SEARCH("CB",AG27)))</formula>
    </cfRule>
    <cfRule type="containsText" dxfId="21897" priority="1464" operator="containsText" text="LB">
      <formula>NOT(ISERROR(SEARCH("LB",AG27)))</formula>
    </cfRule>
    <cfRule type="containsText" dxfId="21896" priority="1465" operator="containsText" text="GK">
      <formula>NOT(ISERROR(SEARCH("GK",AG27)))</formula>
    </cfRule>
  </conditionalFormatting>
  <conditionalFormatting sqref="AF25:AF27">
    <cfRule type="containsText" dxfId="21895" priority="1433" operator="containsText" text="RW">
      <formula>NOT(ISERROR(SEARCH("RW",AF25)))</formula>
    </cfRule>
    <cfRule type="containsText" dxfId="21894" priority="1434" operator="containsText" text="LW">
      <formula>NOT(ISERROR(SEARCH("LW",AF25)))</formula>
    </cfRule>
    <cfRule type="containsText" dxfId="21893" priority="1435" operator="containsText" text="LF">
      <formula>NOT(ISERROR(SEARCH("LF",AF25)))</formula>
    </cfRule>
    <cfRule type="containsText" dxfId="21892" priority="1436" operator="containsText" text="CF">
      <formula>NOT(ISERROR(SEARCH("CF",AF25)))</formula>
    </cfRule>
    <cfRule type="containsText" dxfId="21891" priority="1437" operator="containsText" text="CF">
      <formula>NOT(ISERROR(SEARCH("CF",AF25)))</formula>
    </cfRule>
    <cfRule type="containsText" dxfId="21890" priority="1438" operator="containsText" text="CAM">
      <formula>NOT(ISERROR(SEARCH("CAM",AF25)))</formula>
    </cfRule>
    <cfRule type="containsText" dxfId="21889" priority="1439" operator="containsText" text="LM">
      <formula>NOT(ISERROR(SEARCH("LM",AF25)))</formula>
    </cfRule>
    <cfRule type="containsText" dxfId="21888" priority="1440" operator="containsText" text="CM">
      <formula>NOT(ISERROR(SEARCH("CM",AF25)))</formula>
    </cfRule>
    <cfRule type="containsText" dxfId="21887" priority="1441" operator="containsText" text="RM">
      <formula>NOT(ISERROR(SEARCH("RM",AF25)))</formula>
    </cfRule>
    <cfRule type="containsText" dxfId="21886" priority="1442" operator="containsText" text="CDM">
      <formula>NOT(ISERROR(SEARCH("CDM",AF25)))</formula>
    </cfRule>
    <cfRule type="containsText" dxfId="21885" priority="1443" operator="containsText" text="LWB">
      <formula>NOT(ISERROR(SEARCH("LWB",AF25)))</formula>
    </cfRule>
    <cfRule type="containsText" dxfId="21884" priority="1444" operator="containsText" text="RWB">
      <formula>NOT(ISERROR(SEARCH("RWB",AF25)))</formula>
    </cfRule>
    <cfRule type="containsText" dxfId="21883" priority="1445" operator="containsText" text="RB">
      <formula>NOT(ISERROR(SEARCH("RB",AF25)))</formula>
    </cfRule>
    <cfRule type="containsText" dxfId="21882" priority="1446" operator="containsText" text="CB">
      <formula>NOT(ISERROR(SEARCH("CB",AF25)))</formula>
    </cfRule>
    <cfRule type="containsText" dxfId="21881" priority="1447" operator="containsText" text="LB">
      <formula>NOT(ISERROR(SEARCH("LB",AF25)))</formula>
    </cfRule>
    <cfRule type="containsText" dxfId="21880" priority="1448" operator="containsText" text="GK">
      <formula>NOT(ISERROR(SEARCH("GK",AF25)))</formula>
    </cfRule>
  </conditionalFormatting>
  <conditionalFormatting sqref="AG25:AG27">
    <cfRule type="containsText" dxfId="21879" priority="1416" operator="containsText" text="ST">
      <formula>NOT(ISERROR(SEARCH("ST",AG25)))</formula>
    </cfRule>
    <cfRule type="containsText" dxfId="21878" priority="1417" operator="containsText" text="RW">
      <formula>NOT(ISERROR(SEARCH("RW",AG25)))</formula>
    </cfRule>
    <cfRule type="containsText" dxfId="21877" priority="1418" operator="containsText" text="LW">
      <formula>NOT(ISERROR(SEARCH("LW",AG25)))</formula>
    </cfRule>
    <cfRule type="containsText" dxfId="21876" priority="1419" operator="containsText" text="LF">
      <formula>NOT(ISERROR(SEARCH("LF",AG25)))</formula>
    </cfRule>
    <cfRule type="containsText" dxfId="21875" priority="1420" operator="containsText" text="CF">
      <formula>NOT(ISERROR(SEARCH("CF",AG25)))</formula>
    </cfRule>
    <cfRule type="containsText" dxfId="21874" priority="1421" operator="containsText" text="CF">
      <formula>NOT(ISERROR(SEARCH("CF",AG25)))</formula>
    </cfRule>
    <cfRule type="containsText" dxfId="21873" priority="1422" operator="containsText" text="CAM">
      <formula>NOT(ISERROR(SEARCH("CAM",AG25)))</formula>
    </cfRule>
    <cfRule type="containsText" dxfId="21872" priority="1423" operator="containsText" text="LM">
      <formula>NOT(ISERROR(SEARCH("LM",AG25)))</formula>
    </cfRule>
    <cfRule type="containsText" dxfId="21871" priority="1424" operator="containsText" text="CM">
      <formula>NOT(ISERROR(SEARCH("CM",AG25)))</formula>
    </cfRule>
    <cfRule type="containsText" dxfId="21870" priority="1425" operator="containsText" text="RM">
      <formula>NOT(ISERROR(SEARCH("RM",AG25)))</formula>
    </cfRule>
    <cfRule type="containsText" dxfId="21869" priority="1426" operator="containsText" text="CDM">
      <formula>NOT(ISERROR(SEARCH("CDM",AG25)))</formula>
    </cfRule>
    <cfRule type="containsText" dxfId="21868" priority="1427" operator="containsText" text="LWB">
      <formula>NOT(ISERROR(SEARCH("LWB",AG25)))</formula>
    </cfRule>
    <cfRule type="containsText" dxfId="21867" priority="1428" operator="containsText" text="RWB">
      <formula>NOT(ISERROR(SEARCH("RWB",AG25)))</formula>
    </cfRule>
    <cfRule type="containsText" dxfId="21866" priority="1429" operator="containsText" text="RB">
      <formula>NOT(ISERROR(SEARCH("RB",AG25)))</formula>
    </cfRule>
    <cfRule type="containsText" dxfId="21865" priority="1430" operator="containsText" text="CB">
      <formula>NOT(ISERROR(SEARCH("CB",AG25)))</formula>
    </cfRule>
    <cfRule type="containsText" dxfId="21864" priority="1431" operator="containsText" text="LB">
      <formula>NOT(ISERROR(SEARCH("LB",AG25)))</formula>
    </cfRule>
    <cfRule type="containsText" dxfId="21863" priority="1432" operator="containsText" text="GK">
      <formula>NOT(ISERROR(SEARCH("GK",AG25)))</formula>
    </cfRule>
  </conditionalFormatting>
  <conditionalFormatting sqref="AG29">
    <cfRule type="containsText" dxfId="21862" priority="1399" operator="containsText" text="ST">
      <formula>NOT(ISERROR(SEARCH("ST",AG29)))</formula>
    </cfRule>
    <cfRule type="containsText" dxfId="21861" priority="1400" operator="containsText" text="RW">
      <formula>NOT(ISERROR(SEARCH("RW",AG29)))</formula>
    </cfRule>
    <cfRule type="containsText" dxfId="21860" priority="1401" operator="containsText" text="LW">
      <formula>NOT(ISERROR(SEARCH("LW",AG29)))</formula>
    </cfRule>
    <cfRule type="containsText" dxfId="21859" priority="1402" operator="containsText" text="LF">
      <formula>NOT(ISERROR(SEARCH("LF",AG29)))</formula>
    </cfRule>
    <cfRule type="containsText" dxfId="21858" priority="1403" operator="containsText" text="CF">
      <formula>NOT(ISERROR(SEARCH("CF",AG29)))</formula>
    </cfRule>
    <cfRule type="containsText" dxfId="21857" priority="1404" operator="containsText" text="CF">
      <formula>NOT(ISERROR(SEARCH("CF",AG29)))</formula>
    </cfRule>
    <cfRule type="containsText" dxfId="21856" priority="1405" operator="containsText" text="CAM">
      <formula>NOT(ISERROR(SEARCH("CAM",AG29)))</formula>
    </cfRule>
    <cfRule type="containsText" dxfId="21855" priority="1406" operator="containsText" text="LM">
      <formula>NOT(ISERROR(SEARCH("LM",AG29)))</formula>
    </cfRule>
    <cfRule type="containsText" dxfId="21854" priority="1407" operator="containsText" text="CM">
      <formula>NOT(ISERROR(SEARCH("CM",AG29)))</formula>
    </cfRule>
    <cfRule type="containsText" dxfId="21853" priority="1408" operator="containsText" text="RM">
      <formula>NOT(ISERROR(SEARCH("RM",AG29)))</formula>
    </cfRule>
    <cfRule type="containsText" dxfId="21852" priority="1409" operator="containsText" text="CDM">
      <formula>NOT(ISERROR(SEARCH("CDM",AG29)))</formula>
    </cfRule>
    <cfRule type="containsText" dxfId="21851" priority="1410" operator="containsText" text="LWB">
      <formula>NOT(ISERROR(SEARCH("LWB",AG29)))</formula>
    </cfRule>
    <cfRule type="containsText" dxfId="21850" priority="1411" operator="containsText" text="RWB">
      <formula>NOT(ISERROR(SEARCH("RWB",AG29)))</formula>
    </cfRule>
    <cfRule type="containsText" dxfId="21849" priority="1412" operator="containsText" text="RB">
      <formula>NOT(ISERROR(SEARCH("RB",AG29)))</formula>
    </cfRule>
    <cfRule type="containsText" dxfId="21848" priority="1413" operator="containsText" text="CB">
      <formula>NOT(ISERROR(SEARCH("CB",AG29)))</formula>
    </cfRule>
    <cfRule type="containsText" dxfId="21847" priority="1414" operator="containsText" text="LB">
      <formula>NOT(ISERROR(SEARCH("LB",AG29)))</formula>
    </cfRule>
    <cfRule type="containsText" dxfId="21846" priority="1415" operator="containsText" text="GK">
      <formula>NOT(ISERROR(SEARCH("GK",AG29)))</formula>
    </cfRule>
  </conditionalFormatting>
  <conditionalFormatting sqref="AG30">
    <cfRule type="containsText" dxfId="21845" priority="1382" operator="containsText" text="ST">
      <formula>NOT(ISERROR(SEARCH("ST",AG30)))</formula>
    </cfRule>
    <cfRule type="containsText" dxfId="21844" priority="1383" operator="containsText" text="RW">
      <formula>NOT(ISERROR(SEARCH("RW",AG30)))</formula>
    </cfRule>
    <cfRule type="containsText" dxfId="21843" priority="1384" operator="containsText" text="LW">
      <formula>NOT(ISERROR(SEARCH("LW",AG30)))</formula>
    </cfRule>
    <cfRule type="containsText" dxfId="21842" priority="1385" operator="containsText" text="LF">
      <formula>NOT(ISERROR(SEARCH("LF",AG30)))</formula>
    </cfRule>
    <cfRule type="containsText" dxfId="21841" priority="1386" operator="containsText" text="CF">
      <formula>NOT(ISERROR(SEARCH("CF",AG30)))</formula>
    </cfRule>
    <cfRule type="containsText" dxfId="21840" priority="1387" operator="containsText" text="CF">
      <formula>NOT(ISERROR(SEARCH("CF",AG30)))</formula>
    </cfRule>
    <cfRule type="containsText" dxfId="21839" priority="1388" operator="containsText" text="CAM">
      <formula>NOT(ISERROR(SEARCH("CAM",AG30)))</formula>
    </cfRule>
    <cfRule type="containsText" dxfId="21838" priority="1389" operator="containsText" text="LM">
      <formula>NOT(ISERROR(SEARCH("LM",AG30)))</formula>
    </cfRule>
    <cfRule type="containsText" dxfId="21837" priority="1390" operator="containsText" text="CM">
      <formula>NOT(ISERROR(SEARCH("CM",AG30)))</formula>
    </cfRule>
    <cfRule type="containsText" dxfId="21836" priority="1391" operator="containsText" text="RM">
      <formula>NOT(ISERROR(SEARCH("RM",AG30)))</formula>
    </cfRule>
    <cfRule type="containsText" dxfId="21835" priority="1392" operator="containsText" text="CDM">
      <formula>NOT(ISERROR(SEARCH("CDM",AG30)))</formula>
    </cfRule>
    <cfRule type="containsText" dxfId="21834" priority="1393" operator="containsText" text="LWB">
      <formula>NOT(ISERROR(SEARCH("LWB",AG30)))</formula>
    </cfRule>
    <cfRule type="containsText" dxfId="21833" priority="1394" operator="containsText" text="RWB">
      <formula>NOT(ISERROR(SEARCH("RWB",AG30)))</formula>
    </cfRule>
    <cfRule type="containsText" dxfId="21832" priority="1395" operator="containsText" text="RB">
      <formula>NOT(ISERROR(SEARCH("RB",AG30)))</formula>
    </cfRule>
    <cfRule type="containsText" dxfId="21831" priority="1396" operator="containsText" text="CB">
      <formula>NOT(ISERROR(SEARCH("CB",AG30)))</formula>
    </cfRule>
    <cfRule type="containsText" dxfId="21830" priority="1397" operator="containsText" text="LB">
      <formula>NOT(ISERROR(SEARCH("LB",AG30)))</formula>
    </cfRule>
    <cfRule type="containsText" dxfId="21829" priority="1398" operator="containsText" text="GK">
      <formula>NOT(ISERROR(SEARCH("GK",AG30)))</formula>
    </cfRule>
  </conditionalFormatting>
  <conditionalFormatting sqref="AF33">
    <cfRule type="containsText" dxfId="21828" priority="1366" operator="containsText" text="RW">
      <formula>NOT(ISERROR(SEARCH("RW",AF33)))</formula>
    </cfRule>
    <cfRule type="containsText" dxfId="21827" priority="1367" operator="containsText" text="LW">
      <formula>NOT(ISERROR(SEARCH("LW",AF33)))</formula>
    </cfRule>
    <cfRule type="containsText" dxfId="21826" priority="1368" operator="containsText" text="LF">
      <formula>NOT(ISERROR(SEARCH("LF",AF33)))</formula>
    </cfRule>
    <cfRule type="containsText" dxfId="21825" priority="1369" operator="containsText" text="CF">
      <formula>NOT(ISERROR(SEARCH("CF",AF33)))</formula>
    </cfRule>
    <cfRule type="containsText" dxfId="21824" priority="1370" operator="containsText" text="CF">
      <formula>NOT(ISERROR(SEARCH("CF",AF33)))</formula>
    </cfRule>
    <cfRule type="containsText" dxfId="21823" priority="1371" operator="containsText" text="CAM">
      <formula>NOT(ISERROR(SEARCH("CAM",AF33)))</formula>
    </cfRule>
    <cfRule type="containsText" dxfId="21822" priority="1372" operator="containsText" text="LM">
      <formula>NOT(ISERROR(SEARCH("LM",AF33)))</formula>
    </cfRule>
    <cfRule type="containsText" dxfId="21821" priority="1373" operator="containsText" text="CM">
      <formula>NOT(ISERROR(SEARCH("CM",AF33)))</formula>
    </cfRule>
    <cfRule type="containsText" dxfId="21820" priority="1374" operator="containsText" text="RM">
      <formula>NOT(ISERROR(SEARCH("RM",AF33)))</formula>
    </cfRule>
    <cfRule type="containsText" dxfId="21819" priority="1375" operator="containsText" text="CDM">
      <formula>NOT(ISERROR(SEARCH("CDM",AF33)))</formula>
    </cfRule>
    <cfRule type="containsText" dxfId="21818" priority="1376" operator="containsText" text="LWB">
      <formula>NOT(ISERROR(SEARCH("LWB",AF33)))</formula>
    </cfRule>
    <cfRule type="containsText" dxfId="21817" priority="1377" operator="containsText" text="RWB">
      <formula>NOT(ISERROR(SEARCH("RWB",AF33)))</formula>
    </cfRule>
    <cfRule type="containsText" dxfId="21816" priority="1378" operator="containsText" text="RB">
      <formula>NOT(ISERROR(SEARCH("RB",AF33)))</formula>
    </cfRule>
    <cfRule type="containsText" dxfId="21815" priority="1379" operator="containsText" text="CB">
      <formula>NOT(ISERROR(SEARCH("CB",AF33)))</formula>
    </cfRule>
    <cfRule type="containsText" dxfId="21814" priority="1380" operator="containsText" text="LB">
      <formula>NOT(ISERROR(SEARCH("LB",AF33)))</formula>
    </cfRule>
    <cfRule type="containsText" dxfId="21813" priority="1381" operator="containsText" text="GK">
      <formula>NOT(ISERROR(SEARCH("GK",AF33)))</formula>
    </cfRule>
  </conditionalFormatting>
  <conditionalFormatting sqref="AG33">
    <cfRule type="containsText" dxfId="21812" priority="1349" operator="containsText" text="ST">
      <formula>NOT(ISERROR(SEARCH("ST",AG33)))</formula>
    </cfRule>
    <cfRule type="containsText" dxfId="21811" priority="1350" operator="containsText" text="RW">
      <formula>NOT(ISERROR(SEARCH("RW",AG33)))</formula>
    </cfRule>
    <cfRule type="containsText" dxfId="21810" priority="1351" operator="containsText" text="LW">
      <formula>NOT(ISERROR(SEARCH("LW",AG33)))</formula>
    </cfRule>
    <cfRule type="containsText" dxfId="21809" priority="1352" operator="containsText" text="LF">
      <formula>NOT(ISERROR(SEARCH("LF",AG33)))</formula>
    </cfRule>
    <cfRule type="containsText" dxfId="21808" priority="1353" operator="containsText" text="CF">
      <formula>NOT(ISERROR(SEARCH("CF",AG33)))</formula>
    </cfRule>
    <cfRule type="containsText" dxfId="21807" priority="1354" operator="containsText" text="CF">
      <formula>NOT(ISERROR(SEARCH("CF",AG33)))</formula>
    </cfRule>
    <cfRule type="containsText" dxfId="21806" priority="1355" operator="containsText" text="CAM">
      <formula>NOT(ISERROR(SEARCH("CAM",AG33)))</formula>
    </cfRule>
    <cfRule type="containsText" dxfId="21805" priority="1356" operator="containsText" text="LM">
      <formula>NOT(ISERROR(SEARCH("LM",AG33)))</formula>
    </cfRule>
    <cfRule type="containsText" dxfId="21804" priority="1357" operator="containsText" text="CM">
      <formula>NOT(ISERROR(SEARCH("CM",AG33)))</formula>
    </cfRule>
    <cfRule type="containsText" dxfId="21803" priority="1358" operator="containsText" text="RM">
      <formula>NOT(ISERROR(SEARCH("RM",AG33)))</formula>
    </cfRule>
    <cfRule type="containsText" dxfId="21802" priority="1359" operator="containsText" text="CDM">
      <formula>NOT(ISERROR(SEARCH("CDM",AG33)))</formula>
    </cfRule>
    <cfRule type="containsText" dxfId="21801" priority="1360" operator="containsText" text="LWB">
      <formula>NOT(ISERROR(SEARCH("LWB",AG33)))</formula>
    </cfRule>
    <cfRule type="containsText" dxfId="21800" priority="1361" operator="containsText" text="RWB">
      <formula>NOT(ISERROR(SEARCH("RWB",AG33)))</formula>
    </cfRule>
    <cfRule type="containsText" dxfId="21799" priority="1362" operator="containsText" text="RB">
      <formula>NOT(ISERROR(SEARCH("RB",AG33)))</formula>
    </cfRule>
    <cfRule type="containsText" dxfId="21798" priority="1363" operator="containsText" text="CB">
      <formula>NOT(ISERROR(SEARCH("CB",AG33)))</formula>
    </cfRule>
    <cfRule type="containsText" dxfId="21797" priority="1364" operator="containsText" text="LB">
      <formula>NOT(ISERROR(SEARCH("LB",AG33)))</formula>
    </cfRule>
    <cfRule type="containsText" dxfId="21796" priority="1365" operator="containsText" text="GK">
      <formula>NOT(ISERROR(SEARCH("GK",AG33)))</formula>
    </cfRule>
  </conditionalFormatting>
  <conditionalFormatting sqref="AH23:AI23">
    <cfRule type="containsText" dxfId="21795" priority="1332" operator="containsText" text="ST">
      <formula>NOT(ISERROR(SEARCH("ST",AH23)))</formula>
    </cfRule>
    <cfRule type="containsText" dxfId="21794" priority="1333" operator="containsText" text="RW">
      <formula>NOT(ISERROR(SEARCH("RW",AH23)))</formula>
    </cfRule>
    <cfRule type="containsText" dxfId="21793" priority="1334" operator="containsText" text="LW">
      <formula>NOT(ISERROR(SEARCH("LW",AH23)))</formula>
    </cfRule>
    <cfRule type="containsText" dxfId="21792" priority="1335" operator="containsText" text="LF">
      <formula>NOT(ISERROR(SEARCH("LF",AH23)))</formula>
    </cfRule>
    <cfRule type="containsText" dxfId="21791" priority="1336" operator="containsText" text="CF">
      <formula>NOT(ISERROR(SEARCH("CF",AH23)))</formula>
    </cfRule>
    <cfRule type="containsText" dxfId="21790" priority="1337" operator="containsText" text="CF">
      <formula>NOT(ISERROR(SEARCH("CF",AH23)))</formula>
    </cfRule>
    <cfRule type="containsText" dxfId="21789" priority="1338" operator="containsText" text="CAM">
      <formula>NOT(ISERROR(SEARCH("CAM",AH23)))</formula>
    </cfRule>
    <cfRule type="containsText" dxfId="21788" priority="1339" operator="containsText" text="LM">
      <formula>NOT(ISERROR(SEARCH("LM",AH23)))</formula>
    </cfRule>
    <cfRule type="containsText" dxfId="21787" priority="1340" operator="containsText" text="CM">
      <formula>NOT(ISERROR(SEARCH("CM",AH23)))</formula>
    </cfRule>
    <cfRule type="containsText" dxfId="21786" priority="1341" operator="containsText" text="RM">
      <formula>NOT(ISERROR(SEARCH("RM",AH23)))</formula>
    </cfRule>
    <cfRule type="containsText" dxfId="21785" priority="1342" operator="containsText" text="CDM">
      <formula>NOT(ISERROR(SEARCH("CDM",AH23)))</formula>
    </cfRule>
    <cfRule type="containsText" dxfId="21784" priority="1343" operator="containsText" text="LWB">
      <formula>NOT(ISERROR(SEARCH("LWB",AH23)))</formula>
    </cfRule>
    <cfRule type="containsText" dxfId="21783" priority="1344" operator="containsText" text="RWB">
      <formula>NOT(ISERROR(SEARCH("RWB",AH23)))</formula>
    </cfRule>
    <cfRule type="containsText" dxfId="21782" priority="1345" operator="containsText" text="RB">
      <formula>NOT(ISERROR(SEARCH("RB",AH23)))</formula>
    </cfRule>
    <cfRule type="containsText" dxfId="21781" priority="1346" operator="containsText" text="CB">
      <formula>NOT(ISERROR(SEARCH("CB",AH23)))</formula>
    </cfRule>
    <cfRule type="containsText" dxfId="21780" priority="1347" operator="containsText" text="LB">
      <formula>NOT(ISERROR(SEARCH("LB",AH23)))</formula>
    </cfRule>
    <cfRule type="containsText" dxfId="21779" priority="1348" operator="containsText" text="GK">
      <formula>NOT(ISERROR(SEARCH("GK",AH23)))</formula>
    </cfRule>
  </conditionalFormatting>
  <conditionalFormatting sqref="AH23:AI23">
    <cfRule type="cellIs" dxfId="21778" priority="1325" operator="between">
      <formula>30</formula>
      <formula>39</formula>
    </cfRule>
    <cfRule type="cellIs" dxfId="21777" priority="1326" operator="between">
      <formula>90</formula>
      <formula>99</formula>
    </cfRule>
    <cfRule type="cellIs" dxfId="21776" priority="1327" operator="between">
      <formula>40</formula>
      <formula>49</formula>
    </cfRule>
    <cfRule type="cellIs" dxfId="21775" priority="1328" operator="between">
      <formula>50</formula>
      <formula>59</formula>
    </cfRule>
    <cfRule type="cellIs" dxfId="21774" priority="1329" operator="between">
      <formula>60</formula>
      <formula>69</formula>
    </cfRule>
    <cfRule type="cellIs" dxfId="21773" priority="1330" operator="between">
      <formula>70</formula>
      <formula>79</formula>
    </cfRule>
    <cfRule type="cellIs" dxfId="21772" priority="1331" operator="between">
      <formula>80</formula>
      <formula>89</formula>
    </cfRule>
  </conditionalFormatting>
  <conditionalFormatting sqref="AF21">
    <cfRule type="containsText" dxfId="21771" priority="1309" operator="containsText" text="RW">
      <formula>NOT(ISERROR(SEARCH("RW",AF21)))</formula>
    </cfRule>
    <cfRule type="containsText" dxfId="21770" priority="1310" operator="containsText" text="LW">
      <formula>NOT(ISERROR(SEARCH("LW",AF21)))</formula>
    </cfRule>
    <cfRule type="containsText" dxfId="21769" priority="1311" operator="containsText" text="LF">
      <formula>NOT(ISERROR(SEARCH("LF",AF21)))</formula>
    </cfRule>
    <cfRule type="containsText" dxfId="21768" priority="1312" operator="containsText" text="CF">
      <formula>NOT(ISERROR(SEARCH("CF",AF21)))</formula>
    </cfRule>
    <cfRule type="containsText" dxfId="21767" priority="1313" operator="containsText" text="CF">
      <formula>NOT(ISERROR(SEARCH("CF",AF21)))</formula>
    </cfRule>
    <cfRule type="containsText" dxfId="21766" priority="1314" operator="containsText" text="CAM">
      <formula>NOT(ISERROR(SEARCH("CAM",AF21)))</formula>
    </cfRule>
    <cfRule type="containsText" dxfId="21765" priority="1315" operator="containsText" text="LM">
      <formula>NOT(ISERROR(SEARCH("LM",AF21)))</formula>
    </cfRule>
    <cfRule type="containsText" dxfId="21764" priority="1316" operator="containsText" text="CM">
      <formula>NOT(ISERROR(SEARCH("CM",AF21)))</formula>
    </cfRule>
    <cfRule type="containsText" dxfId="21763" priority="1317" operator="containsText" text="RM">
      <formula>NOT(ISERROR(SEARCH("RM",AF21)))</formula>
    </cfRule>
    <cfRule type="containsText" dxfId="21762" priority="1318" operator="containsText" text="CDM">
      <formula>NOT(ISERROR(SEARCH("CDM",AF21)))</formula>
    </cfRule>
    <cfRule type="containsText" dxfId="21761" priority="1319" operator="containsText" text="LWB">
      <formula>NOT(ISERROR(SEARCH("LWB",AF21)))</formula>
    </cfRule>
    <cfRule type="containsText" dxfId="21760" priority="1320" operator="containsText" text="RWB">
      <formula>NOT(ISERROR(SEARCH("RWB",AF21)))</formula>
    </cfRule>
    <cfRule type="containsText" dxfId="21759" priority="1321" operator="containsText" text="RB">
      <formula>NOT(ISERROR(SEARCH("RB",AF21)))</formula>
    </cfRule>
    <cfRule type="containsText" dxfId="21758" priority="1322" operator="containsText" text="CB">
      <formula>NOT(ISERROR(SEARCH("CB",AF21)))</formula>
    </cfRule>
    <cfRule type="containsText" dxfId="21757" priority="1323" operator="containsText" text="LB">
      <formula>NOT(ISERROR(SEARCH("LB",AF21)))</formula>
    </cfRule>
    <cfRule type="containsText" dxfId="21756" priority="1324" operator="containsText" text="GK">
      <formula>NOT(ISERROR(SEARCH("GK",AF21)))</formula>
    </cfRule>
  </conditionalFormatting>
  <conditionalFormatting sqref="AG21">
    <cfRule type="containsText" dxfId="21755" priority="1292" operator="containsText" text="ST">
      <formula>NOT(ISERROR(SEARCH("ST",AG21)))</formula>
    </cfRule>
    <cfRule type="containsText" dxfId="21754" priority="1293" operator="containsText" text="RW">
      <formula>NOT(ISERROR(SEARCH("RW",AG21)))</formula>
    </cfRule>
    <cfRule type="containsText" dxfId="21753" priority="1294" operator="containsText" text="LW">
      <formula>NOT(ISERROR(SEARCH("LW",AG21)))</formula>
    </cfRule>
    <cfRule type="containsText" dxfId="21752" priority="1295" operator="containsText" text="LF">
      <formula>NOT(ISERROR(SEARCH("LF",AG21)))</formula>
    </cfRule>
    <cfRule type="containsText" dxfId="21751" priority="1296" operator="containsText" text="CF">
      <formula>NOT(ISERROR(SEARCH("CF",AG21)))</formula>
    </cfRule>
    <cfRule type="containsText" dxfId="21750" priority="1297" operator="containsText" text="CF">
      <formula>NOT(ISERROR(SEARCH("CF",AG21)))</formula>
    </cfRule>
    <cfRule type="containsText" dxfId="21749" priority="1298" operator="containsText" text="CAM">
      <formula>NOT(ISERROR(SEARCH("CAM",AG21)))</formula>
    </cfRule>
    <cfRule type="containsText" dxfId="21748" priority="1299" operator="containsText" text="LM">
      <formula>NOT(ISERROR(SEARCH("LM",AG21)))</formula>
    </cfRule>
    <cfRule type="containsText" dxfId="21747" priority="1300" operator="containsText" text="CM">
      <formula>NOT(ISERROR(SEARCH("CM",AG21)))</formula>
    </cfRule>
    <cfRule type="containsText" dxfId="21746" priority="1301" operator="containsText" text="RM">
      <formula>NOT(ISERROR(SEARCH("RM",AG21)))</formula>
    </cfRule>
    <cfRule type="containsText" dxfId="21745" priority="1302" operator="containsText" text="CDM">
      <formula>NOT(ISERROR(SEARCH("CDM",AG21)))</formula>
    </cfRule>
    <cfRule type="containsText" dxfId="21744" priority="1303" operator="containsText" text="LWB">
      <formula>NOT(ISERROR(SEARCH("LWB",AG21)))</formula>
    </cfRule>
    <cfRule type="containsText" dxfId="21743" priority="1304" operator="containsText" text="RWB">
      <formula>NOT(ISERROR(SEARCH("RWB",AG21)))</formula>
    </cfRule>
    <cfRule type="containsText" dxfId="21742" priority="1305" operator="containsText" text="RB">
      <formula>NOT(ISERROR(SEARCH("RB",AG21)))</formula>
    </cfRule>
    <cfRule type="containsText" dxfId="21741" priority="1306" operator="containsText" text="CB">
      <formula>NOT(ISERROR(SEARCH("CB",AG21)))</formula>
    </cfRule>
    <cfRule type="containsText" dxfId="21740" priority="1307" operator="containsText" text="LB">
      <formula>NOT(ISERROR(SEARCH("LB",AG21)))</formula>
    </cfRule>
    <cfRule type="containsText" dxfId="21739" priority="1308" operator="containsText" text="GK">
      <formula>NOT(ISERROR(SEARCH("GK",AG21)))</formula>
    </cfRule>
  </conditionalFormatting>
  <conditionalFormatting sqref="AG22">
    <cfRule type="containsText" dxfId="21738" priority="1275" operator="containsText" text="ST">
      <formula>NOT(ISERROR(SEARCH("ST",AG22)))</formula>
    </cfRule>
    <cfRule type="containsText" dxfId="21737" priority="1276" operator="containsText" text="RW">
      <formula>NOT(ISERROR(SEARCH("RW",AG22)))</formula>
    </cfRule>
    <cfRule type="containsText" dxfId="21736" priority="1277" operator="containsText" text="LW">
      <formula>NOT(ISERROR(SEARCH("LW",AG22)))</formula>
    </cfRule>
    <cfRule type="containsText" dxfId="21735" priority="1278" operator="containsText" text="LF">
      <formula>NOT(ISERROR(SEARCH("LF",AG22)))</formula>
    </cfRule>
    <cfRule type="containsText" dxfId="21734" priority="1279" operator="containsText" text="CF">
      <formula>NOT(ISERROR(SEARCH("CF",AG22)))</formula>
    </cfRule>
    <cfRule type="containsText" dxfId="21733" priority="1280" operator="containsText" text="CF">
      <formula>NOT(ISERROR(SEARCH("CF",AG22)))</formula>
    </cfRule>
    <cfRule type="containsText" dxfId="21732" priority="1281" operator="containsText" text="CAM">
      <formula>NOT(ISERROR(SEARCH("CAM",AG22)))</formula>
    </cfRule>
    <cfRule type="containsText" dxfId="21731" priority="1282" operator="containsText" text="LM">
      <formula>NOT(ISERROR(SEARCH("LM",AG22)))</formula>
    </cfRule>
    <cfRule type="containsText" dxfId="21730" priority="1283" operator="containsText" text="CM">
      <formula>NOT(ISERROR(SEARCH("CM",AG22)))</formula>
    </cfRule>
    <cfRule type="containsText" dxfId="21729" priority="1284" operator="containsText" text="RM">
      <formula>NOT(ISERROR(SEARCH("RM",AG22)))</formula>
    </cfRule>
    <cfRule type="containsText" dxfId="21728" priority="1285" operator="containsText" text="CDM">
      <formula>NOT(ISERROR(SEARCH("CDM",AG22)))</formula>
    </cfRule>
    <cfRule type="containsText" dxfId="21727" priority="1286" operator="containsText" text="LWB">
      <formula>NOT(ISERROR(SEARCH("LWB",AG22)))</formula>
    </cfRule>
    <cfRule type="containsText" dxfId="21726" priority="1287" operator="containsText" text="RWB">
      <formula>NOT(ISERROR(SEARCH("RWB",AG22)))</formula>
    </cfRule>
    <cfRule type="containsText" dxfId="21725" priority="1288" operator="containsText" text="RB">
      <formula>NOT(ISERROR(SEARCH("RB",AG22)))</formula>
    </cfRule>
    <cfRule type="containsText" dxfId="21724" priority="1289" operator="containsText" text="CB">
      <formula>NOT(ISERROR(SEARCH("CB",AG22)))</formula>
    </cfRule>
    <cfRule type="containsText" dxfId="21723" priority="1290" operator="containsText" text="LB">
      <formula>NOT(ISERROR(SEARCH("LB",AG22)))</formula>
    </cfRule>
    <cfRule type="containsText" dxfId="21722" priority="1291" operator="containsText" text="GK">
      <formula>NOT(ISERROR(SEARCH("GK",AG22)))</formula>
    </cfRule>
  </conditionalFormatting>
  <conditionalFormatting sqref="AG22">
    <cfRule type="containsText" dxfId="21721" priority="1258" operator="containsText" text="ST">
      <formula>NOT(ISERROR(SEARCH("ST",AG22)))</formula>
    </cfRule>
    <cfRule type="containsText" dxfId="21720" priority="1259" operator="containsText" text="RW">
      <formula>NOT(ISERROR(SEARCH("RW",AG22)))</formula>
    </cfRule>
    <cfRule type="containsText" dxfId="21719" priority="1260" operator="containsText" text="LW">
      <formula>NOT(ISERROR(SEARCH("LW",AG22)))</formula>
    </cfRule>
    <cfRule type="containsText" dxfId="21718" priority="1261" operator="containsText" text="LF">
      <formula>NOT(ISERROR(SEARCH("LF",AG22)))</formula>
    </cfRule>
    <cfRule type="containsText" dxfId="21717" priority="1262" operator="containsText" text="CF">
      <formula>NOT(ISERROR(SEARCH("CF",AG22)))</formula>
    </cfRule>
    <cfRule type="containsText" dxfId="21716" priority="1263" operator="containsText" text="CF">
      <formula>NOT(ISERROR(SEARCH("CF",AG22)))</formula>
    </cfRule>
    <cfRule type="containsText" dxfId="21715" priority="1264" operator="containsText" text="CAM">
      <formula>NOT(ISERROR(SEARCH("CAM",AG22)))</formula>
    </cfRule>
    <cfRule type="containsText" dxfId="21714" priority="1265" operator="containsText" text="LM">
      <formula>NOT(ISERROR(SEARCH("LM",AG22)))</formula>
    </cfRule>
    <cfRule type="containsText" dxfId="21713" priority="1266" operator="containsText" text="CM">
      <formula>NOT(ISERROR(SEARCH("CM",AG22)))</formula>
    </cfRule>
    <cfRule type="containsText" dxfId="21712" priority="1267" operator="containsText" text="RM">
      <formula>NOT(ISERROR(SEARCH("RM",AG22)))</formula>
    </cfRule>
    <cfRule type="containsText" dxfId="21711" priority="1268" operator="containsText" text="CDM">
      <formula>NOT(ISERROR(SEARCH("CDM",AG22)))</formula>
    </cfRule>
    <cfRule type="containsText" dxfId="21710" priority="1269" operator="containsText" text="LWB">
      <formula>NOT(ISERROR(SEARCH("LWB",AG22)))</formula>
    </cfRule>
    <cfRule type="containsText" dxfId="21709" priority="1270" operator="containsText" text="RWB">
      <formula>NOT(ISERROR(SEARCH("RWB",AG22)))</formula>
    </cfRule>
    <cfRule type="containsText" dxfId="21708" priority="1271" operator="containsText" text="RB">
      <formula>NOT(ISERROR(SEARCH("RB",AG22)))</formula>
    </cfRule>
    <cfRule type="containsText" dxfId="21707" priority="1272" operator="containsText" text="CB">
      <formula>NOT(ISERROR(SEARCH("CB",AG22)))</formula>
    </cfRule>
    <cfRule type="containsText" dxfId="21706" priority="1273" operator="containsText" text="LB">
      <formula>NOT(ISERROR(SEARCH("LB",AG22)))</formula>
    </cfRule>
    <cfRule type="containsText" dxfId="21705" priority="1274" operator="containsText" text="GK">
      <formula>NOT(ISERROR(SEARCH("GK",AG22)))</formula>
    </cfRule>
  </conditionalFormatting>
  <conditionalFormatting sqref="AF32">
    <cfRule type="containsText" dxfId="21704" priority="1242" operator="containsText" text="RW">
      <formula>NOT(ISERROR(SEARCH("RW",AF32)))</formula>
    </cfRule>
    <cfRule type="containsText" dxfId="21703" priority="1243" operator="containsText" text="LW">
      <formula>NOT(ISERROR(SEARCH("LW",AF32)))</formula>
    </cfRule>
    <cfRule type="containsText" dxfId="21702" priority="1244" operator="containsText" text="LF">
      <formula>NOT(ISERROR(SEARCH("LF",AF32)))</formula>
    </cfRule>
    <cfRule type="containsText" dxfId="21701" priority="1245" operator="containsText" text="CF">
      <formula>NOT(ISERROR(SEARCH("CF",AF32)))</formula>
    </cfRule>
    <cfRule type="containsText" dxfId="21700" priority="1246" operator="containsText" text="CF">
      <formula>NOT(ISERROR(SEARCH("CF",AF32)))</formula>
    </cfRule>
    <cfRule type="containsText" dxfId="21699" priority="1247" operator="containsText" text="CAM">
      <formula>NOT(ISERROR(SEARCH("CAM",AF32)))</formula>
    </cfRule>
    <cfRule type="containsText" dxfId="21698" priority="1248" operator="containsText" text="LM">
      <formula>NOT(ISERROR(SEARCH("LM",AF32)))</formula>
    </cfRule>
    <cfRule type="containsText" dxfId="21697" priority="1249" operator="containsText" text="CM">
      <formula>NOT(ISERROR(SEARCH("CM",AF32)))</formula>
    </cfRule>
    <cfRule type="containsText" dxfId="21696" priority="1250" operator="containsText" text="RM">
      <formula>NOT(ISERROR(SEARCH("RM",AF32)))</formula>
    </cfRule>
    <cfRule type="containsText" dxfId="21695" priority="1251" operator="containsText" text="CDM">
      <formula>NOT(ISERROR(SEARCH("CDM",AF32)))</formula>
    </cfRule>
    <cfRule type="containsText" dxfId="21694" priority="1252" operator="containsText" text="LWB">
      <formula>NOT(ISERROR(SEARCH("LWB",AF32)))</formula>
    </cfRule>
    <cfRule type="containsText" dxfId="21693" priority="1253" operator="containsText" text="RWB">
      <formula>NOT(ISERROR(SEARCH("RWB",AF32)))</formula>
    </cfRule>
    <cfRule type="containsText" dxfId="21692" priority="1254" operator="containsText" text="RB">
      <formula>NOT(ISERROR(SEARCH("RB",AF32)))</formula>
    </cfRule>
    <cfRule type="containsText" dxfId="21691" priority="1255" operator="containsText" text="CB">
      <formula>NOT(ISERROR(SEARCH("CB",AF32)))</formula>
    </cfRule>
    <cfRule type="containsText" dxfId="21690" priority="1256" operator="containsText" text="LB">
      <formula>NOT(ISERROR(SEARCH("LB",AF32)))</formula>
    </cfRule>
    <cfRule type="containsText" dxfId="21689" priority="1257" operator="containsText" text="GK">
      <formula>NOT(ISERROR(SEARCH("GK",AF32)))</formula>
    </cfRule>
  </conditionalFormatting>
  <conditionalFormatting sqref="AG32">
    <cfRule type="containsText" dxfId="21688" priority="1225" operator="containsText" text="ST">
      <formula>NOT(ISERROR(SEARCH("ST",AG32)))</formula>
    </cfRule>
    <cfRule type="containsText" dxfId="21687" priority="1226" operator="containsText" text="RW">
      <formula>NOT(ISERROR(SEARCH("RW",AG32)))</formula>
    </cfRule>
    <cfRule type="containsText" dxfId="21686" priority="1227" operator="containsText" text="LW">
      <formula>NOT(ISERROR(SEARCH("LW",AG32)))</formula>
    </cfRule>
    <cfRule type="containsText" dxfId="21685" priority="1228" operator="containsText" text="LF">
      <formula>NOT(ISERROR(SEARCH("LF",AG32)))</formula>
    </cfRule>
    <cfRule type="containsText" dxfId="21684" priority="1229" operator="containsText" text="CF">
      <formula>NOT(ISERROR(SEARCH("CF",AG32)))</formula>
    </cfRule>
    <cfRule type="containsText" dxfId="21683" priority="1230" operator="containsText" text="CF">
      <formula>NOT(ISERROR(SEARCH("CF",AG32)))</formula>
    </cfRule>
    <cfRule type="containsText" dxfId="21682" priority="1231" operator="containsText" text="CAM">
      <formula>NOT(ISERROR(SEARCH("CAM",AG32)))</formula>
    </cfRule>
    <cfRule type="containsText" dxfId="21681" priority="1232" operator="containsText" text="LM">
      <formula>NOT(ISERROR(SEARCH("LM",AG32)))</formula>
    </cfRule>
    <cfRule type="containsText" dxfId="21680" priority="1233" operator="containsText" text="CM">
      <formula>NOT(ISERROR(SEARCH("CM",AG32)))</formula>
    </cfRule>
    <cfRule type="containsText" dxfId="21679" priority="1234" operator="containsText" text="RM">
      <formula>NOT(ISERROR(SEARCH("RM",AG32)))</formula>
    </cfRule>
    <cfRule type="containsText" dxfId="21678" priority="1235" operator="containsText" text="CDM">
      <formula>NOT(ISERROR(SEARCH("CDM",AG32)))</formula>
    </cfRule>
    <cfRule type="containsText" dxfId="21677" priority="1236" operator="containsText" text="LWB">
      <formula>NOT(ISERROR(SEARCH("LWB",AG32)))</formula>
    </cfRule>
    <cfRule type="containsText" dxfId="21676" priority="1237" operator="containsText" text="RWB">
      <formula>NOT(ISERROR(SEARCH("RWB",AG32)))</formula>
    </cfRule>
    <cfRule type="containsText" dxfId="21675" priority="1238" operator="containsText" text="RB">
      <formula>NOT(ISERROR(SEARCH("RB",AG32)))</formula>
    </cfRule>
    <cfRule type="containsText" dxfId="21674" priority="1239" operator="containsText" text="CB">
      <formula>NOT(ISERROR(SEARCH("CB",AG32)))</formula>
    </cfRule>
    <cfRule type="containsText" dxfId="21673" priority="1240" operator="containsText" text="LB">
      <formula>NOT(ISERROR(SEARCH("LB",AG32)))</formula>
    </cfRule>
    <cfRule type="containsText" dxfId="21672" priority="1241" operator="containsText" text="GK">
      <formula>NOT(ISERROR(SEARCH("GK",AG32)))</formula>
    </cfRule>
  </conditionalFormatting>
  <conditionalFormatting sqref="AG23">
    <cfRule type="containsText" dxfId="21671" priority="1208" operator="containsText" text="ST">
      <formula>NOT(ISERROR(SEARCH("ST",AG23)))</formula>
    </cfRule>
    <cfRule type="containsText" dxfId="21670" priority="1209" operator="containsText" text="RW">
      <formula>NOT(ISERROR(SEARCH("RW",AG23)))</formula>
    </cfRule>
    <cfRule type="containsText" dxfId="21669" priority="1210" operator="containsText" text="LW">
      <formula>NOT(ISERROR(SEARCH("LW",AG23)))</formula>
    </cfRule>
    <cfRule type="containsText" dxfId="21668" priority="1211" operator="containsText" text="LF">
      <formula>NOT(ISERROR(SEARCH("LF",AG23)))</formula>
    </cfRule>
    <cfRule type="containsText" dxfId="21667" priority="1212" operator="containsText" text="CF">
      <formula>NOT(ISERROR(SEARCH("CF",AG23)))</formula>
    </cfRule>
    <cfRule type="containsText" dxfId="21666" priority="1213" operator="containsText" text="CF">
      <formula>NOT(ISERROR(SEARCH("CF",AG23)))</formula>
    </cfRule>
    <cfRule type="containsText" dxfId="21665" priority="1214" operator="containsText" text="CAM">
      <formula>NOT(ISERROR(SEARCH("CAM",AG23)))</formula>
    </cfRule>
    <cfRule type="containsText" dxfId="21664" priority="1215" operator="containsText" text="LM">
      <formula>NOT(ISERROR(SEARCH("LM",AG23)))</formula>
    </cfRule>
    <cfRule type="containsText" dxfId="21663" priority="1216" operator="containsText" text="CM">
      <formula>NOT(ISERROR(SEARCH("CM",AG23)))</formula>
    </cfRule>
    <cfRule type="containsText" dxfId="21662" priority="1217" operator="containsText" text="RM">
      <formula>NOT(ISERROR(SEARCH("RM",AG23)))</formula>
    </cfRule>
    <cfRule type="containsText" dxfId="21661" priority="1218" operator="containsText" text="CDM">
      <formula>NOT(ISERROR(SEARCH("CDM",AG23)))</formula>
    </cfRule>
    <cfRule type="containsText" dxfId="21660" priority="1219" operator="containsText" text="LWB">
      <formula>NOT(ISERROR(SEARCH("LWB",AG23)))</formula>
    </cfRule>
    <cfRule type="containsText" dxfId="21659" priority="1220" operator="containsText" text="RWB">
      <formula>NOT(ISERROR(SEARCH("RWB",AG23)))</formula>
    </cfRule>
    <cfRule type="containsText" dxfId="21658" priority="1221" operator="containsText" text="RB">
      <formula>NOT(ISERROR(SEARCH("RB",AG23)))</formula>
    </cfRule>
    <cfRule type="containsText" dxfId="21657" priority="1222" operator="containsText" text="CB">
      <formula>NOT(ISERROR(SEARCH("CB",AG23)))</formula>
    </cfRule>
    <cfRule type="containsText" dxfId="21656" priority="1223" operator="containsText" text="LB">
      <formula>NOT(ISERROR(SEARCH("LB",AG23)))</formula>
    </cfRule>
    <cfRule type="containsText" dxfId="21655" priority="1224" operator="containsText" text="GK">
      <formula>NOT(ISERROR(SEARCH("GK",AG23)))</formula>
    </cfRule>
  </conditionalFormatting>
  <conditionalFormatting sqref="AG24">
    <cfRule type="containsText" dxfId="21654" priority="1191" operator="containsText" text="ST">
      <formula>NOT(ISERROR(SEARCH("ST",AG24)))</formula>
    </cfRule>
    <cfRule type="containsText" dxfId="21653" priority="1192" operator="containsText" text="RW">
      <formula>NOT(ISERROR(SEARCH("RW",AG24)))</formula>
    </cfRule>
    <cfRule type="containsText" dxfId="21652" priority="1193" operator="containsText" text="LW">
      <formula>NOT(ISERROR(SEARCH("LW",AG24)))</formula>
    </cfRule>
    <cfRule type="containsText" dxfId="21651" priority="1194" operator="containsText" text="LF">
      <formula>NOT(ISERROR(SEARCH("LF",AG24)))</formula>
    </cfRule>
    <cfRule type="containsText" dxfId="21650" priority="1195" operator="containsText" text="CF">
      <formula>NOT(ISERROR(SEARCH("CF",AG24)))</formula>
    </cfRule>
    <cfRule type="containsText" dxfId="21649" priority="1196" operator="containsText" text="CF">
      <formula>NOT(ISERROR(SEARCH("CF",AG24)))</formula>
    </cfRule>
    <cfRule type="containsText" dxfId="21648" priority="1197" operator="containsText" text="CAM">
      <formula>NOT(ISERROR(SEARCH("CAM",AG24)))</formula>
    </cfRule>
    <cfRule type="containsText" dxfId="21647" priority="1198" operator="containsText" text="LM">
      <formula>NOT(ISERROR(SEARCH("LM",AG24)))</formula>
    </cfRule>
    <cfRule type="containsText" dxfId="21646" priority="1199" operator="containsText" text="CM">
      <formula>NOT(ISERROR(SEARCH("CM",AG24)))</formula>
    </cfRule>
    <cfRule type="containsText" dxfId="21645" priority="1200" operator="containsText" text="RM">
      <formula>NOT(ISERROR(SEARCH("RM",AG24)))</formula>
    </cfRule>
    <cfRule type="containsText" dxfId="21644" priority="1201" operator="containsText" text="CDM">
      <formula>NOT(ISERROR(SEARCH("CDM",AG24)))</formula>
    </cfRule>
    <cfRule type="containsText" dxfId="21643" priority="1202" operator="containsText" text="LWB">
      <formula>NOT(ISERROR(SEARCH("LWB",AG24)))</formula>
    </cfRule>
    <cfRule type="containsText" dxfId="21642" priority="1203" operator="containsText" text="RWB">
      <formula>NOT(ISERROR(SEARCH("RWB",AG24)))</formula>
    </cfRule>
    <cfRule type="containsText" dxfId="21641" priority="1204" operator="containsText" text="RB">
      <formula>NOT(ISERROR(SEARCH("RB",AG24)))</formula>
    </cfRule>
    <cfRule type="containsText" dxfId="21640" priority="1205" operator="containsText" text="CB">
      <formula>NOT(ISERROR(SEARCH("CB",AG24)))</formula>
    </cfRule>
    <cfRule type="containsText" dxfId="21639" priority="1206" operator="containsText" text="LB">
      <formula>NOT(ISERROR(SEARCH("LB",AG24)))</formula>
    </cfRule>
    <cfRule type="containsText" dxfId="21638" priority="1207" operator="containsText" text="GK">
      <formula>NOT(ISERROR(SEARCH("GK",AG24)))</formula>
    </cfRule>
  </conditionalFormatting>
  <conditionalFormatting sqref="AG23">
    <cfRule type="containsText" dxfId="21637" priority="1174" operator="containsText" text="ST">
      <formula>NOT(ISERROR(SEARCH("ST",AG23)))</formula>
    </cfRule>
    <cfRule type="containsText" dxfId="21636" priority="1175" operator="containsText" text="RW">
      <formula>NOT(ISERROR(SEARCH("RW",AG23)))</formula>
    </cfRule>
    <cfRule type="containsText" dxfId="21635" priority="1176" operator="containsText" text="LW">
      <formula>NOT(ISERROR(SEARCH("LW",AG23)))</formula>
    </cfRule>
    <cfRule type="containsText" dxfId="21634" priority="1177" operator="containsText" text="LF">
      <formula>NOT(ISERROR(SEARCH("LF",AG23)))</formula>
    </cfRule>
    <cfRule type="containsText" dxfId="21633" priority="1178" operator="containsText" text="CF">
      <formula>NOT(ISERROR(SEARCH("CF",AG23)))</formula>
    </cfRule>
    <cfRule type="containsText" dxfId="21632" priority="1179" operator="containsText" text="CF">
      <formula>NOT(ISERROR(SEARCH("CF",AG23)))</formula>
    </cfRule>
    <cfRule type="containsText" dxfId="21631" priority="1180" operator="containsText" text="CAM">
      <formula>NOT(ISERROR(SEARCH("CAM",AG23)))</formula>
    </cfRule>
    <cfRule type="containsText" dxfId="21630" priority="1181" operator="containsText" text="LM">
      <formula>NOT(ISERROR(SEARCH("LM",AG23)))</formula>
    </cfRule>
    <cfRule type="containsText" dxfId="21629" priority="1182" operator="containsText" text="CM">
      <formula>NOT(ISERROR(SEARCH("CM",AG23)))</formula>
    </cfRule>
    <cfRule type="containsText" dxfId="21628" priority="1183" operator="containsText" text="RM">
      <formula>NOT(ISERROR(SEARCH("RM",AG23)))</formula>
    </cfRule>
    <cfRule type="containsText" dxfId="21627" priority="1184" operator="containsText" text="CDM">
      <formula>NOT(ISERROR(SEARCH("CDM",AG23)))</formula>
    </cfRule>
    <cfRule type="containsText" dxfId="21626" priority="1185" operator="containsText" text="LWB">
      <formula>NOT(ISERROR(SEARCH("LWB",AG23)))</formula>
    </cfRule>
    <cfRule type="containsText" dxfId="21625" priority="1186" operator="containsText" text="RWB">
      <formula>NOT(ISERROR(SEARCH("RWB",AG23)))</formula>
    </cfRule>
    <cfRule type="containsText" dxfId="21624" priority="1187" operator="containsText" text="RB">
      <formula>NOT(ISERROR(SEARCH("RB",AG23)))</formula>
    </cfRule>
    <cfRule type="containsText" dxfId="21623" priority="1188" operator="containsText" text="CB">
      <formula>NOT(ISERROR(SEARCH("CB",AG23)))</formula>
    </cfRule>
    <cfRule type="containsText" dxfId="21622" priority="1189" operator="containsText" text="LB">
      <formula>NOT(ISERROR(SEARCH("LB",AG23)))</formula>
    </cfRule>
    <cfRule type="containsText" dxfId="21621" priority="1190" operator="containsText" text="GK">
      <formula>NOT(ISERROR(SEARCH("GK",AG23)))</formula>
    </cfRule>
  </conditionalFormatting>
  <conditionalFormatting sqref="AG24">
    <cfRule type="containsText" dxfId="21620" priority="1157" operator="containsText" text="ST">
      <formula>NOT(ISERROR(SEARCH("ST",AG24)))</formula>
    </cfRule>
    <cfRule type="containsText" dxfId="21619" priority="1158" operator="containsText" text="RW">
      <formula>NOT(ISERROR(SEARCH("RW",AG24)))</formula>
    </cfRule>
    <cfRule type="containsText" dxfId="21618" priority="1159" operator="containsText" text="LW">
      <formula>NOT(ISERROR(SEARCH("LW",AG24)))</formula>
    </cfRule>
    <cfRule type="containsText" dxfId="21617" priority="1160" operator="containsText" text="LF">
      <formula>NOT(ISERROR(SEARCH("LF",AG24)))</formula>
    </cfRule>
    <cfRule type="containsText" dxfId="21616" priority="1161" operator="containsText" text="CF">
      <formula>NOT(ISERROR(SEARCH("CF",AG24)))</formula>
    </cfRule>
    <cfRule type="containsText" dxfId="21615" priority="1162" operator="containsText" text="CF">
      <formula>NOT(ISERROR(SEARCH("CF",AG24)))</formula>
    </cfRule>
    <cfRule type="containsText" dxfId="21614" priority="1163" operator="containsText" text="CAM">
      <formula>NOT(ISERROR(SEARCH("CAM",AG24)))</formula>
    </cfRule>
    <cfRule type="containsText" dxfId="21613" priority="1164" operator="containsText" text="LM">
      <formula>NOT(ISERROR(SEARCH("LM",AG24)))</formula>
    </cfRule>
    <cfRule type="containsText" dxfId="21612" priority="1165" operator="containsText" text="CM">
      <formula>NOT(ISERROR(SEARCH("CM",AG24)))</formula>
    </cfRule>
    <cfRule type="containsText" dxfId="21611" priority="1166" operator="containsText" text="RM">
      <formula>NOT(ISERROR(SEARCH("RM",AG24)))</formula>
    </cfRule>
    <cfRule type="containsText" dxfId="21610" priority="1167" operator="containsText" text="CDM">
      <formula>NOT(ISERROR(SEARCH("CDM",AG24)))</formula>
    </cfRule>
    <cfRule type="containsText" dxfId="21609" priority="1168" operator="containsText" text="LWB">
      <formula>NOT(ISERROR(SEARCH("LWB",AG24)))</formula>
    </cfRule>
    <cfRule type="containsText" dxfId="21608" priority="1169" operator="containsText" text="RWB">
      <formula>NOT(ISERROR(SEARCH("RWB",AG24)))</formula>
    </cfRule>
    <cfRule type="containsText" dxfId="21607" priority="1170" operator="containsText" text="RB">
      <formula>NOT(ISERROR(SEARCH("RB",AG24)))</formula>
    </cfRule>
    <cfRule type="containsText" dxfId="21606" priority="1171" operator="containsText" text="CB">
      <formula>NOT(ISERROR(SEARCH("CB",AG24)))</formula>
    </cfRule>
    <cfRule type="containsText" dxfId="21605" priority="1172" operator="containsText" text="LB">
      <formula>NOT(ISERROR(SEARCH("LB",AG24)))</formula>
    </cfRule>
    <cfRule type="containsText" dxfId="21604" priority="1173" operator="containsText" text="GK">
      <formula>NOT(ISERROR(SEARCH("GK",AG24)))</formula>
    </cfRule>
  </conditionalFormatting>
  <conditionalFormatting sqref="AF25">
    <cfRule type="containsText" dxfId="21603" priority="1141" operator="containsText" text="RW">
      <formula>NOT(ISERROR(SEARCH("RW",AF25)))</formula>
    </cfRule>
    <cfRule type="containsText" dxfId="21602" priority="1142" operator="containsText" text="LW">
      <formula>NOT(ISERROR(SEARCH("LW",AF25)))</formula>
    </cfRule>
    <cfRule type="containsText" dxfId="21601" priority="1143" operator="containsText" text="LF">
      <formula>NOT(ISERROR(SEARCH("LF",AF25)))</formula>
    </cfRule>
    <cfRule type="containsText" dxfId="21600" priority="1144" operator="containsText" text="CF">
      <formula>NOT(ISERROR(SEARCH("CF",AF25)))</formula>
    </cfRule>
    <cfRule type="containsText" dxfId="21599" priority="1145" operator="containsText" text="CF">
      <formula>NOT(ISERROR(SEARCH("CF",AF25)))</formula>
    </cfRule>
    <cfRule type="containsText" dxfId="21598" priority="1146" operator="containsText" text="CAM">
      <formula>NOT(ISERROR(SEARCH("CAM",AF25)))</formula>
    </cfRule>
    <cfRule type="containsText" dxfId="21597" priority="1147" operator="containsText" text="LM">
      <formula>NOT(ISERROR(SEARCH("LM",AF25)))</formula>
    </cfRule>
    <cfRule type="containsText" dxfId="21596" priority="1148" operator="containsText" text="CM">
      <formula>NOT(ISERROR(SEARCH("CM",AF25)))</formula>
    </cfRule>
    <cfRule type="containsText" dxfId="21595" priority="1149" operator="containsText" text="RM">
      <formula>NOT(ISERROR(SEARCH("RM",AF25)))</formula>
    </cfRule>
    <cfRule type="containsText" dxfId="21594" priority="1150" operator="containsText" text="CDM">
      <formula>NOT(ISERROR(SEARCH("CDM",AF25)))</formula>
    </cfRule>
    <cfRule type="containsText" dxfId="21593" priority="1151" operator="containsText" text="LWB">
      <formula>NOT(ISERROR(SEARCH("LWB",AF25)))</formula>
    </cfRule>
    <cfRule type="containsText" dxfId="21592" priority="1152" operator="containsText" text="RWB">
      <formula>NOT(ISERROR(SEARCH("RWB",AF25)))</formula>
    </cfRule>
    <cfRule type="containsText" dxfId="21591" priority="1153" operator="containsText" text="RB">
      <formula>NOT(ISERROR(SEARCH("RB",AF25)))</formula>
    </cfRule>
    <cfRule type="containsText" dxfId="21590" priority="1154" operator="containsText" text="CB">
      <formula>NOT(ISERROR(SEARCH("CB",AF25)))</formula>
    </cfRule>
    <cfRule type="containsText" dxfId="21589" priority="1155" operator="containsText" text="LB">
      <formula>NOT(ISERROR(SEARCH("LB",AF25)))</formula>
    </cfRule>
    <cfRule type="containsText" dxfId="21588" priority="1156" operator="containsText" text="GK">
      <formula>NOT(ISERROR(SEARCH("GK",AF25)))</formula>
    </cfRule>
  </conditionalFormatting>
  <conditionalFormatting sqref="AG25">
    <cfRule type="containsText" dxfId="21587" priority="1124" operator="containsText" text="ST">
      <formula>NOT(ISERROR(SEARCH("ST",AG25)))</formula>
    </cfRule>
    <cfRule type="containsText" dxfId="21586" priority="1125" operator="containsText" text="RW">
      <formula>NOT(ISERROR(SEARCH("RW",AG25)))</formula>
    </cfRule>
    <cfRule type="containsText" dxfId="21585" priority="1126" operator="containsText" text="LW">
      <formula>NOT(ISERROR(SEARCH("LW",AG25)))</formula>
    </cfRule>
    <cfRule type="containsText" dxfId="21584" priority="1127" operator="containsText" text="LF">
      <formula>NOT(ISERROR(SEARCH("LF",AG25)))</formula>
    </cfRule>
    <cfRule type="containsText" dxfId="21583" priority="1128" operator="containsText" text="CF">
      <formula>NOT(ISERROR(SEARCH("CF",AG25)))</formula>
    </cfRule>
    <cfRule type="containsText" dxfId="21582" priority="1129" operator="containsText" text="CF">
      <formula>NOT(ISERROR(SEARCH("CF",AG25)))</formula>
    </cfRule>
    <cfRule type="containsText" dxfId="21581" priority="1130" operator="containsText" text="CAM">
      <formula>NOT(ISERROR(SEARCH("CAM",AG25)))</formula>
    </cfRule>
    <cfRule type="containsText" dxfId="21580" priority="1131" operator="containsText" text="LM">
      <formula>NOT(ISERROR(SEARCH("LM",AG25)))</formula>
    </cfRule>
    <cfRule type="containsText" dxfId="21579" priority="1132" operator="containsText" text="CM">
      <formula>NOT(ISERROR(SEARCH("CM",AG25)))</formula>
    </cfRule>
    <cfRule type="containsText" dxfId="21578" priority="1133" operator="containsText" text="RM">
      <formula>NOT(ISERROR(SEARCH("RM",AG25)))</formula>
    </cfRule>
    <cfRule type="containsText" dxfId="21577" priority="1134" operator="containsText" text="CDM">
      <formula>NOT(ISERROR(SEARCH("CDM",AG25)))</formula>
    </cfRule>
    <cfRule type="containsText" dxfId="21576" priority="1135" operator="containsText" text="LWB">
      <formula>NOT(ISERROR(SEARCH("LWB",AG25)))</formula>
    </cfRule>
    <cfRule type="containsText" dxfId="21575" priority="1136" operator="containsText" text="RWB">
      <formula>NOT(ISERROR(SEARCH("RWB",AG25)))</formula>
    </cfRule>
    <cfRule type="containsText" dxfId="21574" priority="1137" operator="containsText" text="RB">
      <formula>NOT(ISERROR(SEARCH("RB",AG25)))</formula>
    </cfRule>
    <cfRule type="containsText" dxfId="21573" priority="1138" operator="containsText" text="CB">
      <formula>NOT(ISERROR(SEARCH("CB",AG25)))</formula>
    </cfRule>
    <cfRule type="containsText" dxfId="21572" priority="1139" operator="containsText" text="LB">
      <formula>NOT(ISERROR(SEARCH("LB",AG25)))</formula>
    </cfRule>
    <cfRule type="containsText" dxfId="21571" priority="1140" operator="containsText" text="GK">
      <formula>NOT(ISERROR(SEARCH("GK",AG25)))</formula>
    </cfRule>
  </conditionalFormatting>
  <conditionalFormatting sqref="AG29">
    <cfRule type="containsText" dxfId="21570" priority="1107" operator="containsText" text="ST">
      <formula>NOT(ISERROR(SEARCH("ST",AG29)))</formula>
    </cfRule>
    <cfRule type="containsText" dxfId="21569" priority="1108" operator="containsText" text="RW">
      <formula>NOT(ISERROR(SEARCH("RW",AG29)))</formula>
    </cfRule>
    <cfRule type="containsText" dxfId="21568" priority="1109" operator="containsText" text="LW">
      <formula>NOT(ISERROR(SEARCH("LW",AG29)))</formula>
    </cfRule>
    <cfRule type="containsText" dxfId="21567" priority="1110" operator="containsText" text="LF">
      <formula>NOT(ISERROR(SEARCH("LF",AG29)))</formula>
    </cfRule>
    <cfRule type="containsText" dxfId="21566" priority="1111" operator="containsText" text="CF">
      <formula>NOT(ISERROR(SEARCH("CF",AG29)))</formula>
    </cfRule>
    <cfRule type="containsText" dxfId="21565" priority="1112" operator="containsText" text="CF">
      <formula>NOT(ISERROR(SEARCH("CF",AG29)))</formula>
    </cfRule>
    <cfRule type="containsText" dxfId="21564" priority="1113" operator="containsText" text="CAM">
      <formula>NOT(ISERROR(SEARCH("CAM",AG29)))</formula>
    </cfRule>
    <cfRule type="containsText" dxfId="21563" priority="1114" operator="containsText" text="LM">
      <formula>NOT(ISERROR(SEARCH("LM",AG29)))</formula>
    </cfRule>
    <cfRule type="containsText" dxfId="21562" priority="1115" operator="containsText" text="CM">
      <formula>NOT(ISERROR(SEARCH("CM",AG29)))</formula>
    </cfRule>
    <cfRule type="containsText" dxfId="21561" priority="1116" operator="containsText" text="RM">
      <formula>NOT(ISERROR(SEARCH("RM",AG29)))</formula>
    </cfRule>
    <cfRule type="containsText" dxfId="21560" priority="1117" operator="containsText" text="CDM">
      <formula>NOT(ISERROR(SEARCH("CDM",AG29)))</formula>
    </cfRule>
    <cfRule type="containsText" dxfId="21559" priority="1118" operator="containsText" text="LWB">
      <formula>NOT(ISERROR(SEARCH("LWB",AG29)))</formula>
    </cfRule>
    <cfRule type="containsText" dxfId="21558" priority="1119" operator="containsText" text="RWB">
      <formula>NOT(ISERROR(SEARCH("RWB",AG29)))</formula>
    </cfRule>
    <cfRule type="containsText" dxfId="21557" priority="1120" operator="containsText" text="RB">
      <formula>NOT(ISERROR(SEARCH("RB",AG29)))</formula>
    </cfRule>
    <cfRule type="containsText" dxfId="21556" priority="1121" operator="containsText" text="CB">
      <formula>NOT(ISERROR(SEARCH("CB",AG29)))</formula>
    </cfRule>
    <cfRule type="containsText" dxfId="21555" priority="1122" operator="containsText" text="LB">
      <formula>NOT(ISERROR(SEARCH("LB",AG29)))</formula>
    </cfRule>
    <cfRule type="containsText" dxfId="21554" priority="1123" operator="containsText" text="GK">
      <formula>NOT(ISERROR(SEARCH("GK",AG29)))</formula>
    </cfRule>
  </conditionalFormatting>
  <conditionalFormatting sqref="AG29">
    <cfRule type="containsText" dxfId="21553" priority="1090" operator="containsText" text="ST">
      <formula>NOT(ISERROR(SEARCH("ST",AG29)))</formula>
    </cfRule>
    <cfRule type="containsText" dxfId="21552" priority="1091" operator="containsText" text="RW">
      <formula>NOT(ISERROR(SEARCH("RW",AG29)))</formula>
    </cfRule>
    <cfRule type="containsText" dxfId="21551" priority="1092" operator="containsText" text="LW">
      <formula>NOT(ISERROR(SEARCH("LW",AG29)))</formula>
    </cfRule>
    <cfRule type="containsText" dxfId="21550" priority="1093" operator="containsText" text="LF">
      <formula>NOT(ISERROR(SEARCH("LF",AG29)))</formula>
    </cfRule>
    <cfRule type="containsText" dxfId="21549" priority="1094" operator="containsText" text="CF">
      <formula>NOT(ISERROR(SEARCH("CF",AG29)))</formula>
    </cfRule>
    <cfRule type="containsText" dxfId="21548" priority="1095" operator="containsText" text="CF">
      <formula>NOT(ISERROR(SEARCH("CF",AG29)))</formula>
    </cfRule>
    <cfRule type="containsText" dxfId="21547" priority="1096" operator="containsText" text="CAM">
      <formula>NOT(ISERROR(SEARCH("CAM",AG29)))</formula>
    </cfRule>
    <cfRule type="containsText" dxfId="21546" priority="1097" operator="containsText" text="LM">
      <formula>NOT(ISERROR(SEARCH("LM",AG29)))</formula>
    </cfRule>
    <cfRule type="containsText" dxfId="21545" priority="1098" operator="containsText" text="CM">
      <formula>NOT(ISERROR(SEARCH("CM",AG29)))</formula>
    </cfRule>
    <cfRule type="containsText" dxfId="21544" priority="1099" operator="containsText" text="RM">
      <formula>NOT(ISERROR(SEARCH("RM",AG29)))</formula>
    </cfRule>
    <cfRule type="containsText" dxfId="21543" priority="1100" operator="containsText" text="CDM">
      <formula>NOT(ISERROR(SEARCH("CDM",AG29)))</formula>
    </cfRule>
    <cfRule type="containsText" dxfId="21542" priority="1101" operator="containsText" text="LWB">
      <formula>NOT(ISERROR(SEARCH("LWB",AG29)))</formula>
    </cfRule>
    <cfRule type="containsText" dxfId="21541" priority="1102" operator="containsText" text="RWB">
      <formula>NOT(ISERROR(SEARCH("RWB",AG29)))</formula>
    </cfRule>
    <cfRule type="containsText" dxfId="21540" priority="1103" operator="containsText" text="RB">
      <formula>NOT(ISERROR(SEARCH("RB",AG29)))</formula>
    </cfRule>
    <cfRule type="containsText" dxfId="21539" priority="1104" operator="containsText" text="CB">
      <formula>NOT(ISERROR(SEARCH("CB",AG29)))</formula>
    </cfRule>
    <cfRule type="containsText" dxfId="21538" priority="1105" operator="containsText" text="LB">
      <formula>NOT(ISERROR(SEARCH("LB",AG29)))</formula>
    </cfRule>
    <cfRule type="containsText" dxfId="21537" priority="1106" operator="containsText" text="GK">
      <formula>NOT(ISERROR(SEARCH("GK",AG29)))</formula>
    </cfRule>
  </conditionalFormatting>
  <conditionalFormatting sqref="AG28">
    <cfRule type="containsText" dxfId="21536" priority="1073" operator="containsText" text="ST">
      <formula>NOT(ISERROR(SEARCH("ST",AG28)))</formula>
    </cfRule>
    <cfRule type="containsText" dxfId="21535" priority="1074" operator="containsText" text="RW">
      <formula>NOT(ISERROR(SEARCH("RW",AG28)))</formula>
    </cfRule>
    <cfRule type="containsText" dxfId="21534" priority="1075" operator="containsText" text="LW">
      <formula>NOT(ISERROR(SEARCH("LW",AG28)))</formula>
    </cfRule>
    <cfRule type="containsText" dxfId="21533" priority="1076" operator="containsText" text="LF">
      <formula>NOT(ISERROR(SEARCH("LF",AG28)))</formula>
    </cfRule>
    <cfRule type="containsText" dxfId="21532" priority="1077" operator="containsText" text="CF">
      <formula>NOT(ISERROR(SEARCH("CF",AG28)))</formula>
    </cfRule>
    <cfRule type="containsText" dxfId="21531" priority="1078" operator="containsText" text="CF">
      <formula>NOT(ISERROR(SEARCH("CF",AG28)))</formula>
    </cfRule>
    <cfRule type="containsText" dxfId="21530" priority="1079" operator="containsText" text="CAM">
      <formula>NOT(ISERROR(SEARCH("CAM",AG28)))</formula>
    </cfRule>
    <cfRule type="containsText" dxfId="21529" priority="1080" operator="containsText" text="LM">
      <formula>NOT(ISERROR(SEARCH("LM",AG28)))</formula>
    </cfRule>
    <cfRule type="containsText" dxfId="21528" priority="1081" operator="containsText" text="CM">
      <formula>NOT(ISERROR(SEARCH("CM",AG28)))</formula>
    </cfRule>
    <cfRule type="containsText" dxfId="21527" priority="1082" operator="containsText" text="RM">
      <formula>NOT(ISERROR(SEARCH("RM",AG28)))</formula>
    </cfRule>
    <cfRule type="containsText" dxfId="21526" priority="1083" operator="containsText" text="CDM">
      <formula>NOT(ISERROR(SEARCH("CDM",AG28)))</formula>
    </cfRule>
    <cfRule type="containsText" dxfId="21525" priority="1084" operator="containsText" text="LWB">
      <formula>NOT(ISERROR(SEARCH("LWB",AG28)))</formula>
    </cfRule>
    <cfRule type="containsText" dxfId="21524" priority="1085" operator="containsText" text="RWB">
      <formula>NOT(ISERROR(SEARCH("RWB",AG28)))</formula>
    </cfRule>
    <cfRule type="containsText" dxfId="21523" priority="1086" operator="containsText" text="RB">
      <formula>NOT(ISERROR(SEARCH("RB",AG28)))</formula>
    </cfRule>
    <cfRule type="containsText" dxfId="21522" priority="1087" operator="containsText" text="CB">
      <formula>NOT(ISERROR(SEARCH("CB",AG28)))</formula>
    </cfRule>
    <cfRule type="containsText" dxfId="21521" priority="1088" operator="containsText" text="LB">
      <formula>NOT(ISERROR(SEARCH("LB",AG28)))</formula>
    </cfRule>
    <cfRule type="containsText" dxfId="21520" priority="1089" operator="containsText" text="GK">
      <formula>NOT(ISERROR(SEARCH("GK",AG28)))</formula>
    </cfRule>
  </conditionalFormatting>
  <conditionalFormatting sqref="AG30">
    <cfRule type="containsText" dxfId="21519" priority="1056" operator="containsText" text="ST">
      <formula>NOT(ISERROR(SEARCH("ST",AG30)))</formula>
    </cfRule>
    <cfRule type="containsText" dxfId="21518" priority="1057" operator="containsText" text="RW">
      <formula>NOT(ISERROR(SEARCH("RW",AG30)))</formula>
    </cfRule>
    <cfRule type="containsText" dxfId="21517" priority="1058" operator="containsText" text="LW">
      <formula>NOT(ISERROR(SEARCH("LW",AG30)))</formula>
    </cfRule>
    <cfRule type="containsText" dxfId="21516" priority="1059" operator="containsText" text="LF">
      <formula>NOT(ISERROR(SEARCH("LF",AG30)))</formula>
    </cfRule>
    <cfRule type="containsText" dxfId="21515" priority="1060" operator="containsText" text="CF">
      <formula>NOT(ISERROR(SEARCH("CF",AG30)))</formula>
    </cfRule>
    <cfRule type="containsText" dxfId="21514" priority="1061" operator="containsText" text="CF">
      <formula>NOT(ISERROR(SEARCH("CF",AG30)))</formula>
    </cfRule>
    <cfRule type="containsText" dxfId="21513" priority="1062" operator="containsText" text="CAM">
      <formula>NOT(ISERROR(SEARCH("CAM",AG30)))</formula>
    </cfRule>
    <cfRule type="containsText" dxfId="21512" priority="1063" operator="containsText" text="LM">
      <formula>NOT(ISERROR(SEARCH("LM",AG30)))</formula>
    </cfRule>
    <cfRule type="containsText" dxfId="21511" priority="1064" operator="containsText" text="CM">
      <formula>NOT(ISERROR(SEARCH("CM",AG30)))</formula>
    </cfRule>
    <cfRule type="containsText" dxfId="21510" priority="1065" operator="containsText" text="RM">
      <formula>NOT(ISERROR(SEARCH("RM",AG30)))</formula>
    </cfRule>
    <cfRule type="containsText" dxfId="21509" priority="1066" operator="containsText" text="CDM">
      <formula>NOT(ISERROR(SEARCH("CDM",AG30)))</formula>
    </cfRule>
    <cfRule type="containsText" dxfId="21508" priority="1067" operator="containsText" text="LWB">
      <formula>NOT(ISERROR(SEARCH("LWB",AG30)))</formula>
    </cfRule>
    <cfRule type="containsText" dxfId="21507" priority="1068" operator="containsText" text="RWB">
      <formula>NOT(ISERROR(SEARCH("RWB",AG30)))</formula>
    </cfRule>
    <cfRule type="containsText" dxfId="21506" priority="1069" operator="containsText" text="RB">
      <formula>NOT(ISERROR(SEARCH("RB",AG30)))</formula>
    </cfRule>
    <cfRule type="containsText" dxfId="21505" priority="1070" operator="containsText" text="CB">
      <formula>NOT(ISERROR(SEARCH("CB",AG30)))</formula>
    </cfRule>
    <cfRule type="containsText" dxfId="21504" priority="1071" operator="containsText" text="LB">
      <formula>NOT(ISERROR(SEARCH("LB",AG30)))</formula>
    </cfRule>
    <cfRule type="containsText" dxfId="21503" priority="1072" operator="containsText" text="GK">
      <formula>NOT(ISERROR(SEARCH("GK",AG30)))</formula>
    </cfRule>
  </conditionalFormatting>
  <conditionalFormatting sqref="AG31">
    <cfRule type="containsText" dxfId="21502" priority="1039" operator="containsText" text="ST">
      <formula>NOT(ISERROR(SEARCH("ST",AG31)))</formula>
    </cfRule>
    <cfRule type="containsText" dxfId="21501" priority="1040" operator="containsText" text="RW">
      <formula>NOT(ISERROR(SEARCH("RW",AG31)))</formula>
    </cfRule>
    <cfRule type="containsText" dxfId="21500" priority="1041" operator="containsText" text="LW">
      <formula>NOT(ISERROR(SEARCH("LW",AG31)))</formula>
    </cfRule>
    <cfRule type="containsText" dxfId="21499" priority="1042" operator="containsText" text="LF">
      <formula>NOT(ISERROR(SEARCH("LF",AG31)))</formula>
    </cfRule>
    <cfRule type="containsText" dxfId="21498" priority="1043" operator="containsText" text="CF">
      <formula>NOT(ISERROR(SEARCH("CF",AG31)))</formula>
    </cfRule>
    <cfRule type="containsText" dxfId="21497" priority="1044" operator="containsText" text="CF">
      <formula>NOT(ISERROR(SEARCH("CF",AG31)))</formula>
    </cfRule>
    <cfRule type="containsText" dxfId="21496" priority="1045" operator="containsText" text="CAM">
      <formula>NOT(ISERROR(SEARCH("CAM",AG31)))</formula>
    </cfRule>
    <cfRule type="containsText" dxfId="21495" priority="1046" operator="containsText" text="LM">
      <formula>NOT(ISERROR(SEARCH("LM",AG31)))</formula>
    </cfRule>
    <cfRule type="containsText" dxfId="21494" priority="1047" operator="containsText" text="CM">
      <formula>NOT(ISERROR(SEARCH("CM",AG31)))</formula>
    </cfRule>
    <cfRule type="containsText" dxfId="21493" priority="1048" operator="containsText" text="RM">
      <formula>NOT(ISERROR(SEARCH("RM",AG31)))</formula>
    </cfRule>
    <cfRule type="containsText" dxfId="21492" priority="1049" operator="containsText" text="CDM">
      <formula>NOT(ISERROR(SEARCH("CDM",AG31)))</formula>
    </cfRule>
    <cfRule type="containsText" dxfId="21491" priority="1050" operator="containsText" text="LWB">
      <formula>NOT(ISERROR(SEARCH("LWB",AG31)))</formula>
    </cfRule>
    <cfRule type="containsText" dxfId="21490" priority="1051" operator="containsText" text="RWB">
      <formula>NOT(ISERROR(SEARCH("RWB",AG31)))</formula>
    </cfRule>
    <cfRule type="containsText" dxfId="21489" priority="1052" operator="containsText" text="RB">
      <formula>NOT(ISERROR(SEARCH("RB",AG31)))</formula>
    </cfRule>
    <cfRule type="containsText" dxfId="21488" priority="1053" operator="containsText" text="CB">
      <formula>NOT(ISERROR(SEARCH("CB",AG31)))</formula>
    </cfRule>
    <cfRule type="containsText" dxfId="21487" priority="1054" operator="containsText" text="LB">
      <formula>NOT(ISERROR(SEARCH("LB",AG31)))</formula>
    </cfRule>
    <cfRule type="containsText" dxfId="21486" priority="1055" operator="containsText" text="GK">
      <formula>NOT(ISERROR(SEARCH("GK",AG31)))</formula>
    </cfRule>
  </conditionalFormatting>
  <conditionalFormatting sqref="AF34">
    <cfRule type="containsText" dxfId="21485" priority="1023" operator="containsText" text="RW">
      <formula>NOT(ISERROR(SEARCH("RW",AF34)))</formula>
    </cfRule>
    <cfRule type="containsText" dxfId="21484" priority="1024" operator="containsText" text="LW">
      <formula>NOT(ISERROR(SEARCH("LW",AF34)))</formula>
    </cfRule>
    <cfRule type="containsText" dxfId="21483" priority="1025" operator="containsText" text="LF">
      <formula>NOT(ISERROR(SEARCH("LF",AF34)))</formula>
    </cfRule>
    <cfRule type="containsText" dxfId="21482" priority="1026" operator="containsText" text="CF">
      <formula>NOT(ISERROR(SEARCH("CF",AF34)))</formula>
    </cfRule>
    <cfRule type="containsText" dxfId="21481" priority="1027" operator="containsText" text="CF">
      <formula>NOT(ISERROR(SEARCH("CF",AF34)))</formula>
    </cfRule>
    <cfRule type="containsText" dxfId="21480" priority="1028" operator="containsText" text="CAM">
      <formula>NOT(ISERROR(SEARCH("CAM",AF34)))</formula>
    </cfRule>
    <cfRule type="containsText" dxfId="21479" priority="1029" operator="containsText" text="LM">
      <formula>NOT(ISERROR(SEARCH("LM",AF34)))</formula>
    </cfRule>
    <cfRule type="containsText" dxfId="21478" priority="1030" operator="containsText" text="CM">
      <formula>NOT(ISERROR(SEARCH("CM",AF34)))</formula>
    </cfRule>
    <cfRule type="containsText" dxfId="21477" priority="1031" operator="containsText" text="RM">
      <formula>NOT(ISERROR(SEARCH("RM",AF34)))</formula>
    </cfRule>
    <cfRule type="containsText" dxfId="21476" priority="1032" operator="containsText" text="CDM">
      <formula>NOT(ISERROR(SEARCH("CDM",AF34)))</formula>
    </cfRule>
    <cfRule type="containsText" dxfId="21475" priority="1033" operator="containsText" text="LWB">
      <formula>NOT(ISERROR(SEARCH("LWB",AF34)))</formula>
    </cfRule>
    <cfRule type="containsText" dxfId="21474" priority="1034" operator="containsText" text="RWB">
      <formula>NOT(ISERROR(SEARCH("RWB",AF34)))</formula>
    </cfRule>
    <cfRule type="containsText" dxfId="21473" priority="1035" operator="containsText" text="RB">
      <formula>NOT(ISERROR(SEARCH("RB",AF34)))</formula>
    </cfRule>
    <cfRule type="containsText" dxfId="21472" priority="1036" operator="containsText" text="CB">
      <formula>NOT(ISERROR(SEARCH("CB",AF34)))</formula>
    </cfRule>
    <cfRule type="containsText" dxfId="21471" priority="1037" operator="containsText" text="LB">
      <formula>NOT(ISERROR(SEARCH("LB",AF34)))</formula>
    </cfRule>
    <cfRule type="containsText" dxfId="21470" priority="1038" operator="containsText" text="GK">
      <formula>NOT(ISERROR(SEARCH("GK",AF34)))</formula>
    </cfRule>
  </conditionalFormatting>
  <conditionalFormatting sqref="AG34">
    <cfRule type="containsText" dxfId="21469" priority="1006" operator="containsText" text="ST">
      <formula>NOT(ISERROR(SEARCH("ST",AG34)))</formula>
    </cfRule>
    <cfRule type="containsText" dxfId="21468" priority="1007" operator="containsText" text="RW">
      <formula>NOT(ISERROR(SEARCH("RW",AG34)))</formula>
    </cfRule>
    <cfRule type="containsText" dxfId="21467" priority="1008" operator="containsText" text="LW">
      <formula>NOT(ISERROR(SEARCH("LW",AG34)))</formula>
    </cfRule>
    <cfRule type="containsText" dxfId="21466" priority="1009" operator="containsText" text="LF">
      <formula>NOT(ISERROR(SEARCH("LF",AG34)))</formula>
    </cfRule>
    <cfRule type="containsText" dxfId="21465" priority="1010" operator="containsText" text="CF">
      <formula>NOT(ISERROR(SEARCH("CF",AG34)))</formula>
    </cfRule>
    <cfRule type="containsText" dxfId="21464" priority="1011" operator="containsText" text="CF">
      <formula>NOT(ISERROR(SEARCH("CF",AG34)))</formula>
    </cfRule>
    <cfRule type="containsText" dxfId="21463" priority="1012" operator="containsText" text="CAM">
      <formula>NOT(ISERROR(SEARCH("CAM",AG34)))</formula>
    </cfRule>
    <cfRule type="containsText" dxfId="21462" priority="1013" operator="containsText" text="LM">
      <formula>NOT(ISERROR(SEARCH("LM",AG34)))</formula>
    </cfRule>
    <cfRule type="containsText" dxfId="21461" priority="1014" operator="containsText" text="CM">
      <formula>NOT(ISERROR(SEARCH("CM",AG34)))</formula>
    </cfRule>
    <cfRule type="containsText" dxfId="21460" priority="1015" operator="containsText" text="RM">
      <formula>NOT(ISERROR(SEARCH("RM",AG34)))</formula>
    </cfRule>
    <cfRule type="containsText" dxfId="21459" priority="1016" operator="containsText" text="CDM">
      <formula>NOT(ISERROR(SEARCH("CDM",AG34)))</formula>
    </cfRule>
    <cfRule type="containsText" dxfId="21458" priority="1017" operator="containsText" text="LWB">
      <formula>NOT(ISERROR(SEARCH("LWB",AG34)))</formula>
    </cfRule>
    <cfRule type="containsText" dxfId="21457" priority="1018" operator="containsText" text="RWB">
      <formula>NOT(ISERROR(SEARCH("RWB",AG34)))</formula>
    </cfRule>
    <cfRule type="containsText" dxfId="21456" priority="1019" operator="containsText" text="RB">
      <formula>NOT(ISERROR(SEARCH("RB",AG34)))</formula>
    </cfRule>
    <cfRule type="containsText" dxfId="21455" priority="1020" operator="containsText" text="CB">
      <formula>NOT(ISERROR(SEARCH("CB",AG34)))</formula>
    </cfRule>
    <cfRule type="containsText" dxfId="21454" priority="1021" operator="containsText" text="LB">
      <formula>NOT(ISERROR(SEARCH("LB",AG34)))</formula>
    </cfRule>
    <cfRule type="containsText" dxfId="21453" priority="1022" operator="containsText" text="GK">
      <formula>NOT(ISERROR(SEARCH("GK",AG34)))</formula>
    </cfRule>
  </conditionalFormatting>
  <conditionalFormatting sqref="AF32">
    <cfRule type="containsText" dxfId="21452" priority="990" operator="containsText" text="RW">
      <formula>NOT(ISERROR(SEARCH("RW",AF32)))</formula>
    </cfRule>
    <cfRule type="containsText" dxfId="21451" priority="991" operator="containsText" text="LW">
      <formula>NOT(ISERROR(SEARCH("LW",AF32)))</formula>
    </cfRule>
    <cfRule type="containsText" dxfId="21450" priority="992" operator="containsText" text="LF">
      <formula>NOT(ISERROR(SEARCH("LF",AF32)))</formula>
    </cfRule>
    <cfRule type="containsText" dxfId="21449" priority="993" operator="containsText" text="CF">
      <formula>NOT(ISERROR(SEARCH("CF",AF32)))</formula>
    </cfRule>
    <cfRule type="containsText" dxfId="21448" priority="994" operator="containsText" text="CF">
      <formula>NOT(ISERROR(SEARCH("CF",AF32)))</formula>
    </cfRule>
    <cfRule type="containsText" dxfId="21447" priority="995" operator="containsText" text="CAM">
      <formula>NOT(ISERROR(SEARCH("CAM",AF32)))</formula>
    </cfRule>
    <cfRule type="containsText" dxfId="21446" priority="996" operator="containsText" text="LM">
      <formula>NOT(ISERROR(SEARCH("LM",AF32)))</formula>
    </cfRule>
    <cfRule type="containsText" dxfId="21445" priority="997" operator="containsText" text="CM">
      <formula>NOT(ISERROR(SEARCH("CM",AF32)))</formula>
    </cfRule>
    <cfRule type="containsText" dxfId="21444" priority="998" operator="containsText" text="RM">
      <formula>NOT(ISERROR(SEARCH("RM",AF32)))</formula>
    </cfRule>
    <cfRule type="containsText" dxfId="21443" priority="999" operator="containsText" text="CDM">
      <formula>NOT(ISERROR(SEARCH("CDM",AF32)))</formula>
    </cfRule>
    <cfRule type="containsText" dxfId="21442" priority="1000" operator="containsText" text="LWB">
      <formula>NOT(ISERROR(SEARCH("LWB",AF32)))</formula>
    </cfRule>
    <cfRule type="containsText" dxfId="21441" priority="1001" operator="containsText" text="RWB">
      <formula>NOT(ISERROR(SEARCH("RWB",AF32)))</formula>
    </cfRule>
    <cfRule type="containsText" dxfId="21440" priority="1002" operator="containsText" text="RB">
      <formula>NOT(ISERROR(SEARCH("RB",AF32)))</formula>
    </cfRule>
    <cfRule type="containsText" dxfId="21439" priority="1003" operator="containsText" text="CB">
      <formula>NOT(ISERROR(SEARCH("CB",AF32)))</formula>
    </cfRule>
    <cfRule type="containsText" dxfId="21438" priority="1004" operator="containsText" text="LB">
      <formula>NOT(ISERROR(SEARCH("LB",AF32)))</formula>
    </cfRule>
    <cfRule type="containsText" dxfId="21437" priority="1005" operator="containsText" text="GK">
      <formula>NOT(ISERROR(SEARCH("GK",AF32)))</formula>
    </cfRule>
  </conditionalFormatting>
  <conditionalFormatting sqref="AG32">
    <cfRule type="containsText" dxfId="21436" priority="973" operator="containsText" text="ST">
      <formula>NOT(ISERROR(SEARCH("ST",AG32)))</formula>
    </cfRule>
    <cfRule type="containsText" dxfId="21435" priority="974" operator="containsText" text="RW">
      <formula>NOT(ISERROR(SEARCH("RW",AG32)))</formula>
    </cfRule>
    <cfRule type="containsText" dxfId="21434" priority="975" operator="containsText" text="LW">
      <formula>NOT(ISERROR(SEARCH("LW",AG32)))</formula>
    </cfRule>
    <cfRule type="containsText" dxfId="21433" priority="976" operator="containsText" text="LF">
      <formula>NOT(ISERROR(SEARCH("LF",AG32)))</formula>
    </cfRule>
    <cfRule type="containsText" dxfId="21432" priority="977" operator="containsText" text="CF">
      <formula>NOT(ISERROR(SEARCH("CF",AG32)))</formula>
    </cfRule>
    <cfRule type="containsText" dxfId="21431" priority="978" operator="containsText" text="CF">
      <formula>NOT(ISERROR(SEARCH("CF",AG32)))</formula>
    </cfRule>
    <cfRule type="containsText" dxfId="21430" priority="979" operator="containsText" text="CAM">
      <formula>NOT(ISERROR(SEARCH("CAM",AG32)))</formula>
    </cfRule>
    <cfRule type="containsText" dxfId="21429" priority="980" operator="containsText" text="LM">
      <formula>NOT(ISERROR(SEARCH("LM",AG32)))</formula>
    </cfRule>
    <cfRule type="containsText" dxfId="21428" priority="981" operator="containsText" text="CM">
      <formula>NOT(ISERROR(SEARCH("CM",AG32)))</formula>
    </cfRule>
    <cfRule type="containsText" dxfId="21427" priority="982" operator="containsText" text="RM">
      <formula>NOT(ISERROR(SEARCH("RM",AG32)))</formula>
    </cfRule>
    <cfRule type="containsText" dxfId="21426" priority="983" operator="containsText" text="CDM">
      <formula>NOT(ISERROR(SEARCH("CDM",AG32)))</formula>
    </cfRule>
    <cfRule type="containsText" dxfId="21425" priority="984" operator="containsText" text="LWB">
      <formula>NOT(ISERROR(SEARCH("LWB",AG32)))</formula>
    </cfRule>
    <cfRule type="containsText" dxfId="21424" priority="985" operator="containsText" text="RWB">
      <formula>NOT(ISERROR(SEARCH("RWB",AG32)))</formula>
    </cfRule>
    <cfRule type="containsText" dxfId="21423" priority="986" operator="containsText" text="RB">
      <formula>NOT(ISERROR(SEARCH("RB",AG32)))</formula>
    </cfRule>
    <cfRule type="containsText" dxfId="21422" priority="987" operator="containsText" text="CB">
      <formula>NOT(ISERROR(SEARCH("CB",AG32)))</formula>
    </cfRule>
    <cfRule type="containsText" dxfId="21421" priority="988" operator="containsText" text="LB">
      <formula>NOT(ISERROR(SEARCH("LB",AG32)))</formula>
    </cfRule>
    <cfRule type="containsText" dxfId="21420" priority="989" operator="containsText" text="GK">
      <formula>NOT(ISERROR(SEARCH("GK",AG32)))</formula>
    </cfRule>
  </conditionalFormatting>
  <conditionalFormatting sqref="AG31">
    <cfRule type="containsText" dxfId="21419" priority="956" operator="containsText" text="ST">
      <formula>NOT(ISERROR(SEARCH("ST",AG31)))</formula>
    </cfRule>
    <cfRule type="containsText" dxfId="21418" priority="957" operator="containsText" text="RW">
      <formula>NOT(ISERROR(SEARCH("RW",AG31)))</formula>
    </cfRule>
    <cfRule type="containsText" dxfId="21417" priority="958" operator="containsText" text="LW">
      <formula>NOT(ISERROR(SEARCH("LW",AG31)))</formula>
    </cfRule>
    <cfRule type="containsText" dxfId="21416" priority="959" operator="containsText" text="LF">
      <formula>NOT(ISERROR(SEARCH("LF",AG31)))</formula>
    </cfRule>
    <cfRule type="containsText" dxfId="21415" priority="960" operator="containsText" text="CF">
      <formula>NOT(ISERROR(SEARCH("CF",AG31)))</formula>
    </cfRule>
    <cfRule type="containsText" dxfId="21414" priority="961" operator="containsText" text="CF">
      <formula>NOT(ISERROR(SEARCH("CF",AG31)))</formula>
    </cfRule>
    <cfRule type="containsText" dxfId="21413" priority="962" operator="containsText" text="CAM">
      <formula>NOT(ISERROR(SEARCH("CAM",AG31)))</formula>
    </cfRule>
    <cfRule type="containsText" dxfId="21412" priority="963" operator="containsText" text="LM">
      <formula>NOT(ISERROR(SEARCH("LM",AG31)))</formula>
    </cfRule>
    <cfRule type="containsText" dxfId="21411" priority="964" operator="containsText" text="CM">
      <formula>NOT(ISERROR(SEARCH("CM",AG31)))</formula>
    </cfRule>
    <cfRule type="containsText" dxfId="21410" priority="965" operator="containsText" text="RM">
      <formula>NOT(ISERROR(SEARCH("RM",AG31)))</formula>
    </cfRule>
    <cfRule type="containsText" dxfId="21409" priority="966" operator="containsText" text="CDM">
      <formula>NOT(ISERROR(SEARCH("CDM",AG31)))</formula>
    </cfRule>
    <cfRule type="containsText" dxfId="21408" priority="967" operator="containsText" text="LWB">
      <formula>NOT(ISERROR(SEARCH("LWB",AG31)))</formula>
    </cfRule>
    <cfRule type="containsText" dxfId="21407" priority="968" operator="containsText" text="RWB">
      <formula>NOT(ISERROR(SEARCH("RWB",AG31)))</formula>
    </cfRule>
    <cfRule type="containsText" dxfId="21406" priority="969" operator="containsText" text="RB">
      <formula>NOT(ISERROR(SEARCH("RB",AG31)))</formula>
    </cfRule>
    <cfRule type="containsText" dxfId="21405" priority="970" operator="containsText" text="CB">
      <formula>NOT(ISERROR(SEARCH("CB",AG31)))</formula>
    </cfRule>
    <cfRule type="containsText" dxfId="21404" priority="971" operator="containsText" text="LB">
      <formula>NOT(ISERROR(SEARCH("LB",AG31)))</formula>
    </cfRule>
    <cfRule type="containsText" dxfId="21403" priority="972" operator="containsText" text="GK">
      <formula>NOT(ISERROR(SEARCH("GK",AG31)))</formula>
    </cfRule>
  </conditionalFormatting>
  <conditionalFormatting sqref="AF34">
    <cfRule type="containsText" dxfId="21402" priority="940" operator="containsText" text="RW">
      <formula>NOT(ISERROR(SEARCH("RW",AF34)))</formula>
    </cfRule>
    <cfRule type="containsText" dxfId="21401" priority="941" operator="containsText" text="LW">
      <formula>NOT(ISERROR(SEARCH("LW",AF34)))</formula>
    </cfRule>
    <cfRule type="containsText" dxfId="21400" priority="942" operator="containsText" text="LF">
      <formula>NOT(ISERROR(SEARCH("LF",AF34)))</formula>
    </cfRule>
    <cfRule type="containsText" dxfId="21399" priority="943" operator="containsText" text="CF">
      <formula>NOT(ISERROR(SEARCH("CF",AF34)))</formula>
    </cfRule>
    <cfRule type="containsText" dxfId="21398" priority="944" operator="containsText" text="CF">
      <formula>NOT(ISERROR(SEARCH("CF",AF34)))</formula>
    </cfRule>
    <cfRule type="containsText" dxfId="21397" priority="945" operator="containsText" text="CAM">
      <formula>NOT(ISERROR(SEARCH("CAM",AF34)))</formula>
    </cfRule>
    <cfRule type="containsText" dxfId="21396" priority="946" operator="containsText" text="LM">
      <formula>NOT(ISERROR(SEARCH("LM",AF34)))</formula>
    </cfRule>
    <cfRule type="containsText" dxfId="21395" priority="947" operator="containsText" text="CM">
      <formula>NOT(ISERROR(SEARCH("CM",AF34)))</formula>
    </cfRule>
    <cfRule type="containsText" dxfId="21394" priority="948" operator="containsText" text="RM">
      <formula>NOT(ISERROR(SEARCH("RM",AF34)))</formula>
    </cfRule>
    <cfRule type="containsText" dxfId="21393" priority="949" operator="containsText" text="CDM">
      <formula>NOT(ISERROR(SEARCH("CDM",AF34)))</formula>
    </cfRule>
    <cfRule type="containsText" dxfId="21392" priority="950" operator="containsText" text="LWB">
      <formula>NOT(ISERROR(SEARCH("LWB",AF34)))</formula>
    </cfRule>
    <cfRule type="containsText" dxfId="21391" priority="951" operator="containsText" text="RWB">
      <formula>NOT(ISERROR(SEARCH("RWB",AF34)))</formula>
    </cfRule>
    <cfRule type="containsText" dxfId="21390" priority="952" operator="containsText" text="RB">
      <formula>NOT(ISERROR(SEARCH("RB",AF34)))</formula>
    </cfRule>
    <cfRule type="containsText" dxfId="21389" priority="953" operator="containsText" text="CB">
      <formula>NOT(ISERROR(SEARCH("CB",AF34)))</formula>
    </cfRule>
    <cfRule type="containsText" dxfId="21388" priority="954" operator="containsText" text="LB">
      <formula>NOT(ISERROR(SEARCH("LB",AF34)))</formula>
    </cfRule>
    <cfRule type="containsText" dxfId="21387" priority="955" operator="containsText" text="GK">
      <formula>NOT(ISERROR(SEARCH("GK",AF34)))</formula>
    </cfRule>
  </conditionalFormatting>
  <conditionalFormatting sqref="AG34">
    <cfRule type="containsText" dxfId="21386" priority="923" operator="containsText" text="ST">
      <formula>NOT(ISERROR(SEARCH("ST",AG34)))</formula>
    </cfRule>
    <cfRule type="containsText" dxfId="21385" priority="924" operator="containsText" text="RW">
      <formula>NOT(ISERROR(SEARCH("RW",AG34)))</formula>
    </cfRule>
    <cfRule type="containsText" dxfId="21384" priority="925" operator="containsText" text="LW">
      <formula>NOT(ISERROR(SEARCH("LW",AG34)))</formula>
    </cfRule>
    <cfRule type="containsText" dxfId="21383" priority="926" operator="containsText" text="LF">
      <formula>NOT(ISERROR(SEARCH("LF",AG34)))</formula>
    </cfRule>
    <cfRule type="containsText" dxfId="21382" priority="927" operator="containsText" text="CF">
      <formula>NOT(ISERROR(SEARCH("CF",AG34)))</formula>
    </cfRule>
    <cfRule type="containsText" dxfId="21381" priority="928" operator="containsText" text="CF">
      <formula>NOT(ISERROR(SEARCH("CF",AG34)))</formula>
    </cfRule>
    <cfRule type="containsText" dxfId="21380" priority="929" operator="containsText" text="CAM">
      <formula>NOT(ISERROR(SEARCH("CAM",AG34)))</formula>
    </cfRule>
    <cfRule type="containsText" dxfId="21379" priority="930" operator="containsText" text="LM">
      <formula>NOT(ISERROR(SEARCH("LM",AG34)))</formula>
    </cfRule>
    <cfRule type="containsText" dxfId="21378" priority="931" operator="containsText" text="CM">
      <formula>NOT(ISERROR(SEARCH("CM",AG34)))</formula>
    </cfRule>
    <cfRule type="containsText" dxfId="21377" priority="932" operator="containsText" text="RM">
      <formula>NOT(ISERROR(SEARCH("RM",AG34)))</formula>
    </cfRule>
    <cfRule type="containsText" dxfId="21376" priority="933" operator="containsText" text="CDM">
      <formula>NOT(ISERROR(SEARCH("CDM",AG34)))</formula>
    </cfRule>
    <cfRule type="containsText" dxfId="21375" priority="934" operator="containsText" text="LWB">
      <formula>NOT(ISERROR(SEARCH("LWB",AG34)))</formula>
    </cfRule>
    <cfRule type="containsText" dxfId="21374" priority="935" operator="containsText" text="RWB">
      <formula>NOT(ISERROR(SEARCH("RWB",AG34)))</formula>
    </cfRule>
    <cfRule type="containsText" dxfId="21373" priority="936" operator="containsText" text="RB">
      <formula>NOT(ISERROR(SEARCH("RB",AG34)))</formula>
    </cfRule>
    <cfRule type="containsText" dxfId="21372" priority="937" operator="containsText" text="CB">
      <formula>NOT(ISERROR(SEARCH("CB",AG34)))</formula>
    </cfRule>
    <cfRule type="containsText" dxfId="21371" priority="938" operator="containsText" text="LB">
      <formula>NOT(ISERROR(SEARCH("LB",AG34)))</formula>
    </cfRule>
    <cfRule type="containsText" dxfId="21370" priority="939" operator="containsText" text="GK">
      <formula>NOT(ISERROR(SEARCH("GK",AG34)))</formula>
    </cfRule>
  </conditionalFormatting>
  <conditionalFormatting sqref="AF33">
    <cfRule type="containsText" dxfId="21369" priority="907" operator="containsText" text="RW">
      <formula>NOT(ISERROR(SEARCH("RW",AF33)))</formula>
    </cfRule>
    <cfRule type="containsText" dxfId="21368" priority="908" operator="containsText" text="LW">
      <formula>NOT(ISERROR(SEARCH("LW",AF33)))</formula>
    </cfRule>
    <cfRule type="containsText" dxfId="21367" priority="909" operator="containsText" text="LF">
      <formula>NOT(ISERROR(SEARCH("LF",AF33)))</formula>
    </cfRule>
    <cfRule type="containsText" dxfId="21366" priority="910" operator="containsText" text="CF">
      <formula>NOT(ISERROR(SEARCH("CF",AF33)))</formula>
    </cfRule>
    <cfRule type="containsText" dxfId="21365" priority="911" operator="containsText" text="CF">
      <formula>NOT(ISERROR(SEARCH("CF",AF33)))</formula>
    </cfRule>
    <cfRule type="containsText" dxfId="21364" priority="912" operator="containsText" text="CAM">
      <formula>NOT(ISERROR(SEARCH("CAM",AF33)))</formula>
    </cfRule>
    <cfRule type="containsText" dxfId="21363" priority="913" operator="containsText" text="LM">
      <formula>NOT(ISERROR(SEARCH("LM",AF33)))</formula>
    </cfRule>
    <cfRule type="containsText" dxfId="21362" priority="914" operator="containsText" text="CM">
      <formula>NOT(ISERROR(SEARCH("CM",AF33)))</formula>
    </cfRule>
    <cfRule type="containsText" dxfId="21361" priority="915" operator="containsText" text="RM">
      <formula>NOT(ISERROR(SEARCH("RM",AF33)))</formula>
    </cfRule>
    <cfRule type="containsText" dxfId="21360" priority="916" operator="containsText" text="CDM">
      <formula>NOT(ISERROR(SEARCH("CDM",AF33)))</formula>
    </cfRule>
    <cfRule type="containsText" dxfId="21359" priority="917" operator="containsText" text="LWB">
      <formula>NOT(ISERROR(SEARCH("LWB",AF33)))</formula>
    </cfRule>
    <cfRule type="containsText" dxfId="21358" priority="918" operator="containsText" text="RWB">
      <formula>NOT(ISERROR(SEARCH("RWB",AF33)))</formula>
    </cfRule>
    <cfRule type="containsText" dxfId="21357" priority="919" operator="containsText" text="RB">
      <formula>NOT(ISERROR(SEARCH("RB",AF33)))</formula>
    </cfRule>
    <cfRule type="containsText" dxfId="21356" priority="920" operator="containsText" text="CB">
      <formula>NOT(ISERROR(SEARCH("CB",AF33)))</formula>
    </cfRule>
    <cfRule type="containsText" dxfId="21355" priority="921" operator="containsText" text="LB">
      <formula>NOT(ISERROR(SEARCH("LB",AF33)))</formula>
    </cfRule>
    <cfRule type="containsText" dxfId="21354" priority="922" operator="containsText" text="GK">
      <formula>NOT(ISERROR(SEARCH("GK",AF33)))</formula>
    </cfRule>
  </conditionalFormatting>
  <conditionalFormatting sqref="AG33">
    <cfRule type="containsText" dxfId="21353" priority="890" operator="containsText" text="ST">
      <formula>NOT(ISERROR(SEARCH("ST",AG33)))</formula>
    </cfRule>
    <cfRule type="containsText" dxfId="21352" priority="891" operator="containsText" text="RW">
      <formula>NOT(ISERROR(SEARCH("RW",AG33)))</formula>
    </cfRule>
    <cfRule type="containsText" dxfId="21351" priority="892" operator="containsText" text="LW">
      <formula>NOT(ISERROR(SEARCH("LW",AG33)))</formula>
    </cfRule>
    <cfRule type="containsText" dxfId="21350" priority="893" operator="containsText" text="LF">
      <formula>NOT(ISERROR(SEARCH("LF",AG33)))</formula>
    </cfRule>
    <cfRule type="containsText" dxfId="21349" priority="894" operator="containsText" text="CF">
      <formula>NOT(ISERROR(SEARCH("CF",AG33)))</formula>
    </cfRule>
    <cfRule type="containsText" dxfId="21348" priority="895" operator="containsText" text="CF">
      <formula>NOT(ISERROR(SEARCH("CF",AG33)))</formula>
    </cfRule>
    <cfRule type="containsText" dxfId="21347" priority="896" operator="containsText" text="CAM">
      <formula>NOT(ISERROR(SEARCH("CAM",AG33)))</formula>
    </cfRule>
    <cfRule type="containsText" dxfId="21346" priority="897" operator="containsText" text="LM">
      <formula>NOT(ISERROR(SEARCH("LM",AG33)))</formula>
    </cfRule>
    <cfRule type="containsText" dxfId="21345" priority="898" operator="containsText" text="CM">
      <formula>NOT(ISERROR(SEARCH("CM",AG33)))</formula>
    </cfRule>
    <cfRule type="containsText" dxfId="21344" priority="899" operator="containsText" text="RM">
      <formula>NOT(ISERROR(SEARCH("RM",AG33)))</formula>
    </cfRule>
    <cfRule type="containsText" dxfId="21343" priority="900" operator="containsText" text="CDM">
      <formula>NOT(ISERROR(SEARCH("CDM",AG33)))</formula>
    </cfRule>
    <cfRule type="containsText" dxfId="21342" priority="901" operator="containsText" text="LWB">
      <formula>NOT(ISERROR(SEARCH("LWB",AG33)))</formula>
    </cfRule>
    <cfRule type="containsText" dxfId="21341" priority="902" operator="containsText" text="RWB">
      <formula>NOT(ISERROR(SEARCH("RWB",AG33)))</formula>
    </cfRule>
    <cfRule type="containsText" dxfId="21340" priority="903" operator="containsText" text="RB">
      <formula>NOT(ISERROR(SEARCH("RB",AG33)))</formula>
    </cfRule>
    <cfRule type="containsText" dxfId="21339" priority="904" operator="containsText" text="CB">
      <formula>NOT(ISERROR(SEARCH("CB",AG33)))</formula>
    </cfRule>
    <cfRule type="containsText" dxfId="21338" priority="905" operator="containsText" text="LB">
      <formula>NOT(ISERROR(SEARCH("LB",AG33)))</formula>
    </cfRule>
    <cfRule type="containsText" dxfId="21337" priority="906" operator="containsText" text="GK">
      <formula>NOT(ISERROR(SEARCH("GK",AG33)))</formula>
    </cfRule>
  </conditionalFormatting>
  <conditionalFormatting sqref="AG31">
    <cfRule type="containsText" dxfId="21336" priority="873" operator="containsText" text="ST">
      <formula>NOT(ISERROR(SEARCH("ST",AG31)))</formula>
    </cfRule>
    <cfRule type="containsText" dxfId="21335" priority="874" operator="containsText" text="RW">
      <formula>NOT(ISERROR(SEARCH("RW",AG31)))</formula>
    </cfRule>
    <cfRule type="containsText" dxfId="21334" priority="875" operator="containsText" text="LW">
      <formula>NOT(ISERROR(SEARCH("LW",AG31)))</formula>
    </cfRule>
    <cfRule type="containsText" dxfId="21333" priority="876" operator="containsText" text="LF">
      <formula>NOT(ISERROR(SEARCH("LF",AG31)))</formula>
    </cfRule>
    <cfRule type="containsText" dxfId="21332" priority="877" operator="containsText" text="CF">
      <formula>NOT(ISERROR(SEARCH("CF",AG31)))</formula>
    </cfRule>
    <cfRule type="containsText" dxfId="21331" priority="878" operator="containsText" text="CF">
      <formula>NOT(ISERROR(SEARCH("CF",AG31)))</formula>
    </cfRule>
    <cfRule type="containsText" dxfId="21330" priority="879" operator="containsText" text="CAM">
      <formula>NOT(ISERROR(SEARCH("CAM",AG31)))</formula>
    </cfRule>
    <cfRule type="containsText" dxfId="21329" priority="880" operator="containsText" text="LM">
      <formula>NOT(ISERROR(SEARCH("LM",AG31)))</formula>
    </cfRule>
    <cfRule type="containsText" dxfId="21328" priority="881" operator="containsText" text="CM">
      <formula>NOT(ISERROR(SEARCH("CM",AG31)))</formula>
    </cfRule>
    <cfRule type="containsText" dxfId="21327" priority="882" operator="containsText" text="RM">
      <formula>NOT(ISERROR(SEARCH("RM",AG31)))</formula>
    </cfRule>
    <cfRule type="containsText" dxfId="21326" priority="883" operator="containsText" text="CDM">
      <formula>NOT(ISERROR(SEARCH("CDM",AG31)))</formula>
    </cfRule>
    <cfRule type="containsText" dxfId="21325" priority="884" operator="containsText" text="LWB">
      <formula>NOT(ISERROR(SEARCH("LWB",AG31)))</formula>
    </cfRule>
    <cfRule type="containsText" dxfId="21324" priority="885" operator="containsText" text="RWB">
      <formula>NOT(ISERROR(SEARCH("RWB",AG31)))</formula>
    </cfRule>
    <cfRule type="containsText" dxfId="21323" priority="886" operator="containsText" text="RB">
      <formula>NOT(ISERROR(SEARCH("RB",AG31)))</formula>
    </cfRule>
    <cfRule type="containsText" dxfId="21322" priority="887" operator="containsText" text="CB">
      <formula>NOT(ISERROR(SEARCH("CB",AG31)))</formula>
    </cfRule>
    <cfRule type="containsText" dxfId="21321" priority="888" operator="containsText" text="LB">
      <formula>NOT(ISERROR(SEARCH("LB",AG31)))</formula>
    </cfRule>
    <cfRule type="containsText" dxfId="21320" priority="889" operator="containsText" text="GK">
      <formula>NOT(ISERROR(SEARCH("GK",AG31)))</formula>
    </cfRule>
  </conditionalFormatting>
  <conditionalFormatting sqref="AG32">
    <cfRule type="containsText" dxfId="21319" priority="856" operator="containsText" text="ST">
      <formula>NOT(ISERROR(SEARCH("ST",AG32)))</formula>
    </cfRule>
    <cfRule type="containsText" dxfId="21318" priority="857" operator="containsText" text="RW">
      <formula>NOT(ISERROR(SEARCH("RW",AG32)))</formula>
    </cfRule>
    <cfRule type="containsText" dxfId="21317" priority="858" operator="containsText" text="LW">
      <formula>NOT(ISERROR(SEARCH("LW",AG32)))</formula>
    </cfRule>
    <cfRule type="containsText" dxfId="21316" priority="859" operator="containsText" text="LF">
      <formula>NOT(ISERROR(SEARCH("LF",AG32)))</formula>
    </cfRule>
    <cfRule type="containsText" dxfId="21315" priority="860" operator="containsText" text="CF">
      <formula>NOT(ISERROR(SEARCH("CF",AG32)))</formula>
    </cfRule>
    <cfRule type="containsText" dxfId="21314" priority="861" operator="containsText" text="CF">
      <formula>NOT(ISERROR(SEARCH("CF",AG32)))</formula>
    </cfRule>
    <cfRule type="containsText" dxfId="21313" priority="862" operator="containsText" text="CAM">
      <formula>NOT(ISERROR(SEARCH("CAM",AG32)))</formula>
    </cfRule>
    <cfRule type="containsText" dxfId="21312" priority="863" operator="containsText" text="LM">
      <formula>NOT(ISERROR(SEARCH("LM",AG32)))</formula>
    </cfRule>
    <cfRule type="containsText" dxfId="21311" priority="864" operator="containsText" text="CM">
      <formula>NOT(ISERROR(SEARCH("CM",AG32)))</formula>
    </cfRule>
    <cfRule type="containsText" dxfId="21310" priority="865" operator="containsText" text="RM">
      <formula>NOT(ISERROR(SEARCH("RM",AG32)))</formula>
    </cfRule>
    <cfRule type="containsText" dxfId="21309" priority="866" operator="containsText" text="CDM">
      <formula>NOT(ISERROR(SEARCH("CDM",AG32)))</formula>
    </cfRule>
    <cfRule type="containsText" dxfId="21308" priority="867" operator="containsText" text="LWB">
      <formula>NOT(ISERROR(SEARCH("LWB",AG32)))</formula>
    </cfRule>
    <cfRule type="containsText" dxfId="21307" priority="868" operator="containsText" text="RWB">
      <formula>NOT(ISERROR(SEARCH("RWB",AG32)))</formula>
    </cfRule>
    <cfRule type="containsText" dxfId="21306" priority="869" operator="containsText" text="RB">
      <formula>NOT(ISERROR(SEARCH("RB",AG32)))</formula>
    </cfRule>
    <cfRule type="containsText" dxfId="21305" priority="870" operator="containsText" text="CB">
      <formula>NOT(ISERROR(SEARCH("CB",AG32)))</formula>
    </cfRule>
    <cfRule type="containsText" dxfId="21304" priority="871" operator="containsText" text="LB">
      <formula>NOT(ISERROR(SEARCH("LB",AG32)))</formula>
    </cfRule>
    <cfRule type="containsText" dxfId="21303" priority="872" operator="containsText" text="GK">
      <formula>NOT(ISERROR(SEARCH("GK",AG32)))</formula>
    </cfRule>
  </conditionalFormatting>
  <conditionalFormatting sqref="AF35">
    <cfRule type="containsText" dxfId="21302" priority="840" operator="containsText" text="RW">
      <formula>NOT(ISERROR(SEARCH("RW",AF35)))</formula>
    </cfRule>
    <cfRule type="containsText" dxfId="21301" priority="841" operator="containsText" text="LW">
      <formula>NOT(ISERROR(SEARCH("LW",AF35)))</formula>
    </cfRule>
    <cfRule type="containsText" dxfId="21300" priority="842" operator="containsText" text="LF">
      <formula>NOT(ISERROR(SEARCH("LF",AF35)))</formula>
    </cfRule>
    <cfRule type="containsText" dxfId="21299" priority="843" operator="containsText" text="CF">
      <formula>NOT(ISERROR(SEARCH("CF",AF35)))</formula>
    </cfRule>
    <cfRule type="containsText" dxfId="21298" priority="844" operator="containsText" text="CF">
      <formula>NOT(ISERROR(SEARCH("CF",AF35)))</formula>
    </cfRule>
    <cfRule type="containsText" dxfId="21297" priority="845" operator="containsText" text="CAM">
      <formula>NOT(ISERROR(SEARCH("CAM",AF35)))</formula>
    </cfRule>
    <cfRule type="containsText" dxfId="21296" priority="846" operator="containsText" text="LM">
      <formula>NOT(ISERROR(SEARCH("LM",AF35)))</formula>
    </cfRule>
    <cfRule type="containsText" dxfId="21295" priority="847" operator="containsText" text="CM">
      <formula>NOT(ISERROR(SEARCH("CM",AF35)))</formula>
    </cfRule>
    <cfRule type="containsText" dxfId="21294" priority="848" operator="containsText" text="RM">
      <formula>NOT(ISERROR(SEARCH("RM",AF35)))</formula>
    </cfRule>
    <cfRule type="containsText" dxfId="21293" priority="849" operator="containsText" text="CDM">
      <formula>NOT(ISERROR(SEARCH("CDM",AF35)))</formula>
    </cfRule>
    <cfRule type="containsText" dxfId="21292" priority="850" operator="containsText" text="LWB">
      <formula>NOT(ISERROR(SEARCH("LWB",AF35)))</formula>
    </cfRule>
    <cfRule type="containsText" dxfId="21291" priority="851" operator="containsText" text="RWB">
      <formula>NOT(ISERROR(SEARCH("RWB",AF35)))</formula>
    </cfRule>
    <cfRule type="containsText" dxfId="21290" priority="852" operator="containsText" text="RB">
      <formula>NOT(ISERROR(SEARCH("RB",AF35)))</formula>
    </cfRule>
    <cfRule type="containsText" dxfId="21289" priority="853" operator="containsText" text="CB">
      <formula>NOT(ISERROR(SEARCH("CB",AF35)))</formula>
    </cfRule>
    <cfRule type="containsText" dxfId="21288" priority="854" operator="containsText" text="LB">
      <formula>NOT(ISERROR(SEARCH("LB",AF35)))</formula>
    </cfRule>
    <cfRule type="containsText" dxfId="21287" priority="855" operator="containsText" text="GK">
      <formula>NOT(ISERROR(SEARCH("GK",AF35)))</formula>
    </cfRule>
  </conditionalFormatting>
  <conditionalFormatting sqref="AG35">
    <cfRule type="containsText" dxfId="21286" priority="823" operator="containsText" text="ST">
      <formula>NOT(ISERROR(SEARCH("ST",AG35)))</formula>
    </cfRule>
    <cfRule type="containsText" dxfId="21285" priority="824" operator="containsText" text="RW">
      <formula>NOT(ISERROR(SEARCH("RW",AG35)))</formula>
    </cfRule>
    <cfRule type="containsText" dxfId="21284" priority="825" operator="containsText" text="LW">
      <formula>NOT(ISERROR(SEARCH("LW",AG35)))</formula>
    </cfRule>
    <cfRule type="containsText" dxfId="21283" priority="826" operator="containsText" text="LF">
      <formula>NOT(ISERROR(SEARCH("LF",AG35)))</formula>
    </cfRule>
    <cfRule type="containsText" dxfId="21282" priority="827" operator="containsText" text="CF">
      <formula>NOT(ISERROR(SEARCH("CF",AG35)))</formula>
    </cfRule>
    <cfRule type="containsText" dxfId="21281" priority="828" operator="containsText" text="CF">
      <formula>NOT(ISERROR(SEARCH("CF",AG35)))</formula>
    </cfRule>
    <cfRule type="containsText" dxfId="21280" priority="829" operator="containsText" text="CAM">
      <formula>NOT(ISERROR(SEARCH("CAM",AG35)))</formula>
    </cfRule>
    <cfRule type="containsText" dxfId="21279" priority="830" operator="containsText" text="LM">
      <formula>NOT(ISERROR(SEARCH("LM",AG35)))</formula>
    </cfRule>
    <cfRule type="containsText" dxfId="21278" priority="831" operator="containsText" text="CM">
      <formula>NOT(ISERROR(SEARCH("CM",AG35)))</formula>
    </cfRule>
    <cfRule type="containsText" dxfId="21277" priority="832" operator="containsText" text="RM">
      <formula>NOT(ISERROR(SEARCH("RM",AG35)))</formula>
    </cfRule>
    <cfRule type="containsText" dxfId="21276" priority="833" operator="containsText" text="CDM">
      <formula>NOT(ISERROR(SEARCH("CDM",AG35)))</formula>
    </cfRule>
    <cfRule type="containsText" dxfId="21275" priority="834" operator="containsText" text="LWB">
      <formula>NOT(ISERROR(SEARCH("LWB",AG35)))</formula>
    </cfRule>
    <cfRule type="containsText" dxfId="21274" priority="835" operator="containsText" text="RWB">
      <formula>NOT(ISERROR(SEARCH("RWB",AG35)))</formula>
    </cfRule>
    <cfRule type="containsText" dxfId="21273" priority="836" operator="containsText" text="RB">
      <formula>NOT(ISERROR(SEARCH("RB",AG35)))</formula>
    </cfRule>
    <cfRule type="containsText" dxfId="21272" priority="837" operator="containsText" text="CB">
      <formula>NOT(ISERROR(SEARCH("CB",AG35)))</formula>
    </cfRule>
    <cfRule type="containsText" dxfId="21271" priority="838" operator="containsText" text="LB">
      <formula>NOT(ISERROR(SEARCH("LB",AG35)))</formula>
    </cfRule>
    <cfRule type="containsText" dxfId="21270" priority="839" operator="containsText" text="GK">
      <formula>NOT(ISERROR(SEARCH("GK",AG35)))</formula>
    </cfRule>
  </conditionalFormatting>
  <conditionalFormatting sqref="AF37:AF39">
    <cfRule type="containsText" dxfId="21269" priority="807" operator="containsText" text="RW">
      <formula>NOT(ISERROR(SEARCH("RW",AF37)))</formula>
    </cfRule>
    <cfRule type="containsText" dxfId="21268" priority="808" operator="containsText" text="LW">
      <formula>NOT(ISERROR(SEARCH("LW",AF37)))</formula>
    </cfRule>
    <cfRule type="containsText" dxfId="21267" priority="809" operator="containsText" text="LF">
      <formula>NOT(ISERROR(SEARCH("LF",AF37)))</formula>
    </cfRule>
    <cfRule type="containsText" dxfId="21266" priority="810" operator="containsText" text="CF">
      <formula>NOT(ISERROR(SEARCH("CF",AF37)))</formula>
    </cfRule>
    <cfRule type="containsText" dxfId="21265" priority="811" operator="containsText" text="CF">
      <formula>NOT(ISERROR(SEARCH("CF",AF37)))</formula>
    </cfRule>
    <cfRule type="containsText" dxfId="21264" priority="812" operator="containsText" text="CAM">
      <formula>NOT(ISERROR(SEARCH("CAM",AF37)))</formula>
    </cfRule>
    <cfRule type="containsText" dxfId="21263" priority="813" operator="containsText" text="LM">
      <formula>NOT(ISERROR(SEARCH("LM",AF37)))</formula>
    </cfRule>
    <cfRule type="containsText" dxfId="21262" priority="814" operator="containsText" text="CM">
      <formula>NOT(ISERROR(SEARCH("CM",AF37)))</formula>
    </cfRule>
    <cfRule type="containsText" dxfId="21261" priority="815" operator="containsText" text="RM">
      <formula>NOT(ISERROR(SEARCH("RM",AF37)))</formula>
    </cfRule>
    <cfRule type="containsText" dxfId="21260" priority="816" operator="containsText" text="CDM">
      <formula>NOT(ISERROR(SEARCH("CDM",AF37)))</formula>
    </cfRule>
    <cfRule type="containsText" dxfId="21259" priority="817" operator="containsText" text="LWB">
      <formula>NOT(ISERROR(SEARCH("LWB",AF37)))</formula>
    </cfRule>
    <cfRule type="containsText" dxfId="21258" priority="818" operator="containsText" text="RWB">
      <formula>NOT(ISERROR(SEARCH("RWB",AF37)))</formula>
    </cfRule>
    <cfRule type="containsText" dxfId="21257" priority="819" operator="containsText" text="RB">
      <formula>NOT(ISERROR(SEARCH("RB",AF37)))</formula>
    </cfRule>
    <cfRule type="containsText" dxfId="21256" priority="820" operator="containsText" text="CB">
      <formula>NOT(ISERROR(SEARCH("CB",AF37)))</formula>
    </cfRule>
    <cfRule type="containsText" dxfId="21255" priority="821" operator="containsText" text="LB">
      <formula>NOT(ISERROR(SEARCH("LB",AF37)))</formula>
    </cfRule>
    <cfRule type="containsText" dxfId="21254" priority="822" operator="containsText" text="GK">
      <formula>NOT(ISERROR(SEARCH("GK",AF37)))</formula>
    </cfRule>
  </conditionalFormatting>
  <conditionalFormatting sqref="AG37:AG39">
    <cfRule type="containsText" dxfId="21253" priority="790" operator="containsText" text="ST">
      <formula>NOT(ISERROR(SEARCH("ST",AG37)))</formula>
    </cfRule>
    <cfRule type="containsText" dxfId="21252" priority="791" operator="containsText" text="RW">
      <formula>NOT(ISERROR(SEARCH("RW",AG37)))</formula>
    </cfRule>
    <cfRule type="containsText" dxfId="21251" priority="792" operator="containsText" text="LW">
      <formula>NOT(ISERROR(SEARCH("LW",AG37)))</formula>
    </cfRule>
    <cfRule type="containsText" dxfId="21250" priority="793" operator="containsText" text="LF">
      <formula>NOT(ISERROR(SEARCH("LF",AG37)))</formula>
    </cfRule>
    <cfRule type="containsText" dxfId="21249" priority="794" operator="containsText" text="CF">
      <formula>NOT(ISERROR(SEARCH("CF",AG37)))</formula>
    </cfRule>
    <cfRule type="containsText" dxfId="21248" priority="795" operator="containsText" text="CF">
      <formula>NOT(ISERROR(SEARCH("CF",AG37)))</formula>
    </cfRule>
    <cfRule type="containsText" dxfId="21247" priority="796" operator="containsText" text="CAM">
      <formula>NOT(ISERROR(SEARCH("CAM",AG37)))</formula>
    </cfRule>
    <cfRule type="containsText" dxfId="21246" priority="797" operator="containsText" text="LM">
      <formula>NOT(ISERROR(SEARCH("LM",AG37)))</formula>
    </cfRule>
    <cfRule type="containsText" dxfId="21245" priority="798" operator="containsText" text="CM">
      <formula>NOT(ISERROR(SEARCH("CM",AG37)))</formula>
    </cfRule>
    <cfRule type="containsText" dxfId="21244" priority="799" operator="containsText" text="RM">
      <formula>NOT(ISERROR(SEARCH("RM",AG37)))</formula>
    </cfRule>
    <cfRule type="containsText" dxfId="21243" priority="800" operator="containsText" text="CDM">
      <formula>NOT(ISERROR(SEARCH("CDM",AG37)))</formula>
    </cfRule>
    <cfRule type="containsText" dxfId="21242" priority="801" operator="containsText" text="LWB">
      <formula>NOT(ISERROR(SEARCH("LWB",AG37)))</formula>
    </cfRule>
    <cfRule type="containsText" dxfId="21241" priority="802" operator="containsText" text="RWB">
      <formula>NOT(ISERROR(SEARCH("RWB",AG37)))</formula>
    </cfRule>
    <cfRule type="containsText" dxfId="21240" priority="803" operator="containsText" text="RB">
      <formula>NOT(ISERROR(SEARCH("RB",AG37)))</formula>
    </cfRule>
    <cfRule type="containsText" dxfId="21239" priority="804" operator="containsText" text="CB">
      <formula>NOT(ISERROR(SEARCH("CB",AG37)))</formula>
    </cfRule>
    <cfRule type="containsText" dxfId="21238" priority="805" operator="containsText" text="LB">
      <formula>NOT(ISERROR(SEARCH("LB",AG37)))</formula>
    </cfRule>
    <cfRule type="containsText" dxfId="21237" priority="806" operator="containsText" text="GK">
      <formula>NOT(ISERROR(SEARCH("GK",AG37)))</formula>
    </cfRule>
  </conditionalFormatting>
  <conditionalFormatting sqref="AF32">
    <cfRule type="containsText" dxfId="21236" priority="774" operator="containsText" text="RW">
      <formula>NOT(ISERROR(SEARCH("RW",AF32)))</formula>
    </cfRule>
    <cfRule type="containsText" dxfId="21235" priority="775" operator="containsText" text="LW">
      <formula>NOT(ISERROR(SEARCH("LW",AF32)))</formula>
    </cfRule>
    <cfRule type="containsText" dxfId="21234" priority="776" operator="containsText" text="LF">
      <formula>NOT(ISERROR(SEARCH("LF",AF32)))</formula>
    </cfRule>
    <cfRule type="containsText" dxfId="21233" priority="777" operator="containsText" text="CF">
      <formula>NOT(ISERROR(SEARCH("CF",AF32)))</formula>
    </cfRule>
    <cfRule type="containsText" dxfId="21232" priority="778" operator="containsText" text="CF">
      <formula>NOT(ISERROR(SEARCH("CF",AF32)))</formula>
    </cfRule>
    <cfRule type="containsText" dxfId="21231" priority="779" operator="containsText" text="CAM">
      <formula>NOT(ISERROR(SEARCH("CAM",AF32)))</formula>
    </cfRule>
    <cfRule type="containsText" dxfId="21230" priority="780" operator="containsText" text="LM">
      <formula>NOT(ISERROR(SEARCH("LM",AF32)))</formula>
    </cfRule>
    <cfRule type="containsText" dxfId="21229" priority="781" operator="containsText" text="CM">
      <formula>NOT(ISERROR(SEARCH("CM",AF32)))</formula>
    </cfRule>
    <cfRule type="containsText" dxfId="21228" priority="782" operator="containsText" text="RM">
      <formula>NOT(ISERROR(SEARCH("RM",AF32)))</formula>
    </cfRule>
    <cfRule type="containsText" dxfId="21227" priority="783" operator="containsText" text="CDM">
      <formula>NOT(ISERROR(SEARCH("CDM",AF32)))</formula>
    </cfRule>
    <cfRule type="containsText" dxfId="21226" priority="784" operator="containsText" text="LWB">
      <formula>NOT(ISERROR(SEARCH("LWB",AF32)))</formula>
    </cfRule>
    <cfRule type="containsText" dxfId="21225" priority="785" operator="containsText" text="RWB">
      <formula>NOT(ISERROR(SEARCH("RWB",AF32)))</formula>
    </cfRule>
    <cfRule type="containsText" dxfId="21224" priority="786" operator="containsText" text="RB">
      <formula>NOT(ISERROR(SEARCH("RB",AF32)))</formula>
    </cfRule>
    <cfRule type="containsText" dxfId="21223" priority="787" operator="containsText" text="CB">
      <formula>NOT(ISERROR(SEARCH("CB",AF32)))</formula>
    </cfRule>
    <cfRule type="containsText" dxfId="21222" priority="788" operator="containsText" text="LB">
      <formula>NOT(ISERROR(SEARCH("LB",AF32)))</formula>
    </cfRule>
    <cfRule type="containsText" dxfId="21221" priority="789" operator="containsText" text="GK">
      <formula>NOT(ISERROR(SEARCH("GK",AF32)))</formula>
    </cfRule>
  </conditionalFormatting>
  <conditionalFormatting sqref="AG32">
    <cfRule type="containsText" dxfId="21220" priority="757" operator="containsText" text="ST">
      <formula>NOT(ISERROR(SEARCH("ST",AG32)))</formula>
    </cfRule>
    <cfRule type="containsText" dxfId="21219" priority="758" operator="containsText" text="RW">
      <formula>NOT(ISERROR(SEARCH("RW",AG32)))</formula>
    </cfRule>
    <cfRule type="containsText" dxfId="21218" priority="759" operator="containsText" text="LW">
      <formula>NOT(ISERROR(SEARCH("LW",AG32)))</formula>
    </cfRule>
    <cfRule type="containsText" dxfId="21217" priority="760" operator="containsText" text="LF">
      <formula>NOT(ISERROR(SEARCH("LF",AG32)))</formula>
    </cfRule>
    <cfRule type="containsText" dxfId="21216" priority="761" operator="containsText" text="CF">
      <formula>NOT(ISERROR(SEARCH("CF",AG32)))</formula>
    </cfRule>
    <cfRule type="containsText" dxfId="21215" priority="762" operator="containsText" text="CF">
      <formula>NOT(ISERROR(SEARCH("CF",AG32)))</formula>
    </cfRule>
    <cfRule type="containsText" dxfId="21214" priority="763" operator="containsText" text="CAM">
      <formula>NOT(ISERROR(SEARCH("CAM",AG32)))</formula>
    </cfRule>
    <cfRule type="containsText" dxfId="21213" priority="764" operator="containsText" text="LM">
      <formula>NOT(ISERROR(SEARCH("LM",AG32)))</formula>
    </cfRule>
    <cfRule type="containsText" dxfId="21212" priority="765" operator="containsText" text="CM">
      <formula>NOT(ISERROR(SEARCH("CM",AG32)))</formula>
    </cfRule>
    <cfRule type="containsText" dxfId="21211" priority="766" operator="containsText" text="RM">
      <formula>NOT(ISERROR(SEARCH("RM",AG32)))</formula>
    </cfRule>
    <cfRule type="containsText" dxfId="21210" priority="767" operator="containsText" text="CDM">
      <formula>NOT(ISERROR(SEARCH("CDM",AG32)))</formula>
    </cfRule>
    <cfRule type="containsText" dxfId="21209" priority="768" operator="containsText" text="LWB">
      <formula>NOT(ISERROR(SEARCH("LWB",AG32)))</formula>
    </cfRule>
    <cfRule type="containsText" dxfId="21208" priority="769" operator="containsText" text="RWB">
      <formula>NOT(ISERROR(SEARCH("RWB",AG32)))</formula>
    </cfRule>
    <cfRule type="containsText" dxfId="21207" priority="770" operator="containsText" text="RB">
      <formula>NOT(ISERROR(SEARCH("RB",AG32)))</formula>
    </cfRule>
    <cfRule type="containsText" dxfId="21206" priority="771" operator="containsText" text="CB">
      <formula>NOT(ISERROR(SEARCH("CB",AG32)))</formula>
    </cfRule>
    <cfRule type="containsText" dxfId="21205" priority="772" operator="containsText" text="LB">
      <formula>NOT(ISERROR(SEARCH("LB",AG32)))</formula>
    </cfRule>
    <cfRule type="containsText" dxfId="21204" priority="773" operator="containsText" text="GK">
      <formula>NOT(ISERROR(SEARCH("GK",AG32)))</formula>
    </cfRule>
  </conditionalFormatting>
  <conditionalFormatting sqref="AF34">
    <cfRule type="containsText" dxfId="21203" priority="741" operator="containsText" text="RW">
      <formula>NOT(ISERROR(SEARCH("RW",AF34)))</formula>
    </cfRule>
    <cfRule type="containsText" dxfId="21202" priority="742" operator="containsText" text="LW">
      <formula>NOT(ISERROR(SEARCH("LW",AF34)))</formula>
    </cfRule>
    <cfRule type="containsText" dxfId="21201" priority="743" operator="containsText" text="LF">
      <formula>NOT(ISERROR(SEARCH("LF",AF34)))</formula>
    </cfRule>
    <cfRule type="containsText" dxfId="21200" priority="744" operator="containsText" text="CF">
      <formula>NOT(ISERROR(SEARCH("CF",AF34)))</formula>
    </cfRule>
    <cfRule type="containsText" dxfId="21199" priority="745" operator="containsText" text="CF">
      <formula>NOT(ISERROR(SEARCH("CF",AF34)))</formula>
    </cfRule>
    <cfRule type="containsText" dxfId="21198" priority="746" operator="containsText" text="CAM">
      <formula>NOT(ISERROR(SEARCH("CAM",AF34)))</formula>
    </cfRule>
    <cfRule type="containsText" dxfId="21197" priority="747" operator="containsText" text="LM">
      <formula>NOT(ISERROR(SEARCH("LM",AF34)))</formula>
    </cfRule>
    <cfRule type="containsText" dxfId="21196" priority="748" operator="containsText" text="CM">
      <formula>NOT(ISERROR(SEARCH("CM",AF34)))</formula>
    </cfRule>
    <cfRule type="containsText" dxfId="21195" priority="749" operator="containsText" text="RM">
      <formula>NOT(ISERROR(SEARCH("RM",AF34)))</formula>
    </cfRule>
    <cfRule type="containsText" dxfId="21194" priority="750" operator="containsText" text="CDM">
      <formula>NOT(ISERROR(SEARCH("CDM",AF34)))</formula>
    </cfRule>
    <cfRule type="containsText" dxfId="21193" priority="751" operator="containsText" text="LWB">
      <formula>NOT(ISERROR(SEARCH("LWB",AF34)))</formula>
    </cfRule>
    <cfRule type="containsText" dxfId="21192" priority="752" operator="containsText" text="RWB">
      <formula>NOT(ISERROR(SEARCH("RWB",AF34)))</formula>
    </cfRule>
    <cfRule type="containsText" dxfId="21191" priority="753" operator="containsText" text="RB">
      <formula>NOT(ISERROR(SEARCH("RB",AF34)))</formula>
    </cfRule>
    <cfRule type="containsText" dxfId="21190" priority="754" operator="containsText" text="CB">
      <formula>NOT(ISERROR(SEARCH("CB",AF34)))</formula>
    </cfRule>
    <cfRule type="containsText" dxfId="21189" priority="755" operator="containsText" text="LB">
      <formula>NOT(ISERROR(SEARCH("LB",AF34)))</formula>
    </cfRule>
    <cfRule type="containsText" dxfId="21188" priority="756" operator="containsText" text="GK">
      <formula>NOT(ISERROR(SEARCH("GK",AF34)))</formula>
    </cfRule>
  </conditionalFormatting>
  <conditionalFormatting sqref="AG34">
    <cfRule type="containsText" dxfId="21187" priority="724" operator="containsText" text="ST">
      <formula>NOT(ISERROR(SEARCH("ST",AG34)))</formula>
    </cfRule>
    <cfRule type="containsText" dxfId="21186" priority="725" operator="containsText" text="RW">
      <formula>NOT(ISERROR(SEARCH("RW",AG34)))</formula>
    </cfRule>
    <cfRule type="containsText" dxfId="21185" priority="726" operator="containsText" text="LW">
      <formula>NOT(ISERROR(SEARCH("LW",AG34)))</formula>
    </cfRule>
    <cfRule type="containsText" dxfId="21184" priority="727" operator="containsText" text="LF">
      <formula>NOT(ISERROR(SEARCH("LF",AG34)))</formula>
    </cfRule>
    <cfRule type="containsText" dxfId="21183" priority="728" operator="containsText" text="CF">
      <formula>NOT(ISERROR(SEARCH("CF",AG34)))</formula>
    </cfRule>
    <cfRule type="containsText" dxfId="21182" priority="729" operator="containsText" text="CF">
      <formula>NOT(ISERROR(SEARCH("CF",AG34)))</formula>
    </cfRule>
    <cfRule type="containsText" dxfId="21181" priority="730" operator="containsText" text="CAM">
      <formula>NOT(ISERROR(SEARCH("CAM",AG34)))</formula>
    </cfRule>
    <cfRule type="containsText" dxfId="21180" priority="731" operator="containsText" text="LM">
      <formula>NOT(ISERROR(SEARCH("LM",AG34)))</formula>
    </cfRule>
    <cfRule type="containsText" dxfId="21179" priority="732" operator="containsText" text="CM">
      <formula>NOT(ISERROR(SEARCH("CM",AG34)))</formula>
    </cfRule>
    <cfRule type="containsText" dxfId="21178" priority="733" operator="containsText" text="RM">
      <formula>NOT(ISERROR(SEARCH("RM",AG34)))</formula>
    </cfRule>
    <cfRule type="containsText" dxfId="21177" priority="734" operator="containsText" text="CDM">
      <formula>NOT(ISERROR(SEARCH("CDM",AG34)))</formula>
    </cfRule>
    <cfRule type="containsText" dxfId="21176" priority="735" operator="containsText" text="LWB">
      <formula>NOT(ISERROR(SEARCH("LWB",AG34)))</formula>
    </cfRule>
    <cfRule type="containsText" dxfId="21175" priority="736" operator="containsText" text="RWB">
      <formula>NOT(ISERROR(SEARCH("RWB",AG34)))</formula>
    </cfRule>
    <cfRule type="containsText" dxfId="21174" priority="737" operator="containsText" text="RB">
      <formula>NOT(ISERROR(SEARCH("RB",AG34)))</formula>
    </cfRule>
    <cfRule type="containsText" dxfId="21173" priority="738" operator="containsText" text="CB">
      <formula>NOT(ISERROR(SEARCH("CB",AG34)))</formula>
    </cfRule>
    <cfRule type="containsText" dxfId="21172" priority="739" operator="containsText" text="LB">
      <formula>NOT(ISERROR(SEARCH("LB",AG34)))</formula>
    </cfRule>
    <cfRule type="containsText" dxfId="21171" priority="740" operator="containsText" text="GK">
      <formula>NOT(ISERROR(SEARCH("GK",AG34)))</formula>
    </cfRule>
  </conditionalFormatting>
  <conditionalFormatting sqref="AF33">
    <cfRule type="containsText" dxfId="21170" priority="708" operator="containsText" text="RW">
      <formula>NOT(ISERROR(SEARCH("RW",AF33)))</formula>
    </cfRule>
    <cfRule type="containsText" dxfId="21169" priority="709" operator="containsText" text="LW">
      <formula>NOT(ISERROR(SEARCH("LW",AF33)))</formula>
    </cfRule>
    <cfRule type="containsText" dxfId="21168" priority="710" operator="containsText" text="LF">
      <formula>NOT(ISERROR(SEARCH("LF",AF33)))</formula>
    </cfRule>
    <cfRule type="containsText" dxfId="21167" priority="711" operator="containsText" text="CF">
      <formula>NOT(ISERROR(SEARCH("CF",AF33)))</formula>
    </cfRule>
    <cfRule type="containsText" dxfId="21166" priority="712" operator="containsText" text="CF">
      <formula>NOT(ISERROR(SEARCH("CF",AF33)))</formula>
    </cfRule>
    <cfRule type="containsText" dxfId="21165" priority="713" operator="containsText" text="CAM">
      <formula>NOT(ISERROR(SEARCH("CAM",AF33)))</formula>
    </cfRule>
    <cfRule type="containsText" dxfId="21164" priority="714" operator="containsText" text="LM">
      <formula>NOT(ISERROR(SEARCH("LM",AF33)))</formula>
    </cfRule>
    <cfRule type="containsText" dxfId="21163" priority="715" operator="containsText" text="CM">
      <formula>NOT(ISERROR(SEARCH("CM",AF33)))</formula>
    </cfRule>
    <cfRule type="containsText" dxfId="21162" priority="716" operator="containsText" text="RM">
      <formula>NOT(ISERROR(SEARCH("RM",AF33)))</formula>
    </cfRule>
    <cfRule type="containsText" dxfId="21161" priority="717" operator="containsText" text="CDM">
      <formula>NOT(ISERROR(SEARCH("CDM",AF33)))</formula>
    </cfRule>
    <cfRule type="containsText" dxfId="21160" priority="718" operator="containsText" text="LWB">
      <formula>NOT(ISERROR(SEARCH("LWB",AF33)))</formula>
    </cfRule>
    <cfRule type="containsText" dxfId="21159" priority="719" operator="containsText" text="RWB">
      <formula>NOT(ISERROR(SEARCH("RWB",AF33)))</formula>
    </cfRule>
    <cfRule type="containsText" dxfId="21158" priority="720" operator="containsText" text="RB">
      <formula>NOT(ISERROR(SEARCH("RB",AF33)))</formula>
    </cfRule>
    <cfRule type="containsText" dxfId="21157" priority="721" operator="containsText" text="CB">
      <formula>NOT(ISERROR(SEARCH("CB",AF33)))</formula>
    </cfRule>
    <cfRule type="containsText" dxfId="21156" priority="722" operator="containsText" text="LB">
      <formula>NOT(ISERROR(SEARCH("LB",AF33)))</formula>
    </cfRule>
    <cfRule type="containsText" dxfId="21155" priority="723" operator="containsText" text="GK">
      <formula>NOT(ISERROR(SEARCH("GK",AF33)))</formula>
    </cfRule>
  </conditionalFormatting>
  <conditionalFormatting sqref="AG33">
    <cfRule type="containsText" dxfId="21154" priority="691" operator="containsText" text="ST">
      <formula>NOT(ISERROR(SEARCH("ST",AG33)))</formula>
    </cfRule>
    <cfRule type="containsText" dxfId="21153" priority="692" operator="containsText" text="RW">
      <formula>NOT(ISERROR(SEARCH("RW",AG33)))</formula>
    </cfRule>
    <cfRule type="containsText" dxfId="21152" priority="693" operator="containsText" text="LW">
      <formula>NOT(ISERROR(SEARCH("LW",AG33)))</formula>
    </cfRule>
    <cfRule type="containsText" dxfId="21151" priority="694" operator="containsText" text="LF">
      <formula>NOT(ISERROR(SEARCH("LF",AG33)))</formula>
    </cfRule>
    <cfRule type="containsText" dxfId="21150" priority="695" operator="containsText" text="CF">
      <formula>NOT(ISERROR(SEARCH("CF",AG33)))</formula>
    </cfRule>
    <cfRule type="containsText" dxfId="21149" priority="696" operator="containsText" text="CF">
      <formula>NOT(ISERROR(SEARCH("CF",AG33)))</formula>
    </cfRule>
    <cfRule type="containsText" dxfId="21148" priority="697" operator="containsText" text="CAM">
      <formula>NOT(ISERROR(SEARCH("CAM",AG33)))</formula>
    </cfRule>
    <cfRule type="containsText" dxfId="21147" priority="698" operator="containsText" text="LM">
      <formula>NOT(ISERROR(SEARCH("LM",AG33)))</formula>
    </cfRule>
    <cfRule type="containsText" dxfId="21146" priority="699" operator="containsText" text="CM">
      <formula>NOT(ISERROR(SEARCH("CM",AG33)))</formula>
    </cfRule>
    <cfRule type="containsText" dxfId="21145" priority="700" operator="containsText" text="RM">
      <formula>NOT(ISERROR(SEARCH("RM",AG33)))</formula>
    </cfRule>
    <cfRule type="containsText" dxfId="21144" priority="701" operator="containsText" text="CDM">
      <formula>NOT(ISERROR(SEARCH("CDM",AG33)))</formula>
    </cfRule>
    <cfRule type="containsText" dxfId="21143" priority="702" operator="containsText" text="LWB">
      <formula>NOT(ISERROR(SEARCH("LWB",AG33)))</formula>
    </cfRule>
    <cfRule type="containsText" dxfId="21142" priority="703" operator="containsText" text="RWB">
      <formula>NOT(ISERROR(SEARCH("RWB",AG33)))</formula>
    </cfRule>
    <cfRule type="containsText" dxfId="21141" priority="704" operator="containsText" text="RB">
      <formula>NOT(ISERROR(SEARCH("RB",AG33)))</formula>
    </cfRule>
    <cfRule type="containsText" dxfId="21140" priority="705" operator="containsText" text="CB">
      <formula>NOT(ISERROR(SEARCH("CB",AG33)))</formula>
    </cfRule>
    <cfRule type="containsText" dxfId="21139" priority="706" operator="containsText" text="LB">
      <formula>NOT(ISERROR(SEARCH("LB",AG33)))</formula>
    </cfRule>
    <cfRule type="containsText" dxfId="21138" priority="707" operator="containsText" text="GK">
      <formula>NOT(ISERROR(SEARCH("GK",AG33)))</formula>
    </cfRule>
  </conditionalFormatting>
  <conditionalFormatting sqref="AG32">
    <cfRule type="containsText" dxfId="21137" priority="674" operator="containsText" text="ST">
      <formula>NOT(ISERROR(SEARCH("ST",AG32)))</formula>
    </cfRule>
    <cfRule type="containsText" dxfId="21136" priority="675" operator="containsText" text="RW">
      <formula>NOT(ISERROR(SEARCH("RW",AG32)))</formula>
    </cfRule>
    <cfRule type="containsText" dxfId="21135" priority="676" operator="containsText" text="LW">
      <formula>NOT(ISERROR(SEARCH("LW",AG32)))</formula>
    </cfRule>
    <cfRule type="containsText" dxfId="21134" priority="677" operator="containsText" text="LF">
      <formula>NOT(ISERROR(SEARCH("LF",AG32)))</formula>
    </cfRule>
    <cfRule type="containsText" dxfId="21133" priority="678" operator="containsText" text="CF">
      <formula>NOT(ISERROR(SEARCH("CF",AG32)))</formula>
    </cfRule>
    <cfRule type="containsText" dxfId="21132" priority="679" operator="containsText" text="CF">
      <formula>NOT(ISERROR(SEARCH("CF",AG32)))</formula>
    </cfRule>
    <cfRule type="containsText" dxfId="21131" priority="680" operator="containsText" text="CAM">
      <formula>NOT(ISERROR(SEARCH("CAM",AG32)))</formula>
    </cfRule>
    <cfRule type="containsText" dxfId="21130" priority="681" operator="containsText" text="LM">
      <formula>NOT(ISERROR(SEARCH("LM",AG32)))</formula>
    </cfRule>
    <cfRule type="containsText" dxfId="21129" priority="682" operator="containsText" text="CM">
      <formula>NOT(ISERROR(SEARCH("CM",AG32)))</formula>
    </cfRule>
    <cfRule type="containsText" dxfId="21128" priority="683" operator="containsText" text="RM">
      <formula>NOT(ISERROR(SEARCH("RM",AG32)))</formula>
    </cfRule>
    <cfRule type="containsText" dxfId="21127" priority="684" operator="containsText" text="CDM">
      <formula>NOT(ISERROR(SEARCH("CDM",AG32)))</formula>
    </cfRule>
    <cfRule type="containsText" dxfId="21126" priority="685" operator="containsText" text="LWB">
      <formula>NOT(ISERROR(SEARCH("LWB",AG32)))</formula>
    </cfRule>
    <cfRule type="containsText" dxfId="21125" priority="686" operator="containsText" text="RWB">
      <formula>NOT(ISERROR(SEARCH("RWB",AG32)))</formula>
    </cfRule>
    <cfRule type="containsText" dxfId="21124" priority="687" operator="containsText" text="RB">
      <formula>NOT(ISERROR(SEARCH("RB",AG32)))</formula>
    </cfRule>
    <cfRule type="containsText" dxfId="21123" priority="688" operator="containsText" text="CB">
      <formula>NOT(ISERROR(SEARCH("CB",AG32)))</formula>
    </cfRule>
    <cfRule type="containsText" dxfId="21122" priority="689" operator="containsText" text="LB">
      <formula>NOT(ISERROR(SEARCH("LB",AG32)))</formula>
    </cfRule>
    <cfRule type="containsText" dxfId="21121" priority="690" operator="containsText" text="GK">
      <formula>NOT(ISERROR(SEARCH("GK",AG32)))</formula>
    </cfRule>
  </conditionalFormatting>
  <conditionalFormatting sqref="AF35">
    <cfRule type="containsText" dxfId="21120" priority="658" operator="containsText" text="RW">
      <formula>NOT(ISERROR(SEARCH("RW",AF35)))</formula>
    </cfRule>
    <cfRule type="containsText" dxfId="21119" priority="659" operator="containsText" text="LW">
      <formula>NOT(ISERROR(SEARCH("LW",AF35)))</formula>
    </cfRule>
    <cfRule type="containsText" dxfId="21118" priority="660" operator="containsText" text="LF">
      <formula>NOT(ISERROR(SEARCH("LF",AF35)))</formula>
    </cfRule>
    <cfRule type="containsText" dxfId="21117" priority="661" operator="containsText" text="CF">
      <formula>NOT(ISERROR(SEARCH("CF",AF35)))</formula>
    </cfRule>
    <cfRule type="containsText" dxfId="21116" priority="662" operator="containsText" text="CF">
      <formula>NOT(ISERROR(SEARCH("CF",AF35)))</formula>
    </cfRule>
    <cfRule type="containsText" dxfId="21115" priority="663" operator="containsText" text="CAM">
      <formula>NOT(ISERROR(SEARCH("CAM",AF35)))</formula>
    </cfRule>
    <cfRule type="containsText" dxfId="21114" priority="664" operator="containsText" text="LM">
      <formula>NOT(ISERROR(SEARCH("LM",AF35)))</formula>
    </cfRule>
    <cfRule type="containsText" dxfId="21113" priority="665" operator="containsText" text="CM">
      <formula>NOT(ISERROR(SEARCH("CM",AF35)))</formula>
    </cfRule>
    <cfRule type="containsText" dxfId="21112" priority="666" operator="containsText" text="RM">
      <formula>NOT(ISERROR(SEARCH("RM",AF35)))</formula>
    </cfRule>
    <cfRule type="containsText" dxfId="21111" priority="667" operator="containsText" text="CDM">
      <formula>NOT(ISERROR(SEARCH("CDM",AF35)))</formula>
    </cfRule>
    <cfRule type="containsText" dxfId="21110" priority="668" operator="containsText" text="LWB">
      <formula>NOT(ISERROR(SEARCH("LWB",AF35)))</formula>
    </cfRule>
    <cfRule type="containsText" dxfId="21109" priority="669" operator="containsText" text="RWB">
      <formula>NOT(ISERROR(SEARCH("RWB",AF35)))</formula>
    </cfRule>
    <cfRule type="containsText" dxfId="21108" priority="670" operator="containsText" text="RB">
      <formula>NOT(ISERROR(SEARCH("RB",AF35)))</formula>
    </cfRule>
    <cfRule type="containsText" dxfId="21107" priority="671" operator="containsText" text="CB">
      <formula>NOT(ISERROR(SEARCH("CB",AF35)))</formula>
    </cfRule>
    <cfRule type="containsText" dxfId="21106" priority="672" operator="containsText" text="LB">
      <formula>NOT(ISERROR(SEARCH("LB",AF35)))</formula>
    </cfRule>
    <cfRule type="containsText" dxfId="21105" priority="673" operator="containsText" text="GK">
      <formula>NOT(ISERROR(SEARCH("GK",AF35)))</formula>
    </cfRule>
  </conditionalFormatting>
  <conditionalFormatting sqref="AG35">
    <cfRule type="containsText" dxfId="21104" priority="641" operator="containsText" text="ST">
      <formula>NOT(ISERROR(SEARCH("ST",AG35)))</formula>
    </cfRule>
    <cfRule type="containsText" dxfId="21103" priority="642" operator="containsText" text="RW">
      <formula>NOT(ISERROR(SEARCH("RW",AG35)))</formula>
    </cfRule>
    <cfRule type="containsText" dxfId="21102" priority="643" operator="containsText" text="LW">
      <formula>NOT(ISERROR(SEARCH("LW",AG35)))</formula>
    </cfRule>
    <cfRule type="containsText" dxfId="21101" priority="644" operator="containsText" text="LF">
      <formula>NOT(ISERROR(SEARCH("LF",AG35)))</formula>
    </cfRule>
    <cfRule type="containsText" dxfId="21100" priority="645" operator="containsText" text="CF">
      <formula>NOT(ISERROR(SEARCH("CF",AG35)))</formula>
    </cfRule>
    <cfRule type="containsText" dxfId="21099" priority="646" operator="containsText" text="CF">
      <formula>NOT(ISERROR(SEARCH("CF",AG35)))</formula>
    </cfRule>
    <cfRule type="containsText" dxfId="21098" priority="647" operator="containsText" text="CAM">
      <formula>NOT(ISERROR(SEARCH("CAM",AG35)))</formula>
    </cfRule>
    <cfRule type="containsText" dxfId="21097" priority="648" operator="containsText" text="LM">
      <formula>NOT(ISERROR(SEARCH("LM",AG35)))</formula>
    </cfRule>
    <cfRule type="containsText" dxfId="21096" priority="649" operator="containsText" text="CM">
      <formula>NOT(ISERROR(SEARCH("CM",AG35)))</formula>
    </cfRule>
    <cfRule type="containsText" dxfId="21095" priority="650" operator="containsText" text="RM">
      <formula>NOT(ISERROR(SEARCH("RM",AG35)))</formula>
    </cfRule>
    <cfRule type="containsText" dxfId="21094" priority="651" operator="containsText" text="CDM">
      <formula>NOT(ISERROR(SEARCH("CDM",AG35)))</formula>
    </cfRule>
    <cfRule type="containsText" dxfId="21093" priority="652" operator="containsText" text="LWB">
      <formula>NOT(ISERROR(SEARCH("LWB",AG35)))</formula>
    </cfRule>
    <cfRule type="containsText" dxfId="21092" priority="653" operator="containsText" text="RWB">
      <formula>NOT(ISERROR(SEARCH("RWB",AG35)))</formula>
    </cfRule>
    <cfRule type="containsText" dxfId="21091" priority="654" operator="containsText" text="RB">
      <formula>NOT(ISERROR(SEARCH("RB",AG35)))</formula>
    </cfRule>
    <cfRule type="containsText" dxfId="21090" priority="655" operator="containsText" text="CB">
      <formula>NOT(ISERROR(SEARCH("CB",AG35)))</formula>
    </cfRule>
    <cfRule type="containsText" dxfId="21089" priority="656" operator="containsText" text="LB">
      <formula>NOT(ISERROR(SEARCH("LB",AG35)))</formula>
    </cfRule>
    <cfRule type="containsText" dxfId="21088" priority="657" operator="containsText" text="GK">
      <formula>NOT(ISERROR(SEARCH("GK",AG35)))</formula>
    </cfRule>
  </conditionalFormatting>
  <conditionalFormatting sqref="AF33">
    <cfRule type="containsText" dxfId="21087" priority="625" operator="containsText" text="RW">
      <formula>NOT(ISERROR(SEARCH("RW",AF33)))</formula>
    </cfRule>
    <cfRule type="containsText" dxfId="21086" priority="626" operator="containsText" text="LW">
      <formula>NOT(ISERROR(SEARCH("LW",AF33)))</formula>
    </cfRule>
    <cfRule type="containsText" dxfId="21085" priority="627" operator="containsText" text="LF">
      <formula>NOT(ISERROR(SEARCH("LF",AF33)))</formula>
    </cfRule>
    <cfRule type="containsText" dxfId="21084" priority="628" operator="containsText" text="CF">
      <formula>NOT(ISERROR(SEARCH("CF",AF33)))</formula>
    </cfRule>
    <cfRule type="containsText" dxfId="21083" priority="629" operator="containsText" text="CF">
      <formula>NOT(ISERROR(SEARCH("CF",AF33)))</formula>
    </cfRule>
    <cfRule type="containsText" dxfId="21082" priority="630" operator="containsText" text="CAM">
      <formula>NOT(ISERROR(SEARCH("CAM",AF33)))</formula>
    </cfRule>
    <cfRule type="containsText" dxfId="21081" priority="631" operator="containsText" text="LM">
      <formula>NOT(ISERROR(SEARCH("LM",AF33)))</formula>
    </cfRule>
    <cfRule type="containsText" dxfId="21080" priority="632" operator="containsText" text="CM">
      <formula>NOT(ISERROR(SEARCH("CM",AF33)))</formula>
    </cfRule>
    <cfRule type="containsText" dxfId="21079" priority="633" operator="containsText" text="RM">
      <formula>NOT(ISERROR(SEARCH("RM",AF33)))</formula>
    </cfRule>
    <cfRule type="containsText" dxfId="21078" priority="634" operator="containsText" text="CDM">
      <formula>NOT(ISERROR(SEARCH("CDM",AF33)))</formula>
    </cfRule>
    <cfRule type="containsText" dxfId="21077" priority="635" operator="containsText" text="LWB">
      <formula>NOT(ISERROR(SEARCH("LWB",AF33)))</formula>
    </cfRule>
    <cfRule type="containsText" dxfId="21076" priority="636" operator="containsText" text="RWB">
      <formula>NOT(ISERROR(SEARCH("RWB",AF33)))</formula>
    </cfRule>
    <cfRule type="containsText" dxfId="21075" priority="637" operator="containsText" text="RB">
      <formula>NOT(ISERROR(SEARCH("RB",AF33)))</formula>
    </cfRule>
    <cfRule type="containsText" dxfId="21074" priority="638" operator="containsText" text="CB">
      <formula>NOT(ISERROR(SEARCH("CB",AF33)))</formula>
    </cfRule>
    <cfRule type="containsText" dxfId="21073" priority="639" operator="containsText" text="LB">
      <formula>NOT(ISERROR(SEARCH("LB",AF33)))</formula>
    </cfRule>
    <cfRule type="containsText" dxfId="21072" priority="640" operator="containsText" text="GK">
      <formula>NOT(ISERROR(SEARCH("GK",AF33)))</formula>
    </cfRule>
  </conditionalFormatting>
  <conditionalFormatting sqref="AG33">
    <cfRule type="containsText" dxfId="21071" priority="608" operator="containsText" text="ST">
      <formula>NOT(ISERROR(SEARCH("ST",AG33)))</formula>
    </cfRule>
    <cfRule type="containsText" dxfId="21070" priority="609" operator="containsText" text="RW">
      <formula>NOT(ISERROR(SEARCH("RW",AG33)))</formula>
    </cfRule>
    <cfRule type="containsText" dxfId="21069" priority="610" operator="containsText" text="LW">
      <formula>NOT(ISERROR(SEARCH("LW",AG33)))</formula>
    </cfRule>
    <cfRule type="containsText" dxfId="21068" priority="611" operator="containsText" text="LF">
      <formula>NOT(ISERROR(SEARCH("LF",AG33)))</formula>
    </cfRule>
    <cfRule type="containsText" dxfId="21067" priority="612" operator="containsText" text="CF">
      <formula>NOT(ISERROR(SEARCH("CF",AG33)))</formula>
    </cfRule>
    <cfRule type="containsText" dxfId="21066" priority="613" operator="containsText" text="CF">
      <formula>NOT(ISERROR(SEARCH("CF",AG33)))</formula>
    </cfRule>
    <cfRule type="containsText" dxfId="21065" priority="614" operator="containsText" text="CAM">
      <formula>NOT(ISERROR(SEARCH("CAM",AG33)))</formula>
    </cfRule>
    <cfRule type="containsText" dxfId="21064" priority="615" operator="containsText" text="LM">
      <formula>NOT(ISERROR(SEARCH("LM",AG33)))</formula>
    </cfRule>
    <cfRule type="containsText" dxfId="21063" priority="616" operator="containsText" text="CM">
      <formula>NOT(ISERROR(SEARCH("CM",AG33)))</formula>
    </cfRule>
    <cfRule type="containsText" dxfId="21062" priority="617" operator="containsText" text="RM">
      <formula>NOT(ISERROR(SEARCH("RM",AG33)))</formula>
    </cfRule>
    <cfRule type="containsText" dxfId="21061" priority="618" operator="containsText" text="CDM">
      <formula>NOT(ISERROR(SEARCH("CDM",AG33)))</formula>
    </cfRule>
    <cfRule type="containsText" dxfId="21060" priority="619" operator="containsText" text="LWB">
      <formula>NOT(ISERROR(SEARCH("LWB",AG33)))</formula>
    </cfRule>
    <cfRule type="containsText" dxfId="21059" priority="620" operator="containsText" text="RWB">
      <formula>NOT(ISERROR(SEARCH("RWB",AG33)))</formula>
    </cfRule>
    <cfRule type="containsText" dxfId="21058" priority="621" operator="containsText" text="RB">
      <formula>NOT(ISERROR(SEARCH("RB",AG33)))</formula>
    </cfRule>
    <cfRule type="containsText" dxfId="21057" priority="622" operator="containsText" text="CB">
      <formula>NOT(ISERROR(SEARCH("CB",AG33)))</formula>
    </cfRule>
    <cfRule type="containsText" dxfId="21056" priority="623" operator="containsText" text="LB">
      <formula>NOT(ISERROR(SEARCH("LB",AG33)))</formula>
    </cfRule>
    <cfRule type="containsText" dxfId="21055" priority="624" operator="containsText" text="GK">
      <formula>NOT(ISERROR(SEARCH("GK",AG33)))</formula>
    </cfRule>
  </conditionalFormatting>
  <conditionalFormatting sqref="AG32">
    <cfRule type="containsText" dxfId="21054" priority="591" operator="containsText" text="ST">
      <formula>NOT(ISERROR(SEARCH("ST",AG32)))</formula>
    </cfRule>
    <cfRule type="containsText" dxfId="21053" priority="592" operator="containsText" text="RW">
      <formula>NOT(ISERROR(SEARCH("RW",AG32)))</formula>
    </cfRule>
    <cfRule type="containsText" dxfId="21052" priority="593" operator="containsText" text="LW">
      <formula>NOT(ISERROR(SEARCH("LW",AG32)))</formula>
    </cfRule>
    <cfRule type="containsText" dxfId="21051" priority="594" operator="containsText" text="LF">
      <formula>NOT(ISERROR(SEARCH("LF",AG32)))</formula>
    </cfRule>
    <cfRule type="containsText" dxfId="21050" priority="595" operator="containsText" text="CF">
      <formula>NOT(ISERROR(SEARCH("CF",AG32)))</formula>
    </cfRule>
    <cfRule type="containsText" dxfId="21049" priority="596" operator="containsText" text="CF">
      <formula>NOT(ISERROR(SEARCH("CF",AG32)))</formula>
    </cfRule>
    <cfRule type="containsText" dxfId="21048" priority="597" operator="containsText" text="CAM">
      <formula>NOT(ISERROR(SEARCH("CAM",AG32)))</formula>
    </cfRule>
    <cfRule type="containsText" dxfId="21047" priority="598" operator="containsText" text="LM">
      <formula>NOT(ISERROR(SEARCH("LM",AG32)))</formula>
    </cfRule>
    <cfRule type="containsText" dxfId="21046" priority="599" operator="containsText" text="CM">
      <formula>NOT(ISERROR(SEARCH("CM",AG32)))</formula>
    </cfRule>
    <cfRule type="containsText" dxfId="21045" priority="600" operator="containsText" text="RM">
      <formula>NOT(ISERROR(SEARCH("RM",AG32)))</formula>
    </cfRule>
    <cfRule type="containsText" dxfId="21044" priority="601" operator="containsText" text="CDM">
      <formula>NOT(ISERROR(SEARCH("CDM",AG32)))</formula>
    </cfRule>
    <cfRule type="containsText" dxfId="21043" priority="602" operator="containsText" text="LWB">
      <formula>NOT(ISERROR(SEARCH("LWB",AG32)))</formula>
    </cfRule>
    <cfRule type="containsText" dxfId="21042" priority="603" operator="containsText" text="RWB">
      <formula>NOT(ISERROR(SEARCH("RWB",AG32)))</formula>
    </cfRule>
    <cfRule type="containsText" dxfId="21041" priority="604" operator="containsText" text="RB">
      <formula>NOT(ISERROR(SEARCH("RB",AG32)))</formula>
    </cfRule>
    <cfRule type="containsText" dxfId="21040" priority="605" operator="containsText" text="CB">
      <formula>NOT(ISERROR(SEARCH("CB",AG32)))</formula>
    </cfRule>
    <cfRule type="containsText" dxfId="21039" priority="606" operator="containsText" text="LB">
      <formula>NOT(ISERROR(SEARCH("LB",AG32)))</formula>
    </cfRule>
    <cfRule type="containsText" dxfId="21038" priority="607" operator="containsText" text="GK">
      <formula>NOT(ISERROR(SEARCH("GK",AG32)))</formula>
    </cfRule>
  </conditionalFormatting>
  <conditionalFormatting sqref="AF35">
    <cfRule type="containsText" dxfId="21037" priority="575" operator="containsText" text="RW">
      <formula>NOT(ISERROR(SEARCH("RW",AF35)))</formula>
    </cfRule>
    <cfRule type="containsText" dxfId="21036" priority="576" operator="containsText" text="LW">
      <formula>NOT(ISERROR(SEARCH("LW",AF35)))</formula>
    </cfRule>
    <cfRule type="containsText" dxfId="21035" priority="577" operator="containsText" text="LF">
      <formula>NOT(ISERROR(SEARCH("LF",AF35)))</formula>
    </cfRule>
    <cfRule type="containsText" dxfId="21034" priority="578" operator="containsText" text="CF">
      <formula>NOT(ISERROR(SEARCH("CF",AF35)))</formula>
    </cfRule>
    <cfRule type="containsText" dxfId="21033" priority="579" operator="containsText" text="CF">
      <formula>NOT(ISERROR(SEARCH("CF",AF35)))</formula>
    </cfRule>
    <cfRule type="containsText" dxfId="21032" priority="580" operator="containsText" text="CAM">
      <formula>NOT(ISERROR(SEARCH("CAM",AF35)))</formula>
    </cfRule>
    <cfRule type="containsText" dxfId="21031" priority="581" operator="containsText" text="LM">
      <formula>NOT(ISERROR(SEARCH("LM",AF35)))</formula>
    </cfRule>
    <cfRule type="containsText" dxfId="21030" priority="582" operator="containsText" text="CM">
      <formula>NOT(ISERROR(SEARCH("CM",AF35)))</formula>
    </cfRule>
    <cfRule type="containsText" dxfId="21029" priority="583" operator="containsText" text="RM">
      <formula>NOT(ISERROR(SEARCH("RM",AF35)))</formula>
    </cfRule>
    <cfRule type="containsText" dxfId="21028" priority="584" operator="containsText" text="CDM">
      <formula>NOT(ISERROR(SEARCH("CDM",AF35)))</formula>
    </cfRule>
    <cfRule type="containsText" dxfId="21027" priority="585" operator="containsText" text="LWB">
      <formula>NOT(ISERROR(SEARCH("LWB",AF35)))</formula>
    </cfRule>
    <cfRule type="containsText" dxfId="21026" priority="586" operator="containsText" text="RWB">
      <formula>NOT(ISERROR(SEARCH("RWB",AF35)))</formula>
    </cfRule>
    <cfRule type="containsText" dxfId="21025" priority="587" operator="containsText" text="RB">
      <formula>NOT(ISERROR(SEARCH("RB",AF35)))</formula>
    </cfRule>
    <cfRule type="containsText" dxfId="21024" priority="588" operator="containsText" text="CB">
      <formula>NOT(ISERROR(SEARCH("CB",AF35)))</formula>
    </cfRule>
    <cfRule type="containsText" dxfId="21023" priority="589" operator="containsText" text="LB">
      <formula>NOT(ISERROR(SEARCH("LB",AF35)))</formula>
    </cfRule>
    <cfRule type="containsText" dxfId="21022" priority="590" operator="containsText" text="GK">
      <formula>NOT(ISERROR(SEARCH("GK",AF35)))</formula>
    </cfRule>
  </conditionalFormatting>
  <conditionalFormatting sqref="AG35">
    <cfRule type="containsText" dxfId="21021" priority="558" operator="containsText" text="ST">
      <formula>NOT(ISERROR(SEARCH("ST",AG35)))</formula>
    </cfRule>
    <cfRule type="containsText" dxfId="21020" priority="559" operator="containsText" text="RW">
      <formula>NOT(ISERROR(SEARCH("RW",AG35)))</formula>
    </cfRule>
    <cfRule type="containsText" dxfId="21019" priority="560" operator="containsText" text="LW">
      <formula>NOT(ISERROR(SEARCH("LW",AG35)))</formula>
    </cfRule>
    <cfRule type="containsText" dxfId="21018" priority="561" operator="containsText" text="LF">
      <formula>NOT(ISERROR(SEARCH("LF",AG35)))</formula>
    </cfRule>
    <cfRule type="containsText" dxfId="21017" priority="562" operator="containsText" text="CF">
      <formula>NOT(ISERROR(SEARCH("CF",AG35)))</formula>
    </cfRule>
    <cfRule type="containsText" dxfId="21016" priority="563" operator="containsText" text="CF">
      <formula>NOT(ISERROR(SEARCH("CF",AG35)))</formula>
    </cfRule>
    <cfRule type="containsText" dxfId="21015" priority="564" operator="containsText" text="CAM">
      <formula>NOT(ISERROR(SEARCH("CAM",AG35)))</formula>
    </cfRule>
    <cfRule type="containsText" dxfId="21014" priority="565" operator="containsText" text="LM">
      <formula>NOT(ISERROR(SEARCH("LM",AG35)))</formula>
    </cfRule>
    <cfRule type="containsText" dxfId="21013" priority="566" operator="containsText" text="CM">
      <formula>NOT(ISERROR(SEARCH("CM",AG35)))</formula>
    </cfRule>
    <cfRule type="containsText" dxfId="21012" priority="567" operator="containsText" text="RM">
      <formula>NOT(ISERROR(SEARCH("RM",AG35)))</formula>
    </cfRule>
    <cfRule type="containsText" dxfId="21011" priority="568" operator="containsText" text="CDM">
      <formula>NOT(ISERROR(SEARCH("CDM",AG35)))</formula>
    </cfRule>
    <cfRule type="containsText" dxfId="21010" priority="569" operator="containsText" text="LWB">
      <formula>NOT(ISERROR(SEARCH("LWB",AG35)))</formula>
    </cfRule>
    <cfRule type="containsText" dxfId="21009" priority="570" operator="containsText" text="RWB">
      <formula>NOT(ISERROR(SEARCH("RWB",AG35)))</formula>
    </cfRule>
    <cfRule type="containsText" dxfId="21008" priority="571" operator="containsText" text="RB">
      <formula>NOT(ISERROR(SEARCH("RB",AG35)))</formula>
    </cfRule>
    <cfRule type="containsText" dxfId="21007" priority="572" operator="containsText" text="CB">
      <formula>NOT(ISERROR(SEARCH("CB",AG35)))</formula>
    </cfRule>
    <cfRule type="containsText" dxfId="21006" priority="573" operator="containsText" text="LB">
      <formula>NOT(ISERROR(SEARCH("LB",AG35)))</formula>
    </cfRule>
    <cfRule type="containsText" dxfId="21005" priority="574" operator="containsText" text="GK">
      <formula>NOT(ISERROR(SEARCH("GK",AG35)))</formula>
    </cfRule>
  </conditionalFormatting>
  <conditionalFormatting sqref="AF34">
    <cfRule type="containsText" dxfId="21004" priority="542" operator="containsText" text="RW">
      <formula>NOT(ISERROR(SEARCH("RW",AF34)))</formula>
    </cfRule>
    <cfRule type="containsText" dxfId="21003" priority="543" operator="containsText" text="LW">
      <formula>NOT(ISERROR(SEARCH("LW",AF34)))</formula>
    </cfRule>
    <cfRule type="containsText" dxfId="21002" priority="544" operator="containsText" text="LF">
      <formula>NOT(ISERROR(SEARCH("LF",AF34)))</formula>
    </cfRule>
    <cfRule type="containsText" dxfId="21001" priority="545" operator="containsText" text="CF">
      <formula>NOT(ISERROR(SEARCH("CF",AF34)))</formula>
    </cfRule>
    <cfRule type="containsText" dxfId="21000" priority="546" operator="containsText" text="CF">
      <formula>NOT(ISERROR(SEARCH("CF",AF34)))</formula>
    </cfRule>
    <cfRule type="containsText" dxfId="20999" priority="547" operator="containsText" text="CAM">
      <formula>NOT(ISERROR(SEARCH("CAM",AF34)))</formula>
    </cfRule>
    <cfRule type="containsText" dxfId="20998" priority="548" operator="containsText" text="LM">
      <formula>NOT(ISERROR(SEARCH("LM",AF34)))</formula>
    </cfRule>
    <cfRule type="containsText" dxfId="20997" priority="549" operator="containsText" text="CM">
      <formula>NOT(ISERROR(SEARCH("CM",AF34)))</formula>
    </cfRule>
    <cfRule type="containsText" dxfId="20996" priority="550" operator="containsText" text="RM">
      <formula>NOT(ISERROR(SEARCH("RM",AF34)))</formula>
    </cfRule>
    <cfRule type="containsText" dxfId="20995" priority="551" operator="containsText" text="CDM">
      <formula>NOT(ISERROR(SEARCH("CDM",AF34)))</formula>
    </cfRule>
    <cfRule type="containsText" dxfId="20994" priority="552" operator="containsText" text="LWB">
      <formula>NOT(ISERROR(SEARCH("LWB",AF34)))</formula>
    </cfRule>
    <cfRule type="containsText" dxfId="20993" priority="553" operator="containsText" text="RWB">
      <formula>NOT(ISERROR(SEARCH("RWB",AF34)))</formula>
    </cfRule>
    <cfRule type="containsText" dxfId="20992" priority="554" operator="containsText" text="RB">
      <formula>NOT(ISERROR(SEARCH("RB",AF34)))</formula>
    </cfRule>
    <cfRule type="containsText" dxfId="20991" priority="555" operator="containsText" text="CB">
      <formula>NOT(ISERROR(SEARCH("CB",AF34)))</formula>
    </cfRule>
    <cfRule type="containsText" dxfId="20990" priority="556" operator="containsText" text="LB">
      <formula>NOT(ISERROR(SEARCH("LB",AF34)))</formula>
    </cfRule>
    <cfRule type="containsText" dxfId="20989" priority="557" operator="containsText" text="GK">
      <formula>NOT(ISERROR(SEARCH("GK",AF34)))</formula>
    </cfRule>
  </conditionalFormatting>
  <conditionalFormatting sqref="AG34">
    <cfRule type="containsText" dxfId="20988" priority="525" operator="containsText" text="ST">
      <formula>NOT(ISERROR(SEARCH("ST",AG34)))</formula>
    </cfRule>
    <cfRule type="containsText" dxfId="20987" priority="526" operator="containsText" text="RW">
      <formula>NOT(ISERROR(SEARCH("RW",AG34)))</formula>
    </cfRule>
    <cfRule type="containsText" dxfId="20986" priority="527" operator="containsText" text="LW">
      <formula>NOT(ISERROR(SEARCH("LW",AG34)))</formula>
    </cfRule>
    <cfRule type="containsText" dxfId="20985" priority="528" operator="containsText" text="LF">
      <formula>NOT(ISERROR(SEARCH("LF",AG34)))</formula>
    </cfRule>
    <cfRule type="containsText" dxfId="20984" priority="529" operator="containsText" text="CF">
      <formula>NOT(ISERROR(SEARCH("CF",AG34)))</formula>
    </cfRule>
    <cfRule type="containsText" dxfId="20983" priority="530" operator="containsText" text="CF">
      <formula>NOT(ISERROR(SEARCH("CF",AG34)))</formula>
    </cfRule>
    <cfRule type="containsText" dxfId="20982" priority="531" operator="containsText" text="CAM">
      <formula>NOT(ISERROR(SEARCH("CAM",AG34)))</formula>
    </cfRule>
    <cfRule type="containsText" dxfId="20981" priority="532" operator="containsText" text="LM">
      <formula>NOT(ISERROR(SEARCH("LM",AG34)))</formula>
    </cfRule>
    <cfRule type="containsText" dxfId="20980" priority="533" operator="containsText" text="CM">
      <formula>NOT(ISERROR(SEARCH("CM",AG34)))</formula>
    </cfRule>
    <cfRule type="containsText" dxfId="20979" priority="534" operator="containsText" text="RM">
      <formula>NOT(ISERROR(SEARCH("RM",AG34)))</formula>
    </cfRule>
    <cfRule type="containsText" dxfId="20978" priority="535" operator="containsText" text="CDM">
      <formula>NOT(ISERROR(SEARCH("CDM",AG34)))</formula>
    </cfRule>
    <cfRule type="containsText" dxfId="20977" priority="536" operator="containsText" text="LWB">
      <formula>NOT(ISERROR(SEARCH("LWB",AG34)))</formula>
    </cfRule>
    <cfRule type="containsText" dxfId="20976" priority="537" operator="containsText" text="RWB">
      <formula>NOT(ISERROR(SEARCH("RWB",AG34)))</formula>
    </cfRule>
    <cfRule type="containsText" dxfId="20975" priority="538" operator="containsText" text="RB">
      <formula>NOT(ISERROR(SEARCH("RB",AG34)))</formula>
    </cfRule>
    <cfRule type="containsText" dxfId="20974" priority="539" operator="containsText" text="CB">
      <formula>NOT(ISERROR(SEARCH("CB",AG34)))</formula>
    </cfRule>
    <cfRule type="containsText" dxfId="20973" priority="540" operator="containsText" text="LB">
      <formula>NOT(ISERROR(SEARCH("LB",AG34)))</formula>
    </cfRule>
    <cfRule type="containsText" dxfId="20972" priority="541" operator="containsText" text="GK">
      <formula>NOT(ISERROR(SEARCH("GK",AG34)))</formula>
    </cfRule>
  </conditionalFormatting>
  <conditionalFormatting sqref="AG32">
    <cfRule type="containsText" dxfId="20971" priority="508" operator="containsText" text="ST">
      <formula>NOT(ISERROR(SEARCH("ST",AG32)))</formula>
    </cfRule>
    <cfRule type="containsText" dxfId="20970" priority="509" operator="containsText" text="RW">
      <formula>NOT(ISERROR(SEARCH("RW",AG32)))</formula>
    </cfRule>
    <cfRule type="containsText" dxfId="20969" priority="510" operator="containsText" text="LW">
      <formula>NOT(ISERROR(SEARCH("LW",AG32)))</formula>
    </cfRule>
    <cfRule type="containsText" dxfId="20968" priority="511" operator="containsText" text="LF">
      <formula>NOT(ISERROR(SEARCH("LF",AG32)))</formula>
    </cfRule>
    <cfRule type="containsText" dxfId="20967" priority="512" operator="containsText" text="CF">
      <formula>NOT(ISERROR(SEARCH("CF",AG32)))</formula>
    </cfRule>
    <cfRule type="containsText" dxfId="20966" priority="513" operator="containsText" text="CF">
      <formula>NOT(ISERROR(SEARCH("CF",AG32)))</formula>
    </cfRule>
    <cfRule type="containsText" dxfId="20965" priority="514" operator="containsText" text="CAM">
      <formula>NOT(ISERROR(SEARCH("CAM",AG32)))</formula>
    </cfRule>
    <cfRule type="containsText" dxfId="20964" priority="515" operator="containsText" text="LM">
      <formula>NOT(ISERROR(SEARCH("LM",AG32)))</formula>
    </cfRule>
    <cfRule type="containsText" dxfId="20963" priority="516" operator="containsText" text="CM">
      <formula>NOT(ISERROR(SEARCH("CM",AG32)))</formula>
    </cfRule>
    <cfRule type="containsText" dxfId="20962" priority="517" operator="containsText" text="RM">
      <formula>NOT(ISERROR(SEARCH("RM",AG32)))</formula>
    </cfRule>
    <cfRule type="containsText" dxfId="20961" priority="518" operator="containsText" text="CDM">
      <formula>NOT(ISERROR(SEARCH("CDM",AG32)))</formula>
    </cfRule>
    <cfRule type="containsText" dxfId="20960" priority="519" operator="containsText" text="LWB">
      <formula>NOT(ISERROR(SEARCH("LWB",AG32)))</formula>
    </cfRule>
    <cfRule type="containsText" dxfId="20959" priority="520" operator="containsText" text="RWB">
      <formula>NOT(ISERROR(SEARCH("RWB",AG32)))</formula>
    </cfRule>
    <cfRule type="containsText" dxfId="20958" priority="521" operator="containsText" text="RB">
      <formula>NOT(ISERROR(SEARCH("RB",AG32)))</formula>
    </cfRule>
    <cfRule type="containsText" dxfId="20957" priority="522" operator="containsText" text="CB">
      <formula>NOT(ISERROR(SEARCH("CB",AG32)))</formula>
    </cfRule>
    <cfRule type="containsText" dxfId="20956" priority="523" operator="containsText" text="LB">
      <formula>NOT(ISERROR(SEARCH("LB",AG32)))</formula>
    </cfRule>
    <cfRule type="containsText" dxfId="20955" priority="524" operator="containsText" text="GK">
      <formula>NOT(ISERROR(SEARCH("GK",AG32)))</formula>
    </cfRule>
  </conditionalFormatting>
  <conditionalFormatting sqref="AG33">
    <cfRule type="containsText" dxfId="20954" priority="491" operator="containsText" text="ST">
      <formula>NOT(ISERROR(SEARCH("ST",AG33)))</formula>
    </cfRule>
    <cfRule type="containsText" dxfId="20953" priority="492" operator="containsText" text="RW">
      <formula>NOT(ISERROR(SEARCH("RW",AG33)))</formula>
    </cfRule>
    <cfRule type="containsText" dxfId="20952" priority="493" operator="containsText" text="LW">
      <formula>NOT(ISERROR(SEARCH("LW",AG33)))</formula>
    </cfRule>
    <cfRule type="containsText" dxfId="20951" priority="494" operator="containsText" text="LF">
      <formula>NOT(ISERROR(SEARCH("LF",AG33)))</formula>
    </cfRule>
    <cfRule type="containsText" dxfId="20950" priority="495" operator="containsText" text="CF">
      <formula>NOT(ISERROR(SEARCH("CF",AG33)))</formula>
    </cfRule>
    <cfRule type="containsText" dxfId="20949" priority="496" operator="containsText" text="CF">
      <formula>NOT(ISERROR(SEARCH("CF",AG33)))</formula>
    </cfRule>
    <cfRule type="containsText" dxfId="20948" priority="497" operator="containsText" text="CAM">
      <formula>NOT(ISERROR(SEARCH("CAM",AG33)))</formula>
    </cfRule>
    <cfRule type="containsText" dxfId="20947" priority="498" operator="containsText" text="LM">
      <formula>NOT(ISERROR(SEARCH("LM",AG33)))</formula>
    </cfRule>
    <cfRule type="containsText" dxfId="20946" priority="499" operator="containsText" text="CM">
      <formula>NOT(ISERROR(SEARCH("CM",AG33)))</formula>
    </cfRule>
    <cfRule type="containsText" dxfId="20945" priority="500" operator="containsText" text="RM">
      <formula>NOT(ISERROR(SEARCH("RM",AG33)))</formula>
    </cfRule>
    <cfRule type="containsText" dxfId="20944" priority="501" operator="containsText" text="CDM">
      <formula>NOT(ISERROR(SEARCH("CDM",AG33)))</formula>
    </cfRule>
    <cfRule type="containsText" dxfId="20943" priority="502" operator="containsText" text="LWB">
      <formula>NOT(ISERROR(SEARCH("LWB",AG33)))</formula>
    </cfRule>
    <cfRule type="containsText" dxfId="20942" priority="503" operator="containsText" text="RWB">
      <formula>NOT(ISERROR(SEARCH("RWB",AG33)))</formula>
    </cfRule>
    <cfRule type="containsText" dxfId="20941" priority="504" operator="containsText" text="RB">
      <formula>NOT(ISERROR(SEARCH("RB",AG33)))</formula>
    </cfRule>
    <cfRule type="containsText" dxfId="20940" priority="505" operator="containsText" text="CB">
      <formula>NOT(ISERROR(SEARCH("CB",AG33)))</formula>
    </cfRule>
    <cfRule type="containsText" dxfId="20939" priority="506" operator="containsText" text="LB">
      <formula>NOT(ISERROR(SEARCH("LB",AG33)))</formula>
    </cfRule>
    <cfRule type="containsText" dxfId="20938" priority="507" operator="containsText" text="GK">
      <formula>NOT(ISERROR(SEARCH("GK",AG33)))</formula>
    </cfRule>
  </conditionalFormatting>
  <conditionalFormatting sqref="AF36">
    <cfRule type="containsText" dxfId="20937" priority="475" operator="containsText" text="RW">
      <formula>NOT(ISERROR(SEARCH("RW",AF36)))</formula>
    </cfRule>
    <cfRule type="containsText" dxfId="20936" priority="476" operator="containsText" text="LW">
      <formula>NOT(ISERROR(SEARCH("LW",AF36)))</formula>
    </cfRule>
    <cfRule type="containsText" dxfId="20935" priority="477" operator="containsText" text="LF">
      <formula>NOT(ISERROR(SEARCH("LF",AF36)))</formula>
    </cfRule>
    <cfRule type="containsText" dxfId="20934" priority="478" operator="containsText" text="CF">
      <formula>NOT(ISERROR(SEARCH("CF",AF36)))</formula>
    </cfRule>
    <cfRule type="containsText" dxfId="20933" priority="479" operator="containsText" text="CF">
      <formula>NOT(ISERROR(SEARCH("CF",AF36)))</formula>
    </cfRule>
    <cfRule type="containsText" dxfId="20932" priority="480" operator="containsText" text="CAM">
      <formula>NOT(ISERROR(SEARCH("CAM",AF36)))</formula>
    </cfRule>
    <cfRule type="containsText" dxfId="20931" priority="481" operator="containsText" text="LM">
      <formula>NOT(ISERROR(SEARCH("LM",AF36)))</formula>
    </cfRule>
    <cfRule type="containsText" dxfId="20930" priority="482" operator="containsText" text="CM">
      <formula>NOT(ISERROR(SEARCH("CM",AF36)))</formula>
    </cfRule>
    <cfRule type="containsText" dxfId="20929" priority="483" operator="containsText" text="RM">
      <formula>NOT(ISERROR(SEARCH("RM",AF36)))</formula>
    </cfRule>
    <cfRule type="containsText" dxfId="20928" priority="484" operator="containsText" text="CDM">
      <formula>NOT(ISERROR(SEARCH("CDM",AF36)))</formula>
    </cfRule>
    <cfRule type="containsText" dxfId="20927" priority="485" operator="containsText" text="LWB">
      <formula>NOT(ISERROR(SEARCH("LWB",AF36)))</formula>
    </cfRule>
    <cfRule type="containsText" dxfId="20926" priority="486" operator="containsText" text="RWB">
      <formula>NOT(ISERROR(SEARCH("RWB",AF36)))</formula>
    </cfRule>
    <cfRule type="containsText" dxfId="20925" priority="487" operator="containsText" text="RB">
      <formula>NOT(ISERROR(SEARCH("RB",AF36)))</formula>
    </cfRule>
    <cfRule type="containsText" dxfId="20924" priority="488" operator="containsText" text="CB">
      <formula>NOT(ISERROR(SEARCH("CB",AF36)))</formula>
    </cfRule>
    <cfRule type="containsText" dxfId="20923" priority="489" operator="containsText" text="LB">
      <formula>NOT(ISERROR(SEARCH("LB",AF36)))</formula>
    </cfRule>
    <cfRule type="containsText" dxfId="20922" priority="490" operator="containsText" text="GK">
      <formula>NOT(ISERROR(SEARCH("GK",AF36)))</formula>
    </cfRule>
  </conditionalFormatting>
  <conditionalFormatting sqref="AG36">
    <cfRule type="containsText" dxfId="20921" priority="458" operator="containsText" text="ST">
      <formula>NOT(ISERROR(SEARCH("ST",AG36)))</formula>
    </cfRule>
    <cfRule type="containsText" dxfId="20920" priority="459" operator="containsText" text="RW">
      <formula>NOT(ISERROR(SEARCH("RW",AG36)))</formula>
    </cfRule>
    <cfRule type="containsText" dxfId="20919" priority="460" operator="containsText" text="LW">
      <formula>NOT(ISERROR(SEARCH("LW",AG36)))</formula>
    </cfRule>
    <cfRule type="containsText" dxfId="20918" priority="461" operator="containsText" text="LF">
      <formula>NOT(ISERROR(SEARCH("LF",AG36)))</formula>
    </cfRule>
    <cfRule type="containsText" dxfId="20917" priority="462" operator="containsText" text="CF">
      <formula>NOT(ISERROR(SEARCH("CF",AG36)))</formula>
    </cfRule>
    <cfRule type="containsText" dxfId="20916" priority="463" operator="containsText" text="CF">
      <formula>NOT(ISERROR(SEARCH("CF",AG36)))</formula>
    </cfRule>
    <cfRule type="containsText" dxfId="20915" priority="464" operator="containsText" text="CAM">
      <formula>NOT(ISERROR(SEARCH("CAM",AG36)))</formula>
    </cfRule>
    <cfRule type="containsText" dxfId="20914" priority="465" operator="containsText" text="LM">
      <formula>NOT(ISERROR(SEARCH("LM",AG36)))</formula>
    </cfRule>
    <cfRule type="containsText" dxfId="20913" priority="466" operator="containsText" text="CM">
      <formula>NOT(ISERROR(SEARCH("CM",AG36)))</formula>
    </cfRule>
    <cfRule type="containsText" dxfId="20912" priority="467" operator="containsText" text="RM">
      <formula>NOT(ISERROR(SEARCH("RM",AG36)))</formula>
    </cfRule>
    <cfRule type="containsText" dxfId="20911" priority="468" operator="containsText" text="CDM">
      <formula>NOT(ISERROR(SEARCH("CDM",AG36)))</formula>
    </cfRule>
    <cfRule type="containsText" dxfId="20910" priority="469" operator="containsText" text="LWB">
      <formula>NOT(ISERROR(SEARCH("LWB",AG36)))</formula>
    </cfRule>
    <cfRule type="containsText" dxfId="20909" priority="470" operator="containsText" text="RWB">
      <formula>NOT(ISERROR(SEARCH("RWB",AG36)))</formula>
    </cfRule>
    <cfRule type="containsText" dxfId="20908" priority="471" operator="containsText" text="RB">
      <formula>NOT(ISERROR(SEARCH("RB",AG36)))</formula>
    </cfRule>
    <cfRule type="containsText" dxfId="20907" priority="472" operator="containsText" text="CB">
      <formula>NOT(ISERROR(SEARCH("CB",AG36)))</formula>
    </cfRule>
    <cfRule type="containsText" dxfId="20906" priority="473" operator="containsText" text="LB">
      <formula>NOT(ISERROR(SEARCH("LB",AG36)))</formula>
    </cfRule>
    <cfRule type="containsText" dxfId="20905" priority="474" operator="containsText" text="GK">
      <formula>NOT(ISERROR(SEARCH("GK",AG36)))</formula>
    </cfRule>
  </conditionalFormatting>
  <conditionalFormatting sqref="AF40">
    <cfRule type="containsText" dxfId="20904" priority="442" operator="containsText" text="RW">
      <formula>NOT(ISERROR(SEARCH("RW",AF40)))</formula>
    </cfRule>
    <cfRule type="containsText" dxfId="20903" priority="443" operator="containsText" text="LW">
      <formula>NOT(ISERROR(SEARCH("LW",AF40)))</formula>
    </cfRule>
    <cfRule type="containsText" dxfId="20902" priority="444" operator="containsText" text="LF">
      <formula>NOT(ISERROR(SEARCH("LF",AF40)))</formula>
    </cfRule>
    <cfRule type="containsText" dxfId="20901" priority="445" operator="containsText" text="CF">
      <formula>NOT(ISERROR(SEARCH("CF",AF40)))</formula>
    </cfRule>
    <cfRule type="containsText" dxfId="20900" priority="446" operator="containsText" text="CF">
      <formula>NOT(ISERROR(SEARCH("CF",AF40)))</formula>
    </cfRule>
    <cfRule type="containsText" dxfId="20899" priority="447" operator="containsText" text="CAM">
      <formula>NOT(ISERROR(SEARCH("CAM",AF40)))</formula>
    </cfRule>
    <cfRule type="containsText" dxfId="20898" priority="448" operator="containsText" text="LM">
      <formula>NOT(ISERROR(SEARCH("LM",AF40)))</formula>
    </cfRule>
    <cfRule type="containsText" dxfId="20897" priority="449" operator="containsText" text="CM">
      <formula>NOT(ISERROR(SEARCH("CM",AF40)))</formula>
    </cfRule>
    <cfRule type="containsText" dxfId="20896" priority="450" operator="containsText" text="RM">
      <formula>NOT(ISERROR(SEARCH("RM",AF40)))</formula>
    </cfRule>
    <cfRule type="containsText" dxfId="20895" priority="451" operator="containsText" text="CDM">
      <formula>NOT(ISERROR(SEARCH("CDM",AF40)))</formula>
    </cfRule>
    <cfRule type="containsText" dxfId="20894" priority="452" operator="containsText" text="LWB">
      <formula>NOT(ISERROR(SEARCH("LWB",AF40)))</formula>
    </cfRule>
    <cfRule type="containsText" dxfId="20893" priority="453" operator="containsText" text="RWB">
      <formula>NOT(ISERROR(SEARCH("RWB",AF40)))</formula>
    </cfRule>
    <cfRule type="containsText" dxfId="20892" priority="454" operator="containsText" text="RB">
      <formula>NOT(ISERROR(SEARCH("RB",AF40)))</formula>
    </cfRule>
    <cfRule type="containsText" dxfId="20891" priority="455" operator="containsText" text="CB">
      <formula>NOT(ISERROR(SEARCH("CB",AF40)))</formula>
    </cfRule>
    <cfRule type="containsText" dxfId="20890" priority="456" operator="containsText" text="LB">
      <formula>NOT(ISERROR(SEARCH("LB",AF40)))</formula>
    </cfRule>
    <cfRule type="containsText" dxfId="20889" priority="457" operator="containsText" text="GK">
      <formula>NOT(ISERROR(SEARCH("GK",AF40)))</formula>
    </cfRule>
  </conditionalFormatting>
  <conditionalFormatting sqref="AG40">
    <cfRule type="containsText" dxfId="20888" priority="425" operator="containsText" text="ST">
      <formula>NOT(ISERROR(SEARCH("ST",AG40)))</formula>
    </cfRule>
    <cfRule type="containsText" dxfId="20887" priority="426" operator="containsText" text="RW">
      <formula>NOT(ISERROR(SEARCH("RW",AG40)))</formula>
    </cfRule>
    <cfRule type="containsText" dxfId="20886" priority="427" operator="containsText" text="LW">
      <formula>NOT(ISERROR(SEARCH("LW",AG40)))</formula>
    </cfRule>
    <cfRule type="containsText" dxfId="20885" priority="428" operator="containsText" text="LF">
      <formula>NOT(ISERROR(SEARCH("LF",AG40)))</formula>
    </cfRule>
    <cfRule type="containsText" dxfId="20884" priority="429" operator="containsText" text="CF">
      <formula>NOT(ISERROR(SEARCH("CF",AG40)))</formula>
    </cfRule>
    <cfRule type="containsText" dxfId="20883" priority="430" operator="containsText" text="CF">
      <formula>NOT(ISERROR(SEARCH("CF",AG40)))</formula>
    </cfRule>
    <cfRule type="containsText" dxfId="20882" priority="431" operator="containsText" text="CAM">
      <formula>NOT(ISERROR(SEARCH("CAM",AG40)))</formula>
    </cfRule>
    <cfRule type="containsText" dxfId="20881" priority="432" operator="containsText" text="LM">
      <formula>NOT(ISERROR(SEARCH("LM",AG40)))</formula>
    </cfRule>
    <cfRule type="containsText" dxfId="20880" priority="433" operator="containsText" text="CM">
      <formula>NOT(ISERROR(SEARCH("CM",AG40)))</formula>
    </cfRule>
    <cfRule type="containsText" dxfId="20879" priority="434" operator="containsText" text="RM">
      <formula>NOT(ISERROR(SEARCH("RM",AG40)))</formula>
    </cfRule>
    <cfRule type="containsText" dxfId="20878" priority="435" operator="containsText" text="CDM">
      <formula>NOT(ISERROR(SEARCH("CDM",AG40)))</formula>
    </cfRule>
    <cfRule type="containsText" dxfId="20877" priority="436" operator="containsText" text="LWB">
      <formula>NOT(ISERROR(SEARCH("LWB",AG40)))</formula>
    </cfRule>
    <cfRule type="containsText" dxfId="20876" priority="437" operator="containsText" text="RWB">
      <formula>NOT(ISERROR(SEARCH("RWB",AG40)))</formula>
    </cfRule>
    <cfRule type="containsText" dxfId="20875" priority="438" operator="containsText" text="RB">
      <formula>NOT(ISERROR(SEARCH("RB",AG40)))</formula>
    </cfRule>
    <cfRule type="containsText" dxfId="20874" priority="439" operator="containsText" text="CB">
      <formula>NOT(ISERROR(SEARCH("CB",AG40)))</formula>
    </cfRule>
    <cfRule type="containsText" dxfId="20873" priority="440" operator="containsText" text="LB">
      <formula>NOT(ISERROR(SEARCH("LB",AG40)))</formula>
    </cfRule>
    <cfRule type="containsText" dxfId="20872" priority="441" operator="containsText" text="GK">
      <formula>NOT(ISERROR(SEARCH("GK",AG40)))</formula>
    </cfRule>
  </conditionalFormatting>
  <conditionalFormatting sqref="AF42">
    <cfRule type="containsText" dxfId="20871" priority="409" operator="containsText" text="RW">
      <formula>NOT(ISERROR(SEARCH("RW",AF42)))</formula>
    </cfRule>
    <cfRule type="containsText" dxfId="20870" priority="410" operator="containsText" text="LW">
      <formula>NOT(ISERROR(SEARCH("LW",AF42)))</formula>
    </cfRule>
    <cfRule type="containsText" dxfId="20869" priority="411" operator="containsText" text="LF">
      <formula>NOT(ISERROR(SEARCH("LF",AF42)))</formula>
    </cfRule>
    <cfRule type="containsText" dxfId="20868" priority="412" operator="containsText" text="CF">
      <formula>NOT(ISERROR(SEARCH("CF",AF42)))</formula>
    </cfRule>
    <cfRule type="containsText" dxfId="20867" priority="413" operator="containsText" text="CF">
      <formula>NOT(ISERROR(SEARCH("CF",AF42)))</formula>
    </cfRule>
    <cfRule type="containsText" dxfId="20866" priority="414" operator="containsText" text="CAM">
      <formula>NOT(ISERROR(SEARCH("CAM",AF42)))</formula>
    </cfRule>
    <cfRule type="containsText" dxfId="20865" priority="415" operator="containsText" text="LM">
      <formula>NOT(ISERROR(SEARCH("LM",AF42)))</formula>
    </cfRule>
    <cfRule type="containsText" dxfId="20864" priority="416" operator="containsText" text="CM">
      <formula>NOT(ISERROR(SEARCH("CM",AF42)))</formula>
    </cfRule>
    <cfRule type="containsText" dxfId="20863" priority="417" operator="containsText" text="RM">
      <formula>NOT(ISERROR(SEARCH("RM",AF42)))</formula>
    </cfRule>
    <cfRule type="containsText" dxfId="20862" priority="418" operator="containsText" text="CDM">
      <formula>NOT(ISERROR(SEARCH("CDM",AF42)))</formula>
    </cfRule>
    <cfRule type="containsText" dxfId="20861" priority="419" operator="containsText" text="LWB">
      <formula>NOT(ISERROR(SEARCH("LWB",AF42)))</formula>
    </cfRule>
    <cfRule type="containsText" dxfId="20860" priority="420" operator="containsText" text="RWB">
      <formula>NOT(ISERROR(SEARCH("RWB",AF42)))</formula>
    </cfRule>
    <cfRule type="containsText" dxfId="20859" priority="421" operator="containsText" text="RB">
      <formula>NOT(ISERROR(SEARCH("RB",AF42)))</formula>
    </cfRule>
    <cfRule type="containsText" dxfId="20858" priority="422" operator="containsText" text="CB">
      <formula>NOT(ISERROR(SEARCH("CB",AF42)))</formula>
    </cfRule>
    <cfRule type="containsText" dxfId="20857" priority="423" operator="containsText" text="LB">
      <formula>NOT(ISERROR(SEARCH("LB",AF42)))</formula>
    </cfRule>
    <cfRule type="containsText" dxfId="20856" priority="424" operator="containsText" text="GK">
      <formula>NOT(ISERROR(SEARCH("GK",AF42)))</formula>
    </cfRule>
  </conditionalFormatting>
  <conditionalFormatting sqref="AG42">
    <cfRule type="containsText" dxfId="20855" priority="392" operator="containsText" text="ST">
      <formula>NOT(ISERROR(SEARCH("ST",AG42)))</formula>
    </cfRule>
    <cfRule type="containsText" dxfId="20854" priority="393" operator="containsText" text="RW">
      <formula>NOT(ISERROR(SEARCH("RW",AG42)))</formula>
    </cfRule>
    <cfRule type="containsText" dxfId="20853" priority="394" operator="containsText" text="LW">
      <formula>NOT(ISERROR(SEARCH("LW",AG42)))</formula>
    </cfRule>
    <cfRule type="containsText" dxfId="20852" priority="395" operator="containsText" text="LF">
      <formula>NOT(ISERROR(SEARCH("LF",AG42)))</formula>
    </cfRule>
    <cfRule type="containsText" dxfId="20851" priority="396" operator="containsText" text="CF">
      <formula>NOT(ISERROR(SEARCH("CF",AG42)))</formula>
    </cfRule>
    <cfRule type="containsText" dxfId="20850" priority="397" operator="containsText" text="CF">
      <formula>NOT(ISERROR(SEARCH("CF",AG42)))</formula>
    </cfRule>
    <cfRule type="containsText" dxfId="20849" priority="398" operator="containsText" text="CAM">
      <formula>NOT(ISERROR(SEARCH("CAM",AG42)))</formula>
    </cfRule>
    <cfRule type="containsText" dxfId="20848" priority="399" operator="containsText" text="LM">
      <formula>NOT(ISERROR(SEARCH("LM",AG42)))</formula>
    </cfRule>
    <cfRule type="containsText" dxfId="20847" priority="400" operator="containsText" text="CM">
      <formula>NOT(ISERROR(SEARCH("CM",AG42)))</formula>
    </cfRule>
    <cfRule type="containsText" dxfId="20846" priority="401" operator="containsText" text="RM">
      <formula>NOT(ISERROR(SEARCH("RM",AG42)))</formula>
    </cfRule>
    <cfRule type="containsText" dxfId="20845" priority="402" operator="containsText" text="CDM">
      <formula>NOT(ISERROR(SEARCH("CDM",AG42)))</formula>
    </cfRule>
    <cfRule type="containsText" dxfId="20844" priority="403" operator="containsText" text="LWB">
      <formula>NOT(ISERROR(SEARCH("LWB",AG42)))</formula>
    </cfRule>
    <cfRule type="containsText" dxfId="20843" priority="404" operator="containsText" text="RWB">
      <formula>NOT(ISERROR(SEARCH("RWB",AG42)))</formula>
    </cfRule>
    <cfRule type="containsText" dxfId="20842" priority="405" operator="containsText" text="RB">
      <formula>NOT(ISERROR(SEARCH("RB",AG42)))</formula>
    </cfRule>
    <cfRule type="containsText" dxfId="20841" priority="406" operator="containsText" text="CB">
      <formula>NOT(ISERROR(SEARCH("CB",AG42)))</formula>
    </cfRule>
    <cfRule type="containsText" dxfId="20840" priority="407" operator="containsText" text="LB">
      <formula>NOT(ISERROR(SEARCH("LB",AG42)))</formula>
    </cfRule>
    <cfRule type="containsText" dxfId="20839" priority="408" operator="containsText" text="GK">
      <formula>NOT(ISERROR(SEARCH("GK",AG42)))</formula>
    </cfRule>
  </conditionalFormatting>
  <conditionalFormatting sqref="AG43:AG44">
    <cfRule type="containsText" dxfId="20838" priority="375" operator="containsText" text="ST">
      <formula>NOT(ISERROR(SEARCH("ST",AG43)))</formula>
    </cfRule>
    <cfRule type="containsText" dxfId="20837" priority="376" operator="containsText" text="RW">
      <formula>NOT(ISERROR(SEARCH("RW",AG43)))</formula>
    </cfRule>
    <cfRule type="containsText" dxfId="20836" priority="377" operator="containsText" text="LW">
      <formula>NOT(ISERROR(SEARCH("LW",AG43)))</formula>
    </cfRule>
    <cfRule type="containsText" dxfId="20835" priority="378" operator="containsText" text="LF">
      <formula>NOT(ISERROR(SEARCH("LF",AG43)))</formula>
    </cfRule>
    <cfRule type="containsText" dxfId="20834" priority="379" operator="containsText" text="CF">
      <formula>NOT(ISERROR(SEARCH("CF",AG43)))</formula>
    </cfRule>
    <cfRule type="containsText" dxfId="20833" priority="380" operator="containsText" text="CF">
      <formula>NOT(ISERROR(SEARCH("CF",AG43)))</formula>
    </cfRule>
    <cfRule type="containsText" dxfId="20832" priority="381" operator="containsText" text="CAM">
      <formula>NOT(ISERROR(SEARCH("CAM",AG43)))</formula>
    </cfRule>
    <cfRule type="containsText" dxfId="20831" priority="382" operator="containsText" text="LM">
      <formula>NOT(ISERROR(SEARCH("LM",AG43)))</formula>
    </cfRule>
    <cfRule type="containsText" dxfId="20830" priority="383" operator="containsText" text="CM">
      <formula>NOT(ISERROR(SEARCH("CM",AG43)))</formula>
    </cfRule>
    <cfRule type="containsText" dxfId="20829" priority="384" operator="containsText" text="RM">
      <formula>NOT(ISERROR(SEARCH("RM",AG43)))</formula>
    </cfRule>
    <cfRule type="containsText" dxfId="20828" priority="385" operator="containsText" text="CDM">
      <formula>NOT(ISERROR(SEARCH("CDM",AG43)))</formula>
    </cfRule>
    <cfRule type="containsText" dxfId="20827" priority="386" operator="containsText" text="LWB">
      <formula>NOT(ISERROR(SEARCH("LWB",AG43)))</formula>
    </cfRule>
    <cfRule type="containsText" dxfId="20826" priority="387" operator="containsText" text="RWB">
      <formula>NOT(ISERROR(SEARCH("RWB",AG43)))</formula>
    </cfRule>
    <cfRule type="containsText" dxfId="20825" priority="388" operator="containsText" text="RB">
      <formula>NOT(ISERROR(SEARCH("RB",AG43)))</formula>
    </cfRule>
    <cfRule type="containsText" dxfId="20824" priority="389" operator="containsText" text="CB">
      <formula>NOT(ISERROR(SEARCH("CB",AG43)))</formula>
    </cfRule>
    <cfRule type="containsText" dxfId="20823" priority="390" operator="containsText" text="LB">
      <formula>NOT(ISERROR(SEARCH("LB",AG43)))</formula>
    </cfRule>
    <cfRule type="containsText" dxfId="20822" priority="391" operator="containsText" text="GK">
      <formula>NOT(ISERROR(SEARCH("GK",AG43)))</formula>
    </cfRule>
  </conditionalFormatting>
  <conditionalFormatting sqref="AF46">
    <cfRule type="containsText" dxfId="20821" priority="359" operator="containsText" text="RW">
      <formula>NOT(ISERROR(SEARCH("RW",AF46)))</formula>
    </cfRule>
    <cfRule type="containsText" dxfId="20820" priority="360" operator="containsText" text="LW">
      <formula>NOT(ISERROR(SEARCH("LW",AF46)))</formula>
    </cfRule>
    <cfRule type="containsText" dxfId="20819" priority="361" operator="containsText" text="LF">
      <formula>NOT(ISERROR(SEARCH("LF",AF46)))</formula>
    </cfRule>
    <cfRule type="containsText" dxfId="20818" priority="362" operator="containsText" text="CF">
      <formula>NOT(ISERROR(SEARCH("CF",AF46)))</formula>
    </cfRule>
    <cfRule type="containsText" dxfId="20817" priority="363" operator="containsText" text="CF">
      <formula>NOT(ISERROR(SEARCH("CF",AF46)))</formula>
    </cfRule>
    <cfRule type="containsText" dxfId="20816" priority="364" operator="containsText" text="CAM">
      <formula>NOT(ISERROR(SEARCH("CAM",AF46)))</formula>
    </cfRule>
    <cfRule type="containsText" dxfId="20815" priority="365" operator="containsText" text="LM">
      <formula>NOT(ISERROR(SEARCH("LM",AF46)))</formula>
    </cfRule>
    <cfRule type="containsText" dxfId="20814" priority="366" operator="containsText" text="CM">
      <formula>NOT(ISERROR(SEARCH("CM",AF46)))</formula>
    </cfRule>
    <cfRule type="containsText" dxfId="20813" priority="367" operator="containsText" text="RM">
      <formula>NOT(ISERROR(SEARCH("RM",AF46)))</formula>
    </cfRule>
    <cfRule type="containsText" dxfId="20812" priority="368" operator="containsText" text="CDM">
      <formula>NOT(ISERROR(SEARCH("CDM",AF46)))</formula>
    </cfRule>
    <cfRule type="containsText" dxfId="20811" priority="369" operator="containsText" text="LWB">
      <formula>NOT(ISERROR(SEARCH("LWB",AF46)))</formula>
    </cfRule>
    <cfRule type="containsText" dxfId="20810" priority="370" operator="containsText" text="RWB">
      <formula>NOT(ISERROR(SEARCH("RWB",AF46)))</formula>
    </cfRule>
    <cfRule type="containsText" dxfId="20809" priority="371" operator="containsText" text="RB">
      <formula>NOT(ISERROR(SEARCH("RB",AF46)))</formula>
    </cfRule>
    <cfRule type="containsText" dxfId="20808" priority="372" operator="containsText" text="CB">
      <formula>NOT(ISERROR(SEARCH("CB",AF46)))</formula>
    </cfRule>
    <cfRule type="containsText" dxfId="20807" priority="373" operator="containsText" text="LB">
      <formula>NOT(ISERROR(SEARCH("LB",AF46)))</formula>
    </cfRule>
    <cfRule type="containsText" dxfId="20806" priority="374" operator="containsText" text="GK">
      <formula>NOT(ISERROR(SEARCH("GK",AF46)))</formula>
    </cfRule>
  </conditionalFormatting>
  <conditionalFormatting sqref="AG46">
    <cfRule type="containsText" dxfId="20805" priority="342" operator="containsText" text="ST">
      <formula>NOT(ISERROR(SEARCH("ST",AG46)))</formula>
    </cfRule>
    <cfRule type="containsText" dxfId="20804" priority="343" operator="containsText" text="RW">
      <formula>NOT(ISERROR(SEARCH("RW",AG46)))</formula>
    </cfRule>
    <cfRule type="containsText" dxfId="20803" priority="344" operator="containsText" text="LW">
      <formula>NOT(ISERROR(SEARCH("LW",AG46)))</formula>
    </cfRule>
    <cfRule type="containsText" dxfId="20802" priority="345" operator="containsText" text="LF">
      <formula>NOT(ISERROR(SEARCH("LF",AG46)))</formula>
    </cfRule>
    <cfRule type="containsText" dxfId="20801" priority="346" operator="containsText" text="CF">
      <formula>NOT(ISERROR(SEARCH("CF",AG46)))</formula>
    </cfRule>
    <cfRule type="containsText" dxfId="20800" priority="347" operator="containsText" text="CF">
      <formula>NOT(ISERROR(SEARCH("CF",AG46)))</formula>
    </cfRule>
    <cfRule type="containsText" dxfId="20799" priority="348" operator="containsText" text="CAM">
      <formula>NOT(ISERROR(SEARCH("CAM",AG46)))</formula>
    </cfRule>
    <cfRule type="containsText" dxfId="20798" priority="349" operator="containsText" text="LM">
      <formula>NOT(ISERROR(SEARCH("LM",AG46)))</formula>
    </cfRule>
    <cfRule type="containsText" dxfId="20797" priority="350" operator="containsText" text="CM">
      <formula>NOT(ISERROR(SEARCH("CM",AG46)))</formula>
    </cfRule>
    <cfRule type="containsText" dxfId="20796" priority="351" operator="containsText" text="RM">
      <formula>NOT(ISERROR(SEARCH("RM",AG46)))</formula>
    </cfRule>
    <cfRule type="containsText" dxfId="20795" priority="352" operator="containsText" text="CDM">
      <formula>NOT(ISERROR(SEARCH("CDM",AG46)))</formula>
    </cfRule>
    <cfRule type="containsText" dxfId="20794" priority="353" operator="containsText" text="LWB">
      <formula>NOT(ISERROR(SEARCH("LWB",AG46)))</formula>
    </cfRule>
    <cfRule type="containsText" dxfId="20793" priority="354" operator="containsText" text="RWB">
      <formula>NOT(ISERROR(SEARCH("RWB",AG46)))</formula>
    </cfRule>
    <cfRule type="containsText" dxfId="20792" priority="355" operator="containsText" text="RB">
      <formula>NOT(ISERROR(SEARCH("RB",AG46)))</formula>
    </cfRule>
    <cfRule type="containsText" dxfId="20791" priority="356" operator="containsText" text="CB">
      <formula>NOT(ISERROR(SEARCH("CB",AG46)))</formula>
    </cfRule>
    <cfRule type="containsText" dxfId="20790" priority="357" operator="containsText" text="LB">
      <formula>NOT(ISERROR(SEARCH("LB",AG46)))</formula>
    </cfRule>
    <cfRule type="containsText" dxfId="20789" priority="358" operator="containsText" text="GK">
      <formula>NOT(ISERROR(SEARCH("GK",AG46)))</formula>
    </cfRule>
  </conditionalFormatting>
  <conditionalFormatting sqref="AG45">
    <cfRule type="containsText" dxfId="20788" priority="325" operator="containsText" text="ST">
      <formula>NOT(ISERROR(SEARCH("ST",AG45)))</formula>
    </cfRule>
    <cfRule type="containsText" dxfId="20787" priority="326" operator="containsText" text="RW">
      <formula>NOT(ISERROR(SEARCH("RW",AG45)))</formula>
    </cfRule>
    <cfRule type="containsText" dxfId="20786" priority="327" operator="containsText" text="LW">
      <formula>NOT(ISERROR(SEARCH("LW",AG45)))</formula>
    </cfRule>
    <cfRule type="containsText" dxfId="20785" priority="328" operator="containsText" text="LF">
      <formula>NOT(ISERROR(SEARCH("LF",AG45)))</formula>
    </cfRule>
    <cfRule type="containsText" dxfId="20784" priority="329" operator="containsText" text="CF">
      <formula>NOT(ISERROR(SEARCH("CF",AG45)))</formula>
    </cfRule>
    <cfRule type="containsText" dxfId="20783" priority="330" operator="containsText" text="CF">
      <formula>NOT(ISERROR(SEARCH("CF",AG45)))</formula>
    </cfRule>
    <cfRule type="containsText" dxfId="20782" priority="331" operator="containsText" text="CAM">
      <formula>NOT(ISERROR(SEARCH("CAM",AG45)))</formula>
    </cfRule>
    <cfRule type="containsText" dxfId="20781" priority="332" operator="containsText" text="LM">
      <formula>NOT(ISERROR(SEARCH("LM",AG45)))</formula>
    </cfRule>
    <cfRule type="containsText" dxfId="20780" priority="333" operator="containsText" text="CM">
      <formula>NOT(ISERROR(SEARCH("CM",AG45)))</formula>
    </cfRule>
    <cfRule type="containsText" dxfId="20779" priority="334" operator="containsText" text="RM">
      <formula>NOT(ISERROR(SEARCH("RM",AG45)))</formula>
    </cfRule>
    <cfRule type="containsText" dxfId="20778" priority="335" operator="containsText" text="CDM">
      <formula>NOT(ISERROR(SEARCH("CDM",AG45)))</formula>
    </cfRule>
    <cfRule type="containsText" dxfId="20777" priority="336" operator="containsText" text="LWB">
      <formula>NOT(ISERROR(SEARCH("LWB",AG45)))</formula>
    </cfRule>
    <cfRule type="containsText" dxfId="20776" priority="337" operator="containsText" text="RWB">
      <formula>NOT(ISERROR(SEARCH("RWB",AG45)))</formula>
    </cfRule>
    <cfRule type="containsText" dxfId="20775" priority="338" operator="containsText" text="RB">
      <formula>NOT(ISERROR(SEARCH("RB",AG45)))</formula>
    </cfRule>
    <cfRule type="containsText" dxfId="20774" priority="339" operator="containsText" text="CB">
      <formula>NOT(ISERROR(SEARCH("CB",AG45)))</formula>
    </cfRule>
    <cfRule type="containsText" dxfId="20773" priority="340" operator="containsText" text="LB">
      <formula>NOT(ISERROR(SEARCH("LB",AG45)))</formula>
    </cfRule>
    <cfRule type="containsText" dxfId="20772" priority="341" operator="containsText" text="GK">
      <formula>NOT(ISERROR(SEARCH("GK",AG45)))</formula>
    </cfRule>
  </conditionalFormatting>
  <conditionalFormatting sqref="H29">
    <cfRule type="containsText" dxfId="20771" priority="283" operator="containsText" text="HL">
      <formula>NOT(ISERROR(SEARCH("HL",H29)))</formula>
    </cfRule>
    <cfRule type="containsText" dxfId="20770" priority="284" operator="containsText" text="HD">
      <formula>NOT(ISERROR(SEARCH("HD",H29)))</formula>
    </cfRule>
    <cfRule type="containsText" dxfId="20769" priority="285" operator="containsText" text="HW">
      <formula>NOT(ISERROR(SEARCH("HW",H29)))</formula>
    </cfRule>
  </conditionalFormatting>
  <conditionalFormatting sqref="H29">
    <cfRule type="containsText" dxfId="20768" priority="316" operator="containsText" text="AL">
      <formula>NOT(ISERROR(SEARCH("AL",H29)))</formula>
    </cfRule>
    <cfRule type="containsText" dxfId="20767" priority="317" operator="containsText" text="AD">
      <formula>NOT(ISERROR(SEARCH("AD",H29)))</formula>
    </cfRule>
    <cfRule type="containsText" dxfId="20766" priority="318" operator="containsText" text="AW">
      <formula>NOT(ISERROR(SEARCH("AW",H29)))</formula>
    </cfRule>
  </conditionalFormatting>
  <conditionalFormatting sqref="H29">
    <cfRule type="containsText" dxfId="20765" priority="313" operator="containsText" text="HL">
      <formula>NOT(ISERROR(SEARCH("HL",H29)))</formula>
    </cfRule>
    <cfRule type="containsText" dxfId="20764" priority="314" operator="containsText" text="HD">
      <formula>NOT(ISERROR(SEARCH("HD",H29)))</formula>
    </cfRule>
    <cfRule type="containsText" dxfId="20763" priority="315" operator="containsText" text="HW">
      <formula>NOT(ISERROR(SEARCH("HW",H29)))</formula>
    </cfRule>
  </conditionalFormatting>
  <conditionalFormatting sqref="H29">
    <cfRule type="containsText" dxfId="20762" priority="310" operator="containsText" text="AL">
      <formula>NOT(ISERROR(SEARCH("AL",H29)))</formula>
    </cfRule>
    <cfRule type="containsText" dxfId="20761" priority="311" operator="containsText" text="AD">
      <formula>NOT(ISERROR(SEARCH("AD",H29)))</formula>
    </cfRule>
    <cfRule type="containsText" dxfId="20760" priority="312" operator="containsText" text="AW">
      <formula>NOT(ISERROR(SEARCH("AW",H29)))</formula>
    </cfRule>
  </conditionalFormatting>
  <conditionalFormatting sqref="H29">
    <cfRule type="containsText" dxfId="20759" priority="307" operator="containsText" text="HL">
      <formula>NOT(ISERROR(SEARCH("HL",H29)))</formula>
    </cfRule>
    <cfRule type="containsText" dxfId="20758" priority="308" operator="containsText" text="HD">
      <formula>NOT(ISERROR(SEARCH("HD",H29)))</formula>
    </cfRule>
    <cfRule type="containsText" dxfId="20757" priority="309" operator="containsText" text="HW">
      <formula>NOT(ISERROR(SEARCH("HW",H29)))</formula>
    </cfRule>
  </conditionalFormatting>
  <conditionalFormatting sqref="G29">
    <cfRule type="containsText" dxfId="20756" priority="304" operator="containsText" text="AL">
      <formula>NOT(ISERROR(SEARCH("AL",G29)))</formula>
    </cfRule>
    <cfRule type="containsText" dxfId="20755" priority="305" operator="containsText" text="AD">
      <formula>NOT(ISERROR(SEARCH("AD",G29)))</formula>
    </cfRule>
    <cfRule type="containsText" dxfId="20754" priority="306" operator="containsText" text="AW">
      <formula>NOT(ISERROR(SEARCH("AW",G29)))</formula>
    </cfRule>
  </conditionalFormatting>
  <conditionalFormatting sqref="G29">
    <cfRule type="containsText" dxfId="20753" priority="301" operator="containsText" text="HL">
      <formula>NOT(ISERROR(SEARCH("HL",G29)))</formula>
    </cfRule>
    <cfRule type="containsText" dxfId="20752" priority="302" operator="containsText" text="HD">
      <formula>NOT(ISERROR(SEARCH("HD",G29)))</formula>
    </cfRule>
    <cfRule type="containsText" dxfId="20751" priority="303" operator="containsText" text="HW">
      <formula>NOT(ISERROR(SEARCH("HW",G29)))</formula>
    </cfRule>
  </conditionalFormatting>
  <conditionalFormatting sqref="I29">
    <cfRule type="containsText" dxfId="20750" priority="298" operator="containsText" text="AL">
      <formula>NOT(ISERROR(SEARCH("AL",I29)))</formula>
    </cfRule>
    <cfRule type="containsText" dxfId="20749" priority="299" operator="containsText" text="AD">
      <formula>NOT(ISERROR(SEARCH("AD",I29)))</formula>
    </cfRule>
    <cfRule type="containsText" dxfId="20748" priority="300" operator="containsText" text="AW">
      <formula>NOT(ISERROR(SEARCH("AW",I29)))</formula>
    </cfRule>
  </conditionalFormatting>
  <conditionalFormatting sqref="I29">
    <cfRule type="containsText" dxfId="20747" priority="295" operator="containsText" text="HL">
      <formula>NOT(ISERROR(SEARCH("HL",I29)))</formula>
    </cfRule>
    <cfRule type="containsText" dxfId="20746" priority="296" operator="containsText" text="HD">
      <formula>NOT(ISERROR(SEARCH("HD",I29)))</formula>
    </cfRule>
    <cfRule type="containsText" dxfId="20745" priority="297" operator="containsText" text="HW">
      <formula>NOT(ISERROR(SEARCH("HW",I29)))</formula>
    </cfRule>
  </conditionalFormatting>
  <conditionalFormatting sqref="I29">
    <cfRule type="containsText" dxfId="20744" priority="292" operator="containsText" text="AL">
      <formula>NOT(ISERROR(SEARCH("AL",I29)))</formula>
    </cfRule>
    <cfRule type="containsText" dxfId="20743" priority="293" operator="containsText" text="AD">
      <formula>NOT(ISERROR(SEARCH("AD",I29)))</formula>
    </cfRule>
    <cfRule type="containsText" dxfId="20742" priority="294" operator="containsText" text="AW">
      <formula>NOT(ISERROR(SEARCH("AW",I29)))</formula>
    </cfRule>
  </conditionalFormatting>
  <conditionalFormatting sqref="I29">
    <cfRule type="containsText" dxfId="20741" priority="289" operator="containsText" text="HL">
      <formula>NOT(ISERROR(SEARCH("HL",I29)))</formula>
    </cfRule>
    <cfRule type="containsText" dxfId="20740" priority="290" operator="containsText" text="HD">
      <formula>NOT(ISERROR(SEARCH("HD",I29)))</formula>
    </cfRule>
    <cfRule type="containsText" dxfId="20739" priority="291" operator="containsText" text="HW">
      <formula>NOT(ISERROR(SEARCH("HW",I29)))</formula>
    </cfRule>
  </conditionalFormatting>
  <conditionalFormatting sqref="H29">
    <cfRule type="containsText" dxfId="20738" priority="286" operator="containsText" text="AL">
      <formula>NOT(ISERROR(SEARCH("AL",H29)))</formula>
    </cfRule>
    <cfRule type="containsText" dxfId="20737" priority="287" operator="containsText" text="AD">
      <formula>NOT(ISERROR(SEARCH("AD",H29)))</formula>
    </cfRule>
    <cfRule type="containsText" dxfId="20736" priority="288" operator="containsText" text="AW">
      <formula>NOT(ISERROR(SEARCH("AW",H29)))</formula>
    </cfRule>
  </conditionalFormatting>
  <conditionalFormatting sqref="H30">
    <cfRule type="containsText" dxfId="20735" priority="319" operator="containsText" text="HL">
      <formula>NOT(ISERROR(SEARCH("HL",H30)))</formula>
    </cfRule>
    <cfRule type="containsText" dxfId="20734" priority="320" operator="containsText" text="HD">
      <formula>NOT(ISERROR(SEARCH("HD",H30)))</formula>
    </cfRule>
    <cfRule type="containsText" dxfId="20733" priority="321" operator="containsText" text="HW">
      <formula>NOT(ISERROR(SEARCH("HW",H30)))</formula>
    </cfRule>
    <cfRule type="containsText" dxfId="20732" priority="322" operator="containsText" text="AL">
      <formula>NOT(ISERROR(SEARCH("AL",H30)))</formula>
    </cfRule>
    <cfRule type="containsText" dxfId="20731" priority="323" operator="containsText" text="AD">
      <formula>NOT(ISERROR(SEARCH("AD",H30)))</formula>
    </cfRule>
    <cfRule type="containsText" dxfId="20730" priority="324" operator="containsText" text="AW">
      <formula>NOT(ISERROR(SEARCH("AW",H30)))</formula>
    </cfRule>
  </conditionalFormatting>
  <conditionalFormatting sqref="H38">
    <cfRule type="containsText" dxfId="20729" priority="247" operator="containsText" text="HL">
      <formula>NOT(ISERROR(SEARCH("HL",H38)))</formula>
    </cfRule>
    <cfRule type="containsText" dxfId="20728" priority="248" operator="containsText" text="HD">
      <formula>NOT(ISERROR(SEARCH("HD",H38)))</formula>
    </cfRule>
    <cfRule type="containsText" dxfId="20727" priority="249" operator="containsText" text="HW">
      <formula>NOT(ISERROR(SEARCH("HW",H38)))</formula>
    </cfRule>
  </conditionalFormatting>
  <conditionalFormatting sqref="H38">
    <cfRule type="containsText" dxfId="20726" priority="280" operator="containsText" text="AL">
      <formula>NOT(ISERROR(SEARCH("AL",H38)))</formula>
    </cfRule>
    <cfRule type="containsText" dxfId="20725" priority="281" operator="containsText" text="AD">
      <formula>NOT(ISERROR(SEARCH("AD",H38)))</formula>
    </cfRule>
    <cfRule type="containsText" dxfId="20724" priority="282" operator="containsText" text="AW">
      <formula>NOT(ISERROR(SEARCH("AW",H38)))</formula>
    </cfRule>
  </conditionalFormatting>
  <conditionalFormatting sqref="H38">
    <cfRule type="containsText" dxfId="20723" priority="277" operator="containsText" text="HL">
      <formula>NOT(ISERROR(SEARCH("HL",H38)))</formula>
    </cfRule>
    <cfRule type="containsText" dxfId="20722" priority="278" operator="containsText" text="HD">
      <formula>NOT(ISERROR(SEARCH("HD",H38)))</formula>
    </cfRule>
    <cfRule type="containsText" dxfId="20721" priority="279" operator="containsText" text="HW">
      <formula>NOT(ISERROR(SEARCH("HW",H38)))</formula>
    </cfRule>
  </conditionalFormatting>
  <conditionalFormatting sqref="H38">
    <cfRule type="containsText" dxfId="20720" priority="274" operator="containsText" text="AL">
      <formula>NOT(ISERROR(SEARCH("AL",H38)))</formula>
    </cfRule>
    <cfRule type="containsText" dxfId="20719" priority="275" operator="containsText" text="AD">
      <formula>NOT(ISERROR(SEARCH("AD",H38)))</formula>
    </cfRule>
    <cfRule type="containsText" dxfId="20718" priority="276" operator="containsText" text="AW">
      <formula>NOT(ISERROR(SEARCH("AW",H38)))</formula>
    </cfRule>
  </conditionalFormatting>
  <conditionalFormatting sqref="H38">
    <cfRule type="containsText" dxfId="20717" priority="271" operator="containsText" text="HL">
      <formula>NOT(ISERROR(SEARCH("HL",H38)))</formula>
    </cfRule>
    <cfRule type="containsText" dxfId="20716" priority="272" operator="containsText" text="HD">
      <formula>NOT(ISERROR(SEARCH("HD",H38)))</formula>
    </cfRule>
    <cfRule type="containsText" dxfId="20715" priority="273" operator="containsText" text="HW">
      <formula>NOT(ISERROR(SEARCH("HW",H38)))</formula>
    </cfRule>
  </conditionalFormatting>
  <conditionalFormatting sqref="G38">
    <cfRule type="containsText" dxfId="20714" priority="268" operator="containsText" text="AL">
      <formula>NOT(ISERROR(SEARCH("AL",G38)))</formula>
    </cfRule>
    <cfRule type="containsText" dxfId="20713" priority="269" operator="containsText" text="AD">
      <formula>NOT(ISERROR(SEARCH("AD",G38)))</formula>
    </cfRule>
    <cfRule type="containsText" dxfId="20712" priority="270" operator="containsText" text="AW">
      <formula>NOT(ISERROR(SEARCH("AW",G38)))</formula>
    </cfRule>
  </conditionalFormatting>
  <conditionalFormatting sqref="G38">
    <cfRule type="containsText" dxfId="20711" priority="265" operator="containsText" text="HL">
      <formula>NOT(ISERROR(SEARCH("HL",G38)))</formula>
    </cfRule>
    <cfRule type="containsText" dxfId="20710" priority="266" operator="containsText" text="HD">
      <formula>NOT(ISERROR(SEARCH("HD",G38)))</formula>
    </cfRule>
    <cfRule type="containsText" dxfId="20709" priority="267" operator="containsText" text="HW">
      <formula>NOT(ISERROR(SEARCH("HW",G38)))</formula>
    </cfRule>
  </conditionalFormatting>
  <conditionalFormatting sqref="I38">
    <cfRule type="containsText" dxfId="20708" priority="262" operator="containsText" text="AL">
      <formula>NOT(ISERROR(SEARCH("AL",I38)))</formula>
    </cfRule>
    <cfRule type="containsText" dxfId="20707" priority="263" operator="containsText" text="AD">
      <formula>NOT(ISERROR(SEARCH("AD",I38)))</formula>
    </cfRule>
    <cfRule type="containsText" dxfId="20706" priority="264" operator="containsText" text="AW">
      <formula>NOT(ISERROR(SEARCH("AW",I38)))</formula>
    </cfRule>
  </conditionalFormatting>
  <conditionalFormatting sqref="I38">
    <cfRule type="containsText" dxfId="20705" priority="259" operator="containsText" text="HL">
      <formula>NOT(ISERROR(SEARCH("HL",I38)))</formula>
    </cfRule>
    <cfRule type="containsText" dxfId="20704" priority="260" operator="containsText" text="HD">
      <formula>NOT(ISERROR(SEARCH("HD",I38)))</formula>
    </cfRule>
    <cfRule type="containsText" dxfId="20703" priority="261" operator="containsText" text="HW">
      <formula>NOT(ISERROR(SEARCH("HW",I38)))</formula>
    </cfRule>
  </conditionalFormatting>
  <conditionalFormatting sqref="I38">
    <cfRule type="containsText" dxfId="20702" priority="256" operator="containsText" text="AL">
      <formula>NOT(ISERROR(SEARCH("AL",I38)))</formula>
    </cfRule>
    <cfRule type="containsText" dxfId="20701" priority="257" operator="containsText" text="AD">
      <formula>NOT(ISERROR(SEARCH("AD",I38)))</formula>
    </cfRule>
    <cfRule type="containsText" dxfId="20700" priority="258" operator="containsText" text="AW">
      <formula>NOT(ISERROR(SEARCH("AW",I38)))</formula>
    </cfRule>
  </conditionalFormatting>
  <conditionalFormatting sqref="I38">
    <cfRule type="containsText" dxfId="20699" priority="253" operator="containsText" text="HL">
      <formula>NOT(ISERROR(SEARCH("HL",I38)))</formula>
    </cfRule>
    <cfRule type="containsText" dxfId="20698" priority="254" operator="containsText" text="HD">
      <formula>NOT(ISERROR(SEARCH("HD",I38)))</formula>
    </cfRule>
    <cfRule type="containsText" dxfId="20697" priority="255" operator="containsText" text="HW">
      <formula>NOT(ISERROR(SEARCH("HW",I38)))</formula>
    </cfRule>
  </conditionalFormatting>
  <conditionalFormatting sqref="H38">
    <cfRule type="containsText" dxfId="20696" priority="250" operator="containsText" text="AL">
      <formula>NOT(ISERROR(SEARCH("AL",H38)))</formula>
    </cfRule>
    <cfRule type="containsText" dxfId="20695" priority="251" operator="containsText" text="AD">
      <formula>NOT(ISERROR(SEARCH("AD",H38)))</formula>
    </cfRule>
    <cfRule type="containsText" dxfId="20694" priority="252" operator="containsText" text="AW">
      <formula>NOT(ISERROR(SEARCH("AW",H38)))</formula>
    </cfRule>
  </conditionalFormatting>
  <conditionalFormatting sqref="H39">
    <cfRule type="containsText" dxfId="20693" priority="241" operator="containsText" text="HL">
      <formula>NOT(ISERROR(SEARCH("HL",H39)))</formula>
    </cfRule>
    <cfRule type="containsText" dxfId="20692" priority="242" operator="containsText" text="HD">
      <formula>NOT(ISERROR(SEARCH("HD",H39)))</formula>
    </cfRule>
    <cfRule type="containsText" dxfId="20691" priority="243" operator="containsText" text="HW">
      <formula>NOT(ISERROR(SEARCH("HW",H39)))</formula>
    </cfRule>
    <cfRule type="containsText" dxfId="20690" priority="244" operator="containsText" text="AL">
      <formula>NOT(ISERROR(SEARCH("AL",H39)))</formula>
    </cfRule>
    <cfRule type="containsText" dxfId="20689" priority="245" operator="containsText" text="AD">
      <formula>NOT(ISERROR(SEARCH("AD",H39)))</formula>
    </cfRule>
    <cfRule type="containsText" dxfId="20688" priority="246" operator="containsText" text="AW">
      <formula>NOT(ISERROR(SEARCH("AW",H39)))</formula>
    </cfRule>
  </conditionalFormatting>
  <conditionalFormatting sqref="H8">
    <cfRule type="containsText" dxfId="20687" priority="238" operator="containsText" text="AL">
      <formula>NOT(ISERROR(SEARCH("AL",H8)))</formula>
    </cfRule>
    <cfRule type="containsText" dxfId="20686" priority="239" operator="containsText" text="AD">
      <formula>NOT(ISERROR(SEARCH("AD",H8)))</formula>
    </cfRule>
    <cfRule type="containsText" dxfId="20685" priority="240" operator="containsText" text="AW">
      <formula>NOT(ISERROR(SEARCH("AW",H8)))</formula>
    </cfRule>
  </conditionalFormatting>
  <conditionalFormatting sqref="H8">
    <cfRule type="containsText" dxfId="20684" priority="235" operator="containsText" text="HL">
      <formula>NOT(ISERROR(SEARCH("HL",H8)))</formula>
    </cfRule>
    <cfRule type="containsText" dxfId="20683" priority="236" operator="containsText" text="HD">
      <formula>NOT(ISERROR(SEARCH("HD",H8)))</formula>
    </cfRule>
    <cfRule type="containsText" dxfId="20682" priority="237" operator="containsText" text="HW">
      <formula>NOT(ISERROR(SEARCH("HW",H8)))</formula>
    </cfRule>
  </conditionalFormatting>
  <conditionalFormatting sqref="H11:H16">
    <cfRule type="containsText" dxfId="20681" priority="229" operator="containsText" text="HL">
      <formula>NOT(ISERROR(SEARCH("HL",H11)))</formula>
    </cfRule>
    <cfRule type="containsText" dxfId="20680" priority="230" operator="containsText" text="HD">
      <formula>NOT(ISERROR(SEARCH("HD",H11)))</formula>
    </cfRule>
    <cfRule type="containsText" dxfId="20679" priority="231" operator="containsText" text="HW">
      <formula>NOT(ISERROR(SEARCH("HW",H11)))</formula>
    </cfRule>
    <cfRule type="containsText" dxfId="20678" priority="232" operator="containsText" text="AL">
      <formula>NOT(ISERROR(SEARCH("AL",H11)))</formula>
    </cfRule>
    <cfRule type="containsText" dxfId="20677" priority="233" operator="containsText" text="AD">
      <formula>NOT(ISERROR(SEARCH("AD",H11)))</formula>
    </cfRule>
    <cfRule type="containsText" dxfId="20676" priority="234" operator="containsText" text="AW">
      <formula>NOT(ISERROR(SEARCH("AW",H11)))</formula>
    </cfRule>
  </conditionalFormatting>
  <conditionalFormatting sqref="H9:H10">
    <cfRule type="containsText" dxfId="20675" priority="223" operator="containsText" text="HL">
      <formula>NOT(ISERROR(SEARCH("HL",H9)))</formula>
    </cfRule>
    <cfRule type="containsText" dxfId="20674" priority="224" operator="containsText" text="HD">
      <formula>NOT(ISERROR(SEARCH("HD",H9)))</formula>
    </cfRule>
    <cfRule type="containsText" dxfId="20673" priority="225" operator="containsText" text="HW">
      <formula>NOT(ISERROR(SEARCH("HW",H9)))</formula>
    </cfRule>
    <cfRule type="containsText" dxfId="20672" priority="226" operator="containsText" text="AL">
      <formula>NOT(ISERROR(SEARCH("AL",H9)))</formula>
    </cfRule>
    <cfRule type="containsText" dxfId="20671" priority="227" operator="containsText" text="AD">
      <formula>NOT(ISERROR(SEARCH("AD",H9)))</formula>
    </cfRule>
    <cfRule type="containsText" dxfId="20670" priority="228" operator="containsText" text="AW">
      <formula>NOT(ISERROR(SEARCH("AW",H9)))</formula>
    </cfRule>
  </conditionalFormatting>
  <conditionalFormatting sqref="K5:K8">
    <cfRule type="containsText" dxfId="20669" priority="220" operator="containsText" text="AL">
      <formula>NOT(ISERROR(SEARCH("AL",K5)))</formula>
    </cfRule>
    <cfRule type="containsText" dxfId="20668" priority="221" operator="containsText" text="AD">
      <formula>NOT(ISERROR(SEARCH("AD",K5)))</formula>
    </cfRule>
    <cfRule type="containsText" dxfId="20667" priority="222" operator="containsText" text="AW">
      <formula>NOT(ISERROR(SEARCH("AW",K5)))</formula>
    </cfRule>
  </conditionalFormatting>
  <conditionalFormatting sqref="K5:K8">
    <cfRule type="containsText" dxfId="20666" priority="217" operator="containsText" text="HL">
      <formula>NOT(ISERROR(SEARCH("HL",K5)))</formula>
    </cfRule>
    <cfRule type="containsText" dxfId="20665" priority="218" operator="containsText" text="HD">
      <formula>NOT(ISERROR(SEARCH("HD",K5)))</formula>
    </cfRule>
    <cfRule type="containsText" dxfId="20664" priority="219" operator="containsText" text="HW">
      <formula>NOT(ISERROR(SEARCH("HW",K5)))</formula>
    </cfRule>
  </conditionalFormatting>
  <conditionalFormatting sqref="N8">
    <cfRule type="containsText" dxfId="20663" priority="214" operator="containsText" text="AL">
      <formula>NOT(ISERROR(SEARCH("AL",N8)))</formula>
    </cfRule>
    <cfRule type="containsText" dxfId="20662" priority="215" operator="containsText" text="AD">
      <formula>NOT(ISERROR(SEARCH("AD",N8)))</formula>
    </cfRule>
    <cfRule type="containsText" dxfId="20661" priority="216" operator="containsText" text="AW">
      <formula>NOT(ISERROR(SEARCH("AW",N8)))</formula>
    </cfRule>
  </conditionalFormatting>
  <conditionalFormatting sqref="N8">
    <cfRule type="containsText" dxfId="20660" priority="211" operator="containsText" text="HL">
      <formula>NOT(ISERROR(SEARCH("HL",N8)))</formula>
    </cfRule>
    <cfRule type="containsText" dxfId="20659" priority="212" operator="containsText" text="HD">
      <formula>NOT(ISERROR(SEARCH("HD",N8)))</formula>
    </cfRule>
    <cfRule type="containsText" dxfId="20658" priority="213" operator="containsText" text="HW">
      <formula>NOT(ISERROR(SEARCH("HW",N8)))</formula>
    </cfRule>
  </conditionalFormatting>
  <conditionalFormatting sqref="N7:N8">
    <cfRule type="containsText" dxfId="20657" priority="208" operator="containsText" text="AL">
      <formula>NOT(ISERROR(SEARCH("AL",N7)))</formula>
    </cfRule>
    <cfRule type="containsText" dxfId="20656" priority="209" operator="containsText" text="AD">
      <formula>NOT(ISERROR(SEARCH("AD",N7)))</formula>
    </cfRule>
    <cfRule type="containsText" dxfId="20655" priority="210" operator="containsText" text="AW">
      <formula>NOT(ISERROR(SEARCH("AW",N7)))</formula>
    </cfRule>
  </conditionalFormatting>
  <conditionalFormatting sqref="N7:N8">
    <cfRule type="containsText" dxfId="20654" priority="205" operator="containsText" text="HL">
      <formula>NOT(ISERROR(SEARCH("HL",N7)))</formula>
    </cfRule>
    <cfRule type="containsText" dxfId="20653" priority="206" operator="containsText" text="HD">
      <formula>NOT(ISERROR(SEARCH("HD",N7)))</formula>
    </cfRule>
    <cfRule type="containsText" dxfId="20652" priority="207" operator="containsText" text="HW">
      <formula>NOT(ISERROR(SEARCH("HW",N7)))</formula>
    </cfRule>
  </conditionalFormatting>
  <conditionalFormatting sqref="M8">
    <cfRule type="containsText" dxfId="20651" priority="202" operator="containsText" text="AL">
      <formula>NOT(ISERROR(SEARCH("AL",M8)))</formula>
    </cfRule>
    <cfRule type="containsText" dxfId="20650" priority="203" operator="containsText" text="AD">
      <formula>NOT(ISERROR(SEARCH("AD",M8)))</formula>
    </cfRule>
    <cfRule type="containsText" dxfId="20649" priority="204" operator="containsText" text="AW">
      <formula>NOT(ISERROR(SEARCH("AW",M8)))</formula>
    </cfRule>
  </conditionalFormatting>
  <conditionalFormatting sqref="M8">
    <cfRule type="containsText" dxfId="20648" priority="199" operator="containsText" text="HL">
      <formula>NOT(ISERROR(SEARCH("HL",M8)))</formula>
    </cfRule>
    <cfRule type="containsText" dxfId="20647" priority="200" operator="containsText" text="HD">
      <formula>NOT(ISERROR(SEARCH("HD",M8)))</formula>
    </cfRule>
    <cfRule type="containsText" dxfId="20646" priority="201" operator="containsText" text="HW">
      <formula>NOT(ISERROR(SEARCH("HW",M8)))</formula>
    </cfRule>
  </conditionalFormatting>
  <conditionalFormatting sqref="M10:M16">
    <cfRule type="containsText" dxfId="20645" priority="193" operator="containsText" text="HL">
      <formula>NOT(ISERROR(SEARCH("HL",M10)))</formula>
    </cfRule>
    <cfRule type="containsText" dxfId="20644" priority="194" operator="containsText" text="HD">
      <formula>NOT(ISERROR(SEARCH("HD",M10)))</formula>
    </cfRule>
    <cfRule type="containsText" dxfId="20643" priority="195" operator="containsText" text="HW">
      <formula>NOT(ISERROR(SEARCH("HW",M10)))</formula>
    </cfRule>
    <cfRule type="containsText" dxfId="20642" priority="196" operator="containsText" text="AL">
      <formula>NOT(ISERROR(SEARCH("AL",M10)))</formula>
    </cfRule>
    <cfRule type="containsText" dxfId="20641" priority="197" operator="containsText" text="AD">
      <formula>NOT(ISERROR(SEARCH("AD",M10)))</formula>
    </cfRule>
    <cfRule type="containsText" dxfId="20640" priority="198" operator="containsText" text="AW">
      <formula>NOT(ISERROR(SEARCH("AW",M10)))</formula>
    </cfRule>
  </conditionalFormatting>
  <conditionalFormatting sqref="M9">
    <cfRule type="containsText" dxfId="20639" priority="187" operator="containsText" text="HL">
      <formula>NOT(ISERROR(SEARCH("HL",M9)))</formula>
    </cfRule>
    <cfRule type="containsText" dxfId="20638" priority="188" operator="containsText" text="HD">
      <formula>NOT(ISERROR(SEARCH("HD",M9)))</formula>
    </cfRule>
    <cfRule type="containsText" dxfId="20637" priority="189" operator="containsText" text="HW">
      <formula>NOT(ISERROR(SEARCH("HW",M9)))</formula>
    </cfRule>
    <cfRule type="containsText" dxfId="20636" priority="190" operator="containsText" text="AL">
      <formula>NOT(ISERROR(SEARCH("AL",M9)))</formula>
    </cfRule>
    <cfRule type="containsText" dxfId="20635" priority="191" operator="containsText" text="AD">
      <formula>NOT(ISERROR(SEARCH("AD",M9)))</formula>
    </cfRule>
    <cfRule type="containsText" dxfId="20634" priority="192" operator="containsText" text="AW">
      <formula>NOT(ISERROR(SEARCH("AW",M9)))</formula>
    </cfRule>
  </conditionalFormatting>
  <conditionalFormatting sqref="N20">
    <cfRule type="containsText" dxfId="20633" priority="178" operator="containsText" text="AL">
      <formula>NOT(ISERROR(SEARCH("AL",N20)))</formula>
    </cfRule>
    <cfRule type="containsText" dxfId="20632" priority="179" operator="containsText" text="AD">
      <formula>NOT(ISERROR(SEARCH("AD",N20)))</formula>
    </cfRule>
    <cfRule type="containsText" dxfId="20631" priority="180" operator="containsText" text="AW">
      <formula>NOT(ISERROR(SEARCH("AW",N20)))</formula>
    </cfRule>
  </conditionalFormatting>
  <conditionalFormatting sqref="N20">
    <cfRule type="containsText" dxfId="20630" priority="175" operator="containsText" text="HL">
      <formula>NOT(ISERROR(SEARCH("HL",N20)))</formula>
    </cfRule>
    <cfRule type="containsText" dxfId="20629" priority="176" operator="containsText" text="HD">
      <formula>NOT(ISERROR(SEARCH("HD",N20)))</formula>
    </cfRule>
    <cfRule type="containsText" dxfId="20628" priority="177" operator="containsText" text="HW">
      <formula>NOT(ISERROR(SEARCH("HW",N20)))</formula>
    </cfRule>
  </conditionalFormatting>
  <conditionalFormatting sqref="N20">
    <cfRule type="containsText" dxfId="20627" priority="172" operator="containsText" text="AL">
      <formula>NOT(ISERROR(SEARCH("AL",N20)))</formula>
    </cfRule>
    <cfRule type="containsText" dxfId="20626" priority="173" operator="containsText" text="AD">
      <formula>NOT(ISERROR(SEARCH("AD",N20)))</formula>
    </cfRule>
    <cfRule type="containsText" dxfId="20625" priority="174" operator="containsText" text="AW">
      <formula>NOT(ISERROR(SEARCH("AW",N20)))</formula>
    </cfRule>
  </conditionalFormatting>
  <conditionalFormatting sqref="N20">
    <cfRule type="containsText" dxfId="20624" priority="169" operator="containsText" text="HL">
      <formula>NOT(ISERROR(SEARCH("HL",N20)))</formula>
    </cfRule>
    <cfRule type="containsText" dxfId="20623" priority="170" operator="containsText" text="HD">
      <formula>NOT(ISERROR(SEARCH("HD",N20)))</formula>
    </cfRule>
    <cfRule type="containsText" dxfId="20622" priority="171" operator="containsText" text="HW">
      <formula>NOT(ISERROR(SEARCH("HW",N20)))</formula>
    </cfRule>
  </conditionalFormatting>
  <conditionalFormatting sqref="M20">
    <cfRule type="containsText" dxfId="20621" priority="166" operator="containsText" text="AL">
      <formula>NOT(ISERROR(SEARCH("AL",M20)))</formula>
    </cfRule>
    <cfRule type="containsText" dxfId="20620" priority="167" operator="containsText" text="AD">
      <formula>NOT(ISERROR(SEARCH("AD",M20)))</formula>
    </cfRule>
    <cfRule type="containsText" dxfId="20619" priority="168" operator="containsText" text="AW">
      <formula>NOT(ISERROR(SEARCH("AW",M20)))</formula>
    </cfRule>
  </conditionalFormatting>
  <conditionalFormatting sqref="M20">
    <cfRule type="containsText" dxfId="20618" priority="163" operator="containsText" text="HL">
      <formula>NOT(ISERROR(SEARCH("HL",M20)))</formula>
    </cfRule>
    <cfRule type="containsText" dxfId="20617" priority="164" operator="containsText" text="HD">
      <formula>NOT(ISERROR(SEARCH("HD",M20)))</formula>
    </cfRule>
    <cfRule type="containsText" dxfId="20616" priority="165" operator="containsText" text="HW">
      <formula>NOT(ISERROR(SEARCH("HW",M20)))</formula>
    </cfRule>
  </conditionalFormatting>
  <conditionalFormatting sqref="K19">
    <cfRule type="containsText" dxfId="20615" priority="160" operator="containsText" text="AL">
      <formula>NOT(ISERROR(SEARCH("AL",K19)))</formula>
    </cfRule>
    <cfRule type="containsText" dxfId="20614" priority="161" operator="containsText" text="AD">
      <formula>NOT(ISERROR(SEARCH("AD",K19)))</formula>
    </cfRule>
    <cfRule type="containsText" dxfId="20613" priority="162" operator="containsText" text="AW">
      <formula>NOT(ISERROR(SEARCH("AW",K19)))</formula>
    </cfRule>
  </conditionalFormatting>
  <conditionalFormatting sqref="K19">
    <cfRule type="containsText" dxfId="20612" priority="157" operator="containsText" text="HL">
      <formula>NOT(ISERROR(SEARCH("HL",K19)))</formula>
    </cfRule>
    <cfRule type="containsText" dxfId="20611" priority="158" operator="containsText" text="HD">
      <formula>NOT(ISERROR(SEARCH("HD",K19)))</formula>
    </cfRule>
    <cfRule type="containsText" dxfId="20610" priority="159" operator="containsText" text="HW">
      <formula>NOT(ISERROR(SEARCH("HW",K19)))</formula>
    </cfRule>
  </conditionalFormatting>
  <conditionalFormatting sqref="N19">
    <cfRule type="containsText" dxfId="20609" priority="154" operator="containsText" text="AL">
      <formula>NOT(ISERROR(SEARCH("AL",N19)))</formula>
    </cfRule>
    <cfRule type="containsText" dxfId="20608" priority="155" operator="containsText" text="AD">
      <formula>NOT(ISERROR(SEARCH("AD",N19)))</formula>
    </cfRule>
    <cfRule type="containsText" dxfId="20607" priority="156" operator="containsText" text="AW">
      <formula>NOT(ISERROR(SEARCH("AW",N19)))</formula>
    </cfRule>
  </conditionalFormatting>
  <conditionalFormatting sqref="N19">
    <cfRule type="containsText" dxfId="20606" priority="151" operator="containsText" text="HL">
      <formula>NOT(ISERROR(SEARCH("HL",N19)))</formula>
    </cfRule>
    <cfRule type="containsText" dxfId="20605" priority="152" operator="containsText" text="HD">
      <formula>NOT(ISERROR(SEARCH("HD",N19)))</formula>
    </cfRule>
    <cfRule type="containsText" dxfId="20604" priority="153" operator="containsText" text="HW">
      <formula>NOT(ISERROR(SEARCH("HW",N19)))</formula>
    </cfRule>
  </conditionalFormatting>
  <conditionalFormatting sqref="N19">
    <cfRule type="containsText" dxfId="20603" priority="148" operator="containsText" text="AL">
      <formula>NOT(ISERROR(SEARCH("AL",N19)))</formula>
    </cfRule>
    <cfRule type="containsText" dxfId="20602" priority="149" operator="containsText" text="AD">
      <formula>NOT(ISERROR(SEARCH("AD",N19)))</formula>
    </cfRule>
    <cfRule type="containsText" dxfId="20601" priority="150" operator="containsText" text="AW">
      <formula>NOT(ISERROR(SEARCH("AW",N19)))</formula>
    </cfRule>
  </conditionalFormatting>
  <conditionalFormatting sqref="N19">
    <cfRule type="containsText" dxfId="20600" priority="145" operator="containsText" text="HL">
      <formula>NOT(ISERROR(SEARCH("HL",N19)))</formula>
    </cfRule>
    <cfRule type="containsText" dxfId="20599" priority="146" operator="containsText" text="HD">
      <formula>NOT(ISERROR(SEARCH("HD",N19)))</formula>
    </cfRule>
    <cfRule type="containsText" dxfId="20598" priority="147" operator="containsText" text="HW">
      <formula>NOT(ISERROR(SEARCH("HW",N19)))</formula>
    </cfRule>
  </conditionalFormatting>
  <conditionalFormatting sqref="M19">
    <cfRule type="containsText" dxfId="20597" priority="142" operator="containsText" text="AL">
      <formula>NOT(ISERROR(SEARCH("AL",M19)))</formula>
    </cfRule>
    <cfRule type="containsText" dxfId="20596" priority="143" operator="containsText" text="AD">
      <formula>NOT(ISERROR(SEARCH("AD",M19)))</formula>
    </cfRule>
    <cfRule type="containsText" dxfId="20595" priority="144" operator="containsText" text="AW">
      <formula>NOT(ISERROR(SEARCH("AW",M19)))</formula>
    </cfRule>
  </conditionalFormatting>
  <conditionalFormatting sqref="M19">
    <cfRule type="containsText" dxfId="20594" priority="139" operator="containsText" text="HL">
      <formula>NOT(ISERROR(SEARCH("HL",M19)))</formula>
    </cfRule>
    <cfRule type="containsText" dxfId="20593" priority="140" operator="containsText" text="HD">
      <formula>NOT(ISERROR(SEARCH("HD",M19)))</formula>
    </cfRule>
    <cfRule type="containsText" dxfId="20592" priority="141" operator="containsText" text="HW">
      <formula>NOT(ISERROR(SEARCH("HW",M19)))</formula>
    </cfRule>
  </conditionalFormatting>
  <conditionalFormatting sqref="M20:M24">
    <cfRule type="containsText" dxfId="20591" priority="181" operator="containsText" text="HL">
      <formula>NOT(ISERROR(SEARCH("HL",M20)))</formula>
    </cfRule>
    <cfRule type="containsText" dxfId="20590" priority="182" operator="containsText" text="HD">
      <formula>NOT(ISERROR(SEARCH("HD",M20)))</formula>
    </cfRule>
    <cfRule type="containsText" dxfId="20589" priority="183" operator="containsText" text="HW">
      <formula>NOT(ISERROR(SEARCH("HW",M20)))</formula>
    </cfRule>
    <cfRule type="containsText" dxfId="20588" priority="184" operator="containsText" text="AL">
      <formula>NOT(ISERROR(SEARCH("AL",M20)))</formula>
    </cfRule>
    <cfRule type="containsText" dxfId="20587" priority="185" operator="containsText" text="AD">
      <formula>NOT(ISERROR(SEARCH("AD",M20)))</formula>
    </cfRule>
    <cfRule type="containsText" dxfId="20586" priority="186" operator="containsText" text="AW">
      <formula>NOT(ISERROR(SEARCH("AW",M20)))</formula>
    </cfRule>
  </conditionalFormatting>
  <conditionalFormatting sqref="Y61:Y75">
    <cfRule type="containsText" dxfId="20585" priority="122" operator="containsText" text="RW">
      <formula>NOT(ISERROR(SEARCH("RW",Y61)))</formula>
    </cfRule>
    <cfRule type="containsText" dxfId="20584" priority="123" operator="containsText" text="LW">
      <formula>NOT(ISERROR(SEARCH("LW",Y61)))</formula>
    </cfRule>
    <cfRule type="containsText" dxfId="20583" priority="124" operator="containsText" text="LF">
      <formula>NOT(ISERROR(SEARCH("LF",Y61)))</formula>
    </cfRule>
    <cfRule type="containsText" dxfId="20582" priority="125" operator="containsText" text="CF">
      <formula>NOT(ISERROR(SEARCH("CF",Y61)))</formula>
    </cfRule>
    <cfRule type="containsText" dxfId="20581" priority="126" operator="containsText" text="CF">
      <formula>NOT(ISERROR(SEARCH("CF",Y61)))</formula>
    </cfRule>
    <cfRule type="containsText" dxfId="20580" priority="127" operator="containsText" text="CAM">
      <formula>NOT(ISERROR(SEARCH("CAM",Y61)))</formula>
    </cfRule>
    <cfRule type="containsText" dxfId="20579" priority="128" operator="containsText" text="LM">
      <formula>NOT(ISERROR(SEARCH("LM",Y61)))</formula>
    </cfRule>
    <cfRule type="containsText" dxfId="20578" priority="129" operator="containsText" text="CM">
      <formula>NOT(ISERROR(SEARCH("CM",Y61)))</formula>
    </cfRule>
    <cfRule type="containsText" dxfId="20577" priority="130" operator="containsText" text="RM">
      <formula>NOT(ISERROR(SEARCH("RM",Y61)))</formula>
    </cfRule>
    <cfRule type="containsText" dxfId="20576" priority="131" operator="containsText" text="CDM">
      <formula>NOT(ISERROR(SEARCH("CDM",Y61)))</formula>
    </cfRule>
    <cfRule type="containsText" dxfId="20575" priority="132" operator="containsText" text="LWB">
      <formula>NOT(ISERROR(SEARCH("LWB",Y61)))</formula>
    </cfRule>
    <cfRule type="containsText" dxfId="20574" priority="133" operator="containsText" text="RWB">
      <formula>NOT(ISERROR(SEARCH("RWB",Y61)))</formula>
    </cfRule>
    <cfRule type="containsText" dxfId="20573" priority="134" operator="containsText" text="RB">
      <formula>NOT(ISERROR(SEARCH("RB",Y61)))</formula>
    </cfRule>
    <cfRule type="containsText" dxfId="20572" priority="135" operator="containsText" text="CB">
      <formula>NOT(ISERROR(SEARCH("CB",Y61)))</formula>
    </cfRule>
    <cfRule type="containsText" dxfId="20571" priority="136" operator="containsText" text="LB">
      <formula>NOT(ISERROR(SEARCH("LB",Y61)))</formula>
    </cfRule>
    <cfRule type="containsText" dxfId="20570" priority="137" operator="containsText" text="GK">
      <formula>NOT(ISERROR(SEARCH("GK",Y61)))</formula>
    </cfRule>
    <cfRule type="containsText" dxfId="20569" priority="138" operator="containsText" text="ST">
      <formula>NOT(ISERROR(SEARCH("ST",Y61)))</formula>
    </cfRule>
  </conditionalFormatting>
  <conditionalFormatting sqref="Z62:Z75">
    <cfRule type="containsText" dxfId="20568" priority="105" operator="containsText" text="ST">
      <formula>NOT(ISERROR(SEARCH("ST",Z62)))</formula>
    </cfRule>
    <cfRule type="containsText" dxfId="20567" priority="106" operator="containsText" text="RW">
      <formula>NOT(ISERROR(SEARCH("RW",Z62)))</formula>
    </cfRule>
    <cfRule type="containsText" dxfId="20566" priority="107" operator="containsText" text="LW">
      <formula>NOT(ISERROR(SEARCH("LW",Z62)))</formula>
    </cfRule>
    <cfRule type="containsText" dxfId="20565" priority="108" operator="containsText" text="LF">
      <formula>NOT(ISERROR(SEARCH("LF",Z62)))</formula>
    </cfRule>
    <cfRule type="containsText" dxfId="20564" priority="109" operator="containsText" text="CF">
      <formula>NOT(ISERROR(SEARCH("CF",Z62)))</formula>
    </cfRule>
    <cfRule type="containsText" dxfId="20563" priority="110" operator="containsText" text="CF">
      <formula>NOT(ISERROR(SEARCH("CF",Z62)))</formula>
    </cfRule>
    <cfRule type="containsText" dxfId="20562" priority="111" operator="containsText" text="CAM">
      <formula>NOT(ISERROR(SEARCH("CAM",Z62)))</formula>
    </cfRule>
    <cfRule type="containsText" dxfId="20561" priority="112" operator="containsText" text="LM">
      <formula>NOT(ISERROR(SEARCH("LM",Z62)))</formula>
    </cfRule>
    <cfRule type="containsText" dxfId="20560" priority="113" operator="containsText" text="CM">
      <formula>NOT(ISERROR(SEARCH("CM",Z62)))</formula>
    </cfRule>
    <cfRule type="containsText" dxfId="20559" priority="114" operator="containsText" text="RM">
      <formula>NOT(ISERROR(SEARCH("RM",Z62)))</formula>
    </cfRule>
    <cfRule type="containsText" dxfId="20558" priority="115" operator="containsText" text="CDM">
      <formula>NOT(ISERROR(SEARCH("CDM",Z62)))</formula>
    </cfRule>
    <cfRule type="containsText" dxfId="20557" priority="116" operator="containsText" text="LWB">
      <formula>NOT(ISERROR(SEARCH("LWB",Z62)))</formula>
    </cfRule>
    <cfRule type="containsText" dxfId="20556" priority="117" operator="containsText" text="RWB">
      <formula>NOT(ISERROR(SEARCH("RWB",Z62)))</formula>
    </cfRule>
    <cfRule type="containsText" dxfId="20555" priority="118" operator="containsText" text="RB">
      <formula>NOT(ISERROR(SEARCH("RB",Z62)))</formula>
    </cfRule>
    <cfRule type="containsText" dxfId="20554" priority="119" operator="containsText" text="CB">
      <formula>NOT(ISERROR(SEARCH("CB",Z62)))</formula>
    </cfRule>
    <cfRule type="containsText" dxfId="20553" priority="120" operator="containsText" text="LB">
      <formula>NOT(ISERROR(SEARCH("LB",Z62)))</formula>
    </cfRule>
    <cfRule type="containsText" dxfId="20552" priority="121" operator="containsText" text="GK">
      <formula>NOT(ISERROR(SEARCH("GK",Z62)))</formula>
    </cfRule>
  </conditionalFormatting>
  <conditionalFormatting sqref="Z62:Z75">
    <cfRule type="cellIs" dxfId="20551" priority="99" operator="between">
      <formula>90</formula>
      <formula>99</formula>
    </cfRule>
    <cfRule type="cellIs" dxfId="20550" priority="100" operator="between">
      <formula>40</formula>
      <formula>49</formula>
    </cfRule>
    <cfRule type="cellIs" dxfId="20549" priority="101" operator="between">
      <formula>50</formula>
      <formula>59</formula>
    </cfRule>
    <cfRule type="cellIs" dxfId="20548" priority="102" operator="between">
      <formula>60</formula>
      <formula>69</formula>
    </cfRule>
    <cfRule type="cellIs" dxfId="20547" priority="103" operator="between">
      <formula>70</formula>
      <formula>79</formula>
    </cfRule>
    <cfRule type="cellIs" dxfId="20546" priority="104" operator="between">
      <formula>80</formula>
      <formula>89</formula>
    </cfRule>
  </conditionalFormatting>
  <conditionalFormatting sqref="Y76:Y90">
    <cfRule type="containsText" dxfId="20545" priority="82" operator="containsText" text="RW">
      <formula>NOT(ISERROR(SEARCH("RW",Y76)))</formula>
    </cfRule>
    <cfRule type="containsText" dxfId="20544" priority="83" operator="containsText" text="LW">
      <formula>NOT(ISERROR(SEARCH("LW",Y76)))</formula>
    </cfRule>
    <cfRule type="containsText" dxfId="20543" priority="84" operator="containsText" text="LF">
      <formula>NOT(ISERROR(SEARCH("LF",Y76)))</formula>
    </cfRule>
    <cfRule type="containsText" dxfId="20542" priority="85" operator="containsText" text="CF">
      <formula>NOT(ISERROR(SEARCH("CF",Y76)))</formula>
    </cfRule>
    <cfRule type="containsText" dxfId="20541" priority="86" operator="containsText" text="CF">
      <formula>NOT(ISERROR(SEARCH("CF",Y76)))</formula>
    </cfRule>
    <cfRule type="containsText" dxfId="20540" priority="87" operator="containsText" text="CAM">
      <formula>NOT(ISERROR(SEARCH("CAM",Y76)))</formula>
    </cfRule>
    <cfRule type="containsText" dxfId="20539" priority="88" operator="containsText" text="LM">
      <formula>NOT(ISERROR(SEARCH("LM",Y76)))</formula>
    </cfRule>
    <cfRule type="containsText" dxfId="20538" priority="89" operator="containsText" text="CM">
      <formula>NOT(ISERROR(SEARCH("CM",Y76)))</formula>
    </cfRule>
    <cfRule type="containsText" dxfId="20537" priority="90" operator="containsText" text="RM">
      <formula>NOT(ISERROR(SEARCH("RM",Y76)))</formula>
    </cfRule>
    <cfRule type="containsText" dxfId="20536" priority="91" operator="containsText" text="CDM">
      <formula>NOT(ISERROR(SEARCH("CDM",Y76)))</formula>
    </cfRule>
    <cfRule type="containsText" dxfId="20535" priority="92" operator="containsText" text="LWB">
      <formula>NOT(ISERROR(SEARCH("LWB",Y76)))</formula>
    </cfRule>
    <cfRule type="containsText" dxfId="20534" priority="93" operator="containsText" text="RWB">
      <formula>NOT(ISERROR(SEARCH("RWB",Y76)))</formula>
    </cfRule>
    <cfRule type="containsText" dxfId="20533" priority="94" operator="containsText" text="RB">
      <formula>NOT(ISERROR(SEARCH("RB",Y76)))</formula>
    </cfRule>
    <cfRule type="containsText" dxfId="20532" priority="95" operator="containsText" text="CB">
      <formula>NOT(ISERROR(SEARCH("CB",Y76)))</formula>
    </cfRule>
    <cfRule type="containsText" dxfId="20531" priority="96" operator="containsText" text="LB">
      <formula>NOT(ISERROR(SEARCH("LB",Y76)))</formula>
    </cfRule>
    <cfRule type="containsText" dxfId="20530" priority="97" operator="containsText" text="GK">
      <formula>NOT(ISERROR(SEARCH("GK",Y76)))</formula>
    </cfRule>
    <cfRule type="containsText" dxfId="20529" priority="98" operator="containsText" text="ST">
      <formula>NOT(ISERROR(SEARCH("ST",Y76)))</formula>
    </cfRule>
  </conditionalFormatting>
  <conditionalFormatting sqref="Z76:Z90">
    <cfRule type="containsText" dxfId="20528" priority="65" operator="containsText" text="ST">
      <formula>NOT(ISERROR(SEARCH("ST",Z76)))</formula>
    </cfRule>
    <cfRule type="containsText" dxfId="20527" priority="66" operator="containsText" text="RW">
      <formula>NOT(ISERROR(SEARCH("RW",Z76)))</formula>
    </cfRule>
    <cfRule type="containsText" dxfId="20526" priority="67" operator="containsText" text="LW">
      <formula>NOT(ISERROR(SEARCH("LW",Z76)))</formula>
    </cfRule>
    <cfRule type="containsText" dxfId="20525" priority="68" operator="containsText" text="LF">
      <formula>NOT(ISERROR(SEARCH("LF",Z76)))</formula>
    </cfRule>
    <cfRule type="containsText" dxfId="20524" priority="69" operator="containsText" text="CF">
      <formula>NOT(ISERROR(SEARCH("CF",Z76)))</formula>
    </cfRule>
    <cfRule type="containsText" dxfId="20523" priority="70" operator="containsText" text="CF">
      <formula>NOT(ISERROR(SEARCH("CF",Z76)))</formula>
    </cfRule>
    <cfRule type="containsText" dxfId="20522" priority="71" operator="containsText" text="CAM">
      <formula>NOT(ISERROR(SEARCH("CAM",Z76)))</formula>
    </cfRule>
    <cfRule type="containsText" dxfId="20521" priority="72" operator="containsText" text="LM">
      <formula>NOT(ISERROR(SEARCH("LM",Z76)))</formula>
    </cfRule>
    <cfRule type="containsText" dxfId="20520" priority="73" operator="containsText" text="CM">
      <formula>NOT(ISERROR(SEARCH("CM",Z76)))</formula>
    </cfRule>
    <cfRule type="containsText" dxfId="20519" priority="74" operator="containsText" text="RM">
      <formula>NOT(ISERROR(SEARCH("RM",Z76)))</formula>
    </cfRule>
    <cfRule type="containsText" dxfId="20518" priority="75" operator="containsText" text="CDM">
      <formula>NOT(ISERROR(SEARCH("CDM",Z76)))</formula>
    </cfRule>
    <cfRule type="containsText" dxfId="20517" priority="76" operator="containsText" text="LWB">
      <formula>NOT(ISERROR(SEARCH("LWB",Z76)))</formula>
    </cfRule>
    <cfRule type="containsText" dxfId="20516" priority="77" operator="containsText" text="RWB">
      <formula>NOT(ISERROR(SEARCH("RWB",Z76)))</formula>
    </cfRule>
    <cfRule type="containsText" dxfId="20515" priority="78" operator="containsText" text="RB">
      <formula>NOT(ISERROR(SEARCH("RB",Z76)))</formula>
    </cfRule>
    <cfRule type="containsText" dxfId="20514" priority="79" operator="containsText" text="CB">
      <formula>NOT(ISERROR(SEARCH("CB",Z76)))</formula>
    </cfRule>
    <cfRule type="containsText" dxfId="20513" priority="80" operator="containsText" text="LB">
      <formula>NOT(ISERROR(SEARCH("LB",Z76)))</formula>
    </cfRule>
    <cfRule type="containsText" dxfId="20512" priority="81" operator="containsText" text="GK">
      <formula>NOT(ISERROR(SEARCH("GK",Z76)))</formula>
    </cfRule>
  </conditionalFormatting>
  <conditionalFormatting sqref="Z76:Z90">
    <cfRule type="cellIs" dxfId="20511" priority="59" operator="between">
      <formula>90</formula>
      <formula>99</formula>
    </cfRule>
    <cfRule type="cellIs" dxfId="20510" priority="60" operator="between">
      <formula>40</formula>
      <formula>49</formula>
    </cfRule>
    <cfRule type="cellIs" dxfId="20509" priority="61" operator="between">
      <formula>50</formula>
      <formula>59</formula>
    </cfRule>
    <cfRule type="cellIs" dxfId="20508" priority="62" operator="between">
      <formula>60</formula>
      <formula>69</formula>
    </cfRule>
    <cfRule type="cellIs" dxfId="20507" priority="63" operator="between">
      <formula>70</formula>
      <formula>79</formula>
    </cfRule>
    <cfRule type="cellIs" dxfId="20506" priority="64" operator="between">
      <formula>80</formula>
      <formula>89</formula>
    </cfRule>
  </conditionalFormatting>
  <conditionalFormatting sqref="Y91">
    <cfRule type="containsText" dxfId="20505" priority="42" operator="containsText" text="RW">
      <formula>NOT(ISERROR(SEARCH("RW",Y91)))</formula>
    </cfRule>
    <cfRule type="containsText" dxfId="20504" priority="43" operator="containsText" text="LW">
      <formula>NOT(ISERROR(SEARCH("LW",Y91)))</formula>
    </cfRule>
    <cfRule type="containsText" dxfId="20503" priority="44" operator="containsText" text="LF">
      <formula>NOT(ISERROR(SEARCH("LF",Y91)))</formula>
    </cfRule>
    <cfRule type="containsText" dxfId="20502" priority="45" operator="containsText" text="CF">
      <formula>NOT(ISERROR(SEARCH("CF",Y91)))</formula>
    </cfRule>
    <cfRule type="containsText" dxfId="20501" priority="46" operator="containsText" text="CF">
      <formula>NOT(ISERROR(SEARCH("CF",Y91)))</formula>
    </cfRule>
    <cfRule type="containsText" dxfId="20500" priority="47" operator="containsText" text="CAM">
      <formula>NOT(ISERROR(SEARCH("CAM",Y91)))</formula>
    </cfRule>
    <cfRule type="containsText" dxfId="20499" priority="48" operator="containsText" text="LM">
      <formula>NOT(ISERROR(SEARCH("LM",Y91)))</formula>
    </cfRule>
    <cfRule type="containsText" dxfId="20498" priority="49" operator="containsText" text="CM">
      <formula>NOT(ISERROR(SEARCH("CM",Y91)))</formula>
    </cfRule>
    <cfRule type="containsText" dxfId="20497" priority="50" operator="containsText" text="RM">
      <formula>NOT(ISERROR(SEARCH("RM",Y91)))</formula>
    </cfRule>
    <cfRule type="containsText" dxfId="20496" priority="51" operator="containsText" text="CDM">
      <formula>NOT(ISERROR(SEARCH("CDM",Y91)))</formula>
    </cfRule>
    <cfRule type="containsText" dxfId="20495" priority="52" operator="containsText" text="LWB">
      <formula>NOT(ISERROR(SEARCH("LWB",Y91)))</formula>
    </cfRule>
    <cfRule type="containsText" dxfId="20494" priority="53" operator="containsText" text="RWB">
      <formula>NOT(ISERROR(SEARCH("RWB",Y91)))</formula>
    </cfRule>
    <cfRule type="containsText" dxfId="20493" priority="54" operator="containsText" text="RB">
      <formula>NOT(ISERROR(SEARCH("RB",Y91)))</formula>
    </cfRule>
    <cfRule type="containsText" dxfId="20492" priority="55" operator="containsText" text="CB">
      <formula>NOT(ISERROR(SEARCH("CB",Y91)))</formula>
    </cfRule>
    <cfRule type="containsText" dxfId="20491" priority="56" operator="containsText" text="LB">
      <formula>NOT(ISERROR(SEARCH("LB",Y91)))</formula>
    </cfRule>
    <cfRule type="containsText" dxfId="20490" priority="57" operator="containsText" text="GK">
      <formula>NOT(ISERROR(SEARCH("GK",Y91)))</formula>
    </cfRule>
    <cfRule type="containsText" dxfId="20489" priority="58" operator="containsText" text="ST">
      <formula>NOT(ISERROR(SEARCH("ST",Y91)))</formula>
    </cfRule>
  </conditionalFormatting>
  <conditionalFormatting sqref="Z91">
    <cfRule type="containsText" dxfId="20488" priority="25" operator="containsText" text="ST">
      <formula>NOT(ISERROR(SEARCH("ST",Z91)))</formula>
    </cfRule>
    <cfRule type="containsText" dxfId="20487" priority="26" operator="containsText" text="RW">
      <formula>NOT(ISERROR(SEARCH("RW",Z91)))</formula>
    </cfRule>
    <cfRule type="containsText" dxfId="20486" priority="27" operator="containsText" text="LW">
      <formula>NOT(ISERROR(SEARCH("LW",Z91)))</formula>
    </cfRule>
    <cfRule type="containsText" dxfId="20485" priority="28" operator="containsText" text="LF">
      <formula>NOT(ISERROR(SEARCH("LF",Z91)))</formula>
    </cfRule>
    <cfRule type="containsText" dxfId="20484" priority="29" operator="containsText" text="CF">
      <formula>NOT(ISERROR(SEARCH("CF",Z91)))</formula>
    </cfRule>
    <cfRule type="containsText" dxfId="20483" priority="30" operator="containsText" text="CF">
      <formula>NOT(ISERROR(SEARCH("CF",Z91)))</formula>
    </cfRule>
    <cfRule type="containsText" dxfId="20482" priority="31" operator="containsText" text="CAM">
      <formula>NOT(ISERROR(SEARCH("CAM",Z91)))</formula>
    </cfRule>
    <cfRule type="containsText" dxfId="20481" priority="32" operator="containsText" text="LM">
      <formula>NOT(ISERROR(SEARCH("LM",Z91)))</formula>
    </cfRule>
    <cfRule type="containsText" dxfId="20480" priority="33" operator="containsText" text="CM">
      <formula>NOT(ISERROR(SEARCH("CM",Z91)))</formula>
    </cfRule>
    <cfRule type="containsText" dxfId="20479" priority="34" operator="containsText" text="RM">
      <formula>NOT(ISERROR(SEARCH("RM",Z91)))</formula>
    </cfRule>
    <cfRule type="containsText" dxfId="20478" priority="35" operator="containsText" text="CDM">
      <formula>NOT(ISERROR(SEARCH("CDM",Z91)))</formula>
    </cfRule>
    <cfRule type="containsText" dxfId="20477" priority="36" operator="containsText" text="LWB">
      <formula>NOT(ISERROR(SEARCH("LWB",Z91)))</formula>
    </cfRule>
    <cfRule type="containsText" dxfId="20476" priority="37" operator="containsText" text="RWB">
      <formula>NOT(ISERROR(SEARCH("RWB",Z91)))</formula>
    </cfRule>
    <cfRule type="containsText" dxfId="20475" priority="38" operator="containsText" text="RB">
      <formula>NOT(ISERROR(SEARCH("RB",Z91)))</formula>
    </cfRule>
    <cfRule type="containsText" dxfId="20474" priority="39" operator="containsText" text="CB">
      <formula>NOT(ISERROR(SEARCH("CB",Z91)))</formula>
    </cfRule>
    <cfRule type="containsText" dxfId="20473" priority="40" operator="containsText" text="LB">
      <formula>NOT(ISERROR(SEARCH("LB",Z91)))</formula>
    </cfRule>
    <cfRule type="containsText" dxfId="20472" priority="41" operator="containsText" text="GK">
      <formula>NOT(ISERROR(SEARCH("GK",Z91)))</formula>
    </cfRule>
  </conditionalFormatting>
  <conditionalFormatting sqref="Z91">
    <cfRule type="cellIs" dxfId="20471" priority="19" operator="between">
      <formula>90</formula>
      <formula>99</formula>
    </cfRule>
    <cfRule type="cellIs" dxfId="20470" priority="20" operator="between">
      <formula>40</formula>
      <formula>49</formula>
    </cfRule>
    <cfRule type="cellIs" dxfId="20469" priority="21" operator="between">
      <formula>50</formula>
      <formula>59</formula>
    </cfRule>
    <cfRule type="cellIs" dxfId="20468" priority="22" operator="between">
      <formula>60</formula>
      <formula>69</formula>
    </cfRule>
    <cfRule type="cellIs" dxfId="20467" priority="23" operator="between">
      <formula>70</formula>
      <formula>79</formula>
    </cfRule>
    <cfRule type="cellIs" dxfId="20466" priority="24" operator="between">
      <formula>80</formula>
      <formula>89</formula>
    </cfRule>
  </conditionalFormatting>
  <conditionalFormatting sqref="T8">
    <cfRule type="containsText" dxfId="20465" priority="16" operator="containsText" text="AL">
      <formula>NOT(ISERROR(SEARCH("AL",T8)))</formula>
    </cfRule>
    <cfRule type="containsText" dxfId="20464" priority="17" operator="containsText" text="AD">
      <formula>NOT(ISERROR(SEARCH("AD",T8)))</formula>
    </cfRule>
    <cfRule type="containsText" dxfId="20463" priority="18" operator="containsText" text="AW">
      <formula>NOT(ISERROR(SEARCH("AW",T8)))</formula>
    </cfRule>
  </conditionalFormatting>
  <conditionalFormatting sqref="T8">
    <cfRule type="containsText" dxfId="20462" priority="13" operator="containsText" text="HL">
      <formula>NOT(ISERROR(SEARCH("HL",T8)))</formula>
    </cfRule>
    <cfRule type="containsText" dxfId="20461" priority="14" operator="containsText" text="HD">
      <formula>NOT(ISERROR(SEARCH("HD",T8)))</formula>
    </cfRule>
    <cfRule type="containsText" dxfId="20460" priority="15" operator="containsText" text="HW">
      <formula>NOT(ISERROR(SEARCH("HW",T8)))</formula>
    </cfRule>
  </conditionalFormatting>
  <conditionalFormatting sqref="T9:T23">
    <cfRule type="containsText" dxfId="20459" priority="7" operator="containsText" text="HL">
      <formula>NOT(ISERROR(SEARCH("HL",T9)))</formula>
    </cfRule>
    <cfRule type="containsText" dxfId="20458" priority="8" operator="containsText" text="HD">
      <formula>NOT(ISERROR(SEARCH("HD",T9)))</formula>
    </cfRule>
    <cfRule type="containsText" dxfId="20457" priority="9" operator="containsText" text="HW">
      <formula>NOT(ISERROR(SEARCH("HW",T9)))</formula>
    </cfRule>
    <cfRule type="containsText" dxfId="20456" priority="10" operator="containsText" text="AL">
      <formula>NOT(ISERROR(SEARCH("AL",T9)))</formula>
    </cfRule>
    <cfRule type="containsText" dxfId="20455" priority="11" operator="containsText" text="AD">
      <formula>NOT(ISERROR(SEARCH("AD",T9)))</formula>
    </cfRule>
    <cfRule type="containsText" dxfId="20454" priority="12" operator="containsText" text="AW">
      <formula>NOT(ISERROR(SEARCH("AW",T9)))</formula>
    </cfRule>
  </conditionalFormatting>
  <conditionalFormatting sqref="K20">
    <cfRule type="containsText" dxfId="20453" priority="1" operator="containsText" text="HL">
      <formula>NOT(ISERROR(SEARCH("HL",K20)))</formula>
    </cfRule>
    <cfRule type="containsText" dxfId="20452" priority="2" operator="containsText" text="HD">
      <formula>NOT(ISERROR(SEARCH("HD",K20)))</formula>
    </cfRule>
    <cfRule type="containsText" dxfId="20451" priority="3" operator="containsText" text="HW">
      <formula>NOT(ISERROR(SEARCH("HW",K20)))</formula>
    </cfRule>
  </conditionalFormatting>
  <conditionalFormatting sqref="K20">
    <cfRule type="containsText" dxfId="20450" priority="4" operator="containsText" text="AL">
      <formula>NOT(ISERROR(SEARCH("AL",K20)))</formula>
    </cfRule>
    <cfRule type="containsText" dxfId="20449" priority="5" operator="containsText" text="AD">
      <formula>NOT(ISERROR(SEARCH("AD",K20)))</formula>
    </cfRule>
    <cfRule type="containsText" dxfId="20448" priority="6" operator="containsText" text="AW">
      <formula>NOT(ISERROR(SEARCH("AW",K20)))</formula>
    </cfRule>
  </conditionalFormatting>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A2" sqref="A2"/>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606</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20447" priority="2270" operator="containsText" text="AL">
      <formula>NOT(ISERROR(SEARCH("AL",P7)))</formula>
    </cfRule>
    <cfRule type="containsText" dxfId="20446" priority="2271" operator="containsText" text="AD">
      <formula>NOT(ISERROR(SEARCH("AD",P7)))</formula>
    </cfRule>
    <cfRule type="containsText" dxfId="20445" priority="2272" operator="containsText" text="AW">
      <formula>NOT(ISERROR(SEARCH("AW",P7)))</formula>
    </cfRule>
  </conditionalFormatting>
  <conditionalFormatting sqref="P7:P8">
    <cfRule type="containsText" dxfId="20444" priority="2267" operator="containsText" text="HL">
      <formula>NOT(ISERROR(SEARCH("HL",P7)))</formula>
    </cfRule>
    <cfRule type="containsText" dxfId="20443" priority="2268" operator="containsText" text="HD">
      <formula>NOT(ISERROR(SEARCH("HD",P7)))</formula>
    </cfRule>
    <cfRule type="containsText" dxfId="20442" priority="2269" operator="containsText" text="HW">
      <formula>NOT(ISERROR(SEARCH("HW",P7)))</formula>
    </cfRule>
  </conditionalFormatting>
  <conditionalFormatting sqref="O8">
    <cfRule type="containsText" dxfId="20441" priority="2264" operator="containsText" text="AL">
      <formula>NOT(ISERROR(SEARCH("AL",O8)))</formula>
    </cfRule>
    <cfRule type="containsText" dxfId="20440" priority="2265" operator="containsText" text="AD">
      <formula>NOT(ISERROR(SEARCH("AD",O8)))</formula>
    </cfRule>
    <cfRule type="containsText" dxfId="20439" priority="2266" operator="containsText" text="AW">
      <formula>NOT(ISERROR(SEARCH("AW",O8)))</formula>
    </cfRule>
  </conditionalFormatting>
  <conditionalFormatting sqref="O8">
    <cfRule type="containsText" dxfId="20438" priority="2261" operator="containsText" text="HL">
      <formula>NOT(ISERROR(SEARCH("HL",O8)))</formula>
    </cfRule>
    <cfRule type="containsText" dxfId="20437" priority="2262" operator="containsText" text="HD">
      <formula>NOT(ISERROR(SEARCH("HD",O8)))</formula>
    </cfRule>
    <cfRule type="containsText" dxfId="20436" priority="2263" operator="containsText" text="HW">
      <formula>NOT(ISERROR(SEARCH("HW",O8)))</formula>
    </cfRule>
  </conditionalFormatting>
  <conditionalFormatting sqref="O7:O8">
    <cfRule type="containsText" dxfId="20435" priority="2258" operator="containsText" text="AL">
      <formula>NOT(ISERROR(SEARCH("AL",O7)))</formula>
    </cfRule>
    <cfRule type="containsText" dxfId="20434" priority="2259" operator="containsText" text="AD">
      <formula>NOT(ISERROR(SEARCH("AD",O7)))</formula>
    </cfRule>
    <cfRule type="containsText" dxfId="20433" priority="2260" operator="containsText" text="AW">
      <formula>NOT(ISERROR(SEARCH("AW",O7)))</formula>
    </cfRule>
  </conditionalFormatting>
  <conditionalFormatting sqref="O7:O8">
    <cfRule type="containsText" dxfId="20432" priority="2255" operator="containsText" text="HL">
      <formula>NOT(ISERROR(SEARCH("HL",O7)))</formula>
    </cfRule>
    <cfRule type="containsText" dxfId="20431" priority="2256" operator="containsText" text="HD">
      <formula>NOT(ISERROR(SEARCH("HD",O7)))</formula>
    </cfRule>
    <cfRule type="containsText" dxfId="20430" priority="2257" operator="containsText" text="HW">
      <formula>NOT(ISERROR(SEARCH("HW",O7)))</formula>
    </cfRule>
  </conditionalFormatting>
  <conditionalFormatting sqref="N53">
    <cfRule type="containsText" dxfId="20429" priority="2204" operator="containsText" text="AL">
      <formula>NOT(ISERROR(SEARCH("AL",N53)))</formula>
    </cfRule>
    <cfRule type="containsText" dxfId="20428" priority="2205" operator="containsText" text="AD">
      <formula>NOT(ISERROR(SEARCH("AD",N53)))</formula>
    </cfRule>
    <cfRule type="containsText" dxfId="20427" priority="2206" operator="containsText" text="AW">
      <formula>NOT(ISERROR(SEARCH("AW",N53)))</formula>
    </cfRule>
  </conditionalFormatting>
  <conditionalFormatting sqref="N53">
    <cfRule type="containsText" dxfId="20426" priority="2201" operator="containsText" text="HL">
      <formula>NOT(ISERROR(SEARCH("HL",N53)))</formula>
    </cfRule>
    <cfRule type="containsText" dxfId="20425" priority="2202" operator="containsText" text="HD">
      <formula>NOT(ISERROR(SEARCH("HD",N53)))</formula>
    </cfRule>
    <cfRule type="containsText" dxfId="20424" priority="2203" operator="containsText" text="HW">
      <formula>NOT(ISERROR(SEARCH("HW",N53)))</formula>
    </cfRule>
  </conditionalFormatting>
  <conditionalFormatting sqref="C9:C48 T24:T25 C53">
    <cfRule type="containsText" dxfId="20423" priority="2249" operator="containsText" text="HL">
      <formula>NOT(ISERROR(SEARCH("HL",C9)))</formula>
    </cfRule>
    <cfRule type="containsText" dxfId="20422" priority="2250" operator="containsText" text="HD">
      <formula>NOT(ISERROR(SEARCH("HD",C9)))</formula>
    </cfRule>
    <cfRule type="containsText" dxfId="20421" priority="2251" operator="containsText" text="HW">
      <formula>NOT(ISERROR(SEARCH("HW",C9)))</formula>
    </cfRule>
    <cfRule type="containsText" dxfId="20420" priority="2252" operator="containsText" text="AL">
      <formula>NOT(ISERROR(SEARCH("AL",C9)))</formula>
    </cfRule>
    <cfRule type="containsText" dxfId="20419" priority="2253" operator="containsText" text="AD">
      <formula>NOT(ISERROR(SEARCH("AD",C9)))</formula>
    </cfRule>
    <cfRule type="containsText" dxfId="20418" priority="2254" operator="containsText" text="AW">
      <formula>NOT(ISERROR(SEARCH("AW",C9)))</formula>
    </cfRule>
  </conditionalFormatting>
  <conditionalFormatting sqref="M53">
    <cfRule type="containsText" dxfId="20417" priority="2189" operator="containsText" text="HL">
      <formula>NOT(ISERROR(SEARCH("HL",M53)))</formula>
    </cfRule>
    <cfRule type="containsText" dxfId="20416" priority="2190" operator="containsText" text="HD">
      <formula>NOT(ISERROR(SEARCH("HD",M53)))</formula>
    </cfRule>
    <cfRule type="containsText" dxfId="20415" priority="2191" operator="containsText" text="HW">
      <formula>NOT(ISERROR(SEARCH("HW",M53)))</formula>
    </cfRule>
  </conditionalFormatting>
  <conditionalFormatting sqref="O20">
    <cfRule type="containsText" dxfId="20414" priority="2246" operator="containsText" text="AL">
      <formula>NOT(ISERROR(SEARCH("AL",O20)))</formula>
    </cfRule>
    <cfRule type="containsText" dxfId="20413" priority="2247" operator="containsText" text="AD">
      <formula>NOT(ISERROR(SEARCH("AD",O20)))</formula>
    </cfRule>
    <cfRule type="containsText" dxfId="20412" priority="2248" operator="containsText" text="AW">
      <formula>NOT(ISERROR(SEARCH("AW",O20)))</formula>
    </cfRule>
  </conditionalFormatting>
  <conditionalFormatting sqref="O20">
    <cfRule type="containsText" dxfId="20411" priority="2243" operator="containsText" text="HL">
      <formula>NOT(ISERROR(SEARCH("HL",O20)))</formula>
    </cfRule>
    <cfRule type="containsText" dxfId="20410" priority="2244" operator="containsText" text="HD">
      <formula>NOT(ISERROR(SEARCH("HD",O20)))</formula>
    </cfRule>
    <cfRule type="containsText" dxfId="20409" priority="2245" operator="containsText" text="HW">
      <formula>NOT(ISERROR(SEARCH("HW",O20)))</formula>
    </cfRule>
  </conditionalFormatting>
  <conditionalFormatting sqref="O20">
    <cfRule type="containsText" dxfId="20408" priority="2240" operator="containsText" text="AL">
      <formula>NOT(ISERROR(SEARCH("AL",O20)))</formula>
    </cfRule>
    <cfRule type="containsText" dxfId="20407" priority="2241" operator="containsText" text="AD">
      <formula>NOT(ISERROR(SEARCH("AD",O20)))</formula>
    </cfRule>
    <cfRule type="containsText" dxfId="20406" priority="2242" operator="containsText" text="AW">
      <formula>NOT(ISERROR(SEARCH("AW",O20)))</formula>
    </cfRule>
  </conditionalFormatting>
  <conditionalFormatting sqref="O20">
    <cfRule type="containsText" dxfId="20405" priority="2237" operator="containsText" text="HL">
      <formula>NOT(ISERROR(SEARCH("HL",O20)))</formula>
    </cfRule>
    <cfRule type="containsText" dxfId="20404" priority="2238" operator="containsText" text="HD">
      <formula>NOT(ISERROR(SEARCH("HD",O20)))</formula>
    </cfRule>
    <cfRule type="containsText" dxfId="20403" priority="2239" operator="containsText" text="HW">
      <formula>NOT(ISERROR(SEARCH("HW",O20)))</formula>
    </cfRule>
  </conditionalFormatting>
  <conditionalFormatting sqref="N53">
    <cfRule type="containsText" dxfId="20402" priority="2198" operator="containsText" text="AL">
      <formula>NOT(ISERROR(SEARCH("AL",N53)))</formula>
    </cfRule>
    <cfRule type="containsText" dxfId="20401" priority="2199" operator="containsText" text="AD">
      <formula>NOT(ISERROR(SEARCH("AD",N53)))</formula>
    </cfRule>
    <cfRule type="containsText" dxfId="20400" priority="2200" operator="containsText" text="AW">
      <formula>NOT(ISERROR(SEARCH("AW",N53)))</formula>
    </cfRule>
  </conditionalFormatting>
  <conditionalFormatting sqref="N53">
    <cfRule type="containsText" dxfId="20399" priority="2195" operator="containsText" text="HL">
      <formula>NOT(ISERROR(SEARCH("HL",N53)))</formula>
    </cfRule>
    <cfRule type="containsText" dxfId="20398" priority="2196" operator="containsText" text="HD">
      <formula>NOT(ISERROR(SEARCH("HD",N53)))</formula>
    </cfRule>
    <cfRule type="containsText" dxfId="20397" priority="2197" operator="containsText" text="HW">
      <formula>NOT(ISERROR(SEARCH("HW",N53)))</formula>
    </cfRule>
  </conditionalFormatting>
  <conditionalFormatting sqref="O19">
    <cfRule type="containsText" dxfId="20396" priority="2234" operator="containsText" text="AL">
      <formula>NOT(ISERROR(SEARCH("AL",O19)))</formula>
    </cfRule>
    <cfRule type="containsText" dxfId="20395" priority="2235" operator="containsText" text="AD">
      <formula>NOT(ISERROR(SEARCH("AD",O19)))</formula>
    </cfRule>
    <cfRule type="containsText" dxfId="20394" priority="2236" operator="containsText" text="AW">
      <formula>NOT(ISERROR(SEARCH("AW",O19)))</formula>
    </cfRule>
  </conditionalFormatting>
  <conditionalFormatting sqref="O19">
    <cfRule type="containsText" dxfId="20393" priority="2231" operator="containsText" text="HL">
      <formula>NOT(ISERROR(SEARCH("HL",O19)))</formula>
    </cfRule>
    <cfRule type="containsText" dxfId="20392" priority="2232" operator="containsText" text="HD">
      <formula>NOT(ISERROR(SEARCH("HD",O19)))</formula>
    </cfRule>
    <cfRule type="containsText" dxfId="20391" priority="2233" operator="containsText" text="HW">
      <formula>NOT(ISERROR(SEARCH("HW",O19)))</formula>
    </cfRule>
  </conditionalFormatting>
  <conditionalFormatting sqref="O19">
    <cfRule type="containsText" dxfId="20390" priority="2228" operator="containsText" text="AL">
      <formula>NOT(ISERROR(SEARCH("AL",O19)))</formula>
    </cfRule>
    <cfRule type="containsText" dxfId="20389" priority="2229" operator="containsText" text="AD">
      <formula>NOT(ISERROR(SEARCH("AD",O19)))</formula>
    </cfRule>
    <cfRule type="containsText" dxfId="20388" priority="2230" operator="containsText" text="AW">
      <formula>NOT(ISERROR(SEARCH("AW",O19)))</formula>
    </cfRule>
  </conditionalFormatting>
  <conditionalFormatting sqref="O19">
    <cfRule type="containsText" dxfId="20387" priority="2225" operator="containsText" text="HL">
      <formula>NOT(ISERROR(SEARCH("HL",O19)))</formula>
    </cfRule>
    <cfRule type="containsText" dxfId="20386" priority="2226" operator="containsText" text="HD">
      <formula>NOT(ISERROR(SEARCH("HD",O19)))</formula>
    </cfRule>
    <cfRule type="containsText" dxfId="20385" priority="2227" operator="containsText" text="HW">
      <formula>NOT(ISERROR(SEARCH("HW",O19)))</formula>
    </cfRule>
  </conditionalFormatting>
  <conditionalFormatting sqref="M53">
    <cfRule type="containsText" dxfId="20384" priority="2222" operator="containsText" text="AL">
      <formula>NOT(ISERROR(SEARCH("AL",M53)))</formula>
    </cfRule>
    <cfRule type="containsText" dxfId="20383" priority="2223" operator="containsText" text="AD">
      <formula>NOT(ISERROR(SEARCH("AD",M53)))</formula>
    </cfRule>
    <cfRule type="containsText" dxfId="20382" priority="2224" operator="containsText" text="AW">
      <formula>NOT(ISERROR(SEARCH("AW",M53)))</formula>
    </cfRule>
  </conditionalFormatting>
  <conditionalFormatting sqref="M53">
    <cfRule type="containsText" dxfId="20381" priority="2219" operator="containsText" text="HL">
      <formula>NOT(ISERROR(SEARCH("HL",M53)))</formula>
    </cfRule>
    <cfRule type="containsText" dxfId="20380" priority="2220" operator="containsText" text="HD">
      <formula>NOT(ISERROR(SEARCH("HD",M53)))</formula>
    </cfRule>
    <cfRule type="containsText" dxfId="20379" priority="2221" operator="containsText" text="HW">
      <formula>NOT(ISERROR(SEARCH("HW",M53)))</formula>
    </cfRule>
  </conditionalFormatting>
  <conditionalFormatting sqref="M53">
    <cfRule type="containsText" dxfId="20378" priority="2216" operator="containsText" text="AL">
      <formula>NOT(ISERROR(SEARCH("AL",M53)))</formula>
    </cfRule>
    <cfRule type="containsText" dxfId="20377" priority="2217" operator="containsText" text="AD">
      <formula>NOT(ISERROR(SEARCH("AD",M53)))</formula>
    </cfRule>
    <cfRule type="containsText" dxfId="20376" priority="2218" operator="containsText" text="AW">
      <formula>NOT(ISERROR(SEARCH("AW",M53)))</formula>
    </cfRule>
  </conditionalFormatting>
  <conditionalFormatting sqref="M53">
    <cfRule type="containsText" dxfId="20375" priority="2213" operator="containsText" text="HL">
      <formula>NOT(ISERROR(SEARCH("HL",M53)))</formula>
    </cfRule>
    <cfRule type="containsText" dxfId="20374" priority="2214" operator="containsText" text="HD">
      <formula>NOT(ISERROR(SEARCH("HD",M53)))</formula>
    </cfRule>
    <cfRule type="containsText" dxfId="20373" priority="2215" operator="containsText" text="HW">
      <formula>NOT(ISERROR(SEARCH("HW",M53)))</formula>
    </cfRule>
  </conditionalFormatting>
  <conditionalFormatting sqref="L53">
    <cfRule type="containsText" dxfId="20372" priority="2210" operator="containsText" text="AL">
      <formula>NOT(ISERROR(SEARCH("AL",L53)))</formula>
    </cfRule>
    <cfRule type="containsText" dxfId="20371" priority="2211" operator="containsText" text="AD">
      <formula>NOT(ISERROR(SEARCH("AD",L53)))</formula>
    </cfRule>
    <cfRule type="containsText" dxfId="20370" priority="2212" operator="containsText" text="AW">
      <formula>NOT(ISERROR(SEARCH("AW",L53)))</formula>
    </cfRule>
  </conditionalFormatting>
  <conditionalFormatting sqref="L53">
    <cfRule type="containsText" dxfId="20369" priority="2207" operator="containsText" text="HL">
      <formula>NOT(ISERROR(SEARCH("HL",L53)))</formula>
    </cfRule>
    <cfRule type="containsText" dxfId="20368" priority="2208" operator="containsText" text="HD">
      <formula>NOT(ISERROR(SEARCH("HD",L53)))</formula>
    </cfRule>
    <cfRule type="containsText" dxfId="20367" priority="2209" operator="containsText" text="HW">
      <formula>NOT(ISERROR(SEARCH("HW",L53)))</formula>
    </cfRule>
  </conditionalFormatting>
  <conditionalFormatting sqref="M53">
    <cfRule type="containsText" dxfId="20366" priority="2192" operator="containsText" text="AL">
      <formula>NOT(ISERROR(SEARCH("AL",M53)))</formula>
    </cfRule>
    <cfRule type="containsText" dxfId="20365" priority="2193" operator="containsText" text="AD">
      <formula>NOT(ISERROR(SEARCH("AD",M53)))</formula>
    </cfRule>
    <cfRule type="containsText" dxfId="20364" priority="2194" operator="containsText" text="AW">
      <formula>NOT(ISERROR(SEARCH("AW",M53)))</formula>
    </cfRule>
  </conditionalFormatting>
  <conditionalFormatting sqref="Y48:Y60">
    <cfRule type="containsText" dxfId="20363" priority="2172" operator="containsText" text="RW">
      <formula>NOT(ISERROR(SEARCH("RW",Y48)))</formula>
    </cfRule>
    <cfRule type="containsText" dxfId="20362" priority="2173" operator="containsText" text="LW">
      <formula>NOT(ISERROR(SEARCH("LW",Y48)))</formula>
    </cfRule>
    <cfRule type="containsText" dxfId="20361" priority="2174" operator="containsText" text="LF">
      <formula>NOT(ISERROR(SEARCH("LF",Y48)))</formula>
    </cfRule>
    <cfRule type="containsText" dxfId="20360" priority="2175" operator="containsText" text="CF">
      <formula>NOT(ISERROR(SEARCH("CF",Y48)))</formula>
    </cfRule>
    <cfRule type="containsText" dxfId="20359" priority="2176" operator="containsText" text="CF">
      <formula>NOT(ISERROR(SEARCH("CF",Y48)))</formula>
    </cfRule>
    <cfRule type="containsText" dxfId="20358" priority="2177" operator="containsText" text="CAM">
      <formula>NOT(ISERROR(SEARCH("CAM",Y48)))</formula>
    </cfRule>
    <cfRule type="containsText" dxfId="20357" priority="2178" operator="containsText" text="LM">
      <formula>NOT(ISERROR(SEARCH("LM",Y48)))</formula>
    </cfRule>
    <cfRule type="containsText" dxfId="20356" priority="2179" operator="containsText" text="CM">
      <formula>NOT(ISERROR(SEARCH("CM",Y48)))</formula>
    </cfRule>
    <cfRule type="containsText" dxfId="20355" priority="2180" operator="containsText" text="RM">
      <formula>NOT(ISERROR(SEARCH("RM",Y48)))</formula>
    </cfRule>
    <cfRule type="containsText" dxfId="20354" priority="2181" operator="containsText" text="CDM">
      <formula>NOT(ISERROR(SEARCH("CDM",Y48)))</formula>
    </cfRule>
    <cfRule type="containsText" dxfId="20353" priority="2182" operator="containsText" text="LWB">
      <formula>NOT(ISERROR(SEARCH("LWB",Y48)))</formula>
    </cfRule>
    <cfRule type="containsText" dxfId="20352" priority="2183" operator="containsText" text="RWB">
      <formula>NOT(ISERROR(SEARCH("RWB",Y48)))</formula>
    </cfRule>
    <cfRule type="containsText" dxfId="20351" priority="2184" operator="containsText" text="RB">
      <formula>NOT(ISERROR(SEARCH("RB",Y48)))</formula>
    </cfRule>
    <cfRule type="containsText" dxfId="20350" priority="2185" operator="containsText" text="CB">
      <formula>NOT(ISERROR(SEARCH("CB",Y48)))</formula>
    </cfRule>
    <cfRule type="containsText" dxfId="20349" priority="2186" operator="containsText" text="LB">
      <formula>NOT(ISERROR(SEARCH("LB",Y48)))</formula>
    </cfRule>
    <cfRule type="containsText" dxfId="20348" priority="2187" operator="containsText" text="GK">
      <formula>NOT(ISERROR(SEARCH("GK",Y48)))</formula>
    </cfRule>
    <cfRule type="containsText" dxfId="20347" priority="2188" operator="containsText" text="ST">
      <formula>NOT(ISERROR(SEARCH("ST",Y48)))</formula>
    </cfRule>
  </conditionalFormatting>
  <conditionalFormatting sqref="AF39 AF35:AF37 AF41 AF79:AF104 AF47:AF58 AF62 AF64:AF75">
    <cfRule type="containsText" dxfId="20346" priority="2157" operator="containsText" text="RW">
      <formula>NOT(ISERROR(SEARCH("RW",AF35)))</formula>
    </cfRule>
    <cfRule type="containsText" dxfId="20345" priority="2158" operator="containsText" text="LW">
      <formula>NOT(ISERROR(SEARCH("LW",AF35)))</formula>
    </cfRule>
    <cfRule type="containsText" dxfId="20344" priority="2159" operator="containsText" text="LF">
      <formula>NOT(ISERROR(SEARCH("LF",AF35)))</formula>
    </cfRule>
    <cfRule type="containsText" dxfId="20343" priority="2160" operator="containsText" text="CF">
      <formula>NOT(ISERROR(SEARCH("CF",AF35)))</formula>
    </cfRule>
    <cfRule type="containsText" dxfId="20342" priority="2161" operator="containsText" text="CF">
      <formula>NOT(ISERROR(SEARCH("CF",AF35)))</formula>
    </cfRule>
    <cfRule type="containsText" dxfId="20341" priority="2162" operator="containsText" text="CAM">
      <formula>NOT(ISERROR(SEARCH("CAM",AF35)))</formula>
    </cfRule>
    <cfRule type="containsText" dxfId="20340" priority="2163" operator="containsText" text="LM">
      <formula>NOT(ISERROR(SEARCH("LM",AF35)))</formula>
    </cfRule>
    <cfRule type="containsText" dxfId="20339" priority="2164" operator="containsText" text="RM">
      <formula>NOT(ISERROR(SEARCH("RM",AF35)))</formula>
    </cfRule>
    <cfRule type="containsText" dxfId="20338" priority="2165" operator="containsText" text="CDM">
      <formula>NOT(ISERROR(SEARCH("CDM",AF35)))</formula>
    </cfRule>
    <cfRule type="containsText" dxfId="20337" priority="2166" operator="containsText" text="LWB">
      <formula>NOT(ISERROR(SEARCH("LWB",AF35)))</formula>
    </cfRule>
    <cfRule type="containsText" dxfId="20336" priority="2167" operator="containsText" text="RWB">
      <formula>NOT(ISERROR(SEARCH("RWB",AF35)))</formula>
    </cfRule>
    <cfRule type="containsText" dxfId="20335" priority="2168" operator="containsText" text="RB">
      <formula>NOT(ISERROR(SEARCH("RB",AF35)))</formula>
    </cfRule>
    <cfRule type="containsText" dxfId="20334" priority="2169" operator="containsText" text="CB">
      <formula>NOT(ISERROR(SEARCH("CB",AF35)))</formula>
    </cfRule>
    <cfRule type="containsText" dxfId="20333" priority="2170" operator="containsText" text="LB">
      <formula>NOT(ISERROR(SEARCH("LB",AF35)))</formula>
    </cfRule>
    <cfRule type="containsText" dxfId="20332" priority="2171" operator="containsText" text="GK">
      <formula>NOT(ISERROR(SEARCH("GK",AF35)))</formula>
    </cfRule>
  </conditionalFormatting>
  <conditionalFormatting sqref="AG6:AG7 AG39 AG32:AG37 AG41 Z60 AG79:AG104 AG47:AG58 AG64:AG75">
    <cfRule type="containsText" dxfId="20331" priority="2140" operator="containsText" text="ST">
      <formula>NOT(ISERROR(SEARCH("ST",Z6)))</formula>
    </cfRule>
    <cfRule type="containsText" dxfId="20330" priority="2141" operator="containsText" text="RW">
      <formula>NOT(ISERROR(SEARCH("RW",Z6)))</formula>
    </cfRule>
    <cfRule type="containsText" dxfId="20329" priority="2142" operator="containsText" text="LW">
      <formula>NOT(ISERROR(SEARCH("LW",Z6)))</formula>
    </cfRule>
    <cfRule type="containsText" dxfId="20328" priority="2143" operator="containsText" text="LF">
      <formula>NOT(ISERROR(SEARCH("LF",Z6)))</formula>
    </cfRule>
    <cfRule type="containsText" dxfId="20327" priority="2144" operator="containsText" text="CF">
      <formula>NOT(ISERROR(SEARCH("CF",Z6)))</formula>
    </cfRule>
    <cfRule type="containsText" dxfId="20326" priority="2145" operator="containsText" text="CF">
      <formula>NOT(ISERROR(SEARCH("CF",Z6)))</formula>
    </cfRule>
    <cfRule type="containsText" dxfId="20325" priority="2146" operator="containsText" text="CAM">
      <formula>NOT(ISERROR(SEARCH("CAM",Z6)))</formula>
    </cfRule>
    <cfRule type="containsText" dxfId="20324" priority="2147" operator="containsText" text="LM">
      <formula>NOT(ISERROR(SEARCH("LM",Z6)))</formula>
    </cfRule>
    <cfRule type="containsText" dxfId="20323" priority="2148" operator="containsText" text="CM">
      <formula>NOT(ISERROR(SEARCH("CM",Z6)))</formula>
    </cfRule>
    <cfRule type="containsText" dxfId="20322" priority="2149" operator="containsText" text="RM">
      <formula>NOT(ISERROR(SEARCH("RM",Z6)))</formula>
    </cfRule>
    <cfRule type="containsText" dxfId="20321" priority="2150" operator="containsText" text="CDM">
      <formula>NOT(ISERROR(SEARCH("CDM",Z6)))</formula>
    </cfRule>
    <cfRule type="containsText" dxfId="20320" priority="2151" operator="containsText" text="LWB">
      <formula>NOT(ISERROR(SEARCH("LWB",Z6)))</formula>
    </cfRule>
    <cfRule type="containsText" dxfId="20319" priority="2152" operator="containsText" text="RWB">
      <formula>NOT(ISERROR(SEARCH("RWB",Z6)))</formula>
    </cfRule>
    <cfRule type="containsText" dxfId="20318" priority="2153" operator="containsText" text="RB">
      <formula>NOT(ISERROR(SEARCH("RB",Z6)))</formula>
    </cfRule>
    <cfRule type="containsText" dxfId="20317" priority="2154" operator="containsText" text="CB">
      <formula>NOT(ISERROR(SEARCH("CB",Z6)))</formula>
    </cfRule>
    <cfRule type="containsText" dxfId="20316" priority="2155" operator="containsText" text="LB">
      <formula>NOT(ISERROR(SEARCH("LB",Z6)))</formula>
    </cfRule>
    <cfRule type="containsText" dxfId="20315" priority="2156" operator="containsText" text="GK">
      <formula>NOT(ISERROR(SEARCH("GK",Z6)))</formula>
    </cfRule>
  </conditionalFormatting>
  <conditionalFormatting sqref="R53:S53">
    <cfRule type="containsText" dxfId="20314" priority="2104" operator="containsText" text="HL">
      <formula>NOT(ISERROR(SEARCH("HL",R53)))</formula>
    </cfRule>
    <cfRule type="containsText" dxfId="20313" priority="2105" operator="containsText" text="HD">
      <formula>NOT(ISERROR(SEARCH("HD",R53)))</formula>
    </cfRule>
    <cfRule type="containsText" dxfId="20312" priority="2106" operator="containsText" text="HW">
      <formula>NOT(ISERROR(SEARCH("HW",R53)))</formula>
    </cfRule>
  </conditionalFormatting>
  <conditionalFormatting sqref="R53:S53">
    <cfRule type="containsText" dxfId="20311" priority="2137" operator="containsText" text="AL">
      <formula>NOT(ISERROR(SEARCH("AL",R53)))</formula>
    </cfRule>
    <cfRule type="containsText" dxfId="20310" priority="2138" operator="containsText" text="AD">
      <formula>NOT(ISERROR(SEARCH("AD",R53)))</formula>
    </cfRule>
    <cfRule type="containsText" dxfId="20309" priority="2139" operator="containsText" text="AW">
      <formula>NOT(ISERROR(SEARCH("AW",R53)))</formula>
    </cfRule>
  </conditionalFormatting>
  <conditionalFormatting sqref="R53:S53">
    <cfRule type="containsText" dxfId="20308" priority="2134" operator="containsText" text="HL">
      <formula>NOT(ISERROR(SEARCH("HL",R53)))</formula>
    </cfRule>
    <cfRule type="containsText" dxfId="20307" priority="2135" operator="containsText" text="HD">
      <formula>NOT(ISERROR(SEARCH("HD",R53)))</formula>
    </cfRule>
    <cfRule type="containsText" dxfId="20306" priority="2136" operator="containsText" text="HW">
      <formula>NOT(ISERROR(SEARCH("HW",R53)))</formula>
    </cfRule>
  </conditionalFormatting>
  <conditionalFormatting sqref="R53:S53">
    <cfRule type="containsText" dxfId="20305" priority="2131" operator="containsText" text="AL">
      <formula>NOT(ISERROR(SEARCH("AL",R53)))</formula>
    </cfRule>
    <cfRule type="containsText" dxfId="20304" priority="2132" operator="containsText" text="AD">
      <formula>NOT(ISERROR(SEARCH("AD",R53)))</formula>
    </cfRule>
    <cfRule type="containsText" dxfId="20303" priority="2133" operator="containsText" text="AW">
      <formula>NOT(ISERROR(SEARCH("AW",R53)))</formula>
    </cfRule>
  </conditionalFormatting>
  <conditionalFormatting sqref="R53:S53">
    <cfRule type="containsText" dxfId="20302" priority="2128" operator="containsText" text="HL">
      <formula>NOT(ISERROR(SEARCH("HL",R53)))</formula>
    </cfRule>
    <cfRule type="containsText" dxfId="20301" priority="2129" operator="containsText" text="HD">
      <formula>NOT(ISERROR(SEARCH("HD",R53)))</formula>
    </cfRule>
    <cfRule type="containsText" dxfId="20300" priority="2130" operator="containsText" text="HW">
      <formula>NOT(ISERROR(SEARCH("HW",R53)))</formula>
    </cfRule>
  </conditionalFormatting>
  <conditionalFormatting sqref="Q53">
    <cfRule type="containsText" dxfId="20299" priority="2125" operator="containsText" text="AL">
      <formula>NOT(ISERROR(SEARCH("AL",Q53)))</formula>
    </cfRule>
    <cfRule type="containsText" dxfId="20298" priority="2126" operator="containsText" text="AD">
      <formula>NOT(ISERROR(SEARCH("AD",Q53)))</formula>
    </cfRule>
    <cfRule type="containsText" dxfId="20297" priority="2127" operator="containsText" text="AW">
      <formula>NOT(ISERROR(SEARCH("AW",Q53)))</formula>
    </cfRule>
  </conditionalFormatting>
  <conditionalFormatting sqref="Q53">
    <cfRule type="containsText" dxfId="20296" priority="2122" operator="containsText" text="HL">
      <formula>NOT(ISERROR(SEARCH("HL",Q53)))</formula>
    </cfRule>
    <cfRule type="containsText" dxfId="20295" priority="2123" operator="containsText" text="HD">
      <formula>NOT(ISERROR(SEARCH("HD",Q53)))</formula>
    </cfRule>
    <cfRule type="containsText" dxfId="20294" priority="2124" operator="containsText" text="HW">
      <formula>NOT(ISERROR(SEARCH("HW",Q53)))</formula>
    </cfRule>
  </conditionalFormatting>
  <conditionalFormatting sqref="T53">
    <cfRule type="containsText" dxfId="20293" priority="2119" operator="containsText" text="AL">
      <formula>NOT(ISERROR(SEARCH("AL",T53)))</formula>
    </cfRule>
    <cfRule type="containsText" dxfId="20292" priority="2120" operator="containsText" text="AD">
      <formula>NOT(ISERROR(SEARCH("AD",T53)))</formula>
    </cfRule>
    <cfRule type="containsText" dxfId="20291" priority="2121" operator="containsText" text="AW">
      <formula>NOT(ISERROR(SEARCH("AW",T53)))</formula>
    </cfRule>
  </conditionalFormatting>
  <conditionalFormatting sqref="T53">
    <cfRule type="containsText" dxfId="20290" priority="2116" operator="containsText" text="HL">
      <formula>NOT(ISERROR(SEARCH("HL",T53)))</formula>
    </cfRule>
    <cfRule type="containsText" dxfId="20289" priority="2117" operator="containsText" text="HD">
      <formula>NOT(ISERROR(SEARCH("HD",T53)))</formula>
    </cfRule>
    <cfRule type="containsText" dxfId="20288" priority="2118" operator="containsText" text="HW">
      <formula>NOT(ISERROR(SEARCH("HW",T53)))</formula>
    </cfRule>
  </conditionalFormatting>
  <conditionalFormatting sqref="T53">
    <cfRule type="containsText" dxfId="20287" priority="2113" operator="containsText" text="AL">
      <formula>NOT(ISERROR(SEARCH("AL",T53)))</formula>
    </cfRule>
    <cfRule type="containsText" dxfId="20286" priority="2114" operator="containsText" text="AD">
      <formula>NOT(ISERROR(SEARCH("AD",T53)))</formula>
    </cfRule>
    <cfRule type="containsText" dxfId="20285" priority="2115" operator="containsText" text="AW">
      <formula>NOT(ISERROR(SEARCH("AW",T53)))</formula>
    </cfRule>
  </conditionalFormatting>
  <conditionalFormatting sqref="T53">
    <cfRule type="containsText" dxfId="20284" priority="2110" operator="containsText" text="HL">
      <formula>NOT(ISERROR(SEARCH("HL",T53)))</formula>
    </cfRule>
    <cfRule type="containsText" dxfId="20283" priority="2111" operator="containsText" text="HD">
      <formula>NOT(ISERROR(SEARCH("HD",T53)))</formula>
    </cfRule>
    <cfRule type="containsText" dxfId="20282" priority="2112" operator="containsText" text="HW">
      <formula>NOT(ISERROR(SEARCH("HW",T53)))</formula>
    </cfRule>
  </conditionalFormatting>
  <conditionalFormatting sqref="R53:S53">
    <cfRule type="containsText" dxfId="20281" priority="2107" operator="containsText" text="AL">
      <formula>NOT(ISERROR(SEARCH("AL",R53)))</formula>
    </cfRule>
    <cfRule type="containsText" dxfId="20280" priority="2108" operator="containsText" text="AD">
      <formula>NOT(ISERROR(SEARCH("AD",R53)))</formula>
    </cfRule>
    <cfRule type="containsText" dxfId="20279" priority="2109" operator="containsText" text="AW">
      <formula>NOT(ISERROR(SEARCH("AW",R53)))</formula>
    </cfRule>
  </conditionalFormatting>
  <conditionalFormatting sqref="AH5:AJ21 AI4:AJ4 AH22:AI22 AH79:AJ104 AH23:AJ58 AH64:AJ75">
    <cfRule type="containsText" dxfId="20278" priority="2087" operator="containsText" text="ST">
      <formula>NOT(ISERROR(SEARCH("ST",AH4)))</formula>
    </cfRule>
    <cfRule type="containsText" dxfId="20277" priority="2088" operator="containsText" text="RW">
      <formula>NOT(ISERROR(SEARCH("RW",AH4)))</formula>
    </cfRule>
    <cfRule type="containsText" dxfId="20276" priority="2089" operator="containsText" text="LW">
      <formula>NOT(ISERROR(SEARCH("LW",AH4)))</formula>
    </cfRule>
    <cfRule type="containsText" dxfId="20275" priority="2090" operator="containsText" text="LF">
      <formula>NOT(ISERROR(SEARCH("LF",AH4)))</formula>
    </cfRule>
    <cfRule type="containsText" dxfId="20274" priority="2091" operator="containsText" text="CF">
      <formula>NOT(ISERROR(SEARCH("CF",AH4)))</formula>
    </cfRule>
    <cfRule type="containsText" dxfId="20273" priority="2092" operator="containsText" text="CF">
      <formula>NOT(ISERROR(SEARCH("CF",AH4)))</formula>
    </cfRule>
    <cfRule type="containsText" dxfId="20272" priority="2093" operator="containsText" text="CAM">
      <formula>NOT(ISERROR(SEARCH("CAM",AH4)))</formula>
    </cfRule>
    <cfRule type="containsText" dxfId="20271" priority="2094" operator="containsText" text="LM">
      <formula>NOT(ISERROR(SEARCH("LM",AH4)))</formula>
    </cfRule>
    <cfRule type="containsText" dxfId="20270" priority="2095" operator="containsText" text="CM">
      <formula>NOT(ISERROR(SEARCH("CM",AH4)))</formula>
    </cfRule>
    <cfRule type="containsText" dxfId="20269" priority="2096" operator="containsText" text="RM">
      <formula>NOT(ISERROR(SEARCH("RM",AH4)))</formula>
    </cfRule>
    <cfRule type="containsText" dxfId="20268" priority="2097" operator="containsText" text="CDM">
      <formula>NOT(ISERROR(SEARCH("CDM",AH4)))</formula>
    </cfRule>
    <cfRule type="containsText" dxfId="20267" priority="2098" operator="containsText" text="LWB">
      <formula>NOT(ISERROR(SEARCH("LWB",AH4)))</formula>
    </cfRule>
    <cfRule type="containsText" dxfId="20266" priority="2099" operator="containsText" text="RWB">
      <formula>NOT(ISERROR(SEARCH("RWB",AH4)))</formula>
    </cfRule>
    <cfRule type="containsText" dxfId="20265" priority="2100" operator="containsText" text="RB">
      <formula>NOT(ISERROR(SEARCH("RB",AH4)))</formula>
    </cfRule>
    <cfRule type="containsText" dxfId="20264" priority="2101" operator="containsText" text="CB">
      <formula>NOT(ISERROR(SEARCH("CB",AH4)))</formula>
    </cfRule>
    <cfRule type="containsText" dxfId="20263" priority="2102" operator="containsText" text="LB">
      <formula>NOT(ISERROR(SEARCH("LB",AH4)))</formula>
    </cfRule>
    <cfRule type="containsText" dxfId="20262" priority="2103" operator="containsText" text="GK">
      <formula>NOT(ISERROR(SEARCH("GK",AH4)))</formula>
    </cfRule>
  </conditionalFormatting>
  <conditionalFormatting sqref="AH4:AJ21 AH22:AI22 Z60 AH79:AJ104 AH23:AJ58 AH64:AJ75">
    <cfRule type="cellIs" dxfId="20261" priority="2081" operator="between">
      <formula>90</formula>
      <formula>99</formula>
    </cfRule>
    <cfRule type="cellIs" dxfId="20260" priority="2082" operator="between">
      <formula>40</formula>
      <formula>49</formula>
    </cfRule>
    <cfRule type="cellIs" dxfId="20259" priority="2083" operator="between">
      <formula>50</formula>
      <formula>59</formula>
    </cfRule>
    <cfRule type="cellIs" dxfId="20258" priority="2084" operator="between">
      <formula>60</formula>
      <formula>69</formula>
    </cfRule>
    <cfRule type="cellIs" dxfId="20257" priority="2085" operator="between">
      <formula>70</formula>
      <formula>79</formula>
    </cfRule>
    <cfRule type="cellIs" dxfId="20256" priority="2086" operator="between">
      <formula>80</formula>
      <formula>89</formula>
    </cfRule>
  </conditionalFormatting>
  <conditionalFormatting sqref="AH22:AJ22">
    <cfRule type="containsText" dxfId="20255" priority="2063" operator="containsText" text="ST">
      <formula>NOT(ISERROR(SEARCH("ST",AH22)))</formula>
    </cfRule>
    <cfRule type="containsText" dxfId="20254" priority="2064" operator="containsText" text="RW">
      <formula>NOT(ISERROR(SEARCH("RW",AH22)))</formula>
    </cfRule>
    <cfRule type="containsText" dxfId="20253" priority="2065" operator="containsText" text="LW">
      <formula>NOT(ISERROR(SEARCH("LW",AH22)))</formula>
    </cfRule>
    <cfRule type="containsText" dxfId="20252" priority="2066" operator="containsText" text="LF">
      <formula>NOT(ISERROR(SEARCH("LF",AH22)))</formula>
    </cfRule>
    <cfRule type="containsText" dxfId="20251" priority="2067" operator="containsText" text="CF">
      <formula>NOT(ISERROR(SEARCH("CF",AH22)))</formula>
    </cfRule>
    <cfRule type="containsText" dxfId="20250" priority="2068" operator="containsText" text="CF">
      <formula>NOT(ISERROR(SEARCH("CF",AH22)))</formula>
    </cfRule>
    <cfRule type="containsText" dxfId="20249" priority="2069" operator="containsText" text="CAM">
      <formula>NOT(ISERROR(SEARCH("CAM",AH22)))</formula>
    </cfRule>
    <cfRule type="containsText" dxfId="20248" priority="2070" operator="containsText" text="LM">
      <formula>NOT(ISERROR(SEARCH("LM",AH22)))</formula>
    </cfRule>
    <cfRule type="containsText" dxfId="20247" priority="2071" operator="containsText" text="CM">
      <formula>NOT(ISERROR(SEARCH("CM",AH22)))</formula>
    </cfRule>
    <cfRule type="containsText" dxfId="20246" priority="2072" operator="containsText" text="RM">
      <formula>NOT(ISERROR(SEARCH("RM",AH22)))</formula>
    </cfRule>
    <cfRule type="containsText" dxfId="20245" priority="2073" operator="containsText" text="CDM">
      <formula>NOT(ISERROR(SEARCH("CDM",AH22)))</formula>
    </cfRule>
    <cfRule type="containsText" dxfId="20244" priority="2074" operator="containsText" text="LWB">
      <formula>NOT(ISERROR(SEARCH("LWB",AH22)))</formula>
    </cfRule>
    <cfRule type="containsText" dxfId="20243" priority="2075" operator="containsText" text="RWB">
      <formula>NOT(ISERROR(SEARCH("RWB",AH22)))</formula>
    </cfRule>
    <cfRule type="containsText" dxfId="20242" priority="2076" operator="containsText" text="RB">
      <formula>NOT(ISERROR(SEARCH("RB",AH22)))</formula>
    </cfRule>
    <cfRule type="containsText" dxfId="20241" priority="2077" operator="containsText" text="CB">
      <formula>NOT(ISERROR(SEARCH("CB",AH22)))</formula>
    </cfRule>
    <cfRule type="containsText" dxfId="20240" priority="2078" operator="containsText" text="LB">
      <formula>NOT(ISERROR(SEARCH("LB",AH22)))</formula>
    </cfRule>
    <cfRule type="containsText" dxfId="20239" priority="2079" operator="containsText" text="GK">
      <formula>NOT(ISERROR(SEARCH("GK",AH22)))</formula>
    </cfRule>
  </conditionalFormatting>
  <conditionalFormatting sqref="AH22:AJ22">
    <cfRule type="cellIs" dxfId="20238" priority="2056" operator="between">
      <formula>30</formula>
      <formula>39</formula>
    </cfRule>
    <cfRule type="cellIs" dxfId="20237" priority="2057" operator="between">
      <formula>90</formula>
      <formula>99</formula>
    </cfRule>
    <cfRule type="cellIs" dxfId="20236" priority="2058" operator="between">
      <formula>40</formula>
      <formula>49</formula>
    </cfRule>
    <cfRule type="cellIs" dxfId="20235" priority="2059" operator="between">
      <formula>50</formula>
      <formula>59</formula>
    </cfRule>
    <cfRule type="cellIs" dxfId="20234" priority="2060" operator="between">
      <formula>60</formula>
      <formula>69</formula>
    </cfRule>
    <cfRule type="cellIs" dxfId="20233" priority="2061" operator="between">
      <formula>70</formula>
      <formula>79</formula>
    </cfRule>
    <cfRule type="cellIs" dxfId="20232" priority="2062" operator="between">
      <formula>80</formula>
      <formula>89</formula>
    </cfRule>
  </conditionalFormatting>
  <conditionalFormatting sqref="AG4">
    <cfRule type="containsText" dxfId="20231" priority="2039" operator="containsText" text="ST">
      <formula>NOT(ISERROR(SEARCH("ST",AG4)))</formula>
    </cfRule>
    <cfRule type="containsText" dxfId="20230" priority="2040" operator="containsText" text="RW">
      <formula>NOT(ISERROR(SEARCH("RW",AG4)))</formula>
    </cfRule>
    <cfRule type="containsText" dxfId="20229" priority="2041" operator="containsText" text="LW">
      <formula>NOT(ISERROR(SEARCH("LW",AG4)))</formula>
    </cfRule>
    <cfRule type="containsText" dxfId="20228" priority="2042" operator="containsText" text="LF">
      <formula>NOT(ISERROR(SEARCH("LF",AG4)))</formula>
    </cfRule>
    <cfRule type="containsText" dxfId="20227" priority="2043" operator="containsText" text="CF">
      <formula>NOT(ISERROR(SEARCH("CF",AG4)))</formula>
    </cfRule>
    <cfRule type="containsText" dxfId="20226" priority="2044" operator="containsText" text="CF">
      <formula>NOT(ISERROR(SEARCH("CF",AG4)))</formula>
    </cfRule>
    <cfRule type="containsText" dxfId="20225" priority="2045" operator="containsText" text="CAM">
      <formula>NOT(ISERROR(SEARCH("CAM",AG4)))</formula>
    </cfRule>
    <cfRule type="containsText" dxfId="20224" priority="2046" operator="containsText" text="LM">
      <formula>NOT(ISERROR(SEARCH("LM",AG4)))</formula>
    </cfRule>
    <cfRule type="containsText" dxfId="20223" priority="2047" operator="containsText" text="CM">
      <formula>NOT(ISERROR(SEARCH("CM",AG4)))</formula>
    </cfRule>
    <cfRule type="containsText" dxfId="20222" priority="2048" operator="containsText" text="RM">
      <formula>NOT(ISERROR(SEARCH("RM",AG4)))</formula>
    </cfRule>
    <cfRule type="containsText" dxfId="20221" priority="2049" operator="containsText" text="CDM">
      <formula>NOT(ISERROR(SEARCH("CDM",AG4)))</formula>
    </cfRule>
    <cfRule type="containsText" dxfId="20220" priority="2050" operator="containsText" text="LWB">
      <formula>NOT(ISERROR(SEARCH("LWB",AG4)))</formula>
    </cfRule>
    <cfRule type="containsText" dxfId="20219" priority="2051" operator="containsText" text="RWB">
      <formula>NOT(ISERROR(SEARCH("RWB",AG4)))</formula>
    </cfRule>
    <cfRule type="containsText" dxfId="20218" priority="2052" operator="containsText" text="RB">
      <formula>NOT(ISERROR(SEARCH("RB",AG4)))</formula>
    </cfRule>
    <cfRule type="containsText" dxfId="20217" priority="2053" operator="containsText" text="CB">
      <formula>NOT(ISERROR(SEARCH("CB",AG4)))</formula>
    </cfRule>
    <cfRule type="containsText" dxfId="20216" priority="2054" operator="containsText" text="LB">
      <formula>NOT(ISERROR(SEARCH("LB",AG4)))</formula>
    </cfRule>
    <cfRule type="containsText" dxfId="20215" priority="2055" operator="containsText" text="GK">
      <formula>NOT(ISERROR(SEARCH("GK",AG4)))</formula>
    </cfRule>
  </conditionalFormatting>
  <conditionalFormatting sqref="AF5">
    <cfRule type="containsText" dxfId="20214" priority="2023" operator="containsText" text="RW">
      <formula>NOT(ISERROR(SEARCH("RW",AF5)))</formula>
    </cfRule>
    <cfRule type="containsText" dxfId="20213" priority="2024" operator="containsText" text="LW">
      <formula>NOT(ISERROR(SEARCH("LW",AF5)))</formula>
    </cfRule>
    <cfRule type="containsText" dxfId="20212" priority="2025" operator="containsText" text="LF">
      <formula>NOT(ISERROR(SEARCH("LF",AF5)))</formula>
    </cfRule>
    <cfRule type="containsText" dxfId="20211" priority="2026" operator="containsText" text="CF">
      <formula>NOT(ISERROR(SEARCH("CF",AF5)))</formula>
    </cfRule>
    <cfRule type="containsText" dxfId="20210" priority="2027" operator="containsText" text="CF">
      <formula>NOT(ISERROR(SEARCH("CF",AF5)))</formula>
    </cfRule>
    <cfRule type="containsText" dxfId="20209" priority="2028" operator="containsText" text="CAM">
      <formula>NOT(ISERROR(SEARCH("CAM",AF5)))</formula>
    </cfRule>
    <cfRule type="containsText" dxfId="20208" priority="2029" operator="containsText" text="LM">
      <formula>NOT(ISERROR(SEARCH("LM",AF5)))</formula>
    </cfRule>
    <cfRule type="containsText" dxfId="20207" priority="2030" operator="containsText" text="CM">
      <formula>NOT(ISERROR(SEARCH("CM",AF5)))</formula>
    </cfRule>
    <cfRule type="containsText" dxfId="20206" priority="2031" operator="containsText" text="RM">
      <formula>NOT(ISERROR(SEARCH("RM",AF5)))</formula>
    </cfRule>
    <cfRule type="containsText" dxfId="20205" priority="2032" operator="containsText" text="CDM">
      <formula>NOT(ISERROR(SEARCH("CDM",AF5)))</formula>
    </cfRule>
    <cfRule type="containsText" dxfId="20204" priority="2033" operator="containsText" text="LWB">
      <formula>NOT(ISERROR(SEARCH("LWB",AF5)))</formula>
    </cfRule>
    <cfRule type="containsText" dxfId="20203" priority="2034" operator="containsText" text="RWB">
      <formula>NOT(ISERROR(SEARCH("RWB",AF5)))</formula>
    </cfRule>
    <cfRule type="containsText" dxfId="20202" priority="2035" operator="containsText" text="RB">
      <formula>NOT(ISERROR(SEARCH("RB",AF5)))</formula>
    </cfRule>
    <cfRule type="containsText" dxfId="20201" priority="2036" operator="containsText" text="CB">
      <formula>NOT(ISERROR(SEARCH("CB",AF5)))</formula>
    </cfRule>
    <cfRule type="containsText" dxfId="20200" priority="2037" operator="containsText" text="LB">
      <formula>NOT(ISERROR(SEARCH("LB",AF5)))</formula>
    </cfRule>
    <cfRule type="containsText" dxfId="20199" priority="2038" operator="containsText" text="GK">
      <formula>NOT(ISERROR(SEARCH("GK",AF5)))</formula>
    </cfRule>
  </conditionalFormatting>
  <conditionalFormatting sqref="AG5">
    <cfRule type="containsText" dxfId="20198" priority="2006" operator="containsText" text="ST">
      <formula>NOT(ISERROR(SEARCH("ST",AG5)))</formula>
    </cfRule>
    <cfRule type="containsText" dxfId="20197" priority="2007" operator="containsText" text="RW">
      <formula>NOT(ISERROR(SEARCH("RW",AG5)))</formula>
    </cfRule>
    <cfRule type="containsText" dxfId="20196" priority="2008" operator="containsText" text="LW">
      <formula>NOT(ISERROR(SEARCH("LW",AG5)))</formula>
    </cfRule>
    <cfRule type="containsText" dxfId="20195" priority="2009" operator="containsText" text="LF">
      <formula>NOT(ISERROR(SEARCH("LF",AG5)))</formula>
    </cfRule>
    <cfRule type="containsText" dxfId="20194" priority="2010" operator="containsText" text="CF">
      <formula>NOT(ISERROR(SEARCH("CF",AG5)))</formula>
    </cfRule>
    <cfRule type="containsText" dxfId="20193" priority="2011" operator="containsText" text="CF">
      <formula>NOT(ISERROR(SEARCH("CF",AG5)))</formula>
    </cfRule>
    <cfRule type="containsText" dxfId="20192" priority="2012" operator="containsText" text="CAM">
      <formula>NOT(ISERROR(SEARCH("CAM",AG5)))</formula>
    </cfRule>
    <cfRule type="containsText" dxfId="20191" priority="2013" operator="containsText" text="LM">
      <formula>NOT(ISERROR(SEARCH("LM",AG5)))</formula>
    </cfRule>
    <cfRule type="containsText" dxfId="20190" priority="2014" operator="containsText" text="CM">
      <formula>NOT(ISERROR(SEARCH("CM",AG5)))</formula>
    </cfRule>
    <cfRule type="containsText" dxfId="20189" priority="2015" operator="containsText" text="RM">
      <formula>NOT(ISERROR(SEARCH("RM",AG5)))</formula>
    </cfRule>
    <cfRule type="containsText" dxfId="20188" priority="2016" operator="containsText" text="CDM">
      <formula>NOT(ISERROR(SEARCH("CDM",AG5)))</formula>
    </cfRule>
    <cfRule type="containsText" dxfId="20187" priority="2017" operator="containsText" text="LWB">
      <formula>NOT(ISERROR(SEARCH("LWB",AG5)))</formula>
    </cfRule>
    <cfRule type="containsText" dxfId="20186" priority="2018" operator="containsText" text="RWB">
      <formula>NOT(ISERROR(SEARCH("RWB",AG5)))</formula>
    </cfRule>
    <cfRule type="containsText" dxfId="20185" priority="2019" operator="containsText" text="RB">
      <formula>NOT(ISERROR(SEARCH("RB",AG5)))</formula>
    </cfRule>
    <cfRule type="containsText" dxfId="20184" priority="2020" operator="containsText" text="CB">
      <formula>NOT(ISERROR(SEARCH("CB",AG5)))</formula>
    </cfRule>
    <cfRule type="containsText" dxfId="20183" priority="2021" operator="containsText" text="LB">
      <formula>NOT(ISERROR(SEARCH("LB",AG5)))</formula>
    </cfRule>
    <cfRule type="containsText" dxfId="20182" priority="2022" operator="containsText" text="GK">
      <formula>NOT(ISERROR(SEARCH("GK",AG5)))</formula>
    </cfRule>
  </conditionalFormatting>
  <conditionalFormatting sqref="AH79:AJ104 AH4:AI58 AH64:AI75">
    <cfRule type="cellIs" dxfId="20181" priority="2080" operator="between">
      <formula>30</formula>
      <formula>39</formula>
    </cfRule>
  </conditionalFormatting>
  <conditionalFormatting sqref="AG8">
    <cfRule type="containsText" dxfId="20180" priority="1989" operator="containsText" text="ST">
      <formula>NOT(ISERROR(SEARCH("ST",AG8)))</formula>
    </cfRule>
    <cfRule type="containsText" dxfId="20179" priority="1990" operator="containsText" text="RW">
      <formula>NOT(ISERROR(SEARCH("RW",AG8)))</formula>
    </cfRule>
    <cfRule type="containsText" dxfId="20178" priority="1991" operator="containsText" text="LW">
      <formula>NOT(ISERROR(SEARCH("LW",AG8)))</formula>
    </cfRule>
    <cfRule type="containsText" dxfId="20177" priority="1992" operator="containsText" text="LF">
      <formula>NOT(ISERROR(SEARCH("LF",AG8)))</formula>
    </cfRule>
    <cfRule type="containsText" dxfId="20176" priority="1993" operator="containsText" text="CF">
      <formula>NOT(ISERROR(SEARCH("CF",AG8)))</formula>
    </cfRule>
    <cfRule type="containsText" dxfId="20175" priority="1994" operator="containsText" text="CF">
      <formula>NOT(ISERROR(SEARCH("CF",AG8)))</formula>
    </cfRule>
    <cfRule type="containsText" dxfId="20174" priority="1995" operator="containsText" text="CAM">
      <formula>NOT(ISERROR(SEARCH("CAM",AG8)))</formula>
    </cfRule>
    <cfRule type="containsText" dxfId="20173" priority="1996" operator="containsText" text="LM">
      <formula>NOT(ISERROR(SEARCH("LM",AG8)))</formula>
    </cfRule>
    <cfRule type="containsText" dxfId="20172" priority="1997" operator="containsText" text="CM">
      <formula>NOT(ISERROR(SEARCH("CM",AG8)))</formula>
    </cfRule>
    <cfRule type="containsText" dxfId="20171" priority="1998" operator="containsText" text="RM">
      <formula>NOT(ISERROR(SEARCH("RM",AG8)))</formula>
    </cfRule>
    <cfRule type="containsText" dxfId="20170" priority="1999" operator="containsText" text="CDM">
      <formula>NOT(ISERROR(SEARCH("CDM",AG8)))</formula>
    </cfRule>
    <cfRule type="containsText" dxfId="20169" priority="2000" operator="containsText" text="LWB">
      <formula>NOT(ISERROR(SEARCH("LWB",AG8)))</formula>
    </cfRule>
    <cfRule type="containsText" dxfId="20168" priority="2001" operator="containsText" text="RWB">
      <formula>NOT(ISERROR(SEARCH("RWB",AG8)))</formula>
    </cfRule>
    <cfRule type="containsText" dxfId="20167" priority="2002" operator="containsText" text="RB">
      <formula>NOT(ISERROR(SEARCH("RB",AG8)))</formula>
    </cfRule>
    <cfRule type="containsText" dxfId="20166" priority="2003" operator="containsText" text="CB">
      <formula>NOT(ISERROR(SEARCH("CB",AG8)))</formula>
    </cfRule>
    <cfRule type="containsText" dxfId="20165" priority="2004" operator="containsText" text="LB">
      <formula>NOT(ISERROR(SEARCH("LB",AG8)))</formula>
    </cfRule>
    <cfRule type="containsText" dxfId="20164" priority="2005" operator="containsText" text="GK">
      <formula>NOT(ISERROR(SEARCH("GK",AG8)))</formula>
    </cfRule>
  </conditionalFormatting>
  <conditionalFormatting sqref="AG9">
    <cfRule type="containsText" dxfId="20163" priority="1972" operator="containsText" text="ST">
      <formula>NOT(ISERROR(SEARCH("ST",AG9)))</formula>
    </cfRule>
    <cfRule type="containsText" dxfId="20162" priority="1973" operator="containsText" text="RW">
      <formula>NOT(ISERROR(SEARCH("RW",AG9)))</formula>
    </cfRule>
    <cfRule type="containsText" dxfId="20161" priority="1974" operator="containsText" text="LW">
      <formula>NOT(ISERROR(SEARCH("LW",AG9)))</formula>
    </cfRule>
    <cfRule type="containsText" dxfId="20160" priority="1975" operator="containsText" text="LF">
      <formula>NOT(ISERROR(SEARCH("LF",AG9)))</formula>
    </cfRule>
    <cfRule type="containsText" dxfId="20159" priority="1976" operator="containsText" text="CF">
      <formula>NOT(ISERROR(SEARCH("CF",AG9)))</formula>
    </cfRule>
    <cfRule type="containsText" dxfId="20158" priority="1977" operator="containsText" text="CF">
      <formula>NOT(ISERROR(SEARCH("CF",AG9)))</formula>
    </cfRule>
    <cfRule type="containsText" dxfId="20157" priority="1978" operator="containsText" text="CAM">
      <formula>NOT(ISERROR(SEARCH("CAM",AG9)))</formula>
    </cfRule>
    <cfRule type="containsText" dxfId="20156" priority="1979" operator="containsText" text="LM">
      <formula>NOT(ISERROR(SEARCH("LM",AG9)))</formula>
    </cfRule>
    <cfRule type="containsText" dxfId="20155" priority="1980" operator="containsText" text="CM">
      <formula>NOT(ISERROR(SEARCH("CM",AG9)))</formula>
    </cfRule>
    <cfRule type="containsText" dxfId="20154" priority="1981" operator="containsText" text="RM">
      <formula>NOT(ISERROR(SEARCH("RM",AG9)))</formula>
    </cfRule>
    <cfRule type="containsText" dxfId="20153" priority="1982" operator="containsText" text="CDM">
      <formula>NOT(ISERROR(SEARCH("CDM",AG9)))</formula>
    </cfRule>
    <cfRule type="containsText" dxfId="20152" priority="1983" operator="containsText" text="LWB">
      <formula>NOT(ISERROR(SEARCH("LWB",AG9)))</formula>
    </cfRule>
    <cfRule type="containsText" dxfId="20151" priority="1984" operator="containsText" text="RWB">
      <formula>NOT(ISERROR(SEARCH("RWB",AG9)))</formula>
    </cfRule>
    <cfRule type="containsText" dxfId="20150" priority="1985" operator="containsText" text="RB">
      <formula>NOT(ISERROR(SEARCH("RB",AG9)))</formula>
    </cfRule>
    <cfRule type="containsText" dxfId="20149" priority="1986" operator="containsText" text="CB">
      <formula>NOT(ISERROR(SEARCH("CB",AG9)))</formula>
    </cfRule>
    <cfRule type="containsText" dxfId="20148" priority="1987" operator="containsText" text="LB">
      <formula>NOT(ISERROR(SEARCH("LB",AG9)))</formula>
    </cfRule>
    <cfRule type="containsText" dxfId="20147" priority="1988" operator="containsText" text="GK">
      <formula>NOT(ISERROR(SEARCH("GK",AG9)))</formula>
    </cfRule>
  </conditionalFormatting>
  <conditionalFormatting sqref="AG10">
    <cfRule type="containsText" dxfId="20146" priority="1955" operator="containsText" text="ST">
      <formula>NOT(ISERROR(SEARCH("ST",AG10)))</formula>
    </cfRule>
    <cfRule type="containsText" dxfId="20145" priority="1956" operator="containsText" text="RW">
      <formula>NOT(ISERROR(SEARCH("RW",AG10)))</formula>
    </cfRule>
    <cfRule type="containsText" dxfId="20144" priority="1957" operator="containsText" text="LW">
      <formula>NOT(ISERROR(SEARCH("LW",AG10)))</formula>
    </cfRule>
    <cfRule type="containsText" dxfId="20143" priority="1958" operator="containsText" text="LF">
      <formula>NOT(ISERROR(SEARCH("LF",AG10)))</formula>
    </cfRule>
    <cfRule type="containsText" dxfId="20142" priority="1959" operator="containsText" text="CF">
      <formula>NOT(ISERROR(SEARCH("CF",AG10)))</formula>
    </cfRule>
    <cfRule type="containsText" dxfId="20141" priority="1960" operator="containsText" text="CF">
      <formula>NOT(ISERROR(SEARCH("CF",AG10)))</formula>
    </cfRule>
    <cfRule type="containsText" dxfId="20140" priority="1961" operator="containsText" text="CAM">
      <formula>NOT(ISERROR(SEARCH("CAM",AG10)))</formula>
    </cfRule>
    <cfRule type="containsText" dxfId="20139" priority="1962" operator="containsText" text="LM">
      <formula>NOT(ISERROR(SEARCH("LM",AG10)))</formula>
    </cfRule>
    <cfRule type="containsText" dxfId="20138" priority="1963" operator="containsText" text="CM">
      <formula>NOT(ISERROR(SEARCH("CM",AG10)))</formula>
    </cfRule>
    <cfRule type="containsText" dxfId="20137" priority="1964" operator="containsText" text="RM">
      <formula>NOT(ISERROR(SEARCH("RM",AG10)))</formula>
    </cfRule>
    <cfRule type="containsText" dxfId="20136" priority="1965" operator="containsText" text="CDM">
      <formula>NOT(ISERROR(SEARCH("CDM",AG10)))</formula>
    </cfRule>
    <cfRule type="containsText" dxfId="20135" priority="1966" operator="containsText" text="LWB">
      <formula>NOT(ISERROR(SEARCH("LWB",AG10)))</formula>
    </cfRule>
    <cfRule type="containsText" dxfId="20134" priority="1967" operator="containsText" text="RWB">
      <formula>NOT(ISERROR(SEARCH("RWB",AG10)))</formula>
    </cfRule>
    <cfRule type="containsText" dxfId="20133" priority="1968" operator="containsText" text="RB">
      <formula>NOT(ISERROR(SEARCH("RB",AG10)))</formula>
    </cfRule>
    <cfRule type="containsText" dxfId="20132" priority="1969" operator="containsText" text="CB">
      <formula>NOT(ISERROR(SEARCH("CB",AG10)))</formula>
    </cfRule>
    <cfRule type="containsText" dxfId="20131" priority="1970" operator="containsText" text="LB">
      <formula>NOT(ISERROR(SEARCH("LB",AG10)))</formula>
    </cfRule>
    <cfRule type="containsText" dxfId="20130" priority="1971" operator="containsText" text="GK">
      <formula>NOT(ISERROR(SEARCH("GK",AG10)))</formula>
    </cfRule>
  </conditionalFormatting>
  <conditionalFormatting sqref="AG10">
    <cfRule type="containsText" dxfId="20129" priority="1938" operator="containsText" text="ST">
      <formula>NOT(ISERROR(SEARCH("ST",AG10)))</formula>
    </cfRule>
    <cfRule type="containsText" dxfId="20128" priority="1939" operator="containsText" text="RW">
      <formula>NOT(ISERROR(SEARCH("RW",AG10)))</formula>
    </cfRule>
    <cfRule type="containsText" dxfId="20127" priority="1940" operator="containsText" text="LW">
      <formula>NOT(ISERROR(SEARCH("LW",AG10)))</formula>
    </cfRule>
    <cfRule type="containsText" dxfId="20126" priority="1941" operator="containsText" text="LF">
      <formula>NOT(ISERROR(SEARCH("LF",AG10)))</formula>
    </cfRule>
    <cfRule type="containsText" dxfId="20125" priority="1942" operator="containsText" text="CF">
      <formula>NOT(ISERROR(SEARCH("CF",AG10)))</formula>
    </cfRule>
    <cfRule type="containsText" dxfId="20124" priority="1943" operator="containsText" text="CF">
      <formula>NOT(ISERROR(SEARCH("CF",AG10)))</formula>
    </cfRule>
    <cfRule type="containsText" dxfId="20123" priority="1944" operator="containsText" text="CAM">
      <formula>NOT(ISERROR(SEARCH("CAM",AG10)))</formula>
    </cfRule>
    <cfRule type="containsText" dxfId="20122" priority="1945" operator="containsText" text="LM">
      <formula>NOT(ISERROR(SEARCH("LM",AG10)))</formula>
    </cfRule>
    <cfRule type="containsText" dxfId="20121" priority="1946" operator="containsText" text="CM">
      <formula>NOT(ISERROR(SEARCH("CM",AG10)))</formula>
    </cfRule>
    <cfRule type="containsText" dxfId="20120" priority="1947" operator="containsText" text="RM">
      <formula>NOT(ISERROR(SEARCH("RM",AG10)))</formula>
    </cfRule>
    <cfRule type="containsText" dxfId="20119" priority="1948" operator="containsText" text="CDM">
      <formula>NOT(ISERROR(SEARCH("CDM",AG10)))</formula>
    </cfRule>
    <cfRule type="containsText" dxfId="20118" priority="1949" operator="containsText" text="LWB">
      <formula>NOT(ISERROR(SEARCH("LWB",AG10)))</formula>
    </cfRule>
    <cfRule type="containsText" dxfId="20117" priority="1950" operator="containsText" text="RWB">
      <formula>NOT(ISERROR(SEARCH("RWB",AG10)))</formula>
    </cfRule>
    <cfRule type="containsText" dxfId="20116" priority="1951" operator="containsText" text="RB">
      <formula>NOT(ISERROR(SEARCH("RB",AG10)))</formula>
    </cfRule>
    <cfRule type="containsText" dxfId="20115" priority="1952" operator="containsText" text="CB">
      <formula>NOT(ISERROR(SEARCH("CB",AG10)))</formula>
    </cfRule>
    <cfRule type="containsText" dxfId="20114" priority="1953" operator="containsText" text="LB">
      <formula>NOT(ISERROR(SEARCH("LB",AG10)))</formula>
    </cfRule>
    <cfRule type="containsText" dxfId="20113" priority="1954" operator="containsText" text="GK">
      <formula>NOT(ISERROR(SEARCH("GK",AG10)))</formula>
    </cfRule>
  </conditionalFormatting>
  <conditionalFormatting sqref="AF11">
    <cfRule type="containsText" dxfId="20112" priority="1922" operator="containsText" text="RW">
      <formula>NOT(ISERROR(SEARCH("RW",AF11)))</formula>
    </cfRule>
    <cfRule type="containsText" dxfId="20111" priority="1923" operator="containsText" text="LW">
      <formula>NOT(ISERROR(SEARCH("LW",AF11)))</formula>
    </cfRule>
    <cfRule type="containsText" dxfId="20110" priority="1924" operator="containsText" text="LF">
      <formula>NOT(ISERROR(SEARCH("LF",AF11)))</formula>
    </cfRule>
    <cfRule type="containsText" dxfId="20109" priority="1925" operator="containsText" text="CF">
      <formula>NOT(ISERROR(SEARCH("CF",AF11)))</formula>
    </cfRule>
    <cfRule type="containsText" dxfId="20108" priority="1926" operator="containsText" text="CF">
      <formula>NOT(ISERROR(SEARCH("CF",AF11)))</formula>
    </cfRule>
    <cfRule type="containsText" dxfId="20107" priority="1927" operator="containsText" text="CAM">
      <formula>NOT(ISERROR(SEARCH("CAM",AF11)))</formula>
    </cfRule>
    <cfRule type="containsText" dxfId="20106" priority="1928" operator="containsText" text="LM">
      <formula>NOT(ISERROR(SEARCH("LM",AF11)))</formula>
    </cfRule>
    <cfRule type="containsText" dxfId="20105" priority="1929" operator="containsText" text="CM">
      <formula>NOT(ISERROR(SEARCH("CM",AF11)))</formula>
    </cfRule>
    <cfRule type="containsText" dxfId="20104" priority="1930" operator="containsText" text="RM">
      <formula>NOT(ISERROR(SEARCH("RM",AF11)))</formula>
    </cfRule>
    <cfRule type="containsText" dxfId="20103" priority="1931" operator="containsText" text="CDM">
      <formula>NOT(ISERROR(SEARCH("CDM",AF11)))</formula>
    </cfRule>
    <cfRule type="containsText" dxfId="20102" priority="1932" operator="containsText" text="LWB">
      <formula>NOT(ISERROR(SEARCH("LWB",AF11)))</formula>
    </cfRule>
    <cfRule type="containsText" dxfId="20101" priority="1933" operator="containsText" text="RWB">
      <formula>NOT(ISERROR(SEARCH("RWB",AF11)))</formula>
    </cfRule>
    <cfRule type="containsText" dxfId="20100" priority="1934" operator="containsText" text="RB">
      <formula>NOT(ISERROR(SEARCH("RB",AF11)))</formula>
    </cfRule>
    <cfRule type="containsText" dxfId="20099" priority="1935" operator="containsText" text="CB">
      <formula>NOT(ISERROR(SEARCH("CB",AF11)))</formula>
    </cfRule>
    <cfRule type="containsText" dxfId="20098" priority="1936" operator="containsText" text="LB">
      <formula>NOT(ISERROR(SEARCH("LB",AF11)))</formula>
    </cfRule>
    <cfRule type="containsText" dxfId="20097" priority="1937" operator="containsText" text="GK">
      <formula>NOT(ISERROR(SEARCH("GK",AF11)))</formula>
    </cfRule>
  </conditionalFormatting>
  <conditionalFormatting sqref="AG11">
    <cfRule type="containsText" dxfId="20096" priority="1905" operator="containsText" text="ST">
      <formula>NOT(ISERROR(SEARCH("ST",AG11)))</formula>
    </cfRule>
    <cfRule type="containsText" dxfId="20095" priority="1906" operator="containsText" text="RW">
      <formula>NOT(ISERROR(SEARCH("RW",AG11)))</formula>
    </cfRule>
    <cfRule type="containsText" dxfId="20094" priority="1907" operator="containsText" text="LW">
      <formula>NOT(ISERROR(SEARCH("LW",AG11)))</formula>
    </cfRule>
    <cfRule type="containsText" dxfId="20093" priority="1908" operator="containsText" text="LF">
      <formula>NOT(ISERROR(SEARCH("LF",AG11)))</formula>
    </cfRule>
    <cfRule type="containsText" dxfId="20092" priority="1909" operator="containsText" text="CF">
      <formula>NOT(ISERROR(SEARCH("CF",AG11)))</formula>
    </cfRule>
    <cfRule type="containsText" dxfId="20091" priority="1910" operator="containsText" text="CF">
      <formula>NOT(ISERROR(SEARCH("CF",AG11)))</formula>
    </cfRule>
    <cfRule type="containsText" dxfId="20090" priority="1911" operator="containsText" text="CAM">
      <formula>NOT(ISERROR(SEARCH("CAM",AG11)))</formula>
    </cfRule>
    <cfRule type="containsText" dxfId="20089" priority="1912" operator="containsText" text="LM">
      <formula>NOT(ISERROR(SEARCH("LM",AG11)))</formula>
    </cfRule>
    <cfRule type="containsText" dxfId="20088" priority="1913" operator="containsText" text="CM">
      <formula>NOT(ISERROR(SEARCH("CM",AG11)))</formula>
    </cfRule>
    <cfRule type="containsText" dxfId="20087" priority="1914" operator="containsText" text="RM">
      <formula>NOT(ISERROR(SEARCH("RM",AG11)))</formula>
    </cfRule>
    <cfRule type="containsText" dxfId="20086" priority="1915" operator="containsText" text="CDM">
      <formula>NOT(ISERROR(SEARCH("CDM",AG11)))</formula>
    </cfRule>
    <cfRule type="containsText" dxfId="20085" priority="1916" operator="containsText" text="LWB">
      <formula>NOT(ISERROR(SEARCH("LWB",AG11)))</formula>
    </cfRule>
    <cfRule type="containsText" dxfId="20084" priority="1917" operator="containsText" text="RWB">
      <formula>NOT(ISERROR(SEARCH("RWB",AG11)))</formula>
    </cfRule>
    <cfRule type="containsText" dxfId="20083" priority="1918" operator="containsText" text="RB">
      <formula>NOT(ISERROR(SEARCH("RB",AG11)))</formula>
    </cfRule>
    <cfRule type="containsText" dxfId="20082" priority="1919" operator="containsText" text="CB">
      <formula>NOT(ISERROR(SEARCH("CB",AG11)))</formula>
    </cfRule>
    <cfRule type="containsText" dxfId="20081" priority="1920" operator="containsText" text="LB">
      <formula>NOT(ISERROR(SEARCH("LB",AG11)))</formula>
    </cfRule>
    <cfRule type="containsText" dxfId="20080" priority="1921" operator="containsText" text="GK">
      <formula>NOT(ISERROR(SEARCH("GK",AG11)))</formula>
    </cfRule>
  </conditionalFormatting>
  <conditionalFormatting sqref="AG12:AG15">
    <cfRule type="containsText" dxfId="20079" priority="1888" operator="containsText" text="ST">
      <formula>NOT(ISERROR(SEARCH("ST",AG12)))</formula>
    </cfRule>
    <cfRule type="containsText" dxfId="20078" priority="1889" operator="containsText" text="RW">
      <formula>NOT(ISERROR(SEARCH("RW",AG12)))</formula>
    </cfRule>
    <cfRule type="containsText" dxfId="20077" priority="1890" operator="containsText" text="LW">
      <formula>NOT(ISERROR(SEARCH("LW",AG12)))</formula>
    </cfRule>
    <cfRule type="containsText" dxfId="20076" priority="1891" operator="containsText" text="LF">
      <formula>NOT(ISERROR(SEARCH("LF",AG12)))</formula>
    </cfRule>
    <cfRule type="containsText" dxfId="20075" priority="1892" operator="containsText" text="CF">
      <formula>NOT(ISERROR(SEARCH("CF",AG12)))</formula>
    </cfRule>
    <cfRule type="containsText" dxfId="20074" priority="1893" operator="containsText" text="CF">
      <formula>NOT(ISERROR(SEARCH("CF",AG12)))</formula>
    </cfRule>
    <cfRule type="containsText" dxfId="20073" priority="1894" operator="containsText" text="CAM">
      <formula>NOT(ISERROR(SEARCH("CAM",AG12)))</formula>
    </cfRule>
    <cfRule type="containsText" dxfId="20072" priority="1895" operator="containsText" text="LM">
      <formula>NOT(ISERROR(SEARCH("LM",AG12)))</formula>
    </cfRule>
    <cfRule type="containsText" dxfId="20071" priority="1896" operator="containsText" text="CM">
      <formula>NOT(ISERROR(SEARCH("CM",AG12)))</formula>
    </cfRule>
    <cfRule type="containsText" dxfId="20070" priority="1897" operator="containsText" text="RM">
      <formula>NOT(ISERROR(SEARCH("RM",AG12)))</formula>
    </cfRule>
    <cfRule type="containsText" dxfId="20069" priority="1898" operator="containsText" text="CDM">
      <formula>NOT(ISERROR(SEARCH("CDM",AG12)))</formula>
    </cfRule>
    <cfRule type="containsText" dxfId="20068" priority="1899" operator="containsText" text="LWB">
      <formula>NOT(ISERROR(SEARCH("LWB",AG12)))</formula>
    </cfRule>
    <cfRule type="containsText" dxfId="20067" priority="1900" operator="containsText" text="RWB">
      <formula>NOT(ISERROR(SEARCH("RWB",AG12)))</formula>
    </cfRule>
    <cfRule type="containsText" dxfId="20066" priority="1901" operator="containsText" text="RB">
      <formula>NOT(ISERROR(SEARCH("RB",AG12)))</formula>
    </cfRule>
    <cfRule type="containsText" dxfId="20065" priority="1902" operator="containsText" text="CB">
      <formula>NOT(ISERROR(SEARCH("CB",AG12)))</formula>
    </cfRule>
    <cfRule type="containsText" dxfId="20064" priority="1903" operator="containsText" text="LB">
      <formula>NOT(ISERROR(SEARCH("LB",AG12)))</formula>
    </cfRule>
    <cfRule type="containsText" dxfId="20063" priority="1904" operator="containsText" text="GK">
      <formula>NOT(ISERROR(SEARCH("GK",AG12)))</formula>
    </cfRule>
  </conditionalFormatting>
  <conditionalFormatting sqref="AG12">
    <cfRule type="containsText" dxfId="20062" priority="1871" operator="containsText" text="ST">
      <formula>NOT(ISERROR(SEARCH("ST",AG12)))</formula>
    </cfRule>
    <cfRule type="containsText" dxfId="20061" priority="1872" operator="containsText" text="RW">
      <formula>NOT(ISERROR(SEARCH("RW",AG12)))</formula>
    </cfRule>
    <cfRule type="containsText" dxfId="20060" priority="1873" operator="containsText" text="LW">
      <formula>NOT(ISERROR(SEARCH("LW",AG12)))</formula>
    </cfRule>
    <cfRule type="containsText" dxfId="20059" priority="1874" operator="containsText" text="LF">
      <formula>NOT(ISERROR(SEARCH("LF",AG12)))</formula>
    </cfRule>
    <cfRule type="containsText" dxfId="20058" priority="1875" operator="containsText" text="CF">
      <formula>NOT(ISERROR(SEARCH("CF",AG12)))</formula>
    </cfRule>
    <cfRule type="containsText" dxfId="20057" priority="1876" operator="containsText" text="CF">
      <formula>NOT(ISERROR(SEARCH("CF",AG12)))</formula>
    </cfRule>
    <cfRule type="containsText" dxfId="20056" priority="1877" operator="containsText" text="CAM">
      <formula>NOT(ISERROR(SEARCH("CAM",AG12)))</formula>
    </cfRule>
    <cfRule type="containsText" dxfId="20055" priority="1878" operator="containsText" text="LM">
      <formula>NOT(ISERROR(SEARCH("LM",AG12)))</formula>
    </cfRule>
    <cfRule type="containsText" dxfId="20054" priority="1879" operator="containsText" text="CM">
      <formula>NOT(ISERROR(SEARCH("CM",AG12)))</formula>
    </cfRule>
    <cfRule type="containsText" dxfId="20053" priority="1880" operator="containsText" text="RM">
      <formula>NOT(ISERROR(SEARCH("RM",AG12)))</formula>
    </cfRule>
    <cfRule type="containsText" dxfId="20052" priority="1881" operator="containsText" text="CDM">
      <formula>NOT(ISERROR(SEARCH("CDM",AG12)))</formula>
    </cfRule>
    <cfRule type="containsText" dxfId="20051" priority="1882" operator="containsText" text="LWB">
      <formula>NOT(ISERROR(SEARCH("LWB",AG12)))</formula>
    </cfRule>
    <cfRule type="containsText" dxfId="20050" priority="1883" operator="containsText" text="RWB">
      <formula>NOT(ISERROR(SEARCH("RWB",AG12)))</formula>
    </cfRule>
    <cfRule type="containsText" dxfId="20049" priority="1884" operator="containsText" text="RB">
      <formula>NOT(ISERROR(SEARCH("RB",AG12)))</formula>
    </cfRule>
    <cfRule type="containsText" dxfId="20048" priority="1885" operator="containsText" text="CB">
      <formula>NOT(ISERROR(SEARCH("CB",AG12)))</formula>
    </cfRule>
    <cfRule type="containsText" dxfId="20047" priority="1886" operator="containsText" text="LB">
      <formula>NOT(ISERROR(SEARCH("LB",AG12)))</formula>
    </cfRule>
    <cfRule type="containsText" dxfId="20046" priority="1887" operator="containsText" text="GK">
      <formula>NOT(ISERROR(SEARCH("GK",AG12)))</formula>
    </cfRule>
  </conditionalFormatting>
  <conditionalFormatting sqref="AG15">
    <cfRule type="containsText" dxfId="20045" priority="1854" operator="containsText" text="ST">
      <formula>NOT(ISERROR(SEARCH("ST",AG15)))</formula>
    </cfRule>
    <cfRule type="containsText" dxfId="20044" priority="1855" operator="containsText" text="RW">
      <formula>NOT(ISERROR(SEARCH("RW",AG15)))</formula>
    </cfRule>
    <cfRule type="containsText" dxfId="20043" priority="1856" operator="containsText" text="LW">
      <formula>NOT(ISERROR(SEARCH("LW",AG15)))</formula>
    </cfRule>
    <cfRule type="containsText" dxfId="20042" priority="1857" operator="containsText" text="LF">
      <formula>NOT(ISERROR(SEARCH("LF",AG15)))</formula>
    </cfRule>
    <cfRule type="containsText" dxfId="20041" priority="1858" operator="containsText" text="CF">
      <formula>NOT(ISERROR(SEARCH("CF",AG15)))</formula>
    </cfRule>
    <cfRule type="containsText" dxfId="20040" priority="1859" operator="containsText" text="CF">
      <formula>NOT(ISERROR(SEARCH("CF",AG15)))</formula>
    </cfRule>
    <cfRule type="containsText" dxfId="20039" priority="1860" operator="containsText" text="CAM">
      <formula>NOT(ISERROR(SEARCH("CAM",AG15)))</formula>
    </cfRule>
    <cfRule type="containsText" dxfId="20038" priority="1861" operator="containsText" text="LM">
      <formula>NOT(ISERROR(SEARCH("LM",AG15)))</formula>
    </cfRule>
    <cfRule type="containsText" dxfId="20037" priority="1862" operator="containsText" text="CM">
      <formula>NOT(ISERROR(SEARCH("CM",AG15)))</formula>
    </cfRule>
    <cfRule type="containsText" dxfId="20036" priority="1863" operator="containsText" text="RM">
      <formula>NOT(ISERROR(SEARCH("RM",AG15)))</formula>
    </cfRule>
    <cfRule type="containsText" dxfId="20035" priority="1864" operator="containsText" text="CDM">
      <formula>NOT(ISERROR(SEARCH("CDM",AG15)))</formula>
    </cfRule>
    <cfRule type="containsText" dxfId="20034" priority="1865" operator="containsText" text="LWB">
      <formula>NOT(ISERROR(SEARCH("LWB",AG15)))</formula>
    </cfRule>
    <cfRule type="containsText" dxfId="20033" priority="1866" operator="containsText" text="RWB">
      <formula>NOT(ISERROR(SEARCH("RWB",AG15)))</formula>
    </cfRule>
    <cfRule type="containsText" dxfId="20032" priority="1867" operator="containsText" text="RB">
      <formula>NOT(ISERROR(SEARCH("RB",AG15)))</formula>
    </cfRule>
    <cfRule type="containsText" dxfId="20031" priority="1868" operator="containsText" text="CB">
      <formula>NOT(ISERROR(SEARCH("CB",AG15)))</formula>
    </cfRule>
    <cfRule type="containsText" dxfId="20030" priority="1869" operator="containsText" text="LB">
      <formula>NOT(ISERROR(SEARCH("LB",AG15)))</formula>
    </cfRule>
    <cfRule type="containsText" dxfId="20029" priority="1870" operator="containsText" text="GK">
      <formula>NOT(ISERROR(SEARCH("GK",AG15)))</formula>
    </cfRule>
  </conditionalFormatting>
  <conditionalFormatting sqref="AG16">
    <cfRule type="containsText" dxfId="20028" priority="1837" operator="containsText" text="ST">
      <formula>NOT(ISERROR(SEARCH("ST",AG16)))</formula>
    </cfRule>
    <cfRule type="containsText" dxfId="20027" priority="1838" operator="containsText" text="RW">
      <formula>NOT(ISERROR(SEARCH("RW",AG16)))</formula>
    </cfRule>
    <cfRule type="containsText" dxfId="20026" priority="1839" operator="containsText" text="LW">
      <formula>NOT(ISERROR(SEARCH("LW",AG16)))</formula>
    </cfRule>
    <cfRule type="containsText" dxfId="20025" priority="1840" operator="containsText" text="LF">
      <formula>NOT(ISERROR(SEARCH("LF",AG16)))</formula>
    </cfRule>
    <cfRule type="containsText" dxfId="20024" priority="1841" operator="containsText" text="CF">
      <formula>NOT(ISERROR(SEARCH("CF",AG16)))</formula>
    </cfRule>
    <cfRule type="containsText" dxfId="20023" priority="1842" operator="containsText" text="CF">
      <formula>NOT(ISERROR(SEARCH("CF",AG16)))</formula>
    </cfRule>
    <cfRule type="containsText" dxfId="20022" priority="1843" operator="containsText" text="CAM">
      <formula>NOT(ISERROR(SEARCH("CAM",AG16)))</formula>
    </cfRule>
    <cfRule type="containsText" dxfId="20021" priority="1844" operator="containsText" text="LM">
      <formula>NOT(ISERROR(SEARCH("LM",AG16)))</formula>
    </cfRule>
    <cfRule type="containsText" dxfId="20020" priority="1845" operator="containsText" text="CM">
      <formula>NOT(ISERROR(SEARCH("CM",AG16)))</formula>
    </cfRule>
    <cfRule type="containsText" dxfId="20019" priority="1846" operator="containsText" text="RM">
      <formula>NOT(ISERROR(SEARCH("RM",AG16)))</formula>
    </cfRule>
    <cfRule type="containsText" dxfId="20018" priority="1847" operator="containsText" text="CDM">
      <formula>NOT(ISERROR(SEARCH("CDM",AG16)))</formula>
    </cfRule>
    <cfRule type="containsText" dxfId="20017" priority="1848" operator="containsText" text="LWB">
      <formula>NOT(ISERROR(SEARCH("LWB",AG16)))</formula>
    </cfRule>
    <cfRule type="containsText" dxfId="20016" priority="1849" operator="containsText" text="RWB">
      <formula>NOT(ISERROR(SEARCH("RWB",AG16)))</formula>
    </cfRule>
    <cfRule type="containsText" dxfId="20015" priority="1850" operator="containsText" text="RB">
      <formula>NOT(ISERROR(SEARCH("RB",AG16)))</formula>
    </cfRule>
    <cfRule type="containsText" dxfId="20014" priority="1851" operator="containsText" text="CB">
      <formula>NOT(ISERROR(SEARCH("CB",AG16)))</formula>
    </cfRule>
    <cfRule type="containsText" dxfId="20013" priority="1852" operator="containsText" text="LB">
      <formula>NOT(ISERROR(SEARCH("LB",AG16)))</formula>
    </cfRule>
    <cfRule type="containsText" dxfId="20012" priority="1853" operator="containsText" text="GK">
      <formula>NOT(ISERROR(SEARCH("GK",AG16)))</formula>
    </cfRule>
  </conditionalFormatting>
  <conditionalFormatting sqref="AG12">
    <cfRule type="containsText" dxfId="20011" priority="1820" operator="containsText" text="ST">
      <formula>NOT(ISERROR(SEARCH("ST",AG12)))</formula>
    </cfRule>
    <cfRule type="containsText" dxfId="20010" priority="1821" operator="containsText" text="RW">
      <formula>NOT(ISERROR(SEARCH("RW",AG12)))</formula>
    </cfRule>
    <cfRule type="containsText" dxfId="20009" priority="1822" operator="containsText" text="LW">
      <formula>NOT(ISERROR(SEARCH("LW",AG12)))</formula>
    </cfRule>
    <cfRule type="containsText" dxfId="20008" priority="1823" operator="containsText" text="LF">
      <formula>NOT(ISERROR(SEARCH("LF",AG12)))</formula>
    </cfRule>
    <cfRule type="containsText" dxfId="20007" priority="1824" operator="containsText" text="CF">
      <formula>NOT(ISERROR(SEARCH("CF",AG12)))</formula>
    </cfRule>
    <cfRule type="containsText" dxfId="20006" priority="1825" operator="containsText" text="CF">
      <formula>NOT(ISERROR(SEARCH("CF",AG12)))</formula>
    </cfRule>
    <cfRule type="containsText" dxfId="20005" priority="1826" operator="containsText" text="CAM">
      <formula>NOT(ISERROR(SEARCH("CAM",AG12)))</formula>
    </cfRule>
    <cfRule type="containsText" dxfId="20004" priority="1827" operator="containsText" text="LM">
      <formula>NOT(ISERROR(SEARCH("LM",AG12)))</formula>
    </cfRule>
    <cfRule type="containsText" dxfId="20003" priority="1828" operator="containsText" text="CM">
      <formula>NOT(ISERROR(SEARCH("CM",AG12)))</formula>
    </cfRule>
    <cfRule type="containsText" dxfId="20002" priority="1829" operator="containsText" text="RM">
      <formula>NOT(ISERROR(SEARCH("RM",AG12)))</formula>
    </cfRule>
    <cfRule type="containsText" dxfId="20001" priority="1830" operator="containsText" text="CDM">
      <formula>NOT(ISERROR(SEARCH("CDM",AG12)))</formula>
    </cfRule>
    <cfRule type="containsText" dxfId="20000" priority="1831" operator="containsText" text="LWB">
      <formula>NOT(ISERROR(SEARCH("LWB",AG12)))</formula>
    </cfRule>
    <cfRule type="containsText" dxfId="19999" priority="1832" operator="containsText" text="RWB">
      <formula>NOT(ISERROR(SEARCH("RWB",AG12)))</formula>
    </cfRule>
    <cfRule type="containsText" dxfId="19998" priority="1833" operator="containsText" text="RB">
      <formula>NOT(ISERROR(SEARCH("RB",AG12)))</formula>
    </cfRule>
    <cfRule type="containsText" dxfId="19997" priority="1834" operator="containsText" text="CB">
      <formula>NOT(ISERROR(SEARCH("CB",AG12)))</formula>
    </cfRule>
    <cfRule type="containsText" dxfId="19996" priority="1835" operator="containsText" text="LB">
      <formula>NOT(ISERROR(SEARCH("LB",AG12)))</formula>
    </cfRule>
    <cfRule type="containsText" dxfId="19995" priority="1836" operator="containsText" text="GK">
      <formula>NOT(ISERROR(SEARCH("GK",AG12)))</formula>
    </cfRule>
  </conditionalFormatting>
  <conditionalFormatting sqref="AG12">
    <cfRule type="containsText" dxfId="19994" priority="1803" operator="containsText" text="ST">
      <formula>NOT(ISERROR(SEARCH("ST",AG12)))</formula>
    </cfRule>
    <cfRule type="containsText" dxfId="19993" priority="1804" operator="containsText" text="RW">
      <formula>NOT(ISERROR(SEARCH("RW",AG12)))</formula>
    </cfRule>
    <cfRule type="containsText" dxfId="19992" priority="1805" operator="containsText" text="LW">
      <formula>NOT(ISERROR(SEARCH("LW",AG12)))</formula>
    </cfRule>
    <cfRule type="containsText" dxfId="19991" priority="1806" operator="containsText" text="LF">
      <formula>NOT(ISERROR(SEARCH("LF",AG12)))</formula>
    </cfRule>
    <cfRule type="containsText" dxfId="19990" priority="1807" operator="containsText" text="CF">
      <formula>NOT(ISERROR(SEARCH("CF",AG12)))</formula>
    </cfRule>
    <cfRule type="containsText" dxfId="19989" priority="1808" operator="containsText" text="CF">
      <formula>NOT(ISERROR(SEARCH("CF",AG12)))</formula>
    </cfRule>
    <cfRule type="containsText" dxfId="19988" priority="1809" operator="containsText" text="CAM">
      <formula>NOT(ISERROR(SEARCH("CAM",AG12)))</formula>
    </cfRule>
    <cfRule type="containsText" dxfId="19987" priority="1810" operator="containsText" text="LM">
      <formula>NOT(ISERROR(SEARCH("LM",AG12)))</formula>
    </cfRule>
    <cfRule type="containsText" dxfId="19986" priority="1811" operator="containsText" text="CM">
      <formula>NOT(ISERROR(SEARCH("CM",AG12)))</formula>
    </cfRule>
    <cfRule type="containsText" dxfId="19985" priority="1812" operator="containsText" text="RM">
      <formula>NOT(ISERROR(SEARCH("RM",AG12)))</formula>
    </cfRule>
    <cfRule type="containsText" dxfId="19984" priority="1813" operator="containsText" text="CDM">
      <formula>NOT(ISERROR(SEARCH("CDM",AG12)))</formula>
    </cfRule>
    <cfRule type="containsText" dxfId="19983" priority="1814" operator="containsText" text="LWB">
      <formula>NOT(ISERROR(SEARCH("LWB",AG12)))</formula>
    </cfRule>
    <cfRule type="containsText" dxfId="19982" priority="1815" operator="containsText" text="RWB">
      <formula>NOT(ISERROR(SEARCH("RWB",AG12)))</formula>
    </cfRule>
    <cfRule type="containsText" dxfId="19981" priority="1816" operator="containsText" text="RB">
      <formula>NOT(ISERROR(SEARCH("RB",AG12)))</formula>
    </cfRule>
    <cfRule type="containsText" dxfId="19980" priority="1817" operator="containsText" text="CB">
      <formula>NOT(ISERROR(SEARCH("CB",AG12)))</formula>
    </cfRule>
    <cfRule type="containsText" dxfId="19979" priority="1818" operator="containsText" text="LB">
      <formula>NOT(ISERROR(SEARCH("LB",AG12)))</formula>
    </cfRule>
    <cfRule type="containsText" dxfId="19978" priority="1819" operator="containsText" text="GK">
      <formula>NOT(ISERROR(SEARCH("GK",AG12)))</formula>
    </cfRule>
  </conditionalFormatting>
  <conditionalFormatting sqref="AG13">
    <cfRule type="containsText" dxfId="19977" priority="1786" operator="containsText" text="ST">
      <formula>NOT(ISERROR(SEARCH("ST",AG13)))</formula>
    </cfRule>
    <cfRule type="containsText" dxfId="19976" priority="1787" operator="containsText" text="RW">
      <formula>NOT(ISERROR(SEARCH("RW",AG13)))</formula>
    </cfRule>
    <cfRule type="containsText" dxfId="19975" priority="1788" operator="containsText" text="LW">
      <formula>NOT(ISERROR(SEARCH("LW",AG13)))</formula>
    </cfRule>
    <cfRule type="containsText" dxfId="19974" priority="1789" operator="containsText" text="LF">
      <formula>NOT(ISERROR(SEARCH("LF",AG13)))</formula>
    </cfRule>
    <cfRule type="containsText" dxfId="19973" priority="1790" operator="containsText" text="CF">
      <formula>NOT(ISERROR(SEARCH("CF",AG13)))</formula>
    </cfRule>
    <cfRule type="containsText" dxfId="19972" priority="1791" operator="containsText" text="CF">
      <formula>NOT(ISERROR(SEARCH("CF",AG13)))</formula>
    </cfRule>
    <cfRule type="containsText" dxfId="19971" priority="1792" operator="containsText" text="CAM">
      <formula>NOT(ISERROR(SEARCH("CAM",AG13)))</formula>
    </cfRule>
    <cfRule type="containsText" dxfId="19970" priority="1793" operator="containsText" text="LM">
      <formula>NOT(ISERROR(SEARCH("LM",AG13)))</formula>
    </cfRule>
    <cfRule type="containsText" dxfId="19969" priority="1794" operator="containsText" text="CM">
      <formula>NOT(ISERROR(SEARCH("CM",AG13)))</formula>
    </cfRule>
    <cfRule type="containsText" dxfId="19968" priority="1795" operator="containsText" text="RM">
      <formula>NOT(ISERROR(SEARCH("RM",AG13)))</formula>
    </cfRule>
    <cfRule type="containsText" dxfId="19967" priority="1796" operator="containsText" text="CDM">
      <formula>NOT(ISERROR(SEARCH("CDM",AG13)))</formula>
    </cfRule>
    <cfRule type="containsText" dxfId="19966" priority="1797" operator="containsText" text="LWB">
      <formula>NOT(ISERROR(SEARCH("LWB",AG13)))</formula>
    </cfRule>
    <cfRule type="containsText" dxfId="19965" priority="1798" operator="containsText" text="RWB">
      <formula>NOT(ISERROR(SEARCH("RWB",AG13)))</formula>
    </cfRule>
    <cfRule type="containsText" dxfId="19964" priority="1799" operator="containsText" text="RB">
      <formula>NOT(ISERROR(SEARCH("RB",AG13)))</formula>
    </cfRule>
    <cfRule type="containsText" dxfId="19963" priority="1800" operator="containsText" text="CB">
      <formula>NOT(ISERROR(SEARCH("CB",AG13)))</formula>
    </cfRule>
    <cfRule type="containsText" dxfId="19962" priority="1801" operator="containsText" text="LB">
      <formula>NOT(ISERROR(SEARCH("LB",AG13)))</formula>
    </cfRule>
    <cfRule type="containsText" dxfId="19961" priority="1802" operator="containsText" text="GK">
      <formula>NOT(ISERROR(SEARCH("GK",AG13)))</formula>
    </cfRule>
  </conditionalFormatting>
  <conditionalFormatting sqref="AG16">
    <cfRule type="containsText" dxfId="19960" priority="1769" operator="containsText" text="ST">
      <formula>NOT(ISERROR(SEARCH("ST",AG16)))</formula>
    </cfRule>
    <cfRule type="containsText" dxfId="19959" priority="1770" operator="containsText" text="RW">
      <formula>NOT(ISERROR(SEARCH("RW",AG16)))</formula>
    </cfRule>
    <cfRule type="containsText" dxfId="19958" priority="1771" operator="containsText" text="LW">
      <formula>NOT(ISERROR(SEARCH("LW",AG16)))</formula>
    </cfRule>
    <cfRule type="containsText" dxfId="19957" priority="1772" operator="containsText" text="LF">
      <formula>NOT(ISERROR(SEARCH("LF",AG16)))</formula>
    </cfRule>
    <cfRule type="containsText" dxfId="19956" priority="1773" operator="containsText" text="CF">
      <formula>NOT(ISERROR(SEARCH("CF",AG16)))</formula>
    </cfRule>
    <cfRule type="containsText" dxfId="19955" priority="1774" operator="containsText" text="CF">
      <formula>NOT(ISERROR(SEARCH("CF",AG16)))</formula>
    </cfRule>
    <cfRule type="containsText" dxfId="19954" priority="1775" operator="containsText" text="CAM">
      <formula>NOT(ISERROR(SEARCH("CAM",AG16)))</formula>
    </cfRule>
    <cfRule type="containsText" dxfId="19953" priority="1776" operator="containsText" text="LM">
      <formula>NOT(ISERROR(SEARCH("LM",AG16)))</formula>
    </cfRule>
    <cfRule type="containsText" dxfId="19952" priority="1777" operator="containsText" text="CM">
      <formula>NOT(ISERROR(SEARCH("CM",AG16)))</formula>
    </cfRule>
    <cfRule type="containsText" dxfId="19951" priority="1778" operator="containsText" text="RM">
      <formula>NOT(ISERROR(SEARCH("RM",AG16)))</formula>
    </cfRule>
    <cfRule type="containsText" dxfId="19950" priority="1779" operator="containsText" text="CDM">
      <formula>NOT(ISERROR(SEARCH("CDM",AG16)))</formula>
    </cfRule>
    <cfRule type="containsText" dxfId="19949" priority="1780" operator="containsText" text="LWB">
      <formula>NOT(ISERROR(SEARCH("LWB",AG16)))</formula>
    </cfRule>
    <cfRule type="containsText" dxfId="19948" priority="1781" operator="containsText" text="RWB">
      <formula>NOT(ISERROR(SEARCH("RWB",AG16)))</formula>
    </cfRule>
    <cfRule type="containsText" dxfId="19947" priority="1782" operator="containsText" text="RB">
      <formula>NOT(ISERROR(SEARCH("RB",AG16)))</formula>
    </cfRule>
    <cfRule type="containsText" dxfId="19946" priority="1783" operator="containsText" text="CB">
      <formula>NOT(ISERROR(SEARCH("CB",AG16)))</formula>
    </cfRule>
    <cfRule type="containsText" dxfId="19945" priority="1784" operator="containsText" text="LB">
      <formula>NOT(ISERROR(SEARCH("LB",AG16)))</formula>
    </cfRule>
    <cfRule type="containsText" dxfId="19944" priority="1785" operator="containsText" text="GK">
      <formula>NOT(ISERROR(SEARCH("GK",AG16)))</formula>
    </cfRule>
  </conditionalFormatting>
  <conditionalFormatting sqref="AG19">
    <cfRule type="containsText" dxfId="19943" priority="1752" operator="containsText" text="ST">
      <formula>NOT(ISERROR(SEARCH("ST",AG19)))</formula>
    </cfRule>
    <cfRule type="containsText" dxfId="19942" priority="1753" operator="containsText" text="RW">
      <formula>NOT(ISERROR(SEARCH("RW",AG19)))</formula>
    </cfRule>
    <cfRule type="containsText" dxfId="19941" priority="1754" operator="containsText" text="LW">
      <formula>NOT(ISERROR(SEARCH("LW",AG19)))</formula>
    </cfRule>
    <cfRule type="containsText" dxfId="19940" priority="1755" operator="containsText" text="LF">
      <formula>NOT(ISERROR(SEARCH("LF",AG19)))</formula>
    </cfRule>
    <cfRule type="containsText" dxfId="19939" priority="1756" operator="containsText" text="CF">
      <formula>NOT(ISERROR(SEARCH("CF",AG19)))</formula>
    </cfRule>
    <cfRule type="containsText" dxfId="19938" priority="1757" operator="containsText" text="CF">
      <formula>NOT(ISERROR(SEARCH("CF",AG19)))</formula>
    </cfRule>
    <cfRule type="containsText" dxfId="19937" priority="1758" operator="containsText" text="CAM">
      <formula>NOT(ISERROR(SEARCH("CAM",AG19)))</formula>
    </cfRule>
    <cfRule type="containsText" dxfId="19936" priority="1759" operator="containsText" text="LM">
      <formula>NOT(ISERROR(SEARCH("LM",AG19)))</formula>
    </cfRule>
    <cfRule type="containsText" dxfId="19935" priority="1760" operator="containsText" text="CM">
      <formula>NOT(ISERROR(SEARCH("CM",AG19)))</formula>
    </cfRule>
    <cfRule type="containsText" dxfId="19934" priority="1761" operator="containsText" text="RM">
      <formula>NOT(ISERROR(SEARCH("RM",AG19)))</formula>
    </cfRule>
    <cfRule type="containsText" dxfId="19933" priority="1762" operator="containsText" text="CDM">
      <formula>NOT(ISERROR(SEARCH("CDM",AG19)))</formula>
    </cfRule>
    <cfRule type="containsText" dxfId="19932" priority="1763" operator="containsText" text="LWB">
      <formula>NOT(ISERROR(SEARCH("LWB",AG19)))</formula>
    </cfRule>
    <cfRule type="containsText" dxfId="19931" priority="1764" operator="containsText" text="RWB">
      <formula>NOT(ISERROR(SEARCH("RWB",AG19)))</formula>
    </cfRule>
    <cfRule type="containsText" dxfId="19930" priority="1765" operator="containsText" text="RB">
      <formula>NOT(ISERROR(SEARCH("RB",AG19)))</formula>
    </cfRule>
    <cfRule type="containsText" dxfId="19929" priority="1766" operator="containsText" text="CB">
      <formula>NOT(ISERROR(SEARCH("CB",AG19)))</formula>
    </cfRule>
    <cfRule type="containsText" dxfId="19928" priority="1767" operator="containsText" text="LB">
      <formula>NOT(ISERROR(SEARCH("LB",AG19)))</formula>
    </cfRule>
    <cfRule type="containsText" dxfId="19927" priority="1768" operator="containsText" text="GK">
      <formula>NOT(ISERROR(SEARCH("GK",AG19)))</formula>
    </cfRule>
  </conditionalFormatting>
  <conditionalFormatting sqref="AG17:AG18">
    <cfRule type="containsText" dxfId="19926" priority="1735" operator="containsText" text="ST">
      <formula>NOT(ISERROR(SEARCH("ST",AG17)))</formula>
    </cfRule>
    <cfRule type="containsText" dxfId="19925" priority="1736" operator="containsText" text="RW">
      <formula>NOT(ISERROR(SEARCH("RW",AG17)))</formula>
    </cfRule>
    <cfRule type="containsText" dxfId="19924" priority="1737" operator="containsText" text="LW">
      <formula>NOT(ISERROR(SEARCH("LW",AG17)))</formula>
    </cfRule>
    <cfRule type="containsText" dxfId="19923" priority="1738" operator="containsText" text="LF">
      <formula>NOT(ISERROR(SEARCH("LF",AG17)))</formula>
    </cfRule>
    <cfRule type="containsText" dxfId="19922" priority="1739" operator="containsText" text="CF">
      <formula>NOT(ISERROR(SEARCH("CF",AG17)))</formula>
    </cfRule>
    <cfRule type="containsText" dxfId="19921" priority="1740" operator="containsText" text="CF">
      <formula>NOT(ISERROR(SEARCH("CF",AG17)))</formula>
    </cfRule>
    <cfRule type="containsText" dxfId="19920" priority="1741" operator="containsText" text="CAM">
      <formula>NOT(ISERROR(SEARCH("CAM",AG17)))</formula>
    </cfRule>
    <cfRule type="containsText" dxfId="19919" priority="1742" operator="containsText" text="LM">
      <formula>NOT(ISERROR(SEARCH("LM",AG17)))</formula>
    </cfRule>
    <cfRule type="containsText" dxfId="19918" priority="1743" operator="containsText" text="CM">
      <formula>NOT(ISERROR(SEARCH("CM",AG17)))</formula>
    </cfRule>
    <cfRule type="containsText" dxfId="19917" priority="1744" operator="containsText" text="RM">
      <formula>NOT(ISERROR(SEARCH("RM",AG17)))</formula>
    </cfRule>
    <cfRule type="containsText" dxfId="19916" priority="1745" operator="containsText" text="CDM">
      <formula>NOT(ISERROR(SEARCH("CDM",AG17)))</formula>
    </cfRule>
    <cfRule type="containsText" dxfId="19915" priority="1746" operator="containsText" text="LWB">
      <formula>NOT(ISERROR(SEARCH("LWB",AG17)))</formula>
    </cfRule>
    <cfRule type="containsText" dxfId="19914" priority="1747" operator="containsText" text="RWB">
      <formula>NOT(ISERROR(SEARCH("RWB",AG17)))</formula>
    </cfRule>
    <cfRule type="containsText" dxfId="19913" priority="1748" operator="containsText" text="RB">
      <formula>NOT(ISERROR(SEARCH("RB",AG17)))</formula>
    </cfRule>
    <cfRule type="containsText" dxfId="19912" priority="1749" operator="containsText" text="CB">
      <formula>NOT(ISERROR(SEARCH("CB",AG17)))</formula>
    </cfRule>
    <cfRule type="containsText" dxfId="19911" priority="1750" operator="containsText" text="LB">
      <formula>NOT(ISERROR(SEARCH("LB",AG17)))</formula>
    </cfRule>
    <cfRule type="containsText" dxfId="19910" priority="1751" operator="containsText" text="GK">
      <formula>NOT(ISERROR(SEARCH("GK",AG17)))</formula>
    </cfRule>
  </conditionalFormatting>
  <conditionalFormatting sqref="AG18">
    <cfRule type="containsText" dxfId="19909" priority="1718" operator="containsText" text="ST">
      <formula>NOT(ISERROR(SEARCH("ST",AG18)))</formula>
    </cfRule>
    <cfRule type="containsText" dxfId="19908" priority="1719" operator="containsText" text="RW">
      <formula>NOT(ISERROR(SEARCH("RW",AG18)))</formula>
    </cfRule>
    <cfRule type="containsText" dxfId="19907" priority="1720" operator="containsText" text="LW">
      <formula>NOT(ISERROR(SEARCH("LW",AG18)))</formula>
    </cfRule>
    <cfRule type="containsText" dxfId="19906" priority="1721" operator="containsText" text="LF">
      <formula>NOT(ISERROR(SEARCH("LF",AG18)))</formula>
    </cfRule>
    <cfRule type="containsText" dxfId="19905" priority="1722" operator="containsText" text="CF">
      <formula>NOT(ISERROR(SEARCH("CF",AG18)))</formula>
    </cfRule>
    <cfRule type="containsText" dxfId="19904" priority="1723" operator="containsText" text="CF">
      <formula>NOT(ISERROR(SEARCH("CF",AG18)))</formula>
    </cfRule>
    <cfRule type="containsText" dxfId="19903" priority="1724" operator="containsText" text="CAM">
      <formula>NOT(ISERROR(SEARCH("CAM",AG18)))</formula>
    </cfRule>
    <cfRule type="containsText" dxfId="19902" priority="1725" operator="containsText" text="LM">
      <formula>NOT(ISERROR(SEARCH("LM",AG18)))</formula>
    </cfRule>
    <cfRule type="containsText" dxfId="19901" priority="1726" operator="containsText" text="CM">
      <formula>NOT(ISERROR(SEARCH("CM",AG18)))</formula>
    </cfRule>
    <cfRule type="containsText" dxfId="19900" priority="1727" operator="containsText" text="RM">
      <formula>NOT(ISERROR(SEARCH("RM",AG18)))</formula>
    </cfRule>
    <cfRule type="containsText" dxfId="19899" priority="1728" operator="containsText" text="CDM">
      <formula>NOT(ISERROR(SEARCH("CDM",AG18)))</formula>
    </cfRule>
    <cfRule type="containsText" dxfId="19898" priority="1729" operator="containsText" text="LWB">
      <formula>NOT(ISERROR(SEARCH("LWB",AG18)))</formula>
    </cfRule>
    <cfRule type="containsText" dxfId="19897" priority="1730" operator="containsText" text="RWB">
      <formula>NOT(ISERROR(SEARCH("RWB",AG18)))</formula>
    </cfRule>
    <cfRule type="containsText" dxfId="19896" priority="1731" operator="containsText" text="RB">
      <formula>NOT(ISERROR(SEARCH("RB",AG18)))</formula>
    </cfRule>
    <cfRule type="containsText" dxfId="19895" priority="1732" operator="containsText" text="CB">
      <formula>NOT(ISERROR(SEARCH("CB",AG18)))</formula>
    </cfRule>
    <cfRule type="containsText" dxfId="19894" priority="1733" operator="containsText" text="LB">
      <formula>NOT(ISERROR(SEARCH("LB",AG18)))</formula>
    </cfRule>
    <cfRule type="containsText" dxfId="19893" priority="1734" operator="containsText" text="GK">
      <formula>NOT(ISERROR(SEARCH("GK",AG18)))</formula>
    </cfRule>
  </conditionalFormatting>
  <conditionalFormatting sqref="AG19">
    <cfRule type="containsText" dxfId="19892" priority="1701" operator="containsText" text="ST">
      <formula>NOT(ISERROR(SEARCH("ST",AG19)))</formula>
    </cfRule>
    <cfRule type="containsText" dxfId="19891" priority="1702" operator="containsText" text="RW">
      <formula>NOT(ISERROR(SEARCH("RW",AG19)))</formula>
    </cfRule>
    <cfRule type="containsText" dxfId="19890" priority="1703" operator="containsText" text="LW">
      <formula>NOT(ISERROR(SEARCH("LW",AG19)))</formula>
    </cfRule>
    <cfRule type="containsText" dxfId="19889" priority="1704" operator="containsText" text="LF">
      <formula>NOT(ISERROR(SEARCH("LF",AG19)))</formula>
    </cfRule>
    <cfRule type="containsText" dxfId="19888" priority="1705" operator="containsText" text="CF">
      <formula>NOT(ISERROR(SEARCH("CF",AG19)))</formula>
    </cfRule>
    <cfRule type="containsText" dxfId="19887" priority="1706" operator="containsText" text="CF">
      <formula>NOT(ISERROR(SEARCH("CF",AG19)))</formula>
    </cfRule>
    <cfRule type="containsText" dxfId="19886" priority="1707" operator="containsText" text="CAM">
      <formula>NOT(ISERROR(SEARCH("CAM",AG19)))</formula>
    </cfRule>
    <cfRule type="containsText" dxfId="19885" priority="1708" operator="containsText" text="LM">
      <formula>NOT(ISERROR(SEARCH("LM",AG19)))</formula>
    </cfRule>
    <cfRule type="containsText" dxfId="19884" priority="1709" operator="containsText" text="CM">
      <formula>NOT(ISERROR(SEARCH("CM",AG19)))</formula>
    </cfRule>
    <cfRule type="containsText" dxfId="19883" priority="1710" operator="containsText" text="RM">
      <formula>NOT(ISERROR(SEARCH("RM",AG19)))</formula>
    </cfRule>
    <cfRule type="containsText" dxfId="19882" priority="1711" operator="containsText" text="CDM">
      <formula>NOT(ISERROR(SEARCH("CDM",AG19)))</formula>
    </cfRule>
    <cfRule type="containsText" dxfId="19881" priority="1712" operator="containsText" text="LWB">
      <formula>NOT(ISERROR(SEARCH("LWB",AG19)))</formula>
    </cfRule>
    <cfRule type="containsText" dxfId="19880" priority="1713" operator="containsText" text="RWB">
      <formula>NOT(ISERROR(SEARCH("RWB",AG19)))</formula>
    </cfRule>
    <cfRule type="containsText" dxfId="19879" priority="1714" operator="containsText" text="RB">
      <formula>NOT(ISERROR(SEARCH("RB",AG19)))</formula>
    </cfRule>
    <cfRule type="containsText" dxfId="19878" priority="1715" operator="containsText" text="CB">
      <formula>NOT(ISERROR(SEARCH("CB",AG19)))</formula>
    </cfRule>
    <cfRule type="containsText" dxfId="19877" priority="1716" operator="containsText" text="LB">
      <formula>NOT(ISERROR(SEARCH("LB",AG19)))</formula>
    </cfRule>
    <cfRule type="containsText" dxfId="19876" priority="1717" operator="containsText" text="GK">
      <formula>NOT(ISERROR(SEARCH("GK",AG19)))</formula>
    </cfRule>
  </conditionalFormatting>
  <conditionalFormatting sqref="AF20">
    <cfRule type="containsText" dxfId="19875" priority="1685" operator="containsText" text="RW">
      <formula>NOT(ISERROR(SEARCH("RW",AF20)))</formula>
    </cfRule>
    <cfRule type="containsText" dxfId="19874" priority="1686" operator="containsText" text="LW">
      <formula>NOT(ISERROR(SEARCH("LW",AF20)))</formula>
    </cfRule>
    <cfRule type="containsText" dxfId="19873" priority="1687" operator="containsText" text="LF">
      <formula>NOT(ISERROR(SEARCH("LF",AF20)))</formula>
    </cfRule>
    <cfRule type="containsText" dxfId="19872" priority="1688" operator="containsText" text="CF">
      <formula>NOT(ISERROR(SEARCH("CF",AF20)))</formula>
    </cfRule>
    <cfRule type="containsText" dxfId="19871" priority="1689" operator="containsText" text="CF">
      <formula>NOT(ISERROR(SEARCH("CF",AF20)))</formula>
    </cfRule>
    <cfRule type="containsText" dxfId="19870" priority="1690" operator="containsText" text="CAM">
      <formula>NOT(ISERROR(SEARCH("CAM",AF20)))</formula>
    </cfRule>
    <cfRule type="containsText" dxfId="19869" priority="1691" operator="containsText" text="LM">
      <formula>NOT(ISERROR(SEARCH("LM",AF20)))</formula>
    </cfRule>
    <cfRule type="containsText" dxfId="19868" priority="1692" operator="containsText" text="CM">
      <formula>NOT(ISERROR(SEARCH("CM",AF20)))</formula>
    </cfRule>
    <cfRule type="containsText" dxfId="19867" priority="1693" operator="containsText" text="RM">
      <formula>NOT(ISERROR(SEARCH("RM",AF20)))</formula>
    </cfRule>
    <cfRule type="containsText" dxfId="19866" priority="1694" operator="containsText" text="CDM">
      <formula>NOT(ISERROR(SEARCH("CDM",AF20)))</formula>
    </cfRule>
    <cfRule type="containsText" dxfId="19865" priority="1695" operator="containsText" text="LWB">
      <formula>NOT(ISERROR(SEARCH("LWB",AF20)))</formula>
    </cfRule>
    <cfRule type="containsText" dxfId="19864" priority="1696" operator="containsText" text="RWB">
      <formula>NOT(ISERROR(SEARCH("RWB",AF20)))</formula>
    </cfRule>
    <cfRule type="containsText" dxfId="19863" priority="1697" operator="containsText" text="RB">
      <formula>NOT(ISERROR(SEARCH("RB",AF20)))</formula>
    </cfRule>
    <cfRule type="containsText" dxfId="19862" priority="1698" operator="containsText" text="CB">
      <formula>NOT(ISERROR(SEARCH("CB",AF20)))</formula>
    </cfRule>
    <cfRule type="containsText" dxfId="19861" priority="1699" operator="containsText" text="LB">
      <formula>NOT(ISERROR(SEARCH("LB",AF20)))</formula>
    </cfRule>
    <cfRule type="containsText" dxfId="19860" priority="1700" operator="containsText" text="GK">
      <formula>NOT(ISERROR(SEARCH("GK",AF20)))</formula>
    </cfRule>
  </conditionalFormatting>
  <conditionalFormatting sqref="AG20">
    <cfRule type="containsText" dxfId="19859" priority="1668" operator="containsText" text="ST">
      <formula>NOT(ISERROR(SEARCH("ST",AG20)))</formula>
    </cfRule>
    <cfRule type="containsText" dxfId="19858" priority="1669" operator="containsText" text="RW">
      <formula>NOT(ISERROR(SEARCH("RW",AG20)))</formula>
    </cfRule>
    <cfRule type="containsText" dxfId="19857" priority="1670" operator="containsText" text="LW">
      <formula>NOT(ISERROR(SEARCH("LW",AG20)))</formula>
    </cfRule>
    <cfRule type="containsText" dxfId="19856" priority="1671" operator="containsText" text="LF">
      <formula>NOT(ISERROR(SEARCH("LF",AG20)))</formula>
    </cfRule>
    <cfRule type="containsText" dxfId="19855" priority="1672" operator="containsText" text="CF">
      <formula>NOT(ISERROR(SEARCH("CF",AG20)))</formula>
    </cfRule>
    <cfRule type="containsText" dxfId="19854" priority="1673" operator="containsText" text="CF">
      <formula>NOT(ISERROR(SEARCH("CF",AG20)))</formula>
    </cfRule>
    <cfRule type="containsText" dxfId="19853" priority="1674" operator="containsText" text="CAM">
      <formula>NOT(ISERROR(SEARCH("CAM",AG20)))</formula>
    </cfRule>
    <cfRule type="containsText" dxfId="19852" priority="1675" operator="containsText" text="LM">
      <formula>NOT(ISERROR(SEARCH("LM",AG20)))</formula>
    </cfRule>
    <cfRule type="containsText" dxfId="19851" priority="1676" operator="containsText" text="CM">
      <formula>NOT(ISERROR(SEARCH("CM",AG20)))</formula>
    </cfRule>
    <cfRule type="containsText" dxfId="19850" priority="1677" operator="containsText" text="RM">
      <formula>NOT(ISERROR(SEARCH("RM",AG20)))</formula>
    </cfRule>
    <cfRule type="containsText" dxfId="19849" priority="1678" operator="containsText" text="CDM">
      <formula>NOT(ISERROR(SEARCH("CDM",AG20)))</formula>
    </cfRule>
    <cfRule type="containsText" dxfId="19848" priority="1679" operator="containsText" text="LWB">
      <formula>NOT(ISERROR(SEARCH("LWB",AG20)))</formula>
    </cfRule>
    <cfRule type="containsText" dxfId="19847" priority="1680" operator="containsText" text="RWB">
      <formula>NOT(ISERROR(SEARCH("RWB",AG20)))</formula>
    </cfRule>
    <cfRule type="containsText" dxfId="19846" priority="1681" operator="containsText" text="RB">
      <formula>NOT(ISERROR(SEARCH("RB",AG20)))</formula>
    </cfRule>
    <cfRule type="containsText" dxfId="19845" priority="1682" operator="containsText" text="CB">
      <formula>NOT(ISERROR(SEARCH("CB",AG20)))</formula>
    </cfRule>
    <cfRule type="containsText" dxfId="19844" priority="1683" operator="containsText" text="LB">
      <formula>NOT(ISERROR(SEARCH("LB",AG20)))</formula>
    </cfRule>
    <cfRule type="containsText" dxfId="19843" priority="1684" operator="containsText" text="GK">
      <formula>NOT(ISERROR(SEARCH("GK",AG20)))</formula>
    </cfRule>
  </conditionalFormatting>
  <conditionalFormatting sqref="AG21">
    <cfRule type="containsText" dxfId="19842" priority="1651" operator="containsText" text="ST">
      <formula>NOT(ISERROR(SEARCH("ST",AG21)))</formula>
    </cfRule>
    <cfRule type="containsText" dxfId="19841" priority="1652" operator="containsText" text="RW">
      <formula>NOT(ISERROR(SEARCH("RW",AG21)))</formula>
    </cfRule>
    <cfRule type="containsText" dxfId="19840" priority="1653" operator="containsText" text="LW">
      <formula>NOT(ISERROR(SEARCH("LW",AG21)))</formula>
    </cfRule>
    <cfRule type="containsText" dxfId="19839" priority="1654" operator="containsText" text="LF">
      <formula>NOT(ISERROR(SEARCH("LF",AG21)))</formula>
    </cfRule>
    <cfRule type="containsText" dxfId="19838" priority="1655" operator="containsText" text="CF">
      <formula>NOT(ISERROR(SEARCH("CF",AG21)))</formula>
    </cfRule>
    <cfRule type="containsText" dxfId="19837" priority="1656" operator="containsText" text="CF">
      <formula>NOT(ISERROR(SEARCH("CF",AG21)))</formula>
    </cfRule>
    <cfRule type="containsText" dxfId="19836" priority="1657" operator="containsText" text="CAM">
      <formula>NOT(ISERROR(SEARCH("CAM",AG21)))</formula>
    </cfRule>
    <cfRule type="containsText" dxfId="19835" priority="1658" operator="containsText" text="LM">
      <formula>NOT(ISERROR(SEARCH("LM",AG21)))</formula>
    </cfRule>
    <cfRule type="containsText" dxfId="19834" priority="1659" operator="containsText" text="CM">
      <formula>NOT(ISERROR(SEARCH("CM",AG21)))</formula>
    </cfRule>
    <cfRule type="containsText" dxfId="19833" priority="1660" operator="containsText" text="RM">
      <formula>NOT(ISERROR(SEARCH("RM",AG21)))</formula>
    </cfRule>
    <cfRule type="containsText" dxfId="19832" priority="1661" operator="containsText" text="CDM">
      <formula>NOT(ISERROR(SEARCH("CDM",AG21)))</formula>
    </cfRule>
    <cfRule type="containsText" dxfId="19831" priority="1662" operator="containsText" text="LWB">
      <formula>NOT(ISERROR(SEARCH("LWB",AG21)))</formula>
    </cfRule>
    <cfRule type="containsText" dxfId="19830" priority="1663" operator="containsText" text="RWB">
      <formula>NOT(ISERROR(SEARCH("RWB",AG21)))</formula>
    </cfRule>
    <cfRule type="containsText" dxfId="19829" priority="1664" operator="containsText" text="RB">
      <formula>NOT(ISERROR(SEARCH("RB",AG21)))</formula>
    </cfRule>
    <cfRule type="containsText" dxfId="19828" priority="1665" operator="containsText" text="CB">
      <formula>NOT(ISERROR(SEARCH("CB",AG21)))</formula>
    </cfRule>
    <cfRule type="containsText" dxfId="19827" priority="1666" operator="containsText" text="LB">
      <formula>NOT(ISERROR(SEARCH("LB",AG21)))</formula>
    </cfRule>
    <cfRule type="containsText" dxfId="19826" priority="1667" operator="containsText" text="GK">
      <formula>NOT(ISERROR(SEARCH("GK",AG21)))</formula>
    </cfRule>
  </conditionalFormatting>
  <conditionalFormatting sqref="AG21">
    <cfRule type="containsText" dxfId="19825" priority="1634" operator="containsText" text="ST">
      <formula>NOT(ISERROR(SEARCH("ST",AG21)))</formula>
    </cfRule>
    <cfRule type="containsText" dxfId="19824" priority="1635" operator="containsText" text="RW">
      <formula>NOT(ISERROR(SEARCH("RW",AG21)))</formula>
    </cfRule>
    <cfRule type="containsText" dxfId="19823" priority="1636" operator="containsText" text="LW">
      <formula>NOT(ISERROR(SEARCH("LW",AG21)))</formula>
    </cfRule>
    <cfRule type="containsText" dxfId="19822" priority="1637" operator="containsText" text="LF">
      <formula>NOT(ISERROR(SEARCH("LF",AG21)))</formula>
    </cfRule>
    <cfRule type="containsText" dxfId="19821" priority="1638" operator="containsText" text="CF">
      <formula>NOT(ISERROR(SEARCH("CF",AG21)))</formula>
    </cfRule>
    <cfRule type="containsText" dxfId="19820" priority="1639" operator="containsText" text="CF">
      <formula>NOT(ISERROR(SEARCH("CF",AG21)))</formula>
    </cfRule>
    <cfRule type="containsText" dxfId="19819" priority="1640" operator="containsText" text="CAM">
      <formula>NOT(ISERROR(SEARCH("CAM",AG21)))</formula>
    </cfRule>
    <cfRule type="containsText" dxfId="19818" priority="1641" operator="containsText" text="LM">
      <formula>NOT(ISERROR(SEARCH("LM",AG21)))</formula>
    </cfRule>
    <cfRule type="containsText" dxfId="19817" priority="1642" operator="containsText" text="CM">
      <formula>NOT(ISERROR(SEARCH("CM",AG21)))</formula>
    </cfRule>
    <cfRule type="containsText" dxfId="19816" priority="1643" operator="containsText" text="RM">
      <formula>NOT(ISERROR(SEARCH("RM",AG21)))</formula>
    </cfRule>
    <cfRule type="containsText" dxfId="19815" priority="1644" operator="containsText" text="CDM">
      <formula>NOT(ISERROR(SEARCH("CDM",AG21)))</formula>
    </cfRule>
    <cfRule type="containsText" dxfId="19814" priority="1645" operator="containsText" text="LWB">
      <formula>NOT(ISERROR(SEARCH("LWB",AG21)))</formula>
    </cfRule>
    <cfRule type="containsText" dxfId="19813" priority="1646" operator="containsText" text="RWB">
      <formula>NOT(ISERROR(SEARCH("RWB",AG21)))</formula>
    </cfRule>
    <cfRule type="containsText" dxfId="19812" priority="1647" operator="containsText" text="RB">
      <formula>NOT(ISERROR(SEARCH("RB",AG21)))</formula>
    </cfRule>
    <cfRule type="containsText" dxfId="19811" priority="1648" operator="containsText" text="CB">
      <formula>NOT(ISERROR(SEARCH("CB",AG21)))</formula>
    </cfRule>
    <cfRule type="containsText" dxfId="19810" priority="1649" operator="containsText" text="LB">
      <formula>NOT(ISERROR(SEARCH("LB",AG21)))</formula>
    </cfRule>
    <cfRule type="containsText" dxfId="19809" priority="1650" operator="containsText" text="GK">
      <formula>NOT(ISERROR(SEARCH("GK",AG21)))</formula>
    </cfRule>
  </conditionalFormatting>
  <conditionalFormatting sqref="AF31">
    <cfRule type="containsText" dxfId="19808" priority="1618" operator="containsText" text="RW">
      <formula>NOT(ISERROR(SEARCH("RW",AF31)))</formula>
    </cfRule>
    <cfRule type="containsText" dxfId="19807" priority="1619" operator="containsText" text="LW">
      <formula>NOT(ISERROR(SEARCH("LW",AF31)))</formula>
    </cfRule>
    <cfRule type="containsText" dxfId="19806" priority="1620" operator="containsText" text="LF">
      <formula>NOT(ISERROR(SEARCH("LF",AF31)))</formula>
    </cfRule>
    <cfRule type="containsText" dxfId="19805" priority="1621" operator="containsText" text="CF">
      <formula>NOT(ISERROR(SEARCH("CF",AF31)))</formula>
    </cfRule>
    <cfRule type="containsText" dxfId="19804" priority="1622" operator="containsText" text="CF">
      <formula>NOT(ISERROR(SEARCH("CF",AF31)))</formula>
    </cfRule>
    <cfRule type="containsText" dxfId="19803" priority="1623" operator="containsText" text="CAM">
      <formula>NOT(ISERROR(SEARCH("CAM",AF31)))</formula>
    </cfRule>
    <cfRule type="containsText" dxfId="19802" priority="1624" operator="containsText" text="LM">
      <formula>NOT(ISERROR(SEARCH("LM",AF31)))</formula>
    </cfRule>
    <cfRule type="containsText" dxfId="19801" priority="1625" operator="containsText" text="CM">
      <formula>NOT(ISERROR(SEARCH("CM",AF31)))</formula>
    </cfRule>
    <cfRule type="containsText" dxfId="19800" priority="1626" operator="containsText" text="RM">
      <formula>NOT(ISERROR(SEARCH("RM",AF31)))</formula>
    </cfRule>
    <cfRule type="containsText" dxfId="19799" priority="1627" operator="containsText" text="CDM">
      <formula>NOT(ISERROR(SEARCH("CDM",AF31)))</formula>
    </cfRule>
    <cfRule type="containsText" dxfId="19798" priority="1628" operator="containsText" text="LWB">
      <formula>NOT(ISERROR(SEARCH("LWB",AF31)))</formula>
    </cfRule>
    <cfRule type="containsText" dxfId="19797" priority="1629" operator="containsText" text="RWB">
      <formula>NOT(ISERROR(SEARCH("RWB",AF31)))</formula>
    </cfRule>
    <cfRule type="containsText" dxfId="19796" priority="1630" operator="containsText" text="RB">
      <formula>NOT(ISERROR(SEARCH("RB",AF31)))</formula>
    </cfRule>
    <cfRule type="containsText" dxfId="19795" priority="1631" operator="containsText" text="CB">
      <formula>NOT(ISERROR(SEARCH("CB",AF31)))</formula>
    </cfRule>
    <cfRule type="containsText" dxfId="19794" priority="1632" operator="containsText" text="LB">
      <formula>NOT(ISERROR(SEARCH("LB",AF31)))</formula>
    </cfRule>
    <cfRule type="containsText" dxfId="19793" priority="1633" operator="containsText" text="GK">
      <formula>NOT(ISERROR(SEARCH("GK",AF31)))</formula>
    </cfRule>
  </conditionalFormatting>
  <conditionalFormatting sqref="AG31">
    <cfRule type="containsText" dxfId="19792" priority="1601" operator="containsText" text="ST">
      <formula>NOT(ISERROR(SEARCH("ST",AG31)))</formula>
    </cfRule>
    <cfRule type="containsText" dxfId="19791" priority="1602" operator="containsText" text="RW">
      <formula>NOT(ISERROR(SEARCH("RW",AG31)))</formula>
    </cfRule>
    <cfRule type="containsText" dxfId="19790" priority="1603" operator="containsText" text="LW">
      <formula>NOT(ISERROR(SEARCH("LW",AG31)))</formula>
    </cfRule>
    <cfRule type="containsText" dxfId="19789" priority="1604" operator="containsText" text="LF">
      <formula>NOT(ISERROR(SEARCH("LF",AG31)))</formula>
    </cfRule>
    <cfRule type="containsText" dxfId="19788" priority="1605" operator="containsText" text="CF">
      <formula>NOT(ISERROR(SEARCH("CF",AG31)))</formula>
    </cfRule>
    <cfRule type="containsText" dxfId="19787" priority="1606" operator="containsText" text="CF">
      <formula>NOT(ISERROR(SEARCH("CF",AG31)))</formula>
    </cfRule>
    <cfRule type="containsText" dxfId="19786" priority="1607" operator="containsText" text="CAM">
      <formula>NOT(ISERROR(SEARCH("CAM",AG31)))</formula>
    </cfRule>
    <cfRule type="containsText" dxfId="19785" priority="1608" operator="containsText" text="LM">
      <formula>NOT(ISERROR(SEARCH("LM",AG31)))</formula>
    </cfRule>
    <cfRule type="containsText" dxfId="19784" priority="1609" operator="containsText" text="CM">
      <formula>NOT(ISERROR(SEARCH("CM",AG31)))</formula>
    </cfRule>
    <cfRule type="containsText" dxfId="19783" priority="1610" operator="containsText" text="RM">
      <formula>NOT(ISERROR(SEARCH("RM",AG31)))</formula>
    </cfRule>
    <cfRule type="containsText" dxfId="19782" priority="1611" operator="containsText" text="CDM">
      <formula>NOT(ISERROR(SEARCH("CDM",AG31)))</formula>
    </cfRule>
    <cfRule type="containsText" dxfId="19781" priority="1612" operator="containsText" text="LWB">
      <formula>NOT(ISERROR(SEARCH("LWB",AG31)))</formula>
    </cfRule>
    <cfRule type="containsText" dxfId="19780" priority="1613" operator="containsText" text="RWB">
      <formula>NOT(ISERROR(SEARCH("RWB",AG31)))</formula>
    </cfRule>
    <cfRule type="containsText" dxfId="19779" priority="1614" operator="containsText" text="RB">
      <formula>NOT(ISERROR(SEARCH("RB",AG31)))</formula>
    </cfRule>
    <cfRule type="containsText" dxfId="19778" priority="1615" operator="containsText" text="CB">
      <formula>NOT(ISERROR(SEARCH("CB",AG31)))</formula>
    </cfRule>
    <cfRule type="containsText" dxfId="19777" priority="1616" operator="containsText" text="LB">
      <formula>NOT(ISERROR(SEARCH("LB",AG31)))</formula>
    </cfRule>
    <cfRule type="containsText" dxfId="19776" priority="1617" operator="containsText" text="GK">
      <formula>NOT(ISERROR(SEARCH("GK",AG31)))</formula>
    </cfRule>
  </conditionalFormatting>
  <conditionalFormatting sqref="AG22">
    <cfRule type="containsText" dxfId="19775" priority="1584" operator="containsText" text="ST">
      <formula>NOT(ISERROR(SEARCH("ST",AG22)))</formula>
    </cfRule>
    <cfRule type="containsText" dxfId="19774" priority="1585" operator="containsText" text="RW">
      <formula>NOT(ISERROR(SEARCH("RW",AG22)))</formula>
    </cfRule>
    <cfRule type="containsText" dxfId="19773" priority="1586" operator="containsText" text="LW">
      <formula>NOT(ISERROR(SEARCH("LW",AG22)))</formula>
    </cfRule>
    <cfRule type="containsText" dxfId="19772" priority="1587" operator="containsText" text="LF">
      <formula>NOT(ISERROR(SEARCH("LF",AG22)))</formula>
    </cfRule>
    <cfRule type="containsText" dxfId="19771" priority="1588" operator="containsText" text="CF">
      <formula>NOT(ISERROR(SEARCH("CF",AG22)))</formula>
    </cfRule>
    <cfRule type="containsText" dxfId="19770" priority="1589" operator="containsText" text="CF">
      <formula>NOT(ISERROR(SEARCH("CF",AG22)))</formula>
    </cfRule>
    <cfRule type="containsText" dxfId="19769" priority="1590" operator="containsText" text="CAM">
      <formula>NOT(ISERROR(SEARCH("CAM",AG22)))</formula>
    </cfRule>
    <cfRule type="containsText" dxfId="19768" priority="1591" operator="containsText" text="LM">
      <formula>NOT(ISERROR(SEARCH("LM",AG22)))</formula>
    </cfRule>
    <cfRule type="containsText" dxfId="19767" priority="1592" operator="containsText" text="CM">
      <formula>NOT(ISERROR(SEARCH("CM",AG22)))</formula>
    </cfRule>
    <cfRule type="containsText" dxfId="19766" priority="1593" operator="containsText" text="RM">
      <formula>NOT(ISERROR(SEARCH("RM",AG22)))</formula>
    </cfRule>
    <cfRule type="containsText" dxfId="19765" priority="1594" operator="containsText" text="CDM">
      <formula>NOT(ISERROR(SEARCH("CDM",AG22)))</formula>
    </cfRule>
    <cfRule type="containsText" dxfId="19764" priority="1595" operator="containsText" text="LWB">
      <formula>NOT(ISERROR(SEARCH("LWB",AG22)))</formula>
    </cfRule>
    <cfRule type="containsText" dxfId="19763" priority="1596" operator="containsText" text="RWB">
      <formula>NOT(ISERROR(SEARCH("RWB",AG22)))</formula>
    </cfRule>
    <cfRule type="containsText" dxfId="19762" priority="1597" operator="containsText" text="RB">
      <formula>NOT(ISERROR(SEARCH("RB",AG22)))</formula>
    </cfRule>
    <cfRule type="containsText" dxfId="19761" priority="1598" operator="containsText" text="CB">
      <formula>NOT(ISERROR(SEARCH("CB",AG22)))</formula>
    </cfRule>
    <cfRule type="containsText" dxfId="19760" priority="1599" operator="containsText" text="LB">
      <formula>NOT(ISERROR(SEARCH("LB",AG22)))</formula>
    </cfRule>
    <cfRule type="containsText" dxfId="19759" priority="1600" operator="containsText" text="GK">
      <formula>NOT(ISERROR(SEARCH("GK",AG22)))</formula>
    </cfRule>
  </conditionalFormatting>
  <conditionalFormatting sqref="AG23">
    <cfRule type="containsText" dxfId="19758" priority="1567" operator="containsText" text="ST">
      <formula>NOT(ISERROR(SEARCH("ST",AG23)))</formula>
    </cfRule>
    <cfRule type="containsText" dxfId="19757" priority="1568" operator="containsText" text="RW">
      <formula>NOT(ISERROR(SEARCH("RW",AG23)))</formula>
    </cfRule>
    <cfRule type="containsText" dxfId="19756" priority="1569" operator="containsText" text="LW">
      <formula>NOT(ISERROR(SEARCH("LW",AG23)))</formula>
    </cfRule>
    <cfRule type="containsText" dxfId="19755" priority="1570" operator="containsText" text="LF">
      <formula>NOT(ISERROR(SEARCH("LF",AG23)))</formula>
    </cfRule>
    <cfRule type="containsText" dxfId="19754" priority="1571" operator="containsText" text="CF">
      <formula>NOT(ISERROR(SEARCH("CF",AG23)))</formula>
    </cfRule>
    <cfRule type="containsText" dxfId="19753" priority="1572" operator="containsText" text="CF">
      <formula>NOT(ISERROR(SEARCH("CF",AG23)))</formula>
    </cfRule>
    <cfRule type="containsText" dxfId="19752" priority="1573" operator="containsText" text="CAM">
      <formula>NOT(ISERROR(SEARCH("CAM",AG23)))</formula>
    </cfRule>
    <cfRule type="containsText" dxfId="19751" priority="1574" operator="containsText" text="LM">
      <formula>NOT(ISERROR(SEARCH("LM",AG23)))</formula>
    </cfRule>
    <cfRule type="containsText" dxfId="19750" priority="1575" operator="containsText" text="CM">
      <formula>NOT(ISERROR(SEARCH("CM",AG23)))</formula>
    </cfRule>
    <cfRule type="containsText" dxfId="19749" priority="1576" operator="containsText" text="RM">
      <formula>NOT(ISERROR(SEARCH("RM",AG23)))</formula>
    </cfRule>
    <cfRule type="containsText" dxfId="19748" priority="1577" operator="containsText" text="CDM">
      <formula>NOT(ISERROR(SEARCH("CDM",AG23)))</formula>
    </cfRule>
    <cfRule type="containsText" dxfId="19747" priority="1578" operator="containsText" text="LWB">
      <formula>NOT(ISERROR(SEARCH("LWB",AG23)))</formula>
    </cfRule>
    <cfRule type="containsText" dxfId="19746" priority="1579" operator="containsText" text="RWB">
      <formula>NOT(ISERROR(SEARCH("RWB",AG23)))</formula>
    </cfRule>
    <cfRule type="containsText" dxfId="19745" priority="1580" operator="containsText" text="RB">
      <formula>NOT(ISERROR(SEARCH("RB",AG23)))</formula>
    </cfRule>
    <cfRule type="containsText" dxfId="19744" priority="1581" operator="containsText" text="CB">
      <formula>NOT(ISERROR(SEARCH("CB",AG23)))</formula>
    </cfRule>
    <cfRule type="containsText" dxfId="19743" priority="1582" operator="containsText" text="LB">
      <formula>NOT(ISERROR(SEARCH("LB",AG23)))</formula>
    </cfRule>
    <cfRule type="containsText" dxfId="19742" priority="1583" operator="containsText" text="GK">
      <formula>NOT(ISERROR(SEARCH("GK",AG23)))</formula>
    </cfRule>
  </conditionalFormatting>
  <conditionalFormatting sqref="AG22">
    <cfRule type="containsText" dxfId="19741" priority="1550" operator="containsText" text="ST">
      <formula>NOT(ISERROR(SEARCH("ST",AG22)))</formula>
    </cfRule>
    <cfRule type="containsText" dxfId="19740" priority="1551" operator="containsText" text="RW">
      <formula>NOT(ISERROR(SEARCH("RW",AG22)))</formula>
    </cfRule>
    <cfRule type="containsText" dxfId="19739" priority="1552" operator="containsText" text="LW">
      <formula>NOT(ISERROR(SEARCH("LW",AG22)))</formula>
    </cfRule>
    <cfRule type="containsText" dxfId="19738" priority="1553" operator="containsText" text="LF">
      <formula>NOT(ISERROR(SEARCH("LF",AG22)))</formula>
    </cfRule>
    <cfRule type="containsText" dxfId="19737" priority="1554" operator="containsText" text="CF">
      <formula>NOT(ISERROR(SEARCH("CF",AG22)))</formula>
    </cfRule>
    <cfRule type="containsText" dxfId="19736" priority="1555" operator="containsText" text="CF">
      <formula>NOT(ISERROR(SEARCH("CF",AG22)))</formula>
    </cfRule>
    <cfRule type="containsText" dxfId="19735" priority="1556" operator="containsText" text="CAM">
      <formula>NOT(ISERROR(SEARCH("CAM",AG22)))</formula>
    </cfRule>
    <cfRule type="containsText" dxfId="19734" priority="1557" operator="containsText" text="LM">
      <formula>NOT(ISERROR(SEARCH("LM",AG22)))</formula>
    </cfRule>
    <cfRule type="containsText" dxfId="19733" priority="1558" operator="containsText" text="CM">
      <formula>NOT(ISERROR(SEARCH("CM",AG22)))</formula>
    </cfRule>
    <cfRule type="containsText" dxfId="19732" priority="1559" operator="containsText" text="RM">
      <formula>NOT(ISERROR(SEARCH("RM",AG22)))</formula>
    </cfRule>
    <cfRule type="containsText" dxfId="19731" priority="1560" operator="containsText" text="CDM">
      <formula>NOT(ISERROR(SEARCH("CDM",AG22)))</formula>
    </cfRule>
    <cfRule type="containsText" dxfId="19730" priority="1561" operator="containsText" text="LWB">
      <formula>NOT(ISERROR(SEARCH("LWB",AG22)))</formula>
    </cfRule>
    <cfRule type="containsText" dxfId="19729" priority="1562" operator="containsText" text="RWB">
      <formula>NOT(ISERROR(SEARCH("RWB",AG22)))</formula>
    </cfRule>
    <cfRule type="containsText" dxfId="19728" priority="1563" operator="containsText" text="RB">
      <formula>NOT(ISERROR(SEARCH("RB",AG22)))</formula>
    </cfRule>
    <cfRule type="containsText" dxfId="19727" priority="1564" operator="containsText" text="CB">
      <formula>NOT(ISERROR(SEARCH("CB",AG22)))</formula>
    </cfRule>
    <cfRule type="containsText" dxfId="19726" priority="1565" operator="containsText" text="LB">
      <formula>NOT(ISERROR(SEARCH("LB",AG22)))</formula>
    </cfRule>
    <cfRule type="containsText" dxfId="19725" priority="1566" operator="containsText" text="GK">
      <formula>NOT(ISERROR(SEARCH("GK",AG22)))</formula>
    </cfRule>
  </conditionalFormatting>
  <conditionalFormatting sqref="AG23">
    <cfRule type="containsText" dxfId="19724" priority="1533" operator="containsText" text="ST">
      <formula>NOT(ISERROR(SEARCH("ST",AG23)))</formula>
    </cfRule>
    <cfRule type="containsText" dxfId="19723" priority="1534" operator="containsText" text="RW">
      <formula>NOT(ISERROR(SEARCH("RW",AG23)))</formula>
    </cfRule>
    <cfRule type="containsText" dxfId="19722" priority="1535" operator="containsText" text="LW">
      <formula>NOT(ISERROR(SEARCH("LW",AG23)))</formula>
    </cfRule>
    <cfRule type="containsText" dxfId="19721" priority="1536" operator="containsText" text="LF">
      <formula>NOT(ISERROR(SEARCH("LF",AG23)))</formula>
    </cfRule>
    <cfRule type="containsText" dxfId="19720" priority="1537" operator="containsText" text="CF">
      <formula>NOT(ISERROR(SEARCH("CF",AG23)))</formula>
    </cfRule>
    <cfRule type="containsText" dxfId="19719" priority="1538" operator="containsText" text="CF">
      <formula>NOT(ISERROR(SEARCH("CF",AG23)))</formula>
    </cfRule>
    <cfRule type="containsText" dxfId="19718" priority="1539" operator="containsText" text="CAM">
      <formula>NOT(ISERROR(SEARCH("CAM",AG23)))</formula>
    </cfRule>
    <cfRule type="containsText" dxfId="19717" priority="1540" operator="containsText" text="LM">
      <formula>NOT(ISERROR(SEARCH("LM",AG23)))</formula>
    </cfRule>
    <cfRule type="containsText" dxfId="19716" priority="1541" operator="containsText" text="CM">
      <formula>NOT(ISERROR(SEARCH("CM",AG23)))</formula>
    </cfRule>
    <cfRule type="containsText" dxfId="19715" priority="1542" operator="containsText" text="RM">
      <formula>NOT(ISERROR(SEARCH("RM",AG23)))</formula>
    </cfRule>
    <cfRule type="containsText" dxfId="19714" priority="1543" operator="containsText" text="CDM">
      <formula>NOT(ISERROR(SEARCH("CDM",AG23)))</formula>
    </cfRule>
    <cfRule type="containsText" dxfId="19713" priority="1544" operator="containsText" text="LWB">
      <formula>NOT(ISERROR(SEARCH("LWB",AG23)))</formula>
    </cfRule>
    <cfRule type="containsText" dxfId="19712" priority="1545" operator="containsText" text="RWB">
      <formula>NOT(ISERROR(SEARCH("RWB",AG23)))</formula>
    </cfRule>
    <cfRule type="containsText" dxfId="19711" priority="1546" operator="containsText" text="RB">
      <formula>NOT(ISERROR(SEARCH("RB",AG23)))</formula>
    </cfRule>
    <cfRule type="containsText" dxfId="19710" priority="1547" operator="containsText" text="CB">
      <formula>NOT(ISERROR(SEARCH("CB",AG23)))</formula>
    </cfRule>
    <cfRule type="containsText" dxfId="19709" priority="1548" operator="containsText" text="LB">
      <formula>NOT(ISERROR(SEARCH("LB",AG23)))</formula>
    </cfRule>
    <cfRule type="containsText" dxfId="19708" priority="1549" operator="containsText" text="GK">
      <formula>NOT(ISERROR(SEARCH("GK",AG23)))</formula>
    </cfRule>
  </conditionalFormatting>
  <conditionalFormatting sqref="AF24">
    <cfRule type="containsText" dxfId="19707" priority="1517" operator="containsText" text="RW">
      <formula>NOT(ISERROR(SEARCH("RW",AF24)))</formula>
    </cfRule>
    <cfRule type="containsText" dxfId="19706" priority="1518" operator="containsText" text="LW">
      <formula>NOT(ISERROR(SEARCH("LW",AF24)))</formula>
    </cfRule>
    <cfRule type="containsText" dxfId="19705" priority="1519" operator="containsText" text="LF">
      <formula>NOT(ISERROR(SEARCH("LF",AF24)))</formula>
    </cfRule>
    <cfRule type="containsText" dxfId="19704" priority="1520" operator="containsText" text="CF">
      <formula>NOT(ISERROR(SEARCH("CF",AF24)))</formula>
    </cfRule>
    <cfRule type="containsText" dxfId="19703" priority="1521" operator="containsText" text="CF">
      <formula>NOT(ISERROR(SEARCH("CF",AF24)))</formula>
    </cfRule>
    <cfRule type="containsText" dxfId="19702" priority="1522" operator="containsText" text="CAM">
      <formula>NOT(ISERROR(SEARCH("CAM",AF24)))</formula>
    </cfRule>
    <cfRule type="containsText" dxfId="19701" priority="1523" operator="containsText" text="LM">
      <formula>NOT(ISERROR(SEARCH("LM",AF24)))</formula>
    </cfRule>
    <cfRule type="containsText" dxfId="19700" priority="1524" operator="containsText" text="CM">
      <formula>NOT(ISERROR(SEARCH("CM",AF24)))</formula>
    </cfRule>
    <cfRule type="containsText" dxfId="19699" priority="1525" operator="containsText" text="RM">
      <formula>NOT(ISERROR(SEARCH("RM",AF24)))</formula>
    </cfRule>
    <cfRule type="containsText" dxfId="19698" priority="1526" operator="containsText" text="CDM">
      <formula>NOT(ISERROR(SEARCH("CDM",AF24)))</formula>
    </cfRule>
    <cfRule type="containsText" dxfId="19697" priority="1527" operator="containsText" text="LWB">
      <formula>NOT(ISERROR(SEARCH("LWB",AF24)))</formula>
    </cfRule>
    <cfRule type="containsText" dxfId="19696" priority="1528" operator="containsText" text="RWB">
      <formula>NOT(ISERROR(SEARCH("RWB",AF24)))</formula>
    </cfRule>
    <cfRule type="containsText" dxfId="19695" priority="1529" operator="containsText" text="RB">
      <formula>NOT(ISERROR(SEARCH("RB",AF24)))</formula>
    </cfRule>
    <cfRule type="containsText" dxfId="19694" priority="1530" operator="containsText" text="CB">
      <formula>NOT(ISERROR(SEARCH("CB",AF24)))</formula>
    </cfRule>
    <cfRule type="containsText" dxfId="19693" priority="1531" operator="containsText" text="LB">
      <formula>NOT(ISERROR(SEARCH("LB",AF24)))</formula>
    </cfRule>
    <cfRule type="containsText" dxfId="19692" priority="1532" operator="containsText" text="GK">
      <formula>NOT(ISERROR(SEARCH("GK",AF24)))</formula>
    </cfRule>
  </conditionalFormatting>
  <conditionalFormatting sqref="AG24">
    <cfRule type="containsText" dxfId="19691" priority="1500" operator="containsText" text="ST">
      <formula>NOT(ISERROR(SEARCH("ST",AG24)))</formula>
    </cfRule>
    <cfRule type="containsText" dxfId="19690" priority="1501" operator="containsText" text="RW">
      <formula>NOT(ISERROR(SEARCH("RW",AG24)))</formula>
    </cfRule>
    <cfRule type="containsText" dxfId="19689" priority="1502" operator="containsText" text="LW">
      <formula>NOT(ISERROR(SEARCH("LW",AG24)))</formula>
    </cfRule>
    <cfRule type="containsText" dxfId="19688" priority="1503" operator="containsText" text="LF">
      <formula>NOT(ISERROR(SEARCH("LF",AG24)))</formula>
    </cfRule>
    <cfRule type="containsText" dxfId="19687" priority="1504" operator="containsText" text="CF">
      <formula>NOT(ISERROR(SEARCH("CF",AG24)))</formula>
    </cfRule>
    <cfRule type="containsText" dxfId="19686" priority="1505" operator="containsText" text="CF">
      <formula>NOT(ISERROR(SEARCH("CF",AG24)))</formula>
    </cfRule>
    <cfRule type="containsText" dxfId="19685" priority="1506" operator="containsText" text="CAM">
      <formula>NOT(ISERROR(SEARCH("CAM",AG24)))</formula>
    </cfRule>
    <cfRule type="containsText" dxfId="19684" priority="1507" operator="containsText" text="LM">
      <formula>NOT(ISERROR(SEARCH("LM",AG24)))</formula>
    </cfRule>
    <cfRule type="containsText" dxfId="19683" priority="1508" operator="containsText" text="CM">
      <formula>NOT(ISERROR(SEARCH("CM",AG24)))</formula>
    </cfRule>
    <cfRule type="containsText" dxfId="19682" priority="1509" operator="containsText" text="RM">
      <formula>NOT(ISERROR(SEARCH("RM",AG24)))</formula>
    </cfRule>
    <cfRule type="containsText" dxfId="19681" priority="1510" operator="containsText" text="CDM">
      <formula>NOT(ISERROR(SEARCH("CDM",AG24)))</formula>
    </cfRule>
    <cfRule type="containsText" dxfId="19680" priority="1511" operator="containsText" text="LWB">
      <formula>NOT(ISERROR(SEARCH("LWB",AG24)))</formula>
    </cfRule>
    <cfRule type="containsText" dxfId="19679" priority="1512" operator="containsText" text="RWB">
      <formula>NOT(ISERROR(SEARCH("RWB",AG24)))</formula>
    </cfRule>
    <cfRule type="containsText" dxfId="19678" priority="1513" operator="containsText" text="RB">
      <formula>NOT(ISERROR(SEARCH("RB",AG24)))</formula>
    </cfRule>
    <cfRule type="containsText" dxfId="19677" priority="1514" operator="containsText" text="CB">
      <formula>NOT(ISERROR(SEARCH("CB",AG24)))</formula>
    </cfRule>
    <cfRule type="containsText" dxfId="19676" priority="1515" operator="containsText" text="LB">
      <formula>NOT(ISERROR(SEARCH("LB",AG24)))</formula>
    </cfRule>
    <cfRule type="containsText" dxfId="19675" priority="1516" operator="containsText" text="GK">
      <formula>NOT(ISERROR(SEARCH("GK",AG24)))</formula>
    </cfRule>
  </conditionalFormatting>
  <conditionalFormatting sqref="AG28">
    <cfRule type="containsText" dxfId="19674" priority="1483" operator="containsText" text="ST">
      <formula>NOT(ISERROR(SEARCH("ST",AG28)))</formula>
    </cfRule>
    <cfRule type="containsText" dxfId="19673" priority="1484" operator="containsText" text="RW">
      <formula>NOT(ISERROR(SEARCH("RW",AG28)))</formula>
    </cfRule>
    <cfRule type="containsText" dxfId="19672" priority="1485" operator="containsText" text="LW">
      <formula>NOT(ISERROR(SEARCH("LW",AG28)))</formula>
    </cfRule>
    <cfRule type="containsText" dxfId="19671" priority="1486" operator="containsText" text="LF">
      <formula>NOT(ISERROR(SEARCH("LF",AG28)))</formula>
    </cfRule>
    <cfRule type="containsText" dxfId="19670" priority="1487" operator="containsText" text="CF">
      <formula>NOT(ISERROR(SEARCH("CF",AG28)))</formula>
    </cfRule>
    <cfRule type="containsText" dxfId="19669" priority="1488" operator="containsText" text="CF">
      <formula>NOT(ISERROR(SEARCH("CF",AG28)))</formula>
    </cfRule>
    <cfRule type="containsText" dxfId="19668" priority="1489" operator="containsText" text="CAM">
      <formula>NOT(ISERROR(SEARCH("CAM",AG28)))</formula>
    </cfRule>
    <cfRule type="containsText" dxfId="19667" priority="1490" operator="containsText" text="LM">
      <formula>NOT(ISERROR(SEARCH("LM",AG28)))</formula>
    </cfRule>
    <cfRule type="containsText" dxfId="19666" priority="1491" operator="containsText" text="CM">
      <formula>NOT(ISERROR(SEARCH("CM",AG28)))</formula>
    </cfRule>
    <cfRule type="containsText" dxfId="19665" priority="1492" operator="containsText" text="RM">
      <formula>NOT(ISERROR(SEARCH("RM",AG28)))</formula>
    </cfRule>
    <cfRule type="containsText" dxfId="19664" priority="1493" operator="containsText" text="CDM">
      <formula>NOT(ISERROR(SEARCH("CDM",AG28)))</formula>
    </cfRule>
    <cfRule type="containsText" dxfId="19663" priority="1494" operator="containsText" text="LWB">
      <formula>NOT(ISERROR(SEARCH("LWB",AG28)))</formula>
    </cfRule>
    <cfRule type="containsText" dxfId="19662" priority="1495" operator="containsText" text="RWB">
      <formula>NOT(ISERROR(SEARCH("RWB",AG28)))</formula>
    </cfRule>
    <cfRule type="containsText" dxfId="19661" priority="1496" operator="containsText" text="RB">
      <formula>NOT(ISERROR(SEARCH("RB",AG28)))</formula>
    </cfRule>
    <cfRule type="containsText" dxfId="19660" priority="1497" operator="containsText" text="CB">
      <formula>NOT(ISERROR(SEARCH("CB",AG28)))</formula>
    </cfRule>
    <cfRule type="containsText" dxfId="19659" priority="1498" operator="containsText" text="LB">
      <formula>NOT(ISERROR(SEARCH("LB",AG28)))</formula>
    </cfRule>
    <cfRule type="containsText" dxfId="19658" priority="1499" operator="containsText" text="GK">
      <formula>NOT(ISERROR(SEARCH("GK",AG28)))</formula>
    </cfRule>
  </conditionalFormatting>
  <conditionalFormatting sqref="AG28">
    <cfRule type="containsText" dxfId="19657" priority="1466" operator="containsText" text="ST">
      <formula>NOT(ISERROR(SEARCH("ST",AG28)))</formula>
    </cfRule>
    <cfRule type="containsText" dxfId="19656" priority="1467" operator="containsText" text="RW">
      <formula>NOT(ISERROR(SEARCH("RW",AG28)))</formula>
    </cfRule>
    <cfRule type="containsText" dxfId="19655" priority="1468" operator="containsText" text="LW">
      <formula>NOT(ISERROR(SEARCH("LW",AG28)))</formula>
    </cfRule>
    <cfRule type="containsText" dxfId="19654" priority="1469" operator="containsText" text="LF">
      <formula>NOT(ISERROR(SEARCH("LF",AG28)))</formula>
    </cfRule>
    <cfRule type="containsText" dxfId="19653" priority="1470" operator="containsText" text="CF">
      <formula>NOT(ISERROR(SEARCH("CF",AG28)))</formula>
    </cfRule>
    <cfRule type="containsText" dxfId="19652" priority="1471" operator="containsText" text="CF">
      <formula>NOT(ISERROR(SEARCH("CF",AG28)))</formula>
    </cfRule>
    <cfRule type="containsText" dxfId="19651" priority="1472" operator="containsText" text="CAM">
      <formula>NOT(ISERROR(SEARCH("CAM",AG28)))</formula>
    </cfRule>
    <cfRule type="containsText" dxfId="19650" priority="1473" operator="containsText" text="LM">
      <formula>NOT(ISERROR(SEARCH("LM",AG28)))</formula>
    </cfRule>
    <cfRule type="containsText" dxfId="19649" priority="1474" operator="containsText" text="CM">
      <formula>NOT(ISERROR(SEARCH("CM",AG28)))</formula>
    </cfRule>
    <cfRule type="containsText" dxfId="19648" priority="1475" operator="containsText" text="RM">
      <formula>NOT(ISERROR(SEARCH("RM",AG28)))</formula>
    </cfRule>
    <cfRule type="containsText" dxfId="19647" priority="1476" operator="containsText" text="CDM">
      <formula>NOT(ISERROR(SEARCH("CDM",AG28)))</formula>
    </cfRule>
    <cfRule type="containsText" dxfId="19646" priority="1477" operator="containsText" text="LWB">
      <formula>NOT(ISERROR(SEARCH("LWB",AG28)))</formula>
    </cfRule>
    <cfRule type="containsText" dxfId="19645" priority="1478" operator="containsText" text="RWB">
      <formula>NOT(ISERROR(SEARCH("RWB",AG28)))</formula>
    </cfRule>
    <cfRule type="containsText" dxfId="19644" priority="1479" operator="containsText" text="RB">
      <formula>NOT(ISERROR(SEARCH("RB",AG28)))</formula>
    </cfRule>
    <cfRule type="containsText" dxfId="19643" priority="1480" operator="containsText" text="CB">
      <formula>NOT(ISERROR(SEARCH("CB",AG28)))</formula>
    </cfRule>
    <cfRule type="containsText" dxfId="19642" priority="1481" operator="containsText" text="LB">
      <formula>NOT(ISERROR(SEARCH("LB",AG28)))</formula>
    </cfRule>
    <cfRule type="containsText" dxfId="19641" priority="1482" operator="containsText" text="GK">
      <formula>NOT(ISERROR(SEARCH("GK",AG28)))</formula>
    </cfRule>
  </conditionalFormatting>
  <conditionalFormatting sqref="AG27">
    <cfRule type="containsText" dxfId="19640" priority="1449" operator="containsText" text="ST">
      <formula>NOT(ISERROR(SEARCH("ST",AG27)))</formula>
    </cfRule>
    <cfRule type="containsText" dxfId="19639" priority="1450" operator="containsText" text="RW">
      <formula>NOT(ISERROR(SEARCH("RW",AG27)))</formula>
    </cfRule>
    <cfRule type="containsText" dxfId="19638" priority="1451" operator="containsText" text="LW">
      <formula>NOT(ISERROR(SEARCH("LW",AG27)))</formula>
    </cfRule>
    <cfRule type="containsText" dxfId="19637" priority="1452" operator="containsText" text="LF">
      <formula>NOT(ISERROR(SEARCH("LF",AG27)))</formula>
    </cfRule>
    <cfRule type="containsText" dxfId="19636" priority="1453" operator="containsText" text="CF">
      <formula>NOT(ISERROR(SEARCH("CF",AG27)))</formula>
    </cfRule>
    <cfRule type="containsText" dxfId="19635" priority="1454" operator="containsText" text="CF">
      <formula>NOT(ISERROR(SEARCH("CF",AG27)))</formula>
    </cfRule>
    <cfRule type="containsText" dxfId="19634" priority="1455" operator="containsText" text="CAM">
      <formula>NOT(ISERROR(SEARCH("CAM",AG27)))</formula>
    </cfRule>
    <cfRule type="containsText" dxfId="19633" priority="1456" operator="containsText" text="LM">
      <formula>NOT(ISERROR(SEARCH("LM",AG27)))</formula>
    </cfRule>
    <cfRule type="containsText" dxfId="19632" priority="1457" operator="containsText" text="CM">
      <formula>NOT(ISERROR(SEARCH("CM",AG27)))</formula>
    </cfRule>
    <cfRule type="containsText" dxfId="19631" priority="1458" operator="containsText" text="RM">
      <formula>NOT(ISERROR(SEARCH("RM",AG27)))</formula>
    </cfRule>
    <cfRule type="containsText" dxfId="19630" priority="1459" operator="containsText" text="CDM">
      <formula>NOT(ISERROR(SEARCH("CDM",AG27)))</formula>
    </cfRule>
    <cfRule type="containsText" dxfId="19629" priority="1460" operator="containsText" text="LWB">
      <formula>NOT(ISERROR(SEARCH("LWB",AG27)))</formula>
    </cfRule>
    <cfRule type="containsText" dxfId="19628" priority="1461" operator="containsText" text="RWB">
      <formula>NOT(ISERROR(SEARCH("RWB",AG27)))</formula>
    </cfRule>
    <cfRule type="containsText" dxfId="19627" priority="1462" operator="containsText" text="RB">
      <formula>NOT(ISERROR(SEARCH("RB",AG27)))</formula>
    </cfRule>
    <cfRule type="containsText" dxfId="19626" priority="1463" operator="containsText" text="CB">
      <formula>NOT(ISERROR(SEARCH("CB",AG27)))</formula>
    </cfRule>
    <cfRule type="containsText" dxfId="19625" priority="1464" operator="containsText" text="LB">
      <formula>NOT(ISERROR(SEARCH("LB",AG27)))</formula>
    </cfRule>
    <cfRule type="containsText" dxfId="19624" priority="1465" operator="containsText" text="GK">
      <formula>NOT(ISERROR(SEARCH("GK",AG27)))</formula>
    </cfRule>
  </conditionalFormatting>
  <conditionalFormatting sqref="AF25:AF27">
    <cfRule type="containsText" dxfId="19623" priority="1433" operator="containsText" text="RW">
      <formula>NOT(ISERROR(SEARCH("RW",AF25)))</formula>
    </cfRule>
    <cfRule type="containsText" dxfId="19622" priority="1434" operator="containsText" text="LW">
      <formula>NOT(ISERROR(SEARCH("LW",AF25)))</formula>
    </cfRule>
    <cfRule type="containsText" dxfId="19621" priority="1435" operator="containsText" text="LF">
      <formula>NOT(ISERROR(SEARCH("LF",AF25)))</formula>
    </cfRule>
    <cfRule type="containsText" dxfId="19620" priority="1436" operator="containsText" text="CF">
      <formula>NOT(ISERROR(SEARCH("CF",AF25)))</formula>
    </cfRule>
    <cfRule type="containsText" dxfId="19619" priority="1437" operator="containsText" text="CF">
      <formula>NOT(ISERROR(SEARCH("CF",AF25)))</formula>
    </cfRule>
    <cfRule type="containsText" dxfId="19618" priority="1438" operator="containsText" text="CAM">
      <formula>NOT(ISERROR(SEARCH("CAM",AF25)))</formula>
    </cfRule>
    <cfRule type="containsText" dxfId="19617" priority="1439" operator="containsText" text="LM">
      <formula>NOT(ISERROR(SEARCH("LM",AF25)))</formula>
    </cfRule>
    <cfRule type="containsText" dxfId="19616" priority="1440" operator="containsText" text="CM">
      <formula>NOT(ISERROR(SEARCH("CM",AF25)))</formula>
    </cfRule>
    <cfRule type="containsText" dxfId="19615" priority="1441" operator="containsText" text="RM">
      <formula>NOT(ISERROR(SEARCH("RM",AF25)))</formula>
    </cfRule>
    <cfRule type="containsText" dxfId="19614" priority="1442" operator="containsText" text="CDM">
      <formula>NOT(ISERROR(SEARCH("CDM",AF25)))</formula>
    </cfRule>
    <cfRule type="containsText" dxfId="19613" priority="1443" operator="containsText" text="LWB">
      <formula>NOT(ISERROR(SEARCH("LWB",AF25)))</formula>
    </cfRule>
    <cfRule type="containsText" dxfId="19612" priority="1444" operator="containsText" text="RWB">
      <formula>NOT(ISERROR(SEARCH("RWB",AF25)))</formula>
    </cfRule>
    <cfRule type="containsText" dxfId="19611" priority="1445" operator="containsText" text="RB">
      <formula>NOT(ISERROR(SEARCH("RB",AF25)))</formula>
    </cfRule>
    <cfRule type="containsText" dxfId="19610" priority="1446" operator="containsText" text="CB">
      <formula>NOT(ISERROR(SEARCH("CB",AF25)))</formula>
    </cfRule>
    <cfRule type="containsText" dxfId="19609" priority="1447" operator="containsText" text="LB">
      <formula>NOT(ISERROR(SEARCH("LB",AF25)))</formula>
    </cfRule>
    <cfRule type="containsText" dxfId="19608" priority="1448" operator="containsText" text="GK">
      <formula>NOT(ISERROR(SEARCH("GK",AF25)))</formula>
    </cfRule>
  </conditionalFormatting>
  <conditionalFormatting sqref="AG25:AG27">
    <cfRule type="containsText" dxfId="19607" priority="1416" operator="containsText" text="ST">
      <formula>NOT(ISERROR(SEARCH("ST",AG25)))</formula>
    </cfRule>
    <cfRule type="containsText" dxfId="19606" priority="1417" operator="containsText" text="RW">
      <formula>NOT(ISERROR(SEARCH("RW",AG25)))</formula>
    </cfRule>
    <cfRule type="containsText" dxfId="19605" priority="1418" operator="containsText" text="LW">
      <formula>NOT(ISERROR(SEARCH("LW",AG25)))</formula>
    </cfRule>
    <cfRule type="containsText" dxfId="19604" priority="1419" operator="containsText" text="LF">
      <formula>NOT(ISERROR(SEARCH("LF",AG25)))</formula>
    </cfRule>
    <cfRule type="containsText" dxfId="19603" priority="1420" operator="containsText" text="CF">
      <formula>NOT(ISERROR(SEARCH("CF",AG25)))</formula>
    </cfRule>
    <cfRule type="containsText" dxfId="19602" priority="1421" operator="containsText" text="CF">
      <formula>NOT(ISERROR(SEARCH("CF",AG25)))</formula>
    </cfRule>
    <cfRule type="containsText" dxfId="19601" priority="1422" operator="containsText" text="CAM">
      <formula>NOT(ISERROR(SEARCH("CAM",AG25)))</formula>
    </cfRule>
    <cfRule type="containsText" dxfId="19600" priority="1423" operator="containsText" text="LM">
      <formula>NOT(ISERROR(SEARCH("LM",AG25)))</formula>
    </cfRule>
    <cfRule type="containsText" dxfId="19599" priority="1424" operator="containsText" text="CM">
      <formula>NOT(ISERROR(SEARCH("CM",AG25)))</formula>
    </cfRule>
    <cfRule type="containsText" dxfId="19598" priority="1425" operator="containsText" text="RM">
      <formula>NOT(ISERROR(SEARCH("RM",AG25)))</formula>
    </cfRule>
    <cfRule type="containsText" dxfId="19597" priority="1426" operator="containsText" text="CDM">
      <formula>NOT(ISERROR(SEARCH("CDM",AG25)))</formula>
    </cfRule>
    <cfRule type="containsText" dxfId="19596" priority="1427" operator="containsText" text="LWB">
      <formula>NOT(ISERROR(SEARCH("LWB",AG25)))</formula>
    </cfRule>
    <cfRule type="containsText" dxfId="19595" priority="1428" operator="containsText" text="RWB">
      <formula>NOT(ISERROR(SEARCH("RWB",AG25)))</formula>
    </cfRule>
    <cfRule type="containsText" dxfId="19594" priority="1429" operator="containsText" text="RB">
      <formula>NOT(ISERROR(SEARCH("RB",AG25)))</formula>
    </cfRule>
    <cfRule type="containsText" dxfId="19593" priority="1430" operator="containsText" text="CB">
      <formula>NOT(ISERROR(SEARCH("CB",AG25)))</formula>
    </cfRule>
    <cfRule type="containsText" dxfId="19592" priority="1431" operator="containsText" text="LB">
      <formula>NOT(ISERROR(SEARCH("LB",AG25)))</formula>
    </cfRule>
    <cfRule type="containsText" dxfId="19591" priority="1432" operator="containsText" text="GK">
      <formula>NOT(ISERROR(SEARCH("GK",AG25)))</formula>
    </cfRule>
  </conditionalFormatting>
  <conditionalFormatting sqref="AG29">
    <cfRule type="containsText" dxfId="19590" priority="1399" operator="containsText" text="ST">
      <formula>NOT(ISERROR(SEARCH("ST",AG29)))</formula>
    </cfRule>
    <cfRule type="containsText" dxfId="19589" priority="1400" operator="containsText" text="RW">
      <formula>NOT(ISERROR(SEARCH("RW",AG29)))</formula>
    </cfRule>
    <cfRule type="containsText" dxfId="19588" priority="1401" operator="containsText" text="LW">
      <formula>NOT(ISERROR(SEARCH("LW",AG29)))</formula>
    </cfRule>
    <cfRule type="containsText" dxfId="19587" priority="1402" operator="containsText" text="LF">
      <formula>NOT(ISERROR(SEARCH("LF",AG29)))</formula>
    </cfRule>
    <cfRule type="containsText" dxfId="19586" priority="1403" operator="containsText" text="CF">
      <formula>NOT(ISERROR(SEARCH("CF",AG29)))</formula>
    </cfRule>
    <cfRule type="containsText" dxfId="19585" priority="1404" operator="containsText" text="CF">
      <formula>NOT(ISERROR(SEARCH("CF",AG29)))</formula>
    </cfRule>
    <cfRule type="containsText" dxfId="19584" priority="1405" operator="containsText" text="CAM">
      <formula>NOT(ISERROR(SEARCH("CAM",AG29)))</formula>
    </cfRule>
    <cfRule type="containsText" dxfId="19583" priority="1406" operator="containsText" text="LM">
      <formula>NOT(ISERROR(SEARCH("LM",AG29)))</formula>
    </cfRule>
    <cfRule type="containsText" dxfId="19582" priority="1407" operator="containsText" text="CM">
      <formula>NOT(ISERROR(SEARCH("CM",AG29)))</formula>
    </cfRule>
    <cfRule type="containsText" dxfId="19581" priority="1408" operator="containsText" text="RM">
      <formula>NOT(ISERROR(SEARCH("RM",AG29)))</formula>
    </cfRule>
    <cfRule type="containsText" dxfId="19580" priority="1409" operator="containsText" text="CDM">
      <formula>NOT(ISERROR(SEARCH("CDM",AG29)))</formula>
    </cfRule>
    <cfRule type="containsText" dxfId="19579" priority="1410" operator="containsText" text="LWB">
      <formula>NOT(ISERROR(SEARCH("LWB",AG29)))</formula>
    </cfRule>
    <cfRule type="containsText" dxfId="19578" priority="1411" operator="containsText" text="RWB">
      <formula>NOT(ISERROR(SEARCH("RWB",AG29)))</formula>
    </cfRule>
    <cfRule type="containsText" dxfId="19577" priority="1412" operator="containsText" text="RB">
      <formula>NOT(ISERROR(SEARCH("RB",AG29)))</formula>
    </cfRule>
    <cfRule type="containsText" dxfId="19576" priority="1413" operator="containsText" text="CB">
      <formula>NOT(ISERROR(SEARCH("CB",AG29)))</formula>
    </cfRule>
    <cfRule type="containsText" dxfId="19575" priority="1414" operator="containsText" text="LB">
      <formula>NOT(ISERROR(SEARCH("LB",AG29)))</formula>
    </cfRule>
    <cfRule type="containsText" dxfId="19574" priority="1415" operator="containsText" text="GK">
      <formula>NOT(ISERROR(SEARCH("GK",AG29)))</formula>
    </cfRule>
  </conditionalFormatting>
  <conditionalFormatting sqref="AG30">
    <cfRule type="containsText" dxfId="19573" priority="1382" operator="containsText" text="ST">
      <formula>NOT(ISERROR(SEARCH("ST",AG30)))</formula>
    </cfRule>
    <cfRule type="containsText" dxfId="19572" priority="1383" operator="containsText" text="RW">
      <formula>NOT(ISERROR(SEARCH("RW",AG30)))</formula>
    </cfRule>
    <cfRule type="containsText" dxfId="19571" priority="1384" operator="containsText" text="LW">
      <formula>NOT(ISERROR(SEARCH("LW",AG30)))</formula>
    </cfRule>
    <cfRule type="containsText" dxfId="19570" priority="1385" operator="containsText" text="LF">
      <formula>NOT(ISERROR(SEARCH("LF",AG30)))</formula>
    </cfRule>
    <cfRule type="containsText" dxfId="19569" priority="1386" operator="containsText" text="CF">
      <formula>NOT(ISERROR(SEARCH("CF",AG30)))</formula>
    </cfRule>
    <cfRule type="containsText" dxfId="19568" priority="1387" operator="containsText" text="CF">
      <formula>NOT(ISERROR(SEARCH("CF",AG30)))</formula>
    </cfRule>
    <cfRule type="containsText" dxfId="19567" priority="1388" operator="containsText" text="CAM">
      <formula>NOT(ISERROR(SEARCH("CAM",AG30)))</formula>
    </cfRule>
    <cfRule type="containsText" dxfId="19566" priority="1389" operator="containsText" text="LM">
      <formula>NOT(ISERROR(SEARCH("LM",AG30)))</formula>
    </cfRule>
    <cfRule type="containsText" dxfId="19565" priority="1390" operator="containsText" text="CM">
      <formula>NOT(ISERROR(SEARCH("CM",AG30)))</formula>
    </cfRule>
    <cfRule type="containsText" dxfId="19564" priority="1391" operator="containsText" text="RM">
      <formula>NOT(ISERROR(SEARCH("RM",AG30)))</formula>
    </cfRule>
    <cfRule type="containsText" dxfId="19563" priority="1392" operator="containsText" text="CDM">
      <formula>NOT(ISERROR(SEARCH("CDM",AG30)))</formula>
    </cfRule>
    <cfRule type="containsText" dxfId="19562" priority="1393" operator="containsText" text="LWB">
      <formula>NOT(ISERROR(SEARCH("LWB",AG30)))</formula>
    </cfRule>
    <cfRule type="containsText" dxfId="19561" priority="1394" operator="containsText" text="RWB">
      <formula>NOT(ISERROR(SEARCH("RWB",AG30)))</formula>
    </cfRule>
    <cfRule type="containsText" dxfId="19560" priority="1395" operator="containsText" text="RB">
      <formula>NOT(ISERROR(SEARCH("RB",AG30)))</formula>
    </cfRule>
    <cfRule type="containsText" dxfId="19559" priority="1396" operator="containsText" text="CB">
      <formula>NOT(ISERROR(SEARCH("CB",AG30)))</formula>
    </cfRule>
    <cfRule type="containsText" dxfId="19558" priority="1397" operator="containsText" text="LB">
      <formula>NOT(ISERROR(SEARCH("LB",AG30)))</formula>
    </cfRule>
    <cfRule type="containsText" dxfId="19557" priority="1398" operator="containsText" text="GK">
      <formula>NOT(ISERROR(SEARCH("GK",AG30)))</formula>
    </cfRule>
  </conditionalFormatting>
  <conditionalFormatting sqref="AF33">
    <cfRule type="containsText" dxfId="19556" priority="1366" operator="containsText" text="RW">
      <formula>NOT(ISERROR(SEARCH("RW",AF33)))</formula>
    </cfRule>
    <cfRule type="containsText" dxfId="19555" priority="1367" operator="containsText" text="LW">
      <formula>NOT(ISERROR(SEARCH("LW",AF33)))</formula>
    </cfRule>
    <cfRule type="containsText" dxfId="19554" priority="1368" operator="containsText" text="LF">
      <formula>NOT(ISERROR(SEARCH("LF",AF33)))</formula>
    </cfRule>
    <cfRule type="containsText" dxfId="19553" priority="1369" operator="containsText" text="CF">
      <formula>NOT(ISERROR(SEARCH("CF",AF33)))</formula>
    </cfRule>
    <cfRule type="containsText" dxfId="19552" priority="1370" operator="containsText" text="CF">
      <formula>NOT(ISERROR(SEARCH("CF",AF33)))</formula>
    </cfRule>
    <cfRule type="containsText" dxfId="19551" priority="1371" operator="containsText" text="CAM">
      <formula>NOT(ISERROR(SEARCH("CAM",AF33)))</formula>
    </cfRule>
    <cfRule type="containsText" dxfId="19550" priority="1372" operator="containsText" text="LM">
      <formula>NOT(ISERROR(SEARCH("LM",AF33)))</formula>
    </cfRule>
    <cfRule type="containsText" dxfId="19549" priority="1373" operator="containsText" text="CM">
      <formula>NOT(ISERROR(SEARCH("CM",AF33)))</formula>
    </cfRule>
    <cfRule type="containsText" dxfId="19548" priority="1374" operator="containsText" text="RM">
      <formula>NOT(ISERROR(SEARCH("RM",AF33)))</formula>
    </cfRule>
    <cfRule type="containsText" dxfId="19547" priority="1375" operator="containsText" text="CDM">
      <formula>NOT(ISERROR(SEARCH("CDM",AF33)))</formula>
    </cfRule>
    <cfRule type="containsText" dxfId="19546" priority="1376" operator="containsText" text="LWB">
      <formula>NOT(ISERROR(SEARCH("LWB",AF33)))</formula>
    </cfRule>
    <cfRule type="containsText" dxfId="19545" priority="1377" operator="containsText" text="RWB">
      <formula>NOT(ISERROR(SEARCH("RWB",AF33)))</formula>
    </cfRule>
    <cfRule type="containsText" dxfId="19544" priority="1378" operator="containsText" text="RB">
      <formula>NOT(ISERROR(SEARCH("RB",AF33)))</formula>
    </cfRule>
    <cfRule type="containsText" dxfId="19543" priority="1379" operator="containsText" text="CB">
      <formula>NOT(ISERROR(SEARCH("CB",AF33)))</formula>
    </cfRule>
    <cfRule type="containsText" dxfId="19542" priority="1380" operator="containsText" text="LB">
      <formula>NOT(ISERROR(SEARCH("LB",AF33)))</formula>
    </cfRule>
    <cfRule type="containsText" dxfId="19541" priority="1381" operator="containsText" text="GK">
      <formula>NOT(ISERROR(SEARCH("GK",AF33)))</formula>
    </cfRule>
  </conditionalFormatting>
  <conditionalFormatting sqref="AG33">
    <cfRule type="containsText" dxfId="19540" priority="1349" operator="containsText" text="ST">
      <formula>NOT(ISERROR(SEARCH("ST",AG33)))</formula>
    </cfRule>
    <cfRule type="containsText" dxfId="19539" priority="1350" operator="containsText" text="RW">
      <formula>NOT(ISERROR(SEARCH("RW",AG33)))</formula>
    </cfRule>
    <cfRule type="containsText" dxfId="19538" priority="1351" operator="containsText" text="LW">
      <formula>NOT(ISERROR(SEARCH("LW",AG33)))</formula>
    </cfRule>
    <cfRule type="containsText" dxfId="19537" priority="1352" operator="containsText" text="LF">
      <formula>NOT(ISERROR(SEARCH("LF",AG33)))</formula>
    </cfRule>
    <cfRule type="containsText" dxfId="19536" priority="1353" operator="containsText" text="CF">
      <formula>NOT(ISERROR(SEARCH("CF",AG33)))</formula>
    </cfRule>
    <cfRule type="containsText" dxfId="19535" priority="1354" operator="containsText" text="CF">
      <formula>NOT(ISERROR(SEARCH("CF",AG33)))</formula>
    </cfRule>
    <cfRule type="containsText" dxfId="19534" priority="1355" operator="containsText" text="CAM">
      <formula>NOT(ISERROR(SEARCH("CAM",AG33)))</formula>
    </cfRule>
    <cfRule type="containsText" dxfId="19533" priority="1356" operator="containsText" text="LM">
      <formula>NOT(ISERROR(SEARCH("LM",AG33)))</formula>
    </cfRule>
    <cfRule type="containsText" dxfId="19532" priority="1357" operator="containsText" text="CM">
      <formula>NOT(ISERROR(SEARCH("CM",AG33)))</formula>
    </cfRule>
    <cfRule type="containsText" dxfId="19531" priority="1358" operator="containsText" text="RM">
      <formula>NOT(ISERROR(SEARCH("RM",AG33)))</formula>
    </cfRule>
    <cfRule type="containsText" dxfId="19530" priority="1359" operator="containsText" text="CDM">
      <formula>NOT(ISERROR(SEARCH("CDM",AG33)))</formula>
    </cfRule>
    <cfRule type="containsText" dxfId="19529" priority="1360" operator="containsText" text="LWB">
      <formula>NOT(ISERROR(SEARCH("LWB",AG33)))</formula>
    </cfRule>
    <cfRule type="containsText" dxfId="19528" priority="1361" operator="containsText" text="RWB">
      <formula>NOT(ISERROR(SEARCH("RWB",AG33)))</formula>
    </cfRule>
    <cfRule type="containsText" dxfId="19527" priority="1362" operator="containsText" text="RB">
      <formula>NOT(ISERROR(SEARCH("RB",AG33)))</formula>
    </cfRule>
    <cfRule type="containsText" dxfId="19526" priority="1363" operator="containsText" text="CB">
      <formula>NOT(ISERROR(SEARCH("CB",AG33)))</formula>
    </cfRule>
    <cfRule type="containsText" dxfId="19525" priority="1364" operator="containsText" text="LB">
      <formula>NOT(ISERROR(SEARCH("LB",AG33)))</formula>
    </cfRule>
    <cfRule type="containsText" dxfId="19524" priority="1365" operator="containsText" text="GK">
      <formula>NOT(ISERROR(SEARCH("GK",AG33)))</formula>
    </cfRule>
  </conditionalFormatting>
  <conditionalFormatting sqref="AH23:AI23">
    <cfRule type="containsText" dxfId="19523" priority="1332" operator="containsText" text="ST">
      <formula>NOT(ISERROR(SEARCH("ST",AH23)))</formula>
    </cfRule>
    <cfRule type="containsText" dxfId="19522" priority="1333" operator="containsText" text="RW">
      <formula>NOT(ISERROR(SEARCH("RW",AH23)))</formula>
    </cfRule>
    <cfRule type="containsText" dxfId="19521" priority="1334" operator="containsText" text="LW">
      <formula>NOT(ISERROR(SEARCH("LW",AH23)))</formula>
    </cfRule>
    <cfRule type="containsText" dxfId="19520" priority="1335" operator="containsText" text="LF">
      <formula>NOT(ISERROR(SEARCH("LF",AH23)))</formula>
    </cfRule>
    <cfRule type="containsText" dxfId="19519" priority="1336" operator="containsText" text="CF">
      <formula>NOT(ISERROR(SEARCH("CF",AH23)))</formula>
    </cfRule>
    <cfRule type="containsText" dxfId="19518" priority="1337" operator="containsText" text="CF">
      <formula>NOT(ISERROR(SEARCH("CF",AH23)))</formula>
    </cfRule>
    <cfRule type="containsText" dxfId="19517" priority="1338" operator="containsText" text="CAM">
      <formula>NOT(ISERROR(SEARCH("CAM",AH23)))</formula>
    </cfRule>
    <cfRule type="containsText" dxfId="19516" priority="1339" operator="containsText" text="LM">
      <formula>NOT(ISERROR(SEARCH("LM",AH23)))</formula>
    </cfRule>
    <cfRule type="containsText" dxfId="19515" priority="1340" operator="containsText" text="CM">
      <formula>NOT(ISERROR(SEARCH("CM",AH23)))</formula>
    </cfRule>
    <cfRule type="containsText" dxfId="19514" priority="1341" operator="containsText" text="RM">
      <formula>NOT(ISERROR(SEARCH("RM",AH23)))</formula>
    </cfRule>
    <cfRule type="containsText" dxfId="19513" priority="1342" operator="containsText" text="CDM">
      <formula>NOT(ISERROR(SEARCH("CDM",AH23)))</formula>
    </cfRule>
    <cfRule type="containsText" dxfId="19512" priority="1343" operator="containsText" text="LWB">
      <formula>NOT(ISERROR(SEARCH("LWB",AH23)))</formula>
    </cfRule>
    <cfRule type="containsText" dxfId="19511" priority="1344" operator="containsText" text="RWB">
      <formula>NOT(ISERROR(SEARCH("RWB",AH23)))</formula>
    </cfRule>
    <cfRule type="containsText" dxfId="19510" priority="1345" operator="containsText" text="RB">
      <formula>NOT(ISERROR(SEARCH("RB",AH23)))</formula>
    </cfRule>
    <cfRule type="containsText" dxfId="19509" priority="1346" operator="containsText" text="CB">
      <formula>NOT(ISERROR(SEARCH("CB",AH23)))</formula>
    </cfRule>
    <cfRule type="containsText" dxfId="19508" priority="1347" operator="containsText" text="LB">
      <formula>NOT(ISERROR(SEARCH("LB",AH23)))</formula>
    </cfRule>
    <cfRule type="containsText" dxfId="19507" priority="1348" operator="containsText" text="GK">
      <formula>NOT(ISERROR(SEARCH("GK",AH23)))</formula>
    </cfRule>
  </conditionalFormatting>
  <conditionalFormatting sqref="AH23:AI23">
    <cfRule type="cellIs" dxfId="19506" priority="1325" operator="between">
      <formula>30</formula>
      <formula>39</formula>
    </cfRule>
    <cfRule type="cellIs" dxfId="19505" priority="1326" operator="between">
      <formula>90</formula>
      <formula>99</formula>
    </cfRule>
    <cfRule type="cellIs" dxfId="19504" priority="1327" operator="between">
      <formula>40</formula>
      <formula>49</formula>
    </cfRule>
    <cfRule type="cellIs" dxfId="19503" priority="1328" operator="between">
      <formula>50</formula>
      <formula>59</formula>
    </cfRule>
    <cfRule type="cellIs" dxfId="19502" priority="1329" operator="between">
      <formula>60</formula>
      <formula>69</formula>
    </cfRule>
    <cfRule type="cellIs" dxfId="19501" priority="1330" operator="between">
      <formula>70</formula>
      <formula>79</formula>
    </cfRule>
    <cfRule type="cellIs" dxfId="19500" priority="1331" operator="between">
      <formula>80</formula>
      <formula>89</formula>
    </cfRule>
  </conditionalFormatting>
  <conditionalFormatting sqref="AF21">
    <cfRule type="containsText" dxfId="19499" priority="1309" operator="containsText" text="RW">
      <formula>NOT(ISERROR(SEARCH("RW",AF21)))</formula>
    </cfRule>
    <cfRule type="containsText" dxfId="19498" priority="1310" operator="containsText" text="LW">
      <formula>NOT(ISERROR(SEARCH("LW",AF21)))</formula>
    </cfRule>
    <cfRule type="containsText" dxfId="19497" priority="1311" operator="containsText" text="LF">
      <formula>NOT(ISERROR(SEARCH("LF",AF21)))</formula>
    </cfRule>
    <cfRule type="containsText" dxfId="19496" priority="1312" operator="containsText" text="CF">
      <formula>NOT(ISERROR(SEARCH("CF",AF21)))</formula>
    </cfRule>
    <cfRule type="containsText" dxfId="19495" priority="1313" operator="containsText" text="CF">
      <formula>NOT(ISERROR(SEARCH("CF",AF21)))</formula>
    </cfRule>
    <cfRule type="containsText" dxfId="19494" priority="1314" operator="containsText" text="CAM">
      <formula>NOT(ISERROR(SEARCH("CAM",AF21)))</formula>
    </cfRule>
    <cfRule type="containsText" dxfId="19493" priority="1315" operator="containsText" text="LM">
      <formula>NOT(ISERROR(SEARCH("LM",AF21)))</formula>
    </cfRule>
    <cfRule type="containsText" dxfId="19492" priority="1316" operator="containsText" text="CM">
      <formula>NOT(ISERROR(SEARCH("CM",AF21)))</formula>
    </cfRule>
    <cfRule type="containsText" dxfId="19491" priority="1317" operator="containsText" text="RM">
      <formula>NOT(ISERROR(SEARCH("RM",AF21)))</formula>
    </cfRule>
    <cfRule type="containsText" dxfId="19490" priority="1318" operator="containsText" text="CDM">
      <formula>NOT(ISERROR(SEARCH("CDM",AF21)))</formula>
    </cfRule>
    <cfRule type="containsText" dxfId="19489" priority="1319" operator="containsText" text="LWB">
      <formula>NOT(ISERROR(SEARCH("LWB",AF21)))</formula>
    </cfRule>
    <cfRule type="containsText" dxfId="19488" priority="1320" operator="containsText" text="RWB">
      <formula>NOT(ISERROR(SEARCH("RWB",AF21)))</formula>
    </cfRule>
    <cfRule type="containsText" dxfId="19487" priority="1321" operator="containsText" text="RB">
      <formula>NOT(ISERROR(SEARCH("RB",AF21)))</formula>
    </cfRule>
    <cfRule type="containsText" dxfId="19486" priority="1322" operator="containsText" text="CB">
      <formula>NOT(ISERROR(SEARCH("CB",AF21)))</formula>
    </cfRule>
    <cfRule type="containsText" dxfId="19485" priority="1323" operator="containsText" text="LB">
      <formula>NOT(ISERROR(SEARCH("LB",AF21)))</formula>
    </cfRule>
    <cfRule type="containsText" dxfId="19484" priority="1324" operator="containsText" text="GK">
      <formula>NOT(ISERROR(SEARCH("GK",AF21)))</formula>
    </cfRule>
  </conditionalFormatting>
  <conditionalFormatting sqref="AG21">
    <cfRule type="containsText" dxfId="19483" priority="1292" operator="containsText" text="ST">
      <formula>NOT(ISERROR(SEARCH("ST",AG21)))</formula>
    </cfRule>
    <cfRule type="containsText" dxfId="19482" priority="1293" operator="containsText" text="RW">
      <formula>NOT(ISERROR(SEARCH("RW",AG21)))</formula>
    </cfRule>
    <cfRule type="containsText" dxfId="19481" priority="1294" operator="containsText" text="LW">
      <formula>NOT(ISERROR(SEARCH("LW",AG21)))</formula>
    </cfRule>
    <cfRule type="containsText" dxfId="19480" priority="1295" operator="containsText" text="LF">
      <formula>NOT(ISERROR(SEARCH("LF",AG21)))</formula>
    </cfRule>
    <cfRule type="containsText" dxfId="19479" priority="1296" operator="containsText" text="CF">
      <formula>NOT(ISERROR(SEARCH("CF",AG21)))</formula>
    </cfRule>
    <cfRule type="containsText" dxfId="19478" priority="1297" operator="containsText" text="CF">
      <formula>NOT(ISERROR(SEARCH("CF",AG21)))</formula>
    </cfRule>
    <cfRule type="containsText" dxfId="19477" priority="1298" operator="containsText" text="CAM">
      <formula>NOT(ISERROR(SEARCH("CAM",AG21)))</formula>
    </cfRule>
    <cfRule type="containsText" dxfId="19476" priority="1299" operator="containsText" text="LM">
      <formula>NOT(ISERROR(SEARCH("LM",AG21)))</formula>
    </cfRule>
    <cfRule type="containsText" dxfId="19475" priority="1300" operator="containsText" text="CM">
      <formula>NOT(ISERROR(SEARCH("CM",AG21)))</formula>
    </cfRule>
    <cfRule type="containsText" dxfId="19474" priority="1301" operator="containsText" text="RM">
      <formula>NOT(ISERROR(SEARCH("RM",AG21)))</formula>
    </cfRule>
    <cfRule type="containsText" dxfId="19473" priority="1302" operator="containsText" text="CDM">
      <formula>NOT(ISERROR(SEARCH("CDM",AG21)))</formula>
    </cfRule>
    <cfRule type="containsText" dxfId="19472" priority="1303" operator="containsText" text="LWB">
      <formula>NOT(ISERROR(SEARCH("LWB",AG21)))</formula>
    </cfRule>
    <cfRule type="containsText" dxfId="19471" priority="1304" operator="containsText" text="RWB">
      <formula>NOT(ISERROR(SEARCH("RWB",AG21)))</formula>
    </cfRule>
    <cfRule type="containsText" dxfId="19470" priority="1305" operator="containsText" text="RB">
      <formula>NOT(ISERROR(SEARCH("RB",AG21)))</formula>
    </cfRule>
    <cfRule type="containsText" dxfId="19469" priority="1306" operator="containsText" text="CB">
      <formula>NOT(ISERROR(SEARCH("CB",AG21)))</formula>
    </cfRule>
    <cfRule type="containsText" dxfId="19468" priority="1307" operator="containsText" text="LB">
      <formula>NOT(ISERROR(SEARCH("LB",AG21)))</formula>
    </cfRule>
    <cfRule type="containsText" dxfId="19467" priority="1308" operator="containsText" text="GK">
      <formula>NOT(ISERROR(SEARCH("GK",AG21)))</formula>
    </cfRule>
  </conditionalFormatting>
  <conditionalFormatting sqref="AG22">
    <cfRule type="containsText" dxfId="19466" priority="1275" operator="containsText" text="ST">
      <formula>NOT(ISERROR(SEARCH("ST",AG22)))</formula>
    </cfRule>
    <cfRule type="containsText" dxfId="19465" priority="1276" operator="containsText" text="RW">
      <formula>NOT(ISERROR(SEARCH("RW",AG22)))</formula>
    </cfRule>
    <cfRule type="containsText" dxfId="19464" priority="1277" operator="containsText" text="LW">
      <formula>NOT(ISERROR(SEARCH("LW",AG22)))</formula>
    </cfRule>
    <cfRule type="containsText" dxfId="19463" priority="1278" operator="containsText" text="LF">
      <formula>NOT(ISERROR(SEARCH("LF",AG22)))</formula>
    </cfRule>
    <cfRule type="containsText" dxfId="19462" priority="1279" operator="containsText" text="CF">
      <formula>NOT(ISERROR(SEARCH("CF",AG22)))</formula>
    </cfRule>
    <cfRule type="containsText" dxfId="19461" priority="1280" operator="containsText" text="CF">
      <formula>NOT(ISERROR(SEARCH("CF",AG22)))</formula>
    </cfRule>
    <cfRule type="containsText" dxfId="19460" priority="1281" operator="containsText" text="CAM">
      <formula>NOT(ISERROR(SEARCH("CAM",AG22)))</formula>
    </cfRule>
    <cfRule type="containsText" dxfId="19459" priority="1282" operator="containsText" text="LM">
      <formula>NOT(ISERROR(SEARCH("LM",AG22)))</formula>
    </cfRule>
    <cfRule type="containsText" dxfId="19458" priority="1283" operator="containsText" text="CM">
      <formula>NOT(ISERROR(SEARCH("CM",AG22)))</formula>
    </cfRule>
    <cfRule type="containsText" dxfId="19457" priority="1284" operator="containsText" text="RM">
      <formula>NOT(ISERROR(SEARCH("RM",AG22)))</formula>
    </cfRule>
    <cfRule type="containsText" dxfId="19456" priority="1285" operator="containsText" text="CDM">
      <formula>NOT(ISERROR(SEARCH("CDM",AG22)))</formula>
    </cfRule>
    <cfRule type="containsText" dxfId="19455" priority="1286" operator="containsText" text="LWB">
      <formula>NOT(ISERROR(SEARCH("LWB",AG22)))</formula>
    </cfRule>
    <cfRule type="containsText" dxfId="19454" priority="1287" operator="containsText" text="RWB">
      <formula>NOT(ISERROR(SEARCH("RWB",AG22)))</formula>
    </cfRule>
    <cfRule type="containsText" dxfId="19453" priority="1288" operator="containsText" text="RB">
      <formula>NOT(ISERROR(SEARCH("RB",AG22)))</formula>
    </cfRule>
    <cfRule type="containsText" dxfId="19452" priority="1289" operator="containsText" text="CB">
      <formula>NOT(ISERROR(SEARCH("CB",AG22)))</formula>
    </cfRule>
    <cfRule type="containsText" dxfId="19451" priority="1290" operator="containsText" text="LB">
      <formula>NOT(ISERROR(SEARCH("LB",AG22)))</formula>
    </cfRule>
    <cfRule type="containsText" dxfId="19450" priority="1291" operator="containsText" text="GK">
      <formula>NOT(ISERROR(SEARCH("GK",AG22)))</formula>
    </cfRule>
  </conditionalFormatting>
  <conditionalFormatting sqref="AG22">
    <cfRule type="containsText" dxfId="19449" priority="1258" operator="containsText" text="ST">
      <formula>NOT(ISERROR(SEARCH("ST",AG22)))</formula>
    </cfRule>
    <cfRule type="containsText" dxfId="19448" priority="1259" operator="containsText" text="RW">
      <formula>NOT(ISERROR(SEARCH("RW",AG22)))</formula>
    </cfRule>
    <cfRule type="containsText" dxfId="19447" priority="1260" operator="containsText" text="LW">
      <formula>NOT(ISERROR(SEARCH("LW",AG22)))</formula>
    </cfRule>
    <cfRule type="containsText" dxfId="19446" priority="1261" operator="containsText" text="LF">
      <formula>NOT(ISERROR(SEARCH("LF",AG22)))</formula>
    </cfRule>
    <cfRule type="containsText" dxfId="19445" priority="1262" operator="containsText" text="CF">
      <formula>NOT(ISERROR(SEARCH("CF",AG22)))</formula>
    </cfRule>
    <cfRule type="containsText" dxfId="19444" priority="1263" operator="containsText" text="CF">
      <formula>NOT(ISERROR(SEARCH("CF",AG22)))</formula>
    </cfRule>
    <cfRule type="containsText" dxfId="19443" priority="1264" operator="containsText" text="CAM">
      <formula>NOT(ISERROR(SEARCH("CAM",AG22)))</formula>
    </cfRule>
    <cfRule type="containsText" dxfId="19442" priority="1265" operator="containsText" text="LM">
      <formula>NOT(ISERROR(SEARCH("LM",AG22)))</formula>
    </cfRule>
    <cfRule type="containsText" dxfId="19441" priority="1266" operator="containsText" text="CM">
      <formula>NOT(ISERROR(SEARCH("CM",AG22)))</formula>
    </cfRule>
    <cfRule type="containsText" dxfId="19440" priority="1267" operator="containsText" text="RM">
      <formula>NOT(ISERROR(SEARCH("RM",AG22)))</formula>
    </cfRule>
    <cfRule type="containsText" dxfId="19439" priority="1268" operator="containsText" text="CDM">
      <formula>NOT(ISERROR(SEARCH("CDM",AG22)))</formula>
    </cfRule>
    <cfRule type="containsText" dxfId="19438" priority="1269" operator="containsText" text="LWB">
      <formula>NOT(ISERROR(SEARCH("LWB",AG22)))</formula>
    </cfRule>
    <cfRule type="containsText" dxfId="19437" priority="1270" operator="containsText" text="RWB">
      <formula>NOT(ISERROR(SEARCH("RWB",AG22)))</formula>
    </cfRule>
    <cfRule type="containsText" dxfId="19436" priority="1271" operator="containsText" text="RB">
      <formula>NOT(ISERROR(SEARCH("RB",AG22)))</formula>
    </cfRule>
    <cfRule type="containsText" dxfId="19435" priority="1272" operator="containsText" text="CB">
      <formula>NOT(ISERROR(SEARCH("CB",AG22)))</formula>
    </cfRule>
    <cfRule type="containsText" dxfId="19434" priority="1273" operator="containsText" text="LB">
      <formula>NOT(ISERROR(SEARCH("LB",AG22)))</formula>
    </cfRule>
    <cfRule type="containsText" dxfId="19433" priority="1274" operator="containsText" text="GK">
      <formula>NOT(ISERROR(SEARCH("GK",AG22)))</formula>
    </cfRule>
  </conditionalFormatting>
  <conditionalFormatting sqref="AF32">
    <cfRule type="containsText" dxfId="19432" priority="1242" operator="containsText" text="RW">
      <formula>NOT(ISERROR(SEARCH("RW",AF32)))</formula>
    </cfRule>
    <cfRule type="containsText" dxfId="19431" priority="1243" operator="containsText" text="LW">
      <formula>NOT(ISERROR(SEARCH("LW",AF32)))</formula>
    </cfRule>
    <cfRule type="containsText" dxfId="19430" priority="1244" operator="containsText" text="LF">
      <formula>NOT(ISERROR(SEARCH("LF",AF32)))</formula>
    </cfRule>
    <cfRule type="containsText" dxfId="19429" priority="1245" operator="containsText" text="CF">
      <formula>NOT(ISERROR(SEARCH("CF",AF32)))</formula>
    </cfRule>
    <cfRule type="containsText" dxfId="19428" priority="1246" operator="containsText" text="CF">
      <formula>NOT(ISERROR(SEARCH("CF",AF32)))</formula>
    </cfRule>
    <cfRule type="containsText" dxfId="19427" priority="1247" operator="containsText" text="CAM">
      <formula>NOT(ISERROR(SEARCH("CAM",AF32)))</formula>
    </cfRule>
    <cfRule type="containsText" dxfId="19426" priority="1248" operator="containsText" text="LM">
      <formula>NOT(ISERROR(SEARCH("LM",AF32)))</formula>
    </cfRule>
    <cfRule type="containsText" dxfId="19425" priority="1249" operator="containsText" text="CM">
      <formula>NOT(ISERROR(SEARCH("CM",AF32)))</formula>
    </cfRule>
    <cfRule type="containsText" dxfId="19424" priority="1250" operator="containsText" text="RM">
      <formula>NOT(ISERROR(SEARCH("RM",AF32)))</formula>
    </cfRule>
    <cfRule type="containsText" dxfId="19423" priority="1251" operator="containsText" text="CDM">
      <formula>NOT(ISERROR(SEARCH("CDM",AF32)))</formula>
    </cfRule>
    <cfRule type="containsText" dxfId="19422" priority="1252" operator="containsText" text="LWB">
      <formula>NOT(ISERROR(SEARCH("LWB",AF32)))</formula>
    </cfRule>
    <cfRule type="containsText" dxfId="19421" priority="1253" operator="containsText" text="RWB">
      <formula>NOT(ISERROR(SEARCH("RWB",AF32)))</formula>
    </cfRule>
    <cfRule type="containsText" dxfId="19420" priority="1254" operator="containsText" text="RB">
      <formula>NOT(ISERROR(SEARCH("RB",AF32)))</formula>
    </cfRule>
    <cfRule type="containsText" dxfId="19419" priority="1255" operator="containsText" text="CB">
      <formula>NOT(ISERROR(SEARCH("CB",AF32)))</formula>
    </cfRule>
    <cfRule type="containsText" dxfId="19418" priority="1256" operator="containsText" text="LB">
      <formula>NOT(ISERROR(SEARCH("LB",AF32)))</formula>
    </cfRule>
    <cfRule type="containsText" dxfId="19417" priority="1257" operator="containsText" text="GK">
      <formula>NOT(ISERROR(SEARCH("GK",AF32)))</formula>
    </cfRule>
  </conditionalFormatting>
  <conditionalFormatting sqref="AG32">
    <cfRule type="containsText" dxfId="19416" priority="1225" operator="containsText" text="ST">
      <formula>NOT(ISERROR(SEARCH("ST",AG32)))</formula>
    </cfRule>
    <cfRule type="containsText" dxfId="19415" priority="1226" operator="containsText" text="RW">
      <formula>NOT(ISERROR(SEARCH("RW",AG32)))</formula>
    </cfRule>
    <cfRule type="containsText" dxfId="19414" priority="1227" operator="containsText" text="LW">
      <formula>NOT(ISERROR(SEARCH("LW",AG32)))</formula>
    </cfRule>
    <cfRule type="containsText" dxfId="19413" priority="1228" operator="containsText" text="LF">
      <formula>NOT(ISERROR(SEARCH("LF",AG32)))</formula>
    </cfRule>
    <cfRule type="containsText" dxfId="19412" priority="1229" operator="containsText" text="CF">
      <formula>NOT(ISERROR(SEARCH("CF",AG32)))</formula>
    </cfRule>
    <cfRule type="containsText" dxfId="19411" priority="1230" operator="containsText" text="CF">
      <formula>NOT(ISERROR(SEARCH("CF",AG32)))</formula>
    </cfRule>
    <cfRule type="containsText" dxfId="19410" priority="1231" operator="containsText" text="CAM">
      <formula>NOT(ISERROR(SEARCH("CAM",AG32)))</formula>
    </cfRule>
    <cfRule type="containsText" dxfId="19409" priority="1232" operator="containsText" text="LM">
      <formula>NOT(ISERROR(SEARCH("LM",AG32)))</formula>
    </cfRule>
    <cfRule type="containsText" dxfId="19408" priority="1233" operator="containsText" text="CM">
      <formula>NOT(ISERROR(SEARCH("CM",AG32)))</formula>
    </cfRule>
    <cfRule type="containsText" dxfId="19407" priority="1234" operator="containsText" text="RM">
      <formula>NOT(ISERROR(SEARCH("RM",AG32)))</formula>
    </cfRule>
    <cfRule type="containsText" dxfId="19406" priority="1235" operator="containsText" text="CDM">
      <formula>NOT(ISERROR(SEARCH("CDM",AG32)))</formula>
    </cfRule>
    <cfRule type="containsText" dxfId="19405" priority="1236" operator="containsText" text="LWB">
      <formula>NOT(ISERROR(SEARCH("LWB",AG32)))</formula>
    </cfRule>
    <cfRule type="containsText" dxfId="19404" priority="1237" operator="containsText" text="RWB">
      <formula>NOT(ISERROR(SEARCH("RWB",AG32)))</formula>
    </cfRule>
    <cfRule type="containsText" dxfId="19403" priority="1238" operator="containsText" text="RB">
      <formula>NOT(ISERROR(SEARCH("RB",AG32)))</formula>
    </cfRule>
    <cfRule type="containsText" dxfId="19402" priority="1239" operator="containsText" text="CB">
      <formula>NOT(ISERROR(SEARCH("CB",AG32)))</formula>
    </cfRule>
    <cfRule type="containsText" dxfId="19401" priority="1240" operator="containsText" text="LB">
      <formula>NOT(ISERROR(SEARCH("LB",AG32)))</formula>
    </cfRule>
    <cfRule type="containsText" dxfId="19400" priority="1241" operator="containsText" text="GK">
      <formula>NOT(ISERROR(SEARCH("GK",AG32)))</formula>
    </cfRule>
  </conditionalFormatting>
  <conditionalFormatting sqref="AG23">
    <cfRule type="containsText" dxfId="19399" priority="1208" operator="containsText" text="ST">
      <formula>NOT(ISERROR(SEARCH("ST",AG23)))</formula>
    </cfRule>
    <cfRule type="containsText" dxfId="19398" priority="1209" operator="containsText" text="RW">
      <formula>NOT(ISERROR(SEARCH("RW",AG23)))</formula>
    </cfRule>
    <cfRule type="containsText" dxfId="19397" priority="1210" operator="containsText" text="LW">
      <formula>NOT(ISERROR(SEARCH("LW",AG23)))</formula>
    </cfRule>
    <cfRule type="containsText" dxfId="19396" priority="1211" operator="containsText" text="LF">
      <formula>NOT(ISERROR(SEARCH("LF",AG23)))</formula>
    </cfRule>
    <cfRule type="containsText" dxfId="19395" priority="1212" operator="containsText" text="CF">
      <formula>NOT(ISERROR(SEARCH("CF",AG23)))</formula>
    </cfRule>
    <cfRule type="containsText" dxfId="19394" priority="1213" operator="containsText" text="CF">
      <formula>NOT(ISERROR(SEARCH("CF",AG23)))</formula>
    </cfRule>
    <cfRule type="containsText" dxfId="19393" priority="1214" operator="containsText" text="CAM">
      <formula>NOT(ISERROR(SEARCH("CAM",AG23)))</formula>
    </cfRule>
    <cfRule type="containsText" dxfId="19392" priority="1215" operator="containsText" text="LM">
      <formula>NOT(ISERROR(SEARCH("LM",AG23)))</formula>
    </cfRule>
    <cfRule type="containsText" dxfId="19391" priority="1216" operator="containsText" text="CM">
      <formula>NOT(ISERROR(SEARCH("CM",AG23)))</formula>
    </cfRule>
    <cfRule type="containsText" dxfId="19390" priority="1217" operator="containsText" text="RM">
      <formula>NOT(ISERROR(SEARCH("RM",AG23)))</formula>
    </cfRule>
    <cfRule type="containsText" dxfId="19389" priority="1218" operator="containsText" text="CDM">
      <formula>NOT(ISERROR(SEARCH("CDM",AG23)))</formula>
    </cfRule>
    <cfRule type="containsText" dxfId="19388" priority="1219" operator="containsText" text="LWB">
      <formula>NOT(ISERROR(SEARCH("LWB",AG23)))</formula>
    </cfRule>
    <cfRule type="containsText" dxfId="19387" priority="1220" operator="containsText" text="RWB">
      <formula>NOT(ISERROR(SEARCH("RWB",AG23)))</formula>
    </cfRule>
    <cfRule type="containsText" dxfId="19386" priority="1221" operator="containsText" text="RB">
      <formula>NOT(ISERROR(SEARCH("RB",AG23)))</formula>
    </cfRule>
    <cfRule type="containsText" dxfId="19385" priority="1222" operator="containsText" text="CB">
      <formula>NOT(ISERROR(SEARCH("CB",AG23)))</formula>
    </cfRule>
    <cfRule type="containsText" dxfId="19384" priority="1223" operator="containsText" text="LB">
      <formula>NOT(ISERROR(SEARCH("LB",AG23)))</formula>
    </cfRule>
    <cfRule type="containsText" dxfId="19383" priority="1224" operator="containsText" text="GK">
      <formula>NOT(ISERROR(SEARCH("GK",AG23)))</formula>
    </cfRule>
  </conditionalFormatting>
  <conditionalFormatting sqref="AG24">
    <cfRule type="containsText" dxfId="19382" priority="1191" operator="containsText" text="ST">
      <formula>NOT(ISERROR(SEARCH("ST",AG24)))</formula>
    </cfRule>
    <cfRule type="containsText" dxfId="19381" priority="1192" operator="containsText" text="RW">
      <formula>NOT(ISERROR(SEARCH("RW",AG24)))</formula>
    </cfRule>
    <cfRule type="containsText" dxfId="19380" priority="1193" operator="containsText" text="LW">
      <formula>NOT(ISERROR(SEARCH("LW",AG24)))</formula>
    </cfRule>
    <cfRule type="containsText" dxfId="19379" priority="1194" operator="containsText" text="LF">
      <formula>NOT(ISERROR(SEARCH("LF",AG24)))</formula>
    </cfRule>
    <cfRule type="containsText" dxfId="19378" priority="1195" operator="containsText" text="CF">
      <formula>NOT(ISERROR(SEARCH("CF",AG24)))</formula>
    </cfRule>
    <cfRule type="containsText" dxfId="19377" priority="1196" operator="containsText" text="CF">
      <formula>NOT(ISERROR(SEARCH("CF",AG24)))</formula>
    </cfRule>
    <cfRule type="containsText" dxfId="19376" priority="1197" operator="containsText" text="CAM">
      <formula>NOT(ISERROR(SEARCH("CAM",AG24)))</formula>
    </cfRule>
    <cfRule type="containsText" dxfId="19375" priority="1198" operator="containsText" text="LM">
      <formula>NOT(ISERROR(SEARCH("LM",AG24)))</formula>
    </cfRule>
    <cfRule type="containsText" dxfId="19374" priority="1199" operator="containsText" text="CM">
      <formula>NOT(ISERROR(SEARCH("CM",AG24)))</formula>
    </cfRule>
    <cfRule type="containsText" dxfId="19373" priority="1200" operator="containsText" text="RM">
      <formula>NOT(ISERROR(SEARCH("RM",AG24)))</formula>
    </cfRule>
    <cfRule type="containsText" dxfId="19372" priority="1201" operator="containsText" text="CDM">
      <formula>NOT(ISERROR(SEARCH("CDM",AG24)))</formula>
    </cfRule>
    <cfRule type="containsText" dxfId="19371" priority="1202" operator="containsText" text="LWB">
      <formula>NOT(ISERROR(SEARCH("LWB",AG24)))</formula>
    </cfRule>
    <cfRule type="containsText" dxfId="19370" priority="1203" operator="containsText" text="RWB">
      <formula>NOT(ISERROR(SEARCH("RWB",AG24)))</formula>
    </cfRule>
    <cfRule type="containsText" dxfId="19369" priority="1204" operator="containsText" text="RB">
      <formula>NOT(ISERROR(SEARCH("RB",AG24)))</formula>
    </cfRule>
    <cfRule type="containsText" dxfId="19368" priority="1205" operator="containsText" text="CB">
      <formula>NOT(ISERROR(SEARCH("CB",AG24)))</formula>
    </cfRule>
    <cfRule type="containsText" dxfId="19367" priority="1206" operator="containsText" text="LB">
      <formula>NOT(ISERROR(SEARCH("LB",AG24)))</formula>
    </cfRule>
    <cfRule type="containsText" dxfId="19366" priority="1207" operator="containsText" text="GK">
      <formula>NOT(ISERROR(SEARCH("GK",AG24)))</formula>
    </cfRule>
  </conditionalFormatting>
  <conditionalFormatting sqref="AG23">
    <cfRule type="containsText" dxfId="19365" priority="1174" operator="containsText" text="ST">
      <formula>NOT(ISERROR(SEARCH("ST",AG23)))</formula>
    </cfRule>
    <cfRule type="containsText" dxfId="19364" priority="1175" operator="containsText" text="RW">
      <formula>NOT(ISERROR(SEARCH("RW",AG23)))</formula>
    </cfRule>
    <cfRule type="containsText" dxfId="19363" priority="1176" operator="containsText" text="LW">
      <formula>NOT(ISERROR(SEARCH("LW",AG23)))</formula>
    </cfRule>
    <cfRule type="containsText" dxfId="19362" priority="1177" operator="containsText" text="LF">
      <formula>NOT(ISERROR(SEARCH("LF",AG23)))</formula>
    </cfRule>
    <cfRule type="containsText" dxfId="19361" priority="1178" operator="containsText" text="CF">
      <formula>NOT(ISERROR(SEARCH("CF",AG23)))</formula>
    </cfRule>
    <cfRule type="containsText" dxfId="19360" priority="1179" operator="containsText" text="CF">
      <formula>NOT(ISERROR(SEARCH("CF",AG23)))</formula>
    </cfRule>
    <cfRule type="containsText" dxfId="19359" priority="1180" operator="containsText" text="CAM">
      <formula>NOT(ISERROR(SEARCH("CAM",AG23)))</formula>
    </cfRule>
    <cfRule type="containsText" dxfId="19358" priority="1181" operator="containsText" text="LM">
      <formula>NOT(ISERROR(SEARCH("LM",AG23)))</formula>
    </cfRule>
    <cfRule type="containsText" dxfId="19357" priority="1182" operator="containsText" text="CM">
      <formula>NOT(ISERROR(SEARCH("CM",AG23)))</formula>
    </cfRule>
    <cfRule type="containsText" dxfId="19356" priority="1183" operator="containsText" text="RM">
      <formula>NOT(ISERROR(SEARCH("RM",AG23)))</formula>
    </cfRule>
    <cfRule type="containsText" dxfId="19355" priority="1184" operator="containsText" text="CDM">
      <formula>NOT(ISERROR(SEARCH("CDM",AG23)))</formula>
    </cfRule>
    <cfRule type="containsText" dxfId="19354" priority="1185" operator="containsText" text="LWB">
      <formula>NOT(ISERROR(SEARCH("LWB",AG23)))</formula>
    </cfRule>
    <cfRule type="containsText" dxfId="19353" priority="1186" operator="containsText" text="RWB">
      <formula>NOT(ISERROR(SEARCH("RWB",AG23)))</formula>
    </cfRule>
    <cfRule type="containsText" dxfId="19352" priority="1187" operator="containsText" text="RB">
      <formula>NOT(ISERROR(SEARCH("RB",AG23)))</formula>
    </cfRule>
    <cfRule type="containsText" dxfId="19351" priority="1188" operator="containsText" text="CB">
      <formula>NOT(ISERROR(SEARCH("CB",AG23)))</formula>
    </cfRule>
    <cfRule type="containsText" dxfId="19350" priority="1189" operator="containsText" text="LB">
      <formula>NOT(ISERROR(SEARCH("LB",AG23)))</formula>
    </cfRule>
    <cfRule type="containsText" dxfId="19349" priority="1190" operator="containsText" text="GK">
      <formula>NOT(ISERROR(SEARCH("GK",AG23)))</formula>
    </cfRule>
  </conditionalFormatting>
  <conditionalFormatting sqref="AG24">
    <cfRule type="containsText" dxfId="19348" priority="1157" operator="containsText" text="ST">
      <formula>NOT(ISERROR(SEARCH("ST",AG24)))</formula>
    </cfRule>
    <cfRule type="containsText" dxfId="19347" priority="1158" operator="containsText" text="RW">
      <formula>NOT(ISERROR(SEARCH("RW",AG24)))</formula>
    </cfRule>
    <cfRule type="containsText" dxfId="19346" priority="1159" operator="containsText" text="LW">
      <formula>NOT(ISERROR(SEARCH("LW",AG24)))</formula>
    </cfRule>
    <cfRule type="containsText" dxfId="19345" priority="1160" operator="containsText" text="LF">
      <formula>NOT(ISERROR(SEARCH("LF",AG24)))</formula>
    </cfRule>
    <cfRule type="containsText" dxfId="19344" priority="1161" operator="containsText" text="CF">
      <formula>NOT(ISERROR(SEARCH("CF",AG24)))</formula>
    </cfRule>
    <cfRule type="containsText" dxfId="19343" priority="1162" operator="containsText" text="CF">
      <formula>NOT(ISERROR(SEARCH("CF",AG24)))</formula>
    </cfRule>
    <cfRule type="containsText" dxfId="19342" priority="1163" operator="containsText" text="CAM">
      <formula>NOT(ISERROR(SEARCH("CAM",AG24)))</formula>
    </cfRule>
    <cfRule type="containsText" dxfId="19341" priority="1164" operator="containsText" text="LM">
      <formula>NOT(ISERROR(SEARCH("LM",AG24)))</formula>
    </cfRule>
    <cfRule type="containsText" dxfId="19340" priority="1165" operator="containsText" text="CM">
      <formula>NOT(ISERROR(SEARCH("CM",AG24)))</formula>
    </cfRule>
    <cfRule type="containsText" dxfId="19339" priority="1166" operator="containsText" text="RM">
      <formula>NOT(ISERROR(SEARCH("RM",AG24)))</formula>
    </cfRule>
    <cfRule type="containsText" dxfId="19338" priority="1167" operator="containsText" text="CDM">
      <formula>NOT(ISERROR(SEARCH("CDM",AG24)))</formula>
    </cfRule>
    <cfRule type="containsText" dxfId="19337" priority="1168" operator="containsText" text="LWB">
      <formula>NOT(ISERROR(SEARCH("LWB",AG24)))</formula>
    </cfRule>
    <cfRule type="containsText" dxfId="19336" priority="1169" operator="containsText" text="RWB">
      <formula>NOT(ISERROR(SEARCH("RWB",AG24)))</formula>
    </cfRule>
    <cfRule type="containsText" dxfId="19335" priority="1170" operator="containsText" text="RB">
      <formula>NOT(ISERROR(SEARCH("RB",AG24)))</formula>
    </cfRule>
    <cfRule type="containsText" dxfId="19334" priority="1171" operator="containsText" text="CB">
      <formula>NOT(ISERROR(SEARCH("CB",AG24)))</formula>
    </cfRule>
    <cfRule type="containsText" dxfId="19333" priority="1172" operator="containsText" text="LB">
      <formula>NOT(ISERROR(SEARCH("LB",AG24)))</formula>
    </cfRule>
    <cfRule type="containsText" dxfId="19332" priority="1173" operator="containsText" text="GK">
      <formula>NOT(ISERROR(SEARCH("GK",AG24)))</formula>
    </cfRule>
  </conditionalFormatting>
  <conditionalFormatting sqref="AF25">
    <cfRule type="containsText" dxfId="19331" priority="1141" operator="containsText" text="RW">
      <formula>NOT(ISERROR(SEARCH("RW",AF25)))</formula>
    </cfRule>
    <cfRule type="containsText" dxfId="19330" priority="1142" operator="containsText" text="LW">
      <formula>NOT(ISERROR(SEARCH("LW",AF25)))</formula>
    </cfRule>
    <cfRule type="containsText" dxfId="19329" priority="1143" operator="containsText" text="LF">
      <formula>NOT(ISERROR(SEARCH("LF",AF25)))</formula>
    </cfRule>
    <cfRule type="containsText" dxfId="19328" priority="1144" operator="containsText" text="CF">
      <formula>NOT(ISERROR(SEARCH("CF",AF25)))</formula>
    </cfRule>
    <cfRule type="containsText" dxfId="19327" priority="1145" operator="containsText" text="CF">
      <formula>NOT(ISERROR(SEARCH("CF",AF25)))</formula>
    </cfRule>
    <cfRule type="containsText" dxfId="19326" priority="1146" operator="containsText" text="CAM">
      <formula>NOT(ISERROR(SEARCH("CAM",AF25)))</formula>
    </cfRule>
    <cfRule type="containsText" dxfId="19325" priority="1147" operator="containsText" text="LM">
      <formula>NOT(ISERROR(SEARCH("LM",AF25)))</formula>
    </cfRule>
    <cfRule type="containsText" dxfId="19324" priority="1148" operator="containsText" text="CM">
      <formula>NOT(ISERROR(SEARCH("CM",AF25)))</formula>
    </cfRule>
    <cfRule type="containsText" dxfId="19323" priority="1149" operator="containsText" text="RM">
      <formula>NOT(ISERROR(SEARCH("RM",AF25)))</formula>
    </cfRule>
    <cfRule type="containsText" dxfId="19322" priority="1150" operator="containsText" text="CDM">
      <formula>NOT(ISERROR(SEARCH("CDM",AF25)))</formula>
    </cfRule>
    <cfRule type="containsText" dxfId="19321" priority="1151" operator="containsText" text="LWB">
      <formula>NOT(ISERROR(SEARCH("LWB",AF25)))</formula>
    </cfRule>
    <cfRule type="containsText" dxfId="19320" priority="1152" operator="containsText" text="RWB">
      <formula>NOT(ISERROR(SEARCH("RWB",AF25)))</formula>
    </cfRule>
    <cfRule type="containsText" dxfId="19319" priority="1153" operator="containsText" text="RB">
      <formula>NOT(ISERROR(SEARCH("RB",AF25)))</formula>
    </cfRule>
    <cfRule type="containsText" dxfId="19318" priority="1154" operator="containsText" text="CB">
      <formula>NOT(ISERROR(SEARCH("CB",AF25)))</formula>
    </cfRule>
    <cfRule type="containsText" dxfId="19317" priority="1155" operator="containsText" text="LB">
      <formula>NOT(ISERROR(SEARCH("LB",AF25)))</formula>
    </cfRule>
    <cfRule type="containsText" dxfId="19316" priority="1156" operator="containsText" text="GK">
      <formula>NOT(ISERROR(SEARCH("GK",AF25)))</formula>
    </cfRule>
  </conditionalFormatting>
  <conditionalFormatting sqref="AG25">
    <cfRule type="containsText" dxfId="19315" priority="1124" operator="containsText" text="ST">
      <formula>NOT(ISERROR(SEARCH("ST",AG25)))</formula>
    </cfRule>
    <cfRule type="containsText" dxfId="19314" priority="1125" operator="containsText" text="RW">
      <formula>NOT(ISERROR(SEARCH("RW",AG25)))</formula>
    </cfRule>
    <cfRule type="containsText" dxfId="19313" priority="1126" operator="containsText" text="LW">
      <formula>NOT(ISERROR(SEARCH("LW",AG25)))</formula>
    </cfRule>
    <cfRule type="containsText" dxfId="19312" priority="1127" operator="containsText" text="LF">
      <formula>NOT(ISERROR(SEARCH("LF",AG25)))</formula>
    </cfRule>
    <cfRule type="containsText" dxfId="19311" priority="1128" operator="containsText" text="CF">
      <formula>NOT(ISERROR(SEARCH("CF",AG25)))</formula>
    </cfRule>
    <cfRule type="containsText" dxfId="19310" priority="1129" operator="containsText" text="CF">
      <formula>NOT(ISERROR(SEARCH("CF",AG25)))</formula>
    </cfRule>
    <cfRule type="containsText" dxfId="19309" priority="1130" operator="containsText" text="CAM">
      <formula>NOT(ISERROR(SEARCH("CAM",AG25)))</formula>
    </cfRule>
    <cfRule type="containsText" dxfId="19308" priority="1131" operator="containsText" text="LM">
      <formula>NOT(ISERROR(SEARCH("LM",AG25)))</formula>
    </cfRule>
    <cfRule type="containsText" dxfId="19307" priority="1132" operator="containsText" text="CM">
      <formula>NOT(ISERROR(SEARCH("CM",AG25)))</formula>
    </cfRule>
    <cfRule type="containsText" dxfId="19306" priority="1133" operator="containsText" text="RM">
      <formula>NOT(ISERROR(SEARCH("RM",AG25)))</formula>
    </cfRule>
    <cfRule type="containsText" dxfId="19305" priority="1134" operator="containsText" text="CDM">
      <formula>NOT(ISERROR(SEARCH("CDM",AG25)))</formula>
    </cfRule>
    <cfRule type="containsText" dxfId="19304" priority="1135" operator="containsText" text="LWB">
      <formula>NOT(ISERROR(SEARCH("LWB",AG25)))</formula>
    </cfRule>
    <cfRule type="containsText" dxfId="19303" priority="1136" operator="containsText" text="RWB">
      <formula>NOT(ISERROR(SEARCH("RWB",AG25)))</formula>
    </cfRule>
    <cfRule type="containsText" dxfId="19302" priority="1137" operator="containsText" text="RB">
      <formula>NOT(ISERROR(SEARCH("RB",AG25)))</formula>
    </cfRule>
    <cfRule type="containsText" dxfId="19301" priority="1138" operator="containsText" text="CB">
      <formula>NOT(ISERROR(SEARCH("CB",AG25)))</formula>
    </cfRule>
    <cfRule type="containsText" dxfId="19300" priority="1139" operator="containsText" text="LB">
      <formula>NOT(ISERROR(SEARCH("LB",AG25)))</formula>
    </cfRule>
    <cfRule type="containsText" dxfId="19299" priority="1140" operator="containsText" text="GK">
      <formula>NOT(ISERROR(SEARCH("GK",AG25)))</formula>
    </cfRule>
  </conditionalFormatting>
  <conditionalFormatting sqref="AG29">
    <cfRule type="containsText" dxfId="19298" priority="1107" operator="containsText" text="ST">
      <formula>NOT(ISERROR(SEARCH("ST",AG29)))</formula>
    </cfRule>
    <cfRule type="containsText" dxfId="19297" priority="1108" operator="containsText" text="RW">
      <formula>NOT(ISERROR(SEARCH("RW",AG29)))</formula>
    </cfRule>
    <cfRule type="containsText" dxfId="19296" priority="1109" operator="containsText" text="LW">
      <formula>NOT(ISERROR(SEARCH("LW",AG29)))</formula>
    </cfRule>
    <cfRule type="containsText" dxfId="19295" priority="1110" operator="containsText" text="LF">
      <formula>NOT(ISERROR(SEARCH("LF",AG29)))</formula>
    </cfRule>
    <cfRule type="containsText" dxfId="19294" priority="1111" operator="containsText" text="CF">
      <formula>NOT(ISERROR(SEARCH("CF",AG29)))</formula>
    </cfRule>
    <cfRule type="containsText" dxfId="19293" priority="1112" operator="containsText" text="CF">
      <formula>NOT(ISERROR(SEARCH("CF",AG29)))</formula>
    </cfRule>
    <cfRule type="containsText" dxfId="19292" priority="1113" operator="containsText" text="CAM">
      <formula>NOT(ISERROR(SEARCH("CAM",AG29)))</formula>
    </cfRule>
    <cfRule type="containsText" dxfId="19291" priority="1114" operator="containsText" text="LM">
      <formula>NOT(ISERROR(SEARCH("LM",AG29)))</formula>
    </cfRule>
    <cfRule type="containsText" dxfId="19290" priority="1115" operator="containsText" text="CM">
      <formula>NOT(ISERROR(SEARCH("CM",AG29)))</formula>
    </cfRule>
    <cfRule type="containsText" dxfId="19289" priority="1116" operator="containsText" text="RM">
      <formula>NOT(ISERROR(SEARCH("RM",AG29)))</formula>
    </cfRule>
    <cfRule type="containsText" dxfId="19288" priority="1117" operator="containsText" text="CDM">
      <formula>NOT(ISERROR(SEARCH("CDM",AG29)))</formula>
    </cfRule>
    <cfRule type="containsText" dxfId="19287" priority="1118" operator="containsText" text="LWB">
      <formula>NOT(ISERROR(SEARCH("LWB",AG29)))</formula>
    </cfRule>
    <cfRule type="containsText" dxfId="19286" priority="1119" operator="containsText" text="RWB">
      <formula>NOT(ISERROR(SEARCH("RWB",AG29)))</formula>
    </cfRule>
    <cfRule type="containsText" dxfId="19285" priority="1120" operator="containsText" text="RB">
      <formula>NOT(ISERROR(SEARCH("RB",AG29)))</formula>
    </cfRule>
    <cfRule type="containsText" dxfId="19284" priority="1121" operator="containsText" text="CB">
      <formula>NOT(ISERROR(SEARCH("CB",AG29)))</formula>
    </cfRule>
    <cfRule type="containsText" dxfId="19283" priority="1122" operator="containsText" text="LB">
      <formula>NOT(ISERROR(SEARCH("LB",AG29)))</formula>
    </cfRule>
    <cfRule type="containsText" dxfId="19282" priority="1123" operator="containsText" text="GK">
      <formula>NOT(ISERROR(SEARCH("GK",AG29)))</formula>
    </cfRule>
  </conditionalFormatting>
  <conditionalFormatting sqref="AG29">
    <cfRule type="containsText" dxfId="19281" priority="1090" operator="containsText" text="ST">
      <formula>NOT(ISERROR(SEARCH("ST",AG29)))</formula>
    </cfRule>
    <cfRule type="containsText" dxfId="19280" priority="1091" operator="containsText" text="RW">
      <formula>NOT(ISERROR(SEARCH("RW",AG29)))</formula>
    </cfRule>
    <cfRule type="containsText" dxfId="19279" priority="1092" operator="containsText" text="LW">
      <formula>NOT(ISERROR(SEARCH("LW",AG29)))</formula>
    </cfRule>
    <cfRule type="containsText" dxfId="19278" priority="1093" operator="containsText" text="LF">
      <formula>NOT(ISERROR(SEARCH("LF",AG29)))</formula>
    </cfRule>
    <cfRule type="containsText" dxfId="19277" priority="1094" operator="containsText" text="CF">
      <formula>NOT(ISERROR(SEARCH("CF",AG29)))</formula>
    </cfRule>
    <cfRule type="containsText" dxfId="19276" priority="1095" operator="containsText" text="CF">
      <formula>NOT(ISERROR(SEARCH("CF",AG29)))</formula>
    </cfRule>
    <cfRule type="containsText" dxfId="19275" priority="1096" operator="containsText" text="CAM">
      <formula>NOT(ISERROR(SEARCH("CAM",AG29)))</formula>
    </cfRule>
    <cfRule type="containsText" dxfId="19274" priority="1097" operator="containsText" text="LM">
      <formula>NOT(ISERROR(SEARCH("LM",AG29)))</formula>
    </cfRule>
    <cfRule type="containsText" dxfId="19273" priority="1098" operator="containsText" text="CM">
      <formula>NOT(ISERROR(SEARCH("CM",AG29)))</formula>
    </cfRule>
    <cfRule type="containsText" dxfId="19272" priority="1099" operator="containsText" text="RM">
      <formula>NOT(ISERROR(SEARCH("RM",AG29)))</formula>
    </cfRule>
    <cfRule type="containsText" dxfId="19271" priority="1100" operator="containsText" text="CDM">
      <formula>NOT(ISERROR(SEARCH("CDM",AG29)))</formula>
    </cfRule>
    <cfRule type="containsText" dxfId="19270" priority="1101" operator="containsText" text="LWB">
      <formula>NOT(ISERROR(SEARCH("LWB",AG29)))</formula>
    </cfRule>
    <cfRule type="containsText" dxfId="19269" priority="1102" operator="containsText" text="RWB">
      <formula>NOT(ISERROR(SEARCH("RWB",AG29)))</formula>
    </cfRule>
    <cfRule type="containsText" dxfId="19268" priority="1103" operator="containsText" text="RB">
      <formula>NOT(ISERROR(SEARCH("RB",AG29)))</formula>
    </cfRule>
    <cfRule type="containsText" dxfId="19267" priority="1104" operator="containsText" text="CB">
      <formula>NOT(ISERROR(SEARCH("CB",AG29)))</formula>
    </cfRule>
    <cfRule type="containsText" dxfId="19266" priority="1105" operator="containsText" text="LB">
      <formula>NOT(ISERROR(SEARCH("LB",AG29)))</formula>
    </cfRule>
    <cfRule type="containsText" dxfId="19265" priority="1106" operator="containsText" text="GK">
      <formula>NOT(ISERROR(SEARCH("GK",AG29)))</formula>
    </cfRule>
  </conditionalFormatting>
  <conditionalFormatting sqref="AG28">
    <cfRule type="containsText" dxfId="19264" priority="1073" operator="containsText" text="ST">
      <formula>NOT(ISERROR(SEARCH("ST",AG28)))</formula>
    </cfRule>
    <cfRule type="containsText" dxfId="19263" priority="1074" operator="containsText" text="RW">
      <formula>NOT(ISERROR(SEARCH("RW",AG28)))</formula>
    </cfRule>
    <cfRule type="containsText" dxfId="19262" priority="1075" operator="containsText" text="LW">
      <formula>NOT(ISERROR(SEARCH("LW",AG28)))</formula>
    </cfRule>
    <cfRule type="containsText" dxfId="19261" priority="1076" operator="containsText" text="LF">
      <formula>NOT(ISERROR(SEARCH("LF",AG28)))</formula>
    </cfRule>
    <cfRule type="containsText" dxfId="19260" priority="1077" operator="containsText" text="CF">
      <formula>NOT(ISERROR(SEARCH("CF",AG28)))</formula>
    </cfRule>
    <cfRule type="containsText" dxfId="19259" priority="1078" operator="containsText" text="CF">
      <formula>NOT(ISERROR(SEARCH("CF",AG28)))</formula>
    </cfRule>
    <cfRule type="containsText" dxfId="19258" priority="1079" operator="containsText" text="CAM">
      <formula>NOT(ISERROR(SEARCH("CAM",AG28)))</formula>
    </cfRule>
    <cfRule type="containsText" dxfId="19257" priority="1080" operator="containsText" text="LM">
      <formula>NOT(ISERROR(SEARCH("LM",AG28)))</formula>
    </cfRule>
    <cfRule type="containsText" dxfId="19256" priority="1081" operator="containsText" text="CM">
      <formula>NOT(ISERROR(SEARCH("CM",AG28)))</formula>
    </cfRule>
    <cfRule type="containsText" dxfId="19255" priority="1082" operator="containsText" text="RM">
      <formula>NOT(ISERROR(SEARCH("RM",AG28)))</formula>
    </cfRule>
    <cfRule type="containsText" dxfId="19254" priority="1083" operator="containsText" text="CDM">
      <formula>NOT(ISERROR(SEARCH("CDM",AG28)))</formula>
    </cfRule>
    <cfRule type="containsText" dxfId="19253" priority="1084" operator="containsText" text="LWB">
      <formula>NOT(ISERROR(SEARCH("LWB",AG28)))</formula>
    </cfRule>
    <cfRule type="containsText" dxfId="19252" priority="1085" operator="containsText" text="RWB">
      <formula>NOT(ISERROR(SEARCH("RWB",AG28)))</formula>
    </cfRule>
    <cfRule type="containsText" dxfId="19251" priority="1086" operator="containsText" text="RB">
      <formula>NOT(ISERROR(SEARCH("RB",AG28)))</formula>
    </cfRule>
    <cfRule type="containsText" dxfId="19250" priority="1087" operator="containsText" text="CB">
      <formula>NOT(ISERROR(SEARCH("CB",AG28)))</formula>
    </cfRule>
    <cfRule type="containsText" dxfId="19249" priority="1088" operator="containsText" text="LB">
      <formula>NOT(ISERROR(SEARCH("LB",AG28)))</formula>
    </cfRule>
    <cfRule type="containsText" dxfId="19248" priority="1089" operator="containsText" text="GK">
      <formula>NOT(ISERROR(SEARCH("GK",AG28)))</formula>
    </cfRule>
  </conditionalFormatting>
  <conditionalFormatting sqref="AG30">
    <cfRule type="containsText" dxfId="19247" priority="1056" operator="containsText" text="ST">
      <formula>NOT(ISERROR(SEARCH("ST",AG30)))</formula>
    </cfRule>
    <cfRule type="containsText" dxfId="19246" priority="1057" operator="containsText" text="RW">
      <formula>NOT(ISERROR(SEARCH("RW",AG30)))</formula>
    </cfRule>
    <cfRule type="containsText" dxfId="19245" priority="1058" operator="containsText" text="LW">
      <formula>NOT(ISERROR(SEARCH("LW",AG30)))</formula>
    </cfRule>
    <cfRule type="containsText" dxfId="19244" priority="1059" operator="containsText" text="LF">
      <formula>NOT(ISERROR(SEARCH("LF",AG30)))</formula>
    </cfRule>
    <cfRule type="containsText" dxfId="19243" priority="1060" operator="containsText" text="CF">
      <formula>NOT(ISERROR(SEARCH("CF",AG30)))</formula>
    </cfRule>
    <cfRule type="containsText" dxfId="19242" priority="1061" operator="containsText" text="CF">
      <formula>NOT(ISERROR(SEARCH("CF",AG30)))</formula>
    </cfRule>
    <cfRule type="containsText" dxfId="19241" priority="1062" operator="containsText" text="CAM">
      <formula>NOT(ISERROR(SEARCH("CAM",AG30)))</formula>
    </cfRule>
    <cfRule type="containsText" dxfId="19240" priority="1063" operator="containsText" text="LM">
      <formula>NOT(ISERROR(SEARCH("LM",AG30)))</formula>
    </cfRule>
    <cfRule type="containsText" dxfId="19239" priority="1064" operator="containsText" text="CM">
      <formula>NOT(ISERROR(SEARCH("CM",AG30)))</formula>
    </cfRule>
    <cfRule type="containsText" dxfId="19238" priority="1065" operator="containsText" text="RM">
      <formula>NOT(ISERROR(SEARCH("RM",AG30)))</formula>
    </cfRule>
    <cfRule type="containsText" dxfId="19237" priority="1066" operator="containsText" text="CDM">
      <formula>NOT(ISERROR(SEARCH("CDM",AG30)))</formula>
    </cfRule>
    <cfRule type="containsText" dxfId="19236" priority="1067" operator="containsText" text="LWB">
      <formula>NOT(ISERROR(SEARCH("LWB",AG30)))</formula>
    </cfRule>
    <cfRule type="containsText" dxfId="19235" priority="1068" operator="containsText" text="RWB">
      <formula>NOT(ISERROR(SEARCH("RWB",AG30)))</formula>
    </cfRule>
    <cfRule type="containsText" dxfId="19234" priority="1069" operator="containsText" text="RB">
      <formula>NOT(ISERROR(SEARCH("RB",AG30)))</formula>
    </cfRule>
    <cfRule type="containsText" dxfId="19233" priority="1070" operator="containsText" text="CB">
      <formula>NOT(ISERROR(SEARCH("CB",AG30)))</formula>
    </cfRule>
    <cfRule type="containsText" dxfId="19232" priority="1071" operator="containsText" text="LB">
      <formula>NOT(ISERROR(SEARCH("LB",AG30)))</formula>
    </cfRule>
    <cfRule type="containsText" dxfId="19231" priority="1072" operator="containsText" text="GK">
      <formula>NOT(ISERROR(SEARCH("GK",AG30)))</formula>
    </cfRule>
  </conditionalFormatting>
  <conditionalFormatting sqref="AG31">
    <cfRule type="containsText" dxfId="19230" priority="1039" operator="containsText" text="ST">
      <formula>NOT(ISERROR(SEARCH("ST",AG31)))</formula>
    </cfRule>
    <cfRule type="containsText" dxfId="19229" priority="1040" operator="containsText" text="RW">
      <formula>NOT(ISERROR(SEARCH("RW",AG31)))</formula>
    </cfRule>
    <cfRule type="containsText" dxfId="19228" priority="1041" operator="containsText" text="LW">
      <formula>NOT(ISERROR(SEARCH("LW",AG31)))</formula>
    </cfRule>
    <cfRule type="containsText" dxfId="19227" priority="1042" operator="containsText" text="LF">
      <formula>NOT(ISERROR(SEARCH("LF",AG31)))</formula>
    </cfRule>
    <cfRule type="containsText" dxfId="19226" priority="1043" operator="containsText" text="CF">
      <formula>NOT(ISERROR(SEARCH("CF",AG31)))</formula>
    </cfRule>
    <cfRule type="containsText" dxfId="19225" priority="1044" operator="containsText" text="CF">
      <formula>NOT(ISERROR(SEARCH("CF",AG31)))</formula>
    </cfRule>
    <cfRule type="containsText" dxfId="19224" priority="1045" operator="containsText" text="CAM">
      <formula>NOT(ISERROR(SEARCH("CAM",AG31)))</formula>
    </cfRule>
    <cfRule type="containsText" dxfId="19223" priority="1046" operator="containsText" text="LM">
      <formula>NOT(ISERROR(SEARCH("LM",AG31)))</formula>
    </cfRule>
    <cfRule type="containsText" dxfId="19222" priority="1047" operator="containsText" text="CM">
      <formula>NOT(ISERROR(SEARCH("CM",AG31)))</formula>
    </cfRule>
    <cfRule type="containsText" dxfId="19221" priority="1048" operator="containsText" text="RM">
      <formula>NOT(ISERROR(SEARCH("RM",AG31)))</formula>
    </cfRule>
    <cfRule type="containsText" dxfId="19220" priority="1049" operator="containsText" text="CDM">
      <formula>NOT(ISERROR(SEARCH("CDM",AG31)))</formula>
    </cfRule>
    <cfRule type="containsText" dxfId="19219" priority="1050" operator="containsText" text="LWB">
      <formula>NOT(ISERROR(SEARCH("LWB",AG31)))</formula>
    </cfRule>
    <cfRule type="containsText" dxfId="19218" priority="1051" operator="containsText" text="RWB">
      <formula>NOT(ISERROR(SEARCH("RWB",AG31)))</formula>
    </cfRule>
    <cfRule type="containsText" dxfId="19217" priority="1052" operator="containsText" text="RB">
      <formula>NOT(ISERROR(SEARCH("RB",AG31)))</formula>
    </cfRule>
    <cfRule type="containsText" dxfId="19216" priority="1053" operator="containsText" text="CB">
      <formula>NOT(ISERROR(SEARCH("CB",AG31)))</formula>
    </cfRule>
    <cfRule type="containsText" dxfId="19215" priority="1054" operator="containsText" text="LB">
      <formula>NOT(ISERROR(SEARCH("LB",AG31)))</formula>
    </cfRule>
    <cfRule type="containsText" dxfId="19214" priority="1055" operator="containsText" text="GK">
      <formula>NOT(ISERROR(SEARCH("GK",AG31)))</formula>
    </cfRule>
  </conditionalFormatting>
  <conditionalFormatting sqref="AF34">
    <cfRule type="containsText" dxfId="19213" priority="1023" operator="containsText" text="RW">
      <formula>NOT(ISERROR(SEARCH("RW",AF34)))</formula>
    </cfRule>
    <cfRule type="containsText" dxfId="19212" priority="1024" operator="containsText" text="LW">
      <formula>NOT(ISERROR(SEARCH("LW",AF34)))</formula>
    </cfRule>
    <cfRule type="containsText" dxfId="19211" priority="1025" operator="containsText" text="LF">
      <formula>NOT(ISERROR(SEARCH("LF",AF34)))</formula>
    </cfRule>
    <cfRule type="containsText" dxfId="19210" priority="1026" operator="containsText" text="CF">
      <formula>NOT(ISERROR(SEARCH("CF",AF34)))</formula>
    </cfRule>
    <cfRule type="containsText" dxfId="19209" priority="1027" operator="containsText" text="CF">
      <formula>NOT(ISERROR(SEARCH("CF",AF34)))</formula>
    </cfRule>
    <cfRule type="containsText" dxfId="19208" priority="1028" operator="containsText" text="CAM">
      <formula>NOT(ISERROR(SEARCH("CAM",AF34)))</formula>
    </cfRule>
    <cfRule type="containsText" dxfId="19207" priority="1029" operator="containsText" text="LM">
      <formula>NOT(ISERROR(SEARCH("LM",AF34)))</formula>
    </cfRule>
    <cfRule type="containsText" dxfId="19206" priority="1030" operator="containsText" text="CM">
      <formula>NOT(ISERROR(SEARCH("CM",AF34)))</formula>
    </cfRule>
    <cfRule type="containsText" dxfId="19205" priority="1031" operator="containsText" text="RM">
      <formula>NOT(ISERROR(SEARCH("RM",AF34)))</formula>
    </cfRule>
    <cfRule type="containsText" dxfId="19204" priority="1032" operator="containsText" text="CDM">
      <formula>NOT(ISERROR(SEARCH("CDM",AF34)))</formula>
    </cfRule>
    <cfRule type="containsText" dxfId="19203" priority="1033" operator="containsText" text="LWB">
      <formula>NOT(ISERROR(SEARCH("LWB",AF34)))</formula>
    </cfRule>
    <cfRule type="containsText" dxfId="19202" priority="1034" operator="containsText" text="RWB">
      <formula>NOT(ISERROR(SEARCH("RWB",AF34)))</formula>
    </cfRule>
    <cfRule type="containsText" dxfId="19201" priority="1035" operator="containsText" text="RB">
      <formula>NOT(ISERROR(SEARCH("RB",AF34)))</formula>
    </cfRule>
    <cfRule type="containsText" dxfId="19200" priority="1036" operator="containsText" text="CB">
      <formula>NOT(ISERROR(SEARCH("CB",AF34)))</formula>
    </cfRule>
    <cfRule type="containsText" dxfId="19199" priority="1037" operator="containsText" text="LB">
      <formula>NOT(ISERROR(SEARCH("LB",AF34)))</formula>
    </cfRule>
    <cfRule type="containsText" dxfId="19198" priority="1038" operator="containsText" text="GK">
      <formula>NOT(ISERROR(SEARCH("GK",AF34)))</formula>
    </cfRule>
  </conditionalFormatting>
  <conditionalFormatting sqref="AG34">
    <cfRule type="containsText" dxfId="19197" priority="1006" operator="containsText" text="ST">
      <formula>NOT(ISERROR(SEARCH("ST",AG34)))</formula>
    </cfRule>
    <cfRule type="containsText" dxfId="19196" priority="1007" operator="containsText" text="RW">
      <formula>NOT(ISERROR(SEARCH("RW",AG34)))</formula>
    </cfRule>
    <cfRule type="containsText" dxfId="19195" priority="1008" operator="containsText" text="LW">
      <formula>NOT(ISERROR(SEARCH("LW",AG34)))</formula>
    </cfRule>
    <cfRule type="containsText" dxfId="19194" priority="1009" operator="containsText" text="LF">
      <formula>NOT(ISERROR(SEARCH("LF",AG34)))</formula>
    </cfRule>
    <cfRule type="containsText" dxfId="19193" priority="1010" operator="containsText" text="CF">
      <formula>NOT(ISERROR(SEARCH("CF",AG34)))</formula>
    </cfRule>
    <cfRule type="containsText" dxfId="19192" priority="1011" operator="containsText" text="CF">
      <formula>NOT(ISERROR(SEARCH("CF",AG34)))</formula>
    </cfRule>
    <cfRule type="containsText" dxfId="19191" priority="1012" operator="containsText" text="CAM">
      <formula>NOT(ISERROR(SEARCH("CAM",AG34)))</formula>
    </cfRule>
    <cfRule type="containsText" dxfId="19190" priority="1013" operator="containsText" text="LM">
      <formula>NOT(ISERROR(SEARCH("LM",AG34)))</formula>
    </cfRule>
    <cfRule type="containsText" dxfId="19189" priority="1014" operator="containsText" text="CM">
      <formula>NOT(ISERROR(SEARCH("CM",AG34)))</formula>
    </cfRule>
    <cfRule type="containsText" dxfId="19188" priority="1015" operator="containsText" text="RM">
      <formula>NOT(ISERROR(SEARCH("RM",AG34)))</formula>
    </cfRule>
    <cfRule type="containsText" dxfId="19187" priority="1016" operator="containsText" text="CDM">
      <formula>NOT(ISERROR(SEARCH("CDM",AG34)))</formula>
    </cfRule>
    <cfRule type="containsText" dxfId="19186" priority="1017" operator="containsText" text="LWB">
      <formula>NOT(ISERROR(SEARCH("LWB",AG34)))</formula>
    </cfRule>
    <cfRule type="containsText" dxfId="19185" priority="1018" operator="containsText" text="RWB">
      <formula>NOT(ISERROR(SEARCH("RWB",AG34)))</formula>
    </cfRule>
    <cfRule type="containsText" dxfId="19184" priority="1019" operator="containsText" text="RB">
      <formula>NOT(ISERROR(SEARCH("RB",AG34)))</formula>
    </cfRule>
    <cfRule type="containsText" dxfId="19183" priority="1020" operator="containsText" text="CB">
      <formula>NOT(ISERROR(SEARCH("CB",AG34)))</formula>
    </cfRule>
    <cfRule type="containsText" dxfId="19182" priority="1021" operator="containsText" text="LB">
      <formula>NOT(ISERROR(SEARCH("LB",AG34)))</formula>
    </cfRule>
    <cfRule type="containsText" dxfId="19181" priority="1022" operator="containsText" text="GK">
      <formula>NOT(ISERROR(SEARCH("GK",AG34)))</formula>
    </cfRule>
  </conditionalFormatting>
  <conditionalFormatting sqref="AF32">
    <cfRule type="containsText" dxfId="19180" priority="990" operator="containsText" text="RW">
      <formula>NOT(ISERROR(SEARCH("RW",AF32)))</formula>
    </cfRule>
    <cfRule type="containsText" dxfId="19179" priority="991" operator="containsText" text="LW">
      <formula>NOT(ISERROR(SEARCH("LW",AF32)))</formula>
    </cfRule>
    <cfRule type="containsText" dxfId="19178" priority="992" operator="containsText" text="LF">
      <formula>NOT(ISERROR(SEARCH("LF",AF32)))</formula>
    </cfRule>
    <cfRule type="containsText" dxfId="19177" priority="993" operator="containsText" text="CF">
      <formula>NOT(ISERROR(SEARCH("CF",AF32)))</formula>
    </cfRule>
    <cfRule type="containsText" dxfId="19176" priority="994" operator="containsText" text="CF">
      <formula>NOT(ISERROR(SEARCH("CF",AF32)))</formula>
    </cfRule>
    <cfRule type="containsText" dxfId="19175" priority="995" operator="containsText" text="CAM">
      <formula>NOT(ISERROR(SEARCH("CAM",AF32)))</formula>
    </cfRule>
    <cfRule type="containsText" dxfId="19174" priority="996" operator="containsText" text="LM">
      <formula>NOT(ISERROR(SEARCH("LM",AF32)))</formula>
    </cfRule>
    <cfRule type="containsText" dxfId="19173" priority="997" operator="containsText" text="CM">
      <formula>NOT(ISERROR(SEARCH("CM",AF32)))</formula>
    </cfRule>
    <cfRule type="containsText" dxfId="19172" priority="998" operator="containsText" text="RM">
      <formula>NOT(ISERROR(SEARCH("RM",AF32)))</formula>
    </cfRule>
    <cfRule type="containsText" dxfId="19171" priority="999" operator="containsText" text="CDM">
      <formula>NOT(ISERROR(SEARCH("CDM",AF32)))</formula>
    </cfRule>
    <cfRule type="containsText" dxfId="19170" priority="1000" operator="containsText" text="LWB">
      <formula>NOT(ISERROR(SEARCH("LWB",AF32)))</formula>
    </cfRule>
    <cfRule type="containsText" dxfId="19169" priority="1001" operator="containsText" text="RWB">
      <formula>NOT(ISERROR(SEARCH("RWB",AF32)))</formula>
    </cfRule>
    <cfRule type="containsText" dxfId="19168" priority="1002" operator="containsText" text="RB">
      <formula>NOT(ISERROR(SEARCH("RB",AF32)))</formula>
    </cfRule>
    <cfRule type="containsText" dxfId="19167" priority="1003" operator="containsText" text="CB">
      <formula>NOT(ISERROR(SEARCH("CB",AF32)))</formula>
    </cfRule>
    <cfRule type="containsText" dxfId="19166" priority="1004" operator="containsText" text="LB">
      <formula>NOT(ISERROR(SEARCH("LB",AF32)))</formula>
    </cfRule>
    <cfRule type="containsText" dxfId="19165" priority="1005" operator="containsText" text="GK">
      <formula>NOT(ISERROR(SEARCH("GK",AF32)))</formula>
    </cfRule>
  </conditionalFormatting>
  <conditionalFormatting sqref="AG32">
    <cfRule type="containsText" dxfId="19164" priority="973" operator="containsText" text="ST">
      <formula>NOT(ISERROR(SEARCH("ST",AG32)))</formula>
    </cfRule>
    <cfRule type="containsText" dxfId="19163" priority="974" operator="containsText" text="RW">
      <formula>NOT(ISERROR(SEARCH("RW",AG32)))</formula>
    </cfRule>
    <cfRule type="containsText" dxfId="19162" priority="975" operator="containsText" text="LW">
      <formula>NOT(ISERROR(SEARCH("LW",AG32)))</formula>
    </cfRule>
    <cfRule type="containsText" dxfId="19161" priority="976" operator="containsText" text="LF">
      <formula>NOT(ISERROR(SEARCH("LF",AG32)))</formula>
    </cfRule>
    <cfRule type="containsText" dxfId="19160" priority="977" operator="containsText" text="CF">
      <formula>NOT(ISERROR(SEARCH("CF",AG32)))</formula>
    </cfRule>
    <cfRule type="containsText" dxfId="19159" priority="978" operator="containsText" text="CF">
      <formula>NOT(ISERROR(SEARCH("CF",AG32)))</formula>
    </cfRule>
    <cfRule type="containsText" dxfId="19158" priority="979" operator="containsText" text="CAM">
      <formula>NOT(ISERROR(SEARCH("CAM",AG32)))</formula>
    </cfRule>
    <cfRule type="containsText" dxfId="19157" priority="980" operator="containsText" text="LM">
      <formula>NOT(ISERROR(SEARCH("LM",AG32)))</formula>
    </cfRule>
    <cfRule type="containsText" dxfId="19156" priority="981" operator="containsText" text="CM">
      <formula>NOT(ISERROR(SEARCH("CM",AG32)))</formula>
    </cfRule>
    <cfRule type="containsText" dxfId="19155" priority="982" operator="containsText" text="RM">
      <formula>NOT(ISERROR(SEARCH("RM",AG32)))</formula>
    </cfRule>
    <cfRule type="containsText" dxfId="19154" priority="983" operator="containsText" text="CDM">
      <formula>NOT(ISERROR(SEARCH("CDM",AG32)))</formula>
    </cfRule>
    <cfRule type="containsText" dxfId="19153" priority="984" operator="containsText" text="LWB">
      <formula>NOT(ISERROR(SEARCH("LWB",AG32)))</formula>
    </cfRule>
    <cfRule type="containsText" dxfId="19152" priority="985" operator="containsText" text="RWB">
      <formula>NOT(ISERROR(SEARCH("RWB",AG32)))</formula>
    </cfRule>
    <cfRule type="containsText" dxfId="19151" priority="986" operator="containsText" text="RB">
      <formula>NOT(ISERROR(SEARCH("RB",AG32)))</formula>
    </cfRule>
    <cfRule type="containsText" dxfId="19150" priority="987" operator="containsText" text="CB">
      <formula>NOT(ISERROR(SEARCH("CB",AG32)))</formula>
    </cfRule>
    <cfRule type="containsText" dxfId="19149" priority="988" operator="containsText" text="LB">
      <formula>NOT(ISERROR(SEARCH("LB",AG32)))</formula>
    </cfRule>
    <cfRule type="containsText" dxfId="19148" priority="989" operator="containsText" text="GK">
      <formula>NOT(ISERROR(SEARCH("GK",AG32)))</formula>
    </cfRule>
  </conditionalFormatting>
  <conditionalFormatting sqref="AG31">
    <cfRule type="containsText" dxfId="19147" priority="956" operator="containsText" text="ST">
      <formula>NOT(ISERROR(SEARCH("ST",AG31)))</formula>
    </cfRule>
    <cfRule type="containsText" dxfId="19146" priority="957" operator="containsText" text="RW">
      <formula>NOT(ISERROR(SEARCH("RW",AG31)))</formula>
    </cfRule>
    <cfRule type="containsText" dxfId="19145" priority="958" operator="containsText" text="LW">
      <formula>NOT(ISERROR(SEARCH("LW",AG31)))</formula>
    </cfRule>
    <cfRule type="containsText" dxfId="19144" priority="959" operator="containsText" text="LF">
      <formula>NOT(ISERROR(SEARCH("LF",AG31)))</formula>
    </cfRule>
    <cfRule type="containsText" dxfId="19143" priority="960" operator="containsText" text="CF">
      <formula>NOT(ISERROR(SEARCH("CF",AG31)))</formula>
    </cfRule>
    <cfRule type="containsText" dxfId="19142" priority="961" operator="containsText" text="CF">
      <formula>NOT(ISERROR(SEARCH("CF",AG31)))</formula>
    </cfRule>
    <cfRule type="containsText" dxfId="19141" priority="962" operator="containsText" text="CAM">
      <formula>NOT(ISERROR(SEARCH("CAM",AG31)))</formula>
    </cfRule>
    <cfRule type="containsText" dxfId="19140" priority="963" operator="containsText" text="LM">
      <formula>NOT(ISERROR(SEARCH("LM",AG31)))</formula>
    </cfRule>
    <cfRule type="containsText" dxfId="19139" priority="964" operator="containsText" text="CM">
      <formula>NOT(ISERROR(SEARCH("CM",AG31)))</formula>
    </cfRule>
    <cfRule type="containsText" dxfId="19138" priority="965" operator="containsText" text="RM">
      <formula>NOT(ISERROR(SEARCH("RM",AG31)))</formula>
    </cfRule>
    <cfRule type="containsText" dxfId="19137" priority="966" operator="containsText" text="CDM">
      <formula>NOT(ISERROR(SEARCH("CDM",AG31)))</formula>
    </cfRule>
    <cfRule type="containsText" dxfId="19136" priority="967" operator="containsText" text="LWB">
      <formula>NOT(ISERROR(SEARCH("LWB",AG31)))</formula>
    </cfRule>
    <cfRule type="containsText" dxfId="19135" priority="968" operator="containsText" text="RWB">
      <formula>NOT(ISERROR(SEARCH("RWB",AG31)))</formula>
    </cfRule>
    <cfRule type="containsText" dxfId="19134" priority="969" operator="containsText" text="RB">
      <formula>NOT(ISERROR(SEARCH("RB",AG31)))</formula>
    </cfRule>
    <cfRule type="containsText" dxfId="19133" priority="970" operator="containsText" text="CB">
      <formula>NOT(ISERROR(SEARCH("CB",AG31)))</formula>
    </cfRule>
    <cfRule type="containsText" dxfId="19132" priority="971" operator="containsText" text="LB">
      <formula>NOT(ISERROR(SEARCH("LB",AG31)))</formula>
    </cfRule>
    <cfRule type="containsText" dxfId="19131" priority="972" operator="containsText" text="GK">
      <formula>NOT(ISERROR(SEARCH("GK",AG31)))</formula>
    </cfRule>
  </conditionalFormatting>
  <conditionalFormatting sqref="AF34">
    <cfRule type="containsText" dxfId="19130" priority="940" operator="containsText" text="RW">
      <formula>NOT(ISERROR(SEARCH("RW",AF34)))</formula>
    </cfRule>
    <cfRule type="containsText" dxfId="19129" priority="941" operator="containsText" text="LW">
      <formula>NOT(ISERROR(SEARCH("LW",AF34)))</formula>
    </cfRule>
    <cfRule type="containsText" dxfId="19128" priority="942" operator="containsText" text="LF">
      <formula>NOT(ISERROR(SEARCH("LF",AF34)))</formula>
    </cfRule>
    <cfRule type="containsText" dxfId="19127" priority="943" operator="containsText" text="CF">
      <formula>NOT(ISERROR(SEARCH("CF",AF34)))</formula>
    </cfRule>
    <cfRule type="containsText" dxfId="19126" priority="944" operator="containsText" text="CF">
      <formula>NOT(ISERROR(SEARCH("CF",AF34)))</formula>
    </cfRule>
    <cfRule type="containsText" dxfId="19125" priority="945" operator="containsText" text="CAM">
      <formula>NOT(ISERROR(SEARCH("CAM",AF34)))</formula>
    </cfRule>
    <cfRule type="containsText" dxfId="19124" priority="946" operator="containsText" text="LM">
      <formula>NOT(ISERROR(SEARCH("LM",AF34)))</formula>
    </cfRule>
    <cfRule type="containsText" dxfId="19123" priority="947" operator="containsText" text="CM">
      <formula>NOT(ISERROR(SEARCH("CM",AF34)))</formula>
    </cfRule>
    <cfRule type="containsText" dxfId="19122" priority="948" operator="containsText" text="RM">
      <formula>NOT(ISERROR(SEARCH("RM",AF34)))</formula>
    </cfRule>
    <cfRule type="containsText" dxfId="19121" priority="949" operator="containsText" text="CDM">
      <formula>NOT(ISERROR(SEARCH("CDM",AF34)))</formula>
    </cfRule>
    <cfRule type="containsText" dxfId="19120" priority="950" operator="containsText" text="LWB">
      <formula>NOT(ISERROR(SEARCH("LWB",AF34)))</formula>
    </cfRule>
    <cfRule type="containsText" dxfId="19119" priority="951" operator="containsText" text="RWB">
      <formula>NOT(ISERROR(SEARCH("RWB",AF34)))</formula>
    </cfRule>
    <cfRule type="containsText" dxfId="19118" priority="952" operator="containsText" text="RB">
      <formula>NOT(ISERROR(SEARCH("RB",AF34)))</formula>
    </cfRule>
    <cfRule type="containsText" dxfId="19117" priority="953" operator="containsText" text="CB">
      <formula>NOT(ISERROR(SEARCH("CB",AF34)))</formula>
    </cfRule>
    <cfRule type="containsText" dxfId="19116" priority="954" operator="containsText" text="LB">
      <formula>NOT(ISERROR(SEARCH("LB",AF34)))</formula>
    </cfRule>
    <cfRule type="containsText" dxfId="19115" priority="955" operator="containsText" text="GK">
      <formula>NOT(ISERROR(SEARCH("GK",AF34)))</formula>
    </cfRule>
  </conditionalFormatting>
  <conditionalFormatting sqref="AG34">
    <cfRule type="containsText" dxfId="19114" priority="923" operator="containsText" text="ST">
      <formula>NOT(ISERROR(SEARCH("ST",AG34)))</formula>
    </cfRule>
    <cfRule type="containsText" dxfId="19113" priority="924" operator="containsText" text="RW">
      <formula>NOT(ISERROR(SEARCH("RW",AG34)))</formula>
    </cfRule>
    <cfRule type="containsText" dxfId="19112" priority="925" operator="containsText" text="LW">
      <formula>NOT(ISERROR(SEARCH("LW",AG34)))</formula>
    </cfRule>
    <cfRule type="containsText" dxfId="19111" priority="926" operator="containsText" text="LF">
      <formula>NOT(ISERROR(SEARCH("LF",AG34)))</formula>
    </cfRule>
    <cfRule type="containsText" dxfId="19110" priority="927" operator="containsText" text="CF">
      <formula>NOT(ISERROR(SEARCH("CF",AG34)))</formula>
    </cfRule>
    <cfRule type="containsText" dxfId="19109" priority="928" operator="containsText" text="CF">
      <formula>NOT(ISERROR(SEARCH("CF",AG34)))</formula>
    </cfRule>
    <cfRule type="containsText" dxfId="19108" priority="929" operator="containsText" text="CAM">
      <formula>NOT(ISERROR(SEARCH("CAM",AG34)))</formula>
    </cfRule>
    <cfRule type="containsText" dxfId="19107" priority="930" operator="containsText" text="LM">
      <formula>NOT(ISERROR(SEARCH("LM",AG34)))</formula>
    </cfRule>
    <cfRule type="containsText" dxfId="19106" priority="931" operator="containsText" text="CM">
      <formula>NOT(ISERROR(SEARCH("CM",AG34)))</formula>
    </cfRule>
    <cfRule type="containsText" dxfId="19105" priority="932" operator="containsText" text="RM">
      <formula>NOT(ISERROR(SEARCH("RM",AG34)))</formula>
    </cfRule>
    <cfRule type="containsText" dxfId="19104" priority="933" operator="containsText" text="CDM">
      <formula>NOT(ISERROR(SEARCH("CDM",AG34)))</formula>
    </cfRule>
    <cfRule type="containsText" dxfId="19103" priority="934" operator="containsText" text="LWB">
      <formula>NOT(ISERROR(SEARCH("LWB",AG34)))</formula>
    </cfRule>
    <cfRule type="containsText" dxfId="19102" priority="935" operator="containsText" text="RWB">
      <formula>NOT(ISERROR(SEARCH("RWB",AG34)))</formula>
    </cfRule>
    <cfRule type="containsText" dxfId="19101" priority="936" operator="containsText" text="RB">
      <formula>NOT(ISERROR(SEARCH("RB",AG34)))</formula>
    </cfRule>
    <cfRule type="containsText" dxfId="19100" priority="937" operator="containsText" text="CB">
      <formula>NOT(ISERROR(SEARCH("CB",AG34)))</formula>
    </cfRule>
    <cfRule type="containsText" dxfId="19099" priority="938" operator="containsText" text="LB">
      <formula>NOT(ISERROR(SEARCH("LB",AG34)))</formula>
    </cfRule>
    <cfRule type="containsText" dxfId="19098" priority="939" operator="containsText" text="GK">
      <formula>NOT(ISERROR(SEARCH("GK",AG34)))</formula>
    </cfRule>
  </conditionalFormatting>
  <conditionalFormatting sqref="AF33">
    <cfRule type="containsText" dxfId="19097" priority="907" operator="containsText" text="RW">
      <formula>NOT(ISERROR(SEARCH("RW",AF33)))</formula>
    </cfRule>
    <cfRule type="containsText" dxfId="19096" priority="908" operator="containsText" text="LW">
      <formula>NOT(ISERROR(SEARCH("LW",AF33)))</formula>
    </cfRule>
    <cfRule type="containsText" dxfId="19095" priority="909" operator="containsText" text="LF">
      <formula>NOT(ISERROR(SEARCH("LF",AF33)))</formula>
    </cfRule>
    <cfRule type="containsText" dxfId="19094" priority="910" operator="containsText" text="CF">
      <formula>NOT(ISERROR(SEARCH("CF",AF33)))</formula>
    </cfRule>
    <cfRule type="containsText" dxfId="19093" priority="911" operator="containsText" text="CF">
      <formula>NOT(ISERROR(SEARCH("CF",AF33)))</formula>
    </cfRule>
    <cfRule type="containsText" dxfId="19092" priority="912" operator="containsText" text="CAM">
      <formula>NOT(ISERROR(SEARCH("CAM",AF33)))</formula>
    </cfRule>
    <cfRule type="containsText" dxfId="19091" priority="913" operator="containsText" text="LM">
      <formula>NOT(ISERROR(SEARCH("LM",AF33)))</formula>
    </cfRule>
    <cfRule type="containsText" dxfId="19090" priority="914" operator="containsText" text="CM">
      <formula>NOT(ISERROR(SEARCH("CM",AF33)))</formula>
    </cfRule>
    <cfRule type="containsText" dxfId="19089" priority="915" operator="containsText" text="RM">
      <formula>NOT(ISERROR(SEARCH("RM",AF33)))</formula>
    </cfRule>
    <cfRule type="containsText" dxfId="19088" priority="916" operator="containsText" text="CDM">
      <formula>NOT(ISERROR(SEARCH("CDM",AF33)))</formula>
    </cfRule>
    <cfRule type="containsText" dxfId="19087" priority="917" operator="containsText" text="LWB">
      <formula>NOT(ISERROR(SEARCH("LWB",AF33)))</formula>
    </cfRule>
    <cfRule type="containsText" dxfId="19086" priority="918" operator="containsText" text="RWB">
      <formula>NOT(ISERROR(SEARCH("RWB",AF33)))</formula>
    </cfRule>
    <cfRule type="containsText" dxfId="19085" priority="919" operator="containsText" text="RB">
      <formula>NOT(ISERROR(SEARCH("RB",AF33)))</formula>
    </cfRule>
    <cfRule type="containsText" dxfId="19084" priority="920" operator="containsText" text="CB">
      <formula>NOT(ISERROR(SEARCH("CB",AF33)))</formula>
    </cfRule>
    <cfRule type="containsText" dxfId="19083" priority="921" operator="containsText" text="LB">
      <formula>NOT(ISERROR(SEARCH("LB",AF33)))</formula>
    </cfRule>
    <cfRule type="containsText" dxfId="19082" priority="922" operator="containsText" text="GK">
      <formula>NOT(ISERROR(SEARCH("GK",AF33)))</formula>
    </cfRule>
  </conditionalFormatting>
  <conditionalFormatting sqref="AG33">
    <cfRule type="containsText" dxfId="19081" priority="890" operator="containsText" text="ST">
      <formula>NOT(ISERROR(SEARCH("ST",AG33)))</formula>
    </cfRule>
    <cfRule type="containsText" dxfId="19080" priority="891" operator="containsText" text="RW">
      <formula>NOT(ISERROR(SEARCH("RW",AG33)))</formula>
    </cfRule>
    <cfRule type="containsText" dxfId="19079" priority="892" operator="containsText" text="LW">
      <formula>NOT(ISERROR(SEARCH("LW",AG33)))</formula>
    </cfRule>
    <cfRule type="containsText" dxfId="19078" priority="893" operator="containsText" text="LF">
      <formula>NOT(ISERROR(SEARCH("LF",AG33)))</formula>
    </cfRule>
    <cfRule type="containsText" dxfId="19077" priority="894" operator="containsText" text="CF">
      <formula>NOT(ISERROR(SEARCH("CF",AG33)))</formula>
    </cfRule>
    <cfRule type="containsText" dxfId="19076" priority="895" operator="containsText" text="CF">
      <formula>NOT(ISERROR(SEARCH("CF",AG33)))</formula>
    </cfRule>
    <cfRule type="containsText" dxfId="19075" priority="896" operator="containsText" text="CAM">
      <formula>NOT(ISERROR(SEARCH("CAM",AG33)))</formula>
    </cfRule>
    <cfRule type="containsText" dxfId="19074" priority="897" operator="containsText" text="LM">
      <formula>NOT(ISERROR(SEARCH("LM",AG33)))</formula>
    </cfRule>
    <cfRule type="containsText" dxfId="19073" priority="898" operator="containsText" text="CM">
      <formula>NOT(ISERROR(SEARCH("CM",AG33)))</formula>
    </cfRule>
    <cfRule type="containsText" dxfId="19072" priority="899" operator="containsText" text="RM">
      <formula>NOT(ISERROR(SEARCH("RM",AG33)))</formula>
    </cfRule>
    <cfRule type="containsText" dxfId="19071" priority="900" operator="containsText" text="CDM">
      <formula>NOT(ISERROR(SEARCH("CDM",AG33)))</formula>
    </cfRule>
    <cfRule type="containsText" dxfId="19070" priority="901" operator="containsText" text="LWB">
      <formula>NOT(ISERROR(SEARCH("LWB",AG33)))</formula>
    </cfRule>
    <cfRule type="containsText" dxfId="19069" priority="902" operator="containsText" text="RWB">
      <formula>NOT(ISERROR(SEARCH("RWB",AG33)))</formula>
    </cfRule>
    <cfRule type="containsText" dxfId="19068" priority="903" operator="containsText" text="RB">
      <formula>NOT(ISERROR(SEARCH("RB",AG33)))</formula>
    </cfRule>
    <cfRule type="containsText" dxfId="19067" priority="904" operator="containsText" text="CB">
      <formula>NOT(ISERROR(SEARCH("CB",AG33)))</formula>
    </cfRule>
    <cfRule type="containsText" dxfId="19066" priority="905" operator="containsText" text="LB">
      <formula>NOT(ISERROR(SEARCH("LB",AG33)))</formula>
    </cfRule>
    <cfRule type="containsText" dxfId="19065" priority="906" operator="containsText" text="GK">
      <formula>NOT(ISERROR(SEARCH("GK",AG33)))</formula>
    </cfRule>
  </conditionalFormatting>
  <conditionalFormatting sqref="AG31">
    <cfRule type="containsText" dxfId="19064" priority="873" operator="containsText" text="ST">
      <formula>NOT(ISERROR(SEARCH("ST",AG31)))</formula>
    </cfRule>
    <cfRule type="containsText" dxfId="19063" priority="874" operator="containsText" text="RW">
      <formula>NOT(ISERROR(SEARCH("RW",AG31)))</formula>
    </cfRule>
    <cfRule type="containsText" dxfId="19062" priority="875" operator="containsText" text="LW">
      <formula>NOT(ISERROR(SEARCH("LW",AG31)))</formula>
    </cfRule>
    <cfRule type="containsText" dxfId="19061" priority="876" operator="containsText" text="LF">
      <formula>NOT(ISERROR(SEARCH("LF",AG31)))</formula>
    </cfRule>
    <cfRule type="containsText" dxfId="19060" priority="877" operator="containsText" text="CF">
      <formula>NOT(ISERROR(SEARCH("CF",AG31)))</formula>
    </cfRule>
    <cfRule type="containsText" dxfId="19059" priority="878" operator="containsText" text="CF">
      <formula>NOT(ISERROR(SEARCH("CF",AG31)))</formula>
    </cfRule>
    <cfRule type="containsText" dxfId="19058" priority="879" operator="containsText" text="CAM">
      <formula>NOT(ISERROR(SEARCH("CAM",AG31)))</formula>
    </cfRule>
    <cfRule type="containsText" dxfId="19057" priority="880" operator="containsText" text="LM">
      <formula>NOT(ISERROR(SEARCH("LM",AG31)))</formula>
    </cfRule>
    <cfRule type="containsText" dxfId="19056" priority="881" operator="containsText" text="CM">
      <formula>NOT(ISERROR(SEARCH("CM",AG31)))</formula>
    </cfRule>
    <cfRule type="containsText" dxfId="19055" priority="882" operator="containsText" text="RM">
      <formula>NOT(ISERROR(SEARCH("RM",AG31)))</formula>
    </cfRule>
    <cfRule type="containsText" dxfId="19054" priority="883" operator="containsText" text="CDM">
      <formula>NOT(ISERROR(SEARCH("CDM",AG31)))</formula>
    </cfRule>
    <cfRule type="containsText" dxfId="19053" priority="884" operator="containsText" text="LWB">
      <formula>NOT(ISERROR(SEARCH("LWB",AG31)))</formula>
    </cfRule>
    <cfRule type="containsText" dxfId="19052" priority="885" operator="containsText" text="RWB">
      <formula>NOT(ISERROR(SEARCH("RWB",AG31)))</formula>
    </cfRule>
    <cfRule type="containsText" dxfId="19051" priority="886" operator="containsText" text="RB">
      <formula>NOT(ISERROR(SEARCH("RB",AG31)))</formula>
    </cfRule>
    <cfRule type="containsText" dxfId="19050" priority="887" operator="containsText" text="CB">
      <formula>NOT(ISERROR(SEARCH("CB",AG31)))</formula>
    </cfRule>
    <cfRule type="containsText" dxfId="19049" priority="888" operator="containsText" text="LB">
      <formula>NOT(ISERROR(SEARCH("LB",AG31)))</formula>
    </cfRule>
    <cfRule type="containsText" dxfId="19048" priority="889" operator="containsText" text="GK">
      <formula>NOT(ISERROR(SEARCH("GK",AG31)))</formula>
    </cfRule>
  </conditionalFormatting>
  <conditionalFormatting sqref="AG32">
    <cfRule type="containsText" dxfId="19047" priority="856" operator="containsText" text="ST">
      <formula>NOT(ISERROR(SEARCH("ST",AG32)))</formula>
    </cfRule>
    <cfRule type="containsText" dxfId="19046" priority="857" operator="containsText" text="RW">
      <formula>NOT(ISERROR(SEARCH("RW",AG32)))</formula>
    </cfRule>
    <cfRule type="containsText" dxfId="19045" priority="858" operator="containsText" text="LW">
      <formula>NOT(ISERROR(SEARCH("LW",AG32)))</formula>
    </cfRule>
    <cfRule type="containsText" dxfId="19044" priority="859" operator="containsText" text="LF">
      <formula>NOT(ISERROR(SEARCH("LF",AG32)))</formula>
    </cfRule>
    <cfRule type="containsText" dxfId="19043" priority="860" operator="containsText" text="CF">
      <formula>NOT(ISERROR(SEARCH("CF",AG32)))</formula>
    </cfRule>
    <cfRule type="containsText" dxfId="19042" priority="861" operator="containsText" text="CF">
      <formula>NOT(ISERROR(SEARCH("CF",AG32)))</formula>
    </cfRule>
    <cfRule type="containsText" dxfId="19041" priority="862" operator="containsText" text="CAM">
      <formula>NOT(ISERROR(SEARCH("CAM",AG32)))</formula>
    </cfRule>
    <cfRule type="containsText" dxfId="19040" priority="863" operator="containsText" text="LM">
      <formula>NOT(ISERROR(SEARCH("LM",AG32)))</formula>
    </cfRule>
    <cfRule type="containsText" dxfId="19039" priority="864" operator="containsText" text="CM">
      <formula>NOT(ISERROR(SEARCH("CM",AG32)))</formula>
    </cfRule>
    <cfRule type="containsText" dxfId="19038" priority="865" operator="containsText" text="RM">
      <formula>NOT(ISERROR(SEARCH("RM",AG32)))</formula>
    </cfRule>
    <cfRule type="containsText" dxfId="19037" priority="866" operator="containsText" text="CDM">
      <formula>NOT(ISERROR(SEARCH("CDM",AG32)))</formula>
    </cfRule>
    <cfRule type="containsText" dxfId="19036" priority="867" operator="containsText" text="LWB">
      <formula>NOT(ISERROR(SEARCH("LWB",AG32)))</formula>
    </cfRule>
    <cfRule type="containsText" dxfId="19035" priority="868" operator="containsText" text="RWB">
      <formula>NOT(ISERROR(SEARCH("RWB",AG32)))</formula>
    </cfRule>
    <cfRule type="containsText" dxfId="19034" priority="869" operator="containsText" text="RB">
      <formula>NOT(ISERROR(SEARCH("RB",AG32)))</formula>
    </cfRule>
    <cfRule type="containsText" dxfId="19033" priority="870" operator="containsText" text="CB">
      <formula>NOT(ISERROR(SEARCH("CB",AG32)))</formula>
    </cfRule>
    <cfRule type="containsText" dxfId="19032" priority="871" operator="containsText" text="LB">
      <formula>NOT(ISERROR(SEARCH("LB",AG32)))</formula>
    </cfRule>
    <cfRule type="containsText" dxfId="19031" priority="872" operator="containsText" text="GK">
      <formula>NOT(ISERROR(SEARCH("GK",AG32)))</formula>
    </cfRule>
  </conditionalFormatting>
  <conditionalFormatting sqref="AF35">
    <cfRule type="containsText" dxfId="19030" priority="840" operator="containsText" text="RW">
      <formula>NOT(ISERROR(SEARCH("RW",AF35)))</formula>
    </cfRule>
    <cfRule type="containsText" dxfId="19029" priority="841" operator="containsText" text="LW">
      <formula>NOT(ISERROR(SEARCH("LW",AF35)))</formula>
    </cfRule>
    <cfRule type="containsText" dxfId="19028" priority="842" operator="containsText" text="LF">
      <formula>NOT(ISERROR(SEARCH("LF",AF35)))</formula>
    </cfRule>
    <cfRule type="containsText" dxfId="19027" priority="843" operator="containsText" text="CF">
      <formula>NOT(ISERROR(SEARCH("CF",AF35)))</formula>
    </cfRule>
    <cfRule type="containsText" dxfId="19026" priority="844" operator="containsText" text="CF">
      <formula>NOT(ISERROR(SEARCH("CF",AF35)))</formula>
    </cfRule>
    <cfRule type="containsText" dxfId="19025" priority="845" operator="containsText" text="CAM">
      <formula>NOT(ISERROR(SEARCH("CAM",AF35)))</formula>
    </cfRule>
    <cfRule type="containsText" dxfId="19024" priority="846" operator="containsText" text="LM">
      <formula>NOT(ISERROR(SEARCH("LM",AF35)))</formula>
    </cfRule>
    <cfRule type="containsText" dxfId="19023" priority="847" operator="containsText" text="CM">
      <formula>NOT(ISERROR(SEARCH("CM",AF35)))</formula>
    </cfRule>
    <cfRule type="containsText" dxfId="19022" priority="848" operator="containsText" text="RM">
      <formula>NOT(ISERROR(SEARCH("RM",AF35)))</formula>
    </cfRule>
    <cfRule type="containsText" dxfId="19021" priority="849" operator="containsText" text="CDM">
      <formula>NOT(ISERROR(SEARCH("CDM",AF35)))</formula>
    </cfRule>
    <cfRule type="containsText" dxfId="19020" priority="850" operator="containsText" text="LWB">
      <formula>NOT(ISERROR(SEARCH("LWB",AF35)))</formula>
    </cfRule>
    <cfRule type="containsText" dxfId="19019" priority="851" operator="containsText" text="RWB">
      <formula>NOT(ISERROR(SEARCH("RWB",AF35)))</formula>
    </cfRule>
    <cfRule type="containsText" dxfId="19018" priority="852" operator="containsText" text="RB">
      <formula>NOT(ISERROR(SEARCH("RB",AF35)))</formula>
    </cfRule>
    <cfRule type="containsText" dxfId="19017" priority="853" operator="containsText" text="CB">
      <formula>NOT(ISERROR(SEARCH("CB",AF35)))</formula>
    </cfRule>
    <cfRule type="containsText" dxfId="19016" priority="854" operator="containsText" text="LB">
      <formula>NOT(ISERROR(SEARCH("LB",AF35)))</formula>
    </cfRule>
    <cfRule type="containsText" dxfId="19015" priority="855" operator="containsText" text="GK">
      <formula>NOT(ISERROR(SEARCH("GK",AF35)))</formula>
    </cfRule>
  </conditionalFormatting>
  <conditionalFormatting sqref="AG35">
    <cfRule type="containsText" dxfId="19014" priority="823" operator="containsText" text="ST">
      <formula>NOT(ISERROR(SEARCH("ST",AG35)))</formula>
    </cfRule>
    <cfRule type="containsText" dxfId="19013" priority="824" operator="containsText" text="RW">
      <formula>NOT(ISERROR(SEARCH("RW",AG35)))</formula>
    </cfRule>
    <cfRule type="containsText" dxfId="19012" priority="825" operator="containsText" text="LW">
      <formula>NOT(ISERROR(SEARCH("LW",AG35)))</formula>
    </cfRule>
    <cfRule type="containsText" dxfId="19011" priority="826" operator="containsText" text="LF">
      <formula>NOT(ISERROR(SEARCH("LF",AG35)))</formula>
    </cfRule>
    <cfRule type="containsText" dxfId="19010" priority="827" operator="containsText" text="CF">
      <formula>NOT(ISERROR(SEARCH("CF",AG35)))</formula>
    </cfRule>
    <cfRule type="containsText" dxfId="19009" priority="828" operator="containsText" text="CF">
      <formula>NOT(ISERROR(SEARCH("CF",AG35)))</formula>
    </cfRule>
    <cfRule type="containsText" dxfId="19008" priority="829" operator="containsText" text="CAM">
      <formula>NOT(ISERROR(SEARCH("CAM",AG35)))</formula>
    </cfRule>
    <cfRule type="containsText" dxfId="19007" priority="830" operator="containsText" text="LM">
      <formula>NOT(ISERROR(SEARCH("LM",AG35)))</formula>
    </cfRule>
    <cfRule type="containsText" dxfId="19006" priority="831" operator="containsText" text="CM">
      <formula>NOT(ISERROR(SEARCH("CM",AG35)))</formula>
    </cfRule>
    <cfRule type="containsText" dxfId="19005" priority="832" operator="containsText" text="RM">
      <formula>NOT(ISERROR(SEARCH("RM",AG35)))</formula>
    </cfRule>
    <cfRule type="containsText" dxfId="19004" priority="833" operator="containsText" text="CDM">
      <formula>NOT(ISERROR(SEARCH("CDM",AG35)))</formula>
    </cfRule>
    <cfRule type="containsText" dxfId="19003" priority="834" operator="containsText" text="LWB">
      <formula>NOT(ISERROR(SEARCH("LWB",AG35)))</formula>
    </cfRule>
    <cfRule type="containsText" dxfId="19002" priority="835" operator="containsText" text="RWB">
      <formula>NOT(ISERROR(SEARCH("RWB",AG35)))</formula>
    </cfRule>
    <cfRule type="containsText" dxfId="19001" priority="836" operator="containsText" text="RB">
      <formula>NOT(ISERROR(SEARCH("RB",AG35)))</formula>
    </cfRule>
    <cfRule type="containsText" dxfId="19000" priority="837" operator="containsText" text="CB">
      <formula>NOT(ISERROR(SEARCH("CB",AG35)))</formula>
    </cfRule>
    <cfRule type="containsText" dxfId="18999" priority="838" operator="containsText" text="LB">
      <formula>NOT(ISERROR(SEARCH("LB",AG35)))</formula>
    </cfRule>
    <cfRule type="containsText" dxfId="18998" priority="839" operator="containsText" text="GK">
      <formula>NOT(ISERROR(SEARCH("GK",AG35)))</formula>
    </cfRule>
  </conditionalFormatting>
  <conditionalFormatting sqref="AF37:AF39">
    <cfRule type="containsText" dxfId="18997" priority="807" operator="containsText" text="RW">
      <formula>NOT(ISERROR(SEARCH("RW",AF37)))</formula>
    </cfRule>
    <cfRule type="containsText" dxfId="18996" priority="808" operator="containsText" text="LW">
      <formula>NOT(ISERROR(SEARCH("LW",AF37)))</formula>
    </cfRule>
    <cfRule type="containsText" dxfId="18995" priority="809" operator="containsText" text="LF">
      <formula>NOT(ISERROR(SEARCH("LF",AF37)))</formula>
    </cfRule>
    <cfRule type="containsText" dxfId="18994" priority="810" operator="containsText" text="CF">
      <formula>NOT(ISERROR(SEARCH("CF",AF37)))</formula>
    </cfRule>
    <cfRule type="containsText" dxfId="18993" priority="811" operator="containsText" text="CF">
      <formula>NOT(ISERROR(SEARCH("CF",AF37)))</formula>
    </cfRule>
    <cfRule type="containsText" dxfId="18992" priority="812" operator="containsText" text="CAM">
      <formula>NOT(ISERROR(SEARCH("CAM",AF37)))</formula>
    </cfRule>
    <cfRule type="containsText" dxfId="18991" priority="813" operator="containsText" text="LM">
      <formula>NOT(ISERROR(SEARCH("LM",AF37)))</formula>
    </cfRule>
    <cfRule type="containsText" dxfId="18990" priority="814" operator="containsText" text="CM">
      <formula>NOT(ISERROR(SEARCH("CM",AF37)))</formula>
    </cfRule>
    <cfRule type="containsText" dxfId="18989" priority="815" operator="containsText" text="RM">
      <formula>NOT(ISERROR(SEARCH("RM",AF37)))</formula>
    </cfRule>
    <cfRule type="containsText" dxfId="18988" priority="816" operator="containsText" text="CDM">
      <formula>NOT(ISERROR(SEARCH("CDM",AF37)))</formula>
    </cfRule>
    <cfRule type="containsText" dxfId="18987" priority="817" operator="containsText" text="LWB">
      <formula>NOT(ISERROR(SEARCH("LWB",AF37)))</formula>
    </cfRule>
    <cfRule type="containsText" dxfId="18986" priority="818" operator="containsText" text="RWB">
      <formula>NOT(ISERROR(SEARCH("RWB",AF37)))</formula>
    </cfRule>
    <cfRule type="containsText" dxfId="18985" priority="819" operator="containsText" text="RB">
      <formula>NOT(ISERROR(SEARCH("RB",AF37)))</formula>
    </cfRule>
    <cfRule type="containsText" dxfId="18984" priority="820" operator="containsText" text="CB">
      <formula>NOT(ISERROR(SEARCH("CB",AF37)))</formula>
    </cfRule>
    <cfRule type="containsText" dxfId="18983" priority="821" operator="containsText" text="LB">
      <formula>NOT(ISERROR(SEARCH("LB",AF37)))</formula>
    </cfRule>
    <cfRule type="containsText" dxfId="18982" priority="822" operator="containsText" text="GK">
      <formula>NOT(ISERROR(SEARCH("GK",AF37)))</formula>
    </cfRule>
  </conditionalFormatting>
  <conditionalFormatting sqref="AG37:AG39">
    <cfRule type="containsText" dxfId="18981" priority="790" operator="containsText" text="ST">
      <formula>NOT(ISERROR(SEARCH("ST",AG37)))</formula>
    </cfRule>
    <cfRule type="containsText" dxfId="18980" priority="791" operator="containsText" text="RW">
      <formula>NOT(ISERROR(SEARCH("RW",AG37)))</formula>
    </cfRule>
    <cfRule type="containsText" dxfId="18979" priority="792" operator="containsText" text="LW">
      <formula>NOT(ISERROR(SEARCH("LW",AG37)))</formula>
    </cfRule>
    <cfRule type="containsText" dxfId="18978" priority="793" operator="containsText" text="LF">
      <formula>NOT(ISERROR(SEARCH("LF",AG37)))</formula>
    </cfRule>
    <cfRule type="containsText" dxfId="18977" priority="794" operator="containsText" text="CF">
      <formula>NOT(ISERROR(SEARCH("CF",AG37)))</formula>
    </cfRule>
    <cfRule type="containsText" dxfId="18976" priority="795" operator="containsText" text="CF">
      <formula>NOT(ISERROR(SEARCH("CF",AG37)))</formula>
    </cfRule>
    <cfRule type="containsText" dxfId="18975" priority="796" operator="containsText" text="CAM">
      <formula>NOT(ISERROR(SEARCH("CAM",AG37)))</formula>
    </cfRule>
    <cfRule type="containsText" dxfId="18974" priority="797" operator="containsText" text="LM">
      <formula>NOT(ISERROR(SEARCH("LM",AG37)))</formula>
    </cfRule>
    <cfRule type="containsText" dxfId="18973" priority="798" operator="containsText" text="CM">
      <formula>NOT(ISERROR(SEARCH("CM",AG37)))</formula>
    </cfRule>
    <cfRule type="containsText" dxfId="18972" priority="799" operator="containsText" text="RM">
      <formula>NOT(ISERROR(SEARCH("RM",AG37)))</formula>
    </cfRule>
    <cfRule type="containsText" dxfId="18971" priority="800" operator="containsText" text="CDM">
      <formula>NOT(ISERROR(SEARCH("CDM",AG37)))</formula>
    </cfRule>
    <cfRule type="containsText" dxfId="18970" priority="801" operator="containsText" text="LWB">
      <formula>NOT(ISERROR(SEARCH("LWB",AG37)))</formula>
    </cfRule>
    <cfRule type="containsText" dxfId="18969" priority="802" operator="containsText" text="RWB">
      <formula>NOT(ISERROR(SEARCH("RWB",AG37)))</formula>
    </cfRule>
    <cfRule type="containsText" dxfId="18968" priority="803" operator="containsText" text="RB">
      <formula>NOT(ISERROR(SEARCH("RB",AG37)))</formula>
    </cfRule>
    <cfRule type="containsText" dxfId="18967" priority="804" operator="containsText" text="CB">
      <formula>NOT(ISERROR(SEARCH("CB",AG37)))</formula>
    </cfRule>
    <cfRule type="containsText" dxfId="18966" priority="805" operator="containsText" text="LB">
      <formula>NOT(ISERROR(SEARCH("LB",AG37)))</formula>
    </cfRule>
    <cfRule type="containsText" dxfId="18965" priority="806" operator="containsText" text="GK">
      <formula>NOT(ISERROR(SEARCH("GK",AG37)))</formula>
    </cfRule>
  </conditionalFormatting>
  <conditionalFormatting sqref="AF32">
    <cfRule type="containsText" dxfId="18964" priority="774" operator="containsText" text="RW">
      <formula>NOT(ISERROR(SEARCH("RW",AF32)))</formula>
    </cfRule>
    <cfRule type="containsText" dxfId="18963" priority="775" operator="containsText" text="LW">
      <formula>NOT(ISERROR(SEARCH("LW",AF32)))</formula>
    </cfRule>
    <cfRule type="containsText" dxfId="18962" priority="776" operator="containsText" text="LF">
      <formula>NOT(ISERROR(SEARCH("LF",AF32)))</formula>
    </cfRule>
    <cfRule type="containsText" dxfId="18961" priority="777" operator="containsText" text="CF">
      <formula>NOT(ISERROR(SEARCH("CF",AF32)))</formula>
    </cfRule>
    <cfRule type="containsText" dxfId="18960" priority="778" operator="containsText" text="CF">
      <formula>NOT(ISERROR(SEARCH("CF",AF32)))</formula>
    </cfRule>
    <cfRule type="containsText" dxfId="18959" priority="779" operator="containsText" text="CAM">
      <formula>NOT(ISERROR(SEARCH("CAM",AF32)))</formula>
    </cfRule>
    <cfRule type="containsText" dxfId="18958" priority="780" operator="containsText" text="LM">
      <formula>NOT(ISERROR(SEARCH("LM",AF32)))</formula>
    </cfRule>
    <cfRule type="containsText" dxfId="18957" priority="781" operator="containsText" text="CM">
      <formula>NOT(ISERROR(SEARCH("CM",AF32)))</formula>
    </cfRule>
    <cfRule type="containsText" dxfId="18956" priority="782" operator="containsText" text="RM">
      <formula>NOT(ISERROR(SEARCH("RM",AF32)))</formula>
    </cfRule>
    <cfRule type="containsText" dxfId="18955" priority="783" operator="containsText" text="CDM">
      <formula>NOT(ISERROR(SEARCH("CDM",AF32)))</formula>
    </cfRule>
    <cfRule type="containsText" dxfId="18954" priority="784" operator="containsText" text="LWB">
      <formula>NOT(ISERROR(SEARCH("LWB",AF32)))</formula>
    </cfRule>
    <cfRule type="containsText" dxfId="18953" priority="785" operator="containsText" text="RWB">
      <formula>NOT(ISERROR(SEARCH("RWB",AF32)))</formula>
    </cfRule>
    <cfRule type="containsText" dxfId="18952" priority="786" operator="containsText" text="RB">
      <formula>NOT(ISERROR(SEARCH("RB",AF32)))</formula>
    </cfRule>
    <cfRule type="containsText" dxfId="18951" priority="787" operator="containsText" text="CB">
      <formula>NOT(ISERROR(SEARCH("CB",AF32)))</formula>
    </cfRule>
    <cfRule type="containsText" dxfId="18950" priority="788" operator="containsText" text="LB">
      <formula>NOT(ISERROR(SEARCH("LB",AF32)))</formula>
    </cfRule>
    <cfRule type="containsText" dxfId="18949" priority="789" operator="containsText" text="GK">
      <formula>NOT(ISERROR(SEARCH("GK",AF32)))</formula>
    </cfRule>
  </conditionalFormatting>
  <conditionalFormatting sqref="AG32">
    <cfRule type="containsText" dxfId="18948" priority="757" operator="containsText" text="ST">
      <formula>NOT(ISERROR(SEARCH("ST",AG32)))</formula>
    </cfRule>
    <cfRule type="containsText" dxfId="18947" priority="758" operator="containsText" text="RW">
      <formula>NOT(ISERROR(SEARCH("RW",AG32)))</formula>
    </cfRule>
    <cfRule type="containsText" dxfId="18946" priority="759" operator="containsText" text="LW">
      <formula>NOT(ISERROR(SEARCH("LW",AG32)))</formula>
    </cfRule>
    <cfRule type="containsText" dxfId="18945" priority="760" operator="containsText" text="LF">
      <formula>NOT(ISERROR(SEARCH("LF",AG32)))</formula>
    </cfRule>
    <cfRule type="containsText" dxfId="18944" priority="761" operator="containsText" text="CF">
      <formula>NOT(ISERROR(SEARCH("CF",AG32)))</formula>
    </cfRule>
    <cfRule type="containsText" dxfId="18943" priority="762" operator="containsText" text="CF">
      <formula>NOT(ISERROR(SEARCH("CF",AG32)))</formula>
    </cfRule>
    <cfRule type="containsText" dxfId="18942" priority="763" operator="containsText" text="CAM">
      <formula>NOT(ISERROR(SEARCH("CAM",AG32)))</formula>
    </cfRule>
    <cfRule type="containsText" dxfId="18941" priority="764" operator="containsText" text="LM">
      <formula>NOT(ISERROR(SEARCH("LM",AG32)))</formula>
    </cfRule>
    <cfRule type="containsText" dxfId="18940" priority="765" operator="containsText" text="CM">
      <formula>NOT(ISERROR(SEARCH("CM",AG32)))</formula>
    </cfRule>
    <cfRule type="containsText" dxfId="18939" priority="766" operator="containsText" text="RM">
      <formula>NOT(ISERROR(SEARCH("RM",AG32)))</formula>
    </cfRule>
    <cfRule type="containsText" dxfId="18938" priority="767" operator="containsText" text="CDM">
      <formula>NOT(ISERROR(SEARCH("CDM",AG32)))</formula>
    </cfRule>
    <cfRule type="containsText" dxfId="18937" priority="768" operator="containsText" text="LWB">
      <formula>NOT(ISERROR(SEARCH("LWB",AG32)))</formula>
    </cfRule>
    <cfRule type="containsText" dxfId="18936" priority="769" operator="containsText" text="RWB">
      <formula>NOT(ISERROR(SEARCH("RWB",AG32)))</formula>
    </cfRule>
    <cfRule type="containsText" dxfId="18935" priority="770" operator="containsText" text="RB">
      <formula>NOT(ISERROR(SEARCH("RB",AG32)))</formula>
    </cfRule>
    <cfRule type="containsText" dxfId="18934" priority="771" operator="containsText" text="CB">
      <formula>NOT(ISERROR(SEARCH("CB",AG32)))</formula>
    </cfRule>
    <cfRule type="containsText" dxfId="18933" priority="772" operator="containsText" text="LB">
      <formula>NOT(ISERROR(SEARCH("LB",AG32)))</formula>
    </cfRule>
    <cfRule type="containsText" dxfId="18932" priority="773" operator="containsText" text="GK">
      <formula>NOT(ISERROR(SEARCH("GK",AG32)))</formula>
    </cfRule>
  </conditionalFormatting>
  <conditionalFormatting sqref="AF34">
    <cfRule type="containsText" dxfId="18931" priority="741" operator="containsText" text="RW">
      <formula>NOT(ISERROR(SEARCH("RW",AF34)))</formula>
    </cfRule>
    <cfRule type="containsText" dxfId="18930" priority="742" operator="containsText" text="LW">
      <formula>NOT(ISERROR(SEARCH("LW",AF34)))</formula>
    </cfRule>
    <cfRule type="containsText" dxfId="18929" priority="743" operator="containsText" text="LF">
      <formula>NOT(ISERROR(SEARCH("LF",AF34)))</formula>
    </cfRule>
    <cfRule type="containsText" dxfId="18928" priority="744" operator="containsText" text="CF">
      <formula>NOT(ISERROR(SEARCH("CF",AF34)))</formula>
    </cfRule>
    <cfRule type="containsText" dxfId="18927" priority="745" operator="containsText" text="CF">
      <formula>NOT(ISERROR(SEARCH("CF",AF34)))</formula>
    </cfRule>
    <cfRule type="containsText" dxfId="18926" priority="746" operator="containsText" text="CAM">
      <formula>NOT(ISERROR(SEARCH("CAM",AF34)))</formula>
    </cfRule>
    <cfRule type="containsText" dxfId="18925" priority="747" operator="containsText" text="LM">
      <formula>NOT(ISERROR(SEARCH("LM",AF34)))</formula>
    </cfRule>
    <cfRule type="containsText" dxfId="18924" priority="748" operator="containsText" text="CM">
      <formula>NOT(ISERROR(SEARCH("CM",AF34)))</formula>
    </cfRule>
    <cfRule type="containsText" dxfId="18923" priority="749" operator="containsText" text="RM">
      <formula>NOT(ISERROR(SEARCH("RM",AF34)))</formula>
    </cfRule>
    <cfRule type="containsText" dxfId="18922" priority="750" operator="containsText" text="CDM">
      <formula>NOT(ISERROR(SEARCH("CDM",AF34)))</formula>
    </cfRule>
    <cfRule type="containsText" dxfId="18921" priority="751" operator="containsText" text="LWB">
      <formula>NOT(ISERROR(SEARCH("LWB",AF34)))</formula>
    </cfRule>
    <cfRule type="containsText" dxfId="18920" priority="752" operator="containsText" text="RWB">
      <formula>NOT(ISERROR(SEARCH("RWB",AF34)))</formula>
    </cfRule>
    <cfRule type="containsText" dxfId="18919" priority="753" operator="containsText" text="RB">
      <formula>NOT(ISERROR(SEARCH("RB",AF34)))</formula>
    </cfRule>
    <cfRule type="containsText" dxfId="18918" priority="754" operator="containsText" text="CB">
      <formula>NOT(ISERROR(SEARCH("CB",AF34)))</formula>
    </cfRule>
    <cfRule type="containsText" dxfId="18917" priority="755" operator="containsText" text="LB">
      <formula>NOT(ISERROR(SEARCH("LB",AF34)))</formula>
    </cfRule>
    <cfRule type="containsText" dxfId="18916" priority="756" operator="containsText" text="GK">
      <formula>NOT(ISERROR(SEARCH("GK",AF34)))</formula>
    </cfRule>
  </conditionalFormatting>
  <conditionalFormatting sqref="AG34">
    <cfRule type="containsText" dxfId="18915" priority="724" operator="containsText" text="ST">
      <formula>NOT(ISERROR(SEARCH("ST",AG34)))</formula>
    </cfRule>
    <cfRule type="containsText" dxfId="18914" priority="725" operator="containsText" text="RW">
      <formula>NOT(ISERROR(SEARCH("RW",AG34)))</formula>
    </cfRule>
    <cfRule type="containsText" dxfId="18913" priority="726" operator="containsText" text="LW">
      <formula>NOT(ISERROR(SEARCH("LW",AG34)))</formula>
    </cfRule>
    <cfRule type="containsText" dxfId="18912" priority="727" operator="containsText" text="LF">
      <formula>NOT(ISERROR(SEARCH("LF",AG34)))</formula>
    </cfRule>
    <cfRule type="containsText" dxfId="18911" priority="728" operator="containsText" text="CF">
      <formula>NOT(ISERROR(SEARCH("CF",AG34)))</formula>
    </cfRule>
    <cfRule type="containsText" dxfId="18910" priority="729" operator="containsText" text="CF">
      <formula>NOT(ISERROR(SEARCH("CF",AG34)))</formula>
    </cfRule>
    <cfRule type="containsText" dxfId="18909" priority="730" operator="containsText" text="CAM">
      <formula>NOT(ISERROR(SEARCH("CAM",AG34)))</formula>
    </cfRule>
    <cfRule type="containsText" dxfId="18908" priority="731" operator="containsText" text="LM">
      <formula>NOT(ISERROR(SEARCH("LM",AG34)))</formula>
    </cfRule>
    <cfRule type="containsText" dxfId="18907" priority="732" operator="containsText" text="CM">
      <formula>NOT(ISERROR(SEARCH("CM",AG34)))</formula>
    </cfRule>
    <cfRule type="containsText" dxfId="18906" priority="733" operator="containsText" text="RM">
      <formula>NOT(ISERROR(SEARCH("RM",AG34)))</formula>
    </cfRule>
    <cfRule type="containsText" dxfId="18905" priority="734" operator="containsText" text="CDM">
      <formula>NOT(ISERROR(SEARCH("CDM",AG34)))</formula>
    </cfRule>
    <cfRule type="containsText" dxfId="18904" priority="735" operator="containsText" text="LWB">
      <formula>NOT(ISERROR(SEARCH("LWB",AG34)))</formula>
    </cfRule>
    <cfRule type="containsText" dxfId="18903" priority="736" operator="containsText" text="RWB">
      <formula>NOT(ISERROR(SEARCH("RWB",AG34)))</formula>
    </cfRule>
    <cfRule type="containsText" dxfId="18902" priority="737" operator="containsText" text="RB">
      <formula>NOT(ISERROR(SEARCH("RB",AG34)))</formula>
    </cfRule>
    <cfRule type="containsText" dxfId="18901" priority="738" operator="containsText" text="CB">
      <formula>NOT(ISERROR(SEARCH("CB",AG34)))</formula>
    </cfRule>
    <cfRule type="containsText" dxfId="18900" priority="739" operator="containsText" text="LB">
      <formula>NOT(ISERROR(SEARCH("LB",AG34)))</formula>
    </cfRule>
    <cfRule type="containsText" dxfId="18899" priority="740" operator="containsText" text="GK">
      <formula>NOT(ISERROR(SEARCH("GK",AG34)))</formula>
    </cfRule>
  </conditionalFormatting>
  <conditionalFormatting sqref="AF33">
    <cfRule type="containsText" dxfId="18898" priority="708" operator="containsText" text="RW">
      <formula>NOT(ISERROR(SEARCH("RW",AF33)))</formula>
    </cfRule>
    <cfRule type="containsText" dxfId="18897" priority="709" operator="containsText" text="LW">
      <formula>NOT(ISERROR(SEARCH("LW",AF33)))</formula>
    </cfRule>
    <cfRule type="containsText" dxfId="18896" priority="710" operator="containsText" text="LF">
      <formula>NOT(ISERROR(SEARCH("LF",AF33)))</formula>
    </cfRule>
    <cfRule type="containsText" dxfId="18895" priority="711" operator="containsText" text="CF">
      <formula>NOT(ISERROR(SEARCH("CF",AF33)))</formula>
    </cfRule>
    <cfRule type="containsText" dxfId="18894" priority="712" operator="containsText" text="CF">
      <formula>NOT(ISERROR(SEARCH("CF",AF33)))</formula>
    </cfRule>
    <cfRule type="containsText" dxfId="18893" priority="713" operator="containsText" text="CAM">
      <formula>NOT(ISERROR(SEARCH("CAM",AF33)))</formula>
    </cfRule>
    <cfRule type="containsText" dxfId="18892" priority="714" operator="containsText" text="LM">
      <formula>NOT(ISERROR(SEARCH("LM",AF33)))</formula>
    </cfRule>
    <cfRule type="containsText" dxfId="18891" priority="715" operator="containsText" text="CM">
      <formula>NOT(ISERROR(SEARCH("CM",AF33)))</formula>
    </cfRule>
    <cfRule type="containsText" dxfId="18890" priority="716" operator="containsText" text="RM">
      <formula>NOT(ISERROR(SEARCH("RM",AF33)))</formula>
    </cfRule>
    <cfRule type="containsText" dxfId="18889" priority="717" operator="containsText" text="CDM">
      <formula>NOT(ISERROR(SEARCH("CDM",AF33)))</formula>
    </cfRule>
    <cfRule type="containsText" dxfId="18888" priority="718" operator="containsText" text="LWB">
      <formula>NOT(ISERROR(SEARCH("LWB",AF33)))</formula>
    </cfRule>
    <cfRule type="containsText" dxfId="18887" priority="719" operator="containsText" text="RWB">
      <formula>NOT(ISERROR(SEARCH("RWB",AF33)))</formula>
    </cfRule>
    <cfRule type="containsText" dxfId="18886" priority="720" operator="containsText" text="RB">
      <formula>NOT(ISERROR(SEARCH("RB",AF33)))</formula>
    </cfRule>
    <cfRule type="containsText" dxfId="18885" priority="721" operator="containsText" text="CB">
      <formula>NOT(ISERROR(SEARCH("CB",AF33)))</formula>
    </cfRule>
    <cfRule type="containsText" dxfId="18884" priority="722" operator="containsText" text="LB">
      <formula>NOT(ISERROR(SEARCH("LB",AF33)))</formula>
    </cfRule>
    <cfRule type="containsText" dxfId="18883" priority="723" operator="containsText" text="GK">
      <formula>NOT(ISERROR(SEARCH("GK",AF33)))</formula>
    </cfRule>
  </conditionalFormatting>
  <conditionalFormatting sqref="AG33">
    <cfRule type="containsText" dxfId="18882" priority="691" operator="containsText" text="ST">
      <formula>NOT(ISERROR(SEARCH("ST",AG33)))</formula>
    </cfRule>
    <cfRule type="containsText" dxfId="18881" priority="692" operator="containsText" text="RW">
      <formula>NOT(ISERROR(SEARCH("RW",AG33)))</formula>
    </cfRule>
    <cfRule type="containsText" dxfId="18880" priority="693" operator="containsText" text="LW">
      <formula>NOT(ISERROR(SEARCH("LW",AG33)))</formula>
    </cfRule>
    <cfRule type="containsText" dxfId="18879" priority="694" operator="containsText" text="LF">
      <formula>NOT(ISERROR(SEARCH("LF",AG33)))</formula>
    </cfRule>
    <cfRule type="containsText" dxfId="18878" priority="695" operator="containsText" text="CF">
      <formula>NOT(ISERROR(SEARCH("CF",AG33)))</formula>
    </cfRule>
    <cfRule type="containsText" dxfId="18877" priority="696" operator="containsText" text="CF">
      <formula>NOT(ISERROR(SEARCH("CF",AG33)))</formula>
    </cfRule>
    <cfRule type="containsText" dxfId="18876" priority="697" operator="containsText" text="CAM">
      <formula>NOT(ISERROR(SEARCH("CAM",AG33)))</formula>
    </cfRule>
    <cfRule type="containsText" dxfId="18875" priority="698" operator="containsText" text="LM">
      <formula>NOT(ISERROR(SEARCH("LM",AG33)))</formula>
    </cfRule>
    <cfRule type="containsText" dxfId="18874" priority="699" operator="containsText" text="CM">
      <formula>NOT(ISERROR(SEARCH("CM",AG33)))</formula>
    </cfRule>
    <cfRule type="containsText" dxfId="18873" priority="700" operator="containsText" text="RM">
      <formula>NOT(ISERROR(SEARCH("RM",AG33)))</formula>
    </cfRule>
    <cfRule type="containsText" dxfId="18872" priority="701" operator="containsText" text="CDM">
      <formula>NOT(ISERROR(SEARCH("CDM",AG33)))</formula>
    </cfRule>
    <cfRule type="containsText" dxfId="18871" priority="702" operator="containsText" text="LWB">
      <formula>NOT(ISERROR(SEARCH("LWB",AG33)))</formula>
    </cfRule>
    <cfRule type="containsText" dxfId="18870" priority="703" operator="containsText" text="RWB">
      <formula>NOT(ISERROR(SEARCH("RWB",AG33)))</formula>
    </cfRule>
    <cfRule type="containsText" dxfId="18869" priority="704" operator="containsText" text="RB">
      <formula>NOT(ISERROR(SEARCH("RB",AG33)))</formula>
    </cfRule>
    <cfRule type="containsText" dxfId="18868" priority="705" operator="containsText" text="CB">
      <formula>NOT(ISERROR(SEARCH("CB",AG33)))</formula>
    </cfRule>
    <cfRule type="containsText" dxfId="18867" priority="706" operator="containsText" text="LB">
      <formula>NOT(ISERROR(SEARCH("LB",AG33)))</formula>
    </cfRule>
    <cfRule type="containsText" dxfId="18866" priority="707" operator="containsText" text="GK">
      <formula>NOT(ISERROR(SEARCH("GK",AG33)))</formula>
    </cfRule>
  </conditionalFormatting>
  <conditionalFormatting sqref="AG32">
    <cfRule type="containsText" dxfId="18865" priority="674" operator="containsText" text="ST">
      <formula>NOT(ISERROR(SEARCH("ST",AG32)))</formula>
    </cfRule>
    <cfRule type="containsText" dxfId="18864" priority="675" operator="containsText" text="RW">
      <formula>NOT(ISERROR(SEARCH("RW",AG32)))</formula>
    </cfRule>
    <cfRule type="containsText" dxfId="18863" priority="676" operator="containsText" text="LW">
      <formula>NOT(ISERROR(SEARCH("LW",AG32)))</formula>
    </cfRule>
    <cfRule type="containsText" dxfId="18862" priority="677" operator="containsText" text="LF">
      <formula>NOT(ISERROR(SEARCH("LF",AG32)))</formula>
    </cfRule>
    <cfRule type="containsText" dxfId="18861" priority="678" operator="containsText" text="CF">
      <formula>NOT(ISERROR(SEARCH("CF",AG32)))</formula>
    </cfRule>
    <cfRule type="containsText" dxfId="18860" priority="679" operator="containsText" text="CF">
      <formula>NOT(ISERROR(SEARCH("CF",AG32)))</formula>
    </cfRule>
    <cfRule type="containsText" dxfId="18859" priority="680" operator="containsText" text="CAM">
      <formula>NOT(ISERROR(SEARCH("CAM",AG32)))</formula>
    </cfRule>
    <cfRule type="containsText" dxfId="18858" priority="681" operator="containsText" text="LM">
      <formula>NOT(ISERROR(SEARCH("LM",AG32)))</formula>
    </cfRule>
    <cfRule type="containsText" dxfId="18857" priority="682" operator="containsText" text="CM">
      <formula>NOT(ISERROR(SEARCH("CM",AG32)))</formula>
    </cfRule>
    <cfRule type="containsText" dxfId="18856" priority="683" operator="containsText" text="RM">
      <formula>NOT(ISERROR(SEARCH("RM",AG32)))</formula>
    </cfRule>
    <cfRule type="containsText" dxfId="18855" priority="684" operator="containsText" text="CDM">
      <formula>NOT(ISERROR(SEARCH("CDM",AG32)))</formula>
    </cfRule>
    <cfRule type="containsText" dxfId="18854" priority="685" operator="containsText" text="LWB">
      <formula>NOT(ISERROR(SEARCH("LWB",AG32)))</formula>
    </cfRule>
    <cfRule type="containsText" dxfId="18853" priority="686" operator="containsText" text="RWB">
      <formula>NOT(ISERROR(SEARCH("RWB",AG32)))</formula>
    </cfRule>
    <cfRule type="containsText" dxfId="18852" priority="687" operator="containsText" text="RB">
      <formula>NOT(ISERROR(SEARCH("RB",AG32)))</formula>
    </cfRule>
    <cfRule type="containsText" dxfId="18851" priority="688" operator="containsText" text="CB">
      <formula>NOT(ISERROR(SEARCH("CB",AG32)))</formula>
    </cfRule>
    <cfRule type="containsText" dxfId="18850" priority="689" operator="containsText" text="LB">
      <formula>NOT(ISERROR(SEARCH("LB",AG32)))</formula>
    </cfRule>
    <cfRule type="containsText" dxfId="18849" priority="690" operator="containsText" text="GK">
      <formula>NOT(ISERROR(SEARCH("GK",AG32)))</formula>
    </cfRule>
  </conditionalFormatting>
  <conditionalFormatting sqref="AF35">
    <cfRule type="containsText" dxfId="18848" priority="658" operator="containsText" text="RW">
      <formula>NOT(ISERROR(SEARCH("RW",AF35)))</formula>
    </cfRule>
    <cfRule type="containsText" dxfId="18847" priority="659" operator="containsText" text="LW">
      <formula>NOT(ISERROR(SEARCH("LW",AF35)))</formula>
    </cfRule>
    <cfRule type="containsText" dxfId="18846" priority="660" operator="containsText" text="LF">
      <formula>NOT(ISERROR(SEARCH("LF",AF35)))</formula>
    </cfRule>
    <cfRule type="containsText" dxfId="18845" priority="661" operator="containsText" text="CF">
      <formula>NOT(ISERROR(SEARCH("CF",AF35)))</formula>
    </cfRule>
    <cfRule type="containsText" dxfId="18844" priority="662" operator="containsText" text="CF">
      <formula>NOT(ISERROR(SEARCH("CF",AF35)))</formula>
    </cfRule>
    <cfRule type="containsText" dxfId="18843" priority="663" operator="containsText" text="CAM">
      <formula>NOT(ISERROR(SEARCH("CAM",AF35)))</formula>
    </cfRule>
    <cfRule type="containsText" dxfId="18842" priority="664" operator="containsText" text="LM">
      <formula>NOT(ISERROR(SEARCH("LM",AF35)))</formula>
    </cfRule>
    <cfRule type="containsText" dxfId="18841" priority="665" operator="containsText" text="CM">
      <formula>NOT(ISERROR(SEARCH("CM",AF35)))</formula>
    </cfRule>
    <cfRule type="containsText" dxfId="18840" priority="666" operator="containsText" text="RM">
      <formula>NOT(ISERROR(SEARCH("RM",AF35)))</formula>
    </cfRule>
    <cfRule type="containsText" dxfId="18839" priority="667" operator="containsText" text="CDM">
      <formula>NOT(ISERROR(SEARCH("CDM",AF35)))</formula>
    </cfRule>
    <cfRule type="containsText" dxfId="18838" priority="668" operator="containsText" text="LWB">
      <formula>NOT(ISERROR(SEARCH("LWB",AF35)))</formula>
    </cfRule>
    <cfRule type="containsText" dxfId="18837" priority="669" operator="containsText" text="RWB">
      <formula>NOT(ISERROR(SEARCH("RWB",AF35)))</formula>
    </cfRule>
    <cfRule type="containsText" dxfId="18836" priority="670" operator="containsText" text="RB">
      <formula>NOT(ISERROR(SEARCH("RB",AF35)))</formula>
    </cfRule>
    <cfRule type="containsText" dxfId="18835" priority="671" operator="containsText" text="CB">
      <formula>NOT(ISERROR(SEARCH("CB",AF35)))</formula>
    </cfRule>
    <cfRule type="containsText" dxfId="18834" priority="672" operator="containsText" text="LB">
      <formula>NOT(ISERROR(SEARCH("LB",AF35)))</formula>
    </cfRule>
    <cfRule type="containsText" dxfId="18833" priority="673" operator="containsText" text="GK">
      <formula>NOT(ISERROR(SEARCH("GK",AF35)))</formula>
    </cfRule>
  </conditionalFormatting>
  <conditionalFormatting sqref="AG35">
    <cfRule type="containsText" dxfId="18832" priority="641" operator="containsText" text="ST">
      <formula>NOT(ISERROR(SEARCH("ST",AG35)))</formula>
    </cfRule>
    <cfRule type="containsText" dxfId="18831" priority="642" operator="containsText" text="RW">
      <formula>NOT(ISERROR(SEARCH("RW",AG35)))</formula>
    </cfRule>
    <cfRule type="containsText" dxfId="18830" priority="643" operator="containsText" text="LW">
      <formula>NOT(ISERROR(SEARCH("LW",AG35)))</formula>
    </cfRule>
    <cfRule type="containsText" dxfId="18829" priority="644" operator="containsText" text="LF">
      <formula>NOT(ISERROR(SEARCH("LF",AG35)))</formula>
    </cfRule>
    <cfRule type="containsText" dxfId="18828" priority="645" operator="containsText" text="CF">
      <formula>NOT(ISERROR(SEARCH("CF",AG35)))</formula>
    </cfRule>
    <cfRule type="containsText" dxfId="18827" priority="646" operator="containsText" text="CF">
      <formula>NOT(ISERROR(SEARCH("CF",AG35)))</formula>
    </cfRule>
    <cfRule type="containsText" dxfId="18826" priority="647" operator="containsText" text="CAM">
      <formula>NOT(ISERROR(SEARCH("CAM",AG35)))</formula>
    </cfRule>
    <cfRule type="containsText" dxfId="18825" priority="648" operator="containsText" text="LM">
      <formula>NOT(ISERROR(SEARCH("LM",AG35)))</formula>
    </cfRule>
    <cfRule type="containsText" dxfId="18824" priority="649" operator="containsText" text="CM">
      <formula>NOT(ISERROR(SEARCH("CM",AG35)))</formula>
    </cfRule>
    <cfRule type="containsText" dxfId="18823" priority="650" operator="containsText" text="RM">
      <formula>NOT(ISERROR(SEARCH("RM",AG35)))</formula>
    </cfRule>
    <cfRule type="containsText" dxfId="18822" priority="651" operator="containsText" text="CDM">
      <formula>NOT(ISERROR(SEARCH("CDM",AG35)))</formula>
    </cfRule>
    <cfRule type="containsText" dxfId="18821" priority="652" operator="containsText" text="LWB">
      <formula>NOT(ISERROR(SEARCH("LWB",AG35)))</formula>
    </cfRule>
    <cfRule type="containsText" dxfId="18820" priority="653" operator="containsText" text="RWB">
      <formula>NOT(ISERROR(SEARCH("RWB",AG35)))</formula>
    </cfRule>
    <cfRule type="containsText" dxfId="18819" priority="654" operator="containsText" text="RB">
      <formula>NOT(ISERROR(SEARCH("RB",AG35)))</formula>
    </cfRule>
    <cfRule type="containsText" dxfId="18818" priority="655" operator="containsText" text="CB">
      <formula>NOT(ISERROR(SEARCH("CB",AG35)))</formula>
    </cfRule>
    <cfRule type="containsText" dxfId="18817" priority="656" operator="containsText" text="LB">
      <formula>NOT(ISERROR(SEARCH("LB",AG35)))</formula>
    </cfRule>
    <cfRule type="containsText" dxfId="18816" priority="657" operator="containsText" text="GK">
      <formula>NOT(ISERROR(SEARCH("GK",AG35)))</formula>
    </cfRule>
  </conditionalFormatting>
  <conditionalFormatting sqref="AF33">
    <cfRule type="containsText" dxfId="18815" priority="625" operator="containsText" text="RW">
      <formula>NOT(ISERROR(SEARCH("RW",AF33)))</formula>
    </cfRule>
    <cfRule type="containsText" dxfId="18814" priority="626" operator="containsText" text="LW">
      <formula>NOT(ISERROR(SEARCH("LW",AF33)))</formula>
    </cfRule>
    <cfRule type="containsText" dxfId="18813" priority="627" operator="containsText" text="LF">
      <formula>NOT(ISERROR(SEARCH("LF",AF33)))</formula>
    </cfRule>
    <cfRule type="containsText" dxfId="18812" priority="628" operator="containsText" text="CF">
      <formula>NOT(ISERROR(SEARCH("CF",AF33)))</formula>
    </cfRule>
    <cfRule type="containsText" dxfId="18811" priority="629" operator="containsText" text="CF">
      <formula>NOT(ISERROR(SEARCH("CF",AF33)))</formula>
    </cfRule>
    <cfRule type="containsText" dxfId="18810" priority="630" operator="containsText" text="CAM">
      <formula>NOT(ISERROR(SEARCH("CAM",AF33)))</formula>
    </cfRule>
    <cfRule type="containsText" dxfId="18809" priority="631" operator="containsText" text="LM">
      <formula>NOT(ISERROR(SEARCH("LM",AF33)))</formula>
    </cfRule>
    <cfRule type="containsText" dxfId="18808" priority="632" operator="containsText" text="CM">
      <formula>NOT(ISERROR(SEARCH("CM",AF33)))</formula>
    </cfRule>
    <cfRule type="containsText" dxfId="18807" priority="633" operator="containsText" text="RM">
      <formula>NOT(ISERROR(SEARCH("RM",AF33)))</formula>
    </cfRule>
    <cfRule type="containsText" dxfId="18806" priority="634" operator="containsText" text="CDM">
      <formula>NOT(ISERROR(SEARCH("CDM",AF33)))</formula>
    </cfRule>
    <cfRule type="containsText" dxfId="18805" priority="635" operator="containsText" text="LWB">
      <formula>NOT(ISERROR(SEARCH("LWB",AF33)))</formula>
    </cfRule>
    <cfRule type="containsText" dxfId="18804" priority="636" operator="containsText" text="RWB">
      <formula>NOT(ISERROR(SEARCH("RWB",AF33)))</formula>
    </cfRule>
    <cfRule type="containsText" dxfId="18803" priority="637" operator="containsText" text="RB">
      <formula>NOT(ISERROR(SEARCH("RB",AF33)))</formula>
    </cfRule>
    <cfRule type="containsText" dxfId="18802" priority="638" operator="containsText" text="CB">
      <formula>NOT(ISERROR(SEARCH("CB",AF33)))</formula>
    </cfRule>
    <cfRule type="containsText" dxfId="18801" priority="639" operator="containsText" text="LB">
      <formula>NOT(ISERROR(SEARCH("LB",AF33)))</formula>
    </cfRule>
    <cfRule type="containsText" dxfId="18800" priority="640" operator="containsText" text="GK">
      <formula>NOT(ISERROR(SEARCH("GK",AF33)))</formula>
    </cfRule>
  </conditionalFormatting>
  <conditionalFormatting sqref="AG33">
    <cfRule type="containsText" dxfId="18799" priority="608" operator="containsText" text="ST">
      <formula>NOT(ISERROR(SEARCH("ST",AG33)))</formula>
    </cfRule>
    <cfRule type="containsText" dxfId="18798" priority="609" operator="containsText" text="RW">
      <formula>NOT(ISERROR(SEARCH("RW",AG33)))</formula>
    </cfRule>
    <cfRule type="containsText" dxfId="18797" priority="610" operator="containsText" text="LW">
      <formula>NOT(ISERROR(SEARCH("LW",AG33)))</formula>
    </cfRule>
    <cfRule type="containsText" dxfId="18796" priority="611" operator="containsText" text="LF">
      <formula>NOT(ISERROR(SEARCH("LF",AG33)))</formula>
    </cfRule>
    <cfRule type="containsText" dxfId="18795" priority="612" operator="containsText" text="CF">
      <formula>NOT(ISERROR(SEARCH("CF",AG33)))</formula>
    </cfRule>
    <cfRule type="containsText" dxfId="18794" priority="613" operator="containsText" text="CF">
      <formula>NOT(ISERROR(SEARCH("CF",AG33)))</formula>
    </cfRule>
    <cfRule type="containsText" dxfId="18793" priority="614" operator="containsText" text="CAM">
      <formula>NOT(ISERROR(SEARCH("CAM",AG33)))</formula>
    </cfRule>
    <cfRule type="containsText" dxfId="18792" priority="615" operator="containsText" text="LM">
      <formula>NOT(ISERROR(SEARCH("LM",AG33)))</formula>
    </cfRule>
    <cfRule type="containsText" dxfId="18791" priority="616" operator="containsText" text="CM">
      <formula>NOT(ISERROR(SEARCH("CM",AG33)))</formula>
    </cfRule>
    <cfRule type="containsText" dxfId="18790" priority="617" operator="containsText" text="RM">
      <formula>NOT(ISERROR(SEARCH("RM",AG33)))</formula>
    </cfRule>
    <cfRule type="containsText" dxfId="18789" priority="618" operator="containsText" text="CDM">
      <formula>NOT(ISERROR(SEARCH("CDM",AG33)))</formula>
    </cfRule>
    <cfRule type="containsText" dxfId="18788" priority="619" operator="containsText" text="LWB">
      <formula>NOT(ISERROR(SEARCH("LWB",AG33)))</formula>
    </cfRule>
    <cfRule type="containsText" dxfId="18787" priority="620" operator="containsText" text="RWB">
      <formula>NOT(ISERROR(SEARCH("RWB",AG33)))</formula>
    </cfRule>
    <cfRule type="containsText" dxfId="18786" priority="621" operator="containsText" text="RB">
      <formula>NOT(ISERROR(SEARCH("RB",AG33)))</formula>
    </cfRule>
    <cfRule type="containsText" dxfId="18785" priority="622" operator="containsText" text="CB">
      <formula>NOT(ISERROR(SEARCH("CB",AG33)))</formula>
    </cfRule>
    <cfRule type="containsText" dxfId="18784" priority="623" operator="containsText" text="LB">
      <formula>NOT(ISERROR(SEARCH("LB",AG33)))</formula>
    </cfRule>
    <cfRule type="containsText" dxfId="18783" priority="624" operator="containsText" text="GK">
      <formula>NOT(ISERROR(SEARCH("GK",AG33)))</formula>
    </cfRule>
  </conditionalFormatting>
  <conditionalFormatting sqref="AG32">
    <cfRule type="containsText" dxfId="18782" priority="591" operator="containsText" text="ST">
      <formula>NOT(ISERROR(SEARCH("ST",AG32)))</formula>
    </cfRule>
    <cfRule type="containsText" dxfId="18781" priority="592" operator="containsText" text="RW">
      <formula>NOT(ISERROR(SEARCH("RW",AG32)))</formula>
    </cfRule>
    <cfRule type="containsText" dxfId="18780" priority="593" operator="containsText" text="LW">
      <formula>NOT(ISERROR(SEARCH("LW",AG32)))</formula>
    </cfRule>
    <cfRule type="containsText" dxfId="18779" priority="594" operator="containsText" text="LF">
      <formula>NOT(ISERROR(SEARCH("LF",AG32)))</formula>
    </cfRule>
    <cfRule type="containsText" dxfId="18778" priority="595" operator="containsText" text="CF">
      <formula>NOT(ISERROR(SEARCH("CF",AG32)))</formula>
    </cfRule>
    <cfRule type="containsText" dxfId="18777" priority="596" operator="containsText" text="CF">
      <formula>NOT(ISERROR(SEARCH("CF",AG32)))</formula>
    </cfRule>
    <cfRule type="containsText" dxfId="18776" priority="597" operator="containsText" text="CAM">
      <formula>NOT(ISERROR(SEARCH("CAM",AG32)))</formula>
    </cfRule>
    <cfRule type="containsText" dxfId="18775" priority="598" operator="containsText" text="LM">
      <formula>NOT(ISERROR(SEARCH("LM",AG32)))</formula>
    </cfRule>
    <cfRule type="containsText" dxfId="18774" priority="599" operator="containsText" text="CM">
      <formula>NOT(ISERROR(SEARCH("CM",AG32)))</formula>
    </cfRule>
    <cfRule type="containsText" dxfId="18773" priority="600" operator="containsText" text="RM">
      <formula>NOT(ISERROR(SEARCH("RM",AG32)))</formula>
    </cfRule>
    <cfRule type="containsText" dxfId="18772" priority="601" operator="containsText" text="CDM">
      <formula>NOT(ISERROR(SEARCH("CDM",AG32)))</formula>
    </cfRule>
    <cfRule type="containsText" dxfId="18771" priority="602" operator="containsText" text="LWB">
      <formula>NOT(ISERROR(SEARCH("LWB",AG32)))</formula>
    </cfRule>
    <cfRule type="containsText" dxfId="18770" priority="603" operator="containsText" text="RWB">
      <formula>NOT(ISERROR(SEARCH("RWB",AG32)))</formula>
    </cfRule>
    <cfRule type="containsText" dxfId="18769" priority="604" operator="containsText" text="RB">
      <formula>NOT(ISERROR(SEARCH("RB",AG32)))</formula>
    </cfRule>
    <cfRule type="containsText" dxfId="18768" priority="605" operator="containsText" text="CB">
      <formula>NOT(ISERROR(SEARCH("CB",AG32)))</formula>
    </cfRule>
    <cfRule type="containsText" dxfId="18767" priority="606" operator="containsText" text="LB">
      <formula>NOT(ISERROR(SEARCH("LB",AG32)))</formula>
    </cfRule>
    <cfRule type="containsText" dxfId="18766" priority="607" operator="containsText" text="GK">
      <formula>NOT(ISERROR(SEARCH("GK",AG32)))</formula>
    </cfRule>
  </conditionalFormatting>
  <conditionalFormatting sqref="AF35">
    <cfRule type="containsText" dxfId="18765" priority="575" operator="containsText" text="RW">
      <formula>NOT(ISERROR(SEARCH("RW",AF35)))</formula>
    </cfRule>
    <cfRule type="containsText" dxfId="18764" priority="576" operator="containsText" text="LW">
      <formula>NOT(ISERROR(SEARCH("LW",AF35)))</formula>
    </cfRule>
    <cfRule type="containsText" dxfId="18763" priority="577" operator="containsText" text="LF">
      <formula>NOT(ISERROR(SEARCH("LF",AF35)))</formula>
    </cfRule>
    <cfRule type="containsText" dxfId="18762" priority="578" operator="containsText" text="CF">
      <formula>NOT(ISERROR(SEARCH("CF",AF35)))</formula>
    </cfRule>
    <cfRule type="containsText" dxfId="18761" priority="579" operator="containsText" text="CF">
      <formula>NOT(ISERROR(SEARCH("CF",AF35)))</formula>
    </cfRule>
    <cfRule type="containsText" dxfId="18760" priority="580" operator="containsText" text="CAM">
      <formula>NOT(ISERROR(SEARCH("CAM",AF35)))</formula>
    </cfRule>
    <cfRule type="containsText" dxfId="18759" priority="581" operator="containsText" text="LM">
      <formula>NOT(ISERROR(SEARCH("LM",AF35)))</formula>
    </cfRule>
    <cfRule type="containsText" dxfId="18758" priority="582" operator="containsText" text="CM">
      <formula>NOT(ISERROR(SEARCH("CM",AF35)))</formula>
    </cfRule>
    <cfRule type="containsText" dxfId="18757" priority="583" operator="containsText" text="RM">
      <formula>NOT(ISERROR(SEARCH("RM",AF35)))</formula>
    </cfRule>
    <cfRule type="containsText" dxfId="18756" priority="584" operator="containsText" text="CDM">
      <formula>NOT(ISERROR(SEARCH("CDM",AF35)))</formula>
    </cfRule>
    <cfRule type="containsText" dxfId="18755" priority="585" operator="containsText" text="LWB">
      <formula>NOT(ISERROR(SEARCH("LWB",AF35)))</formula>
    </cfRule>
    <cfRule type="containsText" dxfId="18754" priority="586" operator="containsText" text="RWB">
      <formula>NOT(ISERROR(SEARCH("RWB",AF35)))</formula>
    </cfRule>
    <cfRule type="containsText" dxfId="18753" priority="587" operator="containsText" text="RB">
      <formula>NOT(ISERROR(SEARCH("RB",AF35)))</formula>
    </cfRule>
    <cfRule type="containsText" dxfId="18752" priority="588" operator="containsText" text="CB">
      <formula>NOT(ISERROR(SEARCH("CB",AF35)))</formula>
    </cfRule>
    <cfRule type="containsText" dxfId="18751" priority="589" operator="containsText" text="LB">
      <formula>NOT(ISERROR(SEARCH("LB",AF35)))</formula>
    </cfRule>
    <cfRule type="containsText" dxfId="18750" priority="590" operator="containsText" text="GK">
      <formula>NOT(ISERROR(SEARCH("GK",AF35)))</formula>
    </cfRule>
  </conditionalFormatting>
  <conditionalFormatting sqref="AG35">
    <cfRule type="containsText" dxfId="18749" priority="558" operator="containsText" text="ST">
      <formula>NOT(ISERROR(SEARCH("ST",AG35)))</formula>
    </cfRule>
    <cfRule type="containsText" dxfId="18748" priority="559" operator="containsText" text="RW">
      <formula>NOT(ISERROR(SEARCH("RW",AG35)))</formula>
    </cfRule>
    <cfRule type="containsText" dxfId="18747" priority="560" operator="containsText" text="LW">
      <formula>NOT(ISERROR(SEARCH("LW",AG35)))</formula>
    </cfRule>
    <cfRule type="containsText" dxfId="18746" priority="561" operator="containsText" text="LF">
      <formula>NOT(ISERROR(SEARCH("LF",AG35)))</formula>
    </cfRule>
    <cfRule type="containsText" dxfId="18745" priority="562" operator="containsText" text="CF">
      <formula>NOT(ISERROR(SEARCH("CF",AG35)))</formula>
    </cfRule>
    <cfRule type="containsText" dxfId="18744" priority="563" operator="containsText" text="CF">
      <formula>NOT(ISERROR(SEARCH("CF",AG35)))</formula>
    </cfRule>
    <cfRule type="containsText" dxfId="18743" priority="564" operator="containsText" text="CAM">
      <formula>NOT(ISERROR(SEARCH("CAM",AG35)))</formula>
    </cfRule>
    <cfRule type="containsText" dxfId="18742" priority="565" operator="containsText" text="LM">
      <formula>NOT(ISERROR(SEARCH("LM",AG35)))</formula>
    </cfRule>
    <cfRule type="containsText" dxfId="18741" priority="566" operator="containsText" text="CM">
      <formula>NOT(ISERROR(SEARCH("CM",AG35)))</formula>
    </cfRule>
    <cfRule type="containsText" dxfId="18740" priority="567" operator="containsText" text="RM">
      <formula>NOT(ISERROR(SEARCH("RM",AG35)))</formula>
    </cfRule>
    <cfRule type="containsText" dxfId="18739" priority="568" operator="containsText" text="CDM">
      <formula>NOT(ISERROR(SEARCH("CDM",AG35)))</formula>
    </cfRule>
    <cfRule type="containsText" dxfId="18738" priority="569" operator="containsText" text="LWB">
      <formula>NOT(ISERROR(SEARCH("LWB",AG35)))</formula>
    </cfRule>
    <cfRule type="containsText" dxfId="18737" priority="570" operator="containsText" text="RWB">
      <formula>NOT(ISERROR(SEARCH("RWB",AG35)))</formula>
    </cfRule>
    <cfRule type="containsText" dxfId="18736" priority="571" operator="containsText" text="RB">
      <formula>NOT(ISERROR(SEARCH("RB",AG35)))</formula>
    </cfRule>
    <cfRule type="containsText" dxfId="18735" priority="572" operator="containsText" text="CB">
      <formula>NOT(ISERROR(SEARCH("CB",AG35)))</formula>
    </cfRule>
    <cfRule type="containsText" dxfId="18734" priority="573" operator="containsText" text="LB">
      <formula>NOT(ISERROR(SEARCH("LB",AG35)))</formula>
    </cfRule>
    <cfRule type="containsText" dxfId="18733" priority="574" operator="containsText" text="GK">
      <formula>NOT(ISERROR(SEARCH("GK",AG35)))</formula>
    </cfRule>
  </conditionalFormatting>
  <conditionalFormatting sqref="AF34">
    <cfRule type="containsText" dxfId="18732" priority="542" operator="containsText" text="RW">
      <formula>NOT(ISERROR(SEARCH("RW",AF34)))</formula>
    </cfRule>
    <cfRule type="containsText" dxfId="18731" priority="543" operator="containsText" text="LW">
      <formula>NOT(ISERROR(SEARCH("LW",AF34)))</formula>
    </cfRule>
    <cfRule type="containsText" dxfId="18730" priority="544" operator="containsText" text="LF">
      <formula>NOT(ISERROR(SEARCH("LF",AF34)))</formula>
    </cfRule>
    <cfRule type="containsText" dxfId="18729" priority="545" operator="containsText" text="CF">
      <formula>NOT(ISERROR(SEARCH("CF",AF34)))</formula>
    </cfRule>
    <cfRule type="containsText" dxfId="18728" priority="546" operator="containsText" text="CF">
      <formula>NOT(ISERROR(SEARCH("CF",AF34)))</formula>
    </cfRule>
    <cfRule type="containsText" dxfId="18727" priority="547" operator="containsText" text="CAM">
      <formula>NOT(ISERROR(SEARCH("CAM",AF34)))</formula>
    </cfRule>
    <cfRule type="containsText" dxfId="18726" priority="548" operator="containsText" text="LM">
      <formula>NOT(ISERROR(SEARCH("LM",AF34)))</formula>
    </cfRule>
    <cfRule type="containsText" dxfId="18725" priority="549" operator="containsText" text="CM">
      <formula>NOT(ISERROR(SEARCH("CM",AF34)))</formula>
    </cfRule>
    <cfRule type="containsText" dxfId="18724" priority="550" operator="containsText" text="RM">
      <formula>NOT(ISERROR(SEARCH("RM",AF34)))</formula>
    </cfRule>
    <cfRule type="containsText" dxfId="18723" priority="551" operator="containsText" text="CDM">
      <formula>NOT(ISERROR(SEARCH("CDM",AF34)))</formula>
    </cfRule>
    <cfRule type="containsText" dxfId="18722" priority="552" operator="containsText" text="LWB">
      <formula>NOT(ISERROR(SEARCH("LWB",AF34)))</formula>
    </cfRule>
    <cfRule type="containsText" dxfId="18721" priority="553" operator="containsText" text="RWB">
      <formula>NOT(ISERROR(SEARCH("RWB",AF34)))</formula>
    </cfRule>
    <cfRule type="containsText" dxfId="18720" priority="554" operator="containsText" text="RB">
      <formula>NOT(ISERROR(SEARCH("RB",AF34)))</formula>
    </cfRule>
    <cfRule type="containsText" dxfId="18719" priority="555" operator="containsText" text="CB">
      <formula>NOT(ISERROR(SEARCH("CB",AF34)))</formula>
    </cfRule>
    <cfRule type="containsText" dxfId="18718" priority="556" operator="containsText" text="LB">
      <formula>NOT(ISERROR(SEARCH("LB",AF34)))</formula>
    </cfRule>
    <cfRule type="containsText" dxfId="18717" priority="557" operator="containsText" text="GK">
      <formula>NOT(ISERROR(SEARCH("GK",AF34)))</formula>
    </cfRule>
  </conditionalFormatting>
  <conditionalFormatting sqref="AG34">
    <cfRule type="containsText" dxfId="18716" priority="525" operator="containsText" text="ST">
      <formula>NOT(ISERROR(SEARCH("ST",AG34)))</formula>
    </cfRule>
    <cfRule type="containsText" dxfId="18715" priority="526" operator="containsText" text="RW">
      <formula>NOT(ISERROR(SEARCH("RW",AG34)))</formula>
    </cfRule>
    <cfRule type="containsText" dxfId="18714" priority="527" operator="containsText" text="LW">
      <formula>NOT(ISERROR(SEARCH("LW",AG34)))</formula>
    </cfRule>
    <cfRule type="containsText" dxfId="18713" priority="528" operator="containsText" text="LF">
      <formula>NOT(ISERROR(SEARCH("LF",AG34)))</formula>
    </cfRule>
    <cfRule type="containsText" dxfId="18712" priority="529" operator="containsText" text="CF">
      <formula>NOT(ISERROR(SEARCH("CF",AG34)))</formula>
    </cfRule>
    <cfRule type="containsText" dxfId="18711" priority="530" operator="containsText" text="CF">
      <formula>NOT(ISERROR(SEARCH("CF",AG34)))</formula>
    </cfRule>
    <cfRule type="containsText" dxfId="18710" priority="531" operator="containsText" text="CAM">
      <formula>NOT(ISERROR(SEARCH("CAM",AG34)))</formula>
    </cfRule>
    <cfRule type="containsText" dxfId="18709" priority="532" operator="containsText" text="LM">
      <formula>NOT(ISERROR(SEARCH("LM",AG34)))</formula>
    </cfRule>
    <cfRule type="containsText" dxfId="18708" priority="533" operator="containsText" text="CM">
      <formula>NOT(ISERROR(SEARCH("CM",AG34)))</formula>
    </cfRule>
    <cfRule type="containsText" dxfId="18707" priority="534" operator="containsText" text="RM">
      <formula>NOT(ISERROR(SEARCH("RM",AG34)))</formula>
    </cfRule>
    <cfRule type="containsText" dxfId="18706" priority="535" operator="containsText" text="CDM">
      <formula>NOT(ISERROR(SEARCH("CDM",AG34)))</formula>
    </cfRule>
    <cfRule type="containsText" dxfId="18705" priority="536" operator="containsText" text="LWB">
      <formula>NOT(ISERROR(SEARCH("LWB",AG34)))</formula>
    </cfRule>
    <cfRule type="containsText" dxfId="18704" priority="537" operator="containsText" text="RWB">
      <formula>NOT(ISERROR(SEARCH("RWB",AG34)))</formula>
    </cfRule>
    <cfRule type="containsText" dxfId="18703" priority="538" operator="containsText" text="RB">
      <formula>NOT(ISERROR(SEARCH("RB",AG34)))</formula>
    </cfRule>
    <cfRule type="containsText" dxfId="18702" priority="539" operator="containsText" text="CB">
      <formula>NOT(ISERROR(SEARCH("CB",AG34)))</formula>
    </cfRule>
    <cfRule type="containsText" dxfId="18701" priority="540" operator="containsText" text="LB">
      <formula>NOT(ISERROR(SEARCH("LB",AG34)))</formula>
    </cfRule>
    <cfRule type="containsText" dxfId="18700" priority="541" operator="containsText" text="GK">
      <formula>NOT(ISERROR(SEARCH("GK",AG34)))</formula>
    </cfRule>
  </conditionalFormatting>
  <conditionalFormatting sqref="AG32">
    <cfRule type="containsText" dxfId="18699" priority="508" operator="containsText" text="ST">
      <formula>NOT(ISERROR(SEARCH("ST",AG32)))</formula>
    </cfRule>
    <cfRule type="containsText" dxfId="18698" priority="509" operator="containsText" text="RW">
      <formula>NOT(ISERROR(SEARCH("RW",AG32)))</formula>
    </cfRule>
    <cfRule type="containsText" dxfId="18697" priority="510" operator="containsText" text="LW">
      <formula>NOT(ISERROR(SEARCH("LW",AG32)))</formula>
    </cfRule>
    <cfRule type="containsText" dxfId="18696" priority="511" operator="containsText" text="LF">
      <formula>NOT(ISERROR(SEARCH("LF",AG32)))</formula>
    </cfRule>
    <cfRule type="containsText" dxfId="18695" priority="512" operator="containsText" text="CF">
      <formula>NOT(ISERROR(SEARCH("CF",AG32)))</formula>
    </cfRule>
    <cfRule type="containsText" dxfId="18694" priority="513" operator="containsText" text="CF">
      <formula>NOT(ISERROR(SEARCH("CF",AG32)))</formula>
    </cfRule>
    <cfRule type="containsText" dxfId="18693" priority="514" operator="containsText" text="CAM">
      <formula>NOT(ISERROR(SEARCH("CAM",AG32)))</formula>
    </cfRule>
    <cfRule type="containsText" dxfId="18692" priority="515" operator="containsText" text="LM">
      <formula>NOT(ISERROR(SEARCH("LM",AG32)))</formula>
    </cfRule>
    <cfRule type="containsText" dxfId="18691" priority="516" operator="containsText" text="CM">
      <formula>NOT(ISERROR(SEARCH("CM",AG32)))</formula>
    </cfRule>
    <cfRule type="containsText" dxfId="18690" priority="517" operator="containsText" text="RM">
      <formula>NOT(ISERROR(SEARCH("RM",AG32)))</formula>
    </cfRule>
    <cfRule type="containsText" dxfId="18689" priority="518" operator="containsText" text="CDM">
      <formula>NOT(ISERROR(SEARCH("CDM",AG32)))</formula>
    </cfRule>
    <cfRule type="containsText" dxfId="18688" priority="519" operator="containsText" text="LWB">
      <formula>NOT(ISERROR(SEARCH("LWB",AG32)))</formula>
    </cfRule>
    <cfRule type="containsText" dxfId="18687" priority="520" operator="containsText" text="RWB">
      <formula>NOT(ISERROR(SEARCH("RWB",AG32)))</formula>
    </cfRule>
    <cfRule type="containsText" dxfId="18686" priority="521" operator="containsText" text="RB">
      <formula>NOT(ISERROR(SEARCH("RB",AG32)))</formula>
    </cfRule>
    <cfRule type="containsText" dxfId="18685" priority="522" operator="containsText" text="CB">
      <formula>NOT(ISERROR(SEARCH("CB",AG32)))</formula>
    </cfRule>
    <cfRule type="containsText" dxfId="18684" priority="523" operator="containsText" text="LB">
      <formula>NOT(ISERROR(SEARCH("LB",AG32)))</formula>
    </cfRule>
    <cfRule type="containsText" dxfId="18683" priority="524" operator="containsText" text="GK">
      <formula>NOT(ISERROR(SEARCH("GK",AG32)))</formula>
    </cfRule>
  </conditionalFormatting>
  <conditionalFormatting sqref="AG33">
    <cfRule type="containsText" dxfId="18682" priority="491" operator="containsText" text="ST">
      <formula>NOT(ISERROR(SEARCH("ST",AG33)))</formula>
    </cfRule>
    <cfRule type="containsText" dxfId="18681" priority="492" operator="containsText" text="RW">
      <formula>NOT(ISERROR(SEARCH("RW",AG33)))</formula>
    </cfRule>
    <cfRule type="containsText" dxfId="18680" priority="493" operator="containsText" text="LW">
      <formula>NOT(ISERROR(SEARCH("LW",AG33)))</formula>
    </cfRule>
    <cfRule type="containsText" dxfId="18679" priority="494" operator="containsText" text="LF">
      <formula>NOT(ISERROR(SEARCH("LF",AG33)))</formula>
    </cfRule>
    <cfRule type="containsText" dxfId="18678" priority="495" operator="containsText" text="CF">
      <formula>NOT(ISERROR(SEARCH("CF",AG33)))</formula>
    </cfRule>
    <cfRule type="containsText" dxfId="18677" priority="496" operator="containsText" text="CF">
      <formula>NOT(ISERROR(SEARCH("CF",AG33)))</formula>
    </cfRule>
    <cfRule type="containsText" dxfId="18676" priority="497" operator="containsText" text="CAM">
      <formula>NOT(ISERROR(SEARCH("CAM",AG33)))</formula>
    </cfRule>
    <cfRule type="containsText" dxfId="18675" priority="498" operator="containsText" text="LM">
      <formula>NOT(ISERROR(SEARCH("LM",AG33)))</formula>
    </cfRule>
    <cfRule type="containsText" dxfId="18674" priority="499" operator="containsText" text="CM">
      <formula>NOT(ISERROR(SEARCH("CM",AG33)))</formula>
    </cfRule>
    <cfRule type="containsText" dxfId="18673" priority="500" operator="containsText" text="RM">
      <formula>NOT(ISERROR(SEARCH("RM",AG33)))</formula>
    </cfRule>
    <cfRule type="containsText" dxfId="18672" priority="501" operator="containsText" text="CDM">
      <formula>NOT(ISERROR(SEARCH("CDM",AG33)))</formula>
    </cfRule>
    <cfRule type="containsText" dxfId="18671" priority="502" operator="containsText" text="LWB">
      <formula>NOT(ISERROR(SEARCH("LWB",AG33)))</formula>
    </cfRule>
    <cfRule type="containsText" dxfId="18670" priority="503" operator="containsText" text="RWB">
      <formula>NOT(ISERROR(SEARCH("RWB",AG33)))</formula>
    </cfRule>
    <cfRule type="containsText" dxfId="18669" priority="504" operator="containsText" text="RB">
      <formula>NOT(ISERROR(SEARCH("RB",AG33)))</formula>
    </cfRule>
    <cfRule type="containsText" dxfId="18668" priority="505" operator="containsText" text="CB">
      <formula>NOT(ISERROR(SEARCH("CB",AG33)))</formula>
    </cfRule>
    <cfRule type="containsText" dxfId="18667" priority="506" operator="containsText" text="LB">
      <formula>NOT(ISERROR(SEARCH("LB",AG33)))</formula>
    </cfRule>
    <cfRule type="containsText" dxfId="18666" priority="507" operator="containsText" text="GK">
      <formula>NOT(ISERROR(SEARCH("GK",AG33)))</formula>
    </cfRule>
  </conditionalFormatting>
  <conditionalFormatting sqref="AF36">
    <cfRule type="containsText" dxfId="18665" priority="475" operator="containsText" text="RW">
      <formula>NOT(ISERROR(SEARCH("RW",AF36)))</formula>
    </cfRule>
    <cfRule type="containsText" dxfId="18664" priority="476" operator="containsText" text="LW">
      <formula>NOT(ISERROR(SEARCH("LW",AF36)))</formula>
    </cfRule>
    <cfRule type="containsText" dxfId="18663" priority="477" operator="containsText" text="LF">
      <formula>NOT(ISERROR(SEARCH("LF",AF36)))</formula>
    </cfRule>
    <cfRule type="containsText" dxfId="18662" priority="478" operator="containsText" text="CF">
      <formula>NOT(ISERROR(SEARCH("CF",AF36)))</formula>
    </cfRule>
    <cfRule type="containsText" dxfId="18661" priority="479" operator="containsText" text="CF">
      <formula>NOT(ISERROR(SEARCH("CF",AF36)))</formula>
    </cfRule>
    <cfRule type="containsText" dxfId="18660" priority="480" operator="containsText" text="CAM">
      <formula>NOT(ISERROR(SEARCH("CAM",AF36)))</formula>
    </cfRule>
    <cfRule type="containsText" dxfId="18659" priority="481" operator="containsText" text="LM">
      <formula>NOT(ISERROR(SEARCH("LM",AF36)))</formula>
    </cfRule>
    <cfRule type="containsText" dxfId="18658" priority="482" operator="containsText" text="CM">
      <formula>NOT(ISERROR(SEARCH("CM",AF36)))</formula>
    </cfRule>
    <cfRule type="containsText" dxfId="18657" priority="483" operator="containsText" text="RM">
      <formula>NOT(ISERROR(SEARCH("RM",AF36)))</formula>
    </cfRule>
    <cfRule type="containsText" dxfId="18656" priority="484" operator="containsText" text="CDM">
      <formula>NOT(ISERROR(SEARCH("CDM",AF36)))</formula>
    </cfRule>
    <cfRule type="containsText" dxfId="18655" priority="485" operator="containsText" text="LWB">
      <formula>NOT(ISERROR(SEARCH("LWB",AF36)))</formula>
    </cfRule>
    <cfRule type="containsText" dxfId="18654" priority="486" operator="containsText" text="RWB">
      <formula>NOT(ISERROR(SEARCH("RWB",AF36)))</formula>
    </cfRule>
    <cfRule type="containsText" dxfId="18653" priority="487" operator="containsText" text="RB">
      <formula>NOT(ISERROR(SEARCH("RB",AF36)))</formula>
    </cfRule>
    <cfRule type="containsText" dxfId="18652" priority="488" operator="containsText" text="CB">
      <formula>NOT(ISERROR(SEARCH("CB",AF36)))</formula>
    </cfRule>
    <cfRule type="containsText" dxfId="18651" priority="489" operator="containsText" text="LB">
      <formula>NOT(ISERROR(SEARCH("LB",AF36)))</formula>
    </cfRule>
    <cfRule type="containsText" dxfId="18650" priority="490" operator="containsText" text="GK">
      <formula>NOT(ISERROR(SEARCH("GK",AF36)))</formula>
    </cfRule>
  </conditionalFormatting>
  <conditionalFormatting sqref="AG36">
    <cfRule type="containsText" dxfId="18649" priority="458" operator="containsText" text="ST">
      <formula>NOT(ISERROR(SEARCH("ST",AG36)))</formula>
    </cfRule>
    <cfRule type="containsText" dxfId="18648" priority="459" operator="containsText" text="RW">
      <formula>NOT(ISERROR(SEARCH("RW",AG36)))</formula>
    </cfRule>
    <cfRule type="containsText" dxfId="18647" priority="460" operator="containsText" text="LW">
      <formula>NOT(ISERROR(SEARCH("LW",AG36)))</formula>
    </cfRule>
    <cfRule type="containsText" dxfId="18646" priority="461" operator="containsText" text="LF">
      <formula>NOT(ISERROR(SEARCH("LF",AG36)))</formula>
    </cfRule>
    <cfRule type="containsText" dxfId="18645" priority="462" operator="containsText" text="CF">
      <formula>NOT(ISERROR(SEARCH("CF",AG36)))</formula>
    </cfRule>
    <cfRule type="containsText" dxfId="18644" priority="463" operator="containsText" text="CF">
      <formula>NOT(ISERROR(SEARCH("CF",AG36)))</formula>
    </cfRule>
    <cfRule type="containsText" dxfId="18643" priority="464" operator="containsText" text="CAM">
      <formula>NOT(ISERROR(SEARCH("CAM",AG36)))</formula>
    </cfRule>
    <cfRule type="containsText" dxfId="18642" priority="465" operator="containsText" text="LM">
      <formula>NOT(ISERROR(SEARCH("LM",AG36)))</formula>
    </cfRule>
    <cfRule type="containsText" dxfId="18641" priority="466" operator="containsText" text="CM">
      <formula>NOT(ISERROR(SEARCH("CM",AG36)))</formula>
    </cfRule>
    <cfRule type="containsText" dxfId="18640" priority="467" operator="containsText" text="RM">
      <formula>NOT(ISERROR(SEARCH("RM",AG36)))</formula>
    </cfRule>
    <cfRule type="containsText" dxfId="18639" priority="468" operator="containsText" text="CDM">
      <formula>NOT(ISERROR(SEARCH("CDM",AG36)))</formula>
    </cfRule>
    <cfRule type="containsText" dxfId="18638" priority="469" operator="containsText" text="LWB">
      <formula>NOT(ISERROR(SEARCH("LWB",AG36)))</formula>
    </cfRule>
    <cfRule type="containsText" dxfId="18637" priority="470" operator="containsText" text="RWB">
      <formula>NOT(ISERROR(SEARCH("RWB",AG36)))</formula>
    </cfRule>
    <cfRule type="containsText" dxfId="18636" priority="471" operator="containsText" text="RB">
      <formula>NOT(ISERROR(SEARCH("RB",AG36)))</formula>
    </cfRule>
    <cfRule type="containsText" dxfId="18635" priority="472" operator="containsText" text="CB">
      <formula>NOT(ISERROR(SEARCH("CB",AG36)))</formula>
    </cfRule>
    <cfRule type="containsText" dxfId="18634" priority="473" operator="containsText" text="LB">
      <formula>NOT(ISERROR(SEARCH("LB",AG36)))</formula>
    </cfRule>
    <cfRule type="containsText" dxfId="18633" priority="474" operator="containsText" text="GK">
      <formula>NOT(ISERROR(SEARCH("GK",AG36)))</formula>
    </cfRule>
  </conditionalFormatting>
  <conditionalFormatting sqref="AF40">
    <cfRule type="containsText" dxfId="18632" priority="442" operator="containsText" text="RW">
      <formula>NOT(ISERROR(SEARCH("RW",AF40)))</formula>
    </cfRule>
    <cfRule type="containsText" dxfId="18631" priority="443" operator="containsText" text="LW">
      <formula>NOT(ISERROR(SEARCH("LW",AF40)))</formula>
    </cfRule>
    <cfRule type="containsText" dxfId="18630" priority="444" operator="containsText" text="LF">
      <formula>NOT(ISERROR(SEARCH("LF",AF40)))</formula>
    </cfRule>
    <cfRule type="containsText" dxfId="18629" priority="445" operator="containsText" text="CF">
      <formula>NOT(ISERROR(SEARCH("CF",AF40)))</formula>
    </cfRule>
    <cfRule type="containsText" dxfId="18628" priority="446" operator="containsText" text="CF">
      <formula>NOT(ISERROR(SEARCH("CF",AF40)))</formula>
    </cfRule>
    <cfRule type="containsText" dxfId="18627" priority="447" operator="containsText" text="CAM">
      <formula>NOT(ISERROR(SEARCH("CAM",AF40)))</formula>
    </cfRule>
    <cfRule type="containsText" dxfId="18626" priority="448" operator="containsText" text="LM">
      <formula>NOT(ISERROR(SEARCH("LM",AF40)))</formula>
    </cfRule>
    <cfRule type="containsText" dxfId="18625" priority="449" operator="containsText" text="CM">
      <formula>NOT(ISERROR(SEARCH("CM",AF40)))</formula>
    </cfRule>
    <cfRule type="containsText" dxfId="18624" priority="450" operator="containsText" text="RM">
      <formula>NOT(ISERROR(SEARCH("RM",AF40)))</formula>
    </cfRule>
    <cfRule type="containsText" dxfId="18623" priority="451" operator="containsText" text="CDM">
      <formula>NOT(ISERROR(SEARCH("CDM",AF40)))</formula>
    </cfRule>
    <cfRule type="containsText" dxfId="18622" priority="452" operator="containsText" text="LWB">
      <formula>NOT(ISERROR(SEARCH("LWB",AF40)))</formula>
    </cfRule>
    <cfRule type="containsText" dxfId="18621" priority="453" operator="containsText" text="RWB">
      <formula>NOT(ISERROR(SEARCH("RWB",AF40)))</formula>
    </cfRule>
    <cfRule type="containsText" dxfId="18620" priority="454" operator="containsText" text="RB">
      <formula>NOT(ISERROR(SEARCH("RB",AF40)))</formula>
    </cfRule>
    <cfRule type="containsText" dxfId="18619" priority="455" operator="containsText" text="CB">
      <formula>NOT(ISERROR(SEARCH("CB",AF40)))</formula>
    </cfRule>
    <cfRule type="containsText" dxfId="18618" priority="456" operator="containsText" text="LB">
      <formula>NOT(ISERROR(SEARCH("LB",AF40)))</formula>
    </cfRule>
    <cfRule type="containsText" dxfId="18617" priority="457" operator="containsText" text="GK">
      <formula>NOT(ISERROR(SEARCH("GK",AF40)))</formula>
    </cfRule>
  </conditionalFormatting>
  <conditionalFormatting sqref="AG40">
    <cfRule type="containsText" dxfId="18616" priority="425" operator="containsText" text="ST">
      <formula>NOT(ISERROR(SEARCH("ST",AG40)))</formula>
    </cfRule>
    <cfRule type="containsText" dxfId="18615" priority="426" operator="containsText" text="RW">
      <formula>NOT(ISERROR(SEARCH("RW",AG40)))</formula>
    </cfRule>
    <cfRule type="containsText" dxfId="18614" priority="427" operator="containsText" text="LW">
      <formula>NOT(ISERROR(SEARCH("LW",AG40)))</formula>
    </cfRule>
    <cfRule type="containsText" dxfId="18613" priority="428" operator="containsText" text="LF">
      <formula>NOT(ISERROR(SEARCH("LF",AG40)))</formula>
    </cfRule>
    <cfRule type="containsText" dxfId="18612" priority="429" operator="containsText" text="CF">
      <formula>NOT(ISERROR(SEARCH("CF",AG40)))</formula>
    </cfRule>
    <cfRule type="containsText" dxfId="18611" priority="430" operator="containsText" text="CF">
      <formula>NOT(ISERROR(SEARCH("CF",AG40)))</formula>
    </cfRule>
    <cfRule type="containsText" dxfId="18610" priority="431" operator="containsText" text="CAM">
      <formula>NOT(ISERROR(SEARCH("CAM",AG40)))</formula>
    </cfRule>
    <cfRule type="containsText" dxfId="18609" priority="432" operator="containsText" text="LM">
      <formula>NOT(ISERROR(SEARCH("LM",AG40)))</formula>
    </cfRule>
    <cfRule type="containsText" dxfId="18608" priority="433" operator="containsText" text="CM">
      <formula>NOT(ISERROR(SEARCH("CM",AG40)))</formula>
    </cfRule>
    <cfRule type="containsText" dxfId="18607" priority="434" operator="containsText" text="RM">
      <formula>NOT(ISERROR(SEARCH("RM",AG40)))</formula>
    </cfRule>
    <cfRule type="containsText" dxfId="18606" priority="435" operator="containsText" text="CDM">
      <formula>NOT(ISERROR(SEARCH("CDM",AG40)))</formula>
    </cfRule>
    <cfRule type="containsText" dxfId="18605" priority="436" operator="containsText" text="LWB">
      <formula>NOT(ISERROR(SEARCH("LWB",AG40)))</formula>
    </cfRule>
    <cfRule type="containsText" dxfId="18604" priority="437" operator="containsText" text="RWB">
      <formula>NOT(ISERROR(SEARCH("RWB",AG40)))</formula>
    </cfRule>
    <cfRule type="containsText" dxfId="18603" priority="438" operator="containsText" text="RB">
      <formula>NOT(ISERROR(SEARCH("RB",AG40)))</formula>
    </cfRule>
    <cfRule type="containsText" dxfId="18602" priority="439" operator="containsText" text="CB">
      <formula>NOT(ISERROR(SEARCH("CB",AG40)))</formula>
    </cfRule>
    <cfRule type="containsText" dxfId="18601" priority="440" operator="containsText" text="LB">
      <formula>NOT(ISERROR(SEARCH("LB",AG40)))</formula>
    </cfRule>
    <cfRule type="containsText" dxfId="18600" priority="441" operator="containsText" text="GK">
      <formula>NOT(ISERROR(SEARCH("GK",AG40)))</formula>
    </cfRule>
  </conditionalFormatting>
  <conditionalFormatting sqref="AF42">
    <cfRule type="containsText" dxfId="18599" priority="409" operator="containsText" text="RW">
      <formula>NOT(ISERROR(SEARCH("RW",AF42)))</formula>
    </cfRule>
    <cfRule type="containsText" dxfId="18598" priority="410" operator="containsText" text="LW">
      <formula>NOT(ISERROR(SEARCH("LW",AF42)))</formula>
    </cfRule>
    <cfRule type="containsText" dxfId="18597" priority="411" operator="containsText" text="LF">
      <formula>NOT(ISERROR(SEARCH("LF",AF42)))</formula>
    </cfRule>
    <cfRule type="containsText" dxfId="18596" priority="412" operator="containsText" text="CF">
      <formula>NOT(ISERROR(SEARCH("CF",AF42)))</formula>
    </cfRule>
    <cfRule type="containsText" dxfId="18595" priority="413" operator="containsText" text="CF">
      <formula>NOT(ISERROR(SEARCH("CF",AF42)))</formula>
    </cfRule>
    <cfRule type="containsText" dxfId="18594" priority="414" operator="containsText" text="CAM">
      <formula>NOT(ISERROR(SEARCH("CAM",AF42)))</formula>
    </cfRule>
    <cfRule type="containsText" dxfId="18593" priority="415" operator="containsText" text="LM">
      <formula>NOT(ISERROR(SEARCH("LM",AF42)))</formula>
    </cfRule>
    <cfRule type="containsText" dxfId="18592" priority="416" operator="containsText" text="CM">
      <formula>NOT(ISERROR(SEARCH("CM",AF42)))</formula>
    </cfRule>
    <cfRule type="containsText" dxfId="18591" priority="417" operator="containsText" text="RM">
      <formula>NOT(ISERROR(SEARCH("RM",AF42)))</formula>
    </cfRule>
    <cfRule type="containsText" dxfId="18590" priority="418" operator="containsText" text="CDM">
      <formula>NOT(ISERROR(SEARCH("CDM",AF42)))</formula>
    </cfRule>
    <cfRule type="containsText" dxfId="18589" priority="419" operator="containsText" text="LWB">
      <formula>NOT(ISERROR(SEARCH("LWB",AF42)))</formula>
    </cfRule>
    <cfRule type="containsText" dxfId="18588" priority="420" operator="containsText" text="RWB">
      <formula>NOT(ISERROR(SEARCH("RWB",AF42)))</formula>
    </cfRule>
    <cfRule type="containsText" dxfId="18587" priority="421" operator="containsText" text="RB">
      <formula>NOT(ISERROR(SEARCH("RB",AF42)))</formula>
    </cfRule>
    <cfRule type="containsText" dxfId="18586" priority="422" operator="containsText" text="CB">
      <formula>NOT(ISERROR(SEARCH("CB",AF42)))</formula>
    </cfRule>
    <cfRule type="containsText" dxfId="18585" priority="423" operator="containsText" text="LB">
      <formula>NOT(ISERROR(SEARCH("LB",AF42)))</formula>
    </cfRule>
    <cfRule type="containsText" dxfId="18584" priority="424" operator="containsText" text="GK">
      <formula>NOT(ISERROR(SEARCH("GK",AF42)))</formula>
    </cfRule>
  </conditionalFormatting>
  <conditionalFormatting sqref="AG42">
    <cfRule type="containsText" dxfId="18583" priority="392" operator="containsText" text="ST">
      <formula>NOT(ISERROR(SEARCH("ST",AG42)))</formula>
    </cfRule>
    <cfRule type="containsText" dxfId="18582" priority="393" operator="containsText" text="RW">
      <formula>NOT(ISERROR(SEARCH("RW",AG42)))</formula>
    </cfRule>
    <cfRule type="containsText" dxfId="18581" priority="394" operator="containsText" text="LW">
      <formula>NOT(ISERROR(SEARCH("LW",AG42)))</formula>
    </cfRule>
    <cfRule type="containsText" dxfId="18580" priority="395" operator="containsText" text="LF">
      <formula>NOT(ISERROR(SEARCH("LF",AG42)))</formula>
    </cfRule>
    <cfRule type="containsText" dxfId="18579" priority="396" operator="containsText" text="CF">
      <formula>NOT(ISERROR(SEARCH("CF",AG42)))</formula>
    </cfRule>
    <cfRule type="containsText" dxfId="18578" priority="397" operator="containsText" text="CF">
      <formula>NOT(ISERROR(SEARCH("CF",AG42)))</formula>
    </cfRule>
    <cfRule type="containsText" dxfId="18577" priority="398" operator="containsText" text="CAM">
      <formula>NOT(ISERROR(SEARCH("CAM",AG42)))</formula>
    </cfRule>
    <cfRule type="containsText" dxfId="18576" priority="399" operator="containsText" text="LM">
      <formula>NOT(ISERROR(SEARCH("LM",AG42)))</formula>
    </cfRule>
    <cfRule type="containsText" dxfId="18575" priority="400" operator="containsText" text="CM">
      <formula>NOT(ISERROR(SEARCH("CM",AG42)))</formula>
    </cfRule>
    <cfRule type="containsText" dxfId="18574" priority="401" operator="containsText" text="RM">
      <formula>NOT(ISERROR(SEARCH("RM",AG42)))</formula>
    </cfRule>
    <cfRule type="containsText" dxfId="18573" priority="402" operator="containsText" text="CDM">
      <formula>NOT(ISERROR(SEARCH("CDM",AG42)))</formula>
    </cfRule>
    <cfRule type="containsText" dxfId="18572" priority="403" operator="containsText" text="LWB">
      <formula>NOT(ISERROR(SEARCH("LWB",AG42)))</formula>
    </cfRule>
    <cfRule type="containsText" dxfId="18571" priority="404" operator="containsText" text="RWB">
      <formula>NOT(ISERROR(SEARCH("RWB",AG42)))</formula>
    </cfRule>
    <cfRule type="containsText" dxfId="18570" priority="405" operator="containsText" text="RB">
      <formula>NOT(ISERROR(SEARCH("RB",AG42)))</formula>
    </cfRule>
    <cfRule type="containsText" dxfId="18569" priority="406" operator="containsText" text="CB">
      <formula>NOT(ISERROR(SEARCH("CB",AG42)))</formula>
    </cfRule>
    <cfRule type="containsText" dxfId="18568" priority="407" operator="containsText" text="LB">
      <formula>NOT(ISERROR(SEARCH("LB",AG42)))</formula>
    </cfRule>
    <cfRule type="containsText" dxfId="18567" priority="408" operator="containsText" text="GK">
      <formula>NOT(ISERROR(SEARCH("GK",AG42)))</formula>
    </cfRule>
  </conditionalFormatting>
  <conditionalFormatting sqref="AG43:AG44">
    <cfRule type="containsText" dxfId="18566" priority="375" operator="containsText" text="ST">
      <formula>NOT(ISERROR(SEARCH("ST",AG43)))</formula>
    </cfRule>
    <cfRule type="containsText" dxfId="18565" priority="376" operator="containsText" text="RW">
      <formula>NOT(ISERROR(SEARCH("RW",AG43)))</formula>
    </cfRule>
    <cfRule type="containsText" dxfId="18564" priority="377" operator="containsText" text="LW">
      <formula>NOT(ISERROR(SEARCH("LW",AG43)))</formula>
    </cfRule>
    <cfRule type="containsText" dxfId="18563" priority="378" operator="containsText" text="LF">
      <formula>NOT(ISERROR(SEARCH("LF",AG43)))</formula>
    </cfRule>
    <cfRule type="containsText" dxfId="18562" priority="379" operator="containsText" text="CF">
      <formula>NOT(ISERROR(SEARCH("CF",AG43)))</formula>
    </cfRule>
    <cfRule type="containsText" dxfId="18561" priority="380" operator="containsText" text="CF">
      <formula>NOT(ISERROR(SEARCH("CF",AG43)))</formula>
    </cfRule>
    <cfRule type="containsText" dxfId="18560" priority="381" operator="containsText" text="CAM">
      <formula>NOT(ISERROR(SEARCH("CAM",AG43)))</formula>
    </cfRule>
    <cfRule type="containsText" dxfId="18559" priority="382" operator="containsText" text="LM">
      <formula>NOT(ISERROR(SEARCH("LM",AG43)))</formula>
    </cfRule>
    <cfRule type="containsText" dxfId="18558" priority="383" operator="containsText" text="CM">
      <formula>NOT(ISERROR(SEARCH("CM",AG43)))</formula>
    </cfRule>
    <cfRule type="containsText" dxfId="18557" priority="384" operator="containsText" text="RM">
      <formula>NOT(ISERROR(SEARCH("RM",AG43)))</formula>
    </cfRule>
    <cfRule type="containsText" dxfId="18556" priority="385" operator="containsText" text="CDM">
      <formula>NOT(ISERROR(SEARCH("CDM",AG43)))</formula>
    </cfRule>
    <cfRule type="containsText" dxfId="18555" priority="386" operator="containsText" text="LWB">
      <formula>NOT(ISERROR(SEARCH("LWB",AG43)))</formula>
    </cfRule>
    <cfRule type="containsText" dxfId="18554" priority="387" operator="containsText" text="RWB">
      <formula>NOT(ISERROR(SEARCH("RWB",AG43)))</formula>
    </cfRule>
    <cfRule type="containsText" dxfId="18553" priority="388" operator="containsText" text="RB">
      <formula>NOT(ISERROR(SEARCH("RB",AG43)))</formula>
    </cfRule>
    <cfRule type="containsText" dxfId="18552" priority="389" operator="containsText" text="CB">
      <formula>NOT(ISERROR(SEARCH("CB",AG43)))</formula>
    </cfRule>
    <cfRule type="containsText" dxfId="18551" priority="390" operator="containsText" text="LB">
      <formula>NOT(ISERROR(SEARCH("LB",AG43)))</formula>
    </cfRule>
    <cfRule type="containsText" dxfId="18550" priority="391" operator="containsText" text="GK">
      <formula>NOT(ISERROR(SEARCH("GK",AG43)))</formula>
    </cfRule>
  </conditionalFormatting>
  <conditionalFormatting sqref="AF46">
    <cfRule type="containsText" dxfId="18549" priority="359" operator="containsText" text="RW">
      <formula>NOT(ISERROR(SEARCH("RW",AF46)))</formula>
    </cfRule>
    <cfRule type="containsText" dxfId="18548" priority="360" operator="containsText" text="LW">
      <formula>NOT(ISERROR(SEARCH("LW",AF46)))</formula>
    </cfRule>
    <cfRule type="containsText" dxfId="18547" priority="361" operator="containsText" text="LF">
      <formula>NOT(ISERROR(SEARCH("LF",AF46)))</formula>
    </cfRule>
    <cfRule type="containsText" dxfId="18546" priority="362" operator="containsText" text="CF">
      <formula>NOT(ISERROR(SEARCH("CF",AF46)))</formula>
    </cfRule>
    <cfRule type="containsText" dxfId="18545" priority="363" operator="containsText" text="CF">
      <formula>NOT(ISERROR(SEARCH("CF",AF46)))</formula>
    </cfRule>
    <cfRule type="containsText" dxfId="18544" priority="364" operator="containsText" text="CAM">
      <formula>NOT(ISERROR(SEARCH("CAM",AF46)))</formula>
    </cfRule>
    <cfRule type="containsText" dxfId="18543" priority="365" operator="containsText" text="LM">
      <formula>NOT(ISERROR(SEARCH("LM",AF46)))</formula>
    </cfRule>
    <cfRule type="containsText" dxfId="18542" priority="366" operator="containsText" text="CM">
      <formula>NOT(ISERROR(SEARCH("CM",AF46)))</formula>
    </cfRule>
    <cfRule type="containsText" dxfId="18541" priority="367" operator="containsText" text="RM">
      <formula>NOT(ISERROR(SEARCH("RM",AF46)))</formula>
    </cfRule>
    <cfRule type="containsText" dxfId="18540" priority="368" operator="containsText" text="CDM">
      <formula>NOT(ISERROR(SEARCH("CDM",AF46)))</formula>
    </cfRule>
    <cfRule type="containsText" dxfId="18539" priority="369" operator="containsText" text="LWB">
      <formula>NOT(ISERROR(SEARCH("LWB",AF46)))</formula>
    </cfRule>
    <cfRule type="containsText" dxfId="18538" priority="370" operator="containsText" text="RWB">
      <formula>NOT(ISERROR(SEARCH("RWB",AF46)))</formula>
    </cfRule>
    <cfRule type="containsText" dxfId="18537" priority="371" operator="containsText" text="RB">
      <formula>NOT(ISERROR(SEARCH("RB",AF46)))</formula>
    </cfRule>
    <cfRule type="containsText" dxfId="18536" priority="372" operator="containsText" text="CB">
      <formula>NOT(ISERROR(SEARCH("CB",AF46)))</formula>
    </cfRule>
    <cfRule type="containsText" dxfId="18535" priority="373" operator="containsText" text="LB">
      <formula>NOT(ISERROR(SEARCH("LB",AF46)))</formula>
    </cfRule>
    <cfRule type="containsText" dxfId="18534" priority="374" operator="containsText" text="GK">
      <formula>NOT(ISERROR(SEARCH("GK",AF46)))</formula>
    </cfRule>
  </conditionalFormatting>
  <conditionalFormatting sqref="AG46">
    <cfRule type="containsText" dxfId="18533" priority="342" operator="containsText" text="ST">
      <formula>NOT(ISERROR(SEARCH("ST",AG46)))</formula>
    </cfRule>
    <cfRule type="containsText" dxfId="18532" priority="343" operator="containsText" text="RW">
      <formula>NOT(ISERROR(SEARCH("RW",AG46)))</formula>
    </cfRule>
    <cfRule type="containsText" dxfId="18531" priority="344" operator="containsText" text="LW">
      <formula>NOT(ISERROR(SEARCH("LW",AG46)))</formula>
    </cfRule>
    <cfRule type="containsText" dxfId="18530" priority="345" operator="containsText" text="LF">
      <formula>NOT(ISERROR(SEARCH("LF",AG46)))</formula>
    </cfRule>
    <cfRule type="containsText" dxfId="18529" priority="346" operator="containsText" text="CF">
      <formula>NOT(ISERROR(SEARCH("CF",AG46)))</formula>
    </cfRule>
    <cfRule type="containsText" dxfId="18528" priority="347" operator="containsText" text="CF">
      <formula>NOT(ISERROR(SEARCH("CF",AG46)))</formula>
    </cfRule>
    <cfRule type="containsText" dxfId="18527" priority="348" operator="containsText" text="CAM">
      <formula>NOT(ISERROR(SEARCH("CAM",AG46)))</formula>
    </cfRule>
    <cfRule type="containsText" dxfId="18526" priority="349" operator="containsText" text="LM">
      <formula>NOT(ISERROR(SEARCH("LM",AG46)))</formula>
    </cfRule>
    <cfRule type="containsText" dxfId="18525" priority="350" operator="containsText" text="CM">
      <formula>NOT(ISERROR(SEARCH("CM",AG46)))</formula>
    </cfRule>
    <cfRule type="containsText" dxfId="18524" priority="351" operator="containsText" text="RM">
      <formula>NOT(ISERROR(SEARCH("RM",AG46)))</formula>
    </cfRule>
    <cfRule type="containsText" dxfId="18523" priority="352" operator="containsText" text="CDM">
      <formula>NOT(ISERROR(SEARCH("CDM",AG46)))</formula>
    </cfRule>
    <cfRule type="containsText" dxfId="18522" priority="353" operator="containsText" text="LWB">
      <formula>NOT(ISERROR(SEARCH("LWB",AG46)))</formula>
    </cfRule>
    <cfRule type="containsText" dxfId="18521" priority="354" operator="containsText" text="RWB">
      <formula>NOT(ISERROR(SEARCH("RWB",AG46)))</formula>
    </cfRule>
    <cfRule type="containsText" dxfId="18520" priority="355" operator="containsText" text="RB">
      <formula>NOT(ISERROR(SEARCH("RB",AG46)))</formula>
    </cfRule>
    <cfRule type="containsText" dxfId="18519" priority="356" operator="containsText" text="CB">
      <formula>NOT(ISERROR(SEARCH("CB",AG46)))</formula>
    </cfRule>
    <cfRule type="containsText" dxfId="18518" priority="357" operator="containsText" text="LB">
      <formula>NOT(ISERROR(SEARCH("LB",AG46)))</formula>
    </cfRule>
    <cfRule type="containsText" dxfId="18517" priority="358" operator="containsText" text="GK">
      <formula>NOT(ISERROR(SEARCH("GK",AG46)))</formula>
    </cfRule>
  </conditionalFormatting>
  <conditionalFormatting sqref="AG45">
    <cfRule type="containsText" dxfId="18516" priority="325" operator="containsText" text="ST">
      <formula>NOT(ISERROR(SEARCH("ST",AG45)))</formula>
    </cfRule>
    <cfRule type="containsText" dxfId="18515" priority="326" operator="containsText" text="RW">
      <formula>NOT(ISERROR(SEARCH("RW",AG45)))</formula>
    </cfRule>
    <cfRule type="containsText" dxfId="18514" priority="327" operator="containsText" text="LW">
      <formula>NOT(ISERROR(SEARCH("LW",AG45)))</formula>
    </cfRule>
    <cfRule type="containsText" dxfId="18513" priority="328" operator="containsText" text="LF">
      <formula>NOT(ISERROR(SEARCH("LF",AG45)))</formula>
    </cfRule>
    <cfRule type="containsText" dxfId="18512" priority="329" operator="containsText" text="CF">
      <formula>NOT(ISERROR(SEARCH("CF",AG45)))</formula>
    </cfRule>
    <cfRule type="containsText" dxfId="18511" priority="330" operator="containsText" text="CF">
      <formula>NOT(ISERROR(SEARCH("CF",AG45)))</formula>
    </cfRule>
    <cfRule type="containsText" dxfId="18510" priority="331" operator="containsText" text="CAM">
      <formula>NOT(ISERROR(SEARCH("CAM",AG45)))</formula>
    </cfRule>
    <cfRule type="containsText" dxfId="18509" priority="332" operator="containsText" text="LM">
      <formula>NOT(ISERROR(SEARCH("LM",AG45)))</formula>
    </cfRule>
    <cfRule type="containsText" dxfId="18508" priority="333" operator="containsText" text="CM">
      <formula>NOT(ISERROR(SEARCH("CM",AG45)))</formula>
    </cfRule>
    <cfRule type="containsText" dxfId="18507" priority="334" operator="containsText" text="RM">
      <formula>NOT(ISERROR(SEARCH("RM",AG45)))</formula>
    </cfRule>
    <cfRule type="containsText" dxfId="18506" priority="335" operator="containsText" text="CDM">
      <formula>NOT(ISERROR(SEARCH("CDM",AG45)))</formula>
    </cfRule>
    <cfRule type="containsText" dxfId="18505" priority="336" operator="containsText" text="LWB">
      <formula>NOT(ISERROR(SEARCH("LWB",AG45)))</formula>
    </cfRule>
    <cfRule type="containsText" dxfId="18504" priority="337" operator="containsText" text="RWB">
      <formula>NOT(ISERROR(SEARCH("RWB",AG45)))</formula>
    </cfRule>
    <cfRule type="containsText" dxfId="18503" priority="338" operator="containsText" text="RB">
      <formula>NOT(ISERROR(SEARCH("RB",AG45)))</formula>
    </cfRule>
    <cfRule type="containsText" dxfId="18502" priority="339" operator="containsText" text="CB">
      <formula>NOT(ISERROR(SEARCH("CB",AG45)))</formula>
    </cfRule>
    <cfRule type="containsText" dxfId="18501" priority="340" operator="containsText" text="LB">
      <formula>NOT(ISERROR(SEARCH("LB",AG45)))</formula>
    </cfRule>
    <cfRule type="containsText" dxfId="18500" priority="341" operator="containsText" text="GK">
      <formula>NOT(ISERROR(SEARCH("GK",AG45)))</formula>
    </cfRule>
  </conditionalFormatting>
  <conditionalFormatting sqref="H29">
    <cfRule type="containsText" dxfId="18499" priority="283" operator="containsText" text="HL">
      <formula>NOT(ISERROR(SEARCH("HL",H29)))</formula>
    </cfRule>
    <cfRule type="containsText" dxfId="18498" priority="284" operator="containsText" text="HD">
      <formula>NOT(ISERROR(SEARCH("HD",H29)))</formula>
    </cfRule>
    <cfRule type="containsText" dxfId="18497" priority="285" operator="containsText" text="HW">
      <formula>NOT(ISERROR(SEARCH("HW",H29)))</formula>
    </cfRule>
  </conditionalFormatting>
  <conditionalFormatting sqref="H29">
    <cfRule type="containsText" dxfId="18496" priority="316" operator="containsText" text="AL">
      <formula>NOT(ISERROR(SEARCH("AL",H29)))</formula>
    </cfRule>
    <cfRule type="containsText" dxfId="18495" priority="317" operator="containsText" text="AD">
      <formula>NOT(ISERROR(SEARCH("AD",H29)))</formula>
    </cfRule>
    <cfRule type="containsText" dxfId="18494" priority="318" operator="containsText" text="AW">
      <formula>NOT(ISERROR(SEARCH("AW",H29)))</formula>
    </cfRule>
  </conditionalFormatting>
  <conditionalFormatting sqref="H29">
    <cfRule type="containsText" dxfId="18493" priority="313" operator="containsText" text="HL">
      <formula>NOT(ISERROR(SEARCH("HL",H29)))</formula>
    </cfRule>
    <cfRule type="containsText" dxfId="18492" priority="314" operator="containsText" text="HD">
      <formula>NOT(ISERROR(SEARCH("HD",H29)))</formula>
    </cfRule>
    <cfRule type="containsText" dxfId="18491" priority="315" operator="containsText" text="HW">
      <formula>NOT(ISERROR(SEARCH("HW",H29)))</formula>
    </cfRule>
  </conditionalFormatting>
  <conditionalFormatting sqref="H29">
    <cfRule type="containsText" dxfId="18490" priority="310" operator="containsText" text="AL">
      <formula>NOT(ISERROR(SEARCH("AL",H29)))</formula>
    </cfRule>
    <cfRule type="containsText" dxfId="18489" priority="311" operator="containsText" text="AD">
      <formula>NOT(ISERROR(SEARCH("AD",H29)))</formula>
    </cfRule>
    <cfRule type="containsText" dxfId="18488" priority="312" operator="containsText" text="AW">
      <formula>NOT(ISERROR(SEARCH("AW",H29)))</formula>
    </cfRule>
  </conditionalFormatting>
  <conditionalFormatting sqref="H29">
    <cfRule type="containsText" dxfId="18487" priority="307" operator="containsText" text="HL">
      <formula>NOT(ISERROR(SEARCH("HL",H29)))</formula>
    </cfRule>
    <cfRule type="containsText" dxfId="18486" priority="308" operator="containsText" text="HD">
      <formula>NOT(ISERROR(SEARCH("HD",H29)))</formula>
    </cfRule>
    <cfRule type="containsText" dxfId="18485" priority="309" operator="containsText" text="HW">
      <formula>NOT(ISERROR(SEARCH("HW",H29)))</formula>
    </cfRule>
  </conditionalFormatting>
  <conditionalFormatting sqref="G29">
    <cfRule type="containsText" dxfId="18484" priority="304" operator="containsText" text="AL">
      <formula>NOT(ISERROR(SEARCH("AL",G29)))</formula>
    </cfRule>
    <cfRule type="containsText" dxfId="18483" priority="305" operator="containsText" text="AD">
      <formula>NOT(ISERROR(SEARCH("AD",G29)))</formula>
    </cfRule>
    <cfRule type="containsText" dxfId="18482" priority="306" operator="containsText" text="AW">
      <formula>NOT(ISERROR(SEARCH("AW",G29)))</formula>
    </cfRule>
  </conditionalFormatting>
  <conditionalFormatting sqref="G29">
    <cfRule type="containsText" dxfId="18481" priority="301" operator="containsText" text="HL">
      <formula>NOT(ISERROR(SEARCH("HL",G29)))</formula>
    </cfRule>
    <cfRule type="containsText" dxfId="18480" priority="302" operator="containsText" text="HD">
      <formula>NOT(ISERROR(SEARCH("HD",G29)))</formula>
    </cfRule>
    <cfRule type="containsText" dxfId="18479" priority="303" operator="containsText" text="HW">
      <formula>NOT(ISERROR(SEARCH("HW",G29)))</formula>
    </cfRule>
  </conditionalFormatting>
  <conditionalFormatting sqref="I29">
    <cfRule type="containsText" dxfId="18478" priority="298" operator="containsText" text="AL">
      <formula>NOT(ISERROR(SEARCH("AL",I29)))</formula>
    </cfRule>
    <cfRule type="containsText" dxfId="18477" priority="299" operator="containsText" text="AD">
      <formula>NOT(ISERROR(SEARCH("AD",I29)))</formula>
    </cfRule>
    <cfRule type="containsText" dxfId="18476" priority="300" operator="containsText" text="AW">
      <formula>NOT(ISERROR(SEARCH("AW",I29)))</formula>
    </cfRule>
  </conditionalFormatting>
  <conditionalFormatting sqref="I29">
    <cfRule type="containsText" dxfId="18475" priority="295" operator="containsText" text="HL">
      <formula>NOT(ISERROR(SEARCH("HL",I29)))</formula>
    </cfRule>
    <cfRule type="containsText" dxfId="18474" priority="296" operator="containsText" text="HD">
      <formula>NOT(ISERROR(SEARCH("HD",I29)))</formula>
    </cfRule>
    <cfRule type="containsText" dxfId="18473" priority="297" operator="containsText" text="HW">
      <formula>NOT(ISERROR(SEARCH("HW",I29)))</formula>
    </cfRule>
  </conditionalFormatting>
  <conditionalFormatting sqref="I29">
    <cfRule type="containsText" dxfId="18472" priority="292" operator="containsText" text="AL">
      <formula>NOT(ISERROR(SEARCH("AL",I29)))</formula>
    </cfRule>
    <cfRule type="containsText" dxfId="18471" priority="293" operator="containsText" text="AD">
      <formula>NOT(ISERROR(SEARCH("AD",I29)))</formula>
    </cfRule>
    <cfRule type="containsText" dxfId="18470" priority="294" operator="containsText" text="AW">
      <formula>NOT(ISERROR(SEARCH("AW",I29)))</formula>
    </cfRule>
  </conditionalFormatting>
  <conditionalFormatting sqref="I29">
    <cfRule type="containsText" dxfId="18469" priority="289" operator="containsText" text="HL">
      <formula>NOT(ISERROR(SEARCH("HL",I29)))</formula>
    </cfRule>
    <cfRule type="containsText" dxfId="18468" priority="290" operator="containsText" text="HD">
      <formula>NOT(ISERROR(SEARCH("HD",I29)))</formula>
    </cfRule>
    <cfRule type="containsText" dxfId="18467" priority="291" operator="containsText" text="HW">
      <formula>NOT(ISERROR(SEARCH("HW",I29)))</formula>
    </cfRule>
  </conditionalFormatting>
  <conditionalFormatting sqref="H29">
    <cfRule type="containsText" dxfId="18466" priority="286" operator="containsText" text="AL">
      <formula>NOT(ISERROR(SEARCH("AL",H29)))</formula>
    </cfRule>
    <cfRule type="containsText" dxfId="18465" priority="287" operator="containsText" text="AD">
      <formula>NOT(ISERROR(SEARCH("AD",H29)))</formula>
    </cfRule>
    <cfRule type="containsText" dxfId="18464" priority="288" operator="containsText" text="AW">
      <formula>NOT(ISERROR(SEARCH("AW",H29)))</formula>
    </cfRule>
  </conditionalFormatting>
  <conditionalFormatting sqref="H30">
    <cfRule type="containsText" dxfId="18463" priority="319" operator="containsText" text="HL">
      <formula>NOT(ISERROR(SEARCH("HL",H30)))</formula>
    </cfRule>
    <cfRule type="containsText" dxfId="18462" priority="320" operator="containsText" text="HD">
      <formula>NOT(ISERROR(SEARCH("HD",H30)))</formula>
    </cfRule>
    <cfRule type="containsText" dxfId="18461" priority="321" operator="containsText" text="HW">
      <formula>NOT(ISERROR(SEARCH("HW",H30)))</formula>
    </cfRule>
    <cfRule type="containsText" dxfId="18460" priority="322" operator="containsText" text="AL">
      <formula>NOT(ISERROR(SEARCH("AL",H30)))</formula>
    </cfRule>
    <cfRule type="containsText" dxfId="18459" priority="323" operator="containsText" text="AD">
      <formula>NOT(ISERROR(SEARCH("AD",H30)))</formula>
    </cfRule>
    <cfRule type="containsText" dxfId="18458" priority="324" operator="containsText" text="AW">
      <formula>NOT(ISERROR(SEARCH("AW",H30)))</formula>
    </cfRule>
  </conditionalFormatting>
  <conditionalFormatting sqref="H38">
    <cfRule type="containsText" dxfId="18457" priority="247" operator="containsText" text="HL">
      <formula>NOT(ISERROR(SEARCH("HL",H38)))</formula>
    </cfRule>
    <cfRule type="containsText" dxfId="18456" priority="248" operator="containsText" text="HD">
      <formula>NOT(ISERROR(SEARCH("HD",H38)))</formula>
    </cfRule>
    <cfRule type="containsText" dxfId="18455" priority="249" operator="containsText" text="HW">
      <formula>NOT(ISERROR(SEARCH("HW",H38)))</formula>
    </cfRule>
  </conditionalFormatting>
  <conditionalFormatting sqref="H38">
    <cfRule type="containsText" dxfId="18454" priority="280" operator="containsText" text="AL">
      <formula>NOT(ISERROR(SEARCH("AL",H38)))</formula>
    </cfRule>
    <cfRule type="containsText" dxfId="18453" priority="281" operator="containsText" text="AD">
      <formula>NOT(ISERROR(SEARCH("AD",H38)))</formula>
    </cfRule>
    <cfRule type="containsText" dxfId="18452" priority="282" operator="containsText" text="AW">
      <formula>NOT(ISERROR(SEARCH("AW",H38)))</formula>
    </cfRule>
  </conditionalFormatting>
  <conditionalFormatting sqref="H38">
    <cfRule type="containsText" dxfId="18451" priority="277" operator="containsText" text="HL">
      <formula>NOT(ISERROR(SEARCH("HL",H38)))</formula>
    </cfRule>
    <cfRule type="containsText" dxfId="18450" priority="278" operator="containsText" text="HD">
      <formula>NOT(ISERROR(SEARCH("HD",H38)))</formula>
    </cfRule>
    <cfRule type="containsText" dxfId="18449" priority="279" operator="containsText" text="HW">
      <formula>NOT(ISERROR(SEARCH("HW",H38)))</formula>
    </cfRule>
  </conditionalFormatting>
  <conditionalFormatting sqref="H38">
    <cfRule type="containsText" dxfId="18448" priority="274" operator="containsText" text="AL">
      <formula>NOT(ISERROR(SEARCH("AL",H38)))</formula>
    </cfRule>
    <cfRule type="containsText" dxfId="18447" priority="275" operator="containsText" text="AD">
      <formula>NOT(ISERROR(SEARCH("AD",H38)))</formula>
    </cfRule>
    <cfRule type="containsText" dxfId="18446" priority="276" operator="containsText" text="AW">
      <formula>NOT(ISERROR(SEARCH("AW",H38)))</formula>
    </cfRule>
  </conditionalFormatting>
  <conditionalFormatting sqref="H38">
    <cfRule type="containsText" dxfId="18445" priority="271" operator="containsText" text="HL">
      <formula>NOT(ISERROR(SEARCH("HL",H38)))</formula>
    </cfRule>
    <cfRule type="containsText" dxfId="18444" priority="272" operator="containsText" text="HD">
      <formula>NOT(ISERROR(SEARCH("HD",H38)))</formula>
    </cfRule>
    <cfRule type="containsText" dxfId="18443" priority="273" operator="containsText" text="HW">
      <formula>NOT(ISERROR(SEARCH("HW",H38)))</formula>
    </cfRule>
  </conditionalFormatting>
  <conditionalFormatting sqref="G38">
    <cfRule type="containsText" dxfId="18442" priority="268" operator="containsText" text="AL">
      <formula>NOT(ISERROR(SEARCH("AL",G38)))</formula>
    </cfRule>
    <cfRule type="containsText" dxfId="18441" priority="269" operator="containsText" text="AD">
      <formula>NOT(ISERROR(SEARCH("AD",G38)))</formula>
    </cfRule>
    <cfRule type="containsText" dxfId="18440" priority="270" operator="containsText" text="AW">
      <formula>NOT(ISERROR(SEARCH("AW",G38)))</formula>
    </cfRule>
  </conditionalFormatting>
  <conditionalFormatting sqref="G38">
    <cfRule type="containsText" dxfId="18439" priority="265" operator="containsText" text="HL">
      <formula>NOT(ISERROR(SEARCH("HL",G38)))</formula>
    </cfRule>
    <cfRule type="containsText" dxfId="18438" priority="266" operator="containsText" text="HD">
      <formula>NOT(ISERROR(SEARCH("HD",G38)))</formula>
    </cfRule>
    <cfRule type="containsText" dxfId="18437" priority="267" operator="containsText" text="HW">
      <formula>NOT(ISERROR(SEARCH("HW",G38)))</formula>
    </cfRule>
  </conditionalFormatting>
  <conditionalFormatting sqref="I38">
    <cfRule type="containsText" dxfId="18436" priority="262" operator="containsText" text="AL">
      <formula>NOT(ISERROR(SEARCH("AL",I38)))</formula>
    </cfRule>
    <cfRule type="containsText" dxfId="18435" priority="263" operator="containsText" text="AD">
      <formula>NOT(ISERROR(SEARCH("AD",I38)))</formula>
    </cfRule>
    <cfRule type="containsText" dxfId="18434" priority="264" operator="containsText" text="AW">
      <formula>NOT(ISERROR(SEARCH("AW",I38)))</formula>
    </cfRule>
  </conditionalFormatting>
  <conditionalFormatting sqref="I38">
    <cfRule type="containsText" dxfId="18433" priority="259" operator="containsText" text="HL">
      <formula>NOT(ISERROR(SEARCH("HL",I38)))</formula>
    </cfRule>
    <cfRule type="containsText" dxfId="18432" priority="260" operator="containsText" text="HD">
      <formula>NOT(ISERROR(SEARCH("HD",I38)))</formula>
    </cfRule>
    <cfRule type="containsText" dxfId="18431" priority="261" operator="containsText" text="HW">
      <formula>NOT(ISERROR(SEARCH("HW",I38)))</formula>
    </cfRule>
  </conditionalFormatting>
  <conditionalFormatting sqref="I38">
    <cfRule type="containsText" dxfId="18430" priority="256" operator="containsText" text="AL">
      <formula>NOT(ISERROR(SEARCH("AL",I38)))</formula>
    </cfRule>
    <cfRule type="containsText" dxfId="18429" priority="257" operator="containsText" text="AD">
      <formula>NOT(ISERROR(SEARCH("AD",I38)))</formula>
    </cfRule>
    <cfRule type="containsText" dxfId="18428" priority="258" operator="containsText" text="AW">
      <formula>NOT(ISERROR(SEARCH("AW",I38)))</formula>
    </cfRule>
  </conditionalFormatting>
  <conditionalFormatting sqref="I38">
    <cfRule type="containsText" dxfId="18427" priority="253" operator="containsText" text="HL">
      <formula>NOT(ISERROR(SEARCH("HL",I38)))</formula>
    </cfRule>
    <cfRule type="containsText" dxfId="18426" priority="254" operator="containsText" text="HD">
      <formula>NOT(ISERROR(SEARCH("HD",I38)))</formula>
    </cfRule>
    <cfRule type="containsText" dxfId="18425" priority="255" operator="containsText" text="HW">
      <formula>NOT(ISERROR(SEARCH("HW",I38)))</formula>
    </cfRule>
  </conditionalFormatting>
  <conditionalFormatting sqref="H38">
    <cfRule type="containsText" dxfId="18424" priority="250" operator="containsText" text="AL">
      <formula>NOT(ISERROR(SEARCH("AL",H38)))</formula>
    </cfRule>
    <cfRule type="containsText" dxfId="18423" priority="251" operator="containsText" text="AD">
      <formula>NOT(ISERROR(SEARCH("AD",H38)))</formula>
    </cfRule>
    <cfRule type="containsText" dxfId="18422" priority="252" operator="containsText" text="AW">
      <formula>NOT(ISERROR(SEARCH("AW",H38)))</formula>
    </cfRule>
  </conditionalFormatting>
  <conditionalFormatting sqref="H39">
    <cfRule type="containsText" dxfId="18421" priority="241" operator="containsText" text="HL">
      <formula>NOT(ISERROR(SEARCH("HL",H39)))</formula>
    </cfRule>
    <cfRule type="containsText" dxfId="18420" priority="242" operator="containsText" text="HD">
      <formula>NOT(ISERROR(SEARCH("HD",H39)))</formula>
    </cfRule>
    <cfRule type="containsText" dxfId="18419" priority="243" operator="containsText" text="HW">
      <formula>NOT(ISERROR(SEARCH("HW",H39)))</formula>
    </cfRule>
    <cfRule type="containsText" dxfId="18418" priority="244" operator="containsText" text="AL">
      <formula>NOT(ISERROR(SEARCH("AL",H39)))</formula>
    </cfRule>
    <cfRule type="containsText" dxfId="18417" priority="245" operator="containsText" text="AD">
      <formula>NOT(ISERROR(SEARCH("AD",H39)))</formula>
    </cfRule>
    <cfRule type="containsText" dxfId="18416" priority="246" operator="containsText" text="AW">
      <formula>NOT(ISERROR(SEARCH("AW",H39)))</formula>
    </cfRule>
  </conditionalFormatting>
  <conditionalFormatting sqref="H8">
    <cfRule type="containsText" dxfId="18415" priority="238" operator="containsText" text="AL">
      <formula>NOT(ISERROR(SEARCH("AL",H8)))</formula>
    </cfRule>
    <cfRule type="containsText" dxfId="18414" priority="239" operator="containsText" text="AD">
      <formula>NOT(ISERROR(SEARCH("AD",H8)))</formula>
    </cfRule>
    <cfRule type="containsText" dxfId="18413" priority="240" operator="containsText" text="AW">
      <formula>NOT(ISERROR(SEARCH("AW",H8)))</formula>
    </cfRule>
  </conditionalFormatting>
  <conditionalFormatting sqref="H8">
    <cfRule type="containsText" dxfId="18412" priority="235" operator="containsText" text="HL">
      <formula>NOT(ISERROR(SEARCH("HL",H8)))</formula>
    </cfRule>
    <cfRule type="containsText" dxfId="18411" priority="236" operator="containsText" text="HD">
      <formula>NOT(ISERROR(SEARCH("HD",H8)))</formula>
    </cfRule>
    <cfRule type="containsText" dxfId="18410" priority="237" operator="containsText" text="HW">
      <formula>NOT(ISERROR(SEARCH("HW",H8)))</formula>
    </cfRule>
  </conditionalFormatting>
  <conditionalFormatting sqref="H11:H16">
    <cfRule type="containsText" dxfId="18409" priority="229" operator="containsText" text="HL">
      <formula>NOT(ISERROR(SEARCH("HL",H11)))</formula>
    </cfRule>
    <cfRule type="containsText" dxfId="18408" priority="230" operator="containsText" text="HD">
      <formula>NOT(ISERROR(SEARCH("HD",H11)))</formula>
    </cfRule>
    <cfRule type="containsText" dxfId="18407" priority="231" operator="containsText" text="HW">
      <formula>NOT(ISERROR(SEARCH("HW",H11)))</formula>
    </cfRule>
    <cfRule type="containsText" dxfId="18406" priority="232" operator="containsText" text="AL">
      <formula>NOT(ISERROR(SEARCH("AL",H11)))</formula>
    </cfRule>
    <cfRule type="containsText" dxfId="18405" priority="233" operator="containsText" text="AD">
      <formula>NOT(ISERROR(SEARCH("AD",H11)))</formula>
    </cfRule>
    <cfRule type="containsText" dxfId="18404" priority="234" operator="containsText" text="AW">
      <formula>NOT(ISERROR(SEARCH("AW",H11)))</formula>
    </cfRule>
  </conditionalFormatting>
  <conditionalFormatting sqref="H9:H10">
    <cfRule type="containsText" dxfId="18403" priority="223" operator="containsText" text="HL">
      <formula>NOT(ISERROR(SEARCH("HL",H9)))</formula>
    </cfRule>
    <cfRule type="containsText" dxfId="18402" priority="224" operator="containsText" text="HD">
      <formula>NOT(ISERROR(SEARCH("HD",H9)))</formula>
    </cfRule>
    <cfRule type="containsText" dxfId="18401" priority="225" operator="containsText" text="HW">
      <formula>NOT(ISERROR(SEARCH("HW",H9)))</formula>
    </cfRule>
    <cfRule type="containsText" dxfId="18400" priority="226" operator="containsText" text="AL">
      <formula>NOT(ISERROR(SEARCH("AL",H9)))</formula>
    </cfRule>
    <cfRule type="containsText" dxfId="18399" priority="227" operator="containsText" text="AD">
      <formula>NOT(ISERROR(SEARCH("AD",H9)))</formula>
    </cfRule>
    <cfRule type="containsText" dxfId="18398" priority="228" operator="containsText" text="AW">
      <formula>NOT(ISERROR(SEARCH("AW",H9)))</formula>
    </cfRule>
  </conditionalFormatting>
  <conditionalFormatting sqref="K5:K8">
    <cfRule type="containsText" dxfId="18397" priority="220" operator="containsText" text="AL">
      <formula>NOT(ISERROR(SEARCH("AL",K5)))</formula>
    </cfRule>
    <cfRule type="containsText" dxfId="18396" priority="221" operator="containsText" text="AD">
      <formula>NOT(ISERROR(SEARCH("AD",K5)))</formula>
    </cfRule>
    <cfRule type="containsText" dxfId="18395" priority="222" operator="containsText" text="AW">
      <formula>NOT(ISERROR(SEARCH("AW",K5)))</formula>
    </cfRule>
  </conditionalFormatting>
  <conditionalFormatting sqref="K5:K8">
    <cfRule type="containsText" dxfId="18394" priority="217" operator="containsText" text="HL">
      <formula>NOT(ISERROR(SEARCH("HL",K5)))</formula>
    </cfRule>
    <cfRule type="containsText" dxfId="18393" priority="218" operator="containsText" text="HD">
      <formula>NOT(ISERROR(SEARCH("HD",K5)))</formula>
    </cfRule>
    <cfRule type="containsText" dxfId="18392" priority="219" operator="containsText" text="HW">
      <formula>NOT(ISERROR(SEARCH("HW",K5)))</formula>
    </cfRule>
  </conditionalFormatting>
  <conditionalFormatting sqref="N8">
    <cfRule type="containsText" dxfId="18391" priority="214" operator="containsText" text="AL">
      <formula>NOT(ISERROR(SEARCH("AL",N8)))</formula>
    </cfRule>
    <cfRule type="containsText" dxfId="18390" priority="215" operator="containsText" text="AD">
      <formula>NOT(ISERROR(SEARCH("AD",N8)))</formula>
    </cfRule>
    <cfRule type="containsText" dxfId="18389" priority="216" operator="containsText" text="AW">
      <formula>NOT(ISERROR(SEARCH("AW",N8)))</formula>
    </cfRule>
  </conditionalFormatting>
  <conditionalFormatting sqref="N8">
    <cfRule type="containsText" dxfId="18388" priority="211" operator="containsText" text="HL">
      <formula>NOT(ISERROR(SEARCH("HL",N8)))</formula>
    </cfRule>
    <cfRule type="containsText" dxfId="18387" priority="212" operator="containsText" text="HD">
      <formula>NOT(ISERROR(SEARCH("HD",N8)))</formula>
    </cfRule>
    <cfRule type="containsText" dxfId="18386" priority="213" operator="containsText" text="HW">
      <formula>NOT(ISERROR(SEARCH("HW",N8)))</formula>
    </cfRule>
  </conditionalFormatting>
  <conditionalFormatting sqref="N7:N8">
    <cfRule type="containsText" dxfId="18385" priority="208" operator="containsText" text="AL">
      <formula>NOT(ISERROR(SEARCH("AL",N7)))</formula>
    </cfRule>
    <cfRule type="containsText" dxfId="18384" priority="209" operator="containsText" text="AD">
      <formula>NOT(ISERROR(SEARCH("AD",N7)))</formula>
    </cfRule>
    <cfRule type="containsText" dxfId="18383" priority="210" operator="containsText" text="AW">
      <formula>NOT(ISERROR(SEARCH("AW",N7)))</formula>
    </cfRule>
  </conditionalFormatting>
  <conditionalFormatting sqref="N7:N8">
    <cfRule type="containsText" dxfId="18382" priority="205" operator="containsText" text="HL">
      <formula>NOT(ISERROR(SEARCH("HL",N7)))</formula>
    </cfRule>
    <cfRule type="containsText" dxfId="18381" priority="206" operator="containsText" text="HD">
      <formula>NOT(ISERROR(SEARCH("HD",N7)))</formula>
    </cfRule>
    <cfRule type="containsText" dxfId="18380" priority="207" operator="containsText" text="HW">
      <formula>NOT(ISERROR(SEARCH("HW",N7)))</formula>
    </cfRule>
  </conditionalFormatting>
  <conditionalFormatting sqref="M8">
    <cfRule type="containsText" dxfId="18379" priority="202" operator="containsText" text="AL">
      <formula>NOT(ISERROR(SEARCH("AL",M8)))</formula>
    </cfRule>
    <cfRule type="containsText" dxfId="18378" priority="203" operator="containsText" text="AD">
      <formula>NOT(ISERROR(SEARCH("AD",M8)))</formula>
    </cfRule>
    <cfRule type="containsText" dxfId="18377" priority="204" operator="containsText" text="AW">
      <formula>NOT(ISERROR(SEARCH("AW",M8)))</formula>
    </cfRule>
  </conditionalFormatting>
  <conditionalFormatting sqref="M8">
    <cfRule type="containsText" dxfId="18376" priority="199" operator="containsText" text="HL">
      <formula>NOT(ISERROR(SEARCH("HL",M8)))</formula>
    </cfRule>
    <cfRule type="containsText" dxfId="18375" priority="200" operator="containsText" text="HD">
      <formula>NOT(ISERROR(SEARCH("HD",M8)))</formula>
    </cfRule>
    <cfRule type="containsText" dxfId="18374" priority="201" operator="containsText" text="HW">
      <formula>NOT(ISERROR(SEARCH("HW",M8)))</formula>
    </cfRule>
  </conditionalFormatting>
  <conditionalFormatting sqref="M10:M16">
    <cfRule type="containsText" dxfId="18373" priority="193" operator="containsText" text="HL">
      <formula>NOT(ISERROR(SEARCH("HL",M10)))</formula>
    </cfRule>
    <cfRule type="containsText" dxfId="18372" priority="194" operator="containsText" text="HD">
      <formula>NOT(ISERROR(SEARCH("HD",M10)))</formula>
    </cfRule>
    <cfRule type="containsText" dxfId="18371" priority="195" operator="containsText" text="HW">
      <formula>NOT(ISERROR(SEARCH("HW",M10)))</formula>
    </cfRule>
    <cfRule type="containsText" dxfId="18370" priority="196" operator="containsText" text="AL">
      <formula>NOT(ISERROR(SEARCH("AL",M10)))</formula>
    </cfRule>
    <cfRule type="containsText" dxfId="18369" priority="197" operator="containsText" text="AD">
      <formula>NOT(ISERROR(SEARCH("AD",M10)))</formula>
    </cfRule>
    <cfRule type="containsText" dxfId="18368" priority="198" operator="containsText" text="AW">
      <formula>NOT(ISERROR(SEARCH("AW",M10)))</formula>
    </cfRule>
  </conditionalFormatting>
  <conditionalFormatting sqref="M9">
    <cfRule type="containsText" dxfId="18367" priority="187" operator="containsText" text="HL">
      <formula>NOT(ISERROR(SEARCH("HL",M9)))</formula>
    </cfRule>
    <cfRule type="containsText" dxfId="18366" priority="188" operator="containsText" text="HD">
      <formula>NOT(ISERROR(SEARCH("HD",M9)))</formula>
    </cfRule>
    <cfRule type="containsText" dxfId="18365" priority="189" operator="containsText" text="HW">
      <formula>NOT(ISERROR(SEARCH("HW",M9)))</formula>
    </cfRule>
    <cfRule type="containsText" dxfId="18364" priority="190" operator="containsText" text="AL">
      <formula>NOT(ISERROR(SEARCH("AL",M9)))</formula>
    </cfRule>
    <cfRule type="containsText" dxfId="18363" priority="191" operator="containsText" text="AD">
      <formula>NOT(ISERROR(SEARCH("AD",M9)))</formula>
    </cfRule>
    <cfRule type="containsText" dxfId="18362" priority="192" operator="containsText" text="AW">
      <formula>NOT(ISERROR(SEARCH("AW",M9)))</formula>
    </cfRule>
  </conditionalFormatting>
  <conditionalFormatting sqref="N20">
    <cfRule type="containsText" dxfId="18361" priority="178" operator="containsText" text="AL">
      <formula>NOT(ISERROR(SEARCH("AL",N20)))</formula>
    </cfRule>
    <cfRule type="containsText" dxfId="18360" priority="179" operator="containsText" text="AD">
      <formula>NOT(ISERROR(SEARCH("AD",N20)))</formula>
    </cfRule>
    <cfRule type="containsText" dxfId="18359" priority="180" operator="containsText" text="AW">
      <formula>NOT(ISERROR(SEARCH("AW",N20)))</formula>
    </cfRule>
  </conditionalFormatting>
  <conditionalFormatting sqref="N20">
    <cfRule type="containsText" dxfId="18358" priority="175" operator="containsText" text="HL">
      <formula>NOT(ISERROR(SEARCH("HL",N20)))</formula>
    </cfRule>
    <cfRule type="containsText" dxfId="18357" priority="176" operator="containsText" text="HD">
      <formula>NOT(ISERROR(SEARCH("HD",N20)))</formula>
    </cfRule>
    <cfRule type="containsText" dxfId="18356" priority="177" operator="containsText" text="HW">
      <formula>NOT(ISERROR(SEARCH("HW",N20)))</formula>
    </cfRule>
  </conditionalFormatting>
  <conditionalFormatting sqref="N20">
    <cfRule type="containsText" dxfId="18355" priority="172" operator="containsText" text="AL">
      <formula>NOT(ISERROR(SEARCH("AL",N20)))</formula>
    </cfRule>
    <cfRule type="containsText" dxfId="18354" priority="173" operator="containsText" text="AD">
      <formula>NOT(ISERROR(SEARCH("AD",N20)))</formula>
    </cfRule>
    <cfRule type="containsText" dxfId="18353" priority="174" operator="containsText" text="AW">
      <formula>NOT(ISERROR(SEARCH("AW",N20)))</formula>
    </cfRule>
  </conditionalFormatting>
  <conditionalFormatting sqref="N20">
    <cfRule type="containsText" dxfId="18352" priority="169" operator="containsText" text="HL">
      <formula>NOT(ISERROR(SEARCH("HL",N20)))</formula>
    </cfRule>
    <cfRule type="containsText" dxfId="18351" priority="170" operator="containsText" text="HD">
      <formula>NOT(ISERROR(SEARCH("HD",N20)))</formula>
    </cfRule>
    <cfRule type="containsText" dxfId="18350" priority="171" operator="containsText" text="HW">
      <formula>NOT(ISERROR(SEARCH("HW",N20)))</formula>
    </cfRule>
  </conditionalFormatting>
  <conditionalFormatting sqref="M20">
    <cfRule type="containsText" dxfId="18349" priority="166" operator="containsText" text="AL">
      <formula>NOT(ISERROR(SEARCH("AL",M20)))</formula>
    </cfRule>
    <cfRule type="containsText" dxfId="18348" priority="167" operator="containsText" text="AD">
      <formula>NOT(ISERROR(SEARCH("AD",M20)))</formula>
    </cfRule>
    <cfRule type="containsText" dxfId="18347" priority="168" operator="containsText" text="AW">
      <formula>NOT(ISERROR(SEARCH("AW",M20)))</formula>
    </cfRule>
  </conditionalFormatting>
  <conditionalFormatting sqref="M20">
    <cfRule type="containsText" dxfId="18346" priority="163" operator="containsText" text="HL">
      <formula>NOT(ISERROR(SEARCH("HL",M20)))</formula>
    </cfRule>
    <cfRule type="containsText" dxfId="18345" priority="164" operator="containsText" text="HD">
      <formula>NOT(ISERROR(SEARCH("HD",M20)))</formula>
    </cfRule>
    <cfRule type="containsText" dxfId="18344" priority="165" operator="containsText" text="HW">
      <formula>NOT(ISERROR(SEARCH("HW",M20)))</formula>
    </cfRule>
  </conditionalFormatting>
  <conditionalFormatting sqref="K19">
    <cfRule type="containsText" dxfId="18343" priority="160" operator="containsText" text="AL">
      <formula>NOT(ISERROR(SEARCH("AL",K19)))</formula>
    </cfRule>
    <cfRule type="containsText" dxfId="18342" priority="161" operator="containsText" text="AD">
      <formula>NOT(ISERROR(SEARCH("AD",K19)))</formula>
    </cfRule>
    <cfRule type="containsText" dxfId="18341" priority="162" operator="containsText" text="AW">
      <formula>NOT(ISERROR(SEARCH("AW",K19)))</formula>
    </cfRule>
  </conditionalFormatting>
  <conditionalFormatting sqref="K19">
    <cfRule type="containsText" dxfId="18340" priority="157" operator="containsText" text="HL">
      <formula>NOT(ISERROR(SEARCH("HL",K19)))</formula>
    </cfRule>
    <cfRule type="containsText" dxfId="18339" priority="158" operator="containsText" text="HD">
      <formula>NOT(ISERROR(SEARCH("HD",K19)))</formula>
    </cfRule>
    <cfRule type="containsText" dxfId="18338" priority="159" operator="containsText" text="HW">
      <formula>NOT(ISERROR(SEARCH("HW",K19)))</formula>
    </cfRule>
  </conditionalFormatting>
  <conditionalFormatting sqref="N19">
    <cfRule type="containsText" dxfId="18337" priority="154" operator="containsText" text="AL">
      <formula>NOT(ISERROR(SEARCH("AL",N19)))</formula>
    </cfRule>
    <cfRule type="containsText" dxfId="18336" priority="155" operator="containsText" text="AD">
      <formula>NOT(ISERROR(SEARCH("AD",N19)))</formula>
    </cfRule>
    <cfRule type="containsText" dxfId="18335" priority="156" operator="containsText" text="AW">
      <formula>NOT(ISERROR(SEARCH("AW",N19)))</formula>
    </cfRule>
  </conditionalFormatting>
  <conditionalFormatting sqref="N19">
    <cfRule type="containsText" dxfId="18334" priority="151" operator="containsText" text="HL">
      <formula>NOT(ISERROR(SEARCH("HL",N19)))</formula>
    </cfRule>
    <cfRule type="containsText" dxfId="18333" priority="152" operator="containsText" text="HD">
      <formula>NOT(ISERROR(SEARCH("HD",N19)))</formula>
    </cfRule>
    <cfRule type="containsText" dxfId="18332" priority="153" operator="containsText" text="HW">
      <formula>NOT(ISERROR(SEARCH("HW",N19)))</formula>
    </cfRule>
  </conditionalFormatting>
  <conditionalFormatting sqref="N19">
    <cfRule type="containsText" dxfId="18331" priority="148" operator="containsText" text="AL">
      <formula>NOT(ISERROR(SEARCH("AL",N19)))</formula>
    </cfRule>
    <cfRule type="containsText" dxfId="18330" priority="149" operator="containsText" text="AD">
      <formula>NOT(ISERROR(SEARCH("AD",N19)))</formula>
    </cfRule>
    <cfRule type="containsText" dxfId="18329" priority="150" operator="containsText" text="AW">
      <formula>NOT(ISERROR(SEARCH("AW",N19)))</formula>
    </cfRule>
  </conditionalFormatting>
  <conditionalFormatting sqref="N19">
    <cfRule type="containsText" dxfId="18328" priority="145" operator="containsText" text="HL">
      <formula>NOT(ISERROR(SEARCH("HL",N19)))</formula>
    </cfRule>
    <cfRule type="containsText" dxfId="18327" priority="146" operator="containsText" text="HD">
      <formula>NOT(ISERROR(SEARCH("HD",N19)))</formula>
    </cfRule>
    <cfRule type="containsText" dxfId="18326" priority="147" operator="containsText" text="HW">
      <formula>NOT(ISERROR(SEARCH("HW",N19)))</formula>
    </cfRule>
  </conditionalFormatting>
  <conditionalFormatting sqref="M19">
    <cfRule type="containsText" dxfId="18325" priority="142" operator="containsText" text="AL">
      <formula>NOT(ISERROR(SEARCH("AL",M19)))</formula>
    </cfRule>
    <cfRule type="containsText" dxfId="18324" priority="143" operator="containsText" text="AD">
      <formula>NOT(ISERROR(SEARCH("AD",M19)))</formula>
    </cfRule>
    <cfRule type="containsText" dxfId="18323" priority="144" operator="containsText" text="AW">
      <formula>NOT(ISERROR(SEARCH("AW",M19)))</formula>
    </cfRule>
  </conditionalFormatting>
  <conditionalFormatting sqref="M19">
    <cfRule type="containsText" dxfId="18322" priority="139" operator="containsText" text="HL">
      <formula>NOT(ISERROR(SEARCH("HL",M19)))</formula>
    </cfRule>
    <cfRule type="containsText" dxfId="18321" priority="140" operator="containsText" text="HD">
      <formula>NOT(ISERROR(SEARCH("HD",M19)))</formula>
    </cfRule>
    <cfRule type="containsText" dxfId="18320" priority="141" operator="containsText" text="HW">
      <formula>NOT(ISERROR(SEARCH("HW",M19)))</formula>
    </cfRule>
  </conditionalFormatting>
  <conditionalFormatting sqref="M20:M24">
    <cfRule type="containsText" dxfId="18319" priority="181" operator="containsText" text="HL">
      <formula>NOT(ISERROR(SEARCH("HL",M20)))</formula>
    </cfRule>
    <cfRule type="containsText" dxfId="18318" priority="182" operator="containsText" text="HD">
      <formula>NOT(ISERROR(SEARCH("HD",M20)))</formula>
    </cfRule>
    <cfRule type="containsText" dxfId="18317" priority="183" operator="containsText" text="HW">
      <formula>NOT(ISERROR(SEARCH("HW",M20)))</formula>
    </cfRule>
    <cfRule type="containsText" dxfId="18316" priority="184" operator="containsText" text="AL">
      <formula>NOT(ISERROR(SEARCH("AL",M20)))</formula>
    </cfRule>
    <cfRule type="containsText" dxfId="18315" priority="185" operator="containsText" text="AD">
      <formula>NOT(ISERROR(SEARCH("AD",M20)))</formula>
    </cfRule>
    <cfRule type="containsText" dxfId="18314" priority="186" operator="containsText" text="AW">
      <formula>NOT(ISERROR(SEARCH("AW",M20)))</formula>
    </cfRule>
  </conditionalFormatting>
  <conditionalFormatting sqref="Y61:Y75">
    <cfRule type="containsText" dxfId="18313" priority="122" operator="containsText" text="RW">
      <formula>NOT(ISERROR(SEARCH("RW",Y61)))</formula>
    </cfRule>
    <cfRule type="containsText" dxfId="18312" priority="123" operator="containsText" text="LW">
      <formula>NOT(ISERROR(SEARCH("LW",Y61)))</formula>
    </cfRule>
    <cfRule type="containsText" dxfId="18311" priority="124" operator="containsText" text="LF">
      <formula>NOT(ISERROR(SEARCH("LF",Y61)))</formula>
    </cfRule>
    <cfRule type="containsText" dxfId="18310" priority="125" operator="containsText" text="CF">
      <formula>NOT(ISERROR(SEARCH("CF",Y61)))</formula>
    </cfRule>
    <cfRule type="containsText" dxfId="18309" priority="126" operator="containsText" text="CF">
      <formula>NOT(ISERROR(SEARCH("CF",Y61)))</formula>
    </cfRule>
    <cfRule type="containsText" dxfId="18308" priority="127" operator="containsText" text="CAM">
      <formula>NOT(ISERROR(SEARCH("CAM",Y61)))</formula>
    </cfRule>
    <cfRule type="containsText" dxfId="18307" priority="128" operator="containsText" text="LM">
      <formula>NOT(ISERROR(SEARCH("LM",Y61)))</formula>
    </cfRule>
    <cfRule type="containsText" dxfId="18306" priority="129" operator="containsText" text="CM">
      <formula>NOT(ISERROR(SEARCH("CM",Y61)))</formula>
    </cfRule>
    <cfRule type="containsText" dxfId="18305" priority="130" operator="containsText" text="RM">
      <formula>NOT(ISERROR(SEARCH("RM",Y61)))</formula>
    </cfRule>
    <cfRule type="containsText" dxfId="18304" priority="131" operator="containsText" text="CDM">
      <formula>NOT(ISERROR(SEARCH("CDM",Y61)))</formula>
    </cfRule>
    <cfRule type="containsText" dxfId="18303" priority="132" operator="containsText" text="LWB">
      <formula>NOT(ISERROR(SEARCH("LWB",Y61)))</formula>
    </cfRule>
    <cfRule type="containsText" dxfId="18302" priority="133" operator="containsText" text="RWB">
      <formula>NOT(ISERROR(SEARCH("RWB",Y61)))</formula>
    </cfRule>
    <cfRule type="containsText" dxfId="18301" priority="134" operator="containsText" text="RB">
      <formula>NOT(ISERROR(SEARCH("RB",Y61)))</formula>
    </cfRule>
    <cfRule type="containsText" dxfId="18300" priority="135" operator="containsText" text="CB">
      <formula>NOT(ISERROR(SEARCH("CB",Y61)))</formula>
    </cfRule>
    <cfRule type="containsText" dxfId="18299" priority="136" operator="containsText" text="LB">
      <formula>NOT(ISERROR(SEARCH("LB",Y61)))</formula>
    </cfRule>
    <cfRule type="containsText" dxfId="18298" priority="137" operator="containsText" text="GK">
      <formula>NOT(ISERROR(SEARCH("GK",Y61)))</formula>
    </cfRule>
    <cfRule type="containsText" dxfId="18297" priority="138" operator="containsText" text="ST">
      <formula>NOT(ISERROR(SEARCH("ST",Y61)))</formula>
    </cfRule>
  </conditionalFormatting>
  <conditionalFormatting sqref="Z62:Z75">
    <cfRule type="containsText" dxfId="18296" priority="105" operator="containsText" text="ST">
      <formula>NOT(ISERROR(SEARCH("ST",Z62)))</formula>
    </cfRule>
    <cfRule type="containsText" dxfId="18295" priority="106" operator="containsText" text="RW">
      <formula>NOT(ISERROR(SEARCH("RW",Z62)))</formula>
    </cfRule>
    <cfRule type="containsText" dxfId="18294" priority="107" operator="containsText" text="LW">
      <formula>NOT(ISERROR(SEARCH("LW",Z62)))</formula>
    </cfRule>
    <cfRule type="containsText" dxfId="18293" priority="108" operator="containsText" text="LF">
      <formula>NOT(ISERROR(SEARCH("LF",Z62)))</formula>
    </cfRule>
    <cfRule type="containsText" dxfId="18292" priority="109" operator="containsText" text="CF">
      <formula>NOT(ISERROR(SEARCH("CF",Z62)))</formula>
    </cfRule>
    <cfRule type="containsText" dxfId="18291" priority="110" operator="containsText" text="CF">
      <formula>NOT(ISERROR(SEARCH("CF",Z62)))</formula>
    </cfRule>
    <cfRule type="containsText" dxfId="18290" priority="111" operator="containsText" text="CAM">
      <formula>NOT(ISERROR(SEARCH("CAM",Z62)))</formula>
    </cfRule>
    <cfRule type="containsText" dxfId="18289" priority="112" operator="containsText" text="LM">
      <formula>NOT(ISERROR(SEARCH("LM",Z62)))</formula>
    </cfRule>
    <cfRule type="containsText" dxfId="18288" priority="113" operator="containsText" text="CM">
      <formula>NOT(ISERROR(SEARCH("CM",Z62)))</formula>
    </cfRule>
    <cfRule type="containsText" dxfId="18287" priority="114" operator="containsText" text="RM">
      <formula>NOT(ISERROR(SEARCH("RM",Z62)))</formula>
    </cfRule>
    <cfRule type="containsText" dxfId="18286" priority="115" operator="containsText" text="CDM">
      <formula>NOT(ISERROR(SEARCH("CDM",Z62)))</formula>
    </cfRule>
    <cfRule type="containsText" dxfId="18285" priority="116" operator="containsText" text="LWB">
      <formula>NOT(ISERROR(SEARCH("LWB",Z62)))</formula>
    </cfRule>
    <cfRule type="containsText" dxfId="18284" priority="117" operator="containsText" text="RWB">
      <formula>NOT(ISERROR(SEARCH("RWB",Z62)))</formula>
    </cfRule>
    <cfRule type="containsText" dxfId="18283" priority="118" operator="containsText" text="RB">
      <formula>NOT(ISERROR(SEARCH("RB",Z62)))</formula>
    </cfRule>
    <cfRule type="containsText" dxfId="18282" priority="119" operator="containsText" text="CB">
      <formula>NOT(ISERROR(SEARCH("CB",Z62)))</formula>
    </cfRule>
    <cfRule type="containsText" dxfId="18281" priority="120" operator="containsText" text="LB">
      <formula>NOT(ISERROR(SEARCH("LB",Z62)))</formula>
    </cfRule>
    <cfRule type="containsText" dxfId="18280" priority="121" operator="containsText" text="GK">
      <formula>NOT(ISERROR(SEARCH("GK",Z62)))</formula>
    </cfRule>
  </conditionalFormatting>
  <conditionalFormatting sqref="Z62:Z75">
    <cfRule type="cellIs" dxfId="18279" priority="99" operator="between">
      <formula>90</formula>
      <formula>99</formula>
    </cfRule>
    <cfRule type="cellIs" dxfId="18278" priority="100" operator="between">
      <formula>40</formula>
      <formula>49</formula>
    </cfRule>
    <cfRule type="cellIs" dxfId="18277" priority="101" operator="between">
      <formula>50</formula>
      <formula>59</formula>
    </cfRule>
    <cfRule type="cellIs" dxfId="18276" priority="102" operator="between">
      <formula>60</formula>
      <formula>69</formula>
    </cfRule>
    <cfRule type="cellIs" dxfId="18275" priority="103" operator="between">
      <formula>70</formula>
      <formula>79</formula>
    </cfRule>
    <cfRule type="cellIs" dxfId="18274" priority="104" operator="between">
      <formula>80</formula>
      <formula>89</formula>
    </cfRule>
  </conditionalFormatting>
  <conditionalFormatting sqref="Y76:Y90">
    <cfRule type="containsText" dxfId="18273" priority="82" operator="containsText" text="RW">
      <formula>NOT(ISERROR(SEARCH("RW",Y76)))</formula>
    </cfRule>
    <cfRule type="containsText" dxfId="18272" priority="83" operator="containsText" text="LW">
      <formula>NOT(ISERROR(SEARCH("LW",Y76)))</formula>
    </cfRule>
    <cfRule type="containsText" dxfId="18271" priority="84" operator="containsText" text="LF">
      <formula>NOT(ISERROR(SEARCH("LF",Y76)))</formula>
    </cfRule>
    <cfRule type="containsText" dxfId="18270" priority="85" operator="containsText" text="CF">
      <formula>NOT(ISERROR(SEARCH("CF",Y76)))</formula>
    </cfRule>
    <cfRule type="containsText" dxfId="18269" priority="86" operator="containsText" text="CF">
      <formula>NOT(ISERROR(SEARCH("CF",Y76)))</formula>
    </cfRule>
    <cfRule type="containsText" dxfId="18268" priority="87" operator="containsText" text="CAM">
      <formula>NOT(ISERROR(SEARCH("CAM",Y76)))</formula>
    </cfRule>
    <cfRule type="containsText" dxfId="18267" priority="88" operator="containsText" text="LM">
      <formula>NOT(ISERROR(SEARCH("LM",Y76)))</formula>
    </cfRule>
    <cfRule type="containsText" dxfId="18266" priority="89" operator="containsText" text="CM">
      <formula>NOT(ISERROR(SEARCH("CM",Y76)))</formula>
    </cfRule>
    <cfRule type="containsText" dxfId="18265" priority="90" operator="containsText" text="RM">
      <formula>NOT(ISERROR(SEARCH("RM",Y76)))</formula>
    </cfRule>
    <cfRule type="containsText" dxfId="18264" priority="91" operator="containsText" text="CDM">
      <formula>NOT(ISERROR(SEARCH("CDM",Y76)))</formula>
    </cfRule>
    <cfRule type="containsText" dxfId="18263" priority="92" operator="containsText" text="LWB">
      <formula>NOT(ISERROR(SEARCH("LWB",Y76)))</formula>
    </cfRule>
    <cfRule type="containsText" dxfId="18262" priority="93" operator="containsText" text="RWB">
      <formula>NOT(ISERROR(SEARCH("RWB",Y76)))</formula>
    </cfRule>
    <cfRule type="containsText" dxfId="18261" priority="94" operator="containsText" text="RB">
      <formula>NOT(ISERROR(SEARCH("RB",Y76)))</formula>
    </cfRule>
    <cfRule type="containsText" dxfId="18260" priority="95" operator="containsText" text="CB">
      <formula>NOT(ISERROR(SEARCH("CB",Y76)))</formula>
    </cfRule>
    <cfRule type="containsText" dxfId="18259" priority="96" operator="containsText" text="LB">
      <formula>NOT(ISERROR(SEARCH("LB",Y76)))</formula>
    </cfRule>
    <cfRule type="containsText" dxfId="18258" priority="97" operator="containsText" text="GK">
      <formula>NOT(ISERROR(SEARCH("GK",Y76)))</formula>
    </cfRule>
    <cfRule type="containsText" dxfId="18257" priority="98" operator="containsText" text="ST">
      <formula>NOT(ISERROR(SEARCH("ST",Y76)))</formula>
    </cfRule>
  </conditionalFormatting>
  <conditionalFormatting sqref="Z76:Z90">
    <cfRule type="containsText" dxfId="18256" priority="65" operator="containsText" text="ST">
      <formula>NOT(ISERROR(SEARCH("ST",Z76)))</formula>
    </cfRule>
    <cfRule type="containsText" dxfId="18255" priority="66" operator="containsText" text="RW">
      <formula>NOT(ISERROR(SEARCH("RW",Z76)))</formula>
    </cfRule>
    <cfRule type="containsText" dxfId="18254" priority="67" operator="containsText" text="LW">
      <formula>NOT(ISERROR(SEARCH("LW",Z76)))</formula>
    </cfRule>
    <cfRule type="containsText" dxfId="18253" priority="68" operator="containsText" text="LF">
      <formula>NOT(ISERROR(SEARCH("LF",Z76)))</formula>
    </cfRule>
    <cfRule type="containsText" dxfId="18252" priority="69" operator="containsText" text="CF">
      <formula>NOT(ISERROR(SEARCH("CF",Z76)))</formula>
    </cfRule>
    <cfRule type="containsText" dxfId="18251" priority="70" operator="containsText" text="CF">
      <formula>NOT(ISERROR(SEARCH("CF",Z76)))</formula>
    </cfRule>
    <cfRule type="containsText" dxfId="18250" priority="71" operator="containsText" text="CAM">
      <formula>NOT(ISERROR(SEARCH("CAM",Z76)))</formula>
    </cfRule>
    <cfRule type="containsText" dxfId="18249" priority="72" operator="containsText" text="LM">
      <formula>NOT(ISERROR(SEARCH("LM",Z76)))</formula>
    </cfRule>
    <cfRule type="containsText" dxfId="18248" priority="73" operator="containsText" text="CM">
      <formula>NOT(ISERROR(SEARCH("CM",Z76)))</formula>
    </cfRule>
    <cfRule type="containsText" dxfId="18247" priority="74" operator="containsText" text="RM">
      <formula>NOT(ISERROR(SEARCH("RM",Z76)))</formula>
    </cfRule>
    <cfRule type="containsText" dxfId="18246" priority="75" operator="containsText" text="CDM">
      <formula>NOT(ISERROR(SEARCH("CDM",Z76)))</formula>
    </cfRule>
    <cfRule type="containsText" dxfId="18245" priority="76" operator="containsText" text="LWB">
      <formula>NOT(ISERROR(SEARCH("LWB",Z76)))</formula>
    </cfRule>
    <cfRule type="containsText" dxfId="18244" priority="77" operator="containsText" text="RWB">
      <formula>NOT(ISERROR(SEARCH("RWB",Z76)))</formula>
    </cfRule>
    <cfRule type="containsText" dxfId="18243" priority="78" operator="containsText" text="RB">
      <formula>NOT(ISERROR(SEARCH("RB",Z76)))</formula>
    </cfRule>
    <cfRule type="containsText" dxfId="18242" priority="79" operator="containsText" text="CB">
      <formula>NOT(ISERROR(SEARCH("CB",Z76)))</formula>
    </cfRule>
    <cfRule type="containsText" dxfId="18241" priority="80" operator="containsText" text="LB">
      <formula>NOT(ISERROR(SEARCH("LB",Z76)))</formula>
    </cfRule>
    <cfRule type="containsText" dxfId="18240" priority="81" operator="containsText" text="GK">
      <formula>NOT(ISERROR(SEARCH("GK",Z76)))</formula>
    </cfRule>
  </conditionalFormatting>
  <conditionalFormatting sqref="Z76:Z90">
    <cfRule type="cellIs" dxfId="18239" priority="59" operator="between">
      <formula>90</formula>
      <formula>99</formula>
    </cfRule>
    <cfRule type="cellIs" dxfId="18238" priority="60" operator="between">
      <formula>40</formula>
      <formula>49</formula>
    </cfRule>
    <cfRule type="cellIs" dxfId="18237" priority="61" operator="between">
      <formula>50</formula>
      <formula>59</formula>
    </cfRule>
    <cfRule type="cellIs" dxfId="18236" priority="62" operator="between">
      <formula>60</formula>
      <formula>69</formula>
    </cfRule>
    <cfRule type="cellIs" dxfId="18235" priority="63" operator="between">
      <formula>70</formula>
      <formula>79</formula>
    </cfRule>
    <cfRule type="cellIs" dxfId="18234" priority="64" operator="between">
      <formula>80</formula>
      <formula>89</formula>
    </cfRule>
  </conditionalFormatting>
  <conditionalFormatting sqref="Y91">
    <cfRule type="containsText" dxfId="18233" priority="42" operator="containsText" text="RW">
      <formula>NOT(ISERROR(SEARCH("RW",Y91)))</formula>
    </cfRule>
    <cfRule type="containsText" dxfId="18232" priority="43" operator="containsText" text="LW">
      <formula>NOT(ISERROR(SEARCH("LW",Y91)))</formula>
    </cfRule>
    <cfRule type="containsText" dxfId="18231" priority="44" operator="containsText" text="LF">
      <formula>NOT(ISERROR(SEARCH("LF",Y91)))</formula>
    </cfRule>
    <cfRule type="containsText" dxfId="18230" priority="45" operator="containsText" text="CF">
      <formula>NOT(ISERROR(SEARCH("CF",Y91)))</formula>
    </cfRule>
    <cfRule type="containsText" dxfId="18229" priority="46" operator="containsText" text="CF">
      <formula>NOT(ISERROR(SEARCH("CF",Y91)))</formula>
    </cfRule>
    <cfRule type="containsText" dxfId="18228" priority="47" operator="containsText" text="CAM">
      <formula>NOT(ISERROR(SEARCH("CAM",Y91)))</formula>
    </cfRule>
    <cfRule type="containsText" dxfId="18227" priority="48" operator="containsText" text="LM">
      <formula>NOT(ISERROR(SEARCH("LM",Y91)))</formula>
    </cfRule>
    <cfRule type="containsText" dxfId="18226" priority="49" operator="containsText" text="CM">
      <formula>NOT(ISERROR(SEARCH("CM",Y91)))</formula>
    </cfRule>
    <cfRule type="containsText" dxfId="18225" priority="50" operator="containsText" text="RM">
      <formula>NOT(ISERROR(SEARCH("RM",Y91)))</formula>
    </cfRule>
    <cfRule type="containsText" dxfId="18224" priority="51" operator="containsText" text="CDM">
      <formula>NOT(ISERROR(SEARCH("CDM",Y91)))</formula>
    </cfRule>
    <cfRule type="containsText" dxfId="18223" priority="52" operator="containsText" text="LWB">
      <formula>NOT(ISERROR(SEARCH("LWB",Y91)))</formula>
    </cfRule>
    <cfRule type="containsText" dxfId="18222" priority="53" operator="containsText" text="RWB">
      <formula>NOT(ISERROR(SEARCH("RWB",Y91)))</formula>
    </cfRule>
    <cfRule type="containsText" dxfId="18221" priority="54" operator="containsText" text="RB">
      <formula>NOT(ISERROR(SEARCH("RB",Y91)))</formula>
    </cfRule>
    <cfRule type="containsText" dxfId="18220" priority="55" operator="containsText" text="CB">
      <formula>NOT(ISERROR(SEARCH("CB",Y91)))</formula>
    </cfRule>
    <cfRule type="containsText" dxfId="18219" priority="56" operator="containsText" text="LB">
      <formula>NOT(ISERROR(SEARCH("LB",Y91)))</formula>
    </cfRule>
    <cfRule type="containsText" dxfId="18218" priority="57" operator="containsText" text="GK">
      <formula>NOT(ISERROR(SEARCH("GK",Y91)))</formula>
    </cfRule>
    <cfRule type="containsText" dxfId="18217" priority="58" operator="containsText" text="ST">
      <formula>NOT(ISERROR(SEARCH("ST",Y91)))</formula>
    </cfRule>
  </conditionalFormatting>
  <conditionalFormatting sqref="Z91">
    <cfRule type="containsText" dxfId="18216" priority="25" operator="containsText" text="ST">
      <formula>NOT(ISERROR(SEARCH("ST",Z91)))</formula>
    </cfRule>
    <cfRule type="containsText" dxfId="18215" priority="26" operator="containsText" text="RW">
      <formula>NOT(ISERROR(SEARCH("RW",Z91)))</formula>
    </cfRule>
    <cfRule type="containsText" dxfId="18214" priority="27" operator="containsText" text="LW">
      <formula>NOT(ISERROR(SEARCH("LW",Z91)))</formula>
    </cfRule>
    <cfRule type="containsText" dxfId="18213" priority="28" operator="containsText" text="LF">
      <formula>NOT(ISERROR(SEARCH("LF",Z91)))</formula>
    </cfRule>
    <cfRule type="containsText" dxfId="18212" priority="29" operator="containsText" text="CF">
      <formula>NOT(ISERROR(SEARCH("CF",Z91)))</formula>
    </cfRule>
    <cfRule type="containsText" dxfId="18211" priority="30" operator="containsText" text="CF">
      <formula>NOT(ISERROR(SEARCH("CF",Z91)))</formula>
    </cfRule>
    <cfRule type="containsText" dxfId="18210" priority="31" operator="containsText" text="CAM">
      <formula>NOT(ISERROR(SEARCH("CAM",Z91)))</formula>
    </cfRule>
    <cfRule type="containsText" dxfId="18209" priority="32" operator="containsText" text="LM">
      <formula>NOT(ISERROR(SEARCH("LM",Z91)))</formula>
    </cfRule>
    <cfRule type="containsText" dxfId="18208" priority="33" operator="containsText" text="CM">
      <formula>NOT(ISERROR(SEARCH("CM",Z91)))</formula>
    </cfRule>
    <cfRule type="containsText" dxfId="18207" priority="34" operator="containsText" text="RM">
      <formula>NOT(ISERROR(SEARCH("RM",Z91)))</formula>
    </cfRule>
    <cfRule type="containsText" dxfId="18206" priority="35" operator="containsText" text="CDM">
      <formula>NOT(ISERROR(SEARCH("CDM",Z91)))</formula>
    </cfRule>
    <cfRule type="containsText" dxfId="18205" priority="36" operator="containsText" text="LWB">
      <formula>NOT(ISERROR(SEARCH("LWB",Z91)))</formula>
    </cfRule>
    <cfRule type="containsText" dxfId="18204" priority="37" operator="containsText" text="RWB">
      <formula>NOT(ISERROR(SEARCH("RWB",Z91)))</formula>
    </cfRule>
    <cfRule type="containsText" dxfId="18203" priority="38" operator="containsText" text="RB">
      <formula>NOT(ISERROR(SEARCH("RB",Z91)))</formula>
    </cfRule>
    <cfRule type="containsText" dxfId="18202" priority="39" operator="containsText" text="CB">
      <formula>NOT(ISERROR(SEARCH("CB",Z91)))</formula>
    </cfRule>
    <cfRule type="containsText" dxfId="18201" priority="40" operator="containsText" text="LB">
      <formula>NOT(ISERROR(SEARCH("LB",Z91)))</formula>
    </cfRule>
    <cfRule type="containsText" dxfId="18200" priority="41" operator="containsText" text="GK">
      <formula>NOT(ISERROR(SEARCH("GK",Z91)))</formula>
    </cfRule>
  </conditionalFormatting>
  <conditionalFormatting sqref="Z91">
    <cfRule type="cellIs" dxfId="18199" priority="19" operator="between">
      <formula>90</formula>
      <formula>99</formula>
    </cfRule>
    <cfRule type="cellIs" dxfId="18198" priority="20" operator="between">
      <formula>40</formula>
      <formula>49</formula>
    </cfRule>
    <cfRule type="cellIs" dxfId="18197" priority="21" operator="between">
      <formula>50</formula>
      <formula>59</formula>
    </cfRule>
    <cfRule type="cellIs" dxfId="18196" priority="22" operator="between">
      <formula>60</formula>
      <formula>69</formula>
    </cfRule>
    <cfRule type="cellIs" dxfId="18195" priority="23" operator="between">
      <formula>70</formula>
      <formula>79</formula>
    </cfRule>
    <cfRule type="cellIs" dxfId="18194" priority="24" operator="between">
      <formula>80</formula>
      <formula>89</formula>
    </cfRule>
  </conditionalFormatting>
  <conditionalFormatting sqref="T8">
    <cfRule type="containsText" dxfId="18193" priority="16" operator="containsText" text="AL">
      <formula>NOT(ISERROR(SEARCH("AL",T8)))</formula>
    </cfRule>
    <cfRule type="containsText" dxfId="18192" priority="17" operator="containsText" text="AD">
      <formula>NOT(ISERROR(SEARCH("AD",T8)))</formula>
    </cfRule>
    <cfRule type="containsText" dxfId="18191" priority="18" operator="containsText" text="AW">
      <formula>NOT(ISERROR(SEARCH("AW",T8)))</formula>
    </cfRule>
  </conditionalFormatting>
  <conditionalFormatting sqref="T8">
    <cfRule type="containsText" dxfId="18190" priority="13" operator="containsText" text="HL">
      <formula>NOT(ISERROR(SEARCH("HL",T8)))</formula>
    </cfRule>
    <cfRule type="containsText" dxfId="18189" priority="14" operator="containsText" text="HD">
      <formula>NOT(ISERROR(SEARCH("HD",T8)))</formula>
    </cfRule>
    <cfRule type="containsText" dxfId="18188" priority="15" operator="containsText" text="HW">
      <formula>NOT(ISERROR(SEARCH("HW",T8)))</formula>
    </cfRule>
  </conditionalFormatting>
  <conditionalFormatting sqref="T9:T23">
    <cfRule type="containsText" dxfId="18187" priority="7" operator="containsText" text="HL">
      <formula>NOT(ISERROR(SEARCH("HL",T9)))</formula>
    </cfRule>
    <cfRule type="containsText" dxfId="18186" priority="8" operator="containsText" text="HD">
      <formula>NOT(ISERROR(SEARCH("HD",T9)))</formula>
    </cfRule>
    <cfRule type="containsText" dxfId="18185" priority="9" operator="containsText" text="HW">
      <formula>NOT(ISERROR(SEARCH("HW",T9)))</formula>
    </cfRule>
    <cfRule type="containsText" dxfId="18184" priority="10" operator="containsText" text="AL">
      <formula>NOT(ISERROR(SEARCH("AL",T9)))</formula>
    </cfRule>
    <cfRule type="containsText" dxfId="18183" priority="11" operator="containsText" text="AD">
      <formula>NOT(ISERROR(SEARCH("AD",T9)))</formula>
    </cfRule>
    <cfRule type="containsText" dxfId="18182" priority="12" operator="containsText" text="AW">
      <formula>NOT(ISERROR(SEARCH("AW",T9)))</formula>
    </cfRule>
  </conditionalFormatting>
  <conditionalFormatting sqref="K20">
    <cfRule type="containsText" dxfId="18181" priority="1" operator="containsText" text="HL">
      <formula>NOT(ISERROR(SEARCH("HL",K20)))</formula>
    </cfRule>
    <cfRule type="containsText" dxfId="18180" priority="2" operator="containsText" text="HD">
      <formula>NOT(ISERROR(SEARCH("HD",K20)))</formula>
    </cfRule>
    <cfRule type="containsText" dxfId="18179" priority="3" operator="containsText" text="HW">
      <formula>NOT(ISERROR(SEARCH("HW",K20)))</formula>
    </cfRule>
  </conditionalFormatting>
  <conditionalFormatting sqref="K20">
    <cfRule type="containsText" dxfId="18178" priority="4" operator="containsText" text="AL">
      <formula>NOT(ISERROR(SEARCH("AL",K20)))</formula>
    </cfRule>
    <cfRule type="containsText" dxfId="18177" priority="5" operator="containsText" text="AD">
      <formula>NOT(ISERROR(SEARCH("AD",K20)))</formula>
    </cfRule>
    <cfRule type="containsText" dxfId="18176" priority="6" operator="containsText" text="AW">
      <formula>NOT(ISERROR(SEARCH("AW",K20)))</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P13" sqref="P13"/>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18175" priority="2270" operator="containsText" text="AL">
      <formula>NOT(ISERROR(SEARCH("AL",P7)))</formula>
    </cfRule>
    <cfRule type="containsText" dxfId="18174" priority="2271" operator="containsText" text="AD">
      <formula>NOT(ISERROR(SEARCH("AD",P7)))</formula>
    </cfRule>
    <cfRule type="containsText" dxfId="18173" priority="2272" operator="containsText" text="AW">
      <formula>NOT(ISERROR(SEARCH("AW",P7)))</formula>
    </cfRule>
  </conditionalFormatting>
  <conditionalFormatting sqref="P7:P8">
    <cfRule type="containsText" dxfId="18172" priority="2267" operator="containsText" text="HL">
      <formula>NOT(ISERROR(SEARCH("HL",P7)))</formula>
    </cfRule>
    <cfRule type="containsText" dxfId="18171" priority="2268" operator="containsText" text="HD">
      <formula>NOT(ISERROR(SEARCH("HD",P7)))</formula>
    </cfRule>
    <cfRule type="containsText" dxfId="18170" priority="2269" operator="containsText" text="HW">
      <formula>NOT(ISERROR(SEARCH("HW",P7)))</formula>
    </cfRule>
  </conditionalFormatting>
  <conditionalFormatting sqref="O8">
    <cfRule type="containsText" dxfId="18169" priority="2264" operator="containsText" text="AL">
      <formula>NOT(ISERROR(SEARCH("AL",O8)))</formula>
    </cfRule>
    <cfRule type="containsText" dxfId="18168" priority="2265" operator="containsText" text="AD">
      <formula>NOT(ISERROR(SEARCH("AD",O8)))</formula>
    </cfRule>
    <cfRule type="containsText" dxfId="18167" priority="2266" operator="containsText" text="AW">
      <formula>NOT(ISERROR(SEARCH("AW",O8)))</formula>
    </cfRule>
  </conditionalFormatting>
  <conditionalFormatting sqref="O8">
    <cfRule type="containsText" dxfId="18166" priority="2261" operator="containsText" text="HL">
      <formula>NOT(ISERROR(SEARCH("HL",O8)))</formula>
    </cfRule>
    <cfRule type="containsText" dxfId="18165" priority="2262" operator="containsText" text="HD">
      <formula>NOT(ISERROR(SEARCH("HD",O8)))</formula>
    </cfRule>
    <cfRule type="containsText" dxfId="18164" priority="2263" operator="containsText" text="HW">
      <formula>NOT(ISERROR(SEARCH("HW",O8)))</formula>
    </cfRule>
  </conditionalFormatting>
  <conditionalFormatting sqref="O7:O8">
    <cfRule type="containsText" dxfId="18163" priority="2258" operator="containsText" text="AL">
      <formula>NOT(ISERROR(SEARCH("AL",O7)))</formula>
    </cfRule>
    <cfRule type="containsText" dxfId="18162" priority="2259" operator="containsText" text="AD">
      <formula>NOT(ISERROR(SEARCH("AD",O7)))</formula>
    </cfRule>
    <cfRule type="containsText" dxfId="18161" priority="2260" operator="containsText" text="AW">
      <formula>NOT(ISERROR(SEARCH("AW",O7)))</formula>
    </cfRule>
  </conditionalFormatting>
  <conditionalFormatting sqref="O7:O8">
    <cfRule type="containsText" dxfId="18160" priority="2255" operator="containsText" text="HL">
      <formula>NOT(ISERROR(SEARCH("HL",O7)))</formula>
    </cfRule>
    <cfRule type="containsText" dxfId="18159" priority="2256" operator="containsText" text="HD">
      <formula>NOT(ISERROR(SEARCH("HD",O7)))</formula>
    </cfRule>
    <cfRule type="containsText" dxfId="18158" priority="2257" operator="containsText" text="HW">
      <formula>NOT(ISERROR(SEARCH("HW",O7)))</formula>
    </cfRule>
  </conditionalFormatting>
  <conditionalFormatting sqref="N53">
    <cfRule type="containsText" dxfId="18157" priority="2204" operator="containsText" text="AL">
      <formula>NOT(ISERROR(SEARCH("AL",N53)))</formula>
    </cfRule>
    <cfRule type="containsText" dxfId="18156" priority="2205" operator="containsText" text="AD">
      <formula>NOT(ISERROR(SEARCH("AD",N53)))</formula>
    </cfRule>
    <cfRule type="containsText" dxfId="18155" priority="2206" operator="containsText" text="AW">
      <formula>NOT(ISERROR(SEARCH("AW",N53)))</formula>
    </cfRule>
  </conditionalFormatting>
  <conditionalFormatting sqref="N53">
    <cfRule type="containsText" dxfId="18154" priority="2201" operator="containsText" text="HL">
      <formula>NOT(ISERROR(SEARCH("HL",N53)))</formula>
    </cfRule>
    <cfRule type="containsText" dxfId="18153" priority="2202" operator="containsText" text="HD">
      <formula>NOT(ISERROR(SEARCH("HD",N53)))</formula>
    </cfRule>
    <cfRule type="containsText" dxfId="18152" priority="2203" operator="containsText" text="HW">
      <formula>NOT(ISERROR(SEARCH("HW",N53)))</formula>
    </cfRule>
  </conditionalFormatting>
  <conditionalFormatting sqref="C9:C48 T24:T25 C53">
    <cfRule type="containsText" dxfId="18151" priority="2249" operator="containsText" text="HL">
      <formula>NOT(ISERROR(SEARCH("HL",C9)))</formula>
    </cfRule>
    <cfRule type="containsText" dxfId="18150" priority="2250" operator="containsText" text="HD">
      <formula>NOT(ISERROR(SEARCH("HD",C9)))</formula>
    </cfRule>
    <cfRule type="containsText" dxfId="18149" priority="2251" operator="containsText" text="HW">
      <formula>NOT(ISERROR(SEARCH("HW",C9)))</formula>
    </cfRule>
    <cfRule type="containsText" dxfId="18148" priority="2252" operator="containsText" text="AL">
      <formula>NOT(ISERROR(SEARCH("AL",C9)))</formula>
    </cfRule>
    <cfRule type="containsText" dxfId="18147" priority="2253" operator="containsText" text="AD">
      <formula>NOT(ISERROR(SEARCH("AD",C9)))</formula>
    </cfRule>
    <cfRule type="containsText" dxfId="18146" priority="2254" operator="containsText" text="AW">
      <formula>NOT(ISERROR(SEARCH("AW",C9)))</formula>
    </cfRule>
  </conditionalFormatting>
  <conditionalFormatting sqref="M53">
    <cfRule type="containsText" dxfId="18145" priority="2189" operator="containsText" text="HL">
      <formula>NOT(ISERROR(SEARCH("HL",M53)))</formula>
    </cfRule>
    <cfRule type="containsText" dxfId="18144" priority="2190" operator="containsText" text="HD">
      <formula>NOT(ISERROR(SEARCH("HD",M53)))</formula>
    </cfRule>
    <cfRule type="containsText" dxfId="18143" priority="2191" operator="containsText" text="HW">
      <formula>NOT(ISERROR(SEARCH("HW",M53)))</formula>
    </cfRule>
  </conditionalFormatting>
  <conditionalFormatting sqref="O20">
    <cfRule type="containsText" dxfId="18142" priority="2246" operator="containsText" text="AL">
      <formula>NOT(ISERROR(SEARCH("AL",O20)))</formula>
    </cfRule>
    <cfRule type="containsText" dxfId="18141" priority="2247" operator="containsText" text="AD">
      <formula>NOT(ISERROR(SEARCH("AD",O20)))</formula>
    </cfRule>
    <cfRule type="containsText" dxfId="18140" priority="2248" operator="containsText" text="AW">
      <formula>NOT(ISERROR(SEARCH("AW",O20)))</formula>
    </cfRule>
  </conditionalFormatting>
  <conditionalFormatting sqref="O20">
    <cfRule type="containsText" dxfId="18139" priority="2243" operator="containsText" text="HL">
      <formula>NOT(ISERROR(SEARCH("HL",O20)))</formula>
    </cfRule>
    <cfRule type="containsText" dxfId="18138" priority="2244" operator="containsText" text="HD">
      <formula>NOT(ISERROR(SEARCH("HD",O20)))</formula>
    </cfRule>
    <cfRule type="containsText" dxfId="18137" priority="2245" operator="containsText" text="HW">
      <formula>NOT(ISERROR(SEARCH("HW",O20)))</formula>
    </cfRule>
  </conditionalFormatting>
  <conditionalFormatting sqref="O20">
    <cfRule type="containsText" dxfId="18136" priority="2240" operator="containsText" text="AL">
      <formula>NOT(ISERROR(SEARCH("AL",O20)))</formula>
    </cfRule>
    <cfRule type="containsText" dxfId="18135" priority="2241" operator="containsText" text="AD">
      <formula>NOT(ISERROR(SEARCH("AD",O20)))</formula>
    </cfRule>
    <cfRule type="containsText" dxfId="18134" priority="2242" operator="containsText" text="AW">
      <formula>NOT(ISERROR(SEARCH("AW",O20)))</formula>
    </cfRule>
  </conditionalFormatting>
  <conditionalFormatting sqref="O20">
    <cfRule type="containsText" dxfId="18133" priority="2237" operator="containsText" text="HL">
      <formula>NOT(ISERROR(SEARCH("HL",O20)))</formula>
    </cfRule>
    <cfRule type="containsText" dxfId="18132" priority="2238" operator="containsText" text="HD">
      <formula>NOT(ISERROR(SEARCH("HD",O20)))</formula>
    </cfRule>
    <cfRule type="containsText" dxfId="18131" priority="2239" operator="containsText" text="HW">
      <formula>NOT(ISERROR(SEARCH("HW",O20)))</formula>
    </cfRule>
  </conditionalFormatting>
  <conditionalFormatting sqref="N53">
    <cfRule type="containsText" dxfId="18130" priority="2198" operator="containsText" text="AL">
      <formula>NOT(ISERROR(SEARCH("AL",N53)))</formula>
    </cfRule>
    <cfRule type="containsText" dxfId="18129" priority="2199" operator="containsText" text="AD">
      <formula>NOT(ISERROR(SEARCH("AD",N53)))</formula>
    </cfRule>
    <cfRule type="containsText" dxfId="18128" priority="2200" operator="containsText" text="AW">
      <formula>NOT(ISERROR(SEARCH("AW",N53)))</formula>
    </cfRule>
  </conditionalFormatting>
  <conditionalFormatting sqref="N53">
    <cfRule type="containsText" dxfId="18127" priority="2195" operator="containsText" text="HL">
      <formula>NOT(ISERROR(SEARCH("HL",N53)))</formula>
    </cfRule>
    <cfRule type="containsText" dxfId="18126" priority="2196" operator="containsText" text="HD">
      <formula>NOT(ISERROR(SEARCH("HD",N53)))</formula>
    </cfRule>
    <cfRule type="containsText" dxfId="18125" priority="2197" operator="containsText" text="HW">
      <formula>NOT(ISERROR(SEARCH("HW",N53)))</formula>
    </cfRule>
  </conditionalFormatting>
  <conditionalFormatting sqref="O19">
    <cfRule type="containsText" dxfId="18124" priority="2234" operator="containsText" text="AL">
      <formula>NOT(ISERROR(SEARCH("AL",O19)))</formula>
    </cfRule>
    <cfRule type="containsText" dxfId="18123" priority="2235" operator="containsText" text="AD">
      <formula>NOT(ISERROR(SEARCH("AD",O19)))</formula>
    </cfRule>
    <cfRule type="containsText" dxfId="18122" priority="2236" operator="containsText" text="AW">
      <formula>NOT(ISERROR(SEARCH("AW",O19)))</formula>
    </cfRule>
  </conditionalFormatting>
  <conditionalFormatting sqref="O19">
    <cfRule type="containsText" dxfId="18121" priority="2231" operator="containsText" text="HL">
      <formula>NOT(ISERROR(SEARCH("HL",O19)))</formula>
    </cfRule>
    <cfRule type="containsText" dxfId="18120" priority="2232" operator="containsText" text="HD">
      <formula>NOT(ISERROR(SEARCH("HD",O19)))</formula>
    </cfRule>
    <cfRule type="containsText" dxfId="18119" priority="2233" operator="containsText" text="HW">
      <formula>NOT(ISERROR(SEARCH("HW",O19)))</formula>
    </cfRule>
  </conditionalFormatting>
  <conditionalFormatting sqref="O19">
    <cfRule type="containsText" dxfId="18118" priority="2228" operator="containsText" text="AL">
      <formula>NOT(ISERROR(SEARCH("AL",O19)))</formula>
    </cfRule>
    <cfRule type="containsText" dxfId="18117" priority="2229" operator="containsText" text="AD">
      <formula>NOT(ISERROR(SEARCH("AD",O19)))</formula>
    </cfRule>
    <cfRule type="containsText" dxfId="18116" priority="2230" operator="containsText" text="AW">
      <formula>NOT(ISERROR(SEARCH("AW",O19)))</formula>
    </cfRule>
  </conditionalFormatting>
  <conditionalFormatting sqref="O19">
    <cfRule type="containsText" dxfId="18115" priority="2225" operator="containsText" text="HL">
      <formula>NOT(ISERROR(SEARCH("HL",O19)))</formula>
    </cfRule>
    <cfRule type="containsText" dxfId="18114" priority="2226" operator="containsText" text="HD">
      <formula>NOT(ISERROR(SEARCH("HD",O19)))</formula>
    </cfRule>
    <cfRule type="containsText" dxfId="18113" priority="2227" operator="containsText" text="HW">
      <formula>NOT(ISERROR(SEARCH("HW",O19)))</formula>
    </cfRule>
  </conditionalFormatting>
  <conditionalFormatting sqref="M53">
    <cfRule type="containsText" dxfId="18112" priority="2222" operator="containsText" text="AL">
      <formula>NOT(ISERROR(SEARCH("AL",M53)))</formula>
    </cfRule>
    <cfRule type="containsText" dxfId="18111" priority="2223" operator="containsText" text="AD">
      <formula>NOT(ISERROR(SEARCH("AD",M53)))</formula>
    </cfRule>
    <cfRule type="containsText" dxfId="18110" priority="2224" operator="containsText" text="AW">
      <formula>NOT(ISERROR(SEARCH("AW",M53)))</formula>
    </cfRule>
  </conditionalFormatting>
  <conditionalFormatting sqref="M53">
    <cfRule type="containsText" dxfId="18109" priority="2219" operator="containsText" text="HL">
      <formula>NOT(ISERROR(SEARCH("HL",M53)))</formula>
    </cfRule>
    <cfRule type="containsText" dxfId="18108" priority="2220" operator="containsText" text="HD">
      <formula>NOT(ISERROR(SEARCH("HD",M53)))</formula>
    </cfRule>
    <cfRule type="containsText" dxfId="18107" priority="2221" operator="containsText" text="HW">
      <formula>NOT(ISERROR(SEARCH("HW",M53)))</formula>
    </cfRule>
  </conditionalFormatting>
  <conditionalFormatting sqref="M53">
    <cfRule type="containsText" dxfId="18106" priority="2216" operator="containsText" text="AL">
      <formula>NOT(ISERROR(SEARCH("AL",M53)))</formula>
    </cfRule>
    <cfRule type="containsText" dxfId="18105" priority="2217" operator="containsText" text="AD">
      <formula>NOT(ISERROR(SEARCH("AD",M53)))</formula>
    </cfRule>
    <cfRule type="containsText" dxfId="18104" priority="2218" operator="containsText" text="AW">
      <formula>NOT(ISERROR(SEARCH("AW",M53)))</formula>
    </cfRule>
  </conditionalFormatting>
  <conditionalFormatting sqref="M53">
    <cfRule type="containsText" dxfId="18103" priority="2213" operator="containsText" text="HL">
      <formula>NOT(ISERROR(SEARCH("HL",M53)))</formula>
    </cfRule>
    <cfRule type="containsText" dxfId="18102" priority="2214" operator="containsText" text="HD">
      <formula>NOT(ISERROR(SEARCH("HD",M53)))</formula>
    </cfRule>
    <cfRule type="containsText" dxfId="18101" priority="2215" operator="containsText" text="HW">
      <formula>NOT(ISERROR(SEARCH("HW",M53)))</formula>
    </cfRule>
  </conditionalFormatting>
  <conditionalFormatting sqref="L53">
    <cfRule type="containsText" dxfId="18100" priority="2210" operator="containsText" text="AL">
      <formula>NOT(ISERROR(SEARCH("AL",L53)))</formula>
    </cfRule>
    <cfRule type="containsText" dxfId="18099" priority="2211" operator="containsText" text="AD">
      <formula>NOT(ISERROR(SEARCH("AD",L53)))</formula>
    </cfRule>
    <cfRule type="containsText" dxfId="18098" priority="2212" operator="containsText" text="AW">
      <formula>NOT(ISERROR(SEARCH("AW",L53)))</formula>
    </cfRule>
  </conditionalFormatting>
  <conditionalFormatting sqref="L53">
    <cfRule type="containsText" dxfId="18097" priority="2207" operator="containsText" text="HL">
      <formula>NOT(ISERROR(SEARCH("HL",L53)))</formula>
    </cfRule>
    <cfRule type="containsText" dxfId="18096" priority="2208" operator="containsText" text="HD">
      <formula>NOT(ISERROR(SEARCH("HD",L53)))</formula>
    </cfRule>
    <cfRule type="containsText" dxfId="18095" priority="2209" operator="containsText" text="HW">
      <formula>NOT(ISERROR(SEARCH("HW",L53)))</formula>
    </cfRule>
  </conditionalFormatting>
  <conditionalFormatting sqref="M53">
    <cfRule type="containsText" dxfId="18094" priority="2192" operator="containsText" text="AL">
      <formula>NOT(ISERROR(SEARCH("AL",M53)))</formula>
    </cfRule>
    <cfRule type="containsText" dxfId="18093" priority="2193" operator="containsText" text="AD">
      <formula>NOT(ISERROR(SEARCH("AD",M53)))</formula>
    </cfRule>
    <cfRule type="containsText" dxfId="18092" priority="2194" operator="containsText" text="AW">
      <formula>NOT(ISERROR(SEARCH("AW",M53)))</formula>
    </cfRule>
  </conditionalFormatting>
  <conditionalFormatting sqref="Y48:Y60">
    <cfRule type="containsText" dxfId="18091" priority="2172" operator="containsText" text="RW">
      <formula>NOT(ISERROR(SEARCH("RW",Y48)))</formula>
    </cfRule>
    <cfRule type="containsText" dxfId="18090" priority="2173" operator="containsText" text="LW">
      <formula>NOT(ISERROR(SEARCH("LW",Y48)))</formula>
    </cfRule>
    <cfRule type="containsText" dxfId="18089" priority="2174" operator="containsText" text="LF">
      <formula>NOT(ISERROR(SEARCH("LF",Y48)))</formula>
    </cfRule>
    <cfRule type="containsText" dxfId="18088" priority="2175" operator="containsText" text="CF">
      <formula>NOT(ISERROR(SEARCH("CF",Y48)))</formula>
    </cfRule>
    <cfRule type="containsText" dxfId="18087" priority="2176" operator="containsText" text="CF">
      <formula>NOT(ISERROR(SEARCH("CF",Y48)))</formula>
    </cfRule>
    <cfRule type="containsText" dxfId="18086" priority="2177" operator="containsText" text="CAM">
      <formula>NOT(ISERROR(SEARCH("CAM",Y48)))</formula>
    </cfRule>
    <cfRule type="containsText" dxfId="18085" priority="2178" operator="containsText" text="LM">
      <formula>NOT(ISERROR(SEARCH("LM",Y48)))</formula>
    </cfRule>
    <cfRule type="containsText" dxfId="18084" priority="2179" operator="containsText" text="CM">
      <formula>NOT(ISERROR(SEARCH("CM",Y48)))</formula>
    </cfRule>
    <cfRule type="containsText" dxfId="18083" priority="2180" operator="containsText" text="RM">
      <formula>NOT(ISERROR(SEARCH("RM",Y48)))</formula>
    </cfRule>
    <cfRule type="containsText" dxfId="18082" priority="2181" operator="containsText" text="CDM">
      <formula>NOT(ISERROR(SEARCH("CDM",Y48)))</formula>
    </cfRule>
    <cfRule type="containsText" dxfId="18081" priority="2182" operator="containsText" text="LWB">
      <formula>NOT(ISERROR(SEARCH("LWB",Y48)))</formula>
    </cfRule>
    <cfRule type="containsText" dxfId="18080" priority="2183" operator="containsText" text="RWB">
      <formula>NOT(ISERROR(SEARCH("RWB",Y48)))</formula>
    </cfRule>
    <cfRule type="containsText" dxfId="18079" priority="2184" operator="containsText" text="RB">
      <formula>NOT(ISERROR(SEARCH("RB",Y48)))</formula>
    </cfRule>
    <cfRule type="containsText" dxfId="18078" priority="2185" operator="containsText" text="CB">
      <formula>NOT(ISERROR(SEARCH("CB",Y48)))</formula>
    </cfRule>
    <cfRule type="containsText" dxfId="18077" priority="2186" operator="containsText" text="LB">
      <formula>NOT(ISERROR(SEARCH("LB",Y48)))</formula>
    </cfRule>
    <cfRule type="containsText" dxfId="18076" priority="2187" operator="containsText" text="GK">
      <formula>NOT(ISERROR(SEARCH("GK",Y48)))</formula>
    </cfRule>
    <cfRule type="containsText" dxfId="18075" priority="2188" operator="containsText" text="ST">
      <formula>NOT(ISERROR(SEARCH("ST",Y48)))</formula>
    </cfRule>
  </conditionalFormatting>
  <conditionalFormatting sqref="AF39 AF35:AF37 AF41 AF79:AF104 AF47:AF58 AF62 AF64:AF75">
    <cfRule type="containsText" dxfId="18074" priority="2157" operator="containsText" text="RW">
      <formula>NOT(ISERROR(SEARCH("RW",AF35)))</formula>
    </cfRule>
    <cfRule type="containsText" dxfId="18073" priority="2158" operator="containsText" text="LW">
      <formula>NOT(ISERROR(SEARCH("LW",AF35)))</formula>
    </cfRule>
    <cfRule type="containsText" dxfId="18072" priority="2159" operator="containsText" text="LF">
      <formula>NOT(ISERROR(SEARCH("LF",AF35)))</formula>
    </cfRule>
    <cfRule type="containsText" dxfId="18071" priority="2160" operator="containsText" text="CF">
      <formula>NOT(ISERROR(SEARCH("CF",AF35)))</formula>
    </cfRule>
    <cfRule type="containsText" dxfId="18070" priority="2161" operator="containsText" text="CF">
      <formula>NOT(ISERROR(SEARCH("CF",AF35)))</formula>
    </cfRule>
    <cfRule type="containsText" dxfId="18069" priority="2162" operator="containsText" text="CAM">
      <formula>NOT(ISERROR(SEARCH("CAM",AF35)))</formula>
    </cfRule>
    <cfRule type="containsText" dxfId="18068" priority="2163" operator="containsText" text="LM">
      <formula>NOT(ISERROR(SEARCH("LM",AF35)))</formula>
    </cfRule>
    <cfRule type="containsText" dxfId="18067" priority="2164" operator="containsText" text="RM">
      <formula>NOT(ISERROR(SEARCH("RM",AF35)))</formula>
    </cfRule>
    <cfRule type="containsText" dxfId="18066" priority="2165" operator="containsText" text="CDM">
      <formula>NOT(ISERROR(SEARCH("CDM",AF35)))</formula>
    </cfRule>
    <cfRule type="containsText" dxfId="18065" priority="2166" operator="containsText" text="LWB">
      <formula>NOT(ISERROR(SEARCH("LWB",AF35)))</formula>
    </cfRule>
    <cfRule type="containsText" dxfId="18064" priority="2167" operator="containsText" text="RWB">
      <formula>NOT(ISERROR(SEARCH("RWB",AF35)))</formula>
    </cfRule>
    <cfRule type="containsText" dxfId="18063" priority="2168" operator="containsText" text="RB">
      <formula>NOT(ISERROR(SEARCH("RB",AF35)))</formula>
    </cfRule>
    <cfRule type="containsText" dxfId="18062" priority="2169" operator="containsText" text="CB">
      <formula>NOT(ISERROR(SEARCH("CB",AF35)))</formula>
    </cfRule>
    <cfRule type="containsText" dxfId="18061" priority="2170" operator="containsText" text="LB">
      <formula>NOT(ISERROR(SEARCH("LB",AF35)))</formula>
    </cfRule>
    <cfRule type="containsText" dxfId="18060" priority="2171" operator="containsText" text="GK">
      <formula>NOT(ISERROR(SEARCH("GK",AF35)))</formula>
    </cfRule>
  </conditionalFormatting>
  <conditionalFormatting sqref="AG6:AG7 AG39 AG32:AG37 AG41 Z60 AG79:AG104 AG47:AG58 AG64:AG75">
    <cfRule type="containsText" dxfId="18059" priority="2140" operator="containsText" text="ST">
      <formula>NOT(ISERROR(SEARCH("ST",Z6)))</formula>
    </cfRule>
    <cfRule type="containsText" dxfId="18058" priority="2141" operator="containsText" text="RW">
      <formula>NOT(ISERROR(SEARCH("RW",Z6)))</formula>
    </cfRule>
    <cfRule type="containsText" dxfId="18057" priority="2142" operator="containsText" text="LW">
      <formula>NOT(ISERROR(SEARCH("LW",Z6)))</formula>
    </cfRule>
    <cfRule type="containsText" dxfId="18056" priority="2143" operator="containsText" text="LF">
      <formula>NOT(ISERROR(SEARCH("LF",Z6)))</formula>
    </cfRule>
    <cfRule type="containsText" dxfId="18055" priority="2144" operator="containsText" text="CF">
      <formula>NOT(ISERROR(SEARCH("CF",Z6)))</formula>
    </cfRule>
    <cfRule type="containsText" dxfId="18054" priority="2145" operator="containsText" text="CF">
      <formula>NOT(ISERROR(SEARCH("CF",Z6)))</formula>
    </cfRule>
    <cfRule type="containsText" dxfId="18053" priority="2146" operator="containsText" text="CAM">
      <formula>NOT(ISERROR(SEARCH("CAM",Z6)))</formula>
    </cfRule>
    <cfRule type="containsText" dxfId="18052" priority="2147" operator="containsText" text="LM">
      <formula>NOT(ISERROR(SEARCH("LM",Z6)))</formula>
    </cfRule>
    <cfRule type="containsText" dxfId="18051" priority="2148" operator="containsText" text="CM">
      <formula>NOT(ISERROR(SEARCH("CM",Z6)))</formula>
    </cfRule>
    <cfRule type="containsText" dxfId="18050" priority="2149" operator="containsText" text="RM">
      <formula>NOT(ISERROR(SEARCH("RM",Z6)))</formula>
    </cfRule>
    <cfRule type="containsText" dxfId="18049" priority="2150" operator="containsText" text="CDM">
      <formula>NOT(ISERROR(SEARCH("CDM",Z6)))</formula>
    </cfRule>
    <cfRule type="containsText" dxfId="18048" priority="2151" operator="containsText" text="LWB">
      <formula>NOT(ISERROR(SEARCH("LWB",Z6)))</formula>
    </cfRule>
    <cfRule type="containsText" dxfId="18047" priority="2152" operator="containsText" text="RWB">
      <formula>NOT(ISERROR(SEARCH("RWB",Z6)))</formula>
    </cfRule>
    <cfRule type="containsText" dxfId="18046" priority="2153" operator="containsText" text="RB">
      <formula>NOT(ISERROR(SEARCH("RB",Z6)))</formula>
    </cfRule>
    <cfRule type="containsText" dxfId="18045" priority="2154" operator="containsText" text="CB">
      <formula>NOT(ISERROR(SEARCH("CB",Z6)))</formula>
    </cfRule>
    <cfRule type="containsText" dxfId="18044" priority="2155" operator="containsText" text="LB">
      <formula>NOT(ISERROR(SEARCH("LB",Z6)))</formula>
    </cfRule>
    <cfRule type="containsText" dxfId="18043" priority="2156" operator="containsText" text="GK">
      <formula>NOT(ISERROR(SEARCH("GK",Z6)))</formula>
    </cfRule>
  </conditionalFormatting>
  <conditionalFormatting sqref="R53:S53">
    <cfRule type="containsText" dxfId="18042" priority="2104" operator="containsText" text="HL">
      <formula>NOT(ISERROR(SEARCH("HL",R53)))</formula>
    </cfRule>
    <cfRule type="containsText" dxfId="18041" priority="2105" operator="containsText" text="HD">
      <formula>NOT(ISERROR(SEARCH("HD",R53)))</formula>
    </cfRule>
    <cfRule type="containsText" dxfId="18040" priority="2106" operator="containsText" text="HW">
      <formula>NOT(ISERROR(SEARCH("HW",R53)))</formula>
    </cfRule>
  </conditionalFormatting>
  <conditionalFormatting sqref="R53:S53">
    <cfRule type="containsText" dxfId="18039" priority="2137" operator="containsText" text="AL">
      <formula>NOT(ISERROR(SEARCH("AL",R53)))</formula>
    </cfRule>
    <cfRule type="containsText" dxfId="18038" priority="2138" operator="containsText" text="AD">
      <formula>NOT(ISERROR(SEARCH("AD",R53)))</formula>
    </cfRule>
    <cfRule type="containsText" dxfId="18037" priority="2139" operator="containsText" text="AW">
      <formula>NOT(ISERROR(SEARCH("AW",R53)))</formula>
    </cfRule>
  </conditionalFormatting>
  <conditionalFormatting sqref="R53:S53">
    <cfRule type="containsText" dxfId="18036" priority="2134" operator="containsText" text="HL">
      <formula>NOT(ISERROR(SEARCH("HL",R53)))</formula>
    </cfRule>
    <cfRule type="containsText" dxfId="18035" priority="2135" operator="containsText" text="HD">
      <formula>NOT(ISERROR(SEARCH("HD",R53)))</formula>
    </cfRule>
    <cfRule type="containsText" dxfId="18034" priority="2136" operator="containsText" text="HW">
      <formula>NOT(ISERROR(SEARCH("HW",R53)))</formula>
    </cfRule>
  </conditionalFormatting>
  <conditionalFormatting sqref="R53:S53">
    <cfRule type="containsText" dxfId="18033" priority="2131" operator="containsText" text="AL">
      <formula>NOT(ISERROR(SEARCH("AL",R53)))</formula>
    </cfRule>
    <cfRule type="containsText" dxfId="18032" priority="2132" operator="containsText" text="AD">
      <formula>NOT(ISERROR(SEARCH("AD",R53)))</formula>
    </cfRule>
    <cfRule type="containsText" dxfId="18031" priority="2133" operator="containsText" text="AW">
      <formula>NOT(ISERROR(SEARCH("AW",R53)))</formula>
    </cfRule>
  </conditionalFormatting>
  <conditionalFormatting sqref="R53:S53">
    <cfRule type="containsText" dxfId="18030" priority="2128" operator="containsText" text="HL">
      <formula>NOT(ISERROR(SEARCH("HL",R53)))</formula>
    </cfRule>
    <cfRule type="containsText" dxfId="18029" priority="2129" operator="containsText" text="HD">
      <formula>NOT(ISERROR(SEARCH("HD",R53)))</formula>
    </cfRule>
    <cfRule type="containsText" dxfId="18028" priority="2130" operator="containsText" text="HW">
      <formula>NOT(ISERROR(SEARCH("HW",R53)))</formula>
    </cfRule>
  </conditionalFormatting>
  <conditionalFormatting sqref="Q53">
    <cfRule type="containsText" dxfId="18027" priority="2125" operator="containsText" text="AL">
      <formula>NOT(ISERROR(SEARCH("AL",Q53)))</formula>
    </cfRule>
    <cfRule type="containsText" dxfId="18026" priority="2126" operator="containsText" text="AD">
      <formula>NOT(ISERROR(SEARCH("AD",Q53)))</formula>
    </cfRule>
    <cfRule type="containsText" dxfId="18025" priority="2127" operator="containsText" text="AW">
      <formula>NOT(ISERROR(SEARCH("AW",Q53)))</formula>
    </cfRule>
  </conditionalFormatting>
  <conditionalFormatting sqref="Q53">
    <cfRule type="containsText" dxfId="18024" priority="2122" operator="containsText" text="HL">
      <formula>NOT(ISERROR(SEARCH("HL",Q53)))</formula>
    </cfRule>
    <cfRule type="containsText" dxfId="18023" priority="2123" operator="containsText" text="HD">
      <formula>NOT(ISERROR(SEARCH("HD",Q53)))</formula>
    </cfRule>
    <cfRule type="containsText" dxfId="18022" priority="2124" operator="containsText" text="HW">
      <formula>NOT(ISERROR(SEARCH("HW",Q53)))</formula>
    </cfRule>
  </conditionalFormatting>
  <conditionalFormatting sqref="T53">
    <cfRule type="containsText" dxfId="18021" priority="2119" operator="containsText" text="AL">
      <formula>NOT(ISERROR(SEARCH("AL",T53)))</formula>
    </cfRule>
    <cfRule type="containsText" dxfId="18020" priority="2120" operator="containsText" text="AD">
      <formula>NOT(ISERROR(SEARCH("AD",T53)))</formula>
    </cfRule>
    <cfRule type="containsText" dxfId="18019" priority="2121" operator="containsText" text="AW">
      <formula>NOT(ISERROR(SEARCH("AW",T53)))</formula>
    </cfRule>
  </conditionalFormatting>
  <conditionalFormatting sqref="T53">
    <cfRule type="containsText" dxfId="18018" priority="2116" operator="containsText" text="HL">
      <formula>NOT(ISERROR(SEARCH("HL",T53)))</formula>
    </cfRule>
    <cfRule type="containsText" dxfId="18017" priority="2117" operator="containsText" text="HD">
      <formula>NOT(ISERROR(SEARCH("HD",T53)))</formula>
    </cfRule>
    <cfRule type="containsText" dxfId="18016" priority="2118" operator="containsText" text="HW">
      <formula>NOT(ISERROR(SEARCH("HW",T53)))</formula>
    </cfRule>
  </conditionalFormatting>
  <conditionalFormatting sqref="T53">
    <cfRule type="containsText" dxfId="18015" priority="2113" operator="containsText" text="AL">
      <formula>NOT(ISERROR(SEARCH("AL",T53)))</formula>
    </cfRule>
    <cfRule type="containsText" dxfId="18014" priority="2114" operator="containsText" text="AD">
      <formula>NOT(ISERROR(SEARCH("AD",T53)))</formula>
    </cfRule>
    <cfRule type="containsText" dxfId="18013" priority="2115" operator="containsText" text="AW">
      <formula>NOT(ISERROR(SEARCH("AW",T53)))</formula>
    </cfRule>
  </conditionalFormatting>
  <conditionalFormatting sqref="T53">
    <cfRule type="containsText" dxfId="18012" priority="2110" operator="containsText" text="HL">
      <formula>NOT(ISERROR(SEARCH("HL",T53)))</formula>
    </cfRule>
    <cfRule type="containsText" dxfId="18011" priority="2111" operator="containsText" text="HD">
      <formula>NOT(ISERROR(SEARCH("HD",T53)))</formula>
    </cfRule>
    <cfRule type="containsText" dxfId="18010" priority="2112" operator="containsText" text="HW">
      <formula>NOT(ISERROR(SEARCH("HW",T53)))</formula>
    </cfRule>
  </conditionalFormatting>
  <conditionalFormatting sqref="R53:S53">
    <cfRule type="containsText" dxfId="18009" priority="2107" operator="containsText" text="AL">
      <formula>NOT(ISERROR(SEARCH("AL",R53)))</formula>
    </cfRule>
    <cfRule type="containsText" dxfId="18008" priority="2108" operator="containsText" text="AD">
      <formula>NOT(ISERROR(SEARCH("AD",R53)))</formula>
    </cfRule>
    <cfRule type="containsText" dxfId="18007" priority="2109" operator="containsText" text="AW">
      <formula>NOT(ISERROR(SEARCH("AW",R53)))</formula>
    </cfRule>
  </conditionalFormatting>
  <conditionalFormatting sqref="AH5:AJ21 AI4:AJ4 AH22:AI22 AH79:AJ104 AH23:AJ58 AH64:AJ75">
    <cfRule type="containsText" dxfId="18006" priority="2087" operator="containsText" text="ST">
      <formula>NOT(ISERROR(SEARCH("ST",AH4)))</formula>
    </cfRule>
    <cfRule type="containsText" dxfId="18005" priority="2088" operator="containsText" text="RW">
      <formula>NOT(ISERROR(SEARCH("RW",AH4)))</formula>
    </cfRule>
    <cfRule type="containsText" dxfId="18004" priority="2089" operator="containsText" text="LW">
      <formula>NOT(ISERROR(SEARCH("LW",AH4)))</formula>
    </cfRule>
    <cfRule type="containsText" dxfId="18003" priority="2090" operator="containsText" text="LF">
      <formula>NOT(ISERROR(SEARCH("LF",AH4)))</formula>
    </cfRule>
    <cfRule type="containsText" dxfId="18002" priority="2091" operator="containsText" text="CF">
      <formula>NOT(ISERROR(SEARCH("CF",AH4)))</formula>
    </cfRule>
    <cfRule type="containsText" dxfId="18001" priority="2092" operator="containsText" text="CF">
      <formula>NOT(ISERROR(SEARCH("CF",AH4)))</formula>
    </cfRule>
    <cfRule type="containsText" dxfId="18000" priority="2093" operator="containsText" text="CAM">
      <formula>NOT(ISERROR(SEARCH("CAM",AH4)))</formula>
    </cfRule>
    <cfRule type="containsText" dxfId="17999" priority="2094" operator="containsText" text="LM">
      <formula>NOT(ISERROR(SEARCH("LM",AH4)))</formula>
    </cfRule>
    <cfRule type="containsText" dxfId="17998" priority="2095" operator="containsText" text="CM">
      <formula>NOT(ISERROR(SEARCH("CM",AH4)))</formula>
    </cfRule>
    <cfRule type="containsText" dxfId="17997" priority="2096" operator="containsText" text="RM">
      <formula>NOT(ISERROR(SEARCH("RM",AH4)))</formula>
    </cfRule>
    <cfRule type="containsText" dxfId="17996" priority="2097" operator="containsText" text="CDM">
      <formula>NOT(ISERROR(SEARCH("CDM",AH4)))</formula>
    </cfRule>
    <cfRule type="containsText" dxfId="17995" priority="2098" operator="containsText" text="LWB">
      <formula>NOT(ISERROR(SEARCH("LWB",AH4)))</formula>
    </cfRule>
    <cfRule type="containsText" dxfId="17994" priority="2099" operator="containsText" text="RWB">
      <formula>NOT(ISERROR(SEARCH("RWB",AH4)))</formula>
    </cfRule>
    <cfRule type="containsText" dxfId="17993" priority="2100" operator="containsText" text="RB">
      <formula>NOT(ISERROR(SEARCH("RB",AH4)))</formula>
    </cfRule>
    <cfRule type="containsText" dxfId="17992" priority="2101" operator="containsText" text="CB">
      <formula>NOT(ISERROR(SEARCH("CB",AH4)))</formula>
    </cfRule>
    <cfRule type="containsText" dxfId="17991" priority="2102" operator="containsText" text="LB">
      <formula>NOT(ISERROR(SEARCH("LB",AH4)))</formula>
    </cfRule>
    <cfRule type="containsText" dxfId="17990" priority="2103" operator="containsText" text="GK">
      <formula>NOT(ISERROR(SEARCH("GK",AH4)))</formula>
    </cfRule>
  </conditionalFormatting>
  <conditionalFormatting sqref="AH4:AJ21 AH22:AI22 Z60 AH79:AJ104 AH23:AJ58 AH64:AJ75">
    <cfRule type="cellIs" dxfId="17989" priority="2081" operator="between">
      <formula>90</formula>
      <formula>99</formula>
    </cfRule>
    <cfRule type="cellIs" dxfId="17988" priority="2082" operator="between">
      <formula>40</formula>
      <formula>49</formula>
    </cfRule>
    <cfRule type="cellIs" dxfId="17987" priority="2083" operator="between">
      <formula>50</formula>
      <formula>59</formula>
    </cfRule>
    <cfRule type="cellIs" dxfId="17986" priority="2084" operator="between">
      <formula>60</formula>
      <formula>69</formula>
    </cfRule>
    <cfRule type="cellIs" dxfId="17985" priority="2085" operator="between">
      <formula>70</formula>
      <formula>79</formula>
    </cfRule>
    <cfRule type="cellIs" dxfId="17984" priority="2086" operator="between">
      <formula>80</formula>
      <formula>89</formula>
    </cfRule>
  </conditionalFormatting>
  <conditionalFormatting sqref="AH22:AJ22">
    <cfRule type="containsText" dxfId="17983" priority="2063" operator="containsText" text="ST">
      <formula>NOT(ISERROR(SEARCH("ST",AH22)))</formula>
    </cfRule>
    <cfRule type="containsText" dxfId="17982" priority="2064" operator="containsText" text="RW">
      <formula>NOT(ISERROR(SEARCH("RW",AH22)))</formula>
    </cfRule>
    <cfRule type="containsText" dxfId="17981" priority="2065" operator="containsText" text="LW">
      <formula>NOT(ISERROR(SEARCH("LW",AH22)))</formula>
    </cfRule>
    <cfRule type="containsText" dxfId="17980" priority="2066" operator="containsText" text="LF">
      <formula>NOT(ISERROR(SEARCH("LF",AH22)))</formula>
    </cfRule>
    <cfRule type="containsText" dxfId="17979" priority="2067" operator="containsText" text="CF">
      <formula>NOT(ISERROR(SEARCH("CF",AH22)))</formula>
    </cfRule>
    <cfRule type="containsText" dxfId="17978" priority="2068" operator="containsText" text="CF">
      <formula>NOT(ISERROR(SEARCH("CF",AH22)))</formula>
    </cfRule>
    <cfRule type="containsText" dxfId="17977" priority="2069" operator="containsText" text="CAM">
      <formula>NOT(ISERROR(SEARCH("CAM",AH22)))</formula>
    </cfRule>
    <cfRule type="containsText" dxfId="17976" priority="2070" operator="containsText" text="LM">
      <formula>NOT(ISERROR(SEARCH("LM",AH22)))</formula>
    </cfRule>
    <cfRule type="containsText" dxfId="17975" priority="2071" operator="containsText" text="CM">
      <formula>NOT(ISERROR(SEARCH("CM",AH22)))</formula>
    </cfRule>
    <cfRule type="containsText" dxfId="17974" priority="2072" operator="containsText" text="RM">
      <formula>NOT(ISERROR(SEARCH("RM",AH22)))</formula>
    </cfRule>
    <cfRule type="containsText" dxfId="17973" priority="2073" operator="containsText" text="CDM">
      <formula>NOT(ISERROR(SEARCH("CDM",AH22)))</formula>
    </cfRule>
    <cfRule type="containsText" dxfId="17972" priority="2074" operator="containsText" text="LWB">
      <formula>NOT(ISERROR(SEARCH("LWB",AH22)))</formula>
    </cfRule>
    <cfRule type="containsText" dxfId="17971" priority="2075" operator="containsText" text="RWB">
      <formula>NOT(ISERROR(SEARCH("RWB",AH22)))</formula>
    </cfRule>
    <cfRule type="containsText" dxfId="17970" priority="2076" operator="containsText" text="RB">
      <formula>NOT(ISERROR(SEARCH("RB",AH22)))</formula>
    </cfRule>
    <cfRule type="containsText" dxfId="17969" priority="2077" operator="containsText" text="CB">
      <formula>NOT(ISERROR(SEARCH("CB",AH22)))</formula>
    </cfRule>
    <cfRule type="containsText" dxfId="17968" priority="2078" operator="containsText" text="LB">
      <formula>NOT(ISERROR(SEARCH("LB",AH22)))</formula>
    </cfRule>
    <cfRule type="containsText" dxfId="17967" priority="2079" operator="containsText" text="GK">
      <formula>NOT(ISERROR(SEARCH("GK",AH22)))</formula>
    </cfRule>
  </conditionalFormatting>
  <conditionalFormatting sqref="AH22:AJ22">
    <cfRule type="cellIs" dxfId="17966" priority="2056" operator="between">
      <formula>30</formula>
      <formula>39</formula>
    </cfRule>
    <cfRule type="cellIs" dxfId="17965" priority="2057" operator="between">
      <formula>90</formula>
      <formula>99</formula>
    </cfRule>
    <cfRule type="cellIs" dxfId="17964" priority="2058" operator="between">
      <formula>40</formula>
      <formula>49</formula>
    </cfRule>
    <cfRule type="cellIs" dxfId="17963" priority="2059" operator="between">
      <formula>50</formula>
      <formula>59</formula>
    </cfRule>
    <cfRule type="cellIs" dxfId="17962" priority="2060" operator="between">
      <formula>60</formula>
      <formula>69</formula>
    </cfRule>
    <cfRule type="cellIs" dxfId="17961" priority="2061" operator="between">
      <formula>70</formula>
      <formula>79</formula>
    </cfRule>
    <cfRule type="cellIs" dxfId="17960" priority="2062" operator="between">
      <formula>80</formula>
      <formula>89</formula>
    </cfRule>
  </conditionalFormatting>
  <conditionalFormatting sqref="AG4">
    <cfRule type="containsText" dxfId="17959" priority="2039" operator="containsText" text="ST">
      <formula>NOT(ISERROR(SEARCH("ST",AG4)))</formula>
    </cfRule>
    <cfRule type="containsText" dxfId="17958" priority="2040" operator="containsText" text="RW">
      <formula>NOT(ISERROR(SEARCH("RW",AG4)))</formula>
    </cfRule>
    <cfRule type="containsText" dxfId="17957" priority="2041" operator="containsText" text="LW">
      <formula>NOT(ISERROR(SEARCH("LW",AG4)))</formula>
    </cfRule>
    <cfRule type="containsText" dxfId="17956" priority="2042" operator="containsText" text="LF">
      <formula>NOT(ISERROR(SEARCH("LF",AG4)))</formula>
    </cfRule>
    <cfRule type="containsText" dxfId="17955" priority="2043" operator="containsText" text="CF">
      <formula>NOT(ISERROR(SEARCH("CF",AG4)))</formula>
    </cfRule>
    <cfRule type="containsText" dxfId="17954" priority="2044" operator="containsText" text="CF">
      <formula>NOT(ISERROR(SEARCH("CF",AG4)))</formula>
    </cfRule>
    <cfRule type="containsText" dxfId="17953" priority="2045" operator="containsText" text="CAM">
      <formula>NOT(ISERROR(SEARCH("CAM",AG4)))</formula>
    </cfRule>
    <cfRule type="containsText" dxfId="17952" priority="2046" operator="containsText" text="LM">
      <formula>NOT(ISERROR(SEARCH("LM",AG4)))</formula>
    </cfRule>
    <cfRule type="containsText" dxfId="17951" priority="2047" operator="containsText" text="CM">
      <formula>NOT(ISERROR(SEARCH("CM",AG4)))</formula>
    </cfRule>
    <cfRule type="containsText" dxfId="17950" priority="2048" operator="containsText" text="RM">
      <formula>NOT(ISERROR(SEARCH("RM",AG4)))</formula>
    </cfRule>
    <cfRule type="containsText" dxfId="17949" priority="2049" operator="containsText" text="CDM">
      <formula>NOT(ISERROR(SEARCH("CDM",AG4)))</formula>
    </cfRule>
    <cfRule type="containsText" dxfId="17948" priority="2050" operator="containsText" text="LWB">
      <formula>NOT(ISERROR(SEARCH("LWB",AG4)))</formula>
    </cfRule>
    <cfRule type="containsText" dxfId="17947" priority="2051" operator="containsText" text="RWB">
      <formula>NOT(ISERROR(SEARCH("RWB",AG4)))</formula>
    </cfRule>
    <cfRule type="containsText" dxfId="17946" priority="2052" operator="containsText" text="RB">
      <formula>NOT(ISERROR(SEARCH("RB",AG4)))</formula>
    </cfRule>
    <cfRule type="containsText" dxfId="17945" priority="2053" operator="containsText" text="CB">
      <formula>NOT(ISERROR(SEARCH("CB",AG4)))</formula>
    </cfRule>
    <cfRule type="containsText" dxfId="17944" priority="2054" operator="containsText" text="LB">
      <formula>NOT(ISERROR(SEARCH("LB",AG4)))</formula>
    </cfRule>
    <cfRule type="containsText" dxfId="17943" priority="2055" operator="containsText" text="GK">
      <formula>NOT(ISERROR(SEARCH("GK",AG4)))</formula>
    </cfRule>
  </conditionalFormatting>
  <conditionalFormatting sqref="AF5">
    <cfRule type="containsText" dxfId="17942" priority="2023" operator="containsText" text="RW">
      <formula>NOT(ISERROR(SEARCH("RW",AF5)))</formula>
    </cfRule>
    <cfRule type="containsText" dxfId="17941" priority="2024" operator="containsText" text="LW">
      <formula>NOT(ISERROR(SEARCH("LW",AF5)))</formula>
    </cfRule>
    <cfRule type="containsText" dxfId="17940" priority="2025" operator="containsText" text="LF">
      <formula>NOT(ISERROR(SEARCH("LF",AF5)))</formula>
    </cfRule>
    <cfRule type="containsText" dxfId="17939" priority="2026" operator="containsText" text="CF">
      <formula>NOT(ISERROR(SEARCH("CF",AF5)))</formula>
    </cfRule>
    <cfRule type="containsText" dxfId="17938" priority="2027" operator="containsText" text="CF">
      <formula>NOT(ISERROR(SEARCH("CF",AF5)))</formula>
    </cfRule>
    <cfRule type="containsText" dxfId="17937" priority="2028" operator="containsText" text="CAM">
      <formula>NOT(ISERROR(SEARCH("CAM",AF5)))</formula>
    </cfRule>
    <cfRule type="containsText" dxfId="17936" priority="2029" operator="containsText" text="LM">
      <formula>NOT(ISERROR(SEARCH("LM",AF5)))</formula>
    </cfRule>
    <cfRule type="containsText" dxfId="17935" priority="2030" operator="containsText" text="CM">
      <formula>NOT(ISERROR(SEARCH("CM",AF5)))</formula>
    </cfRule>
    <cfRule type="containsText" dxfId="17934" priority="2031" operator="containsText" text="RM">
      <formula>NOT(ISERROR(SEARCH("RM",AF5)))</formula>
    </cfRule>
    <cfRule type="containsText" dxfId="17933" priority="2032" operator="containsText" text="CDM">
      <formula>NOT(ISERROR(SEARCH("CDM",AF5)))</formula>
    </cfRule>
    <cfRule type="containsText" dxfId="17932" priority="2033" operator="containsText" text="LWB">
      <formula>NOT(ISERROR(SEARCH("LWB",AF5)))</formula>
    </cfRule>
    <cfRule type="containsText" dxfId="17931" priority="2034" operator="containsText" text="RWB">
      <formula>NOT(ISERROR(SEARCH("RWB",AF5)))</formula>
    </cfRule>
    <cfRule type="containsText" dxfId="17930" priority="2035" operator="containsText" text="RB">
      <formula>NOT(ISERROR(SEARCH("RB",AF5)))</formula>
    </cfRule>
    <cfRule type="containsText" dxfId="17929" priority="2036" operator="containsText" text="CB">
      <formula>NOT(ISERROR(SEARCH("CB",AF5)))</formula>
    </cfRule>
    <cfRule type="containsText" dxfId="17928" priority="2037" operator="containsText" text="LB">
      <formula>NOT(ISERROR(SEARCH("LB",AF5)))</formula>
    </cfRule>
    <cfRule type="containsText" dxfId="17927" priority="2038" operator="containsText" text="GK">
      <formula>NOT(ISERROR(SEARCH("GK",AF5)))</formula>
    </cfRule>
  </conditionalFormatting>
  <conditionalFormatting sqref="AG5">
    <cfRule type="containsText" dxfId="17926" priority="2006" operator="containsText" text="ST">
      <formula>NOT(ISERROR(SEARCH("ST",AG5)))</formula>
    </cfRule>
    <cfRule type="containsText" dxfId="17925" priority="2007" operator="containsText" text="RW">
      <formula>NOT(ISERROR(SEARCH("RW",AG5)))</formula>
    </cfRule>
    <cfRule type="containsText" dxfId="17924" priority="2008" operator="containsText" text="LW">
      <formula>NOT(ISERROR(SEARCH("LW",AG5)))</formula>
    </cfRule>
    <cfRule type="containsText" dxfId="17923" priority="2009" operator="containsText" text="LF">
      <formula>NOT(ISERROR(SEARCH("LF",AG5)))</formula>
    </cfRule>
    <cfRule type="containsText" dxfId="17922" priority="2010" operator="containsText" text="CF">
      <formula>NOT(ISERROR(SEARCH("CF",AG5)))</formula>
    </cfRule>
    <cfRule type="containsText" dxfId="17921" priority="2011" operator="containsText" text="CF">
      <formula>NOT(ISERROR(SEARCH("CF",AG5)))</formula>
    </cfRule>
    <cfRule type="containsText" dxfId="17920" priority="2012" operator="containsText" text="CAM">
      <formula>NOT(ISERROR(SEARCH("CAM",AG5)))</formula>
    </cfRule>
    <cfRule type="containsText" dxfId="17919" priority="2013" operator="containsText" text="LM">
      <formula>NOT(ISERROR(SEARCH("LM",AG5)))</formula>
    </cfRule>
    <cfRule type="containsText" dxfId="17918" priority="2014" operator="containsText" text="CM">
      <formula>NOT(ISERROR(SEARCH("CM",AG5)))</formula>
    </cfRule>
    <cfRule type="containsText" dxfId="17917" priority="2015" operator="containsText" text="RM">
      <formula>NOT(ISERROR(SEARCH("RM",AG5)))</formula>
    </cfRule>
    <cfRule type="containsText" dxfId="17916" priority="2016" operator="containsText" text="CDM">
      <formula>NOT(ISERROR(SEARCH("CDM",AG5)))</formula>
    </cfRule>
    <cfRule type="containsText" dxfId="17915" priority="2017" operator="containsText" text="LWB">
      <formula>NOT(ISERROR(SEARCH("LWB",AG5)))</formula>
    </cfRule>
    <cfRule type="containsText" dxfId="17914" priority="2018" operator="containsText" text="RWB">
      <formula>NOT(ISERROR(SEARCH("RWB",AG5)))</formula>
    </cfRule>
    <cfRule type="containsText" dxfId="17913" priority="2019" operator="containsText" text="RB">
      <formula>NOT(ISERROR(SEARCH("RB",AG5)))</formula>
    </cfRule>
    <cfRule type="containsText" dxfId="17912" priority="2020" operator="containsText" text="CB">
      <formula>NOT(ISERROR(SEARCH("CB",AG5)))</formula>
    </cfRule>
    <cfRule type="containsText" dxfId="17911" priority="2021" operator="containsText" text="LB">
      <formula>NOT(ISERROR(SEARCH("LB",AG5)))</formula>
    </cfRule>
    <cfRule type="containsText" dxfId="17910" priority="2022" operator="containsText" text="GK">
      <formula>NOT(ISERROR(SEARCH("GK",AG5)))</formula>
    </cfRule>
  </conditionalFormatting>
  <conditionalFormatting sqref="AH79:AJ104 AH4:AI58 AH64:AI75">
    <cfRule type="cellIs" dxfId="17909" priority="2080" operator="between">
      <formula>30</formula>
      <formula>39</formula>
    </cfRule>
  </conditionalFormatting>
  <conditionalFormatting sqref="AG8">
    <cfRule type="containsText" dxfId="17908" priority="1989" operator="containsText" text="ST">
      <formula>NOT(ISERROR(SEARCH("ST",AG8)))</formula>
    </cfRule>
    <cfRule type="containsText" dxfId="17907" priority="1990" operator="containsText" text="RW">
      <formula>NOT(ISERROR(SEARCH("RW",AG8)))</formula>
    </cfRule>
    <cfRule type="containsText" dxfId="17906" priority="1991" operator="containsText" text="LW">
      <formula>NOT(ISERROR(SEARCH("LW",AG8)))</formula>
    </cfRule>
    <cfRule type="containsText" dxfId="17905" priority="1992" operator="containsText" text="LF">
      <formula>NOT(ISERROR(SEARCH("LF",AG8)))</formula>
    </cfRule>
    <cfRule type="containsText" dxfId="17904" priority="1993" operator="containsText" text="CF">
      <formula>NOT(ISERROR(SEARCH("CF",AG8)))</formula>
    </cfRule>
    <cfRule type="containsText" dxfId="17903" priority="1994" operator="containsText" text="CF">
      <formula>NOT(ISERROR(SEARCH("CF",AG8)))</formula>
    </cfRule>
    <cfRule type="containsText" dxfId="17902" priority="1995" operator="containsText" text="CAM">
      <formula>NOT(ISERROR(SEARCH("CAM",AG8)))</formula>
    </cfRule>
    <cfRule type="containsText" dxfId="17901" priority="1996" operator="containsText" text="LM">
      <formula>NOT(ISERROR(SEARCH("LM",AG8)))</formula>
    </cfRule>
    <cfRule type="containsText" dxfId="17900" priority="1997" operator="containsText" text="CM">
      <formula>NOT(ISERROR(SEARCH("CM",AG8)))</formula>
    </cfRule>
    <cfRule type="containsText" dxfId="17899" priority="1998" operator="containsText" text="RM">
      <formula>NOT(ISERROR(SEARCH("RM",AG8)))</formula>
    </cfRule>
    <cfRule type="containsText" dxfId="17898" priority="1999" operator="containsText" text="CDM">
      <formula>NOT(ISERROR(SEARCH("CDM",AG8)))</formula>
    </cfRule>
    <cfRule type="containsText" dxfId="17897" priority="2000" operator="containsText" text="LWB">
      <formula>NOT(ISERROR(SEARCH("LWB",AG8)))</formula>
    </cfRule>
    <cfRule type="containsText" dxfId="17896" priority="2001" operator="containsText" text="RWB">
      <formula>NOT(ISERROR(SEARCH("RWB",AG8)))</formula>
    </cfRule>
    <cfRule type="containsText" dxfId="17895" priority="2002" operator="containsText" text="RB">
      <formula>NOT(ISERROR(SEARCH("RB",AG8)))</formula>
    </cfRule>
    <cfRule type="containsText" dxfId="17894" priority="2003" operator="containsText" text="CB">
      <formula>NOT(ISERROR(SEARCH("CB",AG8)))</formula>
    </cfRule>
    <cfRule type="containsText" dxfId="17893" priority="2004" operator="containsText" text="LB">
      <formula>NOT(ISERROR(SEARCH("LB",AG8)))</formula>
    </cfRule>
    <cfRule type="containsText" dxfId="17892" priority="2005" operator="containsText" text="GK">
      <formula>NOT(ISERROR(SEARCH("GK",AG8)))</formula>
    </cfRule>
  </conditionalFormatting>
  <conditionalFormatting sqref="AG9">
    <cfRule type="containsText" dxfId="17891" priority="1972" operator="containsText" text="ST">
      <formula>NOT(ISERROR(SEARCH("ST",AG9)))</formula>
    </cfRule>
    <cfRule type="containsText" dxfId="17890" priority="1973" operator="containsText" text="RW">
      <formula>NOT(ISERROR(SEARCH("RW",AG9)))</formula>
    </cfRule>
    <cfRule type="containsText" dxfId="17889" priority="1974" operator="containsText" text="LW">
      <formula>NOT(ISERROR(SEARCH("LW",AG9)))</formula>
    </cfRule>
    <cfRule type="containsText" dxfId="17888" priority="1975" operator="containsText" text="LF">
      <formula>NOT(ISERROR(SEARCH("LF",AG9)))</formula>
    </cfRule>
    <cfRule type="containsText" dxfId="17887" priority="1976" operator="containsText" text="CF">
      <formula>NOT(ISERROR(SEARCH("CF",AG9)))</formula>
    </cfRule>
    <cfRule type="containsText" dxfId="17886" priority="1977" operator="containsText" text="CF">
      <formula>NOT(ISERROR(SEARCH("CF",AG9)))</formula>
    </cfRule>
    <cfRule type="containsText" dxfId="17885" priority="1978" operator="containsText" text="CAM">
      <formula>NOT(ISERROR(SEARCH("CAM",AG9)))</formula>
    </cfRule>
    <cfRule type="containsText" dxfId="17884" priority="1979" operator="containsText" text="LM">
      <formula>NOT(ISERROR(SEARCH("LM",AG9)))</formula>
    </cfRule>
    <cfRule type="containsText" dxfId="17883" priority="1980" operator="containsText" text="CM">
      <formula>NOT(ISERROR(SEARCH("CM",AG9)))</formula>
    </cfRule>
    <cfRule type="containsText" dxfId="17882" priority="1981" operator="containsText" text="RM">
      <formula>NOT(ISERROR(SEARCH("RM",AG9)))</formula>
    </cfRule>
    <cfRule type="containsText" dxfId="17881" priority="1982" operator="containsText" text="CDM">
      <formula>NOT(ISERROR(SEARCH("CDM",AG9)))</formula>
    </cfRule>
    <cfRule type="containsText" dxfId="17880" priority="1983" operator="containsText" text="LWB">
      <formula>NOT(ISERROR(SEARCH("LWB",AG9)))</formula>
    </cfRule>
    <cfRule type="containsText" dxfId="17879" priority="1984" operator="containsText" text="RWB">
      <formula>NOT(ISERROR(SEARCH("RWB",AG9)))</formula>
    </cfRule>
    <cfRule type="containsText" dxfId="17878" priority="1985" operator="containsText" text="RB">
      <formula>NOT(ISERROR(SEARCH("RB",AG9)))</formula>
    </cfRule>
    <cfRule type="containsText" dxfId="17877" priority="1986" operator="containsText" text="CB">
      <formula>NOT(ISERROR(SEARCH("CB",AG9)))</formula>
    </cfRule>
    <cfRule type="containsText" dxfId="17876" priority="1987" operator="containsText" text="LB">
      <formula>NOT(ISERROR(SEARCH("LB",AG9)))</formula>
    </cfRule>
    <cfRule type="containsText" dxfId="17875" priority="1988" operator="containsText" text="GK">
      <formula>NOT(ISERROR(SEARCH("GK",AG9)))</formula>
    </cfRule>
  </conditionalFormatting>
  <conditionalFormatting sqref="AG10">
    <cfRule type="containsText" dxfId="17874" priority="1955" operator="containsText" text="ST">
      <formula>NOT(ISERROR(SEARCH("ST",AG10)))</formula>
    </cfRule>
    <cfRule type="containsText" dxfId="17873" priority="1956" operator="containsText" text="RW">
      <formula>NOT(ISERROR(SEARCH("RW",AG10)))</formula>
    </cfRule>
    <cfRule type="containsText" dxfId="17872" priority="1957" operator="containsText" text="LW">
      <formula>NOT(ISERROR(SEARCH("LW",AG10)))</formula>
    </cfRule>
    <cfRule type="containsText" dxfId="17871" priority="1958" operator="containsText" text="LF">
      <formula>NOT(ISERROR(SEARCH("LF",AG10)))</formula>
    </cfRule>
    <cfRule type="containsText" dxfId="17870" priority="1959" operator="containsText" text="CF">
      <formula>NOT(ISERROR(SEARCH("CF",AG10)))</formula>
    </cfRule>
    <cfRule type="containsText" dxfId="17869" priority="1960" operator="containsText" text="CF">
      <formula>NOT(ISERROR(SEARCH("CF",AG10)))</formula>
    </cfRule>
    <cfRule type="containsText" dxfId="17868" priority="1961" operator="containsText" text="CAM">
      <formula>NOT(ISERROR(SEARCH("CAM",AG10)))</formula>
    </cfRule>
    <cfRule type="containsText" dxfId="17867" priority="1962" operator="containsText" text="LM">
      <formula>NOT(ISERROR(SEARCH("LM",AG10)))</formula>
    </cfRule>
    <cfRule type="containsText" dxfId="17866" priority="1963" operator="containsText" text="CM">
      <formula>NOT(ISERROR(SEARCH("CM",AG10)))</formula>
    </cfRule>
    <cfRule type="containsText" dxfId="17865" priority="1964" operator="containsText" text="RM">
      <formula>NOT(ISERROR(SEARCH("RM",AG10)))</formula>
    </cfRule>
    <cfRule type="containsText" dxfId="17864" priority="1965" operator="containsText" text="CDM">
      <formula>NOT(ISERROR(SEARCH("CDM",AG10)))</formula>
    </cfRule>
    <cfRule type="containsText" dxfId="17863" priority="1966" operator="containsText" text="LWB">
      <formula>NOT(ISERROR(SEARCH("LWB",AG10)))</formula>
    </cfRule>
    <cfRule type="containsText" dxfId="17862" priority="1967" operator="containsText" text="RWB">
      <formula>NOT(ISERROR(SEARCH("RWB",AG10)))</formula>
    </cfRule>
    <cfRule type="containsText" dxfId="17861" priority="1968" operator="containsText" text="RB">
      <formula>NOT(ISERROR(SEARCH("RB",AG10)))</formula>
    </cfRule>
    <cfRule type="containsText" dxfId="17860" priority="1969" operator="containsText" text="CB">
      <formula>NOT(ISERROR(SEARCH("CB",AG10)))</formula>
    </cfRule>
    <cfRule type="containsText" dxfId="17859" priority="1970" operator="containsText" text="LB">
      <formula>NOT(ISERROR(SEARCH("LB",AG10)))</formula>
    </cfRule>
    <cfRule type="containsText" dxfId="17858" priority="1971" operator="containsText" text="GK">
      <formula>NOT(ISERROR(SEARCH("GK",AG10)))</formula>
    </cfRule>
  </conditionalFormatting>
  <conditionalFormatting sqref="AG10">
    <cfRule type="containsText" dxfId="17857" priority="1938" operator="containsText" text="ST">
      <formula>NOT(ISERROR(SEARCH("ST",AG10)))</formula>
    </cfRule>
    <cfRule type="containsText" dxfId="17856" priority="1939" operator="containsText" text="RW">
      <formula>NOT(ISERROR(SEARCH("RW",AG10)))</formula>
    </cfRule>
    <cfRule type="containsText" dxfId="17855" priority="1940" operator="containsText" text="LW">
      <formula>NOT(ISERROR(SEARCH("LW",AG10)))</formula>
    </cfRule>
    <cfRule type="containsText" dxfId="17854" priority="1941" operator="containsText" text="LF">
      <formula>NOT(ISERROR(SEARCH("LF",AG10)))</formula>
    </cfRule>
    <cfRule type="containsText" dxfId="17853" priority="1942" operator="containsText" text="CF">
      <formula>NOT(ISERROR(SEARCH("CF",AG10)))</formula>
    </cfRule>
    <cfRule type="containsText" dxfId="17852" priority="1943" operator="containsText" text="CF">
      <formula>NOT(ISERROR(SEARCH("CF",AG10)))</formula>
    </cfRule>
    <cfRule type="containsText" dxfId="17851" priority="1944" operator="containsText" text="CAM">
      <formula>NOT(ISERROR(SEARCH("CAM",AG10)))</formula>
    </cfRule>
    <cfRule type="containsText" dxfId="17850" priority="1945" operator="containsText" text="LM">
      <formula>NOT(ISERROR(SEARCH("LM",AG10)))</formula>
    </cfRule>
    <cfRule type="containsText" dxfId="17849" priority="1946" operator="containsText" text="CM">
      <formula>NOT(ISERROR(SEARCH("CM",AG10)))</formula>
    </cfRule>
    <cfRule type="containsText" dxfId="17848" priority="1947" operator="containsText" text="RM">
      <formula>NOT(ISERROR(SEARCH("RM",AG10)))</formula>
    </cfRule>
    <cfRule type="containsText" dxfId="17847" priority="1948" operator="containsText" text="CDM">
      <formula>NOT(ISERROR(SEARCH("CDM",AG10)))</formula>
    </cfRule>
    <cfRule type="containsText" dxfId="17846" priority="1949" operator="containsText" text="LWB">
      <formula>NOT(ISERROR(SEARCH("LWB",AG10)))</formula>
    </cfRule>
    <cfRule type="containsText" dxfId="17845" priority="1950" operator="containsText" text="RWB">
      <formula>NOT(ISERROR(SEARCH("RWB",AG10)))</formula>
    </cfRule>
    <cfRule type="containsText" dxfId="17844" priority="1951" operator="containsText" text="RB">
      <formula>NOT(ISERROR(SEARCH("RB",AG10)))</formula>
    </cfRule>
    <cfRule type="containsText" dxfId="17843" priority="1952" operator="containsText" text="CB">
      <formula>NOT(ISERROR(SEARCH("CB",AG10)))</formula>
    </cfRule>
    <cfRule type="containsText" dxfId="17842" priority="1953" operator="containsText" text="LB">
      <formula>NOT(ISERROR(SEARCH("LB",AG10)))</formula>
    </cfRule>
    <cfRule type="containsText" dxfId="17841" priority="1954" operator="containsText" text="GK">
      <formula>NOT(ISERROR(SEARCH("GK",AG10)))</formula>
    </cfRule>
  </conditionalFormatting>
  <conditionalFormatting sqref="AF11">
    <cfRule type="containsText" dxfId="17840" priority="1922" operator="containsText" text="RW">
      <formula>NOT(ISERROR(SEARCH("RW",AF11)))</formula>
    </cfRule>
    <cfRule type="containsText" dxfId="17839" priority="1923" operator="containsText" text="LW">
      <formula>NOT(ISERROR(SEARCH("LW",AF11)))</formula>
    </cfRule>
    <cfRule type="containsText" dxfId="17838" priority="1924" operator="containsText" text="LF">
      <formula>NOT(ISERROR(SEARCH("LF",AF11)))</formula>
    </cfRule>
    <cfRule type="containsText" dxfId="17837" priority="1925" operator="containsText" text="CF">
      <formula>NOT(ISERROR(SEARCH("CF",AF11)))</formula>
    </cfRule>
    <cfRule type="containsText" dxfId="17836" priority="1926" operator="containsText" text="CF">
      <formula>NOT(ISERROR(SEARCH("CF",AF11)))</formula>
    </cfRule>
    <cfRule type="containsText" dxfId="17835" priority="1927" operator="containsText" text="CAM">
      <formula>NOT(ISERROR(SEARCH("CAM",AF11)))</formula>
    </cfRule>
    <cfRule type="containsText" dxfId="17834" priority="1928" operator="containsText" text="LM">
      <formula>NOT(ISERROR(SEARCH("LM",AF11)))</formula>
    </cfRule>
    <cfRule type="containsText" dxfId="17833" priority="1929" operator="containsText" text="CM">
      <formula>NOT(ISERROR(SEARCH("CM",AF11)))</formula>
    </cfRule>
    <cfRule type="containsText" dxfId="17832" priority="1930" operator="containsText" text="RM">
      <formula>NOT(ISERROR(SEARCH("RM",AF11)))</formula>
    </cfRule>
    <cfRule type="containsText" dxfId="17831" priority="1931" operator="containsText" text="CDM">
      <formula>NOT(ISERROR(SEARCH("CDM",AF11)))</formula>
    </cfRule>
    <cfRule type="containsText" dxfId="17830" priority="1932" operator="containsText" text="LWB">
      <formula>NOT(ISERROR(SEARCH("LWB",AF11)))</formula>
    </cfRule>
    <cfRule type="containsText" dxfId="17829" priority="1933" operator="containsText" text="RWB">
      <formula>NOT(ISERROR(SEARCH("RWB",AF11)))</formula>
    </cfRule>
    <cfRule type="containsText" dxfId="17828" priority="1934" operator="containsText" text="RB">
      <formula>NOT(ISERROR(SEARCH("RB",AF11)))</formula>
    </cfRule>
    <cfRule type="containsText" dxfId="17827" priority="1935" operator="containsText" text="CB">
      <formula>NOT(ISERROR(SEARCH("CB",AF11)))</formula>
    </cfRule>
    <cfRule type="containsText" dxfId="17826" priority="1936" operator="containsText" text="LB">
      <formula>NOT(ISERROR(SEARCH("LB",AF11)))</formula>
    </cfRule>
    <cfRule type="containsText" dxfId="17825" priority="1937" operator="containsText" text="GK">
      <formula>NOT(ISERROR(SEARCH("GK",AF11)))</formula>
    </cfRule>
  </conditionalFormatting>
  <conditionalFormatting sqref="AG11">
    <cfRule type="containsText" dxfId="17824" priority="1905" operator="containsText" text="ST">
      <formula>NOT(ISERROR(SEARCH("ST",AG11)))</formula>
    </cfRule>
    <cfRule type="containsText" dxfId="17823" priority="1906" operator="containsText" text="RW">
      <formula>NOT(ISERROR(SEARCH("RW",AG11)))</formula>
    </cfRule>
    <cfRule type="containsText" dxfId="17822" priority="1907" operator="containsText" text="LW">
      <formula>NOT(ISERROR(SEARCH("LW",AG11)))</formula>
    </cfRule>
    <cfRule type="containsText" dxfId="17821" priority="1908" operator="containsText" text="LF">
      <formula>NOT(ISERROR(SEARCH("LF",AG11)))</formula>
    </cfRule>
    <cfRule type="containsText" dxfId="17820" priority="1909" operator="containsText" text="CF">
      <formula>NOT(ISERROR(SEARCH("CF",AG11)))</formula>
    </cfRule>
    <cfRule type="containsText" dxfId="17819" priority="1910" operator="containsText" text="CF">
      <formula>NOT(ISERROR(SEARCH("CF",AG11)))</formula>
    </cfRule>
    <cfRule type="containsText" dxfId="17818" priority="1911" operator="containsText" text="CAM">
      <formula>NOT(ISERROR(SEARCH("CAM",AG11)))</formula>
    </cfRule>
    <cfRule type="containsText" dxfId="17817" priority="1912" operator="containsText" text="LM">
      <formula>NOT(ISERROR(SEARCH("LM",AG11)))</formula>
    </cfRule>
    <cfRule type="containsText" dxfId="17816" priority="1913" operator="containsText" text="CM">
      <formula>NOT(ISERROR(SEARCH("CM",AG11)))</formula>
    </cfRule>
    <cfRule type="containsText" dxfId="17815" priority="1914" operator="containsText" text="RM">
      <formula>NOT(ISERROR(SEARCH("RM",AG11)))</formula>
    </cfRule>
    <cfRule type="containsText" dxfId="17814" priority="1915" operator="containsText" text="CDM">
      <formula>NOT(ISERROR(SEARCH("CDM",AG11)))</formula>
    </cfRule>
    <cfRule type="containsText" dxfId="17813" priority="1916" operator="containsText" text="LWB">
      <formula>NOT(ISERROR(SEARCH("LWB",AG11)))</formula>
    </cfRule>
    <cfRule type="containsText" dxfId="17812" priority="1917" operator="containsText" text="RWB">
      <formula>NOT(ISERROR(SEARCH("RWB",AG11)))</formula>
    </cfRule>
    <cfRule type="containsText" dxfId="17811" priority="1918" operator="containsText" text="RB">
      <formula>NOT(ISERROR(SEARCH("RB",AG11)))</formula>
    </cfRule>
    <cfRule type="containsText" dxfId="17810" priority="1919" operator="containsText" text="CB">
      <formula>NOT(ISERROR(SEARCH("CB",AG11)))</formula>
    </cfRule>
    <cfRule type="containsText" dxfId="17809" priority="1920" operator="containsText" text="LB">
      <formula>NOT(ISERROR(SEARCH("LB",AG11)))</formula>
    </cfRule>
    <cfRule type="containsText" dxfId="17808" priority="1921" operator="containsText" text="GK">
      <formula>NOT(ISERROR(SEARCH("GK",AG11)))</formula>
    </cfRule>
  </conditionalFormatting>
  <conditionalFormatting sqref="AG12:AG15">
    <cfRule type="containsText" dxfId="17807" priority="1888" operator="containsText" text="ST">
      <formula>NOT(ISERROR(SEARCH("ST",AG12)))</formula>
    </cfRule>
    <cfRule type="containsText" dxfId="17806" priority="1889" operator="containsText" text="RW">
      <formula>NOT(ISERROR(SEARCH("RW",AG12)))</formula>
    </cfRule>
    <cfRule type="containsText" dxfId="17805" priority="1890" operator="containsText" text="LW">
      <formula>NOT(ISERROR(SEARCH("LW",AG12)))</formula>
    </cfRule>
    <cfRule type="containsText" dxfId="17804" priority="1891" operator="containsText" text="LF">
      <formula>NOT(ISERROR(SEARCH("LF",AG12)))</formula>
    </cfRule>
    <cfRule type="containsText" dxfId="17803" priority="1892" operator="containsText" text="CF">
      <formula>NOT(ISERROR(SEARCH("CF",AG12)))</formula>
    </cfRule>
    <cfRule type="containsText" dxfId="17802" priority="1893" operator="containsText" text="CF">
      <formula>NOT(ISERROR(SEARCH("CF",AG12)))</formula>
    </cfRule>
    <cfRule type="containsText" dxfId="17801" priority="1894" operator="containsText" text="CAM">
      <formula>NOT(ISERROR(SEARCH("CAM",AG12)))</formula>
    </cfRule>
    <cfRule type="containsText" dxfId="17800" priority="1895" operator="containsText" text="LM">
      <formula>NOT(ISERROR(SEARCH("LM",AG12)))</formula>
    </cfRule>
    <cfRule type="containsText" dxfId="17799" priority="1896" operator="containsText" text="CM">
      <formula>NOT(ISERROR(SEARCH("CM",AG12)))</formula>
    </cfRule>
    <cfRule type="containsText" dxfId="17798" priority="1897" operator="containsText" text="RM">
      <formula>NOT(ISERROR(SEARCH("RM",AG12)))</formula>
    </cfRule>
    <cfRule type="containsText" dxfId="17797" priority="1898" operator="containsText" text="CDM">
      <formula>NOT(ISERROR(SEARCH("CDM",AG12)))</formula>
    </cfRule>
    <cfRule type="containsText" dxfId="17796" priority="1899" operator="containsText" text="LWB">
      <formula>NOT(ISERROR(SEARCH("LWB",AG12)))</formula>
    </cfRule>
    <cfRule type="containsText" dxfId="17795" priority="1900" operator="containsText" text="RWB">
      <formula>NOT(ISERROR(SEARCH("RWB",AG12)))</formula>
    </cfRule>
    <cfRule type="containsText" dxfId="17794" priority="1901" operator="containsText" text="RB">
      <formula>NOT(ISERROR(SEARCH("RB",AG12)))</formula>
    </cfRule>
    <cfRule type="containsText" dxfId="17793" priority="1902" operator="containsText" text="CB">
      <formula>NOT(ISERROR(SEARCH("CB",AG12)))</formula>
    </cfRule>
    <cfRule type="containsText" dxfId="17792" priority="1903" operator="containsText" text="LB">
      <formula>NOT(ISERROR(SEARCH("LB",AG12)))</formula>
    </cfRule>
    <cfRule type="containsText" dxfId="17791" priority="1904" operator="containsText" text="GK">
      <formula>NOT(ISERROR(SEARCH("GK",AG12)))</formula>
    </cfRule>
  </conditionalFormatting>
  <conditionalFormatting sqref="AG12">
    <cfRule type="containsText" dxfId="17790" priority="1871" operator="containsText" text="ST">
      <formula>NOT(ISERROR(SEARCH("ST",AG12)))</formula>
    </cfRule>
    <cfRule type="containsText" dxfId="17789" priority="1872" operator="containsText" text="RW">
      <formula>NOT(ISERROR(SEARCH("RW",AG12)))</formula>
    </cfRule>
    <cfRule type="containsText" dxfId="17788" priority="1873" operator="containsText" text="LW">
      <formula>NOT(ISERROR(SEARCH("LW",AG12)))</formula>
    </cfRule>
    <cfRule type="containsText" dxfId="17787" priority="1874" operator="containsText" text="LF">
      <formula>NOT(ISERROR(SEARCH("LF",AG12)))</formula>
    </cfRule>
    <cfRule type="containsText" dxfId="17786" priority="1875" operator="containsText" text="CF">
      <formula>NOT(ISERROR(SEARCH("CF",AG12)))</formula>
    </cfRule>
    <cfRule type="containsText" dxfId="17785" priority="1876" operator="containsText" text="CF">
      <formula>NOT(ISERROR(SEARCH("CF",AG12)))</formula>
    </cfRule>
    <cfRule type="containsText" dxfId="17784" priority="1877" operator="containsText" text="CAM">
      <formula>NOT(ISERROR(SEARCH("CAM",AG12)))</formula>
    </cfRule>
    <cfRule type="containsText" dxfId="17783" priority="1878" operator="containsText" text="LM">
      <formula>NOT(ISERROR(SEARCH("LM",AG12)))</formula>
    </cfRule>
    <cfRule type="containsText" dxfId="17782" priority="1879" operator="containsText" text="CM">
      <formula>NOT(ISERROR(SEARCH("CM",AG12)))</formula>
    </cfRule>
    <cfRule type="containsText" dxfId="17781" priority="1880" operator="containsText" text="RM">
      <formula>NOT(ISERROR(SEARCH("RM",AG12)))</formula>
    </cfRule>
    <cfRule type="containsText" dxfId="17780" priority="1881" operator="containsText" text="CDM">
      <formula>NOT(ISERROR(SEARCH("CDM",AG12)))</formula>
    </cfRule>
    <cfRule type="containsText" dxfId="17779" priority="1882" operator="containsText" text="LWB">
      <formula>NOT(ISERROR(SEARCH("LWB",AG12)))</formula>
    </cfRule>
    <cfRule type="containsText" dxfId="17778" priority="1883" operator="containsText" text="RWB">
      <formula>NOT(ISERROR(SEARCH("RWB",AG12)))</formula>
    </cfRule>
    <cfRule type="containsText" dxfId="17777" priority="1884" operator="containsText" text="RB">
      <formula>NOT(ISERROR(SEARCH("RB",AG12)))</formula>
    </cfRule>
    <cfRule type="containsText" dxfId="17776" priority="1885" operator="containsText" text="CB">
      <formula>NOT(ISERROR(SEARCH("CB",AG12)))</formula>
    </cfRule>
    <cfRule type="containsText" dxfId="17775" priority="1886" operator="containsText" text="LB">
      <formula>NOT(ISERROR(SEARCH("LB",AG12)))</formula>
    </cfRule>
    <cfRule type="containsText" dxfId="17774" priority="1887" operator="containsText" text="GK">
      <formula>NOT(ISERROR(SEARCH("GK",AG12)))</formula>
    </cfRule>
  </conditionalFormatting>
  <conditionalFormatting sqref="AG15">
    <cfRule type="containsText" dxfId="17773" priority="1854" operator="containsText" text="ST">
      <formula>NOT(ISERROR(SEARCH("ST",AG15)))</formula>
    </cfRule>
    <cfRule type="containsText" dxfId="17772" priority="1855" operator="containsText" text="RW">
      <formula>NOT(ISERROR(SEARCH("RW",AG15)))</formula>
    </cfRule>
    <cfRule type="containsText" dxfId="17771" priority="1856" operator="containsText" text="LW">
      <formula>NOT(ISERROR(SEARCH("LW",AG15)))</formula>
    </cfRule>
    <cfRule type="containsText" dxfId="17770" priority="1857" operator="containsText" text="LF">
      <formula>NOT(ISERROR(SEARCH("LF",AG15)))</formula>
    </cfRule>
    <cfRule type="containsText" dxfId="17769" priority="1858" operator="containsText" text="CF">
      <formula>NOT(ISERROR(SEARCH("CF",AG15)))</formula>
    </cfRule>
    <cfRule type="containsText" dxfId="17768" priority="1859" operator="containsText" text="CF">
      <formula>NOT(ISERROR(SEARCH("CF",AG15)))</formula>
    </cfRule>
    <cfRule type="containsText" dxfId="17767" priority="1860" operator="containsText" text="CAM">
      <formula>NOT(ISERROR(SEARCH("CAM",AG15)))</formula>
    </cfRule>
    <cfRule type="containsText" dxfId="17766" priority="1861" operator="containsText" text="LM">
      <formula>NOT(ISERROR(SEARCH("LM",AG15)))</formula>
    </cfRule>
    <cfRule type="containsText" dxfId="17765" priority="1862" operator="containsText" text="CM">
      <formula>NOT(ISERROR(SEARCH("CM",AG15)))</formula>
    </cfRule>
    <cfRule type="containsText" dxfId="17764" priority="1863" operator="containsText" text="RM">
      <formula>NOT(ISERROR(SEARCH("RM",AG15)))</formula>
    </cfRule>
    <cfRule type="containsText" dxfId="17763" priority="1864" operator="containsText" text="CDM">
      <formula>NOT(ISERROR(SEARCH("CDM",AG15)))</formula>
    </cfRule>
    <cfRule type="containsText" dxfId="17762" priority="1865" operator="containsText" text="LWB">
      <formula>NOT(ISERROR(SEARCH("LWB",AG15)))</formula>
    </cfRule>
    <cfRule type="containsText" dxfId="17761" priority="1866" operator="containsText" text="RWB">
      <formula>NOT(ISERROR(SEARCH("RWB",AG15)))</formula>
    </cfRule>
    <cfRule type="containsText" dxfId="17760" priority="1867" operator="containsText" text="RB">
      <formula>NOT(ISERROR(SEARCH("RB",AG15)))</formula>
    </cfRule>
    <cfRule type="containsText" dxfId="17759" priority="1868" operator="containsText" text="CB">
      <formula>NOT(ISERROR(SEARCH("CB",AG15)))</formula>
    </cfRule>
    <cfRule type="containsText" dxfId="17758" priority="1869" operator="containsText" text="LB">
      <formula>NOT(ISERROR(SEARCH("LB",AG15)))</formula>
    </cfRule>
    <cfRule type="containsText" dxfId="17757" priority="1870" operator="containsText" text="GK">
      <formula>NOT(ISERROR(SEARCH("GK",AG15)))</formula>
    </cfRule>
  </conditionalFormatting>
  <conditionalFormatting sqref="AG16">
    <cfRule type="containsText" dxfId="17756" priority="1837" operator="containsText" text="ST">
      <formula>NOT(ISERROR(SEARCH("ST",AG16)))</formula>
    </cfRule>
    <cfRule type="containsText" dxfId="17755" priority="1838" operator="containsText" text="RW">
      <formula>NOT(ISERROR(SEARCH("RW",AG16)))</formula>
    </cfRule>
    <cfRule type="containsText" dxfId="17754" priority="1839" operator="containsText" text="LW">
      <formula>NOT(ISERROR(SEARCH("LW",AG16)))</formula>
    </cfRule>
    <cfRule type="containsText" dxfId="17753" priority="1840" operator="containsText" text="LF">
      <formula>NOT(ISERROR(SEARCH("LF",AG16)))</formula>
    </cfRule>
    <cfRule type="containsText" dxfId="17752" priority="1841" operator="containsText" text="CF">
      <formula>NOT(ISERROR(SEARCH("CF",AG16)))</formula>
    </cfRule>
    <cfRule type="containsText" dxfId="17751" priority="1842" operator="containsText" text="CF">
      <formula>NOT(ISERROR(SEARCH("CF",AG16)))</formula>
    </cfRule>
    <cfRule type="containsText" dxfId="17750" priority="1843" operator="containsText" text="CAM">
      <formula>NOT(ISERROR(SEARCH("CAM",AG16)))</formula>
    </cfRule>
    <cfRule type="containsText" dxfId="17749" priority="1844" operator="containsText" text="LM">
      <formula>NOT(ISERROR(SEARCH("LM",AG16)))</formula>
    </cfRule>
    <cfRule type="containsText" dxfId="17748" priority="1845" operator="containsText" text="CM">
      <formula>NOT(ISERROR(SEARCH("CM",AG16)))</formula>
    </cfRule>
    <cfRule type="containsText" dxfId="17747" priority="1846" operator="containsText" text="RM">
      <formula>NOT(ISERROR(SEARCH("RM",AG16)))</formula>
    </cfRule>
    <cfRule type="containsText" dxfId="17746" priority="1847" operator="containsText" text="CDM">
      <formula>NOT(ISERROR(SEARCH("CDM",AG16)))</formula>
    </cfRule>
    <cfRule type="containsText" dxfId="17745" priority="1848" operator="containsText" text="LWB">
      <formula>NOT(ISERROR(SEARCH("LWB",AG16)))</formula>
    </cfRule>
    <cfRule type="containsText" dxfId="17744" priority="1849" operator="containsText" text="RWB">
      <formula>NOT(ISERROR(SEARCH("RWB",AG16)))</formula>
    </cfRule>
    <cfRule type="containsText" dxfId="17743" priority="1850" operator="containsText" text="RB">
      <formula>NOT(ISERROR(SEARCH("RB",AG16)))</formula>
    </cfRule>
    <cfRule type="containsText" dxfId="17742" priority="1851" operator="containsText" text="CB">
      <formula>NOT(ISERROR(SEARCH("CB",AG16)))</formula>
    </cfRule>
    <cfRule type="containsText" dxfId="17741" priority="1852" operator="containsText" text="LB">
      <formula>NOT(ISERROR(SEARCH("LB",AG16)))</formula>
    </cfRule>
    <cfRule type="containsText" dxfId="17740" priority="1853" operator="containsText" text="GK">
      <formula>NOT(ISERROR(SEARCH("GK",AG16)))</formula>
    </cfRule>
  </conditionalFormatting>
  <conditionalFormatting sqref="AG12">
    <cfRule type="containsText" dxfId="17739" priority="1820" operator="containsText" text="ST">
      <formula>NOT(ISERROR(SEARCH("ST",AG12)))</formula>
    </cfRule>
    <cfRule type="containsText" dxfId="17738" priority="1821" operator="containsText" text="RW">
      <formula>NOT(ISERROR(SEARCH("RW",AG12)))</formula>
    </cfRule>
    <cfRule type="containsText" dxfId="17737" priority="1822" operator="containsText" text="LW">
      <formula>NOT(ISERROR(SEARCH("LW",AG12)))</formula>
    </cfRule>
    <cfRule type="containsText" dxfId="17736" priority="1823" operator="containsText" text="LF">
      <formula>NOT(ISERROR(SEARCH("LF",AG12)))</formula>
    </cfRule>
    <cfRule type="containsText" dxfId="17735" priority="1824" operator="containsText" text="CF">
      <formula>NOT(ISERROR(SEARCH("CF",AG12)))</formula>
    </cfRule>
    <cfRule type="containsText" dxfId="17734" priority="1825" operator="containsText" text="CF">
      <formula>NOT(ISERROR(SEARCH("CF",AG12)))</formula>
    </cfRule>
    <cfRule type="containsText" dxfId="17733" priority="1826" operator="containsText" text="CAM">
      <formula>NOT(ISERROR(SEARCH("CAM",AG12)))</formula>
    </cfRule>
    <cfRule type="containsText" dxfId="17732" priority="1827" operator="containsText" text="LM">
      <formula>NOT(ISERROR(SEARCH("LM",AG12)))</formula>
    </cfRule>
    <cfRule type="containsText" dxfId="17731" priority="1828" operator="containsText" text="CM">
      <formula>NOT(ISERROR(SEARCH("CM",AG12)))</formula>
    </cfRule>
    <cfRule type="containsText" dxfId="17730" priority="1829" operator="containsText" text="RM">
      <formula>NOT(ISERROR(SEARCH("RM",AG12)))</formula>
    </cfRule>
    <cfRule type="containsText" dxfId="17729" priority="1830" operator="containsText" text="CDM">
      <formula>NOT(ISERROR(SEARCH("CDM",AG12)))</formula>
    </cfRule>
    <cfRule type="containsText" dxfId="17728" priority="1831" operator="containsText" text="LWB">
      <formula>NOT(ISERROR(SEARCH("LWB",AG12)))</formula>
    </cfRule>
    <cfRule type="containsText" dxfId="17727" priority="1832" operator="containsText" text="RWB">
      <formula>NOT(ISERROR(SEARCH("RWB",AG12)))</formula>
    </cfRule>
    <cfRule type="containsText" dxfId="17726" priority="1833" operator="containsText" text="RB">
      <formula>NOT(ISERROR(SEARCH("RB",AG12)))</formula>
    </cfRule>
    <cfRule type="containsText" dxfId="17725" priority="1834" operator="containsText" text="CB">
      <formula>NOT(ISERROR(SEARCH("CB",AG12)))</formula>
    </cfRule>
    <cfRule type="containsText" dxfId="17724" priority="1835" operator="containsText" text="LB">
      <formula>NOT(ISERROR(SEARCH("LB",AG12)))</formula>
    </cfRule>
    <cfRule type="containsText" dxfId="17723" priority="1836" operator="containsText" text="GK">
      <formula>NOT(ISERROR(SEARCH("GK",AG12)))</formula>
    </cfRule>
  </conditionalFormatting>
  <conditionalFormatting sqref="AG12">
    <cfRule type="containsText" dxfId="17722" priority="1803" operator="containsText" text="ST">
      <formula>NOT(ISERROR(SEARCH("ST",AG12)))</formula>
    </cfRule>
    <cfRule type="containsText" dxfId="17721" priority="1804" operator="containsText" text="RW">
      <formula>NOT(ISERROR(SEARCH("RW",AG12)))</formula>
    </cfRule>
    <cfRule type="containsText" dxfId="17720" priority="1805" operator="containsText" text="LW">
      <formula>NOT(ISERROR(SEARCH("LW",AG12)))</formula>
    </cfRule>
    <cfRule type="containsText" dxfId="17719" priority="1806" operator="containsText" text="LF">
      <formula>NOT(ISERROR(SEARCH("LF",AG12)))</formula>
    </cfRule>
    <cfRule type="containsText" dxfId="17718" priority="1807" operator="containsText" text="CF">
      <formula>NOT(ISERROR(SEARCH("CF",AG12)))</formula>
    </cfRule>
    <cfRule type="containsText" dxfId="17717" priority="1808" operator="containsText" text="CF">
      <formula>NOT(ISERROR(SEARCH("CF",AG12)))</formula>
    </cfRule>
    <cfRule type="containsText" dxfId="17716" priority="1809" operator="containsText" text="CAM">
      <formula>NOT(ISERROR(SEARCH("CAM",AG12)))</formula>
    </cfRule>
    <cfRule type="containsText" dxfId="17715" priority="1810" operator="containsText" text="LM">
      <formula>NOT(ISERROR(SEARCH("LM",AG12)))</formula>
    </cfRule>
    <cfRule type="containsText" dxfId="17714" priority="1811" operator="containsText" text="CM">
      <formula>NOT(ISERROR(SEARCH("CM",AG12)))</formula>
    </cfRule>
    <cfRule type="containsText" dxfId="17713" priority="1812" operator="containsText" text="RM">
      <formula>NOT(ISERROR(SEARCH("RM",AG12)))</formula>
    </cfRule>
    <cfRule type="containsText" dxfId="17712" priority="1813" operator="containsText" text="CDM">
      <formula>NOT(ISERROR(SEARCH("CDM",AG12)))</formula>
    </cfRule>
    <cfRule type="containsText" dxfId="17711" priority="1814" operator="containsText" text="LWB">
      <formula>NOT(ISERROR(SEARCH("LWB",AG12)))</formula>
    </cfRule>
    <cfRule type="containsText" dxfId="17710" priority="1815" operator="containsText" text="RWB">
      <formula>NOT(ISERROR(SEARCH("RWB",AG12)))</formula>
    </cfRule>
    <cfRule type="containsText" dxfId="17709" priority="1816" operator="containsText" text="RB">
      <formula>NOT(ISERROR(SEARCH("RB",AG12)))</formula>
    </cfRule>
    <cfRule type="containsText" dxfId="17708" priority="1817" operator="containsText" text="CB">
      <formula>NOT(ISERROR(SEARCH("CB",AG12)))</formula>
    </cfRule>
    <cfRule type="containsText" dxfId="17707" priority="1818" operator="containsText" text="LB">
      <formula>NOT(ISERROR(SEARCH("LB",AG12)))</formula>
    </cfRule>
    <cfRule type="containsText" dxfId="17706" priority="1819" operator="containsText" text="GK">
      <formula>NOT(ISERROR(SEARCH("GK",AG12)))</formula>
    </cfRule>
  </conditionalFormatting>
  <conditionalFormatting sqref="AG13">
    <cfRule type="containsText" dxfId="17705" priority="1786" operator="containsText" text="ST">
      <formula>NOT(ISERROR(SEARCH("ST",AG13)))</formula>
    </cfRule>
    <cfRule type="containsText" dxfId="17704" priority="1787" operator="containsText" text="RW">
      <formula>NOT(ISERROR(SEARCH("RW",AG13)))</formula>
    </cfRule>
    <cfRule type="containsText" dxfId="17703" priority="1788" operator="containsText" text="LW">
      <formula>NOT(ISERROR(SEARCH("LW",AG13)))</formula>
    </cfRule>
    <cfRule type="containsText" dxfId="17702" priority="1789" operator="containsText" text="LF">
      <formula>NOT(ISERROR(SEARCH("LF",AG13)))</formula>
    </cfRule>
    <cfRule type="containsText" dxfId="17701" priority="1790" operator="containsText" text="CF">
      <formula>NOT(ISERROR(SEARCH("CF",AG13)))</formula>
    </cfRule>
    <cfRule type="containsText" dxfId="17700" priority="1791" operator="containsText" text="CF">
      <formula>NOT(ISERROR(SEARCH("CF",AG13)))</formula>
    </cfRule>
    <cfRule type="containsText" dxfId="17699" priority="1792" operator="containsText" text="CAM">
      <formula>NOT(ISERROR(SEARCH("CAM",AG13)))</formula>
    </cfRule>
    <cfRule type="containsText" dxfId="17698" priority="1793" operator="containsText" text="LM">
      <formula>NOT(ISERROR(SEARCH("LM",AG13)))</formula>
    </cfRule>
    <cfRule type="containsText" dxfId="17697" priority="1794" operator="containsText" text="CM">
      <formula>NOT(ISERROR(SEARCH("CM",AG13)))</formula>
    </cfRule>
    <cfRule type="containsText" dxfId="17696" priority="1795" operator="containsText" text="RM">
      <formula>NOT(ISERROR(SEARCH("RM",AG13)))</formula>
    </cfRule>
    <cfRule type="containsText" dxfId="17695" priority="1796" operator="containsText" text="CDM">
      <formula>NOT(ISERROR(SEARCH("CDM",AG13)))</formula>
    </cfRule>
    <cfRule type="containsText" dxfId="17694" priority="1797" operator="containsText" text="LWB">
      <formula>NOT(ISERROR(SEARCH("LWB",AG13)))</formula>
    </cfRule>
    <cfRule type="containsText" dxfId="17693" priority="1798" operator="containsText" text="RWB">
      <formula>NOT(ISERROR(SEARCH("RWB",AG13)))</formula>
    </cfRule>
    <cfRule type="containsText" dxfId="17692" priority="1799" operator="containsText" text="RB">
      <formula>NOT(ISERROR(SEARCH("RB",AG13)))</formula>
    </cfRule>
    <cfRule type="containsText" dxfId="17691" priority="1800" operator="containsText" text="CB">
      <formula>NOT(ISERROR(SEARCH("CB",AG13)))</formula>
    </cfRule>
    <cfRule type="containsText" dxfId="17690" priority="1801" operator="containsText" text="LB">
      <formula>NOT(ISERROR(SEARCH("LB",AG13)))</formula>
    </cfRule>
    <cfRule type="containsText" dxfId="17689" priority="1802" operator="containsText" text="GK">
      <formula>NOT(ISERROR(SEARCH("GK",AG13)))</formula>
    </cfRule>
  </conditionalFormatting>
  <conditionalFormatting sqref="AG16">
    <cfRule type="containsText" dxfId="17688" priority="1769" operator="containsText" text="ST">
      <formula>NOT(ISERROR(SEARCH("ST",AG16)))</formula>
    </cfRule>
    <cfRule type="containsText" dxfId="17687" priority="1770" operator="containsText" text="RW">
      <formula>NOT(ISERROR(SEARCH("RW",AG16)))</formula>
    </cfRule>
    <cfRule type="containsText" dxfId="17686" priority="1771" operator="containsText" text="LW">
      <formula>NOT(ISERROR(SEARCH("LW",AG16)))</formula>
    </cfRule>
    <cfRule type="containsText" dxfId="17685" priority="1772" operator="containsText" text="LF">
      <formula>NOT(ISERROR(SEARCH("LF",AG16)))</formula>
    </cfRule>
    <cfRule type="containsText" dxfId="17684" priority="1773" operator="containsText" text="CF">
      <formula>NOT(ISERROR(SEARCH("CF",AG16)))</formula>
    </cfRule>
    <cfRule type="containsText" dxfId="17683" priority="1774" operator="containsText" text="CF">
      <formula>NOT(ISERROR(SEARCH("CF",AG16)))</formula>
    </cfRule>
    <cfRule type="containsText" dxfId="17682" priority="1775" operator="containsText" text="CAM">
      <formula>NOT(ISERROR(SEARCH("CAM",AG16)))</formula>
    </cfRule>
    <cfRule type="containsText" dxfId="17681" priority="1776" operator="containsText" text="LM">
      <formula>NOT(ISERROR(SEARCH("LM",AG16)))</formula>
    </cfRule>
    <cfRule type="containsText" dxfId="17680" priority="1777" operator="containsText" text="CM">
      <formula>NOT(ISERROR(SEARCH("CM",AG16)))</formula>
    </cfRule>
    <cfRule type="containsText" dxfId="17679" priority="1778" operator="containsText" text="RM">
      <formula>NOT(ISERROR(SEARCH("RM",AG16)))</formula>
    </cfRule>
    <cfRule type="containsText" dxfId="17678" priority="1779" operator="containsText" text="CDM">
      <formula>NOT(ISERROR(SEARCH("CDM",AG16)))</formula>
    </cfRule>
    <cfRule type="containsText" dxfId="17677" priority="1780" operator="containsText" text="LWB">
      <formula>NOT(ISERROR(SEARCH("LWB",AG16)))</formula>
    </cfRule>
    <cfRule type="containsText" dxfId="17676" priority="1781" operator="containsText" text="RWB">
      <formula>NOT(ISERROR(SEARCH("RWB",AG16)))</formula>
    </cfRule>
    <cfRule type="containsText" dxfId="17675" priority="1782" operator="containsText" text="RB">
      <formula>NOT(ISERROR(SEARCH("RB",AG16)))</formula>
    </cfRule>
    <cfRule type="containsText" dxfId="17674" priority="1783" operator="containsText" text="CB">
      <formula>NOT(ISERROR(SEARCH("CB",AG16)))</formula>
    </cfRule>
    <cfRule type="containsText" dxfId="17673" priority="1784" operator="containsText" text="LB">
      <formula>NOT(ISERROR(SEARCH("LB",AG16)))</formula>
    </cfRule>
    <cfRule type="containsText" dxfId="17672" priority="1785" operator="containsText" text="GK">
      <formula>NOT(ISERROR(SEARCH("GK",AG16)))</formula>
    </cfRule>
  </conditionalFormatting>
  <conditionalFormatting sqref="AG19">
    <cfRule type="containsText" dxfId="17671" priority="1752" operator="containsText" text="ST">
      <formula>NOT(ISERROR(SEARCH("ST",AG19)))</formula>
    </cfRule>
    <cfRule type="containsText" dxfId="17670" priority="1753" operator="containsText" text="RW">
      <formula>NOT(ISERROR(SEARCH("RW",AG19)))</formula>
    </cfRule>
    <cfRule type="containsText" dxfId="17669" priority="1754" operator="containsText" text="LW">
      <formula>NOT(ISERROR(SEARCH("LW",AG19)))</formula>
    </cfRule>
    <cfRule type="containsText" dxfId="17668" priority="1755" operator="containsText" text="LF">
      <formula>NOT(ISERROR(SEARCH("LF",AG19)))</formula>
    </cfRule>
    <cfRule type="containsText" dxfId="17667" priority="1756" operator="containsText" text="CF">
      <formula>NOT(ISERROR(SEARCH("CF",AG19)))</formula>
    </cfRule>
    <cfRule type="containsText" dxfId="17666" priority="1757" operator="containsText" text="CF">
      <formula>NOT(ISERROR(SEARCH("CF",AG19)))</formula>
    </cfRule>
    <cfRule type="containsText" dxfId="17665" priority="1758" operator="containsText" text="CAM">
      <formula>NOT(ISERROR(SEARCH("CAM",AG19)))</formula>
    </cfRule>
    <cfRule type="containsText" dxfId="17664" priority="1759" operator="containsText" text="LM">
      <formula>NOT(ISERROR(SEARCH("LM",AG19)))</formula>
    </cfRule>
    <cfRule type="containsText" dxfId="17663" priority="1760" operator="containsText" text="CM">
      <formula>NOT(ISERROR(SEARCH("CM",AG19)))</formula>
    </cfRule>
    <cfRule type="containsText" dxfId="17662" priority="1761" operator="containsText" text="RM">
      <formula>NOT(ISERROR(SEARCH("RM",AG19)))</formula>
    </cfRule>
    <cfRule type="containsText" dxfId="17661" priority="1762" operator="containsText" text="CDM">
      <formula>NOT(ISERROR(SEARCH("CDM",AG19)))</formula>
    </cfRule>
    <cfRule type="containsText" dxfId="17660" priority="1763" operator="containsText" text="LWB">
      <formula>NOT(ISERROR(SEARCH("LWB",AG19)))</formula>
    </cfRule>
    <cfRule type="containsText" dxfId="17659" priority="1764" operator="containsText" text="RWB">
      <formula>NOT(ISERROR(SEARCH("RWB",AG19)))</formula>
    </cfRule>
    <cfRule type="containsText" dxfId="17658" priority="1765" operator="containsText" text="RB">
      <formula>NOT(ISERROR(SEARCH("RB",AG19)))</formula>
    </cfRule>
    <cfRule type="containsText" dxfId="17657" priority="1766" operator="containsText" text="CB">
      <formula>NOT(ISERROR(SEARCH("CB",AG19)))</formula>
    </cfRule>
    <cfRule type="containsText" dxfId="17656" priority="1767" operator="containsText" text="LB">
      <formula>NOT(ISERROR(SEARCH("LB",AG19)))</formula>
    </cfRule>
    <cfRule type="containsText" dxfId="17655" priority="1768" operator="containsText" text="GK">
      <formula>NOT(ISERROR(SEARCH("GK",AG19)))</formula>
    </cfRule>
  </conditionalFormatting>
  <conditionalFormatting sqref="AG17:AG18">
    <cfRule type="containsText" dxfId="17654" priority="1735" operator="containsText" text="ST">
      <formula>NOT(ISERROR(SEARCH("ST",AG17)))</formula>
    </cfRule>
    <cfRule type="containsText" dxfId="17653" priority="1736" operator="containsText" text="RW">
      <formula>NOT(ISERROR(SEARCH("RW",AG17)))</formula>
    </cfRule>
    <cfRule type="containsText" dxfId="17652" priority="1737" operator="containsText" text="LW">
      <formula>NOT(ISERROR(SEARCH("LW",AG17)))</formula>
    </cfRule>
    <cfRule type="containsText" dxfId="17651" priority="1738" operator="containsText" text="LF">
      <formula>NOT(ISERROR(SEARCH("LF",AG17)))</formula>
    </cfRule>
    <cfRule type="containsText" dxfId="17650" priority="1739" operator="containsText" text="CF">
      <formula>NOT(ISERROR(SEARCH("CF",AG17)))</formula>
    </cfRule>
    <cfRule type="containsText" dxfId="17649" priority="1740" operator="containsText" text="CF">
      <formula>NOT(ISERROR(SEARCH("CF",AG17)))</formula>
    </cfRule>
    <cfRule type="containsText" dxfId="17648" priority="1741" operator="containsText" text="CAM">
      <formula>NOT(ISERROR(SEARCH("CAM",AG17)))</formula>
    </cfRule>
    <cfRule type="containsText" dxfId="17647" priority="1742" operator="containsText" text="LM">
      <formula>NOT(ISERROR(SEARCH("LM",AG17)))</formula>
    </cfRule>
    <cfRule type="containsText" dxfId="17646" priority="1743" operator="containsText" text="CM">
      <formula>NOT(ISERROR(SEARCH("CM",AG17)))</formula>
    </cfRule>
    <cfRule type="containsText" dxfId="17645" priority="1744" operator="containsText" text="RM">
      <formula>NOT(ISERROR(SEARCH("RM",AG17)))</formula>
    </cfRule>
    <cfRule type="containsText" dxfId="17644" priority="1745" operator="containsText" text="CDM">
      <formula>NOT(ISERROR(SEARCH("CDM",AG17)))</formula>
    </cfRule>
    <cfRule type="containsText" dxfId="17643" priority="1746" operator="containsText" text="LWB">
      <formula>NOT(ISERROR(SEARCH("LWB",AG17)))</formula>
    </cfRule>
    <cfRule type="containsText" dxfId="17642" priority="1747" operator="containsText" text="RWB">
      <formula>NOT(ISERROR(SEARCH("RWB",AG17)))</formula>
    </cfRule>
    <cfRule type="containsText" dxfId="17641" priority="1748" operator="containsText" text="RB">
      <formula>NOT(ISERROR(SEARCH("RB",AG17)))</formula>
    </cfRule>
    <cfRule type="containsText" dxfId="17640" priority="1749" operator="containsText" text="CB">
      <formula>NOT(ISERROR(SEARCH("CB",AG17)))</formula>
    </cfRule>
    <cfRule type="containsText" dxfId="17639" priority="1750" operator="containsText" text="LB">
      <formula>NOT(ISERROR(SEARCH("LB",AG17)))</formula>
    </cfRule>
    <cfRule type="containsText" dxfId="17638" priority="1751" operator="containsText" text="GK">
      <formula>NOT(ISERROR(SEARCH("GK",AG17)))</formula>
    </cfRule>
  </conditionalFormatting>
  <conditionalFormatting sqref="AG18">
    <cfRule type="containsText" dxfId="17637" priority="1718" operator="containsText" text="ST">
      <formula>NOT(ISERROR(SEARCH("ST",AG18)))</formula>
    </cfRule>
    <cfRule type="containsText" dxfId="17636" priority="1719" operator="containsText" text="RW">
      <formula>NOT(ISERROR(SEARCH("RW",AG18)))</formula>
    </cfRule>
    <cfRule type="containsText" dxfId="17635" priority="1720" operator="containsText" text="LW">
      <formula>NOT(ISERROR(SEARCH("LW",AG18)))</formula>
    </cfRule>
    <cfRule type="containsText" dxfId="17634" priority="1721" operator="containsText" text="LF">
      <formula>NOT(ISERROR(SEARCH("LF",AG18)))</formula>
    </cfRule>
    <cfRule type="containsText" dxfId="17633" priority="1722" operator="containsText" text="CF">
      <formula>NOT(ISERROR(SEARCH("CF",AG18)))</formula>
    </cfRule>
    <cfRule type="containsText" dxfId="17632" priority="1723" operator="containsText" text="CF">
      <formula>NOT(ISERROR(SEARCH("CF",AG18)))</formula>
    </cfRule>
    <cfRule type="containsText" dxfId="17631" priority="1724" operator="containsText" text="CAM">
      <formula>NOT(ISERROR(SEARCH("CAM",AG18)))</formula>
    </cfRule>
    <cfRule type="containsText" dxfId="17630" priority="1725" operator="containsText" text="LM">
      <formula>NOT(ISERROR(SEARCH("LM",AG18)))</formula>
    </cfRule>
    <cfRule type="containsText" dxfId="17629" priority="1726" operator="containsText" text="CM">
      <formula>NOT(ISERROR(SEARCH("CM",AG18)))</formula>
    </cfRule>
    <cfRule type="containsText" dxfId="17628" priority="1727" operator="containsText" text="RM">
      <formula>NOT(ISERROR(SEARCH("RM",AG18)))</formula>
    </cfRule>
    <cfRule type="containsText" dxfId="17627" priority="1728" operator="containsText" text="CDM">
      <formula>NOT(ISERROR(SEARCH("CDM",AG18)))</formula>
    </cfRule>
    <cfRule type="containsText" dxfId="17626" priority="1729" operator="containsText" text="LWB">
      <formula>NOT(ISERROR(SEARCH("LWB",AG18)))</formula>
    </cfRule>
    <cfRule type="containsText" dxfId="17625" priority="1730" operator="containsText" text="RWB">
      <formula>NOT(ISERROR(SEARCH("RWB",AG18)))</formula>
    </cfRule>
    <cfRule type="containsText" dxfId="17624" priority="1731" operator="containsText" text="RB">
      <formula>NOT(ISERROR(SEARCH("RB",AG18)))</formula>
    </cfRule>
    <cfRule type="containsText" dxfId="17623" priority="1732" operator="containsText" text="CB">
      <formula>NOT(ISERROR(SEARCH("CB",AG18)))</formula>
    </cfRule>
    <cfRule type="containsText" dxfId="17622" priority="1733" operator="containsText" text="LB">
      <formula>NOT(ISERROR(SEARCH("LB",AG18)))</formula>
    </cfRule>
    <cfRule type="containsText" dxfId="17621" priority="1734" operator="containsText" text="GK">
      <formula>NOT(ISERROR(SEARCH("GK",AG18)))</formula>
    </cfRule>
  </conditionalFormatting>
  <conditionalFormatting sqref="AG19">
    <cfRule type="containsText" dxfId="17620" priority="1701" operator="containsText" text="ST">
      <formula>NOT(ISERROR(SEARCH("ST",AG19)))</formula>
    </cfRule>
    <cfRule type="containsText" dxfId="17619" priority="1702" operator="containsText" text="RW">
      <formula>NOT(ISERROR(SEARCH("RW",AG19)))</formula>
    </cfRule>
    <cfRule type="containsText" dxfId="17618" priority="1703" operator="containsText" text="LW">
      <formula>NOT(ISERROR(SEARCH("LW",AG19)))</formula>
    </cfRule>
    <cfRule type="containsText" dxfId="17617" priority="1704" operator="containsText" text="LF">
      <formula>NOT(ISERROR(SEARCH("LF",AG19)))</formula>
    </cfRule>
    <cfRule type="containsText" dxfId="17616" priority="1705" operator="containsText" text="CF">
      <formula>NOT(ISERROR(SEARCH("CF",AG19)))</formula>
    </cfRule>
    <cfRule type="containsText" dxfId="17615" priority="1706" operator="containsText" text="CF">
      <formula>NOT(ISERROR(SEARCH("CF",AG19)))</formula>
    </cfRule>
    <cfRule type="containsText" dxfId="17614" priority="1707" operator="containsText" text="CAM">
      <formula>NOT(ISERROR(SEARCH("CAM",AG19)))</formula>
    </cfRule>
    <cfRule type="containsText" dxfId="17613" priority="1708" operator="containsText" text="LM">
      <formula>NOT(ISERROR(SEARCH("LM",AG19)))</formula>
    </cfRule>
    <cfRule type="containsText" dxfId="17612" priority="1709" operator="containsText" text="CM">
      <formula>NOT(ISERROR(SEARCH("CM",AG19)))</formula>
    </cfRule>
    <cfRule type="containsText" dxfId="17611" priority="1710" operator="containsText" text="RM">
      <formula>NOT(ISERROR(SEARCH("RM",AG19)))</formula>
    </cfRule>
    <cfRule type="containsText" dxfId="17610" priority="1711" operator="containsText" text="CDM">
      <formula>NOT(ISERROR(SEARCH("CDM",AG19)))</formula>
    </cfRule>
    <cfRule type="containsText" dxfId="17609" priority="1712" operator="containsText" text="LWB">
      <formula>NOT(ISERROR(SEARCH("LWB",AG19)))</formula>
    </cfRule>
    <cfRule type="containsText" dxfId="17608" priority="1713" operator="containsText" text="RWB">
      <formula>NOT(ISERROR(SEARCH("RWB",AG19)))</formula>
    </cfRule>
    <cfRule type="containsText" dxfId="17607" priority="1714" operator="containsText" text="RB">
      <formula>NOT(ISERROR(SEARCH("RB",AG19)))</formula>
    </cfRule>
    <cfRule type="containsText" dxfId="17606" priority="1715" operator="containsText" text="CB">
      <formula>NOT(ISERROR(SEARCH("CB",AG19)))</formula>
    </cfRule>
    <cfRule type="containsText" dxfId="17605" priority="1716" operator="containsText" text="LB">
      <formula>NOT(ISERROR(SEARCH("LB",AG19)))</formula>
    </cfRule>
    <cfRule type="containsText" dxfId="17604" priority="1717" operator="containsText" text="GK">
      <formula>NOT(ISERROR(SEARCH("GK",AG19)))</formula>
    </cfRule>
  </conditionalFormatting>
  <conditionalFormatting sqref="AF20">
    <cfRule type="containsText" dxfId="17603" priority="1685" operator="containsText" text="RW">
      <formula>NOT(ISERROR(SEARCH("RW",AF20)))</formula>
    </cfRule>
    <cfRule type="containsText" dxfId="17602" priority="1686" operator="containsText" text="LW">
      <formula>NOT(ISERROR(SEARCH("LW",AF20)))</formula>
    </cfRule>
    <cfRule type="containsText" dxfId="17601" priority="1687" operator="containsText" text="LF">
      <formula>NOT(ISERROR(SEARCH("LF",AF20)))</formula>
    </cfRule>
    <cfRule type="containsText" dxfId="17600" priority="1688" operator="containsText" text="CF">
      <formula>NOT(ISERROR(SEARCH("CF",AF20)))</formula>
    </cfRule>
    <cfRule type="containsText" dxfId="17599" priority="1689" operator="containsText" text="CF">
      <formula>NOT(ISERROR(SEARCH("CF",AF20)))</formula>
    </cfRule>
    <cfRule type="containsText" dxfId="17598" priority="1690" operator="containsText" text="CAM">
      <formula>NOT(ISERROR(SEARCH("CAM",AF20)))</formula>
    </cfRule>
    <cfRule type="containsText" dxfId="17597" priority="1691" operator="containsText" text="LM">
      <formula>NOT(ISERROR(SEARCH("LM",AF20)))</formula>
    </cfRule>
    <cfRule type="containsText" dxfId="17596" priority="1692" operator="containsText" text="CM">
      <formula>NOT(ISERROR(SEARCH("CM",AF20)))</formula>
    </cfRule>
    <cfRule type="containsText" dxfId="17595" priority="1693" operator="containsText" text="RM">
      <formula>NOT(ISERROR(SEARCH("RM",AF20)))</formula>
    </cfRule>
    <cfRule type="containsText" dxfId="17594" priority="1694" operator="containsText" text="CDM">
      <formula>NOT(ISERROR(SEARCH("CDM",AF20)))</formula>
    </cfRule>
    <cfRule type="containsText" dxfId="17593" priority="1695" operator="containsText" text="LWB">
      <formula>NOT(ISERROR(SEARCH("LWB",AF20)))</formula>
    </cfRule>
    <cfRule type="containsText" dxfId="17592" priority="1696" operator="containsText" text="RWB">
      <formula>NOT(ISERROR(SEARCH("RWB",AF20)))</formula>
    </cfRule>
    <cfRule type="containsText" dxfId="17591" priority="1697" operator="containsText" text="RB">
      <formula>NOT(ISERROR(SEARCH("RB",AF20)))</formula>
    </cfRule>
    <cfRule type="containsText" dxfId="17590" priority="1698" operator="containsText" text="CB">
      <formula>NOT(ISERROR(SEARCH("CB",AF20)))</formula>
    </cfRule>
    <cfRule type="containsText" dxfId="17589" priority="1699" operator="containsText" text="LB">
      <formula>NOT(ISERROR(SEARCH("LB",AF20)))</formula>
    </cfRule>
    <cfRule type="containsText" dxfId="17588" priority="1700" operator="containsText" text="GK">
      <formula>NOT(ISERROR(SEARCH("GK",AF20)))</formula>
    </cfRule>
  </conditionalFormatting>
  <conditionalFormatting sqref="AG20">
    <cfRule type="containsText" dxfId="17587" priority="1668" operator="containsText" text="ST">
      <formula>NOT(ISERROR(SEARCH("ST",AG20)))</formula>
    </cfRule>
    <cfRule type="containsText" dxfId="17586" priority="1669" operator="containsText" text="RW">
      <formula>NOT(ISERROR(SEARCH("RW",AG20)))</formula>
    </cfRule>
    <cfRule type="containsText" dxfId="17585" priority="1670" operator="containsText" text="LW">
      <formula>NOT(ISERROR(SEARCH("LW",AG20)))</formula>
    </cfRule>
    <cfRule type="containsText" dxfId="17584" priority="1671" operator="containsText" text="LF">
      <formula>NOT(ISERROR(SEARCH("LF",AG20)))</formula>
    </cfRule>
    <cfRule type="containsText" dxfId="17583" priority="1672" operator="containsText" text="CF">
      <formula>NOT(ISERROR(SEARCH("CF",AG20)))</formula>
    </cfRule>
    <cfRule type="containsText" dxfId="17582" priority="1673" operator="containsText" text="CF">
      <formula>NOT(ISERROR(SEARCH("CF",AG20)))</formula>
    </cfRule>
    <cfRule type="containsText" dxfId="17581" priority="1674" operator="containsText" text="CAM">
      <formula>NOT(ISERROR(SEARCH("CAM",AG20)))</formula>
    </cfRule>
    <cfRule type="containsText" dxfId="17580" priority="1675" operator="containsText" text="LM">
      <formula>NOT(ISERROR(SEARCH("LM",AG20)))</formula>
    </cfRule>
    <cfRule type="containsText" dxfId="17579" priority="1676" operator="containsText" text="CM">
      <formula>NOT(ISERROR(SEARCH("CM",AG20)))</formula>
    </cfRule>
    <cfRule type="containsText" dxfId="17578" priority="1677" operator="containsText" text="RM">
      <formula>NOT(ISERROR(SEARCH("RM",AG20)))</formula>
    </cfRule>
    <cfRule type="containsText" dxfId="17577" priority="1678" operator="containsText" text="CDM">
      <formula>NOT(ISERROR(SEARCH("CDM",AG20)))</formula>
    </cfRule>
    <cfRule type="containsText" dxfId="17576" priority="1679" operator="containsText" text="LWB">
      <formula>NOT(ISERROR(SEARCH("LWB",AG20)))</formula>
    </cfRule>
    <cfRule type="containsText" dxfId="17575" priority="1680" operator="containsText" text="RWB">
      <formula>NOT(ISERROR(SEARCH("RWB",AG20)))</formula>
    </cfRule>
    <cfRule type="containsText" dxfId="17574" priority="1681" operator="containsText" text="RB">
      <formula>NOT(ISERROR(SEARCH("RB",AG20)))</formula>
    </cfRule>
    <cfRule type="containsText" dxfId="17573" priority="1682" operator="containsText" text="CB">
      <formula>NOT(ISERROR(SEARCH("CB",AG20)))</formula>
    </cfRule>
    <cfRule type="containsText" dxfId="17572" priority="1683" operator="containsText" text="LB">
      <formula>NOT(ISERROR(SEARCH("LB",AG20)))</formula>
    </cfRule>
    <cfRule type="containsText" dxfId="17571" priority="1684" operator="containsText" text="GK">
      <formula>NOT(ISERROR(SEARCH("GK",AG20)))</formula>
    </cfRule>
  </conditionalFormatting>
  <conditionalFormatting sqref="AG21">
    <cfRule type="containsText" dxfId="17570" priority="1651" operator="containsText" text="ST">
      <formula>NOT(ISERROR(SEARCH("ST",AG21)))</formula>
    </cfRule>
    <cfRule type="containsText" dxfId="17569" priority="1652" operator="containsText" text="RW">
      <formula>NOT(ISERROR(SEARCH("RW",AG21)))</formula>
    </cfRule>
    <cfRule type="containsText" dxfId="17568" priority="1653" operator="containsText" text="LW">
      <formula>NOT(ISERROR(SEARCH("LW",AG21)))</formula>
    </cfRule>
    <cfRule type="containsText" dxfId="17567" priority="1654" operator="containsText" text="LF">
      <formula>NOT(ISERROR(SEARCH("LF",AG21)))</formula>
    </cfRule>
    <cfRule type="containsText" dxfId="17566" priority="1655" operator="containsText" text="CF">
      <formula>NOT(ISERROR(SEARCH("CF",AG21)))</formula>
    </cfRule>
    <cfRule type="containsText" dxfId="17565" priority="1656" operator="containsText" text="CF">
      <formula>NOT(ISERROR(SEARCH("CF",AG21)))</formula>
    </cfRule>
    <cfRule type="containsText" dxfId="17564" priority="1657" operator="containsText" text="CAM">
      <formula>NOT(ISERROR(SEARCH("CAM",AG21)))</formula>
    </cfRule>
    <cfRule type="containsText" dxfId="17563" priority="1658" operator="containsText" text="LM">
      <formula>NOT(ISERROR(SEARCH("LM",AG21)))</formula>
    </cfRule>
    <cfRule type="containsText" dxfId="17562" priority="1659" operator="containsText" text="CM">
      <formula>NOT(ISERROR(SEARCH("CM",AG21)))</formula>
    </cfRule>
    <cfRule type="containsText" dxfId="17561" priority="1660" operator="containsText" text="RM">
      <formula>NOT(ISERROR(SEARCH("RM",AG21)))</formula>
    </cfRule>
    <cfRule type="containsText" dxfId="17560" priority="1661" operator="containsText" text="CDM">
      <formula>NOT(ISERROR(SEARCH("CDM",AG21)))</formula>
    </cfRule>
    <cfRule type="containsText" dxfId="17559" priority="1662" operator="containsText" text="LWB">
      <formula>NOT(ISERROR(SEARCH("LWB",AG21)))</formula>
    </cfRule>
    <cfRule type="containsText" dxfId="17558" priority="1663" operator="containsText" text="RWB">
      <formula>NOT(ISERROR(SEARCH("RWB",AG21)))</formula>
    </cfRule>
    <cfRule type="containsText" dxfId="17557" priority="1664" operator="containsText" text="RB">
      <formula>NOT(ISERROR(SEARCH("RB",AG21)))</formula>
    </cfRule>
    <cfRule type="containsText" dxfId="17556" priority="1665" operator="containsText" text="CB">
      <formula>NOT(ISERROR(SEARCH("CB",AG21)))</formula>
    </cfRule>
    <cfRule type="containsText" dxfId="17555" priority="1666" operator="containsText" text="LB">
      <formula>NOT(ISERROR(SEARCH("LB",AG21)))</formula>
    </cfRule>
    <cfRule type="containsText" dxfId="17554" priority="1667" operator="containsText" text="GK">
      <formula>NOT(ISERROR(SEARCH("GK",AG21)))</formula>
    </cfRule>
  </conditionalFormatting>
  <conditionalFormatting sqref="AG21">
    <cfRule type="containsText" dxfId="17553" priority="1634" operator="containsText" text="ST">
      <formula>NOT(ISERROR(SEARCH("ST",AG21)))</formula>
    </cfRule>
    <cfRule type="containsText" dxfId="17552" priority="1635" operator="containsText" text="RW">
      <formula>NOT(ISERROR(SEARCH("RW",AG21)))</formula>
    </cfRule>
    <cfRule type="containsText" dxfId="17551" priority="1636" operator="containsText" text="LW">
      <formula>NOT(ISERROR(SEARCH("LW",AG21)))</formula>
    </cfRule>
    <cfRule type="containsText" dxfId="17550" priority="1637" operator="containsText" text="LF">
      <formula>NOT(ISERROR(SEARCH("LF",AG21)))</formula>
    </cfRule>
    <cfRule type="containsText" dxfId="17549" priority="1638" operator="containsText" text="CF">
      <formula>NOT(ISERROR(SEARCH("CF",AG21)))</formula>
    </cfRule>
    <cfRule type="containsText" dxfId="17548" priority="1639" operator="containsText" text="CF">
      <formula>NOT(ISERROR(SEARCH("CF",AG21)))</formula>
    </cfRule>
    <cfRule type="containsText" dxfId="17547" priority="1640" operator="containsText" text="CAM">
      <formula>NOT(ISERROR(SEARCH("CAM",AG21)))</formula>
    </cfRule>
    <cfRule type="containsText" dxfId="17546" priority="1641" operator="containsText" text="LM">
      <formula>NOT(ISERROR(SEARCH("LM",AG21)))</formula>
    </cfRule>
    <cfRule type="containsText" dxfId="17545" priority="1642" operator="containsText" text="CM">
      <formula>NOT(ISERROR(SEARCH("CM",AG21)))</formula>
    </cfRule>
    <cfRule type="containsText" dxfId="17544" priority="1643" operator="containsText" text="RM">
      <formula>NOT(ISERROR(SEARCH("RM",AG21)))</formula>
    </cfRule>
    <cfRule type="containsText" dxfId="17543" priority="1644" operator="containsText" text="CDM">
      <formula>NOT(ISERROR(SEARCH("CDM",AG21)))</formula>
    </cfRule>
    <cfRule type="containsText" dxfId="17542" priority="1645" operator="containsText" text="LWB">
      <formula>NOT(ISERROR(SEARCH("LWB",AG21)))</formula>
    </cfRule>
    <cfRule type="containsText" dxfId="17541" priority="1646" operator="containsText" text="RWB">
      <formula>NOT(ISERROR(SEARCH("RWB",AG21)))</formula>
    </cfRule>
    <cfRule type="containsText" dxfId="17540" priority="1647" operator="containsText" text="RB">
      <formula>NOT(ISERROR(SEARCH("RB",AG21)))</formula>
    </cfRule>
    <cfRule type="containsText" dxfId="17539" priority="1648" operator="containsText" text="CB">
      <formula>NOT(ISERROR(SEARCH("CB",AG21)))</formula>
    </cfRule>
    <cfRule type="containsText" dxfId="17538" priority="1649" operator="containsText" text="LB">
      <formula>NOT(ISERROR(SEARCH("LB",AG21)))</formula>
    </cfRule>
    <cfRule type="containsText" dxfId="17537" priority="1650" operator="containsText" text="GK">
      <formula>NOT(ISERROR(SEARCH("GK",AG21)))</formula>
    </cfRule>
  </conditionalFormatting>
  <conditionalFormatting sqref="AF31">
    <cfRule type="containsText" dxfId="17536" priority="1618" operator="containsText" text="RW">
      <formula>NOT(ISERROR(SEARCH("RW",AF31)))</formula>
    </cfRule>
    <cfRule type="containsText" dxfId="17535" priority="1619" operator="containsText" text="LW">
      <formula>NOT(ISERROR(SEARCH("LW",AF31)))</formula>
    </cfRule>
    <cfRule type="containsText" dxfId="17534" priority="1620" operator="containsText" text="LF">
      <formula>NOT(ISERROR(SEARCH("LF",AF31)))</formula>
    </cfRule>
    <cfRule type="containsText" dxfId="17533" priority="1621" operator="containsText" text="CF">
      <formula>NOT(ISERROR(SEARCH("CF",AF31)))</formula>
    </cfRule>
    <cfRule type="containsText" dxfId="17532" priority="1622" operator="containsText" text="CF">
      <formula>NOT(ISERROR(SEARCH("CF",AF31)))</formula>
    </cfRule>
    <cfRule type="containsText" dxfId="17531" priority="1623" operator="containsText" text="CAM">
      <formula>NOT(ISERROR(SEARCH("CAM",AF31)))</formula>
    </cfRule>
    <cfRule type="containsText" dxfId="17530" priority="1624" operator="containsText" text="LM">
      <formula>NOT(ISERROR(SEARCH("LM",AF31)))</formula>
    </cfRule>
    <cfRule type="containsText" dxfId="17529" priority="1625" operator="containsText" text="CM">
      <formula>NOT(ISERROR(SEARCH("CM",AF31)))</formula>
    </cfRule>
    <cfRule type="containsText" dxfId="17528" priority="1626" operator="containsText" text="RM">
      <formula>NOT(ISERROR(SEARCH("RM",AF31)))</formula>
    </cfRule>
    <cfRule type="containsText" dxfId="17527" priority="1627" operator="containsText" text="CDM">
      <formula>NOT(ISERROR(SEARCH("CDM",AF31)))</formula>
    </cfRule>
    <cfRule type="containsText" dxfId="17526" priority="1628" operator="containsText" text="LWB">
      <formula>NOT(ISERROR(SEARCH("LWB",AF31)))</formula>
    </cfRule>
    <cfRule type="containsText" dxfId="17525" priority="1629" operator="containsText" text="RWB">
      <formula>NOT(ISERROR(SEARCH("RWB",AF31)))</formula>
    </cfRule>
    <cfRule type="containsText" dxfId="17524" priority="1630" operator="containsText" text="RB">
      <formula>NOT(ISERROR(SEARCH("RB",AF31)))</formula>
    </cfRule>
    <cfRule type="containsText" dxfId="17523" priority="1631" operator="containsText" text="CB">
      <formula>NOT(ISERROR(SEARCH("CB",AF31)))</formula>
    </cfRule>
    <cfRule type="containsText" dxfId="17522" priority="1632" operator="containsText" text="LB">
      <formula>NOT(ISERROR(SEARCH("LB",AF31)))</formula>
    </cfRule>
    <cfRule type="containsText" dxfId="17521" priority="1633" operator="containsText" text="GK">
      <formula>NOT(ISERROR(SEARCH("GK",AF31)))</formula>
    </cfRule>
  </conditionalFormatting>
  <conditionalFormatting sqref="AG31">
    <cfRule type="containsText" dxfId="17520" priority="1601" operator="containsText" text="ST">
      <formula>NOT(ISERROR(SEARCH("ST",AG31)))</formula>
    </cfRule>
    <cfRule type="containsText" dxfId="17519" priority="1602" operator="containsText" text="RW">
      <formula>NOT(ISERROR(SEARCH("RW",AG31)))</formula>
    </cfRule>
    <cfRule type="containsText" dxfId="17518" priority="1603" operator="containsText" text="LW">
      <formula>NOT(ISERROR(SEARCH("LW",AG31)))</formula>
    </cfRule>
    <cfRule type="containsText" dxfId="17517" priority="1604" operator="containsText" text="LF">
      <formula>NOT(ISERROR(SEARCH("LF",AG31)))</formula>
    </cfRule>
    <cfRule type="containsText" dxfId="17516" priority="1605" operator="containsText" text="CF">
      <formula>NOT(ISERROR(SEARCH("CF",AG31)))</formula>
    </cfRule>
    <cfRule type="containsText" dxfId="17515" priority="1606" operator="containsText" text="CF">
      <formula>NOT(ISERROR(SEARCH("CF",AG31)))</formula>
    </cfRule>
    <cfRule type="containsText" dxfId="17514" priority="1607" operator="containsText" text="CAM">
      <formula>NOT(ISERROR(SEARCH("CAM",AG31)))</formula>
    </cfRule>
    <cfRule type="containsText" dxfId="17513" priority="1608" operator="containsText" text="LM">
      <formula>NOT(ISERROR(SEARCH("LM",AG31)))</formula>
    </cfRule>
    <cfRule type="containsText" dxfId="17512" priority="1609" operator="containsText" text="CM">
      <formula>NOT(ISERROR(SEARCH("CM",AG31)))</formula>
    </cfRule>
    <cfRule type="containsText" dxfId="17511" priority="1610" operator="containsText" text="RM">
      <formula>NOT(ISERROR(SEARCH("RM",AG31)))</formula>
    </cfRule>
    <cfRule type="containsText" dxfId="17510" priority="1611" operator="containsText" text="CDM">
      <formula>NOT(ISERROR(SEARCH("CDM",AG31)))</formula>
    </cfRule>
    <cfRule type="containsText" dxfId="17509" priority="1612" operator="containsText" text="LWB">
      <formula>NOT(ISERROR(SEARCH("LWB",AG31)))</formula>
    </cfRule>
    <cfRule type="containsText" dxfId="17508" priority="1613" operator="containsText" text="RWB">
      <formula>NOT(ISERROR(SEARCH("RWB",AG31)))</formula>
    </cfRule>
    <cfRule type="containsText" dxfId="17507" priority="1614" operator="containsText" text="RB">
      <formula>NOT(ISERROR(SEARCH("RB",AG31)))</formula>
    </cfRule>
    <cfRule type="containsText" dxfId="17506" priority="1615" operator="containsText" text="CB">
      <formula>NOT(ISERROR(SEARCH("CB",AG31)))</formula>
    </cfRule>
    <cfRule type="containsText" dxfId="17505" priority="1616" operator="containsText" text="LB">
      <formula>NOT(ISERROR(SEARCH("LB",AG31)))</formula>
    </cfRule>
    <cfRule type="containsText" dxfId="17504" priority="1617" operator="containsText" text="GK">
      <formula>NOT(ISERROR(SEARCH("GK",AG31)))</formula>
    </cfRule>
  </conditionalFormatting>
  <conditionalFormatting sqref="AG22">
    <cfRule type="containsText" dxfId="17503" priority="1584" operator="containsText" text="ST">
      <formula>NOT(ISERROR(SEARCH("ST",AG22)))</formula>
    </cfRule>
    <cfRule type="containsText" dxfId="17502" priority="1585" operator="containsText" text="RW">
      <formula>NOT(ISERROR(SEARCH("RW",AG22)))</formula>
    </cfRule>
    <cfRule type="containsText" dxfId="17501" priority="1586" operator="containsText" text="LW">
      <formula>NOT(ISERROR(SEARCH("LW",AG22)))</formula>
    </cfRule>
    <cfRule type="containsText" dxfId="17500" priority="1587" operator="containsText" text="LF">
      <formula>NOT(ISERROR(SEARCH("LF",AG22)))</formula>
    </cfRule>
    <cfRule type="containsText" dxfId="17499" priority="1588" operator="containsText" text="CF">
      <formula>NOT(ISERROR(SEARCH("CF",AG22)))</formula>
    </cfRule>
    <cfRule type="containsText" dxfId="17498" priority="1589" operator="containsText" text="CF">
      <formula>NOT(ISERROR(SEARCH("CF",AG22)))</formula>
    </cfRule>
    <cfRule type="containsText" dxfId="17497" priority="1590" operator="containsText" text="CAM">
      <formula>NOT(ISERROR(SEARCH("CAM",AG22)))</formula>
    </cfRule>
    <cfRule type="containsText" dxfId="17496" priority="1591" operator="containsText" text="LM">
      <formula>NOT(ISERROR(SEARCH("LM",AG22)))</formula>
    </cfRule>
    <cfRule type="containsText" dxfId="17495" priority="1592" operator="containsText" text="CM">
      <formula>NOT(ISERROR(SEARCH("CM",AG22)))</formula>
    </cfRule>
    <cfRule type="containsText" dxfId="17494" priority="1593" operator="containsText" text="RM">
      <formula>NOT(ISERROR(SEARCH("RM",AG22)))</formula>
    </cfRule>
    <cfRule type="containsText" dxfId="17493" priority="1594" operator="containsText" text="CDM">
      <formula>NOT(ISERROR(SEARCH("CDM",AG22)))</formula>
    </cfRule>
    <cfRule type="containsText" dxfId="17492" priority="1595" operator="containsText" text="LWB">
      <formula>NOT(ISERROR(SEARCH("LWB",AG22)))</formula>
    </cfRule>
    <cfRule type="containsText" dxfId="17491" priority="1596" operator="containsText" text="RWB">
      <formula>NOT(ISERROR(SEARCH("RWB",AG22)))</formula>
    </cfRule>
    <cfRule type="containsText" dxfId="17490" priority="1597" operator="containsText" text="RB">
      <formula>NOT(ISERROR(SEARCH("RB",AG22)))</formula>
    </cfRule>
    <cfRule type="containsText" dxfId="17489" priority="1598" operator="containsText" text="CB">
      <formula>NOT(ISERROR(SEARCH("CB",AG22)))</formula>
    </cfRule>
    <cfRule type="containsText" dxfId="17488" priority="1599" operator="containsText" text="LB">
      <formula>NOT(ISERROR(SEARCH("LB",AG22)))</formula>
    </cfRule>
    <cfRule type="containsText" dxfId="17487" priority="1600" operator="containsText" text="GK">
      <formula>NOT(ISERROR(SEARCH("GK",AG22)))</formula>
    </cfRule>
  </conditionalFormatting>
  <conditionalFormatting sqref="AG23">
    <cfRule type="containsText" dxfId="17486" priority="1567" operator="containsText" text="ST">
      <formula>NOT(ISERROR(SEARCH("ST",AG23)))</formula>
    </cfRule>
    <cfRule type="containsText" dxfId="17485" priority="1568" operator="containsText" text="RW">
      <formula>NOT(ISERROR(SEARCH("RW",AG23)))</formula>
    </cfRule>
    <cfRule type="containsText" dxfId="17484" priority="1569" operator="containsText" text="LW">
      <formula>NOT(ISERROR(SEARCH("LW",AG23)))</formula>
    </cfRule>
    <cfRule type="containsText" dxfId="17483" priority="1570" operator="containsText" text="LF">
      <formula>NOT(ISERROR(SEARCH("LF",AG23)))</formula>
    </cfRule>
    <cfRule type="containsText" dxfId="17482" priority="1571" operator="containsText" text="CF">
      <formula>NOT(ISERROR(SEARCH("CF",AG23)))</formula>
    </cfRule>
    <cfRule type="containsText" dxfId="17481" priority="1572" operator="containsText" text="CF">
      <formula>NOT(ISERROR(SEARCH("CF",AG23)))</formula>
    </cfRule>
    <cfRule type="containsText" dxfId="17480" priority="1573" operator="containsText" text="CAM">
      <formula>NOT(ISERROR(SEARCH("CAM",AG23)))</formula>
    </cfRule>
    <cfRule type="containsText" dxfId="17479" priority="1574" operator="containsText" text="LM">
      <formula>NOT(ISERROR(SEARCH("LM",AG23)))</formula>
    </cfRule>
    <cfRule type="containsText" dxfId="17478" priority="1575" operator="containsText" text="CM">
      <formula>NOT(ISERROR(SEARCH("CM",AG23)))</formula>
    </cfRule>
    <cfRule type="containsText" dxfId="17477" priority="1576" operator="containsText" text="RM">
      <formula>NOT(ISERROR(SEARCH("RM",AG23)))</formula>
    </cfRule>
    <cfRule type="containsText" dxfId="17476" priority="1577" operator="containsText" text="CDM">
      <formula>NOT(ISERROR(SEARCH("CDM",AG23)))</formula>
    </cfRule>
    <cfRule type="containsText" dxfId="17475" priority="1578" operator="containsText" text="LWB">
      <formula>NOT(ISERROR(SEARCH("LWB",AG23)))</formula>
    </cfRule>
    <cfRule type="containsText" dxfId="17474" priority="1579" operator="containsText" text="RWB">
      <formula>NOT(ISERROR(SEARCH("RWB",AG23)))</formula>
    </cfRule>
    <cfRule type="containsText" dxfId="17473" priority="1580" operator="containsText" text="RB">
      <formula>NOT(ISERROR(SEARCH("RB",AG23)))</formula>
    </cfRule>
    <cfRule type="containsText" dxfId="17472" priority="1581" operator="containsText" text="CB">
      <formula>NOT(ISERROR(SEARCH("CB",AG23)))</formula>
    </cfRule>
    <cfRule type="containsText" dxfId="17471" priority="1582" operator="containsText" text="LB">
      <formula>NOT(ISERROR(SEARCH("LB",AG23)))</formula>
    </cfRule>
    <cfRule type="containsText" dxfId="17470" priority="1583" operator="containsText" text="GK">
      <formula>NOT(ISERROR(SEARCH("GK",AG23)))</formula>
    </cfRule>
  </conditionalFormatting>
  <conditionalFormatting sqref="AG22">
    <cfRule type="containsText" dxfId="17469" priority="1550" operator="containsText" text="ST">
      <formula>NOT(ISERROR(SEARCH("ST",AG22)))</formula>
    </cfRule>
    <cfRule type="containsText" dxfId="17468" priority="1551" operator="containsText" text="RW">
      <formula>NOT(ISERROR(SEARCH("RW",AG22)))</formula>
    </cfRule>
    <cfRule type="containsText" dxfId="17467" priority="1552" operator="containsText" text="LW">
      <formula>NOT(ISERROR(SEARCH("LW",AG22)))</formula>
    </cfRule>
    <cfRule type="containsText" dxfId="17466" priority="1553" operator="containsText" text="LF">
      <formula>NOT(ISERROR(SEARCH("LF",AG22)))</formula>
    </cfRule>
    <cfRule type="containsText" dxfId="17465" priority="1554" operator="containsText" text="CF">
      <formula>NOT(ISERROR(SEARCH("CF",AG22)))</formula>
    </cfRule>
    <cfRule type="containsText" dxfId="17464" priority="1555" operator="containsText" text="CF">
      <formula>NOT(ISERROR(SEARCH("CF",AG22)))</formula>
    </cfRule>
    <cfRule type="containsText" dxfId="17463" priority="1556" operator="containsText" text="CAM">
      <formula>NOT(ISERROR(SEARCH("CAM",AG22)))</formula>
    </cfRule>
    <cfRule type="containsText" dxfId="17462" priority="1557" operator="containsText" text="LM">
      <formula>NOT(ISERROR(SEARCH("LM",AG22)))</formula>
    </cfRule>
    <cfRule type="containsText" dxfId="17461" priority="1558" operator="containsText" text="CM">
      <formula>NOT(ISERROR(SEARCH("CM",AG22)))</formula>
    </cfRule>
    <cfRule type="containsText" dxfId="17460" priority="1559" operator="containsText" text="RM">
      <formula>NOT(ISERROR(SEARCH("RM",AG22)))</formula>
    </cfRule>
    <cfRule type="containsText" dxfId="17459" priority="1560" operator="containsText" text="CDM">
      <formula>NOT(ISERROR(SEARCH("CDM",AG22)))</formula>
    </cfRule>
    <cfRule type="containsText" dxfId="17458" priority="1561" operator="containsText" text="LWB">
      <formula>NOT(ISERROR(SEARCH("LWB",AG22)))</formula>
    </cfRule>
    <cfRule type="containsText" dxfId="17457" priority="1562" operator="containsText" text="RWB">
      <formula>NOT(ISERROR(SEARCH("RWB",AG22)))</formula>
    </cfRule>
    <cfRule type="containsText" dxfId="17456" priority="1563" operator="containsText" text="RB">
      <formula>NOT(ISERROR(SEARCH("RB",AG22)))</formula>
    </cfRule>
    <cfRule type="containsText" dxfId="17455" priority="1564" operator="containsText" text="CB">
      <formula>NOT(ISERROR(SEARCH("CB",AG22)))</formula>
    </cfRule>
    <cfRule type="containsText" dxfId="17454" priority="1565" operator="containsText" text="LB">
      <formula>NOT(ISERROR(SEARCH("LB",AG22)))</formula>
    </cfRule>
    <cfRule type="containsText" dxfId="17453" priority="1566" operator="containsText" text="GK">
      <formula>NOT(ISERROR(SEARCH("GK",AG22)))</formula>
    </cfRule>
  </conditionalFormatting>
  <conditionalFormatting sqref="AG23">
    <cfRule type="containsText" dxfId="17452" priority="1533" operator="containsText" text="ST">
      <formula>NOT(ISERROR(SEARCH("ST",AG23)))</formula>
    </cfRule>
    <cfRule type="containsText" dxfId="17451" priority="1534" operator="containsText" text="RW">
      <formula>NOT(ISERROR(SEARCH("RW",AG23)))</formula>
    </cfRule>
    <cfRule type="containsText" dxfId="17450" priority="1535" operator="containsText" text="LW">
      <formula>NOT(ISERROR(SEARCH("LW",AG23)))</formula>
    </cfRule>
    <cfRule type="containsText" dxfId="17449" priority="1536" operator="containsText" text="LF">
      <formula>NOT(ISERROR(SEARCH("LF",AG23)))</formula>
    </cfRule>
    <cfRule type="containsText" dxfId="17448" priority="1537" operator="containsText" text="CF">
      <formula>NOT(ISERROR(SEARCH("CF",AG23)))</formula>
    </cfRule>
    <cfRule type="containsText" dxfId="17447" priority="1538" operator="containsText" text="CF">
      <formula>NOT(ISERROR(SEARCH("CF",AG23)))</formula>
    </cfRule>
    <cfRule type="containsText" dxfId="17446" priority="1539" operator="containsText" text="CAM">
      <formula>NOT(ISERROR(SEARCH("CAM",AG23)))</formula>
    </cfRule>
    <cfRule type="containsText" dxfId="17445" priority="1540" operator="containsText" text="LM">
      <formula>NOT(ISERROR(SEARCH("LM",AG23)))</formula>
    </cfRule>
    <cfRule type="containsText" dxfId="17444" priority="1541" operator="containsText" text="CM">
      <formula>NOT(ISERROR(SEARCH("CM",AG23)))</formula>
    </cfRule>
    <cfRule type="containsText" dxfId="17443" priority="1542" operator="containsText" text="RM">
      <formula>NOT(ISERROR(SEARCH("RM",AG23)))</formula>
    </cfRule>
    <cfRule type="containsText" dxfId="17442" priority="1543" operator="containsText" text="CDM">
      <formula>NOT(ISERROR(SEARCH("CDM",AG23)))</formula>
    </cfRule>
    <cfRule type="containsText" dxfId="17441" priority="1544" operator="containsText" text="LWB">
      <formula>NOT(ISERROR(SEARCH("LWB",AG23)))</formula>
    </cfRule>
    <cfRule type="containsText" dxfId="17440" priority="1545" operator="containsText" text="RWB">
      <formula>NOT(ISERROR(SEARCH("RWB",AG23)))</formula>
    </cfRule>
    <cfRule type="containsText" dxfId="17439" priority="1546" operator="containsText" text="RB">
      <formula>NOT(ISERROR(SEARCH("RB",AG23)))</formula>
    </cfRule>
    <cfRule type="containsText" dxfId="17438" priority="1547" operator="containsText" text="CB">
      <formula>NOT(ISERROR(SEARCH("CB",AG23)))</formula>
    </cfRule>
    <cfRule type="containsText" dxfId="17437" priority="1548" operator="containsText" text="LB">
      <formula>NOT(ISERROR(SEARCH("LB",AG23)))</formula>
    </cfRule>
    <cfRule type="containsText" dxfId="17436" priority="1549" operator="containsText" text="GK">
      <formula>NOT(ISERROR(SEARCH("GK",AG23)))</formula>
    </cfRule>
  </conditionalFormatting>
  <conditionalFormatting sqref="AF24">
    <cfRule type="containsText" dxfId="17435" priority="1517" operator="containsText" text="RW">
      <formula>NOT(ISERROR(SEARCH("RW",AF24)))</formula>
    </cfRule>
    <cfRule type="containsText" dxfId="17434" priority="1518" operator="containsText" text="LW">
      <formula>NOT(ISERROR(SEARCH("LW",AF24)))</formula>
    </cfRule>
    <cfRule type="containsText" dxfId="17433" priority="1519" operator="containsText" text="LF">
      <formula>NOT(ISERROR(SEARCH("LF",AF24)))</formula>
    </cfRule>
    <cfRule type="containsText" dxfId="17432" priority="1520" operator="containsText" text="CF">
      <formula>NOT(ISERROR(SEARCH("CF",AF24)))</formula>
    </cfRule>
    <cfRule type="containsText" dxfId="17431" priority="1521" operator="containsText" text="CF">
      <formula>NOT(ISERROR(SEARCH("CF",AF24)))</formula>
    </cfRule>
    <cfRule type="containsText" dxfId="17430" priority="1522" operator="containsText" text="CAM">
      <formula>NOT(ISERROR(SEARCH("CAM",AF24)))</formula>
    </cfRule>
    <cfRule type="containsText" dxfId="17429" priority="1523" operator="containsText" text="LM">
      <formula>NOT(ISERROR(SEARCH("LM",AF24)))</formula>
    </cfRule>
    <cfRule type="containsText" dxfId="17428" priority="1524" operator="containsText" text="CM">
      <formula>NOT(ISERROR(SEARCH("CM",AF24)))</formula>
    </cfRule>
    <cfRule type="containsText" dxfId="17427" priority="1525" operator="containsText" text="RM">
      <formula>NOT(ISERROR(SEARCH("RM",AF24)))</formula>
    </cfRule>
    <cfRule type="containsText" dxfId="17426" priority="1526" operator="containsText" text="CDM">
      <formula>NOT(ISERROR(SEARCH("CDM",AF24)))</formula>
    </cfRule>
    <cfRule type="containsText" dxfId="17425" priority="1527" operator="containsText" text="LWB">
      <formula>NOT(ISERROR(SEARCH("LWB",AF24)))</formula>
    </cfRule>
    <cfRule type="containsText" dxfId="17424" priority="1528" operator="containsText" text="RWB">
      <formula>NOT(ISERROR(SEARCH("RWB",AF24)))</formula>
    </cfRule>
    <cfRule type="containsText" dxfId="17423" priority="1529" operator="containsText" text="RB">
      <formula>NOT(ISERROR(SEARCH("RB",AF24)))</formula>
    </cfRule>
    <cfRule type="containsText" dxfId="17422" priority="1530" operator="containsText" text="CB">
      <formula>NOT(ISERROR(SEARCH("CB",AF24)))</formula>
    </cfRule>
    <cfRule type="containsText" dxfId="17421" priority="1531" operator="containsText" text="LB">
      <formula>NOT(ISERROR(SEARCH("LB",AF24)))</formula>
    </cfRule>
    <cfRule type="containsText" dxfId="17420" priority="1532" operator="containsText" text="GK">
      <formula>NOT(ISERROR(SEARCH("GK",AF24)))</formula>
    </cfRule>
  </conditionalFormatting>
  <conditionalFormatting sqref="AG24">
    <cfRule type="containsText" dxfId="17419" priority="1500" operator="containsText" text="ST">
      <formula>NOT(ISERROR(SEARCH("ST",AG24)))</formula>
    </cfRule>
    <cfRule type="containsText" dxfId="17418" priority="1501" operator="containsText" text="RW">
      <formula>NOT(ISERROR(SEARCH("RW",AG24)))</formula>
    </cfRule>
    <cfRule type="containsText" dxfId="17417" priority="1502" operator="containsText" text="LW">
      <formula>NOT(ISERROR(SEARCH("LW",AG24)))</formula>
    </cfRule>
    <cfRule type="containsText" dxfId="17416" priority="1503" operator="containsText" text="LF">
      <formula>NOT(ISERROR(SEARCH("LF",AG24)))</formula>
    </cfRule>
    <cfRule type="containsText" dxfId="17415" priority="1504" operator="containsText" text="CF">
      <formula>NOT(ISERROR(SEARCH("CF",AG24)))</formula>
    </cfRule>
    <cfRule type="containsText" dxfId="17414" priority="1505" operator="containsText" text="CF">
      <formula>NOT(ISERROR(SEARCH("CF",AG24)))</formula>
    </cfRule>
    <cfRule type="containsText" dxfId="17413" priority="1506" operator="containsText" text="CAM">
      <formula>NOT(ISERROR(SEARCH("CAM",AG24)))</formula>
    </cfRule>
    <cfRule type="containsText" dxfId="17412" priority="1507" operator="containsText" text="LM">
      <formula>NOT(ISERROR(SEARCH("LM",AG24)))</formula>
    </cfRule>
    <cfRule type="containsText" dxfId="17411" priority="1508" operator="containsText" text="CM">
      <formula>NOT(ISERROR(SEARCH("CM",AG24)))</formula>
    </cfRule>
    <cfRule type="containsText" dxfId="17410" priority="1509" operator="containsText" text="RM">
      <formula>NOT(ISERROR(SEARCH("RM",AG24)))</formula>
    </cfRule>
    <cfRule type="containsText" dxfId="17409" priority="1510" operator="containsText" text="CDM">
      <formula>NOT(ISERROR(SEARCH("CDM",AG24)))</formula>
    </cfRule>
    <cfRule type="containsText" dxfId="17408" priority="1511" operator="containsText" text="LWB">
      <formula>NOT(ISERROR(SEARCH("LWB",AG24)))</formula>
    </cfRule>
    <cfRule type="containsText" dxfId="17407" priority="1512" operator="containsText" text="RWB">
      <formula>NOT(ISERROR(SEARCH("RWB",AG24)))</formula>
    </cfRule>
    <cfRule type="containsText" dxfId="17406" priority="1513" operator="containsText" text="RB">
      <formula>NOT(ISERROR(SEARCH("RB",AG24)))</formula>
    </cfRule>
    <cfRule type="containsText" dxfId="17405" priority="1514" operator="containsText" text="CB">
      <formula>NOT(ISERROR(SEARCH("CB",AG24)))</formula>
    </cfRule>
    <cfRule type="containsText" dxfId="17404" priority="1515" operator="containsText" text="LB">
      <formula>NOT(ISERROR(SEARCH("LB",AG24)))</formula>
    </cfRule>
    <cfRule type="containsText" dxfId="17403" priority="1516" operator="containsText" text="GK">
      <formula>NOT(ISERROR(SEARCH("GK",AG24)))</formula>
    </cfRule>
  </conditionalFormatting>
  <conditionalFormatting sqref="AG28">
    <cfRule type="containsText" dxfId="17402" priority="1483" operator="containsText" text="ST">
      <formula>NOT(ISERROR(SEARCH("ST",AG28)))</formula>
    </cfRule>
    <cfRule type="containsText" dxfId="17401" priority="1484" operator="containsText" text="RW">
      <formula>NOT(ISERROR(SEARCH("RW",AG28)))</formula>
    </cfRule>
    <cfRule type="containsText" dxfId="17400" priority="1485" operator="containsText" text="LW">
      <formula>NOT(ISERROR(SEARCH("LW",AG28)))</formula>
    </cfRule>
    <cfRule type="containsText" dxfId="17399" priority="1486" operator="containsText" text="LF">
      <formula>NOT(ISERROR(SEARCH("LF",AG28)))</formula>
    </cfRule>
    <cfRule type="containsText" dxfId="17398" priority="1487" operator="containsText" text="CF">
      <formula>NOT(ISERROR(SEARCH("CF",AG28)))</formula>
    </cfRule>
    <cfRule type="containsText" dxfId="17397" priority="1488" operator="containsText" text="CF">
      <formula>NOT(ISERROR(SEARCH("CF",AG28)))</formula>
    </cfRule>
    <cfRule type="containsText" dxfId="17396" priority="1489" operator="containsText" text="CAM">
      <formula>NOT(ISERROR(SEARCH("CAM",AG28)))</formula>
    </cfRule>
    <cfRule type="containsText" dxfId="17395" priority="1490" operator="containsText" text="LM">
      <formula>NOT(ISERROR(SEARCH("LM",AG28)))</formula>
    </cfRule>
    <cfRule type="containsText" dxfId="17394" priority="1491" operator="containsText" text="CM">
      <formula>NOT(ISERROR(SEARCH("CM",AG28)))</formula>
    </cfRule>
    <cfRule type="containsText" dxfId="17393" priority="1492" operator="containsText" text="RM">
      <formula>NOT(ISERROR(SEARCH("RM",AG28)))</formula>
    </cfRule>
    <cfRule type="containsText" dxfId="17392" priority="1493" operator="containsText" text="CDM">
      <formula>NOT(ISERROR(SEARCH("CDM",AG28)))</formula>
    </cfRule>
    <cfRule type="containsText" dxfId="17391" priority="1494" operator="containsText" text="LWB">
      <formula>NOT(ISERROR(SEARCH("LWB",AG28)))</formula>
    </cfRule>
    <cfRule type="containsText" dxfId="17390" priority="1495" operator="containsText" text="RWB">
      <formula>NOT(ISERROR(SEARCH("RWB",AG28)))</formula>
    </cfRule>
    <cfRule type="containsText" dxfId="17389" priority="1496" operator="containsText" text="RB">
      <formula>NOT(ISERROR(SEARCH("RB",AG28)))</formula>
    </cfRule>
    <cfRule type="containsText" dxfId="17388" priority="1497" operator="containsText" text="CB">
      <formula>NOT(ISERROR(SEARCH("CB",AG28)))</formula>
    </cfRule>
    <cfRule type="containsText" dxfId="17387" priority="1498" operator="containsText" text="LB">
      <formula>NOT(ISERROR(SEARCH("LB",AG28)))</formula>
    </cfRule>
    <cfRule type="containsText" dxfId="17386" priority="1499" operator="containsText" text="GK">
      <formula>NOT(ISERROR(SEARCH("GK",AG28)))</formula>
    </cfRule>
  </conditionalFormatting>
  <conditionalFormatting sqref="AG28">
    <cfRule type="containsText" dxfId="17385" priority="1466" operator="containsText" text="ST">
      <formula>NOT(ISERROR(SEARCH("ST",AG28)))</formula>
    </cfRule>
    <cfRule type="containsText" dxfId="17384" priority="1467" operator="containsText" text="RW">
      <formula>NOT(ISERROR(SEARCH("RW",AG28)))</formula>
    </cfRule>
    <cfRule type="containsText" dxfId="17383" priority="1468" operator="containsText" text="LW">
      <formula>NOT(ISERROR(SEARCH("LW",AG28)))</formula>
    </cfRule>
    <cfRule type="containsText" dxfId="17382" priority="1469" operator="containsText" text="LF">
      <formula>NOT(ISERROR(SEARCH("LF",AG28)))</formula>
    </cfRule>
    <cfRule type="containsText" dxfId="17381" priority="1470" operator="containsText" text="CF">
      <formula>NOT(ISERROR(SEARCH("CF",AG28)))</formula>
    </cfRule>
    <cfRule type="containsText" dxfId="17380" priority="1471" operator="containsText" text="CF">
      <formula>NOT(ISERROR(SEARCH("CF",AG28)))</formula>
    </cfRule>
    <cfRule type="containsText" dxfId="17379" priority="1472" operator="containsText" text="CAM">
      <formula>NOT(ISERROR(SEARCH("CAM",AG28)))</formula>
    </cfRule>
    <cfRule type="containsText" dxfId="17378" priority="1473" operator="containsText" text="LM">
      <formula>NOT(ISERROR(SEARCH("LM",AG28)))</formula>
    </cfRule>
    <cfRule type="containsText" dxfId="17377" priority="1474" operator="containsText" text="CM">
      <formula>NOT(ISERROR(SEARCH("CM",AG28)))</formula>
    </cfRule>
    <cfRule type="containsText" dxfId="17376" priority="1475" operator="containsText" text="RM">
      <formula>NOT(ISERROR(SEARCH("RM",AG28)))</formula>
    </cfRule>
    <cfRule type="containsText" dxfId="17375" priority="1476" operator="containsText" text="CDM">
      <formula>NOT(ISERROR(SEARCH("CDM",AG28)))</formula>
    </cfRule>
    <cfRule type="containsText" dxfId="17374" priority="1477" operator="containsText" text="LWB">
      <formula>NOT(ISERROR(SEARCH("LWB",AG28)))</formula>
    </cfRule>
    <cfRule type="containsText" dxfId="17373" priority="1478" operator="containsText" text="RWB">
      <formula>NOT(ISERROR(SEARCH("RWB",AG28)))</formula>
    </cfRule>
    <cfRule type="containsText" dxfId="17372" priority="1479" operator="containsText" text="RB">
      <formula>NOT(ISERROR(SEARCH("RB",AG28)))</formula>
    </cfRule>
    <cfRule type="containsText" dxfId="17371" priority="1480" operator="containsText" text="CB">
      <formula>NOT(ISERROR(SEARCH("CB",AG28)))</formula>
    </cfRule>
    <cfRule type="containsText" dxfId="17370" priority="1481" operator="containsText" text="LB">
      <formula>NOT(ISERROR(SEARCH("LB",AG28)))</formula>
    </cfRule>
    <cfRule type="containsText" dxfId="17369" priority="1482" operator="containsText" text="GK">
      <formula>NOT(ISERROR(SEARCH("GK",AG28)))</formula>
    </cfRule>
  </conditionalFormatting>
  <conditionalFormatting sqref="AG27">
    <cfRule type="containsText" dxfId="17368" priority="1449" operator="containsText" text="ST">
      <formula>NOT(ISERROR(SEARCH("ST",AG27)))</formula>
    </cfRule>
    <cfRule type="containsText" dxfId="17367" priority="1450" operator="containsText" text="RW">
      <formula>NOT(ISERROR(SEARCH("RW",AG27)))</formula>
    </cfRule>
    <cfRule type="containsText" dxfId="17366" priority="1451" operator="containsText" text="LW">
      <formula>NOT(ISERROR(SEARCH("LW",AG27)))</formula>
    </cfRule>
    <cfRule type="containsText" dxfId="17365" priority="1452" operator="containsText" text="LF">
      <formula>NOT(ISERROR(SEARCH("LF",AG27)))</formula>
    </cfRule>
    <cfRule type="containsText" dxfId="17364" priority="1453" operator="containsText" text="CF">
      <formula>NOT(ISERROR(SEARCH("CF",AG27)))</formula>
    </cfRule>
    <cfRule type="containsText" dxfId="17363" priority="1454" operator="containsText" text="CF">
      <formula>NOT(ISERROR(SEARCH("CF",AG27)))</formula>
    </cfRule>
    <cfRule type="containsText" dxfId="17362" priority="1455" operator="containsText" text="CAM">
      <formula>NOT(ISERROR(SEARCH("CAM",AG27)))</formula>
    </cfRule>
    <cfRule type="containsText" dxfId="17361" priority="1456" operator="containsText" text="LM">
      <formula>NOT(ISERROR(SEARCH("LM",AG27)))</formula>
    </cfRule>
    <cfRule type="containsText" dxfId="17360" priority="1457" operator="containsText" text="CM">
      <formula>NOT(ISERROR(SEARCH("CM",AG27)))</formula>
    </cfRule>
    <cfRule type="containsText" dxfId="17359" priority="1458" operator="containsText" text="RM">
      <formula>NOT(ISERROR(SEARCH("RM",AG27)))</formula>
    </cfRule>
    <cfRule type="containsText" dxfId="17358" priority="1459" operator="containsText" text="CDM">
      <formula>NOT(ISERROR(SEARCH("CDM",AG27)))</formula>
    </cfRule>
    <cfRule type="containsText" dxfId="17357" priority="1460" operator="containsText" text="LWB">
      <formula>NOT(ISERROR(SEARCH("LWB",AG27)))</formula>
    </cfRule>
    <cfRule type="containsText" dxfId="17356" priority="1461" operator="containsText" text="RWB">
      <formula>NOT(ISERROR(SEARCH("RWB",AG27)))</formula>
    </cfRule>
    <cfRule type="containsText" dxfId="17355" priority="1462" operator="containsText" text="RB">
      <formula>NOT(ISERROR(SEARCH("RB",AG27)))</formula>
    </cfRule>
    <cfRule type="containsText" dxfId="17354" priority="1463" operator="containsText" text="CB">
      <formula>NOT(ISERROR(SEARCH("CB",AG27)))</formula>
    </cfRule>
    <cfRule type="containsText" dxfId="17353" priority="1464" operator="containsText" text="LB">
      <formula>NOT(ISERROR(SEARCH("LB",AG27)))</formula>
    </cfRule>
    <cfRule type="containsText" dxfId="17352" priority="1465" operator="containsText" text="GK">
      <formula>NOT(ISERROR(SEARCH("GK",AG27)))</formula>
    </cfRule>
  </conditionalFormatting>
  <conditionalFormatting sqref="AF25:AF27">
    <cfRule type="containsText" dxfId="17351" priority="1433" operator="containsText" text="RW">
      <formula>NOT(ISERROR(SEARCH("RW",AF25)))</formula>
    </cfRule>
    <cfRule type="containsText" dxfId="17350" priority="1434" operator="containsText" text="LW">
      <formula>NOT(ISERROR(SEARCH("LW",AF25)))</formula>
    </cfRule>
    <cfRule type="containsText" dxfId="17349" priority="1435" operator="containsText" text="LF">
      <formula>NOT(ISERROR(SEARCH("LF",AF25)))</formula>
    </cfRule>
    <cfRule type="containsText" dxfId="17348" priority="1436" operator="containsText" text="CF">
      <formula>NOT(ISERROR(SEARCH("CF",AF25)))</formula>
    </cfRule>
    <cfRule type="containsText" dxfId="17347" priority="1437" operator="containsText" text="CF">
      <formula>NOT(ISERROR(SEARCH("CF",AF25)))</formula>
    </cfRule>
    <cfRule type="containsText" dxfId="17346" priority="1438" operator="containsText" text="CAM">
      <formula>NOT(ISERROR(SEARCH("CAM",AF25)))</formula>
    </cfRule>
    <cfRule type="containsText" dxfId="17345" priority="1439" operator="containsText" text="LM">
      <formula>NOT(ISERROR(SEARCH("LM",AF25)))</formula>
    </cfRule>
    <cfRule type="containsText" dxfId="17344" priority="1440" operator="containsText" text="CM">
      <formula>NOT(ISERROR(SEARCH("CM",AF25)))</formula>
    </cfRule>
    <cfRule type="containsText" dxfId="17343" priority="1441" operator="containsText" text="RM">
      <formula>NOT(ISERROR(SEARCH("RM",AF25)))</formula>
    </cfRule>
    <cfRule type="containsText" dxfId="17342" priority="1442" operator="containsText" text="CDM">
      <formula>NOT(ISERROR(SEARCH("CDM",AF25)))</formula>
    </cfRule>
    <cfRule type="containsText" dxfId="17341" priority="1443" operator="containsText" text="LWB">
      <formula>NOT(ISERROR(SEARCH("LWB",AF25)))</formula>
    </cfRule>
    <cfRule type="containsText" dxfId="17340" priority="1444" operator="containsText" text="RWB">
      <formula>NOT(ISERROR(SEARCH("RWB",AF25)))</formula>
    </cfRule>
    <cfRule type="containsText" dxfId="17339" priority="1445" operator="containsText" text="RB">
      <formula>NOT(ISERROR(SEARCH("RB",AF25)))</formula>
    </cfRule>
    <cfRule type="containsText" dxfId="17338" priority="1446" operator="containsText" text="CB">
      <formula>NOT(ISERROR(SEARCH("CB",AF25)))</formula>
    </cfRule>
    <cfRule type="containsText" dxfId="17337" priority="1447" operator="containsText" text="LB">
      <formula>NOT(ISERROR(SEARCH("LB",AF25)))</formula>
    </cfRule>
    <cfRule type="containsText" dxfId="17336" priority="1448" operator="containsText" text="GK">
      <formula>NOT(ISERROR(SEARCH("GK",AF25)))</formula>
    </cfRule>
  </conditionalFormatting>
  <conditionalFormatting sqref="AG25:AG27">
    <cfRule type="containsText" dxfId="17335" priority="1416" operator="containsText" text="ST">
      <formula>NOT(ISERROR(SEARCH("ST",AG25)))</formula>
    </cfRule>
    <cfRule type="containsText" dxfId="17334" priority="1417" operator="containsText" text="RW">
      <formula>NOT(ISERROR(SEARCH("RW",AG25)))</formula>
    </cfRule>
    <cfRule type="containsText" dxfId="17333" priority="1418" operator="containsText" text="LW">
      <formula>NOT(ISERROR(SEARCH("LW",AG25)))</formula>
    </cfRule>
    <cfRule type="containsText" dxfId="17332" priority="1419" operator="containsText" text="LF">
      <formula>NOT(ISERROR(SEARCH("LF",AG25)))</formula>
    </cfRule>
    <cfRule type="containsText" dxfId="17331" priority="1420" operator="containsText" text="CF">
      <formula>NOT(ISERROR(SEARCH("CF",AG25)))</formula>
    </cfRule>
    <cfRule type="containsText" dxfId="17330" priority="1421" operator="containsText" text="CF">
      <formula>NOT(ISERROR(SEARCH("CF",AG25)))</formula>
    </cfRule>
    <cfRule type="containsText" dxfId="17329" priority="1422" operator="containsText" text="CAM">
      <formula>NOT(ISERROR(SEARCH("CAM",AG25)))</formula>
    </cfRule>
    <cfRule type="containsText" dxfId="17328" priority="1423" operator="containsText" text="LM">
      <formula>NOT(ISERROR(SEARCH("LM",AG25)))</formula>
    </cfRule>
    <cfRule type="containsText" dxfId="17327" priority="1424" operator="containsText" text="CM">
      <formula>NOT(ISERROR(SEARCH("CM",AG25)))</formula>
    </cfRule>
    <cfRule type="containsText" dxfId="17326" priority="1425" operator="containsText" text="RM">
      <formula>NOT(ISERROR(SEARCH("RM",AG25)))</formula>
    </cfRule>
    <cfRule type="containsText" dxfId="17325" priority="1426" operator="containsText" text="CDM">
      <formula>NOT(ISERROR(SEARCH("CDM",AG25)))</formula>
    </cfRule>
    <cfRule type="containsText" dxfId="17324" priority="1427" operator="containsText" text="LWB">
      <formula>NOT(ISERROR(SEARCH("LWB",AG25)))</formula>
    </cfRule>
    <cfRule type="containsText" dxfId="17323" priority="1428" operator="containsText" text="RWB">
      <formula>NOT(ISERROR(SEARCH("RWB",AG25)))</formula>
    </cfRule>
    <cfRule type="containsText" dxfId="17322" priority="1429" operator="containsText" text="RB">
      <formula>NOT(ISERROR(SEARCH("RB",AG25)))</formula>
    </cfRule>
    <cfRule type="containsText" dxfId="17321" priority="1430" operator="containsText" text="CB">
      <formula>NOT(ISERROR(SEARCH("CB",AG25)))</formula>
    </cfRule>
    <cfRule type="containsText" dxfId="17320" priority="1431" operator="containsText" text="LB">
      <formula>NOT(ISERROR(SEARCH("LB",AG25)))</formula>
    </cfRule>
    <cfRule type="containsText" dxfId="17319" priority="1432" operator="containsText" text="GK">
      <formula>NOT(ISERROR(SEARCH("GK",AG25)))</formula>
    </cfRule>
  </conditionalFormatting>
  <conditionalFormatting sqref="AG29">
    <cfRule type="containsText" dxfId="17318" priority="1399" operator="containsText" text="ST">
      <formula>NOT(ISERROR(SEARCH("ST",AG29)))</formula>
    </cfRule>
    <cfRule type="containsText" dxfId="17317" priority="1400" operator="containsText" text="RW">
      <formula>NOT(ISERROR(SEARCH("RW",AG29)))</formula>
    </cfRule>
    <cfRule type="containsText" dxfId="17316" priority="1401" operator="containsText" text="LW">
      <formula>NOT(ISERROR(SEARCH("LW",AG29)))</formula>
    </cfRule>
    <cfRule type="containsText" dxfId="17315" priority="1402" operator="containsText" text="LF">
      <formula>NOT(ISERROR(SEARCH("LF",AG29)))</formula>
    </cfRule>
    <cfRule type="containsText" dxfId="17314" priority="1403" operator="containsText" text="CF">
      <formula>NOT(ISERROR(SEARCH("CF",AG29)))</formula>
    </cfRule>
    <cfRule type="containsText" dxfId="17313" priority="1404" operator="containsText" text="CF">
      <formula>NOT(ISERROR(SEARCH("CF",AG29)))</formula>
    </cfRule>
    <cfRule type="containsText" dxfId="17312" priority="1405" operator="containsText" text="CAM">
      <formula>NOT(ISERROR(SEARCH("CAM",AG29)))</formula>
    </cfRule>
    <cfRule type="containsText" dxfId="17311" priority="1406" operator="containsText" text="LM">
      <formula>NOT(ISERROR(SEARCH("LM",AG29)))</formula>
    </cfRule>
    <cfRule type="containsText" dxfId="17310" priority="1407" operator="containsText" text="CM">
      <formula>NOT(ISERROR(SEARCH("CM",AG29)))</formula>
    </cfRule>
    <cfRule type="containsText" dxfId="17309" priority="1408" operator="containsText" text="RM">
      <formula>NOT(ISERROR(SEARCH("RM",AG29)))</formula>
    </cfRule>
    <cfRule type="containsText" dxfId="17308" priority="1409" operator="containsText" text="CDM">
      <formula>NOT(ISERROR(SEARCH("CDM",AG29)))</formula>
    </cfRule>
    <cfRule type="containsText" dxfId="17307" priority="1410" operator="containsText" text="LWB">
      <formula>NOT(ISERROR(SEARCH("LWB",AG29)))</formula>
    </cfRule>
    <cfRule type="containsText" dxfId="17306" priority="1411" operator="containsText" text="RWB">
      <formula>NOT(ISERROR(SEARCH("RWB",AG29)))</formula>
    </cfRule>
    <cfRule type="containsText" dxfId="17305" priority="1412" operator="containsText" text="RB">
      <formula>NOT(ISERROR(SEARCH("RB",AG29)))</formula>
    </cfRule>
    <cfRule type="containsText" dxfId="17304" priority="1413" operator="containsText" text="CB">
      <formula>NOT(ISERROR(SEARCH("CB",AG29)))</formula>
    </cfRule>
    <cfRule type="containsText" dxfId="17303" priority="1414" operator="containsText" text="LB">
      <formula>NOT(ISERROR(SEARCH("LB",AG29)))</formula>
    </cfRule>
    <cfRule type="containsText" dxfId="17302" priority="1415" operator="containsText" text="GK">
      <formula>NOT(ISERROR(SEARCH("GK",AG29)))</formula>
    </cfRule>
  </conditionalFormatting>
  <conditionalFormatting sqref="AG30">
    <cfRule type="containsText" dxfId="17301" priority="1382" operator="containsText" text="ST">
      <formula>NOT(ISERROR(SEARCH("ST",AG30)))</formula>
    </cfRule>
    <cfRule type="containsText" dxfId="17300" priority="1383" operator="containsText" text="RW">
      <formula>NOT(ISERROR(SEARCH("RW",AG30)))</formula>
    </cfRule>
    <cfRule type="containsText" dxfId="17299" priority="1384" operator="containsText" text="LW">
      <formula>NOT(ISERROR(SEARCH("LW",AG30)))</formula>
    </cfRule>
    <cfRule type="containsText" dxfId="17298" priority="1385" operator="containsText" text="LF">
      <formula>NOT(ISERROR(SEARCH("LF",AG30)))</formula>
    </cfRule>
    <cfRule type="containsText" dxfId="17297" priority="1386" operator="containsText" text="CF">
      <formula>NOT(ISERROR(SEARCH("CF",AG30)))</formula>
    </cfRule>
    <cfRule type="containsText" dxfId="17296" priority="1387" operator="containsText" text="CF">
      <formula>NOT(ISERROR(SEARCH("CF",AG30)))</formula>
    </cfRule>
    <cfRule type="containsText" dxfId="17295" priority="1388" operator="containsText" text="CAM">
      <formula>NOT(ISERROR(SEARCH("CAM",AG30)))</formula>
    </cfRule>
    <cfRule type="containsText" dxfId="17294" priority="1389" operator="containsText" text="LM">
      <formula>NOT(ISERROR(SEARCH("LM",AG30)))</formula>
    </cfRule>
    <cfRule type="containsText" dxfId="17293" priority="1390" operator="containsText" text="CM">
      <formula>NOT(ISERROR(SEARCH("CM",AG30)))</formula>
    </cfRule>
    <cfRule type="containsText" dxfId="17292" priority="1391" operator="containsText" text="RM">
      <formula>NOT(ISERROR(SEARCH("RM",AG30)))</formula>
    </cfRule>
    <cfRule type="containsText" dxfId="17291" priority="1392" operator="containsText" text="CDM">
      <formula>NOT(ISERROR(SEARCH("CDM",AG30)))</formula>
    </cfRule>
    <cfRule type="containsText" dxfId="17290" priority="1393" operator="containsText" text="LWB">
      <formula>NOT(ISERROR(SEARCH("LWB",AG30)))</formula>
    </cfRule>
    <cfRule type="containsText" dxfId="17289" priority="1394" operator="containsText" text="RWB">
      <formula>NOT(ISERROR(SEARCH("RWB",AG30)))</formula>
    </cfRule>
    <cfRule type="containsText" dxfId="17288" priority="1395" operator="containsText" text="RB">
      <formula>NOT(ISERROR(SEARCH("RB",AG30)))</formula>
    </cfRule>
    <cfRule type="containsText" dxfId="17287" priority="1396" operator="containsText" text="CB">
      <formula>NOT(ISERROR(SEARCH("CB",AG30)))</formula>
    </cfRule>
    <cfRule type="containsText" dxfId="17286" priority="1397" operator="containsText" text="LB">
      <formula>NOT(ISERROR(SEARCH("LB",AG30)))</formula>
    </cfRule>
    <cfRule type="containsText" dxfId="17285" priority="1398" operator="containsText" text="GK">
      <formula>NOT(ISERROR(SEARCH("GK",AG30)))</formula>
    </cfRule>
  </conditionalFormatting>
  <conditionalFormatting sqref="AF33">
    <cfRule type="containsText" dxfId="17284" priority="1366" operator="containsText" text="RW">
      <formula>NOT(ISERROR(SEARCH("RW",AF33)))</formula>
    </cfRule>
    <cfRule type="containsText" dxfId="17283" priority="1367" operator="containsText" text="LW">
      <formula>NOT(ISERROR(SEARCH("LW",AF33)))</formula>
    </cfRule>
    <cfRule type="containsText" dxfId="17282" priority="1368" operator="containsText" text="LF">
      <formula>NOT(ISERROR(SEARCH("LF",AF33)))</formula>
    </cfRule>
    <cfRule type="containsText" dxfId="17281" priority="1369" operator="containsText" text="CF">
      <formula>NOT(ISERROR(SEARCH("CF",AF33)))</formula>
    </cfRule>
    <cfRule type="containsText" dxfId="17280" priority="1370" operator="containsText" text="CF">
      <formula>NOT(ISERROR(SEARCH("CF",AF33)))</formula>
    </cfRule>
    <cfRule type="containsText" dxfId="17279" priority="1371" operator="containsText" text="CAM">
      <formula>NOT(ISERROR(SEARCH("CAM",AF33)))</formula>
    </cfRule>
    <cfRule type="containsText" dxfId="17278" priority="1372" operator="containsText" text="LM">
      <formula>NOT(ISERROR(SEARCH("LM",AF33)))</formula>
    </cfRule>
    <cfRule type="containsText" dxfId="17277" priority="1373" operator="containsText" text="CM">
      <formula>NOT(ISERROR(SEARCH("CM",AF33)))</formula>
    </cfRule>
    <cfRule type="containsText" dxfId="17276" priority="1374" operator="containsText" text="RM">
      <formula>NOT(ISERROR(SEARCH("RM",AF33)))</formula>
    </cfRule>
    <cfRule type="containsText" dxfId="17275" priority="1375" operator="containsText" text="CDM">
      <formula>NOT(ISERROR(SEARCH("CDM",AF33)))</formula>
    </cfRule>
    <cfRule type="containsText" dxfId="17274" priority="1376" operator="containsText" text="LWB">
      <formula>NOT(ISERROR(SEARCH("LWB",AF33)))</formula>
    </cfRule>
    <cfRule type="containsText" dxfId="17273" priority="1377" operator="containsText" text="RWB">
      <formula>NOT(ISERROR(SEARCH("RWB",AF33)))</formula>
    </cfRule>
    <cfRule type="containsText" dxfId="17272" priority="1378" operator="containsText" text="RB">
      <formula>NOT(ISERROR(SEARCH("RB",AF33)))</formula>
    </cfRule>
    <cfRule type="containsText" dxfId="17271" priority="1379" operator="containsText" text="CB">
      <formula>NOT(ISERROR(SEARCH("CB",AF33)))</formula>
    </cfRule>
    <cfRule type="containsText" dxfId="17270" priority="1380" operator="containsText" text="LB">
      <formula>NOT(ISERROR(SEARCH("LB",AF33)))</formula>
    </cfRule>
    <cfRule type="containsText" dxfId="17269" priority="1381" operator="containsText" text="GK">
      <formula>NOT(ISERROR(SEARCH("GK",AF33)))</formula>
    </cfRule>
  </conditionalFormatting>
  <conditionalFormatting sqref="AG33">
    <cfRule type="containsText" dxfId="17268" priority="1349" operator="containsText" text="ST">
      <formula>NOT(ISERROR(SEARCH("ST",AG33)))</formula>
    </cfRule>
    <cfRule type="containsText" dxfId="17267" priority="1350" operator="containsText" text="RW">
      <formula>NOT(ISERROR(SEARCH("RW",AG33)))</formula>
    </cfRule>
    <cfRule type="containsText" dxfId="17266" priority="1351" operator="containsText" text="LW">
      <formula>NOT(ISERROR(SEARCH("LW",AG33)))</formula>
    </cfRule>
    <cfRule type="containsText" dxfId="17265" priority="1352" operator="containsText" text="LF">
      <formula>NOT(ISERROR(SEARCH("LF",AG33)))</formula>
    </cfRule>
    <cfRule type="containsText" dxfId="17264" priority="1353" operator="containsText" text="CF">
      <formula>NOT(ISERROR(SEARCH("CF",AG33)))</formula>
    </cfRule>
    <cfRule type="containsText" dxfId="17263" priority="1354" operator="containsText" text="CF">
      <formula>NOT(ISERROR(SEARCH("CF",AG33)))</formula>
    </cfRule>
    <cfRule type="containsText" dxfId="17262" priority="1355" operator="containsText" text="CAM">
      <formula>NOT(ISERROR(SEARCH("CAM",AG33)))</formula>
    </cfRule>
    <cfRule type="containsText" dxfId="17261" priority="1356" operator="containsText" text="LM">
      <formula>NOT(ISERROR(SEARCH("LM",AG33)))</formula>
    </cfRule>
    <cfRule type="containsText" dxfId="17260" priority="1357" operator="containsText" text="CM">
      <formula>NOT(ISERROR(SEARCH("CM",AG33)))</formula>
    </cfRule>
    <cfRule type="containsText" dxfId="17259" priority="1358" operator="containsText" text="RM">
      <formula>NOT(ISERROR(SEARCH("RM",AG33)))</formula>
    </cfRule>
    <cfRule type="containsText" dxfId="17258" priority="1359" operator="containsText" text="CDM">
      <formula>NOT(ISERROR(SEARCH("CDM",AG33)))</formula>
    </cfRule>
    <cfRule type="containsText" dxfId="17257" priority="1360" operator="containsText" text="LWB">
      <formula>NOT(ISERROR(SEARCH("LWB",AG33)))</formula>
    </cfRule>
    <cfRule type="containsText" dxfId="17256" priority="1361" operator="containsText" text="RWB">
      <formula>NOT(ISERROR(SEARCH("RWB",AG33)))</formula>
    </cfRule>
    <cfRule type="containsText" dxfId="17255" priority="1362" operator="containsText" text="RB">
      <formula>NOT(ISERROR(SEARCH("RB",AG33)))</formula>
    </cfRule>
    <cfRule type="containsText" dxfId="17254" priority="1363" operator="containsText" text="CB">
      <formula>NOT(ISERROR(SEARCH("CB",AG33)))</formula>
    </cfRule>
    <cfRule type="containsText" dxfId="17253" priority="1364" operator="containsText" text="LB">
      <formula>NOT(ISERROR(SEARCH("LB",AG33)))</formula>
    </cfRule>
    <cfRule type="containsText" dxfId="17252" priority="1365" operator="containsText" text="GK">
      <formula>NOT(ISERROR(SEARCH("GK",AG33)))</formula>
    </cfRule>
  </conditionalFormatting>
  <conditionalFormatting sqref="AH23:AI23">
    <cfRule type="containsText" dxfId="17251" priority="1332" operator="containsText" text="ST">
      <formula>NOT(ISERROR(SEARCH("ST",AH23)))</formula>
    </cfRule>
    <cfRule type="containsText" dxfId="17250" priority="1333" operator="containsText" text="RW">
      <formula>NOT(ISERROR(SEARCH("RW",AH23)))</formula>
    </cfRule>
    <cfRule type="containsText" dxfId="17249" priority="1334" operator="containsText" text="LW">
      <formula>NOT(ISERROR(SEARCH("LW",AH23)))</formula>
    </cfRule>
    <cfRule type="containsText" dxfId="17248" priority="1335" operator="containsText" text="LF">
      <formula>NOT(ISERROR(SEARCH("LF",AH23)))</formula>
    </cfRule>
    <cfRule type="containsText" dxfId="17247" priority="1336" operator="containsText" text="CF">
      <formula>NOT(ISERROR(SEARCH("CF",AH23)))</formula>
    </cfRule>
    <cfRule type="containsText" dxfId="17246" priority="1337" operator="containsText" text="CF">
      <formula>NOT(ISERROR(SEARCH("CF",AH23)))</formula>
    </cfRule>
    <cfRule type="containsText" dxfId="17245" priority="1338" operator="containsText" text="CAM">
      <formula>NOT(ISERROR(SEARCH("CAM",AH23)))</formula>
    </cfRule>
    <cfRule type="containsText" dxfId="17244" priority="1339" operator="containsText" text="LM">
      <formula>NOT(ISERROR(SEARCH("LM",AH23)))</formula>
    </cfRule>
    <cfRule type="containsText" dxfId="17243" priority="1340" operator="containsText" text="CM">
      <formula>NOT(ISERROR(SEARCH("CM",AH23)))</formula>
    </cfRule>
    <cfRule type="containsText" dxfId="17242" priority="1341" operator="containsText" text="RM">
      <formula>NOT(ISERROR(SEARCH("RM",AH23)))</formula>
    </cfRule>
    <cfRule type="containsText" dxfId="17241" priority="1342" operator="containsText" text="CDM">
      <formula>NOT(ISERROR(SEARCH("CDM",AH23)))</formula>
    </cfRule>
    <cfRule type="containsText" dxfId="17240" priority="1343" operator="containsText" text="LWB">
      <formula>NOT(ISERROR(SEARCH("LWB",AH23)))</formula>
    </cfRule>
    <cfRule type="containsText" dxfId="17239" priority="1344" operator="containsText" text="RWB">
      <formula>NOT(ISERROR(SEARCH("RWB",AH23)))</formula>
    </cfRule>
    <cfRule type="containsText" dxfId="17238" priority="1345" operator="containsText" text="RB">
      <formula>NOT(ISERROR(SEARCH("RB",AH23)))</formula>
    </cfRule>
    <cfRule type="containsText" dxfId="17237" priority="1346" operator="containsText" text="CB">
      <formula>NOT(ISERROR(SEARCH("CB",AH23)))</formula>
    </cfRule>
    <cfRule type="containsText" dxfId="17236" priority="1347" operator="containsText" text="LB">
      <formula>NOT(ISERROR(SEARCH("LB",AH23)))</formula>
    </cfRule>
    <cfRule type="containsText" dxfId="17235" priority="1348" operator="containsText" text="GK">
      <formula>NOT(ISERROR(SEARCH("GK",AH23)))</formula>
    </cfRule>
  </conditionalFormatting>
  <conditionalFormatting sqref="AH23:AI23">
    <cfRule type="cellIs" dxfId="17234" priority="1325" operator="between">
      <formula>30</formula>
      <formula>39</formula>
    </cfRule>
    <cfRule type="cellIs" dxfId="17233" priority="1326" operator="between">
      <formula>90</formula>
      <formula>99</formula>
    </cfRule>
    <cfRule type="cellIs" dxfId="17232" priority="1327" operator="between">
      <formula>40</formula>
      <formula>49</formula>
    </cfRule>
    <cfRule type="cellIs" dxfId="17231" priority="1328" operator="between">
      <formula>50</formula>
      <formula>59</formula>
    </cfRule>
    <cfRule type="cellIs" dxfId="17230" priority="1329" operator="between">
      <formula>60</formula>
      <formula>69</formula>
    </cfRule>
    <cfRule type="cellIs" dxfId="17229" priority="1330" operator="between">
      <formula>70</formula>
      <formula>79</formula>
    </cfRule>
    <cfRule type="cellIs" dxfId="17228" priority="1331" operator="between">
      <formula>80</formula>
      <formula>89</formula>
    </cfRule>
  </conditionalFormatting>
  <conditionalFormatting sqref="AF21">
    <cfRule type="containsText" dxfId="17227" priority="1309" operator="containsText" text="RW">
      <formula>NOT(ISERROR(SEARCH("RW",AF21)))</formula>
    </cfRule>
    <cfRule type="containsText" dxfId="17226" priority="1310" operator="containsText" text="LW">
      <formula>NOT(ISERROR(SEARCH("LW",AF21)))</formula>
    </cfRule>
    <cfRule type="containsText" dxfId="17225" priority="1311" operator="containsText" text="LF">
      <formula>NOT(ISERROR(SEARCH("LF",AF21)))</formula>
    </cfRule>
    <cfRule type="containsText" dxfId="17224" priority="1312" operator="containsText" text="CF">
      <formula>NOT(ISERROR(SEARCH("CF",AF21)))</formula>
    </cfRule>
    <cfRule type="containsText" dxfId="17223" priority="1313" operator="containsText" text="CF">
      <formula>NOT(ISERROR(SEARCH("CF",AF21)))</formula>
    </cfRule>
    <cfRule type="containsText" dxfId="17222" priority="1314" operator="containsText" text="CAM">
      <formula>NOT(ISERROR(SEARCH("CAM",AF21)))</formula>
    </cfRule>
    <cfRule type="containsText" dxfId="17221" priority="1315" operator="containsText" text="LM">
      <formula>NOT(ISERROR(SEARCH("LM",AF21)))</formula>
    </cfRule>
    <cfRule type="containsText" dxfId="17220" priority="1316" operator="containsText" text="CM">
      <formula>NOT(ISERROR(SEARCH("CM",AF21)))</formula>
    </cfRule>
    <cfRule type="containsText" dxfId="17219" priority="1317" operator="containsText" text="RM">
      <formula>NOT(ISERROR(SEARCH("RM",AF21)))</formula>
    </cfRule>
    <cfRule type="containsText" dxfId="17218" priority="1318" operator="containsText" text="CDM">
      <formula>NOT(ISERROR(SEARCH("CDM",AF21)))</formula>
    </cfRule>
    <cfRule type="containsText" dxfId="17217" priority="1319" operator="containsText" text="LWB">
      <formula>NOT(ISERROR(SEARCH("LWB",AF21)))</formula>
    </cfRule>
    <cfRule type="containsText" dxfId="17216" priority="1320" operator="containsText" text="RWB">
      <formula>NOT(ISERROR(SEARCH("RWB",AF21)))</formula>
    </cfRule>
    <cfRule type="containsText" dxfId="17215" priority="1321" operator="containsText" text="RB">
      <formula>NOT(ISERROR(SEARCH("RB",AF21)))</formula>
    </cfRule>
    <cfRule type="containsText" dxfId="17214" priority="1322" operator="containsText" text="CB">
      <formula>NOT(ISERROR(SEARCH("CB",AF21)))</formula>
    </cfRule>
    <cfRule type="containsText" dxfId="17213" priority="1323" operator="containsText" text="LB">
      <formula>NOT(ISERROR(SEARCH("LB",AF21)))</formula>
    </cfRule>
    <cfRule type="containsText" dxfId="17212" priority="1324" operator="containsText" text="GK">
      <formula>NOT(ISERROR(SEARCH("GK",AF21)))</formula>
    </cfRule>
  </conditionalFormatting>
  <conditionalFormatting sqref="AG21">
    <cfRule type="containsText" dxfId="17211" priority="1292" operator="containsText" text="ST">
      <formula>NOT(ISERROR(SEARCH("ST",AG21)))</formula>
    </cfRule>
    <cfRule type="containsText" dxfId="17210" priority="1293" operator="containsText" text="RW">
      <formula>NOT(ISERROR(SEARCH("RW",AG21)))</formula>
    </cfRule>
    <cfRule type="containsText" dxfId="17209" priority="1294" operator="containsText" text="LW">
      <formula>NOT(ISERROR(SEARCH("LW",AG21)))</formula>
    </cfRule>
    <cfRule type="containsText" dxfId="17208" priority="1295" operator="containsText" text="LF">
      <formula>NOT(ISERROR(SEARCH("LF",AG21)))</formula>
    </cfRule>
    <cfRule type="containsText" dxfId="17207" priority="1296" operator="containsText" text="CF">
      <formula>NOT(ISERROR(SEARCH("CF",AG21)))</formula>
    </cfRule>
    <cfRule type="containsText" dxfId="17206" priority="1297" operator="containsText" text="CF">
      <formula>NOT(ISERROR(SEARCH("CF",AG21)))</formula>
    </cfRule>
    <cfRule type="containsText" dxfId="17205" priority="1298" operator="containsText" text="CAM">
      <formula>NOT(ISERROR(SEARCH("CAM",AG21)))</formula>
    </cfRule>
    <cfRule type="containsText" dxfId="17204" priority="1299" operator="containsText" text="LM">
      <formula>NOT(ISERROR(SEARCH("LM",AG21)))</formula>
    </cfRule>
    <cfRule type="containsText" dxfId="17203" priority="1300" operator="containsText" text="CM">
      <formula>NOT(ISERROR(SEARCH("CM",AG21)))</formula>
    </cfRule>
    <cfRule type="containsText" dxfId="17202" priority="1301" operator="containsText" text="RM">
      <formula>NOT(ISERROR(SEARCH("RM",AG21)))</formula>
    </cfRule>
    <cfRule type="containsText" dxfId="17201" priority="1302" operator="containsText" text="CDM">
      <formula>NOT(ISERROR(SEARCH("CDM",AG21)))</formula>
    </cfRule>
    <cfRule type="containsText" dxfId="17200" priority="1303" operator="containsText" text="LWB">
      <formula>NOT(ISERROR(SEARCH("LWB",AG21)))</formula>
    </cfRule>
    <cfRule type="containsText" dxfId="17199" priority="1304" operator="containsText" text="RWB">
      <formula>NOT(ISERROR(SEARCH("RWB",AG21)))</formula>
    </cfRule>
    <cfRule type="containsText" dxfId="17198" priority="1305" operator="containsText" text="RB">
      <formula>NOT(ISERROR(SEARCH("RB",AG21)))</formula>
    </cfRule>
    <cfRule type="containsText" dxfId="17197" priority="1306" operator="containsText" text="CB">
      <formula>NOT(ISERROR(SEARCH("CB",AG21)))</formula>
    </cfRule>
    <cfRule type="containsText" dxfId="17196" priority="1307" operator="containsText" text="LB">
      <formula>NOT(ISERROR(SEARCH("LB",AG21)))</formula>
    </cfRule>
    <cfRule type="containsText" dxfId="17195" priority="1308" operator="containsText" text="GK">
      <formula>NOT(ISERROR(SEARCH("GK",AG21)))</formula>
    </cfRule>
  </conditionalFormatting>
  <conditionalFormatting sqref="AG22">
    <cfRule type="containsText" dxfId="17194" priority="1275" operator="containsText" text="ST">
      <formula>NOT(ISERROR(SEARCH("ST",AG22)))</formula>
    </cfRule>
    <cfRule type="containsText" dxfId="17193" priority="1276" operator="containsText" text="RW">
      <formula>NOT(ISERROR(SEARCH("RW",AG22)))</formula>
    </cfRule>
    <cfRule type="containsText" dxfId="17192" priority="1277" operator="containsText" text="LW">
      <formula>NOT(ISERROR(SEARCH("LW",AG22)))</formula>
    </cfRule>
    <cfRule type="containsText" dxfId="17191" priority="1278" operator="containsText" text="LF">
      <formula>NOT(ISERROR(SEARCH("LF",AG22)))</formula>
    </cfRule>
    <cfRule type="containsText" dxfId="17190" priority="1279" operator="containsText" text="CF">
      <formula>NOT(ISERROR(SEARCH("CF",AG22)))</formula>
    </cfRule>
    <cfRule type="containsText" dxfId="17189" priority="1280" operator="containsText" text="CF">
      <formula>NOT(ISERROR(SEARCH("CF",AG22)))</formula>
    </cfRule>
    <cfRule type="containsText" dxfId="17188" priority="1281" operator="containsText" text="CAM">
      <formula>NOT(ISERROR(SEARCH("CAM",AG22)))</formula>
    </cfRule>
    <cfRule type="containsText" dxfId="17187" priority="1282" operator="containsText" text="LM">
      <formula>NOT(ISERROR(SEARCH("LM",AG22)))</formula>
    </cfRule>
    <cfRule type="containsText" dxfId="17186" priority="1283" operator="containsText" text="CM">
      <formula>NOT(ISERROR(SEARCH("CM",AG22)))</formula>
    </cfRule>
    <cfRule type="containsText" dxfId="17185" priority="1284" operator="containsText" text="RM">
      <formula>NOT(ISERROR(SEARCH("RM",AG22)))</formula>
    </cfRule>
    <cfRule type="containsText" dxfId="17184" priority="1285" operator="containsText" text="CDM">
      <formula>NOT(ISERROR(SEARCH("CDM",AG22)))</formula>
    </cfRule>
    <cfRule type="containsText" dxfId="17183" priority="1286" operator="containsText" text="LWB">
      <formula>NOT(ISERROR(SEARCH("LWB",AG22)))</formula>
    </cfRule>
    <cfRule type="containsText" dxfId="17182" priority="1287" operator="containsText" text="RWB">
      <formula>NOT(ISERROR(SEARCH("RWB",AG22)))</formula>
    </cfRule>
    <cfRule type="containsText" dxfId="17181" priority="1288" operator="containsText" text="RB">
      <formula>NOT(ISERROR(SEARCH("RB",AG22)))</formula>
    </cfRule>
    <cfRule type="containsText" dxfId="17180" priority="1289" operator="containsText" text="CB">
      <formula>NOT(ISERROR(SEARCH("CB",AG22)))</formula>
    </cfRule>
    <cfRule type="containsText" dxfId="17179" priority="1290" operator="containsText" text="LB">
      <formula>NOT(ISERROR(SEARCH("LB",AG22)))</formula>
    </cfRule>
    <cfRule type="containsText" dxfId="17178" priority="1291" operator="containsText" text="GK">
      <formula>NOT(ISERROR(SEARCH("GK",AG22)))</formula>
    </cfRule>
  </conditionalFormatting>
  <conditionalFormatting sqref="AG22">
    <cfRule type="containsText" dxfId="17177" priority="1258" operator="containsText" text="ST">
      <formula>NOT(ISERROR(SEARCH("ST",AG22)))</formula>
    </cfRule>
    <cfRule type="containsText" dxfId="17176" priority="1259" operator="containsText" text="RW">
      <formula>NOT(ISERROR(SEARCH("RW",AG22)))</formula>
    </cfRule>
    <cfRule type="containsText" dxfId="17175" priority="1260" operator="containsText" text="LW">
      <formula>NOT(ISERROR(SEARCH("LW",AG22)))</formula>
    </cfRule>
    <cfRule type="containsText" dxfId="17174" priority="1261" operator="containsText" text="LF">
      <formula>NOT(ISERROR(SEARCH("LF",AG22)))</formula>
    </cfRule>
    <cfRule type="containsText" dxfId="17173" priority="1262" operator="containsText" text="CF">
      <formula>NOT(ISERROR(SEARCH("CF",AG22)))</formula>
    </cfRule>
    <cfRule type="containsText" dxfId="17172" priority="1263" operator="containsText" text="CF">
      <formula>NOT(ISERROR(SEARCH("CF",AG22)))</formula>
    </cfRule>
    <cfRule type="containsText" dxfId="17171" priority="1264" operator="containsText" text="CAM">
      <formula>NOT(ISERROR(SEARCH("CAM",AG22)))</formula>
    </cfRule>
    <cfRule type="containsText" dxfId="17170" priority="1265" operator="containsText" text="LM">
      <formula>NOT(ISERROR(SEARCH("LM",AG22)))</formula>
    </cfRule>
    <cfRule type="containsText" dxfId="17169" priority="1266" operator="containsText" text="CM">
      <formula>NOT(ISERROR(SEARCH("CM",AG22)))</formula>
    </cfRule>
    <cfRule type="containsText" dxfId="17168" priority="1267" operator="containsText" text="RM">
      <formula>NOT(ISERROR(SEARCH("RM",AG22)))</formula>
    </cfRule>
    <cfRule type="containsText" dxfId="17167" priority="1268" operator="containsText" text="CDM">
      <formula>NOT(ISERROR(SEARCH("CDM",AG22)))</formula>
    </cfRule>
    <cfRule type="containsText" dxfId="17166" priority="1269" operator="containsText" text="LWB">
      <formula>NOT(ISERROR(SEARCH("LWB",AG22)))</formula>
    </cfRule>
    <cfRule type="containsText" dxfId="17165" priority="1270" operator="containsText" text="RWB">
      <formula>NOT(ISERROR(SEARCH("RWB",AG22)))</formula>
    </cfRule>
    <cfRule type="containsText" dxfId="17164" priority="1271" operator="containsText" text="RB">
      <formula>NOT(ISERROR(SEARCH("RB",AG22)))</formula>
    </cfRule>
    <cfRule type="containsText" dxfId="17163" priority="1272" operator="containsText" text="CB">
      <formula>NOT(ISERROR(SEARCH("CB",AG22)))</formula>
    </cfRule>
    <cfRule type="containsText" dxfId="17162" priority="1273" operator="containsText" text="LB">
      <formula>NOT(ISERROR(SEARCH("LB",AG22)))</formula>
    </cfRule>
    <cfRule type="containsText" dxfId="17161" priority="1274" operator="containsText" text="GK">
      <formula>NOT(ISERROR(SEARCH("GK",AG22)))</formula>
    </cfRule>
  </conditionalFormatting>
  <conditionalFormatting sqref="AF32">
    <cfRule type="containsText" dxfId="17160" priority="1242" operator="containsText" text="RW">
      <formula>NOT(ISERROR(SEARCH("RW",AF32)))</formula>
    </cfRule>
    <cfRule type="containsText" dxfId="17159" priority="1243" operator="containsText" text="LW">
      <formula>NOT(ISERROR(SEARCH("LW",AF32)))</formula>
    </cfRule>
    <cfRule type="containsText" dxfId="17158" priority="1244" operator="containsText" text="LF">
      <formula>NOT(ISERROR(SEARCH("LF",AF32)))</formula>
    </cfRule>
    <cfRule type="containsText" dxfId="17157" priority="1245" operator="containsText" text="CF">
      <formula>NOT(ISERROR(SEARCH("CF",AF32)))</formula>
    </cfRule>
    <cfRule type="containsText" dxfId="17156" priority="1246" operator="containsText" text="CF">
      <formula>NOT(ISERROR(SEARCH("CF",AF32)))</formula>
    </cfRule>
    <cfRule type="containsText" dxfId="17155" priority="1247" operator="containsText" text="CAM">
      <formula>NOT(ISERROR(SEARCH("CAM",AF32)))</formula>
    </cfRule>
    <cfRule type="containsText" dxfId="17154" priority="1248" operator="containsText" text="LM">
      <formula>NOT(ISERROR(SEARCH("LM",AF32)))</formula>
    </cfRule>
    <cfRule type="containsText" dxfId="17153" priority="1249" operator="containsText" text="CM">
      <formula>NOT(ISERROR(SEARCH("CM",AF32)))</formula>
    </cfRule>
    <cfRule type="containsText" dxfId="17152" priority="1250" operator="containsText" text="RM">
      <formula>NOT(ISERROR(SEARCH("RM",AF32)))</formula>
    </cfRule>
    <cfRule type="containsText" dxfId="17151" priority="1251" operator="containsText" text="CDM">
      <formula>NOT(ISERROR(SEARCH("CDM",AF32)))</formula>
    </cfRule>
    <cfRule type="containsText" dxfId="17150" priority="1252" operator="containsText" text="LWB">
      <formula>NOT(ISERROR(SEARCH("LWB",AF32)))</formula>
    </cfRule>
    <cfRule type="containsText" dxfId="17149" priority="1253" operator="containsText" text="RWB">
      <formula>NOT(ISERROR(SEARCH("RWB",AF32)))</formula>
    </cfRule>
    <cfRule type="containsText" dxfId="17148" priority="1254" operator="containsText" text="RB">
      <formula>NOT(ISERROR(SEARCH("RB",AF32)))</formula>
    </cfRule>
    <cfRule type="containsText" dxfId="17147" priority="1255" operator="containsText" text="CB">
      <formula>NOT(ISERROR(SEARCH("CB",AF32)))</formula>
    </cfRule>
    <cfRule type="containsText" dxfId="17146" priority="1256" operator="containsText" text="LB">
      <formula>NOT(ISERROR(SEARCH("LB",AF32)))</formula>
    </cfRule>
    <cfRule type="containsText" dxfId="17145" priority="1257" operator="containsText" text="GK">
      <formula>NOT(ISERROR(SEARCH("GK",AF32)))</formula>
    </cfRule>
  </conditionalFormatting>
  <conditionalFormatting sqref="AG32">
    <cfRule type="containsText" dxfId="17144" priority="1225" operator="containsText" text="ST">
      <formula>NOT(ISERROR(SEARCH("ST",AG32)))</formula>
    </cfRule>
    <cfRule type="containsText" dxfId="17143" priority="1226" operator="containsText" text="RW">
      <formula>NOT(ISERROR(SEARCH("RW",AG32)))</formula>
    </cfRule>
    <cfRule type="containsText" dxfId="17142" priority="1227" operator="containsText" text="LW">
      <formula>NOT(ISERROR(SEARCH("LW",AG32)))</formula>
    </cfRule>
    <cfRule type="containsText" dxfId="17141" priority="1228" operator="containsText" text="LF">
      <formula>NOT(ISERROR(SEARCH("LF",AG32)))</formula>
    </cfRule>
    <cfRule type="containsText" dxfId="17140" priority="1229" operator="containsText" text="CF">
      <formula>NOT(ISERROR(SEARCH("CF",AG32)))</formula>
    </cfRule>
    <cfRule type="containsText" dxfId="17139" priority="1230" operator="containsText" text="CF">
      <formula>NOT(ISERROR(SEARCH("CF",AG32)))</formula>
    </cfRule>
    <cfRule type="containsText" dxfId="17138" priority="1231" operator="containsText" text="CAM">
      <formula>NOT(ISERROR(SEARCH("CAM",AG32)))</formula>
    </cfRule>
    <cfRule type="containsText" dxfId="17137" priority="1232" operator="containsText" text="LM">
      <formula>NOT(ISERROR(SEARCH("LM",AG32)))</formula>
    </cfRule>
    <cfRule type="containsText" dxfId="17136" priority="1233" operator="containsText" text="CM">
      <formula>NOT(ISERROR(SEARCH("CM",AG32)))</formula>
    </cfRule>
    <cfRule type="containsText" dxfId="17135" priority="1234" operator="containsText" text="RM">
      <formula>NOT(ISERROR(SEARCH("RM",AG32)))</formula>
    </cfRule>
    <cfRule type="containsText" dxfId="17134" priority="1235" operator="containsText" text="CDM">
      <formula>NOT(ISERROR(SEARCH("CDM",AG32)))</formula>
    </cfRule>
    <cfRule type="containsText" dxfId="17133" priority="1236" operator="containsText" text="LWB">
      <formula>NOT(ISERROR(SEARCH("LWB",AG32)))</formula>
    </cfRule>
    <cfRule type="containsText" dxfId="17132" priority="1237" operator="containsText" text="RWB">
      <formula>NOT(ISERROR(SEARCH("RWB",AG32)))</formula>
    </cfRule>
    <cfRule type="containsText" dxfId="17131" priority="1238" operator="containsText" text="RB">
      <formula>NOT(ISERROR(SEARCH("RB",AG32)))</formula>
    </cfRule>
    <cfRule type="containsText" dxfId="17130" priority="1239" operator="containsText" text="CB">
      <formula>NOT(ISERROR(SEARCH("CB",AG32)))</formula>
    </cfRule>
    <cfRule type="containsText" dxfId="17129" priority="1240" operator="containsText" text="LB">
      <formula>NOT(ISERROR(SEARCH("LB",AG32)))</formula>
    </cfRule>
    <cfRule type="containsText" dxfId="17128" priority="1241" operator="containsText" text="GK">
      <formula>NOT(ISERROR(SEARCH("GK",AG32)))</formula>
    </cfRule>
  </conditionalFormatting>
  <conditionalFormatting sqref="AG23">
    <cfRule type="containsText" dxfId="17127" priority="1208" operator="containsText" text="ST">
      <formula>NOT(ISERROR(SEARCH("ST",AG23)))</formula>
    </cfRule>
    <cfRule type="containsText" dxfId="17126" priority="1209" operator="containsText" text="RW">
      <formula>NOT(ISERROR(SEARCH("RW",AG23)))</formula>
    </cfRule>
    <cfRule type="containsText" dxfId="17125" priority="1210" operator="containsText" text="LW">
      <formula>NOT(ISERROR(SEARCH("LW",AG23)))</formula>
    </cfRule>
    <cfRule type="containsText" dxfId="17124" priority="1211" operator="containsText" text="LF">
      <formula>NOT(ISERROR(SEARCH("LF",AG23)))</formula>
    </cfRule>
    <cfRule type="containsText" dxfId="17123" priority="1212" operator="containsText" text="CF">
      <formula>NOT(ISERROR(SEARCH("CF",AG23)))</formula>
    </cfRule>
    <cfRule type="containsText" dxfId="17122" priority="1213" operator="containsText" text="CF">
      <formula>NOT(ISERROR(SEARCH("CF",AG23)))</formula>
    </cfRule>
    <cfRule type="containsText" dxfId="17121" priority="1214" operator="containsText" text="CAM">
      <formula>NOT(ISERROR(SEARCH("CAM",AG23)))</formula>
    </cfRule>
    <cfRule type="containsText" dxfId="17120" priority="1215" operator="containsText" text="LM">
      <formula>NOT(ISERROR(SEARCH("LM",AG23)))</formula>
    </cfRule>
    <cfRule type="containsText" dxfId="17119" priority="1216" operator="containsText" text="CM">
      <formula>NOT(ISERROR(SEARCH("CM",AG23)))</formula>
    </cfRule>
    <cfRule type="containsText" dxfId="17118" priority="1217" operator="containsText" text="RM">
      <formula>NOT(ISERROR(SEARCH("RM",AG23)))</formula>
    </cfRule>
    <cfRule type="containsText" dxfId="17117" priority="1218" operator="containsText" text="CDM">
      <formula>NOT(ISERROR(SEARCH("CDM",AG23)))</formula>
    </cfRule>
    <cfRule type="containsText" dxfId="17116" priority="1219" operator="containsText" text="LWB">
      <formula>NOT(ISERROR(SEARCH("LWB",AG23)))</formula>
    </cfRule>
    <cfRule type="containsText" dxfId="17115" priority="1220" operator="containsText" text="RWB">
      <formula>NOT(ISERROR(SEARCH("RWB",AG23)))</formula>
    </cfRule>
    <cfRule type="containsText" dxfId="17114" priority="1221" operator="containsText" text="RB">
      <formula>NOT(ISERROR(SEARCH("RB",AG23)))</formula>
    </cfRule>
    <cfRule type="containsText" dxfId="17113" priority="1222" operator="containsText" text="CB">
      <formula>NOT(ISERROR(SEARCH("CB",AG23)))</formula>
    </cfRule>
    <cfRule type="containsText" dxfId="17112" priority="1223" operator="containsText" text="LB">
      <formula>NOT(ISERROR(SEARCH("LB",AG23)))</formula>
    </cfRule>
    <cfRule type="containsText" dxfId="17111" priority="1224" operator="containsText" text="GK">
      <formula>NOT(ISERROR(SEARCH("GK",AG23)))</formula>
    </cfRule>
  </conditionalFormatting>
  <conditionalFormatting sqref="AG24">
    <cfRule type="containsText" dxfId="17110" priority="1191" operator="containsText" text="ST">
      <formula>NOT(ISERROR(SEARCH("ST",AG24)))</formula>
    </cfRule>
    <cfRule type="containsText" dxfId="17109" priority="1192" operator="containsText" text="RW">
      <formula>NOT(ISERROR(SEARCH("RW",AG24)))</formula>
    </cfRule>
    <cfRule type="containsText" dxfId="17108" priority="1193" operator="containsText" text="LW">
      <formula>NOT(ISERROR(SEARCH("LW",AG24)))</formula>
    </cfRule>
    <cfRule type="containsText" dxfId="17107" priority="1194" operator="containsText" text="LF">
      <formula>NOT(ISERROR(SEARCH("LF",AG24)))</formula>
    </cfRule>
    <cfRule type="containsText" dxfId="17106" priority="1195" operator="containsText" text="CF">
      <formula>NOT(ISERROR(SEARCH("CF",AG24)))</formula>
    </cfRule>
    <cfRule type="containsText" dxfId="17105" priority="1196" operator="containsText" text="CF">
      <formula>NOT(ISERROR(SEARCH("CF",AG24)))</formula>
    </cfRule>
    <cfRule type="containsText" dxfId="17104" priority="1197" operator="containsText" text="CAM">
      <formula>NOT(ISERROR(SEARCH("CAM",AG24)))</formula>
    </cfRule>
    <cfRule type="containsText" dxfId="17103" priority="1198" operator="containsText" text="LM">
      <formula>NOT(ISERROR(SEARCH("LM",AG24)))</formula>
    </cfRule>
    <cfRule type="containsText" dxfId="17102" priority="1199" operator="containsText" text="CM">
      <formula>NOT(ISERROR(SEARCH("CM",AG24)))</formula>
    </cfRule>
    <cfRule type="containsText" dxfId="17101" priority="1200" operator="containsText" text="RM">
      <formula>NOT(ISERROR(SEARCH("RM",AG24)))</formula>
    </cfRule>
    <cfRule type="containsText" dxfId="17100" priority="1201" operator="containsText" text="CDM">
      <formula>NOT(ISERROR(SEARCH("CDM",AG24)))</formula>
    </cfRule>
    <cfRule type="containsText" dxfId="17099" priority="1202" operator="containsText" text="LWB">
      <formula>NOT(ISERROR(SEARCH("LWB",AG24)))</formula>
    </cfRule>
    <cfRule type="containsText" dxfId="17098" priority="1203" operator="containsText" text="RWB">
      <formula>NOT(ISERROR(SEARCH("RWB",AG24)))</formula>
    </cfRule>
    <cfRule type="containsText" dxfId="17097" priority="1204" operator="containsText" text="RB">
      <formula>NOT(ISERROR(SEARCH("RB",AG24)))</formula>
    </cfRule>
    <cfRule type="containsText" dxfId="17096" priority="1205" operator="containsText" text="CB">
      <formula>NOT(ISERROR(SEARCH("CB",AG24)))</formula>
    </cfRule>
    <cfRule type="containsText" dxfId="17095" priority="1206" operator="containsText" text="LB">
      <formula>NOT(ISERROR(SEARCH("LB",AG24)))</formula>
    </cfRule>
    <cfRule type="containsText" dxfId="17094" priority="1207" operator="containsText" text="GK">
      <formula>NOT(ISERROR(SEARCH("GK",AG24)))</formula>
    </cfRule>
  </conditionalFormatting>
  <conditionalFormatting sqref="AG23">
    <cfRule type="containsText" dxfId="17093" priority="1174" operator="containsText" text="ST">
      <formula>NOT(ISERROR(SEARCH("ST",AG23)))</formula>
    </cfRule>
    <cfRule type="containsText" dxfId="17092" priority="1175" operator="containsText" text="RW">
      <formula>NOT(ISERROR(SEARCH("RW",AG23)))</formula>
    </cfRule>
    <cfRule type="containsText" dxfId="17091" priority="1176" operator="containsText" text="LW">
      <formula>NOT(ISERROR(SEARCH("LW",AG23)))</formula>
    </cfRule>
    <cfRule type="containsText" dxfId="17090" priority="1177" operator="containsText" text="LF">
      <formula>NOT(ISERROR(SEARCH("LF",AG23)))</formula>
    </cfRule>
    <cfRule type="containsText" dxfId="17089" priority="1178" operator="containsText" text="CF">
      <formula>NOT(ISERROR(SEARCH("CF",AG23)))</formula>
    </cfRule>
    <cfRule type="containsText" dxfId="17088" priority="1179" operator="containsText" text="CF">
      <formula>NOT(ISERROR(SEARCH("CF",AG23)))</formula>
    </cfRule>
    <cfRule type="containsText" dxfId="17087" priority="1180" operator="containsText" text="CAM">
      <formula>NOT(ISERROR(SEARCH("CAM",AG23)))</formula>
    </cfRule>
    <cfRule type="containsText" dxfId="17086" priority="1181" operator="containsText" text="LM">
      <formula>NOT(ISERROR(SEARCH("LM",AG23)))</formula>
    </cfRule>
    <cfRule type="containsText" dxfId="17085" priority="1182" operator="containsText" text="CM">
      <formula>NOT(ISERROR(SEARCH("CM",AG23)))</formula>
    </cfRule>
    <cfRule type="containsText" dxfId="17084" priority="1183" operator="containsText" text="RM">
      <formula>NOT(ISERROR(SEARCH("RM",AG23)))</formula>
    </cfRule>
    <cfRule type="containsText" dxfId="17083" priority="1184" operator="containsText" text="CDM">
      <formula>NOT(ISERROR(SEARCH("CDM",AG23)))</formula>
    </cfRule>
    <cfRule type="containsText" dxfId="17082" priority="1185" operator="containsText" text="LWB">
      <formula>NOT(ISERROR(SEARCH("LWB",AG23)))</formula>
    </cfRule>
    <cfRule type="containsText" dxfId="17081" priority="1186" operator="containsText" text="RWB">
      <formula>NOT(ISERROR(SEARCH("RWB",AG23)))</formula>
    </cfRule>
    <cfRule type="containsText" dxfId="17080" priority="1187" operator="containsText" text="RB">
      <formula>NOT(ISERROR(SEARCH("RB",AG23)))</formula>
    </cfRule>
    <cfRule type="containsText" dxfId="17079" priority="1188" operator="containsText" text="CB">
      <formula>NOT(ISERROR(SEARCH("CB",AG23)))</formula>
    </cfRule>
    <cfRule type="containsText" dxfId="17078" priority="1189" operator="containsText" text="LB">
      <formula>NOT(ISERROR(SEARCH("LB",AG23)))</formula>
    </cfRule>
    <cfRule type="containsText" dxfId="17077" priority="1190" operator="containsText" text="GK">
      <formula>NOT(ISERROR(SEARCH("GK",AG23)))</formula>
    </cfRule>
  </conditionalFormatting>
  <conditionalFormatting sqref="AG24">
    <cfRule type="containsText" dxfId="17076" priority="1157" operator="containsText" text="ST">
      <formula>NOT(ISERROR(SEARCH("ST",AG24)))</formula>
    </cfRule>
    <cfRule type="containsText" dxfId="17075" priority="1158" operator="containsText" text="RW">
      <formula>NOT(ISERROR(SEARCH("RW",AG24)))</formula>
    </cfRule>
    <cfRule type="containsText" dxfId="17074" priority="1159" operator="containsText" text="LW">
      <formula>NOT(ISERROR(SEARCH("LW",AG24)))</formula>
    </cfRule>
    <cfRule type="containsText" dxfId="17073" priority="1160" operator="containsText" text="LF">
      <formula>NOT(ISERROR(SEARCH("LF",AG24)))</formula>
    </cfRule>
    <cfRule type="containsText" dxfId="17072" priority="1161" operator="containsText" text="CF">
      <formula>NOT(ISERROR(SEARCH("CF",AG24)))</formula>
    </cfRule>
    <cfRule type="containsText" dxfId="17071" priority="1162" operator="containsText" text="CF">
      <formula>NOT(ISERROR(SEARCH("CF",AG24)))</formula>
    </cfRule>
    <cfRule type="containsText" dxfId="17070" priority="1163" operator="containsText" text="CAM">
      <formula>NOT(ISERROR(SEARCH("CAM",AG24)))</formula>
    </cfRule>
    <cfRule type="containsText" dxfId="17069" priority="1164" operator="containsText" text="LM">
      <formula>NOT(ISERROR(SEARCH("LM",AG24)))</formula>
    </cfRule>
    <cfRule type="containsText" dxfId="17068" priority="1165" operator="containsText" text="CM">
      <formula>NOT(ISERROR(SEARCH("CM",AG24)))</formula>
    </cfRule>
    <cfRule type="containsText" dxfId="17067" priority="1166" operator="containsText" text="RM">
      <formula>NOT(ISERROR(SEARCH("RM",AG24)))</formula>
    </cfRule>
    <cfRule type="containsText" dxfId="17066" priority="1167" operator="containsText" text="CDM">
      <formula>NOT(ISERROR(SEARCH("CDM",AG24)))</formula>
    </cfRule>
    <cfRule type="containsText" dxfId="17065" priority="1168" operator="containsText" text="LWB">
      <formula>NOT(ISERROR(SEARCH("LWB",AG24)))</formula>
    </cfRule>
    <cfRule type="containsText" dxfId="17064" priority="1169" operator="containsText" text="RWB">
      <formula>NOT(ISERROR(SEARCH("RWB",AG24)))</formula>
    </cfRule>
    <cfRule type="containsText" dxfId="17063" priority="1170" operator="containsText" text="RB">
      <formula>NOT(ISERROR(SEARCH("RB",AG24)))</formula>
    </cfRule>
    <cfRule type="containsText" dxfId="17062" priority="1171" operator="containsText" text="CB">
      <formula>NOT(ISERROR(SEARCH("CB",AG24)))</formula>
    </cfRule>
    <cfRule type="containsText" dxfId="17061" priority="1172" operator="containsText" text="LB">
      <formula>NOT(ISERROR(SEARCH("LB",AG24)))</formula>
    </cfRule>
    <cfRule type="containsText" dxfId="17060" priority="1173" operator="containsText" text="GK">
      <formula>NOT(ISERROR(SEARCH("GK",AG24)))</formula>
    </cfRule>
  </conditionalFormatting>
  <conditionalFormatting sqref="AF25">
    <cfRule type="containsText" dxfId="17059" priority="1141" operator="containsText" text="RW">
      <formula>NOT(ISERROR(SEARCH("RW",AF25)))</formula>
    </cfRule>
    <cfRule type="containsText" dxfId="17058" priority="1142" operator="containsText" text="LW">
      <formula>NOT(ISERROR(SEARCH("LW",AF25)))</formula>
    </cfRule>
    <cfRule type="containsText" dxfId="17057" priority="1143" operator="containsText" text="LF">
      <formula>NOT(ISERROR(SEARCH("LF",AF25)))</formula>
    </cfRule>
    <cfRule type="containsText" dxfId="17056" priority="1144" operator="containsText" text="CF">
      <formula>NOT(ISERROR(SEARCH("CF",AF25)))</formula>
    </cfRule>
    <cfRule type="containsText" dxfId="17055" priority="1145" operator="containsText" text="CF">
      <formula>NOT(ISERROR(SEARCH("CF",AF25)))</formula>
    </cfRule>
    <cfRule type="containsText" dxfId="17054" priority="1146" operator="containsText" text="CAM">
      <formula>NOT(ISERROR(SEARCH("CAM",AF25)))</formula>
    </cfRule>
    <cfRule type="containsText" dxfId="17053" priority="1147" operator="containsText" text="LM">
      <formula>NOT(ISERROR(SEARCH("LM",AF25)))</formula>
    </cfRule>
    <cfRule type="containsText" dxfId="17052" priority="1148" operator="containsText" text="CM">
      <formula>NOT(ISERROR(SEARCH("CM",AF25)))</formula>
    </cfRule>
    <cfRule type="containsText" dxfId="17051" priority="1149" operator="containsText" text="RM">
      <formula>NOT(ISERROR(SEARCH("RM",AF25)))</formula>
    </cfRule>
    <cfRule type="containsText" dxfId="17050" priority="1150" operator="containsText" text="CDM">
      <formula>NOT(ISERROR(SEARCH("CDM",AF25)))</formula>
    </cfRule>
    <cfRule type="containsText" dxfId="17049" priority="1151" operator="containsText" text="LWB">
      <formula>NOT(ISERROR(SEARCH("LWB",AF25)))</formula>
    </cfRule>
    <cfRule type="containsText" dxfId="17048" priority="1152" operator="containsText" text="RWB">
      <formula>NOT(ISERROR(SEARCH("RWB",AF25)))</formula>
    </cfRule>
    <cfRule type="containsText" dxfId="17047" priority="1153" operator="containsText" text="RB">
      <formula>NOT(ISERROR(SEARCH("RB",AF25)))</formula>
    </cfRule>
    <cfRule type="containsText" dxfId="17046" priority="1154" operator="containsText" text="CB">
      <formula>NOT(ISERROR(SEARCH("CB",AF25)))</formula>
    </cfRule>
    <cfRule type="containsText" dxfId="17045" priority="1155" operator="containsText" text="LB">
      <formula>NOT(ISERROR(SEARCH("LB",AF25)))</formula>
    </cfRule>
    <cfRule type="containsText" dxfId="17044" priority="1156" operator="containsText" text="GK">
      <formula>NOT(ISERROR(SEARCH("GK",AF25)))</formula>
    </cfRule>
  </conditionalFormatting>
  <conditionalFormatting sqref="AG25">
    <cfRule type="containsText" dxfId="17043" priority="1124" operator="containsText" text="ST">
      <formula>NOT(ISERROR(SEARCH("ST",AG25)))</formula>
    </cfRule>
    <cfRule type="containsText" dxfId="17042" priority="1125" operator="containsText" text="RW">
      <formula>NOT(ISERROR(SEARCH("RW",AG25)))</formula>
    </cfRule>
    <cfRule type="containsText" dxfId="17041" priority="1126" operator="containsText" text="LW">
      <formula>NOT(ISERROR(SEARCH("LW",AG25)))</formula>
    </cfRule>
    <cfRule type="containsText" dxfId="17040" priority="1127" operator="containsText" text="LF">
      <formula>NOT(ISERROR(SEARCH("LF",AG25)))</formula>
    </cfRule>
    <cfRule type="containsText" dxfId="17039" priority="1128" operator="containsText" text="CF">
      <formula>NOT(ISERROR(SEARCH("CF",AG25)))</formula>
    </cfRule>
    <cfRule type="containsText" dxfId="17038" priority="1129" operator="containsText" text="CF">
      <formula>NOT(ISERROR(SEARCH("CF",AG25)))</formula>
    </cfRule>
    <cfRule type="containsText" dxfId="17037" priority="1130" operator="containsText" text="CAM">
      <formula>NOT(ISERROR(SEARCH("CAM",AG25)))</formula>
    </cfRule>
    <cfRule type="containsText" dxfId="17036" priority="1131" operator="containsText" text="LM">
      <formula>NOT(ISERROR(SEARCH("LM",AG25)))</formula>
    </cfRule>
    <cfRule type="containsText" dxfId="17035" priority="1132" operator="containsText" text="CM">
      <formula>NOT(ISERROR(SEARCH("CM",AG25)))</formula>
    </cfRule>
    <cfRule type="containsText" dxfId="17034" priority="1133" operator="containsText" text="RM">
      <formula>NOT(ISERROR(SEARCH("RM",AG25)))</formula>
    </cfRule>
    <cfRule type="containsText" dxfId="17033" priority="1134" operator="containsText" text="CDM">
      <formula>NOT(ISERROR(SEARCH("CDM",AG25)))</formula>
    </cfRule>
    <cfRule type="containsText" dxfId="17032" priority="1135" operator="containsText" text="LWB">
      <formula>NOT(ISERROR(SEARCH("LWB",AG25)))</formula>
    </cfRule>
    <cfRule type="containsText" dxfId="17031" priority="1136" operator="containsText" text="RWB">
      <formula>NOT(ISERROR(SEARCH("RWB",AG25)))</formula>
    </cfRule>
    <cfRule type="containsText" dxfId="17030" priority="1137" operator="containsText" text="RB">
      <formula>NOT(ISERROR(SEARCH("RB",AG25)))</formula>
    </cfRule>
    <cfRule type="containsText" dxfId="17029" priority="1138" operator="containsText" text="CB">
      <formula>NOT(ISERROR(SEARCH("CB",AG25)))</formula>
    </cfRule>
    <cfRule type="containsText" dxfId="17028" priority="1139" operator="containsText" text="LB">
      <formula>NOT(ISERROR(SEARCH("LB",AG25)))</formula>
    </cfRule>
    <cfRule type="containsText" dxfId="17027" priority="1140" operator="containsText" text="GK">
      <formula>NOT(ISERROR(SEARCH("GK",AG25)))</formula>
    </cfRule>
  </conditionalFormatting>
  <conditionalFormatting sqref="AG29">
    <cfRule type="containsText" dxfId="17026" priority="1107" operator="containsText" text="ST">
      <formula>NOT(ISERROR(SEARCH("ST",AG29)))</formula>
    </cfRule>
    <cfRule type="containsText" dxfId="17025" priority="1108" operator="containsText" text="RW">
      <formula>NOT(ISERROR(SEARCH("RW",AG29)))</formula>
    </cfRule>
    <cfRule type="containsText" dxfId="17024" priority="1109" operator="containsText" text="LW">
      <formula>NOT(ISERROR(SEARCH("LW",AG29)))</formula>
    </cfRule>
    <cfRule type="containsText" dxfId="17023" priority="1110" operator="containsText" text="LF">
      <formula>NOT(ISERROR(SEARCH("LF",AG29)))</formula>
    </cfRule>
    <cfRule type="containsText" dxfId="17022" priority="1111" operator="containsText" text="CF">
      <formula>NOT(ISERROR(SEARCH("CF",AG29)))</formula>
    </cfRule>
    <cfRule type="containsText" dxfId="17021" priority="1112" operator="containsText" text="CF">
      <formula>NOT(ISERROR(SEARCH("CF",AG29)))</formula>
    </cfRule>
    <cfRule type="containsText" dxfId="17020" priority="1113" operator="containsText" text="CAM">
      <formula>NOT(ISERROR(SEARCH("CAM",AG29)))</formula>
    </cfRule>
    <cfRule type="containsText" dxfId="17019" priority="1114" operator="containsText" text="LM">
      <formula>NOT(ISERROR(SEARCH("LM",AG29)))</formula>
    </cfRule>
    <cfRule type="containsText" dxfId="17018" priority="1115" operator="containsText" text="CM">
      <formula>NOT(ISERROR(SEARCH("CM",AG29)))</formula>
    </cfRule>
    <cfRule type="containsText" dxfId="17017" priority="1116" operator="containsText" text="RM">
      <formula>NOT(ISERROR(SEARCH("RM",AG29)))</formula>
    </cfRule>
    <cfRule type="containsText" dxfId="17016" priority="1117" operator="containsText" text="CDM">
      <formula>NOT(ISERROR(SEARCH("CDM",AG29)))</formula>
    </cfRule>
    <cfRule type="containsText" dxfId="17015" priority="1118" operator="containsText" text="LWB">
      <formula>NOT(ISERROR(SEARCH("LWB",AG29)))</formula>
    </cfRule>
    <cfRule type="containsText" dxfId="17014" priority="1119" operator="containsText" text="RWB">
      <formula>NOT(ISERROR(SEARCH("RWB",AG29)))</formula>
    </cfRule>
    <cfRule type="containsText" dxfId="17013" priority="1120" operator="containsText" text="RB">
      <formula>NOT(ISERROR(SEARCH("RB",AG29)))</formula>
    </cfRule>
    <cfRule type="containsText" dxfId="17012" priority="1121" operator="containsText" text="CB">
      <formula>NOT(ISERROR(SEARCH("CB",AG29)))</formula>
    </cfRule>
    <cfRule type="containsText" dxfId="17011" priority="1122" operator="containsText" text="LB">
      <formula>NOT(ISERROR(SEARCH("LB",AG29)))</formula>
    </cfRule>
    <cfRule type="containsText" dxfId="17010" priority="1123" operator="containsText" text="GK">
      <formula>NOT(ISERROR(SEARCH("GK",AG29)))</formula>
    </cfRule>
  </conditionalFormatting>
  <conditionalFormatting sqref="AG29">
    <cfRule type="containsText" dxfId="17009" priority="1090" operator="containsText" text="ST">
      <formula>NOT(ISERROR(SEARCH("ST",AG29)))</formula>
    </cfRule>
    <cfRule type="containsText" dxfId="17008" priority="1091" operator="containsText" text="RW">
      <formula>NOT(ISERROR(SEARCH("RW",AG29)))</formula>
    </cfRule>
    <cfRule type="containsText" dxfId="17007" priority="1092" operator="containsText" text="LW">
      <formula>NOT(ISERROR(SEARCH("LW",AG29)))</formula>
    </cfRule>
    <cfRule type="containsText" dxfId="17006" priority="1093" operator="containsText" text="LF">
      <formula>NOT(ISERROR(SEARCH("LF",AG29)))</formula>
    </cfRule>
    <cfRule type="containsText" dxfId="17005" priority="1094" operator="containsText" text="CF">
      <formula>NOT(ISERROR(SEARCH("CF",AG29)))</formula>
    </cfRule>
    <cfRule type="containsText" dxfId="17004" priority="1095" operator="containsText" text="CF">
      <formula>NOT(ISERROR(SEARCH("CF",AG29)))</formula>
    </cfRule>
    <cfRule type="containsText" dxfId="17003" priority="1096" operator="containsText" text="CAM">
      <formula>NOT(ISERROR(SEARCH("CAM",AG29)))</formula>
    </cfRule>
    <cfRule type="containsText" dxfId="17002" priority="1097" operator="containsText" text="LM">
      <formula>NOT(ISERROR(SEARCH("LM",AG29)))</formula>
    </cfRule>
    <cfRule type="containsText" dxfId="17001" priority="1098" operator="containsText" text="CM">
      <formula>NOT(ISERROR(SEARCH("CM",AG29)))</formula>
    </cfRule>
    <cfRule type="containsText" dxfId="17000" priority="1099" operator="containsText" text="RM">
      <formula>NOT(ISERROR(SEARCH("RM",AG29)))</formula>
    </cfRule>
    <cfRule type="containsText" dxfId="16999" priority="1100" operator="containsText" text="CDM">
      <formula>NOT(ISERROR(SEARCH("CDM",AG29)))</formula>
    </cfRule>
    <cfRule type="containsText" dxfId="16998" priority="1101" operator="containsText" text="LWB">
      <formula>NOT(ISERROR(SEARCH("LWB",AG29)))</formula>
    </cfRule>
    <cfRule type="containsText" dxfId="16997" priority="1102" operator="containsText" text="RWB">
      <formula>NOT(ISERROR(SEARCH("RWB",AG29)))</formula>
    </cfRule>
    <cfRule type="containsText" dxfId="16996" priority="1103" operator="containsText" text="RB">
      <formula>NOT(ISERROR(SEARCH("RB",AG29)))</formula>
    </cfRule>
    <cfRule type="containsText" dxfId="16995" priority="1104" operator="containsText" text="CB">
      <formula>NOT(ISERROR(SEARCH("CB",AG29)))</formula>
    </cfRule>
    <cfRule type="containsText" dxfId="16994" priority="1105" operator="containsText" text="LB">
      <formula>NOT(ISERROR(SEARCH("LB",AG29)))</formula>
    </cfRule>
    <cfRule type="containsText" dxfId="16993" priority="1106" operator="containsText" text="GK">
      <formula>NOT(ISERROR(SEARCH("GK",AG29)))</formula>
    </cfRule>
  </conditionalFormatting>
  <conditionalFormatting sqref="AG28">
    <cfRule type="containsText" dxfId="16992" priority="1073" operator="containsText" text="ST">
      <formula>NOT(ISERROR(SEARCH("ST",AG28)))</formula>
    </cfRule>
    <cfRule type="containsText" dxfId="16991" priority="1074" operator="containsText" text="RW">
      <formula>NOT(ISERROR(SEARCH("RW",AG28)))</formula>
    </cfRule>
    <cfRule type="containsText" dxfId="16990" priority="1075" operator="containsText" text="LW">
      <formula>NOT(ISERROR(SEARCH("LW",AG28)))</formula>
    </cfRule>
    <cfRule type="containsText" dxfId="16989" priority="1076" operator="containsText" text="LF">
      <formula>NOT(ISERROR(SEARCH("LF",AG28)))</formula>
    </cfRule>
    <cfRule type="containsText" dxfId="16988" priority="1077" operator="containsText" text="CF">
      <formula>NOT(ISERROR(SEARCH("CF",AG28)))</formula>
    </cfRule>
    <cfRule type="containsText" dxfId="16987" priority="1078" operator="containsText" text="CF">
      <formula>NOT(ISERROR(SEARCH("CF",AG28)))</formula>
    </cfRule>
    <cfRule type="containsText" dxfId="16986" priority="1079" operator="containsText" text="CAM">
      <formula>NOT(ISERROR(SEARCH("CAM",AG28)))</formula>
    </cfRule>
    <cfRule type="containsText" dxfId="16985" priority="1080" operator="containsText" text="LM">
      <formula>NOT(ISERROR(SEARCH("LM",AG28)))</formula>
    </cfRule>
    <cfRule type="containsText" dxfId="16984" priority="1081" operator="containsText" text="CM">
      <formula>NOT(ISERROR(SEARCH("CM",AG28)))</formula>
    </cfRule>
    <cfRule type="containsText" dxfId="16983" priority="1082" operator="containsText" text="RM">
      <formula>NOT(ISERROR(SEARCH("RM",AG28)))</formula>
    </cfRule>
    <cfRule type="containsText" dxfId="16982" priority="1083" operator="containsText" text="CDM">
      <formula>NOT(ISERROR(SEARCH("CDM",AG28)))</formula>
    </cfRule>
    <cfRule type="containsText" dxfId="16981" priority="1084" operator="containsText" text="LWB">
      <formula>NOT(ISERROR(SEARCH("LWB",AG28)))</formula>
    </cfRule>
    <cfRule type="containsText" dxfId="16980" priority="1085" operator="containsText" text="RWB">
      <formula>NOT(ISERROR(SEARCH("RWB",AG28)))</formula>
    </cfRule>
    <cfRule type="containsText" dxfId="16979" priority="1086" operator="containsText" text="RB">
      <formula>NOT(ISERROR(SEARCH("RB",AG28)))</formula>
    </cfRule>
    <cfRule type="containsText" dxfId="16978" priority="1087" operator="containsText" text="CB">
      <formula>NOT(ISERROR(SEARCH("CB",AG28)))</formula>
    </cfRule>
    <cfRule type="containsText" dxfId="16977" priority="1088" operator="containsText" text="LB">
      <formula>NOT(ISERROR(SEARCH("LB",AG28)))</formula>
    </cfRule>
    <cfRule type="containsText" dxfId="16976" priority="1089" operator="containsText" text="GK">
      <formula>NOT(ISERROR(SEARCH("GK",AG28)))</formula>
    </cfRule>
  </conditionalFormatting>
  <conditionalFormatting sqref="AG30">
    <cfRule type="containsText" dxfId="16975" priority="1056" operator="containsText" text="ST">
      <formula>NOT(ISERROR(SEARCH("ST",AG30)))</formula>
    </cfRule>
    <cfRule type="containsText" dxfId="16974" priority="1057" operator="containsText" text="RW">
      <formula>NOT(ISERROR(SEARCH("RW",AG30)))</formula>
    </cfRule>
    <cfRule type="containsText" dxfId="16973" priority="1058" operator="containsText" text="LW">
      <formula>NOT(ISERROR(SEARCH("LW",AG30)))</formula>
    </cfRule>
    <cfRule type="containsText" dxfId="16972" priority="1059" operator="containsText" text="LF">
      <formula>NOT(ISERROR(SEARCH("LF",AG30)))</formula>
    </cfRule>
    <cfRule type="containsText" dxfId="16971" priority="1060" operator="containsText" text="CF">
      <formula>NOT(ISERROR(SEARCH("CF",AG30)))</formula>
    </cfRule>
    <cfRule type="containsText" dxfId="16970" priority="1061" operator="containsText" text="CF">
      <formula>NOT(ISERROR(SEARCH("CF",AG30)))</formula>
    </cfRule>
    <cfRule type="containsText" dxfId="16969" priority="1062" operator="containsText" text="CAM">
      <formula>NOT(ISERROR(SEARCH("CAM",AG30)))</formula>
    </cfRule>
    <cfRule type="containsText" dxfId="16968" priority="1063" operator="containsText" text="LM">
      <formula>NOT(ISERROR(SEARCH("LM",AG30)))</formula>
    </cfRule>
    <cfRule type="containsText" dxfId="16967" priority="1064" operator="containsText" text="CM">
      <formula>NOT(ISERROR(SEARCH("CM",AG30)))</formula>
    </cfRule>
    <cfRule type="containsText" dxfId="16966" priority="1065" operator="containsText" text="RM">
      <formula>NOT(ISERROR(SEARCH("RM",AG30)))</formula>
    </cfRule>
    <cfRule type="containsText" dxfId="16965" priority="1066" operator="containsText" text="CDM">
      <formula>NOT(ISERROR(SEARCH("CDM",AG30)))</formula>
    </cfRule>
    <cfRule type="containsText" dxfId="16964" priority="1067" operator="containsText" text="LWB">
      <formula>NOT(ISERROR(SEARCH("LWB",AG30)))</formula>
    </cfRule>
    <cfRule type="containsText" dxfId="16963" priority="1068" operator="containsText" text="RWB">
      <formula>NOT(ISERROR(SEARCH("RWB",AG30)))</formula>
    </cfRule>
    <cfRule type="containsText" dxfId="16962" priority="1069" operator="containsText" text="RB">
      <formula>NOT(ISERROR(SEARCH("RB",AG30)))</formula>
    </cfRule>
    <cfRule type="containsText" dxfId="16961" priority="1070" operator="containsText" text="CB">
      <formula>NOT(ISERROR(SEARCH("CB",AG30)))</formula>
    </cfRule>
    <cfRule type="containsText" dxfId="16960" priority="1071" operator="containsText" text="LB">
      <formula>NOT(ISERROR(SEARCH("LB",AG30)))</formula>
    </cfRule>
    <cfRule type="containsText" dxfId="16959" priority="1072" operator="containsText" text="GK">
      <formula>NOT(ISERROR(SEARCH("GK",AG30)))</formula>
    </cfRule>
  </conditionalFormatting>
  <conditionalFormatting sqref="AG31">
    <cfRule type="containsText" dxfId="16958" priority="1039" operator="containsText" text="ST">
      <formula>NOT(ISERROR(SEARCH("ST",AG31)))</formula>
    </cfRule>
    <cfRule type="containsText" dxfId="16957" priority="1040" operator="containsText" text="RW">
      <formula>NOT(ISERROR(SEARCH("RW",AG31)))</formula>
    </cfRule>
    <cfRule type="containsText" dxfId="16956" priority="1041" operator="containsText" text="LW">
      <formula>NOT(ISERROR(SEARCH("LW",AG31)))</formula>
    </cfRule>
    <cfRule type="containsText" dxfId="16955" priority="1042" operator="containsText" text="LF">
      <formula>NOT(ISERROR(SEARCH("LF",AG31)))</formula>
    </cfRule>
    <cfRule type="containsText" dxfId="16954" priority="1043" operator="containsText" text="CF">
      <formula>NOT(ISERROR(SEARCH("CF",AG31)))</formula>
    </cfRule>
    <cfRule type="containsText" dxfId="16953" priority="1044" operator="containsText" text="CF">
      <formula>NOT(ISERROR(SEARCH("CF",AG31)))</formula>
    </cfRule>
    <cfRule type="containsText" dxfId="16952" priority="1045" operator="containsText" text="CAM">
      <formula>NOT(ISERROR(SEARCH("CAM",AG31)))</formula>
    </cfRule>
    <cfRule type="containsText" dxfId="16951" priority="1046" operator="containsText" text="LM">
      <formula>NOT(ISERROR(SEARCH("LM",AG31)))</formula>
    </cfRule>
    <cfRule type="containsText" dxfId="16950" priority="1047" operator="containsText" text="CM">
      <formula>NOT(ISERROR(SEARCH("CM",AG31)))</formula>
    </cfRule>
    <cfRule type="containsText" dxfId="16949" priority="1048" operator="containsText" text="RM">
      <formula>NOT(ISERROR(SEARCH("RM",AG31)))</formula>
    </cfRule>
    <cfRule type="containsText" dxfId="16948" priority="1049" operator="containsText" text="CDM">
      <formula>NOT(ISERROR(SEARCH("CDM",AG31)))</formula>
    </cfRule>
    <cfRule type="containsText" dxfId="16947" priority="1050" operator="containsText" text="LWB">
      <formula>NOT(ISERROR(SEARCH("LWB",AG31)))</formula>
    </cfRule>
    <cfRule type="containsText" dxfId="16946" priority="1051" operator="containsText" text="RWB">
      <formula>NOT(ISERROR(SEARCH("RWB",AG31)))</formula>
    </cfRule>
    <cfRule type="containsText" dxfId="16945" priority="1052" operator="containsText" text="RB">
      <formula>NOT(ISERROR(SEARCH("RB",AG31)))</formula>
    </cfRule>
    <cfRule type="containsText" dxfId="16944" priority="1053" operator="containsText" text="CB">
      <formula>NOT(ISERROR(SEARCH("CB",AG31)))</formula>
    </cfRule>
    <cfRule type="containsText" dxfId="16943" priority="1054" operator="containsText" text="LB">
      <formula>NOT(ISERROR(SEARCH("LB",AG31)))</formula>
    </cfRule>
    <cfRule type="containsText" dxfId="16942" priority="1055" operator="containsText" text="GK">
      <formula>NOT(ISERROR(SEARCH("GK",AG31)))</formula>
    </cfRule>
  </conditionalFormatting>
  <conditionalFormatting sqref="AF34">
    <cfRule type="containsText" dxfId="16941" priority="1023" operator="containsText" text="RW">
      <formula>NOT(ISERROR(SEARCH("RW",AF34)))</formula>
    </cfRule>
    <cfRule type="containsText" dxfId="16940" priority="1024" operator="containsText" text="LW">
      <formula>NOT(ISERROR(SEARCH("LW",AF34)))</formula>
    </cfRule>
    <cfRule type="containsText" dxfId="16939" priority="1025" operator="containsText" text="LF">
      <formula>NOT(ISERROR(SEARCH("LF",AF34)))</formula>
    </cfRule>
    <cfRule type="containsText" dxfId="16938" priority="1026" operator="containsText" text="CF">
      <formula>NOT(ISERROR(SEARCH("CF",AF34)))</formula>
    </cfRule>
    <cfRule type="containsText" dxfId="16937" priority="1027" operator="containsText" text="CF">
      <formula>NOT(ISERROR(SEARCH("CF",AF34)))</formula>
    </cfRule>
    <cfRule type="containsText" dxfId="16936" priority="1028" operator="containsText" text="CAM">
      <formula>NOT(ISERROR(SEARCH("CAM",AF34)))</formula>
    </cfRule>
    <cfRule type="containsText" dxfId="16935" priority="1029" operator="containsText" text="LM">
      <formula>NOT(ISERROR(SEARCH("LM",AF34)))</formula>
    </cfRule>
    <cfRule type="containsText" dxfId="16934" priority="1030" operator="containsText" text="CM">
      <formula>NOT(ISERROR(SEARCH("CM",AF34)))</formula>
    </cfRule>
    <cfRule type="containsText" dxfId="16933" priority="1031" operator="containsText" text="RM">
      <formula>NOT(ISERROR(SEARCH("RM",AF34)))</formula>
    </cfRule>
    <cfRule type="containsText" dxfId="16932" priority="1032" operator="containsText" text="CDM">
      <formula>NOT(ISERROR(SEARCH("CDM",AF34)))</formula>
    </cfRule>
    <cfRule type="containsText" dxfId="16931" priority="1033" operator="containsText" text="LWB">
      <formula>NOT(ISERROR(SEARCH("LWB",AF34)))</formula>
    </cfRule>
    <cfRule type="containsText" dxfId="16930" priority="1034" operator="containsText" text="RWB">
      <formula>NOT(ISERROR(SEARCH("RWB",AF34)))</formula>
    </cfRule>
    <cfRule type="containsText" dxfId="16929" priority="1035" operator="containsText" text="RB">
      <formula>NOT(ISERROR(SEARCH("RB",AF34)))</formula>
    </cfRule>
    <cfRule type="containsText" dxfId="16928" priority="1036" operator="containsText" text="CB">
      <formula>NOT(ISERROR(SEARCH("CB",AF34)))</formula>
    </cfRule>
    <cfRule type="containsText" dxfId="16927" priority="1037" operator="containsText" text="LB">
      <formula>NOT(ISERROR(SEARCH("LB",AF34)))</formula>
    </cfRule>
    <cfRule type="containsText" dxfId="16926" priority="1038" operator="containsText" text="GK">
      <formula>NOT(ISERROR(SEARCH("GK",AF34)))</formula>
    </cfRule>
  </conditionalFormatting>
  <conditionalFormatting sqref="AG34">
    <cfRule type="containsText" dxfId="16925" priority="1006" operator="containsText" text="ST">
      <formula>NOT(ISERROR(SEARCH("ST",AG34)))</formula>
    </cfRule>
    <cfRule type="containsText" dxfId="16924" priority="1007" operator="containsText" text="RW">
      <formula>NOT(ISERROR(SEARCH("RW",AG34)))</formula>
    </cfRule>
    <cfRule type="containsText" dxfId="16923" priority="1008" operator="containsText" text="LW">
      <formula>NOT(ISERROR(SEARCH("LW",AG34)))</formula>
    </cfRule>
    <cfRule type="containsText" dxfId="16922" priority="1009" operator="containsText" text="LF">
      <formula>NOT(ISERROR(SEARCH("LF",AG34)))</formula>
    </cfRule>
    <cfRule type="containsText" dxfId="16921" priority="1010" operator="containsText" text="CF">
      <formula>NOT(ISERROR(SEARCH("CF",AG34)))</formula>
    </cfRule>
    <cfRule type="containsText" dxfId="16920" priority="1011" operator="containsText" text="CF">
      <formula>NOT(ISERROR(SEARCH("CF",AG34)))</formula>
    </cfRule>
    <cfRule type="containsText" dxfId="16919" priority="1012" operator="containsText" text="CAM">
      <formula>NOT(ISERROR(SEARCH("CAM",AG34)))</formula>
    </cfRule>
    <cfRule type="containsText" dxfId="16918" priority="1013" operator="containsText" text="LM">
      <formula>NOT(ISERROR(SEARCH("LM",AG34)))</formula>
    </cfRule>
    <cfRule type="containsText" dxfId="16917" priority="1014" operator="containsText" text="CM">
      <formula>NOT(ISERROR(SEARCH("CM",AG34)))</formula>
    </cfRule>
    <cfRule type="containsText" dxfId="16916" priority="1015" operator="containsText" text="RM">
      <formula>NOT(ISERROR(SEARCH("RM",AG34)))</formula>
    </cfRule>
    <cfRule type="containsText" dxfId="16915" priority="1016" operator="containsText" text="CDM">
      <formula>NOT(ISERROR(SEARCH("CDM",AG34)))</formula>
    </cfRule>
    <cfRule type="containsText" dxfId="16914" priority="1017" operator="containsText" text="LWB">
      <formula>NOT(ISERROR(SEARCH("LWB",AG34)))</formula>
    </cfRule>
    <cfRule type="containsText" dxfId="16913" priority="1018" operator="containsText" text="RWB">
      <formula>NOT(ISERROR(SEARCH("RWB",AG34)))</formula>
    </cfRule>
    <cfRule type="containsText" dxfId="16912" priority="1019" operator="containsText" text="RB">
      <formula>NOT(ISERROR(SEARCH("RB",AG34)))</formula>
    </cfRule>
    <cfRule type="containsText" dxfId="16911" priority="1020" operator="containsText" text="CB">
      <formula>NOT(ISERROR(SEARCH("CB",AG34)))</formula>
    </cfRule>
    <cfRule type="containsText" dxfId="16910" priority="1021" operator="containsText" text="LB">
      <formula>NOT(ISERROR(SEARCH("LB",AG34)))</formula>
    </cfRule>
    <cfRule type="containsText" dxfId="16909" priority="1022" operator="containsText" text="GK">
      <formula>NOT(ISERROR(SEARCH("GK",AG34)))</formula>
    </cfRule>
  </conditionalFormatting>
  <conditionalFormatting sqref="AF32">
    <cfRule type="containsText" dxfId="16908" priority="990" operator="containsText" text="RW">
      <formula>NOT(ISERROR(SEARCH("RW",AF32)))</formula>
    </cfRule>
    <cfRule type="containsText" dxfId="16907" priority="991" operator="containsText" text="LW">
      <formula>NOT(ISERROR(SEARCH("LW",AF32)))</formula>
    </cfRule>
    <cfRule type="containsText" dxfId="16906" priority="992" operator="containsText" text="LF">
      <formula>NOT(ISERROR(SEARCH("LF",AF32)))</formula>
    </cfRule>
    <cfRule type="containsText" dxfId="16905" priority="993" operator="containsText" text="CF">
      <formula>NOT(ISERROR(SEARCH("CF",AF32)))</formula>
    </cfRule>
    <cfRule type="containsText" dxfId="16904" priority="994" operator="containsText" text="CF">
      <formula>NOT(ISERROR(SEARCH("CF",AF32)))</formula>
    </cfRule>
    <cfRule type="containsText" dxfId="16903" priority="995" operator="containsText" text="CAM">
      <formula>NOT(ISERROR(SEARCH("CAM",AF32)))</formula>
    </cfRule>
    <cfRule type="containsText" dxfId="16902" priority="996" operator="containsText" text="LM">
      <formula>NOT(ISERROR(SEARCH("LM",AF32)))</formula>
    </cfRule>
    <cfRule type="containsText" dxfId="16901" priority="997" operator="containsText" text="CM">
      <formula>NOT(ISERROR(SEARCH("CM",AF32)))</formula>
    </cfRule>
    <cfRule type="containsText" dxfId="16900" priority="998" operator="containsText" text="RM">
      <formula>NOT(ISERROR(SEARCH("RM",AF32)))</formula>
    </cfRule>
    <cfRule type="containsText" dxfId="16899" priority="999" operator="containsText" text="CDM">
      <formula>NOT(ISERROR(SEARCH("CDM",AF32)))</formula>
    </cfRule>
    <cfRule type="containsText" dxfId="16898" priority="1000" operator="containsText" text="LWB">
      <formula>NOT(ISERROR(SEARCH("LWB",AF32)))</formula>
    </cfRule>
    <cfRule type="containsText" dxfId="16897" priority="1001" operator="containsText" text="RWB">
      <formula>NOT(ISERROR(SEARCH("RWB",AF32)))</formula>
    </cfRule>
    <cfRule type="containsText" dxfId="16896" priority="1002" operator="containsText" text="RB">
      <formula>NOT(ISERROR(SEARCH("RB",AF32)))</formula>
    </cfRule>
    <cfRule type="containsText" dxfId="16895" priority="1003" operator="containsText" text="CB">
      <formula>NOT(ISERROR(SEARCH("CB",AF32)))</formula>
    </cfRule>
    <cfRule type="containsText" dxfId="16894" priority="1004" operator="containsText" text="LB">
      <formula>NOT(ISERROR(SEARCH("LB",AF32)))</formula>
    </cfRule>
    <cfRule type="containsText" dxfId="16893" priority="1005" operator="containsText" text="GK">
      <formula>NOT(ISERROR(SEARCH("GK",AF32)))</formula>
    </cfRule>
  </conditionalFormatting>
  <conditionalFormatting sqref="AG32">
    <cfRule type="containsText" dxfId="16892" priority="973" operator="containsText" text="ST">
      <formula>NOT(ISERROR(SEARCH("ST",AG32)))</formula>
    </cfRule>
    <cfRule type="containsText" dxfId="16891" priority="974" operator="containsText" text="RW">
      <formula>NOT(ISERROR(SEARCH("RW",AG32)))</formula>
    </cfRule>
    <cfRule type="containsText" dxfId="16890" priority="975" operator="containsText" text="LW">
      <formula>NOT(ISERROR(SEARCH("LW",AG32)))</formula>
    </cfRule>
    <cfRule type="containsText" dxfId="16889" priority="976" operator="containsText" text="LF">
      <formula>NOT(ISERROR(SEARCH("LF",AG32)))</formula>
    </cfRule>
    <cfRule type="containsText" dxfId="16888" priority="977" operator="containsText" text="CF">
      <formula>NOT(ISERROR(SEARCH("CF",AG32)))</formula>
    </cfRule>
    <cfRule type="containsText" dxfId="16887" priority="978" operator="containsText" text="CF">
      <formula>NOT(ISERROR(SEARCH("CF",AG32)))</formula>
    </cfRule>
    <cfRule type="containsText" dxfId="16886" priority="979" operator="containsText" text="CAM">
      <formula>NOT(ISERROR(SEARCH("CAM",AG32)))</formula>
    </cfRule>
    <cfRule type="containsText" dxfId="16885" priority="980" operator="containsText" text="LM">
      <formula>NOT(ISERROR(SEARCH("LM",AG32)))</formula>
    </cfRule>
    <cfRule type="containsText" dxfId="16884" priority="981" operator="containsText" text="CM">
      <formula>NOT(ISERROR(SEARCH("CM",AG32)))</formula>
    </cfRule>
    <cfRule type="containsText" dxfId="16883" priority="982" operator="containsText" text="RM">
      <formula>NOT(ISERROR(SEARCH("RM",AG32)))</formula>
    </cfRule>
    <cfRule type="containsText" dxfId="16882" priority="983" operator="containsText" text="CDM">
      <formula>NOT(ISERROR(SEARCH("CDM",AG32)))</formula>
    </cfRule>
    <cfRule type="containsText" dxfId="16881" priority="984" operator="containsText" text="LWB">
      <formula>NOT(ISERROR(SEARCH("LWB",AG32)))</formula>
    </cfRule>
    <cfRule type="containsText" dxfId="16880" priority="985" operator="containsText" text="RWB">
      <formula>NOT(ISERROR(SEARCH("RWB",AG32)))</formula>
    </cfRule>
    <cfRule type="containsText" dxfId="16879" priority="986" operator="containsText" text="RB">
      <formula>NOT(ISERROR(SEARCH("RB",AG32)))</formula>
    </cfRule>
    <cfRule type="containsText" dxfId="16878" priority="987" operator="containsText" text="CB">
      <formula>NOT(ISERROR(SEARCH("CB",AG32)))</formula>
    </cfRule>
    <cfRule type="containsText" dxfId="16877" priority="988" operator="containsText" text="LB">
      <formula>NOT(ISERROR(SEARCH("LB",AG32)))</formula>
    </cfRule>
    <cfRule type="containsText" dxfId="16876" priority="989" operator="containsText" text="GK">
      <formula>NOT(ISERROR(SEARCH("GK",AG32)))</formula>
    </cfRule>
  </conditionalFormatting>
  <conditionalFormatting sqref="AG31">
    <cfRule type="containsText" dxfId="16875" priority="956" operator="containsText" text="ST">
      <formula>NOT(ISERROR(SEARCH("ST",AG31)))</formula>
    </cfRule>
    <cfRule type="containsText" dxfId="16874" priority="957" operator="containsText" text="RW">
      <formula>NOT(ISERROR(SEARCH("RW",AG31)))</formula>
    </cfRule>
    <cfRule type="containsText" dxfId="16873" priority="958" operator="containsText" text="LW">
      <formula>NOT(ISERROR(SEARCH("LW",AG31)))</formula>
    </cfRule>
    <cfRule type="containsText" dxfId="16872" priority="959" operator="containsText" text="LF">
      <formula>NOT(ISERROR(SEARCH("LF",AG31)))</formula>
    </cfRule>
    <cfRule type="containsText" dxfId="16871" priority="960" operator="containsText" text="CF">
      <formula>NOT(ISERROR(SEARCH("CF",AG31)))</formula>
    </cfRule>
    <cfRule type="containsText" dxfId="16870" priority="961" operator="containsText" text="CF">
      <formula>NOT(ISERROR(SEARCH("CF",AG31)))</formula>
    </cfRule>
    <cfRule type="containsText" dxfId="16869" priority="962" operator="containsText" text="CAM">
      <formula>NOT(ISERROR(SEARCH("CAM",AG31)))</formula>
    </cfRule>
    <cfRule type="containsText" dxfId="16868" priority="963" operator="containsText" text="LM">
      <formula>NOT(ISERROR(SEARCH("LM",AG31)))</formula>
    </cfRule>
    <cfRule type="containsText" dxfId="16867" priority="964" operator="containsText" text="CM">
      <formula>NOT(ISERROR(SEARCH("CM",AG31)))</formula>
    </cfRule>
    <cfRule type="containsText" dxfId="16866" priority="965" operator="containsText" text="RM">
      <formula>NOT(ISERROR(SEARCH("RM",AG31)))</formula>
    </cfRule>
    <cfRule type="containsText" dxfId="16865" priority="966" operator="containsText" text="CDM">
      <formula>NOT(ISERROR(SEARCH("CDM",AG31)))</formula>
    </cfRule>
    <cfRule type="containsText" dxfId="16864" priority="967" operator="containsText" text="LWB">
      <formula>NOT(ISERROR(SEARCH("LWB",AG31)))</formula>
    </cfRule>
    <cfRule type="containsText" dxfId="16863" priority="968" operator="containsText" text="RWB">
      <formula>NOT(ISERROR(SEARCH("RWB",AG31)))</formula>
    </cfRule>
    <cfRule type="containsText" dxfId="16862" priority="969" operator="containsText" text="RB">
      <formula>NOT(ISERROR(SEARCH("RB",AG31)))</formula>
    </cfRule>
    <cfRule type="containsText" dxfId="16861" priority="970" operator="containsText" text="CB">
      <formula>NOT(ISERROR(SEARCH("CB",AG31)))</formula>
    </cfRule>
    <cfRule type="containsText" dxfId="16860" priority="971" operator="containsText" text="LB">
      <formula>NOT(ISERROR(SEARCH("LB",AG31)))</formula>
    </cfRule>
    <cfRule type="containsText" dxfId="16859" priority="972" operator="containsText" text="GK">
      <formula>NOT(ISERROR(SEARCH("GK",AG31)))</formula>
    </cfRule>
  </conditionalFormatting>
  <conditionalFormatting sqref="AF34">
    <cfRule type="containsText" dxfId="16858" priority="940" operator="containsText" text="RW">
      <formula>NOT(ISERROR(SEARCH("RW",AF34)))</formula>
    </cfRule>
    <cfRule type="containsText" dxfId="16857" priority="941" operator="containsText" text="LW">
      <formula>NOT(ISERROR(SEARCH("LW",AF34)))</formula>
    </cfRule>
    <cfRule type="containsText" dxfId="16856" priority="942" operator="containsText" text="LF">
      <formula>NOT(ISERROR(SEARCH("LF",AF34)))</formula>
    </cfRule>
    <cfRule type="containsText" dxfId="16855" priority="943" operator="containsText" text="CF">
      <formula>NOT(ISERROR(SEARCH("CF",AF34)))</formula>
    </cfRule>
    <cfRule type="containsText" dxfId="16854" priority="944" operator="containsText" text="CF">
      <formula>NOT(ISERROR(SEARCH("CF",AF34)))</formula>
    </cfRule>
    <cfRule type="containsText" dxfId="16853" priority="945" operator="containsText" text="CAM">
      <formula>NOT(ISERROR(SEARCH("CAM",AF34)))</formula>
    </cfRule>
    <cfRule type="containsText" dxfId="16852" priority="946" operator="containsText" text="LM">
      <formula>NOT(ISERROR(SEARCH("LM",AF34)))</formula>
    </cfRule>
    <cfRule type="containsText" dxfId="16851" priority="947" operator="containsText" text="CM">
      <formula>NOT(ISERROR(SEARCH("CM",AF34)))</formula>
    </cfRule>
    <cfRule type="containsText" dxfId="16850" priority="948" operator="containsText" text="RM">
      <formula>NOT(ISERROR(SEARCH("RM",AF34)))</formula>
    </cfRule>
    <cfRule type="containsText" dxfId="16849" priority="949" operator="containsText" text="CDM">
      <formula>NOT(ISERROR(SEARCH("CDM",AF34)))</formula>
    </cfRule>
    <cfRule type="containsText" dxfId="16848" priority="950" operator="containsText" text="LWB">
      <formula>NOT(ISERROR(SEARCH("LWB",AF34)))</formula>
    </cfRule>
    <cfRule type="containsText" dxfId="16847" priority="951" operator="containsText" text="RWB">
      <formula>NOT(ISERROR(SEARCH("RWB",AF34)))</formula>
    </cfRule>
    <cfRule type="containsText" dxfId="16846" priority="952" operator="containsText" text="RB">
      <formula>NOT(ISERROR(SEARCH("RB",AF34)))</formula>
    </cfRule>
    <cfRule type="containsText" dxfId="16845" priority="953" operator="containsText" text="CB">
      <formula>NOT(ISERROR(SEARCH("CB",AF34)))</formula>
    </cfRule>
    <cfRule type="containsText" dxfId="16844" priority="954" operator="containsText" text="LB">
      <formula>NOT(ISERROR(SEARCH("LB",AF34)))</formula>
    </cfRule>
    <cfRule type="containsText" dxfId="16843" priority="955" operator="containsText" text="GK">
      <formula>NOT(ISERROR(SEARCH("GK",AF34)))</formula>
    </cfRule>
  </conditionalFormatting>
  <conditionalFormatting sqref="AG34">
    <cfRule type="containsText" dxfId="16842" priority="923" operator="containsText" text="ST">
      <formula>NOT(ISERROR(SEARCH("ST",AG34)))</formula>
    </cfRule>
    <cfRule type="containsText" dxfId="16841" priority="924" operator="containsText" text="RW">
      <formula>NOT(ISERROR(SEARCH("RW",AG34)))</formula>
    </cfRule>
    <cfRule type="containsText" dxfId="16840" priority="925" operator="containsText" text="LW">
      <formula>NOT(ISERROR(SEARCH("LW",AG34)))</formula>
    </cfRule>
    <cfRule type="containsText" dxfId="16839" priority="926" operator="containsText" text="LF">
      <formula>NOT(ISERROR(SEARCH("LF",AG34)))</formula>
    </cfRule>
    <cfRule type="containsText" dxfId="16838" priority="927" operator="containsText" text="CF">
      <formula>NOT(ISERROR(SEARCH("CF",AG34)))</formula>
    </cfRule>
    <cfRule type="containsText" dxfId="16837" priority="928" operator="containsText" text="CF">
      <formula>NOT(ISERROR(SEARCH("CF",AG34)))</formula>
    </cfRule>
    <cfRule type="containsText" dxfId="16836" priority="929" operator="containsText" text="CAM">
      <formula>NOT(ISERROR(SEARCH("CAM",AG34)))</formula>
    </cfRule>
    <cfRule type="containsText" dxfId="16835" priority="930" operator="containsText" text="LM">
      <formula>NOT(ISERROR(SEARCH("LM",AG34)))</formula>
    </cfRule>
    <cfRule type="containsText" dxfId="16834" priority="931" operator="containsText" text="CM">
      <formula>NOT(ISERROR(SEARCH("CM",AG34)))</formula>
    </cfRule>
    <cfRule type="containsText" dxfId="16833" priority="932" operator="containsText" text="RM">
      <formula>NOT(ISERROR(SEARCH("RM",AG34)))</formula>
    </cfRule>
    <cfRule type="containsText" dxfId="16832" priority="933" operator="containsText" text="CDM">
      <formula>NOT(ISERROR(SEARCH("CDM",AG34)))</formula>
    </cfRule>
    <cfRule type="containsText" dxfId="16831" priority="934" operator="containsText" text="LWB">
      <formula>NOT(ISERROR(SEARCH("LWB",AG34)))</formula>
    </cfRule>
    <cfRule type="containsText" dxfId="16830" priority="935" operator="containsText" text="RWB">
      <formula>NOT(ISERROR(SEARCH("RWB",AG34)))</formula>
    </cfRule>
    <cfRule type="containsText" dxfId="16829" priority="936" operator="containsText" text="RB">
      <formula>NOT(ISERROR(SEARCH("RB",AG34)))</formula>
    </cfRule>
    <cfRule type="containsText" dxfId="16828" priority="937" operator="containsText" text="CB">
      <formula>NOT(ISERROR(SEARCH("CB",AG34)))</formula>
    </cfRule>
    <cfRule type="containsText" dxfId="16827" priority="938" operator="containsText" text="LB">
      <formula>NOT(ISERROR(SEARCH("LB",AG34)))</formula>
    </cfRule>
    <cfRule type="containsText" dxfId="16826" priority="939" operator="containsText" text="GK">
      <formula>NOT(ISERROR(SEARCH("GK",AG34)))</formula>
    </cfRule>
  </conditionalFormatting>
  <conditionalFormatting sqref="AF33">
    <cfRule type="containsText" dxfId="16825" priority="907" operator="containsText" text="RW">
      <formula>NOT(ISERROR(SEARCH("RW",AF33)))</formula>
    </cfRule>
    <cfRule type="containsText" dxfId="16824" priority="908" operator="containsText" text="LW">
      <formula>NOT(ISERROR(SEARCH("LW",AF33)))</formula>
    </cfRule>
    <cfRule type="containsText" dxfId="16823" priority="909" operator="containsText" text="LF">
      <formula>NOT(ISERROR(SEARCH("LF",AF33)))</formula>
    </cfRule>
    <cfRule type="containsText" dxfId="16822" priority="910" operator="containsText" text="CF">
      <formula>NOT(ISERROR(SEARCH("CF",AF33)))</formula>
    </cfRule>
    <cfRule type="containsText" dxfId="16821" priority="911" operator="containsText" text="CF">
      <formula>NOT(ISERROR(SEARCH("CF",AF33)))</formula>
    </cfRule>
    <cfRule type="containsText" dxfId="16820" priority="912" operator="containsText" text="CAM">
      <formula>NOT(ISERROR(SEARCH("CAM",AF33)))</formula>
    </cfRule>
    <cfRule type="containsText" dxfId="16819" priority="913" operator="containsText" text="LM">
      <formula>NOT(ISERROR(SEARCH("LM",AF33)))</formula>
    </cfRule>
    <cfRule type="containsText" dxfId="16818" priority="914" operator="containsText" text="CM">
      <formula>NOT(ISERROR(SEARCH("CM",AF33)))</formula>
    </cfRule>
    <cfRule type="containsText" dxfId="16817" priority="915" operator="containsText" text="RM">
      <formula>NOT(ISERROR(SEARCH("RM",AF33)))</formula>
    </cfRule>
    <cfRule type="containsText" dxfId="16816" priority="916" operator="containsText" text="CDM">
      <formula>NOT(ISERROR(SEARCH("CDM",AF33)))</formula>
    </cfRule>
    <cfRule type="containsText" dxfId="16815" priority="917" operator="containsText" text="LWB">
      <formula>NOT(ISERROR(SEARCH("LWB",AF33)))</formula>
    </cfRule>
    <cfRule type="containsText" dxfId="16814" priority="918" operator="containsText" text="RWB">
      <formula>NOT(ISERROR(SEARCH("RWB",AF33)))</formula>
    </cfRule>
    <cfRule type="containsText" dxfId="16813" priority="919" operator="containsText" text="RB">
      <formula>NOT(ISERROR(SEARCH("RB",AF33)))</formula>
    </cfRule>
    <cfRule type="containsText" dxfId="16812" priority="920" operator="containsText" text="CB">
      <formula>NOT(ISERROR(SEARCH("CB",AF33)))</formula>
    </cfRule>
    <cfRule type="containsText" dxfId="16811" priority="921" operator="containsText" text="LB">
      <formula>NOT(ISERROR(SEARCH("LB",AF33)))</formula>
    </cfRule>
    <cfRule type="containsText" dxfId="16810" priority="922" operator="containsText" text="GK">
      <formula>NOT(ISERROR(SEARCH("GK",AF33)))</formula>
    </cfRule>
  </conditionalFormatting>
  <conditionalFormatting sqref="AG33">
    <cfRule type="containsText" dxfId="16809" priority="890" operator="containsText" text="ST">
      <formula>NOT(ISERROR(SEARCH("ST",AG33)))</formula>
    </cfRule>
    <cfRule type="containsText" dxfId="16808" priority="891" operator="containsText" text="RW">
      <formula>NOT(ISERROR(SEARCH("RW",AG33)))</formula>
    </cfRule>
    <cfRule type="containsText" dxfId="16807" priority="892" operator="containsText" text="LW">
      <formula>NOT(ISERROR(SEARCH("LW",AG33)))</formula>
    </cfRule>
    <cfRule type="containsText" dxfId="16806" priority="893" operator="containsText" text="LF">
      <formula>NOT(ISERROR(SEARCH("LF",AG33)))</formula>
    </cfRule>
    <cfRule type="containsText" dxfId="16805" priority="894" operator="containsText" text="CF">
      <formula>NOT(ISERROR(SEARCH("CF",AG33)))</formula>
    </cfRule>
    <cfRule type="containsText" dxfId="16804" priority="895" operator="containsText" text="CF">
      <formula>NOT(ISERROR(SEARCH("CF",AG33)))</formula>
    </cfRule>
    <cfRule type="containsText" dxfId="16803" priority="896" operator="containsText" text="CAM">
      <formula>NOT(ISERROR(SEARCH("CAM",AG33)))</formula>
    </cfRule>
    <cfRule type="containsText" dxfId="16802" priority="897" operator="containsText" text="LM">
      <formula>NOT(ISERROR(SEARCH("LM",AG33)))</formula>
    </cfRule>
    <cfRule type="containsText" dxfId="16801" priority="898" operator="containsText" text="CM">
      <formula>NOT(ISERROR(SEARCH("CM",AG33)))</formula>
    </cfRule>
    <cfRule type="containsText" dxfId="16800" priority="899" operator="containsText" text="RM">
      <formula>NOT(ISERROR(SEARCH("RM",AG33)))</formula>
    </cfRule>
    <cfRule type="containsText" dxfId="16799" priority="900" operator="containsText" text="CDM">
      <formula>NOT(ISERROR(SEARCH("CDM",AG33)))</formula>
    </cfRule>
    <cfRule type="containsText" dxfId="16798" priority="901" operator="containsText" text="LWB">
      <formula>NOT(ISERROR(SEARCH("LWB",AG33)))</formula>
    </cfRule>
    <cfRule type="containsText" dxfId="16797" priority="902" operator="containsText" text="RWB">
      <formula>NOT(ISERROR(SEARCH("RWB",AG33)))</formula>
    </cfRule>
    <cfRule type="containsText" dxfId="16796" priority="903" operator="containsText" text="RB">
      <formula>NOT(ISERROR(SEARCH("RB",AG33)))</formula>
    </cfRule>
    <cfRule type="containsText" dxfId="16795" priority="904" operator="containsText" text="CB">
      <formula>NOT(ISERROR(SEARCH("CB",AG33)))</formula>
    </cfRule>
    <cfRule type="containsText" dxfId="16794" priority="905" operator="containsText" text="LB">
      <formula>NOT(ISERROR(SEARCH("LB",AG33)))</formula>
    </cfRule>
    <cfRule type="containsText" dxfId="16793" priority="906" operator="containsText" text="GK">
      <formula>NOT(ISERROR(SEARCH("GK",AG33)))</formula>
    </cfRule>
  </conditionalFormatting>
  <conditionalFormatting sqref="AG31">
    <cfRule type="containsText" dxfId="16792" priority="873" operator="containsText" text="ST">
      <formula>NOT(ISERROR(SEARCH("ST",AG31)))</formula>
    </cfRule>
    <cfRule type="containsText" dxfId="16791" priority="874" operator="containsText" text="RW">
      <formula>NOT(ISERROR(SEARCH("RW",AG31)))</formula>
    </cfRule>
    <cfRule type="containsText" dxfId="16790" priority="875" operator="containsText" text="LW">
      <formula>NOT(ISERROR(SEARCH("LW",AG31)))</formula>
    </cfRule>
    <cfRule type="containsText" dxfId="16789" priority="876" operator="containsText" text="LF">
      <formula>NOT(ISERROR(SEARCH("LF",AG31)))</formula>
    </cfRule>
    <cfRule type="containsText" dxfId="16788" priority="877" operator="containsText" text="CF">
      <formula>NOT(ISERROR(SEARCH("CF",AG31)))</formula>
    </cfRule>
    <cfRule type="containsText" dxfId="16787" priority="878" operator="containsText" text="CF">
      <formula>NOT(ISERROR(SEARCH("CF",AG31)))</formula>
    </cfRule>
    <cfRule type="containsText" dxfId="16786" priority="879" operator="containsText" text="CAM">
      <formula>NOT(ISERROR(SEARCH("CAM",AG31)))</formula>
    </cfRule>
    <cfRule type="containsText" dxfId="16785" priority="880" operator="containsText" text="LM">
      <formula>NOT(ISERROR(SEARCH("LM",AG31)))</formula>
    </cfRule>
    <cfRule type="containsText" dxfId="16784" priority="881" operator="containsText" text="CM">
      <formula>NOT(ISERROR(SEARCH("CM",AG31)))</formula>
    </cfRule>
    <cfRule type="containsText" dxfId="16783" priority="882" operator="containsText" text="RM">
      <formula>NOT(ISERROR(SEARCH("RM",AG31)))</formula>
    </cfRule>
    <cfRule type="containsText" dxfId="16782" priority="883" operator="containsText" text="CDM">
      <formula>NOT(ISERROR(SEARCH("CDM",AG31)))</formula>
    </cfRule>
    <cfRule type="containsText" dxfId="16781" priority="884" operator="containsText" text="LWB">
      <formula>NOT(ISERROR(SEARCH("LWB",AG31)))</formula>
    </cfRule>
    <cfRule type="containsText" dxfId="16780" priority="885" operator="containsText" text="RWB">
      <formula>NOT(ISERROR(SEARCH("RWB",AG31)))</formula>
    </cfRule>
    <cfRule type="containsText" dxfId="16779" priority="886" operator="containsText" text="RB">
      <formula>NOT(ISERROR(SEARCH("RB",AG31)))</formula>
    </cfRule>
    <cfRule type="containsText" dxfId="16778" priority="887" operator="containsText" text="CB">
      <formula>NOT(ISERROR(SEARCH("CB",AG31)))</formula>
    </cfRule>
    <cfRule type="containsText" dxfId="16777" priority="888" operator="containsText" text="LB">
      <formula>NOT(ISERROR(SEARCH("LB",AG31)))</formula>
    </cfRule>
    <cfRule type="containsText" dxfId="16776" priority="889" operator="containsText" text="GK">
      <formula>NOT(ISERROR(SEARCH("GK",AG31)))</formula>
    </cfRule>
  </conditionalFormatting>
  <conditionalFormatting sqref="AG32">
    <cfRule type="containsText" dxfId="16775" priority="856" operator="containsText" text="ST">
      <formula>NOT(ISERROR(SEARCH("ST",AG32)))</formula>
    </cfRule>
    <cfRule type="containsText" dxfId="16774" priority="857" operator="containsText" text="RW">
      <formula>NOT(ISERROR(SEARCH("RW",AG32)))</formula>
    </cfRule>
    <cfRule type="containsText" dxfId="16773" priority="858" operator="containsText" text="LW">
      <formula>NOT(ISERROR(SEARCH("LW",AG32)))</formula>
    </cfRule>
    <cfRule type="containsText" dxfId="16772" priority="859" operator="containsText" text="LF">
      <formula>NOT(ISERROR(SEARCH("LF",AG32)))</formula>
    </cfRule>
    <cfRule type="containsText" dxfId="16771" priority="860" operator="containsText" text="CF">
      <formula>NOT(ISERROR(SEARCH("CF",AG32)))</formula>
    </cfRule>
    <cfRule type="containsText" dxfId="16770" priority="861" operator="containsText" text="CF">
      <formula>NOT(ISERROR(SEARCH("CF",AG32)))</formula>
    </cfRule>
    <cfRule type="containsText" dxfId="16769" priority="862" operator="containsText" text="CAM">
      <formula>NOT(ISERROR(SEARCH("CAM",AG32)))</formula>
    </cfRule>
    <cfRule type="containsText" dxfId="16768" priority="863" operator="containsText" text="LM">
      <formula>NOT(ISERROR(SEARCH("LM",AG32)))</formula>
    </cfRule>
    <cfRule type="containsText" dxfId="16767" priority="864" operator="containsText" text="CM">
      <formula>NOT(ISERROR(SEARCH("CM",AG32)))</formula>
    </cfRule>
    <cfRule type="containsText" dxfId="16766" priority="865" operator="containsText" text="RM">
      <formula>NOT(ISERROR(SEARCH("RM",AG32)))</formula>
    </cfRule>
    <cfRule type="containsText" dxfId="16765" priority="866" operator="containsText" text="CDM">
      <formula>NOT(ISERROR(SEARCH("CDM",AG32)))</formula>
    </cfRule>
    <cfRule type="containsText" dxfId="16764" priority="867" operator="containsText" text="LWB">
      <formula>NOT(ISERROR(SEARCH("LWB",AG32)))</formula>
    </cfRule>
    <cfRule type="containsText" dxfId="16763" priority="868" operator="containsText" text="RWB">
      <formula>NOT(ISERROR(SEARCH("RWB",AG32)))</formula>
    </cfRule>
    <cfRule type="containsText" dxfId="16762" priority="869" operator="containsText" text="RB">
      <formula>NOT(ISERROR(SEARCH("RB",AG32)))</formula>
    </cfRule>
    <cfRule type="containsText" dxfId="16761" priority="870" operator="containsText" text="CB">
      <formula>NOT(ISERROR(SEARCH("CB",AG32)))</formula>
    </cfRule>
    <cfRule type="containsText" dxfId="16760" priority="871" operator="containsText" text="LB">
      <formula>NOT(ISERROR(SEARCH("LB",AG32)))</formula>
    </cfRule>
    <cfRule type="containsText" dxfId="16759" priority="872" operator="containsText" text="GK">
      <formula>NOT(ISERROR(SEARCH("GK",AG32)))</formula>
    </cfRule>
  </conditionalFormatting>
  <conditionalFormatting sqref="AF35">
    <cfRule type="containsText" dxfId="16758" priority="840" operator="containsText" text="RW">
      <formula>NOT(ISERROR(SEARCH("RW",AF35)))</formula>
    </cfRule>
    <cfRule type="containsText" dxfId="16757" priority="841" operator="containsText" text="LW">
      <formula>NOT(ISERROR(SEARCH("LW",AF35)))</formula>
    </cfRule>
    <cfRule type="containsText" dxfId="16756" priority="842" operator="containsText" text="LF">
      <formula>NOT(ISERROR(SEARCH("LF",AF35)))</formula>
    </cfRule>
    <cfRule type="containsText" dxfId="16755" priority="843" operator="containsText" text="CF">
      <formula>NOT(ISERROR(SEARCH("CF",AF35)))</formula>
    </cfRule>
    <cfRule type="containsText" dxfId="16754" priority="844" operator="containsText" text="CF">
      <formula>NOT(ISERROR(SEARCH("CF",AF35)))</formula>
    </cfRule>
    <cfRule type="containsText" dxfId="16753" priority="845" operator="containsText" text="CAM">
      <formula>NOT(ISERROR(SEARCH("CAM",AF35)))</formula>
    </cfRule>
    <cfRule type="containsText" dxfId="16752" priority="846" operator="containsText" text="LM">
      <formula>NOT(ISERROR(SEARCH("LM",AF35)))</formula>
    </cfRule>
    <cfRule type="containsText" dxfId="16751" priority="847" operator="containsText" text="CM">
      <formula>NOT(ISERROR(SEARCH("CM",AF35)))</formula>
    </cfRule>
    <cfRule type="containsText" dxfId="16750" priority="848" operator="containsText" text="RM">
      <formula>NOT(ISERROR(SEARCH("RM",AF35)))</formula>
    </cfRule>
    <cfRule type="containsText" dxfId="16749" priority="849" operator="containsText" text="CDM">
      <formula>NOT(ISERROR(SEARCH("CDM",AF35)))</formula>
    </cfRule>
    <cfRule type="containsText" dxfId="16748" priority="850" operator="containsText" text="LWB">
      <formula>NOT(ISERROR(SEARCH("LWB",AF35)))</formula>
    </cfRule>
    <cfRule type="containsText" dxfId="16747" priority="851" operator="containsText" text="RWB">
      <formula>NOT(ISERROR(SEARCH("RWB",AF35)))</formula>
    </cfRule>
    <cfRule type="containsText" dxfId="16746" priority="852" operator="containsText" text="RB">
      <formula>NOT(ISERROR(SEARCH("RB",AF35)))</formula>
    </cfRule>
    <cfRule type="containsText" dxfId="16745" priority="853" operator="containsText" text="CB">
      <formula>NOT(ISERROR(SEARCH("CB",AF35)))</formula>
    </cfRule>
    <cfRule type="containsText" dxfId="16744" priority="854" operator="containsText" text="LB">
      <formula>NOT(ISERROR(SEARCH("LB",AF35)))</formula>
    </cfRule>
    <cfRule type="containsText" dxfId="16743" priority="855" operator="containsText" text="GK">
      <formula>NOT(ISERROR(SEARCH("GK",AF35)))</formula>
    </cfRule>
  </conditionalFormatting>
  <conditionalFormatting sqref="AG35">
    <cfRule type="containsText" dxfId="16742" priority="823" operator="containsText" text="ST">
      <formula>NOT(ISERROR(SEARCH("ST",AG35)))</formula>
    </cfRule>
    <cfRule type="containsText" dxfId="16741" priority="824" operator="containsText" text="RW">
      <formula>NOT(ISERROR(SEARCH("RW",AG35)))</formula>
    </cfRule>
    <cfRule type="containsText" dxfId="16740" priority="825" operator="containsText" text="LW">
      <formula>NOT(ISERROR(SEARCH("LW",AG35)))</formula>
    </cfRule>
    <cfRule type="containsText" dxfId="16739" priority="826" operator="containsText" text="LF">
      <formula>NOT(ISERROR(SEARCH("LF",AG35)))</formula>
    </cfRule>
    <cfRule type="containsText" dxfId="16738" priority="827" operator="containsText" text="CF">
      <formula>NOT(ISERROR(SEARCH("CF",AG35)))</formula>
    </cfRule>
    <cfRule type="containsText" dxfId="16737" priority="828" operator="containsText" text="CF">
      <formula>NOT(ISERROR(SEARCH("CF",AG35)))</formula>
    </cfRule>
    <cfRule type="containsText" dxfId="16736" priority="829" operator="containsText" text="CAM">
      <formula>NOT(ISERROR(SEARCH("CAM",AG35)))</formula>
    </cfRule>
    <cfRule type="containsText" dxfId="16735" priority="830" operator="containsText" text="LM">
      <formula>NOT(ISERROR(SEARCH("LM",AG35)))</formula>
    </cfRule>
    <cfRule type="containsText" dxfId="16734" priority="831" operator="containsText" text="CM">
      <formula>NOT(ISERROR(SEARCH("CM",AG35)))</formula>
    </cfRule>
    <cfRule type="containsText" dxfId="16733" priority="832" operator="containsText" text="RM">
      <formula>NOT(ISERROR(SEARCH("RM",AG35)))</formula>
    </cfRule>
    <cfRule type="containsText" dxfId="16732" priority="833" operator="containsText" text="CDM">
      <formula>NOT(ISERROR(SEARCH("CDM",AG35)))</formula>
    </cfRule>
    <cfRule type="containsText" dxfId="16731" priority="834" operator="containsText" text="LWB">
      <formula>NOT(ISERROR(SEARCH("LWB",AG35)))</formula>
    </cfRule>
    <cfRule type="containsText" dxfId="16730" priority="835" operator="containsText" text="RWB">
      <formula>NOT(ISERROR(SEARCH("RWB",AG35)))</formula>
    </cfRule>
    <cfRule type="containsText" dxfId="16729" priority="836" operator="containsText" text="RB">
      <formula>NOT(ISERROR(SEARCH("RB",AG35)))</formula>
    </cfRule>
    <cfRule type="containsText" dxfId="16728" priority="837" operator="containsText" text="CB">
      <formula>NOT(ISERROR(SEARCH("CB",AG35)))</formula>
    </cfRule>
    <cfRule type="containsText" dxfId="16727" priority="838" operator="containsText" text="LB">
      <formula>NOT(ISERROR(SEARCH("LB",AG35)))</formula>
    </cfRule>
    <cfRule type="containsText" dxfId="16726" priority="839" operator="containsText" text="GK">
      <formula>NOT(ISERROR(SEARCH("GK",AG35)))</formula>
    </cfRule>
  </conditionalFormatting>
  <conditionalFormatting sqref="AF37:AF39">
    <cfRule type="containsText" dxfId="16725" priority="807" operator="containsText" text="RW">
      <formula>NOT(ISERROR(SEARCH("RW",AF37)))</formula>
    </cfRule>
    <cfRule type="containsText" dxfId="16724" priority="808" operator="containsText" text="LW">
      <formula>NOT(ISERROR(SEARCH("LW",AF37)))</formula>
    </cfRule>
    <cfRule type="containsText" dxfId="16723" priority="809" operator="containsText" text="LF">
      <formula>NOT(ISERROR(SEARCH("LF",AF37)))</formula>
    </cfRule>
    <cfRule type="containsText" dxfId="16722" priority="810" operator="containsText" text="CF">
      <formula>NOT(ISERROR(SEARCH("CF",AF37)))</formula>
    </cfRule>
    <cfRule type="containsText" dxfId="16721" priority="811" operator="containsText" text="CF">
      <formula>NOT(ISERROR(SEARCH("CF",AF37)))</formula>
    </cfRule>
    <cfRule type="containsText" dxfId="16720" priority="812" operator="containsText" text="CAM">
      <formula>NOT(ISERROR(SEARCH("CAM",AF37)))</formula>
    </cfRule>
    <cfRule type="containsText" dxfId="16719" priority="813" operator="containsText" text="LM">
      <formula>NOT(ISERROR(SEARCH("LM",AF37)))</formula>
    </cfRule>
    <cfRule type="containsText" dxfId="16718" priority="814" operator="containsText" text="CM">
      <formula>NOT(ISERROR(SEARCH("CM",AF37)))</formula>
    </cfRule>
    <cfRule type="containsText" dxfId="16717" priority="815" operator="containsText" text="RM">
      <formula>NOT(ISERROR(SEARCH("RM",AF37)))</formula>
    </cfRule>
    <cfRule type="containsText" dxfId="16716" priority="816" operator="containsText" text="CDM">
      <formula>NOT(ISERROR(SEARCH("CDM",AF37)))</formula>
    </cfRule>
    <cfRule type="containsText" dxfId="16715" priority="817" operator="containsText" text="LWB">
      <formula>NOT(ISERROR(SEARCH("LWB",AF37)))</formula>
    </cfRule>
    <cfRule type="containsText" dxfId="16714" priority="818" operator="containsText" text="RWB">
      <formula>NOT(ISERROR(SEARCH("RWB",AF37)))</formula>
    </cfRule>
    <cfRule type="containsText" dxfId="16713" priority="819" operator="containsText" text="RB">
      <formula>NOT(ISERROR(SEARCH("RB",AF37)))</formula>
    </cfRule>
    <cfRule type="containsText" dxfId="16712" priority="820" operator="containsText" text="CB">
      <formula>NOT(ISERROR(SEARCH("CB",AF37)))</formula>
    </cfRule>
    <cfRule type="containsText" dxfId="16711" priority="821" operator="containsText" text="LB">
      <formula>NOT(ISERROR(SEARCH("LB",AF37)))</formula>
    </cfRule>
    <cfRule type="containsText" dxfId="16710" priority="822" operator="containsText" text="GK">
      <formula>NOT(ISERROR(SEARCH("GK",AF37)))</formula>
    </cfRule>
  </conditionalFormatting>
  <conditionalFormatting sqref="AG37:AG39">
    <cfRule type="containsText" dxfId="16709" priority="790" operator="containsText" text="ST">
      <formula>NOT(ISERROR(SEARCH("ST",AG37)))</formula>
    </cfRule>
    <cfRule type="containsText" dxfId="16708" priority="791" operator="containsText" text="RW">
      <formula>NOT(ISERROR(SEARCH("RW",AG37)))</formula>
    </cfRule>
    <cfRule type="containsText" dxfId="16707" priority="792" operator="containsText" text="LW">
      <formula>NOT(ISERROR(SEARCH("LW",AG37)))</formula>
    </cfRule>
    <cfRule type="containsText" dxfId="16706" priority="793" operator="containsText" text="LF">
      <formula>NOT(ISERROR(SEARCH("LF",AG37)))</formula>
    </cfRule>
    <cfRule type="containsText" dxfId="16705" priority="794" operator="containsText" text="CF">
      <formula>NOT(ISERROR(SEARCH("CF",AG37)))</formula>
    </cfRule>
    <cfRule type="containsText" dxfId="16704" priority="795" operator="containsText" text="CF">
      <formula>NOT(ISERROR(SEARCH("CF",AG37)))</formula>
    </cfRule>
    <cfRule type="containsText" dxfId="16703" priority="796" operator="containsText" text="CAM">
      <formula>NOT(ISERROR(SEARCH("CAM",AG37)))</formula>
    </cfRule>
    <cfRule type="containsText" dxfId="16702" priority="797" operator="containsText" text="LM">
      <formula>NOT(ISERROR(SEARCH("LM",AG37)))</formula>
    </cfRule>
    <cfRule type="containsText" dxfId="16701" priority="798" operator="containsText" text="CM">
      <formula>NOT(ISERROR(SEARCH("CM",AG37)))</formula>
    </cfRule>
    <cfRule type="containsText" dxfId="16700" priority="799" operator="containsText" text="RM">
      <formula>NOT(ISERROR(SEARCH("RM",AG37)))</formula>
    </cfRule>
    <cfRule type="containsText" dxfId="16699" priority="800" operator="containsText" text="CDM">
      <formula>NOT(ISERROR(SEARCH("CDM",AG37)))</formula>
    </cfRule>
    <cfRule type="containsText" dxfId="16698" priority="801" operator="containsText" text="LWB">
      <formula>NOT(ISERROR(SEARCH("LWB",AG37)))</formula>
    </cfRule>
    <cfRule type="containsText" dxfId="16697" priority="802" operator="containsText" text="RWB">
      <formula>NOT(ISERROR(SEARCH("RWB",AG37)))</formula>
    </cfRule>
    <cfRule type="containsText" dxfId="16696" priority="803" operator="containsText" text="RB">
      <formula>NOT(ISERROR(SEARCH("RB",AG37)))</formula>
    </cfRule>
    <cfRule type="containsText" dxfId="16695" priority="804" operator="containsText" text="CB">
      <formula>NOT(ISERROR(SEARCH("CB",AG37)))</formula>
    </cfRule>
    <cfRule type="containsText" dxfId="16694" priority="805" operator="containsText" text="LB">
      <formula>NOT(ISERROR(SEARCH("LB",AG37)))</formula>
    </cfRule>
    <cfRule type="containsText" dxfId="16693" priority="806" operator="containsText" text="GK">
      <formula>NOT(ISERROR(SEARCH("GK",AG37)))</formula>
    </cfRule>
  </conditionalFormatting>
  <conditionalFormatting sqref="AF32">
    <cfRule type="containsText" dxfId="16692" priority="774" operator="containsText" text="RW">
      <formula>NOT(ISERROR(SEARCH("RW",AF32)))</formula>
    </cfRule>
    <cfRule type="containsText" dxfId="16691" priority="775" operator="containsText" text="LW">
      <formula>NOT(ISERROR(SEARCH("LW",AF32)))</formula>
    </cfRule>
    <cfRule type="containsText" dxfId="16690" priority="776" operator="containsText" text="LF">
      <formula>NOT(ISERROR(SEARCH("LF",AF32)))</formula>
    </cfRule>
    <cfRule type="containsText" dxfId="16689" priority="777" operator="containsText" text="CF">
      <formula>NOT(ISERROR(SEARCH("CF",AF32)))</formula>
    </cfRule>
    <cfRule type="containsText" dxfId="16688" priority="778" operator="containsText" text="CF">
      <formula>NOT(ISERROR(SEARCH("CF",AF32)))</formula>
    </cfRule>
    <cfRule type="containsText" dxfId="16687" priority="779" operator="containsText" text="CAM">
      <formula>NOT(ISERROR(SEARCH("CAM",AF32)))</formula>
    </cfRule>
    <cfRule type="containsText" dxfId="16686" priority="780" operator="containsText" text="LM">
      <formula>NOT(ISERROR(SEARCH("LM",AF32)))</formula>
    </cfRule>
    <cfRule type="containsText" dxfId="16685" priority="781" operator="containsText" text="CM">
      <formula>NOT(ISERROR(SEARCH("CM",AF32)))</formula>
    </cfRule>
    <cfRule type="containsText" dxfId="16684" priority="782" operator="containsText" text="RM">
      <formula>NOT(ISERROR(SEARCH("RM",AF32)))</formula>
    </cfRule>
    <cfRule type="containsText" dxfId="16683" priority="783" operator="containsText" text="CDM">
      <formula>NOT(ISERROR(SEARCH("CDM",AF32)))</formula>
    </cfRule>
    <cfRule type="containsText" dxfId="16682" priority="784" operator="containsText" text="LWB">
      <formula>NOT(ISERROR(SEARCH("LWB",AF32)))</formula>
    </cfRule>
    <cfRule type="containsText" dxfId="16681" priority="785" operator="containsText" text="RWB">
      <formula>NOT(ISERROR(SEARCH("RWB",AF32)))</formula>
    </cfRule>
    <cfRule type="containsText" dxfId="16680" priority="786" operator="containsText" text="RB">
      <formula>NOT(ISERROR(SEARCH("RB",AF32)))</formula>
    </cfRule>
    <cfRule type="containsText" dxfId="16679" priority="787" operator="containsText" text="CB">
      <formula>NOT(ISERROR(SEARCH("CB",AF32)))</formula>
    </cfRule>
    <cfRule type="containsText" dxfId="16678" priority="788" operator="containsText" text="LB">
      <formula>NOT(ISERROR(SEARCH("LB",AF32)))</formula>
    </cfRule>
    <cfRule type="containsText" dxfId="16677" priority="789" operator="containsText" text="GK">
      <formula>NOT(ISERROR(SEARCH("GK",AF32)))</formula>
    </cfRule>
  </conditionalFormatting>
  <conditionalFormatting sqref="AG32">
    <cfRule type="containsText" dxfId="16676" priority="757" operator="containsText" text="ST">
      <formula>NOT(ISERROR(SEARCH("ST",AG32)))</formula>
    </cfRule>
    <cfRule type="containsText" dxfId="16675" priority="758" operator="containsText" text="RW">
      <formula>NOT(ISERROR(SEARCH("RW",AG32)))</formula>
    </cfRule>
    <cfRule type="containsText" dxfId="16674" priority="759" operator="containsText" text="LW">
      <formula>NOT(ISERROR(SEARCH("LW",AG32)))</formula>
    </cfRule>
    <cfRule type="containsText" dxfId="16673" priority="760" operator="containsText" text="LF">
      <formula>NOT(ISERROR(SEARCH("LF",AG32)))</formula>
    </cfRule>
    <cfRule type="containsText" dxfId="16672" priority="761" operator="containsText" text="CF">
      <formula>NOT(ISERROR(SEARCH("CF",AG32)))</formula>
    </cfRule>
    <cfRule type="containsText" dxfId="16671" priority="762" operator="containsText" text="CF">
      <formula>NOT(ISERROR(SEARCH("CF",AG32)))</formula>
    </cfRule>
    <cfRule type="containsText" dxfId="16670" priority="763" operator="containsText" text="CAM">
      <formula>NOT(ISERROR(SEARCH("CAM",AG32)))</formula>
    </cfRule>
    <cfRule type="containsText" dxfId="16669" priority="764" operator="containsText" text="LM">
      <formula>NOT(ISERROR(SEARCH("LM",AG32)))</formula>
    </cfRule>
    <cfRule type="containsText" dxfId="16668" priority="765" operator="containsText" text="CM">
      <formula>NOT(ISERROR(SEARCH("CM",AG32)))</formula>
    </cfRule>
    <cfRule type="containsText" dxfId="16667" priority="766" operator="containsText" text="RM">
      <formula>NOT(ISERROR(SEARCH("RM",AG32)))</formula>
    </cfRule>
    <cfRule type="containsText" dxfId="16666" priority="767" operator="containsText" text="CDM">
      <formula>NOT(ISERROR(SEARCH("CDM",AG32)))</formula>
    </cfRule>
    <cfRule type="containsText" dxfId="16665" priority="768" operator="containsText" text="LWB">
      <formula>NOT(ISERROR(SEARCH("LWB",AG32)))</formula>
    </cfRule>
    <cfRule type="containsText" dxfId="16664" priority="769" operator="containsText" text="RWB">
      <formula>NOT(ISERROR(SEARCH("RWB",AG32)))</formula>
    </cfRule>
    <cfRule type="containsText" dxfId="16663" priority="770" operator="containsText" text="RB">
      <formula>NOT(ISERROR(SEARCH("RB",AG32)))</formula>
    </cfRule>
    <cfRule type="containsText" dxfId="16662" priority="771" operator="containsText" text="CB">
      <formula>NOT(ISERROR(SEARCH("CB",AG32)))</formula>
    </cfRule>
    <cfRule type="containsText" dxfId="16661" priority="772" operator="containsText" text="LB">
      <formula>NOT(ISERROR(SEARCH("LB",AG32)))</formula>
    </cfRule>
    <cfRule type="containsText" dxfId="16660" priority="773" operator="containsText" text="GK">
      <formula>NOT(ISERROR(SEARCH("GK",AG32)))</formula>
    </cfRule>
  </conditionalFormatting>
  <conditionalFormatting sqref="AF34">
    <cfRule type="containsText" dxfId="16659" priority="741" operator="containsText" text="RW">
      <formula>NOT(ISERROR(SEARCH("RW",AF34)))</formula>
    </cfRule>
    <cfRule type="containsText" dxfId="16658" priority="742" operator="containsText" text="LW">
      <formula>NOT(ISERROR(SEARCH("LW",AF34)))</formula>
    </cfRule>
    <cfRule type="containsText" dxfId="16657" priority="743" operator="containsText" text="LF">
      <formula>NOT(ISERROR(SEARCH("LF",AF34)))</formula>
    </cfRule>
    <cfRule type="containsText" dxfId="16656" priority="744" operator="containsText" text="CF">
      <formula>NOT(ISERROR(SEARCH("CF",AF34)))</formula>
    </cfRule>
    <cfRule type="containsText" dxfId="16655" priority="745" operator="containsText" text="CF">
      <formula>NOT(ISERROR(SEARCH("CF",AF34)))</formula>
    </cfRule>
    <cfRule type="containsText" dxfId="16654" priority="746" operator="containsText" text="CAM">
      <formula>NOT(ISERROR(SEARCH("CAM",AF34)))</formula>
    </cfRule>
    <cfRule type="containsText" dxfId="16653" priority="747" operator="containsText" text="LM">
      <formula>NOT(ISERROR(SEARCH("LM",AF34)))</formula>
    </cfRule>
    <cfRule type="containsText" dxfId="16652" priority="748" operator="containsText" text="CM">
      <formula>NOT(ISERROR(SEARCH("CM",AF34)))</formula>
    </cfRule>
    <cfRule type="containsText" dxfId="16651" priority="749" operator="containsText" text="RM">
      <formula>NOT(ISERROR(SEARCH("RM",AF34)))</formula>
    </cfRule>
    <cfRule type="containsText" dxfId="16650" priority="750" operator="containsText" text="CDM">
      <formula>NOT(ISERROR(SEARCH("CDM",AF34)))</formula>
    </cfRule>
    <cfRule type="containsText" dxfId="16649" priority="751" operator="containsText" text="LWB">
      <formula>NOT(ISERROR(SEARCH("LWB",AF34)))</formula>
    </cfRule>
    <cfRule type="containsText" dxfId="16648" priority="752" operator="containsText" text="RWB">
      <formula>NOT(ISERROR(SEARCH("RWB",AF34)))</formula>
    </cfRule>
    <cfRule type="containsText" dxfId="16647" priority="753" operator="containsText" text="RB">
      <formula>NOT(ISERROR(SEARCH("RB",AF34)))</formula>
    </cfRule>
    <cfRule type="containsText" dxfId="16646" priority="754" operator="containsText" text="CB">
      <formula>NOT(ISERROR(SEARCH("CB",AF34)))</formula>
    </cfRule>
    <cfRule type="containsText" dxfId="16645" priority="755" operator="containsText" text="LB">
      <formula>NOT(ISERROR(SEARCH("LB",AF34)))</formula>
    </cfRule>
    <cfRule type="containsText" dxfId="16644" priority="756" operator="containsText" text="GK">
      <formula>NOT(ISERROR(SEARCH("GK",AF34)))</formula>
    </cfRule>
  </conditionalFormatting>
  <conditionalFormatting sqref="AG34">
    <cfRule type="containsText" dxfId="16643" priority="724" operator="containsText" text="ST">
      <formula>NOT(ISERROR(SEARCH("ST",AG34)))</formula>
    </cfRule>
    <cfRule type="containsText" dxfId="16642" priority="725" operator="containsText" text="RW">
      <formula>NOT(ISERROR(SEARCH("RW",AG34)))</formula>
    </cfRule>
    <cfRule type="containsText" dxfId="16641" priority="726" operator="containsText" text="LW">
      <formula>NOT(ISERROR(SEARCH("LW",AG34)))</formula>
    </cfRule>
    <cfRule type="containsText" dxfId="16640" priority="727" operator="containsText" text="LF">
      <formula>NOT(ISERROR(SEARCH("LF",AG34)))</formula>
    </cfRule>
    <cfRule type="containsText" dxfId="16639" priority="728" operator="containsText" text="CF">
      <formula>NOT(ISERROR(SEARCH("CF",AG34)))</formula>
    </cfRule>
    <cfRule type="containsText" dxfId="16638" priority="729" operator="containsText" text="CF">
      <formula>NOT(ISERROR(SEARCH("CF",AG34)))</formula>
    </cfRule>
    <cfRule type="containsText" dxfId="16637" priority="730" operator="containsText" text="CAM">
      <formula>NOT(ISERROR(SEARCH("CAM",AG34)))</formula>
    </cfRule>
    <cfRule type="containsText" dxfId="16636" priority="731" operator="containsText" text="LM">
      <formula>NOT(ISERROR(SEARCH("LM",AG34)))</formula>
    </cfRule>
    <cfRule type="containsText" dxfId="16635" priority="732" operator="containsText" text="CM">
      <formula>NOT(ISERROR(SEARCH("CM",AG34)))</formula>
    </cfRule>
    <cfRule type="containsText" dxfId="16634" priority="733" operator="containsText" text="RM">
      <formula>NOT(ISERROR(SEARCH("RM",AG34)))</formula>
    </cfRule>
    <cfRule type="containsText" dxfId="16633" priority="734" operator="containsText" text="CDM">
      <formula>NOT(ISERROR(SEARCH("CDM",AG34)))</formula>
    </cfRule>
    <cfRule type="containsText" dxfId="16632" priority="735" operator="containsText" text="LWB">
      <formula>NOT(ISERROR(SEARCH("LWB",AG34)))</formula>
    </cfRule>
    <cfRule type="containsText" dxfId="16631" priority="736" operator="containsText" text="RWB">
      <formula>NOT(ISERROR(SEARCH("RWB",AG34)))</formula>
    </cfRule>
    <cfRule type="containsText" dxfId="16630" priority="737" operator="containsText" text="RB">
      <formula>NOT(ISERROR(SEARCH("RB",AG34)))</formula>
    </cfRule>
    <cfRule type="containsText" dxfId="16629" priority="738" operator="containsText" text="CB">
      <formula>NOT(ISERROR(SEARCH("CB",AG34)))</formula>
    </cfRule>
    <cfRule type="containsText" dxfId="16628" priority="739" operator="containsText" text="LB">
      <formula>NOT(ISERROR(SEARCH("LB",AG34)))</formula>
    </cfRule>
    <cfRule type="containsText" dxfId="16627" priority="740" operator="containsText" text="GK">
      <formula>NOT(ISERROR(SEARCH("GK",AG34)))</formula>
    </cfRule>
  </conditionalFormatting>
  <conditionalFormatting sqref="AF33">
    <cfRule type="containsText" dxfId="16626" priority="708" operator="containsText" text="RW">
      <formula>NOT(ISERROR(SEARCH("RW",AF33)))</formula>
    </cfRule>
    <cfRule type="containsText" dxfId="16625" priority="709" operator="containsText" text="LW">
      <formula>NOT(ISERROR(SEARCH("LW",AF33)))</formula>
    </cfRule>
    <cfRule type="containsText" dxfId="16624" priority="710" operator="containsText" text="LF">
      <formula>NOT(ISERROR(SEARCH("LF",AF33)))</formula>
    </cfRule>
    <cfRule type="containsText" dxfId="16623" priority="711" operator="containsText" text="CF">
      <formula>NOT(ISERROR(SEARCH("CF",AF33)))</formula>
    </cfRule>
    <cfRule type="containsText" dxfId="16622" priority="712" operator="containsText" text="CF">
      <formula>NOT(ISERROR(SEARCH("CF",AF33)))</formula>
    </cfRule>
    <cfRule type="containsText" dxfId="16621" priority="713" operator="containsText" text="CAM">
      <formula>NOT(ISERROR(SEARCH("CAM",AF33)))</formula>
    </cfRule>
    <cfRule type="containsText" dxfId="16620" priority="714" operator="containsText" text="LM">
      <formula>NOT(ISERROR(SEARCH("LM",AF33)))</formula>
    </cfRule>
    <cfRule type="containsText" dxfId="16619" priority="715" operator="containsText" text="CM">
      <formula>NOT(ISERROR(SEARCH("CM",AF33)))</formula>
    </cfRule>
    <cfRule type="containsText" dxfId="16618" priority="716" operator="containsText" text="RM">
      <formula>NOT(ISERROR(SEARCH("RM",AF33)))</formula>
    </cfRule>
    <cfRule type="containsText" dxfId="16617" priority="717" operator="containsText" text="CDM">
      <formula>NOT(ISERROR(SEARCH("CDM",AF33)))</formula>
    </cfRule>
    <cfRule type="containsText" dxfId="16616" priority="718" operator="containsText" text="LWB">
      <formula>NOT(ISERROR(SEARCH("LWB",AF33)))</formula>
    </cfRule>
    <cfRule type="containsText" dxfId="16615" priority="719" operator="containsText" text="RWB">
      <formula>NOT(ISERROR(SEARCH("RWB",AF33)))</formula>
    </cfRule>
    <cfRule type="containsText" dxfId="16614" priority="720" operator="containsText" text="RB">
      <formula>NOT(ISERROR(SEARCH("RB",AF33)))</formula>
    </cfRule>
    <cfRule type="containsText" dxfId="16613" priority="721" operator="containsText" text="CB">
      <formula>NOT(ISERROR(SEARCH("CB",AF33)))</formula>
    </cfRule>
    <cfRule type="containsText" dxfId="16612" priority="722" operator="containsText" text="LB">
      <formula>NOT(ISERROR(SEARCH("LB",AF33)))</formula>
    </cfRule>
    <cfRule type="containsText" dxfId="16611" priority="723" operator="containsText" text="GK">
      <formula>NOT(ISERROR(SEARCH("GK",AF33)))</formula>
    </cfRule>
  </conditionalFormatting>
  <conditionalFormatting sqref="AG33">
    <cfRule type="containsText" dxfId="16610" priority="691" operator="containsText" text="ST">
      <formula>NOT(ISERROR(SEARCH("ST",AG33)))</formula>
    </cfRule>
    <cfRule type="containsText" dxfId="16609" priority="692" operator="containsText" text="RW">
      <formula>NOT(ISERROR(SEARCH("RW",AG33)))</formula>
    </cfRule>
    <cfRule type="containsText" dxfId="16608" priority="693" operator="containsText" text="LW">
      <formula>NOT(ISERROR(SEARCH("LW",AG33)))</formula>
    </cfRule>
    <cfRule type="containsText" dxfId="16607" priority="694" operator="containsText" text="LF">
      <formula>NOT(ISERROR(SEARCH("LF",AG33)))</formula>
    </cfRule>
    <cfRule type="containsText" dxfId="16606" priority="695" operator="containsText" text="CF">
      <formula>NOT(ISERROR(SEARCH("CF",AG33)))</formula>
    </cfRule>
    <cfRule type="containsText" dxfId="16605" priority="696" operator="containsText" text="CF">
      <formula>NOT(ISERROR(SEARCH("CF",AG33)))</formula>
    </cfRule>
    <cfRule type="containsText" dxfId="16604" priority="697" operator="containsText" text="CAM">
      <formula>NOT(ISERROR(SEARCH("CAM",AG33)))</formula>
    </cfRule>
    <cfRule type="containsText" dxfId="16603" priority="698" operator="containsText" text="LM">
      <formula>NOT(ISERROR(SEARCH("LM",AG33)))</formula>
    </cfRule>
    <cfRule type="containsText" dxfId="16602" priority="699" operator="containsText" text="CM">
      <formula>NOT(ISERROR(SEARCH("CM",AG33)))</formula>
    </cfRule>
    <cfRule type="containsText" dxfId="16601" priority="700" operator="containsText" text="RM">
      <formula>NOT(ISERROR(SEARCH("RM",AG33)))</formula>
    </cfRule>
    <cfRule type="containsText" dxfId="16600" priority="701" operator="containsText" text="CDM">
      <formula>NOT(ISERROR(SEARCH("CDM",AG33)))</formula>
    </cfRule>
    <cfRule type="containsText" dxfId="16599" priority="702" operator="containsText" text="LWB">
      <formula>NOT(ISERROR(SEARCH("LWB",AG33)))</formula>
    </cfRule>
    <cfRule type="containsText" dxfId="16598" priority="703" operator="containsText" text="RWB">
      <formula>NOT(ISERROR(SEARCH("RWB",AG33)))</formula>
    </cfRule>
    <cfRule type="containsText" dxfId="16597" priority="704" operator="containsText" text="RB">
      <formula>NOT(ISERROR(SEARCH("RB",AG33)))</formula>
    </cfRule>
    <cfRule type="containsText" dxfId="16596" priority="705" operator="containsText" text="CB">
      <formula>NOT(ISERROR(SEARCH("CB",AG33)))</formula>
    </cfRule>
    <cfRule type="containsText" dxfId="16595" priority="706" operator="containsText" text="LB">
      <formula>NOT(ISERROR(SEARCH("LB",AG33)))</formula>
    </cfRule>
    <cfRule type="containsText" dxfId="16594" priority="707" operator="containsText" text="GK">
      <formula>NOT(ISERROR(SEARCH("GK",AG33)))</formula>
    </cfRule>
  </conditionalFormatting>
  <conditionalFormatting sqref="AG32">
    <cfRule type="containsText" dxfId="16593" priority="674" operator="containsText" text="ST">
      <formula>NOT(ISERROR(SEARCH("ST",AG32)))</formula>
    </cfRule>
    <cfRule type="containsText" dxfId="16592" priority="675" operator="containsText" text="RW">
      <formula>NOT(ISERROR(SEARCH("RW",AG32)))</formula>
    </cfRule>
    <cfRule type="containsText" dxfId="16591" priority="676" operator="containsText" text="LW">
      <formula>NOT(ISERROR(SEARCH("LW",AG32)))</formula>
    </cfRule>
    <cfRule type="containsText" dxfId="16590" priority="677" operator="containsText" text="LF">
      <formula>NOT(ISERROR(SEARCH("LF",AG32)))</formula>
    </cfRule>
    <cfRule type="containsText" dxfId="16589" priority="678" operator="containsText" text="CF">
      <formula>NOT(ISERROR(SEARCH("CF",AG32)))</formula>
    </cfRule>
    <cfRule type="containsText" dxfId="16588" priority="679" operator="containsText" text="CF">
      <formula>NOT(ISERROR(SEARCH("CF",AG32)))</formula>
    </cfRule>
    <cfRule type="containsText" dxfId="16587" priority="680" operator="containsText" text="CAM">
      <formula>NOT(ISERROR(SEARCH("CAM",AG32)))</formula>
    </cfRule>
    <cfRule type="containsText" dxfId="16586" priority="681" operator="containsText" text="LM">
      <formula>NOT(ISERROR(SEARCH("LM",AG32)))</formula>
    </cfRule>
    <cfRule type="containsText" dxfId="16585" priority="682" operator="containsText" text="CM">
      <formula>NOT(ISERROR(SEARCH("CM",AG32)))</formula>
    </cfRule>
    <cfRule type="containsText" dxfId="16584" priority="683" operator="containsText" text="RM">
      <formula>NOT(ISERROR(SEARCH("RM",AG32)))</formula>
    </cfRule>
    <cfRule type="containsText" dxfId="16583" priority="684" operator="containsText" text="CDM">
      <formula>NOT(ISERROR(SEARCH("CDM",AG32)))</formula>
    </cfRule>
    <cfRule type="containsText" dxfId="16582" priority="685" operator="containsText" text="LWB">
      <formula>NOT(ISERROR(SEARCH("LWB",AG32)))</formula>
    </cfRule>
    <cfRule type="containsText" dxfId="16581" priority="686" operator="containsText" text="RWB">
      <formula>NOT(ISERROR(SEARCH("RWB",AG32)))</formula>
    </cfRule>
    <cfRule type="containsText" dxfId="16580" priority="687" operator="containsText" text="RB">
      <formula>NOT(ISERROR(SEARCH("RB",AG32)))</formula>
    </cfRule>
    <cfRule type="containsText" dxfId="16579" priority="688" operator="containsText" text="CB">
      <formula>NOT(ISERROR(SEARCH("CB",AG32)))</formula>
    </cfRule>
    <cfRule type="containsText" dxfId="16578" priority="689" operator="containsText" text="LB">
      <formula>NOT(ISERROR(SEARCH("LB",AG32)))</formula>
    </cfRule>
    <cfRule type="containsText" dxfId="16577" priority="690" operator="containsText" text="GK">
      <formula>NOT(ISERROR(SEARCH("GK",AG32)))</formula>
    </cfRule>
  </conditionalFormatting>
  <conditionalFormatting sqref="AF35">
    <cfRule type="containsText" dxfId="16576" priority="658" operator="containsText" text="RW">
      <formula>NOT(ISERROR(SEARCH("RW",AF35)))</formula>
    </cfRule>
    <cfRule type="containsText" dxfId="16575" priority="659" operator="containsText" text="LW">
      <formula>NOT(ISERROR(SEARCH("LW",AF35)))</formula>
    </cfRule>
    <cfRule type="containsText" dxfId="16574" priority="660" operator="containsText" text="LF">
      <formula>NOT(ISERROR(SEARCH("LF",AF35)))</formula>
    </cfRule>
    <cfRule type="containsText" dxfId="16573" priority="661" operator="containsText" text="CF">
      <formula>NOT(ISERROR(SEARCH("CF",AF35)))</formula>
    </cfRule>
    <cfRule type="containsText" dxfId="16572" priority="662" operator="containsText" text="CF">
      <formula>NOT(ISERROR(SEARCH("CF",AF35)))</formula>
    </cfRule>
    <cfRule type="containsText" dxfId="16571" priority="663" operator="containsText" text="CAM">
      <formula>NOT(ISERROR(SEARCH("CAM",AF35)))</formula>
    </cfRule>
    <cfRule type="containsText" dxfId="16570" priority="664" operator="containsText" text="LM">
      <formula>NOT(ISERROR(SEARCH("LM",AF35)))</formula>
    </cfRule>
    <cfRule type="containsText" dxfId="16569" priority="665" operator="containsText" text="CM">
      <formula>NOT(ISERROR(SEARCH("CM",AF35)))</formula>
    </cfRule>
    <cfRule type="containsText" dxfId="16568" priority="666" operator="containsText" text="RM">
      <formula>NOT(ISERROR(SEARCH("RM",AF35)))</formula>
    </cfRule>
    <cfRule type="containsText" dxfId="16567" priority="667" operator="containsText" text="CDM">
      <formula>NOT(ISERROR(SEARCH("CDM",AF35)))</formula>
    </cfRule>
    <cfRule type="containsText" dxfId="16566" priority="668" operator="containsText" text="LWB">
      <formula>NOT(ISERROR(SEARCH("LWB",AF35)))</formula>
    </cfRule>
    <cfRule type="containsText" dxfId="16565" priority="669" operator="containsText" text="RWB">
      <formula>NOT(ISERROR(SEARCH("RWB",AF35)))</formula>
    </cfRule>
    <cfRule type="containsText" dxfId="16564" priority="670" operator="containsText" text="RB">
      <formula>NOT(ISERROR(SEARCH("RB",AF35)))</formula>
    </cfRule>
    <cfRule type="containsText" dxfId="16563" priority="671" operator="containsText" text="CB">
      <formula>NOT(ISERROR(SEARCH("CB",AF35)))</formula>
    </cfRule>
    <cfRule type="containsText" dxfId="16562" priority="672" operator="containsText" text="LB">
      <formula>NOT(ISERROR(SEARCH("LB",AF35)))</formula>
    </cfRule>
    <cfRule type="containsText" dxfId="16561" priority="673" operator="containsText" text="GK">
      <formula>NOT(ISERROR(SEARCH("GK",AF35)))</formula>
    </cfRule>
  </conditionalFormatting>
  <conditionalFormatting sqref="AG35">
    <cfRule type="containsText" dxfId="16560" priority="641" operator="containsText" text="ST">
      <formula>NOT(ISERROR(SEARCH("ST",AG35)))</formula>
    </cfRule>
    <cfRule type="containsText" dxfId="16559" priority="642" operator="containsText" text="RW">
      <formula>NOT(ISERROR(SEARCH("RW",AG35)))</formula>
    </cfRule>
    <cfRule type="containsText" dxfId="16558" priority="643" operator="containsText" text="LW">
      <formula>NOT(ISERROR(SEARCH("LW",AG35)))</formula>
    </cfRule>
    <cfRule type="containsText" dxfId="16557" priority="644" operator="containsText" text="LF">
      <formula>NOT(ISERROR(SEARCH("LF",AG35)))</formula>
    </cfRule>
    <cfRule type="containsText" dxfId="16556" priority="645" operator="containsText" text="CF">
      <formula>NOT(ISERROR(SEARCH("CF",AG35)))</formula>
    </cfRule>
    <cfRule type="containsText" dxfId="16555" priority="646" operator="containsText" text="CF">
      <formula>NOT(ISERROR(SEARCH("CF",AG35)))</formula>
    </cfRule>
    <cfRule type="containsText" dxfId="16554" priority="647" operator="containsText" text="CAM">
      <formula>NOT(ISERROR(SEARCH("CAM",AG35)))</formula>
    </cfRule>
    <cfRule type="containsText" dxfId="16553" priority="648" operator="containsText" text="LM">
      <formula>NOT(ISERROR(SEARCH("LM",AG35)))</formula>
    </cfRule>
    <cfRule type="containsText" dxfId="16552" priority="649" operator="containsText" text="CM">
      <formula>NOT(ISERROR(SEARCH("CM",AG35)))</formula>
    </cfRule>
    <cfRule type="containsText" dxfId="16551" priority="650" operator="containsText" text="RM">
      <formula>NOT(ISERROR(SEARCH("RM",AG35)))</formula>
    </cfRule>
    <cfRule type="containsText" dxfId="16550" priority="651" operator="containsText" text="CDM">
      <formula>NOT(ISERROR(SEARCH("CDM",AG35)))</formula>
    </cfRule>
    <cfRule type="containsText" dxfId="16549" priority="652" operator="containsText" text="LWB">
      <formula>NOT(ISERROR(SEARCH("LWB",AG35)))</formula>
    </cfRule>
    <cfRule type="containsText" dxfId="16548" priority="653" operator="containsText" text="RWB">
      <formula>NOT(ISERROR(SEARCH("RWB",AG35)))</formula>
    </cfRule>
    <cfRule type="containsText" dxfId="16547" priority="654" operator="containsText" text="RB">
      <formula>NOT(ISERROR(SEARCH("RB",AG35)))</formula>
    </cfRule>
    <cfRule type="containsText" dxfId="16546" priority="655" operator="containsText" text="CB">
      <formula>NOT(ISERROR(SEARCH("CB",AG35)))</formula>
    </cfRule>
    <cfRule type="containsText" dxfId="16545" priority="656" operator="containsText" text="LB">
      <formula>NOT(ISERROR(SEARCH("LB",AG35)))</formula>
    </cfRule>
    <cfRule type="containsText" dxfId="16544" priority="657" operator="containsText" text="GK">
      <formula>NOT(ISERROR(SEARCH("GK",AG35)))</formula>
    </cfRule>
  </conditionalFormatting>
  <conditionalFormatting sqref="AF33">
    <cfRule type="containsText" dxfId="16543" priority="625" operator="containsText" text="RW">
      <formula>NOT(ISERROR(SEARCH("RW",AF33)))</formula>
    </cfRule>
    <cfRule type="containsText" dxfId="16542" priority="626" operator="containsText" text="LW">
      <formula>NOT(ISERROR(SEARCH("LW",AF33)))</formula>
    </cfRule>
    <cfRule type="containsText" dxfId="16541" priority="627" operator="containsText" text="LF">
      <formula>NOT(ISERROR(SEARCH("LF",AF33)))</formula>
    </cfRule>
    <cfRule type="containsText" dxfId="16540" priority="628" operator="containsText" text="CF">
      <formula>NOT(ISERROR(SEARCH("CF",AF33)))</formula>
    </cfRule>
    <cfRule type="containsText" dxfId="16539" priority="629" operator="containsText" text="CF">
      <formula>NOT(ISERROR(SEARCH("CF",AF33)))</formula>
    </cfRule>
    <cfRule type="containsText" dxfId="16538" priority="630" operator="containsText" text="CAM">
      <formula>NOT(ISERROR(SEARCH("CAM",AF33)))</formula>
    </cfRule>
    <cfRule type="containsText" dxfId="16537" priority="631" operator="containsText" text="LM">
      <formula>NOT(ISERROR(SEARCH("LM",AF33)))</formula>
    </cfRule>
    <cfRule type="containsText" dxfId="16536" priority="632" operator="containsText" text="CM">
      <formula>NOT(ISERROR(SEARCH("CM",AF33)))</formula>
    </cfRule>
    <cfRule type="containsText" dxfId="16535" priority="633" operator="containsText" text="RM">
      <formula>NOT(ISERROR(SEARCH("RM",AF33)))</formula>
    </cfRule>
    <cfRule type="containsText" dxfId="16534" priority="634" operator="containsText" text="CDM">
      <formula>NOT(ISERROR(SEARCH("CDM",AF33)))</formula>
    </cfRule>
    <cfRule type="containsText" dxfId="16533" priority="635" operator="containsText" text="LWB">
      <formula>NOT(ISERROR(SEARCH("LWB",AF33)))</formula>
    </cfRule>
    <cfRule type="containsText" dxfId="16532" priority="636" operator="containsText" text="RWB">
      <formula>NOT(ISERROR(SEARCH("RWB",AF33)))</formula>
    </cfRule>
    <cfRule type="containsText" dxfId="16531" priority="637" operator="containsText" text="RB">
      <formula>NOT(ISERROR(SEARCH("RB",AF33)))</formula>
    </cfRule>
    <cfRule type="containsText" dxfId="16530" priority="638" operator="containsText" text="CB">
      <formula>NOT(ISERROR(SEARCH("CB",AF33)))</formula>
    </cfRule>
    <cfRule type="containsText" dxfId="16529" priority="639" operator="containsText" text="LB">
      <formula>NOT(ISERROR(SEARCH("LB",AF33)))</formula>
    </cfRule>
    <cfRule type="containsText" dxfId="16528" priority="640" operator="containsText" text="GK">
      <formula>NOT(ISERROR(SEARCH("GK",AF33)))</formula>
    </cfRule>
  </conditionalFormatting>
  <conditionalFormatting sqref="AG33">
    <cfRule type="containsText" dxfId="16527" priority="608" operator="containsText" text="ST">
      <formula>NOT(ISERROR(SEARCH("ST",AG33)))</formula>
    </cfRule>
    <cfRule type="containsText" dxfId="16526" priority="609" operator="containsText" text="RW">
      <formula>NOT(ISERROR(SEARCH("RW",AG33)))</formula>
    </cfRule>
    <cfRule type="containsText" dxfId="16525" priority="610" operator="containsText" text="LW">
      <formula>NOT(ISERROR(SEARCH("LW",AG33)))</formula>
    </cfRule>
    <cfRule type="containsText" dxfId="16524" priority="611" operator="containsText" text="LF">
      <formula>NOT(ISERROR(SEARCH("LF",AG33)))</formula>
    </cfRule>
    <cfRule type="containsText" dxfId="16523" priority="612" operator="containsText" text="CF">
      <formula>NOT(ISERROR(SEARCH("CF",AG33)))</formula>
    </cfRule>
    <cfRule type="containsText" dxfId="16522" priority="613" operator="containsText" text="CF">
      <formula>NOT(ISERROR(SEARCH("CF",AG33)))</formula>
    </cfRule>
    <cfRule type="containsText" dxfId="16521" priority="614" operator="containsText" text="CAM">
      <formula>NOT(ISERROR(SEARCH("CAM",AG33)))</formula>
    </cfRule>
    <cfRule type="containsText" dxfId="16520" priority="615" operator="containsText" text="LM">
      <formula>NOT(ISERROR(SEARCH("LM",AG33)))</formula>
    </cfRule>
    <cfRule type="containsText" dxfId="16519" priority="616" operator="containsText" text="CM">
      <formula>NOT(ISERROR(SEARCH("CM",AG33)))</formula>
    </cfRule>
    <cfRule type="containsText" dxfId="16518" priority="617" operator="containsText" text="RM">
      <formula>NOT(ISERROR(SEARCH("RM",AG33)))</formula>
    </cfRule>
    <cfRule type="containsText" dxfId="16517" priority="618" operator="containsText" text="CDM">
      <formula>NOT(ISERROR(SEARCH("CDM",AG33)))</formula>
    </cfRule>
    <cfRule type="containsText" dxfId="16516" priority="619" operator="containsText" text="LWB">
      <formula>NOT(ISERROR(SEARCH("LWB",AG33)))</formula>
    </cfRule>
    <cfRule type="containsText" dxfId="16515" priority="620" operator="containsText" text="RWB">
      <formula>NOT(ISERROR(SEARCH("RWB",AG33)))</formula>
    </cfRule>
    <cfRule type="containsText" dxfId="16514" priority="621" operator="containsText" text="RB">
      <formula>NOT(ISERROR(SEARCH("RB",AG33)))</formula>
    </cfRule>
    <cfRule type="containsText" dxfId="16513" priority="622" operator="containsText" text="CB">
      <formula>NOT(ISERROR(SEARCH("CB",AG33)))</formula>
    </cfRule>
    <cfRule type="containsText" dxfId="16512" priority="623" operator="containsText" text="LB">
      <formula>NOT(ISERROR(SEARCH("LB",AG33)))</formula>
    </cfRule>
    <cfRule type="containsText" dxfId="16511" priority="624" operator="containsText" text="GK">
      <formula>NOT(ISERROR(SEARCH("GK",AG33)))</formula>
    </cfRule>
  </conditionalFormatting>
  <conditionalFormatting sqref="AG32">
    <cfRule type="containsText" dxfId="16510" priority="591" operator="containsText" text="ST">
      <formula>NOT(ISERROR(SEARCH("ST",AG32)))</formula>
    </cfRule>
    <cfRule type="containsText" dxfId="16509" priority="592" operator="containsText" text="RW">
      <formula>NOT(ISERROR(SEARCH("RW",AG32)))</formula>
    </cfRule>
    <cfRule type="containsText" dxfId="16508" priority="593" operator="containsText" text="LW">
      <formula>NOT(ISERROR(SEARCH("LW",AG32)))</formula>
    </cfRule>
    <cfRule type="containsText" dxfId="16507" priority="594" operator="containsText" text="LF">
      <formula>NOT(ISERROR(SEARCH("LF",AG32)))</formula>
    </cfRule>
    <cfRule type="containsText" dxfId="16506" priority="595" operator="containsText" text="CF">
      <formula>NOT(ISERROR(SEARCH("CF",AG32)))</formula>
    </cfRule>
    <cfRule type="containsText" dxfId="16505" priority="596" operator="containsText" text="CF">
      <formula>NOT(ISERROR(SEARCH("CF",AG32)))</formula>
    </cfRule>
    <cfRule type="containsText" dxfId="16504" priority="597" operator="containsText" text="CAM">
      <formula>NOT(ISERROR(SEARCH("CAM",AG32)))</formula>
    </cfRule>
    <cfRule type="containsText" dxfId="16503" priority="598" operator="containsText" text="LM">
      <formula>NOT(ISERROR(SEARCH("LM",AG32)))</formula>
    </cfRule>
    <cfRule type="containsText" dxfId="16502" priority="599" operator="containsText" text="CM">
      <formula>NOT(ISERROR(SEARCH("CM",AG32)))</formula>
    </cfRule>
    <cfRule type="containsText" dxfId="16501" priority="600" operator="containsText" text="RM">
      <formula>NOT(ISERROR(SEARCH("RM",AG32)))</formula>
    </cfRule>
    <cfRule type="containsText" dxfId="16500" priority="601" operator="containsText" text="CDM">
      <formula>NOT(ISERROR(SEARCH("CDM",AG32)))</formula>
    </cfRule>
    <cfRule type="containsText" dxfId="16499" priority="602" operator="containsText" text="LWB">
      <formula>NOT(ISERROR(SEARCH("LWB",AG32)))</formula>
    </cfRule>
    <cfRule type="containsText" dxfId="16498" priority="603" operator="containsText" text="RWB">
      <formula>NOT(ISERROR(SEARCH("RWB",AG32)))</formula>
    </cfRule>
    <cfRule type="containsText" dxfId="16497" priority="604" operator="containsText" text="RB">
      <formula>NOT(ISERROR(SEARCH("RB",AG32)))</formula>
    </cfRule>
    <cfRule type="containsText" dxfId="16496" priority="605" operator="containsText" text="CB">
      <formula>NOT(ISERROR(SEARCH("CB",AG32)))</formula>
    </cfRule>
    <cfRule type="containsText" dxfId="16495" priority="606" operator="containsText" text="LB">
      <formula>NOT(ISERROR(SEARCH("LB",AG32)))</formula>
    </cfRule>
    <cfRule type="containsText" dxfId="16494" priority="607" operator="containsText" text="GK">
      <formula>NOT(ISERROR(SEARCH("GK",AG32)))</formula>
    </cfRule>
  </conditionalFormatting>
  <conditionalFormatting sqref="AF35">
    <cfRule type="containsText" dxfId="16493" priority="575" operator="containsText" text="RW">
      <formula>NOT(ISERROR(SEARCH("RW",AF35)))</formula>
    </cfRule>
    <cfRule type="containsText" dxfId="16492" priority="576" operator="containsText" text="LW">
      <formula>NOT(ISERROR(SEARCH("LW",AF35)))</formula>
    </cfRule>
    <cfRule type="containsText" dxfId="16491" priority="577" operator="containsText" text="LF">
      <formula>NOT(ISERROR(SEARCH("LF",AF35)))</formula>
    </cfRule>
    <cfRule type="containsText" dxfId="16490" priority="578" operator="containsText" text="CF">
      <formula>NOT(ISERROR(SEARCH("CF",AF35)))</formula>
    </cfRule>
    <cfRule type="containsText" dxfId="16489" priority="579" operator="containsText" text="CF">
      <formula>NOT(ISERROR(SEARCH("CF",AF35)))</formula>
    </cfRule>
    <cfRule type="containsText" dxfId="16488" priority="580" operator="containsText" text="CAM">
      <formula>NOT(ISERROR(SEARCH("CAM",AF35)))</formula>
    </cfRule>
    <cfRule type="containsText" dxfId="16487" priority="581" operator="containsText" text="LM">
      <formula>NOT(ISERROR(SEARCH("LM",AF35)))</formula>
    </cfRule>
    <cfRule type="containsText" dxfId="16486" priority="582" operator="containsText" text="CM">
      <formula>NOT(ISERROR(SEARCH("CM",AF35)))</formula>
    </cfRule>
    <cfRule type="containsText" dxfId="16485" priority="583" operator="containsText" text="RM">
      <formula>NOT(ISERROR(SEARCH("RM",AF35)))</formula>
    </cfRule>
    <cfRule type="containsText" dxfId="16484" priority="584" operator="containsText" text="CDM">
      <formula>NOT(ISERROR(SEARCH("CDM",AF35)))</formula>
    </cfRule>
    <cfRule type="containsText" dxfId="16483" priority="585" operator="containsText" text="LWB">
      <formula>NOT(ISERROR(SEARCH("LWB",AF35)))</formula>
    </cfRule>
    <cfRule type="containsText" dxfId="16482" priority="586" operator="containsText" text="RWB">
      <formula>NOT(ISERROR(SEARCH("RWB",AF35)))</formula>
    </cfRule>
    <cfRule type="containsText" dxfId="16481" priority="587" operator="containsText" text="RB">
      <formula>NOT(ISERROR(SEARCH("RB",AF35)))</formula>
    </cfRule>
    <cfRule type="containsText" dxfId="16480" priority="588" operator="containsText" text="CB">
      <formula>NOT(ISERROR(SEARCH("CB",AF35)))</formula>
    </cfRule>
    <cfRule type="containsText" dxfId="16479" priority="589" operator="containsText" text="LB">
      <formula>NOT(ISERROR(SEARCH("LB",AF35)))</formula>
    </cfRule>
    <cfRule type="containsText" dxfId="16478" priority="590" operator="containsText" text="GK">
      <formula>NOT(ISERROR(SEARCH("GK",AF35)))</formula>
    </cfRule>
  </conditionalFormatting>
  <conditionalFormatting sqref="AG35">
    <cfRule type="containsText" dxfId="16477" priority="558" operator="containsText" text="ST">
      <formula>NOT(ISERROR(SEARCH("ST",AG35)))</formula>
    </cfRule>
    <cfRule type="containsText" dxfId="16476" priority="559" operator="containsText" text="RW">
      <formula>NOT(ISERROR(SEARCH("RW",AG35)))</formula>
    </cfRule>
    <cfRule type="containsText" dxfId="16475" priority="560" operator="containsText" text="LW">
      <formula>NOT(ISERROR(SEARCH("LW",AG35)))</formula>
    </cfRule>
    <cfRule type="containsText" dxfId="16474" priority="561" operator="containsText" text="LF">
      <formula>NOT(ISERROR(SEARCH("LF",AG35)))</formula>
    </cfRule>
    <cfRule type="containsText" dxfId="16473" priority="562" operator="containsText" text="CF">
      <formula>NOT(ISERROR(SEARCH("CF",AG35)))</formula>
    </cfRule>
    <cfRule type="containsText" dxfId="16472" priority="563" operator="containsText" text="CF">
      <formula>NOT(ISERROR(SEARCH("CF",AG35)))</formula>
    </cfRule>
    <cfRule type="containsText" dxfId="16471" priority="564" operator="containsText" text="CAM">
      <formula>NOT(ISERROR(SEARCH("CAM",AG35)))</formula>
    </cfRule>
    <cfRule type="containsText" dxfId="16470" priority="565" operator="containsText" text="LM">
      <formula>NOT(ISERROR(SEARCH("LM",AG35)))</formula>
    </cfRule>
    <cfRule type="containsText" dxfId="16469" priority="566" operator="containsText" text="CM">
      <formula>NOT(ISERROR(SEARCH("CM",AG35)))</formula>
    </cfRule>
    <cfRule type="containsText" dxfId="16468" priority="567" operator="containsText" text="RM">
      <formula>NOT(ISERROR(SEARCH("RM",AG35)))</formula>
    </cfRule>
    <cfRule type="containsText" dxfId="16467" priority="568" operator="containsText" text="CDM">
      <formula>NOT(ISERROR(SEARCH("CDM",AG35)))</formula>
    </cfRule>
    <cfRule type="containsText" dxfId="16466" priority="569" operator="containsText" text="LWB">
      <formula>NOT(ISERROR(SEARCH("LWB",AG35)))</formula>
    </cfRule>
    <cfRule type="containsText" dxfId="16465" priority="570" operator="containsText" text="RWB">
      <formula>NOT(ISERROR(SEARCH("RWB",AG35)))</formula>
    </cfRule>
    <cfRule type="containsText" dxfId="16464" priority="571" operator="containsText" text="RB">
      <formula>NOT(ISERROR(SEARCH("RB",AG35)))</formula>
    </cfRule>
    <cfRule type="containsText" dxfId="16463" priority="572" operator="containsText" text="CB">
      <formula>NOT(ISERROR(SEARCH("CB",AG35)))</formula>
    </cfRule>
    <cfRule type="containsText" dxfId="16462" priority="573" operator="containsText" text="LB">
      <formula>NOT(ISERROR(SEARCH("LB",AG35)))</formula>
    </cfRule>
    <cfRule type="containsText" dxfId="16461" priority="574" operator="containsText" text="GK">
      <formula>NOT(ISERROR(SEARCH("GK",AG35)))</formula>
    </cfRule>
  </conditionalFormatting>
  <conditionalFormatting sqref="AF34">
    <cfRule type="containsText" dxfId="16460" priority="542" operator="containsText" text="RW">
      <formula>NOT(ISERROR(SEARCH("RW",AF34)))</formula>
    </cfRule>
    <cfRule type="containsText" dxfId="16459" priority="543" operator="containsText" text="LW">
      <formula>NOT(ISERROR(SEARCH("LW",AF34)))</formula>
    </cfRule>
    <cfRule type="containsText" dxfId="16458" priority="544" operator="containsText" text="LF">
      <formula>NOT(ISERROR(SEARCH("LF",AF34)))</formula>
    </cfRule>
    <cfRule type="containsText" dxfId="16457" priority="545" operator="containsText" text="CF">
      <formula>NOT(ISERROR(SEARCH("CF",AF34)))</formula>
    </cfRule>
    <cfRule type="containsText" dxfId="16456" priority="546" operator="containsText" text="CF">
      <formula>NOT(ISERROR(SEARCH("CF",AF34)))</formula>
    </cfRule>
    <cfRule type="containsText" dxfId="16455" priority="547" operator="containsText" text="CAM">
      <formula>NOT(ISERROR(SEARCH("CAM",AF34)))</formula>
    </cfRule>
    <cfRule type="containsText" dxfId="16454" priority="548" operator="containsText" text="LM">
      <formula>NOT(ISERROR(SEARCH("LM",AF34)))</formula>
    </cfRule>
    <cfRule type="containsText" dxfId="16453" priority="549" operator="containsText" text="CM">
      <formula>NOT(ISERROR(SEARCH("CM",AF34)))</formula>
    </cfRule>
    <cfRule type="containsText" dxfId="16452" priority="550" operator="containsText" text="RM">
      <formula>NOT(ISERROR(SEARCH("RM",AF34)))</formula>
    </cfRule>
    <cfRule type="containsText" dxfId="16451" priority="551" operator="containsText" text="CDM">
      <formula>NOT(ISERROR(SEARCH("CDM",AF34)))</formula>
    </cfRule>
    <cfRule type="containsText" dxfId="16450" priority="552" operator="containsText" text="LWB">
      <formula>NOT(ISERROR(SEARCH("LWB",AF34)))</formula>
    </cfRule>
    <cfRule type="containsText" dxfId="16449" priority="553" operator="containsText" text="RWB">
      <formula>NOT(ISERROR(SEARCH("RWB",AF34)))</formula>
    </cfRule>
    <cfRule type="containsText" dxfId="16448" priority="554" operator="containsText" text="RB">
      <formula>NOT(ISERROR(SEARCH("RB",AF34)))</formula>
    </cfRule>
    <cfRule type="containsText" dxfId="16447" priority="555" operator="containsText" text="CB">
      <formula>NOT(ISERROR(SEARCH("CB",AF34)))</formula>
    </cfRule>
    <cfRule type="containsText" dxfId="16446" priority="556" operator="containsText" text="LB">
      <formula>NOT(ISERROR(SEARCH("LB",AF34)))</formula>
    </cfRule>
    <cfRule type="containsText" dxfId="16445" priority="557" operator="containsText" text="GK">
      <formula>NOT(ISERROR(SEARCH("GK",AF34)))</formula>
    </cfRule>
  </conditionalFormatting>
  <conditionalFormatting sqref="AG34">
    <cfRule type="containsText" dxfId="16444" priority="525" operator="containsText" text="ST">
      <formula>NOT(ISERROR(SEARCH("ST",AG34)))</formula>
    </cfRule>
    <cfRule type="containsText" dxfId="16443" priority="526" operator="containsText" text="RW">
      <formula>NOT(ISERROR(SEARCH("RW",AG34)))</formula>
    </cfRule>
    <cfRule type="containsText" dxfId="16442" priority="527" operator="containsText" text="LW">
      <formula>NOT(ISERROR(SEARCH("LW",AG34)))</formula>
    </cfRule>
    <cfRule type="containsText" dxfId="16441" priority="528" operator="containsText" text="LF">
      <formula>NOT(ISERROR(SEARCH("LF",AG34)))</formula>
    </cfRule>
    <cfRule type="containsText" dxfId="16440" priority="529" operator="containsText" text="CF">
      <formula>NOT(ISERROR(SEARCH("CF",AG34)))</formula>
    </cfRule>
    <cfRule type="containsText" dxfId="16439" priority="530" operator="containsText" text="CF">
      <formula>NOT(ISERROR(SEARCH("CF",AG34)))</formula>
    </cfRule>
    <cfRule type="containsText" dxfId="16438" priority="531" operator="containsText" text="CAM">
      <formula>NOT(ISERROR(SEARCH("CAM",AG34)))</formula>
    </cfRule>
    <cfRule type="containsText" dxfId="16437" priority="532" operator="containsText" text="LM">
      <formula>NOT(ISERROR(SEARCH("LM",AG34)))</formula>
    </cfRule>
    <cfRule type="containsText" dxfId="16436" priority="533" operator="containsText" text="CM">
      <formula>NOT(ISERROR(SEARCH("CM",AG34)))</formula>
    </cfRule>
    <cfRule type="containsText" dxfId="16435" priority="534" operator="containsText" text="RM">
      <formula>NOT(ISERROR(SEARCH("RM",AG34)))</formula>
    </cfRule>
    <cfRule type="containsText" dxfId="16434" priority="535" operator="containsText" text="CDM">
      <formula>NOT(ISERROR(SEARCH("CDM",AG34)))</formula>
    </cfRule>
    <cfRule type="containsText" dxfId="16433" priority="536" operator="containsText" text="LWB">
      <formula>NOT(ISERROR(SEARCH("LWB",AG34)))</formula>
    </cfRule>
    <cfRule type="containsText" dxfId="16432" priority="537" operator="containsText" text="RWB">
      <formula>NOT(ISERROR(SEARCH("RWB",AG34)))</formula>
    </cfRule>
    <cfRule type="containsText" dxfId="16431" priority="538" operator="containsText" text="RB">
      <formula>NOT(ISERROR(SEARCH("RB",AG34)))</formula>
    </cfRule>
    <cfRule type="containsText" dxfId="16430" priority="539" operator="containsText" text="CB">
      <formula>NOT(ISERROR(SEARCH("CB",AG34)))</formula>
    </cfRule>
    <cfRule type="containsText" dxfId="16429" priority="540" operator="containsText" text="LB">
      <formula>NOT(ISERROR(SEARCH("LB",AG34)))</formula>
    </cfRule>
    <cfRule type="containsText" dxfId="16428" priority="541" operator="containsText" text="GK">
      <formula>NOT(ISERROR(SEARCH("GK",AG34)))</formula>
    </cfRule>
  </conditionalFormatting>
  <conditionalFormatting sqref="AG32">
    <cfRule type="containsText" dxfId="16427" priority="508" operator="containsText" text="ST">
      <formula>NOT(ISERROR(SEARCH("ST",AG32)))</formula>
    </cfRule>
    <cfRule type="containsText" dxfId="16426" priority="509" operator="containsText" text="RW">
      <formula>NOT(ISERROR(SEARCH("RW",AG32)))</formula>
    </cfRule>
    <cfRule type="containsText" dxfId="16425" priority="510" operator="containsText" text="LW">
      <formula>NOT(ISERROR(SEARCH("LW",AG32)))</formula>
    </cfRule>
    <cfRule type="containsText" dxfId="16424" priority="511" operator="containsText" text="LF">
      <formula>NOT(ISERROR(SEARCH("LF",AG32)))</formula>
    </cfRule>
    <cfRule type="containsText" dxfId="16423" priority="512" operator="containsText" text="CF">
      <formula>NOT(ISERROR(SEARCH("CF",AG32)))</formula>
    </cfRule>
    <cfRule type="containsText" dxfId="16422" priority="513" operator="containsText" text="CF">
      <formula>NOT(ISERROR(SEARCH("CF",AG32)))</formula>
    </cfRule>
    <cfRule type="containsText" dxfId="16421" priority="514" operator="containsText" text="CAM">
      <formula>NOT(ISERROR(SEARCH("CAM",AG32)))</formula>
    </cfRule>
    <cfRule type="containsText" dxfId="16420" priority="515" operator="containsText" text="LM">
      <formula>NOT(ISERROR(SEARCH("LM",AG32)))</formula>
    </cfRule>
    <cfRule type="containsText" dxfId="16419" priority="516" operator="containsText" text="CM">
      <formula>NOT(ISERROR(SEARCH("CM",AG32)))</formula>
    </cfRule>
    <cfRule type="containsText" dxfId="16418" priority="517" operator="containsText" text="RM">
      <formula>NOT(ISERROR(SEARCH("RM",AG32)))</formula>
    </cfRule>
    <cfRule type="containsText" dxfId="16417" priority="518" operator="containsText" text="CDM">
      <formula>NOT(ISERROR(SEARCH("CDM",AG32)))</formula>
    </cfRule>
    <cfRule type="containsText" dxfId="16416" priority="519" operator="containsText" text="LWB">
      <formula>NOT(ISERROR(SEARCH("LWB",AG32)))</formula>
    </cfRule>
    <cfRule type="containsText" dxfId="16415" priority="520" operator="containsText" text="RWB">
      <formula>NOT(ISERROR(SEARCH("RWB",AG32)))</formula>
    </cfRule>
    <cfRule type="containsText" dxfId="16414" priority="521" operator="containsText" text="RB">
      <formula>NOT(ISERROR(SEARCH("RB",AG32)))</formula>
    </cfRule>
    <cfRule type="containsText" dxfId="16413" priority="522" operator="containsText" text="CB">
      <formula>NOT(ISERROR(SEARCH("CB",AG32)))</formula>
    </cfRule>
    <cfRule type="containsText" dxfId="16412" priority="523" operator="containsText" text="LB">
      <formula>NOT(ISERROR(SEARCH("LB",AG32)))</formula>
    </cfRule>
    <cfRule type="containsText" dxfId="16411" priority="524" operator="containsText" text="GK">
      <formula>NOT(ISERROR(SEARCH("GK",AG32)))</formula>
    </cfRule>
  </conditionalFormatting>
  <conditionalFormatting sqref="AG33">
    <cfRule type="containsText" dxfId="16410" priority="491" operator="containsText" text="ST">
      <formula>NOT(ISERROR(SEARCH("ST",AG33)))</formula>
    </cfRule>
    <cfRule type="containsText" dxfId="16409" priority="492" operator="containsText" text="RW">
      <formula>NOT(ISERROR(SEARCH("RW",AG33)))</formula>
    </cfRule>
    <cfRule type="containsText" dxfId="16408" priority="493" operator="containsText" text="LW">
      <formula>NOT(ISERROR(SEARCH("LW",AG33)))</formula>
    </cfRule>
    <cfRule type="containsText" dxfId="16407" priority="494" operator="containsText" text="LF">
      <formula>NOT(ISERROR(SEARCH("LF",AG33)))</formula>
    </cfRule>
    <cfRule type="containsText" dxfId="16406" priority="495" operator="containsText" text="CF">
      <formula>NOT(ISERROR(SEARCH("CF",AG33)))</formula>
    </cfRule>
    <cfRule type="containsText" dxfId="16405" priority="496" operator="containsText" text="CF">
      <formula>NOT(ISERROR(SEARCH("CF",AG33)))</formula>
    </cfRule>
    <cfRule type="containsText" dxfId="16404" priority="497" operator="containsText" text="CAM">
      <formula>NOT(ISERROR(SEARCH("CAM",AG33)))</formula>
    </cfRule>
    <cfRule type="containsText" dxfId="16403" priority="498" operator="containsText" text="LM">
      <formula>NOT(ISERROR(SEARCH("LM",AG33)))</formula>
    </cfRule>
    <cfRule type="containsText" dxfId="16402" priority="499" operator="containsText" text="CM">
      <formula>NOT(ISERROR(SEARCH("CM",AG33)))</formula>
    </cfRule>
    <cfRule type="containsText" dxfId="16401" priority="500" operator="containsText" text="RM">
      <formula>NOT(ISERROR(SEARCH("RM",AG33)))</formula>
    </cfRule>
    <cfRule type="containsText" dxfId="16400" priority="501" operator="containsText" text="CDM">
      <formula>NOT(ISERROR(SEARCH("CDM",AG33)))</formula>
    </cfRule>
    <cfRule type="containsText" dxfId="16399" priority="502" operator="containsText" text="LWB">
      <formula>NOT(ISERROR(SEARCH("LWB",AG33)))</formula>
    </cfRule>
    <cfRule type="containsText" dxfId="16398" priority="503" operator="containsText" text="RWB">
      <formula>NOT(ISERROR(SEARCH("RWB",AG33)))</formula>
    </cfRule>
    <cfRule type="containsText" dxfId="16397" priority="504" operator="containsText" text="RB">
      <formula>NOT(ISERROR(SEARCH("RB",AG33)))</formula>
    </cfRule>
    <cfRule type="containsText" dxfId="16396" priority="505" operator="containsText" text="CB">
      <formula>NOT(ISERROR(SEARCH("CB",AG33)))</formula>
    </cfRule>
    <cfRule type="containsText" dxfId="16395" priority="506" operator="containsText" text="LB">
      <formula>NOT(ISERROR(SEARCH("LB",AG33)))</formula>
    </cfRule>
    <cfRule type="containsText" dxfId="16394" priority="507" operator="containsText" text="GK">
      <formula>NOT(ISERROR(SEARCH("GK",AG33)))</formula>
    </cfRule>
  </conditionalFormatting>
  <conditionalFormatting sqref="AF36">
    <cfRule type="containsText" dxfId="16393" priority="475" operator="containsText" text="RW">
      <formula>NOT(ISERROR(SEARCH("RW",AF36)))</formula>
    </cfRule>
    <cfRule type="containsText" dxfId="16392" priority="476" operator="containsText" text="LW">
      <formula>NOT(ISERROR(SEARCH("LW",AF36)))</formula>
    </cfRule>
    <cfRule type="containsText" dxfId="16391" priority="477" operator="containsText" text="LF">
      <formula>NOT(ISERROR(SEARCH("LF",AF36)))</formula>
    </cfRule>
    <cfRule type="containsText" dxfId="16390" priority="478" operator="containsText" text="CF">
      <formula>NOT(ISERROR(SEARCH("CF",AF36)))</formula>
    </cfRule>
    <cfRule type="containsText" dxfId="16389" priority="479" operator="containsText" text="CF">
      <formula>NOT(ISERROR(SEARCH("CF",AF36)))</formula>
    </cfRule>
    <cfRule type="containsText" dxfId="16388" priority="480" operator="containsText" text="CAM">
      <formula>NOT(ISERROR(SEARCH("CAM",AF36)))</formula>
    </cfRule>
    <cfRule type="containsText" dxfId="16387" priority="481" operator="containsText" text="LM">
      <formula>NOT(ISERROR(SEARCH("LM",AF36)))</formula>
    </cfRule>
    <cfRule type="containsText" dxfId="16386" priority="482" operator="containsText" text="CM">
      <formula>NOT(ISERROR(SEARCH("CM",AF36)))</formula>
    </cfRule>
    <cfRule type="containsText" dxfId="16385" priority="483" operator="containsText" text="RM">
      <formula>NOT(ISERROR(SEARCH("RM",AF36)))</formula>
    </cfRule>
    <cfRule type="containsText" dxfId="16384" priority="484" operator="containsText" text="CDM">
      <formula>NOT(ISERROR(SEARCH("CDM",AF36)))</formula>
    </cfRule>
    <cfRule type="containsText" dxfId="16383" priority="485" operator="containsText" text="LWB">
      <formula>NOT(ISERROR(SEARCH("LWB",AF36)))</formula>
    </cfRule>
    <cfRule type="containsText" dxfId="16382" priority="486" operator="containsText" text="RWB">
      <formula>NOT(ISERROR(SEARCH("RWB",AF36)))</formula>
    </cfRule>
    <cfRule type="containsText" dxfId="16381" priority="487" operator="containsText" text="RB">
      <formula>NOT(ISERROR(SEARCH("RB",AF36)))</formula>
    </cfRule>
    <cfRule type="containsText" dxfId="16380" priority="488" operator="containsText" text="CB">
      <formula>NOT(ISERROR(SEARCH("CB",AF36)))</formula>
    </cfRule>
    <cfRule type="containsText" dxfId="16379" priority="489" operator="containsText" text="LB">
      <formula>NOT(ISERROR(SEARCH("LB",AF36)))</formula>
    </cfRule>
    <cfRule type="containsText" dxfId="16378" priority="490" operator="containsText" text="GK">
      <formula>NOT(ISERROR(SEARCH("GK",AF36)))</formula>
    </cfRule>
  </conditionalFormatting>
  <conditionalFormatting sqref="AG36">
    <cfRule type="containsText" dxfId="16377" priority="458" operator="containsText" text="ST">
      <formula>NOT(ISERROR(SEARCH("ST",AG36)))</formula>
    </cfRule>
    <cfRule type="containsText" dxfId="16376" priority="459" operator="containsText" text="RW">
      <formula>NOT(ISERROR(SEARCH("RW",AG36)))</formula>
    </cfRule>
    <cfRule type="containsText" dxfId="16375" priority="460" operator="containsText" text="LW">
      <formula>NOT(ISERROR(SEARCH("LW",AG36)))</formula>
    </cfRule>
    <cfRule type="containsText" dxfId="16374" priority="461" operator="containsText" text="LF">
      <formula>NOT(ISERROR(SEARCH("LF",AG36)))</formula>
    </cfRule>
    <cfRule type="containsText" dxfId="16373" priority="462" operator="containsText" text="CF">
      <formula>NOT(ISERROR(SEARCH("CF",AG36)))</formula>
    </cfRule>
    <cfRule type="containsText" dxfId="16372" priority="463" operator="containsText" text="CF">
      <formula>NOT(ISERROR(SEARCH("CF",AG36)))</formula>
    </cfRule>
    <cfRule type="containsText" dxfId="16371" priority="464" operator="containsText" text="CAM">
      <formula>NOT(ISERROR(SEARCH("CAM",AG36)))</formula>
    </cfRule>
    <cfRule type="containsText" dxfId="16370" priority="465" operator="containsText" text="LM">
      <formula>NOT(ISERROR(SEARCH("LM",AG36)))</formula>
    </cfRule>
    <cfRule type="containsText" dxfId="16369" priority="466" operator="containsText" text="CM">
      <formula>NOT(ISERROR(SEARCH("CM",AG36)))</formula>
    </cfRule>
    <cfRule type="containsText" dxfId="16368" priority="467" operator="containsText" text="RM">
      <formula>NOT(ISERROR(SEARCH("RM",AG36)))</formula>
    </cfRule>
    <cfRule type="containsText" dxfId="16367" priority="468" operator="containsText" text="CDM">
      <formula>NOT(ISERROR(SEARCH("CDM",AG36)))</formula>
    </cfRule>
    <cfRule type="containsText" dxfId="16366" priority="469" operator="containsText" text="LWB">
      <formula>NOT(ISERROR(SEARCH("LWB",AG36)))</formula>
    </cfRule>
    <cfRule type="containsText" dxfId="16365" priority="470" operator="containsText" text="RWB">
      <formula>NOT(ISERROR(SEARCH("RWB",AG36)))</formula>
    </cfRule>
    <cfRule type="containsText" dxfId="16364" priority="471" operator="containsText" text="RB">
      <formula>NOT(ISERROR(SEARCH("RB",AG36)))</formula>
    </cfRule>
    <cfRule type="containsText" dxfId="16363" priority="472" operator="containsText" text="CB">
      <formula>NOT(ISERROR(SEARCH("CB",AG36)))</formula>
    </cfRule>
    <cfRule type="containsText" dxfId="16362" priority="473" operator="containsText" text="LB">
      <formula>NOT(ISERROR(SEARCH("LB",AG36)))</formula>
    </cfRule>
    <cfRule type="containsText" dxfId="16361" priority="474" operator="containsText" text="GK">
      <formula>NOT(ISERROR(SEARCH("GK",AG36)))</formula>
    </cfRule>
  </conditionalFormatting>
  <conditionalFormatting sqref="AF40">
    <cfRule type="containsText" dxfId="16360" priority="442" operator="containsText" text="RW">
      <formula>NOT(ISERROR(SEARCH("RW",AF40)))</formula>
    </cfRule>
    <cfRule type="containsText" dxfId="16359" priority="443" operator="containsText" text="LW">
      <formula>NOT(ISERROR(SEARCH("LW",AF40)))</formula>
    </cfRule>
    <cfRule type="containsText" dxfId="16358" priority="444" operator="containsText" text="LF">
      <formula>NOT(ISERROR(SEARCH("LF",AF40)))</formula>
    </cfRule>
    <cfRule type="containsText" dxfId="16357" priority="445" operator="containsText" text="CF">
      <formula>NOT(ISERROR(SEARCH("CF",AF40)))</formula>
    </cfRule>
    <cfRule type="containsText" dxfId="16356" priority="446" operator="containsText" text="CF">
      <formula>NOT(ISERROR(SEARCH("CF",AF40)))</formula>
    </cfRule>
    <cfRule type="containsText" dxfId="16355" priority="447" operator="containsText" text="CAM">
      <formula>NOT(ISERROR(SEARCH("CAM",AF40)))</formula>
    </cfRule>
    <cfRule type="containsText" dxfId="16354" priority="448" operator="containsText" text="LM">
      <formula>NOT(ISERROR(SEARCH("LM",AF40)))</formula>
    </cfRule>
    <cfRule type="containsText" dxfId="16353" priority="449" operator="containsText" text="CM">
      <formula>NOT(ISERROR(SEARCH("CM",AF40)))</formula>
    </cfRule>
    <cfRule type="containsText" dxfId="16352" priority="450" operator="containsText" text="RM">
      <formula>NOT(ISERROR(SEARCH("RM",AF40)))</formula>
    </cfRule>
    <cfRule type="containsText" dxfId="16351" priority="451" operator="containsText" text="CDM">
      <formula>NOT(ISERROR(SEARCH("CDM",AF40)))</formula>
    </cfRule>
    <cfRule type="containsText" dxfId="16350" priority="452" operator="containsText" text="LWB">
      <formula>NOT(ISERROR(SEARCH("LWB",AF40)))</formula>
    </cfRule>
    <cfRule type="containsText" dxfId="16349" priority="453" operator="containsText" text="RWB">
      <formula>NOT(ISERROR(SEARCH("RWB",AF40)))</formula>
    </cfRule>
    <cfRule type="containsText" dxfId="16348" priority="454" operator="containsText" text="RB">
      <formula>NOT(ISERROR(SEARCH("RB",AF40)))</formula>
    </cfRule>
    <cfRule type="containsText" dxfId="16347" priority="455" operator="containsText" text="CB">
      <formula>NOT(ISERROR(SEARCH("CB",AF40)))</formula>
    </cfRule>
    <cfRule type="containsText" dxfId="16346" priority="456" operator="containsText" text="LB">
      <formula>NOT(ISERROR(SEARCH("LB",AF40)))</formula>
    </cfRule>
    <cfRule type="containsText" dxfId="16345" priority="457" operator="containsText" text="GK">
      <formula>NOT(ISERROR(SEARCH("GK",AF40)))</formula>
    </cfRule>
  </conditionalFormatting>
  <conditionalFormatting sqref="AG40">
    <cfRule type="containsText" dxfId="16344" priority="425" operator="containsText" text="ST">
      <formula>NOT(ISERROR(SEARCH("ST",AG40)))</formula>
    </cfRule>
    <cfRule type="containsText" dxfId="16343" priority="426" operator="containsText" text="RW">
      <formula>NOT(ISERROR(SEARCH("RW",AG40)))</formula>
    </cfRule>
    <cfRule type="containsText" dxfId="16342" priority="427" operator="containsText" text="LW">
      <formula>NOT(ISERROR(SEARCH("LW",AG40)))</formula>
    </cfRule>
    <cfRule type="containsText" dxfId="16341" priority="428" operator="containsText" text="LF">
      <formula>NOT(ISERROR(SEARCH("LF",AG40)))</formula>
    </cfRule>
    <cfRule type="containsText" dxfId="16340" priority="429" operator="containsText" text="CF">
      <formula>NOT(ISERROR(SEARCH("CF",AG40)))</formula>
    </cfRule>
    <cfRule type="containsText" dxfId="16339" priority="430" operator="containsText" text="CF">
      <formula>NOT(ISERROR(SEARCH("CF",AG40)))</formula>
    </cfRule>
    <cfRule type="containsText" dxfId="16338" priority="431" operator="containsText" text="CAM">
      <formula>NOT(ISERROR(SEARCH("CAM",AG40)))</formula>
    </cfRule>
    <cfRule type="containsText" dxfId="16337" priority="432" operator="containsText" text="LM">
      <formula>NOT(ISERROR(SEARCH("LM",AG40)))</formula>
    </cfRule>
    <cfRule type="containsText" dxfId="16336" priority="433" operator="containsText" text="CM">
      <formula>NOT(ISERROR(SEARCH("CM",AG40)))</formula>
    </cfRule>
    <cfRule type="containsText" dxfId="16335" priority="434" operator="containsText" text="RM">
      <formula>NOT(ISERROR(SEARCH("RM",AG40)))</formula>
    </cfRule>
    <cfRule type="containsText" dxfId="16334" priority="435" operator="containsText" text="CDM">
      <formula>NOT(ISERROR(SEARCH("CDM",AG40)))</formula>
    </cfRule>
    <cfRule type="containsText" dxfId="16333" priority="436" operator="containsText" text="LWB">
      <formula>NOT(ISERROR(SEARCH("LWB",AG40)))</formula>
    </cfRule>
    <cfRule type="containsText" dxfId="16332" priority="437" operator="containsText" text="RWB">
      <formula>NOT(ISERROR(SEARCH("RWB",AG40)))</formula>
    </cfRule>
    <cfRule type="containsText" dxfId="16331" priority="438" operator="containsText" text="RB">
      <formula>NOT(ISERROR(SEARCH("RB",AG40)))</formula>
    </cfRule>
    <cfRule type="containsText" dxfId="16330" priority="439" operator="containsText" text="CB">
      <formula>NOT(ISERROR(SEARCH("CB",AG40)))</formula>
    </cfRule>
    <cfRule type="containsText" dxfId="16329" priority="440" operator="containsText" text="LB">
      <formula>NOT(ISERROR(SEARCH("LB",AG40)))</formula>
    </cfRule>
    <cfRule type="containsText" dxfId="16328" priority="441" operator="containsText" text="GK">
      <formula>NOT(ISERROR(SEARCH("GK",AG40)))</formula>
    </cfRule>
  </conditionalFormatting>
  <conditionalFormatting sqref="AF42">
    <cfRule type="containsText" dxfId="16327" priority="409" operator="containsText" text="RW">
      <formula>NOT(ISERROR(SEARCH("RW",AF42)))</formula>
    </cfRule>
    <cfRule type="containsText" dxfId="16326" priority="410" operator="containsText" text="LW">
      <formula>NOT(ISERROR(SEARCH("LW",AF42)))</formula>
    </cfRule>
    <cfRule type="containsText" dxfId="16325" priority="411" operator="containsText" text="LF">
      <formula>NOT(ISERROR(SEARCH("LF",AF42)))</formula>
    </cfRule>
    <cfRule type="containsText" dxfId="16324" priority="412" operator="containsText" text="CF">
      <formula>NOT(ISERROR(SEARCH("CF",AF42)))</formula>
    </cfRule>
    <cfRule type="containsText" dxfId="16323" priority="413" operator="containsText" text="CF">
      <formula>NOT(ISERROR(SEARCH("CF",AF42)))</formula>
    </cfRule>
    <cfRule type="containsText" dxfId="16322" priority="414" operator="containsText" text="CAM">
      <formula>NOT(ISERROR(SEARCH("CAM",AF42)))</formula>
    </cfRule>
    <cfRule type="containsText" dxfId="16321" priority="415" operator="containsText" text="LM">
      <formula>NOT(ISERROR(SEARCH("LM",AF42)))</formula>
    </cfRule>
    <cfRule type="containsText" dxfId="16320" priority="416" operator="containsText" text="CM">
      <formula>NOT(ISERROR(SEARCH("CM",AF42)))</formula>
    </cfRule>
    <cfRule type="containsText" dxfId="16319" priority="417" operator="containsText" text="RM">
      <formula>NOT(ISERROR(SEARCH("RM",AF42)))</formula>
    </cfRule>
    <cfRule type="containsText" dxfId="16318" priority="418" operator="containsText" text="CDM">
      <formula>NOT(ISERROR(SEARCH("CDM",AF42)))</formula>
    </cfRule>
    <cfRule type="containsText" dxfId="16317" priority="419" operator="containsText" text="LWB">
      <formula>NOT(ISERROR(SEARCH("LWB",AF42)))</formula>
    </cfRule>
    <cfRule type="containsText" dxfId="16316" priority="420" operator="containsText" text="RWB">
      <formula>NOT(ISERROR(SEARCH("RWB",AF42)))</formula>
    </cfRule>
    <cfRule type="containsText" dxfId="16315" priority="421" operator="containsText" text="RB">
      <formula>NOT(ISERROR(SEARCH("RB",AF42)))</formula>
    </cfRule>
    <cfRule type="containsText" dxfId="16314" priority="422" operator="containsText" text="CB">
      <formula>NOT(ISERROR(SEARCH("CB",AF42)))</formula>
    </cfRule>
    <cfRule type="containsText" dxfId="16313" priority="423" operator="containsText" text="LB">
      <formula>NOT(ISERROR(SEARCH("LB",AF42)))</formula>
    </cfRule>
    <cfRule type="containsText" dxfId="16312" priority="424" operator="containsText" text="GK">
      <formula>NOT(ISERROR(SEARCH("GK",AF42)))</formula>
    </cfRule>
  </conditionalFormatting>
  <conditionalFormatting sqref="AG42">
    <cfRule type="containsText" dxfId="16311" priority="392" operator="containsText" text="ST">
      <formula>NOT(ISERROR(SEARCH("ST",AG42)))</formula>
    </cfRule>
    <cfRule type="containsText" dxfId="16310" priority="393" operator="containsText" text="RW">
      <formula>NOT(ISERROR(SEARCH("RW",AG42)))</formula>
    </cfRule>
    <cfRule type="containsText" dxfId="16309" priority="394" operator="containsText" text="LW">
      <formula>NOT(ISERROR(SEARCH("LW",AG42)))</formula>
    </cfRule>
    <cfRule type="containsText" dxfId="16308" priority="395" operator="containsText" text="LF">
      <formula>NOT(ISERROR(SEARCH("LF",AG42)))</formula>
    </cfRule>
    <cfRule type="containsText" dxfId="16307" priority="396" operator="containsText" text="CF">
      <formula>NOT(ISERROR(SEARCH("CF",AG42)))</formula>
    </cfRule>
    <cfRule type="containsText" dxfId="16306" priority="397" operator="containsText" text="CF">
      <formula>NOT(ISERROR(SEARCH("CF",AG42)))</formula>
    </cfRule>
    <cfRule type="containsText" dxfId="16305" priority="398" operator="containsText" text="CAM">
      <formula>NOT(ISERROR(SEARCH("CAM",AG42)))</formula>
    </cfRule>
    <cfRule type="containsText" dxfId="16304" priority="399" operator="containsText" text="LM">
      <formula>NOT(ISERROR(SEARCH("LM",AG42)))</formula>
    </cfRule>
    <cfRule type="containsText" dxfId="16303" priority="400" operator="containsText" text="CM">
      <formula>NOT(ISERROR(SEARCH("CM",AG42)))</formula>
    </cfRule>
    <cfRule type="containsText" dxfId="16302" priority="401" operator="containsText" text="RM">
      <formula>NOT(ISERROR(SEARCH("RM",AG42)))</formula>
    </cfRule>
    <cfRule type="containsText" dxfId="16301" priority="402" operator="containsText" text="CDM">
      <formula>NOT(ISERROR(SEARCH("CDM",AG42)))</formula>
    </cfRule>
    <cfRule type="containsText" dxfId="16300" priority="403" operator="containsText" text="LWB">
      <formula>NOT(ISERROR(SEARCH("LWB",AG42)))</formula>
    </cfRule>
    <cfRule type="containsText" dxfId="16299" priority="404" operator="containsText" text="RWB">
      <formula>NOT(ISERROR(SEARCH("RWB",AG42)))</formula>
    </cfRule>
    <cfRule type="containsText" dxfId="16298" priority="405" operator="containsText" text="RB">
      <formula>NOT(ISERROR(SEARCH("RB",AG42)))</formula>
    </cfRule>
    <cfRule type="containsText" dxfId="16297" priority="406" operator="containsText" text="CB">
      <formula>NOT(ISERROR(SEARCH("CB",AG42)))</formula>
    </cfRule>
    <cfRule type="containsText" dxfId="16296" priority="407" operator="containsText" text="LB">
      <formula>NOT(ISERROR(SEARCH("LB",AG42)))</formula>
    </cfRule>
    <cfRule type="containsText" dxfId="16295" priority="408" operator="containsText" text="GK">
      <formula>NOT(ISERROR(SEARCH("GK",AG42)))</formula>
    </cfRule>
  </conditionalFormatting>
  <conditionalFormatting sqref="AG43:AG44">
    <cfRule type="containsText" dxfId="16294" priority="375" operator="containsText" text="ST">
      <formula>NOT(ISERROR(SEARCH("ST",AG43)))</formula>
    </cfRule>
    <cfRule type="containsText" dxfId="16293" priority="376" operator="containsText" text="RW">
      <formula>NOT(ISERROR(SEARCH("RW",AG43)))</formula>
    </cfRule>
    <cfRule type="containsText" dxfId="16292" priority="377" operator="containsText" text="LW">
      <formula>NOT(ISERROR(SEARCH("LW",AG43)))</formula>
    </cfRule>
    <cfRule type="containsText" dxfId="16291" priority="378" operator="containsText" text="LF">
      <formula>NOT(ISERROR(SEARCH("LF",AG43)))</formula>
    </cfRule>
    <cfRule type="containsText" dxfId="16290" priority="379" operator="containsText" text="CF">
      <formula>NOT(ISERROR(SEARCH("CF",AG43)))</formula>
    </cfRule>
    <cfRule type="containsText" dxfId="16289" priority="380" operator="containsText" text="CF">
      <formula>NOT(ISERROR(SEARCH("CF",AG43)))</formula>
    </cfRule>
    <cfRule type="containsText" dxfId="16288" priority="381" operator="containsText" text="CAM">
      <formula>NOT(ISERROR(SEARCH("CAM",AG43)))</formula>
    </cfRule>
    <cfRule type="containsText" dxfId="16287" priority="382" operator="containsText" text="LM">
      <formula>NOT(ISERROR(SEARCH("LM",AG43)))</formula>
    </cfRule>
    <cfRule type="containsText" dxfId="16286" priority="383" operator="containsText" text="CM">
      <formula>NOT(ISERROR(SEARCH("CM",AG43)))</formula>
    </cfRule>
    <cfRule type="containsText" dxfId="16285" priority="384" operator="containsText" text="RM">
      <formula>NOT(ISERROR(SEARCH("RM",AG43)))</formula>
    </cfRule>
    <cfRule type="containsText" dxfId="16284" priority="385" operator="containsText" text="CDM">
      <formula>NOT(ISERROR(SEARCH("CDM",AG43)))</formula>
    </cfRule>
    <cfRule type="containsText" dxfId="16283" priority="386" operator="containsText" text="LWB">
      <formula>NOT(ISERROR(SEARCH("LWB",AG43)))</formula>
    </cfRule>
    <cfRule type="containsText" dxfId="16282" priority="387" operator="containsText" text="RWB">
      <formula>NOT(ISERROR(SEARCH("RWB",AG43)))</formula>
    </cfRule>
    <cfRule type="containsText" dxfId="16281" priority="388" operator="containsText" text="RB">
      <formula>NOT(ISERROR(SEARCH("RB",AG43)))</formula>
    </cfRule>
    <cfRule type="containsText" dxfId="16280" priority="389" operator="containsText" text="CB">
      <formula>NOT(ISERROR(SEARCH("CB",AG43)))</formula>
    </cfRule>
    <cfRule type="containsText" dxfId="16279" priority="390" operator="containsText" text="LB">
      <formula>NOT(ISERROR(SEARCH("LB",AG43)))</formula>
    </cfRule>
    <cfRule type="containsText" dxfId="16278" priority="391" operator="containsText" text="GK">
      <formula>NOT(ISERROR(SEARCH("GK",AG43)))</formula>
    </cfRule>
  </conditionalFormatting>
  <conditionalFormatting sqref="AF46">
    <cfRule type="containsText" dxfId="16277" priority="359" operator="containsText" text="RW">
      <formula>NOT(ISERROR(SEARCH("RW",AF46)))</formula>
    </cfRule>
    <cfRule type="containsText" dxfId="16276" priority="360" operator="containsText" text="LW">
      <formula>NOT(ISERROR(SEARCH("LW",AF46)))</formula>
    </cfRule>
    <cfRule type="containsText" dxfId="16275" priority="361" operator="containsText" text="LF">
      <formula>NOT(ISERROR(SEARCH("LF",AF46)))</formula>
    </cfRule>
    <cfRule type="containsText" dxfId="16274" priority="362" operator="containsText" text="CF">
      <formula>NOT(ISERROR(SEARCH("CF",AF46)))</formula>
    </cfRule>
    <cfRule type="containsText" dxfId="16273" priority="363" operator="containsText" text="CF">
      <formula>NOT(ISERROR(SEARCH("CF",AF46)))</formula>
    </cfRule>
    <cfRule type="containsText" dxfId="16272" priority="364" operator="containsText" text="CAM">
      <formula>NOT(ISERROR(SEARCH("CAM",AF46)))</formula>
    </cfRule>
    <cfRule type="containsText" dxfId="16271" priority="365" operator="containsText" text="LM">
      <formula>NOT(ISERROR(SEARCH("LM",AF46)))</formula>
    </cfRule>
    <cfRule type="containsText" dxfId="16270" priority="366" operator="containsText" text="CM">
      <formula>NOT(ISERROR(SEARCH("CM",AF46)))</formula>
    </cfRule>
    <cfRule type="containsText" dxfId="16269" priority="367" operator="containsText" text="RM">
      <formula>NOT(ISERROR(SEARCH("RM",AF46)))</formula>
    </cfRule>
    <cfRule type="containsText" dxfId="16268" priority="368" operator="containsText" text="CDM">
      <formula>NOT(ISERROR(SEARCH("CDM",AF46)))</formula>
    </cfRule>
    <cfRule type="containsText" dxfId="16267" priority="369" operator="containsText" text="LWB">
      <formula>NOT(ISERROR(SEARCH("LWB",AF46)))</formula>
    </cfRule>
    <cfRule type="containsText" dxfId="16266" priority="370" operator="containsText" text="RWB">
      <formula>NOT(ISERROR(SEARCH("RWB",AF46)))</formula>
    </cfRule>
    <cfRule type="containsText" dxfId="16265" priority="371" operator="containsText" text="RB">
      <formula>NOT(ISERROR(SEARCH("RB",AF46)))</formula>
    </cfRule>
    <cfRule type="containsText" dxfId="16264" priority="372" operator="containsText" text="CB">
      <formula>NOT(ISERROR(SEARCH("CB",AF46)))</formula>
    </cfRule>
    <cfRule type="containsText" dxfId="16263" priority="373" operator="containsText" text="LB">
      <formula>NOT(ISERROR(SEARCH("LB",AF46)))</formula>
    </cfRule>
    <cfRule type="containsText" dxfId="16262" priority="374" operator="containsText" text="GK">
      <formula>NOT(ISERROR(SEARCH("GK",AF46)))</formula>
    </cfRule>
  </conditionalFormatting>
  <conditionalFormatting sqref="AG46">
    <cfRule type="containsText" dxfId="16261" priority="342" operator="containsText" text="ST">
      <formula>NOT(ISERROR(SEARCH("ST",AG46)))</formula>
    </cfRule>
    <cfRule type="containsText" dxfId="16260" priority="343" operator="containsText" text="RW">
      <formula>NOT(ISERROR(SEARCH("RW",AG46)))</formula>
    </cfRule>
    <cfRule type="containsText" dxfId="16259" priority="344" operator="containsText" text="LW">
      <formula>NOT(ISERROR(SEARCH("LW",AG46)))</formula>
    </cfRule>
    <cfRule type="containsText" dxfId="16258" priority="345" operator="containsText" text="LF">
      <formula>NOT(ISERROR(SEARCH("LF",AG46)))</formula>
    </cfRule>
    <cfRule type="containsText" dxfId="16257" priority="346" operator="containsText" text="CF">
      <formula>NOT(ISERROR(SEARCH("CF",AG46)))</formula>
    </cfRule>
    <cfRule type="containsText" dxfId="16256" priority="347" operator="containsText" text="CF">
      <formula>NOT(ISERROR(SEARCH("CF",AG46)))</formula>
    </cfRule>
    <cfRule type="containsText" dxfId="16255" priority="348" operator="containsText" text="CAM">
      <formula>NOT(ISERROR(SEARCH("CAM",AG46)))</formula>
    </cfRule>
    <cfRule type="containsText" dxfId="16254" priority="349" operator="containsText" text="LM">
      <formula>NOT(ISERROR(SEARCH("LM",AG46)))</formula>
    </cfRule>
    <cfRule type="containsText" dxfId="16253" priority="350" operator="containsText" text="CM">
      <formula>NOT(ISERROR(SEARCH("CM",AG46)))</formula>
    </cfRule>
    <cfRule type="containsText" dxfId="16252" priority="351" operator="containsText" text="RM">
      <formula>NOT(ISERROR(SEARCH("RM",AG46)))</formula>
    </cfRule>
    <cfRule type="containsText" dxfId="16251" priority="352" operator="containsText" text="CDM">
      <formula>NOT(ISERROR(SEARCH("CDM",AG46)))</formula>
    </cfRule>
    <cfRule type="containsText" dxfId="16250" priority="353" operator="containsText" text="LWB">
      <formula>NOT(ISERROR(SEARCH("LWB",AG46)))</formula>
    </cfRule>
    <cfRule type="containsText" dxfId="16249" priority="354" operator="containsText" text="RWB">
      <formula>NOT(ISERROR(SEARCH("RWB",AG46)))</formula>
    </cfRule>
    <cfRule type="containsText" dxfId="16248" priority="355" operator="containsText" text="RB">
      <formula>NOT(ISERROR(SEARCH("RB",AG46)))</formula>
    </cfRule>
    <cfRule type="containsText" dxfId="16247" priority="356" operator="containsText" text="CB">
      <formula>NOT(ISERROR(SEARCH("CB",AG46)))</formula>
    </cfRule>
    <cfRule type="containsText" dxfId="16246" priority="357" operator="containsText" text="LB">
      <formula>NOT(ISERROR(SEARCH("LB",AG46)))</formula>
    </cfRule>
    <cfRule type="containsText" dxfId="16245" priority="358" operator="containsText" text="GK">
      <formula>NOT(ISERROR(SEARCH("GK",AG46)))</formula>
    </cfRule>
  </conditionalFormatting>
  <conditionalFormatting sqref="AG45">
    <cfRule type="containsText" dxfId="16244" priority="325" operator="containsText" text="ST">
      <formula>NOT(ISERROR(SEARCH("ST",AG45)))</formula>
    </cfRule>
    <cfRule type="containsText" dxfId="16243" priority="326" operator="containsText" text="RW">
      <formula>NOT(ISERROR(SEARCH("RW",AG45)))</formula>
    </cfRule>
    <cfRule type="containsText" dxfId="16242" priority="327" operator="containsText" text="LW">
      <formula>NOT(ISERROR(SEARCH("LW",AG45)))</formula>
    </cfRule>
    <cfRule type="containsText" dxfId="16241" priority="328" operator="containsText" text="LF">
      <formula>NOT(ISERROR(SEARCH("LF",AG45)))</formula>
    </cfRule>
    <cfRule type="containsText" dxfId="16240" priority="329" operator="containsText" text="CF">
      <formula>NOT(ISERROR(SEARCH("CF",AG45)))</formula>
    </cfRule>
    <cfRule type="containsText" dxfId="16239" priority="330" operator="containsText" text="CF">
      <formula>NOT(ISERROR(SEARCH("CF",AG45)))</formula>
    </cfRule>
    <cfRule type="containsText" dxfId="16238" priority="331" operator="containsText" text="CAM">
      <formula>NOT(ISERROR(SEARCH("CAM",AG45)))</formula>
    </cfRule>
    <cfRule type="containsText" dxfId="16237" priority="332" operator="containsText" text="LM">
      <formula>NOT(ISERROR(SEARCH("LM",AG45)))</formula>
    </cfRule>
    <cfRule type="containsText" dxfId="16236" priority="333" operator="containsText" text="CM">
      <formula>NOT(ISERROR(SEARCH("CM",AG45)))</formula>
    </cfRule>
    <cfRule type="containsText" dxfId="16235" priority="334" operator="containsText" text="RM">
      <formula>NOT(ISERROR(SEARCH("RM",AG45)))</formula>
    </cfRule>
    <cfRule type="containsText" dxfId="16234" priority="335" operator="containsText" text="CDM">
      <formula>NOT(ISERROR(SEARCH("CDM",AG45)))</formula>
    </cfRule>
    <cfRule type="containsText" dxfId="16233" priority="336" operator="containsText" text="LWB">
      <formula>NOT(ISERROR(SEARCH("LWB",AG45)))</formula>
    </cfRule>
    <cfRule type="containsText" dxfId="16232" priority="337" operator="containsText" text="RWB">
      <formula>NOT(ISERROR(SEARCH("RWB",AG45)))</formula>
    </cfRule>
    <cfRule type="containsText" dxfId="16231" priority="338" operator="containsText" text="RB">
      <formula>NOT(ISERROR(SEARCH("RB",AG45)))</formula>
    </cfRule>
    <cfRule type="containsText" dxfId="16230" priority="339" operator="containsText" text="CB">
      <formula>NOT(ISERROR(SEARCH("CB",AG45)))</formula>
    </cfRule>
    <cfRule type="containsText" dxfId="16229" priority="340" operator="containsText" text="LB">
      <formula>NOT(ISERROR(SEARCH("LB",AG45)))</formula>
    </cfRule>
    <cfRule type="containsText" dxfId="16228" priority="341" operator="containsText" text="GK">
      <formula>NOT(ISERROR(SEARCH("GK",AG45)))</formula>
    </cfRule>
  </conditionalFormatting>
  <conditionalFormatting sqref="H29">
    <cfRule type="containsText" dxfId="16227" priority="283" operator="containsText" text="HL">
      <formula>NOT(ISERROR(SEARCH("HL",H29)))</formula>
    </cfRule>
    <cfRule type="containsText" dxfId="16226" priority="284" operator="containsText" text="HD">
      <formula>NOT(ISERROR(SEARCH("HD",H29)))</formula>
    </cfRule>
    <cfRule type="containsText" dxfId="16225" priority="285" operator="containsText" text="HW">
      <formula>NOT(ISERROR(SEARCH("HW",H29)))</formula>
    </cfRule>
  </conditionalFormatting>
  <conditionalFormatting sqref="H29">
    <cfRule type="containsText" dxfId="16224" priority="316" operator="containsText" text="AL">
      <formula>NOT(ISERROR(SEARCH("AL",H29)))</formula>
    </cfRule>
    <cfRule type="containsText" dxfId="16223" priority="317" operator="containsText" text="AD">
      <formula>NOT(ISERROR(SEARCH("AD",H29)))</formula>
    </cfRule>
    <cfRule type="containsText" dxfId="16222" priority="318" operator="containsText" text="AW">
      <formula>NOT(ISERROR(SEARCH("AW",H29)))</formula>
    </cfRule>
  </conditionalFormatting>
  <conditionalFormatting sqref="H29">
    <cfRule type="containsText" dxfId="16221" priority="313" operator="containsText" text="HL">
      <formula>NOT(ISERROR(SEARCH("HL",H29)))</formula>
    </cfRule>
    <cfRule type="containsText" dxfId="16220" priority="314" operator="containsText" text="HD">
      <formula>NOT(ISERROR(SEARCH("HD",H29)))</formula>
    </cfRule>
    <cfRule type="containsText" dxfId="16219" priority="315" operator="containsText" text="HW">
      <formula>NOT(ISERROR(SEARCH("HW",H29)))</formula>
    </cfRule>
  </conditionalFormatting>
  <conditionalFormatting sqref="H29">
    <cfRule type="containsText" dxfId="16218" priority="310" operator="containsText" text="AL">
      <formula>NOT(ISERROR(SEARCH("AL",H29)))</formula>
    </cfRule>
    <cfRule type="containsText" dxfId="16217" priority="311" operator="containsText" text="AD">
      <formula>NOT(ISERROR(SEARCH("AD",H29)))</formula>
    </cfRule>
    <cfRule type="containsText" dxfId="16216" priority="312" operator="containsText" text="AW">
      <formula>NOT(ISERROR(SEARCH("AW",H29)))</formula>
    </cfRule>
  </conditionalFormatting>
  <conditionalFormatting sqref="H29">
    <cfRule type="containsText" dxfId="16215" priority="307" operator="containsText" text="HL">
      <formula>NOT(ISERROR(SEARCH("HL",H29)))</formula>
    </cfRule>
    <cfRule type="containsText" dxfId="16214" priority="308" operator="containsText" text="HD">
      <formula>NOT(ISERROR(SEARCH("HD",H29)))</formula>
    </cfRule>
    <cfRule type="containsText" dxfId="16213" priority="309" operator="containsText" text="HW">
      <formula>NOT(ISERROR(SEARCH("HW",H29)))</formula>
    </cfRule>
  </conditionalFormatting>
  <conditionalFormatting sqref="G29">
    <cfRule type="containsText" dxfId="16212" priority="304" operator="containsText" text="AL">
      <formula>NOT(ISERROR(SEARCH("AL",G29)))</formula>
    </cfRule>
    <cfRule type="containsText" dxfId="16211" priority="305" operator="containsText" text="AD">
      <formula>NOT(ISERROR(SEARCH("AD",G29)))</formula>
    </cfRule>
    <cfRule type="containsText" dxfId="16210" priority="306" operator="containsText" text="AW">
      <formula>NOT(ISERROR(SEARCH("AW",G29)))</formula>
    </cfRule>
  </conditionalFormatting>
  <conditionalFormatting sqref="G29">
    <cfRule type="containsText" dxfId="16209" priority="301" operator="containsText" text="HL">
      <formula>NOT(ISERROR(SEARCH("HL",G29)))</formula>
    </cfRule>
    <cfRule type="containsText" dxfId="16208" priority="302" operator="containsText" text="HD">
      <formula>NOT(ISERROR(SEARCH("HD",G29)))</formula>
    </cfRule>
    <cfRule type="containsText" dxfId="16207" priority="303" operator="containsText" text="HW">
      <formula>NOT(ISERROR(SEARCH("HW",G29)))</formula>
    </cfRule>
  </conditionalFormatting>
  <conditionalFormatting sqref="I29">
    <cfRule type="containsText" dxfId="16206" priority="298" operator="containsText" text="AL">
      <formula>NOT(ISERROR(SEARCH("AL",I29)))</formula>
    </cfRule>
    <cfRule type="containsText" dxfId="16205" priority="299" operator="containsText" text="AD">
      <formula>NOT(ISERROR(SEARCH("AD",I29)))</formula>
    </cfRule>
    <cfRule type="containsText" dxfId="16204" priority="300" operator="containsText" text="AW">
      <formula>NOT(ISERROR(SEARCH("AW",I29)))</formula>
    </cfRule>
  </conditionalFormatting>
  <conditionalFormatting sqref="I29">
    <cfRule type="containsText" dxfId="16203" priority="295" operator="containsText" text="HL">
      <formula>NOT(ISERROR(SEARCH("HL",I29)))</formula>
    </cfRule>
    <cfRule type="containsText" dxfId="16202" priority="296" operator="containsText" text="HD">
      <formula>NOT(ISERROR(SEARCH("HD",I29)))</formula>
    </cfRule>
    <cfRule type="containsText" dxfId="16201" priority="297" operator="containsText" text="HW">
      <formula>NOT(ISERROR(SEARCH("HW",I29)))</formula>
    </cfRule>
  </conditionalFormatting>
  <conditionalFormatting sqref="I29">
    <cfRule type="containsText" dxfId="16200" priority="292" operator="containsText" text="AL">
      <formula>NOT(ISERROR(SEARCH("AL",I29)))</formula>
    </cfRule>
    <cfRule type="containsText" dxfId="16199" priority="293" operator="containsText" text="AD">
      <formula>NOT(ISERROR(SEARCH("AD",I29)))</formula>
    </cfRule>
    <cfRule type="containsText" dxfId="16198" priority="294" operator="containsText" text="AW">
      <formula>NOT(ISERROR(SEARCH("AW",I29)))</formula>
    </cfRule>
  </conditionalFormatting>
  <conditionalFormatting sqref="I29">
    <cfRule type="containsText" dxfId="16197" priority="289" operator="containsText" text="HL">
      <formula>NOT(ISERROR(SEARCH("HL",I29)))</formula>
    </cfRule>
    <cfRule type="containsText" dxfId="16196" priority="290" operator="containsText" text="HD">
      <formula>NOT(ISERROR(SEARCH("HD",I29)))</formula>
    </cfRule>
    <cfRule type="containsText" dxfId="16195" priority="291" operator="containsText" text="HW">
      <formula>NOT(ISERROR(SEARCH("HW",I29)))</formula>
    </cfRule>
  </conditionalFormatting>
  <conditionalFormatting sqref="H29">
    <cfRule type="containsText" dxfId="16194" priority="286" operator="containsText" text="AL">
      <formula>NOT(ISERROR(SEARCH("AL",H29)))</formula>
    </cfRule>
    <cfRule type="containsText" dxfId="16193" priority="287" operator="containsText" text="AD">
      <formula>NOT(ISERROR(SEARCH("AD",H29)))</formula>
    </cfRule>
    <cfRule type="containsText" dxfId="16192" priority="288" operator="containsText" text="AW">
      <formula>NOT(ISERROR(SEARCH("AW",H29)))</formula>
    </cfRule>
  </conditionalFormatting>
  <conditionalFormatting sqref="H30">
    <cfRule type="containsText" dxfId="16191" priority="319" operator="containsText" text="HL">
      <formula>NOT(ISERROR(SEARCH("HL",H30)))</formula>
    </cfRule>
    <cfRule type="containsText" dxfId="16190" priority="320" operator="containsText" text="HD">
      <formula>NOT(ISERROR(SEARCH("HD",H30)))</formula>
    </cfRule>
    <cfRule type="containsText" dxfId="16189" priority="321" operator="containsText" text="HW">
      <formula>NOT(ISERROR(SEARCH("HW",H30)))</formula>
    </cfRule>
    <cfRule type="containsText" dxfId="16188" priority="322" operator="containsText" text="AL">
      <formula>NOT(ISERROR(SEARCH("AL",H30)))</formula>
    </cfRule>
    <cfRule type="containsText" dxfId="16187" priority="323" operator="containsText" text="AD">
      <formula>NOT(ISERROR(SEARCH("AD",H30)))</formula>
    </cfRule>
    <cfRule type="containsText" dxfId="16186" priority="324" operator="containsText" text="AW">
      <formula>NOT(ISERROR(SEARCH("AW",H30)))</formula>
    </cfRule>
  </conditionalFormatting>
  <conditionalFormatting sqref="H38">
    <cfRule type="containsText" dxfId="16185" priority="247" operator="containsText" text="HL">
      <formula>NOT(ISERROR(SEARCH("HL",H38)))</formula>
    </cfRule>
    <cfRule type="containsText" dxfId="16184" priority="248" operator="containsText" text="HD">
      <formula>NOT(ISERROR(SEARCH("HD",H38)))</formula>
    </cfRule>
    <cfRule type="containsText" dxfId="16183" priority="249" operator="containsText" text="HW">
      <formula>NOT(ISERROR(SEARCH("HW",H38)))</formula>
    </cfRule>
  </conditionalFormatting>
  <conditionalFormatting sqref="H38">
    <cfRule type="containsText" dxfId="16182" priority="280" operator="containsText" text="AL">
      <formula>NOT(ISERROR(SEARCH("AL",H38)))</formula>
    </cfRule>
    <cfRule type="containsText" dxfId="16181" priority="281" operator="containsText" text="AD">
      <formula>NOT(ISERROR(SEARCH("AD",H38)))</formula>
    </cfRule>
    <cfRule type="containsText" dxfId="16180" priority="282" operator="containsText" text="AW">
      <formula>NOT(ISERROR(SEARCH("AW",H38)))</formula>
    </cfRule>
  </conditionalFormatting>
  <conditionalFormatting sqref="H38">
    <cfRule type="containsText" dxfId="16179" priority="277" operator="containsText" text="HL">
      <formula>NOT(ISERROR(SEARCH("HL",H38)))</formula>
    </cfRule>
    <cfRule type="containsText" dxfId="16178" priority="278" operator="containsText" text="HD">
      <formula>NOT(ISERROR(SEARCH("HD",H38)))</formula>
    </cfRule>
    <cfRule type="containsText" dxfId="16177" priority="279" operator="containsText" text="HW">
      <formula>NOT(ISERROR(SEARCH("HW",H38)))</formula>
    </cfRule>
  </conditionalFormatting>
  <conditionalFormatting sqref="H38">
    <cfRule type="containsText" dxfId="16176" priority="274" operator="containsText" text="AL">
      <formula>NOT(ISERROR(SEARCH("AL",H38)))</formula>
    </cfRule>
    <cfRule type="containsText" dxfId="16175" priority="275" operator="containsText" text="AD">
      <formula>NOT(ISERROR(SEARCH("AD",H38)))</formula>
    </cfRule>
    <cfRule type="containsText" dxfId="16174" priority="276" operator="containsText" text="AW">
      <formula>NOT(ISERROR(SEARCH("AW",H38)))</formula>
    </cfRule>
  </conditionalFormatting>
  <conditionalFormatting sqref="H38">
    <cfRule type="containsText" dxfId="16173" priority="271" operator="containsText" text="HL">
      <formula>NOT(ISERROR(SEARCH("HL",H38)))</formula>
    </cfRule>
    <cfRule type="containsText" dxfId="16172" priority="272" operator="containsText" text="HD">
      <formula>NOT(ISERROR(SEARCH("HD",H38)))</formula>
    </cfRule>
    <cfRule type="containsText" dxfId="16171" priority="273" operator="containsText" text="HW">
      <formula>NOT(ISERROR(SEARCH("HW",H38)))</formula>
    </cfRule>
  </conditionalFormatting>
  <conditionalFormatting sqref="G38">
    <cfRule type="containsText" dxfId="16170" priority="268" operator="containsText" text="AL">
      <formula>NOT(ISERROR(SEARCH("AL",G38)))</formula>
    </cfRule>
    <cfRule type="containsText" dxfId="16169" priority="269" operator="containsText" text="AD">
      <formula>NOT(ISERROR(SEARCH("AD",G38)))</formula>
    </cfRule>
    <cfRule type="containsText" dxfId="16168" priority="270" operator="containsText" text="AW">
      <formula>NOT(ISERROR(SEARCH("AW",G38)))</formula>
    </cfRule>
  </conditionalFormatting>
  <conditionalFormatting sqref="G38">
    <cfRule type="containsText" dxfId="16167" priority="265" operator="containsText" text="HL">
      <formula>NOT(ISERROR(SEARCH("HL",G38)))</formula>
    </cfRule>
    <cfRule type="containsText" dxfId="16166" priority="266" operator="containsText" text="HD">
      <formula>NOT(ISERROR(SEARCH("HD",G38)))</formula>
    </cfRule>
    <cfRule type="containsText" dxfId="16165" priority="267" operator="containsText" text="HW">
      <formula>NOT(ISERROR(SEARCH("HW",G38)))</formula>
    </cfRule>
  </conditionalFormatting>
  <conditionalFormatting sqref="I38">
    <cfRule type="containsText" dxfId="16164" priority="262" operator="containsText" text="AL">
      <formula>NOT(ISERROR(SEARCH("AL",I38)))</formula>
    </cfRule>
    <cfRule type="containsText" dxfId="16163" priority="263" operator="containsText" text="AD">
      <formula>NOT(ISERROR(SEARCH("AD",I38)))</formula>
    </cfRule>
    <cfRule type="containsText" dxfId="16162" priority="264" operator="containsText" text="AW">
      <formula>NOT(ISERROR(SEARCH("AW",I38)))</formula>
    </cfRule>
  </conditionalFormatting>
  <conditionalFormatting sqref="I38">
    <cfRule type="containsText" dxfId="16161" priority="259" operator="containsText" text="HL">
      <formula>NOT(ISERROR(SEARCH("HL",I38)))</formula>
    </cfRule>
    <cfRule type="containsText" dxfId="16160" priority="260" operator="containsText" text="HD">
      <formula>NOT(ISERROR(SEARCH("HD",I38)))</formula>
    </cfRule>
    <cfRule type="containsText" dxfId="16159" priority="261" operator="containsText" text="HW">
      <formula>NOT(ISERROR(SEARCH("HW",I38)))</formula>
    </cfRule>
  </conditionalFormatting>
  <conditionalFormatting sqref="I38">
    <cfRule type="containsText" dxfId="16158" priority="256" operator="containsText" text="AL">
      <formula>NOT(ISERROR(SEARCH("AL",I38)))</formula>
    </cfRule>
    <cfRule type="containsText" dxfId="16157" priority="257" operator="containsText" text="AD">
      <formula>NOT(ISERROR(SEARCH("AD",I38)))</formula>
    </cfRule>
    <cfRule type="containsText" dxfId="16156" priority="258" operator="containsText" text="AW">
      <formula>NOT(ISERROR(SEARCH("AW",I38)))</formula>
    </cfRule>
  </conditionalFormatting>
  <conditionalFormatting sqref="I38">
    <cfRule type="containsText" dxfId="16155" priority="253" operator="containsText" text="HL">
      <formula>NOT(ISERROR(SEARCH("HL",I38)))</formula>
    </cfRule>
    <cfRule type="containsText" dxfId="16154" priority="254" operator="containsText" text="HD">
      <formula>NOT(ISERROR(SEARCH("HD",I38)))</formula>
    </cfRule>
    <cfRule type="containsText" dxfId="16153" priority="255" operator="containsText" text="HW">
      <formula>NOT(ISERROR(SEARCH("HW",I38)))</formula>
    </cfRule>
  </conditionalFormatting>
  <conditionalFormatting sqref="H38">
    <cfRule type="containsText" dxfId="16152" priority="250" operator="containsText" text="AL">
      <formula>NOT(ISERROR(SEARCH("AL",H38)))</formula>
    </cfRule>
    <cfRule type="containsText" dxfId="16151" priority="251" operator="containsText" text="AD">
      <formula>NOT(ISERROR(SEARCH("AD",H38)))</formula>
    </cfRule>
    <cfRule type="containsText" dxfId="16150" priority="252" operator="containsText" text="AW">
      <formula>NOT(ISERROR(SEARCH("AW",H38)))</formula>
    </cfRule>
  </conditionalFormatting>
  <conditionalFormatting sqref="H39">
    <cfRule type="containsText" dxfId="16149" priority="241" operator="containsText" text="HL">
      <formula>NOT(ISERROR(SEARCH("HL",H39)))</formula>
    </cfRule>
    <cfRule type="containsText" dxfId="16148" priority="242" operator="containsText" text="HD">
      <formula>NOT(ISERROR(SEARCH("HD",H39)))</formula>
    </cfRule>
    <cfRule type="containsText" dxfId="16147" priority="243" operator="containsText" text="HW">
      <formula>NOT(ISERROR(SEARCH("HW",H39)))</formula>
    </cfRule>
    <cfRule type="containsText" dxfId="16146" priority="244" operator="containsText" text="AL">
      <formula>NOT(ISERROR(SEARCH("AL",H39)))</formula>
    </cfRule>
    <cfRule type="containsText" dxfId="16145" priority="245" operator="containsText" text="AD">
      <formula>NOT(ISERROR(SEARCH("AD",H39)))</formula>
    </cfRule>
    <cfRule type="containsText" dxfId="16144" priority="246" operator="containsText" text="AW">
      <formula>NOT(ISERROR(SEARCH("AW",H39)))</formula>
    </cfRule>
  </conditionalFormatting>
  <conditionalFormatting sqref="H8">
    <cfRule type="containsText" dxfId="16143" priority="238" operator="containsText" text="AL">
      <formula>NOT(ISERROR(SEARCH("AL",H8)))</formula>
    </cfRule>
    <cfRule type="containsText" dxfId="16142" priority="239" operator="containsText" text="AD">
      <formula>NOT(ISERROR(SEARCH("AD",H8)))</formula>
    </cfRule>
    <cfRule type="containsText" dxfId="16141" priority="240" operator="containsText" text="AW">
      <formula>NOT(ISERROR(SEARCH("AW",H8)))</formula>
    </cfRule>
  </conditionalFormatting>
  <conditionalFormatting sqref="H8">
    <cfRule type="containsText" dxfId="16140" priority="235" operator="containsText" text="HL">
      <formula>NOT(ISERROR(SEARCH("HL",H8)))</formula>
    </cfRule>
    <cfRule type="containsText" dxfId="16139" priority="236" operator="containsText" text="HD">
      <formula>NOT(ISERROR(SEARCH("HD",H8)))</formula>
    </cfRule>
    <cfRule type="containsText" dxfId="16138" priority="237" operator="containsText" text="HW">
      <formula>NOT(ISERROR(SEARCH("HW",H8)))</formula>
    </cfRule>
  </conditionalFormatting>
  <conditionalFormatting sqref="H11:H16">
    <cfRule type="containsText" dxfId="16137" priority="229" operator="containsText" text="HL">
      <formula>NOT(ISERROR(SEARCH("HL",H11)))</formula>
    </cfRule>
    <cfRule type="containsText" dxfId="16136" priority="230" operator="containsText" text="HD">
      <formula>NOT(ISERROR(SEARCH("HD",H11)))</formula>
    </cfRule>
    <cfRule type="containsText" dxfId="16135" priority="231" operator="containsText" text="HW">
      <formula>NOT(ISERROR(SEARCH("HW",H11)))</formula>
    </cfRule>
    <cfRule type="containsText" dxfId="16134" priority="232" operator="containsText" text="AL">
      <formula>NOT(ISERROR(SEARCH("AL",H11)))</formula>
    </cfRule>
    <cfRule type="containsText" dxfId="16133" priority="233" operator="containsText" text="AD">
      <formula>NOT(ISERROR(SEARCH("AD",H11)))</formula>
    </cfRule>
    <cfRule type="containsText" dxfId="16132" priority="234" operator="containsText" text="AW">
      <formula>NOT(ISERROR(SEARCH("AW",H11)))</formula>
    </cfRule>
  </conditionalFormatting>
  <conditionalFormatting sqref="H9:H10">
    <cfRule type="containsText" dxfId="16131" priority="223" operator="containsText" text="HL">
      <formula>NOT(ISERROR(SEARCH("HL",H9)))</formula>
    </cfRule>
    <cfRule type="containsText" dxfId="16130" priority="224" operator="containsText" text="HD">
      <formula>NOT(ISERROR(SEARCH("HD",H9)))</formula>
    </cfRule>
    <cfRule type="containsText" dxfId="16129" priority="225" operator="containsText" text="HW">
      <formula>NOT(ISERROR(SEARCH("HW",H9)))</formula>
    </cfRule>
    <cfRule type="containsText" dxfId="16128" priority="226" operator="containsText" text="AL">
      <formula>NOT(ISERROR(SEARCH("AL",H9)))</formula>
    </cfRule>
    <cfRule type="containsText" dxfId="16127" priority="227" operator="containsText" text="AD">
      <formula>NOT(ISERROR(SEARCH("AD",H9)))</formula>
    </cfRule>
    <cfRule type="containsText" dxfId="16126" priority="228" operator="containsText" text="AW">
      <formula>NOT(ISERROR(SEARCH("AW",H9)))</formula>
    </cfRule>
  </conditionalFormatting>
  <conditionalFormatting sqref="K5:K8">
    <cfRule type="containsText" dxfId="16125" priority="220" operator="containsText" text="AL">
      <formula>NOT(ISERROR(SEARCH("AL",K5)))</formula>
    </cfRule>
    <cfRule type="containsText" dxfId="16124" priority="221" operator="containsText" text="AD">
      <formula>NOT(ISERROR(SEARCH("AD",K5)))</formula>
    </cfRule>
    <cfRule type="containsText" dxfId="16123" priority="222" operator="containsText" text="AW">
      <formula>NOT(ISERROR(SEARCH("AW",K5)))</formula>
    </cfRule>
  </conditionalFormatting>
  <conditionalFormatting sqref="K5:K8">
    <cfRule type="containsText" dxfId="16122" priority="217" operator="containsText" text="HL">
      <formula>NOT(ISERROR(SEARCH("HL",K5)))</formula>
    </cfRule>
    <cfRule type="containsText" dxfId="16121" priority="218" operator="containsText" text="HD">
      <formula>NOT(ISERROR(SEARCH("HD",K5)))</formula>
    </cfRule>
    <cfRule type="containsText" dxfId="16120" priority="219" operator="containsText" text="HW">
      <formula>NOT(ISERROR(SEARCH("HW",K5)))</formula>
    </cfRule>
  </conditionalFormatting>
  <conditionalFormatting sqref="N8">
    <cfRule type="containsText" dxfId="16119" priority="214" operator="containsText" text="AL">
      <formula>NOT(ISERROR(SEARCH("AL",N8)))</formula>
    </cfRule>
    <cfRule type="containsText" dxfId="16118" priority="215" operator="containsText" text="AD">
      <formula>NOT(ISERROR(SEARCH("AD",N8)))</formula>
    </cfRule>
    <cfRule type="containsText" dxfId="16117" priority="216" operator="containsText" text="AW">
      <formula>NOT(ISERROR(SEARCH("AW",N8)))</formula>
    </cfRule>
  </conditionalFormatting>
  <conditionalFormatting sqref="N8">
    <cfRule type="containsText" dxfId="16116" priority="211" operator="containsText" text="HL">
      <formula>NOT(ISERROR(SEARCH("HL",N8)))</formula>
    </cfRule>
    <cfRule type="containsText" dxfId="16115" priority="212" operator="containsText" text="HD">
      <formula>NOT(ISERROR(SEARCH("HD",N8)))</formula>
    </cfRule>
    <cfRule type="containsText" dxfId="16114" priority="213" operator="containsText" text="HW">
      <formula>NOT(ISERROR(SEARCH("HW",N8)))</formula>
    </cfRule>
  </conditionalFormatting>
  <conditionalFormatting sqref="N7:N8">
    <cfRule type="containsText" dxfId="16113" priority="208" operator="containsText" text="AL">
      <formula>NOT(ISERROR(SEARCH("AL",N7)))</formula>
    </cfRule>
    <cfRule type="containsText" dxfId="16112" priority="209" operator="containsText" text="AD">
      <formula>NOT(ISERROR(SEARCH("AD",N7)))</formula>
    </cfRule>
    <cfRule type="containsText" dxfId="16111" priority="210" operator="containsText" text="AW">
      <formula>NOT(ISERROR(SEARCH("AW",N7)))</formula>
    </cfRule>
  </conditionalFormatting>
  <conditionalFormatting sqref="N7:N8">
    <cfRule type="containsText" dxfId="16110" priority="205" operator="containsText" text="HL">
      <formula>NOT(ISERROR(SEARCH("HL",N7)))</formula>
    </cfRule>
    <cfRule type="containsText" dxfId="16109" priority="206" operator="containsText" text="HD">
      <formula>NOT(ISERROR(SEARCH("HD",N7)))</formula>
    </cfRule>
    <cfRule type="containsText" dxfId="16108" priority="207" operator="containsText" text="HW">
      <formula>NOT(ISERROR(SEARCH("HW",N7)))</formula>
    </cfRule>
  </conditionalFormatting>
  <conditionalFormatting sqref="M8">
    <cfRule type="containsText" dxfId="16107" priority="202" operator="containsText" text="AL">
      <formula>NOT(ISERROR(SEARCH("AL",M8)))</formula>
    </cfRule>
    <cfRule type="containsText" dxfId="16106" priority="203" operator="containsText" text="AD">
      <formula>NOT(ISERROR(SEARCH("AD",M8)))</formula>
    </cfRule>
    <cfRule type="containsText" dxfId="16105" priority="204" operator="containsText" text="AW">
      <formula>NOT(ISERROR(SEARCH("AW",M8)))</formula>
    </cfRule>
  </conditionalFormatting>
  <conditionalFormatting sqref="M8">
    <cfRule type="containsText" dxfId="16104" priority="199" operator="containsText" text="HL">
      <formula>NOT(ISERROR(SEARCH("HL",M8)))</formula>
    </cfRule>
    <cfRule type="containsText" dxfId="16103" priority="200" operator="containsText" text="HD">
      <formula>NOT(ISERROR(SEARCH("HD",M8)))</formula>
    </cfRule>
    <cfRule type="containsText" dxfId="16102" priority="201" operator="containsText" text="HW">
      <formula>NOT(ISERROR(SEARCH("HW",M8)))</formula>
    </cfRule>
  </conditionalFormatting>
  <conditionalFormatting sqref="M10:M16">
    <cfRule type="containsText" dxfId="16101" priority="193" operator="containsText" text="HL">
      <formula>NOT(ISERROR(SEARCH("HL",M10)))</formula>
    </cfRule>
    <cfRule type="containsText" dxfId="16100" priority="194" operator="containsText" text="HD">
      <formula>NOT(ISERROR(SEARCH("HD",M10)))</formula>
    </cfRule>
    <cfRule type="containsText" dxfId="16099" priority="195" operator="containsText" text="HW">
      <formula>NOT(ISERROR(SEARCH("HW",M10)))</formula>
    </cfRule>
    <cfRule type="containsText" dxfId="16098" priority="196" operator="containsText" text="AL">
      <formula>NOT(ISERROR(SEARCH("AL",M10)))</formula>
    </cfRule>
    <cfRule type="containsText" dxfId="16097" priority="197" operator="containsText" text="AD">
      <formula>NOT(ISERROR(SEARCH("AD",M10)))</formula>
    </cfRule>
    <cfRule type="containsText" dxfId="16096" priority="198" operator="containsText" text="AW">
      <formula>NOT(ISERROR(SEARCH("AW",M10)))</formula>
    </cfRule>
  </conditionalFormatting>
  <conditionalFormatting sqref="M9">
    <cfRule type="containsText" dxfId="16095" priority="187" operator="containsText" text="HL">
      <formula>NOT(ISERROR(SEARCH("HL",M9)))</formula>
    </cfRule>
    <cfRule type="containsText" dxfId="16094" priority="188" operator="containsText" text="HD">
      <formula>NOT(ISERROR(SEARCH("HD",M9)))</formula>
    </cfRule>
    <cfRule type="containsText" dxfId="16093" priority="189" operator="containsText" text="HW">
      <formula>NOT(ISERROR(SEARCH("HW",M9)))</formula>
    </cfRule>
    <cfRule type="containsText" dxfId="16092" priority="190" operator="containsText" text="AL">
      <formula>NOT(ISERROR(SEARCH("AL",M9)))</formula>
    </cfRule>
    <cfRule type="containsText" dxfId="16091" priority="191" operator="containsText" text="AD">
      <formula>NOT(ISERROR(SEARCH("AD",M9)))</formula>
    </cfRule>
    <cfRule type="containsText" dxfId="16090" priority="192" operator="containsText" text="AW">
      <formula>NOT(ISERROR(SEARCH("AW",M9)))</formula>
    </cfRule>
  </conditionalFormatting>
  <conditionalFormatting sqref="N20">
    <cfRule type="containsText" dxfId="16089" priority="178" operator="containsText" text="AL">
      <formula>NOT(ISERROR(SEARCH("AL",N20)))</formula>
    </cfRule>
    <cfRule type="containsText" dxfId="16088" priority="179" operator="containsText" text="AD">
      <formula>NOT(ISERROR(SEARCH("AD",N20)))</formula>
    </cfRule>
    <cfRule type="containsText" dxfId="16087" priority="180" operator="containsText" text="AW">
      <formula>NOT(ISERROR(SEARCH("AW",N20)))</formula>
    </cfRule>
  </conditionalFormatting>
  <conditionalFormatting sqref="N20">
    <cfRule type="containsText" dxfId="16086" priority="175" operator="containsText" text="HL">
      <formula>NOT(ISERROR(SEARCH("HL",N20)))</formula>
    </cfRule>
    <cfRule type="containsText" dxfId="16085" priority="176" operator="containsText" text="HD">
      <formula>NOT(ISERROR(SEARCH("HD",N20)))</formula>
    </cfRule>
    <cfRule type="containsText" dxfId="16084" priority="177" operator="containsText" text="HW">
      <formula>NOT(ISERROR(SEARCH("HW",N20)))</formula>
    </cfRule>
  </conditionalFormatting>
  <conditionalFormatting sqref="N20">
    <cfRule type="containsText" dxfId="16083" priority="172" operator="containsText" text="AL">
      <formula>NOT(ISERROR(SEARCH("AL",N20)))</formula>
    </cfRule>
    <cfRule type="containsText" dxfId="16082" priority="173" operator="containsText" text="AD">
      <formula>NOT(ISERROR(SEARCH("AD",N20)))</formula>
    </cfRule>
    <cfRule type="containsText" dxfId="16081" priority="174" operator="containsText" text="AW">
      <formula>NOT(ISERROR(SEARCH("AW",N20)))</formula>
    </cfRule>
  </conditionalFormatting>
  <conditionalFormatting sqref="N20">
    <cfRule type="containsText" dxfId="16080" priority="169" operator="containsText" text="HL">
      <formula>NOT(ISERROR(SEARCH("HL",N20)))</formula>
    </cfRule>
    <cfRule type="containsText" dxfId="16079" priority="170" operator="containsText" text="HD">
      <formula>NOT(ISERROR(SEARCH("HD",N20)))</formula>
    </cfRule>
    <cfRule type="containsText" dxfId="16078" priority="171" operator="containsText" text="HW">
      <formula>NOT(ISERROR(SEARCH("HW",N20)))</formula>
    </cfRule>
  </conditionalFormatting>
  <conditionalFormatting sqref="M20">
    <cfRule type="containsText" dxfId="16077" priority="166" operator="containsText" text="AL">
      <formula>NOT(ISERROR(SEARCH("AL",M20)))</formula>
    </cfRule>
    <cfRule type="containsText" dxfId="16076" priority="167" operator="containsText" text="AD">
      <formula>NOT(ISERROR(SEARCH("AD",M20)))</formula>
    </cfRule>
    <cfRule type="containsText" dxfId="16075" priority="168" operator="containsText" text="AW">
      <formula>NOT(ISERROR(SEARCH("AW",M20)))</formula>
    </cfRule>
  </conditionalFormatting>
  <conditionalFormatting sqref="M20">
    <cfRule type="containsText" dxfId="16074" priority="163" operator="containsText" text="HL">
      <formula>NOT(ISERROR(SEARCH("HL",M20)))</formula>
    </cfRule>
    <cfRule type="containsText" dxfId="16073" priority="164" operator="containsText" text="HD">
      <formula>NOT(ISERROR(SEARCH("HD",M20)))</formula>
    </cfRule>
    <cfRule type="containsText" dxfId="16072" priority="165" operator="containsText" text="HW">
      <formula>NOT(ISERROR(SEARCH("HW",M20)))</formula>
    </cfRule>
  </conditionalFormatting>
  <conditionalFormatting sqref="K19">
    <cfRule type="containsText" dxfId="16071" priority="160" operator="containsText" text="AL">
      <formula>NOT(ISERROR(SEARCH("AL",K19)))</formula>
    </cfRule>
    <cfRule type="containsText" dxfId="16070" priority="161" operator="containsText" text="AD">
      <formula>NOT(ISERROR(SEARCH("AD",K19)))</formula>
    </cfRule>
    <cfRule type="containsText" dxfId="16069" priority="162" operator="containsText" text="AW">
      <formula>NOT(ISERROR(SEARCH("AW",K19)))</formula>
    </cfRule>
  </conditionalFormatting>
  <conditionalFormatting sqref="K19">
    <cfRule type="containsText" dxfId="16068" priority="157" operator="containsText" text="HL">
      <formula>NOT(ISERROR(SEARCH("HL",K19)))</formula>
    </cfRule>
    <cfRule type="containsText" dxfId="16067" priority="158" operator="containsText" text="HD">
      <formula>NOT(ISERROR(SEARCH("HD",K19)))</formula>
    </cfRule>
    <cfRule type="containsText" dxfId="16066" priority="159" operator="containsText" text="HW">
      <formula>NOT(ISERROR(SEARCH("HW",K19)))</formula>
    </cfRule>
  </conditionalFormatting>
  <conditionalFormatting sqref="N19">
    <cfRule type="containsText" dxfId="16065" priority="154" operator="containsText" text="AL">
      <formula>NOT(ISERROR(SEARCH("AL",N19)))</formula>
    </cfRule>
    <cfRule type="containsText" dxfId="16064" priority="155" operator="containsText" text="AD">
      <formula>NOT(ISERROR(SEARCH("AD",N19)))</formula>
    </cfRule>
    <cfRule type="containsText" dxfId="16063" priority="156" operator="containsText" text="AW">
      <formula>NOT(ISERROR(SEARCH("AW",N19)))</formula>
    </cfRule>
  </conditionalFormatting>
  <conditionalFormatting sqref="N19">
    <cfRule type="containsText" dxfId="16062" priority="151" operator="containsText" text="HL">
      <formula>NOT(ISERROR(SEARCH("HL",N19)))</formula>
    </cfRule>
    <cfRule type="containsText" dxfId="16061" priority="152" operator="containsText" text="HD">
      <formula>NOT(ISERROR(SEARCH("HD",N19)))</formula>
    </cfRule>
    <cfRule type="containsText" dxfId="16060" priority="153" operator="containsText" text="HW">
      <formula>NOT(ISERROR(SEARCH("HW",N19)))</formula>
    </cfRule>
  </conditionalFormatting>
  <conditionalFormatting sqref="N19">
    <cfRule type="containsText" dxfId="16059" priority="148" operator="containsText" text="AL">
      <formula>NOT(ISERROR(SEARCH("AL",N19)))</formula>
    </cfRule>
    <cfRule type="containsText" dxfId="16058" priority="149" operator="containsText" text="AD">
      <formula>NOT(ISERROR(SEARCH("AD",N19)))</formula>
    </cfRule>
    <cfRule type="containsText" dxfId="16057" priority="150" operator="containsText" text="AW">
      <formula>NOT(ISERROR(SEARCH("AW",N19)))</formula>
    </cfRule>
  </conditionalFormatting>
  <conditionalFormatting sqref="N19">
    <cfRule type="containsText" dxfId="16056" priority="145" operator="containsText" text="HL">
      <formula>NOT(ISERROR(SEARCH("HL",N19)))</formula>
    </cfRule>
    <cfRule type="containsText" dxfId="16055" priority="146" operator="containsText" text="HD">
      <formula>NOT(ISERROR(SEARCH("HD",N19)))</formula>
    </cfRule>
    <cfRule type="containsText" dxfId="16054" priority="147" operator="containsText" text="HW">
      <formula>NOT(ISERROR(SEARCH("HW",N19)))</formula>
    </cfRule>
  </conditionalFormatting>
  <conditionalFormatting sqref="M19">
    <cfRule type="containsText" dxfId="16053" priority="142" operator="containsText" text="AL">
      <formula>NOT(ISERROR(SEARCH("AL",M19)))</formula>
    </cfRule>
    <cfRule type="containsText" dxfId="16052" priority="143" operator="containsText" text="AD">
      <formula>NOT(ISERROR(SEARCH("AD",M19)))</formula>
    </cfRule>
    <cfRule type="containsText" dxfId="16051" priority="144" operator="containsText" text="AW">
      <formula>NOT(ISERROR(SEARCH("AW",M19)))</formula>
    </cfRule>
  </conditionalFormatting>
  <conditionalFormatting sqref="M19">
    <cfRule type="containsText" dxfId="16050" priority="139" operator="containsText" text="HL">
      <formula>NOT(ISERROR(SEARCH("HL",M19)))</formula>
    </cfRule>
    <cfRule type="containsText" dxfId="16049" priority="140" operator="containsText" text="HD">
      <formula>NOT(ISERROR(SEARCH("HD",M19)))</formula>
    </cfRule>
    <cfRule type="containsText" dxfId="16048" priority="141" operator="containsText" text="HW">
      <formula>NOT(ISERROR(SEARCH("HW",M19)))</formula>
    </cfRule>
  </conditionalFormatting>
  <conditionalFormatting sqref="M20:M24">
    <cfRule type="containsText" dxfId="16047" priority="181" operator="containsText" text="HL">
      <formula>NOT(ISERROR(SEARCH("HL",M20)))</formula>
    </cfRule>
    <cfRule type="containsText" dxfId="16046" priority="182" operator="containsText" text="HD">
      <formula>NOT(ISERROR(SEARCH("HD",M20)))</formula>
    </cfRule>
    <cfRule type="containsText" dxfId="16045" priority="183" operator="containsText" text="HW">
      <formula>NOT(ISERROR(SEARCH("HW",M20)))</formula>
    </cfRule>
    <cfRule type="containsText" dxfId="16044" priority="184" operator="containsText" text="AL">
      <formula>NOT(ISERROR(SEARCH("AL",M20)))</formula>
    </cfRule>
    <cfRule type="containsText" dxfId="16043" priority="185" operator="containsText" text="AD">
      <formula>NOT(ISERROR(SEARCH("AD",M20)))</formula>
    </cfRule>
    <cfRule type="containsText" dxfId="16042" priority="186" operator="containsText" text="AW">
      <formula>NOT(ISERROR(SEARCH("AW",M20)))</formula>
    </cfRule>
  </conditionalFormatting>
  <conditionalFormatting sqref="Y61:Y75">
    <cfRule type="containsText" dxfId="16041" priority="122" operator="containsText" text="RW">
      <formula>NOT(ISERROR(SEARCH("RW",Y61)))</formula>
    </cfRule>
    <cfRule type="containsText" dxfId="16040" priority="123" operator="containsText" text="LW">
      <formula>NOT(ISERROR(SEARCH("LW",Y61)))</formula>
    </cfRule>
    <cfRule type="containsText" dxfId="16039" priority="124" operator="containsText" text="LF">
      <formula>NOT(ISERROR(SEARCH("LF",Y61)))</formula>
    </cfRule>
    <cfRule type="containsText" dxfId="16038" priority="125" operator="containsText" text="CF">
      <formula>NOT(ISERROR(SEARCH("CF",Y61)))</formula>
    </cfRule>
    <cfRule type="containsText" dxfId="16037" priority="126" operator="containsText" text="CF">
      <formula>NOT(ISERROR(SEARCH("CF",Y61)))</formula>
    </cfRule>
    <cfRule type="containsText" dxfId="16036" priority="127" operator="containsText" text="CAM">
      <formula>NOT(ISERROR(SEARCH("CAM",Y61)))</formula>
    </cfRule>
    <cfRule type="containsText" dxfId="16035" priority="128" operator="containsText" text="LM">
      <formula>NOT(ISERROR(SEARCH("LM",Y61)))</formula>
    </cfRule>
    <cfRule type="containsText" dxfId="16034" priority="129" operator="containsText" text="CM">
      <formula>NOT(ISERROR(SEARCH("CM",Y61)))</formula>
    </cfRule>
    <cfRule type="containsText" dxfId="16033" priority="130" operator="containsText" text="RM">
      <formula>NOT(ISERROR(SEARCH("RM",Y61)))</formula>
    </cfRule>
    <cfRule type="containsText" dxfId="16032" priority="131" operator="containsText" text="CDM">
      <formula>NOT(ISERROR(SEARCH("CDM",Y61)))</formula>
    </cfRule>
    <cfRule type="containsText" dxfId="16031" priority="132" operator="containsText" text="LWB">
      <formula>NOT(ISERROR(SEARCH("LWB",Y61)))</formula>
    </cfRule>
    <cfRule type="containsText" dxfId="16030" priority="133" operator="containsText" text="RWB">
      <formula>NOT(ISERROR(SEARCH("RWB",Y61)))</formula>
    </cfRule>
    <cfRule type="containsText" dxfId="16029" priority="134" operator="containsText" text="RB">
      <formula>NOT(ISERROR(SEARCH("RB",Y61)))</formula>
    </cfRule>
    <cfRule type="containsText" dxfId="16028" priority="135" operator="containsText" text="CB">
      <formula>NOT(ISERROR(SEARCH("CB",Y61)))</formula>
    </cfRule>
    <cfRule type="containsText" dxfId="16027" priority="136" operator="containsText" text="LB">
      <formula>NOT(ISERROR(SEARCH("LB",Y61)))</formula>
    </cfRule>
    <cfRule type="containsText" dxfId="16026" priority="137" operator="containsText" text="GK">
      <formula>NOT(ISERROR(SEARCH("GK",Y61)))</formula>
    </cfRule>
    <cfRule type="containsText" dxfId="16025" priority="138" operator="containsText" text="ST">
      <formula>NOT(ISERROR(SEARCH("ST",Y61)))</formula>
    </cfRule>
  </conditionalFormatting>
  <conditionalFormatting sqref="Z62:Z75">
    <cfRule type="containsText" dxfId="16024" priority="105" operator="containsText" text="ST">
      <formula>NOT(ISERROR(SEARCH("ST",Z62)))</formula>
    </cfRule>
    <cfRule type="containsText" dxfId="16023" priority="106" operator="containsText" text="RW">
      <formula>NOT(ISERROR(SEARCH("RW",Z62)))</formula>
    </cfRule>
    <cfRule type="containsText" dxfId="16022" priority="107" operator="containsText" text="LW">
      <formula>NOT(ISERROR(SEARCH("LW",Z62)))</formula>
    </cfRule>
    <cfRule type="containsText" dxfId="16021" priority="108" operator="containsText" text="LF">
      <formula>NOT(ISERROR(SEARCH("LF",Z62)))</formula>
    </cfRule>
    <cfRule type="containsText" dxfId="16020" priority="109" operator="containsText" text="CF">
      <formula>NOT(ISERROR(SEARCH("CF",Z62)))</formula>
    </cfRule>
    <cfRule type="containsText" dxfId="16019" priority="110" operator="containsText" text="CF">
      <formula>NOT(ISERROR(SEARCH("CF",Z62)))</formula>
    </cfRule>
    <cfRule type="containsText" dxfId="16018" priority="111" operator="containsText" text="CAM">
      <formula>NOT(ISERROR(SEARCH("CAM",Z62)))</formula>
    </cfRule>
    <cfRule type="containsText" dxfId="16017" priority="112" operator="containsText" text="LM">
      <formula>NOT(ISERROR(SEARCH("LM",Z62)))</formula>
    </cfRule>
    <cfRule type="containsText" dxfId="16016" priority="113" operator="containsText" text="CM">
      <formula>NOT(ISERROR(SEARCH("CM",Z62)))</formula>
    </cfRule>
    <cfRule type="containsText" dxfId="16015" priority="114" operator="containsText" text="RM">
      <formula>NOT(ISERROR(SEARCH("RM",Z62)))</formula>
    </cfRule>
    <cfRule type="containsText" dxfId="16014" priority="115" operator="containsText" text="CDM">
      <formula>NOT(ISERROR(SEARCH("CDM",Z62)))</formula>
    </cfRule>
    <cfRule type="containsText" dxfId="16013" priority="116" operator="containsText" text="LWB">
      <formula>NOT(ISERROR(SEARCH("LWB",Z62)))</formula>
    </cfRule>
    <cfRule type="containsText" dxfId="16012" priority="117" operator="containsText" text="RWB">
      <formula>NOT(ISERROR(SEARCH("RWB",Z62)))</formula>
    </cfRule>
    <cfRule type="containsText" dxfId="16011" priority="118" operator="containsText" text="RB">
      <formula>NOT(ISERROR(SEARCH("RB",Z62)))</formula>
    </cfRule>
    <cfRule type="containsText" dxfId="16010" priority="119" operator="containsText" text="CB">
      <formula>NOT(ISERROR(SEARCH("CB",Z62)))</formula>
    </cfRule>
    <cfRule type="containsText" dxfId="16009" priority="120" operator="containsText" text="LB">
      <formula>NOT(ISERROR(SEARCH("LB",Z62)))</formula>
    </cfRule>
    <cfRule type="containsText" dxfId="16008" priority="121" operator="containsText" text="GK">
      <formula>NOT(ISERROR(SEARCH("GK",Z62)))</formula>
    </cfRule>
  </conditionalFormatting>
  <conditionalFormatting sqref="Z62:Z75">
    <cfRule type="cellIs" dxfId="16007" priority="99" operator="between">
      <formula>90</formula>
      <formula>99</formula>
    </cfRule>
    <cfRule type="cellIs" dxfId="16006" priority="100" operator="between">
      <formula>40</formula>
      <formula>49</formula>
    </cfRule>
    <cfRule type="cellIs" dxfId="16005" priority="101" operator="between">
      <formula>50</formula>
      <formula>59</formula>
    </cfRule>
    <cfRule type="cellIs" dxfId="16004" priority="102" operator="between">
      <formula>60</formula>
      <formula>69</formula>
    </cfRule>
    <cfRule type="cellIs" dxfId="16003" priority="103" operator="between">
      <formula>70</formula>
      <formula>79</formula>
    </cfRule>
    <cfRule type="cellIs" dxfId="16002" priority="104" operator="between">
      <formula>80</formula>
      <formula>89</formula>
    </cfRule>
  </conditionalFormatting>
  <conditionalFormatting sqref="Y76:Y90">
    <cfRule type="containsText" dxfId="16001" priority="82" operator="containsText" text="RW">
      <formula>NOT(ISERROR(SEARCH("RW",Y76)))</formula>
    </cfRule>
    <cfRule type="containsText" dxfId="16000" priority="83" operator="containsText" text="LW">
      <formula>NOT(ISERROR(SEARCH("LW",Y76)))</formula>
    </cfRule>
    <cfRule type="containsText" dxfId="15999" priority="84" operator="containsText" text="LF">
      <formula>NOT(ISERROR(SEARCH("LF",Y76)))</formula>
    </cfRule>
    <cfRule type="containsText" dxfId="15998" priority="85" operator="containsText" text="CF">
      <formula>NOT(ISERROR(SEARCH("CF",Y76)))</formula>
    </cfRule>
    <cfRule type="containsText" dxfId="15997" priority="86" operator="containsText" text="CF">
      <formula>NOT(ISERROR(SEARCH("CF",Y76)))</formula>
    </cfRule>
    <cfRule type="containsText" dxfId="15996" priority="87" operator="containsText" text="CAM">
      <formula>NOT(ISERROR(SEARCH("CAM",Y76)))</formula>
    </cfRule>
    <cfRule type="containsText" dxfId="15995" priority="88" operator="containsText" text="LM">
      <formula>NOT(ISERROR(SEARCH("LM",Y76)))</formula>
    </cfRule>
    <cfRule type="containsText" dxfId="15994" priority="89" operator="containsText" text="CM">
      <formula>NOT(ISERROR(SEARCH("CM",Y76)))</formula>
    </cfRule>
    <cfRule type="containsText" dxfId="15993" priority="90" operator="containsText" text="RM">
      <formula>NOT(ISERROR(SEARCH("RM",Y76)))</formula>
    </cfRule>
    <cfRule type="containsText" dxfId="15992" priority="91" operator="containsText" text="CDM">
      <formula>NOT(ISERROR(SEARCH("CDM",Y76)))</formula>
    </cfRule>
    <cfRule type="containsText" dxfId="15991" priority="92" operator="containsText" text="LWB">
      <formula>NOT(ISERROR(SEARCH("LWB",Y76)))</formula>
    </cfRule>
    <cfRule type="containsText" dxfId="15990" priority="93" operator="containsText" text="RWB">
      <formula>NOT(ISERROR(SEARCH("RWB",Y76)))</formula>
    </cfRule>
    <cfRule type="containsText" dxfId="15989" priority="94" operator="containsText" text="RB">
      <formula>NOT(ISERROR(SEARCH("RB",Y76)))</formula>
    </cfRule>
    <cfRule type="containsText" dxfId="15988" priority="95" operator="containsText" text="CB">
      <formula>NOT(ISERROR(SEARCH("CB",Y76)))</formula>
    </cfRule>
    <cfRule type="containsText" dxfId="15987" priority="96" operator="containsText" text="LB">
      <formula>NOT(ISERROR(SEARCH("LB",Y76)))</formula>
    </cfRule>
    <cfRule type="containsText" dxfId="15986" priority="97" operator="containsText" text="GK">
      <formula>NOT(ISERROR(SEARCH("GK",Y76)))</formula>
    </cfRule>
    <cfRule type="containsText" dxfId="15985" priority="98" operator="containsText" text="ST">
      <formula>NOT(ISERROR(SEARCH("ST",Y76)))</formula>
    </cfRule>
  </conditionalFormatting>
  <conditionalFormatting sqref="Z76:Z90">
    <cfRule type="containsText" dxfId="15984" priority="65" operator="containsText" text="ST">
      <formula>NOT(ISERROR(SEARCH("ST",Z76)))</formula>
    </cfRule>
    <cfRule type="containsText" dxfId="15983" priority="66" operator="containsText" text="RW">
      <formula>NOT(ISERROR(SEARCH("RW",Z76)))</formula>
    </cfRule>
    <cfRule type="containsText" dxfId="15982" priority="67" operator="containsText" text="LW">
      <formula>NOT(ISERROR(SEARCH("LW",Z76)))</formula>
    </cfRule>
    <cfRule type="containsText" dxfId="15981" priority="68" operator="containsText" text="LF">
      <formula>NOT(ISERROR(SEARCH("LF",Z76)))</formula>
    </cfRule>
    <cfRule type="containsText" dxfId="15980" priority="69" operator="containsText" text="CF">
      <formula>NOT(ISERROR(SEARCH("CF",Z76)))</formula>
    </cfRule>
    <cfRule type="containsText" dxfId="15979" priority="70" operator="containsText" text="CF">
      <formula>NOT(ISERROR(SEARCH("CF",Z76)))</formula>
    </cfRule>
    <cfRule type="containsText" dxfId="15978" priority="71" operator="containsText" text="CAM">
      <formula>NOT(ISERROR(SEARCH("CAM",Z76)))</formula>
    </cfRule>
    <cfRule type="containsText" dxfId="15977" priority="72" operator="containsText" text="LM">
      <formula>NOT(ISERROR(SEARCH("LM",Z76)))</formula>
    </cfRule>
    <cfRule type="containsText" dxfId="15976" priority="73" operator="containsText" text="CM">
      <formula>NOT(ISERROR(SEARCH("CM",Z76)))</formula>
    </cfRule>
    <cfRule type="containsText" dxfId="15975" priority="74" operator="containsText" text="RM">
      <formula>NOT(ISERROR(SEARCH("RM",Z76)))</formula>
    </cfRule>
    <cfRule type="containsText" dxfId="15974" priority="75" operator="containsText" text="CDM">
      <formula>NOT(ISERROR(SEARCH("CDM",Z76)))</formula>
    </cfRule>
    <cfRule type="containsText" dxfId="15973" priority="76" operator="containsText" text="LWB">
      <formula>NOT(ISERROR(SEARCH("LWB",Z76)))</formula>
    </cfRule>
    <cfRule type="containsText" dxfId="15972" priority="77" operator="containsText" text="RWB">
      <formula>NOT(ISERROR(SEARCH("RWB",Z76)))</formula>
    </cfRule>
    <cfRule type="containsText" dxfId="15971" priority="78" operator="containsText" text="RB">
      <formula>NOT(ISERROR(SEARCH("RB",Z76)))</formula>
    </cfRule>
    <cfRule type="containsText" dxfId="15970" priority="79" operator="containsText" text="CB">
      <formula>NOT(ISERROR(SEARCH("CB",Z76)))</formula>
    </cfRule>
    <cfRule type="containsText" dxfId="15969" priority="80" operator="containsText" text="LB">
      <formula>NOT(ISERROR(SEARCH("LB",Z76)))</formula>
    </cfRule>
    <cfRule type="containsText" dxfId="15968" priority="81" operator="containsText" text="GK">
      <formula>NOT(ISERROR(SEARCH("GK",Z76)))</formula>
    </cfRule>
  </conditionalFormatting>
  <conditionalFormatting sqref="Z76:Z90">
    <cfRule type="cellIs" dxfId="15967" priority="59" operator="between">
      <formula>90</formula>
      <formula>99</formula>
    </cfRule>
    <cfRule type="cellIs" dxfId="15966" priority="60" operator="between">
      <formula>40</formula>
      <formula>49</formula>
    </cfRule>
    <cfRule type="cellIs" dxfId="15965" priority="61" operator="between">
      <formula>50</formula>
      <formula>59</formula>
    </cfRule>
    <cfRule type="cellIs" dxfId="15964" priority="62" operator="between">
      <formula>60</formula>
      <formula>69</formula>
    </cfRule>
    <cfRule type="cellIs" dxfId="15963" priority="63" operator="between">
      <formula>70</formula>
      <formula>79</formula>
    </cfRule>
    <cfRule type="cellIs" dxfId="15962" priority="64" operator="between">
      <formula>80</formula>
      <formula>89</formula>
    </cfRule>
  </conditionalFormatting>
  <conditionalFormatting sqref="Y91">
    <cfRule type="containsText" dxfId="15961" priority="42" operator="containsText" text="RW">
      <formula>NOT(ISERROR(SEARCH("RW",Y91)))</formula>
    </cfRule>
    <cfRule type="containsText" dxfId="15960" priority="43" operator="containsText" text="LW">
      <formula>NOT(ISERROR(SEARCH("LW",Y91)))</formula>
    </cfRule>
    <cfRule type="containsText" dxfId="15959" priority="44" operator="containsText" text="LF">
      <formula>NOT(ISERROR(SEARCH("LF",Y91)))</formula>
    </cfRule>
    <cfRule type="containsText" dxfId="15958" priority="45" operator="containsText" text="CF">
      <formula>NOT(ISERROR(SEARCH("CF",Y91)))</formula>
    </cfRule>
    <cfRule type="containsText" dxfId="15957" priority="46" operator="containsText" text="CF">
      <formula>NOT(ISERROR(SEARCH("CF",Y91)))</formula>
    </cfRule>
    <cfRule type="containsText" dxfId="15956" priority="47" operator="containsText" text="CAM">
      <formula>NOT(ISERROR(SEARCH("CAM",Y91)))</formula>
    </cfRule>
    <cfRule type="containsText" dxfId="15955" priority="48" operator="containsText" text="LM">
      <formula>NOT(ISERROR(SEARCH("LM",Y91)))</formula>
    </cfRule>
    <cfRule type="containsText" dxfId="15954" priority="49" operator="containsText" text="CM">
      <formula>NOT(ISERROR(SEARCH("CM",Y91)))</formula>
    </cfRule>
    <cfRule type="containsText" dxfId="15953" priority="50" operator="containsText" text="RM">
      <formula>NOT(ISERROR(SEARCH("RM",Y91)))</formula>
    </cfRule>
    <cfRule type="containsText" dxfId="15952" priority="51" operator="containsText" text="CDM">
      <formula>NOT(ISERROR(SEARCH("CDM",Y91)))</formula>
    </cfRule>
    <cfRule type="containsText" dxfId="15951" priority="52" operator="containsText" text="LWB">
      <formula>NOT(ISERROR(SEARCH("LWB",Y91)))</formula>
    </cfRule>
    <cfRule type="containsText" dxfId="15950" priority="53" operator="containsText" text="RWB">
      <formula>NOT(ISERROR(SEARCH("RWB",Y91)))</formula>
    </cfRule>
    <cfRule type="containsText" dxfId="15949" priority="54" operator="containsText" text="RB">
      <formula>NOT(ISERROR(SEARCH("RB",Y91)))</formula>
    </cfRule>
    <cfRule type="containsText" dxfId="15948" priority="55" operator="containsText" text="CB">
      <formula>NOT(ISERROR(SEARCH("CB",Y91)))</formula>
    </cfRule>
    <cfRule type="containsText" dxfId="15947" priority="56" operator="containsText" text="LB">
      <formula>NOT(ISERROR(SEARCH("LB",Y91)))</formula>
    </cfRule>
    <cfRule type="containsText" dxfId="15946" priority="57" operator="containsText" text="GK">
      <formula>NOT(ISERROR(SEARCH("GK",Y91)))</formula>
    </cfRule>
    <cfRule type="containsText" dxfId="15945" priority="58" operator="containsText" text="ST">
      <formula>NOT(ISERROR(SEARCH("ST",Y91)))</formula>
    </cfRule>
  </conditionalFormatting>
  <conditionalFormatting sqref="Z91">
    <cfRule type="containsText" dxfId="15944" priority="25" operator="containsText" text="ST">
      <formula>NOT(ISERROR(SEARCH("ST",Z91)))</formula>
    </cfRule>
    <cfRule type="containsText" dxfId="15943" priority="26" operator="containsText" text="RW">
      <formula>NOT(ISERROR(SEARCH("RW",Z91)))</formula>
    </cfRule>
    <cfRule type="containsText" dxfId="15942" priority="27" operator="containsText" text="LW">
      <formula>NOT(ISERROR(SEARCH("LW",Z91)))</formula>
    </cfRule>
    <cfRule type="containsText" dxfId="15941" priority="28" operator="containsText" text="LF">
      <formula>NOT(ISERROR(SEARCH("LF",Z91)))</formula>
    </cfRule>
    <cfRule type="containsText" dxfId="15940" priority="29" operator="containsText" text="CF">
      <formula>NOT(ISERROR(SEARCH("CF",Z91)))</formula>
    </cfRule>
    <cfRule type="containsText" dxfId="15939" priority="30" operator="containsText" text="CF">
      <formula>NOT(ISERROR(SEARCH("CF",Z91)))</formula>
    </cfRule>
    <cfRule type="containsText" dxfId="15938" priority="31" operator="containsText" text="CAM">
      <formula>NOT(ISERROR(SEARCH("CAM",Z91)))</formula>
    </cfRule>
    <cfRule type="containsText" dxfId="15937" priority="32" operator="containsText" text="LM">
      <formula>NOT(ISERROR(SEARCH("LM",Z91)))</formula>
    </cfRule>
    <cfRule type="containsText" dxfId="15936" priority="33" operator="containsText" text="CM">
      <formula>NOT(ISERROR(SEARCH("CM",Z91)))</formula>
    </cfRule>
    <cfRule type="containsText" dxfId="15935" priority="34" operator="containsText" text="RM">
      <formula>NOT(ISERROR(SEARCH("RM",Z91)))</formula>
    </cfRule>
    <cfRule type="containsText" dxfId="15934" priority="35" operator="containsText" text="CDM">
      <formula>NOT(ISERROR(SEARCH("CDM",Z91)))</formula>
    </cfRule>
    <cfRule type="containsText" dxfId="15933" priority="36" operator="containsText" text="LWB">
      <formula>NOT(ISERROR(SEARCH("LWB",Z91)))</formula>
    </cfRule>
    <cfRule type="containsText" dxfId="15932" priority="37" operator="containsText" text="RWB">
      <formula>NOT(ISERROR(SEARCH("RWB",Z91)))</formula>
    </cfRule>
    <cfRule type="containsText" dxfId="15931" priority="38" operator="containsText" text="RB">
      <formula>NOT(ISERROR(SEARCH("RB",Z91)))</formula>
    </cfRule>
    <cfRule type="containsText" dxfId="15930" priority="39" operator="containsText" text="CB">
      <formula>NOT(ISERROR(SEARCH("CB",Z91)))</formula>
    </cfRule>
    <cfRule type="containsText" dxfId="15929" priority="40" operator="containsText" text="LB">
      <formula>NOT(ISERROR(SEARCH("LB",Z91)))</formula>
    </cfRule>
    <cfRule type="containsText" dxfId="15928" priority="41" operator="containsText" text="GK">
      <formula>NOT(ISERROR(SEARCH("GK",Z91)))</formula>
    </cfRule>
  </conditionalFormatting>
  <conditionalFormatting sqref="Z91">
    <cfRule type="cellIs" dxfId="15927" priority="19" operator="between">
      <formula>90</formula>
      <formula>99</formula>
    </cfRule>
    <cfRule type="cellIs" dxfId="15926" priority="20" operator="between">
      <formula>40</formula>
      <formula>49</formula>
    </cfRule>
    <cfRule type="cellIs" dxfId="15925" priority="21" operator="between">
      <formula>50</formula>
      <formula>59</formula>
    </cfRule>
    <cfRule type="cellIs" dxfId="15924" priority="22" operator="between">
      <formula>60</formula>
      <formula>69</formula>
    </cfRule>
    <cfRule type="cellIs" dxfId="15923" priority="23" operator="between">
      <formula>70</formula>
      <formula>79</formula>
    </cfRule>
    <cfRule type="cellIs" dxfId="15922" priority="24" operator="between">
      <formula>80</formula>
      <formula>89</formula>
    </cfRule>
  </conditionalFormatting>
  <conditionalFormatting sqref="T8">
    <cfRule type="containsText" dxfId="15921" priority="16" operator="containsText" text="AL">
      <formula>NOT(ISERROR(SEARCH("AL",T8)))</formula>
    </cfRule>
    <cfRule type="containsText" dxfId="15920" priority="17" operator="containsText" text="AD">
      <formula>NOT(ISERROR(SEARCH("AD",T8)))</formula>
    </cfRule>
    <cfRule type="containsText" dxfId="15919" priority="18" operator="containsText" text="AW">
      <formula>NOT(ISERROR(SEARCH("AW",T8)))</formula>
    </cfRule>
  </conditionalFormatting>
  <conditionalFormatting sqref="T8">
    <cfRule type="containsText" dxfId="15918" priority="13" operator="containsText" text="HL">
      <formula>NOT(ISERROR(SEARCH("HL",T8)))</formula>
    </cfRule>
    <cfRule type="containsText" dxfId="15917" priority="14" operator="containsText" text="HD">
      <formula>NOT(ISERROR(SEARCH("HD",T8)))</formula>
    </cfRule>
    <cfRule type="containsText" dxfId="15916" priority="15" operator="containsText" text="HW">
      <formula>NOT(ISERROR(SEARCH("HW",T8)))</formula>
    </cfRule>
  </conditionalFormatting>
  <conditionalFormatting sqref="T9:T23">
    <cfRule type="containsText" dxfId="15915" priority="7" operator="containsText" text="HL">
      <formula>NOT(ISERROR(SEARCH("HL",T9)))</formula>
    </cfRule>
    <cfRule type="containsText" dxfId="15914" priority="8" operator="containsText" text="HD">
      <formula>NOT(ISERROR(SEARCH("HD",T9)))</formula>
    </cfRule>
    <cfRule type="containsText" dxfId="15913" priority="9" operator="containsText" text="HW">
      <formula>NOT(ISERROR(SEARCH("HW",T9)))</formula>
    </cfRule>
    <cfRule type="containsText" dxfId="15912" priority="10" operator="containsText" text="AL">
      <formula>NOT(ISERROR(SEARCH("AL",T9)))</formula>
    </cfRule>
    <cfRule type="containsText" dxfId="15911" priority="11" operator="containsText" text="AD">
      <formula>NOT(ISERROR(SEARCH("AD",T9)))</formula>
    </cfRule>
    <cfRule type="containsText" dxfId="15910" priority="12" operator="containsText" text="AW">
      <formula>NOT(ISERROR(SEARCH("AW",T9)))</formula>
    </cfRule>
  </conditionalFormatting>
  <conditionalFormatting sqref="K20">
    <cfRule type="containsText" dxfId="15909" priority="1" operator="containsText" text="HL">
      <formula>NOT(ISERROR(SEARCH("HL",K20)))</formula>
    </cfRule>
    <cfRule type="containsText" dxfId="15908" priority="2" operator="containsText" text="HD">
      <formula>NOT(ISERROR(SEARCH("HD",K20)))</formula>
    </cfRule>
    <cfRule type="containsText" dxfId="15907" priority="3" operator="containsText" text="HW">
      <formula>NOT(ISERROR(SEARCH("HW",K20)))</formula>
    </cfRule>
  </conditionalFormatting>
  <conditionalFormatting sqref="K20">
    <cfRule type="containsText" dxfId="15906" priority="4" operator="containsText" text="AL">
      <formula>NOT(ISERROR(SEARCH("AL",K20)))</formula>
    </cfRule>
    <cfRule type="containsText" dxfId="15905" priority="5" operator="containsText" text="AD">
      <formula>NOT(ISERROR(SEARCH("AD",K20)))</formula>
    </cfRule>
    <cfRule type="containsText" dxfId="15904" priority="6" operator="containsText" text="AW">
      <formula>NOT(ISERROR(SEARCH("AW",K20)))</formula>
    </cfRule>
  </conditionalFormatting>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K9" sqref="K9:K16"/>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15903" priority="2270" operator="containsText" text="AL">
      <formula>NOT(ISERROR(SEARCH("AL",P7)))</formula>
    </cfRule>
    <cfRule type="containsText" dxfId="15902" priority="2271" operator="containsText" text="AD">
      <formula>NOT(ISERROR(SEARCH("AD",P7)))</formula>
    </cfRule>
    <cfRule type="containsText" dxfId="15901" priority="2272" operator="containsText" text="AW">
      <formula>NOT(ISERROR(SEARCH("AW",P7)))</formula>
    </cfRule>
  </conditionalFormatting>
  <conditionalFormatting sqref="P7:P8">
    <cfRule type="containsText" dxfId="15900" priority="2267" operator="containsText" text="HL">
      <formula>NOT(ISERROR(SEARCH("HL",P7)))</formula>
    </cfRule>
    <cfRule type="containsText" dxfId="15899" priority="2268" operator="containsText" text="HD">
      <formula>NOT(ISERROR(SEARCH("HD",P7)))</formula>
    </cfRule>
    <cfRule type="containsText" dxfId="15898" priority="2269" operator="containsText" text="HW">
      <formula>NOT(ISERROR(SEARCH("HW",P7)))</formula>
    </cfRule>
  </conditionalFormatting>
  <conditionalFormatting sqref="O8">
    <cfRule type="containsText" dxfId="15897" priority="2264" operator="containsText" text="AL">
      <formula>NOT(ISERROR(SEARCH("AL",O8)))</formula>
    </cfRule>
    <cfRule type="containsText" dxfId="15896" priority="2265" operator="containsText" text="AD">
      <formula>NOT(ISERROR(SEARCH("AD",O8)))</formula>
    </cfRule>
    <cfRule type="containsText" dxfId="15895" priority="2266" operator="containsText" text="AW">
      <formula>NOT(ISERROR(SEARCH("AW",O8)))</formula>
    </cfRule>
  </conditionalFormatting>
  <conditionalFormatting sqref="O8">
    <cfRule type="containsText" dxfId="15894" priority="2261" operator="containsText" text="HL">
      <formula>NOT(ISERROR(SEARCH("HL",O8)))</formula>
    </cfRule>
    <cfRule type="containsText" dxfId="15893" priority="2262" operator="containsText" text="HD">
      <formula>NOT(ISERROR(SEARCH("HD",O8)))</formula>
    </cfRule>
    <cfRule type="containsText" dxfId="15892" priority="2263" operator="containsText" text="HW">
      <formula>NOT(ISERROR(SEARCH("HW",O8)))</formula>
    </cfRule>
  </conditionalFormatting>
  <conditionalFormatting sqref="O7:O8">
    <cfRule type="containsText" dxfId="15891" priority="2258" operator="containsText" text="AL">
      <formula>NOT(ISERROR(SEARCH("AL",O7)))</formula>
    </cfRule>
    <cfRule type="containsText" dxfId="15890" priority="2259" operator="containsText" text="AD">
      <formula>NOT(ISERROR(SEARCH("AD",O7)))</formula>
    </cfRule>
    <cfRule type="containsText" dxfId="15889" priority="2260" operator="containsText" text="AW">
      <formula>NOT(ISERROR(SEARCH("AW",O7)))</formula>
    </cfRule>
  </conditionalFormatting>
  <conditionalFormatting sqref="O7:O8">
    <cfRule type="containsText" dxfId="15888" priority="2255" operator="containsText" text="HL">
      <formula>NOT(ISERROR(SEARCH("HL",O7)))</formula>
    </cfRule>
    <cfRule type="containsText" dxfId="15887" priority="2256" operator="containsText" text="HD">
      <formula>NOT(ISERROR(SEARCH("HD",O7)))</formula>
    </cfRule>
    <cfRule type="containsText" dxfId="15886" priority="2257" operator="containsText" text="HW">
      <formula>NOT(ISERROR(SEARCH("HW",O7)))</formula>
    </cfRule>
  </conditionalFormatting>
  <conditionalFormatting sqref="N53">
    <cfRule type="containsText" dxfId="15885" priority="2204" operator="containsText" text="AL">
      <formula>NOT(ISERROR(SEARCH("AL",N53)))</formula>
    </cfRule>
    <cfRule type="containsText" dxfId="15884" priority="2205" operator="containsText" text="AD">
      <formula>NOT(ISERROR(SEARCH("AD",N53)))</formula>
    </cfRule>
    <cfRule type="containsText" dxfId="15883" priority="2206" operator="containsText" text="AW">
      <formula>NOT(ISERROR(SEARCH("AW",N53)))</formula>
    </cfRule>
  </conditionalFormatting>
  <conditionalFormatting sqref="N53">
    <cfRule type="containsText" dxfId="15882" priority="2201" operator="containsText" text="HL">
      <formula>NOT(ISERROR(SEARCH("HL",N53)))</formula>
    </cfRule>
    <cfRule type="containsText" dxfId="15881" priority="2202" operator="containsText" text="HD">
      <formula>NOT(ISERROR(SEARCH("HD",N53)))</formula>
    </cfRule>
    <cfRule type="containsText" dxfId="15880" priority="2203" operator="containsText" text="HW">
      <formula>NOT(ISERROR(SEARCH("HW",N53)))</formula>
    </cfRule>
  </conditionalFormatting>
  <conditionalFormatting sqref="C9:C48 T24:T25 C53">
    <cfRule type="containsText" dxfId="15879" priority="2249" operator="containsText" text="HL">
      <formula>NOT(ISERROR(SEARCH("HL",C9)))</formula>
    </cfRule>
    <cfRule type="containsText" dxfId="15878" priority="2250" operator="containsText" text="HD">
      <formula>NOT(ISERROR(SEARCH("HD",C9)))</formula>
    </cfRule>
    <cfRule type="containsText" dxfId="15877" priority="2251" operator="containsText" text="HW">
      <formula>NOT(ISERROR(SEARCH("HW",C9)))</formula>
    </cfRule>
    <cfRule type="containsText" dxfId="15876" priority="2252" operator="containsText" text="AL">
      <formula>NOT(ISERROR(SEARCH("AL",C9)))</formula>
    </cfRule>
    <cfRule type="containsText" dxfId="15875" priority="2253" operator="containsText" text="AD">
      <formula>NOT(ISERROR(SEARCH("AD",C9)))</formula>
    </cfRule>
    <cfRule type="containsText" dxfId="15874" priority="2254" operator="containsText" text="AW">
      <formula>NOT(ISERROR(SEARCH("AW",C9)))</formula>
    </cfRule>
  </conditionalFormatting>
  <conditionalFormatting sqref="M53">
    <cfRule type="containsText" dxfId="15873" priority="2189" operator="containsText" text="HL">
      <formula>NOT(ISERROR(SEARCH("HL",M53)))</formula>
    </cfRule>
    <cfRule type="containsText" dxfId="15872" priority="2190" operator="containsText" text="HD">
      <formula>NOT(ISERROR(SEARCH("HD",M53)))</formula>
    </cfRule>
    <cfRule type="containsText" dxfId="15871" priority="2191" operator="containsText" text="HW">
      <formula>NOT(ISERROR(SEARCH("HW",M53)))</formula>
    </cfRule>
  </conditionalFormatting>
  <conditionalFormatting sqref="O20">
    <cfRule type="containsText" dxfId="15870" priority="2246" operator="containsText" text="AL">
      <formula>NOT(ISERROR(SEARCH("AL",O20)))</formula>
    </cfRule>
    <cfRule type="containsText" dxfId="15869" priority="2247" operator="containsText" text="AD">
      <formula>NOT(ISERROR(SEARCH("AD",O20)))</formula>
    </cfRule>
    <cfRule type="containsText" dxfId="15868" priority="2248" operator="containsText" text="AW">
      <formula>NOT(ISERROR(SEARCH("AW",O20)))</formula>
    </cfRule>
  </conditionalFormatting>
  <conditionalFormatting sqref="O20">
    <cfRule type="containsText" dxfId="15867" priority="2243" operator="containsText" text="HL">
      <formula>NOT(ISERROR(SEARCH("HL",O20)))</formula>
    </cfRule>
    <cfRule type="containsText" dxfId="15866" priority="2244" operator="containsText" text="HD">
      <formula>NOT(ISERROR(SEARCH("HD",O20)))</formula>
    </cfRule>
    <cfRule type="containsText" dxfId="15865" priority="2245" operator="containsText" text="HW">
      <formula>NOT(ISERROR(SEARCH("HW",O20)))</formula>
    </cfRule>
  </conditionalFormatting>
  <conditionalFormatting sqref="O20">
    <cfRule type="containsText" dxfId="15864" priority="2240" operator="containsText" text="AL">
      <formula>NOT(ISERROR(SEARCH("AL",O20)))</formula>
    </cfRule>
    <cfRule type="containsText" dxfId="15863" priority="2241" operator="containsText" text="AD">
      <formula>NOT(ISERROR(SEARCH("AD",O20)))</formula>
    </cfRule>
    <cfRule type="containsText" dxfId="15862" priority="2242" operator="containsText" text="AW">
      <formula>NOT(ISERROR(SEARCH("AW",O20)))</formula>
    </cfRule>
  </conditionalFormatting>
  <conditionalFormatting sqref="O20">
    <cfRule type="containsText" dxfId="15861" priority="2237" operator="containsText" text="HL">
      <formula>NOT(ISERROR(SEARCH("HL",O20)))</formula>
    </cfRule>
    <cfRule type="containsText" dxfId="15860" priority="2238" operator="containsText" text="HD">
      <formula>NOT(ISERROR(SEARCH("HD",O20)))</formula>
    </cfRule>
    <cfRule type="containsText" dxfId="15859" priority="2239" operator="containsText" text="HW">
      <formula>NOT(ISERROR(SEARCH("HW",O20)))</formula>
    </cfRule>
  </conditionalFormatting>
  <conditionalFormatting sqref="N53">
    <cfRule type="containsText" dxfId="15858" priority="2198" operator="containsText" text="AL">
      <formula>NOT(ISERROR(SEARCH("AL",N53)))</formula>
    </cfRule>
    <cfRule type="containsText" dxfId="15857" priority="2199" operator="containsText" text="AD">
      <formula>NOT(ISERROR(SEARCH("AD",N53)))</formula>
    </cfRule>
    <cfRule type="containsText" dxfId="15856" priority="2200" operator="containsText" text="AW">
      <formula>NOT(ISERROR(SEARCH("AW",N53)))</formula>
    </cfRule>
  </conditionalFormatting>
  <conditionalFormatting sqref="N53">
    <cfRule type="containsText" dxfId="15855" priority="2195" operator="containsText" text="HL">
      <formula>NOT(ISERROR(SEARCH("HL",N53)))</formula>
    </cfRule>
    <cfRule type="containsText" dxfId="15854" priority="2196" operator="containsText" text="HD">
      <formula>NOT(ISERROR(SEARCH("HD",N53)))</formula>
    </cfRule>
    <cfRule type="containsText" dxfId="15853" priority="2197" operator="containsText" text="HW">
      <formula>NOT(ISERROR(SEARCH("HW",N53)))</formula>
    </cfRule>
  </conditionalFormatting>
  <conditionalFormatting sqref="O19">
    <cfRule type="containsText" dxfId="15852" priority="2234" operator="containsText" text="AL">
      <formula>NOT(ISERROR(SEARCH("AL",O19)))</formula>
    </cfRule>
    <cfRule type="containsText" dxfId="15851" priority="2235" operator="containsText" text="AD">
      <formula>NOT(ISERROR(SEARCH("AD",O19)))</formula>
    </cfRule>
    <cfRule type="containsText" dxfId="15850" priority="2236" operator="containsText" text="AW">
      <formula>NOT(ISERROR(SEARCH("AW",O19)))</formula>
    </cfRule>
  </conditionalFormatting>
  <conditionalFormatting sqref="O19">
    <cfRule type="containsText" dxfId="15849" priority="2231" operator="containsText" text="HL">
      <formula>NOT(ISERROR(SEARCH("HL",O19)))</formula>
    </cfRule>
    <cfRule type="containsText" dxfId="15848" priority="2232" operator="containsText" text="HD">
      <formula>NOT(ISERROR(SEARCH("HD",O19)))</formula>
    </cfRule>
    <cfRule type="containsText" dxfId="15847" priority="2233" operator="containsText" text="HW">
      <formula>NOT(ISERROR(SEARCH("HW",O19)))</formula>
    </cfRule>
  </conditionalFormatting>
  <conditionalFormatting sqref="O19">
    <cfRule type="containsText" dxfId="15846" priority="2228" operator="containsText" text="AL">
      <formula>NOT(ISERROR(SEARCH("AL",O19)))</formula>
    </cfRule>
    <cfRule type="containsText" dxfId="15845" priority="2229" operator="containsText" text="AD">
      <formula>NOT(ISERROR(SEARCH("AD",O19)))</formula>
    </cfRule>
    <cfRule type="containsText" dxfId="15844" priority="2230" operator="containsText" text="AW">
      <formula>NOT(ISERROR(SEARCH("AW",O19)))</formula>
    </cfRule>
  </conditionalFormatting>
  <conditionalFormatting sqref="O19">
    <cfRule type="containsText" dxfId="15843" priority="2225" operator="containsText" text="HL">
      <formula>NOT(ISERROR(SEARCH("HL",O19)))</formula>
    </cfRule>
    <cfRule type="containsText" dxfId="15842" priority="2226" operator="containsText" text="HD">
      <formula>NOT(ISERROR(SEARCH("HD",O19)))</formula>
    </cfRule>
    <cfRule type="containsText" dxfId="15841" priority="2227" operator="containsText" text="HW">
      <formula>NOT(ISERROR(SEARCH("HW",O19)))</formula>
    </cfRule>
  </conditionalFormatting>
  <conditionalFormatting sqref="M53">
    <cfRule type="containsText" dxfId="15840" priority="2222" operator="containsText" text="AL">
      <formula>NOT(ISERROR(SEARCH("AL",M53)))</formula>
    </cfRule>
    <cfRule type="containsText" dxfId="15839" priority="2223" operator="containsText" text="AD">
      <formula>NOT(ISERROR(SEARCH("AD",M53)))</formula>
    </cfRule>
    <cfRule type="containsText" dxfId="15838" priority="2224" operator="containsText" text="AW">
      <formula>NOT(ISERROR(SEARCH("AW",M53)))</formula>
    </cfRule>
  </conditionalFormatting>
  <conditionalFormatting sqref="M53">
    <cfRule type="containsText" dxfId="15837" priority="2219" operator="containsText" text="HL">
      <formula>NOT(ISERROR(SEARCH("HL",M53)))</formula>
    </cfRule>
    <cfRule type="containsText" dxfId="15836" priority="2220" operator="containsText" text="HD">
      <formula>NOT(ISERROR(SEARCH("HD",M53)))</formula>
    </cfRule>
    <cfRule type="containsText" dxfId="15835" priority="2221" operator="containsText" text="HW">
      <formula>NOT(ISERROR(SEARCH("HW",M53)))</formula>
    </cfRule>
  </conditionalFormatting>
  <conditionalFormatting sqref="M53">
    <cfRule type="containsText" dxfId="15834" priority="2216" operator="containsText" text="AL">
      <formula>NOT(ISERROR(SEARCH("AL",M53)))</formula>
    </cfRule>
    <cfRule type="containsText" dxfId="15833" priority="2217" operator="containsText" text="AD">
      <formula>NOT(ISERROR(SEARCH("AD",M53)))</formula>
    </cfRule>
    <cfRule type="containsText" dxfId="15832" priority="2218" operator="containsText" text="AW">
      <formula>NOT(ISERROR(SEARCH("AW",M53)))</formula>
    </cfRule>
  </conditionalFormatting>
  <conditionalFormatting sqref="M53">
    <cfRule type="containsText" dxfId="15831" priority="2213" operator="containsText" text="HL">
      <formula>NOT(ISERROR(SEARCH("HL",M53)))</formula>
    </cfRule>
    <cfRule type="containsText" dxfId="15830" priority="2214" operator="containsText" text="HD">
      <formula>NOT(ISERROR(SEARCH("HD",M53)))</formula>
    </cfRule>
    <cfRule type="containsText" dxfId="15829" priority="2215" operator="containsText" text="HW">
      <formula>NOT(ISERROR(SEARCH("HW",M53)))</formula>
    </cfRule>
  </conditionalFormatting>
  <conditionalFormatting sqref="L53">
    <cfRule type="containsText" dxfId="15828" priority="2210" operator="containsText" text="AL">
      <formula>NOT(ISERROR(SEARCH("AL",L53)))</formula>
    </cfRule>
    <cfRule type="containsText" dxfId="15827" priority="2211" operator="containsText" text="AD">
      <formula>NOT(ISERROR(SEARCH("AD",L53)))</formula>
    </cfRule>
    <cfRule type="containsText" dxfId="15826" priority="2212" operator="containsText" text="AW">
      <formula>NOT(ISERROR(SEARCH("AW",L53)))</formula>
    </cfRule>
  </conditionalFormatting>
  <conditionalFormatting sqref="L53">
    <cfRule type="containsText" dxfId="15825" priority="2207" operator="containsText" text="HL">
      <formula>NOT(ISERROR(SEARCH("HL",L53)))</formula>
    </cfRule>
    <cfRule type="containsText" dxfId="15824" priority="2208" operator="containsText" text="HD">
      <formula>NOT(ISERROR(SEARCH("HD",L53)))</formula>
    </cfRule>
    <cfRule type="containsText" dxfId="15823" priority="2209" operator="containsText" text="HW">
      <formula>NOT(ISERROR(SEARCH("HW",L53)))</formula>
    </cfRule>
  </conditionalFormatting>
  <conditionalFormatting sqref="M53">
    <cfRule type="containsText" dxfId="15822" priority="2192" operator="containsText" text="AL">
      <formula>NOT(ISERROR(SEARCH("AL",M53)))</formula>
    </cfRule>
    <cfRule type="containsText" dxfId="15821" priority="2193" operator="containsText" text="AD">
      <formula>NOT(ISERROR(SEARCH("AD",M53)))</formula>
    </cfRule>
    <cfRule type="containsText" dxfId="15820" priority="2194" operator="containsText" text="AW">
      <formula>NOT(ISERROR(SEARCH("AW",M53)))</formula>
    </cfRule>
  </conditionalFormatting>
  <conditionalFormatting sqref="Y48:Y60">
    <cfRule type="containsText" dxfId="15819" priority="2172" operator="containsText" text="RW">
      <formula>NOT(ISERROR(SEARCH("RW",Y48)))</formula>
    </cfRule>
    <cfRule type="containsText" dxfId="15818" priority="2173" operator="containsText" text="LW">
      <formula>NOT(ISERROR(SEARCH("LW",Y48)))</formula>
    </cfRule>
    <cfRule type="containsText" dxfId="15817" priority="2174" operator="containsText" text="LF">
      <formula>NOT(ISERROR(SEARCH("LF",Y48)))</formula>
    </cfRule>
    <cfRule type="containsText" dxfId="15816" priority="2175" operator="containsText" text="CF">
      <formula>NOT(ISERROR(SEARCH("CF",Y48)))</formula>
    </cfRule>
    <cfRule type="containsText" dxfId="15815" priority="2176" operator="containsText" text="CF">
      <formula>NOT(ISERROR(SEARCH("CF",Y48)))</formula>
    </cfRule>
    <cfRule type="containsText" dxfId="15814" priority="2177" operator="containsText" text="CAM">
      <formula>NOT(ISERROR(SEARCH("CAM",Y48)))</formula>
    </cfRule>
    <cfRule type="containsText" dxfId="15813" priority="2178" operator="containsText" text="LM">
      <formula>NOT(ISERROR(SEARCH("LM",Y48)))</formula>
    </cfRule>
    <cfRule type="containsText" dxfId="15812" priority="2179" operator="containsText" text="CM">
      <formula>NOT(ISERROR(SEARCH("CM",Y48)))</formula>
    </cfRule>
    <cfRule type="containsText" dxfId="15811" priority="2180" operator="containsText" text="RM">
      <formula>NOT(ISERROR(SEARCH("RM",Y48)))</formula>
    </cfRule>
    <cfRule type="containsText" dxfId="15810" priority="2181" operator="containsText" text="CDM">
      <formula>NOT(ISERROR(SEARCH("CDM",Y48)))</formula>
    </cfRule>
    <cfRule type="containsText" dxfId="15809" priority="2182" operator="containsText" text="LWB">
      <formula>NOT(ISERROR(SEARCH("LWB",Y48)))</formula>
    </cfRule>
    <cfRule type="containsText" dxfId="15808" priority="2183" operator="containsText" text="RWB">
      <formula>NOT(ISERROR(SEARCH("RWB",Y48)))</formula>
    </cfRule>
    <cfRule type="containsText" dxfId="15807" priority="2184" operator="containsText" text="RB">
      <formula>NOT(ISERROR(SEARCH("RB",Y48)))</formula>
    </cfRule>
    <cfRule type="containsText" dxfId="15806" priority="2185" operator="containsText" text="CB">
      <formula>NOT(ISERROR(SEARCH("CB",Y48)))</formula>
    </cfRule>
    <cfRule type="containsText" dxfId="15805" priority="2186" operator="containsText" text="LB">
      <formula>NOT(ISERROR(SEARCH("LB",Y48)))</formula>
    </cfRule>
    <cfRule type="containsText" dxfId="15804" priority="2187" operator="containsText" text="GK">
      <formula>NOT(ISERROR(SEARCH("GK",Y48)))</formula>
    </cfRule>
    <cfRule type="containsText" dxfId="15803" priority="2188" operator="containsText" text="ST">
      <formula>NOT(ISERROR(SEARCH("ST",Y48)))</formula>
    </cfRule>
  </conditionalFormatting>
  <conditionalFormatting sqref="AF39 AF35:AF37 AF41 AF79:AF104 AF47:AF58 AF62 AF64:AF75">
    <cfRule type="containsText" dxfId="15802" priority="2157" operator="containsText" text="RW">
      <formula>NOT(ISERROR(SEARCH("RW",AF35)))</formula>
    </cfRule>
    <cfRule type="containsText" dxfId="15801" priority="2158" operator="containsText" text="LW">
      <formula>NOT(ISERROR(SEARCH("LW",AF35)))</formula>
    </cfRule>
    <cfRule type="containsText" dxfId="15800" priority="2159" operator="containsText" text="LF">
      <formula>NOT(ISERROR(SEARCH("LF",AF35)))</formula>
    </cfRule>
    <cfRule type="containsText" dxfId="15799" priority="2160" operator="containsText" text="CF">
      <formula>NOT(ISERROR(SEARCH("CF",AF35)))</formula>
    </cfRule>
    <cfRule type="containsText" dxfId="15798" priority="2161" operator="containsText" text="CF">
      <formula>NOT(ISERROR(SEARCH("CF",AF35)))</formula>
    </cfRule>
    <cfRule type="containsText" dxfId="15797" priority="2162" operator="containsText" text="CAM">
      <formula>NOT(ISERROR(SEARCH("CAM",AF35)))</formula>
    </cfRule>
    <cfRule type="containsText" dxfId="15796" priority="2163" operator="containsText" text="LM">
      <formula>NOT(ISERROR(SEARCH("LM",AF35)))</formula>
    </cfRule>
    <cfRule type="containsText" dxfId="15795" priority="2164" operator="containsText" text="RM">
      <formula>NOT(ISERROR(SEARCH("RM",AF35)))</formula>
    </cfRule>
    <cfRule type="containsText" dxfId="15794" priority="2165" operator="containsText" text="CDM">
      <formula>NOT(ISERROR(SEARCH("CDM",AF35)))</formula>
    </cfRule>
    <cfRule type="containsText" dxfId="15793" priority="2166" operator="containsText" text="LWB">
      <formula>NOT(ISERROR(SEARCH("LWB",AF35)))</formula>
    </cfRule>
    <cfRule type="containsText" dxfId="15792" priority="2167" operator="containsText" text="RWB">
      <formula>NOT(ISERROR(SEARCH("RWB",AF35)))</formula>
    </cfRule>
    <cfRule type="containsText" dxfId="15791" priority="2168" operator="containsText" text="RB">
      <formula>NOT(ISERROR(SEARCH("RB",AF35)))</formula>
    </cfRule>
    <cfRule type="containsText" dxfId="15790" priority="2169" operator="containsText" text="CB">
      <formula>NOT(ISERROR(SEARCH("CB",AF35)))</formula>
    </cfRule>
    <cfRule type="containsText" dxfId="15789" priority="2170" operator="containsText" text="LB">
      <formula>NOT(ISERROR(SEARCH("LB",AF35)))</formula>
    </cfRule>
    <cfRule type="containsText" dxfId="15788" priority="2171" operator="containsText" text="GK">
      <formula>NOT(ISERROR(SEARCH("GK",AF35)))</formula>
    </cfRule>
  </conditionalFormatting>
  <conditionalFormatting sqref="AG6:AG7 AG39 AG32:AG37 AG41 Z60 AG79:AG104 AG47:AG58 AG64:AG75">
    <cfRule type="containsText" dxfId="15787" priority="2140" operator="containsText" text="ST">
      <formula>NOT(ISERROR(SEARCH("ST",Z6)))</formula>
    </cfRule>
    <cfRule type="containsText" dxfId="15786" priority="2141" operator="containsText" text="RW">
      <formula>NOT(ISERROR(SEARCH("RW",Z6)))</formula>
    </cfRule>
    <cfRule type="containsText" dxfId="15785" priority="2142" operator="containsText" text="LW">
      <formula>NOT(ISERROR(SEARCH("LW",Z6)))</formula>
    </cfRule>
    <cfRule type="containsText" dxfId="15784" priority="2143" operator="containsText" text="LF">
      <formula>NOT(ISERROR(SEARCH("LF",Z6)))</formula>
    </cfRule>
    <cfRule type="containsText" dxfId="15783" priority="2144" operator="containsText" text="CF">
      <formula>NOT(ISERROR(SEARCH("CF",Z6)))</formula>
    </cfRule>
    <cfRule type="containsText" dxfId="15782" priority="2145" operator="containsText" text="CF">
      <formula>NOT(ISERROR(SEARCH("CF",Z6)))</formula>
    </cfRule>
    <cfRule type="containsText" dxfId="15781" priority="2146" operator="containsText" text="CAM">
      <formula>NOT(ISERROR(SEARCH("CAM",Z6)))</formula>
    </cfRule>
    <cfRule type="containsText" dxfId="15780" priority="2147" operator="containsText" text="LM">
      <formula>NOT(ISERROR(SEARCH("LM",Z6)))</formula>
    </cfRule>
    <cfRule type="containsText" dxfId="15779" priority="2148" operator="containsText" text="CM">
      <formula>NOT(ISERROR(SEARCH("CM",Z6)))</formula>
    </cfRule>
    <cfRule type="containsText" dxfId="15778" priority="2149" operator="containsText" text="RM">
      <formula>NOT(ISERROR(SEARCH("RM",Z6)))</formula>
    </cfRule>
    <cfRule type="containsText" dxfId="15777" priority="2150" operator="containsText" text="CDM">
      <formula>NOT(ISERROR(SEARCH("CDM",Z6)))</formula>
    </cfRule>
    <cfRule type="containsText" dxfId="15776" priority="2151" operator="containsText" text="LWB">
      <formula>NOT(ISERROR(SEARCH("LWB",Z6)))</formula>
    </cfRule>
    <cfRule type="containsText" dxfId="15775" priority="2152" operator="containsText" text="RWB">
      <formula>NOT(ISERROR(SEARCH("RWB",Z6)))</formula>
    </cfRule>
    <cfRule type="containsText" dxfId="15774" priority="2153" operator="containsText" text="RB">
      <formula>NOT(ISERROR(SEARCH("RB",Z6)))</formula>
    </cfRule>
    <cfRule type="containsText" dxfId="15773" priority="2154" operator="containsText" text="CB">
      <formula>NOT(ISERROR(SEARCH("CB",Z6)))</formula>
    </cfRule>
    <cfRule type="containsText" dxfId="15772" priority="2155" operator="containsText" text="LB">
      <formula>NOT(ISERROR(SEARCH("LB",Z6)))</formula>
    </cfRule>
    <cfRule type="containsText" dxfId="15771" priority="2156" operator="containsText" text="GK">
      <formula>NOT(ISERROR(SEARCH("GK",Z6)))</formula>
    </cfRule>
  </conditionalFormatting>
  <conditionalFormatting sqref="R53:S53">
    <cfRule type="containsText" dxfId="15770" priority="2104" operator="containsText" text="HL">
      <formula>NOT(ISERROR(SEARCH("HL",R53)))</formula>
    </cfRule>
    <cfRule type="containsText" dxfId="15769" priority="2105" operator="containsText" text="HD">
      <formula>NOT(ISERROR(SEARCH("HD",R53)))</formula>
    </cfRule>
    <cfRule type="containsText" dxfId="15768" priority="2106" operator="containsText" text="HW">
      <formula>NOT(ISERROR(SEARCH("HW",R53)))</formula>
    </cfRule>
  </conditionalFormatting>
  <conditionalFormatting sqref="R53:S53">
    <cfRule type="containsText" dxfId="15767" priority="2137" operator="containsText" text="AL">
      <formula>NOT(ISERROR(SEARCH("AL",R53)))</formula>
    </cfRule>
    <cfRule type="containsText" dxfId="15766" priority="2138" operator="containsText" text="AD">
      <formula>NOT(ISERROR(SEARCH("AD",R53)))</formula>
    </cfRule>
    <cfRule type="containsText" dxfId="15765" priority="2139" operator="containsText" text="AW">
      <formula>NOT(ISERROR(SEARCH("AW",R53)))</formula>
    </cfRule>
  </conditionalFormatting>
  <conditionalFormatting sqref="R53:S53">
    <cfRule type="containsText" dxfId="15764" priority="2134" operator="containsText" text="HL">
      <formula>NOT(ISERROR(SEARCH("HL",R53)))</formula>
    </cfRule>
    <cfRule type="containsText" dxfId="15763" priority="2135" operator="containsText" text="HD">
      <formula>NOT(ISERROR(SEARCH("HD",R53)))</formula>
    </cfRule>
    <cfRule type="containsText" dxfId="15762" priority="2136" operator="containsText" text="HW">
      <formula>NOT(ISERROR(SEARCH("HW",R53)))</formula>
    </cfRule>
  </conditionalFormatting>
  <conditionalFormatting sqref="R53:S53">
    <cfRule type="containsText" dxfId="15761" priority="2131" operator="containsText" text="AL">
      <formula>NOT(ISERROR(SEARCH("AL",R53)))</formula>
    </cfRule>
    <cfRule type="containsText" dxfId="15760" priority="2132" operator="containsText" text="AD">
      <formula>NOT(ISERROR(SEARCH("AD",R53)))</formula>
    </cfRule>
    <cfRule type="containsText" dxfId="15759" priority="2133" operator="containsText" text="AW">
      <formula>NOT(ISERROR(SEARCH("AW",R53)))</formula>
    </cfRule>
  </conditionalFormatting>
  <conditionalFormatting sqref="R53:S53">
    <cfRule type="containsText" dxfId="15758" priority="2128" operator="containsText" text="HL">
      <formula>NOT(ISERROR(SEARCH("HL",R53)))</formula>
    </cfRule>
    <cfRule type="containsText" dxfId="15757" priority="2129" operator="containsText" text="HD">
      <formula>NOT(ISERROR(SEARCH("HD",R53)))</formula>
    </cfRule>
    <cfRule type="containsText" dxfId="15756" priority="2130" operator="containsText" text="HW">
      <formula>NOT(ISERROR(SEARCH("HW",R53)))</formula>
    </cfRule>
  </conditionalFormatting>
  <conditionalFormatting sqref="Q53">
    <cfRule type="containsText" dxfId="15755" priority="2125" operator="containsText" text="AL">
      <formula>NOT(ISERROR(SEARCH("AL",Q53)))</formula>
    </cfRule>
    <cfRule type="containsText" dxfId="15754" priority="2126" operator="containsText" text="AD">
      <formula>NOT(ISERROR(SEARCH("AD",Q53)))</formula>
    </cfRule>
    <cfRule type="containsText" dxfId="15753" priority="2127" operator="containsText" text="AW">
      <formula>NOT(ISERROR(SEARCH("AW",Q53)))</formula>
    </cfRule>
  </conditionalFormatting>
  <conditionalFormatting sqref="Q53">
    <cfRule type="containsText" dxfId="15752" priority="2122" operator="containsText" text="HL">
      <formula>NOT(ISERROR(SEARCH("HL",Q53)))</formula>
    </cfRule>
    <cfRule type="containsText" dxfId="15751" priority="2123" operator="containsText" text="HD">
      <formula>NOT(ISERROR(SEARCH("HD",Q53)))</formula>
    </cfRule>
    <cfRule type="containsText" dxfId="15750" priority="2124" operator="containsText" text="HW">
      <formula>NOT(ISERROR(SEARCH("HW",Q53)))</formula>
    </cfRule>
  </conditionalFormatting>
  <conditionalFormatting sqref="T53">
    <cfRule type="containsText" dxfId="15749" priority="2119" operator="containsText" text="AL">
      <formula>NOT(ISERROR(SEARCH("AL",T53)))</formula>
    </cfRule>
    <cfRule type="containsText" dxfId="15748" priority="2120" operator="containsText" text="AD">
      <formula>NOT(ISERROR(SEARCH("AD",T53)))</formula>
    </cfRule>
    <cfRule type="containsText" dxfId="15747" priority="2121" operator="containsText" text="AW">
      <formula>NOT(ISERROR(SEARCH("AW",T53)))</formula>
    </cfRule>
  </conditionalFormatting>
  <conditionalFormatting sqref="T53">
    <cfRule type="containsText" dxfId="15746" priority="2116" operator="containsText" text="HL">
      <formula>NOT(ISERROR(SEARCH("HL",T53)))</formula>
    </cfRule>
    <cfRule type="containsText" dxfId="15745" priority="2117" operator="containsText" text="HD">
      <formula>NOT(ISERROR(SEARCH("HD",T53)))</formula>
    </cfRule>
    <cfRule type="containsText" dxfId="15744" priority="2118" operator="containsText" text="HW">
      <formula>NOT(ISERROR(SEARCH("HW",T53)))</formula>
    </cfRule>
  </conditionalFormatting>
  <conditionalFormatting sqref="T53">
    <cfRule type="containsText" dxfId="15743" priority="2113" operator="containsText" text="AL">
      <formula>NOT(ISERROR(SEARCH("AL",T53)))</formula>
    </cfRule>
    <cfRule type="containsText" dxfId="15742" priority="2114" operator="containsText" text="AD">
      <formula>NOT(ISERROR(SEARCH("AD",T53)))</formula>
    </cfRule>
    <cfRule type="containsText" dxfId="15741" priority="2115" operator="containsText" text="AW">
      <formula>NOT(ISERROR(SEARCH("AW",T53)))</formula>
    </cfRule>
  </conditionalFormatting>
  <conditionalFormatting sqref="T53">
    <cfRule type="containsText" dxfId="15740" priority="2110" operator="containsText" text="HL">
      <formula>NOT(ISERROR(SEARCH("HL",T53)))</formula>
    </cfRule>
    <cfRule type="containsText" dxfId="15739" priority="2111" operator="containsText" text="HD">
      <formula>NOT(ISERROR(SEARCH("HD",T53)))</formula>
    </cfRule>
    <cfRule type="containsText" dxfId="15738" priority="2112" operator="containsText" text="HW">
      <formula>NOT(ISERROR(SEARCH("HW",T53)))</formula>
    </cfRule>
  </conditionalFormatting>
  <conditionalFormatting sqref="R53:S53">
    <cfRule type="containsText" dxfId="15737" priority="2107" operator="containsText" text="AL">
      <formula>NOT(ISERROR(SEARCH("AL",R53)))</formula>
    </cfRule>
    <cfRule type="containsText" dxfId="15736" priority="2108" operator="containsText" text="AD">
      <formula>NOT(ISERROR(SEARCH("AD",R53)))</formula>
    </cfRule>
    <cfRule type="containsText" dxfId="15735" priority="2109" operator="containsText" text="AW">
      <formula>NOT(ISERROR(SEARCH("AW",R53)))</formula>
    </cfRule>
  </conditionalFormatting>
  <conditionalFormatting sqref="AH5:AJ21 AI4:AJ4 AH22:AI22 AH79:AJ104 AH23:AJ58 AH64:AJ75">
    <cfRule type="containsText" dxfId="15734" priority="2087" operator="containsText" text="ST">
      <formula>NOT(ISERROR(SEARCH("ST",AH4)))</formula>
    </cfRule>
    <cfRule type="containsText" dxfId="15733" priority="2088" operator="containsText" text="RW">
      <formula>NOT(ISERROR(SEARCH("RW",AH4)))</formula>
    </cfRule>
    <cfRule type="containsText" dxfId="15732" priority="2089" operator="containsText" text="LW">
      <formula>NOT(ISERROR(SEARCH("LW",AH4)))</formula>
    </cfRule>
    <cfRule type="containsText" dxfId="15731" priority="2090" operator="containsText" text="LF">
      <formula>NOT(ISERROR(SEARCH("LF",AH4)))</formula>
    </cfRule>
    <cfRule type="containsText" dxfId="15730" priority="2091" operator="containsText" text="CF">
      <formula>NOT(ISERROR(SEARCH("CF",AH4)))</formula>
    </cfRule>
    <cfRule type="containsText" dxfId="15729" priority="2092" operator="containsText" text="CF">
      <formula>NOT(ISERROR(SEARCH("CF",AH4)))</formula>
    </cfRule>
    <cfRule type="containsText" dxfId="15728" priority="2093" operator="containsText" text="CAM">
      <formula>NOT(ISERROR(SEARCH("CAM",AH4)))</formula>
    </cfRule>
    <cfRule type="containsText" dxfId="15727" priority="2094" operator="containsText" text="LM">
      <formula>NOT(ISERROR(SEARCH("LM",AH4)))</formula>
    </cfRule>
    <cfRule type="containsText" dxfId="15726" priority="2095" operator="containsText" text="CM">
      <formula>NOT(ISERROR(SEARCH("CM",AH4)))</formula>
    </cfRule>
    <cfRule type="containsText" dxfId="15725" priority="2096" operator="containsText" text="RM">
      <formula>NOT(ISERROR(SEARCH("RM",AH4)))</formula>
    </cfRule>
    <cfRule type="containsText" dxfId="15724" priority="2097" operator="containsText" text="CDM">
      <formula>NOT(ISERROR(SEARCH("CDM",AH4)))</formula>
    </cfRule>
    <cfRule type="containsText" dxfId="15723" priority="2098" operator="containsText" text="LWB">
      <formula>NOT(ISERROR(SEARCH("LWB",AH4)))</formula>
    </cfRule>
    <cfRule type="containsText" dxfId="15722" priority="2099" operator="containsText" text="RWB">
      <formula>NOT(ISERROR(SEARCH("RWB",AH4)))</formula>
    </cfRule>
    <cfRule type="containsText" dxfId="15721" priority="2100" operator="containsText" text="RB">
      <formula>NOT(ISERROR(SEARCH("RB",AH4)))</formula>
    </cfRule>
    <cfRule type="containsText" dxfId="15720" priority="2101" operator="containsText" text="CB">
      <formula>NOT(ISERROR(SEARCH("CB",AH4)))</formula>
    </cfRule>
    <cfRule type="containsText" dxfId="15719" priority="2102" operator="containsText" text="LB">
      <formula>NOT(ISERROR(SEARCH("LB",AH4)))</formula>
    </cfRule>
    <cfRule type="containsText" dxfId="15718" priority="2103" operator="containsText" text="GK">
      <formula>NOT(ISERROR(SEARCH("GK",AH4)))</formula>
    </cfRule>
  </conditionalFormatting>
  <conditionalFormatting sqref="AH4:AJ21 AH22:AI22 Z60 AH79:AJ104 AH23:AJ58 AH64:AJ75">
    <cfRule type="cellIs" dxfId="15717" priority="2081" operator="between">
      <formula>90</formula>
      <formula>99</formula>
    </cfRule>
    <cfRule type="cellIs" dxfId="15716" priority="2082" operator="between">
      <formula>40</formula>
      <formula>49</formula>
    </cfRule>
    <cfRule type="cellIs" dxfId="15715" priority="2083" operator="between">
      <formula>50</formula>
      <formula>59</formula>
    </cfRule>
    <cfRule type="cellIs" dxfId="15714" priority="2084" operator="between">
      <formula>60</formula>
      <formula>69</formula>
    </cfRule>
    <cfRule type="cellIs" dxfId="15713" priority="2085" operator="between">
      <formula>70</formula>
      <formula>79</formula>
    </cfRule>
    <cfRule type="cellIs" dxfId="15712" priority="2086" operator="between">
      <formula>80</formula>
      <formula>89</formula>
    </cfRule>
  </conditionalFormatting>
  <conditionalFormatting sqref="AH22:AJ22">
    <cfRule type="containsText" dxfId="15711" priority="2063" operator="containsText" text="ST">
      <formula>NOT(ISERROR(SEARCH("ST",AH22)))</formula>
    </cfRule>
    <cfRule type="containsText" dxfId="15710" priority="2064" operator="containsText" text="RW">
      <formula>NOT(ISERROR(SEARCH("RW",AH22)))</formula>
    </cfRule>
    <cfRule type="containsText" dxfId="15709" priority="2065" operator="containsText" text="LW">
      <formula>NOT(ISERROR(SEARCH("LW",AH22)))</formula>
    </cfRule>
    <cfRule type="containsText" dxfId="15708" priority="2066" operator="containsText" text="LF">
      <formula>NOT(ISERROR(SEARCH("LF",AH22)))</formula>
    </cfRule>
    <cfRule type="containsText" dxfId="15707" priority="2067" operator="containsText" text="CF">
      <formula>NOT(ISERROR(SEARCH("CF",AH22)))</formula>
    </cfRule>
    <cfRule type="containsText" dxfId="15706" priority="2068" operator="containsText" text="CF">
      <formula>NOT(ISERROR(SEARCH("CF",AH22)))</formula>
    </cfRule>
    <cfRule type="containsText" dxfId="15705" priority="2069" operator="containsText" text="CAM">
      <formula>NOT(ISERROR(SEARCH("CAM",AH22)))</formula>
    </cfRule>
    <cfRule type="containsText" dxfId="15704" priority="2070" operator="containsText" text="LM">
      <formula>NOT(ISERROR(SEARCH("LM",AH22)))</formula>
    </cfRule>
    <cfRule type="containsText" dxfId="15703" priority="2071" operator="containsText" text="CM">
      <formula>NOT(ISERROR(SEARCH("CM",AH22)))</formula>
    </cfRule>
    <cfRule type="containsText" dxfId="15702" priority="2072" operator="containsText" text="RM">
      <formula>NOT(ISERROR(SEARCH("RM",AH22)))</formula>
    </cfRule>
    <cfRule type="containsText" dxfId="15701" priority="2073" operator="containsText" text="CDM">
      <formula>NOT(ISERROR(SEARCH("CDM",AH22)))</formula>
    </cfRule>
    <cfRule type="containsText" dxfId="15700" priority="2074" operator="containsText" text="LWB">
      <formula>NOT(ISERROR(SEARCH("LWB",AH22)))</formula>
    </cfRule>
    <cfRule type="containsText" dxfId="15699" priority="2075" operator="containsText" text="RWB">
      <formula>NOT(ISERROR(SEARCH("RWB",AH22)))</formula>
    </cfRule>
    <cfRule type="containsText" dxfId="15698" priority="2076" operator="containsText" text="RB">
      <formula>NOT(ISERROR(SEARCH("RB",AH22)))</formula>
    </cfRule>
    <cfRule type="containsText" dxfId="15697" priority="2077" operator="containsText" text="CB">
      <formula>NOT(ISERROR(SEARCH("CB",AH22)))</formula>
    </cfRule>
    <cfRule type="containsText" dxfId="15696" priority="2078" operator="containsText" text="LB">
      <formula>NOT(ISERROR(SEARCH("LB",AH22)))</formula>
    </cfRule>
    <cfRule type="containsText" dxfId="15695" priority="2079" operator="containsText" text="GK">
      <formula>NOT(ISERROR(SEARCH("GK",AH22)))</formula>
    </cfRule>
  </conditionalFormatting>
  <conditionalFormatting sqref="AH22:AJ22">
    <cfRule type="cellIs" dxfId="15694" priority="2056" operator="between">
      <formula>30</formula>
      <formula>39</formula>
    </cfRule>
    <cfRule type="cellIs" dxfId="15693" priority="2057" operator="between">
      <formula>90</formula>
      <formula>99</formula>
    </cfRule>
    <cfRule type="cellIs" dxfId="15692" priority="2058" operator="between">
      <formula>40</formula>
      <formula>49</formula>
    </cfRule>
    <cfRule type="cellIs" dxfId="15691" priority="2059" operator="between">
      <formula>50</formula>
      <formula>59</formula>
    </cfRule>
    <cfRule type="cellIs" dxfId="15690" priority="2060" operator="between">
      <formula>60</formula>
      <formula>69</formula>
    </cfRule>
    <cfRule type="cellIs" dxfId="15689" priority="2061" operator="between">
      <formula>70</formula>
      <formula>79</formula>
    </cfRule>
    <cfRule type="cellIs" dxfId="15688" priority="2062" operator="between">
      <formula>80</formula>
      <formula>89</formula>
    </cfRule>
  </conditionalFormatting>
  <conditionalFormatting sqref="AG4">
    <cfRule type="containsText" dxfId="15687" priority="2039" operator="containsText" text="ST">
      <formula>NOT(ISERROR(SEARCH("ST",AG4)))</formula>
    </cfRule>
    <cfRule type="containsText" dxfId="15686" priority="2040" operator="containsText" text="RW">
      <formula>NOT(ISERROR(SEARCH("RW",AG4)))</formula>
    </cfRule>
    <cfRule type="containsText" dxfId="15685" priority="2041" operator="containsText" text="LW">
      <formula>NOT(ISERROR(SEARCH("LW",AG4)))</formula>
    </cfRule>
    <cfRule type="containsText" dxfId="15684" priority="2042" operator="containsText" text="LF">
      <formula>NOT(ISERROR(SEARCH("LF",AG4)))</formula>
    </cfRule>
    <cfRule type="containsText" dxfId="15683" priority="2043" operator="containsText" text="CF">
      <formula>NOT(ISERROR(SEARCH("CF",AG4)))</formula>
    </cfRule>
    <cfRule type="containsText" dxfId="15682" priority="2044" operator="containsText" text="CF">
      <formula>NOT(ISERROR(SEARCH("CF",AG4)))</formula>
    </cfRule>
    <cfRule type="containsText" dxfId="15681" priority="2045" operator="containsText" text="CAM">
      <formula>NOT(ISERROR(SEARCH("CAM",AG4)))</formula>
    </cfRule>
    <cfRule type="containsText" dxfId="15680" priority="2046" operator="containsText" text="LM">
      <formula>NOT(ISERROR(SEARCH("LM",AG4)))</formula>
    </cfRule>
    <cfRule type="containsText" dxfId="15679" priority="2047" operator="containsText" text="CM">
      <formula>NOT(ISERROR(SEARCH("CM",AG4)))</formula>
    </cfRule>
    <cfRule type="containsText" dxfId="15678" priority="2048" operator="containsText" text="RM">
      <formula>NOT(ISERROR(SEARCH("RM",AG4)))</formula>
    </cfRule>
    <cfRule type="containsText" dxfId="15677" priority="2049" operator="containsText" text="CDM">
      <formula>NOT(ISERROR(SEARCH("CDM",AG4)))</formula>
    </cfRule>
    <cfRule type="containsText" dxfId="15676" priority="2050" operator="containsText" text="LWB">
      <formula>NOT(ISERROR(SEARCH("LWB",AG4)))</formula>
    </cfRule>
    <cfRule type="containsText" dxfId="15675" priority="2051" operator="containsText" text="RWB">
      <formula>NOT(ISERROR(SEARCH("RWB",AG4)))</formula>
    </cfRule>
    <cfRule type="containsText" dxfId="15674" priority="2052" operator="containsText" text="RB">
      <formula>NOT(ISERROR(SEARCH("RB",AG4)))</formula>
    </cfRule>
    <cfRule type="containsText" dxfId="15673" priority="2053" operator="containsText" text="CB">
      <formula>NOT(ISERROR(SEARCH("CB",AG4)))</formula>
    </cfRule>
    <cfRule type="containsText" dxfId="15672" priority="2054" operator="containsText" text="LB">
      <formula>NOT(ISERROR(SEARCH("LB",AG4)))</formula>
    </cfRule>
    <cfRule type="containsText" dxfId="15671" priority="2055" operator="containsText" text="GK">
      <formula>NOT(ISERROR(SEARCH("GK",AG4)))</formula>
    </cfRule>
  </conditionalFormatting>
  <conditionalFormatting sqref="AF5">
    <cfRule type="containsText" dxfId="15670" priority="2023" operator="containsText" text="RW">
      <formula>NOT(ISERROR(SEARCH("RW",AF5)))</formula>
    </cfRule>
    <cfRule type="containsText" dxfId="15669" priority="2024" operator="containsText" text="LW">
      <formula>NOT(ISERROR(SEARCH("LW",AF5)))</formula>
    </cfRule>
    <cfRule type="containsText" dxfId="15668" priority="2025" operator="containsText" text="LF">
      <formula>NOT(ISERROR(SEARCH("LF",AF5)))</formula>
    </cfRule>
    <cfRule type="containsText" dxfId="15667" priority="2026" operator="containsText" text="CF">
      <formula>NOT(ISERROR(SEARCH("CF",AF5)))</formula>
    </cfRule>
    <cfRule type="containsText" dxfId="15666" priority="2027" operator="containsText" text="CF">
      <formula>NOT(ISERROR(SEARCH("CF",AF5)))</formula>
    </cfRule>
    <cfRule type="containsText" dxfId="15665" priority="2028" operator="containsText" text="CAM">
      <formula>NOT(ISERROR(SEARCH("CAM",AF5)))</formula>
    </cfRule>
    <cfRule type="containsText" dxfId="15664" priority="2029" operator="containsText" text="LM">
      <formula>NOT(ISERROR(SEARCH("LM",AF5)))</formula>
    </cfRule>
    <cfRule type="containsText" dxfId="15663" priority="2030" operator="containsText" text="CM">
      <formula>NOT(ISERROR(SEARCH("CM",AF5)))</formula>
    </cfRule>
    <cfRule type="containsText" dxfId="15662" priority="2031" operator="containsText" text="RM">
      <formula>NOT(ISERROR(SEARCH("RM",AF5)))</formula>
    </cfRule>
    <cfRule type="containsText" dxfId="15661" priority="2032" operator="containsText" text="CDM">
      <formula>NOT(ISERROR(SEARCH("CDM",AF5)))</formula>
    </cfRule>
    <cfRule type="containsText" dxfId="15660" priority="2033" operator="containsText" text="LWB">
      <formula>NOT(ISERROR(SEARCH("LWB",AF5)))</formula>
    </cfRule>
    <cfRule type="containsText" dxfId="15659" priority="2034" operator="containsText" text="RWB">
      <formula>NOT(ISERROR(SEARCH("RWB",AF5)))</formula>
    </cfRule>
    <cfRule type="containsText" dxfId="15658" priority="2035" operator="containsText" text="RB">
      <formula>NOT(ISERROR(SEARCH("RB",AF5)))</formula>
    </cfRule>
    <cfRule type="containsText" dxfId="15657" priority="2036" operator="containsText" text="CB">
      <formula>NOT(ISERROR(SEARCH("CB",AF5)))</formula>
    </cfRule>
    <cfRule type="containsText" dxfId="15656" priority="2037" operator="containsText" text="LB">
      <formula>NOT(ISERROR(SEARCH("LB",AF5)))</formula>
    </cfRule>
    <cfRule type="containsText" dxfId="15655" priority="2038" operator="containsText" text="GK">
      <formula>NOT(ISERROR(SEARCH("GK",AF5)))</formula>
    </cfRule>
  </conditionalFormatting>
  <conditionalFormatting sqref="AG5">
    <cfRule type="containsText" dxfId="15654" priority="2006" operator="containsText" text="ST">
      <formula>NOT(ISERROR(SEARCH("ST",AG5)))</formula>
    </cfRule>
    <cfRule type="containsText" dxfId="15653" priority="2007" operator="containsText" text="RW">
      <formula>NOT(ISERROR(SEARCH("RW",AG5)))</formula>
    </cfRule>
    <cfRule type="containsText" dxfId="15652" priority="2008" operator="containsText" text="LW">
      <formula>NOT(ISERROR(SEARCH("LW",AG5)))</formula>
    </cfRule>
    <cfRule type="containsText" dxfId="15651" priority="2009" operator="containsText" text="LF">
      <formula>NOT(ISERROR(SEARCH("LF",AG5)))</formula>
    </cfRule>
    <cfRule type="containsText" dxfId="15650" priority="2010" operator="containsText" text="CF">
      <formula>NOT(ISERROR(SEARCH("CF",AG5)))</formula>
    </cfRule>
    <cfRule type="containsText" dxfId="15649" priority="2011" operator="containsText" text="CF">
      <formula>NOT(ISERROR(SEARCH("CF",AG5)))</formula>
    </cfRule>
    <cfRule type="containsText" dxfId="15648" priority="2012" operator="containsText" text="CAM">
      <formula>NOT(ISERROR(SEARCH("CAM",AG5)))</formula>
    </cfRule>
    <cfRule type="containsText" dxfId="15647" priority="2013" operator="containsText" text="LM">
      <formula>NOT(ISERROR(SEARCH("LM",AG5)))</formula>
    </cfRule>
    <cfRule type="containsText" dxfId="15646" priority="2014" operator="containsText" text="CM">
      <formula>NOT(ISERROR(SEARCH("CM",AG5)))</formula>
    </cfRule>
    <cfRule type="containsText" dxfId="15645" priority="2015" operator="containsText" text="RM">
      <formula>NOT(ISERROR(SEARCH("RM",AG5)))</formula>
    </cfRule>
    <cfRule type="containsText" dxfId="15644" priority="2016" operator="containsText" text="CDM">
      <formula>NOT(ISERROR(SEARCH("CDM",AG5)))</formula>
    </cfRule>
    <cfRule type="containsText" dxfId="15643" priority="2017" operator="containsText" text="LWB">
      <formula>NOT(ISERROR(SEARCH("LWB",AG5)))</formula>
    </cfRule>
    <cfRule type="containsText" dxfId="15642" priority="2018" operator="containsText" text="RWB">
      <formula>NOT(ISERROR(SEARCH("RWB",AG5)))</formula>
    </cfRule>
    <cfRule type="containsText" dxfId="15641" priority="2019" operator="containsText" text="RB">
      <formula>NOT(ISERROR(SEARCH("RB",AG5)))</formula>
    </cfRule>
    <cfRule type="containsText" dxfId="15640" priority="2020" operator="containsText" text="CB">
      <formula>NOT(ISERROR(SEARCH("CB",AG5)))</formula>
    </cfRule>
    <cfRule type="containsText" dxfId="15639" priority="2021" operator="containsText" text="LB">
      <formula>NOT(ISERROR(SEARCH("LB",AG5)))</formula>
    </cfRule>
    <cfRule type="containsText" dxfId="15638" priority="2022" operator="containsText" text="GK">
      <formula>NOT(ISERROR(SEARCH("GK",AG5)))</formula>
    </cfRule>
  </conditionalFormatting>
  <conditionalFormatting sqref="AH79:AJ104 AH4:AI58 AH64:AI75">
    <cfRule type="cellIs" dxfId="15637" priority="2080" operator="between">
      <formula>30</formula>
      <formula>39</formula>
    </cfRule>
  </conditionalFormatting>
  <conditionalFormatting sqref="AG8">
    <cfRule type="containsText" dxfId="15636" priority="1989" operator="containsText" text="ST">
      <formula>NOT(ISERROR(SEARCH("ST",AG8)))</formula>
    </cfRule>
    <cfRule type="containsText" dxfId="15635" priority="1990" operator="containsText" text="RW">
      <formula>NOT(ISERROR(SEARCH("RW",AG8)))</formula>
    </cfRule>
    <cfRule type="containsText" dxfId="15634" priority="1991" operator="containsText" text="LW">
      <formula>NOT(ISERROR(SEARCH("LW",AG8)))</formula>
    </cfRule>
    <cfRule type="containsText" dxfId="15633" priority="1992" operator="containsText" text="LF">
      <formula>NOT(ISERROR(SEARCH("LF",AG8)))</formula>
    </cfRule>
    <cfRule type="containsText" dxfId="15632" priority="1993" operator="containsText" text="CF">
      <formula>NOT(ISERROR(SEARCH("CF",AG8)))</formula>
    </cfRule>
    <cfRule type="containsText" dxfId="15631" priority="1994" operator="containsText" text="CF">
      <formula>NOT(ISERROR(SEARCH("CF",AG8)))</formula>
    </cfRule>
    <cfRule type="containsText" dxfId="15630" priority="1995" operator="containsText" text="CAM">
      <formula>NOT(ISERROR(SEARCH("CAM",AG8)))</formula>
    </cfRule>
    <cfRule type="containsText" dxfId="15629" priority="1996" operator="containsText" text="LM">
      <formula>NOT(ISERROR(SEARCH("LM",AG8)))</formula>
    </cfRule>
    <cfRule type="containsText" dxfId="15628" priority="1997" operator="containsText" text="CM">
      <formula>NOT(ISERROR(SEARCH("CM",AG8)))</formula>
    </cfRule>
    <cfRule type="containsText" dxfId="15627" priority="1998" operator="containsText" text="RM">
      <formula>NOT(ISERROR(SEARCH("RM",AG8)))</formula>
    </cfRule>
    <cfRule type="containsText" dxfId="15626" priority="1999" operator="containsText" text="CDM">
      <formula>NOT(ISERROR(SEARCH("CDM",AG8)))</formula>
    </cfRule>
    <cfRule type="containsText" dxfId="15625" priority="2000" operator="containsText" text="LWB">
      <formula>NOT(ISERROR(SEARCH("LWB",AG8)))</formula>
    </cfRule>
    <cfRule type="containsText" dxfId="15624" priority="2001" operator="containsText" text="RWB">
      <formula>NOT(ISERROR(SEARCH("RWB",AG8)))</formula>
    </cfRule>
    <cfRule type="containsText" dxfId="15623" priority="2002" operator="containsText" text="RB">
      <formula>NOT(ISERROR(SEARCH("RB",AG8)))</formula>
    </cfRule>
    <cfRule type="containsText" dxfId="15622" priority="2003" operator="containsText" text="CB">
      <formula>NOT(ISERROR(SEARCH("CB",AG8)))</formula>
    </cfRule>
    <cfRule type="containsText" dxfId="15621" priority="2004" operator="containsText" text="LB">
      <formula>NOT(ISERROR(SEARCH("LB",AG8)))</formula>
    </cfRule>
    <cfRule type="containsText" dxfId="15620" priority="2005" operator="containsText" text="GK">
      <formula>NOT(ISERROR(SEARCH("GK",AG8)))</formula>
    </cfRule>
  </conditionalFormatting>
  <conditionalFormatting sqref="AG9">
    <cfRule type="containsText" dxfId="15619" priority="1972" operator="containsText" text="ST">
      <formula>NOT(ISERROR(SEARCH("ST",AG9)))</formula>
    </cfRule>
    <cfRule type="containsText" dxfId="15618" priority="1973" operator="containsText" text="RW">
      <formula>NOT(ISERROR(SEARCH("RW",AG9)))</formula>
    </cfRule>
    <cfRule type="containsText" dxfId="15617" priority="1974" operator="containsText" text="LW">
      <formula>NOT(ISERROR(SEARCH("LW",AG9)))</formula>
    </cfRule>
    <cfRule type="containsText" dxfId="15616" priority="1975" operator="containsText" text="LF">
      <formula>NOT(ISERROR(SEARCH("LF",AG9)))</formula>
    </cfRule>
    <cfRule type="containsText" dxfId="15615" priority="1976" operator="containsText" text="CF">
      <formula>NOT(ISERROR(SEARCH("CF",AG9)))</formula>
    </cfRule>
    <cfRule type="containsText" dxfId="15614" priority="1977" operator="containsText" text="CF">
      <formula>NOT(ISERROR(SEARCH("CF",AG9)))</formula>
    </cfRule>
    <cfRule type="containsText" dxfId="15613" priority="1978" operator="containsText" text="CAM">
      <formula>NOT(ISERROR(SEARCH("CAM",AG9)))</formula>
    </cfRule>
    <cfRule type="containsText" dxfId="15612" priority="1979" operator="containsText" text="LM">
      <formula>NOT(ISERROR(SEARCH("LM",AG9)))</formula>
    </cfRule>
    <cfRule type="containsText" dxfId="15611" priority="1980" operator="containsText" text="CM">
      <formula>NOT(ISERROR(SEARCH("CM",AG9)))</formula>
    </cfRule>
    <cfRule type="containsText" dxfId="15610" priority="1981" operator="containsText" text="RM">
      <formula>NOT(ISERROR(SEARCH("RM",AG9)))</formula>
    </cfRule>
    <cfRule type="containsText" dxfId="15609" priority="1982" operator="containsText" text="CDM">
      <formula>NOT(ISERROR(SEARCH("CDM",AG9)))</formula>
    </cfRule>
    <cfRule type="containsText" dxfId="15608" priority="1983" operator="containsText" text="LWB">
      <formula>NOT(ISERROR(SEARCH("LWB",AG9)))</formula>
    </cfRule>
    <cfRule type="containsText" dxfId="15607" priority="1984" operator="containsText" text="RWB">
      <formula>NOT(ISERROR(SEARCH("RWB",AG9)))</formula>
    </cfRule>
    <cfRule type="containsText" dxfId="15606" priority="1985" operator="containsText" text="RB">
      <formula>NOT(ISERROR(SEARCH("RB",AG9)))</formula>
    </cfRule>
    <cfRule type="containsText" dxfId="15605" priority="1986" operator="containsText" text="CB">
      <formula>NOT(ISERROR(SEARCH("CB",AG9)))</formula>
    </cfRule>
    <cfRule type="containsText" dxfId="15604" priority="1987" operator="containsText" text="LB">
      <formula>NOT(ISERROR(SEARCH("LB",AG9)))</formula>
    </cfRule>
    <cfRule type="containsText" dxfId="15603" priority="1988" operator="containsText" text="GK">
      <formula>NOT(ISERROR(SEARCH("GK",AG9)))</formula>
    </cfRule>
  </conditionalFormatting>
  <conditionalFormatting sqref="AG10">
    <cfRule type="containsText" dxfId="15602" priority="1955" operator="containsText" text="ST">
      <formula>NOT(ISERROR(SEARCH("ST",AG10)))</formula>
    </cfRule>
    <cfRule type="containsText" dxfId="15601" priority="1956" operator="containsText" text="RW">
      <formula>NOT(ISERROR(SEARCH("RW",AG10)))</formula>
    </cfRule>
    <cfRule type="containsText" dxfId="15600" priority="1957" operator="containsText" text="LW">
      <formula>NOT(ISERROR(SEARCH("LW",AG10)))</formula>
    </cfRule>
    <cfRule type="containsText" dxfId="15599" priority="1958" operator="containsText" text="LF">
      <formula>NOT(ISERROR(SEARCH("LF",AG10)))</formula>
    </cfRule>
    <cfRule type="containsText" dxfId="15598" priority="1959" operator="containsText" text="CF">
      <formula>NOT(ISERROR(SEARCH("CF",AG10)))</formula>
    </cfRule>
    <cfRule type="containsText" dxfId="15597" priority="1960" operator="containsText" text="CF">
      <formula>NOT(ISERROR(SEARCH("CF",AG10)))</formula>
    </cfRule>
    <cfRule type="containsText" dxfId="15596" priority="1961" operator="containsText" text="CAM">
      <formula>NOT(ISERROR(SEARCH("CAM",AG10)))</formula>
    </cfRule>
    <cfRule type="containsText" dxfId="15595" priority="1962" operator="containsText" text="LM">
      <formula>NOT(ISERROR(SEARCH("LM",AG10)))</formula>
    </cfRule>
    <cfRule type="containsText" dxfId="15594" priority="1963" operator="containsText" text="CM">
      <formula>NOT(ISERROR(SEARCH("CM",AG10)))</formula>
    </cfRule>
    <cfRule type="containsText" dxfId="15593" priority="1964" operator="containsText" text="RM">
      <formula>NOT(ISERROR(SEARCH("RM",AG10)))</formula>
    </cfRule>
    <cfRule type="containsText" dxfId="15592" priority="1965" operator="containsText" text="CDM">
      <formula>NOT(ISERROR(SEARCH("CDM",AG10)))</formula>
    </cfRule>
    <cfRule type="containsText" dxfId="15591" priority="1966" operator="containsText" text="LWB">
      <formula>NOT(ISERROR(SEARCH("LWB",AG10)))</formula>
    </cfRule>
    <cfRule type="containsText" dxfId="15590" priority="1967" operator="containsText" text="RWB">
      <formula>NOT(ISERROR(SEARCH("RWB",AG10)))</formula>
    </cfRule>
    <cfRule type="containsText" dxfId="15589" priority="1968" operator="containsText" text="RB">
      <formula>NOT(ISERROR(SEARCH("RB",AG10)))</formula>
    </cfRule>
    <cfRule type="containsText" dxfId="15588" priority="1969" operator="containsText" text="CB">
      <formula>NOT(ISERROR(SEARCH("CB",AG10)))</formula>
    </cfRule>
    <cfRule type="containsText" dxfId="15587" priority="1970" operator="containsText" text="LB">
      <formula>NOT(ISERROR(SEARCH("LB",AG10)))</formula>
    </cfRule>
    <cfRule type="containsText" dxfId="15586" priority="1971" operator="containsText" text="GK">
      <formula>NOT(ISERROR(SEARCH("GK",AG10)))</formula>
    </cfRule>
  </conditionalFormatting>
  <conditionalFormatting sqref="AG10">
    <cfRule type="containsText" dxfId="15585" priority="1938" operator="containsText" text="ST">
      <formula>NOT(ISERROR(SEARCH("ST",AG10)))</formula>
    </cfRule>
    <cfRule type="containsText" dxfId="15584" priority="1939" operator="containsText" text="RW">
      <formula>NOT(ISERROR(SEARCH("RW",AG10)))</formula>
    </cfRule>
    <cfRule type="containsText" dxfId="15583" priority="1940" operator="containsText" text="LW">
      <formula>NOT(ISERROR(SEARCH("LW",AG10)))</formula>
    </cfRule>
    <cfRule type="containsText" dxfId="15582" priority="1941" operator="containsText" text="LF">
      <formula>NOT(ISERROR(SEARCH("LF",AG10)))</formula>
    </cfRule>
    <cfRule type="containsText" dxfId="15581" priority="1942" operator="containsText" text="CF">
      <formula>NOT(ISERROR(SEARCH("CF",AG10)))</formula>
    </cfRule>
    <cfRule type="containsText" dxfId="15580" priority="1943" operator="containsText" text="CF">
      <formula>NOT(ISERROR(SEARCH("CF",AG10)))</formula>
    </cfRule>
    <cfRule type="containsText" dxfId="15579" priority="1944" operator="containsText" text="CAM">
      <formula>NOT(ISERROR(SEARCH("CAM",AG10)))</formula>
    </cfRule>
    <cfRule type="containsText" dxfId="15578" priority="1945" operator="containsText" text="LM">
      <formula>NOT(ISERROR(SEARCH("LM",AG10)))</formula>
    </cfRule>
    <cfRule type="containsText" dxfId="15577" priority="1946" operator="containsText" text="CM">
      <formula>NOT(ISERROR(SEARCH("CM",AG10)))</formula>
    </cfRule>
    <cfRule type="containsText" dxfId="15576" priority="1947" operator="containsText" text="RM">
      <formula>NOT(ISERROR(SEARCH("RM",AG10)))</formula>
    </cfRule>
    <cfRule type="containsText" dxfId="15575" priority="1948" operator="containsText" text="CDM">
      <formula>NOT(ISERROR(SEARCH("CDM",AG10)))</formula>
    </cfRule>
    <cfRule type="containsText" dxfId="15574" priority="1949" operator="containsText" text="LWB">
      <formula>NOT(ISERROR(SEARCH("LWB",AG10)))</formula>
    </cfRule>
    <cfRule type="containsText" dxfId="15573" priority="1950" operator="containsText" text="RWB">
      <formula>NOT(ISERROR(SEARCH("RWB",AG10)))</formula>
    </cfRule>
    <cfRule type="containsText" dxfId="15572" priority="1951" operator="containsText" text="RB">
      <formula>NOT(ISERROR(SEARCH("RB",AG10)))</formula>
    </cfRule>
    <cfRule type="containsText" dxfId="15571" priority="1952" operator="containsText" text="CB">
      <formula>NOT(ISERROR(SEARCH("CB",AG10)))</formula>
    </cfRule>
    <cfRule type="containsText" dxfId="15570" priority="1953" operator="containsText" text="LB">
      <formula>NOT(ISERROR(SEARCH("LB",AG10)))</formula>
    </cfRule>
    <cfRule type="containsText" dxfId="15569" priority="1954" operator="containsText" text="GK">
      <formula>NOT(ISERROR(SEARCH("GK",AG10)))</formula>
    </cfRule>
  </conditionalFormatting>
  <conditionalFormatting sqref="AF11">
    <cfRule type="containsText" dxfId="15568" priority="1922" operator="containsText" text="RW">
      <formula>NOT(ISERROR(SEARCH("RW",AF11)))</formula>
    </cfRule>
    <cfRule type="containsText" dxfId="15567" priority="1923" operator="containsText" text="LW">
      <formula>NOT(ISERROR(SEARCH("LW",AF11)))</formula>
    </cfRule>
    <cfRule type="containsText" dxfId="15566" priority="1924" operator="containsText" text="LF">
      <formula>NOT(ISERROR(SEARCH("LF",AF11)))</formula>
    </cfRule>
    <cfRule type="containsText" dxfId="15565" priority="1925" operator="containsText" text="CF">
      <formula>NOT(ISERROR(SEARCH("CF",AF11)))</formula>
    </cfRule>
    <cfRule type="containsText" dxfId="15564" priority="1926" operator="containsText" text="CF">
      <formula>NOT(ISERROR(SEARCH("CF",AF11)))</formula>
    </cfRule>
    <cfRule type="containsText" dxfId="15563" priority="1927" operator="containsText" text="CAM">
      <formula>NOT(ISERROR(SEARCH("CAM",AF11)))</formula>
    </cfRule>
    <cfRule type="containsText" dxfId="15562" priority="1928" operator="containsText" text="LM">
      <formula>NOT(ISERROR(SEARCH("LM",AF11)))</formula>
    </cfRule>
    <cfRule type="containsText" dxfId="15561" priority="1929" operator="containsText" text="CM">
      <formula>NOT(ISERROR(SEARCH("CM",AF11)))</formula>
    </cfRule>
    <cfRule type="containsText" dxfId="15560" priority="1930" operator="containsText" text="RM">
      <formula>NOT(ISERROR(SEARCH("RM",AF11)))</formula>
    </cfRule>
    <cfRule type="containsText" dxfId="15559" priority="1931" operator="containsText" text="CDM">
      <formula>NOT(ISERROR(SEARCH("CDM",AF11)))</formula>
    </cfRule>
    <cfRule type="containsText" dxfId="15558" priority="1932" operator="containsText" text="LWB">
      <formula>NOT(ISERROR(SEARCH("LWB",AF11)))</formula>
    </cfRule>
    <cfRule type="containsText" dxfId="15557" priority="1933" operator="containsText" text="RWB">
      <formula>NOT(ISERROR(SEARCH("RWB",AF11)))</formula>
    </cfRule>
    <cfRule type="containsText" dxfId="15556" priority="1934" operator="containsText" text="RB">
      <formula>NOT(ISERROR(SEARCH("RB",AF11)))</formula>
    </cfRule>
    <cfRule type="containsText" dxfId="15555" priority="1935" operator="containsText" text="CB">
      <formula>NOT(ISERROR(SEARCH("CB",AF11)))</formula>
    </cfRule>
    <cfRule type="containsText" dxfId="15554" priority="1936" operator="containsText" text="LB">
      <formula>NOT(ISERROR(SEARCH("LB",AF11)))</formula>
    </cfRule>
    <cfRule type="containsText" dxfId="15553" priority="1937" operator="containsText" text="GK">
      <formula>NOT(ISERROR(SEARCH("GK",AF11)))</formula>
    </cfRule>
  </conditionalFormatting>
  <conditionalFormatting sqref="AG11">
    <cfRule type="containsText" dxfId="15552" priority="1905" operator="containsText" text="ST">
      <formula>NOT(ISERROR(SEARCH("ST",AG11)))</formula>
    </cfRule>
    <cfRule type="containsText" dxfId="15551" priority="1906" operator="containsText" text="RW">
      <formula>NOT(ISERROR(SEARCH("RW",AG11)))</formula>
    </cfRule>
    <cfRule type="containsText" dxfId="15550" priority="1907" operator="containsText" text="LW">
      <formula>NOT(ISERROR(SEARCH("LW",AG11)))</formula>
    </cfRule>
    <cfRule type="containsText" dxfId="15549" priority="1908" operator="containsText" text="LF">
      <formula>NOT(ISERROR(SEARCH("LF",AG11)))</formula>
    </cfRule>
    <cfRule type="containsText" dxfId="15548" priority="1909" operator="containsText" text="CF">
      <formula>NOT(ISERROR(SEARCH("CF",AG11)))</formula>
    </cfRule>
    <cfRule type="containsText" dxfId="15547" priority="1910" operator="containsText" text="CF">
      <formula>NOT(ISERROR(SEARCH("CF",AG11)))</formula>
    </cfRule>
    <cfRule type="containsText" dxfId="15546" priority="1911" operator="containsText" text="CAM">
      <formula>NOT(ISERROR(SEARCH("CAM",AG11)))</formula>
    </cfRule>
    <cfRule type="containsText" dxfId="15545" priority="1912" operator="containsText" text="LM">
      <formula>NOT(ISERROR(SEARCH("LM",AG11)))</formula>
    </cfRule>
    <cfRule type="containsText" dxfId="15544" priority="1913" operator="containsText" text="CM">
      <formula>NOT(ISERROR(SEARCH("CM",AG11)))</formula>
    </cfRule>
    <cfRule type="containsText" dxfId="15543" priority="1914" operator="containsText" text="RM">
      <formula>NOT(ISERROR(SEARCH("RM",AG11)))</formula>
    </cfRule>
    <cfRule type="containsText" dxfId="15542" priority="1915" operator="containsText" text="CDM">
      <formula>NOT(ISERROR(SEARCH("CDM",AG11)))</formula>
    </cfRule>
    <cfRule type="containsText" dxfId="15541" priority="1916" operator="containsText" text="LWB">
      <formula>NOT(ISERROR(SEARCH("LWB",AG11)))</formula>
    </cfRule>
    <cfRule type="containsText" dxfId="15540" priority="1917" operator="containsText" text="RWB">
      <formula>NOT(ISERROR(SEARCH("RWB",AG11)))</formula>
    </cfRule>
    <cfRule type="containsText" dxfId="15539" priority="1918" operator="containsText" text="RB">
      <formula>NOT(ISERROR(SEARCH("RB",AG11)))</formula>
    </cfRule>
    <cfRule type="containsText" dxfId="15538" priority="1919" operator="containsText" text="CB">
      <formula>NOT(ISERROR(SEARCH("CB",AG11)))</formula>
    </cfRule>
    <cfRule type="containsText" dxfId="15537" priority="1920" operator="containsText" text="LB">
      <formula>NOT(ISERROR(SEARCH("LB",AG11)))</formula>
    </cfRule>
    <cfRule type="containsText" dxfId="15536" priority="1921" operator="containsText" text="GK">
      <formula>NOT(ISERROR(SEARCH("GK",AG11)))</formula>
    </cfRule>
  </conditionalFormatting>
  <conditionalFormatting sqref="AG12:AG15">
    <cfRule type="containsText" dxfId="15535" priority="1888" operator="containsText" text="ST">
      <formula>NOT(ISERROR(SEARCH("ST",AG12)))</formula>
    </cfRule>
    <cfRule type="containsText" dxfId="15534" priority="1889" operator="containsText" text="RW">
      <formula>NOT(ISERROR(SEARCH("RW",AG12)))</formula>
    </cfRule>
    <cfRule type="containsText" dxfId="15533" priority="1890" operator="containsText" text="LW">
      <formula>NOT(ISERROR(SEARCH("LW",AG12)))</formula>
    </cfRule>
    <cfRule type="containsText" dxfId="15532" priority="1891" operator="containsText" text="LF">
      <formula>NOT(ISERROR(SEARCH("LF",AG12)))</formula>
    </cfRule>
    <cfRule type="containsText" dxfId="15531" priority="1892" operator="containsText" text="CF">
      <formula>NOT(ISERROR(SEARCH("CF",AG12)))</formula>
    </cfRule>
    <cfRule type="containsText" dxfId="15530" priority="1893" operator="containsText" text="CF">
      <formula>NOT(ISERROR(SEARCH("CF",AG12)))</formula>
    </cfRule>
    <cfRule type="containsText" dxfId="15529" priority="1894" operator="containsText" text="CAM">
      <formula>NOT(ISERROR(SEARCH("CAM",AG12)))</formula>
    </cfRule>
    <cfRule type="containsText" dxfId="15528" priority="1895" operator="containsText" text="LM">
      <formula>NOT(ISERROR(SEARCH("LM",AG12)))</formula>
    </cfRule>
    <cfRule type="containsText" dxfId="15527" priority="1896" operator="containsText" text="CM">
      <formula>NOT(ISERROR(SEARCH("CM",AG12)))</formula>
    </cfRule>
    <cfRule type="containsText" dxfId="15526" priority="1897" operator="containsText" text="RM">
      <formula>NOT(ISERROR(SEARCH("RM",AG12)))</formula>
    </cfRule>
    <cfRule type="containsText" dxfId="15525" priority="1898" operator="containsText" text="CDM">
      <formula>NOT(ISERROR(SEARCH("CDM",AG12)))</formula>
    </cfRule>
    <cfRule type="containsText" dxfId="15524" priority="1899" operator="containsText" text="LWB">
      <formula>NOT(ISERROR(SEARCH("LWB",AG12)))</formula>
    </cfRule>
    <cfRule type="containsText" dxfId="15523" priority="1900" operator="containsText" text="RWB">
      <formula>NOT(ISERROR(SEARCH("RWB",AG12)))</formula>
    </cfRule>
    <cfRule type="containsText" dxfId="15522" priority="1901" operator="containsText" text="RB">
      <formula>NOT(ISERROR(SEARCH("RB",AG12)))</formula>
    </cfRule>
    <cfRule type="containsText" dxfId="15521" priority="1902" operator="containsText" text="CB">
      <formula>NOT(ISERROR(SEARCH("CB",AG12)))</formula>
    </cfRule>
    <cfRule type="containsText" dxfId="15520" priority="1903" operator="containsText" text="LB">
      <formula>NOT(ISERROR(SEARCH("LB",AG12)))</formula>
    </cfRule>
    <cfRule type="containsText" dxfId="15519" priority="1904" operator="containsText" text="GK">
      <formula>NOT(ISERROR(SEARCH("GK",AG12)))</formula>
    </cfRule>
  </conditionalFormatting>
  <conditionalFormatting sqref="AG12">
    <cfRule type="containsText" dxfId="15518" priority="1871" operator="containsText" text="ST">
      <formula>NOT(ISERROR(SEARCH("ST",AG12)))</formula>
    </cfRule>
    <cfRule type="containsText" dxfId="15517" priority="1872" operator="containsText" text="RW">
      <formula>NOT(ISERROR(SEARCH("RW",AG12)))</formula>
    </cfRule>
    <cfRule type="containsText" dxfId="15516" priority="1873" operator="containsText" text="LW">
      <formula>NOT(ISERROR(SEARCH("LW",AG12)))</formula>
    </cfRule>
    <cfRule type="containsText" dxfId="15515" priority="1874" operator="containsText" text="LF">
      <formula>NOT(ISERROR(SEARCH("LF",AG12)))</formula>
    </cfRule>
    <cfRule type="containsText" dxfId="15514" priority="1875" operator="containsText" text="CF">
      <formula>NOT(ISERROR(SEARCH("CF",AG12)))</formula>
    </cfRule>
    <cfRule type="containsText" dxfId="15513" priority="1876" operator="containsText" text="CF">
      <formula>NOT(ISERROR(SEARCH("CF",AG12)))</formula>
    </cfRule>
    <cfRule type="containsText" dxfId="15512" priority="1877" operator="containsText" text="CAM">
      <formula>NOT(ISERROR(SEARCH("CAM",AG12)))</formula>
    </cfRule>
    <cfRule type="containsText" dxfId="15511" priority="1878" operator="containsText" text="LM">
      <formula>NOT(ISERROR(SEARCH("LM",AG12)))</formula>
    </cfRule>
    <cfRule type="containsText" dxfId="15510" priority="1879" operator="containsText" text="CM">
      <formula>NOT(ISERROR(SEARCH("CM",AG12)))</formula>
    </cfRule>
    <cfRule type="containsText" dxfId="15509" priority="1880" operator="containsText" text="RM">
      <formula>NOT(ISERROR(SEARCH("RM",AG12)))</formula>
    </cfRule>
    <cfRule type="containsText" dxfId="15508" priority="1881" operator="containsText" text="CDM">
      <formula>NOT(ISERROR(SEARCH("CDM",AG12)))</formula>
    </cfRule>
    <cfRule type="containsText" dxfId="15507" priority="1882" operator="containsText" text="LWB">
      <formula>NOT(ISERROR(SEARCH("LWB",AG12)))</formula>
    </cfRule>
    <cfRule type="containsText" dxfId="15506" priority="1883" operator="containsText" text="RWB">
      <formula>NOT(ISERROR(SEARCH("RWB",AG12)))</formula>
    </cfRule>
    <cfRule type="containsText" dxfId="15505" priority="1884" operator="containsText" text="RB">
      <formula>NOT(ISERROR(SEARCH("RB",AG12)))</formula>
    </cfRule>
    <cfRule type="containsText" dxfId="15504" priority="1885" operator="containsText" text="CB">
      <formula>NOT(ISERROR(SEARCH("CB",AG12)))</formula>
    </cfRule>
    <cfRule type="containsText" dxfId="15503" priority="1886" operator="containsText" text="LB">
      <formula>NOT(ISERROR(SEARCH("LB",AG12)))</formula>
    </cfRule>
    <cfRule type="containsText" dxfId="15502" priority="1887" operator="containsText" text="GK">
      <formula>NOT(ISERROR(SEARCH("GK",AG12)))</formula>
    </cfRule>
  </conditionalFormatting>
  <conditionalFormatting sqref="AG15">
    <cfRule type="containsText" dxfId="15501" priority="1854" operator="containsText" text="ST">
      <formula>NOT(ISERROR(SEARCH("ST",AG15)))</formula>
    </cfRule>
    <cfRule type="containsText" dxfId="15500" priority="1855" operator="containsText" text="RW">
      <formula>NOT(ISERROR(SEARCH("RW",AG15)))</formula>
    </cfRule>
    <cfRule type="containsText" dxfId="15499" priority="1856" operator="containsText" text="LW">
      <formula>NOT(ISERROR(SEARCH("LW",AG15)))</formula>
    </cfRule>
    <cfRule type="containsText" dxfId="15498" priority="1857" operator="containsText" text="LF">
      <formula>NOT(ISERROR(SEARCH("LF",AG15)))</formula>
    </cfRule>
    <cfRule type="containsText" dxfId="15497" priority="1858" operator="containsText" text="CF">
      <formula>NOT(ISERROR(SEARCH("CF",AG15)))</formula>
    </cfRule>
    <cfRule type="containsText" dxfId="15496" priority="1859" operator="containsText" text="CF">
      <formula>NOT(ISERROR(SEARCH("CF",AG15)))</formula>
    </cfRule>
    <cfRule type="containsText" dxfId="15495" priority="1860" operator="containsText" text="CAM">
      <formula>NOT(ISERROR(SEARCH("CAM",AG15)))</formula>
    </cfRule>
    <cfRule type="containsText" dxfId="15494" priority="1861" operator="containsText" text="LM">
      <formula>NOT(ISERROR(SEARCH("LM",AG15)))</formula>
    </cfRule>
    <cfRule type="containsText" dxfId="15493" priority="1862" operator="containsText" text="CM">
      <formula>NOT(ISERROR(SEARCH("CM",AG15)))</formula>
    </cfRule>
    <cfRule type="containsText" dxfId="15492" priority="1863" operator="containsText" text="RM">
      <formula>NOT(ISERROR(SEARCH("RM",AG15)))</formula>
    </cfRule>
    <cfRule type="containsText" dxfId="15491" priority="1864" operator="containsText" text="CDM">
      <formula>NOT(ISERROR(SEARCH("CDM",AG15)))</formula>
    </cfRule>
    <cfRule type="containsText" dxfId="15490" priority="1865" operator="containsText" text="LWB">
      <formula>NOT(ISERROR(SEARCH("LWB",AG15)))</formula>
    </cfRule>
    <cfRule type="containsText" dxfId="15489" priority="1866" operator="containsText" text="RWB">
      <formula>NOT(ISERROR(SEARCH("RWB",AG15)))</formula>
    </cfRule>
    <cfRule type="containsText" dxfId="15488" priority="1867" operator="containsText" text="RB">
      <formula>NOT(ISERROR(SEARCH("RB",AG15)))</formula>
    </cfRule>
    <cfRule type="containsText" dxfId="15487" priority="1868" operator="containsText" text="CB">
      <formula>NOT(ISERROR(SEARCH("CB",AG15)))</formula>
    </cfRule>
    <cfRule type="containsText" dxfId="15486" priority="1869" operator="containsText" text="LB">
      <formula>NOT(ISERROR(SEARCH("LB",AG15)))</formula>
    </cfRule>
    <cfRule type="containsText" dxfId="15485" priority="1870" operator="containsText" text="GK">
      <formula>NOT(ISERROR(SEARCH("GK",AG15)))</formula>
    </cfRule>
  </conditionalFormatting>
  <conditionalFormatting sqref="AG16">
    <cfRule type="containsText" dxfId="15484" priority="1837" operator="containsText" text="ST">
      <formula>NOT(ISERROR(SEARCH("ST",AG16)))</formula>
    </cfRule>
    <cfRule type="containsText" dxfId="15483" priority="1838" operator="containsText" text="RW">
      <formula>NOT(ISERROR(SEARCH("RW",AG16)))</formula>
    </cfRule>
    <cfRule type="containsText" dxfId="15482" priority="1839" operator="containsText" text="LW">
      <formula>NOT(ISERROR(SEARCH("LW",AG16)))</formula>
    </cfRule>
    <cfRule type="containsText" dxfId="15481" priority="1840" operator="containsText" text="LF">
      <formula>NOT(ISERROR(SEARCH("LF",AG16)))</formula>
    </cfRule>
    <cfRule type="containsText" dxfId="15480" priority="1841" operator="containsText" text="CF">
      <formula>NOT(ISERROR(SEARCH("CF",AG16)))</formula>
    </cfRule>
    <cfRule type="containsText" dxfId="15479" priority="1842" operator="containsText" text="CF">
      <formula>NOT(ISERROR(SEARCH("CF",AG16)))</formula>
    </cfRule>
    <cfRule type="containsText" dxfId="15478" priority="1843" operator="containsText" text="CAM">
      <formula>NOT(ISERROR(SEARCH("CAM",AG16)))</formula>
    </cfRule>
    <cfRule type="containsText" dxfId="15477" priority="1844" operator="containsText" text="LM">
      <formula>NOT(ISERROR(SEARCH("LM",AG16)))</formula>
    </cfRule>
    <cfRule type="containsText" dxfId="15476" priority="1845" operator="containsText" text="CM">
      <formula>NOT(ISERROR(SEARCH("CM",AG16)))</formula>
    </cfRule>
    <cfRule type="containsText" dxfId="15475" priority="1846" operator="containsText" text="RM">
      <formula>NOT(ISERROR(SEARCH("RM",AG16)))</formula>
    </cfRule>
    <cfRule type="containsText" dxfId="15474" priority="1847" operator="containsText" text="CDM">
      <formula>NOT(ISERROR(SEARCH("CDM",AG16)))</formula>
    </cfRule>
    <cfRule type="containsText" dxfId="15473" priority="1848" operator="containsText" text="LWB">
      <formula>NOT(ISERROR(SEARCH("LWB",AG16)))</formula>
    </cfRule>
    <cfRule type="containsText" dxfId="15472" priority="1849" operator="containsText" text="RWB">
      <formula>NOT(ISERROR(SEARCH("RWB",AG16)))</formula>
    </cfRule>
    <cfRule type="containsText" dxfId="15471" priority="1850" operator="containsText" text="RB">
      <formula>NOT(ISERROR(SEARCH("RB",AG16)))</formula>
    </cfRule>
    <cfRule type="containsText" dxfId="15470" priority="1851" operator="containsText" text="CB">
      <formula>NOT(ISERROR(SEARCH("CB",AG16)))</formula>
    </cfRule>
    <cfRule type="containsText" dxfId="15469" priority="1852" operator="containsText" text="LB">
      <formula>NOT(ISERROR(SEARCH("LB",AG16)))</formula>
    </cfRule>
    <cfRule type="containsText" dxfId="15468" priority="1853" operator="containsText" text="GK">
      <formula>NOT(ISERROR(SEARCH("GK",AG16)))</formula>
    </cfRule>
  </conditionalFormatting>
  <conditionalFormatting sqref="AG12">
    <cfRule type="containsText" dxfId="15467" priority="1820" operator="containsText" text="ST">
      <formula>NOT(ISERROR(SEARCH("ST",AG12)))</formula>
    </cfRule>
    <cfRule type="containsText" dxfId="15466" priority="1821" operator="containsText" text="RW">
      <formula>NOT(ISERROR(SEARCH("RW",AG12)))</formula>
    </cfRule>
    <cfRule type="containsText" dxfId="15465" priority="1822" operator="containsText" text="LW">
      <formula>NOT(ISERROR(SEARCH("LW",AG12)))</formula>
    </cfRule>
    <cfRule type="containsText" dxfId="15464" priority="1823" operator="containsText" text="LF">
      <formula>NOT(ISERROR(SEARCH("LF",AG12)))</formula>
    </cfRule>
    <cfRule type="containsText" dxfId="15463" priority="1824" operator="containsText" text="CF">
      <formula>NOT(ISERROR(SEARCH("CF",AG12)))</formula>
    </cfRule>
    <cfRule type="containsText" dxfId="15462" priority="1825" operator="containsText" text="CF">
      <formula>NOT(ISERROR(SEARCH("CF",AG12)))</formula>
    </cfRule>
    <cfRule type="containsText" dxfId="15461" priority="1826" operator="containsText" text="CAM">
      <formula>NOT(ISERROR(SEARCH("CAM",AG12)))</formula>
    </cfRule>
    <cfRule type="containsText" dxfId="15460" priority="1827" operator="containsText" text="LM">
      <formula>NOT(ISERROR(SEARCH("LM",AG12)))</formula>
    </cfRule>
    <cfRule type="containsText" dxfId="15459" priority="1828" operator="containsText" text="CM">
      <formula>NOT(ISERROR(SEARCH("CM",AG12)))</formula>
    </cfRule>
    <cfRule type="containsText" dxfId="15458" priority="1829" operator="containsText" text="RM">
      <formula>NOT(ISERROR(SEARCH("RM",AG12)))</formula>
    </cfRule>
    <cfRule type="containsText" dxfId="15457" priority="1830" operator="containsText" text="CDM">
      <formula>NOT(ISERROR(SEARCH("CDM",AG12)))</formula>
    </cfRule>
    <cfRule type="containsText" dxfId="15456" priority="1831" operator="containsText" text="LWB">
      <formula>NOT(ISERROR(SEARCH("LWB",AG12)))</formula>
    </cfRule>
    <cfRule type="containsText" dxfId="15455" priority="1832" operator="containsText" text="RWB">
      <formula>NOT(ISERROR(SEARCH("RWB",AG12)))</formula>
    </cfRule>
    <cfRule type="containsText" dxfId="15454" priority="1833" operator="containsText" text="RB">
      <formula>NOT(ISERROR(SEARCH("RB",AG12)))</formula>
    </cfRule>
    <cfRule type="containsText" dxfId="15453" priority="1834" operator="containsText" text="CB">
      <formula>NOT(ISERROR(SEARCH("CB",AG12)))</formula>
    </cfRule>
    <cfRule type="containsText" dxfId="15452" priority="1835" operator="containsText" text="LB">
      <formula>NOT(ISERROR(SEARCH("LB",AG12)))</formula>
    </cfRule>
    <cfRule type="containsText" dxfId="15451" priority="1836" operator="containsText" text="GK">
      <formula>NOT(ISERROR(SEARCH("GK",AG12)))</formula>
    </cfRule>
  </conditionalFormatting>
  <conditionalFormatting sqref="AG12">
    <cfRule type="containsText" dxfId="15450" priority="1803" operator="containsText" text="ST">
      <formula>NOT(ISERROR(SEARCH("ST",AG12)))</formula>
    </cfRule>
    <cfRule type="containsText" dxfId="15449" priority="1804" operator="containsText" text="RW">
      <formula>NOT(ISERROR(SEARCH("RW",AG12)))</formula>
    </cfRule>
    <cfRule type="containsText" dxfId="15448" priority="1805" operator="containsText" text="LW">
      <formula>NOT(ISERROR(SEARCH("LW",AG12)))</formula>
    </cfRule>
    <cfRule type="containsText" dxfId="15447" priority="1806" operator="containsText" text="LF">
      <formula>NOT(ISERROR(SEARCH("LF",AG12)))</formula>
    </cfRule>
    <cfRule type="containsText" dxfId="15446" priority="1807" operator="containsText" text="CF">
      <formula>NOT(ISERROR(SEARCH("CF",AG12)))</formula>
    </cfRule>
    <cfRule type="containsText" dxfId="15445" priority="1808" operator="containsText" text="CF">
      <formula>NOT(ISERROR(SEARCH("CF",AG12)))</formula>
    </cfRule>
    <cfRule type="containsText" dxfId="15444" priority="1809" operator="containsText" text="CAM">
      <formula>NOT(ISERROR(SEARCH("CAM",AG12)))</formula>
    </cfRule>
    <cfRule type="containsText" dxfId="15443" priority="1810" operator="containsText" text="LM">
      <formula>NOT(ISERROR(SEARCH("LM",AG12)))</formula>
    </cfRule>
    <cfRule type="containsText" dxfId="15442" priority="1811" operator="containsText" text="CM">
      <formula>NOT(ISERROR(SEARCH("CM",AG12)))</formula>
    </cfRule>
    <cfRule type="containsText" dxfId="15441" priority="1812" operator="containsText" text="RM">
      <formula>NOT(ISERROR(SEARCH("RM",AG12)))</formula>
    </cfRule>
    <cfRule type="containsText" dxfId="15440" priority="1813" operator="containsText" text="CDM">
      <formula>NOT(ISERROR(SEARCH("CDM",AG12)))</formula>
    </cfRule>
    <cfRule type="containsText" dxfId="15439" priority="1814" operator="containsText" text="LWB">
      <formula>NOT(ISERROR(SEARCH("LWB",AG12)))</formula>
    </cfRule>
    <cfRule type="containsText" dxfId="15438" priority="1815" operator="containsText" text="RWB">
      <formula>NOT(ISERROR(SEARCH("RWB",AG12)))</formula>
    </cfRule>
    <cfRule type="containsText" dxfId="15437" priority="1816" operator="containsText" text="RB">
      <formula>NOT(ISERROR(SEARCH("RB",AG12)))</formula>
    </cfRule>
    <cfRule type="containsText" dxfId="15436" priority="1817" operator="containsText" text="CB">
      <formula>NOT(ISERROR(SEARCH("CB",AG12)))</formula>
    </cfRule>
    <cfRule type="containsText" dxfId="15435" priority="1818" operator="containsText" text="LB">
      <formula>NOT(ISERROR(SEARCH("LB",AG12)))</formula>
    </cfRule>
    <cfRule type="containsText" dxfId="15434" priority="1819" operator="containsText" text="GK">
      <formula>NOT(ISERROR(SEARCH("GK",AG12)))</formula>
    </cfRule>
  </conditionalFormatting>
  <conditionalFormatting sqref="AG13">
    <cfRule type="containsText" dxfId="15433" priority="1786" operator="containsText" text="ST">
      <formula>NOT(ISERROR(SEARCH("ST",AG13)))</formula>
    </cfRule>
    <cfRule type="containsText" dxfId="15432" priority="1787" operator="containsText" text="RW">
      <formula>NOT(ISERROR(SEARCH("RW",AG13)))</formula>
    </cfRule>
    <cfRule type="containsText" dxfId="15431" priority="1788" operator="containsText" text="LW">
      <formula>NOT(ISERROR(SEARCH("LW",AG13)))</formula>
    </cfRule>
    <cfRule type="containsText" dxfId="15430" priority="1789" operator="containsText" text="LF">
      <formula>NOT(ISERROR(SEARCH("LF",AG13)))</formula>
    </cfRule>
    <cfRule type="containsText" dxfId="15429" priority="1790" operator="containsText" text="CF">
      <formula>NOT(ISERROR(SEARCH("CF",AG13)))</formula>
    </cfRule>
    <cfRule type="containsText" dxfId="15428" priority="1791" operator="containsText" text="CF">
      <formula>NOT(ISERROR(SEARCH("CF",AG13)))</formula>
    </cfRule>
    <cfRule type="containsText" dxfId="15427" priority="1792" operator="containsText" text="CAM">
      <formula>NOT(ISERROR(SEARCH("CAM",AG13)))</formula>
    </cfRule>
    <cfRule type="containsText" dxfId="15426" priority="1793" operator="containsText" text="LM">
      <formula>NOT(ISERROR(SEARCH("LM",AG13)))</formula>
    </cfRule>
    <cfRule type="containsText" dxfId="15425" priority="1794" operator="containsText" text="CM">
      <formula>NOT(ISERROR(SEARCH("CM",AG13)))</formula>
    </cfRule>
    <cfRule type="containsText" dxfId="15424" priority="1795" operator="containsText" text="RM">
      <formula>NOT(ISERROR(SEARCH("RM",AG13)))</formula>
    </cfRule>
    <cfRule type="containsText" dxfId="15423" priority="1796" operator="containsText" text="CDM">
      <formula>NOT(ISERROR(SEARCH("CDM",AG13)))</formula>
    </cfRule>
    <cfRule type="containsText" dxfId="15422" priority="1797" operator="containsText" text="LWB">
      <formula>NOT(ISERROR(SEARCH("LWB",AG13)))</formula>
    </cfRule>
    <cfRule type="containsText" dxfId="15421" priority="1798" operator="containsText" text="RWB">
      <formula>NOT(ISERROR(SEARCH("RWB",AG13)))</formula>
    </cfRule>
    <cfRule type="containsText" dxfId="15420" priority="1799" operator="containsText" text="RB">
      <formula>NOT(ISERROR(SEARCH("RB",AG13)))</formula>
    </cfRule>
    <cfRule type="containsText" dxfId="15419" priority="1800" operator="containsText" text="CB">
      <formula>NOT(ISERROR(SEARCH("CB",AG13)))</formula>
    </cfRule>
    <cfRule type="containsText" dxfId="15418" priority="1801" operator="containsText" text="LB">
      <formula>NOT(ISERROR(SEARCH("LB",AG13)))</formula>
    </cfRule>
    <cfRule type="containsText" dxfId="15417" priority="1802" operator="containsText" text="GK">
      <formula>NOT(ISERROR(SEARCH("GK",AG13)))</formula>
    </cfRule>
  </conditionalFormatting>
  <conditionalFormatting sqref="AG16">
    <cfRule type="containsText" dxfId="15416" priority="1769" operator="containsText" text="ST">
      <formula>NOT(ISERROR(SEARCH("ST",AG16)))</formula>
    </cfRule>
    <cfRule type="containsText" dxfId="15415" priority="1770" operator="containsText" text="RW">
      <formula>NOT(ISERROR(SEARCH("RW",AG16)))</formula>
    </cfRule>
    <cfRule type="containsText" dxfId="15414" priority="1771" operator="containsText" text="LW">
      <formula>NOT(ISERROR(SEARCH("LW",AG16)))</formula>
    </cfRule>
    <cfRule type="containsText" dxfId="15413" priority="1772" operator="containsText" text="LF">
      <formula>NOT(ISERROR(SEARCH("LF",AG16)))</formula>
    </cfRule>
    <cfRule type="containsText" dxfId="15412" priority="1773" operator="containsText" text="CF">
      <formula>NOT(ISERROR(SEARCH("CF",AG16)))</formula>
    </cfRule>
    <cfRule type="containsText" dxfId="15411" priority="1774" operator="containsText" text="CF">
      <formula>NOT(ISERROR(SEARCH("CF",AG16)))</formula>
    </cfRule>
    <cfRule type="containsText" dxfId="15410" priority="1775" operator="containsText" text="CAM">
      <formula>NOT(ISERROR(SEARCH("CAM",AG16)))</formula>
    </cfRule>
    <cfRule type="containsText" dxfId="15409" priority="1776" operator="containsText" text="LM">
      <formula>NOT(ISERROR(SEARCH("LM",AG16)))</formula>
    </cfRule>
    <cfRule type="containsText" dxfId="15408" priority="1777" operator="containsText" text="CM">
      <formula>NOT(ISERROR(SEARCH("CM",AG16)))</formula>
    </cfRule>
    <cfRule type="containsText" dxfId="15407" priority="1778" operator="containsText" text="RM">
      <formula>NOT(ISERROR(SEARCH("RM",AG16)))</formula>
    </cfRule>
    <cfRule type="containsText" dxfId="15406" priority="1779" operator="containsText" text="CDM">
      <formula>NOT(ISERROR(SEARCH("CDM",AG16)))</formula>
    </cfRule>
    <cfRule type="containsText" dxfId="15405" priority="1780" operator="containsText" text="LWB">
      <formula>NOT(ISERROR(SEARCH("LWB",AG16)))</formula>
    </cfRule>
    <cfRule type="containsText" dxfId="15404" priority="1781" operator="containsText" text="RWB">
      <formula>NOT(ISERROR(SEARCH("RWB",AG16)))</formula>
    </cfRule>
    <cfRule type="containsText" dxfId="15403" priority="1782" operator="containsText" text="RB">
      <formula>NOT(ISERROR(SEARCH("RB",AG16)))</formula>
    </cfRule>
    <cfRule type="containsText" dxfId="15402" priority="1783" operator="containsText" text="CB">
      <formula>NOT(ISERROR(SEARCH("CB",AG16)))</formula>
    </cfRule>
    <cfRule type="containsText" dxfId="15401" priority="1784" operator="containsText" text="LB">
      <formula>NOT(ISERROR(SEARCH("LB",AG16)))</formula>
    </cfRule>
    <cfRule type="containsText" dxfId="15400" priority="1785" operator="containsText" text="GK">
      <formula>NOT(ISERROR(SEARCH("GK",AG16)))</formula>
    </cfRule>
  </conditionalFormatting>
  <conditionalFormatting sqref="AG19">
    <cfRule type="containsText" dxfId="15399" priority="1752" operator="containsText" text="ST">
      <formula>NOT(ISERROR(SEARCH("ST",AG19)))</formula>
    </cfRule>
    <cfRule type="containsText" dxfId="15398" priority="1753" operator="containsText" text="RW">
      <formula>NOT(ISERROR(SEARCH("RW",AG19)))</formula>
    </cfRule>
    <cfRule type="containsText" dxfId="15397" priority="1754" operator="containsText" text="LW">
      <formula>NOT(ISERROR(SEARCH("LW",AG19)))</formula>
    </cfRule>
    <cfRule type="containsText" dxfId="15396" priority="1755" operator="containsText" text="LF">
      <formula>NOT(ISERROR(SEARCH("LF",AG19)))</formula>
    </cfRule>
    <cfRule type="containsText" dxfId="15395" priority="1756" operator="containsText" text="CF">
      <formula>NOT(ISERROR(SEARCH("CF",AG19)))</formula>
    </cfRule>
    <cfRule type="containsText" dxfId="15394" priority="1757" operator="containsText" text="CF">
      <formula>NOT(ISERROR(SEARCH("CF",AG19)))</formula>
    </cfRule>
    <cfRule type="containsText" dxfId="15393" priority="1758" operator="containsText" text="CAM">
      <formula>NOT(ISERROR(SEARCH("CAM",AG19)))</formula>
    </cfRule>
    <cfRule type="containsText" dxfId="15392" priority="1759" operator="containsText" text="LM">
      <formula>NOT(ISERROR(SEARCH("LM",AG19)))</formula>
    </cfRule>
    <cfRule type="containsText" dxfId="15391" priority="1760" operator="containsText" text="CM">
      <formula>NOT(ISERROR(SEARCH("CM",AG19)))</formula>
    </cfRule>
    <cfRule type="containsText" dxfId="15390" priority="1761" operator="containsText" text="RM">
      <formula>NOT(ISERROR(SEARCH("RM",AG19)))</formula>
    </cfRule>
    <cfRule type="containsText" dxfId="15389" priority="1762" operator="containsText" text="CDM">
      <formula>NOT(ISERROR(SEARCH("CDM",AG19)))</formula>
    </cfRule>
    <cfRule type="containsText" dxfId="15388" priority="1763" operator="containsText" text="LWB">
      <formula>NOT(ISERROR(SEARCH("LWB",AG19)))</formula>
    </cfRule>
    <cfRule type="containsText" dxfId="15387" priority="1764" operator="containsText" text="RWB">
      <formula>NOT(ISERROR(SEARCH("RWB",AG19)))</formula>
    </cfRule>
    <cfRule type="containsText" dxfId="15386" priority="1765" operator="containsText" text="RB">
      <formula>NOT(ISERROR(SEARCH("RB",AG19)))</formula>
    </cfRule>
    <cfRule type="containsText" dxfId="15385" priority="1766" operator="containsText" text="CB">
      <formula>NOT(ISERROR(SEARCH("CB",AG19)))</formula>
    </cfRule>
    <cfRule type="containsText" dxfId="15384" priority="1767" operator="containsText" text="LB">
      <formula>NOT(ISERROR(SEARCH("LB",AG19)))</formula>
    </cfRule>
    <cfRule type="containsText" dxfId="15383" priority="1768" operator="containsText" text="GK">
      <formula>NOT(ISERROR(SEARCH("GK",AG19)))</formula>
    </cfRule>
  </conditionalFormatting>
  <conditionalFormatting sqref="AG17:AG18">
    <cfRule type="containsText" dxfId="15382" priority="1735" operator="containsText" text="ST">
      <formula>NOT(ISERROR(SEARCH("ST",AG17)))</formula>
    </cfRule>
    <cfRule type="containsText" dxfId="15381" priority="1736" operator="containsText" text="RW">
      <formula>NOT(ISERROR(SEARCH("RW",AG17)))</formula>
    </cfRule>
    <cfRule type="containsText" dxfId="15380" priority="1737" operator="containsText" text="LW">
      <formula>NOT(ISERROR(SEARCH("LW",AG17)))</formula>
    </cfRule>
    <cfRule type="containsText" dxfId="15379" priority="1738" operator="containsText" text="LF">
      <formula>NOT(ISERROR(SEARCH("LF",AG17)))</formula>
    </cfRule>
    <cfRule type="containsText" dxfId="15378" priority="1739" operator="containsText" text="CF">
      <formula>NOT(ISERROR(SEARCH("CF",AG17)))</formula>
    </cfRule>
    <cfRule type="containsText" dxfId="15377" priority="1740" operator="containsText" text="CF">
      <formula>NOT(ISERROR(SEARCH("CF",AG17)))</formula>
    </cfRule>
    <cfRule type="containsText" dxfId="15376" priority="1741" operator="containsText" text="CAM">
      <formula>NOT(ISERROR(SEARCH("CAM",AG17)))</formula>
    </cfRule>
    <cfRule type="containsText" dxfId="15375" priority="1742" operator="containsText" text="LM">
      <formula>NOT(ISERROR(SEARCH("LM",AG17)))</formula>
    </cfRule>
    <cfRule type="containsText" dxfId="15374" priority="1743" operator="containsText" text="CM">
      <formula>NOT(ISERROR(SEARCH("CM",AG17)))</formula>
    </cfRule>
    <cfRule type="containsText" dxfId="15373" priority="1744" operator="containsText" text="RM">
      <formula>NOT(ISERROR(SEARCH("RM",AG17)))</formula>
    </cfRule>
    <cfRule type="containsText" dxfId="15372" priority="1745" operator="containsText" text="CDM">
      <formula>NOT(ISERROR(SEARCH("CDM",AG17)))</formula>
    </cfRule>
    <cfRule type="containsText" dxfId="15371" priority="1746" operator="containsText" text="LWB">
      <formula>NOT(ISERROR(SEARCH("LWB",AG17)))</formula>
    </cfRule>
    <cfRule type="containsText" dxfId="15370" priority="1747" operator="containsText" text="RWB">
      <formula>NOT(ISERROR(SEARCH("RWB",AG17)))</formula>
    </cfRule>
    <cfRule type="containsText" dxfId="15369" priority="1748" operator="containsText" text="RB">
      <formula>NOT(ISERROR(SEARCH("RB",AG17)))</formula>
    </cfRule>
    <cfRule type="containsText" dxfId="15368" priority="1749" operator="containsText" text="CB">
      <formula>NOT(ISERROR(SEARCH("CB",AG17)))</formula>
    </cfRule>
    <cfRule type="containsText" dxfId="15367" priority="1750" operator="containsText" text="LB">
      <formula>NOT(ISERROR(SEARCH("LB",AG17)))</formula>
    </cfRule>
    <cfRule type="containsText" dxfId="15366" priority="1751" operator="containsText" text="GK">
      <formula>NOT(ISERROR(SEARCH("GK",AG17)))</formula>
    </cfRule>
  </conditionalFormatting>
  <conditionalFormatting sqref="AG18">
    <cfRule type="containsText" dxfId="15365" priority="1718" operator="containsText" text="ST">
      <formula>NOT(ISERROR(SEARCH("ST",AG18)))</formula>
    </cfRule>
    <cfRule type="containsText" dxfId="15364" priority="1719" operator="containsText" text="RW">
      <formula>NOT(ISERROR(SEARCH("RW",AG18)))</formula>
    </cfRule>
    <cfRule type="containsText" dxfId="15363" priority="1720" operator="containsText" text="LW">
      <formula>NOT(ISERROR(SEARCH("LW",AG18)))</formula>
    </cfRule>
    <cfRule type="containsText" dxfId="15362" priority="1721" operator="containsText" text="LF">
      <formula>NOT(ISERROR(SEARCH("LF",AG18)))</formula>
    </cfRule>
    <cfRule type="containsText" dxfId="15361" priority="1722" operator="containsText" text="CF">
      <formula>NOT(ISERROR(SEARCH("CF",AG18)))</formula>
    </cfRule>
    <cfRule type="containsText" dxfId="15360" priority="1723" operator="containsText" text="CF">
      <formula>NOT(ISERROR(SEARCH("CF",AG18)))</formula>
    </cfRule>
    <cfRule type="containsText" dxfId="15359" priority="1724" operator="containsText" text="CAM">
      <formula>NOT(ISERROR(SEARCH("CAM",AG18)))</formula>
    </cfRule>
    <cfRule type="containsText" dxfId="15358" priority="1725" operator="containsText" text="LM">
      <formula>NOT(ISERROR(SEARCH("LM",AG18)))</formula>
    </cfRule>
    <cfRule type="containsText" dxfId="15357" priority="1726" operator="containsText" text="CM">
      <formula>NOT(ISERROR(SEARCH("CM",AG18)))</formula>
    </cfRule>
    <cfRule type="containsText" dxfId="15356" priority="1727" operator="containsText" text="RM">
      <formula>NOT(ISERROR(SEARCH("RM",AG18)))</formula>
    </cfRule>
    <cfRule type="containsText" dxfId="15355" priority="1728" operator="containsText" text="CDM">
      <formula>NOT(ISERROR(SEARCH("CDM",AG18)))</formula>
    </cfRule>
    <cfRule type="containsText" dxfId="15354" priority="1729" operator="containsText" text="LWB">
      <formula>NOT(ISERROR(SEARCH("LWB",AG18)))</formula>
    </cfRule>
    <cfRule type="containsText" dxfId="15353" priority="1730" operator="containsText" text="RWB">
      <formula>NOT(ISERROR(SEARCH("RWB",AG18)))</formula>
    </cfRule>
    <cfRule type="containsText" dxfId="15352" priority="1731" operator="containsText" text="RB">
      <formula>NOT(ISERROR(SEARCH("RB",AG18)))</formula>
    </cfRule>
    <cfRule type="containsText" dxfId="15351" priority="1732" operator="containsText" text="CB">
      <formula>NOT(ISERROR(SEARCH("CB",AG18)))</formula>
    </cfRule>
    <cfRule type="containsText" dxfId="15350" priority="1733" operator="containsText" text="LB">
      <formula>NOT(ISERROR(SEARCH("LB",AG18)))</formula>
    </cfRule>
    <cfRule type="containsText" dxfId="15349" priority="1734" operator="containsText" text="GK">
      <formula>NOT(ISERROR(SEARCH("GK",AG18)))</formula>
    </cfRule>
  </conditionalFormatting>
  <conditionalFormatting sqref="AG19">
    <cfRule type="containsText" dxfId="15348" priority="1701" operator="containsText" text="ST">
      <formula>NOT(ISERROR(SEARCH("ST",AG19)))</formula>
    </cfRule>
    <cfRule type="containsText" dxfId="15347" priority="1702" operator="containsText" text="RW">
      <formula>NOT(ISERROR(SEARCH("RW",AG19)))</formula>
    </cfRule>
    <cfRule type="containsText" dxfId="15346" priority="1703" operator="containsText" text="LW">
      <formula>NOT(ISERROR(SEARCH("LW",AG19)))</formula>
    </cfRule>
    <cfRule type="containsText" dxfId="15345" priority="1704" operator="containsText" text="LF">
      <formula>NOT(ISERROR(SEARCH("LF",AG19)))</formula>
    </cfRule>
    <cfRule type="containsText" dxfId="15344" priority="1705" operator="containsText" text="CF">
      <formula>NOT(ISERROR(SEARCH("CF",AG19)))</formula>
    </cfRule>
    <cfRule type="containsText" dxfId="15343" priority="1706" operator="containsText" text="CF">
      <formula>NOT(ISERROR(SEARCH("CF",AG19)))</formula>
    </cfRule>
    <cfRule type="containsText" dxfId="15342" priority="1707" operator="containsText" text="CAM">
      <formula>NOT(ISERROR(SEARCH("CAM",AG19)))</formula>
    </cfRule>
    <cfRule type="containsText" dxfId="15341" priority="1708" operator="containsText" text="LM">
      <formula>NOT(ISERROR(SEARCH("LM",AG19)))</formula>
    </cfRule>
    <cfRule type="containsText" dxfId="15340" priority="1709" operator="containsText" text="CM">
      <formula>NOT(ISERROR(SEARCH("CM",AG19)))</formula>
    </cfRule>
    <cfRule type="containsText" dxfId="15339" priority="1710" operator="containsText" text="RM">
      <formula>NOT(ISERROR(SEARCH("RM",AG19)))</formula>
    </cfRule>
    <cfRule type="containsText" dxfId="15338" priority="1711" operator="containsText" text="CDM">
      <formula>NOT(ISERROR(SEARCH("CDM",AG19)))</formula>
    </cfRule>
    <cfRule type="containsText" dxfId="15337" priority="1712" operator="containsText" text="LWB">
      <formula>NOT(ISERROR(SEARCH("LWB",AG19)))</formula>
    </cfRule>
    <cfRule type="containsText" dxfId="15336" priority="1713" operator="containsText" text="RWB">
      <formula>NOT(ISERROR(SEARCH("RWB",AG19)))</formula>
    </cfRule>
    <cfRule type="containsText" dxfId="15335" priority="1714" operator="containsText" text="RB">
      <formula>NOT(ISERROR(SEARCH("RB",AG19)))</formula>
    </cfRule>
    <cfRule type="containsText" dxfId="15334" priority="1715" operator="containsText" text="CB">
      <formula>NOT(ISERROR(SEARCH("CB",AG19)))</formula>
    </cfRule>
    <cfRule type="containsText" dxfId="15333" priority="1716" operator="containsText" text="LB">
      <formula>NOT(ISERROR(SEARCH("LB",AG19)))</formula>
    </cfRule>
    <cfRule type="containsText" dxfId="15332" priority="1717" operator="containsText" text="GK">
      <formula>NOT(ISERROR(SEARCH("GK",AG19)))</formula>
    </cfRule>
  </conditionalFormatting>
  <conditionalFormatting sqref="AF20">
    <cfRule type="containsText" dxfId="15331" priority="1685" operator="containsText" text="RW">
      <formula>NOT(ISERROR(SEARCH("RW",AF20)))</formula>
    </cfRule>
    <cfRule type="containsText" dxfId="15330" priority="1686" operator="containsText" text="LW">
      <formula>NOT(ISERROR(SEARCH("LW",AF20)))</formula>
    </cfRule>
    <cfRule type="containsText" dxfId="15329" priority="1687" operator="containsText" text="LF">
      <formula>NOT(ISERROR(SEARCH("LF",AF20)))</formula>
    </cfRule>
    <cfRule type="containsText" dxfId="15328" priority="1688" operator="containsText" text="CF">
      <formula>NOT(ISERROR(SEARCH("CF",AF20)))</formula>
    </cfRule>
    <cfRule type="containsText" dxfId="15327" priority="1689" operator="containsText" text="CF">
      <formula>NOT(ISERROR(SEARCH("CF",AF20)))</formula>
    </cfRule>
    <cfRule type="containsText" dxfId="15326" priority="1690" operator="containsText" text="CAM">
      <formula>NOT(ISERROR(SEARCH("CAM",AF20)))</formula>
    </cfRule>
    <cfRule type="containsText" dxfId="15325" priority="1691" operator="containsText" text="LM">
      <formula>NOT(ISERROR(SEARCH("LM",AF20)))</formula>
    </cfRule>
    <cfRule type="containsText" dxfId="15324" priority="1692" operator="containsText" text="CM">
      <formula>NOT(ISERROR(SEARCH("CM",AF20)))</formula>
    </cfRule>
    <cfRule type="containsText" dxfId="15323" priority="1693" operator="containsText" text="RM">
      <formula>NOT(ISERROR(SEARCH("RM",AF20)))</formula>
    </cfRule>
    <cfRule type="containsText" dxfId="15322" priority="1694" operator="containsText" text="CDM">
      <formula>NOT(ISERROR(SEARCH("CDM",AF20)))</formula>
    </cfRule>
    <cfRule type="containsText" dxfId="15321" priority="1695" operator="containsText" text="LWB">
      <formula>NOT(ISERROR(SEARCH("LWB",AF20)))</formula>
    </cfRule>
    <cfRule type="containsText" dxfId="15320" priority="1696" operator="containsText" text="RWB">
      <formula>NOT(ISERROR(SEARCH("RWB",AF20)))</formula>
    </cfRule>
    <cfRule type="containsText" dxfId="15319" priority="1697" operator="containsText" text="RB">
      <formula>NOT(ISERROR(SEARCH("RB",AF20)))</formula>
    </cfRule>
    <cfRule type="containsText" dxfId="15318" priority="1698" operator="containsText" text="CB">
      <formula>NOT(ISERROR(SEARCH("CB",AF20)))</formula>
    </cfRule>
    <cfRule type="containsText" dxfId="15317" priority="1699" operator="containsText" text="LB">
      <formula>NOT(ISERROR(SEARCH("LB",AF20)))</formula>
    </cfRule>
    <cfRule type="containsText" dxfId="15316" priority="1700" operator="containsText" text="GK">
      <formula>NOT(ISERROR(SEARCH("GK",AF20)))</formula>
    </cfRule>
  </conditionalFormatting>
  <conditionalFormatting sqref="AG20">
    <cfRule type="containsText" dxfId="15315" priority="1668" operator="containsText" text="ST">
      <formula>NOT(ISERROR(SEARCH("ST",AG20)))</formula>
    </cfRule>
    <cfRule type="containsText" dxfId="15314" priority="1669" operator="containsText" text="RW">
      <formula>NOT(ISERROR(SEARCH("RW",AG20)))</formula>
    </cfRule>
    <cfRule type="containsText" dxfId="15313" priority="1670" operator="containsText" text="LW">
      <formula>NOT(ISERROR(SEARCH("LW",AG20)))</formula>
    </cfRule>
    <cfRule type="containsText" dxfId="15312" priority="1671" operator="containsText" text="LF">
      <formula>NOT(ISERROR(SEARCH("LF",AG20)))</formula>
    </cfRule>
    <cfRule type="containsText" dxfId="15311" priority="1672" operator="containsText" text="CF">
      <formula>NOT(ISERROR(SEARCH("CF",AG20)))</formula>
    </cfRule>
    <cfRule type="containsText" dxfId="15310" priority="1673" operator="containsText" text="CF">
      <formula>NOT(ISERROR(SEARCH("CF",AG20)))</formula>
    </cfRule>
    <cfRule type="containsText" dxfId="15309" priority="1674" operator="containsText" text="CAM">
      <formula>NOT(ISERROR(SEARCH("CAM",AG20)))</formula>
    </cfRule>
    <cfRule type="containsText" dxfId="15308" priority="1675" operator="containsText" text="LM">
      <formula>NOT(ISERROR(SEARCH("LM",AG20)))</formula>
    </cfRule>
    <cfRule type="containsText" dxfId="15307" priority="1676" operator="containsText" text="CM">
      <formula>NOT(ISERROR(SEARCH("CM",AG20)))</formula>
    </cfRule>
    <cfRule type="containsText" dxfId="15306" priority="1677" operator="containsText" text="RM">
      <formula>NOT(ISERROR(SEARCH("RM",AG20)))</formula>
    </cfRule>
    <cfRule type="containsText" dxfId="15305" priority="1678" operator="containsText" text="CDM">
      <formula>NOT(ISERROR(SEARCH("CDM",AG20)))</formula>
    </cfRule>
    <cfRule type="containsText" dxfId="15304" priority="1679" operator="containsText" text="LWB">
      <formula>NOT(ISERROR(SEARCH("LWB",AG20)))</formula>
    </cfRule>
    <cfRule type="containsText" dxfId="15303" priority="1680" operator="containsText" text="RWB">
      <formula>NOT(ISERROR(SEARCH("RWB",AG20)))</formula>
    </cfRule>
    <cfRule type="containsText" dxfId="15302" priority="1681" operator="containsText" text="RB">
      <formula>NOT(ISERROR(SEARCH("RB",AG20)))</formula>
    </cfRule>
    <cfRule type="containsText" dxfId="15301" priority="1682" operator="containsText" text="CB">
      <formula>NOT(ISERROR(SEARCH("CB",AG20)))</formula>
    </cfRule>
    <cfRule type="containsText" dxfId="15300" priority="1683" operator="containsText" text="LB">
      <formula>NOT(ISERROR(SEARCH("LB",AG20)))</formula>
    </cfRule>
    <cfRule type="containsText" dxfId="15299" priority="1684" operator="containsText" text="GK">
      <formula>NOT(ISERROR(SEARCH("GK",AG20)))</formula>
    </cfRule>
  </conditionalFormatting>
  <conditionalFormatting sqref="AG21">
    <cfRule type="containsText" dxfId="15298" priority="1651" operator="containsText" text="ST">
      <formula>NOT(ISERROR(SEARCH("ST",AG21)))</formula>
    </cfRule>
    <cfRule type="containsText" dxfId="15297" priority="1652" operator="containsText" text="RW">
      <formula>NOT(ISERROR(SEARCH("RW",AG21)))</formula>
    </cfRule>
    <cfRule type="containsText" dxfId="15296" priority="1653" operator="containsText" text="LW">
      <formula>NOT(ISERROR(SEARCH("LW",AG21)))</formula>
    </cfRule>
    <cfRule type="containsText" dxfId="15295" priority="1654" operator="containsText" text="LF">
      <formula>NOT(ISERROR(SEARCH("LF",AG21)))</formula>
    </cfRule>
    <cfRule type="containsText" dxfId="15294" priority="1655" operator="containsText" text="CF">
      <formula>NOT(ISERROR(SEARCH("CF",AG21)))</formula>
    </cfRule>
    <cfRule type="containsText" dxfId="15293" priority="1656" operator="containsText" text="CF">
      <formula>NOT(ISERROR(SEARCH("CF",AG21)))</formula>
    </cfRule>
    <cfRule type="containsText" dxfId="15292" priority="1657" operator="containsText" text="CAM">
      <formula>NOT(ISERROR(SEARCH("CAM",AG21)))</formula>
    </cfRule>
    <cfRule type="containsText" dxfId="15291" priority="1658" operator="containsText" text="LM">
      <formula>NOT(ISERROR(SEARCH("LM",AG21)))</formula>
    </cfRule>
    <cfRule type="containsText" dxfId="15290" priority="1659" operator="containsText" text="CM">
      <formula>NOT(ISERROR(SEARCH("CM",AG21)))</formula>
    </cfRule>
    <cfRule type="containsText" dxfId="15289" priority="1660" operator="containsText" text="RM">
      <formula>NOT(ISERROR(SEARCH("RM",AG21)))</formula>
    </cfRule>
    <cfRule type="containsText" dxfId="15288" priority="1661" operator="containsText" text="CDM">
      <formula>NOT(ISERROR(SEARCH("CDM",AG21)))</formula>
    </cfRule>
    <cfRule type="containsText" dxfId="15287" priority="1662" operator="containsText" text="LWB">
      <formula>NOT(ISERROR(SEARCH("LWB",AG21)))</formula>
    </cfRule>
    <cfRule type="containsText" dxfId="15286" priority="1663" operator="containsText" text="RWB">
      <formula>NOT(ISERROR(SEARCH("RWB",AG21)))</formula>
    </cfRule>
    <cfRule type="containsText" dxfId="15285" priority="1664" operator="containsText" text="RB">
      <formula>NOT(ISERROR(SEARCH("RB",AG21)))</formula>
    </cfRule>
    <cfRule type="containsText" dxfId="15284" priority="1665" operator="containsText" text="CB">
      <formula>NOT(ISERROR(SEARCH("CB",AG21)))</formula>
    </cfRule>
    <cfRule type="containsText" dxfId="15283" priority="1666" operator="containsText" text="LB">
      <formula>NOT(ISERROR(SEARCH("LB",AG21)))</formula>
    </cfRule>
    <cfRule type="containsText" dxfId="15282" priority="1667" operator="containsText" text="GK">
      <formula>NOT(ISERROR(SEARCH("GK",AG21)))</formula>
    </cfRule>
  </conditionalFormatting>
  <conditionalFormatting sqref="AG21">
    <cfRule type="containsText" dxfId="15281" priority="1634" operator="containsText" text="ST">
      <formula>NOT(ISERROR(SEARCH("ST",AG21)))</formula>
    </cfRule>
    <cfRule type="containsText" dxfId="15280" priority="1635" operator="containsText" text="RW">
      <formula>NOT(ISERROR(SEARCH("RW",AG21)))</formula>
    </cfRule>
    <cfRule type="containsText" dxfId="15279" priority="1636" operator="containsText" text="LW">
      <formula>NOT(ISERROR(SEARCH("LW",AG21)))</formula>
    </cfRule>
    <cfRule type="containsText" dxfId="15278" priority="1637" operator="containsText" text="LF">
      <formula>NOT(ISERROR(SEARCH("LF",AG21)))</formula>
    </cfRule>
    <cfRule type="containsText" dxfId="15277" priority="1638" operator="containsText" text="CF">
      <formula>NOT(ISERROR(SEARCH("CF",AG21)))</formula>
    </cfRule>
    <cfRule type="containsText" dxfId="15276" priority="1639" operator="containsText" text="CF">
      <formula>NOT(ISERROR(SEARCH("CF",AG21)))</formula>
    </cfRule>
    <cfRule type="containsText" dxfId="15275" priority="1640" operator="containsText" text="CAM">
      <formula>NOT(ISERROR(SEARCH("CAM",AG21)))</formula>
    </cfRule>
    <cfRule type="containsText" dxfId="15274" priority="1641" operator="containsText" text="LM">
      <formula>NOT(ISERROR(SEARCH("LM",AG21)))</formula>
    </cfRule>
    <cfRule type="containsText" dxfId="15273" priority="1642" operator="containsText" text="CM">
      <formula>NOT(ISERROR(SEARCH("CM",AG21)))</formula>
    </cfRule>
    <cfRule type="containsText" dxfId="15272" priority="1643" operator="containsText" text="RM">
      <formula>NOT(ISERROR(SEARCH("RM",AG21)))</formula>
    </cfRule>
    <cfRule type="containsText" dxfId="15271" priority="1644" operator="containsText" text="CDM">
      <formula>NOT(ISERROR(SEARCH("CDM",AG21)))</formula>
    </cfRule>
    <cfRule type="containsText" dxfId="15270" priority="1645" operator="containsText" text="LWB">
      <formula>NOT(ISERROR(SEARCH("LWB",AG21)))</formula>
    </cfRule>
    <cfRule type="containsText" dxfId="15269" priority="1646" operator="containsText" text="RWB">
      <formula>NOT(ISERROR(SEARCH("RWB",AG21)))</formula>
    </cfRule>
    <cfRule type="containsText" dxfId="15268" priority="1647" operator="containsText" text="RB">
      <formula>NOT(ISERROR(SEARCH("RB",AG21)))</formula>
    </cfRule>
    <cfRule type="containsText" dxfId="15267" priority="1648" operator="containsText" text="CB">
      <formula>NOT(ISERROR(SEARCH("CB",AG21)))</formula>
    </cfRule>
    <cfRule type="containsText" dxfId="15266" priority="1649" operator="containsText" text="LB">
      <formula>NOT(ISERROR(SEARCH("LB",AG21)))</formula>
    </cfRule>
    <cfRule type="containsText" dxfId="15265" priority="1650" operator="containsText" text="GK">
      <formula>NOT(ISERROR(SEARCH("GK",AG21)))</formula>
    </cfRule>
  </conditionalFormatting>
  <conditionalFormatting sqref="AF31">
    <cfRule type="containsText" dxfId="15264" priority="1618" operator="containsText" text="RW">
      <formula>NOT(ISERROR(SEARCH("RW",AF31)))</formula>
    </cfRule>
    <cfRule type="containsText" dxfId="15263" priority="1619" operator="containsText" text="LW">
      <formula>NOT(ISERROR(SEARCH("LW",AF31)))</formula>
    </cfRule>
    <cfRule type="containsText" dxfId="15262" priority="1620" operator="containsText" text="LF">
      <formula>NOT(ISERROR(SEARCH("LF",AF31)))</formula>
    </cfRule>
    <cfRule type="containsText" dxfId="15261" priority="1621" operator="containsText" text="CF">
      <formula>NOT(ISERROR(SEARCH("CF",AF31)))</formula>
    </cfRule>
    <cfRule type="containsText" dxfId="15260" priority="1622" operator="containsText" text="CF">
      <formula>NOT(ISERROR(SEARCH("CF",AF31)))</formula>
    </cfRule>
    <cfRule type="containsText" dxfId="15259" priority="1623" operator="containsText" text="CAM">
      <formula>NOT(ISERROR(SEARCH("CAM",AF31)))</formula>
    </cfRule>
    <cfRule type="containsText" dxfId="15258" priority="1624" operator="containsText" text="LM">
      <formula>NOT(ISERROR(SEARCH("LM",AF31)))</formula>
    </cfRule>
    <cfRule type="containsText" dxfId="15257" priority="1625" operator="containsText" text="CM">
      <formula>NOT(ISERROR(SEARCH("CM",AF31)))</formula>
    </cfRule>
    <cfRule type="containsText" dxfId="15256" priority="1626" operator="containsText" text="RM">
      <formula>NOT(ISERROR(SEARCH("RM",AF31)))</formula>
    </cfRule>
    <cfRule type="containsText" dxfId="15255" priority="1627" operator="containsText" text="CDM">
      <formula>NOT(ISERROR(SEARCH("CDM",AF31)))</formula>
    </cfRule>
    <cfRule type="containsText" dxfId="15254" priority="1628" operator="containsText" text="LWB">
      <formula>NOT(ISERROR(SEARCH("LWB",AF31)))</formula>
    </cfRule>
    <cfRule type="containsText" dxfId="15253" priority="1629" operator="containsText" text="RWB">
      <formula>NOT(ISERROR(SEARCH("RWB",AF31)))</formula>
    </cfRule>
    <cfRule type="containsText" dxfId="15252" priority="1630" operator="containsText" text="RB">
      <formula>NOT(ISERROR(SEARCH("RB",AF31)))</formula>
    </cfRule>
    <cfRule type="containsText" dxfId="15251" priority="1631" operator="containsText" text="CB">
      <formula>NOT(ISERROR(SEARCH("CB",AF31)))</formula>
    </cfRule>
    <cfRule type="containsText" dxfId="15250" priority="1632" operator="containsText" text="LB">
      <formula>NOT(ISERROR(SEARCH("LB",AF31)))</formula>
    </cfRule>
    <cfRule type="containsText" dxfId="15249" priority="1633" operator="containsText" text="GK">
      <formula>NOT(ISERROR(SEARCH("GK",AF31)))</formula>
    </cfRule>
  </conditionalFormatting>
  <conditionalFormatting sqref="AG31">
    <cfRule type="containsText" dxfId="15248" priority="1601" operator="containsText" text="ST">
      <formula>NOT(ISERROR(SEARCH("ST",AG31)))</formula>
    </cfRule>
    <cfRule type="containsText" dxfId="15247" priority="1602" operator="containsText" text="RW">
      <formula>NOT(ISERROR(SEARCH("RW",AG31)))</formula>
    </cfRule>
    <cfRule type="containsText" dxfId="15246" priority="1603" operator="containsText" text="LW">
      <formula>NOT(ISERROR(SEARCH("LW",AG31)))</formula>
    </cfRule>
    <cfRule type="containsText" dxfId="15245" priority="1604" operator="containsText" text="LF">
      <formula>NOT(ISERROR(SEARCH("LF",AG31)))</formula>
    </cfRule>
    <cfRule type="containsText" dxfId="15244" priority="1605" operator="containsText" text="CF">
      <formula>NOT(ISERROR(SEARCH("CF",AG31)))</formula>
    </cfRule>
    <cfRule type="containsText" dxfId="15243" priority="1606" operator="containsText" text="CF">
      <formula>NOT(ISERROR(SEARCH("CF",AG31)))</formula>
    </cfRule>
    <cfRule type="containsText" dxfId="15242" priority="1607" operator="containsText" text="CAM">
      <formula>NOT(ISERROR(SEARCH("CAM",AG31)))</formula>
    </cfRule>
    <cfRule type="containsText" dxfId="15241" priority="1608" operator="containsText" text="LM">
      <formula>NOT(ISERROR(SEARCH("LM",AG31)))</formula>
    </cfRule>
    <cfRule type="containsText" dxfId="15240" priority="1609" operator="containsText" text="CM">
      <formula>NOT(ISERROR(SEARCH("CM",AG31)))</formula>
    </cfRule>
    <cfRule type="containsText" dxfId="15239" priority="1610" operator="containsText" text="RM">
      <formula>NOT(ISERROR(SEARCH("RM",AG31)))</formula>
    </cfRule>
    <cfRule type="containsText" dxfId="15238" priority="1611" operator="containsText" text="CDM">
      <formula>NOT(ISERROR(SEARCH("CDM",AG31)))</formula>
    </cfRule>
    <cfRule type="containsText" dxfId="15237" priority="1612" operator="containsText" text="LWB">
      <formula>NOT(ISERROR(SEARCH("LWB",AG31)))</formula>
    </cfRule>
    <cfRule type="containsText" dxfId="15236" priority="1613" operator="containsText" text="RWB">
      <formula>NOT(ISERROR(SEARCH("RWB",AG31)))</formula>
    </cfRule>
    <cfRule type="containsText" dxfId="15235" priority="1614" operator="containsText" text="RB">
      <formula>NOT(ISERROR(SEARCH("RB",AG31)))</formula>
    </cfRule>
    <cfRule type="containsText" dxfId="15234" priority="1615" operator="containsText" text="CB">
      <formula>NOT(ISERROR(SEARCH("CB",AG31)))</formula>
    </cfRule>
    <cfRule type="containsText" dxfId="15233" priority="1616" operator="containsText" text="LB">
      <formula>NOT(ISERROR(SEARCH("LB",AG31)))</formula>
    </cfRule>
    <cfRule type="containsText" dxfId="15232" priority="1617" operator="containsText" text="GK">
      <formula>NOT(ISERROR(SEARCH("GK",AG31)))</formula>
    </cfRule>
  </conditionalFormatting>
  <conditionalFormatting sqref="AG22">
    <cfRule type="containsText" dxfId="15231" priority="1584" operator="containsText" text="ST">
      <formula>NOT(ISERROR(SEARCH("ST",AG22)))</formula>
    </cfRule>
    <cfRule type="containsText" dxfId="15230" priority="1585" operator="containsText" text="RW">
      <formula>NOT(ISERROR(SEARCH("RW",AG22)))</formula>
    </cfRule>
    <cfRule type="containsText" dxfId="15229" priority="1586" operator="containsText" text="LW">
      <formula>NOT(ISERROR(SEARCH("LW",AG22)))</formula>
    </cfRule>
    <cfRule type="containsText" dxfId="15228" priority="1587" operator="containsText" text="LF">
      <formula>NOT(ISERROR(SEARCH("LF",AG22)))</formula>
    </cfRule>
    <cfRule type="containsText" dxfId="15227" priority="1588" operator="containsText" text="CF">
      <formula>NOT(ISERROR(SEARCH("CF",AG22)))</formula>
    </cfRule>
    <cfRule type="containsText" dxfId="15226" priority="1589" operator="containsText" text="CF">
      <formula>NOT(ISERROR(SEARCH("CF",AG22)))</formula>
    </cfRule>
    <cfRule type="containsText" dxfId="15225" priority="1590" operator="containsText" text="CAM">
      <formula>NOT(ISERROR(SEARCH("CAM",AG22)))</formula>
    </cfRule>
    <cfRule type="containsText" dxfId="15224" priority="1591" operator="containsText" text="LM">
      <formula>NOT(ISERROR(SEARCH("LM",AG22)))</formula>
    </cfRule>
    <cfRule type="containsText" dxfId="15223" priority="1592" operator="containsText" text="CM">
      <formula>NOT(ISERROR(SEARCH("CM",AG22)))</formula>
    </cfRule>
    <cfRule type="containsText" dxfId="15222" priority="1593" operator="containsText" text="RM">
      <formula>NOT(ISERROR(SEARCH("RM",AG22)))</formula>
    </cfRule>
    <cfRule type="containsText" dxfId="15221" priority="1594" operator="containsText" text="CDM">
      <formula>NOT(ISERROR(SEARCH("CDM",AG22)))</formula>
    </cfRule>
    <cfRule type="containsText" dxfId="15220" priority="1595" operator="containsText" text="LWB">
      <formula>NOT(ISERROR(SEARCH("LWB",AG22)))</formula>
    </cfRule>
    <cfRule type="containsText" dxfId="15219" priority="1596" operator="containsText" text="RWB">
      <formula>NOT(ISERROR(SEARCH("RWB",AG22)))</formula>
    </cfRule>
    <cfRule type="containsText" dxfId="15218" priority="1597" operator="containsText" text="RB">
      <formula>NOT(ISERROR(SEARCH("RB",AG22)))</formula>
    </cfRule>
    <cfRule type="containsText" dxfId="15217" priority="1598" operator="containsText" text="CB">
      <formula>NOT(ISERROR(SEARCH("CB",AG22)))</formula>
    </cfRule>
    <cfRule type="containsText" dxfId="15216" priority="1599" operator="containsText" text="LB">
      <formula>NOT(ISERROR(SEARCH("LB",AG22)))</formula>
    </cfRule>
    <cfRule type="containsText" dxfId="15215" priority="1600" operator="containsText" text="GK">
      <formula>NOT(ISERROR(SEARCH("GK",AG22)))</formula>
    </cfRule>
  </conditionalFormatting>
  <conditionalFormatting sqref="AG23">
    <cfRule type="containsText" dxfId="15214" priority="1567" operator="containsText" text="ST">
      <formula>NOT(ISERROR(SEARCH("ST",AG23)))</formula>
    </cfRule>
    <cfRule type="containsText" dxfId="15213" priority="1568" operator="containsText" text="RW">
      <formula>NOT(ISERROR(SEARCH("RW",AG23)))</formula>
    </cfRule>
    <cfRule type="containsText" dxfId="15212" priority="1569" operator="containsText" text="LW">
      <formula>NOT(ISERROR(SEARCH("LW",AG23)))</formula>
    </cfRule>
    <cfRule type="containsText" dxfId="15211" priority="1570" operator="containsText" text="LF">
      <formula>NOT(ISERROR(SEARCH("LF",AG23)))</formula>
    </cfRule>
    <cfRule type="containsText" dxfId="15210" priority="1571" operator="containsText" text="CF">
      <formula>NOT(ISERROR(SEARCH("CF",AG23)))</formula>
    </cfRule>
    <cfRule type="containsText" dxfId="15209" priority="1572" operator="containsText" text="CF">
      <formula>NOT(ISERROR(SEARCH("CF",AG23)))</formula>
    </cfRule>
    <cfRule type="containsText" dxfId="15208" priority="1573" operator="containsText" text="CAM">
      <formula>NOT(ISERROR(SEARCH("CAM",AG23)))</formula>
    </cfRule>
    <cfRule type="containsText" dxfId="15207" priority="1574" operator="containsText" text="LM">
      <formula>NOT(ISERROR(SEARCH("LM",AG23)))</formula>
    </cfRule>
    <cfRule type="containsText" dxfId="15206" priority="1575" operator="containsText" text="CM">
      <formula>NOT(ISERROR(SEARCH("CM",AG23)))</formula>
    </cfRule>
    <cfRule type="containsText" dxfId="15205" priority="1576" operator="containsText" text="RM">
      <formula>NOT(ISERROR(SEARCH("RM",AG23)))</formula>
    </cfRule>
    <cfRule type="containsText" dxfId="15204" priority="1577" operator="containsText" text="CDM">
      <formula>NOT(ISERROR(SEARCH("CDM",AG23)))</formula>
    </cfRule>
    <cfRule type="containsText" dxfId="15203" priority="1578" operator="containsText" text="LWB">
      <formula>NOT(ISERROR(SEARCH("LWB",AG23)))</formula>
    </cfRule>
    <cfRule type="containsText" dxfId="15202" priority="1579" operator="containsText" text="RWB">
      <formula>NOT(ISERROR(SEARCH("RWB",AG23)))</formula>
    </cfRule>
    <cfRule type="containsText" dxfId="15201" priority="1580" operator="containsText" text="RB">
      <formula>NOT(ISERROR(SEARCH("RB",AG23)))</formula>
    </cfRule>
    <cfRule type="containsText" dxfId="15200" priority="1581" operator="containsText" text="CB">
      <formula>NOT(ISERROR(SEARCH("CB",AG23)))</formula>
    </cfRule>
    <cfRule type="containsText" dxfId="15199" priority="1582" operator="containsText" text="LB">
      <formula>NOT(ISERROR(SEARCH("LB",AG23)))</formula>
    </cfRule>
    <cfRule type="containsText" dxfId="15198" priority="1583" operator="containsText" text="GK">
      <formula>NOT(ISERROR(SEARCH("GK",AG23)))</formula>
    </cfRule>
  </conditionalFormatting>
  <conditionalFormatting sqref="AG22">
    <cfRule type="containsText" dxfId="15197" priority="1550" operator="containsText" text="ST">
      <formula>NOT(ISERROR(SEARCH("ST",AG22)))</formula>
    </cfRule>
    <cfRule type="containsText" dxfId="15196" priority="1551" operator="containsText" text="RW">
      <formula>NOT(ISERROR(SEARCH("RW",AG22)))</formula>
    </cfRule>
    <cfRule type="containsText" dxfId="15195" priority="1552" operator="containsText" text="LW">
      <formula>NOT(ISERROR(SEARCH("LW",AG22)))</formula>
    </cfRule>
    <cfRule type="containsText" dxfId="15194" priority="1553" operator="containsText" text="LF">
      <formula>NOT(ISERROR(SEARCH("LF",AG22)))</formula>
    </cfRule>
    <cfRule type="containsText" dxfId="15193" priority="1554" operator="containsText" text="CF">
      <formula>NOT(ISERROR(SEARCH("CF",AG22)))</formula>
    </cfRule>
    <cfRule type="containsText" dxfId="15192" priority="1555" operator="containsText" text="CF">
      <formula>NOT(ISERROR(SEARCH("CF",AG22)))</formula>
    </cfRule>
    <cfRule type="containsText" dxfId="15191" priority="1556" operator="containsText" text="CAM">
      <formula>NOT(ISERROR(SEARCH("CAM",AG22)))</formula>
    </cfRule>
    <cfRule type="containsText" dxfId="15190" priority="1557" operator="containsText" text="LM">
      <formula>NOT(ISERROR(SEARCH("LM",AG22)))</formula>
    </cfRule>
    <cfRule type="containsText" dxfId="15189" priority="1558" operator="containsText" text="CM">
      <formula>NOT(ISERROR(SEARCH("CM",AG22)))</formula>
    </cfRule>
    <cfRule type="containsText" dxfId="15188" priority="1559" operator="containsText" text="RM">
      <formula>NOT(ISERROR(SEARCH("RM",AG22)))</formula>
    </cfRule>
    <cfRule type="containsText" dxfId="15187" priority="1560" operator="containsText" text="CDM">
      <formula>NOT(ISERROR(SEARCH("CDM",AG22)))</formula>
    </cfRule>
    <cfRule type="containsText" dxfId="15186" priority="1561" operator="containsText" text="LWB">
      <formula>NOT(ISERROR(SEARCH("LWB",AG22)))</formula>
    </cfRule>
    <cfRule type="containsText" dxfId="15185" priority="1562" operator="containsText" text="RWB">
      <formula>NOT(ISERROR(SEARCH("RWB",AG22)))</formula>
    </cfRule>
    <cfRule type="containsText" dxfId="15184" priority="1563" operator="containsText" text="RB">
      <formula>NOT(ISERROR(SEARCH("RB",AG22)))</formula>
    </cfRule>
    <cfRule type="containsText" dxfId="15183" priority="1564" operator="containsText" text="CB">
      <formula>NOT(ISERROR(SEARCH("CB",AG22)))</formula>
    </cfRule>
    <cfRule type="containsText" dxfId="15182" priority="1565" operator="containsText" text="LB">
      <formula>NOT(ISERROR(SEARCH("LB",AG22)))</formula>
    </cfRule>
    <cfRule type="containsText" dxfId="15181" priority="1566" operator="containsText" text="GK">
      <formula>NOT(ISERROR(SEARCH("GK",AG22)))</formula>
    </cfRule>
  </conditionalFormatting>
  <conditionalFormatting sqref="AG23">
    <cfRule type="containsText" dxfId="15180" priority="1533" operator="containsText" text="ST">
      <formula>NOT(ISERROR(SEARCH("ST",AG23)))</formula>
    </cfRule>
    <cfRule type="containsText" dxfId="15179" priority="1534" operator="containsText" text="RW">
      <formula>NOT(ISERROR(SEARCH("RW",AG23)))</formula>
    </cfRule>
    <cfRule type="containsText" dxfId="15178" priority="1535" operator="containsText" text="LW">
      <formula>NOT(ISERROR(SEARCH("LW",AG23)))</formula>
    </cfRule>
    <cfRule type="containsText" dxfId="15177" priority="1536" operator="containsText" text="LF">
      <formula>NOT(ISERROR(SEARCH("LF",AG23)))</formula>
    </cfRule>
    <cfRule type="containsText" dxfId="15176" priority="1537" operator="containsText" text="CF">
      <formula>NOT(ISERROR(SEARCH("CF",AG23)))</formula>
    </cfRule>
    <cfRule type="containsText" dxfId="15175" priority="1538" operator="containsText" text="CF">
      <formula>NOT(ISERROR(SEARCH("CF",AG23)))</formula>
    </cfRule>
    <cfRule type="containsText" dxfId="15174" priority="1539" operator="containsText" text="CAM">
      <formula>NOT(ISERROR(SEARCH("CAM",AG23)))</formula>
    </cfRule>
    <cfRule type="containsText" dxfId="15173" priority="1540" operator="containsText" text="LM">
      <formula>NOT(ISERROR(SEARCH("LM",AG23)))</formula>
    </cfRule>
    <cfRule type="containsText" dxfId="15172" priority="1541" operator="containsText" text="CM">
      <formula>NOT(ISERROR(SEARCH("CM",AG23)))</formula>
    </cfRule>
    <cfRule type="containsText" dxfId="15171" priority="1542" operator="containsText" text="RM">
      <formula>NOT(ISERROR(SEARCH("RM",AG23)))</formula>
    </cfRule>
    <cfRule type="containsText" dxfId="15170" priority="1543" operator="containsText" text="CDM">
      <formula>NOT(ISERROR(SEARCH("CDM",AG23)))</formula>
    </cfRule>
    <cfRule type="containsText" dxfId="15169" priority="1544" operator="containsText" text="LWB">
      <formula>NOT(ISERROR(SEARCH("LWB",AG23)))</formula>
    </cfRule>
    <cfRule type="containsText" dxfId="15168" priority="1545" operator="containsText" text="RWB">
      <formula>NOT(ISERROR(SEARCH("RWB",AG23)))</formula>
    </cfRule>
    <cfRule type="containsText" dxfId="15167" priority="1546" operator="containsText" text="RB">
      <formula>NOT(ISERROR(SEARCH("RB",AG23)))</formula>
    </cfRule>
    <cfRule type="containsText" dxfId="15166" priority="1547" operator="containsText" text="CB">
      <formula>NOT(ISERROR(SEARCH("CB",AG23)))</formula>
    </cfRule>
    <cfRule type="containsText" dxfId="15165" priority="1548" operator="containsText" text="LB">
      <formula>NOT(ISERROR(SEARCH("LB",AG23)))</formula>
    </cfRule>
    <cfRule type="containsText" dxfId="15164" priority="1549" operator="containsText" text="GK">
      <formula>NOT(ISERROR(SEARCH("GK",AG23)))</formula>
    </cfRule>
  </conditionalFormatting>
  <conditionalFormatting sqref="AF24">
    <cfRule type="containsText" dxfId="15163" priority="1517" operator="containsText" text="RW">
      <formula>NOT(ISERROR(SEARCH("RW",AF24)))</formula>
    </cfRule>
    <cfRule type="containsText" dxfId="15162" priority="1518" operator="containsText" text="LW">
      <formula>NOT(ISERROR(SEARCH("LW",AF24)))</formula>
    </cfRule>
    <cfRule type="containsText" dxfId="15161" priority="1519" operator="containsText" text="LF">
      <formula>NOT(ISERROR(SEARCH("LF",AF24)))</formula>
    </cfRule>
    <cfRule type="containsText" dxfId="15160" priority="1520" operator="containsText" text="CF">
      <formula>NOT(ISERROR(SEARCH("CF",AF24)))</formula>
    </cfRule>
    <cfRule type="containsText" dxfId="15159" priority="1521" operator="containsText" text="CF">
      <formula>NOT(ISERROR(SEARCH("CF",AF24)))</formula>
    </cfRule>
    <cfRule type="containsText" dxfId="15158" priority="1522" operator="containsText" text="CAM">
      <formula>NOT(ISERROR(SEARCH("CAM",AF24)))</formula>
    </cfRule>
    <cfRule type="containsText" dxfId="15157" priority="1523" operator="containsText" text="LM">
      <formula>NOT(ISERROR(SEARCH("LM",AF24)))</formula>
    </cfRule>
    <cfRule type="containsText" dxfId="15156" priority="1524" operator="containsText" text="CM">
      <formula>NOT(ISERROR(SEARCH("CM",AF24)))</formula>
    </cfRule>
    <cfRule type="containsText" dxfId="15155" priority="1525" operator="containsText" text="RM">
      <formula>NOT(ISERROR(SEARCH("RM",AF24)))</formula>
    </cfRule>
    <cfRule type="containsText" dxfId="15154" priority="1526" operator="containsText" text="CDM">
      <formula>NOT(ISERROR(SEARCH("CDM",AF24)))</formula>
    </cfRule>
    <cfRule type="containsText" dxfId="15153" priority="1527" operator="containsText" text="LWB">
      <formula>NOT(ISERROR(SEARCH("LWB",AF24)))</formula>
    </cfRule>
    <cfRule type="containsText" dxfId="15152" priority="1528" operator="containsText" text="RWB">
      <formula>NOT(ISERROR(SEARCH("RWB",AF24)))</formula>
    </cfRule>
    <cfRule type="containsText" dxfId="15151" priority="1529" operator="containsText" text="RB">
      <formula>NOT(ISERROR(SEARCH("RB",AF24)))</formula>
    </cfRule>
    <cfRule type="containsText" dxfId="15150" priority="1530" operator="containsText" text="CB">
      <formula>NOT(ISERROR(SEARCH("CB",AF24)))</formula>
    </cfRule>
    <cfRule type="containsText" dxfId="15149" priority="1531" operator="containsText" text="LB">
      <formula>NOT(ISERROR(SEARCH("LB",AF24)))</formula>
    </cfRule>
    <cfRule type="containsText" dxfId="15148" priority="1532" operator="containsText" text="GK">
      <formula>NOT(ISERROR(SEARCH("GK",AF24)))</formula>
    </cfRule>
  </conditionalFormatting>
  <conditionalFormatting sqref="AG24">
    <cfRule type="containsText" dxfId="15147" priority="1500" operator="containsText" text="ST">
      <formula>NOT(ISERROR(SEARCH("ST",AG24)))</formula>
    </cfRule>
    <cfRule type="containsText" dxfId="15146" priority="1501" operator="containsText" text="RW">
      <formula>NOT(ISERROR(SEARCH("RW",AG24)))</formula>
    </cfRule>
    <cfRule type="containsText" dxfId="15145" priority="1502" operator="containsText" text="LW">
      <formula>NOT(ISERROR(SEARCH("LW",AG24)))</formula>
    </cfRule>
    <cfRule type="containsText" dxfId="15144" priority="1503" operator="containsText" text="LF">
      <formula>NOT(ISERROR(SEARCH("LF",AG24)))</formula>
    </cfRule>
    <cfRule type="containsText" dxfId="15143" priority="1504" operator="containsText" text="CF">
      <formula>NOT(ISERROR(SEARCH("CF",AG24)))</formula>
    </cfRule>
    <cfRule type="containsText" dxfId="15142" priority="1505" operator="containsText" text="CF">
      <formula>NOT(ISERROR(SEARCH("CF",AG24)))</formula>
    </cfRule>
    <cfRule type="containsText" dxfId="15141" priority="1506" operator="containsText" text="CAM">
      <formula>NOT(ISERROR(SEARCH("CAM",AG24)))</formula>
    </cfRule>
    <cfRule type="containsText" dxfId="15140" priority="1507" operator="containsText" text="LM">
      <formula>NOT(ISERROR(SEARCH("LM",AG24)))</formula>
    </cfRule>
    <cfRule type="containsText" dxfId="15139" priority="1508" operator="containsText" text="CM">
      <formula>NOT(ISERROR(SEARCH("CM",AG24)))</formula>
    </cfRule>
    <cfRule type="containsText" dxfId="15138" priority="1509" operator="containsText" text="RM">
      <formula>NOT(ISERROR(SEARCH("RM",AG24)))</formula>
    </cfRule>
    <cfRule type="containsText" dxfId="15137" priority="1510" operator="containsText" text="CDM">
      <formula>NOT(ISERROR(SEARCH("CDM",AG24)))</formula>
    </cfRule>
    <cfRule type="containsText" dxfId="15136" priority="1511" operator="containsText" text="LWB">
      <formula>NOT(ISERROR(SEARCH("LWB",AG24)))</formula>
    </cfRule>
    <cfRule type="containsText" dxfId="15135" priority="1512" operator="containsText" text="RWB">
      <formula>NOT(ISERROR(SEARCH("RWB",AG24)))</formula>
    </cfRule>
    <cfRule type="containsText" dxfId="15134" priority="1513" operator="containsText" text="RB">
      <formula>NOT(ISERROR(SEARCH("RB",AG24)))</formula>
    </cfRule>
    <cfRule type="containsText" dxfId="15133" priority="1514" operator="containsText" text="CB">
      <formula>NOT(ISERROR(SEARCH("CB",AG24)))</formula>
    </cfRule>
    <cfRule type="containsText" dxfId="15132" priority="1515" operator="containsText" text="LB">
      <formula>NOT(ISERROR(SEARCH("LB",AG24)))</formula>
    </cfRule>
    <cfRule type="containsText" dxfId="15131" priority="1516" operator="containsText" text="GK">
      <formula>NOT(ISERROR(SEARCH("GK",AG24)))</formula>
    </cfRule>
  </conditionalFormatting>
  <conditionalFormatting sqref="AG28">
    <cfRule type="containsText" dxfId="15130" priority="1483" operator="containsText" text="ST">
      <formula>NOT(ISERROR(SEARCH("ST",AG28)))</formula>
    </cfRule>
    <cfRule type="containsText" dxfId="15129" priority="1484" operator="containsText" text="RW">
      <formula>NOT(ISERROR(SEARCH("RW",AG28)))</formula>
    </cfRule>
    <cfRule type="containsText" dxfId="15128" priority="1485" operator="containsText" text="LW">
      <formula>NOT(ISERROR(SEARCH("LW",AG28)))</formula>
    </cfRule>
    <cfRule type="containsText" dxfId="15127" priority="1486" operator="containsText" text="LF">
      <formula>NOT(ISERROR(SEARCH("LF",AG28)))</formula>
    </cfRule>
    <cfRule type="containsText" dxfId="15126" priority="1487" operator="containsText" text="CF">
      <formula>NOT(ISERROR(SEARCH("CF",AG28)))</formula>
    </cfRule>
    <cfRule type="containsText" dxfId="15125" priority="1488" operator="containsText" text="CF">
      <formula>NOT(ISERROR(SEARCH("CF",AG28)))</formula>
    </cfRule>
    <cfRule type="containsText" dxfId="15124" priority="1489" operator="containsText" text="CAM">
      <formula>NOT(ISERROR(SEARCH("CAM",AG28)))</formula>
    </cfRule>
    <cfRule type="containsText" dxfId="15123" priority="1490" operator="containsText" text="LM">
      <formula>NOT(ISERROR(SEARCH("LM",AG28)))</formula>
    </cfRule>
    <cfRule type="containsText" dxfId="15122" priority="1491" operator="containsText" text="CM">
      <formula>NOT(ISERROR(SEARCH("CM",AG28)))</formula>
    </cfRule>
    <cfRule type="containsText" dxfId="15121" priority="1492" operator="containsText" text="RM">
      <formula>NOT(ISERROR(SEARCH("RM",AG28)))</formula>
    </cfRule>
    <cfRule type="containsText" dxfId="15120" priority="1493" operator="containsText" text="CDM">
      <formula>NOT(ISERROR(SEARCH("CDM",AG28)))</formula>
    </cfRule>
    <cfRule type="containsText" dxfId="15119" priority="1494" operator="containsText" text="LWB">
      <formula>NOT(ISERROR(SEARCH("LWB",AG28)))</formula>
    </cfRule>
    <cfRule type="containsText" dxfId="15118" priority="1495" operator="containsText" text="RWB">
      <formula>NOT(ISERROR(SEARCH("RWB",AG28)))</formula>
    </cfRule>
    <cfRule type="containsText" dxfId="15117" priority="1496" operator="containsText" text="RB">
      <formula>NOT(ISERROR(SEARCH("RB",AG28)))</formula>
    </cfRule>
    <cfRule type="containsText" dxfId="15116" priority="1497" operator="containsText" text="CB">
      <formula>NOT(ISERROR(SEARCH("CB",AG28)))</formula>
    </cfRule>
    <cfRule type="containsText" dxfId="15115" priority="1498" operator="containsText" text="LB">
      <formula>NOT(ISERROR(SEARCH("LB",AG28)))</formula>
    </cfRule>
    <cfRule type="containsText" dxfId="15114" priority="1499" operator="containsText" text="GK">
      <formula>NOT(ISERROR(SEARCH("GK",AG28)))</formula>
    </cfRule>
  </conditionalFormatting>
  <conditionalFormatting sqref="AG28">
    <cfRule type="containsText" dxfId="15113" priority="1466" operator="containsText" text="ST">
      <formula>NOT(ISERROR(SEARCH("ST",AG28)))</formula>
    </cfRule>
    <cfRule type="containsText" dxfId="15112" priority="1467" operator="containsText" text="RW">
      <formula>NOT(ISERROR(SEARCH("RW",AG28)))</formula>
    </cfRule>
    <cfRule type="containsText" dxfId="15111" priority="1468" operator="containsText" text="LW">
      <formula>NOT(ISERROR(SEARCH("LW",AG28)))</formula>
    </cfRule>
    <cfRule type="containsText" dxfId="15110" priority="1469" operator="containsText" text="LF">
      <formula>NOT(ISERROR(SEARCH("LF",AG28)))</formula>
    </cfRule>
    <cfRule type="containsText" dxfId="15109" priority="1470" operator="containsText" text="CF">
      <formula>NOT(ISERROR(SEARCH("CF",AG28)))</formula>
    </cfRule>
    <cfRule type="containsText" dxfId="15108" priority="1471" operator="containsText" text="CF">
      <formula>NOT(ISERROR(SEARCH("CF",AG28)))</formula>
    </cfRule>
    <cfRule type="containsText" dxfId="15107" priority="1472" operator="containsText" text="CAM">
      <formula>NOT(ISERROR(SEARCH("CAM",AG28)))</formula>
    </cfRule>
    <cfRule type="containsText" dxfId="15106" priority="1473" operator="containsText" text="LM">
      <formula>NOT(ISERROR(SEARCH("LM",AG28)))</formula>
    </cfRule>
    <cfRule type="containsText" dxfId="15105" priority="1474" operator="containsText" text="CM">
      <formula>NOT(ISERROR(SEARCH("CM",AG28)))</formula>
    </cfRule>
    <cfRule type="containsText" dxfId="15104" priority="1475" operator="containsText" text="RM">
      <formula>NOT(ISERROR(SEARCH("RM",AG28)))</formula>
    </cfRule>
    <cfRule type="containsText" dxfId="15103" priority="1476" operator="containsText" text="CDM">
      <formula>NOT(ISERROR(SEARCH("CDM",AG28)))</formula>
    </cfRule>
    <cfRule type="containsText" dxfId="15102" priority="1477" operator="containsText" text="LWB">
      <formula>NOT(ISERROR(SEARCH("LWB",AG28)))</formula>
    </cfRule>
    <cfRule type="containsText" dxfId="15101" priority="1478" operator="containsText" text="RWB">
      <formula>NOT(ISERROR(SEARCH("RWB",AG28)))</formula>
    </cfRule>
    <cfRule type="containsText" dxfId="15100" priority="1479" operator="containsText" text="RB">
      <formula>NOT(ISERROR(SEARCH("RB",AG28)))</formula>
    </cfRule>
    <cfRule type="containsText" dxfId="15099" priority="1480" operator="containsText" text="CB">
      <formula>NOT(ISERROR(SEARCH("CB",AG28)))</formula>
    </cfRule>
    <cfRule type="containsText" dxfId="15098" priority="1481" operator="containsText" text="LB">
      <formula>NOT(ISERROR(SEARCH("LB",AG28)))</formula>
    </cfRule>
    <cfRule type="containsText" dxfId="15097" priority="1482" operator="containsText" text="GK">
      <formula>NOT(ISERROR(SEARCH("GK",AG28)))</formula>
    </cfRule>
  </conditionalFormatting>
  <conditionalFormatting sqref="AG27">
    <cfRule type="containsText" dxfId="15096" priority="1449" operator="containsText" text="ST">
      <formula>NOT(ISERROR(SEARCH("ST",AG27)))</formula>
    </cfRule>
    <cfRule type="containsText" dxfId="15095" priority="1450" operator="containsText" text="RW">
      <formula>NOT(ISERROR(SEARCH("RW",AG27)))</formula>
    </cfRule>
    <cfRule type="containsText" dxfId="15094" priority="1451" operator="containsText" text="LW">
      <formula>NOT(ISERROR(SEARCH("LW",AG27)))</formula>
    </cfRule>
    <cfRule type="containsText" dxfId="15093" priority="1452" operator="containsText" text="LF">
      <formula>NOT(ISERROR(SEARCH("LF",AG27)))</formula>
    </cfRule>
    <cfRule type="containsText" dxfId="15092" priority="1453" operator="containsText" text="CF">
      <formula>NOT(ISERROR(SEARCH("CF",AG27)))</formula>
    </cfRule>
    <cfRule type="containsText" dxfId="15091" priority="1454" operator="containsText" text="CF">
      <formula>NOT(ISERROR(SEARCH("CF",AG27)))</formula>
    </cfRule>
    <cfRule type="containsText" dxfId="15090" priority="1455" operator="containsText" text="CAM">
      <formula>NOT(ISERROR(SEARCH("CAM",AG27)))</formula>
    </cfRule>
    <cfRule type="containsText" dxfId="15089" priority="1456" operator="containsText" text="LM">
      <formula>NOT(ISERROR(SEARCH("LM",AG27)))</formula>
    </cfRule>
    <cfRule type="containsText" dxfId="15088" priority="1457" operator="containsText" text="CM">
      <formula>NOT(ISERROR(SEARCH("CM",AG27)))</formula>
    </cfRule>
    <cfRule type="containsText" dxfId="15087" priority="1458" operator="containsText" text="RM">
      <formula>NOT(ISERROR(SEARCH("RM",AG27)))</formula>
    </cfRule>
    <cfRule type="containsText" dxfId="15086" priority="1459" operator="containsText" text="CDM">
      <formula>NOT(ISERROR(SEARCH("CDM",AG27)))</formula>
    </cfRule>
    <cfRule type="containsText" dxfId="15085" priority="1460" operator="containsText" text="LWB">
      <formula>NOT(ISERROR(SEARCH("LWB",AG27)))</formula>
    </cfRule>
    <cfRule type="containsText" dxfId="15084" priority="1461" operator="containsText" text="RWB">
      <formula>NOT(ISERROR(SEARCH("RWB",AG27)))</formula>
    </cfRule>
    <cfRule type="containsText" dxfId="15083" priority="1462" operator="containsText" text="RB">
      <formula>NOT(ISERROR(SEARCH("RB",AG27)))</formula>
    </cfRule>
    <cfRule type="containsText" dxfId="15082" priority="1463" operator="containsText" text="CB">
      <formula>NOT(ISERROR(SEARCH("CB",AG27)))</formula>
    </cfRule>
    <cfRule type="containsText" dxfId="15081" priority="1464" operator="containsText" text="LB">
      <formula>NOT(ISERROR(SEARCH("LB",AG27)))</formula>
    </cfRule>
    <cfRule type="containsText" dxfId="15080" priority="1465" operator="containsText" text="GK">
      <formula>NOT(ISERROR(SEARCH("GK",AG27)))</formula>
    </cfRule>
  </conditionalFormatting>
  <conditionalFormatting sqref="AF25:AF27">
    <cfRule type="containsText" dxfId="15079" priority="1433" operator="containsText" text="RW">
      <formula>NOT(ISERROR(SEARCH("RW",AF25)))</formula>
    </cfRule>
    <cfRule type="containsText" dxfId="15078" priority="1434" operator="containsText" text="LW">
      <formula>NOT(ISERROR(SEARCH("LW",AF25)))</formula>
    </cfRule>
    <cfRule type="containsText" dxfId="15077" priority="1435" operator="containsText" text="LF">
      <formula>NOT(ISERROR(SEARCH("LF",AF25)))</formula>
    </cfRule>
    <cfRule type="containsText" dxfId="15076" priority="1436" operator="containsText" text="CF">
      <formula>NOT(ISERROR(SEARCH("CF",AF25)))</formula>
    </cfRule>
    <cfRule type="containsText" dxfId="15075" priority="1437" operator="containsText" text="CF">
      <formula>NOT(ISERROR(SEARCH("CF",AF25)))</formula>
    </cfRule>
    <cfRule type="containsText" dxfId="15074" priority="1438" operator="containsText" text="CAM">
      <formula>NOT(ISERROR(SEARCH("CAM",AF25)))</formula>
    </cfRule>
    <cfRule type="containsText" dxfId="15073" priority="1439" operator="containsText" text="LM">
      <formula>NOT(ISERROR(SEARCH("LM",AF25)))</formula>
    </cfRule>
    <cfRule type="containsText" dxfId="15072" priority="1440" operator="containsText" text="CM">
      <formula>NOT(ISERROR(SEARCH("CM",AF25)))</formula>
    </cfRule>
    <cfRule type="containsText" dxfId="15071" priority="1441" operator="containsText" text="RM">
      <formula>NOT(ISERROR(SEARCH("RM",AF25)))</formula>
    </cfRule>
    <cfRule type="containsText" dxfId="15070" priority="1442" operator="containsText" text="CDM">
      <formula>NOT(ISERROR(SEARCH("CDM",AF25)))</formula>
    </cfRule>
    <cfRule type="containsText" dxfId="15069" priority="1443" operator="containsText" text="LWB">
      <formula>NOT(ISERROR(SEARCH("LWB",AF25)))</formula>
    </cfRule>
    <cfRule type="containsText" dxfId="15068" priority="1444" operator="containsText" text="RWB">
      <formula>NOT(ISERROR(SEARCH("RWB",AF25)))</formula>
    </cfRule>
    <cfRule type="containsText" dxfId="15067" priority="1445" operator="containsText" text="RB">
      <formula>NOT(ISERROR(SEARCH("RB",AF25)))</formula>
    </cfRule>
    <cfRule type="containsText" dxfId="15066" priority="1446" operator="containsText" text="CB">
      <formula>NOT(ISERROR(SEARCH("CB",AF25)))</formula>
    </cfRule>
    <cfRule type="containsText" dxfId="15065" priority="1447" operator="containsText" text="LB">
      <formula>NOT(ISERROR(SEARCH("LB",AF25)))</formula>
    </cfRule>
    <cfRule type="containsText" dxfId="15064" priority="1448" operator="containsText" text="GK">
      <formula>NOT(ISERROR(SEARCH("GK",AF25)))</formula>
    </cfRule>
  </conditionalFormatting>
  <conditionalFormatting sqref="AG25:AG27">
    <cfRule type="containsText" dxfId="15063" priority="1416" operator="containsText" text="ST">
      <formula>NOT(ISERROR(SEARCH("ST",AG25)))</formula>
    </cfRule>
    <cfRule type="containsText" dxfId="15062" priority="1417" operator="containsText" text="RW">
      <formula>NOT(ISERROR(SEARCH("RW",AG25)))</formula>
    </cfRule>
    <cfRule type="containsText" dxfId="15061" priority="1418" operator="containsText" text="LW">
      <formula>NOT(ISERROR(SEARCH("LW",AG25)))</formula>
    </cfRule>
    <cfRule type="containsText" dxfId="15060" priority="1419" operator="containsText" text="LF">
      <formula>NOT(ISERROR(SEARCH("LF",AG25)))</formula>
    </cfRule>
    <cfRule type="containsText" dxfId="15059" priority="1420" operator="containsText" text="CF">
      <formula>NOT(ISERROR(SEARCH("CF",AG25)))</formula>
    </cfRule>
    <cfRule type="containsText" dxfId="15058" priority="1421" operator="containsText" text="CF">
      <formula>NOT(ISERROR(SEARCH("CF",AG25)))</formula>
    </cfRule>
    <cfRule type="containsText" dxfId="15057" priority="1422" operator="containsText" text="CAM">
      <formula>NOT(ISERROR(SEARCH("CAM",AG25)))</formula>
    </cfRule>
    <cfRule type="containsText" dxfId="15056" priority="1423" operator="containsText" text="LM">
      <formula>NOT(ISERROR(SEARCH("LM",AG25)))</formula>
    </cfRule>
    <cfRule type="containsText" dxfId="15055" priority="1424" operator="containsText" text="CM">
      <formula>NOT(ISERROR(SEARCH("CM",AG25)))</formula>
    </cfRule>
    <cfRule type="containsText" dxfId="15054" priority="1425" operator="containsText" text="RM">
      <formula>NOT(ISERROR(SEARCH("RM",AG25)))</formula>
    </cfRule>
    <cfRule type="containsText" dxfId="15053" priority="1426" operator="containsText" text="CDM">
      <formula>NOT(ISERROR(SEARCH("CDM",AG25)))</formula>
    </cfRule>
    <cfRule type="containsText" dxfId="15052" priority="1427" operator="containsText" text="LWB">
      <formula>NOT(ISERROR(SEARCH("LWB",AG25)))</formula>
    </cfRule>
    <cfRule type="containsText" dxfId="15051" priority="1428" operator="containsText" text="RWB">
      <formula>NOT(ISERROR(SEARCH("RWB",AG25)))</formula>
    </cfRule>
    <cfRule type="containsText" dxfId="15050" priority="1429" operator="containsText" text="RB">
      <formula>NOT(ISERROR(SEARCH("RB",AG25)))</formula>
    </cfRule>
    <cfRule type="containsText" dxfId="15049" priority="1430" operator="containsText" text="CB">
      <formula>NOT(ISERROR(SEARCH("CB",AG25)))</formula>
    </cfRule>
    <cfRule type="containsText" dxfId="15048" priority="1431" operator="containsText" text="LB">
      <formula>NOT(ISERROR(SEARCH("LB",AG25)))</formula>
    </cfRule>
    <cfRule type="containsText" dxfId="15047" priority="1432" operator="containsText" text="GK">
      <formula>NOT(ISERROR(SEARCH("GK",AG25)))</formula>
    </cfRule>
  </conditionalFormatting>
  <conditionalFormatting sqref="AG29">
    <cfRule type="containsText" dxfId="15046" priority="1399" operator="containsText" text="ST">
      <formula>NOT(ISERROR(SEARCH("ST",AG29)))</formula>
    </cfRule>
    <cfRule type="containsText" dxfId="15045" priority="1400" operator="containsText" text="RW">
      <formula>NOT(ISERROR(SEARCH("RW",AG29)))</formula>
    </cfRule>
    <cfRule type="containsText" dxfId="15044" priority="1401" operator="containsText" text="LW">
      <formula>NOT(ISERROR(SEARCH("LW",AG29)))</formula>
    </cfRule>
    <cfRule type="containsText" dxfId="15043" priority="1402" operator="containsText" text="LF">
      <formula>NOT(ISERROR(SEARCH("LF",AG29)))</formula>
    </cfRule>
    <cfRule type="containsText" dxfId="15042" priority="1403" operator="containsText" text="CF">
      <formula>NOT(ISERROR(SEARCH("CF",AG29)))</formula>
    </cfRule>
    <cfRule type="containsText" dxfId="15041" priority="1404" operator="containsText" text="CF">
      <formula>NOT(ISERROR(SEARCH("CF",AG29)))</formula>
    </cfRule>
    <cfRule type="containsText" dxfId="15040" priority="1405" operator="containsText" text="CAM">
      <formula>NOT(ISERROR(SEARCH("CAM",AG29)))</formula>
    </cfRule>
    <cfRule type="containsText" dxfId="15039" priority="1406" operator="containsText" text="LM">
      <formula>NOT(ISERROR(SEARCH("LM",AG29)))</formula>
    </cfRule>
    <cfRule type="containsText" dxfId="15038" priority="1407" operator="containsText" text="CM">
      <formula>NOT(ISERROR(SEARCH("CM",AG29)))</formula>
    </cfRule>
    <cfRule type="containsText" dxfId="15037" priority="1408" operator="containsText" text="RM">
      <formula>NOT(ISERROR(SEARCH("RM",AG29)))</formula>
    </cfRule>
    <cfRule type="containsText" dxfId="15036" priority="1409" operator="containsText" text="CDM">
      <formula>NOT(ISERROR(SEARCH("CDM",AG29)))</formula>
    </cfRule>
    <cfRule type="containsText" dxfId="15035" priority="1410" operator="containsText" text="LWB">
      <formula>NOT(ISERROR(SEARCH("LWB",AG29)))</formula>
    </cfRule>
    <cfRule type="containsText" dxfId="15034" priority="1411" operator="containsText" text="RWB">
      <formula>NOT(ISERROR(SEARCH("RWB",AG29)))</formula>
    </cfRule>
    <cfRule type="containsText" dxfId="15033" priority="1412" operator="containsText" text="RB">
      <formula>NOT(ISERROR(SEARCH("RB",AG29)))</formula>
    </cfRule>
    <cfRule type="containsText" dxfId="15032" priority="1413" operator="containsText" text="CB">
      <formula>NOT(ISERROR(SEARCH("CB",AG29)))</formula>
    </cfRule>
    <cfRule type="containsText" dxfId="15031" priority="1414" operator="containsText" text="LB">
      <formula>NOT(ISERROR(SEARCH("LB",AG29)))</formula>
    </cfRule>
    <cfRule type="containsText" dxfId="15030" priority="1415" operator="containsText" text="GK">
      <formula>NOT(ISERROR(SEARCH("GK",AG29)))</formula>
    </cfRule>
  </conditionalFormatting>
  <conditionalFormatting sqref="AG30">
    <cfRule type="containsText" dxfId="15029" priority="1382" operator="containsText" text="ST">
      <formula>NOT(ISERROR(SEARCH("ST",AG30)))</formula>
    </cfRule>
    <cfRule type="containsText" dxfId="15028" priority="1383" operator="containsText" text="RW">
      <formula>NOT(ISERROR(SEARCH("RW",AG30)))</formula>
    </cfRule>
    <cfRule type="containsText" dxfId="15027" priority="1384" operator="containsText" text="LW">
      <formula>NOT(ISERROR(SEARCH("LW",AG30)))</formula>
    </cfRule>
    <cfRule type="containsText" dxfId="15026" priority="1385" operator="containsText" text="LF">
      <formula>NOT(ISERROR(SEARCH("LF",AG30)))</formula>
    </cfRule>
    <cfRule type="containsText" dxfId="15025" priority="1386" operator="containsText" text="CF">
      <formula>NOT(ISERROR(SEARCH("CF",AG30)))</formula>
    </cfRule>
    <cfRule type="containsText" dxfId="15024" priority="1387" operator="containsText" text="CF">
      <formula>NOT(ISERROR(SEARCH("CF",AG30)))</formula>
    </cfRule>
    <cfRule type="containsText" dxfId="15023" priority="1388" operator="containsText" text="CAM">
      <formula>NOT(ISERROR(SEARCH("CAM",AG30)))</formula>
    </cfRule>
    <cfRule type="containsText" dxfId="15022" priority="1389" operator="containsText" text="LM">
      <formula>NOT(ISERROR(SEARCH("LM",AG30)))</formula>
    </cfRule>
    <cfRule type="containsText" dxfId="15021" priority="1390" operator="containsText" text="CM">
      <formula>NOT(ISERROR(SEARCH("CM",AG30)))</formula>
    </cfRule>
    <cfRule type="containsText" dxfId="15020" priority="1391" operator="containsText" text="RM">
      <formula>NOT(ISERROR(SEARCH("RM",AG30)))</formula>
    </cfRule>
    <cfRule type="containsText" dxfId="15019" priority="1392" operator="containsText" text="CDM">
      <formula>NOT(ISERROR(SEARCH("CDM",AG30)))</formula>
    </cfRule>
    <cfRule type="containsText" dxfId="15018" priority="1393" operator="containsText" text="LWB">
      <formula>NOT(ISERROR(SEARCH("LWB",AG30)))</formula>
    </cfRule>
    <cfRule type="containsText" dxfId="15017" priority="1394" operator="containsText" text="RWB">
      <formula>NOT(ISERROR(SEARCH("RWB",AG30)))</formula>
    </cfRule>
    <cfRule type="containsText" dxfId="15016" priority="1395" operator="containsText" text="RB">
      <formula>NOT(ISERROR(SEARCH("RB",AG30)))</formula>
    </cfRule>
    <cfRule type="containsText" dxfId="15015" priority="1396" operator="containsText" text="CB">
      <formula>NOT(ISERROR(SEARCH("CB",AG30)))</formula>
    </cfRule>
    <cfRule type="containsText" dxfId="15014" priority="1397" operator="containsText" text="LB">
      <formula>NOT(ISERROR(SEARCH("LB",AG30)))</formula>
    </cfRule>
    <cfRule type="containsText" dxfId="15013" priority="1398" operator="containsText" text="GK">
      <formula>NOT(ISERROR(SEARCH("GK",AG30)))</formula>
    </cfRule>
  </conditionalFormatting>
  <conditionalFormatting sqref="AF33">
    <cfRule type="containsText" dxfId="15012" priority="1366" operator="containsText" text="RW">
      <formula>NOT(ISERROR(SEARCH("RW",AF33)))</formula>
    </cfRule>
    <cfRule type="containsText" dxfId="15011" priority="1367" operator="containsText" text="LW">
      <formula>NOT(ISERROR(SEARCH("LW",AF33)))</formula>
    </cfRule>
    <cfRule type="containsText" dxfId="15010" priority="1368" operator="containsText" text="LF">
      <formula>NOT(ISERROR(SEARCH("LF",AF33)))</formula>
    </cfRule>
    <cfRule type="containsText" dxfId="15009" priority="1369" operator="containsText" text="CF">
      <formula>NOT(ISERROR(SEARCH("CF",AF33)))</formula>
    </cfRule>
    <cfRule type="containsText" dxfId="15008" priority="1370" operator="containsText" text="CF">
      <formula>NOT(ISERROR(SEARCH("CF",AF33)))</formula>
    </cfRule>
    <cfRule type="containsText" dxfId="15007" priority="1371" operator="containsText" text="CAM">
      <formula>NOT(ISERROR(SEARCH("CAM",AF33)))</formula>
    </cfRule>
    <cfRule type="containsText" dxfId="15006" priority="1372" operator="containsText" text="LM">
      <formula>NOT(ISERROR(SEARCH("LM",AF33)))</formula>
    </cfRule>
    <cfRule type="containsText" dxfId="15005" priority="1373" operator="containsText" text="CM">
      <formula>NOT(ISERROR(SEARCH("CM",AF33)))</formula>
    </cfRule>
    <cfRule type="containsText" dxfId="15004" priority="1374" operator="containsText" text="RM">
      <formula>NOT(ISERROR(SEARCH("RM",AF33)))</formula>
    </cfRule>
    <cfRule type="containsText" dxfId="15003" priority="1375" operator="containsText" text="CDM">
      <formula>NOT(ISERROR(SEARCH("CDM",AF33)))</formula>
    </cfRule>
    <cfRule type="containsText" dxfId="15002" priority="1376" operator="containsText" text="LWB">
      <formula>NOT(ISERROR(SEARCH("LWB",AF33)))</formula>
    </cfRule>
    <cfRule type="containsText" dxfId="15001" priority="1377" operator="containsText" text="RWB">
      <formula>NOT(ISERROR(SEARCH("RWB",AF33)))</formula>
    </cfRule>
    <cfRule type="containsText" dxfId="15000" priority="1378" operator="containsText" text="RB">
      <formula>NOT(ISERROR(SEARCH("RB",AF33)))</formula>
    </cfRule>
    <cfRule type="containsText" dxfId="14999" priority="1379" operator="containsText" text="CB">
      <formula>NOT(ISERROR(SEARCH("CB",AF33)))</formula>
    </cfRule>
    <cfRule type="containsText" dxfId="14998" priority="1380" operator="containsText" text="LB">
      <formula>NOT(ISERROR(SEARCH("LB",AF33)))</formula>
    </cfRule>
    <cfRule type="containsText" dxfId="14997" priority="1381" operator="containsText" text="GK">
      <formula>NOT(ISERROR(SEARCH("GK",AF33)))</formula>
    </cfRule>
  </conditionalFormatting>
  <conditionalFormatting sqref="AG33">
    <cfRule type="containsText" dxfId="14996" priority="1349" operator="containsText" text="ST">
      <formula>NOT(ISERROR(SEARCH("ST",AG33)))</formula>
    </cfRule>
    <cfRule type="containsText" dxfId="14995" priority="1350" operator="containsText" text="RW">
      <formula>NOT(ISERROR(SEARCH("RW",AG33)))</formula>
    </cfRule>
    <cfRule type="containsText" dxfId="14994" priority="1351" operator="containsText" text="LW">
      <formula>NOT(ISERROR(SEARCH("LW",AG33)))</formula>
    </cfRule>
    <cfRule type="containsText" dxfId="14993" priority="1352" operator="containsText" text="LF">
      <formula>NOT(ISERROR(SEARCH("LF",AG33)))</formula>
    </cfRule>
    <cfRule type="containsText" dxfId="14992" priority="1353" operator="containsText" text="CF">
      <formula>NOT(ISERROR(SEARCH("CF",AG33)))</formula>
    </cfRule>
    <cfRule type="containsText" dxfId="14991" priority="1354" operator="containsText" text="CF">
      <formula>NOT(ISERROR(SEARCH("CF",AG33)))</formula>
    </cfRule>
    <cfRule type="containsText" dxfId="14990" priority="1355" operator="containsText" text="CAM">
      <formula>NOT(ISERROR(SEARCH("CAM",AG33)))</formula>
    </cfRule>
    <cfRule type="containsText" dxfId="14989" priority="1356" operator="containsText" text="LM">
      <formula>NOT(ISERROR(SEARCH("LM",AG33)))</formula>
    </cfRule>
    <cfRule type="containsText" dxfId="14988" priority="1357" operator="containsText" text="CM">
      <formula>NOT(ISERROR(SEARCH("CM",AG33)))</formula>
    </cfRule>
    <cfRule type="containsText" dxfId="14987" priority="1358" operator="containsText" text="RM">
      <formula>NOT(ISERROR(SEARCH("RM",AG33)))</formula>
    </cfRule>
    <cfRule type="containsText" dxfId="14986" priority="1359" operator="containsText" text="CDM">
      <formula>NOT(ISERROR(SEARCH("CDM",AG33)))</formula>
    </cfRule>
    <cfRule type="containsText" dxfId="14985" priority="1360" operator="containsText" text="LWB">
      <formula>NOT(ISERROR(SEARCH("LWB",AG33)))</formula>
    </cfRule>
    <cfRule type="containsText" dxfId="14984" priority="1361" operator="containsText" text="RWB">
      <formula>NOT(ISERROR(SEARCH("RWB",AG33)))</formula>
    </cfRule>
    <cfRule type="containsText" dxfId="14983" priority="1362" operator="containsText" text="RB">
      <formula>NOT(ISERROR(SEARCH("RB",AG33)))</formula>
    </cfRule>
    <cfRule type="containsText" dxfId="14982" priority="1363" operator="containsText" text="CB">
      <formula>NOT(ISERROR(SEARCH("CB",AG33)))</formula>
    </cfRule>
    <cfRule type="containsText" dxfId="14981" priority="1364" operator="containsText" text="LB">
      <formula>NOT(ISERROR(SEARCH("LB",AG33)))</formula>
    </cfRule>
    <cfRule type="containsText" dxfId="14980" priority="1365" operator="containsText" text="GK">
      <formula>NOT(ISERROR(SEARCH("GK",AG33)))</formula>
    </cfRule>
  </conditionalFormatting>
  <conditionalFormatting sqref="AH23:AI23">
    <cfRule type="containsText" dxfId="14979" priority="1332" operator="containsText" text="ST">
      <formula>NOT(ISERROR(SEARCH("ST",AH23)))</formula>
    </cfRule>
    <cfRule type="containsText" dxfId="14978" priority="1333" operator="containsText" text="RW">
      <formula>NOT(ISERROR(SEARCH("RW",AH23)))</formula>
    </cfRule>
    <cfRule type="containsText" dxfId="14977" priority="1334" operator="containsText" text="LW">
      <formula>NOT(ISERROR(SEARCH("LW",AH23)))</formula>
    </cfRule>
    <cfRule type="containsText" dxfId="14976" priority="1335" operator="containsText" text="LF">
      <formula>NOT(ISERROR(SEARCH("LF",AH23)))</formula>
    </cfRule>
    <cfRule type="containsText" dxfId="14975" priority="1336" operator="containsText" text="CF">
      <formula>NOT(ISERROR(SEARCH("CF",AH23)))</formula>
    </cfRule>
    <cfRule type="containsText" dxfId="14974" priority="1337" operator="containsText" text="CF">
      <formula>NOT(ISERROR(SEARCH("CF",AH23)))</formula>
    </cfRule>
    <cfRule type="containsText" dxfId="14973" priority="1338" operator="containsText" text="CAM">
      <formula>NOT(ISERROR(SEARCH("CAM",AH23)))</formula>
    </cfRule>
    <cfRule type="containsText" dxfId="14972" priority="1339" operator="containsText" text="LM">
      <formula>NOT(ISERROR(SEARCH("LM",AH23)))</formula>
    </cfRule>
    <cfRule type="containsText" dxfId="14971" priority="1340" operator="containsText" text="CM">
      <formula>NOT(ISERROR(SEARCH("CM",AH23)))</formula>
    </cfRule>
    <cfRule type="containsText" dxfId="14970" priority="1341" operator="containsText" text="RM">
      <formula>NOT(ISERROR(SEARCH("RM",AH23)))</formula>
    </cfRule>
    <cfRule type="containsText" dxfId="14969" priority="1342" operator="containsText" text="CDM">
      <formula>NOT(ISERROR(SEARCH("CDM",AH23)))</formula>
    </cfRule>
    <cfRule type="containsText" dxfId="14968" priority="1343" operator="containsText" text="LWB">
      <formula>NOT(ISERROR(SEARCH("LWB",AH23)))</formula>
    </cfRule>
    <cfRule type="containsText" dxfId="14967" priority="1344" operator="containsText" text="RWB">
      <formula>NOT(ISERROR(SEARCH("RWB",AH23)))</formula>
    </cfRule>
    <cfRule type="containsText" dxfId="14966" priority="1345" operator="containsText" text="RB">
      <formula>NOT(ISERROR(SEARCH("RB",AH23)))</formula>
    </cfRule>
    <cfRule type="containsText" dxfId="14965" priority="1346" operator="containsText" text="CB">
      <formula>NOT(ISERROR(SEARCH("CB",AH23)))</formula>
    </cfRule>
    <cfRule type="containsText" dxfId="14964" priority="1347" operator="containsText" text="LB">
      <formula>NOT(ISERROR(SEARCH("LB",AH23)))</formula>
    </cfRule>
    <cfRule type="containsText" dxfId="14963" priority="1348" operator="containsText" text="GK">
      <formula>NOT(ISERROR(SEARCH("GK",AH23)))</formula>
    </cfRule>
  </conditionalFormatting>
  <conditionalFormatting sqref="AH23:AI23">
    <cfRule type="cellIs" dxfId="14962" priority="1325" operator="between">
      <formula>30</formula>
      <formula>39</formula>
    </cfRule>
    <cfRule type="cellIs" dxfId="14961" priority="1326" operator="between">
      <formula>90</formula>
      <formula>99</formula>
    </cfRule>
    <cfRule type="cellIs" dxfId="14960" priority="1327" operator="between">
      <formula>40</formula>
      <formula>49</formula>
    </cfRule>
    <cfRule type="cellIs" dxfId="14959" priority="1328" operator="between">
      <formula>50</formula>
      <formula>59</formula>
    </cfRule>
    <cfRule type="cellIs" dxfId="14958" priority="1329" operator="between">
      <formula>60</formula>
      <formula>69</formula>
    </cfRule>
    <cfRule type="cellIs" dxfId="14957" priority="1330" operator="between">
      <formula>70</formula>
      <formula>79</formula>
    </cfRule>
    <cfRule type="cellIs" dxfId="14956" priority="1331" operator="between">
      <formula>80</formula>
      <formula>89</formula>
    </cfRule>
  </conditionalFormatting>
  <conditionalFormatting sqref="AF21">
    <cfRule type="containsText" dxfId="14955" priority="1309" operator="containsText" text="RW">
      <formula>NOT(ISERROR(SEARCH("RW",AF21)))</formula>
    </cfRule>
    <cfRule type="containsText" dxfId="14954" priority="1310" operator="containsText" text="LW">
      <formula>NOT(ISERROR(SEARCH("LW",AF21)))</formula>
    </cfRule>
    <cfRule type="containsText" dxfId="14953" priority="1311" operator="containsText" text="LF">
      <formula>NOT(ISERROR(SEARCH("LF",AF21)))</formula>
    </cfRule>
    <cfRule type="containsText" dxfId="14952" priority="1312" operator="containsText" text="CF">
      <formula>NOT(ISERROR(SEARCH("CF",AF21)))</formula>
    </cfRule>
    <cfRule type="containsText" dxfId="14951" priority="1313" operator="containsText" text="CF">
      <formula>NOT(ISERROR(SEARCH("CF",AF21)))</formula>
    </cfRule>
    <cfRule type="containsText" dxfId="14950" priority="1314" operator="containsText" text="CAM">
      <formula>NOT(ISERROR(SEARCH("CAM",AF21)))</formula>
    </cfRule>
    <cfRule type="containsText" dxfId="14949" priority="1315" operator="containsText" text="LM">
      <formula>NOT(ISERROR(SEARCH("LM",AF21)))</formula>
    </cfRule>
    <cfRule type="containsText" dxfId="14948" priority="1316" operator="containsText" text="CM">
      <formula>NOT(ISERROR(SEARCH("CM",AF21)))</formula>
    </cfRule>
    <cfRule type="containsText" dxfId="14947" priority="1317" operator="containsText" text="RM">
      <formula>NOT(ISERROR(SEARCH("RM",AF21)))</formula>
    </cfRule>
    <cfRule type="containsText" dxfId="14946" priority="1318" operator="containsText" text="CDM">
      <formula>NOT(ISERROR(SEARCH("CDM",AF21)))</formula>
    </cfRule>
    <cfRule type="containsText" dxfId="14945" priority="1319" operator="containsText" text="LWB">
      <formula>NOT(ISERROR(SEARCH("LWB",AF21)))</formula>
    </cfRule>
    <cfRule type="containsText" dxfId="14944" priority="1320" operator="containsText" text="RWB">
      <formula>NOT(ISERROR(SEARCH("RWB",AF21)))</formula>
    </cfRule>
    <cfRule type="containsText" dxfId="14943" priority="1321" operator="containsText" text="RB">
      <formula>NOT(ISERROR(SEARCH("RB",AF21)))</formula>
    </cfRule>
    <cfRule type="containsText" dxfId="14942" priority="1322" operator="containsText" text="CB">
      <formula>NOT(ISERROR(SEARCH("CB",AF21)))</formula>
    </cfRule>
    <cfRule type="containsText" dxfId="14941" priority="1323" operator="containsText" text="LB">
      <formula>NOT(ISERROR(SEARCH("LB",AF21)))</formula>
    </cfRule>
    <cfRule type="containsText" dxfId="14940" priority="1324" operator="containsText" text="GK">
      <formula>NOT(ISERROR(SEARCH("GK",AF21)))</formula>
    </cfRule>
  </conditionalFormatting>
  <conditionalFormatting sqref="AG21">
    <cfRule type="containsText" dxfId="14939" priority="1292" operator="containsText" text="ST">
      <formula>NOT(ISERROR(SEARCH("ST",AG21)))</formula>
    </cfRule>
    <cfRule type="containsText" dxfId="14938" priority="1293" operator="containsText" text="RW">
      <formula>NOT(ISERROR(SEARCH("RW",AG21)))</formula>
    </cfRule>
    <cfRule type="containsText" dxfId="14937" priority="1294" operator="containsText" text="LW">
      <formula>NOT(ISERROR(SEARCH("LW",AG21)))</formula>
    </cfRule>
    <cfRule type="containsText" dxfId="14936" priority="1295" operator="containsText" text="LF">
      <formula>NOT(ISERROR(SEARCH("LF",AG21)))</formula>
    </cfRule>
    <cfRule type="containsText" dxfId="14935" priority="1296" operator="containsText" text="CF">
      <formula>NOT(ISERROR(SEARCH("CF",AG21)))</formula>
    </cfRule>
    <cfRule type="containsText" dxfId="14934" priority="1297" operator="containsText" text="CF">
      <formula>NOT(ISERROR(SEARCH("CF",AG21)))</formula>
    </cfRule>
    <cfRule type="containsText" dxfId="14933" priority="1298" operator="containsText" text="CAM">
      <formula>NOT(ISERROR(SEARCH("CAM",AG21)))</formula>
    </cfRule>
    <cfRule type="containsText" dxfId="14932" priority="1299" operator="containsText" text="LM">
      <formula>NOT(ISERROR(SEARCH("LM",AG21)))</formula>
    </cfRule>
    <cfRule type="containsText" dxfId="14931" priority="1300" operator="containsText" text="CM">
      <formula>NOT(ISERROR(SEARCH("CM",AG21)))</formula>
    </cfRule>
    <cfRule type="containsText" dxfId="14930" priority="1301" operator="containsText" text="RM">
      <formula>NOT(ISERROR(SEARCH("RM",AG21)))</formula>
    </cfRule>
    <cfRule type="containsText" dxfId="14929" priority="1302" operator="containsText" text="CDM">
      <formula>NOT(ISERROR(SEARCH("CDM",AG21)))</formula>
    </cfRule>
    <cfRule type="containsText" dxfId="14928" priority="1303" operator="containsText" text="LWB">
      <formula>NOT(ISERROR(SEARCH("LWB",AG21)))</formula>
    </cfRule>
    <cfRule type="containsText" dxfId="14927" priority="1304" operator="containsText" text="RWB">
      <formula>NOT(ISERROR(SEARCH("RWB",AG21)))</formula>
    </cfRule>
    <cfRule type="containsText" dxfId="14926" priority="1305" operator="containsText" text="RB">
      <formula>NOT(ISERROR(SEARCH("RB",AG21)))</formula>
    </cfRule>
    <cfRule type="containsText" dxfId="14925" priority="1306" operator="containsText" text="CB">
      <formula>NOT(ISERROR(SEARCH("CB",AG21)))</formula>
    </cfRule>
    <cfRule type="containsText" dxfId="14924" priority="1307" operator="containsText" text="LB">
      <formula>NOT(ISERROR(SEARCH("LB",AG21)))</formula>
    </cfRule>
    <cfRule type="containsText" dxfId="14923" priority="1308" operator="containsText" text="GK">
      <formula>NOT(ISERROR(SEARCH("GK",AG21)))</formula>
    </cfRule>
  </conditionalFormatting>
  <conditionalFormatting sqref="AG22">
    <cfRule type="containsText" dxfId="14922" priority="1275" operator="containsText" text="ST">
      <formula>NOT(ISERROR(SEARCH("ST",AG22)))</formula>
    </cfRule>
    <cfRule type="containsText" dxfId="14921" priority="1276" operator="containsText" text="RW">
      <formula>NOT(ISERROR(SEARCH("RW",AG22)))</formula>
    </cfRule>
    <cfRule type="containsText" dxfId="14920" priority="1277" operator="containsText" text="LW">
      <formula>NOT(ISERROR(SEARCH("LW",AG22)))</formula>
    </cfRule>
    <cfRule type="containsText" dxfId="14919" priority="1278" operator="containsText" text="LF">
      <formula>NOT(ISERROR(SEARCH("LF",AG22)))</formula>
    </cfRule>
    <cfRule type="containsText" dxfId="14918" priority="1279" operator="containsText" text="CF">
      <formula>NOT(ISERROR(SEARCH("CF",AG22)))</formula>
    </cfRule>
    <cfRule type="containsText" dxfId="14917" priority="1280" operator="containsText" text="CF">
      <formula>NOT(ISERROR(SEARCH("CF",AG22)))</formula>
    </cfRule>
    <cfRule type="containsText" dxfId="14916" priority="1281" operator="containsText" text="CAM">
      <formula>NOT(ISERROR(SEARCH("CAM",AG22)))</formula>
    </cfRule>
    <cfRule type="containsText" dxfId="14915" priority="1282" operator="containsText" text="LM">
      <formula>NOT(ISERROR(SEARCH("LM",AG22)))</formula>
    </cfRule>
    <cfRule type="containsText" dxfId="14914" priority="1283" operator="containsText" text="CM">
      <formula>NOT(ISERROR(SEARCH("CM",AG22)))</formula>
    </cfRule>
    <cfRule type="containsText" dxfId="14913" priority="1284" operator="containsText" text="RM">
      <formula>NOT(ISERROR(SEARCH("RM",AG22)))</formula>
    </cfRule>
    <cfRule type="containsText" dxfId="14912" priority="1285" operator="containsText" text="CDM">
      <formula>NOT(ISERROR(SEARCH("CDM",AG22)))</formula>
    </cfRule>
    <cfRule type="containsText" dxfId="14911" priority="1286" operator="containsText" text="LWB">
      <formula>NOT(ISERROR(SEARCH("LWB",AG22)))</formula>
    </cfRule>
    <cfRule type="containsText" dxfId="14910" priority="1287" operator="containsText" text="RWB">
      <formula>NOT(ISERROR(SEARCH("RWB",AG22)))</formula>
    </cfRule>
    <cfRule type="containsText" dxfId="14909" priority="1288" operator="containsText" text="RB">
      <formula>NOT(ISERROR(SEARCH("RB",AG22)))</formula>
    </cfRule>
    <cfRule type="containsText" dxfId="14908" priority="1289" operator="containsText" text="CB">
      <formula>NOT(ISERROR(SEARCH("CB",AG22)))</formula>
    </cfRule>
    <cfRule type="containsText" dxfId="14907" priority="1290" operator="containsText" text="LB">
      <formula>NOT(ISERROR(SEARCH("LB",AG22)))</formula>
    </cfRule>
    <cfRule type="containsText" dxfId="14906" priority="1291" operator="containsText" text="GK">
      <formula>NOT(ISERROR(SEARCH("GK",AG22)))</formula>
    </cfRule>
  </conditionalFormatting>
  <conditionalFormatting sqref="AG22">
    <cfRule type="containsText" dxfId="14905" priority="1258" operator="containsText" text="ST">
      <formula>NOT(ISERROR(SEARCH("ST",AG22)))</formula>
    </cfRule>
    <cfRule type="containsText" dxfId="14904" priority="1259" operator="containsText" text="RW">
      <formula>NOT(ISERROR(SEARCH("RW",AG22)))</formula>
    </cfRule>
    <cfRule type="containsText" dxfId="14903" priority="1260" operator="containsText" text="LW">
      <formula>NOT(ISERROR(SEARCH("LW",AG22)))</formula>
    </cfRule>
    <cfRule type="containsText" dxfId="14902" priority="1261" operator="containsText" text="LF">
      <formula>NOT(ISERROR(SEARCH("LF",AG22)))</formula>
    </cfRule>
    <cfRule type="containsText" dxfId="14901" priority="1262" operator="containsText" text="CF">
      <formula>NOT(ISERROR(SEARCH("CF",AG22)))</formula>
    </cfRule>
    <cfRule type="containsText" dxfId="14900" priority="1263" operator="containsText" text="CF">
      <formula>NOT(ISERROR(SEARCH("CF",AG22)))</formula>
    </cfRule>
    <cfRule type="containsText" dxfId="14899" priority="1264" operator="containsText" text="CAM">
      <formula>NOT(ISERROR(SEARCH("CAM",AG22)))</formula>
    </cfRule>
    <cfRule type="containsText" dxfId="14898" priority="1265" operator="containsText" text="LM">
      <formula>NOT(ISERROR(SEARCH("LM",AG22)))</formula>
    </cfRule>
    <cfRule type="containsText" dxfId="14897" priority="1266" operator="containsText" text="CM">
      <formula>NOT(ISERROR(SEARCH("CM",AG22)))</formula>
    </cfRule>
    <cfRule type="containsText" dxfId="14896" priority="1267" operator="containsText" text="RM">
      <formula>NOT(ISERROR(SEARCH("RM",AG22)))</formula>
    </cfRule>
    <cfRule type="containsText" dxfId="14895" priority="1268" operator="containsText" text="CDM">
      <formula>NOT(ISERROR(SEARCH("CDM",AG22)))</formula>
    </cfRule>
    <cfRule type="containsText" dxfId="14894" priority="1269" operator="containsText" text="LWB">
      <formula>NOT(ISERROR(SEARCH("LWB",AG22)))</formula>
    </cfRule>
    <cfRule type="containsText" dxfId="14893" priority="1270" operator="containsText" text="RWB">
      <formula>NOT(ISERROR(SEARCH("RWB",AG22)))</formula>
    </cfRule>
    <cfRule type="containsText" dxfId="14892" priority="1271" operator="containsText" text="RB">
      <formula>NOT(ISERROR(SEARCH("RB",AG22)))</formula>
    </cfRule>
    <cfRule type="containsText" dxfId="14891" priority="1272" operator="containsText" text="CB">
      <formula>NOT(ISERROR(SEARCH("CB",AG22)))</formula>
    </cfRule>
    <cfRule type="containsText" dxfId="14890" priority="1273" operator="containsText" text="LB">
      <formula>NOT(ISERROR(SEARCH("LB",AG22)))</formula>
    </cfRule>
    <cfRule type="containsText" dxfId="14889" priority="1274" operator="containsText" text="GK">
      <formula>NOT(ISERROR(SEARCH("GK",AG22)))</formula>
    </cfRule>
  </conditionalFormatting>
  <conditionalFormatting sqref="AF32">
    <cfRule type="containsText" dxfId="14888" priority="1242" operator="containsText" text="RW">
      <formula>NOT(ISERROR(SEARCH("RW",AF32)))</formula>
    </cfRule>
    <cfRule type="containsText" dxfId="14887" priority="1243" operator="containsText" text="LW">
      <formula>NOT(ISERROR(SEARCH("LW",AF32)))</formula>
    </cfRule>
    <cfRule type="containsText" dxfId="14886" priority="1244" operator="containsText" text="LF">
      <formula>NOT(ISERROR(SEARCH("LF",AF32)))</formula>
    </cfRule>
    <cfRule type="containsText" dxfId="14885" priority="1245" operator="containsText" text="CF">
      <formula>NOT(ISERROR(SEARCH("CF",AF32)))</formula>
    </cfRule>
    <cfRule type="containsText" dxfId="14884" priority="1246" operator="containsText" text="CF">
      <formula>NOT(ISERROR(SEARCH("CF",AF32)))</formula>
    </cfRule>
    <cfRule type="containsText" dxfId="14883" priority="1247" operator="containsText" text="CAM">
      <formula>NOT(ISERROR(SEARCH("CAM",AF32)))</formula>
    </cfRule>
    <cfRule type="containsText" dxfId="14882" priority="1248" operator="containsText" text="LM">
      <formula>NOT(ISERROR(SEARCH("LM",AF32)))</formula>
    </cfRule>
    <cfRule type="containsText" dxfId="14881" priority="1249" operator="containsText" text="CM">
      <formula>NOT(ISERROR(SEARCH("CM",AF32)))</formula>
    </cfRule>
    <cfRule type="containsText" dxfId="14880" priority="1250" operator="containsText" text="RM">
      <formula>NOT(ISERROR(SEARCH("RM",AF32)))</formula>
    </cfRule>
    <cfRule type="containsText" dxfId="14879" priority="1251" operator="containsText" text="CDM">
      <formula>NOT(ISERROR(SEARCH("CDM",AF32)))</formula>
    </cfRule>
    <cfRule type="containsText" dxfId="14878" priority="1252" operator="containsText" text="LWB">
      <formula>NOT(ISERROR(SEARCH("LWB",AF32)))</formula>
    </cfRule>
    <cfRule type="containsText" dxfId="14877" priority="1253" operator="containsText" text="RWB">
      <formula>NOT(ISERROR(SEARCH("RWB",AF32)))</formula>
    </cfRule>
    <cfRule type="containsText" dxfId="14876" priority="1254" operator="containsText" text="RB">
      <formula>NOT(ISERROR(SEARCH("RB",AF32)))</formula>
    </cfRule>
    <cfRule type="containsText" dxfId="14875" priority="1255" operator="containsText" text="CB">
      <formula>NOT(ISERROR(SEARCH("CB",AF32)))</formula>
    </cfRule>
    <cfRule type="containsText" dxfId="14874" priority="1256" operator="containsText" text="LB">
      <formula>NOT(ISERROR(SEARCH("LB",AF32)))</formula>
    </cfRule>
    <cfRule type="containsText" dxfId="14873" priority="1257" operator="containsText" text="GK">
      <formula>NOT(ISERROR(SEARCH("GK",AF32)))</formula>
    </cfRule>
  </conditionalFormatting>
  <conditionalFormatting sqref="AG32">
    <cfRule type="containsText" dxfId="14872" priority="1225" operator="containsText" text="ST">
      <formula>NOT(ISERROR(SEARCH("ST",AG32)))</formula>
    </cfRule>
    <cfRule type="containsText" dxfId="14871" priority="1226" operator="containsText" text="RW">
      <formula>NOT(ISERROR(SEARCH("RW",AG32)))</formula>
    </cfRule>
    <cfRule type="containsText" dxfId="14870" priority="1227" operator="containsText" text="LW">
      <formula>NOT(ISERROR(SEARCH("LW",AG32)))</formula>
    </cfRule>
    <cfRule type="containsText" dxfId="14869" priority="1228" operator="containsText" text="LF">
      <formula>NOT(ISERROR(SEARCH("LF",AG32)))</formula>
    </cfRule>
    <cfRule type="containsText" dxfId="14868" priority="1229" operator="containsText" text="CF">
      <formula>NOT(ISERROR(SEARCH("CF",AG32)))</formula>
    </cfRule>
    <cfRule type="containsText" dxfId="14867" priority="1230" operator="containsText" text="CF">
      <formula>NOT(ISERROR(SEARCH("CF",AG32)))</formula>
    </cfRule>
    <cfRule type="containsText" dxfId="14866" priority="1231" operator="containsText" text="CAM">
      <formula>NOT(ISERROR(SEARCH("CAM",AG32)))</formula>
    </cfRule>
    <cfRule type="containsText" dxfId="14865" priority="1232" operator="containsText" text="LM">
      <formula>NOT(ISERROR(SEARCH("LM",AG32)))</formula>
    </cfRule>
    <cfRule type="containsText" dxfId="14864" priority="1233" operator="containsText" text="CM">
      <formula>NOT(ISERROR(SEARCH("CM",AG32)))</formula>
    </cfRule>
    <cfRule type="containsText" dxfId="14863" priority="1234" operator="containsText" text="RM">
      <formula>NOT(ISERROR(SEARCH("RM",AG32)))</formula>
    </cfRule>
    <cfRule type="containsText" dxfId="14862" priority="1235" operator="containsText" text="CDM">
      <formula>NOT(ISERROR(SEARCH("CDM",AG32)))</formula>
    </cfRule>
    <cfRule type="containsText" dxfId="14861" priority="1236" operator="containsText" text="LWB">
      <formula>NOT(ISERROR(SEARCH("LWB",AG32)))</formula>
    </cfRule>
    <cfRule type="containsText" dxfId="14860" priority="1237" operator="containsText" text="RWB">
      <formula>NOT(ISERROR(SEARCH("RWB",AG32)))</formula>
    </cfRule>
    <cfRule type="containsText" dxfId="14859" priority="1238" operator="containsText" text="RB">
      <formula>NOT(ISERROR(SEARCH("RB",AG32)))</formula>
    </cfRule>
    <cfRule type="containsText" dxfId="14858" priority="1239" operator="containsText" text="CB">
      <formula>NOT(ISERROR(SEARCH("CB",AG32)))</formula>
    </cfRule>
    <cfRule type="containsText" dxfId="14857" priority="1240" operator="containsText" text="LB">
      <formula>NOT(ISERROR(SEARCH("LB",AG32)))</formula>
    </cfRule>
    <cfRule type="containsText" dxfId="14856" priority="1241" operator="containsText" text="GK">
      <formula>NOT(ISERROR(SEARCH("GK",AG32)))</formula>
    </cfRule>
  </conditionalFormatting>
  <conditionalFormatting sqref="AG23">
    <cfRule type="containsText" dxfId="14855" priority="1208" operator="containsText" text="ST">
      <formula>NOT(ISERROR(SEARCH("ST",AG23)))</formula>
    </cfRule>
    <cfRule type="containsText" dxfId="14854" priority="1209" operator="containsText" text="RW">
      <formula>NOT(ISERROR(SEARCH("RW",AG23)))</formula>
    </cfRule>
    <cfRule type="containsText" dxfId="14853" priority="1210" operator="containsText" text="LW">
      <formula>NOT(ISERROR(SEARCH("LW",AG23)))</formula>
    </cfRule>
    <cfRule type="containsText" dxfId="14852" priority="1211" operator="containsText" text="LF">
      <formula>NOT(ISERROR(SEARCH("LF",AG23)))</formula>
    </cfRule>
    <cfRule type="containsText" dxfId="14851" priority="1212" operator="containsText" text="CF">
      <formula>NOT(ISERROR(SEARCH("CF",AG23)))</formula>
    </cfRule>
    <cfRule type="containsText" dxfId="14850" priority="1213" operator="containsText" text="CF">
      <formula>NOT(ISERROR(SEARCH("CF",AG23)))</formula>
    </cfRule>
    <cfRule type="containsText" dxfId="14849" priority="1214" operator="containsText" text="CAM">
      <formula>NOT(ISERROR(SEARCH("CAM",AG23)))</formula>
    </cfRule>
    <cfRule type="containsText" dxfId="14848" priority="1215" operator="containsText" text="LM">
      <formula>NOT(ISERROR(SEARCH("LM",AG23)))</formula>
    </cfRule>
    <cfRule type="containsText" dxfId="14847" priority="1216" operator="containsText" text="CM">
      <formula>NOT(ISERROR(SEARCH("CM",AG23)))</formula>
    </cfRule>
    <cfRule type="containsText" dxfId="14846" priority="1217" operator="containsText" text="RM">
      <formula>NOT(ISERROR(SEARCH("RM",AG23)))</formula>
    </cfRule>
    <cfRule type="containsText" dxfId="14845" priority="1218" operator="containsText" text="CDM">
      <formula>NOT(ISERROR(SEARCH("CDM",AG23)))</formula>
    </cfRule>
    <cfRule type="containsText" dxfId="14844" priority="1219" operator="containsText" text="LWB">
      <formula>NOT(ISERROR(SEARCH("LWB",AG23)))</formula>
    </cfRule>
    <cfRule type="containsText" dxfId="14843" priority="1220" operator="containsText" text="RWB">
      <formula>NOT(ISERROR(SEARCH("RWB",AG23)))</formula>
    </cfRule>
    <cfRule type="containsText" dxfId="14842" priority="1221" operator="containsText" text="RB">
      <formula>NOT(ISERROR(SEARCH("RB",AG23)))</formula>
    </cfRule>
    <cfRule type="containsText" dxfId="14841" priority="1222" operator="containsText" text="CB">
      <formula>NOT(ISERROR(SEARCH("CB",AG23)))</formula>
    </cfRule>
    <cfRule type="containsText" dxfId="14840" priority="1223" operator="containsText" text="LB">
      <formula>NOT(ISERROR(SEARCH("LB",AG23)))</formula>
    </cfRule>
    <cfRule type="containsText" dxfId="14839" priority="1224" operator="containsText" text="GK">
      <formula>NOT(ISERROR(SEARCH("GK",AG23)))</formula>
    </cfRule>
  </conditionalFormatting>
  <conditionalFormatting sqref="AG24">
    <cfRule type="containsText" dxfId="14838" priority="1191" operator="containsText" text="ST">
      <formula>NOT(ISERROR(SEARCH("ST",AG24)))</formula>
    </cfRule>
    <cfRule type="containsText" dxfId="14837" priority="1192" operator="containsText" text="RW">
      <formula>NOT(ISERROR(SEARCH("RW",AG24)))</formula>
    </cfRule>
    <cfRule type="containsText" dxfId="14836" priority="1193" operator="containsText" text="LW">
      <formula>NOT(ISERROR(SEARCH("LW",AG24)))</formula>
    </cfRule>
    <cfRule type="containsText" dxfId="14835" priority="1194" operator="containsText" text="LF">
      <formula>NOT(ISERROR(SEARCH("LF",AG24)))</formula>
    </cfRule>
    <cfRule type="containsText" dxfId="14834" priority="1195" operator="containsText" text="CF">
      <formula>NOT(ISERROR(SEARCH("CF",AG24)))</formula>
    </cfRule>
    <cfRule type="containsText" dxfId="14833" priority="1196" operator="containsText" text="CF">
      <formula>NOT(ISERROR(SEARCH("CF",AG24)))</formula>
    </cfRule>
    <cfRule type="containsText" dxfId="14832" priority="1197" operator="containsText" text="CAM">
      <formula>NOT(ISERROR(SEARCH("CAM",AG24)))</formula>
    </cfRule>
    <cfRule type="containsText" dxfId="14831" priority="1198" operator="containsText" text="LM">
      <formula>NOT(ISERROR(SEARCH("LM",AG24)))</formula>
    </cfRule>
    <cfRule type="containsText" dxfId="14830" priority="1199" operator="containsText" text="CM">
      <formula>NOT(ISERROR(SEARCH("CM",AG24)))</formula>
    </cfRule>
    <cfRule type="containsText" dxfId="14829" priority="1200" operator="containsText" text="RM">
      <formula>NOT(ISERROR(SEARCH("RM",AG24)))</formula>
    </cfRule>
    <cfRule type="containsText" dxfId="14828" priority="1201" operator="containsText" text="CDM">
      <formula>NOT(ISERROR(SEARCH("CDM",AG24)))</formula>
    </cfRule>
    <cfRule type="containsText" dxfId="14827" priority="1202" operator="containsText" text="LWB">
      <formula>NOT(ISERROR(SEARCH("LWB",AG24)))</formula>
    </cfRule>
    <cfRule type="containsText" dxfId="14826" priority="1203" operator="containsText" text="RWB">
      <formula>NOT(ISERROR(SEARCH("RWB",AG24)))</formula>
    </cfRule>
    <cfRule type="containsText" dxfId="14825" priority="1204" operator="containsText" text="RB">
      <formula>NOT(ISERROR(SEARCH("RB",AG24)))</formula>
    </cfRule>
    <cfRule type="containsText" dxfId="14824" priority="1205" operator="containsText" text="CB">
      <formula>NOT(ISERROR(SEARCH("CB",AG24)))</formula>
    </cfRule>
    <cfRule type="containsText" dxfId="14823" priority="1206" operator="containsText" text="LB">
      <formula>NOT(ISERROR(SEARCH("LB",AG24)))</formula>
    </cfRule>
    <cfRule type="containsText" dxfId="14822" priority="1207" operator="containsText" text="GK">
      <formula>NOT(ISERROR(SEARCH("GK",AG24)))</formula>
    </cfRule>
  </conditionalFormatting>
  <conditionalFormatting sqref="AG23">
    <cfRule type="containsText" dxfId="14821" priority="1174" operator="containsText" text="ST">
      <formula>NOT(ISERROR(SEARCH("ST",AG23)))</formula>
    </cfRule>
    <cfRule type="containsText" dxfId="14820" priority="1175" operator="containsText" text="RW">
      <formula>NOT(ISERROR(SEARCH("RW",AG23)))</formula>
    </cfRule>
    <cfRule type="containsText" dxfId="14819" priority="1176" operator="containsText" text="LW">
      <formula>NOT(ISERROR(SEARCH("LW",AG23)))</formula>
    </cfRule>
    <cfRule type="containsText" dxfId="14818" priority="1177" operator="containsText" text="LF">
      <formula>NOT(ISERROR(SEARCH("LF",AG23)))</formula>
    </cfRule>
    <cfRule type="containsText" dxfId="14817" priority="1178" operator="containsText" text="CF">
      <formula>NOT(ISERROR(SEARCH("CF",AG23)))</formula>
    </cfRule>
    <cfRule type="containsText" dxfId="14816" priority="1179" operator="containsText" text="CF">
      <formula>NOT(ISERROR(SEARCH("CF",AG23)))</formula>
    </cfRule>
    <cfRule type="containsText" dxfId="14815" priority="1180" operator="containsText" text="CAM">
      <formula>NOT(ISERROR(SEARCH("CAM",AG23)))</formula>
    </cfRule>
    <cfRule type="containsText" dxfId="14814" priority="1181" operator="containsText" text="LM">
      <formula>NOT(ISERROR(SEARCH("LM",AG23)))</formula>
    </cfRule>
    <cfRule type="containsText" dxfId="14813" priority="1182" operator="containsText" text="CM">
      <formula>NOT(ISERROR(SEARCH("CM",AG23)))</formula>
    </cfRule>
    <cfRule type="containsText" dxfId="14812" priority="1183" operator="containsText" text="RM">
      <formula>NOT(ISERROR(SEARCH("RM",AG23)))</formula>
    </cfRule>
    <cfRule type="containsText" dxfId="14811" priority="1184" operator="containsText" text="CDM">
      <formula>NOT(ISERROR(SEARCH("CDM",AG23)))</formula>
    </cfRule>
    <cfRule type="containsText" dxfId="14810" priority="1185" operator="containsText" text="LWB">
      <formula>NOT(ISERROR(SEARCH("LWB",AG23)))</formula>
    </cfRule>
    <cfRule type="containsText" dxfId="14809" priority="1186" operator="containsText" text="RWB">
      <formula>NOT(ISERROR(SEARCH("RWB",AG23)))</formula>
    </cfRule>
    <cfRule type="containsText" dxfId="14808" priority="1187" operator="containsText" text="RB">
      <formula>NOT(ISERROR(SEARCH("RB",AG23)))</formula>
    </cfRule>
    <cfRule type="containsText" dxfId="14807" priority="1188" operator="containsText" text="CB">
      <formula>NOT(ISERROR(SEARCH("CB",AG23)))</formula>
    </cfRule>
    <cfRule type="containsText" dxfId="14806" priority="1189" operator="containsText" text="LB">
      <formula>NOT(ISERROR(SEARCH("LB",AG23)))</formula>
    </cfRule>
    <cfRule type="containsText" dxfId="14805" priority="1190" operator="containsText" text="GK">
      <formula>NOT(ISERROR(SEARCH("GK",AG23)))</formula>
    </cfRule>
  </conditionalFormatting>
  <conditionalFormatting sqref="AG24">
    <cfRule type="containsText" dxfId="14804" priority="1157" operator="containsText" text="ST">
      <formula>NOT(ISERROR(SEARCH("ST",AG24)))</formula>
    </cfRule>
    <cfRule type="containsText" dxfId="14803" priority="1158" operator="containsText" text="RW">
      <formula>NOT(ISERROR(SEARCH("RW",AG24)))</formula>
    </cfRule>
    <cfRule type="containsText" dxfId="14802" priority="1159" operator="containsText" text="LW">
      <formula>NOT(ISERROR(SEARCH("LW",AG24)))</formula>
    </cfRule>
    <cfRule type="containsText" dxfId="14801" priority="1160" operator="containsText" text="LF">
      <formula>NOT(ISERROR(SEARCH("LF",AG24)))</formula>
    </cfRule>
    <cfRule type="containsText" dxfId="14800" priority="1161" operator="containsText" text="CF">
      <formula>NOT(ISERROR(SEARCH("CF",AG24)))</formula>
    </cfRule>
    <cfRule type="containsText" dxfId="14799" priority="1162" operator="containsText" text="CF">
      <formula>NOT(ISERROR(SEARCH("CF",AG24)))</formula>
    </cfRule>
    <cfRule type="containsText" dxfId="14798" priority="1163" operator="containsText" text="CAM">
      <formula>NOT(ISERROR(SEARCH("CAM",AG24)))</formula>
    </cfRule>
    <cfRule type="containsText" dxfId="14797" priority="1164" operator="containsText" text="LM">
      <formula>NOT(ISERROR(SEARCH("LM",AG24)))</formula>
    </cfRule>
    <cfRule type="containsText" dxfId="14796" priority="1165" operator="containsText" text="CM">
      <formula>NOT(ISERROR(SEARCH("CM",AG24)))</formula>
    </cfRule>
    <cfRule type="containsText" dxfId="14795" priority="1166" operator="containsText" text="RM">
      <formula>NOT(ISERROR(SEARCH("RM",AG24)))</formula>
    </cfRule>
    <cfRule type="containsText" dxfId="14794" priority="1167" operator="containsText" text="CDM">
      <formula>NOT(ISERROR(SEARCH("CDM",AG24)))</formula>
    </cfRule>
    <cfRule type="containsText" dxfId="14793" priority="1168" operator="containsText" text="LWB">
      <formula>NOT(ISERROR(SEARCH("LWB",AG24)))</formula>
    </cfRule>
    <cfRule type="containsText" dxfId="14792" priority="1169" operator="containsText" text="RWB">
      <formula>NOT(ISERROR(SEARCH("RWB",AG24)))</formula>
    </cfRule>
    <cfRule type="containsText" dxfId="14791" priority="1170" operator="containsText" text="RB">
      <formula>NOT(ISERROR(SEARCH("RB",AG24)))</formula>
    </cfRule>
    <cfRule type="containsText" dxfId="14790" priority="1171" operator="containsText" text="CB">
      <formula>NOT(ISERROR(SEARCH("CB",AG24)))</formula>
    </cfRule>
    <cfRule type="containsText" dxfId="14789" priority="1172" operator="containsText" text="LB">
      <formula>NOT(ISERROR(SEARCH("LB",AG24)))</formula>
    </cfRule>
    <cfRule type="containsText" dxfId="14788" priority="1173" operator="containsText" text="GK">
      <formula>NOT(ISERROR(SEARCH("GK",AG24)))</formula>
    </cfRule>
  </conditionalFormatting>
  <conditionalFormatting sqref="AF25">
    <cfRule type="containsText" dxfId="14787" priority="1141" operator="containsText" text="RW">
      <formula>NOT(ISERROR(SEARCH("RW",AF25)))</formula>
    </cfRule>
    <cfRule type="containsText" dxfId="14786" priority="1142" operator="containsText" text="LW">
      <formula>NOT(ISERROR(SEARCH("LW",AF25)))</formula>
    </cfRule>
    <cfRule type="containsText" dxfId="14785" priority="1143" operator="containsText" text="LF">
      <formula>NOT(ISERROR(SEARCH("LF",AF25)))</formula>
    </cfRule>
    <cfRule type="containsText" dxfId="14784" priority="1144" operator="containsText" text="CF">
      <formula>NOT(ISERROR(SEARCH("CF",AF25)))</formula>
    </cfRule>
    <cfRule type="containsText" dxfId="14783" priority="1145" operator="containsText" text="CF">
      <formula>NOT(ISERROR(SEARCH("CF",AF25)))</formula>
    </cfRule>
    <cfRule type="containsText" dxfId="14782" priority="1146" operator="containsText" text="CAM">
      <formula>NOT(ISERROR(SEARCH("CAM",AF25)))</formula>
    </cfRule>
    <cfRule type="containsText" dxfId="14781" priority="1147" operator="containsText" text="LM">
      <formula>NOT(ISERROR(SEARCH("LM",AF25)))</formula>
    </cfRule>
    <cfRule type="containsText" dxfId="14780" priority="1148" operator="containsText" text="CM">
      <formula>NOT(ISERROR(SEARCH("CM",AF25)))</formula>
    </cfRule>
    <cfRule type="containsText" dxfId="14779" priority="1149" operator="containsText" text="RM">
      <formula>NOT(ISERROR(SEARCH("RM",AF25)))</formula>
    </cfRule>
    <cfRule type="containsText" dxfId="14778" priority="1150" operator="containsText" text="CDM">
      <formula>NOT(ISERROR(SEARCH("CDM",AF25)))</formula>
    </cfRule>
    <cfRule type="containsText" dxfId="14777" priority="1151" operator="containsText" text="LWB">
      <formula>NOT(ISERROR(SEARCH("LWB",AF25)))</formula>
    </cfRule>
    <cfRule type="containsText" dxfId="14776" priority="1152" operator="containsText" text="RWB">
      <formula>NOT(ISERROR(SEARCH("RWB",AF25)))</formula>
    </cfRule>
    <cfRule type="containsText" dxfId="14775" priority="1153" operator="containsText" text="RB">
      <formula>NOT(ISERROR(SEARCH("RB",AF25)))</formula>
    </cfRule>
    <cfRule type="containsText" dxfId="14774" priority="1154" operator="containsText" text="CB">
      <formula>NOT(ISERROR(SEARCH("CB",AF25)))</formula>
    </cfRule>
    <cfRule type="containsText" dxfId="14773" priority="1155" operator="containsText" text="LB">
      <formula>NOT(ISERROR(SEARCH("LB",AF25)))</formula>
    </cfRule>
    <cfRule type="containsText" dxfId="14772" priority="1156" operator="containsText" text="GK">
      <formula>NOT(ISERROR(SEARCH("GK",AF25)))</formula>
    </cfRule>
  </conditionalFormatting>
  <conditionalFormatting sqref="AG25">
    <cfRule type="containsText" dxfId="14771" priority="1124" operator="containsText" text="ST">
      <formula>NOT(ISERROR(SEARCH("ST",AG25)))</formula>
    </cfRule>
    <cfRule type="containsText" dxfId="14770" priority="1125" operator="containsText" text="RW">
      <formula>NOT(ISERROR(SEARCH("RW",AG25)))</formula>
    </cfRule>
    <cfRule type="containsText" dxfId="14769" priority="1126" operator="containsText" text="LW">
      <formula>NOT(ISERROR(SEARCH("LW",AG25)))</formula>
    </cfRule>
    <cfRule type="containsText" dxfId="14768" priority="1127" operator="containsText" text="LF">
      <formula>NOT(ISERROR(SEARCH("LF",AG25)))</formula>
    </cfRule>
    <cfRule type="containsText" dxfId="14767" priority="1128" operator="containsText" text="CF">
      <formula>NOT(ISERROR(SEARCH("CF",AG25)))</formula>
    </cfRule>
    <cfRule type="containsText" dxfId="14766" priority="1129" operator="containsText" text="CF">
      <formula>NOT(ISERROR(SEARCH("CF",AG25)))</formula>
    </cfRule>
    <cfRule type="containsText" dxfId="14765" priority="1130" operator="containsText" text="CAM">
      <formula>NOT(ISERROR(SEARCH("CAM",AG25)))</formula>
    </cfRule>
    <cfRule type="containsText" dxfId="14764" priority="1131" operator="containsText" text="LM">
      <formula>NOT(ISERROR(SEARCH("LM",AG25)))</formula>
    </cfRule>
    <cfRule type="containsText" dxfId="14763" priority="1132" operator="containsText" text="CM">
      <formula>NOT(ISERROR(SEARCH("CM",AG25)))</formula>
    </cfRule>
    <cfRule type="containsText" dxfId="14762" priority="1133" operator="containsText" text="RM">
      <formula>NOT(ISERROR(SEARCH("RM",AG25)))</formula>
    </cfRule>
    <cfRule type="containsText" dxfId="14761" priority="1134" operator="containsText" text="CDM">
      <formula>NOT(ISERROR(SEARCH("CDM",AG25)))</formula>
    </cfRule>
    <cfRule type="containsText" dxfId="14760" priority="1135" operator="containsText" text="LWB">
      <formula>NOT(ISERROR(SEARCH("LWB",AG25)))</formula>
    </cfRule>
    <cfRule type="containsText" dxfId="14759" priority="1136" operator="containsText" text="RWB">
      <formula>NOT(ISERROR(SEARCH("RWB",AG25)))</formula>
    </cfRule>
    <cfRule type="containsText" dxfId="14758" priority="1137" operator="containsText" text="RB">
      <formula>NOT(ISERROR(SEARCH("RB",AG25)))</formula>
    </cfRule>
    <cfRule type="containsText" dxfId="14757" priority="1138" operator="containsText" text="CB">
      <formula>NOT(ISERROR(SEARCH("CB",AG25)))</formula>
    </cfRule>
    <cfRule type="containsText" dxfId="14756" priority="1139" operator="containsText" text="LB">
      <formula>NOT(ISERROR(SEARCH("LB",AG25)))</formula>
    </cfRule>
    <cfRule type="containsText" dxfId="14755" priority="1140" operator="containsText" text="GK">
      <formula>NOT(ISERROR(SEARCH("GK",AG25)))</formula>
    </cfRule>
  </conditionalFormatting>
  <conditionalFormatting sqref="AG29">
    <cfRule type="containsText" dxfId="14754" priority="1107" operator="containsText" text="ST">
      <formula>NOT(ISERROR(SEARCH("ST",AG29)))</formula>
    </cfRule>
    <cfRule type="containsText" dxfId="14753" priority="1108" operator="containsText" text="RW">
      <formula>NOT(ISERROR(SEARCH("RW",AG29)))</formula>
    </cfRule>
    <cfRule type="containsText" dxfId="14752" priority="1109" operator="containsText" text="LW">
      <formula>NOT(ISERROR(SEARCH("LW",AG29)))</formula>
    </cfRule>
    <cfRule type="containsText" dxfId="14751" priority="1110" operator="containsText" text="LF">
      <formula>NOT(ISERROR(SEARCH("LF",AG29)))</formula>
    </cfRule>
    <cfRule type="containsText" dxfId="14750" priority="1111" operator="containsText" text="CF">
      <formula>NOT(ISERROR(SEARCH("CF",AG29)))</formula>
    </cfRule>
    <cfRule type="containsText" dxfId="14749" priority="1112" operator="containsText" text="CF">
      <formula>NOT(ISERROR(SEARCH("CF",AG29)))</formula>
    </cfRule>
    <cfRule type="containsText" dxfId="14748" priority="1113" operator="containsText" text="CAM">
      <formula>NOT(ISERROR(SEARCH("CAM",AG29)))</formula>
    </cfRule>
    <cfRule type="containsText" dxfId="14747" priority="1114" operator="containsText" text="LM">
      <formula>NOT(ISERROR(SEARCH("LM",AG29)))</formula>
    </cfRule>
    <cfRule type="containsText" dxfId="14746" priority="1115" operator="containsText" text="CM">
      <formula>NOT(ISERROR(SEARCH("CM",AG29)))</formula>
    </cfRule>
    <cfRule type="containsText" dxfId="14745" priority="1116" operator="containsText" text="RM">
      <formula>NOT(ISERROR(SEARCH("RM",AG29)))</formula>
    </cfRule>
    <cfRule type="containsText" dxfId="14744" priority="1117" operator="containsText" text="CDM">
      <formula>NOT(ISERROR(SEARCH("CDM",AG29)))</formula>
    </cfRule>
    <cfRule type="containsText" dxfId="14743" priority="1118" operator="containsText" text="LWB">
      <formula>NOT(ISERROR(SEARCH("LWB",AG29)))</formula>
    </cfRule>
    <cfRule type="containsText" dxfId="14742" priority="1119" operator="containsText" text="RWB">
      <formula>NOT(ISERROR(SEARCH("RWB",AG29)))</formula>
    </cfRule>
    <cfRule type="containsText" dxfId="14741" priority="1120" operator="containsText" text="RB">
      <formula>NOT(ISERROR(SEARCH("RB",AG29)))</formula>
    </cfRule>
    <cfRule type="containsText" dxfId="14740" priority="1121" operator="containsText" text="CB">
      <formula>NOT(ISERROR(SEARCH("CB",AG29)))</formula>
    </cfRule>
    <cfRule type="containsText" dxfId="14739" priority="1122" operator="containsText" text="LB">
      <formula>NOT(ISERROR(SEARCH("LB",AG29)))</formula>
    </cfRule>
    <cfRule type="containsText" dxfId="14738" priority="1123" operator="containsText" text="GK">
      <formula>NOT(ISERROR(SEARCH("GK",AG29)))</formula>
    </cfRule>
  </conditionalFormatting>
  <conditionalFormatting sqref="AG29">
    <cfRule type="containsText" dxfId="14737" priority="1090" operator="containsText" text="ST">
      <formula>NOT(ISERROR(SEARCH("ST",AG29)))</formula>
    </cfRule>
    <cfRule type="containsText" dxfId="14736" priority="1091" operator="containsText" text="RW">
      <formula>NOT(ISERROR(SEARCH("RW",AG29)))</formula>
    </cfRule>
    <cfRule type="containsText" dxfId="14735" priority="1092" operator="containsText" text="LW">
      <formula>NOT(ISERROR(SEARCH("LW",AG29)))</formula>
    </cfRule>
    <cfRule type="containsText" dxfId="14734" priority="1093" operator="containsText" text="LF">
      <formula>NOT(ISERROR(SEARCH("LF",AG29)))</formula>
    </cfRule>
    <cfRule type="containsText" dxfId="14733" priority="1094" operator="containsText" text="CF">
      <formula>NOT(ISERROR(SEARCH("CF",AG29)))</formula>
    </cfRule>
    <cfRule type="containsText" dxfId="14732" priority="1095" operator="containsText" text="CF">
      <formula>NOT(ISERROR(SEARCH("CF",AG29)))</formula>
    </cfRule>
    <cfRule type="containsText" dxfId="14731" priority="1096" operator="containsText" text="CAM">
      <formula>NOT(ISERROR(SEARCH("CAM",AG29)))</formula>
    </cfRule>
    <cfRule type="containsText" dxfId="14730" priority="1097" operator="containsText" text="LM">
      <formula>NOT(ISERROR(SEARCH("LM",AG29)))</formula>
    </cfRule>
    <cfRule type="containsText" dxfId="14729" priority="1098" operator="containsText" text="CM">
      <formula>NOT(ISERROR(SEARCH("CM",AG29)))</formula>
    </cfRule>
    <cfRule type="containsText" dxfId="14728" priority="1099" operator="containsText" text="RM">
      <formula>NOT(ISERROR(SEARCH("RM",AG29)))</formula>
    </cfRule>
    <cfRule type="containsText" dxfId="14727" priority="1100" operator="containsText" text="CDM">
      <formula>NOT(ISERROR(SEARCH("CDM",AG29)))</formula>
    </cfRule>
    <cfRule type="containsText" dxfId="14726" priority="1101" operator="containsText" text="LWB">
      <formula>NOT(ISERROR(SEARCH("LWB",AG29)))</formula>
    </cfRule>
    <cfRule type="containsText" dxfId="14725" priority="1102" operator="containsText" text="RWB">
      <formula>NOT(ISERROR(SEARCH("RWB",AG29)))</formula>
    </cfRule>
    <cfRule type="containsText" dxfId="14724" priority="1103" operator="containsText" text="RB">
      <formula>NOT(ISERROR(SEARCH("RB",AG29)))</formula>
    </cfRule>
    <cfRule type="containsText" dxfId="14723" priority="1104" operator="containsText" text="CB">
      <formula>NOT(ISERROR(SEARCH("CB",AG29)))</formula>
    </cfRule>
    <cfRule type="containsText" dxfId="14722" priority="1105" operator="containsText" text="LB">
      <formula>NOT(ISERROR(SEARCH("LB",AG29)))</formula>
    </cfRule>
    <cfRule type="containsText" dxfId="14721" priority="1106" operator="containsText" text="GK">
      <formula>NOT(ISERROR(SEARCH("GK",AG29)))</formula>
    </cfRule>
  </conditionalFormatting>
  <conditionalFormatting sqref="AG28">
    <cfRule type="containsText" dxfId="14720" priority="1073" operator="containsText" text="ST">
      <formula>NOT(ISERROR(SEARCH("ST",AG28)))</formula>
    </cfRule>
    <cfRule type="containsText" dxfId="14719" priority="1074" operator="containsText" text="RW">
      <formula>NOT(ISERROR(SEARCH("RW",AG28)))</formula>
    </cfRule>
    <cfRule type="containsText" dxfId="14718" priority="1075" operator="containsText" text="LW">
      <formula>NOT(ISERROR(SEARCH("LW",AG28)))</formula>
    </cfRule>
    <cfRule type="containsText" dxfId="14717" priority="1076" operator="containsText" text="LF">
      <formula>NOT(ISERROR(SEARCH("LF",AG28)))</formula>
    </cfRule>
    <cfRule type="containsText" dxfId="14716" priority="1077" operator="containsText" text="CF">
      <formula>NOT(ISERROR(SEARCH("CF",AG28)))</formula>
    </cfRule>
    <cfRule type="containsText" dxfId="14715" priority="1078" operator="containsText" text="CF">
      <formula>NOT(ISERROR(SEARCH("CF",AG28)))</formula>
    </cfRule>
    <cfRule type="containsText" dxfId="14714" priority="1079" operator="containsText" text="CAM">
      <formula>NOT(ISERROR(SEARCH("CAM",AG28)))</formula>
    </cfRule>
    <cfRule type="containsText" dxfId="14713" priority="1080" operator="containsText" text="LM">
      <formula>NOT(ISERROR(SEARCH("LM",AG28)))</formula>
    </cfRule>
    <cfRule type="containsText" dxfId="14712" priority="1081" operator="containsText" text="CM">
      <formula>NOT(ISERROR(SEARCH("CM",AG28)))</formula>
    </cfRule>
    <cfRule type="containsText" dxfId="14711" priority="1082" operator="containsText" text="RM">
      <formula>NOT(ISERROR(SEARCH("RM",AG28)))</formula>
    </cfRule>
    <cfRule type="containsText" dxfId="14710" priority="1083" operator="containsText" text="CDM">
      <formula>NOT(ISERROR(SEARCH("CDM",AG28)))</formula>
    </cfRule>
    <cfRule type="containsText" dxfId="14709" priority="1084" operator="containsText" text="LWB">
      <formula>NOT(ISERROR(SEARCH("LWB",AG28)))</formula>
    </cfRule>
    <cfRule type="containsText" dxfId="14708" priority="1085" operator="containsText" text="RWB">
      <formula>NOT(ISERROR(SEARCH("RWB",AG28)))</formula>
    </cfRule>
    <cfRule type="containsText" dxfId="14707" priority="1086" operator="containsText" text="RB">
      <formula>NOT(ISERROR(SEARCH("RB",AG28)))</formula>
    </cfRule>
    <cfRule type="containsText" dxfId="14706" priority="1087" operator="containsText" text="CB">
      <formula>NOT(ISERROR(SEARCH("CB",AG28)))</formula>
    </cfRule>
    <cfRule type="containsText" dxfId="14705" priority="1088" operator="containsText" text="LB">
      <formula>NOT(ISERROR(SEARCH("LB",AG28)))</formula>
    </cfRule>
    <cfRule type="containsText" dxfId="14704" priority="1089" operator="containsText" text="GK">
      <formula>NOT(ISERROR(SEARCH("GK",AG28)))</formula>
    </cfRule>
  </conditionalFormatting>
  <conditionalFormatting sqref="AG30">
    <cfRule type="containsText" dxfId="14703" priority="1056" operator="containsText" text="ST">
      <formula>NOT(ISERROR(SEARCH("ST",AG30)))</formula>
    </cfRule>
    <cfRule type="containsText" dxfId="14702" priority="1057" operator="containsText" text="RW">
      <formula>NOT(ISERROR(SEARCH("RW",AG30)))</formula>
    </cfRule>
    <cfRule type="containsText" dxfId="14701" priority="1058" operator="containsText" text="LW">
      <formula>NOT(ISERROR(SEARCH("LW",AG30)))</formula>
    </cfRule>
    <cfRule type="containsText" dxfId="14700" priority="1059" operator="containsText" text="LF">
      <formula>NOT(ISERROR(SEARCH("LF",AG30)))</formula>
    </cfRule>
    <cfRule type="containsText" dxfId="14699" priority="1060" operator="containsText" text="CF">
      <formula>NOT(ISERROR(SEARCH("CF",AG30)))</formula>
    </cfRule>
    <cfRule type="containsText" dxfId="14698" priority="1061" operator="containsText" text="CF">
      <formula>NOT(ISERROR(SEARCH("CF",AG30)))</formula>
    </cfRule>
    <cfRule type="containsText" dxfId="14697" priority="1062" operator="containsText" text="CAM">
      <formula>NOT(ISERROR(SEARCH("CAM",AG30)))</formula>
    </cfRule>
    <cfRule type="containsText" dxfId="14696" priority="1063" operator="containsText" text="LM">
      <formula>NOT(ISERROR(SEARCH("LM",AG30)))</formula>
    </cfRule>
    <cfRule type="containsText" dxfId="14695" priority="1064" operator="containsText" text="CM">
      <formula>NOT(ISERROR(SEARCH("CM",AG30)))</formula>
    </cfRule>
    <cfRule type="containsText" dxfId="14694" priority="1065" operator="containsText" text="RM">
      <formula>NOT(ISERROR(SEARCH("RM",AG30)))</formula>
    </cfRule>
    <cfRule type="containsText" dxfId="14693" priority="1066" operator="containsText" text="CDM">
      <formula>NOT(ISERROR(SEARCH("CDM",AG30)))</formula>
    </cfRule>
    <cfRule type="containsText" dxfId="14692" priority="1067" operator="containsText" text="LWB">
      <formula>NOT(ISERROR(SEARCH("LWB",AG30)))</formula>
    </cfRule>
    <cfRule type="containsText" dxfId="14691" priority="1068" operator="containsText" text="RWB">
      <formula>NOT(ISERROR(SEARCH("RWB",AG30)))</formula>
    </cfRule>
    <cfRule type="containsText" dxfId="14690" priority="1069" operator="containsText" text="RB">
      <formula>NOT(ISERROR(SEARCH("RB",AG30)))</formula>
    </cfRule>
    <cfRule type="containsText" dxfId="14689" priority="1070" operator="containsText" text="CB">
      <formula>NOT(ISERROR(SEARCH("CB",AG30)))</formula>
    </cfRule>
    <cfRule type="containsText" dxfId="14688" priority="1071" operator="containsText" text="LB">
      <formula>NOT(ISERROR(SEARCH("LB",AG30)))</formula>
    </cfRule>
    <cfRule type="containsText" dxfId="14687" priority="1072" operator="containsText" text="GK">
      <formula>NOT(ISERROR(SEARCH("GK",AG30)))</formula>
    </cfRule>
  </conditionalFormatting>
  <conditionalFormatting sqref="AG31">
    <cfRule type="containsText" dxfId="14686" priority="1039" operator="containsText" text="ST">
      <formula>NOT(ISERROR(SEARCH("ST",AG31)))</formula>
    </cfRule>
    <cfRule type="containsText" dxfId="14685" priority="1040" operator="containsText" text="RW">
      <formula>NOT(ISERROR(SEARCH("RW",AG31)))</formula>
    </cfRule>
    <cfRule type="containsText" dxfId="14684" priority="1041" operator="containsText" text="LW">
      <formula>NOT(ISERROR(SEARCH("LW",AG31)))</formula>
    </cfRule>
    <cfRule type="containsText" dxfId="14683" priority="1042" operator="containsText" text="LF">
      <formula>NOT(ISERROR(SEARCH("LF",AG31)))</formula>
    </cfRule>
    <cfRule type="containsText" dxfId="14682" priority="1043" operator="containsText" text="CF">
      <formula>NOT(ISERROR(SEARCH("CF",AG31)))</formula>
    </cfRule>
    <cfRule type="containsText" dxfId="14681" priority="1044" operator="containsText" text="CF">
      <formula>NOT(ISERROR(SEARCH("CF",AG31)))</formula>
    </cfRule>
    <cfRule type="containsText" dxfId="14680" priority="1045" operator="containsText" text="CAM">
      <formula>NOT(ISERROR(SEARCH("CAM",AG31)))</formula>
    </cfRule>
    <cfRule type="containsText" dxfId="14679" priority="1046" operator="containsText" text="LM">
      <formula>NOT(ISERROR(SEARCH("LM",AG31)))</formula>
    </cfRule>
    <cfRule type="containsText" dxfId="14678" priority="1047" operator="containsText" text="CM">
      <formula>NOT(ISERROR(SEARCH("CM",AG31)))</formula>
    </cfRule>
    <cfRule type="containsText" dxfId="14677" priority="1048" operator="containsText" text="RM">
      <formula>NOT(ISERROR(SEARCH("RM",AG31)))</formula>
    </cfRule>
    <cfRule type="containsText" dxfId="14676" priority="1049" operator="containsText" text="CDM">
      <formula>NOT(ISERROR(SEARCH("CDM",AG31)))</formula>
    </cfRule>
    <cfRule type="containsText" dxfId="14675" priority="1050" operator="containsText" text="LWB">
      <formula>NOT(ISERROR(SEARCH("LWB",AG31)))</formula>
    </cfRule>
    <cfRule type="containsText" dxfId="14674" priority="1051" operator="containsText" text="RWB">
      <formula>NOT(ISERROR(SEARCH("RWB",AG31)))</formula>
    </cfRule>
    <cfRule type="containsText" dxfId="14673" priority="1052" operator="containsText" text="RB">
      <formula>NOT(ISERROR(SEARCH("RB",AG31)))</formula>
    </cfRule>
    <cfRule type="containsText" dxfId="14672" priority="1053" operator="containsText" text="CB">
      <formula>NOT(ISERROR(SEARCH("CB",AG31)))</formula>
    </cfRule>
    <cfRule type="containsText" dxfId="14671" priority="1054" operator="containsText" text="LB">
      <formula>NOT(ISERROR(SEARCH("LB",AG31)))</formula>
    </cfRule>
    <cfRule type="containsText" dxfId="14670" priority="1055" operator="containsText" text="GK">
      <formula>NOT(ISERROR(SEARCH("GK",AG31)))</formula>
    </cfRule>
  </conditionalFormatting>
  <conditionalFormatting sqref="AF34">
    <cfRule type="containsText" dxfId="14669" priority="1023" operator="containsText" text="RW">
      <formula>NOT(ISERROR(SEARCH("RW",AF34)))</formula>
    </cfRule>
    <cfRule type="containsText" dxfId="14668" priority="1024" operator="containsText" text="LW">
      <formula>NOT(ISERROR(SEARCH("LW",AF34)))</formula>
    </cfRule>
    <cfRule type="containsText" dxfId="14667" priority="1025" operator="containsText" text="LF">
      <formula>NOT(ISERROR(SEARCH("LF",AF34)))</formula>
    </cfRule>
    <cfRule type="containsText" dxfId="14666" priority="1026" operator="containsText" text="CF">
      <formula>NOT(ISERROR(SEARCH("CF",AF34)))</formula>
    </cfRule>
    <cfRule type="containsText" dxfId="14665" priority="1027" operator="containsText" text="CF">
      <formula>NOT(ISERROR(SEARCH("CF",AF34)))</formula>
    </cfRule>
    <cfRule type="containsText" dxfId="14664" priority="1028" operator="containsText" text="CAM">
      <formula>NOT(ISERROR(SEARCH("CAM",AF34)))</formula>
    </cfRule>
    <cfRule type="containsText" dxfId="14663" priority="1029" operator="containsText" text="LM">
      <formula>NOT(ISERROR(SEARCH("LM",AF34)))</formula>
    </cfRule>
    <cfRule type="containsText" dxfId="14662" priority="1030" operator="containsText" text="CM">
      <formula>NOT(ISERROR(SEARCH("CM",AF34)))</formula>
    </cfRule>
    <cfRule type="containsText" dxfId="14661" priority="1031" operator="containsText" text="RM">
      <formula>NOT(ISERROR(SEARCH("RM",AF34)))</formula>
    </cfRule>
    <cfRule type="containsText" dxfId="14660" priority="1032" operator="containsText" text="CDM">
      <formula>NOT(ISERROR(SEARCH("CDM",AF34)))</formula>
    </cfRule>
    <cfRule type="containsText" dxfId="14659" priority="1033" operator="containsText" text="LWB">
      <formula>NOT(ISERROR(SEARCH("LWB",AF34)))</formula>
    </cfRule>
    <cfRule type="containsText" dxfId="14658" priority="1034" operator="containsText" text="RWB">
      <formula>NOT(ISERROR(SEARCH("RWB",AF34)))</formula>
    </cfRule>
    <cfRule type="containsText" dxfId="14657" priority="1035" operator="containsText" text="RB">
      <formula>NOT(ISERROR(SEARCH("RB",AF34)))</formula>
    </cfRule>
    <cfRule type="containsText" dxfId="14656" priority="1036" operator="containsText" text="CB">
      <formula>NOT(ISERROR(SEARCH("CB",AF34)))</formula>
    </cfRule>
    <cfRule type="containsText" dxfId="14655" priority="1037" operator="containsText" text="LB">
      <formula>NOT(ISERROR(SEARCH("LB",AF34)))</formula>
    </cfRule>
    <cfRule type="containsText" dxfId="14654" priority="1038" operator="containsText" text="GK">
      <formula>NOT(ISERROR(SEARCH("GK",AF34)))</formula>
    </cfRule>
  </conditionalFormatting>
  <conditionalFormatting sqref="AG34">
    <cfRule type="containsText" dxfId="14653" priority="1006" operator="containsText" text="ST">
      <formula>NOT(ISERROR(SEARCH("ST",AG34)))</formula>
    </cfRule>
    <cfRule type="containsText" dxfId="14652" priority="1007" operator="containsText" text="RW">
      <formula>NOT(ISERROR(SEARCH("RW",AG34)))</formula>
    </cfRule>
    <cfRule type="containsText" dxfId="14651" priority="1008" operator="containsText" text="LW">
      <formula>NOT(ISERROR(SEARCH("LW",AG34)))</formula>
    </cfRule>
    <cfRule type="containsText" dxfId="14650" priority="1009" operator="containsText" text="LF">
      <formula>NOT(ISERROR(SEARCH("LF",AG34)))</formula>
    </cfRule>
    <cfRule type="containsText" dxfId="14649" priority="1010" operator="containsText" text="CF">
      <formula>NOT(ISERROR(SEARCH("CF",AG34)))</formula>
    </cfRule>
    <cfRule type="containsText" dxfId="14648" priority="1011" operator="containsText" text="CF">
      <formula>NOT(ISERROR(SEARCH("CF",AG34)))</formula>
    </cfRule>
    <cfRule type="containsText" dxfId="14647" priority="1012" operator="containsText" text="CAM">
      <formula>NOT(ISERROR(SEARCH("CAM",AG34)))</formula>
    </cfRule>
    <cfRule type="containsText" dxfId="14646" priority="1013" operator="containsText" text="LM">
      <formula>NOT(ISERROR(SEARCH("LM",AG34)))</formula>
    </cfRule>
    <cfRule type="containsText" dxfId="14645" priority="1014" operator="containsText" text="CM">
      <formula>NOT(ISERROR(SEARCH("CM",AG34)))</formula>
    </cfRule>
    <cfRule type="containsText" dxfId="14644" priority="1015" operator="containsText" text="RM">
      <formula>NOT(ISERROR(SEARCH("RM",AG34)))</formula>
    </cfRule>
    <cfRule type="containsText" dxfId="14643" priority="1016" operator="containsText" text="CDM">
      <formula>NOT(ISERROR(SEARCH("CDM",AG34)))</formula>
    </cfRule>
    <cfRule type="containsText" dxfId="14642" priority="1017" operator="containsText" text="LWB">
      <formula>NOT(ISERROR(SEARCH("LWB",AG34)))</formula>
    </cfRule>
    <cfRule type="containsText" dxfId="14641" priority="1018" operator="containsText" text="RWB">
      <formula>NOT(ISERROR(SEARCH("RWB",AG34)))</formula>
    </cfRule>
    <cfRule type="containsText" dxfId="14640" priority="1019" operator="containsText" text="RB">
      <formula>NOT(ISERROR(SEARCH("RB",AG34)))</formula>
    </cfRule>
    <cfRule type="containsText" dxfId="14639" priority="1020" operator="containsText" text="CB">
      <formula>NOT(ISERROR(SEARCH("CB",AG34)))</formula>
    </cfRule>
    <cfRule type="containsText" dxfId="14638" priority="1021" operator="containsText" text="LB">
      <formula>NOT(ISERROR(SEARCH("LB",AG34)))</formula>
    </cfRule>
    <cfRule type="containsText" dxfId="14637" priority="1022" operator="containsText" text="GK">
      <formula>NOT(ISERROR(SEARCH("GK",AG34)))</formula>
    </cfRule>
  </conditionalFormatting>
  <conditionalFormatting sqref="AF32">
    <cfRule type="containsText" dxfId="14636" priority="990" operator="containsText" text="RW">
      <formula>NOT(ISERROR(SEARCH("RW",AF32)))</formula>
    </cfRule>
    <cfRule type="containsText" dxfId="14635" priority="991" operator="containsText" text="LW">
      <formula>NOT(ISERROR(SEARCH("LW",AF32)))</formula>
    </cfRule>
    <cfRule type="containsText" dxfId="14634" priority="992" operator="containsText" text="LF">
      <formula>NOT(ISERROR(SEARCH("LF",AF32)))</formula>
    </cfRule>
    <cfRule type="containsText" dxfId="14633" priority="993" operator="containsText" text="CF">
      <formula>NOT(ISERROR(SEARCH("CF",AF32)))</formula>
    </cfRule>
    <cfRule type="containsText" dxfId="14632" priority="994" operator="containsText" text="CF">
      <formula>NOT(ISERROR(SEARCH("CF",AF32)))</formula>
    </cfRule>
    <cfRule type="containsText" dxfId="14631" priority="995" operator="containsText" text="CAM">
      <formula>NOT(ISERROR(SEARCH("CAM",AF32)))</formula>
    </cfRule>
    <cfRule type="containsText" dxfId="14630" priority="996" operator="containsText" text="LM">
      <formula>NOT(ISERROR(SEARCH("LM",AF32)))</formula>
    </cfRule>
    <cfRule type="containsText" dxfId="14629" priority="997" operator="containsText" text="CM">
      <formula>NOT(ISERROR(SEARCH("CM",AF32)))</formula>
    </cfRule>
    <cfRule type="containsText" dxfId="14628" priority="998" operator="containsText" text="RM">
      <formula>NOT(ISERROR(SEARCH("RM",AF32)))</formula>
    </cfRule>
    <cfRule type="containsText" dxfId="14627" priority="999" operator="containsText" text="CDM">
      <formula>NOT(ISERROR(SEARCH("CDM",AF32)))</formula>
    </cfRule>
    <cfRule type="containsText" dxfId="14626" priority="1000" operator="containsText" text="LWB">
      <formula>NOT(ISERROR(SEARCH("LWB",AF32)))</formula>
    </cfRule>
    <cfRule type="containsText" dxfId="14625" priority="1001" operator="containsText" text="RWB">
      <formula>NOT(ISERROR(SEARCH("RWB",AF32)))</formula>
    </cfRule>
    <cfRule type="containsText" dxfId="14624" priority="1002" operator="containsText" text="RB">
      <formula>NOT(ISERROR(SEARCH("RB",AF32)))</formula>
    </cfRule>
    <cfRule type="containsText" dxfId="14623" priority="1003" operator="containsText" text="CB">
      <formula>NOT(ISERROR(SEARCH("CB",AF32)))</formula>
    </cfRule>
    <cfRule type="containsText" dxfId="14622" priority="1004" operator="containsText" text="LB">
      <formula>NOT(ISERROR(SEARCH("LB",AF32)))</formula>
    </cfRule>
    <cfRule type="containsText" dxfId="14621" priority="1005" operator="containsText" text="GK">
      <formula>NOT(ISERROR(SEARCH("GK",AF32)))</formula>
    </cfRule>
  </conditionalFormatting>
  <conditionalFormatting sqref="AG32">
    <cfRule type="containsText" dxfId="14620" priority="973" operator="containsText" text="ST">
      <formula>NOT(ISERROR(SEARCH("ST",AG32)))</formula>
    </cfRule>
    <cfRule type="containsText" dxfId="14619" priority="974" operator="containsText" text="RW">
      <formula>NOT(ISERROR(SEARCH("RW",AG32)))</formula>
    </cfRule>
    <cfRule type="containsText" dxfId="14618" priority="975" operator="containsText" text="LW">
      <formula>NOT(ISERROR(SEARCH("LW",AG32)))</formula>
    </cfRule>
    <cfRule type="containsText" dxfId="14617" priority="976" operator="containsText" text="LF">
      <formula>NOT(ISERROR(SEARCH("LF",AG32)))</formula>
    </cfRule>
    <cfRule type="containsText" dxfId="14616" priority="977" operator="containsText" text="CF">
      <formula>NOT(ISERROR(SEARCH("CF",AG32)))</formula>
    </cfRule>
    <cfRule type="containsText" dxfId="14615" priority="978" operator="containsText" text="CF">
      <formula>NOT(ISERROR(SEARCH("CF",AG32)))</formula>
    </cfRule>
    <cfRule type="containsText" dxfId="14614" priority="979" operator="containsText" text="CAM">
      <formula>NOT(ISERROR(SEARCH("CAM",AG32)))</formula>
    </cfRule>
    <cfRule type="containsText" dxfId="14613" priority="980" operator="containsText" text="LM">
      <formula>NOT(ISERROR(SEARCH("LM",AG32)))</formula>
    </cfRule>
    <cfRule type="containsText" dxfId="14612" priority="981" operator="containsText" text="CM">
      <formula>NOT(ISERROR(SEARCH("CM",AG32)))</formula>
    </cfRule>
    <cfRule type="containsText" dxfId="14611" priority="982" operator="containsText" text="RM">
      <formula>NOT(ISERROR(SEARCH("RM",AG32)))</formula>
    </cfRule>
    <cfRule type="containsText" dxfId="14610" priority="983" operator="containsText" text="CDM">
      <formula>NOT(ISERROR(SEARCH("CDM",AG32)))</formula>
    </cfRule>
    <cfRule type="containsText" dxfId="14609" priority="984" operator="containsText" text="LWB">
      <formula>NOT(ISERROR(SEARCH("LWB",AG32)))</formula>
    </cfRule>
    <cfRule type="containsText" dxfId="14608" priority="985" operator="containsText" text="RWB">
      <formula>NOT(ISERROR(SEARCH("RWB",AG32)))</formula>
    </cfRule>
    <cfRule type="containsText" dxfId="14607" priority="986" operator="containsText" text="RB">
      <formula>NOT(ISERROR(SEARCH("RB",AG32)))</formula>
    </cfRule>
    <cfRule type="containsText" dxfId="14606" priority="987" operator="containsText" text="CB">
      <formula>NOT(ISERROR(SEARCH("CB",AG32)))</formula>
    </cfRule>
    <cfRule type="containsText" dxfId="14605" priority="988" operator="containsText" text="LB">
      <formula>NOT(ISERROR(SEARCH("LB",AG32)))</formula>
    </cfRule>
    <cfRule type="containsText" dxfId="14604" priority="989" operator="containsText" text="GK">
      <formula>NOT(ISERROR(SEARCH("GK",AG32)))</formula>
    </cfRule>
  </conditionalFormatting>
  <conditionalFormatting sqref="AG31">
    <cfRule type="containsText" dxfId="14603" priority="956" operator="containsText" text="ST">
      <formula>NOT(ISERROR(SEARCH("ST",AG31)))</formula>
    </cfRule>
    <cfRule type="containsText" dxfId="14602" priority="957" operator="containsText" text="RW">
      <formula>NOT(ISERROR(SEARCH("RW",AG31)))</formula>
    </cfRule>
    <cfRule type="containsText" dxfId="14601" priority="958" operator="containsText" text="LW">
      <formula>NOT(ISERROR(SEARCH("LW",AG31)))</formula>
    </cfRule>
    <cfRule type="containsText" dxfId="14600" priority="959" operator="containsText" text="LF">
      <formula>NOT(ISERROR(SEARCH("LF",AG31)))</formula>
    </cfRule>
    <cfRule type="containsText" dxfId="14599" priority="960" operator="containsText" text="CF">
      <formula>NOT(ISERROR(SEARCH("CF",AG31)))</formula>
    </cfRule>
    <cfRule type="containsText" dxfId="14598" priority="961" operator="containsText" text="CF">
      <formula>NOT(ISERROR(SEARCH("CF",AG31)))</formula>
    </cfRule>
    <cfRule type="containsText" dxfId="14597" priority="962" operator="containsText" text="CAM">
      <formula>NOT(ISERROR(SEARCH("CAM",AG31)))</formula>
    </cfRule>
    <cfRule type="containsText" dxfId="14596" priority="963" operator="containsText" text="LM">
      <formula>NOT(ISERROR(SEARCH("LM",AG31)))</formula>
    </cfRule>
    <cfRule type="containsText" dxfId="14595" priority="964" operator="containsText" text="CM">
      <formula>NOT(ISERROR(SEARCH("CM",AG31)))</formula>
    </cfRule>
    <cfRule type="containsText" dxfId="14594" priority="965" operator="containsText" text="RM">
      <formula>NOT(ISERROR(SEARCH("RM",AG31)))</formula>
    </cfRule>
    <cfRule type="containsText" dxfId="14593" priority="966" operator="containsText" text="CDM">
      <formula>NOT(ISERROR(SEARCH("CDM",AG31)))</formula>
    </cfRule>
    <cfRule type="containsText" dxfId="14592" priority="967" operator="containsText" text="LWB">
      <formula>NOT(ISERROR(SEARCH("LWB",AG31)))</formula>
    </cfRule>
    <cfRule type="containsText" dxfId="14591" priority="968" operator="containsText" text="RWB">
      <formula>NOT(ISERROR(SEARCH("RWB",AG31)))</formula>
    </cfRule>
    <cfRule type="containsText" dxfId="14590" priority="969" operator="containsText" text="RB">
      <formula>NOT(ISERROR(SEARCH("RB",AG31)))</formula>
    </cfRule>
    <cfRule type="containsText" dxfId="14589" priority="970" operator="containsText" text="CB">
      <formula>NOT(ISERROR(SEARCH("CB",AG31)))</formula>
    </cfRule>
    <cfRule type="containsText" dxfId="14588" priority="971" operator="containsText" text="LB">
      <formula>NOT(ISERROR(SEARCH("LB",AG31)))</formula>
    </cfRule>
    <cfRule type="containsText" dxfId="14587" priority="972" operator="containsText" text="GK">
      <formula>NOT(ISERROR(SEARCH("GK",AG31)))</formula>
    </cfRule>
  </conditionalFormatting>
  <conditionalFormatting sqref="AF34">
    <cfRule type="containsText" dxfId="14586" priority="940" operator="containsText" text="RW">
      <formula>NOT(ISERROR(SEARCH("RW",AF34)))</formula>
    </cfRule>
    <cfRule type="containsText" dxfId="14585" priority="941" operator="containsText" text="LW">
      <formula>NOT(ISERROR(SEARCH("LW",AF34)))</formula>
    </cfRule>
    <cfRule type="containsText" dxfId="14584" priority="942" operator="containsText" text="LF">
      <formula>NOT(ISERROR(SEARCH("LF",AF34)))</formula>
    </cfRule>
    <cfRule type="containsText" dxfId="14583" priority="943" operator="containsText" text="CF">
      <formula>NOT(ISERROR(SEARCH("CF",AF34)))</formula>
    </cfRule>
    <cfRule type="containsText" dxfId="14582" priority="944" operator="containsText" text="CF">
      <formula>NOT(ISERROR(SEARCH("CF",AF34)))</formula>
    </cfRule>
    <cfRule type="containsText" dxfId="14581" priority="945" operator="containsText" text="CAM">
      <formula>NOT(ISERROR(SEARCH("CAM",AF34)))</formula>
    </cfRule>
    <cfRule type="containsText" dxfId="14580" priority="946" operator="containsText" text="LM">
      <formula>NOT(ISERROR(SEARCH("LM",AF34)))</formula>
    </cfRule>
    <cfRule type="containsText" dxfId="14579" priority="947" operator="containsText" text="CM">
      <formula>NOT(ISERROR(SEARCH("CM",AF34)))</formula>
    </cfRule>
    <cfRule type="containsText" dxfId="14578" priority="948" operator="containsText" text="RM">
      <formula>NOT(ISERROR(SEARCH("RM",AF34)))</formula>
    </cfRule>
    <cfRule type="containsText" dxfId="14577" priority="949" operator="containsText" text="CDM">
      <formula>NOT(ISERROR(SEARCH("CDM",AF34)))</formula>
    </cfRule>
    <cfRule type="containsText" dxfId="14576" priority="950" operator="containsText" text="LWB">
      <formula>NOT(ISERROR(SEARCH("LWB",AF34)))</formula>
    </cfRule>
    <cfRule type="containsText" dxfId="14575" priority="951" operator="containsText" text="RWB">
      <formula>NOT(ISERROR(SEARCH("RWB",AF34)))</formula>
    </cfRule>
    <cfRule type="containsText" dxfId="14574" priority="952" operator="containsText" text="RB">
      <formula>NOT(ISERROR(SEARCH("RB",AF34)))</formula>
    </cfRule>
    <cfRule type="containsText" dxfId="14573" priority="953" operator="containsText" text="CB">
      <formula>NOT(ISERROR(SEARCH("CB",AF34)))</formula>
    </cfRule>
    <cfRule type="containsText" dxfId="14572" priority="954" operator="containsText" text="LB">
      <formula>NOT(ISERROR(SEARCH("LB",AF34)))</formula>
    </cfRule>
    <cfRule type="containsText" dxfId="14571" priority="955" operator="containsText" text="GK">
      <formula>NOT(ISERROR(SEARCH("GK",AF34)))</formula>
    </cfRule>
  </conditionalFormatting>
  <conditionalFormatting sqref="AG34">
    <cfRule type="containsText" dxfId="14570" priority="923" operator="containsText" text="ST">
      <formula>NOT(ISERROR(SEARCH("ST",AG34)))</formula>
    </cfRule>
    <cfRule type="containsText" dxfId="14569" priority="924" operator="containsText" text="RW">
      <formula>NOT(ISERROR(SEARCH("RW",AG34)))</formula>
    </cfRule>
    <cfRule type="containsText" dxfId="14568" priority="925" operator="containsText" text="LW">
      <formula>NOT(ISERROR(SEARCH("LW",AG34)))</formula>
    </cfRule>
    <cfRule type="containsText" dxfId="14567" priority="926" operator="containsText" text="LF">
      <formula>NOT(ISERROR(SEARCH("LF",AG34)))</formula>
    </cfRule>
    <cfRule type="containsText" dxfId="14566" priority="927" operator="containsText" text="CF">
      <formula>NOT(ISERROR(SEARCH("CF",AG34)))</formula>
    </cfRule>
    <cfRule type="containsText" dxfId="14565" priority="928" operator="containsText" text="CF">
      <formula>NOT(ISERROR(SEARCH("CF",AG34)))</formula>
    </cfRule>
    <cfRule type="containsText" dxfId="14564" priority="929" operator="containsText" text="CAM">
      <formula>NOT(ISERROR(SEARCH("CAM",AG34)))</formula>
    </cfRule>
    <cfRule type="containsText" dxfId="14563" priority="930" operator="containsText" text="LM">
      <formula>NOT(ISERROR(SEARCH("LM",AG34)))</formula>
    </cfRule>
    <cfRule type="containsText" dxfId="14562" priority="931" operator="containsText" text="CM">
      <formula>NOT(ISERROR(SEARCH("CM",AG34)))</formula>
    </cfRule>
    <cfRule type="containsText" dxfId="14561" priority="932" operator="containsText" text="RM">
      <formula>NOT(ISERROR(SEARCH("RM",AG34)))</formula>
    </cfRule>
    <cfRule type="containsText" dxfId="14560" priority="933" operator="containsText" text="CDM">
      <formula>NOT(ISERROR(SEARCH("CDM",AG34)))</formula>
    </cfRule>
    <cfRule type="containsText" dxfId="14559" priority="934" operator="containsText" text="LWB">
      <formula>NOT(ISERROR(SEARCH("LWB",AG34)))</formula>
    </cfRule>
    <cfRule type="containsText" dxfId="14558" priority="935" operator="containsText" text="RWB">
      <formula>NOT(ISERROR(SEARCH("RWB",AG34)))</formula>
    </cfRule>
    <cfRule type="containsText" dxfId="14557" priority="936" operator="containsText" text="RB">
      <formula>NOT(ISERROR(SEARCH("RB",AG34)))</formula>
    </cfRule>
    <cfRule type="containsText" dxfId="14556" priority="937" operator="containsText" text="CB">
      <formula>NOT(ISERROR(SEARCH("CB",AG34)))</formula>
    </cfRule>
    <cfRule type="containsText" dxfId="14555" priority="938" operator="containsText" text="LB">
      <formula>NOT(ISERROR(SEARCH("LB",AG34)))</formula>
    </cfRule>
    <cfRule type="containsText" dxfId="14554" priority="939" operator="containsText" text="GK">
      <formula>NOT(ISERROR(SEARCH("GK",AG34)))</formula>
    </cfRule>
  </conditionalFormatting>
  <conditionalFormatting sqref="AF33">
    <cfRule type="containsText" dxfId="14553" priority="907" operator="containsText" text="RW">
      <formula>NOT(ISERROR(SEARCH("RW",AF33)))</formula>
    </cfRule>
    <cfRule type="containsText" dxfId="14552" priority="908" operator="containsText" text="LW">
      <formula>NOT(ISERROR(SEARCH("LW",AF33)))</formula>
    </cfRule>
    <cfRule type="containsText" dxfId="14551" priority="909" operator="containsText" text="LF">
      <formula>NOT(ISERROR(SEARCH("LF",AF33)))</formula>
    </cfRule>
    <cfRule type="containsText" dxfId="14550" priority="910" operator="containsText" text="CF">
      <formula>NOT(ISERROR(SEARCH("CF",AF33)))</formula>
    </cfRule>
    <cfRule type="containsText" dxfId="14549" priority="911" operator="containsText" text="CF">
      <formula>NOT(ISERROR(SEARCH("CF",AF33)))</formula>
    </cfRule>
    <cfRule type="containsText" dxfId="14548" priority="912" operator="containsText" text="CAM">
      <formula>NOT(ISERROR(SEARCH("CAM",AF33)))</formula>
    </cfRule>
    <cfRule type="containsText" dxfId="14547" priority="913" operator="containsText" text="LM">
      <formula>NOT(ISERROR(SEARCH("LM",AF33)))</formula>
    </cfRule>
    <cfRule type="containsText" dxfId="14546" priority="914" operator="containsText" text="CM">
      <formula>NOT(ISERROR(SEARCH("CM",AF33)))</formula>
    </cfRule>
    <cfRule type="containsText" dxfId="14545" priority="915" operator="containsText" text="RM">
      <formula>NOT(ISERROR(SEARCH("RM",AF33)))</formula>
    </cfRule>
    <cfRule type="containsText" dxfId="14544" priority="916" operator="containsText" text="CDM">
      <formula>NOT(ISERROR(SEARCH("CDM",AF33)))</formula>
    </cfRule>
    <cfRule type="containsText" dxfId="14543" priority="917" operator="containsText" text="LWB">
      <formula>NOT(ISERROR(SEARCH("LWB",AF33)))</formula>
    </cfRule>
    <cfRule type="containsText" dxfId="14542" priority="918" operator="containsText" text="RWB">
      <formula>NOT(ISERROR(SEARCH("RWB",AF33)))</formula>
    </cfRule>
    <cfRule type="containsText" dxfId="14541" priority="919" operator="containsText" text="RB">
      <formula>NOT(ISERROR(SEARCH("RB",AF33)))</formula>
    </cfRule>
    <cfRule type="containsText" dxfId="14540" priority="920" operator="containsText" text="CB">
      <formula>NOT(ISERROR(SEARCH("CB",AF33)))</formula>
    </cfRule>
    <cfRule type="containsText" dxfId="14539" priority="921" operator="containsText" text="LB">
      <formula>NOT(ISERROR(SEARCH("LB",AF33)))</formula>
    </cfRule>
    <cfRule type="containsText" dxfId="14538" priority="922" operator="containsText" text="GK">
      <formula>NOT(ISERROR(SEARCH("GK",AF33)))</formula>
    </cfRule>
  </conditionalFormatting>
  <conditionalFormatting sqref="AG33">
    <cfRule type="containsText" dxfId="14537" priority="890" operator="containsText" text="ST">
      <formula>NOT(ISERROR(SEARCH("ST",AG33)))</formula>
    </cfRule>
    <cfRule type="containsText" dxfId="14536" priority="891" operator="containsText" text="RW">
      <formula>NOT(ISERROR(SEARCH("RW",AG33)))</formula>
    </cfRule>
    <cfRule type="containsText" dxfId="14535" priority="892" operator="containsText" text="LW">
      <formula>NOT(ISERROR(SEARCH("LW",AG33)))</formula>
    </cfRule>
    <cfRule type="containsText" dxfId="14534" priority="893" operator="containsText" text="LF">
      <formula>NOT(ISERROR(SEARCH("LF",AG33)))</formula>
    </cfRule>
    <cfRule type="containsText" dxfId="14533" priority="894" operator="containsText" text="CF">
      <formula>NOT(ISERROR(SEARCH("CF",AG33)))</formula>
    </cfRule>
    <cfRule type="containsText" dxfId="14532" priority="895" operator="containsText" text="CF">
      <formula>NOT(ISERROR(SEARCH("CF",AG33)))</formula>
    </cfRule>
    <cfRule type="containsText" dxfId="14531" priority="896" operator="containsText" text="CAM">
      <formula>NOT(ISERROR(SEARCH("CAM",AG33)))</formula>
    </cfRule>
    <cfRule type="containsText" dxfId="14530" priority="897" operator="containsText" text="LM">
      <formula>NOT(ISERROR(SEARCH("LM",AG33)))</formula>
    </cfRule>
    <cfRule type="containsText" dxfId="14529" priority="898" operator="containsText" text="CM">
      <formula>NOT(ISERROR(SEARCH("CM",AG33)))</formula>
    </cfRule>
    <cfRule type="containsText" dxfId="14528" priority="899" operator="containsText" text="RM">
      <formula>NOT(ISERROR(SEARCH("RM",AG33)))</formula>
    </cfRule>
    <cfRule type="containsText" dxfId="14527" priority="900" operator="containsText" text="CDM">
      <formula>NOT(ISERROR(SEARCH("CDM",AG33)))</formula>
    </cfRule>
    <cfRule type="containsText" dxfId="14526" priority="901" operator="containsText" text="LWB">
      <formula>NOT(ISERROR(SEARCH("LWB",AG33)))</formula>
    </cfRule>
    <cfRule type="containsText" dxfId="14525" priority="902" operator="containsText" text="RWB">
      <formula>NOT(ISERROR(SEARCH("RWB",AG33)))</formula>
    </cfRule>
    <cfRule type="containsText" dxfId="14524" priority="903" operator="containsText" text="RB">
      <formula>NOT(ISERROR(SEARCH("RB",AG33)))</formula>
    </cfRule>
    <cfRule type="containsText" dxfId="14523" priority="904" operator="containsText" text="CB">
      <formula>NOT(ISERROR(SEARCH("CB",AG33)))</formula>
    </cfRule>
    <cfRule type="containsText" dxfId="14522" priority="905" operator="containsText" text="LB">
      <formula>NOT(ISERROR(SEARCH("LB",AG33)))</formula>
    </cfRule>
    <cfRule type="containsText" dxfId="14521" priority="906" operator="containsText" text="GK">
      <formula>NOT(ISERROR(SEARCH("GK",AG33)))</formula>
    </cfRule>
  </conditionalFormatting>
  <conditionalFormatting sqref="AG31">
    <cfRule type="containsText" dxfId="14520" priority="873" operator="containsText" text="ST">
      <formula>NOT(ISERROR(SEARCH("ST",AG31)))</formula>
    </cfRule>
    <cfRule type="containsText" dxfId="14519" priority="874" operator="containsText" text="RW">
      <formula>NOT(ISERROR(SEARCH("RW",AG31)))</formula>
    </cfRule>
    <cfRule type="containsText" dxfId="14518" priority="875" operator="containsText" text="LW">
      <formula>NOT(ISERROR(SEARCH("LW",AG31)))</formula>
    </cfRule>
    <cfRule type="containsText" dxfId="14517" priority="876" operator="containsText" text="LF">
      <formula>NOT(ISERROR(SEARCH("LF",AG31)))</formula>
    </cfRule>
    <cfRule type="containsText" dxfId="14516" priority="877" operator="containsText" text="CF">
      <formula>NOT(ISERROR(SEARCH("CF",AG31)))</formula>
    </cfRule>
    <cfRule type="containsText" dxfId="14515" priority="878" operator="containsText" text="CF">
      <formula>NOT(ISERROR(SEARCH("CF",AG31)))</formula>
    </cfRule>
    <cfRule type="containsText" dxfId="14514" priority="879" operator="containsText" text="CAM">
      <formula>NOT(ISERROR(SEARCH("CAM",AG31)))</formula>
    </cfRule>
    <cfRule type="containsText" dxfId="14513" priority="880" operator="containsText" text="LM">
      <formula>NOT(ISERROR(SEARCH("LM",AG31)))</formula>
    </cfRule>
    <cfRule type="containsText" dxfId="14512" priority="881" operator="containsText" text="CM">
      <formula>NOT(ISERROR(SEARCH("CM",AG31)))</formula>
    </cfRule>
    <cfRule type="containsText" dxfId="14511" priority="882" operator="containsText" text="RM">
      <formula>NOT(ISERROR(SEARCH("RM",AG31)))</formula>
    </cfRule>
    <cfRule type="containsText" dxfId="14510" priority="883" operator="containsText" text="CDM">
      <formula>NOT(ISERROR(SEARCH("CDM",AG31)))</formula>
    </cfRule>
    <cfRule type="containsText" dxfId="14509" priority="884" operator="containsText" text="LWB">
      <formula>NOT(ISERROR(SEARCH("LWB",AG31)))</formula>
    </cfRule>
    <cfRule type="containsText" dxfId="14508" priority="885" operator="containsText" text="RWB">
      <formula>NOT(ISERROR(SEARCH("RWB",AG31)))</formula>
    </cfRule>
    <cfRule type="containsText" dxfId="14507" priority="886" operator="containsText" text="RB">
      <formula>NOT(ISERROR(SEARCH("RB",AG31)))</formula>
    </cfRule>
    <cfRule type="containsText" dxfId="14506" priority="887" operator="containsText" text="CB">
      <formula>NOT(ISERROR(SEARCH("CB",AG31)))</formula>
    </cfRule>
    <cfRule type="containsText" dxfId="14505" priority="888" operator="containsText" text="LB">
      <formula>NOT(ISERROR(SEARCH("LB",AG31)))</formula>
    </cfRule>
    <cfRule type="containsText" dxfId="14504" priority="889" operator="containsText" text="GK">
      <formula>NOT(ISERROR(SEARCH("GK",AG31)))</formula>
    </cfRule>
  </conditionalFormatting>
  <conditionalFormatting sqref="AG32">
    <cfRule type="containsText" dxfId="14503" priority="856" operator="containsText" text="ST">
      <formula>NOT(ISERROR(SEARCH("ST",AG32)))</formula>
    </cfRule>
    <cfRule type="containsText" dxfId="14502" priority="857" operator="containsText" text="RW">
      <formula>NOT(ISERROR(SEARCH("RW",AG32)))</formula>
    </cfRule>
    <cfRule type="containsText" dxfId="14501" priority="858" operator="containsText" text="LW">
      <formula>NOT(ISERROR(SEARCH("LW",AG32)))</formula>
    </cfRule>
    <cfRule type="containsText" dxfId="14500" priority="859" operator="containsText" text="LF">
      <formula>NOT(ISERROR(SEARCH("LF",AG32)))</formula>
    </cfRule>
    <cfRule type="containsText" dxfId="14499" priority="860" operator="containsText" text="CF">
      <formula>NOT(ISERROR(SEARCH("CF",AG32)))</formula>
    </cfRule>
    <cfRule type="containsText" dxfId="14498" priority="861" operator="containsText" text="CF">
      <formula>NOT(ISERROR(SEARCH("CF",AG32)))</formula>
    </cfRule>
    <cfRule type="containsText" dxfId="14497" priority="862" operator="containsText" text="CAM">
      <formula>NOT(ISERROR(SEARCH("CAM",AG32)))</formula>
    </cfRule>
    <cfRule type="containsText" dxfId="14496" priority="863" operator="containsText" text="LM">
      <formula>NOT(ISERROR(SEARCH("LM",AG32)))</formula>
    </cfRule>
    <cfRule type="containsText" dxfId="14495" priority="864" operator="containsText" text="CM">
      <formula>NOT(ISERROR(SEARCH("CM",AG32)))</formula>
    </cfRule>
    <cfRule type="containsText" dxfId="14494" priority="865" operator="containsText" text="RM">
      <formula>NOT(ISERROR(SEARCH("RM",AG32)))</formula>
    </cfRule>
    <cfRule type="containsText" dxfId="14493" priority="866" operator="containsText" text="CDM">
      <formula>NOT(ISERROR(SEARCH("CDM",AG32)))</formula>
    </cfRule>
    <cfRule type="containsText" dxfId="14492" priority="867" operator="containsText" text="LWB">
      <formula>NOT(ISERROR(SEARCH("LWB",AG32)))</formula>
    </cfRule>
    <cfRule type="containsText" dxfId="14491" priority="868" operator="containsText" text="RWB">
      <formula>NOT(ISERROR(SEARCH("RWB",AG32)))</formula>
    </cfRule>
    <cfRule type="containsText" dxfId="14490" priority="869" operator="containsText" text="RB">
      <formula>NOT(ISERROR(SEARCH("RB",AG32)))</formula>
    </cfRule>
    <cfRule type="containsText" dxfId="14489" priority="870" operator="containsText" text="CB">
      <formula>NOT(ISERROR(SEARCH("CB",AG32)))</formula>
    </cfRule>
    <cfRule type="containsText" dxfId="14488" priority="871" operator="containsText" text="LB">
      <formula>NOT(ISERROR(SEARCH("LB",AG32)))</formula>
    </cfRule>
    <cfRule type="containsText" dxfId="14487" priority="872" operator="containsText" text="GK">
      <formula>NOT(ISERROR(SEARCH("GK",AG32)))</formula>
    </cfRule>
  </conditionalFormatting>
  <conditionalFormatting sqref="AF35">
    <cfRule type="containsText" dxfId="14486" priority="840" operator="containsText" text="RW">
      <formula>NOT(ISERROR(SEARCH("RW",AF35)))</formula>
    </cfRule>
    <cfRule type="containsText" dxfId="14485" priority="841" operator="containsText" text="LW">
      <formula>NOT(ISERROR(SEARCH("LW",AF35)))</formula>
    </cfRule>
    <cfRule type="containsText" dxfId="14484" priority="842" operator="containsText" text="LF">
      <formula>NOT(ISERROR(SEARCH("LF",AF35)))</formula>
    </cfRule>
    <cfRule type="containsText" dxfId="14483" priority="843" operator="containsText" text="CF">
      <formula>NOT(ISERROR(SEARCH("CF",AF35)))</formula>
    </cfRule>
    <cfRule type="containsText" dxfId="14482" priority="844" operator="containsText" text="CF">
      <formula>NOT(ISERROR(SEARCH("CF",AF35)))</formula>
    </cfRule>
    <cfRule type="containsText" dxfId="14481" priority="845" operator="containsText" text="CAM">
      <formula>NOT(ISERROR(SEARCH("CAM",AF35)))</formula>
    </cfRule>
    <cfRule type="containsText" dxfId="14480" priority="846" operator="containsText" text="LM">
      <formula>NOT(ISERROR(SEARCH("LM",AF35)))</formula>
    </cfRule>
    <cfRule type="containsText" dxfId="14479" priority="847" operator="containsText" text="CM">
      <formula>NOT(ISERROR(SEARCH("CM",AF35)))</formula>
    </cfRule>
    <cfRule type="containsText" dxfId="14478" priority="848" operator="containsText" text="RM">
      <formula>NOT(ISERROR(SEARCH("RM",AF35)))</formula>
    </cfRule>
    <cfRule type="containsText" dxfId="14477" priority="849" operator="containsText" text="CDM">
      <formula>NOT(ISERROR(SEARCH("CDM",AF35)))</formula>
    </cfRule>
    <cfRule type="containsText" dxfId="14476" priority="850" operator="containsText" text="LWB">
      <formula>NOT(ISERROR(SEARCH("LWB",AF35)))</formula>
    </cfRule>
    <cfRule type="containsText" dxfId="14475" priority="851" operator="containsText" text="RWB">
      <formula>NOT(ISERROR(SEARCH("RWB",AF35)))</formula>
    </cfRule>
    <cfRule type="containsText" dxfId="14474" priority="852" operator="containsText" text="RB">
      <formula>NOT(ISERROR(SEARCH("RB",AF35)))</formula>
    </cfRule>
    <cfRule type="containsText" dxfId="14473" priority="853" operator="containsText" text="CB">
      <formula>NOT(ISERROR(SEARCH("CB",AF35)))</formula>
    </cfRule>
    <cfRule type="containsText" dxfId="14472" priority="854" operator="containsText" text="LB">
      <formula>NOT(ISERROR(SEARCH("LB",AF35)))</formula>
    </cfRule>
    <cfRule type="containsText" dxfId="14471" priority="855" operator="containsText" text="GK">
      <formula>NOT(ISERROR(SEARCH("GK",AF35)))</formula>
    </cfRule>
  </conditionalFormatting>
  <conditionalFormatting sqref="AG35">
    <cfRule type="containsText" dxfId="14470" priority="823" operator="containsText" text="ST">
      <formula>NOT(ISERROR(SEARCH("ST",AG35)))</formula>
    </cfRule>
    <cfRule type="containsText" dxfId="14469" priority="824" operator="containsText" text="RW">
      <formula>NOT(ISERROR(SEARCH("RW",AG35)))</formula>
    </cfRule>
    <cfRule type="containsText" dxfId="14468" priority="825" operator="containsText" text="LW">
      <formula>NOT(ISERROR(SEARCH("LW",AG35)))</formula>
    </cfRule>
    <cfRule type="containsText" dxfId="14467" priority="826" operator="containsText" text="LF">
      <formula>NOT(ISERROR(SEARCH("LF",AG35)))</formula>
    </cfRule>
    <cfRule type="containsText" dxfId="14466" priority="827" operator="containsText" text="CF">
      <formula>NOT(ISERROR(SEARCH("CF",AG35)))</formula>
    </cfRule>
    <cfRule type="containsText" dxfId="14465" priority="828" operator="containsText" text="CF">
      <formula>NOT(ISERROR(SEARCH("CF",AG35)))</formula>
    </cfRule>
    <cfRule type="containsText" dxfId="14464" priority="829" operator="containsText" text="CAM">
      <formula>NOT(ISERROR(SEARCH("CAM",AG35)))</formula>
    </cfRule>
    <cfRule type="containsText" dxfId="14463" priority="830" operator="containsText" text="LM">
      <formula>NOT(ISERROR(SEARCH("LM",AG35)))</formula>
    </cfRule>
    <cfRule type="containsText" dxfId="14462" priority="831" operator="containsText" text="CM">
      <formula>NOT(ISERROR(SEARCH("CM",AG35)))</formula>
    </cfRule>
    <cfRule type="containsText" dxfId="14461" priority="832" operator="containsText" text="RM">
      <formula>NOT(ISERROR(SEARCH("RM",AG35)))</formula>
    </cfRule>
    <cfRule type="containsText" dxfId="14460" priority="833" operator="containsText" text="CDM">
      <formula>NOT(ISERROR(SEARCH("CDM",AG35)))</formula>
    </cfRule>
    <cfRule type="containsText" dxfId="14459" priority="834" operator="containsText" text="LWB">
      <formula>NOT(ISERROR(SEARCH("LWB",AG35)))</formula>
    </cfRule>
    <cfRule type="containsText" dxfId="14458" priority="835" operator="containsText" text="RWB">
      <formula>NOT(ISERROR(SEARCH("RWB",AG35)))</formula>
    </cfRule>
    <cfRule type="containsText" dxfId="14457" priority="836" operator="containsText" text="RB">
      <formula>NOT(ISERROR(SEARCH("RB",AG35)))</formula>
    </cfRule>
    <cfRule type="containsText" dxfId="14456" priority="837" operator="containsText" text="CB">
      <formula>NOT(ISERROR(SEARCH("CB",AG35)))</formula>
    </cfRule>
    <cfRule type="containsText" dxfId="14455" priority="838" operator="containsText" text="LB">
      <formula>NOT(ISERROR(SEARCH("LB",AG35)))</formula>
    </cfRule>
    <cfRule type="containsText" dxfId="14454" priority="839" operator="containsText" text="GK">
      <formula>NOT(ISERROR(SEARCH("GK",AG35)))</formula>
    </cfRule>
  </conditionalFormatting>
  <conditionalFormatting sqref="AF37:AF39">
    <cfRule type="containsText" dxfId="14453" priority="807" operator="containsText" text="RW">
      <formula>NOT(ISERROR(SEARCH("RW",AF37)))</formula>
    </cfRule>
    <cfRule type="containsText" dxfId="14452" priority="808" operator="containsText" text="LW">
      <formula>NOT(ISERROR(SEARCH("LW",AF37)))</formula>
    </cfRule>
    <cfRule type="containsText" dxfId="14451" priority="809" operator="containsText" text="LF">
      <formula>NOT(ISERROR(SEARCH("LF",AF37)))</formula>
    </cfRule>
    <cfRule type="containsText" dxfId="14450" priority="810" operator="containsText" text="CF">
      <formula>NOT(ISERROR(SEARCH("CF",AF37)))</formula>
    </cfRule>
    <cfRule type="containsText" dxfId="14449" priority="811" operator="containsText" text="CF">
      <formula>NOT(ISERROR(SEARCH("CF",AF37)))</formula>
    </cfRule>
    <cfRule type="containsText" dxfId="14448" priority="812" operator="containsText" text="CAM">
      <formula>NOT(ISERROR(SEARCH("CAM",AF37)))</formula>
    </cfRule>
    <cfRule type="containsText" dxfId="14447" priority="813" operator="containsText" text="LM">
      <formula>NOT(ISERROR(SEARCH("LM",AF37)))</formula>
    </cfRule>
    <cfRule type="containsText" dxfId="14446" priority="814" operator="containsText" text="CM">
      <formula>NOT(ISERROR(SEARCH("CM",AF37)))</formula>
    </cfRule>
    <cfRule type="containsText" dxfId="14445" priority="815" operator="containsText" text="RM">
      <formula>NOT(ISERROR(SEARCH("RM",AF37)))</formula>
    </cfRule>
    <cfRule type="containsText" dxfId="14444" priority="816" operator="containsText" text="CDM">
      <formula>NOT(ISERROR(SEARCH("CDM",AF37)))</formula>
    </cfRule>
    <cfRule type="containsText" dxfId="14443" priority="817" operator="containsText" text="LWB">
      <formula>NOT(ISERROR(SEARCH("LWB",AF37)))</formula>
    </cfRule>
    <cfRule type="containsText" dxfId="14442" priority="818" operator="containsText" text="RWB">
      <formula>NOT(ISERROR(SEARCH("RWB",AF37)))</formula>
    </cfRule>
    <cfRule type="containsText" dxfId="14441" priority="819" operator="containsText" text="RB">
      <formula>NOT(ISERROR(SEARCH("RB",AF37)))</formula>
    </cfRule>
    <cfRule type="containsText" dxfId="14440" priority="820" operator="containsText" text="CB">
      <formula>NOT(ISERROR(SEARCH("CB",AF37)))</formula>
    </cfRule>
    <cfRule type="containsText" dxfId="14439" priority="821" operator="containsText" text="LB">
      <formula>NOT(ISERROR(SEARCH("LB",AF37)))</formula>
    </cfRule>
    <cfRule type="containsText" dxfId="14438" priority="822" operator="containsText" text="GK">
      <formula>NOT(ISERROR(SEARCH("GK",AF37)))</formula>
    </cfRule>
  </conditionalFormatting>
  <conditionalFormatting sqref="AG37:AG39">
    <cfRule type="containsText" dxfId="14437" priority="790" operator="containsText" text="ST">
      <formula>NOT(ISERROR(SEARCH("ST",AG37)))</formula>
    </cfRule>
    <cfRule type="containsText" dxfId="14436" priority="791" operator="containsText" text="RW">
      <formula>NOT(ISERROR(SEARCH("RW",AG37)))</formula>
    </cfRule>
    <cfRule type="containsText" dxfId="14435" priority="792" operator="containsText" text="LW">
      <formula>NOT(ISERROR(SEARCH("LW",AG37)))</formula>
    </cfRule>
    <cfRule type="containsText" dxfId="14434" priority="793" operator="containsText" text="LF">
      <formula>NOT(ISERROR(SEARCH("LF",AG37)))</formula>
    </cfRule>
    <cfRule type="containsText" dxfId="14433" priority="794" operator="containsText" text="CF">
      <formula>NOT(ISERROR(SEARCH("CF",AG37)))</formula>
    </cfRule>
    <cfRule type="containsText" dxfId="14432" priority="795" operator="containsText" text="CF">
      <formula>NOT(ISERROR(SEARCH("CF",AG37)))</formula>
    </cfRule>
    <cfRule type="containsText" dxfId="14431" priority="796" operator="containsText" text="CAM">
      <formula>NOT(ISERROR(SEARCH("CAM",AG37)))</formula>
    </cfRule>
    <cfRule type="containsText" dxfId="14430" priority="797" operator="containsText" text="LM">
      <formula>NOT(ISERROR(SEARCH("LM",AG37)))</formula>
    </cfRule>
    <cfRule type="containsText" dxfId="14429" priority="798" operator="containsText" text="CM">
      <formula>NOT(ISERROR(SEARCH("CM",AG37)))</formula>
    </cfRule>
    <cfRule type="containsText" dxfId="14428" priority="799" operator="containsText" text="RM">
      <formula>NOT(ISERROR(SEARCH("RM",AG37)))</formula>
    </cfRule>
    <cfRule type="containsText" dxfId="14427" priority="800" operator="containsText" text="CDM">
      <formula>NOT(ISERROR(SEARCH("CDM",AG37)))</formula>
    </cfRule>
    <cfRule type="containsText" dxfId="14426" priority="801" operator="containsText" text="LWB">
      <formula>NOT(ISERROR(SEARCH("LWB",AG37)))</formula>
    </cfRule>
    <cfRule type="containsText" dxfId="14425" priority="802" operator="containsText" text="RWB">
      <formula>NOT(ISERROR(SEARCH("RWB",AG37)))</formula>
    </cfRule>
    <cfRule type="containsText" dxfId="14424" priority="803" operator="containsText" text="RB">
      <formula>NOT(ISERROR(SEARCH("RB",AG37)))</formula>
    </cfRule>
    <cfRule type="containsText" dxfId="14423" priority="804" operator="containsText" text="CB">
      <formula>NOT(ISERROR(SEARCH("CB",AG37)))</formula>
    </cfRule>
    <cfRule type="containsText" dxfId="14422" priority="805" operator="containsText" text="LB">
      <formula>NOT(ISERROR(SEARCH("LB",AG37)))</formula>
    </cfRule>
    <cfRule type="containsText" dxfId="14421" priority="806" operator="containsText" text="GK">
      <formula>NOT(ISERROR(SEARCH("GK",AG37)))</formula>
    </cfRule>
  </conditionalFormatting>
  <conditionalFormatting sqref="AF32">
    <cfRule type="containsText" dxfId="14420" priority="774" operator="containsText" text="RW">
      <formula>NOT(ISERROR(SEARCH("RW",AF32)))</formula>
    </cfRule>
    <cfRule type="containsText" dxfId="14419" priority="775" operator="containsText" text="LW">
      <formula>NOT(ISERROR(SEARCH("LW",AF32)))</formula>
    </cfRule>
    <cfRule type="containsText" dxfId="14418" priority="776" operator="containsText" text="LF">
      <formula>NOT(ISERROR(SEARCH("LF",AF32)))</formula>
    </cfRule>
    <cfRule type="containsText" dxfId="14417" priority="777" operator="containsText" text="CF">
      <formula>NOT(ISERROR(SEARCH("CF",AF32)))</formula>
    </cfRule>
    <cfRule type="containsText" dxfId="14416" priority="778" operator="containsText" text="CF">
      <formula>NOT(ISERROR(SEARCH("CF",AF32)))</formula>
    </cfRule>
    <cfRule type="containsText" dxfId="14415" priority="779" operator="containsText" text="CAM">
      <formula>NOT(ISERROR(SEARCH("CAM",AF32)))</formula>
    </cfRule>
    <cfRule type="containsText" dxfId="14414" priority="780" operator="containsText" text="LM">
      <formula>NOT(ISERROR(SEARCH("LM",AF32)))</formula>
    </cfRule>
    <cfRule type="containsText" dxfId="14413" priority="781" operator="containsText" text="CM">
      <formula>NOT(ISERROR(SEARCH("CM",AF32)))</formula>
    </cfRule>
    <cfRule type="containsText" dxfId="14412" priority="782" operator="containsText" text="RM">
      <formula>NOT(ISERROR(SEARCH("RM",AF32)))</formula>
    </cfRule>
    <cfRule type="containsText" dxfId="14411" priority="783" operator="containsText" text="CDM">
      <formula>NOT(ISERROR(SEARCH("CDM",AF32)))</formula>
    </cfRule>
    <cfRule type="containsText" dxfId="14410" priority="784" operator="containsText" text="LWB">
      <formula>NOT(ISERROR(SEARCH("LWB",AF32)))</formula>
    </cfRule>
    <cfRule type="containsText" dxfId="14409" priority="785" operator="containsText" text="RWB">
      <formula>NOT(ISERROR(SEARCH("RWB",AF32)))</formula>
    </cfRule>
    <cfRule type="containsText" dxfId="14408" priority="786" operator="containsText" text="RB">
      <formula>NOT(ISERROR(SEARCH("RB",AF32)))</formula>
    </cfRule>
    <cfRule type="containsText" dxfId="14407" priority="787" operator="containsText" text="CB">
      <formula>NOT(ISERROR(SEARCH("CB",AF32)))</formula>
    </cfRule>
    <cfRule type="containsText" dxfId="14406" priority="788" operator="containsText" text="LB">
      <formula>NOT(ISERROR(SEARCH("LB",AF32)))</formula>
    </cfRule>
    <cfRule type="containsText" dxfId="14405" priority="789" operator="containsText" text="GK">
      <formula>NOT(ISERROR(SEARCH("GK",AF32)))</formula>
    </cfRule>
  </conditionalFormatting>
  <conditionalFormatting sqref="AG32">
    <cfRule type="containsText" dxfId="14404" priority="757" operator="containsText" text="ST">
      <formula>NOT(ISERROR(SEARCH("ST",AG32)))</formula>
    </cfRule>
    <cfRule type="containsText" dxfId="14403" priority="758" operator="containsText" text="RW">
      <formula>NOT(ISERROR(SEARCH("RW",AG32)))</formula>
    </cfRule>
    <cfRule type="containsText" dxfId="14402" priority="759" operator="containsText" text="LW">
      <formula>NOT(ISERROR(SEARCH("LW",AG32)))</formula>
    </cfRule>
    <cfRule type="containsText" dxfId="14401" priority="760" operator="containsText" text="LF">
      <formula>NOT(ISERROR(SEARCH("LF",AG32)))</formula>
    </cfRule>
    <cfRule type="containsText" dxfId="14400" priority="761" operator="containsText" text="CF">
      <formula>NOT(ISERROR(SEARCH("CF",AG32)))</formula>
    </cfRule>
    <cfRule type="containsText" dxfId="14399" priority="762" operator="containsText" text="CF">
      <formula>NOT(ISERROR(SEARCH("CF",AG32)))</formula>
    </cfRule>
    <cfRule type="containsText" dxfId="14398" priority="763" operator="containsText" text="CAM">
      <formula>NOT(ISERROR(SEARCH("CAM",AG32)))</formula>
    </cfRule>
    <cfRule type="containsText" dxfId="14397" priority="764" operator="containsText" text="LM">
      <formula>NOT(ISERROR(SEARCH("LM",AG32)))</formula>
    </cfRule>
    <cfRule type="containsText" dxfId="14396" priority="765" operator="containsText" text="CM">
      <formula>NOT(ISERROR(SEARCH("CM",AG32)))</formula>
    </cfRule>
    <cfRule type="containsText" dxfId="14395" priority="766" operator="containsText" text="RM">
      <formula>NOT(ISERROR(SEARCH("RM",AG32)))</formula>
    </cfRule>
    <cfRule type="containsText" dxfId="14394" priority="767" operator="containsText" text="CDM">
      <formula>NOT(ISERROR(SEARCH("CDM",AG32)))</formula>
    </cfRule>
    <cfRule type="containsText" dxfId="14393" priority="768" operator="containsText" text="LWB">
      <formula>NOT(ISERROR(SEARCH("LWB",AG32)))</formula>
    </cfRule>
    <cfRule type="containsText" dxfId="14392" priority="769" operator="containsText" text="RWB">
      <formula>NOT(ISERROR(SEARCH("RWB",AG32)))</formula>
    </cfRule>
    <cfRule type="containsText" dxfId="14391" priority="770" operator="containsText" text="RB">
      <formula>NOT(ISERROR(SEARCH("RB",AG32)))</formula>
    </cfRule>
    <cfRule type="containsText" dxfId="14390" priority="771" operator="containsText" text="CB">
      <formula>NOT(ISERROR(SEARCH("CB",AG32)))</formula>
    </cfRule>
    <cfRule type="containsText" dxfId="14389" priority="772" operator="containsText" text="LB">
      <formula>NOT(ISERROR(SEARCH("LB",AG32)))</formula>
    </cfRule>
    <cfRule type="containsText" dxfId="14388" priority="773" operator="containsText" text="GK">
      <formula>NOT(ISERROR(SEARCH("GK",AG32)))</formula>
    </cfRule>
  </conditionalFormatting>
  <conditionalFormatting sqref="AF34">
    <cfRule type="containsText" dxfId="14387" priority="741" operator="containsText" text="RW">
      <formula>NOT(ISERROR(SEARCH("RW",AF34)))</formula>
    </cfRule>
    <cfRule type="containsText" dxfId="14386" priority="742" operator="containsText" text="LW">
      <formula>NOT(ISERROR(SEARCH("LW",AF34)))</formula>
    </cfRule>
    <cfRule type="containsText" dxfId="14385" priority="743" operator="containsText" text="LF">
      <formula>NOT(ISERROR(SEARCH("LF",AF34)))</formula>
    </cfRule>
    <cfRule type="containsText" dxfId="14384" priority="744" operator="containsText" text="CF">
      <formula>NOT(ISERROR(SEARCH("CF",AF34)))</formula>
    </cfRule>
    <cfRule type="containsText" dxfId="14383" priority="745" operator="containsText" text="CF">
      <formula>NOT(ISERROR(SEARCH("CF",AF34)))</formula>
    </cfRule>
    <cfRule type="containsText" dxfId="14382" priority="746" operator="containsText" text="CAM">
      <formula>NOT(ISERROR(SEARCH("CAM",AF34)))</formula>
    </cfRule>
    <cfRule type="containsText" dxfId="14381" priority="747" operator="containsText" text="LM">
      <formula>NOT(ISERROR(SEARCH("LM",AF34)))</formula>
    </cfRule>
    <cfRule type="containsText" dxfId="14380" priority="748" operator="containsText" text="CM">
      <formula>NOT(ISERROR(SEARCH("CM",AF34)))</formula>
    </cfRule>
    <cfRule type="containsText" dxfId="14379" priority="749" operator="containsText" text="RM">
      <formula>NOT(ISERROR(SEARCH("RM",AF34)))</formula>
    </cfRule>
    <cfRule type="containsText" dxfId="14378" priority="750" operator="containsText" text="CDM">
      <formula>NOT(ISERROR(SEARCH("CDM",AF34)))</formula>
    </cfRule>
    <cfRule type="containsText" dxfId="14377" priority="751" operator="containsText" text="LWB">
      <formula>NOT(ISERROR(SEARCH("LWB",AF34)))</formula>
    </cfRule>
    <cfRule type="containsText" dxfId="14376" priority="752" operator="containsText" text="RWB">
      <formula>NOT(ISERROR(SEARCH("RWB",AF34)))</formula>
    </cfRule>
    <cfRule type="containsText" dxfId="14375" priority="753" operator="containsText" text="RB">
      <formula>NOT(ISERROR(SEARCH("RB",AF34)))</formula>
    </cfRule>
    <cfRule type="containsText" dxfId="14374" priority="754" operator="containsText" text="CB">
      <formula>NOT(ISERROR(SEARCH("CB",AF34)))</formula>
    </cfRule>
    <cfRule type="containsText" dxfId="14373" priority="755" operator="containsText" text="LB">
      <formula>NOT(ISERROR(SEARCH("LB",AF34)))</formula>
    </cfRule>
    <cfRule type="containsText" dxfId="14372" priority="756" operator="containsText" text="GK">
      <formula>NOT(ISERROR(SEARCH("GK",AF34)))</formula>
    </cfRule>
  </conditionalFormatting>
  <conditionalFormatting sqref="AG34">
    <cfRule type="containsText" dxfId="14371" priority="724" operator="containsText" text="ST">
      <formula>NOT(ISERROR(SEARCH("ST",AG34)))</formula>
    </cfRule>
    <cfRule type="containsText" dxfId="14370" priority="725" operator="containsText" text="RW">
      <formula>NOT(ISERROR(SEARCH("RW",AG34)))</formula>
    </cfRule>
    <cfRule type="containsText" dxfId="14369" priority="726" operator="containsText" text="LW">
      <formula>NOT(ISERROR(SEARCH("LW",AG34)))</formula>
    </cfRule>
    <cfRule type="containsText" dxfId="14368" priority="727" operator="containsText" text="LF">
      <formula>NOT(ISERROR(SEARCH("LF",AG34)))</formula>
    </cfRule>
    <cfRule type="containsText" dxfId="14367" priority="728" operator="containsText" text="CF">
      <formula>NOT(ISERROR(SEARCH("CF",AG34)))</formula>
    </cfRule>
    <cfRule type="containsText" dxfId="14366" priority="729" operator="containsText" text="CF">
      <formula>NOT(ISERROR(SEARCH("CF",AG34)))</formula>
    </cfRule>
    <cfRule type="containsText" dxfId="14365" priority="730" operator="containsText" text="CAM">
      <formula>NOT(ISERROR(SEARCH("CAM",AG34)))</formula>
    </cfRule>
    <cfRule type="containsText" dxfId="14364" priority="731" operator="containsText" text="LM">
      <formula>NOT(ISERROR(SEARCH("LM",AG34)))</formula>
    </cfRule>
    <cfRule type="containsText" dxfId="14363" priority="732" operator="containsText" text="CM">
      <formula>NOT(ISERROR(SEARCH("CM",AG34)))</formula>
    </cfRule>
    <cfRule type="containsText" dxfId="14362" priority="733" operator="containsText" text="RM">
      <formula>NOT(ISERROR(SEARCH("RM",AG34)))</formula>
    </cfRule>
    <cfRule type="containsText" dxfId="14361" priority="734" operator="containsText" text="CDM">
      <formula>NOT(ISERROR(SEARCH("CDM",AG34)))</formula>
    </cfRule>
    <cfRule type="containsText" dxfId="14360" priority="735" operator="containsText" text="LWB">
      <formula>NOT(ISERROR(SEARCH("LWB",AG34)))</formula>
    </cfRule>
    <cfRule type="containsText" dxfId="14359" priority="736" operator="containsText" text="RWB">
      <formula>NOT(ISERROR(SEARCH("RWB",AG34)))</formula>
    </cfRule>
    <cfRule type="containsText" dxfId="14358" priority="737" operator="containsText" text="RB">
      <formula>NOT(ISERROR(SEARCH("RB",AG34)))</formula>
    </cfRule>
    <cfRule type="containsText" dxfId="14357" priority="738" operator="containsText" text="CB">
      <formula>NOT(ISERROR(SEARCH("CB",AG34)))</formula>
    </cfRule>
    <cfRule type="containsText" dxfId="14356" priority="739" operator="containsText" text="LB">
      <formula>NOT(ISERROR(SEARCH("LB",AG34)))</formula>
    </cfRule>
    <cfRule type="containsText" dxfId="14355" priority="740" operator="containsText" text="GK">
      <formula>NOT(ISERROR(SEARCH("GK",AG34)))</formula>
    </cfRule>
  </conditionalFormatting>
  <conditionalFormatting sqref="AF33">
    <cfRule type="containsText" dxfId="14354" priority="708" operator="containsText" text="RW">
      <formula>NOT(ISERROR(SEARCH("RW",AF33)))</formula>
    </cfRule>
    <cfRule type="containsText" dxfId="14353" priority="709" operator="containsText" text="LW">
      <formula>NOT(ISERROR(SEARCH("LW",AF33)))</formula>
    </cfRule>
    <cfRule type="containsText" dxfId="14352" priority="710" operator="containsText" text="LF">
      <formula>NOT(ISERROR(SEARCH("LF",AF33)))</formula>
    </cfRule>
    <cfRule type="containsText" dxfId="14351" priority="711" operator="containsText" text="CF">
      <formula>NOT(ISERROR(SEARCH("CF",AF33)))</formula>
    </cfRule>
    <cfRule type="containsText" dxfId="14350" priority="712" operator="containsText" text="CF">
      <formula>NOT(ISERROR(SEARCH("CF",AF33)))</formula>
    </cfRule>
    <cfRule type="containsText" dxfId="14349" priority="713" operator="containsText" text="CAM">
      <formula>NOT(ISERROR(SEARCH("CAM",AF33)))</formula>
    </cfRule>
    <cfRule type="containsText" dxfId="14348" priority="714" operator="containsText" text="LM">
      <formula>NOT(ISERROR(SEARCH("LM",AF33)))</formula>
    </cfRule>
    <cfRule type="containsText" dxfId="14347" priority="715" operator="containsText" text="CM">
      <formula>NOT(ISERROR(SEARCH("CM",AF33)))</formula>
    </cfRule>
    <cfRule type="containsText" dxfId="14346" priority="716" operator="containsText" text="RM">
      <formula>NOT(ISERROR(SEARCH("RM",AF33)))</formula>
    </cfRule>
    <cfRule type="containsText" dxfId="14345" priority="717" operator="containsText" text="CDM">
      <formula>NOT(ISERROR(SEARCH("CDM",AF33)))</formula>
    </cfRule>
    <cfRule type="containsText" dxfId="14344" priority="718" operator="containsText" text="LWB">
      <formula>NOT(ISERROR(SEARCH("LWB",AF33)))</formula>
    </cfRule>
    <cfRule type="containsText" dxfId="14343" priority="719" operator="containsText" text="RWB">
      <formula>NOT(ISERROR(SEARCH("RWB",AF33)))</formula>
    </cfRule>
    <cfRule type="containsText" dxfId="14342" priority="720" operator="containsText" text="RB">
      <formula>NOT(ISERROR(SEARCH("RB",AF33)))</formula>
    </cfRule>
    <cfRule type="containsText" dxfId="14341" priority="721" operator="containsText" text="CB">
      <formula>NOT(ISERROR(SEARCH("CB",AF33)))</formula>
    </cfRule>
    <cfRule type="containsText" dxfId="14340" priority="722" operator="containsText" text="LB">
      <formula>NOT(ISERROR(SEARCH("LB",AF33)))</formula>
    </cfRule>
    <cfRule type="containsText" dxfId="14339" priority="723" operator="containsText" text="GK">
      <formula>NOT(ISERROR(SEARCH("GK",AF33)))</formula>
    </cfRule>
  </conditionalFormatting>
  <conditionalFormatting sqref="AG33">
    <cfRule type="containsText" dxfId="14338" priority="691" operator="containsText" text="ST">
      <formula>NOT(ISERROR(SEARCH("ST",AG33)))</formula>
    </cfRule>
    <cfRule type="containsText" dxfId="14337" priority="692" operator="containsText" text="RW">
      <formula>NOT(ISERROR(SEARCH("RW",AG33)))</formula>
    </cfRule>
    <cfRule type="containsText" dxfId="14336" priority="693" operator="containsText" text="LW">
      <formula>NOT(ISERROR(SEARCH("LW",AG33)))</formula>
    </cfRule>
    <cfRule type="containsText" dxfId="14335" priority="694" operator="containsText" text="LF">
      <formula>NOT(ISERROR(SEARCH("LF",AG33)))</formula>
    </cfRule>
    <cfRule type="containsText" dxfId="14334" priority="695" operator="containsText" text="CF">
      <formula>NOT(ISERROR(SEARCH("CF",AG33)))</formula>
    </cfRule>
    <cfRule type="containsText" dxfId="14333" priority="696" operator="containsText" text="CF">
      <formula>NOT(ISERROR(SEARCH("CF",AG33)))</formula>
    </cfRule>
    <cfRule type="containsText" dxfId="14332" priority="697" operator="containsText" text="CAM">
      <formula>NOT(ISERROR(SEARCH("CAM",AG33)))</formula>
    </cfRule>
    <cfRule type="containsText" dxfId="14331" priority="698" operator="containsText" text="LM">
      <formula>NOT(ISERROR(SEARCH("LM",AG33)))</formula>
    </cfRule>
    <cfRule type="containsText" dxfId="14330" priority="699" operator="containsText" text="CM">
      <formula>NOT(ISERROR(SEARCH("CM",AG33)))</formula>
    </cfRule>
    <cfRule type="containsText" dxfId="14329" priority="700" operator="containsText" text="RM">
      <formula>NOT(ISERROR(SEARCH("RM",AG33)))</formula>
    </cfRule>
    <cfRule type="containsText" dxfId="14328" priority="701" operator="containsText" text="CDM">
      <formula>NOT(ISERROR(SEARCH("CDM",AG33)))</formula>
    </cfRule>
    <cfRule type="containsText" dxfId="14327" priority="702" operator="containsText" text="LWB">
      <formula>NOT(ISERROR(SEARCH("LWB",AG33)))</formula>
    </cfRule>
    <cfRule type="containsText" dxfId="14326" priority="703" operator="containsText" text="RWB">
      <formula>NOT(ISERROR(SEARCH("RWB",AG33)))</formula>
    </cfRule>
    <cfRule type="containsText" dxfId="14325" priority="704" operator="containsText" text="RB">
      <formula>NOT(ISERROR(SEARCH("RB",AG33)))</formula>
    </cfRule>
    <cfRule type="containsText" dxfId="14324" priority="705" operator="containsText" text="CB">
      <formula>NOT(ISERROR(SEARCH("CB",AG33)))</formula>
    </cfRule>
    <cfRule type="containsText" dxfId="14323" priority="706" operator="containsText" text="LB">
      <formula>NOT(ISERROR(SEARCH("LB",AG33)))</formula>
    </cfRule>
    <cfRule type="containsText" dxfId="14322" priority="707" operator="containsText" text="GK">
      <formula>NOT(ISERROR(SEARCH("GK",AG33)))</formula>
    </cfRule>
  </conditionalFormatting>
  <conditionalFormatting sqref="AG32">
    <cfRule type="containsText" dxfId="14321" priority="674" operator="containsText" text="ST">
      <formula>NOT(ISERROR(SEARCH("ST",AG32)))</formula>
    </cfRule>
    <cfRule type="containsText" dxfId="14320" priority="675" operator="containsText" text="RW">
      <formula>NOT(ISERROR(SEARCH("RW",AG32)))</formula>
    </cfRule>
    <cfRule type="containsText" dxfId="14319" priority="676" operator="containsText" text="LW">
      <formula>NOT(ISERROR(SEARCH("LW",AG32)))</formula>
    </cfRule>
    <cfRule type="containsText" dxfId="14318" priority="677" operator="containsText" text="LF">
      <formula>NOT(ISERROR(SEARCH("LF",AG32)))</formula>
    </cfRule>
    <cfRule type="containsText" dxfId="14317" priority="678" operator="containsText" text="CF">
      <formula>NOT(ISERROR(SEARCH("CF",AG32)))</formula>
    </cfRule>
    <cfRule type="containsText" dxfId="14316" priority="679" operator="containsText" text="CF">
      <formula>NOT(ISERROR(SEARCH("CF",AG32)))</formula>
    </cfRule>
    <cfRule type="containsText" dxfId="14315" priority="680" operator="containsText" text="CAM">
      <formula>NOT(ISERROR(SEARCH("CAM",AG32)))</formula>
    </cfRule>
    <cfRule type="containsText" dxfId="14314" priority="681" operator="containsText" text="LM">
      <formula>NOT(ISERROR(SEARCH("LM",AG32)))</formula>
    </cfRule>
    <cfRule type="containsText" dxfId="14313" priority="682" operator="containsText" text="CM">
      <formula>NOT(ISERROR(SEARCH("CM",AG32)))</formula>
    </cfRule>
    <cfRule type="containsText" dxfId="14312" priority="683" operator="containsText" text="RM">
      <formula>NOT(ISERROR(SEARCH("RM",AG32)))</formula>
    </cfRule>
    <cfRule type="containsText" dxfId="14311" priority="684" operator="containsText" text="CDM">
      <formula>NOT(ISERROR(SEARCH("CDM",AG32)))</formula>
    </cfRule>
    <cfRule type="containsText" dxfId="14310" priority="685" operator="containsText" text="LWB">
      <formula>NOT(ISERROR(SEARCH("LWB",AG32)))</formula>
    </cfRule>
    <cfRule type="containsText" dxfId="14309" priority="686" operator="containsText" text="RWB">
      <formula>NOT(ISERROR(SEARCH("RWB",AG32)))</formula>
    </cfRule>
    <cfRule type="containsText" dxfId="14308" priority="687" operator="containsText" text="RB">
      <formula>NOT(ISERROR(SEARCH("RB",AG32)))</formula>
    </cfRule>
    <cfRule type="containsText" dxfId="14307" priority="688" operator="containsText" text="CB">
      <formula>NOT(ISERROR(SEARCH("CB",AG32)))</formula>
    </cfRule>
    <cfRule type="containsText" dxfId="14306" priority="689" operator="containsText" text="LB">
      <formula>NOT(ISERROR(SEARCH("LB",AG32)))</formula>
    </cfRule>
    <cfRule type="containsText" dxfId="14305" priority="690" operator="containsText" text="GK">
      <formula>NOT(ISERROR(SEARCH("GK",AG32)))</formula>
    </cfRule>
  </conditionalFormatting>
  <conditionalFormatting sqref="AF35">
    <cfRule type="containsText" dxfId="14304" priority="658" operator="containsText" text="RW">
      <formula>NOT(ISERROR(SEARCH("RW",AF35)))</formula>
    </cfRule>
    <cfRule type="containsText" dxfId="14303" priority="659" operator="containsText" text="LW">
      <formula>NOT(ISERROR(SEARCH("LW",AF35)))</formula>
    </cfRule>
    <cfRule type="containsText" dxfId="14302" priority="660" operator="containsText" text="LF">
      <formula>NOT(ISERROR(SEARCH("LF",AF35)))</formula>
    </cfRule>
    <cfRule type="containsText" dxfId="14301" priority="661" operator="containsText" text="CF">
      <formula>NOT(ISERROR(SEARCH("CF",AF35)))</formula>
    </cfRule>
    <cfRule type="containsText" dxfId="14300" priority="662" operator="containsText" text="CF">
      <formula>NOT(ISERROR(SEARCH("CF",AF35)))</formula>
    </cfRule>
    <cfRule type="containsText" dxfId="14299" priority="663" operator="containsText" text="CAM">
      <formula>NOT(ISERROR(SEARCH("CAM",AF35)))</formula>
    </cfRule>
    <cfRule type="containsText" dxfId="14298" priority="664" operator="containsText" text="LM">
      <formula>NOT(ISERROR(SEARCH("LM",AF35)))</formula>
    </cfRule>
    <cfRule type="containsText" dxfId="14297" priority="665" operator="containsText" text="CM">
      <formula>NOT(ISERROR(SEARCH("CM",AF35)))</formula>
    </cfRule>
    <cfRule type="containsText" dxfId="14296" priority="666" operator="containsText" text="RM">
      <formula>NOT(ISERROR(SEARCH("RM",AF35)))</formula>
    </cfRule>
    <cfRule type="containsText" dxfId="14295" priority="667" operator="containsText" text="CDM">
      <formula>NOT(ISERROR(SEARCH("CDM",AF35)))</formula>
    </cfRule>
    <cfRule type="containsText" dxfId="14294" priority="668" operator="containsText" text="LWB">
      <formula>NOT(ISERROR(SEARCH("LWB",AF35)))</formula>
    </cfRule>
    <cfRule type="containsText" dxfId="14293" priority="669" operator="containsText" text="RWB">
      <formula>NOT(ISERROR(SEARCH("RWB",AF35)))</formula>
    </cfRule>
    <cfRule type="containsText" dxfId="14292" priority="670" operator="containsText" text="RB">
      <formula>NOT(ISERROR(SEARCH("RB",AF35)))</formula>
    </cfRule>
    <cfRule type="containsText" dxfId="14291" priority="671" operator="containsText" text="CB">
      <formula>NOT(ISERROR(SEARCH("CB",AF35)))</formula>
    </cfRule>
    <cfRule type="containsText" dxfId="14290" priority="672" operator="containsText" text="LB">
      <formula>NOT(ISERROR(SEARCH("LB",AF35)))</formula>
    </cfRule>
    <cfRule type="containsText" dxfId="14289" priority="673" operator="containsText" text="GK">
      <formula>NOT(ISERROR(SEARCH("GK",AF35)))</formula>
    </cfRule>
  </conditionalFormatting>
  <conditionalFormatting sqref="AG35">
    <cfRule type="containsText" dxfId="14288" priority="641" operator="containsText" text="ST">
      <formula>NOT(ISERROR(SEARCH("ST",AG35)))</formula>
    </cfRule>
    <cfRule type="containsText" dxfId="14287" priority="642" operator="containsText" text="RW">
      <formula>NOT(ISERROR(SEARCH("RW",AG35)))</formula>
    </cfRule>
    <cfRule type="containsText" dxfId="14286" priority="643" operator="containsText" text="LW">
      <formula>NOT(ISERROR(SEARCH("LW",AG35)))</formula>
    </cfRule>
    <cfRule type="containsText" dxfId="14285" priority="644" operator="containsText" text="LF">
      <formula>NOT(ISERROR(SEARCH("LF",AG35)))</formula>
    </cfRule>
    <cfRule type="containsText" dxfId="14284" priority="645" operator="containsText" text="CF">
      <formula>NOT(ISERROR(SEARCH("CF",AG35)))</formula>
    </cfRule>
    <cfRule type="containsText" dxfId="14283" priority="646" operator="containsText" text="CF">
      <formula>NOT(ISERROR(SEARCH("CF",AG35)))</formula>
    </cfRule>
    <cfRule type="containsText" dxfId="14282" priority="647" operator="containsText" text="CAM">
      <formula>NOT(ISERROR(SEARCH("CAM",AG35)))</formula>
    </cfRule>
    <cfRule type="containsText" dxfId="14281" priority="648" operator="containsText" text="LM">
      <formula>NOT(ISERROR(SEARCH("LM",AG35)))</formula>
    </cfRule>
    <cfRule type="containsText" dxfId="14280" priority="649" operator="containsText" text="CM">
      <formula>NOT(ISERROR(SEARCH("CM",AG35)))</formula>
    </cfRule>
    <cfRule type="containsText" dxfId="14279" priority="650" operator="containsText" text="RM">
      <formula>NOT(ISERROR(SEARCH("RM",AG35)))</formula>
    </cfRule>
    <cfRule type="containsText" dxfId="14278" priority="651" operator="containsText" text="CDM">
      <formula>NOT(ISERROR(SEARCH("CDM",AG35)))</formula>
    </cfRule>
    <cfRule type="containsText" dxfId="14277" priority="652" operator="containsText" text="LWB">
      <formula>NOT(ISERROR(SEARCH("LWB",AG35)))</formula>
    </cfRule>
    <cfRule type="containsText" dxfId="14276" priority="653" operator="containsText" text="RWB">
      <formula>NOT(ISERROR(SEARCH("RWB",AG35)))</formula>
    </cfRule>
    <cfRule type="containsText" dxfId="14275" priority="654" operator="containsText" text="RB">
      <formula>NOT(ISERROR(SEARCH("RB",AG35)))</formula>
    </cfRule>
    <cfRule type="containsText" dxfId="14274" priority="655" operator="containsText" text="CB">
      <formula>NOT(ISERROR(SEARCH("CB",AG35)))</formula>
    </cfRule>
    <cfRule type="containsText" dxfId="14273" priority="656" operator="containsText" text="LB">
      <formula>NOT(ISERROR(SEARCH("LB",AG35)))</formula>
    </cfRule>
    <cfRule type="containsText" dxfId="14272" priority="657" operator="containsText" text="GK">
      <formula>NOT(ISERROR(SEARCH("GK",AG35)))</formula>
    </cfRule>
  </conditionalFormatting>
  <conditionalFormatting sqref="AF33">
    <cfRule type="containsText" dxfId="14271" priority="625" operator="containsText" text="RW">
      <formula>NOT(ISERROR(SEARCH("RW",AF33)))</formula>
    </cfRule>
    <cfRule type="containsText" dxfId="14270" priority="626" operator="containsText" text="LW">
      <formula>NOT(ISERROR(SEARCH("LW",AF33)))</formula>
    </cfRule>
    <cfRule type="containsText" dxfId="14269" priority="627" operator="containsText" text="LF">
      <formula>NOT(ISERROR(SEARCH("LF",AF33)))</formula>
    </cfRule>
    <cfRule type="containsText" dxfId="14268" priority="628" operator="containsText" text="CF">
      <formula>NOT(ISERROR(SEARCH("CF",AF33)))</formula>
    </cfRule>
    <cfRule type="containsText" dxfId="14267" priority="629" operator="containsText" text="CF">
      <formula>NOT(ISERROR(SEARCH("CF",AF33)))</formula>
    </cfRule>
    <cfRule type="containsText" dxfId="14266" priority="630" operator="containsText" text="CAM">
      <formula>NOT(ISERROR(SEARCH("CAM",AF33)))</formula>
    </cfRule>
    <cfRule type="containsText" dxfId="14265" priority="631" operator="containsText" text="LM">
      <formula>NOT(ISERROR(SEARCH("LM",AF33)))</formula>
    </cfRule>
    <cfRule type="containsText" dxfId="14264" priority="632" operator="containsText" text="CM">
      <formula>NOT(ISERROR(SEARCH("CM",AF33)))</formula>
    </cfRule>
    <cfRule type="containsText" dxfId="14263" priority="633" operator="containsText" text="RM">
      <formula>NOT(ISERROR(SEARCH("RM",AF33)))</formula>
    </cfRule>
    <cfRule type="containsText" dxfId="14262" priority="634" operator="containsText" text="CDM">
      <formula>NOT(ISERROR(SEARCH("CDM",AF33)))</formula>
    </cfRule>
    <cfRule type="containsText" dxfId="14261" priority="635" operator="containsText" text="LWB">
      <formula>NOT(ISERROR(SEARCH("LWB",AF33)))</formula>
    </cfRule>
    <cfRule type="containsText" dxfId="14260" priority="636" operator="containsText" text="RWB">
      <formula>NOT(ISERROR(SEARCH("RWB",AF33)))</formula>
    </cfRule>
    <cfRule type="containsText" dxfId="14259" priority="637" operator="containsText" text="RB">
      <formula>NOT(ISERROR(SEARCH("RB",AF33)))</formula>
    </cfRule>
    <cfRule type="containsText" dxfId="14258" priority="638" operator="containsText" text="CB">
      <formula>NOT(ISERROR(SEARCH("CB",AF33)))</formula>
    </cfRule>
    <cfRule type="containsText" dxfId="14257" priority="639" operator="containsText" text="LB">
      <formula>NOT(ISERROR(SEARCH("LB",AF33)))</formula>
    </cfRule>
    <cfRule type="containsText" dxfId="14256" priority="640" operator="containsText" text="GK">
      <formula>NOT(ISERROR(SEARCH("GK",AF33)))</formula>
    </cfRule>
  </conditionalFormatting>
  <conditionalFormatting sqref="AG33">
    <cfRule type="containsText" dxfId="14255" priority="608" operator="containsText" text="ST">
      <formula>NOT(ISERROR(SEARCH("ST",AG33)))</formula>
    </cfRule>
    <cfRule type="containsText" dxfId="14254" priority="609" operator="containsText" text="RW">
      <formula>NOT(ISERROR(SEARCH("RW",AG33)))</formula>
    </cfRule>
    <cfRule type="containsText" dxfId="14253" priority="610" operator="containsText" text="LW">
      <formula>NOT(ISERROR(SEARCH("LW",AG33)))</formula>
    </cfRule>
    <cfRule type="containsText" dxfId="14252" priority="611" operator="containsText" text="LF">
      <formula>NOT(ISERROR(SEARCH("LF",AG33)))</formula>
    </cfRule>
    <cfRule type="containsText" dxfId="14251" priority="612" operator="containsText" text="CF">
      <formula>NOT(ISERROR(SEARCH("CF",AG33)))</formula>
    </cfRule>
    <cfRule type="containsText" dxfId="14250" priority="613" operator="containsText" text="CF">
      <formula>NOT(ISERROR(SEARCH("CF",AG33)))</formula>
    </cfRule>
    <cfRule type="containsText" dxfId="14249" priority="614" operator="containsText" text="CAM">
      <formula>NOT(ISERROR(SEARCH("CAM",AG33)))</formula>
    </cfRule>
    <cfRule type="containsText" dxfId="14248" priority="615" operator="containsText" text="LM">
      <formula>NOT(ISERROR(SEARCH("LM",AG33)))</formula>
    </cfRule>
    <cfRule type="containsText" dxfId="14247" priority="616" operator="containsText" text="CM">
      <formula>NOT(ISERROR(SEARCH("CM",AG33)))</formula>
    </cfRule>
    <cfRule type="containsText" dxfId="14246" priority="617" operator="containsText" text="RM">
      <formula>NOT(ISERROR(SEARCH("RM",AG33)))</formula>
    </cfRule>
    <cfRule type="containsText" dxfId="14245" priority="618" operator="containsText" text="CDM">
      <formula>NOT(ISERROR(SEARCH("CDM",AG33)))</formula>
    </cfRule>
    <cfRule type="containsText" dxfId="14244" priority="619" operator="containsText" text="LWB">
      <formula>NOT(ISERROR(SEARCH("LWB",AG33)))</formula>
    </cfRule>
    <cfRule type="containsText" dxfId="14243" priority="620" operator="containsText" text="RWB">
      <formula>NOT(ISERROR(SEARCH("RWB",AG33)))</formula>
    </cfRule>
    <cfRule type="containsText" dxfId="14242" priority="621" operator="containsText" text="RB">
      <formula>NOT(ISERROR(SEARCH("RB",AG33)))</formula>
    </cfRule>
    <cfRule type="containsText" dxfId="14241" priority="622" operator="containsText" text="CB">
      <formula>NOT(ISERROR(SEARCH("CB",AG33)))</formula>
    </cfRule>
    <cfRule type="containsText" dxfId="14240" priority="623" operator="containsText" text="LB">
      <formula>NOT(ISERROR(SEARCH("LB",AG33)))</formula>
    </cfRule>
    <cfRule type="containsText" dxfId="14239" priority="624" operator="containsText" text="GK">
      <formula>NOT(ISERROR(SEARCH("GK",AG33)))</formula>
    </cfRule>
  </conditionalFormatting>
  <conditionalFormatting sqref="AG32">
    <cfRule type="containsText" dxfId="14238" priority="591" operator="containsText" text="ST">
      <formula>NOT(ISERROR(SEARCH("ST",AG32)))</formula>
    </cfRule>
    <cfRule type="containsText" dxfId="14237" priority="592" operator="containsText" text="RW">
      <formula>NOT(ISERROR(SEARCH("RW",AG32)))</formula>
    </cfRule>
    <cfRule type="containsText" dxfId="14236" priority="593" operator="containsText" text="LW">
      <formula>NOT(ISERROR(SEARCH("LW",AG32)))</formula>
    </cfRule>
    <cfRule type="containsText" dxfId="14235" priority="594" operator="containsText" text="LF">
      <formula>NOT(ISERROR(SEARCH("LF",AG32)))</formula>
    </cfRule>
    <cfRule type="containsText" dxfId="14234" priority="595" operator="containsText" text="CF">
      <formula>NOT(ISERROR(SEARCH("CF",AG32)))</formula>
    </cfRule>
    <cfRule type="containsText" dxfId="14233" priority="596" operator="containsText" text="CF">
      <formula>NOT(ISERROR(SEARCH("CF",AG32)))</formula>
    </cfRule>
    <cfRule type="containsText" dxfId="14232" priority="597" operator="containsText" text="CAM">
      <formula>NOT(ISERROR(SEARCH("CAM",AG32)))</formula>
    </cfRule>
    <cfRule type="containsText" dxfId="14231" priority="598" operator="containsText" text="LM">
      <formula>NOT(ISERROR(SEARCH("LM",AG32)))</formula>
    </cfRule>
    <cfRule type="containsText" dxfId="14230" priority="599" operator="containsText" text="CM">
      <formula>NOT(ISERROR(SEARCH("CM",AG32)))</formula>
    </cfRule>
    <cfRule type="containsText" dxfId="14229" priority="600" operator="containsText" text="RM">
      <formula>NOT(ISERROR(SEARCH("RM",AG32)))</formula>
    </cfRule>
    <cfRule type="containsText" dxfId="14228" priority="601" operator="containsText" text="CDM">
      <formula>NOT(ISERROR(SEARCH("CDM",AG32)))</formula>
    </cfRule>
    <cfRule type="containsText" dxfId="14227" priority="602" operator="containsText" text="LWB">
      <formula>NOT(ISERROR(SEARCH("LWB",AG32)))</formula>
    </cfRule>
    <cfRule type="containsText" dxfId="14226" priority="603" operator="containsText" text="RWB">
      <formula>NOT(ISERROR(SEARCH("RWB",AG32)))</formula>
    </cfRule>
    <cfRule type="containsText" dxfId="14225" priority="604" operator="containsText" text="RB">
      <formula>NOT(ISERROR(SEARCH("RB",AG32)))</formula>
    </cfRule>
    <cfRule type="containsText" dxfId="14224" priority="605" operator="containsText" text="CB">
      <formula>NOT(ISERROR(SEARCH("CB",AG32)))</formula>
    </cfRule>
    <cfRule type="containsText" dxfId="14223" priority="606" operator="containsText" text="LB">
      <formula>NOT(ISERROR(SEARCH("LB",AG32)))</formula>
    </cfRule>
    <cfRule type="containsText" dxfId="14222" priority="607" operator="containsText" text="GK">
      <formula>NOT(ISERROR(SEARCH("GK",AG32)))</formula>
    </cfRule>
  </conditionalFormatting>
  <conditionalFormatting sqref="AF35">
    <cfRule type="containsText" dxfId="14221" priority="575" operator="containsText" text="RW">
      <formula>NOT(ISERROR(SEARCH("RW",AF35)))</formula>
    </cfRule>
    <cfRule type="containsText" dxfId="14220" priority="576" operator="containsText" text="LW">
      <formula>NOT(ISERROR(SEARCH("LW",AF35)))</formula>
    </cfRule>
    <cfRule type="containsText" dxfId="14219" priority="577" operator="containsText" text="LF">
      <formula>NOT(ISERROR(SEARCH("LF",AF35)))</formula>
    </cfRule>
    <cfRule type="containsText" dxfId="14218" priority="578" operator="containsText" text="CF">
      <formula>NOT(ISERROR(SEARCH("CF",AF35)))</formula>
    </cfRule>
    <cfRule type="containsText" dxfId="14217" priority="579" operator="containsText" text="CF">
      <formula>NOT(ISERROR(SEARCH("CF",AF35)))</formula>
    </cfRule>
    <cfRule type="containsText" dxfId="14216" priority="580" operator="containsText" text="CAM">
      <formula>NOT(ISERROR(SEARCH("CAM",AF35)))</formula>
    </cfRule>
    <cfRule type="containsText" dxfId="14215" priority="581" operator="containsText" text="LM">
      <formula>NOT(ISERROR(SEARCH("LM",AF35)))</formula>
    </cfRule>
    <cfRule type="containsText" dxfId="14214" priority="582" operator="containsText" text="CM">
      <formula>NOT(ISERROR(SEARCH("CM",AF35)))</formula>
    </cfRule>
    <cfRule type="containsText" dxfId="14213" priority="583" operator="containsText" text="RM">
      <formula>NOT(ISERROR(SEARCH("RM",AF35)))</formula>
    </cfRule>
    <cfRule type="containsText" dxfId="14212" priority="584" operator="containsText" text="CDM">
      <formula>NOT(ISERROR(SEARCH("CDM",AF35)))</formula>
    </cfRule>
    <cfRule type="containsText" dxfId="14211" priority="585" operator="containsText" text="LWB">
      <formula>NOT(ISERROR(SEARCH("LWB",AF35)))</formula>
    </cfRule>
    <cfRule type="containsText" dxfId="14210" priority="586" operator="containsText" text="RWB">
      <formula>NOT(ISERROR(SEARCH("RWB",AF35)))</formula>
    </cfRule>
    <cfRule type="containsText" dxfId="14209" priority="587" operator="containsText" text="RB">
      <formula>NOT(ISERROR(SEARCH("RB",AF35)))</formula>
    </cfRule>
    <cfRule type="containsText" dxfId="14208" priority="588" operator="containsText" text="CB">
      <formula>NOT(ISERROR(SEARCH("CB",AF35)))</formula>
    </cfRule>
    <cfRule type="containsText" dxfId="14207" priority="589" operator="containsText" text="LB">
      <formula>NOT(ISERROR(SEARCH("LB",AF35)))</formula>
    </cfRule>
    <cfRule type="containsText" dxfId="14206" priority="590" operator="containsText" text="GK">
      <formula>NOT(ISERROR(SEARCH("GK",AF35)))</formula>
    </cfRule>
  </conditionalFormatting>
  <conditionalFormatting sqref="AG35">
    <cfRule type="containsText" dxfId="14205" priority="558" operator="containsText" text="ST">
      <formula>NOT(ISERROR(SEARCH("ST",AG35)))</formula>
    </cfRule>
    <cfRule type="containsText" dxfId="14204" priority="559" operator="containsText" text="RW">
      <formula>NOT(ISERROR(SEARCH("RW",AG35)))</formula>
    </cfRule>
    <cfRule type="containsText" dxfId="14203" priority="560" operator="containsText" text="LW">
      <formula>NOT(ISERROR(SEARCH("LW",AG35)))</formula>
    </cfRule>
    <cfRule type="containsText" dxfId="14202" priority="561" operator="containsText" text="LF">
      <formula>NOT(ISERROR(SEARCH("LF",AG35)))</formula>
    </cfRule>
    <cfRule type="containsText" dxfId="14201" priority="562" operator="containsText" text="CF">
      <formula>NOT(ISERROR(SEARCH("CF",AG35)))</formula>
    </cfRule>
    <cfRule type="containsText" dxfId="14200" priority="563" operator="containsText" text="CF">
      <formula>NOT(ISERROR(SEARCH("CF",AG35)))</formula>
    </cfRule>
    <cfRule type="containsText" dxfId="14199" priority="564" operator="containsText" text="CAM">
      <formula>NOT(ISERROR(SEARCH("CAM",AG35)))</formula>
    </cfRule>
    <cfRule type="containsText" dxfId="14198" priority="565" operator="containsText" text="LM">
      <formula>NOT(ISERROR(SEARCH("LM",AG35)))</formula>
    </cfRule>
    <cfRule type="containsText" dxfId="14197" priority="566" operator="containsText" text="CM">
      <formula>NOT(ISERROR(SEARCH("CM",AG35)))</formula>
    </cfRule>
    <cfRule type="containsText" dxfId="14196" priority="567" operator="containsText" text="RM">
      <formula>NOT(ISERROR(SEARCH("RM",AG35)))</formula>
    </cfRule>
    <cfRule type="containsText" dxfId="14195" priority="568" operator="containsText" text="CDM">
      <formula>NOT(ISERROR(SEARCH("CDM",AG35)))</formula>
    </cfRule>
    <cfRule type="containsText" dxfId="14194" priority="569" operator="containsText" text="LWB">
      <formula>NOT(ISERROR(SEARCH("LWB",AG35)))</formula>
    </cfRule>
    <cfRule type="containsText" dxfId="14193" priority="570" operator="containsText" text="RWB">
      <formula>NOT(ISERROR(SEARCH("RWB",AG35)))</formula>
    </cfRule>
    <cfRule type="containsText" dxfId="14192" priority="571" operator="containsText" text="RB">
      <formula>NOT(ISERROR(SEARCH("RB",AG35)))</formula>
    </cfRule>
    <cfRule type="containsText" dxfId="14191" priority="572" operator="containsText" text="CB">
      <formula>NOT(ISERROR(SEARCH("CB",AG35)))</formula>
    </cfRule>
    <cfRule type="containsText" dxfId="14190" priority="573" operator="containsText" text="LB">
      <formula>NOT(ISERROR(SEARCH("LB",AG35)))</formula>
    </cfRule>
    <cfRule type="containsText" dxfId="14189" priority="574" operator="containsText" text="GK">
      <formula>NOT(ISERROR(SEARCH("GK",AG35)))</formula>
    </cfRule>
  </conditionalFormatting>
  <conditionalFormatting sqref="AF34">
    <cfRule type="containsText" dxfId="14188" priority="542" operator="containsText" text="RW">
      <formula>NOT(ISERROR(SEARCH("RW",AF34)))</formula>
    </cfRule>
    <cfRule type="containsText" dxfId="14187" priority="543" operator="containsText" text="LW">
      <formula>NOT(ISERROR(SEARCH("LW",AF34)))</formula>
    </cfRule>
    <cfRule type="containsText" dxfId="14186" priority="544" operator="containsText" text="LF">
      <formula>NOT(ISERROR(SEARCH("LF",AF34)))</formula>
    </cfRule>
    <cfRule type="containsText" dxfId="14185" priority="545" operator="containsText" text="CF">
      <formula>NOT(ISERROR(SEARCH("CF",AF34)))</formula>
    </cfRule>
    <cfRule type="containsText" dxfId="14184" priority="546" operator="containsText" text="CF">
      <formula>NOT(ISERROR(SEARCH("CF",AF34)))</formula>
    </cfRule>
    <cfRule type="containsText" dxfId="14183" priority="547" operator="containsText" text="CAM">
      <formula>NOT(ISERROR(SEARCH("CAM",AF34)))</formula>
    </cfRule>
    <cfRule type="containsText" dxfId="14182" priority="548" operator="containsText" text="LM">
      <formula>NOT(ISERROR(SEARCH("LM",AF34)))</formula>
    </cfRule>
    <cfRule type="containsText" dxfId="14181" priority="549" operator="containsText" text="CM">
      <formula>NOT(ISERROR(SEARCH("CM",AF34)))</formula>
    </cfRule>
    <cfRule type="containsText" dxfId="14180" priority="550" operator="containsText" text="RM">
      <formula>NOT(ISERROR(SEARCH("RM",AF34)))</formula>
    </cfRule>
    <cfRule type="containsText" dxfId="14179" priority="551" operator="containsText" text="CDM">
      <formula>NOT(ISERROR(SEARCH("CDM",AF34)))</formula>
    </cfRule>
    <cfRule type="containsText" dxfId="14178" priority="552" operator="containsText" text="LWB">
      <formula>NOT(ISERROR(SEARCH("LWB",AF34)))</formula>
    </cfRule>
    <cfRule type="containsText" dxfId="14177" priority="553" operator="containsText" text="RWB">
      <formula>NOT(ISERROR(SEARCH("RWB",AF34)))</formula>
    </cfRule>
    <cfRule type="containsText" dxfId="14176" priority="554" operator="containsText" text="RB">
      <formula>NOT(ISERROR(SEARCH("RB",AF34)))</formula>
    </cfRule>
    <cfRule type="containsText" dxfId="14175" priority="555" operator="containsText" text="CB">
      <formula>NOT(ISERROR(SEARCH("CB",AF34)))</formula>
    </cfRule>
    <cfRule type="containsText" dxfId="14174" priority="556" operator="containsText" text="LB">
      <formula>NOT(ISERROR(SEARCH("LB",AF34)))</formula>
    </cfRule>
    <cfRule type="containsText" dxfId="14173" priority="557" operator="containsText" text="GK">
      <formula>NOT(ISERROR(SEARCH("GK",AF34)))</formula>
    </cfRule>
  </conditionalFormatting>
  <conditionalFormatting sqref="AG34">
    <cfRule type="containsText" dxfId="14172" priority="525" operator="containsText" text="ST">
      <formula>NOT(ISERROR(SEARCH("ST",AG34)))</formula>
    </cfRule>
    <cfRule type="containsText" dxfId="14171" priority="526" operator="containsText" text="RW">
      <formula>NOT(ISERROR(SEARCH("RW",AG34)))</formula>
    </cfRule>
    <cfRule type="containsText" dxfId="14170" priority="527" operator="containsText" text="LW">
      <formula>NOT(ISERROR(SEARCH("LW",AG34)))</formula>
    </cfRule>
    <cfRule type="containsText" dxfId="14169" priority="528" operator="containsText" text="LF">
      <formula>NOT(ISERROR(SEARCH("LF",AG34)))</formula>
    </cfRule>
    <cfRule type="containsText" dxfId="14168" priority="529" operator="containsText" text="CF">
      <formula>NOT(ISERROR(SEARCH("CF",AG34)))</formula>
    </cfRule>
    <cfRule type="containsText" dxfId="14167" priority="530" operator="containsText" text="CF">
      <formula>NOT(ISERROR(SEARCH("CF",AG34)))</formula>
    </cfRule>
    <cfRule type="containsText" dxfId="14166" priority="531" operator="containsText" text="CAM">
      <formula>NOT(ISERROR(SEARCH("CAM",AG34)))</formula>
    </cfRule>
    <cfRule type="containsText" dxfId="14165" priority="532" operator="containsText" text="LM">
      <formula>NOT(ISERROR(SEARCH("LM",AG34)))</formula>
    </cfRule>
    <cfRule type="containsText" dxfId="14164" priority="533" operator="containsText" text="CM">
      <formula>NOT(ISERROR(SEARCH("CM",AG34)))</formula>
    </cfRule>
    <cfRule type="containsText" dxfId="14163" priority="534" operator="containsText" text="RM">
      <formula>NOT(ISERROR(SEARCH("RM",AG34)))</formula>
    </cfRule>
    <cfRule type="containsText" dxfId="14162" priority="535" operator="containsText" text="CDM">
      <formula>NOT(ISERROR(SEARCH("CDM",AG34)))</formula>
    </cfRule>
    <cfRule type="containsText" dxfId="14161" priority="536" operator="containsText" text="LWB">
      <formula>NOT(ISERROR(SEARCH("LWB",AG34)))</formula>
    </cfRule>
    <cfRule type="containsText" dxfId="14160" priority="537" operator="containsText" text="RWB">
      <formula>NOT(ISERROR(SEARCH("RWB",AG34)))</formula>
    </cfRule>
    <cfRule type="containsText" dxfId="14159" priority="538" operator="containsText" text="RB">
      <formula>NOT(ISERROR(SEARCH("RB",AG34)))</formula>
    </cfRule>
    <cfRule type="containsText" dxfId="14158" priority="539" operator="containsText" text="CB">
      <formula>NOT(ISERROR(SEARCH("CB",AG34)))</formula>
    </cfRule>
    <cfRule type="containsText" dxfId="14157" priority="540" operator="containsText" text="LB">
      <formula>NOT(ISERROR(SEARCH("LB",AG34)))</formula>
    </cfRule>
    <cfRule type="containsText" dxfId="14156" priority="541" operator="containsText" text="GK">
      <formula>NOT(ISERROR(SEARCH("GK",AG34)))</formula>
    </cfRule>
  </conditionalFormatting>
  <conditionalFormatting sqref="AG32">
    <cfRule type="containsText" dxfId="14155" priority="508" operator="containsText" text="ST">
      <formula>NOT(ISERROR(SEARCH("ST",AG32)))</formula>
    </cfRule>
    <cfRule type="containsText" dxfId="14154" priority="509" operator="containsText" text="RW">
      <formula>NOT(ISERROR(SEARCH("RW",AG32)))</formula>
    </cfRule>
    <cfRule type="containsText" dxfId="14153" priority="510" operator="containsText" text="LW">
      <formula>NOT(ISERROR(SEARCH("LW",AG32)))</formula>
    </cfRule>
    <cfRule type="containsText" dxfId="14152" priority="511" operator="containsText" text="LF">
      <formula>NOT(ISERROR(SEARCH("LF",AG32)))</formula>
    </cfRule>
    <cfRule type="containsText" dxfId="14151" priority="512" operator="containsText" text="CF">
      <formula>NOT(ISERROR(SEARCH("CF",AG32)))</formula>
    </cfRule>
    <cfRule type="containsText" dxfId="14150" priority="513" operator="containsText" text="CF">
      <formula>NOT(ISERROR(SEARCH("CF",AG32)))</formula>
    </cfRule>
    <cfRule type="containsText" dxfId="14149" priority="514" operator="containsText" text="CAM">
      <formula>NOT(ISERROR(SEARCH("CAM",AG32)))</formula>
    </cfRule>
    <cfRule type="containsText" dxfId="14148" priority="515" operator="containsText" text="LM">
      <formula>NOT(ISERROR(SEARCH("LM",AG32)))</formula>
    </cfRule>
    <cfRule type="containsText" dxfId="14147" priority="516" operator="containsText" text="CM">
      <formula>NOT(ISERROR(SEARCH("CM",AG32)))</formula>
    </cfRule>
    <cfRule type="containsText" dxfId="14146" priority="517" operator="containsText" text="RM">
      <formula>NOT(ISERROR(SEARCH("RM",AG32)))</formula>
    </cfRule>
    <cfRule type="containsText" dxfId="14145" priority="518" operator="containsText" text="CDM">
      <formula>NOT(ISERROR(SEARCH("CDM",AG32)))</formula>
    </cfRule>
    <cfRule type="containsText" dxfId="14144" priority="519" operator="containsText" text="LWB">
      <formula>NOT(ISERROR(SEARCH("LWB",AG32)))</formula>
    </cfRule>
    <cfRule type="containsText" dxfId="14143" priority="520" operator="containsText" text="RWB">
      <formula>NOT(ISERROR(SEARCH("RWB",AG32)))</formula>
    </cfRule>
    <cfRule type="containsText" dxfId="14142" priority="521" operator="containsText" text="RB">
      <formula>NOT(ISERROR(SEARCH("RB",AG32)))</formula>
    </cfRule>
    <cfRule type="containsText" dxfId="14141" priority="522" operator="containsText" text="CB">
      <formula>NOT(ISERROR(SEARCH("CB",AG32)))</formula>
    </cfRule>
    <cfRule type="containsText" dxfId="14140" priority="523" operator="containsText" text="LB">
      <formula>NOT(ISERROR(SEARCH("LB",AG32)))</formula>
    </cfRule>
    <cfRule type="containsText" dxfId="14139" priority="524" operator="containsText" text="GK">
      <formula>NOT(ISERROR(SEARCH("GK",AG32)))</formula>
    </cfRule>
  </conditionalFormatting>
  <conditionalFormatting sqref="AG33">
    <cfRule type="containsText" dxfId="14138" priority="491" operator="containsText" text="ST">
      <formula>NOT(ISERROR(SEARCH("ST",AG33)))</formula>
    </cfRule>
    <cfRule type="containsText" dxfId="14137" priority="492" operator="containsText" text="RW">
      <formula>NOT(ISERROR(SEARCH("RW",AG33)))</formula>
    </cfRule>
    <cfRule type="containsText" dxfId="14136" priority="493" operator="containsText" text="LW">
      <formula>NOT(ISERROR(SEARCH("LW",AG33)))</formula>
    </cfRule>
    <cfRule type="containsText" dxfId="14135" priority="494" operator="containsText" text="LF">
      <formula>NOT(ISERROR(SEARCH("LF",AG33)))</formula>
    </cfRule>
    <cfRule type="containsText" dxfId="14134" priority="495" operator="containsText" text="CF">
      <formula>NOT(ISERROR(SEARCH("CF",AG33)))</formula>
    </cfRule>
    <cfRule type="containsText" dxfId="14133" priority="496" operator="containsText" text="CF">
      <formula>NOT(ISERROR(SEARCH("CF",AG33)))</formula>
    </cfRule>
    <cfRule type="containsText" dxfId="14132" priority="497" operator="containsText" text="CAM">
      <formula>NOT(ISERROR(SEARCH("CAM",AG33)))</formula>
    </cfRule>
    <cfRule type="containsText" dxfId="14131" priority="498" operator="containsText" text="LM">
      <formula>NOT(ISERROR(SEARCH("LM",AG33)))</formula>
    </cfRule>
    <cfRule type="containsText" dxfId="14130" priority="499" operator="containsText" text="CM">
      <formula>NOT(ISERROR(SEARCH("CM",AG33)))</formula>
    </cfRule>
    <cfRule type="containsText" dxfId="14129" priority="500" operator="containsText" text="RM">
      <formula>NOT(ISERROR(SEARCH("RM",AG33)))</formula>
    </cfRule>
    <cfRule type="containsText" dxfId="14128" priority="501" operator="containsText" text="CDM">
      <formula>NOT(ISERROR(SEARCH("CDM",AG33)))</formula>
    </cfRule>
    <cfRule type="containsText" dxfId="14127" priority="502" operator="containsText" text="LWB">
      <formula>NOT(ISERROR(SEARCH("LWB",AG33)))</formula>
    </cfRule>
    <cfRule type="containsText" dxfId="14126" priority="503" operator="containsText" text="RWB">
      <formula>NOT(ISERROR(SEARCH("RWB",AG33)))</formula>
    </cfRule>
    <cfRule type="containsText" dxfId="14125" priority="504" operator="containsText" text="RB">
      <formula>NOT(ISERROR(SEARCH("RB",AG33)))</formula>
    </cfRule>
    <cfRule type="containsText" dxfId="14124" priority="505" operator="containsText" text="CB">
      <formula>NOT(ISERROR(SEARCH("CB",AG33)))</formula>
    </cfRule>
    <cfRule type="containsText" dxfId="14123" priority="506" operator="containsText" text="LB">
      <formula>NOT(ISERROR(SEARCH("LB",AG33)))</formula>
    </cfRule>
    <cfRule type="containsText" dxfId="14122" priority="507" operator="containsText" text="GK">
      <formula>NOT(ISERROR(SEARCH("GK",AG33)))</formula>
    </cfRule>
  </conditionalFormatting>
  <conditionalFormatting sqref="AF36">
    <cfRule type="containsText" dxfId="14121" priority="475" operator="containsText" text="RW">
      <formula>NOT(ISERROR(SEARCH("RW",AF36)))</formula>
    </cfRule>
    <cfRule type="containsText" dxfId="14120" priority="476" operator="containsText" text="LW">
      <formula>NOT(ISERROR(SEARCH("LW",AF36)))</formula>
    </cfRule>
    <cfRule type="containsText" dxfId="14119" priority="477" operator="containsText" text="LF">
      <formula>NOT(ISERROR(SEARCH("LF",AF36)))</formula>
    </cfRule>
    <cfRule type="containsText" dxfId="14118" priority="478" operator="containsText" text="CF">
      <formula>NOT(ISERROR(SEARCH("CF",AF36)))</formula>
    </cfRule>
    <cfRule type="containsText" dxfId="14117" priority="479" operator="containsText" text="CF">
      <formula>NOT(ISERROR(SEARCH("CF",AF36)))</formula>
    </cfRule>
    <cfRule type="containsText" dxfId="14116" priority="480" operator="containsText" text="CAM">
      <formula>NOT(ISERROR(SEARCH("CAM",AF36)))</formula>
    </cfRule>
    <cfRule type="containsText" dxfId="14115" priority="481" operator="containsText" text="LM">
      <formula>NOT(ISERROR(SEARCH("LM",AF36)))</formula>
    </cfRule>
    <cfRule type="containsText" dxfId="14114" priority="482" operator="containsText" text="CM">
      <formula>NOT(ISERROR(SEARCH("CM",AF36)))</formula>
    </cfRule>
    <cfRule type="containsText" dxfId="14113" priority="483" operator="containsText" text="RM">
      <formula>NOT(ISERROR(SEARCH("RM",AF36)))</formula>
    </cfRule>
    <cfRule type="containsText" dxfId="14112" priority="484" operator="containsText" text="CDM">
      <formula>NOT(ISERROR(SEARCH("CDM",AF36)))</formula>
    </cfRule>
    <cfRule type="containsText" dxfId="14111" priority="485" operator="containsText" text="LWB">
      <formula>NOT(ISERROR(SEARCH("LWB",AF36)))</formula>
    </cfRule>
    <cfRule type="containsText" dxfId="14110" priority="486" operator="containsText" text="RWB">
      <formula>NOT(ISERROR(SEARCH("RWB",AF36)))</formula>
    </cfRule>
    <cfRule type="containsText" dxfId="14109" priority="487" operator="containsText" text="RB">
      <formula>NOT(ISERROR(SEARCH("RB",AF36)))</formula>
    </cfRule>
    <cfRule type="containsText" dxfId="14108" priority="488" operator="containsText" text="CB">
      <formula>NOT(ISERROR(SEARCH("CB",AF36)))</formula>
    </cfRule>
    <cfRule type="containsText" dxfId="14107" priority="489" operator="containsText" text="LB">
      <formula>NOT(ISERROR(SEARCH("LB",AF36)))</formula>
    </cfRule>
    <cfRule type="containsText" dxfId="14106" priority="490" operator="containsText" text="GK">
      <formula>NOT(ISERROR(SEARCH("GK",AF36)))</formula>
    </cfRule>
  </conditionalFormatting>
  <conditionalFormatting sqref="AG36">
    <cfRule type="containsText" dxfId="14105" priority="458" operator="containsText" text="ST">
      <formula>NOT(ISERROR(SEARCH("ST",AG36)))</formula>
    </cfRule>
    <cfRule type="containsText" dxfId="14104" priority="459" operator="containsText" text="RW">
      <formula>NOT(ISERROR(SEARCH("RW",AG36)))</formula>
    </cfRule>
    <cfRule type="containsText" dxfId="14103" priority="460" operator="containsText" text="LW">
      <formula>NOT(ISERROR(SEARCH("LW",AG36)))</formula>
    </cfRule>
    <cfRule type="containsText" dxfId="14102" priority="461" operator="containsText" text="LF">
      <formula>NOT(ISERROR(SEARCH("LF",AG36)))</formula>
    </cfRule>
    <cfRule type="containsText" dxfId="14101" priority="462" operator="containsText" text="CF">
      <formula>NOT(ISERROR(SEARCH("CF",AG36)))</formula>
    </cfRule>
    <cfRule type="containsText" dxfId="14100" priority="463" operator="containsText" text="CF">
      <formula>NOT(ISERROR(SEARCH("CF",AG36)))</formula>
    </cfRule>
    <cfRule type="containsText" dxfId="14099" priority="464" operator="containsText" text="CAM">
      <formula>NOT(ISERROR(SEARCH("CAM",AG36)))</formula>
    </cfRule>
    <cfRule type="containsText" dxfId="14098" priority="465" operator="containsText" text="LM">
      <formula>NOT(ISERROR(SEARCH("LM",AG36)))</formula>
    </cfRule>
    <cfRule type="containsText" dxfId="14097" priority="466" operator="containsText" text="CM">
      <formula>NOT(ISERROR(SEARCH("CM",AG36)))</formula>
    </cfRule>
    <cfRule type="containsText" dxfId="14096" priority="467" operator="containsText" text="RM">
      <formula>NOT(ISERROR(SEARCH("RM",AG36)))</formula>
    </cfRule>
    <cfRule type="containsText" dxfId="14095" priority="468" operator="containsText" text="CDM">
      <formula>NOT(ISERROR(SEARCH("CDM",AG36)))</formula>
    </cfRule>
    <cfRule type="containsText" dxfId="14094" priority="469" operator="containsText" text="LWB">
      <formula>NOT(ISERROR(SEARCH("LWB",AG36)))</formula>
    </cfRule>
    <cfRule type="containsText" dxfId="14093" priority="470" operator="containsText" text="RWB">
      <formula>NOT(ISERROR(SEARCH("RWB",AG36)))</formula>
    </cfRule>
    <cfRule type="containsText" dxfId="14092" priority="471" operator="containsText" text="RB">
      <formula>NOT(ISERROR(SEARCH("RB",AG36)))</formula>
    </cfRule>
    <cfRule type="containsText" dxfId="14091" priority="472" operator="containsText" text="CB">
      <formula>NOT(ISERROR(SEARCH("CB",AG36)))</formula>
    </cfRule>
    <cfRule type="containsText" dxfId="14090" priority="473" operator="containsText" text="LB">
      <formula>NOT(ISERROR(SEARCH("LB",AG36)))</formula>
    </cfRule>
    <cfRule type="containsText" dxfId="14089" priority="474" operator="containsText" text="GK">
      <formula>NOT(ISERROR(SEARCH("GK",AG36)))</formula>
    </cfRule>
  </conditionalFormatting>
  <conditionalFormatting sqref="AF40">
    <cfRule type="containsText" dxfId="14088" priority="442" operator="containsText" text="RW">
      <formula>NOT(ISERROR(SEARCH("RW",AF40)))</formula>
    </cfRule>
    <cfRule type="containsText" dxfId="14087" priority="443" operator="containsText" text="LW">
      <formula>NOT(ISERROR(SEARCH("LW",AF40)))</formula>
    </cfRule>
    <cfRule type="containsText" dxfId="14086" priority="444" operator="containsText" text="LF">
      <formula>NOT(ISERROR(SEARCH("LF",AF40)))</formula>
    </cfRule>
    <cfRule type="containsText" dxfId="14085" priority="445" operator="containsText" text="CF">
      <formula>NOT(ISERROR(SEARCH("CF",AF40)))</formula>
    </cfRule>
    <cfRule type="containsText" dxfId="14084" priority="446" operator="containsText" text="CF">
      <formula>NOT(ISERROR(SEARCH("CF",AF40)))</formula>
    </cfRule>
    <cfRule type="containsText" dxfId="14083" priority="447" operator="containsText" text="CAM">
      <formula>NOT(ISERROR(SEARCH("CAM",AF40)))</formula>
    </cfRule>
    <cfRule type="containsText" dxfId="14082" priority="448" operator="containsText" text="LM">
      <formula>NOT(ISERROR(SEARCH("LM",AF40)))</formula>
    </cfRule>
    <cfRule type="containsText" dxfId="14081" priority="449" operator="containsText" text="CM">
      <formula>NOT(ISERROR(SEARCH("CM",AF40)))</formula>
    </cfRule>
    <cfRule type="containsText" dxfId="14080" priority="450" operator="containsText" text="RM">
      <formula>NOT(ISERROR(SEARCH("RM",AF40)))</formula>
    </cfRule>
    <cfRule type="containsText" dxfId="14079" priority="451" operator="containsText" text="CDM">
      <formula>NOT(ISERROR(SEARCH("CDM",AF40)))</formula>
    </cfRule>
    <cfRule type="containsText" dxfId="14078" priority="452" operator="containsText" text="LWB">
      <formula>NOT(ISERROR(SEARCH("LWB",AF40)))</formula>
    </cfRule>
    <cfRule type="containsText" dxfId="14077" priority="453" operator="containsText" text="RWB">
      <formula>NOT(ISERROR(SEARCH("RWB",AF40)))</formula>
    </cfRule>
    <cfRule type="containsText" dxfId="14076" priority="454" operator="containsText" text="RB">
      <formula>NOT(ISERROR(SEARCH("RB",AF40)))</formula>
    </cfRule>
    <cfRule type="containsText" dxfId="14075" priority="455" operator="containsText" text="CB">
      <formula>NOT(ISERROR(SEARCH("CB",AF40)))</formula>
    </cfRule>
    <cfRule type="containsText" dxfId="14074" priority="456" operator="containsText" text="LB">
      <formula>NOT(ISERROR(SEARCH("LB",AF40)))</formula>
    </cfRule>
    <cfRule type="containsText" dxfId="14073" priority="457" operator="containsText" text="GK">
      <formula>NOT(ISERROR(SEARCH("GK",AF40)))</formula>
    </cfRule>
  </conditionalFormatting>
  <conditionalFormatting sqref="AG40">
    <cfRule type="containsText" dxfId="14072" priority="425" operator="containsText" text="ST">
      <formula>NOT(ISERROR(SEARCH("ST",AG40)))</formula>
    </cfRule>
    <cfRule type="containsText" dxfId="14071" priority="426" operator="containsText" text="RW">
      <formula>NOT(ISERROR(SEARCH("RW",AG40)))</formula>
    </cfRule>
    <cfRule type="containsText" dxfId="14070" priority="427" operator="containsText" text="LW">
      <formula>NOT(ISERROR(SEARCH("LW",AG40)))</formula>
    </cfRule>
    <cfRule type="containsText" dxfId="14069" priority="428" operator="containsText" text="LF">
      <formula>NOT(ISERROR(SEARCH("LF",AG40)))</formula>
    </cfRule>
    <cfRule type="containsText" dxfId="14068" priority="429" operator="containsText" text="CF">
      <formula>NOT(ISERROR(SEARCH("CF",AG40)))</formula>
    </cfRule>
    <cfRule type="containsText" dxfId="14067" priority="430" operator="containsText" text="CF">
      <formula>NOT(ISERROR(SEARCH("CF",AG40)))</formula>
    </cfRule>
    <cfRule type="containsText" dxfId="14066" priority="431" operator="containsText" text="CAM">
      <formula>NOT(ISERROR(SEARCH("CAM",AG40)))</formula>
    </cfRule>
    <cfRule type="containsText" dxfId="14065" priority="432" operator="containsText" text="LM">
      <formula>NOT(ISERROR(SEARCH("LM",AG40)))</formula>
    </cfRule>
    <cfRule type="containsText" dxfId="14064" priority="433" operator="containsText" text="CM">
      <formula>NOT(ISERROR(SEARCH("CM",AG40)))</formula>
    </cfRule>
    <cfRule type="containsText" dxfId="14063" priority="434" operator="containsText" text="RM">
      <formula>NOT(ISERROR(SEARCH("RM",AG40)))</formula>
    </cfRule>
    <cfRule type="containsText" dxfId="14062" priority="435" operator="containsText" text="CDM">
      <formula>NOT(ISERROR(SEARCH("CDM",AG40)))</formula>
    </cfRule>
    <cfRule type="containsText" dxfId="14061" priority="436" operator="containsText" text="LWB">
      <formula>NOT(ISERROR(SEARCH("LWB",AG40)))</formula>
    </cfRule>
    <cfRule type="containsText" dxfId="14060" priority="437" operator="containsText" text="RWB">
      <formula>NOT(ISERROR(SEARCH("RWB",AG40)))</formula>
    </cfRule>
    <cfRule type="containsText" dxfId="14059" priority="438" operator="containsText" text="RB">
      <formula>NOT(ISERROR(SEARCH("RB",AG40)))</formula>
    </cfRule>
    <cfRule type="containsText" dxfId="14058" priority="439" operator="containsText" text="CB">
      <formula>NOT(ISERROR(SEARCH("CB",AG40)))</formula>
    </cfRule>
    <cfRule type="containsText" dxfId="14057" priority="440" operator="containsText" text="LB">
      <formula>NOT(ISERROR(SEARCH("LB",AG40)))</formula>
    </cfRule>
    <cfRule type="containsText" dxfId="14056" priority="441" operator="containsText" text="GK">
      <formula>NOT(ISERROR(SEARCH("GK",AG40)))</formula>
    </cfRule>
  </conditionalFormatting>
  <conditionalFormatting sqref="AF42">
    <cfRule type="containsText" dxfId="14055" priority="409" operator="containsText" text="RW">
      <formula>NOT(ISERROR(SEARCH("RW",AF42)))</formula>
    </cfRule>
    <cfRule type="containsText" dxfId="14054" priority="410" operator="containsText" text="LW">
      <formula>NOT(ISERROR(SEARCH("LW",AF42)))</formula>
    </cfRule>
    <cfRule type="containsText" dxfId="14053" priority="411" operator="containsText" text="LF">
      <formula>NOT(ISERROR(SEARCH("LF",AF42)))</formula>
    </cfRule>
    <cfRule type="containsText" dxfId="14052" priority="412" operator="containsText" text="CF">
      <formula>NOT(ISERROR(SEARCH("CF",AF42)))</formula>
    </cfRule>
    <cfRule type="containsText" dxfId="14051" priority="413" operator="containsText" text="CF">
      <formula>NOT(ISERROR(SEARCH("CF",AF42)))</formula>
    </cfRule>
    <cfRule type="containsText" dxfId="14050" priority="414" operator="containsText" text="CAM">
      <formula>NOT(ISERROR(SEARCH("CAM",AF42)))</formula>
    </cfRule>
    <cfRule type="containsText" dxfId="14049" priority="415" operator="containsText" text="LM">
      <formula>NOT(ISERROR(SEARCH("LM",AF42)))</formula>
    </cfRule>
    <cfRule type="containsText" dxfId="14048" priority="416" operator="containsText" text="CM">
      <formula>NOT(ISERROR(SEARCH("CM",AF42)))</formula>
    </cfRule>
    <cfRule type="containsText" dxfId="14047" priority="417" operator="containsText" text="RM">
      <formula>NOT(ISERROR(SEARCH("RM",AF42)))</formula>
    </cfRule>
    <cfRule type="containsText" dxfId="14046" priority="418" operator="containsText" text="CDM">
      <formula>NOT(ISERROR(SEARCH("CDM",AF42)))</formula>
    </cfRule>
    <cfRule type="containsText" dxfId="14045" priority="419" operator="containsText" text="LWB">
      <formula>NOT(ISERROR(SEARCH("LWB",AF42)))</formula>
    </cfRule>
    <cfRule type="containsText" dxfId="14044" priority="420" operator="containsText" text="RWB">
      <formula>NOT(ISERROR(SEARCH("RWB",AF42)))</formula>
    </cfRule>
    <cfRule type="containsText" dxfId="14043" priority="421" operator="containsText" text="RB">
      <formula>NOT(ISERROR(SEARCH("RB",AF42)))</formula>
    </cfRule>
    <cfRule type="containsText" dxfId="14042" priority="422" operator="containsText" text="CB">
      <formula>NOT(ISERROR(SEARCH("CB",AF42)))</formula>
    </cfRule>
    <cfRule type="containsText" dxfId="14041" priority="423" operator="containsText" text="LB">
      <formula>NOT(ISERROR(SEARCH("LB",AF42)))</formula>
    </cfRule>
    <cfRule type="containsText" dxfId="14040" priority="424" operator="containsText" text="GK">
      <formula>NOT(ISERROR(SEARCH("GK",AF42)))</formula>
    </cfRule>
  </conditionalFormatting>
  <conditionalFormatting sqref="AG42">
    <cfRule type="containsText" dxfId="14039" priority="392" operator="containsText" text="ST">
      <formula>NOT(ISERROR(SEARCH("ST",AG42)))</formula>
    </cfRule>
    <cfRule type="containsText" dxfId="14038" priority="393" operator="containsText" text="RW">
      <formula>NOT(ISERROR(SEARCH("RW",AG42)))</formula>
    </cfRule>
    <cfRule type="containsText" dxfId="14037" priority="394" operator="containsText" text="LW">
      <formula>NOT(ISERROR(SEARCH("LW",AG42)))</formula>
    </cfRule>
    <cfRule type="containsText" dxfId="14036" priority="395" operator="containsText" text="LF">
      <formula>NOT(ISERROR(SEARCH("LF",AG42)))</formula>
    </cfRule>
    <cfRule type="containsText" dxfId="14035" priority="396" operator="containsText" text="CF">
      <formula>NOT(ISERROR(SEARCH("CF",AG42)))</formula>
    </cfRule>
    <cfRule type="containsText" dxfId="14034" priority="397" operator="containsText" text="CF">
      <formula>NOT(ISERROR(SEARCH("CF",AG42)))</formula>
    </cfRule>
    <cfRule type="containsText" dxfId="14033" priority="398" operator="containsText" text="CAM">
      <formula>NOT(ISERROR(SEARCH("CAM",AG42)))</formula>
    </cfRule>
    <cfRule type="containsText" dxfId="14032" priority="399" operator="containsText" text="LM">
      <formula>NOT(ISERROR(SEARCH("LM",AG42)))</formula>
    </cfRule>
    <cfRule type="containsText" dxfId="14031" priority="400" operator="containsText" text="CM">
      <formula>NOT(ISERROR(SEARCH("CM",AG42)))</formula>
    </cfRule>
    <cfRule type="containsText" dxfId="14030" priority="401" operator="containsText" text="RM">
      <formula>NOT(ISERROR(SEARCH("RM",AG42)))</formula>
    </cfRule>
    <cfRule type="containsText" dxfId="14029" priority="402" operator="containsText" text="CDM">
      <formula>NOT(ISERROR(SEARCH("CDM",AG42)))</formula>
    </cfRule>
    <cfRule type="containsText" dxfId="14028" priority="403" operator="containsText" text="LWB">
      <formula>NOT(ISERROR(SEARCH("LWB",AG42)))</formula>
    </cfRule>
    <cfRule type="containsText" dxfId="14027" priority="404" operator="containsText" text="RWB">
      <formula>NOT(ISERROR(SEARCH("RWB",AG42)))</formula>
    </cfRule>
    <cfRule type="containsText" dxfId="14026" priority="405" operator="containsText" text="RB">
      <formula>NOT(ISERROR(SEARCH("RB",AG42)))</formula>
    </cfRule>
    <cfRule type="containsText" dxfId="14025" priority="406" operator="containsText" text="CB">
      <formula>NOT(ISERROR(SEARCH("CB",AG42)))</formula>
    </cfRule>
    <cfRule type="containsText" dxfId="14024" priority="407" operator="containsText" text="LB">
      <formula>NOT(ISERROR(SEARCH("LB",AG42)))</formula>
    </cfRule>
    <cfRule type="containsText" dxfId="14023" priority="408" operator="containsText" text="GK">
      <formula>NOT(ISERROR(SEARCH("GK",AG42)))</formula>
    </cfRule>
  </conditionalFormatting>
  <conditionalFormatting sqref="AG43:AG44">
    <cfRule type="containsText" dxfId="14022" priority="375" operator="containsText" text="ST">
      <formula>NOT(ISERROR(SEARCH("ST",AG43)))</formula>
    </cfRule>
    <cfRule type="containsText" dxfId="14021" priority="376" operator="containsText" text="RW">
      <formula>NOT(ISERROR(SEARCH("RW",AG43)))</formula>
    </cfRule>
    <cfRule type="containsText" dxfId="14020" priority="377" operator="containsText" text="LW">
      <formula>NOT(ISERROR(SEARCH("LW",AG43)))</formula>
    </cfRule>
    <cfRule type="containsText" dxfId="14019" priority="378" operator="containsText" text="LF">
      <formula>NOT(ISERROR(SEARCH("LF",AG43)))</formula>
    </cfRule>
    <cfRule type="containsText" dxfId="14018" priority="379" operator="containsText" text="CF">
      <formula>NOT(ISERROR(SEARCH("CF",AG43)))</formula>
    </cfRule>
    <cfRule type="containsText" dxfId="14017" priority="380" operator="containsText" text="CF">
      <formula>NOT(ISERROR(SEARCH("CF",AG43)))</formula>
    </cfRule>
    <cfRule type="containsText" dxfId="14016" priority="381" operator="containsText" text="CAM">
      <formula>NOT(ISERROR(SEARCH("CAM",AG43)))</formula>
    </cfRule>
    <cfRule type="containsText" dxfId="14015" priority="382" operator="containsText" text="LM">
      <formula>NOT(ISERROR(SEARCH("LM",AG43)))</formula>
    </cfRule>
    <cfRule type="containsText" dxfId="14014" priority="383" operator="containsText" text="CM">
      <formula>NOT(ISERROR(SEARCH("CM",AG43)))</formula>
    </cfRule>
    <cfRule type="containsText" dxfId="14013" priority="384" operator="containsText" text="RM">
      <formula>NOT(ISERROR(SEARCH("RM",AG43)))</formula>
    </cfRule>
    <cfRule type="containsText" dxfId="14012" priority="385" operator="containsText" text="CDM">
      <formula>NOT(ISERROR(SEARCH("CDM",AG43)))</formula>
    </cfRule>
    <cfRule type="containsText" dxfId="14011" priority="386" operator="containsText" text="LWB">
      <formula>NOT(ISERROR(SEARCH("LWB",AG43)))</formula>
    </cfRule>
    <cfRule type="containsText" dxfId="14010" priority="387" operator="containsText" text="RWB">
      <formula>NOT(ISERROR(SEARCH("RWB",AG43)))</formula>
    </cfRule>
    <cfRule type="containsText" dxfId="14009" priority="388" operator="containsText" text="RB">
      <formula>NOT(ISERROR(SEARCH("RB",AG43)))</formula>
    </cfRule>
    <cfRule type="containsText" dxfId="14008" priority="389" operator="containsText" text="CB">
      <formula>NOT(ISERROR(SEARCH("CB",AG43)))</formula>
    </cfRule>
    <cfRule type="containsText" dxfId="14007" priority="390" operator="containsText" text="LB">
      <formula>NOT(ISERROR(SEARCH("LB",AG43)))</formula>
    </cfRule>
    <cfRule type="containsText" dxfId="14006" priority="391" operator="containsText" text="GK">
      <formula>NOT(ISERROR(SEARCH("GK",AG43)))</formula>
    </cfRule>
  </conditionalFormatting>
  <conditionalFormatting sqref="AF46">
    <cfRule type="containsText" dxfId="14005" priority="359" operator="containsText" text="RW">
      <formula>NOT(ISERROR(SEARCH("RW",AF46)))</formula>
    </cfRule>
    <cfRule type="containsText" dxfId="14004" priority="360" operator="containsText" text="LW">
      <formula>NOT(ISERROR(SEARCH("LW",AF46)))</formula>
    </cfRule>
    <cfRule type="containsText" dxfId="14003" priority="361" operator="containsText" text="LF">
      <formula>NOT(ISERROR(SEARCH("LF",AF46)))</formula>
    </cfRule>
    <cfRule type="containsText" dxfId="14002" priority="362" operator="containsText" text="CF">
      <formula>NOT(ISERROR(SEARCH("CF",AF46)))</formula>
    </cfRule>
    <cfRule type="containsText" dxfId="14001" priority="363" operator="containsText" text="CF">
      <formula>NOT(ISERROR(SEARCH("CF",AF46)))</formula>
    </cfRule>
    <cfRule type="containsText" dxfId="14000" priority="364" operator="containsText" text="CAM">
      <formula>NOT(ISERROR(SEARCH("CAM",AF46)))</formula>
    </cfRule>
    <cfRule type="containsText" dxfId="13999" priority="365" operator="containsText" text="LM">
      <formula>NOT(ISERROR(SEARCH("LM",AF46)))</formula>
    </cfRule>
    <cfRule type="containsText" dxfId="13998" priority="366" operator="containsText" text="CM">
      <formula>NOT(ISERROR(SEARCH("CM",AF46)))</formula>
    </cfRule>
    <cfRule type="containsText" dxfId="13997" priority="367" operator="containsText" text="RM">
      <formula>NOT(ISERROR(SEARCH("RM",AF46)))</formula>
    </cfRule>
    <cfRule type="containsText" dxfId="13996" priority="368" operator="containsText" text="CDM">
      <formula>NOT(ISERROR(SEARCH("CDM",AF46)))</formula>
    </cfRule>
    <cfRule type="containsText" dxfId="13995" priority="369" operator="containsText" text="LWB">
      <formula>NOT(ISERROR(SEARCH("LWB",AF46)))</formula>
    </cfRule>
    <cfRule type="containsText" dxfId="13994" priority="370" operator="containsText" text="RWB">
      <formula>NOT(ISERROR(SEARCH("RWB",AF46)))</formula>
    </cfRule>
    <cfRule type="containsText" dxfId="13993" priority="371" operator="containsText" text="RB">
      <formula>NOT(ISERROR(SEARCH("RB",AF46)))</formula>
    </cfRule>
    <cfRule type="containsText" dxfId="13992" priority="372" operator="containsText" text="CB">
      <formula>NOT(ISERROR(SEARCH("CB",AF46)))</formula>
    </cfRule>
    <cfRule type="containsText" dxfId="13991" priority="373" operator="containsText" text="LB">
      <formula>NOT(ISERROR(SEARCH("LB",AF46)))</formula>
    </cfRule>
    <cfRule type="containsText" dxfId="13990" priority="374" operator="containsText" text="GK">
      <formula>NOT(ISERROR(SEARCH("GK",AF46)))</formula>
    </cfRule>
  </conditionalFormatting>
  <conditionalFormatting sqref="AG46">
    <cfRule type="containsText" dxfId="13989" priority="342" operator="containsText" text="ST">
      <formula>NOT(ISERROR(SEARCH("ST",AG46)))</formula>
    </cfRule>
    <cfRule type="containsText" dxfId="13988" priority="343" operator="containsText" text="RW">
      <formula>NOT(ISERROR(SEARCH("RW",AG46)))</formula>
    </cfRule>
    <cfRule type="containsText" dxfId="13987" priority="344" operator="containsText" text="LW">
      <formula>NOT(ISERROR(SEARCH("LW",AG46)))</formula>
    </cfRule>
    <cfRule type="containsText" dxfId="13986" priority="345" operator="containsText" text="LF">
      <formula>NOT(ISERROR(SEARCH("LF",AG46)))</formula>
    </cfRule>
    <cfRule type="containsText" dxfId="13985" priority="346" operator="containsText" text="CF">
      <formula>NOT(ISERROR(SEARCH("CF",AG46)))</formula>
    </cfRule>
    <cfRule type="containsText" dxfId="13984" priority="347" operator="containsText" text="CF">
      <formula>NOT(ISERROR(SEARCH("CF",AG46)))</formula>
    </cfRule>
    <cfRule type="containsText" dxfId="13983" priority="348" operator="containsText" text="CAM">
      <formula>NOT(ISERROR(SEARCH("CAM",AG46)))</formula>
    </cfRule>
    <cfRule type="containsText" dxfId="13982" priority="349" operator="containsText" text="LM">
      <formula>NOT(ISERROR(SEARCH("LM",AG46)))</formula>
    </cfRule>
    <cfRule type="containsText" dxfId="13981" priority="350" operator="containsText" text="CM">
      <formula>NOT(ISERROR(SEARCH("CM",AG46)))</formula>
    </cfRule>
    <cfRule type="containsText" dxfId="13980" priority="351" operator="containsText" text="RM">
      <formula>NOT(ISERROR(SEARCH("RM",AG46)))</formula>
    </cfRule>
    <cfRule type="containsText" dxfId="13979" priority="352" operator="containsText" text="CDM">
      <formula>NOT(ISERROR(SEARCH("CDM",AG46)))</formula>
    </cfRule>
    <cfRule type="containsText" dxfId="13978" priority="353" operator="containsText" text="LWB">
      <formula>NOT(ISERROR(SEARCH("LWB",AG46)))</formula>
    </cfRule>
    <cfRule type="containsText" dxfId="13977" priority="354" operator="containsText" text="RWB">
      <formula>NOT(ISERROR(SEARCH("RWB",AG46)))</formula>
    </cfRule>
    <cfRule type="containsText" dxfId="13976" priority="355" operator="containsText" text="RB">
      <formula>NOT(ISERROR(SEARCH("RB",AG46)))</formula>
    </cfRule>
    <cfRule type="containsText" dxfId="13975" priority="356" operator="containsText" text="CB">
      <formula>NOT(ISERROR(SEARCH("CB",AG46)))</formula>
    </cfRule>
    <cfRule type="containsText" dxfId="13974" priority="357" operator="containsText" text="LB">
      <formula>NOT(ISERROR(SEARCH("LB",AG46)))</formula>
    </cfRule>
    <cfRule type="containsText" dxfId="13973" priority="358" operator="containsText" text="GK">
      <formula>NOT(ISERROR(SEARCH("GK",AG46)))</formula>
    </cfRule>
  </conditionalFormatting>
  <conditionalFormatting sqref="AG45">
    <cfRule type="containsText" dxfId="13972" priority="325" operator="containsText" text="ST">
      <formula>NOT(ISERROR(SEARCH("ST",AG45)))</formula>
    </cfRule>
    <cfRule type="containsText" dxfId="13971" priority="326" operator="containsText" text="RW">
      <formula>NOT(ISERROR(SEARCH("RW",AG45)))</formula>
    </cfRule>
    <cfRule type="containsText" dxfId="13970" priority="327" operator="containsText" text="LW">
      <formula>NOT(ISERROR(SEARCH("LW",AG45)))</formula>
    </cfRule>
    <cfRule type="containsText" dxfId="13969" priority="328" operator="containsText" text="LF">
      <formula>NOT(ISERROR(SEARCH("LF",AG45)))</formula>
    </cfRule>
    <cfRule type="containsText" dxfId="13968" priority="329" operator="containsText" text="CF">
      <formula>NOT(ISERROR(SEARCH("CF",AG45)))</formula>
    </cfRule>
    <cfRule type="containsText" dxfId="13967" priority="330" operator="containsText" text="CF">
      <formula>NOT(ISERROR(SEARCH("CF",AG45)))</formula>
    </cfRule>
    <cfRule type="containsText" dxfId="13966" priority="331" operator="containsText" text="CAM">
      <formula>NOT(ISERROR(SEARCH("CAM",AG45)))</formula>
    </cfRule>
    <cfRule type="containsText" dxfId="13965" priority="332" operator="containsText" text="LM">
      <formula>NOT(ISERROR(SEARCH("LM",AG45)))</formula>
    </cfRule>
    <cfRule type="containsText" dxfId="13964" priority="333" operator="containsText" text="CM">
      <formula>NOT(ISERROR(SEARCH("CM",AG45)))</formula>
    </cfRule>
    <cfRule type="containsText" dxfId="13963" priority="334" operator="containsText" text="RM">
      <formula>NOT(ISERROR(SEARCH("RM",AG45)))</formula>
    </cfRule>
    <cfRule type="containsText" dxfId="13962" priority="335" operator="containsText" text="CDM">
      <formula>NOT(ISERROR(SEARCH("CDM",AG45)))</formula>
    </cfRule>
    <cfRule type="containsText" dxfId="13961" priority="336" operator="containsText" text="LWB">
      <formula>NOT(ISERROR(SEARCH("LWB",AG45)))</formula>
    </cfRule>
    <cfRule type="containsText" dxfId="13960" priority="337" operator="containsText" text="RWB">
      <formula>NOT(ISERROR(SEARCH("RWB",AG45)))</formula>
    </cfRule>
    <cfRule type="containsText" dxfId="13959" priority="338" operator="containsText" text="RB">
      <formula>NOT(ISERROR(SEARCH("RB",AG45)))</formula>
    </cfRule>
    <cfRule type="containsText" dxfId="13958" priority="339" operator="containsText" text="CB">
      <formula>NOT(ISERROR(SEARCH("CB",AG45)))</formula>
    </cfRule>
    <cfRule type="containsText" dxfId="13957" priority="340" operator="containsText" text="LB">
      <formula>NOT(ISERROR(SEARCH("LB",AG45)))</formula>
    </cfRule>
    <cfRule type="containsText" dxfId="13956" priority="341" operator="containsText" text="GK">
      <formula>NOT(ISERROR(SEARCH("GK",AG45)))</formula>
    </cfRule>
  </conditionalFormatting>
  <conditionalFormatting sqref="H29">
    <cfRule type="containsText" dxfId="13955" priority="283" operator="containsText" text="HL">
      <formula>NOT(ISERROR(SEARCH("HL",H29)))</formula>
    </cfRule>
    <cfRule type="containsText" dxfId="13954" priority="284" operator="containsText" text="HD">
      <formula>NOT(ISERROR(SEARCH("HD",H29)))</formula>
    </cfRule>
    <cfRule type="containsText" dxfId="13953" priority="285" operator="containsText" text="HW">
      <formula>NOT(ISERROR(SEARCH("HW",H29)))</formula>
    </cfRule>
  </conditionalFormatting>
  <conditionalFormatting sqref="H29">
    <cfRule type="containsText" dxfId="13952" priority="316" operator="containsText" text="AL">
      <formula>NOT(ISERROR(SEARCH("AL",H29)))</formula>
    </cfRule>
    <cfRule type="containsText" dxfId="13951" priority="317" operator="containsText" text="AD">
      <formula>NOT(ISERROR(SEARCH("AD",H29)))</formula>
    </cfRule>
    <cfRule type="containsText" dxfId="13950" priority="318" operator="containsText" text="AW">
      <formula>NOT(ISERROR(SEARCH("AW",H29)))</formula>
    </cfRule>
  </conditionalFormatting>
  <conditionalFormatting sqref="H29">
    <cfRule type="containsText" dxfId="13949" priority="313" operator="containsText" text="HL">
      <formula>NOT(ISERROR(SEARCH("HL",H29)))</formula>
    </cfRule>
    <cfRule type="containsText" dxfId="13948" priority="314" operator="containsText" text="HD">
      <formula>NOT(ISERROR(SEARCH("HD",H29)))</formula>
    </cfRule>
    <cfRule type="containsText" dxfId="13947" priority="315" operator="containsText" text="HW">
      <formula>NOT(ISERROR(SEARCH("HW",H29)))</formula>
    </cfRule>
  </conditionalFormatting>
  <conditionalFormatting sqref="H29">
    <cfRule type="containsText" dxfId="13946" priority="310" operator="containsText" text="AL">
      <formula>NOT(ISERROR(SEARCH("AL",H29)))</formula>
    </cfRule>
    <cfRule type="containsText" dxfId="13945" priority="311" operator="containsText" text="AD">
      <formula>NOT(ISERROR(SEARCH("AD",H29)))</formula>
    </cfRule>
    <cfRule type="containsText" dxfId="13944" priority="312" operator="containsText" text="AW">
      <formula>NOT(ISERROR(SEARCH("AW",H29)))</formula>
    </cfRule>
  </conditionalFormatting>
  <conditionalFormatting sqref="H29">
    <cfRule type="containsText" dxfId="13943" priority="307" operator="containsText" text="HL">
      <formula>NOT(ISERROR(SEARCH("HL",H29)))</formula>
    </cfRule>
    <cfRule type="containsText" dxfId="13942" priority="308" operator="containsText" text="HD">
      <formula>NOT(ISERROR(SEARCH("HD",H29)))</formula>
    </cfRule>
    <cfRule type="containsText" dxfId="13941" priority="309" operator="containsText" text="HW">
      <formula>NOT(ISERROR(SEARCH("HW",H29)))</formula>
    </cfRule>
  </conditionalFormatting>
  <conditionalFormatting sqref="G29">
    <cfRule type="containsText" dxfId="13940" priority="304" operator="containsText" text="AL">
      <formula>NOT(ISERROR(SEARCH("AL",G29)))</formula>
    </cfRule>
    <cfRule type="containsText" dxfId="13939" priority="305" operator="containsText" text="AD">
      <formula>NOT(ISERROR(SEARCH("AD",G29)))</formula>
    </cfRule>
    <cfRule type="containsText" dxfId="13938" priority="306" operator="containsText" text="AW">
      <formula>NOT(ISERROR(SEARCH("AW",G29)))</formula>
    </cfRule>
  </conditionalFormatting>
  <conditionalFormatting sqref="G29">
    <cfRule type="containsText" dxfId="13937" priority="301" operator="containsText" text="HL">
      <formula>NOT(ISERROR(SEARCH("HL",G29)))</formula>
    </cfRule>
    <cfRule type="containsText" dxfId="13936" priority="302" operator="containsText" text="HD">
      <formula>NOT(ISERROR(SEARCH("HD",G29)))</formula>
    </cfRule>
    <cfRule type="containsText" dxfId="13935" priority="303" operator="containsText" text="HW">
      <formula>NOT(ISERROR(SEARCH("HW",G29)))</formula>
    </cfRule>
  </conditionalFormatting>
  <conditionalFormatting sqref="I29">
    <cfRule type="containsText" dxfId="13934" priority="298" operator="containsText" text="AL">
      <formula>NOT(ISERROR(SEARCH("AL",I29)))</formula>
    </cfRule>
    <cfRule type="containsText" dxfId="13933" priority="299" operator="containsText" text="AD">
      <formula>NOT(ISERROR(SEARCH("AD",I29)))</formula>
    </cfRule>
    <cfRule type="containsText" dxfId="13932" priority="300" operator="containsText" text="AW">
      <formula>NOT(ISERROR(SEARCH("AW",I29)))</formula>
    </cfRule>
  </conditionalFormatting>
  <conditionalFormatting sqref="I29">
    <cfRule type="containsText" dxfId="13931" priority="295" operator="containsText" text="HL">
      <formula>NOT(ISERROR(SEARCH("HL",I29)))</formula>
    </cfRule>
    <cfRule type="containsText" dxfId="13930" priority="296" operator="containsText" text="HD">
      <formula>NOT(ISERROR(SEARCH("HD",I29)))</formula>
    </cfRule>
    <cfRule type="containsText" dxfId="13929" priority="297" operator="containsText" text="HW">
      <formula>NOT(ISERROR(SEARCH("HW",I29)))</formula>
    </cfRule>
  </conditionalFormatting>
  <conditionalFormatting sqref="I29">
    <cfRule type="containsText" dxfId="13928" priority="292" operator="containsText" text="AL">
      <formula>NOT(ISERROR(SEARCH("AL",I29)))</formula>
    </cfRule>
    <cfRule type="containsText" dxfId="13927" priority="293" operator="containsText" text="AD">
      <formula>NOT(ISERROR(SEARCH("AD",I29)))</formula>
    </cfRule>
    <cfRule type="containsText" dxfId="13926" priority="294" operator="containsText" text="AW">
      <formula>NOT(ISERROR(SEARCH("AW",I29)))</formula>
    </cfRule>
  </conditionalFormatting>
  <conditionalFormatting sqref="I29">
    <cfRule type="containsText" dxfId="13925" priority="289" operator="containsText" text="HL">
      <formula>NOT(ISERROR(SEARCH("HL",I29)))</formula>
    </cfRule>
    <cfRule type="containsText" dxfId="13924" priority="290" operator="containsText" text="HD">
      <formula>NOT(ISERROR(SEARCH("HD",I29)))</formula>
    </cfRule>
    <cfRule type="containsText" dxfId="13923" priority="291" operator="containsText" text="HW">
      <formula>NOT(ISERROR(SEARCH("HW",I29)))</formula>
    </cfRule>
  </conditionalFormatting>
  <conditionalFormatting sqref="H29">
    <cfRule type="containsText" dxfId="13922" priority="286" operator="containsText" text="AL">
      <formula>NOT(ISERROR(SEARCH("AL",H29)))</formula>
    </cfRule>
    <cfRule type="containsText" dxfId="13921" priority="287" operator="containsText" text="AD">
      <formula>NOT(ISERROR(SEARCH("AD",H29)))</formula>
    </cfRule>
    <cfRule type="containsText" dxfId="13920" priority="288" operator="containsText" text="AW">
      <formula>NOT(ISERROR(SEARCH("AW",H29)))</formula>
    </cfRule>
  </conditionalFormatting>
  <conditionalFormatting sqref="H30">
    <cfRule type="containsText" dxfId="13919" priority="319" operator="containsText" text="HL">
      <formula>NOT(ISERROR(SEARCH("HL",H30)))</formula>
    </cfRule>
    <cfRule type="containsText" dxfId="13918" priority="320" operator="containsText" text="HD">
      <formula>NOT(ISERROR(SEARCH("HD",H30)))</formula>
    </cfRule>
    <cfRule type="containsText" dxfId="13917" priority="321" operator="containsText" text="HW">
      <formula>NOT(ISERROR(SEARCH("HW",H30)))</formula>
    </cfRule>
    <cfRule type="containsText" dxfId="13916" priority="322" operator="containsText" text="AL">
      <formula>NOT(ISERROR(SEARCH("AL",H30)))</formula>
    </cfRule>
    <cfRule type="containsText" dxfId="13915" priority="323" operator="containsText" text="AD">
      <formula>NOT(ISERROR(SEARCH("AD",H30)))</formula>
    </cfRule>
    <cfRule type="containsText" dxfId="13914" priority="324" operator="containsText" text="AW">
      <formula>NOT(ISERROR(SEARCH("AW",H30)))</formula>
    </cfRule>
  </conditionalFormatting>
  <conditionalFormatting sqref="H38">
    <cfRule type="containsText" dxfId="13913" priority="247" operator="containsText" text="HL">
      <formula>NOT(ISERROR(SEARCH("HL",H38)))</formula>
    </cfRule>
    <cfRule type="containsText" dxfId="13912" priority="248" operator="containsText" text="HD">
      <formula>NOT(ISERROR(SEARCH("HD",H38)))</formula>
    </cfRule>
    <cfRule type="containsText" dxfId="13911" priority="249" operator="containsText" text="HW">
      <formula>NOT(ISERROR(SEARCH("HW",H38)))</formula>
    </cfRule>
  </conditionalFormatting>
  <conditionalFormatting sqref="H38">
    <cfRule type="containsText" dxfId="13910" priority="280" operator="containsText" text="AL">
      <formula>NOT(ISERROR(SEARCH("AL",H38)))</formula>
    </cfRule>
    <cfRule type="containsText" dxfId="13909" priority="281" operator="containsText" text="AD">
      <formula>NOT(ISERROR(SEARCH("AD",H38)))</formula>
    </cfRule>
    <cfRule type="containsText" dxfId="13908" priority="282" operator="containsText" text="AW">
      <formula>NOT(ISERROR(SEARCH("AW",H38)))</formula>
    </cfRule>
  </conditionalFormatting>
  <conditionalFormatting sqref="H38">
    <cfRule type="containsText" dxfId="13907" priority="277" operator="containsText" text="HL">
      <formula>NOT(ISERROR(SEARCH("HL",H38)))</formula>
    </cfRule>
    <cfRule type="containsText" dxfId="13906" priority="278" operator="containsText" text="HD">
      <formula>NOT(ISERROR(SEARCH("HD",H38)))</formula>
    </cfRule>
    <cfRule type="containsText" dxfId="13905" priority="279" operator="containsText" text="HW">
      <formula>NOT(ISERROR(SEARCH("HW",H38)))</formula>
    </cfRule>
  </conditionalFormatting>
  <conditionalFormatting sqref="H38">
    <cfRule type="containsText" dxfId="13904" priority="274" operator="containsText" text="AL">
      <formula>NOT(ISERROR(SEARCH("AL",H38)))</formula>
    </cfRule>
    <cfRule type="containsText" dxfId="13903" priority="275" operator="containsText" text="AD">
      <formula>NOT(ISERROR(SEARCH("AD",H38)))</formula>
    </cfRule>
    <cfRule type="containsText" dxfId="13902" priority="276" operator="containsText" text="AW">
      <formula>NOT(ISERROR(SEARCH("AW",H38)))</formula>
    </cfRule>
  </conditionalFormatting>
  <conditionalFormatting sqref="H38">
    <cfRule type="containsText" dxfId="13901" priority="271" operator="containsText" text="HL">
      <formula>NOT(ISERROR(SEARCH("HL",H38)))</formula>
    </cfRule>
    <cfRule type="containsText" dxfId="13900" priority="272" operator="containsText" text="HD">
      <formula>NOT(ISERROR(SEARCH("HD",H38)))</formula>
    </cfRule>
    <cfRule type="containsText" dxfId="13899" priority="273" operator="containsText" text="HW">
      <formula>NOT(ISERROR(SEARCH("HW",H38)))</formula>
    </cfRule>
  </conditionalFormatting>
  <conditionalFormatting sqref="G38">
    <cfRule type="containsText" dxfId="13898" priority="268" operator="containsText" text="AL">
      <formula>NOT(ISERROR(SEARCH("AL",G38)))</formula>
    </cfRule>
    <cfRule type="containsText" dxfId="13897" priority="269" operator="containsText" text="AD">
      <formula>NOT(ISERROR(SEARCH("AD",G38)))</formula>
    </cfRule>
    <cfRule type="containsText" dxfId="13896" priority="270" operator="containsText" text="AW">
      <formula>NOT(ISERROR(SEARCH("AW",G38)))</formula>
    </cfRule>
  </conditionalFormatting>
  <conditionalFormatting sqref="G38">
    <cfRule type="containsText" dxfId="13895" priority="265" operator="containsText" text="HL">
      <formula>NOT(ISERROR(SEARCH("HL",G38)))</formula>
    </cfRule>
    <cfRule type="containsText" dxfId="13894" priority="266" operator="containsText" text="HD">
      <formula>NOT(ISERROR(SEARCH("HD",G38)))</formula>
    </cfRule>
    <cfRule type="containsText" dxfId="13893" priority="267" operator="containsText" text="HW">
      <formula>NOT(ISERROR(SEARCH("HW",G38)))</formula>
    </cfRule>
  </conditionalFormatting>
  <conditionalFormatting sqref="I38">
    <cfRule type="containsText" dxfId="13892" priority="262" operator="containsText" text="AL">
      <formula>NOT(ISERROR(SEARCH("AL",I38)))</formula>
    </cfRule>
    <cfRule type="containsText" dxfId="13891" priority="263" operator="containsText" text="AD">
      <formula>NOT(ISERROR(SEARCH("AD",I38)))</formula>
    </cfRule>
    <cfRule type="containsText" dxfId="13890" priority="264" operator="containsText" text="AW">
      <formula>NOT(ISERROR(SEARCH("AW",I38)))</formula>
    </cfRule>
  </conditionalFormatting>
  <conditionalFormatting sqref="I38">
    <cfRule type="containsText" dxfId="13889" priority="259" operator="containsText" text="HL">
      <formula>NOT(ISERROR(SEARCH("HL",I38)))</formula>
    </cfRule>
    <cfRule type="containsText" dxfId="13888" priority="260" operator="containsText" text="HD">
      <formula>NOT(ISERROR(SEARCH("HD",I38)))</formula>
    </cfRule>
    <cfRule type="containsText" dxfId="13887" priority="261" operator="containsText" text="HW">
      <formula>NOT(ISERROR(SEARCH("HW",I38)))</formula>
    </cfRule>
  </conditionalFormatting>
  <conditionalFormatting sqref="I38">
    <cfRule type="containsText" dxfId="13886" priority="256" operator="containsText" text="AL">
      <formula>NOT(ISERROR(SEARCH("AL",I38)))</formula>
    </cfRule>
    <cfRule type="containsText" dxfId="13885" priority="257" operator="containsText" text="AD">
      <formula>NOT(ISERROR(SEARCH("AD",I38)))</formula>
    </cfRule>
    <cfRule type="containsText" dxfId="13884" priority="258" operator="containsText" text="AW">
      <formula>NOT(ISERROR(SEARCH("AW",I38)))</formula>
    </cfRule>
  </conditionalFormatting>
  <conditionalFormatting sqref="I38">
    <cfRule type="containsText" dxfId="13883" priority="253" operator="containsText" text="HL">
      <formula>NOT(ISERROR(SEARCH("HL",I38)))</formula>
    </cfRule>
    <cfRule type="containsText" dxfId="13882" priority="254" operator="containsText" text="HD">
      <formula>NOT(ISERROR(SEARCH("HD",I38)))</formula>
    </cfRule>
    <cfRule type="containsText" dxfId="13881" priority="255" operator="containsText" text="HW">
      <formula>NOT(ISERROR(SEARCH("HW",I38)))</formula>
    </cfRule>
  </conditionalFormatting>
  <conditionalFormatting sqref="H38">
    <cfRule type="containsText" dxfId="13880" priority="250" operator="containsText" text="AL">
      <formula>NOT(ISERROR(SEARCH("AL",H38)))</formula>
    </cfRule>
    <cfRule type="containsText" dxfId="13879" priority="251" operator="containsText" text="AD">
      <formula>NOT(ISERROR(SEARCH("AD",H38)))</formula>
    </cfRule>
    <cfRule type="containsText" dxfId="13878" priority="252" operator="containsText" text="AW">
      <formula>NOT(ISERROR(SEARCH("AW",H38)))</formula>
    </cfRule>
  </conditionalFormatting>
  <conditionalFormatting sqref="H39">
    <cfRule type="containsText" dxfId="13877" priority="241" operator="containsText" text="HL">
      <formula>NOT(ISERROR(SEARCH("HL",H39)))</formula>
    </cfRule>
    <cfRule type="containsText" dxfId="13876" priority="242" operator="containsText" text="HD">
      <formula>NOT(ISERROR(SEARCH("HD",H39)))</formula>
    </cfRule>
    <cfRule type="containsText" dxfId="13875" priority="243" operator="containsText" text="HW">
      <formula>NOT(ISERROR(SEARCH("HW",H39)))</formula>
    </cfRule>
    <cfRule type="containsText" dxfId="13874" priority="244" operator="containsText" text="AL">
      <formula>NOT(ISERROR(SEARCH("AL",H39)))</formula>
    </cfRule>
    <cfRule type="containsText" dxfId="13873" priority="245" operator="containsText" text="AD">
      <formula>NOT(ISERROR(SEARCH("AD",H39)))</formula>
    </cfRule>
    <cfRule type="containsText" dxfId="13872" priority="246" operator="containsText" text="AW">
      <formula>NOT(ISERROR(SEARCH("AW",H39)))</formula>
    </cfRule>
  </conditionalFormatting>
  <conditionalFormatting sqref="H8">
    <cfRule type="containsText" dxfId="13871" priority="238" operator="containsText" text="AL">
      <formula>NOT(ISERROR(SEARCH("AL",H8)))</formula>
    </cfRule>
    <cfRule type="containsText" dxfId="13870" priority="239" operator="containsText" text="AD">
      <formula>NOT(ISERROR(SEARCH("AD",H8)))</formula>
    </cfRule>
    <cfRule type="containsText" dxfId="13869" priority="240" operator="containsText" text="AW">
      <formula>NOT(ISERROR(SEARCH("AW",H8)))</formula>
    </cfRule>
  </conditionalFormatting>
  <conditionalFormatting sqref="H8">
    <cfRule type="containsText" dxfId="13868" priority="235" operator="containsText" text="HL">
      <formula>NOT(ISERROR(SEARCH("HL",H8)))</formula>
    </cfRule>
    <cfRule type="containsText" dxfId="13867" priority="236" operator="containsText" text="HD">
      <formula>NOT(ISERROR(SEARCH("HD",H8)))</formula>
    </cfRule>
    <cfRule type="containsText" dxfId="13866" priority="237" operator="containsText" text="HW">
      <formula>NOT(ISERROR(SEARCH("HW",H8)))</formula>
    </cfRule>
  </conditionalFormatting>
  <conditionalFormatting sqref="H11:H16">
    <cfRule type="containsText" dxfId="13865" priority="229" operator="containsText" text="HL">
      <formula>NOT(ISERROR(SEARCH("HL",H11)))</formula>
    </cfRule>
    <cfRule type="containsText" dxfId="13864" priority="230" operator="containsText" text="HD">
      <formula>NOT(ISERROR(SEARCH("HD",H11)))</formula>
    </cfRule>
    <cfRule type="containsText" dxfId="13863" priority="231" operator="containsText" text="HW">
      <formula>NOT(ISERROR(SEARCH("HW",H11)))</formula>
    </cfRule>
    <cfRule type="containsText" dxfId="13862" priority="232" operator="containsText" text="AL">
      <formula>NOT(ISERROR(SEARCH("AL",H11)))</formula>
    </cfRule>
    <cfRule type="containsText" dxfId="13861" priority="233" operator="containsText" text="AD">
      <formula>NOT(ISERROR(SEARCH("AD",H11)))</formula>
    </cfRule>
    <cfRule type="containsText" dxfId="13860" priority="234" operator="containsText" text="AW">
      <formula>NOT(ISERROR(SEARCH("AW",H11)))</formula>
    </cfRule>
  </conditionalFormatting>
  <conditionalFormatting sqref="H9:H10">
    <cfRule type="containsText" dxfId="13859" priority="223" operator="containsText" text="HL">
      <formula>NOT(ISERROR(SEARCH("HL",H9)))</formula>
    </cfRule>
    <cfRule type="containsText" dxfId="13858" priority="224" operator="containsText" text="HD">
      <formula>NOT(ISERROR(SEARCH("HD",H9)))</formula>
    </cfRule>
    <cfRule type="containsText" dxfId="13857" priority="225" operator="containsText" text="HW">
      <formula>NOT(ISERROR(SEARCH("HW",H9)))</formula>
    </cfRule>
    <cfRule type="containsText" dxfId="13856" priority="226" operator="containsText" text="AL">
      <formula>NOT(ISERROR(SEARCH("AL",H9)))</formula>
    </cfRule>
    <cfRule type="containsText" dxfId="13855" priority="227" operator="containsText" text="AD">
      <formula>NOT(ISERROR(SEARCH("AD",H9)))</formula>
    </cfRule>
    <cfRule type="containsText" dxfId="13854" priority="228" operator="containsText" text="AW">
      <formula>NOT(ISERROR(SEARCH("AW",H9)))</formula>
    </cfRule>
  </conditionalFormatting>
  <conditionalFormatting sqref="K5:K8">
    <cfRule type="containsText" dxfId="13853" priority="220" operator="containsText" text="AL">
      <formula>NOT(ISERROR(SEARCH("AL",K5)))</formula>
    </cfRule>
    <cfRule type="containsText" dxfId="13852" priority="221" operator="containsText" text="AD">
      <formula>NOT(ISERROR(SEARCH("AD",K5)))</formula>
    </cfRule>
    <cfRule type="containsText" dxfId="13851" priority="222" operator="containsText" text="AW">
      <formula>NOT(ISERROR(SEARCH("AW",K5)))</formula>
    </cfRule>
  </conditionalFormatting>
  <conditionalFormatting sqref="K5:K8">
    <cfRule type="containsText" dxfId="13850" priority="217" operator="containsText" text="HL">
      <formula>NOT(ISERROR(SEARCH("HL",K5)))</formula>
    </cfRule>
    <cfRule type="containsText" dxfId="13849" priority="218" operator="containsText" text="HD">
      <formula>NOT(ISERROR(SEARCH("HD",K5)))</formula>
    </cfRule>
    <cfRule type="containsText" dxfId="13848" priority="219" operator="containsText" text="HW">
      <formula>NOT(ISERROR(SEARCH("HW",K5)))</formula>
    </cfRule>
  </conditionalFormatting>
  <conditionalFormatting sqref="N8">
    <cfRule type="containsText" dxfId="13847" priority="214" operator="containsText" text="AL">
      <formula>NOT(ISERROR(SEARCH("AL",N8)))</formula>
    </cfRule>
    <cfRule type="containsText" dxfId="13846" priority="215" operator="containsText" text="AD">
      <formula>NOT(ISERROR(SEARCH("AD",N8)))</formula>
    </cfRule>
    <cfRule type="containsText" dxfId="13845" priority="216" operator="containsText" text="AW">
      <formula>NOT(ISERROR(SEARCH("AW",N8)))</formula>
    </cfRule>
  </conditionalFormatting>
  <conditionalFormatting sqref="N8">
    <cfRule type="containsText" dxfId="13844" priority="211" operator="containsText" text="HL">
      <formula>NOT(ISERROR(SEARCH("HL",N8)))</formula>
    </cfRule>
    <cfRule type="containsText" dxfId="13843" priority="212" operator="containsText" text="HD">
      <formula>NOT(ISERROR(SEARCH("HD",N8)))</formula>
    </cfRule>
    <cfRule type="containsText" dxfId="13842" priority="213" operator="containsText" text="HW">
      <formula>NOT(ISERROR(SEARCH("HW",N8)))</formula>
    </cfRule>
  </conditionalFormatting>
  <conditionalFormatting sqref="N7:N8">
    <cfRule type="containsText" dxfId="13841" priority="208" operator="containsText" text="AL">
      <formula>NOT(ISERROR(SEARCH("AL",N7)))</formula>
    </cfRule>
    <cfRule type="containsText" dxfId="13840" priority="209" operator="containsText" text="AD">
      <formula>NOT(ISERROR(SEARCH("AD",N7)))</formula>
    </cfRule>
    <cfRule type="containsText" dxfId="13839" priority="210" operator="containsText" text="AW">
      <formula>NOT(ISERROR(SEARCH("AW",N7)))</formula>
    </cfRule>
  </conditionalFormatting>
  <conditionalFormatting sqref="N7:N8">
    <cfRule type="containsText" dxfId="13838" priority="205" operator="containsText" text="HL">
      <formula>NOT(ISERROR(SEARCH("HL",N7)))</formula>
    </cfRule>
    <cfRule type="containsText" dxfId="13837" priority="206" operator="containsText" text="HD">
      <formula>NOT(ISERROR(SEARCH("HD",N7)))</formula>
    </cfRule>
    <cfRule type="containsText" dxfId="13836" priority="207" operator="containsText" text="HW">
      <formula>NOT(ISERROR(SEARCH("HW",N7)))</formula>
    </cfRule>
  </conditionalFormatting>
  <conditionalFormatting sqref="M8">
    <cfRule type="containsText" dxfId="13835" priority="202" operator="containsText" text="AL">
      <formula>NOT(ISERROR(SEARCH("AL",M8)))</formula>
    </cfRule>
    <cfRule type="containsText" dxfId="13834" priority="203" operator="containsText" text="AD">
      <formula>NOT(ISERROR(SEARCH("AD",M8)))</formula>
    </cfRule>
    <cfRule type="containsText" dxfId="13833" priority="204" operator="containsText" text="AW">
      <formula>NOT(ISERROR(SEARCH("AW",M8)))</formula>
    </cfRule>
  </conditionalFormatting>
  <conditionalFormatting sqref="M8">
    <cfRule type="containsText" dxfId="13832" priority="199" operator="containsText" text="HL">
      <formula>NOT(ISERROR(SEARCH("HL",M8)))</formula>
    </cfRule>
    <cfRule type="containsText" dxfId="13831" priority="200" operator="containsText" text="HD">
      <formula>NOT(ISERROR(SEARCH("HD",M8)))</formula>
    </cfRule>
    <cfRule type="containsText" dxfId="13830" priority="201" operator="containsText" text="HW">
      <formula>NOT(ISERROR(SEARCH("HW",M8)))</formula>
    </cfRule>
  </conditionalFormatting>
  <conditionalFormatting sqref="M10:M16">
    <cfRule type="containsText" dxfId="13829" priority="193" operator="containsText" text="HL">
      <formula>NOT(ISERROR(SEARCH("HL",M10)))</formula>
    </cfRule>
    <cfRule type="containsText" dxfId="13828" priority="194" operator="containsText" text="HD">
      <formula>NOT(ISERROR(SEARCH("HD",M10)))</formula>
    </cfRule>
    <cfRule type="containsText" dxfId="13827" priority="195" operator="containsText" text="HW">
      <formula>NOT(ISERROR(SEARCH("HW",M10)))</formula>
    </cfRule>
    <cfRule type="containsText" dxfId="13826" priority="196" operator="containsText" text="AL">
      <formula>NOT(ISERROR(SEARCH("AL",M10)))</formula>
    </cfRule>
    <cfRule type="containsText" dxfId="13825" priority="197" operator="containsText" text="AD">
      <formula>NOT(ISERROR(SEARCH("AD",M10)))</formula>
    </cfRule>
    <cfRule type="containsText" dxfId="13824" priority="198" operator="containsText" text="AW">
      <formula>NOT(ISERROR(SEARCH("AW",M10)))</formula>
    </cfRule>
  </conditionalFormatting>
  <conditionalFormatting sqref="M9">
    <cfRule type="containsText" dxfId="13823" priority="187" operator="containsText" text="HL">
      <formula>NOT(ISERROR(SEARCH("HL",M9)))</formula>
    </cfRule>
    <cfRule type="containsText" dxfId="13822" priority="188" operator="containsText" text="HD">
      <formula>NOT(ISERROR(SEARCH("HD",M9)))</formula>
    </cfRule>
    <cfRule type="containsText" dxfId="13821" priority="189" operator="containsText" text="HW">
      <formula>NOT(ISERROR(SEARCH("HW",M9)))</formula>
    </cfRule>
    <cfRule type="containsText" dxfId="13820" priority="190" operator="containsText" text="AL">
      <formula>NOT(ISERROR(SEARCH("AL",M9)))</formula>
    </cfRule>
    <cfRule type="containsText" dxfId="13819" priority="191" operator="containsText" text="AD">
      <formula>NOT(ISERROR(SEARCH("AD",M9)))</formula>
    </cfRule>
    <cfRule type="containsText" dxfId="13818" priority="192" operator="containsText" text="AW">
      <formula>NOT(ISERROR(SEARCH("AW",M9)))</formula>
    </cfRule>
  </conditionalFormatting>
  <conditionalFormatting sqref="N20">
    <cfRule type="containsText" dxfId="13817" priority="178" operator="containsText" text="AL">
      <formula>NOT(ISERROR(SEARCH("AL",N20)))</formula>
    </cfRule>
    <cfRule type="containsText" dxfId="13816" priority="179" operator="containsText" text="AD">
      <formula>NOT(ISERROR(SEARCH("AD",N20)))</formula>
    </cfRule>
    <cfRule type="containsText" dxfId="13815" priority="180" operator="containsText" text="AW">
      <formula>NOT(ISERROR(SEARCH("AW",N20)))</formula>
    </cfRule>
  </conditionalFormatting>
  <conditionalFormatting sqref="N20">
    <cfRule type="containsText" dxfId="13814" priority="175" operator="containsText" text="HL">
      <formula>NOT(ISERROR(SEARCH("HL",N20)))</formula>
    </cfRule>
    <cfRule type="containsText" dxfId="13813" priority="176" operator="containsText" text="HD">
      <formula>NOT(ISERROR(SEARCH("HD",N20)))</formula>
    </cfRule>
    <cfRule type="containsText" dxfId="13812" priority="177" operator="containsText" text="HW">
      <formula>NOT(ISERROR(SEARCH("HW",N20)))</formula>
    </cfRule>
  </conditionalFormatting>
  <conditionalFormatting sqref="N20">
    <cfRule type="containsText" dxfId="13811" priority="172" operator="containsText" text="AL">
      <formula>NOT(ISERROR(SEARCH("AL",N20)))</formula>
    </cfRule>
    <cfRule type="containsText" dxfId="13810" priority="173" operator="containsText" text="AD">
      <formula>NOT(ISERROR(SEARCH("AD",N20)))</formula>
    </cfRule>
    <cfRule type="containsText" dxfId="13809" priority="174" operator="containsText" text="AW">
      <formula>NOT(ISERROR(SEARCH("AW",N20)))</formula>
    </cfRule>
  </conditionalFormatting>
  <conditionalFormatting sqref="N20">
    <cfRule type="containsText" dxfId="13808" priority="169" operator="containsText" text="HL">
      <formula>NOT(ISERROR(SEARCH("HL",N20)))</formula>
    </cfRule>
    <cfRule type="containsText" dxfId="13807" priority="170" operator="containsText" text="HD">
      <formula>NOT(ISERROR(SEARCH("HD",N20)))</formula>
    </cfRule>
    <cfRule type="containsText" dxfId="13806" priority="171" operator="containsText" text="HW">
      <formula>NOT(ISERROR(SEARCH("HW",N20)))</formula>
    </cfRule>
  </conditionalFormatting>
  <conditionalFormatting sqref="M20">
    <cfRule type="containsText" dxfId="13805" priority="166" operator="containsText" text="AL">
      <formula>NOT(ISERROR(SEARCH("AL",M20)))</formula>
    </cfRule>
    <cfRule type="containsText" dxfId="13804" priority="167" operator="containsText" text="AD">
      <formula>NOT(ISERROR(SEARCH("AD",M20)))</formula>
    </cfRule>
    <cfRule type="containsText" dxfId="13803" priority="168" operator="containsText" text="AW">
      <formula>NOT(ISERROR(SEARCH("AW",M20)))</formula>
    </cfRule>
  </conditionalFormatting>
  <conditionalFormatting sqref="M20">
    <cfRule type="containsText" dxfId="13802" priority="163" operator="containsText" text="HL">
      <formula>NOT(ISERROR(SEARCH("HL",M20)))</formula>
    </cfRule>
    <cfRule type="containsText" dxfId="13801" priority="164" operator="containsText" text="HD">
      <formula>NOT(ISERROR(SEARCH("HD",M20)))</formula>
    </cfRule>
    <cfRule type="containsText" dxfId="13800" priority="165" operator="containsText" text="HW">
      <formula>NOT(ISERROR(SEARCH("HW",M20)))</formula>
    </cfRule>
  </conditionalFormatting>
  <conditionalFormatting sqref="K19">
    <cfRule type="containsText" dxfId="13799" priority="160" operator="containsText" text="AL">
      <formula>NOT(ISERROR(SEARCH("AL",K19)))</formula>
    </cfRule>
    <cfRule type="containsText" dxfId="13798" priority="161" operator="containsText" text="AD">
      <formula>NOT(ISERROR(SEARCH("AD",K19)))</formula>
    </cfRule>
    <cfRule type="containsText" dxfId="13797" priority="162" operator="containsText" text="AW">
      <formula>NOT(ISERROR(SEARCH("AW",K19)))</formula>
    </cfRule>
  </conditionalFormatting>
  <conditionalFormatting sqref="K19">
    <cfRule type="containsText" dxfId="13796" priority="157" operator="containsText" text="HL">
      <formula>NOT(ISERROR(SEARCH("HL",K19)))</formula>
    </cfRule>
    <cfRule type="containsText" dxfId="13795" priority="158" operator="containsText" text="HD">
      <formula>NOT(ISERROR(SEARCH("HD",K19)))</formula>
    </cfRule>
    <cfRule type="containsText" dxfId="13794" priority="159" operator="containsText" text="HW">
      <formula>NOT(ISERROR(SEARCH("HW",K19)))</formula>
    </cfRule>
  </conditionalFormatting>
  <conditionalFormatting sqref="N19">
    <cfRule type="containsText" dxfId="13793" priority="154" operator="containsText" text="AL">
      <formula>NOT(ISERROR(SEARCH("AL",N19)))</formula>
    </cfRule>
    <cfRule type="containsText" dxfId="13792" priority="155" operator="containsText" text="AD">
      <formula>NOT(ISERROR(SEARCH("AD",N19)))</formula>
    </cfRule>
    <cfRule type="containsText" dxfId="13791" priority="156" operator="containsText" text="AW">
      <formula>NOT(ISERROR(SEARCH("AW",N19)))</formula>
    </cfRule>
  </conditionalFormatting>
  <conditionalFormatting sqref="N19">
    <cfRule type="containsText" dxfId="13790" priority="151" operator="containsText" text="HL">
      <formula>NOT(ISERROR(SEARCH("HL",N19)))</formula>
    </cfRule>
    <cfRule type="containsText" dxfId="13789" priority="152" operator="containsText" text="HD">
      <formula>NOT(ISERROR(SEARCH("HD",N19)))</formula>
    </cfRule>
    <cfRule type="containsText" dxfId="13788" priority="153" operator="containsText" text="HW">
      <formula>NOT(ISERROR(SEARCH("HW",N19)))</formula>
    </cfRule>
  </conditionalFormatting>
  <conditionalFormatting sqref="N19">
    <cfRule type="containsText" dxfId="13787" priority="148" operator="containsText" text="AL">
      <formula>NOT(ISERROR(SEARCH("AL",N19)))</formula>
    </cfRule>
    <cfRule type="containsText" dxfId="13786" priority="149" operator="containsText" text="AD">
      <formula>NOT(ISERROR(SEARCH("AD",N19)))</formula>
    </cfRule>
    <cfRule type="containsText" dxfId="13785" priority="150" operator="containsText" text="AW">
      <formula>NOT(ISERROR(SEARCH("AW",N19)))</formula>
    </cfRule>
  </conditionalFormatting>
  <conditionalFormatting sqref="N19">
    <cfRule type="containsText" dxfId="13784" priority="145" operator="containsText" text="HL">
      <formula>NOT(ISERROR(SEARCH("HL",N19)))</formula>
    </cfRule>
    <cfRule type="containsText" dxfId="13783" priority="146" operator="containsText" text="HD">
      <formula>NOT(ISERROR(SEARCH("HD",N19)))</formula>
    </cfRule>
    <cfRule type="containsText" dxfId="13782" priority="147" operator="containsText" text="HW">
      <formula>NOT(ISERROR(SEARCH("HW",N19)))</formula>
    </cfRule>
  </conditionalFormatting>
  <conditionalFormatting sqref="M19">
    <cfRule type="containsText" dxfId="13781" priority="142" operator="containsText" text="AL">
      <formula>NOT(ISERROR(SEARCH("AL",M19)))</formula>
    </cfRule>
    <cfRule type="containsText" dxfId="13780" priority="143" operator="containsText" text="AD">
      <formula>NOT(ISERROR(SEARCH("AD",M19)))</formula>
    </cfRule>
    <cfRule type="containsText" dxfId="13779" priority="144" operator="containsText" text="AW">
      <formula>NOT(ISERROR(SEARCH("AW",M19)))</formula>
    </cfRule>
  </conditionalFormatting>
  <conditionalFormatting sqref="M19">
    <cfRule type="containsText" dxfId="13778" priority="139" operator="containsText" text="HL">
      <formula>NOT(ISERROR(SEARCH("HL",M19)))</formula>
    </cfRule>
    <cfRule type="containsText" dxfId="13777" priority="140" operator="containsText" text="HD">
      <formula>NOT(ISERROR(SEARCH("HD",M19)))</formula>
    </cfRule>
    <cfRule type="containsText" dxfId="13776" priority="141" operator="containsText" text="HW">
      <formula>NOT(ISERROR(SEARCH("HW",M19)))</formula>
    </cfRule>
  </conditionalFormatting>
  <conditionalFormatting sqref="M20:M24">
    <cfRule type="containsText" dxfId="13775" priority="181" operator="containsText" text="HL">
      <formula>NOT(ISERROR(SEARCH("HL",M20)))</formula>
    </cfRule>
    <cfRule type="containsText" dxfId="13774" priority="182" operator="containsText" text="HD">
      <formula>NOT(ISERROR(SEARCH("HD",M20)))</formula>
    </cfRule>
    <cfRule type="containsText" dxfId="13773" priority="183" operator="containsText" text="HW">
      <formula>NOT(ISERROR(SEARCH("HW",M20)))</formula>
    </cfRule>
    <cfRule type="containsText" dxfId="13772" priority="184" operator="containsText" text="AL">
      <formula>NOT(ISERROR(SEARCH("AL",M20)))</formula>
    </cfRule>
    <cfRule type="containsText" dxfId="13771" priority="185" operator="containsText" text="AD">
      <formula>NOT(ISERROR(SEARCH("AD",M20)))</formula>
    </cfRule>
    <cfRule type="containsText" dxfId="13770" priority="186" operator="containsText" text="AW">
      <formula>NOT(ISERROR(SEARCH("AW",M20)))</formula>
    </cfRule>
  </conditionalFormatting>
  <conditionalFormatting sqref="Y61:Y75">
    <cfRule type="containsText" dxfId="13769" priority="122" operator="containsText" text="RW">
      <formula>NOT(ISERROR(SEARCH("RW",Y61)))</formula>
    </cfRule>
    <cfRule type="containsText" dxfId="13768" priority="123" operator="containsText" text="LW">
      <formula>NOT(ISERROR(SEARCH("LW",Y61)))</formula>
    </cfRule>
    <cfRule type="containsText" dxfId="13767" priority="124" operator="containsText" text="LF">
      <formula>NOT(ISERROR(SEARCH("LF",Y61)))</formula>
    </cfRule>
    <cfRule type="containsText" dxfId="13766" priority="125" operator="containsText" text="CF">
      <formula>NOT(ISERROR(SEARCH("CF",Y61)))</formula>
    </cfRule>
    <cfRule type="containsText" dxfId="13765" priority="126" operator="containsText" text="CF">
      <formula>NOT(ISERROR(SEARCH("CF",Y61)))</formula>
    </cfRule>
    <cfRule type="containsText" dxfId="13764" priority="127" operator="containsText" text="CAM">
      <formula>NOT(ISERROR(SEARCH("CAM",Y61)))</formula>
    </cfRule>
    <cfRule type="containsText" dxfId="13763" priority="128" operator="containsText" text="LM">
      <formula>NOT(ISERROR(SEARCH("LM",Y61)))</formula>
    </cfRule>
    <cfRule type="containsText" dxfId="13762" priority="129" operator="containsText" text="CM">
      <formula>NOT(ISERROR(SEARCH("CM",Y61)))</formula>
    </cfRule>
    <cfRule type="containsText" dxfId="13761" priority="130" operator="containsText" text="RM">
      <formula>NOT(ISERROR(SEARCH("RM",Y61)))</formula>
    </cfRule>
    <cfRule type="containsText" dxfId="13760" priority="131" operator="containsText" text="CDM">
      <formula>NOT(ISERROR(SEARCH("CDM",Y61)))</formula>
    </cfRule>
    <cfRule type="containsText" dxfId="13759" priority="132" operator="containsText" text="LWB">
      <formula>NOT(ISERROR(SEARCH("LWB",Y61)))</formula>
    </cfRule>
    <cfRule type="containsText" dxfId="13758" priority="133" operator="containsText" text="RWB">
      <formula>NOT(ISERROR(SEARCH("RWB",Y61)))</formula>
    </cfRule>
    <cfRule type="containsText" dxfId="13757" priority="134" operator="containsText" text="RB">
      <formula>NOT(ISERROR(SEARCH("RB",Y61)))</formula>
    </cfRule>
    <cfRule type="containsText" dxfId="13756" priority="135" operator="containsText" text="CB">
      <formula>NOT(ISERROR(SEARCH("CB",Y61)))</formula>
    </cfRule>
    <cfRule type="containsText" dxfId="13755" priority="136" operator="containsText" text="LB">
      <formula>NOT(ISERROR(SEARCH("LB",Y61)))</formula>
    </cfRule>
    <cfRule type="containsText" dxfId="13754" priority="137" operator="containsText" text="GK">
      <formula>NOT(ISERROR(SEARCH("GK",Y61)))</formula>
    </cfRule>
    <cfRule type="containsText" dxfId="13753" priority="138" operator="containsText" text="ST">
      <formula>NOT(ISERROR(SEARCH("ST",Y61)))</formula>
    </cfRule>
  </conditionalFormatting>
  <conditionalFormatting sqref="Z62:Z75">
    <cfRule type="containsText" dxfId="13752" priority="105" operator="containsText" text="ST">
      <formula>NOT(ISERROR(SEARCH("ST",Z62)))</formula>
    </cfRule>
    <cfRule type="containsText" dxfId="13751" priority="106" operator="containsText" text="RW">
      <formula>NOT(ISERROR(SEARCH("RW",Z62)))</formula>
    </cfRule>
    <cfRule type="containsText" dxfId="13750" priority="107" operator="containsText" text="LW">
      <formula>NOT(ISERROR(SEARCH("LW",Z62)))</formula>
    </cfRule>
    <cfRule type="containsText" dxfId="13749" priority="108" operator="containsText" text="LF">
      <formula>NOT(ISERROR(SEARCH("LF",Z62)))</formula>
    </cfRule>
    <cfRule type="containsText" dxfId="13748" priority="109" operator="containsText" text="CF">
      <formula>NOT(ISERROR(SEARCH("CF",Z62)))</formula>
    </cfRule>
    <cfRule type="containsText" dxfId="13747" priority="110" operator="containsText" text="CF">
      <formula>NOT(ISERROR(SEARCH("CF",Z62)))</formula>
    </cfRule>
    <cfRule type="containsText" dxfId="13746" priority="111" operator="containsText" text="CAM">
      <formula>NOT(ISERROR(SEARCH("CAM",Z62)))</formula>
    </cfRule>
    <cfRule type="containsText" dxfId="13745" priority="112" operator="containsText" text="LM">
      <formula>NOT(ISERROR(SEARCH("LM",Z62)))</formula>
    </cfRule>
    <cfRule type="containsText" dxfId="13744" priority="113" operator="containsText" text="CM">
      <formula>NOT(ISERROR(SEARCH("CM",Z62)))</formula>
    </cfRule>
    <cfRule type="containsText" dxfId="13743" priority="114" operator="containsText" text="RM">
      <formula>NOT(ISERROR(SEARCH("RM",Z62)))</formula>
    </cfRule>
    <cfRule type="containsText" dxfId="13742" priority="115" operator="containsText" text="CDM">
      <formula>NOT(ISERROR(SEARCH("CDM",Z62)))</formula>
    </cfRule>
    <cfRule type="containsText" dxfId="13741" priority="116" operator="containsText" text="LWB">
      <formula>NOT(ISERROR(SEARCH("LWB",Z62)))</formula>
    </cfRule>
    <cfRule type="containsText" dxfId="13740" priority="117" operator="containsText" text="RWB">
      <formula>NOT(ISERROR(SEARCH("RWB",Z62)))</formula>
    </cfRule>
    <cfRule type="containsText" dxfId="13739" priority="118" operator="containsText" text="RB">
      <formula>NOT(ISERROR(SEARCH("RB",Z62)))</formula>
    </cfRule>
    <cfRule type="containsText" dxfId="13738" priority="119" operator="containsText" text="CB">
      <formula>NOT(ISERROR(SEARCH("CB",Z62)))</formula>
    </cfRule>
    <cfRule type="containsText" dxfId="13737" priority="120" operator="containsText" text="LB">
      <formula>NOT(ISERROR(SEARCH("LB",Z62)))</formula>
    </cfRule>
    <cfRule type="containsText" dxfId="13736" priority="121" operator="containsText" text="GK">
      <formula>NOT(ISERROR(SEARCH("GK",Z62)))</formula>
    </cfRule>
  </conditionalFormatting>
  <conditionalFormatting sqref="Z62:Z75">
    <cfRule type="cellIs" dxfId="13735" priority="99" operator="between">
      <formula>90</formula>
      <formula>99</formula>
    </cfRule>
    <cfRule type="cellIs" dxfId="13734" priority="100" operator="between">
      <formula>40</formula>
      <formula>49</formula>
    </cfRule>
    <cfRule type="cellIs" dxfId="13733" priority="101" operator="between">
      <formula>50</formula>
      <formula>59</formula>
    </cfRule>
    <cfRule type="cellIs" dxfId="13732" priority="102" operator="between">
      <formula>60</formula>
      <formula>69</formula>
    </cfRule>
    <cfRule type="cellIs" dxfId="13731" priority="103" operator="between">
      <formula>70</formula>
      <formula>79</formula>
    </cfRule>
    <cfRule type="cellIs" dxfId="13730" priority="104" operator="between">
      <formula>80</formula>
      <formula>89</formula>
    </cfRule>
  </conditionalFormatting>
  <conditionalFormatting sqref="Y76:Y90">
    <cfRule type="containsText" dxfId="13729" priority="82" operator="containsText" text="RW">
      <formula>NOT(ISERROR(SEARCH("RW",Y76)))</formula>
    </cfRule>
    <cfRule type="containsText" dxfId="13728" priority="83" operator="containsText" text="LW">
      <formula>NOT(ISERROR(SEARCH("LW",Y76)))</formula>
    </cfRule>
    <cfRule type="containsText" dxfId="13727" priority="84" operator="containsText" text="LF">
      <formula>NOT(ISERROR(SEARCH("LF",Y76)))</formula>
    </cfRule>
    <cfRule type="containsText" dxfId="13726" priority="85" operator="containsText" text="CF">
      <formula>NOT(ISERROR(SEARCH("CF",Y76)))</formula>
    </cfRule>
    <cfRule type="containsText" dxfId="13725" priority="86" operator="containsText" text="CF">
      <formula>NOT(ISERROR(SEARCH("CF",Y76)))</formula>
    </cfRule>
    <cfRule type="containsText" dxfId="13724" priority="87" operator="containsText" text="CAM">
      <formula>NOT(ISERROR(SEARCH("CAM",Y76)))</formula>
    </cfRule>
    <cfRule type="containsText" dxfId="13723" priority="88" operator="containsText" text="LM">
      <formula>NOT(ISERROR(SEARCH("LM",Y76)))</formula>
    </cfRule>
    <cfRule type="containsText" dxfId="13722" priority="89" operator="containsText" text="CM">
      <formula>NOT(ISERROR(SEARCH("CM",Y76)))</formula>
    </cfRule>
    <cfRule type="containsText" dxfId="13721" priority="90" operator="containsText" text="RM">
      <formula>NOT(ISERROR(SEARCH("RM",Y76)))</formula>
    </cfRule>
    <cfRule type="containsText" dxfId="13720" priority="91" operator="containsText" text="CDM">
      <formula>NOT(ISERROR(SEARCH("CDM",Y76)))</formula>
    </cfRule>
    <cfRule type="containsText" dxfId="13719" priority="92" operator="containsText" text="LWB">
      <formula>NOT(ISERROR(SEARCH("LWB",Y76)))</formula>
    </cfRule>
    <cfRule type="containsText" dxfId="13718" priority="93" operator="containsText" text="RWB">
      <formula>NOT(ISERROR(SEARCH("RWB",Y76)))</formula>
    </cfRule>
    <cfRule type="containsText" dxfId="13717" priority="94" operator="containsText" text="RB">
      <formula>NOT(ISERROR(SEARCH("RB",Y76)))</formula>
    </cfRule>
    <cfRule type="containsText" dxfId="13716" priority="95" operator="containsText" text="CB">
      <formula>NOT(ISERROR(SEARCH("CB",Y76)))</formula>
    </cfRule>
    <cfRule type="containsText" dxfId="13715" priority="96" operator="containsText" text="LB">
      <formula>NOT(ISERROR(SEARCH("LB",Y76)))</formula>
    </cfRule>
    <cfRule type="containsText" dxfId="13714" priority="97" operator="containsText" text="GK">
      <formula>NOT(ISERROR(SEARCH("GK",Y76)))</formula>
    </cfRule>
    <cfRule type="containsText" dxfId="13713" priority="98" operator="containsText" text="ST">
      <formula>NOT(ISERROR(SEARCH("ST",Y76)))</formula>
    </cfRule>
  </conditionalFormatting>
  <conditionalFormatting sqref="Z76:Z90">
    <cfRule type="containsText" dxfId="13712" priority="65" operator="containsText" text="ST">
      <formula>NOT(ISERROR(SEARCH("ST",Z76)))</formula>
    </cfRule>
    <cfRule type="containsText" dxfId="13711" priority="66" operator="containsText" text="RW">
      <formula>NOT(ISERROR(SEARCH("RW",Z76)))</formula>
    </cfRule>
    <cfRule type="containsText" dxfId="13710" priority="67" operator="containsText" text="LW">
      <formula>NOT(ISERROR(SEARCH("LW",Z76)))</formula>
    </cfRule>
    <cfRule type="containsText" dxfId="13709" priority="68" operator="containsText" text="LF">
      <formula>NOT(ISERROR(SEARCH("LF",Z76)))</formula>
    </cfRule>
    <cfRule type="containsText" dxfId="13708" priority="69" operator="containsText" text="CF">
      <formula>NOT(ISERROR(SEARCH("CF",Z76)))</formula>
    </cfRule>
    <cfRule type="containsText" dxfId="13707" priority="70" operator="containsText" text="CF">
      <formula>NOT(ISERROR(SEARCH("CF",Z76)))</formula>
    </cfRule>
    <cfRule type="containsText" dxfId="13706" priority="71" operator="containsText" text="CAM">
      <formula>NOT(ISERROR(SEARCH("CAM",Z76)))</formula>
    </cfRule>
    <cfRule type="containsText" dxfId="13705" priority="72" operator="containsText" text="LM">
      <formula>NOT(ISERROR(SEARCH("LM",Z76)))</formula>
    </cfRule>
    <cfRule type="containsText" dxfId="13704" priority="73" operator="containsText" text="CM">
      <formula>NOT(ISERROR(SEARCH("CM",Z76)))</formula>
    </cfRule>
    <cfRule type="containsText" dxfId="13703" priority="74" operator="containsText" text="RM">
      <formula>NOT(ISERROR(SEARCH("RM",Z76)))</formula>
    </cfRule>
    <cfRule type="containsText" dxfId="13702" priority="75" operator="containsText" text="CDM">
      <formula>NOT(ISERROR(SEARCH("CDM",Z76)))</formula>
    </cfRule>
    <cfRule type="containsText" dxfId="13701" priority="76" operator="containsText" text="LWB">
      <formula>NOT(ISERROR(SEARCH("LWB",Z76)))</formula>
    </cfRule>
    <cfRule type="containsText" dxfId="13700" priority="77" operator="containsText" text="RWB">
      <formula>NOT(ISERROR(SEARCH("RWB",Z76)))</formula>
    </cfRule>
    <cfRule type="containsText" dxfId="13699" priority="78" operator="containsText" text="RB">
      <formula>NOT(ISERROR(SEARCH("RB",Z76)))</formula>
    </cfRule>
    <cfRule type="containsText" dxfId="13698" priority="79" operator="containsText" text="CB">
      <formula>NOT(ISERROR(SEARCH("CB",Z76)))</formula>
    </cfRule>
    <cfRule type="containsText" dxfId="13697" priority="80" operator="containsText" text="LB">
      <formula>NOT(ISERROR(SEARCH("LB",Z76)))</formula>
    </cfRule>
    <cfRule type="containsText" dxfId="13696" priority="81" operator="containsText" text="GK">
      <formula>NOT(ISERROR(SEARCH("GK",Z76)))</formula>
    </cfRule>
  </conditionalFormatting>
  <conditionalFormatting sqref="Z76:Z90">
    <cfRule type="cellIs" dxfId="13695" priority="59" operator="between">
      <formula>90</formula>
      <formula>99</formula>
    </cfRule>
    <cfRule type="cellIs" dxfId="13694" priority="60" operator="between">
      <formula>40</formula>
      <formula>49</formula>
    </cfRule>
    <cfRule type="cellIs" dxfId="13693" priority="61" operator="between">
      <formula>50</formula>
      <formula>59</formula>
    </cfRule>
    <cfRule type="cellIs" dxfId="13692" priority="62" operator="between">
      <formula>60</formula>
      <formula>69</formula>
    </cfRule>
    <cfRule type="cellIs" dxfId="13691" priority="63" operator="between">
      <formula>70</formula>
      <formula>79</formula>
    </cfRule>
    <cfRule type="cellIs" dxfId="13690" priority="64" operator="between">
      <formula>80</formula>
      <formula>89</formula>
    </cfRule>
  </conditionalFormatting>
  <conditionalFormatting sqref="Y91">
    <cfRule type="containsText" dxfId="13689" priority="42" operator="containsText" text="RW">
      <formula>NOT(ISERROR(SEARCH("RW",Y91)))</formula>
    </cfRule>
    <cfRule type="containsText" dxfId="13688" priority="43" operator="containsText" text="LW">
      <formula>NOT(ISERROR(SEARCH("LW",Y91)))</formula>
    </cfRule>
    <cfRule type="containsText" dxfId="13687" priority="44" operator="containsText" text="LF">
      <formula>NOT(ISERROR(SEARCH("LF",Y91)))</formula>
    </cfRule>
    <cfRule type="containsText" dxfId="13686" priority="45" operator="containsText" text="CF">
      <formula>NOT(ISERROR(SEARCH("CF",Y91)))</formula>
    </cfRule>
    <cfRule type="containsText" dxfId="13685" priority="46" operator="containsText" text="CF">
      <formula>NOT(ISERROR(SEARCH("CF",Y91)))</formula>
    </cfRule>
    <cfRule type="containsText" dxfId="13684" priority="47" operator="containsText" text="CAM">
      <formula>NOT(ISERROR(SEARCH("CAM",Y91)))</formula>
    </cfRule>
    <cfRule type="containsText" dxfId="13683" priority="48" operator="containsText" text="LM">
      <formula>NOT(ISERROR(SEARCH("LM",Y91)))</formula>
    </cfRule>
    <cfRule type="containsText" dxfId="13682" priority="49" operator="containsText" text="CM">
      <formula>NOT(ISERROR(SEARCH("CM",Y91)))</formula>
    </cfRule>
    <cfRule type="containsText" dxfId="13681" priority="50" operator="containsText" text="RM">
      <formula>NOT(ISERROR(SEARCH("RM",Y91)))</formula>
    </cfRule>
    <cfRule type="containsText" dxfId="13680" priority="51" operator="containsText" text="CDM">
      <formula>NOT(ISERROR(SEARCH("CDM",Y91)))</formula>
    </cfRule>
    <cfRule type="containsText" dxfId="13679" priority="52" operator="containsText" text="LWB">
      <formula>NOT(ISERROR(SEARCH("LWB",Y91)))</formula>
    </cfRule>
    <cfRule type="containsText" dxfId="13678" priority="53" operator="containsText" text="RWB">
      <formula>NOT(ISERROR(SEARCH("RWB",Y91)))</formula>
    </cfRule>
    <cfRule type="containsText" dxfId="13677" priority="54" operator="containsText" text="RB">
      <formula>NOT(ISERROR(SEARCH("RB",Y91)))</formula>
    </cfRule>
    <cfRule type="containsText" dxfId="13676" priority="55" operator="containsText" text="CB">
      <formula>NOT(ISERROR(SEARCH("CB",Y91)))</formula>
    </cfRule>
    <cfRule type="containsText" dxfId="13675" priority="56" operator="containsText" text="LB">
      <formula>NOT(ISERROR(SEARCH("LB",Y91)))</formula>
    </cfRule>
    <cfRule type="containsText" dxfId="13674" priority="57" operator="containsText" text="GK">
      <formula>NOT(ISERROR(SEARCH("GK",Y91)))</formula>
    </cfRule>
    <cfRule type="containsText" dxfId="13673" priority="58" operator="containsText" text="ST">
      <formula>NOT(ISERROR(SEARCH("ST",Y91)))</formula>
    </cfRule>
  </conditionalFormatting>
  <conditionalFormatting sqref="Z91">
    <cfRule type="containsText" dxfId="13672" priority="25" operator="containsText" text="ST">
      <formula>NOT(ISERROR(SEARCH("ST",Z91)))</formula>
    </cfRule>
    <cfRule type="containsText" dxfId="13671" priority="26" operator="containsText" text="RW">
      <formula>NOT(ISERROR(SEARCH("RW",Z91)))</formula>
    </cfRule>
    <cfRule type="containsText" dxfId="13670" priority="27" operator="containsText" text="LW">
      <formula>NOT(ISERROR(SEARCH("LW",Z91)))</formula>
    </cfRule>
    <cfRule type="containsText" dxfId="13669" priority="28" operator="containsText" text="LF">
      <formula>NOT(ISERROR(SEARCH("LF",Z91)))</formula>
    </cfRule>
    <cfRule type="containsText" dxfId="13668" priority="29" operator="containsText" text="CF">
      <formula>NOT(ISERROR(SEARCH("CF",Z91)))</formula>
    </cfRule>
    <cfRule type="containsText" dxfId="13667" priority="30" operator="containsText" text="CF">
      <formula>NOT(ISERROR(SEARCH("CF",Z91)))</formula>
    </cfRule>
    <cfRule type="containsText" dxfId="13666" priority="31" operator="containsText" text="CAM">
      <formula>NOT(ISERROR(SEARCH("CAM",Z91)))</formula>
    </cfRule>
    <cfRule type="containsText" dxfId="13665" priority="32" operator="containsText" text="LM">
      <formula>NOT(ISERROR(SEARCH("LM",Z91)))</formula>
    </cfRule>
    <cfRule type="containsText" dxfId="13664" priority="33" operator="containsText" text="CM">
      <formula>NOT(ISERROR(SEARCH("CM",Z91)))</formula>
    </cfRule>
    <cfRule type="containsText" dxfId="13663" priority="34" operator="containsText" text="RM">
      <formula>NOT(ISERROR(SEARCH("RM",Z91)))</formula>
    </cfRule>
    <cfRule type="containsText" dxfId="13662" priority="35" operator="containsText" text="CDM">
      <formula>NOT(ISERROR(SEARCH("CDM",Z91)))</formula>
    </cfRule>
    <cfRule type="containsText" dxfId="13661" priority="36" operator="containsText" text="LWB">
      <formula>NOT(ISERROR(SEARCH("LWB",Z91)))</formula>
    </cfRule>
    <cfRule type="containsText" dxfId="13660" priority="37" operator="containsText" text="RWB">
      <formula>NOT(ISERROR(SEARCH("RWB",Z91)))</formula>
    </cfRule>
    <cfRule type="containsText" dxfId="13659" priority="38" operator="containsText" text="RB">
      <formula>NOT(ISERROR(SEARCH("RB",Z91)))</formula>
    </cfRule>
    <cfRule type="containsText" dxfId="13658" priority="39" operator="containsText" text="CB">
      <formula>NOT(ISERROR(SEARCH("CB",Z91)))</formula>
    </cfRule>
    <cfRule type="containsText" dxfId="13657" priority="40" operator="containsText" text="LB">
      <formula>NOT(ISERROR(SEARCH("LB",Z91)))</formula>
    </cfRule>
    <cfRule type="containsText" dxfId="13656" priority="41" operator="containsText" text="GK">
      <formula>NOT(ISERROR(SEARCH("GK",Z91)))</formula>
    </cfRule>
  </conditionalFormatting>
  <conditionalFormatting sqref="Z91">
    <cfRule type="cellIs" dxfId="13655" priority="19" operator="between">
      <formula>90</formula>
      <formula>99</formula>
    </cfRule>
    <cfRule type="cellIs" dxfId="13654" priority="20" operator="between">
      <formula>40</formula>
      <formula>49</formula>
    </cfRule>
    <cfRule type="cellIs" dxfId="13653" priority="21" operator="between">
      <formula>50</formula>
      <formula>59</formula>
    </cfRule>
    <cfRule type="cellIs" dxfId="13652" priority="22" operator="between">
      <formula>60</formula>
      <formula>69</formula>
    </cfRule>
    <cfRule type="cellIs" dxfId="13651" priority="23" operator="between">
      <formula>70</formula>
      <formula>79</formula>
    </cfRule>
    <cfRule type="cellIs" dxfId="13650" priority="24" operator="between">
      <formula>80</formula>
      <formula>89</formula>
    </cfRule>
  </conditionalFormatting>
  <conditionalFormatting sqref="T8">
    <cfRule type="containsText" dxfId="13649" priority="16" operator="containsText" text="AL">
      <formula>NOT(ISERROR(SEARCH("AL",T8)))</formula>
    </cfRule>
    <cfRule type="containsText" dxfId="13648" priority="17" operator="containsText" text="AD">
      <formula>NOT(ISERROR(SEARCH("AD",T8)))</formula>
    </cfRule>
    <cfRule type="containsText" dxfId="13647" priority="18" operator="containsText" text="AW">
      <formula>NOT(ISERROR(SEARCH("AW",T8)))</formula>
    </cfRule>
  </conditionalFormatting>
  <conditionalFormatting sqref="T8">
    <cfRule type="containsText" dxfId="13646" priority="13" operator="containsText" text="HL">
      <formula>NOT(ISERROR(SEARCH("HL",T8)))</formula>
    </cfRule>
    <cfRule type="containsText" dxfId="13645" priority="14" operator="containsText" text="HD">
      <formula>NOT(ISERROR(SEARCH("HD",T8)))</formula>
    </cfRule>
    <cfRule type="containsText" dxfId="13644" priority="15" operator="containsText" text="HW">
      <formula>NOT(ISERROR(SEARCH("HW",T8)))</formula>
    </cfRule>
  </conditionalFormatting>
  <conditionalFormatting sqref="T9:T23">
    <cfRule type="containsText" dxfId="13643" priority="7" operator="containsText" text="HL">
      <formula>NOT(ISERROR(SEARCH("HL",T9)))</formula>
    </cfRule>
    <cfRule type="containsText" dxfId="13642" priority="8" operator="containsText" text="HD">
      <formula>NOT(ISERROR(SEARCH("HD",T9)))</formula>
    </cfRule>
    <cfRule type="containsText" dxfId="13641" priority="9" operator="containsText" text="HW">
      <formula>NOT(ISERROR(SEARCH("HW",T9)))</formula>
    </cfRule>
    <cfRule type="containsText" dxfId="13640" priority="10" operator="containsText" text="AL">
      <formula>NOT(ISERROR(SEARCH("AL",T9)))</formula>
    </cfRule>
    <cfRule type="containsText" dxfId="13639" priority="11" operator="containsText" text="AD">
      <formula>NOT(ISERROR(SEARCH("AD",T9)))</formula>
    </cfRule>
    <cfRule type="containsText" dxfId="13638" priority="12" operator="containsText" text="AW">
      <formula>NOT(ISERROR(SEARCH("AW",T9)))</formula>
    </cfRule>
  </conditionalFormatting>
  <conditionalFormatting sqref="K20">
    <cfRule type="containsText" dxfId="13637" priority="1" operator="containsText" text="HL">
      <formula>NOT(ISERROR(SEARCH("HL",K20)))</formula>
    </cfRule>
    <cfRule type="containsText" dxfId="13636" priority="2" operator="containsText" text="HD">
      <formula>NOT(ISERROR(SEARCH("HD",K20)))</formula>
    </cfRule>
    <cfRule type="containsText" dxfId="13635" priority="3" operator="containsText" text="HW">
      <formula>NOT(ISERROR(SEARCH("HW",K20)))</formula>
    </cfRule>
  </conditionalFormatting>
  <conditionalFormatting sqref="K20">
    <cfRule type="containsText" dxfId="13634" priority="4" operator="containsText" text="AL">
      <formula>NOT(ISERROR(SEARCH("AL",K20)))</formula>
    </cfRule>
    <cfRule type="containsText" dxfId="13633" priority="5" operator="containsText" text="AD">
      <formula>NOT(ISERROR(SEARCH("AD",K20)))</formula>
    </cfRule>
    <cfRule type="containsText" dxfId="13632" priority="6" operator="containsText" text="AW">
      <formula>NOT(ISERROR(SEARCH("AW",K20)))</formula>
    </cfRule>
  </conditionalFormatting>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K9" sqref="K9:K16"/>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13631" priority="2270" operator="containsText" text="AL">
      <formula>NOT(ISERROR(SEARCH("AL",P7)))</formula>
    </cfRule>
    <cfRule type="containsText" dxfId="13630" priority="2271" operator="containsText" text="AD">
      <formula>NOT(ISERROR(SEARCH("AD",P7)))</formula>
    </cfRule>
    <cfRule type="containsText" dxfId="13629" priority="2272" operator="containsText" text="AW">
      <formula>NOT(ISERROR(SEARCH("AW",P7)))</formula>
    </cfRule>
  </conditionalFormatting>
  <conditionalFormatting sqref="P7:P8">
    <cfRule type="containsText" dxfId="13628" priority="2267" operator="containsText" text="HL">
      <formula>NOT(ISERROR(SEARCH("HL",P7)))</formula>
    </cfRule>
    <cfRule type="containsText" dxfId="13627" priority="2268" operator="containsText" text="HD">
      <formula>NOT(ISERROR(SEARCH("HD",P7)))</formula>
    </cfRule>
    <cfRule type="containsText" dxfId="13626" priority="2269" operator="containsText" text="HW">
      <formula>NOT(ISERROR(SEARCH("HW",P7)))</formula>
    </cfRule>
  </conditionalFormatting>
  <conditionalFormatting sqref="O8">
    <cfRule type="containsText" dxfId="13625" priority="2264" operator="containsText" text="AL">
      <formula>NOT(ISERROR(SEARCH("AL",O8)))</formula>
    </cfRule>
    <cfRule type="containsText" dxfId="13624" priority="2265" operator="containsText" text="AD">
      <formula>NOT(ISERROR(SEARCH("AD",O8)))</formula>
    </cfRule>
    <cfRule type="containsText" dxfId="13623" priority="2266" operator="containsText" text="AW">
      <formula>NOT(ISERROR(SEARCH("AW",O8)))</formula>
    </cfRule>
  </conditionalFormatting>
  <conditionalFormatting sqref="O8">
    <cfRule type="containsText" dxfId="13622" priority="2261" operator="containsText" text="HL">
      <formula>NOT(ISERROR(SEARCH("HL",O8)))</formula>
    </cfRule>
    <cfRule type="containsText" dxfId="13621" priority="2262" operator="containsText" text="HD">
      <formula>NOT(ISERROR(SEARCH("HD",O8)))</formula>
    </cfRule>
    <cfRule type="containsText" dxfId="13620" priority="2263" operator="containsText" text="HW">
      <formula>NOT(ISERROR(SEARCH("HW",O8)))</formula>
    </cfRule>
  </conditionalFormatting>
  <conditionalFormatting sqref="O7:O8">
    <cfRule type="containsText" dxfId="13619" priority="2258" operator="containsText" text="AL">
      <formula>NOT(ISERROR(SEARCH("AL",O7)))</formula>
    </cfRule>
    <cfRule type="containsText" dxfId="13618" priority="2259" operator="containsText" text="AD">
      <formula>NOT(ISERROR(SEARCH("AD",O7)))</formula>
    </cfRule>
    <cfRule type="containsText" dxfId="13617" priority="2260" operator="containsText" text="AW">
      <formula>NOT(ISERROR(SEARCH("AW",O7)))</formula>
    </cfRule>
  </conditionalFormatting>
  <conditionalFormatting sqref="O7:O8">
    <cfRule type="containsText" dxfId="13616" priority="2255" operator="containsText" text="HL">
      <formula>NOT(ISERROR(SEARCH("HL",O7)))</formula>
    </cfRule>
    <cfRule type="containsText" dxfId="13615" priority="2256" operator="containsText" text="HD">
      <formula>NOT(ISERROR(SEARCH("HD",O7)))</formula>
    </cfRule>
    <cfRule type="containsText" dxfId="13614" priority="2257" operator="containsText" text="HW">
      <formula>NOT(ISERROR(SEARCH("HW",O7)))</formula>
    </cfRule>
  </conditionalFormatting>
  <conditionalFormatting sqref="N53">
    <cfRule type="containsText" dxfId="13613" priority="2204" operator="containsText" text="AL">
      <formula>NOT(ISERROR(SEARCH("AL",N53)))</formula>
    </cfRule>
    <cfRule type="containsText" dxfId="13612" priority="2205" operator="containsText" text="AD">
      <formula>NOT(ISERROR(SEARCH("AD",N53)))</formula>
    </cfRule>
    <cfRule type="containsText" dxfId="13611" priority="2206" operator="containsText" text="AW">
      <formula>NOT(ISERROR(SEARCH("AW",N53)))</formula>
    </cfRule>
  </conditionalFormatting>
  <conditionalFormatting sqref="N53">
    <cfRule type="containsText" dxfId="13610" priority="2201" operator="containsText" text="HL">
      <formula>NOT(ISERROR(SEARCH("HL",N53)))</formula>
    </cfRule>
    <cfRule type="containsText" dxfId="13609" priority="2202" operator="containsText" text="HD">
      <formula>NOT(ISERROR(SEARCH("HD",N53)))</formula>
    </cfRule>
    <cfRule type="containsText" dxfId="13608" priority="2203" operator="containsText" text="HW">
      <formula>NOT(ISERROR(SEARCH("HW",N53)))</formula>
    </cfRule>
  </conditionalFormatting>
  <conditionalFormatting sqref="C9:C48 T24:T25 C53">
    <cfRule type="containsText" dxfId="13607" priority="2249" operator="containsText" text="HL">
      <formula>NOT(ISERROR(SEARCH("HL",C9)))</formula>
    </cfRule>
    <cfRule type="containsText" dxfId="13606" priority="2250" operator="containsText" text="HD">
      <formula>NOT(ISERROR(SEARCH("HD",C9)))</formula>
    </cfRule>
    <cfRule type="containsText" dxfId="13605" priority="2251" operator="containsText" text="HW">
      <formula>NOT(ISERROR(SEARCH("HW",C9)))</formula>
    </cfRule>
    <cfRule type="containsText" dxfId="13604" priority="2252" operator="containsText" text="AL">
      <formula>NOT(ISERROR(SEARCH("AL",C9)))</formula>
    </cfRule>
    <cfRule type="containsText" dxfId="13603" priority="2253" operator="containsText" text="AD">
      <formula>NOT(ISERROR(SEARCH("AD",C9)))</formula>
    </cfRule>
    <cfRule type="containsText" dxfId="13602" priority="2254" operator="containsText" text="AW">
      <formula>NOT(ISERROR(SEARCH("AW",C9)))</formula>
    </cfRule>
  </conditionalFormatting>
  <conditionalFormatting sqref="M53">
    <cfRule type="containsText" dxfId="13601" priority="2189" operator="containsText" text="HL">
      <formula>NOT(ISERROR(SEARCH("HL",M53)))</formula>
    </cfRule>
    <cfRule type="containsText" dxfId="13600" priority="2190" operator="containsText" text="HD">
      <formula>NOT(ISERROR(SEARCH("HD",M53)))</formula>
    </cfRule>
    <cfRule type="containsText" dxfId="13599" priority="2191" operator="containsText" text="HW">
      <formula>NOT(ISERROR(SEARCH("HW",M53)))</formula>
    </cfRule>
  </conditionalFormatting>
  <conditionalFormatting sqref="O20">
    <cfRule type="containsText" dxfId="13598" priority="2246" operator="containsText" text="AL">
      <formula>NOT(ISERROR(SEARCH("AL",O20)))</formula>
    </cfRule>
    <cfRule type="containsText" dxfId="13597" priority="2247" operator="containsText" text="AD">
      <formula>NOT(ISERROR(SEARCH("AD",O20)))</formula>
    </cfRule>
    <cfRule type="containsText" dxfId="13596" priority="2248" operator="containsText" text="AW">
      <formula>NOT(ISERROR(SEARCH("AW",O20)))</formula>
    </cfRule>
  </conditionalFormatting>
  <conditionalFormatting sqref="O20">
    <cfRule type="containsText" dxfId="13595" priority="2243" operator="containsText" text="HL">
      <formula>NOT(ISERROR(SEARCH("HL",O20)))</formula>
    </cfRule>
    <cfRule type="containsText" dxfId="13594" priority="2244" operator="containsText" text="HD">
      <formula>NOT(ISERROR(SEARCH("HD",O20)))</formula>
    </cfRule>
    <cfRule type="containsText" dxfId="13593" priority="2245" operator="containsText" text="HW">
      <formula>NOT(ISERROR(SEARCH("HW",O20)))</formula>
    </cfRule>
  </conditionalFormatting>
  <conditionalFormatting sqref="O20">
    <cfRule type="containsText" dxfId="13592" priority="2240" operator="containsText" text="AL">
      <formula>NOT(ISERROR(SEARCH("AL",O20)))</formula>
    </cfRule>
    <cfRule type="containsText" dxfId="13591" priority="2241" operator="containsText" text="AD">
      <formula>NOT(ISERROR(SEARCH("AD",O20)))</formula>
    </cfRule>
    <cfRule type="containsText" dxfId="13590" priority="2242" operator="containsText" text="AW">
      <formula>NOT(ISERROR(SEARCH("AW",O20)))</formula>
    </cfRule>
  </conditionalFormatting>
  <conditionalFormatting sqref="O20">
    <cfRule type="containsText" dxfId="13589" priority="2237" operator="containsText" text="HL">
      <formula>NOT(ISERROR(SEARCH("HL",O20)))</formula>
    </cfRule>
    <cfRule type="containsText" dxfId="13588" priority="2238" operator="containsText" text="HD">
      <formula>NOT(ISERROR(SEARCH("HD",O20)))</formula>
    </cfRule>
    <cfRule type="containsText" dxfId="13587" priority="2239" operator="containsText" text="HW">
      <formula>NOT(ISERROR(SEARCH("HW",O20)))</formula>
    </cfRule>
  </conditionalFormatting>
  <conditionalFormatting sqref="N53">
    <cfRule type="containsText" dxfId="13586" priority="2198" operator="containsText" text="AL">
      <formula>NOT(ISERROR(SEARCH("AL",N53)))</formula>
    </cfRule>
    <cfRule type="containsText" dxfId="13585" priority="2199" operator="containsText" text="AD">
      <formula>NOT(ISERROR(SEARCH("AD",N53)))</formula>
    </cfRule>
    <cfRule type="containsText" dxfId="13584" priority="2200" operator="containsText" text="AW">
      <formula>NOT(ISERROR(SEARCH("AW",N53)))</formula>
    </cfRule>
  </conditionalFormatting>
  <conditionalFormatting sqref="N53">
    <cfRule type="containsText" dxfId="13583" priority="2195" operator="containsText" text="HL">
      <formula>NOT(ISERROR(SEARCH("HL",N53)))</formula>
    </cfRule>
    <cfRule type="containsText" dxfId="13582" priority="2196" operator="containsText" text="HD">
      <formula>NOT(ISERROR(SEARCH("HD",N53)))</formula>
    </cfRule>
    <cfRule type="containsText" dxfId="13581" priority="2197" operator="containsText" text="HW">
      <formula>NOT(ISERROR(SEARCH("HW",N53)))</formula>
    </cfRule>
  </conditionalFormatting>
  <conditionalFormatting sqref="O19">
    <cfRule type="containsText" dxfId="13580" priority="2234" operator="containsText" text="AL">
      <formula>NOT(ISERROR(SEARCH("AL",O19)))</formula>
    </cfRule>
    <cfRule type="containsText" dxfId="13579" priority="2235" operator="containsText" text="AD">
      <formula>NOT(ISERROR(SEARCH("AD",O19)))</formula>
    </cfRule>
    <cfRule type="containsText" dxfId="13578" priority="2236" operator="containsText" text="AW">
      <formula>NOT(ISERROR(SEARCH("AW",O19)))</formula>
    </cfRule>
  </conditionalFormatting>
  <conditionalFormatting sqref="O19">
    <cfRule type="containsText" dxfId="13577" priority="2231" operator="containsText" text="HL">
      <formula>NOT(ISERROR(SEARCH("HL",O19)))</formula>
    </cfRule>
    <cfRule type="containsText" dxfId="13576" priority="2232" operator="containsText" text="HD">
      <formula>NOT(ISERROR(SEARCH("HD",O19)))</formula>
    </cfRule>
    <cfRule type="containsText" dxfId="13575" priority="2233" operator="containsText" text="HW">
      <formula>NOT(ISERROR(SEARCH("HW",O19)))</formula>
    </cfRule>
  </conditionalFormatting>
  <conditionalFormatting sqref="O19">
    <cfRule type="containsText" dxfId="13574" priority="2228" operator="containsText" text="AL">
      <formula>NOT(ISERROR(SEARCH("AL",O19)))</formula>
    </cfRule>
    <cfRule type="containsText" dxfId="13573" priority="2229" operator="containsText" text="AD">
      <formula>NOT(ISERROR(SEARCH("AD",O19)))</formula>
    </cfRule>
    <cfRule type="containsText" dxfId="13572" priority="2230" operator="containsText" text="AW">
      <formula>NOT(ISERROR(SEARCH("AW",O19)))</formula>
    </cfRule>
  </conditionalFormatting>
  <conditionalFormatting sqref="O19">
    <cfRule type="containsText" dxfId="13571" priority="2225" operator="containsText" text="HL">
      <formula>NOT(ISERROR(SEARCH("HL",O19)))</formula>
    </cfRule>
    <cfRule type="containsText" dxfId="13570" priority="2226" operator="containsText" text="HD">
      <formula>NOT(ISERROR(SEARCH("HD",O19)))</formula>
    </cfRule>
    <cfRule type="containsText" dxfId="13569" priority="2227" operator="containsText" text="HW">
      <formula>NOT(ISERROR(SEARCH("HW",O19)))</formula>
    </cfRule>
  </conditionalFormatting>
  <conditionalFormatting sqref="M53">
    <cfRule type="containsText" dxfId="13568" priority="2222" operator="containsText" text="AL">
      <formula>NOT(ISERROR(SEARCH("AL",M53)))</formula>
    </cfRule>
    <cfRule type="containsText" dxfId="13567" priority="2223" operator="containsText" text="AD">
      <formula>NOT(ISERROR(SEARCH("AD",M53)))</formula>
    </cfRule>
    <cfRule type="containsText" dxfId="13566" priority="2224" operator="containsText" text="AW">
      <formula>NOT(ISERROR(SEARCH("AW",M53)))</formula>
    </cfRule>
  </conditionalFormatting>
  <conditionalFormatting sqref="M53">
    <cfRule type="containsText" dxfId="13565" priority="2219" operator="containsText" text="HL">
      <formula>NOT(ISERROR(SEARCH("HL",M53)))</formula>
    </cfRule>
    <cfRule type="containsText" dxfId="13564" priority="2220" operator="containsText" text="HD">
      <formula>NOT(ISERROR(SEARCH("HD",M53)))</formula>
    </cfRule>
    <cfRule type="containsText" dxfId="13563" priority="2221" operator="containsText" text="HW">
      <formula>NOT(ISERROR(SEARCH("HW",M53)))</formula>
    </cfRule>
  </conditionalFormatting>
  <conditionalFormatting sqref="M53">
    <cfRule type="containsText" dxfId="13562" priority="2216" operator="containsText" text="AL">
      <formula>NOT(ISERROR(SEARCH("AL",M53)))</formula>
    </cfRule>
    <cfRule type="containsText" dxfId="13561" priority="2217" operator="containsText" text="AD">
      <formula>NOT(ISERROR(SEARCH("AD",M53)))</formula>
    </cfRule>
    <cfRule type="containsText" dxfId="13560" priority="2218" operator="containsText" text="AW">
      <formula>NOT(ISERROR(SEARCH("AW",M53)))</formula>
    </cfRule>
  </conditionalFormatting>
  <conditionalFormatting sqref="M53">
    <cfRule type="containsText" dxfId="13559" priority="2213" operator="containsText" text="HL">
      <formula>NOT(ISERROR(SEARCH("HL",M53)))</formula>
    </cfRule>
    <cfRule type="containsText" dxfId="13558" priority="2214" operator="containsText" text="HD">
      <formula>NOT(ISERROR(SEARCH("HD",M53)))</formula>
    </cfRule>
    <cfRule type="containsText" dxfId="13557" priority="2215" operator="containsText" text="HW">
      <formula>NOT(ISERROR(SEARCH("HW",M53)))</formula>
    </cfRule>
  </conditionalFormatting>
  <conditionalFormatting sqref="L53">
    <cfRule type="containsText" dxfId="13556" priority="2210" operator="containsText" text="AL">
      <formula>NOT(ISERROR(SEARCH("AL",L53)))</formula>
    </cfRule>
    <cfRule type="containsText" dxfId="13555" priority="2211" operator="containsText" text="AD">
      <formula>NOT(ISERROR(SEARCH("AD",L53)))</formula>
    </cfRule>
    <cfRule type="containsText" dxfId="13554" priority="2212" operator="containsText" text="AW">
      <formula>NOT(ISERROR(SEARCH("AW",L53)))</formula>
    </cfRule>
  </conditionalFormatting>
  <conditionalFormatting sqref="L53">
    <cfRule type="containsText" dxfId="13553" priority="2207" operator="containsText" text="HL">
      <formula>NOT(ISERROR(SEARCH("HL",L53)))</formula>
    </cfRule>
    <cfRule type="containsText" dxfId="13552" priority="2208" operator="containsText" text="HD">
      <formula>NOT(ISERROR(SEARCH("HD",L53)))</formula>
    </cfRule>
    <cfRule type="containsText" dxfId="13551" priority="2209" operator="containsText" text="HW">
      <formula>NOT(ISERROR(SEARCH("HW",L53)))</formula>
    </cfRule>
  </conditionalFormatting>
  <conditionalFormatting sqref="M53">
    <cfRule type="containsText" dxfId="13550" priority="2192" operator="containsText" text="AL">
      <formula>NOT(ISERROR(SEARCH("AL",M53)))</formula>
    </cfRule>
    <cfRule type="containsText" dxfId="13549" priority="2193" operator="containsText" text="AD">
      <formula>NOT(ISERROR(SEARCH("AD",M53)))</formula>
    </cfRule>
    <cfRule type="containsText" dxfId="13548" priority="2194" operator="containsText" text="AW">
      <formula>NOT(ISERROR(SEARCH("AW",M53)))</formula>
    </cfRule>
  </conditionalFormatting>
  <conditionalFormatting sqref="Y48:Y60">
    <cfRule type="containsText" dxfId="13547" priority="2172" operator="containsText" text="RW">
      <formula>NOT(ISERROR(SEARCH("RW",Y48)))</formula>
    </cfRule>
    <cfRule type="containsText" dxfId="13546" priority="2173" operator="containsText" text="LW">
      <formula>NOT(ISERROR(SEARCH("LW",Y48)))</formula>
    </cfRule>
    <cfRule type="containsText" dxfId="13545" priority="2174" operator="containsText" text="LF">
      <formula>NOT(ISERROR(SEARCH("LF",Y48)))</formula>
    </cfRule>
    <cfRule type="containsText" dxfId="13544" priority="2175" operator="containsText" text="CF">
      <formula>NOT(ISERROR(SEARCH("CF",Y48)))</formula>
    </cfRule>
    <cfRule type="containsText" dxfId="13543" priority="2176" operator="containsText" text="CF">
      <formula>NOT(ISERROR(SEARCH("CF",Y48)))</formula>
    </cfRule>
    <cfRule type="containsText" dxfId="13542" priority="2177" operator="containsText" text="CAM">
      <formula>NOT(ISERROR(SEARCH("CAM",Y48)))</formula>
    </cfRule>
    <cfRule type="containsText" dxfId="13541" priority="2178" operator="containsText" text="LM">
      <formula>NOT(ISERROR(SEARCH("LM",Y48)))</formula>
    </cfRule>
    <cfRule type="containsText" dxfId="13540" priority="2179" operator="containsText" text="CM">
      <formula>NOT(ISERROR(SEARCH("CM",Y48)))</formula>
    </cfRule>
    <cfRule type="containsText" dxfId="13539" priority="2180" operator="containsText" text="RM">
      <formula>NOT(ISERROR(SEARCH("RM",Y48)))</formula>
    </cfRule>
    <cfRule type="containsText" dxfId="13538" priority="2181" operator="containsText" text="CDM">
      <formula>NOT(ISERROR(SEARCH("CDM",Y48)))</formula>
    </cfRule>
    <cfRule type="containsText" dxfId="13537" priority="2182" operator="containsText" text="LWB">
      <formula>NOT(ISERROR(SEARCH("LWB",Y48)))</formula>
    </cfRule>
    <cfRule type="containsText" dxfId="13536" priority="2183" operator="containsText" text="RWB">
      <formula>NOT(ISERROR(SEARCH("RWB",Y48)))</formula>
    </cfRule>
    <cfRule type="containsText" dxfId="13535" priority="2184" operator="containsText" text="RB">
      <formula>NOT(ISERROR(SEARCH("RB",Y48)))</formula>
    </cfRule>
    <cfRule type="containsText" dxfId="13534" priority="2185" operator="containsText" text="CB">
      <formula>NOT(ISERROR(SEARCH("CB",Y48)))</formula>
    </cfRule>
    <cfRule type="containsText" dxfId="13533" priority="2186" operator="containsText" text="LB">
      <formula>NOT(ISERROR(SEARCH("LB",Y48)))</formula>
    </cfRule>
    <cfRule type="containsText" dxfId="13532" priority="2187" operator="containsText" text="GK">
      <formula>NOT(ISERROR(SEARCH("GK",Y48)))</formula>
    </cfRule>
    <cfRule type="containsText" dxfId="13531" priority="2188" operator="containsText" text="ST">
      <formula>NOT(ISERROR(SEARCH("ST",Y48)))</formula>
    </cfRule>
  </conditionalFormatting>
  <conditionalFormatting sqref="AF39 AF35:AF37 AF41 AF79:AF104 AF47:AF58 AF62 AF64:AF75">
    <cfRule type="containsText" dxfId="13530" priority="2157" operator="containsText" text="RW">
      <formula>NOT(ISERROR(SEARCH("RW",AF35)))</formula>
    </cfRule>
    <cfRule type="containsText" dxfId="13529" priority="2158" operator="containsText" text="LW">
      <formula>NOT(ISERROR(SEARCH("LW",AF35)))</formula>
    </cfRule>
    <cfRule type="containsText" dxfId="13528" priority="2159" operator="containsText" text="LF">
      <formula>NOT(ISERROR(SEARCH("LF",AF35)))</formula>
    </cfRule>
    <cfRule type="containsText" dxfId="13527" priority="2160" operator="containsText" text="CF">
      <formula>NOT(ISERROR(SEARCH("CF",AF35)))</formula>
    </cfRule>
    <cfRule type="containsText" dxfId="13526" priority="2161" operator="containsText" text="CF">
      <formula>NOT(ISERROR(SEARCH("CF",AF35)))</formula>
    </cfRule>
    <cfRule type="containsText" dxfId="13525" priority="2162" operator="containsText" text="CAM">
      <formula>NOT(ISERROR(SEARCH("CAM",AF35)))</formula>
    </cfRule>
    <cfRule type="containsText" dxfId="13524" priority="2163" operator="containsText" text="LM">
      <formula>NOT(ISERROR(SEARCH("LM",AF35)))</formula>
    </cfRule>
    <cfRule type="containsText" dxfId="13523" priority="2164" operator="containsText" text="RM">
      <formula>NOT(ISERROR(SEARCH("RM",AF35)))</formula>
    </cfRule>
    <cfRule type="containsText" dxfId="13522" priority="2165" operator="containsText" text="CDM">
      <formula>NOT(ISERROR(SEARCH("CDM",AF35)))</formula>
    </cfRule>
    <cfRule type="containsText" dxfId="13521" priority="2166" operator="containsText" text="LWB">
      <formula>NOT(ISERROR(SEARCH("LWB",AF35)))</formula>
    </cfRule>
    <cfRule type="containsText" dxfId="13520" priority="2167" operator="containsText" text="RWB">
      <formula>NOT(ISERROR(SEARCH("RWB",AF35)))</formula>
    </cfRule>
    <cfRule type="containsText" dxfId="13519" priority="2168" operator="containsText" text="RB">
      <formula>NOT(ISERROR(SEARCH("RB",AF35)))</formula>
    </cfRule>
    <cfRule type="containsText" dxfId="13518" priority="2169" operator="containsText" text="CB">
      <formula>NOT(ISERROR(SEARCH("CB",AF35)))</formula>
    </cfRule>
    <cfRule type="containsText" dxfId="13517" priority="2170" operator="containsText" text="LB">
      <formula>NOT(ISERROR(SEARCH("LB",AF35)))</formula>
    </cfRule>
    <cfRule type="containsText" dxfId="13516" priority="2171" operator="containsText" text="GK">
      <formula>NOT(ISERROR(SEARCH("GK",AF35)))</formula>
    </cfRule>
  </conditionalFormatting>
  <conditionalFormatting sqref="AG6:AG7 AG39 AG32:AG37 AG41 Z60 AG79:AG104 AG47:AG58 AG64:AG75">
    <cfRule type="containsText" dxfId="13515" priority="2140" operator="containsText" text="ST">
      <formula>NOT(ISERROR(SEARCH("ST",Z6)))</formula>
    </cfRule>
    <cfRule type="containsText" dxfId="13514" priority="2141" operator="containsText" text="RW">
      <formula>NOT(ISERROR(SEARCH("RW",Z6)))</formula>
    </cfRule>
    <cfRule type="containsText" dxfId="13513" priority="2142" operator="containsText" text="LW">
      <formula>NOT(ISERROR(SEARCH("LW",Z6)))</formula>
    </cfRule>
    <cfRule type="containsText" dxfId="13512" priority="2143" operator="containsText" text="LF">
      <formula>NOT(ISERROR(SEARCH("LF",Z6)))</formula>
    </cfRule>
    <cfRule type="containsText" dxfId="13511" priority="2144" operator="containsText" text="CF">
      <formula>NOT(ISERROR(SEARCH("CF",Z6)))</formula>
    </cfRule>
    <cfRule type="containsText" dxfId="13510" priority="2145" operator="containsText" text="CF">
      <formula>NOT(ISERROR(SEARCH("CF",Z6)))</formula>
    </cfRule>
    <cfRule type="containsText" dxfId="13509" priority="2146" operator="containsText" text="CAM">
      <formula>NOT(ISERROR(SEARCH("CAM",Z6)))</formula>
    </cfRule>
    <cfRule type="containsText" dxfId="13508" priority="2147" operator="containsText" text="LM">
      <formula>NOT(ISERROR(SEARCH("LM",Z6)))</formula>
    </cfRule>
    <cfRule type="containsText" dxfId="13507" priority="2148" operator="containsText" text="CM">
      <formula>NOT(ISERROR(SEARCH("CM",Z6)))</formula>
    </cfRule>
    <cfRule type="containsText" dxfId="13506" priority="2149" operator="containsText" text="RM">
      <formula>NOT(ISERROR(SEARCH("RM",Z6)))</formula>
    </cfRule>
    <cfRule type="containsText" dxfId="13505" priority="2150" operator="containsText" text="CDM">
      <formula>NOT(ISERROR(SEARCH("CDM",Z6)))</formula>
    </cfRule>
    <cfRule type="containsText" dxfId="13504" priority="2151" operator="containsText" text="LWB">
      <formula>NOT(ISERROR(SEARCH("LWB",Z6)))</formula>
    </cfRule>
    <cfRule type="containsText" dxfId="13503" priority="2152" operator="containsText" text="RWB">
      <formula>NOT(ISERROR(SEARCH("RWB",Z6)))</formula>
    </cfRule>
    <cfRule type="containsText" dxfId="13502" priority="2153" operator="containsText" text="RB">
      <formula>NOT(ISERROR(SEARCH("RB",Z6)))</formula>
    </cfRule>
    <cfRule type="containsText" dxfId="13501" priority="2154" operator="containsText" text="CB">
      <formula>NOT(ISERROR(SEARCH("CB",Z6)))</formula>
    </cfRule>
    <cfRule type="containsText" dxfId="13500" priority="2155" operator="containsText" text="LB">
      <formula>NOT(ISERROR(SEARCH("LB",Z6)))</formula>
    </cfRule>
    <cfRule type="containsText" dxfId="13499" priority="2156" operator="containsText" text="GK">
      <formula>NOT(ISERROR(SEARCH("GK",Z6)))</formula>
    </cfRule>
  </conditionalFormatting>
  <conditionalFormatting sqref="R53:S53">
    <cfRule type="containsText" dxfId="13498" priority="2104" operator="containsText" text="HL">
      <formula>NOT(ISERROR(SEARCH("HL",R53)))</formula>
    </cfRule>
    <cfRule type="containsText" dxfId="13497" priority="2105" operator="containsText" text="HD">
      <formula>NOT(ISERROR(SEARCH("HD",R53)))</formula>
    </cfRule>
    <cfRule type="containsText" dxfId="13496" priority="2106" operator="containsText" text="HW">
      <formula>NOT(ISERROR(SEARCH("HW",R53)))</formula>
    </cfRule>
  </conditionalFormatting>
  <conditionalFormatting sqref="R53:S53">
    <cfRule type="containsText" dxfId="13495" priority="2137" operator="containsText" text="AL">
      <formula>NOT(ISERROR(SEARCH("AL",R53)))</formula>
    </cfRule>
    <cfRule type="containsText" dxfId="13494" priority="2138" operator="containsText" text="AD">
      <formula>NOT(ISERROR(SEARCH("AD",R53)))</formula>
    </cfRule>
    <cfRule type="containsText" dxfId="13493" priority="2139" operator="containsText" text="AW">
      <formula>NOT(ISERROR(SEARCH("AW",R53)))</formula>
    </cfRule>
  </conditionalFormatting>
  <conditionalFormatting sqref="R53:S53">
    <cfRule type="containsText" dxfId="13492" priority="2134" operator="containsText" text="HL">
      <formula>NOT(ISERROR(SEARCH("HL",R53)))</formula>
    </cfRule>
    <cfRule type="containsText" dxfId="13491" priority="2135" operator="containsText" text="HD">
      <formula>NOT(ISERROR(SEARCH("HD",R53)))</formula>
    </cfRule>
    <cfRule type="containsText" dxfId="13490" priority="2136" operator="containsText" text="HW">
      <formula>NOT(ISERROR(SEARCH("HW",R53)))</formula>
    </cfRule>
  </conditionalFormatting>
  <conditionalFormatting sqref="R53:S53">
    <cfRule type="containsText" dxfId="13489" priority="2131" operator="containsText" text="AL">
      <formula>NOT(ISERROR(SEARCH("AL",R53)))</formula>
    </cfRule>
    <cfRule type="containsText" dxfId="13488" priority="2132" operator="containsText" text="AD">
      <formula>NOT(ISERROR(SEARCH("AD",R53)))</formula>
    </cfRule>
    <cfRule type="containsText" dxfId="13487" priority="2133" operator="containsText" text="AW">
      <formula>NOT(ISERROR(SEARCH("AW",R53)))</formula>
    </cfRule>
  </conditionalFormatting>
  <conditionalFormatting sqref="R53:S53">
    <cfRule type="containsText" dxfId="13486" priority="2128" operator="containsText" text="HL">
      <formula>NOT(ISERROR(SEARCH("HL",R53)))</formula>
    </cfRule>
    <cfRule type="containsText" dxfId="13485" priority="2129" operator="containsText" text="HD">
      <formula>NOT(ISERROR(SEARCH("HD",R53)))</formula>
    </cfRule>
    <cfRule type="containsText" dxfId="13484" priority="2130" operator="containsText" text="HW">
      <formula>NOT(ISERROR(SEARCH("HW",R53)))</formula>
    </cfRule>
  </conditionalFormatting>
  <conditionalFormatting sqref="Q53">
    <cfRule type="containsText" dxfId="13483" priority="2125" operator="containsText" text="AL">
      <formula>NOT(ISERROR(SEARCH("AL",Q53)))</formula>
    </cfRule>
    <cfRule type="containsText" dxfId="13482" priority="2126" operator="containsText" text="AD">
      <formula>NOT(ISERROR(SEARCH("AD",Q53)))</formula>
    </cfRule>
    <cfRule type="containsText" dxfId="13481" priority="2127" operator="containsText" text="AW">
      <formula>NOT(ISERROR(SEARCH("AW",Q53)))</formula>
    </cfRule>
  </conditionalFormatting>
  <conditionalFormatting sqref="Q53">
    <cfRule type="containsText" dxfId="13480" priority="2122" operator="containsText" text="HL">
      <formula>NOT(ISERROR(SEARCH("HL",Q53)))</formula>
    </cfRule>
    <cfRule type="containsText" dxfId="13479" priority="2123" operator="containsText" text="HD">
      <formula>NOT(ISERROR(SEARCH("HD",Q53)))</formula>
    </cfRule>
    <cfRule type="containsText" dxfId="13478" priority="2124" operator="containsText" text="HW">
      <formula>NOT(ISERROR(SEARCH("HW",Q53)))</formula>
    </cfRule>
  </conditionalFormatting>
  <conditionalFormatting sqref="T53">
    <cfRule type="containsText" dxfId="13477" priority="2119" operator="containsText" text="AL">
      <formula>NOT(ISERROR(SEARCH("AL",T53)))</formula>
    </cfRule>
    <cfRule type="containsText" dxfId="13476" priority="2120" operator="containsText" text="AD">
      <formula>NOT(ISERROR(SEARCH("AD",T53)))</formula>
    </cfRule>
    <cfRule type="containsText" dxfId="13475" priority="2121" operator="containsText" text="AW">
      <formula>NOT(ISERROR(SEARCH("AW",T53)))</formula>
    </cfRule>
  </conditionalFormatting>
  <conditionalFormatting sqref="T53">
    <cfRule type="containsText" dxfId="13474" priority="2116" operator="containsText" text="HL">
      <formula>NOT(ISERROR(SEARCH("HL",T53)))</formula>
    </cfRule>
    <cfRule type="containsText" dxfId="13473" priority="2117" operator="containsText" text="HD">
      <formula>NOT(ISERROR(SEARCH("HD",T53)))</formula>
    </cfRule>
    <cfRule type="containsText" dxfId="13472" priority="2118" operator="containsText" text="HW">
      <formula>NOT(ISERROR(SEARCH("HW",T53)))</formula>
    </cfRule>
  </conditionalFormatting>
  <conditionalFormatting sqref="T53">
    <cfRule type="containsText" dxfId="13471" priority="2113" operator="containsText" text="AL">
      <formula>NOT(ISERROR(SEARCH("AL",T53)))</formula>
    </cfRule>
    <cfRule type="containsText" dxfId="13470" priority="2114" operator="containsText" text="AD">
      <formula>NOT(ISERROR(SEARCH("AD",T53)))</formula>
    </cfRule>
    <cfRule type="containsText" dxfId="13469" priority="2115" operator="containsText" text="AW">
      <formula>NOT(ISERROR(SEARCH("AW",T53)))</formula>
    </cfRule>
  </conditionalFormatting>
  <conditionalFormatting sqref="T53">
    <cfRule type="containsText" dxfId="13468" priority="2110" operator="containsText" text="HL">
      <formula>NOT(ISERROR(SEARCH("HL",T53)))</formula>
    </cfRule>
    <cfRule type="containsText" dxfId="13467" priority="2111" operator="containsText" text="HD">
      <formula>NOT(ISERROR(SEARCH("HD",T53)))</formula>
    </cfRule>
    <cfRule type="containsText" dxfId="13466" priority="2112" operator="containsText" text="HW">
      <formula>NOT(ISERROR(SEARCH("HW",T53)))</formula>
    </cfRule>
  </conditionalFormatting>
  <conditionalFormatting sqref="R53:S53">
    <cfRule type="containsText" dxfId="13465" priority="2107" operator="containsText" text="AL">
      <formula>NOT(ISERROR(SEARCH("AL",R53)))</formula>
    </cfRule>
    <cfRule type="containsText" dxfId="13464" priority="2108" operator="containsText" text="AD">
      <formula>NOT(ISERROR(SEARCH("AD",R53)))</formula>
    </cfRule>
    <cfRule type="containsText" dxfId="13463" priority="2109" operator="containsText" text="AW">
      <formula>NOT(ISERROR(SEARCH("AW",R53)))</formula>
    </cfRule>
  </conditionalFormatting>
  <conditionalFormatting sqref="AH5:AJ21 AI4:AJ4 AH22:AI22 AH79:AJ104 AH23:AJ58 AH64:AJ75">
    <cfRule type="containsText" dxfId="13462" priority="2087" operator="containsText" text="ST">
      <formula>NOT(ISERROR(SEARCH("ST",AH4)))</formula>
    </cfRule>
    <cfRule type="containsText" dxfId="13461" priority="2088" operator="containsText" text="RW">
      <formula>NOT(ISERROR(SEARCH("RW",AH4)))</formula>
    </cfRule>
    <cfRule type="containsText" dxfId="13460" priority="2089" operator="containsText" text="LW">
      <formula>NOT(ISERROR(SEARCH("LW",AH4)))</formula>
    </cfRule>
    <cfRule type="containsText" dxfId="13459" priority="2090" operator="containsText" text="LF">
      <formula>NOT(ISERROR(SEARCH("LF",AH4)))</formula>
    </cfRule>
    <cfRule type="containsText" dxfId="13458" priority="2091" operator="containsText" text="CF">
      <formula>NOT(ISERROR(SEARCH("CF",AH4)))</formula>
    </cfRule>
    <cfRule type="containsText" dxfId="13457" priority="2092" operator="containsText" text="CF">
      <formula>NOT(ISERROR(SEARCH("CF",AH4)))</formula>
    </cfRule>
    <cfRule type="containsText" dxfId="13456" priority="2093" operator="containsText" text="CAM">
      <formula>NOT(ISERROR(SEARCH("CAM",AH4)))</formula>
    </cfRule>
    <cfRule type="containsText" dxfId="13455" priority="2094" operator="containsText" text="LM">
      <formula>NOT(ISERROR(SEARCH("LM",AH4)))</formula>
    </cfRule>
    <cfRule type="containsText" dxfId="13454" priority="2095" operator="containsText" text="CM">
      <formula>NOT(ISERROR(SEARCH("CM",AH4)))</formula>
    </cfRule>
    <cfRule type="containsText" dxfId="13453" priority="2096" operator="containsText" text="RM">
      <formula>NOT(ISERROR(SEARCH("RM",AH4)))</formula>
    </cfRule>
    <cfRule type="containsText" dxfId="13452" priority="2097" operator="containsText" text="CDM">
      <formula>NOT(ISERROR(SEARCH("CDM",AH4)))</formula>
    </cfRule>
    <cfRule type="containsText" dxfId="13451" priority="2098" operator="containsText" text="LWB">
      <formula>NOT(ISERROR(SEARCH("LWB",AH4)))</formula>
    </cfRule>
    <cfRule type="containsText" dxfId="13450" priority="2099" operator="containsText" text="RWB">
      <formula>NOT(ISERROR(SEARCH("RWB",AH4)))</formula>
    </cfRule>
    <cfRule type="containsText" dxfId="13449" priority="2100" operator="containsText" text="RB">
      <formula>NOT(ISERROR(SEARCH("RB",AH4)))</formula>
    </cfRule>
    <cfRule type="containsText" dxfId="13448" priority="2101" operator="containsText" text="CB">
      <formula>NOT(ISERROR(SEARCH("CB",AH4)))</formula>
    </cfRule>
    <cfRule type="containsText" dxfId="13447" priority="2102" operator="containsText" text="LB">
      <formula>NOT(ISERROR(SEARCH("LB",AH4)))</formula>
    </cfRule>
    <cfRule type="containsText" dxfId="13446" priority="2103" operator="containsText" text="GK">
      <formula>NOT(ISERROR(SEARCH("GK",AH4)))</formula>
    </cfRule>
  </conditionalFormatting>
  <conditionalFormatting sqref="AH4:AJ21 AH22:AI22 Z60 AH79:AJ104 AH23:AJ58 AH64:AJ75">
    <cfRule type="cellIs" dxfId="13445" priority="2081" operator="between">
      <formula>90</formula>
      <formula>99</formula>
    </cfRule>
    <cfRule type="cellIs" dxfId="13444" priority="2082" operator="between">
      <formula>40</formula>
      <formula>49</formula>
    </cfRule>
    <cfRule type="cellIs" dxfId="13443" priority="2083" operator="between">
      <formula>50</formula>
      <formula>59</formula>
    </cfRule>
    <cfRule type="cellIs" dxfId="13442" priority="2084" operator="between">
      <formula>60</formula>
      <formula>69</formula>
    </cfRule>
    <cfRule type="cellIs" dxfId="13441" priority="2085" operator="between">
      <formula>70</formula>
      <formula>79</formula>
    </cfRule>
    <cfRule type="cellIs" dxfId="13440" priority="2086" operator="between">
      <formula>80</formula>
      <formula>89</formula>
    </cfRule>
  </conditionalFormatting>
  <conditionalFormatting sqref="AH22:AJ22">
    <cfRule type="containsText" dxfId="13439" priority="2063" operator="containsText" text="ST">
      <formula>NOT(ISERROR(SEARCH("ST",AH22)))</formula>
    </cfRule>
    <cfRule type="containsText" dxfId="13438" priority="2064" operator="containsText" text="RW">
      <formula>NOT(ISERROR(SEARCH("RW",AH22)))</formula>
    </cfRule>
    <cfRule type="containsText" dxfId="13437" priority="2065" operator="containsText" text="LW">
      <formula>NOT(ISERROR(SEARCH("LW",AH22)))</formula>
    </cfRule>
    <cfRule type="containsText" dxfId="13436" priority="2066" operator="containsText" text="LF">
      <formula>NOT(ISERROR(SEARCH("LF",AH22)))</formula>
    </cfRule>
    <cfRule type="containsText" dxfId="13435" priority="2067" operator="containsText" text="CF">
      <formula>NOT(ISERROR(SEARCH("CF",AH22)))</formula>
    </cfRule>
    <cfRule type="containsText" dxfId="13434" priority="2068" operator="containsText" text="CF">
      <formula>NOT(ISERROR(SEARCH("CF",AH22)))</formula>
    </cfRule>
    <cfRule type="containsText" dxfId="13433" priority="2069" operator="containsText" text="CAM">
      <formula>NOT(ISERROR(SEARCH("CAM",AH22)))</formula>
    </cfRule>
    <cfRule type="containsText" dxfId="13432" priority="2070" operator="containsText" text="LM">
      <formula>NOT(ISERROR(SEARCH("LM",AH22)))</formula>
    </cfRule>
    <cfRule type="containsText" dxfId="13431" priority="2071" operator="containsText" text="CM">
      <formula>NOT(ISERROR(SEARCH("CM",AH22)))</formula>
    </cfRule>
    <cfRule type="containsText" dxfId="13430" priority="2072" operator="containsText" text="RM">
      <formula>NOT(ISERROR(SEARCH("RM",AH22)))</formula>
    </cfRule>
    <cfRule type="containsText" dxfId="13429" priority="2073" operator="containsText" text="CDM">
      <formula>NOT(ISERROR(SEARCH("CDM",AH22)))</formula>
    </cfRule>
    <cfRule type="containsText" dxfId="13428" priority="2074" operator="containsText" text="LWB">
      <formula>NOT(ISERROR(SEARCH("LWB",AH22)))</formula>
    </cfRule>
    <cfRule type="containsText" dxfId="13427" priority="2075" operator="containsText" text="RWB">
      <formula>NOT(ISERROR(SEARCH("RWB",AH22)))</formula>
    </cfRule>
    <cfRule type="containsText" dxfId="13426" priority="2076" operator="containsText" text="RB">
      <formula>NOT(ISERROR(SEARCH("RB",AH22)))</formula>
    </cfRule>
    <cfRule type="containsText" dxfId="13425" priority="2077" operator="containsText" text="CB">
      <formula>NOT(ISERROR(SEARCH("CB",AH22)))</formula>
    </cfRule>
    <cfRule type="containsText" dxfId="13424" priority="2078" operator="containsText" text="LB">
      <formula>NOT(ISERROR(SEARCH("LB",AH22)))</formula>
    </cfRule>
    <cfRule type="containsText" dxfId="13423" priority="2079" operator="containsText" text="GK">
      <formula>NOT(ISERROR(SEARCH("GK",AH22)))</formula>
    </cfRule>
  </conditionalFormatting>
  <conditionalFormatting sqref="AH22:AJ22">
    <cfRule type="cellIs" dxfId="13422" priority="2056" operator="between">
      <formula>30</formula>
      <formula>39</formula>
    </cfRule>
    <cfRule type="cellIs" dxfId="13421" priority="2057" operator="between">
      <formula>90</formula>
      <formula>99</formula>
    </cfRule>
    <cfRule type="cellIs" dxfId="13420" priority="2058" operator="between">
      <formula>40</formula>
      <formula>49</formula>
    </cfRule>
    <cfRule type="cellIs" dxfId="13419" priority="2059" operator="between">
      <formula>50</formula>
      <formula>59</formula>
    </cfRule>
    <cfRule type="cellIs" dxfId="13418" priority="2060" operator="between">
      <formula>60</formula>
      <formula>69</formula>
    </cfRule>
    <cfRule type="cellIs" dxfId="13417" priority="2061" operator="between">
      <formula>70</formula>
      <formula>79</formula>
    </cfRule>
    <cfRule type="cellIs" dxfId="13416" priority="2062" operator="between">
      <formula>80</formula>
      <formula>89</formula>
    </cfRule>
  </conditionalFormatting>
  <conditionalFormatting sqref="AG4">
    <cfRule type="containsText" dxfId="13415" priority="2039" operator="containsText" text="ST">
      <formula>NOT(ISERROR(SEARCH("ST",AG4)))</formula>
    </cfRule>
    <cfRule type="containsText" dxfId="13414" priority="2040" operator="containsText" text="RW">
      <formula>NOT(ISERROR(SEARCH("RW",AG4)))</formula>
    </cfRule>
    <cfRule type="containsText" dxfId="13413" priority="2041" operator="containsText" text="LW">
      <formula>NOT(ISERROR(SEARCH("LW",AG4)))</formula>
    </cfRule>
    <cfRule type="containsText" dxfId="13412" priority="2042" operator="containsText" text="LF">
      <formula>NOT(ISERROR(SEARCH("LF",AG4)))</formula>
    </cfRule>
    <cfRule type="containsText" dxfId="13411" priority="2043" operator="containsText" text="CF">
      <formula>NOT(ISERROR(SEARCH("CF",AG4)))</formula>
    </cfRule>
    <cfRule type="containsText" dxfId="13410" priority="2044" operator="containsText" text="CF">
      <formula>NOT(ISERROR(SEARCH("CF",AG4)))</formula>
    </cfRule>
    <cfRule type="containsText" dxfId="13409" priority="2045" operator="containsText" text="CAM">
      <formula>NOT(ISERROR(SEARCH("CAM",AG4)))</formula>
    </cfRule>
    <cfRule type="containsText" dxfId="13408" priority="2046" operator="containsText" text="LM">
      <formula>NOT(ISERROR(SEARCH("LM",AG4)))</formula>
    </cfRule>
    <cfRule type="containsText" dxfId="13407" priority="2047" operator="containsText" text="CM">
      <formula>NOT(ISERROR(SEARCH("CM",AG4)))</formula>
    </cfRule>
    <cfRule type="containsText" dxfId="13406" priority="2048" operator="containsText" text="RM">
      <formula>NOT(ISERROR(SEARCH("RM",AG4)))</formula>
    </cfRule>
    <cfRule type="containsText" dxfId="13405" priority="2049" operator="containsText" text="CDM">
      <formula>NOT(ISERROR(SEARCH("CDM",AG4)))</formula>
    </cfRule>
    <cfRule type="containsText" dxfId="13404" priority="2050" operator="containsText" text="LWB">
      <formula>NOT(ISERROR(SEARCH("LWB",AG4)))</formula>
    </cfRule>
    <cfRule type="containsText" dxfId="13403" priority="2051" operator="containsText" text="RWB">
      <formula>NOT(ISERROR(SEARCH("RWB",AG4)))</formula>
    </cfRule>
    <cfRule type="containsText" dxfId="13402" priority="2052" operator="containsText" text="RB">
      <formula>NOT(ISERROR(SEARCH("RB",AG4)))</formula>
    </cfRule>
    <cfRule type="containsText" dxfId="13401" priority="2053" operator="containsText" text="CB">
      <formula>NOT(ISERROR(SEARCH("CB",AG4)))</formula>
    </cfRule>
    <cfRule type="containsText" dxfId="13400" priority="2054" operator="containsText" text="LB">
      <formula>NOT(ISERROR(SEARCH("LB",AG4)))</formula>
    </cfRule>
    <cfRule type="containsText" dxfId="13399" priority="2055" operator="containsText" text="GK">
      <formula>NOT(ISERROR(SEARCH("GK",AG4)))</formula>
    </cfRule>
  </conditionalFormatting>
  <conditionalFormatting sqref="AF5">
    <cfRule type="containsText" dxfId="13398" priority="2023" operator="containsText" text="RW">
      <formula>NOT(ISERROR(SEARCH("RW",AF5)))</formula>
    </cfRule>
    <cfRule type="containsText" dxfId="13397" priority="2024" operator="containsText" text="LW">
      <formula>NOT(ISERROR(SEARCH("LW",AF5)))</formula>
    </cfRule>
    <cfRule type="containsText" dxfId="13396" priority="2025" operator="containsText" text="LF">
      <formula>NOT(ISERROR(SEARCH("LF",AF5)))</formula>
    </cfRule>
    <cfRule type="containsText" dxfId="13395" priority="2026" operator="containsText" text="CF">
      <formula>NOT(ISERROR(SEARCH("CF",AF5)))</formula>
    </cfRule>
    <cfRule type="containsText" dxfId="13394" priority="2027" operator="containsText" text="CF">
      <formula>NOT(ISERROR(SEARCH("CF",AF5)))</formula>
    </cfRule>
    <cfRule type="containsText" dxfId="13393" priority="2028" operator="containsText" text="CAM">
      <formula>NOT(ISERROR(SEARCH("CAM",AF5)))</formula>
    </cfRule>
    <cfRule type="containsText" dxfId="13392" priority="2029" operator="containsText" text="LM">
      <formula>NOT(ISERROR(SEARCH("LM",AF5)))</formula>
    </cfRule>
    <cfRule type="containsText" dxfId="13391" priority="2030" operator="containsText" text="CM">
      <formula>NOT(ISERROR(SEARCH("CM",AF5)))</formula>
    </cfRule>
    <cfRule type="containsText" dxfId="13390" priority="2031" operator="containsText" text="RM">
      <formula>NOT(ISERROR(SEARCH("RM",AF5)))</formula>
    </cfRule>
    <cfRule type="containsText" dxfId="13389" priority="2032" operator="containsText" text="CDM">
      <formula>NOT(ISERROR(SEARCH("CDM",AF5)))</formula>
    </cfRule>
    <cfRule type="containsText" dxfId="13388" priority="2033" operator="containsText" text="LWB">
      <formula>NOT(ISERROR(SEARCH("LWB",AF5)))</formula>
    </cfRule>
    <cfRule type="containsText" dxfId="13387" priority="2034" operator="containsText" text="RWB">
      <formula>NOT(ISERROR(SEARCH("RWB",AF5)))</formula>
    </cfRule>
    <cfRule type="containsText" dxfId="13386" priority="2035" operator="containsText" text="RB">
      <formula>NOT(ISERROR(SEARCH("RB",AF5)))</formula>
    </cfRule>
    <cfRule type="containsText" dxfId="13385" priority="2036" operator="containsText" text="CB">
      <formula>NOT(ISERROR(SEARCH("CB",AF5)))</formula>
    </cfRule>
    <cfRule type="containsText" dxfId="13384" priority="2037" operator="containsText" text="LB">
      <formula>NOT(ISERROR(SEARCH("LB",AF5)))</formula>
    </cfRule>
    <cfRule type="containsText" dxfId="13383" priority="2038" operator="containsText" text="GK">
      <formula>NOT(ISERROR(SEARCH("GK",AF5)))</formula>
    </cfRule>
  </conditionalFormatting>
  <conditionalFormatting sqref="AG5">
    <cfRule type="containsText" dxfId="13382" priority="2006" operator="containsText" text="ST">
      <formula>NOT(ISERROR(SEARCH("ST",AG5)))</formula>
    </cfRule>
    <cfRule type="containsText" dxfId="13381" priority="2007" operator="containsText" text="RW">
      <formula>NOT(ISERROR(SEARCH("RW",AG5)))</formula>
    </cfRule>
    <cfRule type="containsText" dxfId="13380" priority="2008" operator="containsText" text="LW">
      <formula>NOT(ISERROR(SEARCH("LW",AG5)))</formula>
    </cfRule>
    <cfRule type="containsText" dxfId="13379" priority="2009" operator="containsText" text="LF">
      <formula>NOT(ISERROR(SEARCH("LF",AG5)))</formula>
    </cfRule>
    <cfRule type="containsText" dxfId="13378" priority="2010" operator="containsText" text="CF">
      <formula>NOT(ISERROR(SEARCH("CF",AG5)))</formula>
    </cfRule>
    <cfRule type="containsText" dxfId="13377" priority="2011" operator="containsText" text="CF">
      <formula>NOT(ISERROR(SEARCH("CF",AG5)))</formula>
    </cfRule>
    <cfRule type="containsText" dxfId="13376" priority="2012" operator="containsText" text="CAM">
      <formula>NOT(ISERROR(SEARCH("CAM",AG5)))</formula>
    </cfRule>
    <cfRule type="containsText" dxfId="13375" priority="2013" operator="containsText" text="LM">
      <formula>NOT(ISERROR(SEARCH("LM",AG5)))</formula>
    </cfRule>
    <cfRule type="containsText" dxfId="13374" priority="2014" operator="containsText" text="CM">
      <formula>NOT(ISERROR(SEARCH("CM",AG5)))</formula>
    </cfRule>
    <cfRule type="containsText" dxfId="13373" priority="2015" operator="containsText" text="RM">
      <formula>NOT(ISERROR(SEARCH("RM",AG5)))</formula>
    </cfRule>
    <cfRule type="containsText" dxfId="13372" priority="2016" operator="containsText" text="CDM">
      <formula>NOT(ISERROR(SEARCH("CDM",AG5)))</formula>
    </cfRule>
    <cfRule type="containsText" dxfId="13371" priority="2017" operator="containsText" text="LWB">
      <formula>NOT(ISERROR(SEARCH("LWB",AG5)))</formula>
    </cfRule>
    <cfRule type="containsText" dxfId="13370" priority="2018" operator="containsText" text="RWB">
      <formula>NOT(ISERROR(SEARCH("RWB",AG5)))</formula>
    </cfRule>
    <cfRule type="containsText" dxfId="13369" priority="2019" operator="containsText" text="RB">
      <formula>NOT(ISERROR(SEARCH("RB",AG5)))</formula>
    </cfRule>
    <cfRule type="containsText" dxfId="13368" priority="2020" operator="containsText" text="CB">
      <formula>NOT(ISERROR(SEARCH("CB",AG5)))</formula>
    </cfRule>
    <cfRule type="containsText" dxfId="13367" priority="2021" operator="containsText" text="LB">
      <formula>NOT(ISERROR(SEARCH("LB",AG5)))</formula>
    </cfRule>
    <cfRule type="containsText" dxfId="13366" priority="2022" operator="containsText" text="GK">
      <formula>NOT(ISERROR(SEARCH("GK",AG5)))</formula>
    </cfRule>
  </conditionalFormatting>
  <conditionalFormatting sqref="AH79:AJ104 AH4:AI58 AH64:AI75">
    <cfRule type="cellIs" dxfId="13365" priority="2080" operator="between">
      <formula>30</formula>
      <formula>39</formula>
    </cfRule>
  </conditionalFormatting>
  <conditionalFormatting sqref="AG8">
    <cfRule type="containsText" dxfId="13364" priority="1989" operator="containsText" text="ST">
      <formula>NOT(ISERROR(SEARCH("ST",AG8)))</formula>
    </cfRule>
    <cfRule type="containsText" dxfId="13363" priority="1990" operator="containsText" text="RW">
      <formula>NOT(ISERROR(SEARCH("RW",AG8)))</formula>
    </cfRule>
    <cfRule type="containsText" dxfId="13362" priority="1991" operator="containsText" text="LW">
      <formula>NOT(ISERROR(SEARCH("LW",AG8)))</formula>
    </cfRule>
    <cfRule type="containsText" dxfId="13361" priority="1992" operator="containsText" text="LF">
      <formula>NOT(ISERROR(SEARCH("LF",AG8)))</formula>
    </cfRule>
    <cfRule type="containsText" dxfId="13360" priority="1993" operator="containsText" text="CF">
      <formula>NOT(ISERROR(SEARCH("CF",AG8)))</formula>
    </cfRule>
    <cfRule type="containsText" dxfId="13359" priority="1994" operator="containsText" text="CF">
      <formula>NOT(ISERROR(SEARCH("CF",AG8)))</formula>
    </cfRule>
    <cfRule type="containsText" dxfId="13358" priority="1995" operator="containsText" text="CAM">
      <formula>NOT(ISERROR(SEARCH("CAM",AG8)))</formula>
    </cfRule>
    <cfRule type="containsText" dxfId="13357" priority="1996" operator="containsText" text="LM">
      <formula>NOT(ISERROR(SEARCH("LM",AG8)))</formula>
    </cfRule>
    <cfRule type="containsText" dxfId="13356" priority="1997" operator="containsText" text="CM">
      <formula>NOT(ISERROR(SEARCH("CM",AG8)))</formula>
    </cfRule>
    <cfRule type="containsText" dxfId="13355" priority="1998" operator="containsText" text="RM">
      <formula>NOT(ISERROR(SEARCH("RM",AG8)))</formula>
    </cfRule>
    <cfRule type="containsText" dxfId="13354" priority="1999" operator="containsText" text="CDM">
      <formula>NOT(ISERROR(SEARCH("CDM",AG8)))</formula>
    </cfRule>
    <cfRule type="containsText" dxfId="13353" priority="2000" operator="containsText" text="LWB">
      <formula>NOT(ISERROR(SEARCH("LWB",AG8)))</formula>
    </cfRule>
    <cfRule type="containsText" dxfId="13352" priority="2001" operator="containsText" text="RWB">
      <formula>NOT(ISERROR(SEARCH("RWB",AG8)))</formula>
    </cfRule>
    <cfRule type="containsText" dxfId="13351" priority="2002" operator="containsText" text="RB">
      <formula>NOT(ISERROR(SEARCH("RB",AG8)))</formula>
    </cfRule>
    <cfRule type="containsText" dxfId="13350" priority="2003" operator="containsText" text="CB">
      <formula>NOT(ISERROR(SEARCH("CB",AG8)))</formula>
    </cfRule>
    <cfRule type="containsText" dxfId="13349" priority="2004" operator="containsText" text="LB">
      <formula>NOT(ISERROR(SEARCH("LB",AG8)))</formula>
    </cfRule>
    <cfRule type="containsText" dxfId="13348" priority="2005" operator="containsText" text="GK">
      <formula>NOT(ISERROR(SEARCH("GK",AG8)))</formula>
    </cfRule>
  </conditionalFormatting>
  <conditionalFormatting sqref="AG9">
    <cfRule type="containsText" dxfId="13347" priority="1972" operator="containsText" text="ST">
      <formula>NOT(ISERROR(SEARCH("ST",AG9)))</formula>
    </cfRule>
    <cfRule type="containsText" dxfId="13346" priority="1973" operator="containsText" text="RW">
      <formula>NOT(ISERROR(SEARCH("RW",AG9)))</formula>
    </cfRule>
    <cfRule type="containsText" dxfId="13345" priority="1974" operator="containsText" text="LW">
      <formula>NOT(ISERROR(SEARCH("LW",AG9)))</formula>
    </cfRule>
    <cfRule type="containsText" dxfId="13344" priority="1975" operator="containsText" text="LF">
      <formula>NOT(ISERROR(SEARCH("LF",AG9)))</formula>
    </cfRule>
    <cfRule type="containsText" dxfId="13343" priority="1976" operator="containsText" text="CF">
      <formula>NOT(ISERROR(SEARCH("CF",AG9)))</formula>
    </cfRule>
    <cfRule type="containsText" dxfId="13342" priority="1977" operator="containsText" text="CF">
      <formula>NOT(ISERROR(SEARCH("CF",AG9)))</formula>
    </cfRule>
    <cfRule type="containsText" dxfId="13341" priority="1978" operator="containsText" text="CAM">
      <formula>NOT(ISERROR(SEARCH("CAM",AG9)))</formula>
    </cfRule>
    <cfRule type="containsText" dxfId="13340" priority="1979" operator="containsText" text="LM">
      <formula>NOT(ISERROR(SEARCH("LM",AG9)))</formula>
    </cfRule>
    <cfRule type="containsText" dxfId="13339" priority="1980" operator="containsText" text="CM">
      <formula>NOT(ISERROR(SEARCH("CM",AG9)))</formula>
    </cfRule>
    <cfRule type="containsText" dxfId="13338" priority="1981" operator="containsText" text="RM">
      <formula>NOT(ISERROR(SEARCH("RM",AG9)))</formula>
    </cfRule>
    <cfRule type="containsText" dxfId="13337" priority="1982" operator="containsText" text="CDM">
      <formula>NOT(ISERROR(SEARCH("CDM",AG9)))</formula>
    </cfRule>
    <cfRule type="containsText" dxfId="13336" priority="1983" operator="containsText" text="LWB">
      <formula>NOT(ISERROR(SEARCH("LWB",AG9)))</formula>
    </cfRule>
    <cfRule type="containsText" dxfId="13335" priority="1984" operator="containsText" text="RWB">
      <formula>NOT(ISERROR(SEARCH("RWB",AG9)))</formula>
    </cfRule>
    <cfRule type="containsText" dxfId="13334" priority="1985" operator="containsText" text="RB">
      <formula>NOT(ISERROR(SEARCH("RB",AG9)))</formula>
    </cfRule>
    <cfRule type="containsText" dxfId="13333" priority="1986" operator="containsText" text="CB">
      <formula>NOT(ISERROR(SEARCH("CB",AG9)))</formula>
    </cfRule>
    <cfRule type="containsText" dxfId="13332" priority="1987" operator="containsText" text="LB">
      <formula>NOT(ISERROR(SEARCH("LB",AG9)))</formula>
    </cfRule>
    <cfRule type="containsText" dxfId="13331" priority="1988" operator="containsText" text="GK">
      <formula>NOT(ISERROR(SEARCH("GK",AG9)))</formula>
    </cfRule>
  </conditionalFormatting>
  <conditionalFormatting sqref="AG10">
    <cfRule type="containsText" dxfId="13330" priority="1955" operator="containsText" text="ST">
      <formula>NOT(ISERROR(SEARCH("ST",AG10)))</formula>
    </cfRule>
    <cfRule type="containsText" dxfId="13329" priority="1956" operator="containsText" text="RW">
      <formula>NOT(ISERROR(SEARCH("RW",AG10)))</formula>
    </cfRule>
    <cfRule type="containsText" dxfId="13328" priority="1957" operator="containsText" text="LW">
      <formula>NOT(ISERROR(SEARCH("LW",AG10)))</formula>
    </cfRule>
    <cfRule type="containsText" dxfId="13327" priority="1958" operator="containsText" text="LF">
      <formula>NOT(ISERROR(SEARCH("LF",AG10)))</formula>
    </cfRule>
    <cfRule type="containsText" dxfId="13326" priority="1959" operator="containsText" text="CF">
      <formula>NOT(ISERROR(SEARCH("CF",AG10)))</formula>
    </cfRule>
    <cfRule type="containsText" dxfId="13325" priority="1960" operator="containsText" text="CF">
      <formula>NOT(ISERROR(SEARCH("CF",AG10)))</formula>
    </cfRule>
    <cfRule type="containsText" dxfId="13324" priority="1961" operator="containsText" text="CAM">
      <formula>NOT(ISERROR(SEARCH("CAM",AG10)))</formula>
    </cfRule>
    <cfRule type="containsText" dxfId="13323" priority="1962" operator="containsText" text="LM">
      <formula>NOT(ISERROR(SEARCH("LM",AG10)))</formula>
    </cfRule>
    <cfRule type="containsText" dxfId="13322" priority="1963" operator="containsText" text="CM">
      <formula>NOT(ISERROR(SEARCH("CM",AG10)))</formula>
    </cfRule>
    <cfRule type="containsText" dxfId="13321" priority="1964" operator="containsText" text="RM">
      <formula>NOT(ISERROR(SEARCH("RM",AG10)))</formula>
    </cfRule>
    <cfRule type="containsText" dxfId="13320" priority="1965" operator="containsText" text="CDM">
      <formula>NOT(ISERROR(SEARCH("CDM",AG10)))</formula>
    </cfRule>
    <cfRule type="containsText" dxfId="13319" priority="1966" operator="containsText" text="LWB">
      <formula>NOT(ISERROR(SEARCH("LWB",AG10)))</formula>
    </cfRule>
    <cfRule type="containsText" dxfId="13318" priority="1967" operator="containsText" text="RWB">
      <formula>NOT(ISERROR(SEARCH("RWB",AG10)))</formula>
    </cfRule>
    <cfRule type="containsText" dxfId="13317" priority="1968" operator="containsText" text="RB">
      <formula>NOT(ISERROR(SEARCH("RB",AG10)))</formula>
    </cfRule>
    <cfRule type="containsText" dxfId="13316" priority="1969" operator="containsText" text="CB">
      <formula>NOT(ISERROR(SEARCH("CB",AG10)))</formula>
    </cfRule>
    <cfRule type="containsText" dxfId="13315" priority="1970" operator="containsText" text="LB">
      <formula>NOT(ISERROR(SEARCH("LB",AG10)))</formula>
    </cfRule>
    <cfRule type="containsText" dxfId="13314" priority="1971" operator="containsText" text="GK">
      <formula>NOT(ISERROR(SEARCH("GK",AG10)))</formula>
    </cfRule>
  </conditionalFormatting>
  <conditionalFormatting sqref="AG10">
    <cfRule type="containsText" dxfId="13313" priority="1938" operator="containsText" text="ST">
      <formula>NOT(ISERROR(SEARCH("ST",AG10)))</formula>
    </cfRule>
    <cfRule type="containsText" dxfId="13312" priority="1939" operator="containsText" text="RW">
      <formula>NOT(ISERROR(SEARCH("RW",AG10)))</formula>
    </cfRule>
    <cfRule type="containsText" dxfId="13311" priority="1940" operator="containsText" text="LW">
      <formula>NOT(ISERROR(SEARCH("LW",AG10)))</formula>
    </cfRule>
    <cfRule type="containsText" dxfId="13310" priority="1941" operator="containsText" text="LF">
      <formula>NOT(ISERROR(SEARCH("LF",AG10)))</formula>
    </cfRule>
    <cfRule type="containsText" dxfId="13309" priority="1942" operator="containsText" text="CF">
      <formula>NOT(ISERROR(SEARCH("CF",AG10)))</formula>
    </cfRule>
    <cfRule type="containsText" dxfId="13308" priority="1943" operator="containsText" text="CF">
      <formula>NOT(ISERROR(SEARCH("CF",AG10)))</formula>
    </cfRule>
    <cfRule type="containsText" dxfId="13307" priority="1944" operator="containsText" text="CAM">
      <formula>NOT(ISERROR(SEARCH("CAM",AG10)))</formula>
    </cfRule>
    <cfRule type="containsText" dxfId="13306" priority="1945" operator="containsText" text="LM">
      <formula>NOT(ISERROR(SEARCH("LM",AG10)))</formula>
    </cfRule>
    <cfRule type="containsText" dxfId="13305" priority="1946" operator="containsText" text="CM">
      <formula>NOT(ISERROR(SEARCH("CM",AG10)))</formula>
    </cfRule>
    <cfRule type="containsText" dxfId="13304" priority="1947" operator="containsText" text="RM">
      <formula>NOT(ISERROR(SEARCH("RM",AG10)))</formula>
    </cfRule>
    <cfRule type="containsText" dxfId="13303" priority="1948" operator="containsText" text="CDM">
      <formula>NOT(ISERROR(SEARCH("CDM",AG10)))</formula>
    </cfRule>
    <cfRule type="containsText" dxfId="13302" priority="1949" operator="containsText" text="LWB">
      <formula>NOT(ISERROR(SEARCH("LWB",AG10)))</formula>
    </cfRule>
    <cfRule type="containsText" dxfId="13301" priority="1950" operator="containsText" text="RWB">
      <formula>NOT(ISERROR(SEARCH("RWB",AG10)))</formula>
    </cfRule>
    <cfRule type="containsText" dxfId="13300" priority="1951" operator="containsText" text="RB">
      <formula>NOT(ISERROR(SEARCH("RB",AG10)))</formula>
    </cfRule>
    <cfRule type="containsText" dxfId="13299" priority="1952" operator="containsText" text="CB">
      <formula>NOT(ISERROR(SEARCH("CB",AG10)))</formula>
    </cfRule>
    <cfRule type="containsText" dxfId="13298" priority="1953" operator="containsText" text="LB">
      <formula>NOT(ISERROR(SEARCH("LB",AG10)))</formula>
    </cfRule>
    <cfRule type="containsText" dxfId="13297" priority="1954" operator="containsText" text="GK">
      <formula>NOT(ISERROR(SEARCH("GK",AG10)))</formula>
    </cfRule>
  </conditionalFormatting>
  <conditionalFormatting sqref="AF11">
    <cfRule type="containsText" dxfId="13296" priority="1922" operator="containsText" text="RW">
      <formula>NOT(ISERROR(SEARCH("RW",AF11)))</formula>
    </cfRule>
    <cfRule type="containsText" dxfId="13295" priority="1923" operator="containsText" text="LW">
      <formula>NOT(ISERROR(SEARCH("LW",AF11)))</formula>
    </cfRule>
    <cfRule type="containsText" dxfId="13294" priority="1924" operator="containsText" text="LF">
      <formula>NOT(ISERROR(SEARCH("LF",AF11)))</formula>
    </cfRule>
    <cfRule type="containsText" dxfId="13293" priority="1925" operator="containsText" text="CF">
      <formula>NOT(ISERROR(SEARCH("CF",AF11)))</formula>
    </cfRule>
    <cfRule type="containsText" dxfId="13292" priority="1926" operator="containsText" text="CF">
      <formula>NOT(ISERROR(SEARCH("CF",AF11)))</formula>
    </cfRule>
    <cfRule type="containsText" dxfId="13291" priority="1927" operator="containsText" text="CAM">
      <formula>NOT(ISERROR(SEARCH("CAM",AF11)))</formula>
    </cfRule>
    <cfRule type="containsText" dxfId="13290" priority="1928" operator="containsText" text="LM">
      <formula>NOT(ISERROR(SEARCH("LM",AF11)))</formula>
    </cfRule>
    <cfRule type="containsText" dxfId="13289" priority="1929" operator="containsText" text="CM">
      <formula>NOT(ISERROR(SEARCH("CM",AF11)))</formula>
    </cfRule>
    <cfRule type="containsText" dxfId="13288" priority="1930" operator="containsText" text="RM">
      <formula>NOT(ISERROR(SEARCH("RM",AF11)))</formula>
    </cfRule>
    <cfRule type="containsText" dxfId="13287" priority="1931" operator="containsText" text="CDM">
      <formula>NOT(ISERROR(SEARCH("CDM",AF11)))</formula>
    </cfRule>
    <cfRule type="containsText" dxfId="13286" priority="1932" operator="containsText" text="LWB">
      <formula>NOT(ISERROR(SEARCH("LWB",AF11)))</formula>
    </cfRule>
    <cfRule type="containsText" dxfId="13285" priority="1933" operator="containsText" text="RWB">
      <formula>NOT(ISERROR(SEARCH("RWB",AF11)))</formula>
    </cfRule>
    <cfRule type="containsText" dxfId="13284" priority="1934" operator="containsText" text="RB">
      <formula>NOT(ISERROR(SEARCH("RB",AF11)))</formula>
    </cfRule>
    <cfRule type="containsText" dxfId="13283" priority="1935" operator="containsText" text="CB">
      <formula>NOT(ISERROR(SEARCH("CB",AF11)))</formula>
    </cfRule>
    <cfRule type="containsText" dxfId="13282" priority="1936" operator="containsText" text="LB">
      <formula>NOT(ISERROR(SEARCH("LB",AF11)))</formula>
    </cfRule>
    <cfRule type="containsText" dxfId="13281" priority="1937" operator="containsText" text="GK">
      <formula>NOT(ISERROR(SEARCH("GK",AF11)))</formula>
    </cfRule>
  </conditionalFormatting>
  <conditionalFormatting sqref="AG11">
    <cfRule type="containsText" dxfId="13280" priority="1905" operator="containsText" text="ST">
      <formula>NOT(ISERROR(SEARCH("ST",AG11)))</formula>
    </cfRule>
    <cfRule type="containsText" dxfId="13279" priority="1906" operator="containsText" text="RW">
      <formula>NOT(ISERROR(SEARCH("RW",AG11)))</formula>
    </cfRule>
    <cfRule type="containsText" dxfId="13278" priority="1907" operator="containsText" text="LW">
      <formula>NOT(ISERROR(SEARCH("LW",AG11)))</formula>
    </cfRule>
    <cfRule type="containsText" dxfId="13277" priority="1908" operator="containsText" text="LF">
      <formula>NOT(ISERROR(SEARCH("LF",AG11)))</formula>
    </cfRule>
    <cfRule type="containsText" dxfId="13276" priority="1909" operator="containsText" text="CF">
      <formula>NOT(ISERROR(SEARCH("CF",AG11)))</formula>
    </cfRule>
    <cfRule type="containsText" dxfId="13275" priority="1910" operator="containsText" text="CF">
      <formula>NOT(ISERROR(SEARCH("CF",AG11)))</formula>
    </cfRule>
    <cfRule type="containsText" dxfId="13274" priority="1911" operator="containsText" text="CAM">
      <formula>NOT(ISERROR(SEARCH("CAM",AG11)))</formula>
    </cfRule>
    <cfRule type="containsText" dxfId="13273" priority="1912" operator="containsText" text="LM">
      <formula>NOT(ISERROR(SEARCH("LM",AG11)))</formula>
    </cfRule>
    <cfRule type="containsText" dxfId="13272" priority="1913" operator="containsText" text="CM">
      <formula>NOT(ISERROR(SEARCH("CM",AG11)))</formula>
    </cfRule>
    <cfRule type="containsText" dxfId="13271" priority="1914" operator="containsText" text="RM">
      <formula>NOT(ISERROR(SEARCH("RM",AG11)))</formula>
    </cfRule>
    <cfRule type="containsText" dxfId="13270" priority="1915" operator="containsText" text="CDM">
      <formula>NOT(ISERROR(SEARCH("CDM",AG11)))</formula>
    </cfRule>
    <cfRule type="containsText" dxfId="13269" priority="1916" operator="containsText" text="LWB">
      <formula>NOT(ISERROR(SEARCH("LWB",AG11)))</formula>
    </cfRule>
    <cfRule type="containsText" dxfId="13268" priority="1917" operator="containsText" text="RWB">
      <formula>NOT(ISERROR(SEARCH("RWB",AG11)))</formula>
    </cfRule>
    <cfRule type="containsText" dxfId="13267" priority="1918" operator="containsText" text="RB">
      <formula>NOT(ISERROR(SEARCH("RB",AG11)))</formula>
    </cfRule>
    <cfRule type="containsText" dxfId="13266" priority="1919" operator="containsText" text="CB">
      <formula>NOT(ISERROR(SEARCH("CB",AG11)))</formula>
    </cfRule>
    <cfRule type="containsText" dxfId="13265" priority="1920" operator="containsText" text="LB">
      <formula>NOT(ISERROR(SEARCH("LB",AG11)))</formula>
    </cfRule>
    <cfRule type="containsText" dxfId="13264" priority="1921" operator="containsText" text="GK">
      <formula>NOT(ISERROR(SEARCH("GK",AG11)))</formula>
    </cfRule>
  </conditionalFormatting>
  <conditionalFormatting sqref="AG12:AG15">
    <cfRule type="containsText" dxfId="13263" priority="1888" operator="containsText" text="ST">
      <formula>NOT(ISERROR(SEARCH("ST",AG12)))</formula>
    </cfRule>
    <cfRule type="containsText" dxfId="13262" priority="1889" operator="containsText" text="RW">
      <formula>NOT(ISERROR(SEARCH("RW",AG12)))</formula>
    </cfRule>
    <cfRule type="containsText" dxfId="13261" priority="1890" operator="containsText" text="LW">
      <formula>NOT(ISERROR(SEARCH("LW",AG12)))</formula>
    </cfRule>
    <cfRule type="containsText" dxfId="13260" priority="1891" operator="containsText" text="LF">
      <formula>NOT(ISERROR(SEARCH("LF",AG12)))</formula>
    </cfRule>
    <cfRule type="containsText" dxfId="13259" priority="1892" operator="containsText" text="CF">
      <formula>NOT(ISERROR(SEARCH("CF",AG12)))</formula>
    </cfRule>
    <cfRule type="containsText" dxfId="13258" priority="1893" operator="containsText" text="CF">
      <formula>NOT(ISERROR(SEARCH("CF",AG12)))</formula>
    </cfRule>
    <cfRule type="containsText" dxfId="13257" priority="1894" operator="containsText" text="CAM">
      <formula>NOT(ISERROR(SEARCH("CAM",AG12)))</formula>
    </cfRule>
    <cfRule type="containsText" dxfId="13256" priority="1895" operator="containsText" text="LM">
      <formula>NOT(ISERROR(SEARCH("LM",AG12)))</formula>
    </cfRule>
    <cfRule type="containsText" dxfId="13255" priority="1896" operator="containsText" text="CM">
      <formula>NOT(ISERROR(SEARCH("CM",AG12)))</formula>
    </cfRule>
    <cfRule type="containsText" dxfId="13254" priority="1897" operator="containsText" text="RM">
      <formula>NOT(ISERROR(SEARCH("RM",AG12)))</formula>
    </cfRule>
    <cfRule type="containsText" dxfId="13253" priority="1898" operator="containsText" text="CDM">
      <formula>NOT(ISERROR(SEARCH("CDM",AG12)))</formula>
    </cfRule>
    <cfRule type="containsText" dxfId="13252" priority="1899" operator="containsText" text="LWB">
      <formula>NOT(ISERROR(SEARCH("LWB",AG12)))</formula>
    </cfRule>
    <cfRule type="containsText" dxfId="13251" priority="1900" operator="containsText" text="RWB">
      <formula>NOT(ISERROR(SEARCH("RWB",AG12)))</formula>
    </cfRule>
    <cfRule type="containsText" dxfId="13250" priority="1901" operator="containsText" text="RB">
      <formula>NOT(ISERROR(SEARCH("RB",AG12)))</formula>
    </cfRule>
    <cfRule type="containsText" dxfId="13249" priority="1902" operator="containsText" text="CB">
      <formula>NOT(ISERROR(SEARCH("CB",AG12)))</formula>
    </cfRule>
    <cfRule type="containsText" dxfId="13248" priority="1903" operator="containsText" text="LB">
      <formula>NOT(ISERROR(SEARCH("LB",AG12)))</formula>
    </cfRule>
    <cfRule type="containsText" dxfId="13247" priority="1904" operator="containsText" text="GK">
      <formula>NOT(ISERROR(SEARCH("GK",AG12)))</formula>
    </cfRule>
  </conditionalFormatting>
  <conditionalFormatting sqref="AG12">
    <cfRule type="containsText" dxfId="13246" priority="1871" operator="containsText" text="ST">
      <formula>NOT(ISERROR(SEARCH("ST",AG12)))</formula>
    </cfRule>
    <cfRule type="containsText" dxfId="13245" priority="1872" operator="containsText" text="RW">
      <formula>NOT(ISERROR(SEARCH("RW",AG12)))</formula>
    </cfRule>
    <cfRule type="containsText" dxfId="13244" priority="1873" operator="containsText" text="LW">
      <formula>NOT(ISERROR(SEARCH("LW",AG12)))</formula>
    </cfRule>
    <cfRule type="containsText" dxfId="13243" priority="1874" operator="containsText" text="LF">
      <formula>NOT(ISERROR(SEARCH("LF",AG12)))</formula>
    </cfRule>
    <cfRule type="containsText" dxfId="13242" priority="1875" operator="containsText" text="CF">
      <formula>NOT(ISERROR(SEARCH("CF",AG12)))</formula>
    </cfRule>
    <cfRule type="containsText" dxfId="13241" priority="1876" operator="containsText" text="CF">
      <formula>NOT(ISERROR(SEARCH("CF",AG12)))</formula>
    </cfRule>
    <cfRule type="containsText" dxfId="13240" priority="1877" operator="containsText" text="CAM">
      <formula>NOT(ISERROR(SEARCH("CAM",AG12)))</formula>
    </cfRule>
    <cfRule type="containsText" dxfId="13239" priority="1878" operator="containsText" text="LM">
      <formula>NOT(ISERROR(SEARCH("LM",AG12)))</formula>
    </cfRule>
    <cfRule type="containsText" dxfId="13238" priority="1879" operator="containsText" text="CM">
      <formula>NOT(ISERROR(SEARCH("CM",AG12)))</formula>
    </cfRule>
    <cfRule type="containsText" dxfId="13237" priority="1880" operator="containsText" text="RM">
      <formula>NOT(ISERROR(SEARCH("RM",AG12)))</formula>
    </cfRule>
    <cfRule type="containsText" dxfId="13236" priority="1881" operator="containsText" text="CDM">
      <formula>NOT(ISERROR(SEARCH("CDM",AG12)))</formula>
    </cfRule>
    <cfRule type="containsText" dxfId="13235" priority="1882" operator="containsText" text="LWB">
      <formula>NOT(ISERROR(SEARCH("LWB",AG12)))</formula>
    </cfRule>
    <cfRule type="containsText" dxfId="13234" priority="1883" operator="containsText" text="RWB">
      <formula>NOT(ISERROR(SEARCH("RWB",AG12)))</formula>
    </cfRule>
    <cfRule type="containsText" dxfId="13233" priority="1884" operator="containsText" text="RB">
      <formula>NOT(ISERROR(SEARCH("RB",AG12)))</formula>
    </cfRule>
    <cfRule type="containsText" dxfId="13232" priority="1885" operator="containsText" text="CB">
      <formula>NOT(ISERROR(SEARCH("CB",AG12)))</formula>
    </cfRule>
    <cfRule type="containsText" dxfId="13231" priority="1886" operator="containsText" text="LB">
      <formula>NOT(ISERROR(SEARCH("LB",AG12)))</formula>
    </cfRule>
    <cfRule type="containsText" dxfId="13230" priority="1887" operator="containsText" text="GK">
      <formula>NOT(ISERROR(SEARCH("GK",AG12)))</formula>
    </cfRule>
  </conditionalFormatting>
  <conditionalFormatting sqref="AG15">
    <cfRule type="containsText" dxfId="13229" priority="1854" operator="containsText" text="ST">
      <formula>NOT(ISERROR(SEARCH("ST",AG15)))</formula>
    </cfRule>
    <cfRule type="containsText" dxfId="13228" priority="1855" operator="containsText" text="RW">
      <formula>NOT(ISERROR(SEARCH("RW",AG15)))</formula>
    </cfRule>
    <cfRule type="containsText" dxfId="13227" priority="1856" operator="containsText" text="LW">
      <formula>NOT(ISERROR(SEARCH("LW",AG15)))</formula>
    </cfRule>
    <cfRule type="containsText" dxfId="13226" priority="1857" operator="containsText" text="LF">
      <formula>NOT(ISERROR(SEARCH("LF",AG15)))</formula>
    </cfRule>
    <cfRule type="containsText" dxfId="13225" priority="1858" operator="containsText" text="CF">
      <formula>NOT(ISERROR(SEARCH("CF",AG15)))</formula>
    </cfRule>
    <cfRule type="containsText" dxfId="13224" priority="1859" operator="containsText" text="CF">
      <formula>NOT(ISERROR(SEARCH("CF",AG15)))</formula>
    </cfRule>
    <cfRule type="containsText" dxfId="13223" priority="1860" operator="containsText" text="CAM">
      <formula>NOT(ISERROR(SEARCH("CAM",AG15)))</formula>
    </cfRule>
    <cfRule type="containsText" dxfId="13222" priority="1861" operator="containsText" text="LM">
      <formula>NOT(ISERROR(SEARCH("LM",AG15)))</formula>
    </cfRule>
    <cfRule type="containsText" dxfId="13221" priority="1862" operator="containsText" text="CM">
      <formula>NOT(ISERROR(SEARCH("CM",AG15)))</formula>
    </cfRule>
    <cfRule type="containsText" dxfId="13220" priority="1863" operator="containsText" text="RM">
      <formula>NOT(ISERROR(SEARCH("RM",AG15)))</formula>
    </cfRule>
    <cfRule type="containsText" dxfId="13219" priority="1864" operator="containsText" text="CDM">
      <formula>NOT(ISERROR(SEARCH("CDM",AG15)))</formula>
    </cfRule>
    <cfRule type="containsText" dxfId="13218" priority="1865" operator="containsText" text="LWB">
      <formula>NOT(ISERROR(SEARCH("LWB",AG15)))</formula>
    </cfRule>
    <cfRule type="containsText" dxfId="13217" priority="1866" operator="containsText" text="RWB">
      <formula>NOT(ISERROR(SEARCH("RWB",AG15)))</formula>
    </cfRule>
    <cfRule type="containsText" dxfId="13216" priority="1867" operator="containsText" text="RB">
      <formula>NOT(ISERROR(SEARCH("RB",AG15)))</formula>
    </cfRule>
    <cfRule type="containsText" dxfId="13215" priority="1868" operator="containsText" text="CB">
      <formula>NOT(ISERROR(SEARCH("CB",AG15)))</formula>
    </cfRule>
    <cfRule type="containsText" dxfId="13214" priority="1869" operator="containsText" text="LB">
      <formula>NOT(ISERROR(SEARCH("LB",AG15)))</formula>
    </cfRule>
    <cfRule type="containsText" dxfId="13213" priority="1870" operator="containsText" text="GK">
      <formula>NOT(ISERROR(SEARCH("GK",AG15)))</formula>
    </cfRule>
  </conditionalFormatting>
  <conditionalFormatting sqref="AG16">
    <cfRule type="containsText" dxfId="13212" priority="1837" operator="containsText" text="ST">
      <formula>NOT(ISERROR(SEARCH("ST",AG16)))</formula>
    </cfRule>
    <cfRule type="containsText" dxfId="13211" priority="1838" operator="containsText" text="RW">
      <formula>NOT(ISERROR(SEARCH("RW",AG16)))</formula>
    </cfRule>
    <cfRule type="containsText" dxfId="13210" priority="1839" operator="containsText" text="LW">
      <formula>NOT(ISERROR(SEARCH("LW",AG16)))</formula>
    </cfRule>
    <cfRule type="containsText" dxfId="13209" priority="1840" operator="containsText" text="LF">
      <formula>NOT(ISERROR(SEARCH("LF",AG16)))</formula>
    </cfRule>
    <cfRule type="containsText" dxfId="13208" priority="1841" operator="containsText" text="CF">
      <formula>NOT(ISERROR(SEARCH("CF",AG16)))</formula>
    </cfRule>
    <cfRule type="containsText" dxfId="13207" priority="1842" operator="containsText" text="CF">
      <formula>NOT(ISERROR(SEARCH("CF",AG16)))</formula>
    </cfRule>
    <cfRule type="containsText" dxfId="13206" priority="1843" operator="containsText" text="CAM">
      <formula>NOT(ISERROR(SEARCH("CAM",AG16)))</formula>
    </cfRule>
    <cfRule type="containsText" dxfId="13205" priority="1844" operator="containsText" text="LM">
      <formula>NOT(ISERROR(SEARCH("LM",AG16)))</formula>
    </cfRule>
    <cfRule type="containsText" dxfId="13204" priority="1845" operator="containsText" text="CM">
      <formula>NOT(ISERROR(SEARCH("CM",AG16)))</formula>
    </cfRule>
    <cfRule type="containsText" dxfId="13203" priority="1846" operator="containsText" text="RM">
      <formula>NOT(ISERROR(SEARCH("RM",AG16)))</formula>
    </cfRule>
    <cfRule type="containsText" dxfId="13202" priority="1847" operator="containsText" text="CDM">
      <formula>NOT(ISERROR(SEARCH("CDM",AG16)))</formula>
    </cfRule>
    <cfRule type="containsText" dxfId="13201" priority="1848" operator="containsText" text="LWB">
      <formula>NOT(ISERROR(SEARCH("LWB",AG16)))</formula>
    </cfRule>
    <cfRule type="containsText" dxfId="13200" priority="1849" operator="containsText" text="RWB">
      <formula>NOT(ISERROR(SEARCH("RWB",AG16)))</formula>
    </cfRule>
    <cfRule type="containsText" dxfId="13199" priority="1850" operator="containsText" text="RB">
      <formula>NOT(ISERROR(SEARCH("RB",AG16)))</formula>
    </cfRule>
    <cfRule type="containsText" dxfId="13198" priority="1851" operator="containsText" text="CB">
      <formula>NOT(ISERROR(SEARCH("CB",AG16)))</formula>
    </cfRule>
    <cfRule type="containsText" dxfId="13197" priority="1852" operator="containsText" text="LB">
      <formula>NOT(ISERROR(SEARCH("LB",AG16)))</formula>
    </cfRule>
    <cfRule type="containsText" dxfId="13196" priority="1853" operator="containsText" text="GK">
      <formula>NOT(ISERROR(SEARCH("GK",AG16)))</formula>
    </cfRule>
  </conditionalFormatting>
  <conditionalFormatting sqref="AG12">
    <cfRule type="containsText" dxfId="13195" priority="1820" operator="containsText" text="ST">
      <formula>NOT(ISERROR(SEARCH("ST",AG12)))</formula>
    </cfRule>
    <cfRule type="containsText" dxfId="13194" priority="1821" operator="containsText" text="RW">
      <formula>NOT(ISERROR(SEARCH("RW",AG12)))</formula>
    </cfRule>
    <cfRule type="containsText" dxfId="13193" priority="1822" operator="containsText" text="LW">
      <formula>NOT(ISERROR(SEARCH("LW",AG12)))</formula>
    </cfRule>
    <cfRule type="containsText" dxfId="13192" priority="1823" operator="containsText" text="LF">
      <formula>NOT(ISERROR(SEARCH("LF",AG12)))</formula>
    </cfRule>
    <cfRule type="containsText" dxfId="13191" priority="1824" operator="containsText" text="CF">
      <formula>NOT(ISERROR(SEARCH("CF",AG12)))</formula>
    </cfRule>
    <cfRule type="containsText" dxfId="13190" priority="1825" operator="containsText" text="CF">
      <formula>NOT(ISERROR(SEARCH("CF",AG12)))</formula>
    </cfRule>
    <cfRule type="containsText" dxfId="13189" priority="1826" operator="containsText" text="CAM">
      <formula>NOT(ISERROR(SEARCH("CAM",AG12)))</formula>
    </cfRule>
    <cfRule type="containsText" dxfId="13188" priority="1827" operator="containsText" text="LM">
      <formula>NOT(ISERROR(SEARCH("LM",AG12)))</formula>
    </cfRule>
    <cfRule type="containsText" dxfId="13187" priority="1828" operator="containsText" text="CM">
      <formula>NOT(ISERROR(SEARCH("CM",AG12)))</formula>
    </cfRule>
    <cfRule type="containsText" dxfId="13186" priority="1829" operator="containsText" text="RM">
      <formula>NOT(ISERROR(SEARCH("RM",AG12)))</formula>
    </cfRule>
    <cfRule type="containsText" dxfId="13185" priority="1830" operator="containsText" text="CDM">
      <formula>NOT(ISERROR(SEARCH("CDM",AG12)))</formula>
    </cfRule>
    <cfRule type="containsText" dxfId="13184" priority="1831" operator="containsText" text="LWB">
      <formula>NOT(ISERROR(SEARCH("LWB",AG12)))</formula>
    </cfRule>
    <cfRule type="containsText" dxfId="13183" priority="1832" operator="containsText" text="RWB">
      <formula>NOT(ISERROR(SEARCH("RWB",AG12)))</formula>
    </cfRule>
    <cfRule type="containsText" dxfId="13182" priority="1833" operator="containsText" text="RB">
      <formula>NOT(ISERROR(SEARCH("RB",AG12)))</formula>
    </cfRule>
    <cfRule type="containsText" dxfId="13181" priority="1834" operator="containsText" text="CB">
      <formula>NOT(ISERROR(SEARCH("CB",AG12)))</formula>
    </cfRule>
    <cfRule type="containsText" dxfId="13180" priority="1835" operator="containsText" text="LB">
      <formula>NOT(ISERROR(SEARCH("LB",AG12)))</formula>
    </cfRule>
    <cfRule type="containsText" dxfId="13179" priority="1836" operator="containsText" text="GK">
      <formula>NOT(ISERROR(SEARCH("GK",AG12)))</formula>
    </cfRule>
  </conditionalFormatting>
  <conditionalFormatting sqref="AG12">
    <cfRule type="containsText" dxfId="13178" priority="1803" operator="containsText" text="ST">
      <formula>NOT(ISERROR(SEARCH("ST",AG12)))</formula>
    </cfRule>
    <cfRule type="containsText" dxfId="13177" priority="1804" operator="containsText" text="RW">
      <formula>NOT(ISERROR(SEARCH("RW",AG12)))</formula>
    </cfRule>
    <cfRule type="containsText" dxfId="13176" priority="1805" operator="containsText" text="LW">
      <formula>NOT(ISERROR(SEARCH("LW",AG12)))</formula>
    </cfRule>
    <cfRule type="containsText" dxfId="13175" priority="1806" operator="containsText" text="LF">
      <formula>NOT(ISERROR(SEARCH("LF",AG12)))</formula>
    </cfRule>
    <cfRule type="containsText" dxfId="13174" priority="1807" operator="containsText" text="CF">
      <formula>NOT(ISERROR(SEARCH("CF",AG12)))</formula>
    </cfRule>
    <cfRule type="containsText" dxfId="13173" priority="1808" operator="containsText" text="CF">
      <formula>NOT(ISERROR(SEARCH("CF",AG12)))</formula>
    </cfRule>
    <cfRule type="containsText" dxfId="13172" priority="1809" operator="containsText" text="CAM">
      <formula>NOT(ISERROR(SEARCH("CAM",AG12)))</formula>
    </cfRule>
    <cfRule type="containsText" dxfId="13171" priority="1810" operator="containsText" text="LM">
      <formula>NOT(ISERROR(SEARCH("LM",AG12)))</formula>
    </cfRule>
    <cfRule type="containsText" dxfId="13170" priority="1811" operator="containsText" text="CM">
      <formula>NOT(ISERROR(SEARCH("CM",AG12)))</formula>
    </cfRule>
    <cfRule type="containsText" dxfId="13169" priority="1812" operator="containsText" text="RM">
      <formula>NOT(ISERROR(SEARCH("RM",AG12)))</formula>
    </cfRule>
    <cfRule type="containsText" dxfId="13168" priority="1813" operator="containsText" text="CDM">
      <formula>NOT(ISERROR(SEARCH("CDM",AG12)))</formula>
    </cfRule>
    <cfRule type="containsText" dxfId="13167" priority="1814" operator="containsText" text="LWB">
      <formula>NOT(ISERROR(SEARCH("LWB",AG12)))</formula>
    </cfRule>
    <cfRule type="containsText" dxfId="13166" priority="1815" operator="containsText" text="RWB">
      <formula>NOT(ISERROR(SEARCH("RWB",AG12)))</formula>
    </cfRule>
    <cfRule type="containsText" dxfId="13165" priority="1816" operator="containsText" text="RB">
      <formula>NOT(ISERROR(SEARCH("RB",AG12)))</formula>
    </cfRule>
    <cfRule type="containsText" dxfId="13164" priority="1817" operator="containsText" text="CB">
      <formula>NOT(ISERROR(SEARCH("CB",AG12)))</formula>
    </cfRule>
    <cfRule type="containsText" dxfId="13163" priority="1818" operator="containsText" text="LB">
      <formula>NOT(ISERROR(SEARCH("LB",AG12)))</formula>
    </cfRule>
    <cfRule type="containsText" dxfId="13162" priority="1819" operator="containsText" text="GK">
      <formula>NOT(ISERROR(SEARCH("GK",AG12)))</formula>
    </cfRule>
  </conditionalFormatting>
  <conditionalFormatting sqref="AG13">
    <cfRule type="containsText" dxfId="13161" priority="1786" operator="containsText" text="ST">
      <formula>NOT(ISERROR(SEARCH("ST",AG13)))</formula>
    </cfRule>
    <cfRule type="containsText" dxfId="13160" priority="1787" operator="containsText" text="RW">
      <formula>NOT(ISERROR(SEARCH("RW",AG13)))</formula>
    </cfRule>
    <cfRule type="containsText" dxfId="13159" priority="1788" operator="containsText" text="LW">
      <formula>NOT(ISERROR(SEARCH("LW",AG13)))</formula>
    </cfRule>
    <cfRule type="containsText" dxfId="13158" priority="1789" operator="containsText" text="LF">
      <formula>NOT(ISERROR(SEARCH("LF",AG13)))</formula>
    </cfRule>
    <cfRule type="containsText" dxfId="13157" priority="1790" operator="containsText" text="CF">
      <formula>NOT(ISERROR(SEARCH("CF",AG13)))</formula>
    </cfRule>
    <cfRule type="containsText" dxfId="13156" priority="1791" operator="containsText" text="CF">
      <formula>NOT(ISERROR(SEARCH("CF",AG13)))</formula>
    </cfRule>
    <cfRule type="containsText" dxfId="13155" priority="1792" operator="containsText" text="CAM">
      <formula>NOT(ISERROR(SEARCH("CAM",AG13)))</formula>
    </cfRule>
    <cfRule type="containsText" dxfId="13154" priority="1793" operator="containsText" text="LM">
      <formula>NOT(ISERROR(SEARCH("LM",AG13)))</formula>
    </cfRule>
    <cfRule type="containsText" dxfId="13153" priority="1794" operator="containsText" text="CM">
      <formula>NOT(ISERROR(SEARCH("CM",AG13)))</formula>
    </cfRule>
    <cfRule type="containsText" dxfId="13152" priority="1795" operator="containsText" text="RM">
      <formula>NOT(ISERROR(SEARCH("RM",AG13)))</formula>
    </cfRule>
    <cfRule type="containsText" dxfId="13151" priority="1796" operator="containsText" text="CDM">
      <formula>NOT(ISERROR(SEARCH("CDM",AG13)))</formula>
    </cfRule>
    <cfRule type="containsText" dxfId="13150" priority="1797" operator="containsText" text="LWB">
      <formula>NOT(ISERROR(SEARCH("LWB",AG13)))</formula>
    </cfRule>
    <cfRule type="containsText" dxfId="13149" priority="1798" operator="containsText" text="RWB">
      <formula>NOT(ISERROR(SEARCH("RWB",AG13)))</formula>
    </cfRule>
    <cfRule type="containsText" dxfId="13148" priority="1799" operator="containsText" text="RB">
      <formula>NOT(ISERROR(SEARCH("RB",AG13)))</formula>
    </cfRule>
    <cfRule type="containsText" dxfId="13147" priority="1800" operator="containsText" text="CB">
      <formula>NOT(ISERROR(SEARCH("CB",AG13)))</formula>
    </cfRule>
    <cfRule type="containsText" dxfId="13146" priority="1801" operator="containsText" text="LB">
      <formula>NOT(ISERROR(SEARCH("LB",AG13)))</formula>
    </cfRule>
    <cfRule type="containsText" dxfId="13145" priority="1802" operator="containsText" text="GK">
      <formula>NOT(ISERROR(SEARCH("GK",AG13)))</formula>
    </cfRule>
  </conditionalFormatting>
  <conditionalFormatting sqref="AG16">
    <cfRule type="containsText" dxfId="13144" priority="1769" operator="containsText" text="ST">
      <formula>NOT(ISERROR(SEARCH("ST",AG16)))</formula>
    </cfRule>
    <cfRule type="containsText" dxfId="13143" priority="1770" operator="containsText" text="RW">
      <formula>NOT(ISERROR(SEARCH("RW",AG16)))</formula>
    </cfRule>
    <cfRule type="containsText" dxfId="13142" priority="1771" operator="containsText" text="LW">
      <formula>NOT(ISERROR(SEARCH("LW",AG16)))</formula>
    </cfRule>
    <cfRule type="containsText" dxfId="13141" priority="1772" operator="containsText" text="LF">
      <formula>NOT(ISERROR(SEARCH("LF",AG16)))</formula>
    </cfRule>
    <cfRule type="containsText" dxfId="13140" priority="1773" operator="containsText" text="CF">
      <formula>NOT(ISERROR(SEARCH("CF",AG16)))</formula>
    </cfRule>
    <cfRule type="containsText" dxfId="13139" priority="1774" operator="containsText" text="CF">
      <formula>NOT(ISERROR(SEARCH("CF",AG16)))</formula>
    </cfRule>
    <cfRule type="containsText" dxfId="13138" priority="1775" operator="containsText" text="CAM">
      <formula>NOT(ISERROR(SEARCH("CAM",AG16)))</formula>
    </cfRule>
    <cfRule type="containsText" dxfId="13137" priority="1776" operator="containsText" text="LM">
      <formula>NOT(ISERROR(SEARCH("LM",AG16)))</formula>
    </cfRule>
    <cfRule type="containsText" dxfId="13136" priority="1777" operator="containsText" text="CM">
      <formula>NOT(ISERROR(SEARCH("CM",AG16)))</formula>
    </cfRule>
    <cfRule type="containsText" dxfId="13135" priority="1778" operator="containsText" text="RM">
      <formula>NOT(ISERROR(SEARCH("RM",AG16)))</formula>
    </cfRule>
    <cfRule type="containsText" dxfId="13134" priority="1779" operator="containsText" text="CDM">
      <formula>NOT(ISERROR(SEARCH("CDM",AG16)))</formula>
    </cfRule>
    <cfRule type="containsText" dxfId="13133" priority="1780" operator="containsText" text="LWB">
      <formula>NOT(ISERROR(SEARCH("LWB",AG16)))</formula>
    </cfRule>
    <cfRule type="containsText" dxfId="13132" priority="1781" operator="containsText" text="RWB">
      <formula>NOT(ISERROR(SEARCH("RWB",AG16)))</formula>
    </cfRule>
    <cfRule type="containsText" dxfId="13131" priority="1782" operator="containsText" text="RB">
      <formula>NOT(ISERROR(SEARCH("RB",AG16)))</formula>
    </cfRule>
    <cfRule type="containsText" dxfId="13130" priority="1783" operator="containsText" text="CB">
      <formula>NOT(ISERROR(SEARCH("CB",AG16)))</formula>
    </cfRule>
    <cfRule type="containsText" dxfId="13129" priority="1784" operator="containsText" text="LB">
      <formula>NOT(ISERROR(SEARCH("LB",AG16)))</formula>
    </cfRule>
    <cfRule type="containsText" dxfId="13128" priority="1785" operator="containsText" text="GK">
      <formula>NOT(ISERROR(SEARCH("GK",AG16)))</formula>
    </cfRule>
  </conditionalFormatting>
  <conditionalFormatting sqref="AG19">
    <cfRule type="containsText" dxfId="13127" priority="1752" operator="containsText" text="ST">
      <formula>NOT(ISERROR(SEARCH("ST",AG19)))</formula>
    </cfRule>
    <cfRule type="containsText" dxfId="13126" priority="1753" operator="containsText" text="RW">
      <formula>NOT(ISERROR(SEARCH("RW",AG19)))</formula>
    </cfRule>
    <cfRule type="containsText" dxfId="13125" priority="1754" operator="containsText" text="LW">
      <formula>NOT(ISERROR(SEARCH("LW",AG19)))</formula>
    </cfRule>
    <cfRule type="containsText" dxfId="13124" priority="1755" operator="containsText" text="LF">
      <formula>NOT(ISERROR(SEARCH("LF",AG19)))</formula>
    </cfRule>
    <cfRule type="containsText" dxfId="13123" priority="1756" operator="containsText" text="CF">
      <formula>NOT(ISERROR(SEARCH("CF",AG19)))</formula>
    </cfRule>
    <cfRule type="containsText" dxfId="13122" priority="1757" operator="containsText" text="CF">
      <formula>NOT(ISERROR(SEARCH("CF",AG19)))</formula>
    </cfRule>
    <cfRule type="containsText" dxfId="13121" priority="1758" operator="containsText" text="CAM">
      <formula>NOT(ISERROR(SEARCH("CAM",AG19)))</formula>
    </cfRule>
    <cfRule type="containsText" dxfId="13120" priority="1759" operator="containsText" text="LM">
      <formula>NOT(ISERROR(SEARCH("LM",AG19)))</formula>
    </cfRule>
    <cfRule type="containsText" dxfId="13119" priority="1760" operator="containsText" text="CM">
      <formula>NOT(ISERROR(SEARCH("CM",AG19)))</formula>
    </cfRule>
    <cfRule type="containsText" dxfId="13118" priority="1761" operator="containsText" text="RM">
      <formula>NOT(ISERROR(SEARCH("RM",AG19)))</formula>
    </cfRule>
    <cfRule type="containsText" dxfId="13117" priority="1762" operator="containsText" text="CDM">
      <formula>NOT(ISERROR(SEARCH("CDM",AG19)))</formula>
    </cfRule>
    <cfRule type="containsText" dxfId="13116" priority="1763" operator="containsText" text="LWB">
      <formula>NOT(ISERROR(SEARCH("LWB",AG19)))</formula>
    </cfRule>
    <cfRule type="containsText" dxfId="13115" priority="1764" operator="containsText" text="RWB">
      <formula>NOT(ISERROR(SEARCH("RWB",AG19)))</formula>
    </cfRule>
    <cfRule type="containsText" dxfId="13114" priority="1765" operator="containsText" text="RB">
      <formula>NOT(ISERROR(SEARCH("RB",AG19)))</formula>
    </cfRule>
    <cfRule type="containsText" dxfId="13113" priority="1766" operator="containsText" text="CB">
      <formula>NOT(ISERROR(SEARCH("CB",AG19)))</formula>
    </cfRule>
    <cfRule type="containsText" dxfId="13112" priority="1767" operator="containsText" text="LB">
      <formula>NOT(ISERROR(SEARCH("LB",AG19)))</formula>
    </cfRule>
    <cfRule type="containsText" dxfId="13111" priority="1768" operator="containsText" text="GK">
      <formula>NOT(ISERROR(SEARCH("GK",AG19)))</formula>
    </cfRule>
  </conditionalFormatting>
  <conditionalFormatting sqref="AG17:AG18">
    <cfRule type="containsText" dxfId="13110" priority="1735" operator="containsText" text="ST">
      <formula>NOT(ISERROR(SEARCH("ST",AG17)))</formula>
    </cfRule>
    <cfRule type="containsText" dxfId="13109" priority="1736" operator="containsText" text="RW">
      <formula>NOT(ISERROR(SEARCH("RW",AG17)))</formula>
    </cfRule>
    <cfRule type="containsText" dxfId="13108" priority="1737" operator="containsText" text="LW">
      <formula>NOT(ISERROR(SEARCH("LW",AG17)))</formula>
    </cfRule>
    <cfRule type="containsText" dxfId="13107" priority="1738" operator="containsText" text="LF">
      <formula>NOT(ISERROR(SEARCH("LF",AG17)))</formula>
    </cfRule>
    <cfRule type="containsText" dxfId="13106" priority="1739" operator="containsText" text="CF">
      <formula>NOT(ISERROR(SEARCH("CF",AG17)))</formula>
    </cfRule>
    <cfRule type="containsText" dxfId="13105" priority="1740" operator="containsText" text="CF">
      <formula>NOT(ISERROR(SEARCH("CF",AG17)))</formula>
    </cfRule>
    <cfRule type="containsText" dxfId="13104" priority="1741" operator="containsText" text="CAM">
      <formula>NOT(ISERROR(SEARCH("CAM",AG17)))</formula>
    </cfRule>
    <cfRule type="containsText" dxfId="13103" priority="1742" operator="containsText" text="LM">
      <formula>NOT(ISERROR(SEARCH("LM",AG17)))</formula>
    </cfRule>
    <cfRule type="containsText" dxfId="13102" priority="1743" operator="containsText" text="CM">
      <formula>NOT(ISERROR(SEARCH("CM",AG17)))</formula>
    </cfRule>
    <cfRule type="containsText" dxfId="13101" priority="1744" operator="containsText" text="RM">
      <formula>NOT(ISERROR(SEARCH("RM",AG17)))</formula>
    </cfRule>
    <cfRule type="containsText" dxfId="13100" priority="1745" operator="containsText" text="CDM">
      <formula>NOT(ISERROR(SEARCH("CDM",AG17)))</formula>
    </cfRule>
    <cfRule type="containsText" dxfId="13099" priority="1746" operator="containsText" text="LWB">
      <formula>NOT(ISERROR(SEARCH("LWB",AG17)))</formula>
    </cfRule>
    <cfRule type="containsText" dxfId="13098" priority="1747" operator="containsText" text="RWB">
      <formula>NOT(ISERROR(SEARCH("RWB",AG17)))</formula>
    </cfRule>
    <cfRule type="containsText" dxfId="13097" priority="1748" operator="containsText" text="RB">
      <formula>NOT(ISERROR(SEARCH("RB",AG17)))</formula>
    </cfRule>
    <cfRule type="containsText" dxfId="13096" priority="1749" operator="containsText" text="CB">
      <formula>NOT(ISERROR(SEARCH("CB",AG17)))</formula>
    </cfRule>
    <cfRule type="containsText" dxfId="13095" priority="1750" operator="containsText" text="LB">
      <formula>NOT(ISERROR(SEARCH("LB",AG17)))</formula>
    </cfRule>
    <cfRule type="containsText" dxfId="13094" priority="1751" operator="containsText" text="GK">
      <formula>NOT(ISERROR(SEARCH("GK",AG17)))</formula>
    </cfRule>
  </conditionalFormatting>
  <conditionalFormatting sqref="AG18">
    <cfRule type="containsText" dxfId="13093" priority="1718" operator="containsText" text="ST">
      <formula>NOT(ISERROR(SEARCH("ST",AG18)))</formula>
    </cfRule>
    <cfRule type="containsText" dxfId="13092" priority="1719" operator="containsText" text="RW">
      <formula>NOT(ISERROR(SEARCH("RW",AG18)))</formula>
    </cfRule>
    <cfRule type="containsText" dxfId="13091" priority="1720" operator="containsText" text="LW">
      <formula>NOT(ISERROR(SEARCH("LW",AG18)))</formula>
    </cfRule>
    <cfRule type="containsText" dxfId="13090" priority="1721" operator="containsText" text="LF">
      <formula>NOT(ISERROR(SEARCH("LF",AG18)))</formula>
    </cfRule>
    <cfRule type="containsText" dxfId="13089" priority="1722" operator="containsText" text="CF">
      <formula>NOT(ISERROR(SEARCH("CF",AG18)))</formula>
    </cfRule>
    <cfRule type="containsText" dxfId="13088" priority="1723" operator="containsText" text="CF">
      <formula>NOT(ISERROR(SEARCH("CF",AG18)))</formula>
    </cfRule>
    <cfRule type="containsText" dxfId="13087" priority="1724" operator="containsText" text="CAM">
      <formula>NOT(ISERROR(SEARCH("CAM",AG18)))</formula>
    </cfRule>
    <cfRule type="containsText" dxfId="13086" priority="1725" operator="containsText" text="LM">
      <formula>NOT(ISERROR(SEARCH("LM",AG18)))</formula>
    </cfRule>
    <cfRule type="containsText" dxfId="13085" priority="1726" operator="containsText" text="CM">
      <formula>NOT(ISERROR(SEARCH("CM",AG18)))</formula>
    </cfRule>
    <cfRule type="containsText" dxfId="13084" priority="1727" operator="containsText" text="RM">
      <formula>NOT(ISERROR(SEARCH("RM",AG18)))</formula>
    </cfRule>
    <cfRule type="containsText" dxfId="13083" priority="1728" operator="containsText" text="CDM">
      <formula>NOT(ISERROR(SEARCH("CDM",AG18)))</formula>
    </cfRule>
    <cfRule type="containsText" dxfId="13082" priority="1729" operator="containsText" text="LWB">
      <formula>NOT(ISERROR(SEARCH("LWB",AG18)))</formula>
    </cfRule>
    <cfRule type="containsText" dxfId="13081" priority="1730" operator="containsText" text="RWB">
      <formula>NOT(ISERROR(SEARCH("RWB",AG18)))</formula>
    </cfRule>
    <cfRule type="containsText" dxfId="13080" priority="1731" operator="containsText" text="RB">
      <formula>NOT(ISERROR(SEARCH("RB",AG18)))</formula>
    </cfRule>
    <cfRule type="containsText" dxfId="13079" priority="1732" operator="containsText" text="CB">
      <formula>NOT(ISERROR(SEARCH("CB",AG18)))</formula>
    </cfRule>
    <cfRule type="containsText" dxfId="13078" priority="1733" operator="containsText" text="LB">
      <formula>NOT(ISERROR(SEARCH("LB",AG18)))</formula>
    </cfRule>
    <cfRule type="containsText" dxfId="13077" priority="1734" operator="containsText" text="GK">
      <formula>NOT(ISERROR(SEARCH("GK",AG18)))</formula>
    </cfRule>
  </conditionalFormatting>
  <conditionalFormatting sqref="AG19">
    <cfRule type="containsText" dxfId="13076" priority="1701" operator="containsText" text="ST">
      <formula>NOT(ISERROR(SEARCH("ST",AG19)))</formula>
    </cfRule>
    <cfRule type="containsText" dxfId="13075" priority="1702" operator="containsText" text="RW">
      <formula>NOT(ISERROR(SEARCH("RW",AG19)))</formula>
    </cfRule>
    <cfRule type="containsText" dxfId="13074" priority="1703" operator="containsText" text="LW">
      <formula>NOT(ISERROR(SEARCH("LW",AG19)))</formula>
    </cfRule>
    <cfRule type="containsText" dxfId="13073" priority="1704" operator="containsText" text="LF">
      <formula>NOT(ISERROR(SEARCH("LF",AG19)))</formula>
    </cfRule>
    <cfRule type="containsText" dxfId="13072" priority="1705" operator="containsText" text="CF">
      <formula>NOT(ISERROR(SEARCH("CF",AG19)))</formula>
    </cfRule>
    <cfRule type="containsText" dxfId="13071" priority="1706" operator="containsText" text="CF">
      <formula>NOT(ISERROR(SEARCH("CF",AG19)))</formula>
    </cfRule>
    <cfRule type="containsText" dxfId="13070" priority="1707" operator="containsText" text="CAM">
      <formula>NOT(ISERROR(SEARCH("CAM",AG19)))</formula>
    </cfRule>
    <cfRule type="containsText" dxfId="13069" priority="1708" operator="containsText" text="LM">
      <formula>NOT(ISERROR(SEARCH("LM",AG19)))</formula>
    </cfRule>
    <cfRule type="containsText" dxfId="13068" priority="1709" operator="containsText" text="CM">
      <formula>NOT(ISERROR(SEARCH("CM",AG19)))</formula>
    </cfRule>
    <cfRule type="containsText" dxfId="13067" priority="1710" operator="containsText" text="RM">
      <formula>NOT(ISERROR(SEARCH("RM",AG19)))</formula>
    </cfRule>
    <cfRule type="containsText" dxfId="13066" priority="1711" operator="containsText" text="CDM">
      <formula>NOT(ISERROR(SEARCH("CDM",AG19)))</formula>
    </cfRule>
    <cfRule type="containsText" dxfId="13065" priority="1712" operator="containsText" text="LWB">
      <formula>NOT(ISERROR(SEARCH("LWB",AG19)))</formula>
    </cfRule>
    <cfRule type="containsText" dxfId="13064" priority="1713" operator="containsText" text="RWB">
      <formula>NOT(ISERROR(SEARCH("RWB",AG19)))</formula>
    </cfRule>
    <cfRule type="containsText" dxfId="13063" priority="1714" operator="containsText" text="RB">
      <formula>NOT(ISERROR(SEARCH("RB",AG19)))</formula>
    </cfRule>
    <cfRule type="containsText" dxfId="13062" priority="1715" operator="containsText" text="CB">
      <formula>NOT(ISERROR(SEARCH("CB",AG19)))</formula>
    </cfRule>
    <cfRule type="containsText" dxfId="13061" priority="1716" operator="containsText" text="LB">
      <formula>NOT(ISERROR(SEARCH("LB",AG19)))</formula>
    </cfRule>
    <cfRule type="containsText" dxfId="13060" priority="1717" operator="containsText" text="GK">
      <formula>NOT(ISERROR(SEARCH("GK",AG19)))</formula>
    </cfRule>
  </conditionalFormatting>
  <conditionalFormatting sqref="AF20">
    <cfRule type="containsText" dxfId="13059" priority="1685" operator="containsText" text="RW">
      <formula>NOT(ISERROR(SEARCH("RW",AF20)))</formula>
    </cfRule>
    <cfRule type="containsText" dxfId="13058" priority="1686" operator="containsText" text="LW">
      <formula>NOT(ISERROR(SEARCH("LW",AF20)))</formula>
    </cfRule>
    <cfRule type="containsText" dxfId="13057" priority="1687" operator="containsText" text="LF">
      <formula>NOT(ISERROR(SEARCH("LF",AF20)))</formula>
    </cfRule>
    <cfRule type="containsText" dxfId="13056" priority="1688" operator="containsText" text="CF">
      <formula>NOT(ISERROR(SEARCH("CF",AF20)))</formula>
    </cfRule>
    <cfRule type="containsText" dxfId="13055" priority="1689" operator="containsText" text="CF">
      <formula>NOT(ISERROR(SEARCH("CF",AF20)))</formula>
    </cfRule>
    <cfRule type="containsText" dxfId="13054" priority="1690" operator="containsText" text="CAM">
      <formula>NOT(ISERROR(SEARCH("CAM",AF20)))</formula>
    </cfRule>
    <cfRule type="containsText" dxfId="13053" priority="1691" operator="containsText" text="LM">
      <formula>NOT(ISERROR(SEARCH("LM",AF20)))</formula>
    </cfRule>
    <cfRule type="containsText" dxfId="13052" priority="1692" operator="containsText" text="CM">
      <formula>NOT(ISERROR(SEARCH("CM",AF20)))</formula>
    </cfRule>
    <cfRule type="containsText" dxfId="13051" priority="1693" operator="containsText" text="RM">
      <formula>NOT(ISERROR(SEARCH("RM",AF20)))</formula>
    </cfRule>
    <cfRule type="containsText" dxfId="13050" priority="1694" operator="containsText" text="CDM">
      <formula>NOT(ISERROR(SEARCH("CDM",AF20)))</formula>
    </cfRule>
    <cfRule type="containsText" dxfId="13049" priority="1695" operator="containsText" text="LWB">
      <formula>NOT(ISERROR(SEARCH("LWB",AF20)))</formula>
    </cfRule>
    <cfRule type="containsText" dxfId="13048" priority="1696" operator="containsText" text="RWB">
      <formula>NOT(ISERROR(SEARCH("RWB",AF20)))</formula>
    </cfRule>
    <cfRule type="containsText" dxfId="13047" priority="1697" operator="containsText" text="RB">
      <formula>NOT(ISERROR(SEARCH("RB",AF20)))</formula>
    </cfRule>
    <cfRule type="containsText" dxfId="13046" priority="1698" operator="containsText" text="CB">
      <formula>NOT(ISERROR(SEARCH("CB",AF20)))</formula>
    </cfRule>
    <cfRule type="containsText" dxfId="13045" priority="1699" operator="containsText" text="LB">
      <formula>NOT(ISERROR(SEARCH("LB",AF20)))</formula>
    </cfRule>
    <cfRule type="containsText" dxfId="13044" priority="1700" operator="containsText" text="GK">
      <formula>NOT(ISERROR(SEARCH("GK",AF20)))</formula>
    </cfRule>
  </conditionalFormatting>
  <conditionalFormatting sqref="AG20">
    <cfRule type="containsText" dxfId="13043" priority="1668" operator="containsText" text="ST">
      <formula>NOT(ISERROR(SEARCH("ST",AG20)))</formula>
    </cfRule>
    <cfRule type="containsText" dxfId="13042" priority="1669" operator="containsText" text="RW">
      <formula>NOT(ISERROR(SEARCH("RW",AG20)))</formula>
    </cfRule>
    <cfRule type="containsText" dxfId="13041" priority="1670" operator="containsText" text="LW">
      <formula>NOT(ISERROR(SEARCH("LW",AG20)))</formula>
    </cfRule>
    <cfRule type="containsText" dxfId="13040" priority="1671" operator="containsText" text="LF">
      <formula>NOT(ISERROR(SEARCH("LF",AG20)))</formula>
    </cfRule>
    <cfRule type="containsText" dxfId="13039" priority="1672" operator="containsText" text="CF">
      <formula>NOT(ISERROR(SEARCH("CF",AG20)))</formula>
    </cfRule>
    <cfRule type="containsText" dxfId="13038" priority="1673" operator="containsText" text="CF">
      <formula>NOT(ISERROR(SEARCH("CF",AG20)))</formula>
    </cfRule>
    <cfRule type="containsText" dxfId="13037" priority="1674" operator="containsText" text="CAM">
      <formula>NOT(ISERROR(SEARCH("CAM",AG20)))</formula>
    </cfRule>
    <cfRule type="containsText" dxfId="13036" priority="1675" operator="containsText" text="LM">
      <formula>NOT(ISERROR(SEARCH("LM",AG20)))</formula>
    </cfRule>
    <cfRule type="containsText" dxfId="13035" priority="1676" operator="containsText" text="CM">
      <formula>NOT(ISERROR(SEARCH("CM",AG20)))</formula>
    </cfRule>
    <cfRule type="containsText" dxfId="13034" priority="1677" operator="containsText" text="RM">
      <formula>NOT(ISERROR(SEARCH("RM",AG20)))</formula>
    </cfRule>
    <cfRule type="containsText" dxfId="13033" priority="1678" operator="containsText" text="CDM">
      <formula>NOT(ISERROR(SEARCH("CDM",AG20)))</formula>
    </cfRule>
    <cfRule type="containsText" dxfId="13032" priority="1679" operator="containsText" text="LWB">
      <formula>NOT(ISERROR(SEARCH("LWB",AG20)))</formula>
    </cfRule>
    <cfRule type="containsText" dxfId="13031" priority="1680" operator="containsText" text="RWB">
      <formula>NOT(ISERROR(SEARCH("RWB",AG20)))</formula>
    </cfRule>
    <cfRule type="containsText" dxfId="13030" priority="1681" operator="containsText" text="RB">
      <formula>NOT(ISERROR(SEARCH("RB",AG20)))</formula>
    </cfRule>
    <cfRule type="containsText" dxfId="13029" priority="1682" operator="containsText" text="CB">
      <formula>NOT(ISERROR(SEARCH("CB",AG20)))</formula>
    </cfRule>
    <cfRule type="containsText" dxfId="13028" priority="1683" operator="containsText" text="LB">
      <formula>NOT(ISERROR(SEARCH("LB",AG20)))</formula>
    </cfRule>
    <cfRule type="containsText" dxfId="13027" priority="1684" operator="containsText" text="GK">
      <formula>NOT(ISERROR(SEARCH("GK",AG20)))</formula>
    </cfRule>
  </conditionalFormatting>
  <conditionalFormatting sqref="AG21">
    <cfRule type="containsText" dxfId="13026" priority="1651" operator="containsText" text="ST">
      <formula>NOT(ISERROR(SEARCH("ST",AG21)))</formula>
    </cfRule>
    <cfRule type="containsText" dxfId="13025" priority="1652" operator="containsText" text="RW">
      <formula>NOT(ISERROR(SEARCH("RW",AG21)))</formula>
    </cfRule>
    <cfRule type="containsText" dxfId="13024" priority="1653" operator="containsText" text="LW">
      <formula>NOT(ISERROR(SEARCH("LW",AG21)))</formula>
    </cfRule>
    <cfRule type="containsText" dxfId="13023" priority="1654" operator="containsText" text="LF">
      <formula>NOT(ISERROR(SEARCH("LF",AG21)))</formula>
    </cfRule>
    <cfRule type="containsText" dxfId="13022" priority="1655" operator="containsText" text="CF">
      <formula>NOT(ISERROR(SEARCH("CF",AG21)))</formula>
    </cfRule>
    <cfRule type="containsText" dxfId="13021" priority="1656" operator="containsText" text="CF">
      <formula>NOT(ISERROR(SEARCH("CF",AG21)))</formula>
    </cfRule>
    <cfRule type="containsText" dxfId="13020" priority="1657" operator="containsText" text="CAM">
      <formula>NOT(ISERROR(SEARCH("CAM",AG21)))</formula>
    </cfRule>
    <cfRule type="containsText" dxfId="13019" priority="1658" operator="containsText" text="LM">
      <formula>NOT(ISERROR(SEARCH("LM",AG21)))</formula>
    </cfRule>
    <cfRule type="containsText" dxfId="13018" priority="1659" operator="containsText" text="CM">
      <formula>NOT(ISERROR(SEARCH("CM",AG21)))</formula>
    </cfRule>
    <cfRule type="containsText" dxfId="13017" priority="1660" operator="containsText" text="RM">
      <formula>NOT(ISERROR(SEARCH("RM",AG21)))</formula>
    </cfRule>
    <cfRule type="containsText" dxfId="13016" priority="1661" operator="containsText" text="CDM">
      <formula>NOT(ISERROR(SEARCH("CDM",AG21)))</formula>
    </cfRule>
    <cfRule type="containsText" dxfId="13015" priority="1662" operator="containsText" text="LWB">
      <formula>NOT(ISERROR(SEARCH("LWB",AG21)))</formula>
    </cfRule>
    <cfRule type="containsText" dxfId="13014" priority="1663" operator="containsText" text="RWB">
      <formula>NOT(ISERROR(SEARCH("RWB",AG21)))</formula>
    </cfRule>
    <cfRule type="containsText" dxfId="13013" priority="1664" operator="containsText" text="RB">
      <formula>NOT(ISERROR(SEARCH("RB",AG21)))</formula>
    </cfRule>
    <cfRule type="containsText" dxfId="13012" priority="1665" operator="containsText" text="CB">
      <formula>NOT(ISERROR(SEARCH("CB",AG21)))</formula>
    </cfRule>
    <cfRule type="containsText" dxfId="13011" priority="1666" operator="containsText" text="LB">
      <formula>NOT(ISERROR(SEARCH("LB",AG21)))</formula>
    </cfRule>
    <cfRule type="containsText" dxfId="13010" priority="1667" operator="containsText" text="GK">
      <formula>NOT(ISERROR(SEARCH("GK",AG21)))</formula>
    </cfRule>
  </conditionalFormatting>
  <conditionalFormatting sqref="AG21">
    <cfRule type="containsText" dxfId="13009" priority="1634" operator="containsText" text="ST">
      <formula>NOT(ISERROR(SEARCH("ST",AG21)))</formula>
    </cfRule>
    <cfRule type="containsText" dxfId="13008" priority="1635" operator="containsText" text="RW">
      <formula>NOT(ISERROR(SEARCH("RW",AG21)))</formula>
    </cfRule>
    <cfRule type="containsText" dxfId="13007" priority="1636" operator="containsText" text="LW">
      <formula>NOT(ISERROR(SEARCH("LW",AG21)))</formula>
    </cfRule>
    <cfRule type="containsText" dxfId="13006" priority="1637" operator="containsText" text="LF">
      <formula>NOT(ISERROR(SEARCH("LF",AG21)))</formula>
    </cfRule>
    <cfRule type="containsText" dxfId="13005" priority="1638" operator="containsText" text="CF">
      <formula>NOT(ISERROR(SEARCH("CF",AG21)))</formula>
    </cfRule>
    <cfRule type="containsText" dxfId="13004" priority="1639" operator="containsText" text="CF">
      <formula>NOT(ISERROR(SEARCH("CF",AG21)))</formula>
    </cfRule>
    <cfRule type="containsText" dxfId="13003" priority="1640" operator="containsText" text="CAM">
      <formula>NOT(ISERROR(SEARCH("CAM",AG21)))</formula>
    </cfRule>
    <cfRule type="containsText" dxfId="13002" priority="1641" operator="containsText" text="LM">
      <formula>NOT(ISERROR(SEARCH("LM",AG21)))</formula>
    </cfRule>
    <cfRule type="containsText" dxfId="13001" priority="1642" operator="containsText" text="CM">
      <formula>NOT(ISERROR(SEARCH("CM",AG21)))</formula>
    </cfRule>
    <cfRule type="containsText" dxfId="13000" priority="1643" operator="containsText" text="RM">
      <formula>NOT(ISERROR(SEARCH("RM",AG21)))</formula>
    </cfRule>
    <cfRule type="containsText" dxfId="12999" priority="1644" operator="containsText" text="CDM">
      <formula>NOT(ISERROR(SEARCH("CDM",AG21)))</formula>
    </cfRule>
    <cfRule type="containsText" dxfId="12998" priority="1645" operator="containsText" text="LWB">
      <formula>NOT(ISERROR(SEARCH("LWB",AG21)))</formula>
    </cfRule>
    <cfRule type="containsText" dxfId="12997" priority="1646" operator="containsText" text="RWB">
      <formula>NOT(ISERROR(SEARCH("RWB",AG21)))</formula>
    </cfRule>
    <cfRule type="containsText" dxfId="12996" priority="1647" operator="containsText" text="RB">
      <formula>NOT(ISERROR(SEARCH("RB",AG21)))</formula>
    </cfRule>
    <cfRule type="containsText" dxfId="12995" priority="1648" operator="containsText" text="CB">
      <formula>NOT(ISERROR(SEARCH("CB",AG21)))</formula>
    </cfRule>
    <cfRule type="containsText" dxfId="12994" priority="1649" operator="containsText" text="LB">
      <formula>NOT(ISERROR(SEARCH("LB",AG21)))</formula>
    </cfRule>
    <cfRule type="containsText" dxfId="12993" priority="1650" operator="containsText" text="GK">
      <formula>NOT(ISERROR(SEARCH("GK",AG21)))</formula>
    </cfRule>
  </conditionalFormatting>
  <conditionalFormatting sqref="AF31">
    <cfRule type="containsText" dxfId="12992" priority="1618" operator="containsText" text="RW">
      <formula>NOT(ISERROR(SEARCH("RW",AF31)))</formula>
    </cfRule>
    <cfRule type="containsText" dxfId="12991" priority="1619" operator="containsText" text="LW">
      <formula>NOT(ISERROR(SEARCH("LW",AF31)))</formula>
    </cfRule>
    <cfRule type="containsText" dxfId="12990" priority="1620" operator="containsText" text="LF">
      <formula>NOT(ISERROR(SEARCH("LF",AF31)))</formula>
    </cfRule>
    <cfRule type="containsText" dxfId="12989" priority="1621" operator="containsText" text="CF">
      <formula>NOT(ISERROR(SEARCH("CF",AF31)))</formula>
    </cfRule>
    <cfRule type="containsText" dxfId="12988" priority="1622" operator="containsText" text="CF">
      <formula>NOT(ISERROR(SEARCH("CF",AF31)))</formula>
    </cfRule>
    <cfRule type="containsText" dxfId="12987" priority="1623" operator="containsText" text="CAM">
      <formula>NOT(ISERROR(SEARCH("CAM",AF31)))</formula>
    </cfRule>
    <cfRule type="containsText" dxfId="12986" priority="1624" operator="containsText" text="LM">
      <formula>NOT(ISERROR(SEARCH("LM",AF31)))</formula>
    </cfRule>
    <cfRule type="containsText" dxfId="12985" priority="1625" operator="containsText" text="CM">
      <formula>NOT(ISERROR(SEARCH("CM",AF31)))</formula>
    </cfRule>
    <cfRule type="containsText" dxfId="12984" priority="1626" operator="containsText" text="RM">
      <formula>NOT(ISERROR(SEARCH("RM",AF31)))</formula>
    </cfRule>
    <cfRule type="containsText" dxfId="12983" priority="1627" operator="containsText" text="CDM">
      <formula>NOT(ISERROR(SEARCH("CDM",AF31)))</formula>
    </cfRule>
    <cfRule type="containsText" dxfId="12982" priority="1628" operator="containsText" text="LWB">
      <formula>NOT(ISERROR(SEARCH("LWB",AF31)))</formula>
    </cfRule>
    <cfRule type="containsText" dxfId="12981" priority="1629" operator="containsText" text="RWB">
      <formula>NOT(ISERROR(SEARCH("RWB",AF31)))</formula>
    </cfRule>
    <cfRule type="containsText" dxfId="12980" priority="1630" operator="containsText" text="RB">
      <formula>NOT(ISERROR(SEARCH("RB",AF31)))</formula>
    </cfRule>
    <cfRule type="containsText" dxfId="12979" priority="1631" operator="containsText" text="CB">
      <formula>NOT(ISERROR(SEARCH("CB",AF31)))</formula>
    </cfRule>
    <cfRule type="containsText" dxfId="12978" priority="1632" operator="containsText" text="LB">
      <formula>NOT(ISERROR(SEARCH("LB",AF31)))</formula>
    </cfRule>
    <cfRule type="containsText" dxfId="12977" priority="1633" operator="containsText" text="GK">
      <formula>NOT(ISERROR(SEARCH("GK",AF31)))</formula>
    </cfRule>
  </conditionalFormatting>
  <conditionalFormatting sqref="AG31">
    <cfRule type="containsText" dxfId="12976" priority="1601" operator="containsText" text="ST">
      <formula>NOT(ISERROR(SEARCH("ST",AG31)))</formula>
    </cfRule>
    <cfRule type="containsText" dxfId="12975" priority="1602" operator="containsText" text="RW">
      <formula>NOT(ISERROR(SEARCH("RW",AG31)))</formula>
    </cfRule>
    <cfRule type="containsText" dxfId="12974" priority="1603" operator="containsText" text="LW">
      <formula>NOT(ISERROR(SEARCH("LW",AG31)))</formula>
    </cfRule>
    <cfRule type="containsText" dxfId="12973" priority="1604" operator="containsText" text="LF">
      <formula>NOT(ISERROR(SEARCH("LF",AG31)))</formula>
    </cfRule>
    <cfRule type="containsText" dxfId="12972" priority="1605" operator="containsText" text="CF">
      <formula>NOT(ISERROR(SEARCH("CF",AG31)))</formula>
    </cfRule>
    <cfRule type="containsText" dxfId="12971" priority="1606" operator="containsText" text="CF">
      <formula>NOT(ISERROR(SEARCH("CF",AG31)))</formula>
    </cfRule>
    <cfRule type="containsText" dxfId="12970" priority="1607" operator="containsText" text="CAM">
      <formula>NOT(ISERROR(SEARCH("CAM",AG31)))</formula>
    </cfRule>
    <cfRule type="containsText" dxfId="12969" priority="1608" operator="containsText" text="LM">
      <formula>NOT(ISERROR(SEARCH("LM",AG31)))</formula>
    </cfRule>
    <cfRule type="containsText" dxfId="12968" priority="1609" operator="containsText" text="CM">
      <formula>NOT(ISERROR(SEARCH("CM",AG31)))</formula>
    </cfRule>
    <cfRule type="containsText" dxfId="12967" priority="1610" operator="containsText" text="RM">
      <formula>NOT(ISERROR(SEARCH("RM",AG31)))</formula>
    </cfRule>
    <cfRule type="containsText" dxfId="12966" priority="1611" operator="containsText" text="CDM">
      <formula>NOT(ISERROR(SEARCH("CDM",AG31)))</formula>
    </cfRule>
    <cfRule type="containsText" dxfId="12965" priority="1612" operator="containsText" text="LWB">
      <formula>NOT(ISERROR(SEARCH("LWB",AG31)))</formula>
    </cfRule>
    <cfRule type="containsText" dxfId="12964" priority="1613" operator="containsText" text="RWB">
      <formula>NOT(ISERROR(SEARCH("RWB",AG31)))</formula>
    </cfRule>
    <cfRule type="containsText" dxfId="12963" priority="1614" operator="containsText" text="RB">
      <formula>NOT(ISERROR(SEARCH("RB",AG31)))</formula>
    </cfRule>
    <cfRule type="containsText" dxfId="12962" priority="1615" operator="containsText" text="CB">
      <formula>NOT(ISERROR(SEARCH("CB",AG31)))</formula>
    </cfRule>
    <cfRule type="containsText" dxfId="12961" priority="1616" operator="containsText" text="LB">
      <formula>NOT(ISERROR(SEARCH("LB",AG31)))</formula>
    </cfRule>
    <cfRule type="containsText" dxfId="12960" priority="1617" operator="containsText" text="GK">
      <formula>NOT(ISERROR(SEARCH("GK",AG31)))</formula>
    </cfRule>
  </conditionalFormatting>
  <conditionalFormatting sqref="AG22">
    <cfRule type="containsText" dxfId="12959" priority="1584" operator="containsText" text="ST">
      <formula>NOT(ISERROR(SEARCH("ST",AG22)))</formula>
    </cfRule>
    <cfRule type="containsText" dxfId="12958" priority="1585" operator="containsText" text="RW">
      <formula>NOT(ISERROR(SEARCH("RW",AG22)))</formula>
    </cfRule>
    <cfRule type="containsText" dxfId="12957" priority="1586" operator="containsText" text="LW">
      <formula>NOT(ISERROR(SEARCH("LW",AG22)))</formula>
    </cfRule>
    <cfRule type="containsText" dxfId="12956" priority="1587" operator="containsText" text="LF">
      <formula>NOT(ISERROR(SEARCH("LF",AG22)))</formula>
    </cfRule>
    <cfRule type="containsText" dxfId="12955" priority="1588" operator="containsText" text="CF">
      <formula>NOT(ISERROR(SEARCH("CF",AG22)))</formula>
    </cfRule>
    <cfRule type="containsText" dxfId="12954" priority="1589" operator="containsText" text="CF">
      <formula>NOT(ISERROR(SEARCH("CF",AG22)))</formula>
    </cfRule>
    <cfRule type="containsText" dxfId="12953" priority="1590" operator="containsText" text="CAM">
      <formula>NOT(ISERROR(SEARCH("CAM",AG22)))</formula>
    </cfRule>
    <cfRule type="containsText" dxfId="12952" priority="1591" operator="containsText" text="LM">
      <formula>NOT(ISERROR(SEARCH("LM",AG22)))</formula>
    </cfRule>
    <cfRule type="containsText" dxfId="12951" priority="1592" operator="containsText" text="CM">
      <formula>NOT(ISERROR(SEARCH("CM",AG22)))</formula>
    </cfRule>
    <cfRule type="containsText" dxfId="12950" priority="1593" operator="containsText" text="RM">
      <formula>NOT(ISERROR(SEARCH("RM",AG22)))</formula>
    </cfRule>
    <cfRule type="containsText" dxfId="12949" priority="1594" operator="containsText" text="CDM">
      <formula>NOT(ISERROR(SEARCH("CDM",AG22)))</formula>
    </cfRule>
    <cfRule type="containsText" dxfId="12948" priority="1595" operator="containsText" text="LWB">
      <formula>NOT(ISERROR(SEARCH("LWB",AG22)))</formula>
    </cfRule>
    <cfRule type="containsText" dxfId="12947" priority="1596" operator="containsText" text="RWB">
      <formula>NOT(ISERROR(SEARCH("RWB",AG22)))</formula>
    </cfRule>
    <cfRule type="containsText" dxfId="12946" priority="1597" operator="containsText" text="RB">
      <formula>NOT(ISERROR(SEARCH("RB",AG22)))</formula>
    </cfRule>
    <cfRule type="containsText" dxfId="12945" priority="1598" operator="containsText" text="CB">
      <formula>NOT(ISERROR(SEARCH("CB",AG22)))</formula>
    </cfRule>
    <cfRule type="containsText" dxfId="12944" priority="1599" operator="containsText" text="LB">
      <formula>NOT(ISERROR(SEARCH("LB",AG22)))</formula>
    </cfRule>
    <cfRule type="containsText" dxfId="12943" priority="1600" operator="containsText" text="GK">
      <formula>NOT(ISERROR(SEARCH("GK",AG22)))</formula>
    </cfRule>
  </conditionalFormatting>
  <conditionalFormatting sqref="AG23">
    <cfRule type="containsText" dxfId="12942" priority="1567" operator="containsText" text="ST">
      <formula>NOT(ISERROR(SEARCH("ST",AG23)))</formula>
    </cfRule>
    <cfRule type="containsText" dxfId="12941" priority="1568" operator="containsText" text="RW">
      <formula>NOT(ISERROR(SEARCH("RW",AG23)))</formula>
    </cfRule>
    <cfRule type="containsText" dxfId="12940" priority="1569" operator="containsText" text="LW">
      <formula>NOT(ISERROR(SEARCH("LW",AG23)))</formula>
    </cfRule>
    <cfRule type="containsText" dxfId="12939" priority="1570" operator="containsText" text="LF">
      <formula>NOT(ISERROR(SEARCH("LF",AG23)))</formula>
    </cfRule>
    <cfRule type="containsText" dxfId="12938" priority="1571" operator="containsText" text="CF">
      <formula>NOT(ISERROR(SEARCH("CF",AG23)))</formula>
    </cfRule>
    <cfRule type="containsText" dxfId="12937" priority="1572" operator="containsText" text="CF">
      <formula>NOT(ISERROR(SEARCH("CF",AG23)))</formula>
    </cfRule>
    <cfRule type="containsText" dxfId="12936" priority="1573" operator="containsText" text="CAM">
      <formula>NOT(ISERROR(SEARCH("CAM",AG23)))</formula>
    </cfRule>
    <cfRule type="containsText" dxfId="12935" priority="1574" operator="containsText" text="LM">
      <formula>NOT(ISERROR(SEARCH("LM",AG23)))</formula>
    </cfRule>
    <cfRule type="containsText" dxfId="12934" priority="1575" operator="containsText" text="CM">
      <formula>NOT(ISERROR(SEARCH("CM",AG23)))</formula>
    </cfRule>
    <cfRule type="containsText" dxfId="12933" priority="1576" operator="containsText" text="RM">
      <formula>NOT(ISERROR(SEARCH("RM",AG23)))</formula>
    </cfRule>
    <cfRule type="containsText" dxfId="12932" priority="1577" operator="containsText" text="CDM">
      <formula>NOT(ISERROR(SEARCH("CDM",AG23)))</formula>
    </cfRule>
    <cfRule type="containsText" dxfId="12931" priority="1578" operator="containsText" text="LWB">
      <formula>NOT(ISERROR(SEARCH("LWB",AG23)))</formula>
    </cfRule>
    <cfRule type="containsText" dxfId="12930" priority="1579" operator="containsText" text="RWB">
      <formula>NOT(ISERROR(SEARCH("RWB",AG23)))</formula>
    </cfRule>
    <cfRule type="containsText" dxfId="12929" priority="1580" operator="containsText" text="RB">
      <formula>NOT(ISERROR(SEARCH("RB",AG23)))</formula>
    </cfRule>
    <cfRule type="containsText" dxfId="12928" priority="1581" operator="containsText" text="CB">
      <formula>NOT(ISERROR(SEARCH("CB",AG23)))</formula>
    </cfRule>
    <cfRule type="containsText" dxfId="12927" priority="1582" operator="containsText" text="LB">
      <formula>NOT(ISERROR(SEARCH("LB",AG23)))</formula>
    </cfRule>
    <cfRule type="containsText" dxfId="12926" priority="1583" operator="containsText" text="GK">
      <formula>NOT(ISERROR(SEARCH("GK",AG23)))</formula>
    </cfRule>
  </conditionalFormatting>
  <conditionalFormatting sqref="AG22">
    <cfRule type="containsText" dxfId="12925" priority="1550" operator="containsText" text="ST">
      <formula>NOT(ISERROR(SEARCH("ST",AG22)))</formula>
    </cfRule>
    <cfRule type="containsText" dxfId="12924" priority="1551" operator="containsText" text="RW">
      <formula>NOT(ISERROR(SEARCH("RW",AG22)))</formula>
    </cfRule>
    <cfRule type="containsText" dxfId="12923" priority="1552" operator="containsText" text="LW">
      <formula>NOT(ISERROR(SEARCH("LW",AG22)))</formula>
    </cfRule>
    <cfRule type="containsText" dxfId="12922" priority="1553" operator="containsText" text="LF">
      <formula>NOT(ISERROR(SEARCH("LF",AG22)))</formula>
    </cfRule>
    <cfRule type="containsText" dxfId="12921" priority="1554" operator="containsText" text="CF">
      <formula>NOT(ISERROR(SEARCH("CF",AG22)))</formula>
    </cfRule>
    <cfRule type="containsText" dxfId="12920" priority="1555" operator="containsText" text="CF">
      <formula>NOT(ISERROR(SEARCH("CF",AG22)))</formula>
    </cfRule>
    <cfRule type="containsText" dxfId="12919" priority="1556" operator="containsText" text="CAM">
      <formula>NOT(ISERROR(SEARCH("CAM",AG22)))</formula>
    </cfRule>
    <cfRule type="containsText" dxfId="12918" priority="1557" operator="containsText" text="LM">
      <formula>NOT(ISERROR(SEARCH("LM",AG22)))</formula>
    </cfRule>
    <cfRule type="containsText" dxfId="12917" priority="1558" operator="containsText" text="CM">
      <formula>NOT(ISERROR(SEARCH("CM",AG22)))</formula>
    </cfRule>
    <cfRule type="containsText" dxfId="12916" priority="1559" operator="containsText" text="RM">
      <formula>NOT(ISERROR(SEARCH("RM",AG22)))</formula>
    </cfRule>
    <cfRule type="containsText" dxfId="12915" priority="1560" operator="containsText" text="CDM">
      <formula>NOT(ISERROR(SEARCH("CDM",AG22)))</formula>
    </cfRule>
    <cfRule type="containsText" dxfId="12914" priority="1561" operator="containsText" text="LWB">
      <formula>NOT(ISERROR(SEARCH("LWB",AG22)))</formula>
    </cfRule>
    <cfRule type="containsText" dxfId="12913" priority="1562" operator="containsText" text="RWB">
      <formula>NOT(ISERROR(SEARCH("RWB",AG22)))</formula>
    </cfRule>
    <cfRule type="containsText" dxfId="12912" priority="1563" operator="containsText" text="RB">
      <formula>NOT(ISERROR(SEARCH("RB",AG22)))</formula>
    </cfRule>
    <cfRule type="containsText" dxfId="12911" priority="1564" operator="containsText" text="CB">
      <formula>NOT(ISERROR(SEARCH("CB",AG22)))</formula>
    </cfRule>
    <cfRule type="containsText" dxfId="12910" priority="1565" operator="containsText" text="LB">
      <formula>NOT(ISERROR(SEARCH("LB",AG22)))</formula>
    </cfRule>
    <cfRule type="containsText" dxfId="12909" priority="1566" operator="containsText" text="GK">
      <formula>NOT(ISERROR(SEARCH("GK",AG22)))</formula>
    </cfRule>
  </conditionalFormatting>
  <conditionalFormatting sqref="AG23">
    <cfRule type="containsText" dxfId="12908" priority="1533" operator="containsText" text="ST">
      <formula>NOT(ISERROR(SEARCH("ST",AG23)))</formula>
    </cfRule>
    <cfRule type="containsText" dxfId="12907" priority="1534" operator="containsText" text="RW">
      <formula>NOT(ISERROR(SEARCH("RW",AG23)))</formula>
    </cfRule>
    <cfRule type="containsText" dxfId="12906" priority="1535" operator="containsText" text="LW">
      <formula>NOT(ISERROR(SEARCH("LW",AG23)))</formula>
    </cfRule>
    <cfRule type="containsText" dxfId="12905" priority="1536" operator="containsText" text="LF">
      <formula>NOT(ISERROR(SEARCH("LF",AG23)))</formula>
    </cfRule>
    <cfRule type="containsText" dxfId="12904" priority="1537" operator="containsText" text="CF">
      <formula>NOT(ISERROR(SEARCH("CF",AG23)))</formula>
    </cfRule>
    <cfRule type="containsText" dxfId="12903" priority="1538" operator="containsText" text="CF">
      <formula>NOT(ISERROR(SEARCH("CF",AG23)))</formula>
    </cfRule>
    <cfRule type="containsText" dxfId="12902" priority="1539" operator="containsText" text="CAM">
      <formula>NOT(ISERROR(SEARCH("CAM",AG23)))</formula>
    </cfRule>
    <cfRule type="containsText" dxfId="12901" priority="1540" operator="containsText" text="LM">
      <formula>NOT(ISERROR(SEARCH("LM",AG23)))</formula>
    </cfRule>
    <cfRule type="containsText" dxfId="12900" priority="1541" operator="containsText" text="CM">
      <formula>NOT(ISERROR(SEARCH("CM",AG23)))</formula>
    </cfRule>
    <cfRule type="containsText" dxfId="12899" priority="1542" operator="containsText" text="RM">
      <formula>NOT(ISERROR(SEARCH("RM",AG23)))</formula>
    </cfRule>
    <cfRule type="containsText" dxfId="12898" priority="1543" operator="containsText" text="CDM">
      <formula>NOT(ISERROR(SEARCH("CDM",AG23)))</formula>
    </cfRule>
    <cfRule type="containsText" dxfId="12897" priority="1544" operator="containsText" text="LWB">
      <formula>NOT(ISERROR(SEARCH("LWB",AG23)))</formula>
    </cfRule>
    <cfRule type="containsText" dxfId="12896" priority="1545" operator="containsText" text="RWB">
      <formula>NOT(ISERROR(SEARCH("RWB",AG23)))</formula>
    </cfRule>
    <cfRule type="containsText" dxfId="12895" priority="1546" operator="containsText" text="RB">
      <formula>NOT(ISERROR(SEARCH("RB",AG23)))</formula>
    </cfRule>
    <cfRule type="containsText" dxfId="12894" priority="1547" operator="containsText" text="CB">
      <formula>NOT(ISERROR(SEARCH("CB",AG23)))</formula>
    </cfRule>
    <cfRule type="containsText" dxfId="12893" priority="1548" operator="containsText" text="LB">
      <formula>NOT(ISERROR(SEARCH("LB",AG23)))</formula>
    </cfRule>
    <cfRule type="containsText" dxfId="12892" priority="1549" operator="containsText" text="GK">
      <formula>NOT(ISERROR(SEARCH("GK",AG23)))</formula>
    </cfRule>
  </conditionalFormatting>
  <conditionalFormatting sqref="AF24">
    <cfRule type="containsText" dxfId="12891" priority="1517" operator="containsText" text="RW">
      <formula>NOT(ISERROR(SEARCH("RW",AF24)))</formula>
    </cfRule>
    <cfRule type="containsText" dxfId="12890" priority="1518" operator="containsText" text="LW">
      <formula>NOT(ISERROR(SEARCH("LW",AF24)))</formula>
    </cfRule>
    <cfRule type="containsText" dxfId="12889" priority="1519" operator="containsText" text="LF">
      <formula>NOT(ISERROR(SEARCH("LF",AF24)))</formula>
    </cfRule>
    <cfRule type="containsText" dxfId="12888" priority="1520" operator="containsText" text="CF">
      <formula>NOT(ISERROR(SEARCH("CF",AF24)))</formula>
    </cfRule>
    <cfRule type="containsText" dxfId="12887" priority="1521" operator="containsText" text="CF">
      <formula>NOT(ISERROR(SEARCH("CF",AF24)))</formula>
    </cfRule>
    <cfRule type="containsText" dxfId="12886" priority="1522" operator="containsText" text="CAM">
      <formula>NOT(ISERROR(SEARCH("CAM",AF24)))</formula>
    </cfRule>
    <cfRule type="containsText" dxfId="12885" priority="1523" operator="containsText" text="LM">
      <formula>NOT(ISERROR(SEARCH("LM",AF24)))</formula>
    </cfRule>
    <cfRule type="containsText" dxfId="12884" priority="1524" operator="containsText" text="CM">
      <formula>NOT(ISERROR(SEARCH("CM",AF24)))</formula>
    </cfRule>
    <cfRule type="containsText" dxfId="12883" priority="1525" operator="containsText" text="RM">
      <formula>NOT(ISERROR(SEARCH("RM",AF24)))</formula>
    </cfRule>
    <cfRule type="containsText" dxfId="12882" priority="1526" operator="containsText" text="CDM">
      <formula>NOT(ISERROR(SEARCH("CDM",AF24)))</formula>
    </cfRule>
    <cfRule type="containsText" dxfId="12881" priority="1527" operator="containsText" text="LWB">
      <formula>NOT(ISERROR(SEARCH("LWB",AF24)))</formula>
    </cfRule>
    <cfRule type="containsText" dxfId="12880" priority="1528" operator="containsText" text="RWB">
      <formula>NOT(ISERROR(SEARCH("RWB",AF24)))</formula>
    </cfRule>
    <cfRule type="containsText" dxfId="12879" priority="1529" operator="containsText" text="RB">
      <formula>NOT(ISERROR(SEARCH("RB",AF24)))</formula>
    </cfRule>
    <cfRule type="containsText" dxfId="12878" priority="1530" operator="containsText" text="CB">
      <formula>NOT(ISERROR(SEARCH("CB",AF24)))</formula>
    </cfRule>
    <cfRule type="containsText" dxfId="12877" priority="1531" operator="containsText" text="LB">
      <formula>NOT(ISERROR(SEARCH("LB",AF24)))</formula>
    </cfRule>
    <cfRule type="containsText" dxfId="12876" priority="1532" operator="containsText" text="GK">
      <formula>NOT(ISERROR(SEARCH("GK",AF24)))</formula>
    </cfRule>
  </conditionalFormatting>
  <conditionalFormatting sqref="AG24">
    <cfRule type="containsText" dxfId="12875" priority="1500" operator="containsText" text="ST">
      <formula>NOT(ISERROR(SEARCH("ST",AG24)))</formula>
    </cfRule>
    <cfRule type="containsText" dxfId="12874" priority="1501" operator="containsText" text="RW">
      <formula>NOT(ISERROR(SEARCH("RW",AG24)))</formula>
    </cfRule>
    <cfRule type="containsText" dxfId="12873" priority="1502" operator="containsText" text="LW">
      <formula>NOT(ISERROR(SEARCH("LW",AG24)))</formula>
    </cfRule>
    <cfRule type="containsText" dxfId="12872" priority="1503" operator="containsText" text="LF">
      <formula>NOT(ISERROR(SEARCH("LF",AG24)))</formula>
    </cfRule>
    <cfRule type="containsText" dxfId="12871" priority="1504" operator="containsText" text="CF">
      <formula>NOT(ISERROR(SEARCH("CF",AG24)))</formula>
    </cfRule>
    <cfRule type="containsText" dxfId="12870" priority="1505" operator="containsText" text="CF">
      <formula>NOT(ISERROR(SEARCH("CF",AG24)))</formula>
    </cfRule>
    <cfRule type="containsText" dxfId="12869" priority="1506" operator="containsText" text="CAM">
      <formula>NOT(ISERROR(SEARCH("CAM",AG24)))</formula>
    </cfRule>
    <cfRule type="containsText" dxfId="12868" priority="1507" operator="containsText" text="LM">
      <formula>NOT(ISERROR(SEARCH("LM",AG24)))</formula>
    </cfRule>
    <cfRule type="containsText" dxfId="12867" priority="1508" operator="containsText" text="CM">
      <formula>NOT(ISERROR(SEARCH("CM",AG24)))</formula>
    </cfRule>
    <cfRule type="containsText" dxfId="12866" priority="1509" operator="containsText" text="RM">
      <formula>NOT(ISERROR(SEARCH("RM",AG24)))</formula>
    </cfRule>
    <cfRule type="containsText" dxfId="12865" priority="1510" operator="containsText" text="CDM">
      <formula>NOT(ISERROR(SEARCH("CDM",AG24)))</formula>
    </cfRule>
    <cfRule type="containsText" dxfId="12864" priority="1511" operator="containsText" text="LWB">
      <formula>NOT(ISERROR(SEARCH("LWB",AG24)))</formula>
    </cfRule>
    <cfRule type="containsText" dxfId="12863" priority="1512" operator="containsText" text="RWB">
      <formula>NOT(ISERROR(SEARCH("RWB",AG24)))</formula>
    </cfRule>
    <cfRule type="containsText" dxfId="12862" priority="1513" operator="containsText" text="RB">
      <formula>NOT(ISERROR(SEARCH("RB",AG24)))</formula>
    </cfRule>
    <cfRule type="containsText" dxfId="12861" priority="1514" operator="containsText" text="CB">
      <formula>NOT(ISERROR(SEARCH("CB",AG24)))</formula>
    </cfRule>
    <cfRule type="containsText" dxfId="12860" priority="1515" operator="containsText" text="LB">
      <formula>NOT(ISERROR(SEARCH("LB",AG24)))</formula>
    </cfRule>
    <cfRule type="containsText" dxfId="12859" priority="1516" operator="containsText" text="GK">
      <formula>NOT(ISERROR(SEARCH("GK",AG24)))</formula>
    </cfRule>
  </conditionalFormatting>
  <conditionalFormatting sqref="AG28">
    <cfRule type="containsText" dxfId="12858" priority="1483" operator="containsText" text="ST">
      <formula>NOT(ISERROR(SEARCH("ST",AG28)))</formula>
    </cfRule>
    <cfRule type="containsText" dxfId="12857" priority="1484" operator="containsText" text="RW">
      <formula>NOT(ISERROR(SEARCH("RW",AG28)))</formula>
    </cfRule>
    <cfRule type="containsText" dxfId="12856" priority="1485" operator="containsText" text="LW">
      <formula>NOT(ISERROR(SEARCH("LW",AG28)))</formula>
    </cfRule>
    <cfRule type="containsText" dxfId="12855" priority="1486" operator="containsText" text="LF">
      <formula>NOT(ISERROR(SEARCH("LF",AG28)))</formula>
    </cfRule>
    <cfRule type="containsText" dxfId="12854" priority="1487" operator="containsText" text="CF">
      <formula>NOT(ISERROR(SEARCH("CF",AG28)))</formula>
    </cfRule>
    <cfRule type="containsText" dxfId="12853" priority="1488" operator="containsText" text="CF">
      <formula>NOT(ISERROR(SEARCH("CF",AG28)))</formula>
    </cfRule>
    <cfRule type="containsText" dxfId="12852" priority="1489" operator="containsText" text="CAM">
      <formula>NOT(ISERROR(SEARCH("CAM",AG28)))</formula>
    </cfRule>
    <cfRule type="containsText" dxfId="12851" priority="1490" operator="containsText" text="LM">
      <formula>NOT(ISERROR(SEARCH("LM",AG28)))</formula>
    </cfRule>
    <cfRule type="containsText" dxfId="12850" priority="1491" operator="containsText" text="CM">
      <formula>NOT(ISERROR(SEARCH("CM",AG28)))</formula>
    </cfRule>
    <cfRule type="containsText" dxfId="12849" priority="1492" operator="containsText" text="RM">
      <formula>NOT(ISERROR(SEARCH("RM",AG28)))</formula>
    </cfRule>
    <cfRule type="containsText" dxfId="12848" priority="1493" operator="containsText" text="CDM">
      <formula>NOT(ISERROR(SEARCH("CDM",AG28)))</formula>
    </cfRule>
    <cfRule type="containsText" dxfId="12847" priority="1494" operator="containsText" text="LWB">
      <formula>NOT(ISERROR(SEARCH("LWB",AG28)))</formula>
    </cfRule>
    <cfRule type="containsText" dxfId="12846" priority="1495" operator="containsText" text="RWB">
      <formula>NOT(ISERROR(SEARCH("RWB",AG28)))</formula>
    </cfRule>
    <cfRule type="containsText" dxfId="12845" priority="1496" operator="containsText" text="RB">
      <formula>NOT(ISERROR(SEARCH("RB",AG28)))</formula>
    </cfRule>
    <cfRule type="containsText" dxfId="12844" priority="1497" operator="containsText" text="CB">
      <formula>NOT(ISERROR(SEARCH("CB",AG28)))</formula>
    </cfRule>
    <cfRule type="containsText" dxfId="12843" priority="1498" operator="containsText" text="LB">
      <formula>NOT(ISERROR(SEARCH("LB",AG28)))</formula>
    </cfRule>
    <cfRule type="containsText" dxfId="12842" priority="1499" operator="containsText" text="GK">
      <formula>NOT(ISERROR(SEARCH("GK",AG28)))</formula>
    </cfRule>
  </conditionalFormatting>
  <conditionalFormatting sqref="AG28">
    <cfRule type="containsText" dxfId="12841" priority="1466" operator="containsText" text="ST">
      <formula>NOT(ISERROR(SEARCH("ST",AG28)))</formula>
    </cfRule>
    <cfRule type="containsText" dxfId="12840" priority="1467" operator="containsText" text="RW">
      <formula>NOT(ISERROR(SEARCH("RW",AG28)))</formula>
    </cfRule>
    <cfRule type="containsText" dxfId="12839" priority="1468" operator="containsText" text="LW">
      <formula>NOT(ISERROR(SEARCH("LW",AG28)))</formula>
    </cfRule>
    <cfRule type="containsText" dxfId="12838" priority="1469" operator="containsText" text="LF">
      <formula>NOT(ISERROR(SEARCH("LF",AG28)))</formula>
    </cfRule>
    <cfRule type="containsText" dxfId="12837" priority="1470" operator="containsText" text="CF">
      <formula>NOT(ISERROR(SEARCH("CF",AG28)))</formula>
    </cfRule>
    <cfRule type="containsText" dxfId="12836" priority="1471" operator="containsText" text="CF">
      <formula>NOT(ISERROR(SEARCH("CF",AG28)))</formula>
    </cfRule>
    <cfRule type="containsText" dxfId="12835" priority="1472" operator="containsText" text="CAM">
      <formula>NOT(ISERROR(SEARCH("CAM",AG28)))</formula>
    </cfRule>
    <cfRule type="containsText" dxfId="12834" priority="1473" operator="containsText" text="LM">
      <formula>NOT(ISERROR(SEARCH("LM",AG28)))</formula>
    </cfRule>
    <cfRule type="containsText" dxfId="12833" priority="1474" operator="containsText" text="CM">
      <formula>NOT(ISERROR(SEARCH("CM",AG28)))</formula>
    </cfRule>
    <cfRule type="containsText" dxfId="12832" priority="1475" operator="containsText" text="RM">
      <formula>NOT(ISERROR(SEARCH("RM",AG28)))</formula>
    </cfRule>
    <cfRule type="containsText" dxfId="12831" priority="1476" operator="containsText" text="CDM">
      <formula>NOT(ISERROR(SEARCH("CDM",AG28)))</formula>
    </cfRule>
    <cfRule type="containsText" dxfId="12830" priority="1477" operator="containsText" text="LWB">
      <formula>NOT(ISERROR(SEARCH("LWB",AG28)))</formula>
    </cfRule>
    <cfRule type="containsText" dxfId="12829" priority="1478" operator="containsText" text="RWB">
      <formula>NOT(ISERROR(SEARCH("RWB",AG28)))</formula>
    </cfRule>
    <cfRule type="containsText" dxfId="12828" priority="1479" operator="containsText" text="RB">
      <formula>NOT(ISERROR(SEARCH("RB",AG28)))</formula>
    </cfRule>
    <cfRule type="containsText" dxfId="12827" priority="1480" operator="containsText" text="CB">
      <formula>NOT(ISERROR(SEARCH("CB",AG28)))</formula>
    </cfRule>
    <cfRule type="containsText" dxfId="12826" priority="1481" operator="containsText" text="LB">
      <formula>NOT(ISERROR(SEARCH("LB",AG28)))</formula>
    </cfRule>
    <cfRule type="containsText" dxfId="12825" priority="1482" operator="containsText" text="GK">
      <formula>NOT(ISERROR(SEARCH("GK",AG28)))</formula>
    </cfRule>
  </conditionalFormatting>
  <conditionalFormatting sqref="AG27">
    <cfRule type="containsText" dxfId="12824" priority="1449" operator="containsText" text="ST">
      <formula>NOT(ISERROR(SEARCH("ST",AG27)))</formula>
    </cfRule>
    <cfRule type="containsText" dxfId="12823" priority="1450" operator="containsText" text="RW">
      <formula>NOT(ISERROR(SEARCH("RW",AG27)))</formula>
    </cfRule>
    <cfRule type="containsText" dxfId="12822" priority="1451" operator="containsText" text="LW">
      <formula>NOT(ISERROR(SEARCH("LW",AG27)))</formula>
    </cfRule>
    <cfRule type="containsText" dxfId="12821" priority="1452" operator="containsText" text="LF">
      <formula>NOT(ISERROR(SEARCH("LF",AG27)))</formula>
    </cfRule>
    <cfRule type="containsText" dxfId="12820" priority="1453" operator="containsText" text="CF">
      <formula>NOT(ISERROR(SEARCH("CF",AG27)))</formula>
    </cfRule>
    <cfRule type="containsText" dxfId="12819" priority="1454" operator="containsText" text="CF">
      <formula>NOT(ISERROR(SEARCH("CF",AG27)))</formula>
    </cfRule>
    <cfRule type="containsText" dxfId="12818" priority="1455" operator="containsText" text="CAM">
      <formula>NOT(ISERROR(SEARCH("CAM",AG27)))</formula>
    </cfRule>
    <cfRule type="containsText" dxfId="12817" priority="1456" operator="containsText" text="LM">
      <formula>NOT(ISERROR(SEARCH("LM",AG27)))</formula>
    </cfRule>
    <cfRule type="containsText" dxfId="12816" priority="1457" operator="containsText" text="CM">
      <formula>NOT(ISERROR(SEARCH("CM",AG27)))</formula>
    </cfRule>
    <cfRule type="containsText" dxfId="12815" priority="1458" operator="containsText" text="RM">
      <formula>NOT(ISERROR(SEARCH("RM",AG27)))</formula>
    </cfRule>
    <cfRule type="containsText" dxfId="12814" priority="1459" operator="containsText" text="CDM">
      <formula>NOT(ISERROR(SEARCH("CDM",AG27)))</formula>
    </cfRule>
    <cfRule type="containsText" dxfId="12813" priority="1460" operator="containsText" text="LWB">
      <formula>NOT(ISERROR(SEARCH("LWB",AG27)))</formula>
    </cfRule>
    <cfRule type="containsText" dxfId="12812" priority="1461" operator="containsText" text="RWB">
      <formula>NOT(ISERROR(SEARCH("RWB",AG27)))</formula>
    </cfRule>
    <cfRule type="containsText" dxfId="12811" priority="1462" operator="containsText" text="RB">
      <formula>NOT(ISERROR(SEARCH("RB",AG27)))</formula>
    </cfRule>
    <cfRule type="containsText" dxfId="12810" priority="1463" operator="containsText" text="CB">
      <formula>NOT(ISERROR(SEARCH("CB",AG27)))</formula>
    </cfRule>
    <cfRule type="containsText" dxfId="12809" priority="1464" operator="containsText" text="LB">
      <formula>NOT(ISERROR(SEARCH("LB",AG27)))</formula>
    </cfRule>
    <cfRule type="containsText" dxfId="12808" priority="1465" operator="containsText" text="GK">
      <formula>NOT(ISERROR(SEARCH("GK",AG27)))</formula>
    </cfRule>
  </conditionalFormatting>
  <conditionalFormatting sqref="AF25:AF27">
    <cfRule type="containsText" dxfId="12807" priority="1433" operator="containsText" text="RW">
      <formula>NOT(ISERROR(SEARCH("RW",AF25)))</formula>
    </cfRule>
    <cfRule type="containsText" dxfId="12806" priority="1434" operator="containsText" text="LW">
      <formula>NOT(ISERROR(SEARCH("LW",AF25)))</formula>
    </cfRule>
    <cfRule type="containsText" dxfId="12805" priority="1435" operator="containsText" text="LF">
      <formula>NOT(ISERROR(SEARCH("LF",AF25)))</formula>
    </cfRule>
    <cfRule type="containsText" dxfId="12804" priority="1436" operator="containsText" text="CF">
      <formula>NOT(ISERROR(SEARCH("CF",AF25)))</formula>
    </cfRule>
    <cfRule type="containsText" dxfId="12803" priority="1437" operator="containsText" text="CF">
      <formula>NOT(ISERROR(SEARCH("CF",AF25)))</formula>
    </cfRule>
    <cfRule type="containsText" dxfId="12802" priority="1438" operator="containsText" text="CAM">
      <formula>NOT(ISERROR(SEARCH("CAM",AF25)))</formula>
    </cfRule>
    <cfRule type="containsText" dxfId="12801" priority="1439" operator="containsText" text="LM">
      <formula>NOT(ISERROR(SEARCH("LM",AF25)))</formula>
    </cfRule>
    <cfRule type="containsText" dxfId="12800" priority="1440" operator="containsText" text="CM">
      <formula>NOT(ISERROR(SEARCH("CM",AF25)))</formula>
    </cfRule>
    <cfRule type="containsText" dxfId="12799" priority="1441" operator="containsText" text="RM">
      <formula>NOT(ISERROR(SEARCH("RM",AF25)))</formula>
    </cfRule>
    <cfRule type="containsText" dxfId="12798" priority="1442" operator="containsText" text="CDM">
      <formula>NOT(ISERROR(SEARCH("CDM",AF25)))</formula>
    </cfRule>
    <cfRule type="containsText" dxfId="12797" priority="1443" operator="containsText" text="LWB">
      <formula>NOT(ISERROR(SEARCH("LWB",AF25)))</formula>
    </cfRule>
    <cfRule type="containsText" dxfId="12796" priority="1444" operator="containsText" text="RWB">
      <formula>NOT(ISERROR(SEARCH("RWB",AF25)))</formula>
    </cfRule>
    <cfRule type="containsText" dxfId="12795" priority="1445" operator="containsText" text="RB">
      <formula>NOT(ISERROR(SEARCH("RB",AF25)))</formula>
    </cfRule>
    <cfRule type="containsText" dxfId="12794" priority="1446" operator="containsText" text="CB">
      <formula>NOT(ISERROR(SEARCH("CB",AF25)))</formula>
    </cfRule>
    <cfRule type="containsText" dxfId="12793" priority="1447" operator="containsText" text="LB">
      <formula>NOT(ISERROR(SEARCH("LB",AF25)))</formula>
    </cfRule>
    <cfRule type="containsText" dxfId="12792" priority="1448" operator="containsText" text="GK">
      <formula>NOT(ISERROR(SEARCH("GK",AF25)))</formula>
    </cfRule>
  </conditionalFormatting>
  <conditionalFormatting sqref="AG25:AG27">
    <cfRule type="containsText" dxfId="12791" priority="1416" operator="containsText" text="ST">
      <formula>NOT(ISERROR(SEARCH("ST",AG25)))</formula>
    </cfRule>
    <cfRule type="containsText" dxfId="12790" priority="1417" operator="containsText" text="RW">
      <formula>NOT(ISERROR(SEARCH("RW",AG25)))</formula>
    </cfRule>
    <cfRule type="containsText" dxfId="12789" priority="1418" operator="containsText" text="LW">
      <formula>NOT(ISERROR(SEARCH("LW",AG25)))</formula>
    </cfRule>
    <cfRule type="containsText" dxfId="12788" priority="1419" operator="containsText" text="LF">
      <formula>NOT(ISERROR(SEARCH("LF",AG25)))</formula>
    </cfRule>
    <cfRule type="containsText" dxfId="12787" priority="1420" operator="containsText" text="CF">
      <formula>NOT(ISERROR(SEARCH("CF",AG25)))</formula>
    </cfRule>
    <cfRule type="containsText" dxfId="12786" priority="1421" operator="containsText" text="CF">
      <formula>NOT(ISERROR(SEARCH("CF",AG25)))</formula>
    </cfRule>
    <cfRule type="containsText" dxfId="12785" priority="1422" operator="containsText" text="CAM">
      <formula>NOT(ISERROR(SEARCH("CAM",AG25)))</formula>
    </cfRule>
    <cfRule type="containsText" dxfId="12784" priority="1423" operator="containsText" text="LM">
      <formula>NOT(ISERROR(SEARCH("LM",AG25)))</formula>
    </cfRule>
    <cfRule type="containsText" dxfId="12783" priority="1424" operator="containsText" text="CM">
      <formula>NOT(ISERROR(SEARCH("CM",AG25)))</formula>
    </cfRule>
    <cfRule type="containsText" dxfId="12782" priority="1425" operator="containsText" text="RM">
      <formula>NOT(ISERROR(SEARCH("RM",AG25)))</formula>
    </cfRule>
    <cfRule type="containsText" dxfId="12781" priority="1426" operator="containsText" text="CDM">
      <formula>NOT(ISERROR(SEARCH("CDM",AG25)))</formula>
    </cfRule>
    <cfRule type="containsText" dxfId="12780" priority="1427" operator="containsText" text="LWB">
      <formula>NOT(ISERROR(SEARCH("LWB",AG25)))</formula>
    </cfRule>
    <cfRule type="containsText" dxfId="12779" priority="1428" operator="containsText" text="RWB">
      <formula>NOT(ISERROR(SEARCH("RWB",AG25)))</formula>
    </cfRule>
    <cfRule type="containsText" dxfId="12778" priority="1429" operator="containsText" text="RB">
      <formula>NOT(ISERROR(SEARCH("RB",AG25)))</formula>
    </cfRule>
    <cfRule type="containsText" dxfId="12777" priority="1430" operator="containsText" text="CB">
      <formula>NOT(ISERROR(SEARCH("CB",AG25)))</formula>
    </cfRule>
    <cfRule type="containsText" dxfId="12776" priority="1431" operator="containsText" text="LB">
      <formula>NOT(ISERROR(SEARCH("LB",AG25)))</formula>
    </cfRule>
    <cfRule type="containsText" dxfId="12775" priority="1432" operator="containsText" text="GK">
      <formula>NOT(ISERROR(SEARCH("GK",AG25)))</formula>
    </cfRule>
  </conditionalFormatting>
  <conditionalFormatting sqref="AG29">
    <cfRule type="containsText" dxfId="12774" priority="1399" operator="containsText" text="ST">
      <formula>NOT(ISERROR(SEARCH("ST",AG29)))</formula>
    </cfRule>
    <cfRule type="containsText" dxfId="12773" priority="1400" operator="containsText" text="RW">
      <formula>NOT(ISERROR(SEARCH("RW",AG29)))</formula>
    </cfRule>
    <cfRule type="containsText" dxfId="12772" priority="1401" operator="containsText" text="LW">
      <formula>NOT(ISERROR(SEARCH("LW",AG29)))</formula>
    </cfRule>
    <cfRule type="containsText" dxfId="12771" priority="1402" operator="containsText" text="LF">
      <formula>NOT(ISERROR(SEARCH("LF",AG29)))</formula>
    </cfRule>
    <cfRule type="containsText" dxfId="12770" priority="1403" operator="containsText" text="CF">
      <formula>NOT(ISERROR(SEARCH("CF",AG29)))</formula>
    </cfRule>
    <cfRule type="containsText" dxfId="12769" priority="1404" operator="containsText" text="CF">
      <formula>NOT(ISERROR(SEARCH("CF",AG29)))</formula>
    </cfRule>
    <cfRule type="containsText" dxfId="12768" priority="1405" operator="containsText" text="CAM">
      <formula>NOT(ISERROR(SEARCH("CAM",AG29)))</formula>
    </cfRule>
    <cfRule type="containsText" dxfId="12767" priority="1406" operator="containsText" text="LM">
      <formula>NOT(ISERROR(SEARCH("LM",AG29)))</formula>
    </cfRule>
    <cfRule type="containsText" dxfId="12766" priority="1407" operator="containsText" text="CM">
      <formula>NOT(ISERROR(SEARCH("CM",AG29)))</formula>
    </cfRule>
    <cfRule type="containsText" dxfId="12765" priority="1408" operator="containsText" text="RM">
      <formula>NOT(ISERROR(SEARCH("RM",AG29)))</formula>
    </cfRule>
    <cfRule type="containsText" dxfId="12764" priority="1409" operator="containsText" text="CDM">
      <formula>NOT(ISERROR(SEARCH("CDM",AG29)))</formula>
    </cfRule>
    <cfRule type="containsText" dxfId="12763" priority="1410" operator="containsText" text="LWB">
      <formula>NOT(ISERROR(SEARCH("LWB",AG29)))</formula>
    </cfRule>
    <cfRule type="containsText" dxfId="12762" priority="1411" operator="containsText" text="RWB">
      <formula>NOT(ISERROR(SEARCH("RWB",AG29)))</formula>
    </cfRule>
    <cfRule type="containsText" dxfId="12761" priority="1412" operator="containsText" text="RB">
      <formula>NOT(ISERROR(SEARCH("RB",AG29)))</formula>
    </cfRule>
    <cfRule type="containsText" dxfId="12760" priority="1413" operator="containsText" text="CB">
      <formula>NOT(ISERROR(SEARCH("CB",AG29)))</formula>
    </cfRule>
    <cfRule type="containsText" dxfId="12759" priority="1414" operator="containsText" text="LB">
      <formula>NOT(ISERROR(SEARCH("LB",AG29)))</formula>
    </cfRule>
    <cfRule type="containsText" dxfId="12758" priority="1415" operator="containsText" text="GK">
      <formula>NOT(ISERROR(SEARCH("GK",AG29)))</formula>
    </cfRule>
  </conditionalFormatting>
  <conditionalFormatting sqref="AG30">
    <cfRule type="containsText" dxfId="12757" priority="1382" operator="containsText" text="ST">
      <formula>NOT(ISERROR(SEARCH("ST",AG30)))</formula>
    </cfRule>
    <cfRule type="containsText" dxfId="12756" priority="1383" operator="containsText" text="RW">
      <formula>NOT(ISERROR(SEARCH("RW",AG30)))</formula>
    </cfRule>
    <cfRule type="containsText" dxfId="12755" priority="1384" operator="containsText" text="LW">
      <formula>NOT(ISERROR(SEARCH("LW",AG30)))</formula>
    </cfRule>
    <cfRule type="containsText" dxfId="12754" priority="1385" operator="containsText" text="LF">
      <formula>NOT(ISERROR(SEARCH("LF",AG30)))</formula>
    </cfRule>
    <cfRule type="containsText" dxfId="12753" priority="1386" operator="containsText" text="CF">
      <formula>NOT(ISERROR(SEARCH("CF",AG30)))</formula>
    </cfRule>
    <cfRule type="containsText" dxfId="12752" priority="1387" operator="containsText" text="CF">
      <formula>NOT(ISERROR(SEARCH("CF",AG30)))</formula>
    </cfRule>
    <cfRule type="containsText" dxfId="12751" priority="1388" operator="containsText" text="CAM">
      <formula>NOT(ISERROR(SEARCH("CAM",AG30)))</formula>
    </cfRule>
    <cfRule type="containsText" dxfId="12750" priority="1389" operator="containsText" text="LM">
      <formula>NOT(ISERROR(SEARCH("LM",AG30)))</formula>
    </cfRule>
    <cfRule type="containsText" dxfId="12749" priority="1390" operator="containsText" text="CM">
      <formula>NOT(ISERROR(SEARCH("CM",AG30)))</formula>
    </cfRule>
    <cfRule type="containsText" dxfId="12748" priority="1391" operator="containsText" text="RM">
      <formula>NOT(ISERROR(SEARCH("RM",AG30)))</formula>
    </cfRule>
    <cfRule type="containsText" dxfId="12747" priority="1392" operator="containsText" text="CDM">
      <formula>NOT(ISERROR(SEARCH("CDM",AG30)))</formula>
    </cfRule>
    <cfRule type="containsText" dxfId="12746" priority="1393" operator="containsText" text="LWB">
      <formula>NOT(ISERROR(SEARCH("LWB",AG30)))</formula>
    </cfRule>
    <cfRule type="containsText" dxfId="12745" priority="1394" operator="containsText" text="RWB">
      <formula>NOT(ISERROR(SEARCH("RWB",AG30)))</formula>
    </cfRule>
    <cfRule type="containsText" dxfId="12744" priority="1395" operator="containsText" text="RB">
      <formula>NOT(ISERROR(SEARCH("RB",AG30)))</formula>
    </cfRule>
    <cfRule type="containsText" dxfId="12743" priority="1396" operator="containsText" text="CB">
      <formula>NOT(ISERROR(SEARCH("CB",AG30)))</formula>
    </cfRule>
    <cfRule type="containsText" dxfId="12742" priority="1397" operator="containsText" text="LB">
      <formula>NOT(ISERROR(SEARCH("LB",AG30)))</formula>
    </cfRule>
    <cfRule type="containsText" dxfId="12741" priority="1398" operator="containsText" text="GK">
      <formula>NOT(ISERROR(SEARCH("GK",AG30)))</formula>
    </cfRule>
  </conditionalFormatting>
  <conditionalFormatting sqref="AF33">
    <cfRule type="containsText" dxfId="12740" priority="1366" operator="containsText" text="RW">
      <formula>NOT(ISERROR(SEARCH("RW",AF33)))</formula>
    </cfRule>
    <cfRule type="containsText" dxfId="12739" priority="1367" operator="containsText" text="LW">
      <formula>NOT(ISERROR(SEARCH("LW",AF33)))</formula>
    </cfRule>
    <cfRule type="containsText" dxfId="12738" priority="1368" operator="containsText" text="LF">
      <formula>NOT(ISERROR(SEARCH("LF",AF33)))</formula>
    </cfRule>
    <cfRule type="containsText" dxfId="12737" priority="1369" operator="containsText" text="CF">
      <formula>NOT(ISERROR(SEARCH("CF",AF33)))</formula>
    </cfRule>
    <cfRule type="containsText" dxfId="12736" priority="1370" operator="containsText" text="CF">
      <formula>NOT(ISERROR(SEARCH("CF",AF33)))</formula>
    </cfRule>
    <cfRule type="containsText" dxfId="12735" priority="1371" operator="containsText" text="CAM">
      <formula>NOT(ISERROR(SEARCH("CAM",AF33)))</formula>
    </cfRule>
    <cfRule type="containsText" dxfId="12734" priority="1372" operator="containsText" text="LM">
      <formula>NOT(ISERROR(SEARCH("LM",AF33)))</formula>
    </cfRule>
    <cfRule type="containsText" dxfId="12733" priority="1373" operator="containsText" text="CM">
      <formula>NOT(ISERROR(SEARCH("CM",AF33)))</formula>
    </cfRule>
    <cfRule type="containsText" dxfId="12732" priority="1374" operator="containsText" text="RM">
      <formula>NOT(ISERROR(SEARCH("RM",AF33)))</formula>
    </cfRule>
    <cfRule type="containsText" dxfId="12731" priority="1375" operator="containsText" text="CDM">
      <formula>NOT(ISERROR(SEARCH("CDM",AF33)))</formula>
    </cfRule>
    <cfRule type="containsText" dxfId="12730" priority="1376" operator="containsText" text="LWB">
      <formula>NOT(ISERROR(SEARCH("LWB",AF33)))</formula>
    </cfRule>
    <cfRule type="containsText" dxfId="12729" priority="1377" operator="containsText" text="RWB">
      <formula>NOT(ISERROR(SEARCH("RWB",AF33)))</formula>
    </cfRule>
    <cfRule type="containsText" dxfId="12728" priority="1378" operator="containsText" text="RB">
      <formula>NOT(ISERROR(SEARCH("RB",AF33)))</formula>
    </cfRule>
    <cfRule type="containsText" dxfId="12727" priority="1379" operator="containsText" text="CB">
      <formula>NOT(ISERROR(SEARCH("CB",AF33)))</formula>
    </cfRule>
    <cfRule type="containsText" dxfId="12726" priority="1380" operator="containsText" text="LB">
      <formula>NOT(ISERROR(SEARCH("LB",AF33)))</formula>
    </cfRule>
    <cfRule type="containsText" dxfId="12725" priority="1381" operator="containsText" text="GK">
      <formula>NOT(ISERROR(SEARCH("GK",AF33)))</formula>
    </cfRule>
  </conditionalFormatting>
  <conditionalFormatting sqref="AG33">
    <cfRule type="containsText" dxfId="12724" priority="1349" operator="containsText" text="ST">
      <formula>NOT(ISERROR(SEARCH("ST",AG33)))</formula>
    </cfRule>
    <cfRule type="containsText" dxfId="12723" priority="1350" operator="containsText" text="RW">
      <formula>NOT(ISERROR(SEARCH("RW",AG33)))</formula>
    </cfRule>
    <cfRule type="containsText" dxfId="12722" priority="1351" operator="containsText" text="LW">
      <formula>NOT(ISERROR(SEARCH("LW",AG33)))</formula>
    </cfRule>
    <cfRule type="containsText" dxfId="12721" priority="1352" operator="containsText" text="LF">
      <formula>NOT(ISERROR(SEARCH("LF",AG33)))</formula>
    </cfRule>
    <cfRule type="containsText" dxfId="12720" priority="1353" operator="containsText" text="CF">
      <formula>NOT(ISERROR(SEARCH("CF",AG33)))</formula>
    </cfRule>
    <cfRule type="containsText" dxfId="12719" priority="1354" operator="containsText" text="CF">
      <formula>NOT(ISERROR(SEARCH("CF",AG33)))</formula>
    </cfRule>
    <cfRule type="containsText" dxfId="12718" priority="1355" operator="containsText" text="CAM">
      <formula>NOT(ISERROR(SEARCH("CAM",AG33)))</formula>
    </cfRule>
    <cfRule type="containsText" dxfId="12717" priority="1356" operator="containsText" text="LM">
      <formula>NOT(ISERROR(SEARCH("LM",AG33)))</formula>
    </cfRule>
    <cfRule type="containsText" dxfId="12716" priority="1357" operator="containsText" text="CM">
      <formula>NOT(ISERROR(SEARCH("CM",AG33)))</formula>
    </cfRule>
    <cfRule type="containsText" dxfId="12715" priority="1358" operator="containsText" text="RM">
      <formula>NOT(ISERROR(SEARCH("RM",AG33)))</formula>
    </cfRule>
    <cfRule type="containsText" dxfId="12714" priority="1359" operator="containsText" text="CDM">
      <formula>NOT(ISERROR(SEARCH("CDM",AG33)))</formula>
    </cfRule>
    <cfRule type="containsText" dxfId="12713" priority="1360" operator="containsText" text="LWB">
      <formula>NOT(ISERROR(SEARCH("LWB",AG33)))</formula>
    </cfRule>
    <cfRule type="containsText" dxfId="12712" priority="1361" operator="containsText" text="RWB">
      <formula>NOT(ISERROR(SEARCH("RWB",AG33)))</formula>
    </cfRule>
    <cfRule type="containsText" dxfId="12711" priority="1362" operator="containsText" text="RB">
      <formula>NOT(ISERROR(SEARCH("RB",AG33)))</formula>
    </cfRule>
    <cfRule type="containsText" dxfId="12710" priority="1363" operator="containsText" text="CB">
      <formula>NOT(ISERROR(SEARCH("CB",AG33)))</formula>
    </cfRule>
    <cfRule type="containsText" dxfId="12709" priority="1364" operator="containsText" text="LB">
      <formula>NOT(ISERROR(SEARCH("LB",AG33)))</formula>
    </cfRule>
    <cfRule type="containsText" dxfId="12708" priority="1365" operator="containsText" text="GK">
      <formula>NOT(ISERROR(SEARCH("GK",AG33)))</formula>
    </cfRule>
  </conditionalFormatting>
  <conditionalFormatting sqref="AH23:AI23">
    <cfRule type="containsText" dxfId="12707" priority="1332" operator="containsText" text="ST">
      <formula>NOT(ISERROR(SEARCH("ST",AH23)))</formula>
    </cfRule>
    <cfRule type="containsText" dxfId="12706" priority="1333" operator="containsText" text="RW">
      <formula>NOT(ISERROR(SEARCH("RW",AH23)))</formula>
    </cfRule>
    <cfRule type="containsText" dxfId="12705" priority="1334" operator="containsText" text="LW">
      <formula>NOT(ISERROR(SEARCH("LW",AH23)))</formula>
    </cfRule>
    <cfRule type="containsText" dxfId="12704" priority="1335" operator="containsText" text="LF">
      <formula>NOT(ISERROR(SEARCH("LF",AH23)))</formula>
    </cfRule>
    <cfRule type="containsText" dxfId="12703" priority="1336" operator="containsText" text="CF">
      <formula>NOT(ISERROR(SEARCH("CF",AH23)))</formula>
    </cfRule>
    <cfRule type="containsText" dxfId="12702" priority="1337" operator="containsText" text="CF">
      <formula>NOT(ISERROR(SEARCH("CF",AH23)))</formula>
    </cfRule>
    <cfRule type="containsText" dxfId="12701" priority="1338" operator="containsText" text="CAM">
      <formula>NOT(ISERROR(SEARCH("CAM",AH23)))</formula>
    </cfRule>
    <cfRule type="containsText" dxfId="12700" priority="1339" operator="containsText" text="LM">
      <formula>NOT(ISERROR(SEARCH("LM",AH23)))</formula>
    </cfRule>
    <cfRule type="containsText" dxfId="12699" priority="1340" operator="containsText" text="CM">
      <formula>NOT(ISERROR(SEARCH("CM",AH23)))</formula>
    </cfRule>
    <cfRule type="containsText" dxfId="12698" priority="1341" operator="containsText" text="RM">
      <formula>NOT(ISERROR(SEARCH("RM",AH23)))</formula>
    </cfRule>
    <cfRule type="containsText" dxfId="12697" priority="1342" operator="containsText" text="CDM">
      <formula>NOT(ISERROR(SEARCH("CDM",AH23)))</formula>
    </cfRule>
    <cfRule type="containsText" dxfId="12696" priority="1343" operator="containsText" text="LWB">
      <formula>NOT(ISERROR(SEARCH("LWB",AH23)))</formula>
    </cfRule>
    <cfRule type="containsText" dxfId="12695" priority="1344" operator="containsText" text="RWB">
      <formula>NOT(ISERROR(SEARCH("RWB",AH23)))</formula>
    </cfRule>
    <cfRule type="containsText" dxfId="12694" priority="1345" operator="containsText" text="RB">
      <formula>NOT(ISERROR(SEARCH("RB",AH23)))</formula>
    </cfRule>
    <cfRule type="containsText" dxfId="12693" priority="1346" operator="containsText" text="CB">
      <formula>NOT(ISERROR(SEARCH("CB",AH23)))</formula>
    </cfRule>
    <cfRule type="containsText" dxfId="12692" priority="1347" operator="containsText" text="LB">
      <formula>NOT(ISERROR(SEARCH("LB",AH23)))</formula>
    </cfRule>
    <cfRule type="containsText" dxfId="12691" priority="1348" operator="containsText" text="GK">
      <formula>NOT(ISERROR(SEARCH("GK",AH23)))</formula>
    </cfRule>
  </conditionalFormatting>
  <conditionalFormatting sqref="AH23:AI23">
    <cfRule type="cellIs" dxfId="12690" priority="1325" operator="between">
      <formula>30</formula>
      <formula>39</formula>
    </cfRule>
    <cfRule type="cellIs" dxfId="12689" priority="1326" operator="between">
      <formula>90</formula>
      <formula>99</formula>
    </cfRule>
    <cfRule type="cellIs" dxfId="12688" priority="1327" operator="between">
      <formula>40</formula>
      <formula>49</formula>
    </cfRule>
    <cfRule type="cellIs" dxfId="12687" priority="1328" operator="between">
      <formula>50</formula>
      <formula>59</formula>
    </cfRule>
    <cfRule type="cellIs" dxfId="12686" priority="1329" operator="between">
      <formula>60</formula>
      <formula>69</formula>
    </cfRule>
    <cfRule type="cellIs" dxfId="12685" priority="1330" operator="between">
      <formula>70</formula>
      <formula>79</formula>
    </cfRule>
    <cfRule type="cellIs" dxfId="12684" priority="1331" operator="between">
      <formula>80</formula>
      <formula>89</formula>
    </cfRule>
  </conditionalFormatting>
  <conditionalFormatting sqref="AF21">
    <cfRule type="containsText" dxfId="12683" priority="1309" operator="containsText" text="RW">
      <formula>NOT(ISERROR(SEARCH("RW",AF21)))</formula>
    </cfRule>
    <cfRule type="containsText" dxfId="12682" priority="1310" operator="containsText" text="LW">
      <formula>NOT(ISERROR(SEARCH("LW",AF21)))</formula>
    </cfRule>
    <cfRule type="containsText" dxfId="12681" priority="1311" operator="containsText" text="LF">
      <formula>NOT(ISERROR(SEARCH("LF",AF21)))</formula>
    </cfRule>
    <cfRule type="containsText" dxfId="12680" priority="1312" operator="containsText" text="CF">
      <formula>NOT(ISERROR(SEARCH("CF",AF21)))</formula>
    </cfRule>
    <cfRule type="containsText" dxfId="12679" priority="1313" operator="containsText" text="CF">
      <formula>NOT(ISERROR(SEARCH("CF",AF21)))</formula>
    </cfRule>
    <cfRule type="containsText" dxfId="12678" priority="1314" operator="containsText" text="CAM">
      <formula>NOT(ISERROR(SEARCH("CAM",AF21)))</formula>
    </cfRule>
    <cfRule type="containsText" dxfId="12677" priority="1315" operator="containsText" text="LM">
      <formula>NOT(ISERROR(SEARCH("LM",AF21)))</formula>
    </cfRule>
    <cfRule type="containsText" dxfId="12676" priority="1316" operator="containsText" text="CM">
      <formula>NOT(ISERROR(SEARCH("CM",AF21)))</formula>
    </cfRule>
    <cfRule type="containsText" dxfId="12675" priority="1317" operator="containsText" text="RM">
      <formula>NOT(ISERROR(SEARCH("RM",AF21)))</formula>
    </cfRule>
    <cfRule type="containsText" dxfId="12674" priority="1318" operator="containsText" text="CDM">
      <formula>NOT(ISERROR(SEARCH("CDM",AF21)))</formula>
    </cfRule>
    <cfRule type="containsText" dxfId="12673" priority="1319" operator="containsText" text="LWB">
      <formula>NOT(ISERROR(SEARCH("LWB",AF21)))</formula>
    </cfRule>
    <cfRule type="containsText" dxfId="12672" priority="1320" operator="containsText" text="RWB">
      <formula>NOT(ISERROR(SEARCH("RWB",AF21)))</formula>
    </cfRule>
    <cfRule type="containsText" dxfId="12671" priority="1321" operator="containsText" text="RB">
      <formula>NOT(ISERROR(SEARCH("RB",AF21)))</formula>
    </cfRule>
    <cfRule type="containsText" dxfId="12670" priority="1322" operator="containsText" text="CB">
      <formula>NOT(ISERROR(SEARCH("CB",AF21)))</formula>
    </cfRule>
    <cfRule type="containsText" dxfId="12669" priority="1323" operator="containsText" text="LB">
      <formula>NOT(ISERROR(SEARCH("LB",AF21)))</formula>
    </cfRule>
    <cfRule type="containsText" dxfId="12668" priority="1324" operator="containsText" text="GK">
      <formula>NOT(ISERROR(SEARCH("GK",AF21)))</formula>
    </cfRule>
  </conditionalFormatting>
  <conditionalFormatting sqref="AG21">
    <cfRule type="containsText" dxfId="12667" priority="1292" operator="containsText" text="ST">
      <formula>NOT(ISERROR(SEARCH("ST",AG21)))</formula>
    </cfRule>
    <cfRule type="containsText" dxfId="12666" priority="1293" operator="containsText" text="RW">
      <formula>NOT(ISERROR(SEARCH("RW",AG21)))</formula>
    </cfRule>
    <cfRule type="containsText" dxfId="12665" priority="1294" operator="containsText" text="LW">
      <formula>NOT(ISERROR(SEARCH("LW",AG21)))</formula>
    </cfRule>
    <cfRule type="containsText" dxfId="12664" priority="1295" operator="containsText" text="LF">
      <formula>NOT(ISERROR(SEARCH("LF",AG21)))</formula>
    </cfRule>
    <cfRule type="containsText" dxfId="12663" priority="1296" operator="containsText" text="CF">
      <formula>NOT(ISERROR(SEARCH("CF",AG21)))</formula>
    </cfRule>
    <cfRule type="containsText" dxfId="12662" priority="1297" operator="containsText" text="CF">
      <formula>NOT(ISERROR(SEARCH("CF",AG21)))</formula>
    </cfRule>
    <cfRule type="containsText" dxfId="12661" priority="1298" operator="containsText" text="CAM">
      <formula>NOT(ISERROR(SEARCH("CAM",AG21)))</formula>
    </cfRule>
    <cfRule type="containsText" dxfId="12660" priority="1299" operator="containsText" text="LM">
      <formula>NOT(ISERROR(SEARCH("LM",AG21)))</formula>
    </cfRule>
    <cfRule type="containsText" dxfId="12659" priority="1300" operator="containsText" text="CM">
      <formula>NOT(ISERROR(SEARCH("CM",AG21)))</formula>
    </cfRule>
    <cfRule type="containsText" dxfId="12658" priority="1301" operator="containsText" text="RM">
      <formula>NOT(ISERROR(SEARCH("RM",AG21)))</formula>
    </cfRule>
    <cfRule type="containsText" dxfId="12657" priority="1302" operator="containsText" text="CDM">
      <formula>NOT(ISERROR(SEARCH("CDM",AG21)))</formula>
    </cfRule>
    <cfRule type="containsText" dxfId="12656" priority="1303" operator="containsText" text="LWB">
      <formula>NOT(ISERROR(SEARCH("LWB",AG21)))</formula>
    </cfRule>
    <cfRule type="containsText" dxfId="12655" priority="1304" operator="containsText" text="RWB">
      <formula>NOT(ISERROR(SEARCH("RWB",AG21)))</formula>
    </cfRule>
    <cfRule type="containsText" dxfId="12654" priority="1305" operator="containsText" text="RB">
      <formula>NOT(ISERROR(SEARCH("RB",AG21)))</formula>
    </cfRule>
    <cfRule type="containsText" dxfId="12653" priority="1306" operator="containsText" text="CB">
      <formula>NOT(ISERROR(SEARCH("CB",AG21)))</formula>
    </cfRule>
    <cfRule type="containsText" dxfId="12652" priority="1307" operator="containsText" text="LB">
      <formula>NOT(ISERROR(SEARCH("LB",AG21)))</formula>
    </cfRule>
    <cfRule type="containsText" dxfId="12651" priority="1308" operator="containsText" text="GK">
      <formula>NOT(ISERROR(SEARCH("GK",AG21)))</formula>
    </cfRule>
  </conditionalFormatting>
  <conditionalFormatting sqref="AG22">
    <cfRule type="containsText" dxfId="12650" priority="1275" operator="containsText" text="ST">
      <formula>NOT(ISERROR(SEARCH("ST",AG22)))</formula>
    </cfRule>
    <cfRule type="containsText" dxfId="12649" priority="1276" operator="containsText" text="RW">
      <formula>NOT(ISERROR(SEARCH("RW",AG22)))</formula>
    </cfRule>
    <cfRule type="containsText" dxfId="12648" priority="1277" operator="containsText" text="LW">
      <formula>NOT(ISERROR(SEARCH("LW",AG22)))</formula>
    </cfRule>
    <cfRule type="containsText" dxfId="12647" priority="1278" operator="containsText" text="LF">
      <formula>NOT(ISERROR(SEARCH("LF",AG22)))</formula>
    </cfRule>
    <cfRule type="containsText" dxfId="12646" priority="1279" operator="containsText" text="CF">
      <formula>NOT(ISERROR(SEARCH("CF",AG22)))</formula>
    </cfRule>
    <cfRule type="containsText" dxfId="12645" priority="1280" operator="containsText" text="CF">
      <formula>NOT(ISERROR(SEARCH("CF",AG22)))</formula>
    </cfRule>
    <cfRule type="containsText" dxfId="12644" priority="1281" operator="containsText" text="CAM">
      <formula>NOT(ISERROR(SEARCH("CAM",AG22)))</formula>
    </cfRule>
    <cfRule type="containsText" dxfId="12643" priority="1282" operator="containsText" text="LM">
      <formula>NOT(ISERROR(SEARCH("LM",AG22)))</formula>
    </cfRule>
    <cfRule type="containsText" dxfId="12642" priority="1283" operator="containsText" text="CM">
      <formula>NOT(ISERROR(SEARCH("CM",AG22)))</formula>
    </cfRule>
    <cfRule type="containsText" dxfId="12641" priority="1284" operator="containsText" text="RM">
      <formula>NOT(ISERROR(SEARCH("RM",AG22)))</formula>
    </cfRule>
    <cfRule type="containsText" dxfId="12640" priority="1285" operator="containsText" text="CDM">
      <formula>NOT(ISERROR(SEARCH("CDM",AG22)))</formula>
    </cfRule>
    <cfRule type="containsText" dxfId="12639" priority="1286" operator="containsText" text="LWB">
      <formula>NOT(ISERROR(SEARCH("LWB",AG22)))</formula>
    </cfRule>
    <cfRule type="containsText" dxfId="12638" priority="1287" operator="containsText" text="RWB">
      <formula>NOT(ISERROR(SEARCH("RWB",AG22)))</formula>
    </cfRule>
    <cfRule type="containsText" dxfId="12637" priority="1288" operator="containsText" text="RB">
      <formula>NOT(ISERROR(SEARCH("RB",AG22)))</formula>
    </cfRule>
    <cfRule type="containsText" dxfId="12636" priority="1289" operator="containsText" text="CB">
      <formula>NOT(ISERROR(SEARCH("CB",AG22)))</formula>
    </cfRule>
    <cfRule type="containsText" dxfId="12635" priority="1290" operator="containsText" text="LB">
      <formula>NOT(ISERROR(SEARCH("LB",AG22)))</formula>
    </cfRule>
    <cfRule type="containsText" dxfId="12634" priority="1291" operator="containsText" text="GK">
      <formula>NOT(ISERROR(SEARCH("GK",AG22)))</formula>
    </cfRule>
  </conditionalFormatting>
  <conditionalFormatting sqref="AG22">
    <cfRule type="containsText" dxfId="12633" priority="1258" operator="containsText" text="ST">
      <formula>NOT(ISERROR(SEARCH("ST",AG22)))</formula>
    </cfRule>
    <cfRule type="containsText" dxfId="12632" priority="1259" operator="containsText" text="RW">
      <formula>NOT(ISERROR(SEARCH("RW",AG22)))</formula>
    </cfRule>
    <cfRule type="containsText" dxfId="12631" priority="1260" operator="containsText" text="LW">
      <formula>NOT(ISERROR(SEARCH("LW",AG22)))</formula>
    </cfRule>
    <cfRule type="containsText" dxfId="12630" priority="1261" operator="containsText" text="LF">
      <formula>NOT(ISERROR(SEARCH("LF",AG22)))</formula>
    </cfRule>
    <cfRule type="containsText" dxfId="12629" priority="1262" operator="containsText" text="CF">
      <formula>NOT(ISERROR(SEARCH("CF",AG22)))</formula>
    </cfRule>
    <cfRule type="containsText" dxfId="12628" priority="1263" operator="containsText" text="CF">
      <formula>NOT(ISERROR(SEARCH("CF",AG22)))</formula>
    </cfRule>
    <cfRule type="containsText" dxfId="12627" priority="1264" operator="containsText" text="CAM">
      <formula>NOT(ISERROR(SEARCH("CAM",AG22)))</formula>
    </cfRule>
    <cfRule type="containsText" dxfId="12626" priority="1265" operator="containsText" text="LM">
      <formula>NOT(ISERROR(SEARCH("LM",AG22)))</formula>
    </cfRule>
    <cfRule type="containsText" dxfId="12625" priority="1266" operator="containsText" text="CM">
      <formula>NOT(ISERROR(SEARCH("CM",AG22)))</formula>
    </cfRule>
    <cfRule type="containsText" dxfId="12624" priority="1267" operator="containsText" text="RM">
      <formula>NOT(ISERROR(SEARCH("RM",AG22)))</formula>
    </cfRule>
    <cfRule type="containsText" dxfId="12623" priority="1268" operator="containsText" text="CDM">
      <formula>NOT(ISERROR(SEARCH("CDM",AG22)))</formula>
    </cfRule>
    <cfRule type="containsText" dxfId="12622" priority="1269" operator="containsText" text="LWB">
      <formula>NOT(ISERROR(SEARCH("LWB",AG22)))</formula>
    </cfRule>
    <cfRule type="containsText" dxfId="12621" priority="1270" operator="containsText" text="RWB">
      <formula>NOT(ISERROR(SEARCH("RWB",AG22)))</formula>
    </cfRule>
    <cfRule type="containsText" dxfId="12620" priority="1271" operator="containsText" text="RB">
      <formula>NOT(ISERROR(SEARCH("RB",AG22)))</formula>
    </cfRule>
    <cfRule type="containsText" dxfId="12619" priority="1272" operator="containsText" text="CB">
      <formula>NOT(ISERROR(SEARCH("CB",AG22)))</formula>
    </cfRule>
    <cfRule type="containsText" dxfId="12618" priority="1273" operator="containsText" text="LB">
      <formula>NOT(ISERROR(SEARCH("LB",AG22)))</formula>
    </cfRule>
    <cfRule type="containsText" dxfId="12617" priority="1274" operator="containsText" text="GK">
      <formula>NOT(ISERROR(SEARCH("GK",AG22)))</formula>
    </cfRule>
  </conditionalFormatting>
  <conditionalFormatting sqref="AF32">
    <cfRule type="containsText" dxfId="12616" priority="1242" operator="containsText" text="RW">
      <formula>NOT(ISERROR(SEARCH("RW",AF32)))</formula>
    </cfRule>
    <cfRule type="containsText" dxfId="12615" priority="1243" operator="containsText" text="LW">
      <formula>NOT(ISERROR(SEARCH("LW",AF32)))</formula>
    </cfRule>
    <cfRule type="containsText" dxfId="12614" priority="1244" operator="containsText" text="LF">
      <formula>NOT(ISERROR(SEARCH("LF",AF32)))</formula>
    </cfRule>
    <cfRule type="containsText" dxfId="12613" priority="1245" operator="containsText" text="CF">
      <formula>NOT(ISERROR(SEARCH("CF",AF32)))</formula>
    </cfRule>
    <cfRule type="containsText" dxfId="12612" priority="1246" operator="containsText" text="CF">
      <formula>NOT(ISERROR(SEARCH("CF",AF32)))</formula>
    </cfRule>
    <cfRule type="containsText" dxfId="12611" priority="1247" operator="containsText" text="CAM">
      <formula>NOT(ISERROR(SEARCH("CAM",AF32)))</formula>
    </cfRule>
    <cfRule type="containsText" dxfId="12610" priority="1248" operator="containsText" text="LM">
      <formula>NOT(ISERROR(SEARCH("LM",AF32)))</formula>
    </cfRule>
    <cfRule type="containsText" dxfId="12609" priority="1249" operator="containsText" text="CM">
      <formula>NOT(ISERROR(SEARCH("CM",AF32)))</formula>
    </cfRule>
    <cfRule type="containsText" dxfId="12608" priority="1250" operator="containsText" text="RM">
      <formula>NOT(ISERROR(SEARCH("RM",AF32)))</formula>
    </cfRule>
    <cfRule type="containsText" dxfId="12607" priority="1251" operator="containsText" text="CDM">
      <formula>NOT(ISERROR(SEARCH("CDM",AF32)))</formula>
    </cfRule>
    <cfRule type="containsText" dxfId="12606" priority="1252" operator="containsText" text="LWB">
      <formula>NOT(ISERROR(SEARCH("LWB",AF32)))</formula>
    </cfRule>
    <cfRule type="containsText" dxfId="12605" priority="1253" operator="containsText" text="RWB">
      <formula>NOT(ISERROR(SEARCH("RWB",AF32)))</formula>
    </cfRule>
    <cfRule type="containsText" dxfId="12604" priority="1254" operator="containsText" text="RB">
      <formula>NOT(ISERROR(SEARCH("RB",AF32)))</formula>
    </cfRule>
    <cfRule type="containsText" dxfId="12603" priority="1255" operator="containsText" text="CB">
      <formula>NOT(ISERROR(SEARCH("CB",AF32)))</formula>
    </cfRule>
    <cfRule type="containsText" dxfId="12602" priority="1256" operator="containsText" text="LB">
      <formula>NOT(ISERROR(SEARCH("LB",AF32)))</formula>
    </cfRule>
    <cfRule type="containsText" dxfId="12601" priority="1257" operator="containsText" text="GK">
      <formula>NOT(ISERROR(SEARCH("GK",AF32)))</formula>
    </cfRule>
  </conditionalFormatting>
  <conditionalFormatting sqref="AG32">
    <cfRule type="containsText" dxfId="12600" priority="1225" operator="containsText" text="ST">
      <formula>NOT(ISERROR(SEARCH("ST",AG32)))</formula>
    </cfRule>
    <cfRule type="containsText" dxfId="12599" priority="1226" operator="containsText" text="RW">
      <formula>NOT(ISERROR(SEARCH("RW",AG32)))</formula>
    </cfRule>
    <cfRule type="containsText" dxfId="12598" priority="1227" operator="containsText" text="LW">
      <formula>NOT(ISERROR(SEARCH("LW",AG32)))</formula>
    </cfRule>
    <cfRule type="containsText" dxfId="12597" priority="1228" operator="containsText" text="LF">
      <formula>NOT(ISERROR(SEARCH("LF",AG32)))</formula>
    </cfRule>
    <cfRule type="containsText" dxfId="12596" priority="1229" operator="containsText" text="CF">
      <formula>NOT(ISERROR(SEARCH("CF",AG32)))</formula>
    </cfRule>
    <cfRule type="containsText" dxfId="12595" priority="1230" operator="containsText" text="CF">
      <formula>NOT(ISERROR(SEARCH("CF",AG32)))</formula>
    </cfRule>
    <cfRule type="containsText" dxfId="12594" priority="1231" operator="containsText" text="CAM">
      <formula>NOT(ISERROR(SEARCH("CAM",AG32)))</formula>
    </cfRule>
    <cfRule type="containsText" dxfId="12593" priority="1232" operator="containsText" text="LM">
      <formula>NOT(ISERROR(SEARCH("LM",AG32)))</formula>
    </cfRule>
    <cfRule type="containsText" dxfId="12592" priority="1233" operator="containsText" text="CM">
      <formula>NOT(ISERROR(SEARCH("CM",AG32)))</formula>
    </cfRule>
    <cfRule type="containsText" dxfId="12591" priority="1234" operator="containsText" text="RM">
      <formula>NOT(ISERROR(SEARCH("RM",AG32)))</formula>
    </cfRule>
    <cfRule type="containsText" dxfId="12590" priority="1235" operator="containsText" text="CDM">
      <formula>NOT(ISERROR(SEARCH("CDM",AG32)))</formula>
    </cfRule>
    <cfRule type="containsText" dxfId="12589" priority="1236" operator="containsText" text="LWB">
      <formula>NOT(ISERROR(SEARCH("LWB",AG32)))</formula>
    </cfRule>
    <cfRule type="containsText" dxfId="12588" priority="1237" operator="containsText" text="RWB">
      <formula>NOT(ISERROR(SEARCH("RWB",AG32)))</formula>
    </cfRule>
    <cfRule type="containsText" dxfId="12587" priority="1238" operator="containsText" text="RB">
      <formula>NOT(ISERROR(SEARCH("RB",AG32)))</formula>
    </cfRule>
    <cfRule type="containsText" dxfId="12586" priority="1239" operator="containsText" text="CB">
      <formula>NOT(ISERROR(SEARCH("CB",AG32)))</formula>
    </cfRule>
    <cfRule type="containsText" dxfId="12585" priority="1240" operator="containsText" text="LB">
      <formula>NOT(ISERROR(SEARCH("LB",AG32)))</formula>
    </cfRule>
    <cfRule type="containsText" dxfId="12584" priority="1241" operator="containsText" text="GK">
      <formula>NOT(ISERROR(SEARCH("GK",AG32)))</formula>
    </cfRule>
  </conditionalFormatting>
  <conditionalFormatting sqref="AG23">
    <cfRule type="containsText" dxfId="12583" priority="1208" operator="containsText" text="ST">
      <formula>NOT(ISERROR(SEARCH("ST",AG23)))</formula>
    </cfRule>
    <cfRule type="containsText" dxfId="12582" priority="1209" operator="containsText" text="RW">
      <formula>NOT(ISERROR(SEARCH("RW",AG23)))</formula>
    </cfRule>
    <cfRule type="containsText" dxfId="12581" priority="1210" operator="containsText" text="LW">
      <formula>NOT(ISERROR(SEARCH("LW",AG23)))</formula>
    </cfRule>
    <cfRule type="containsText" dxfId="12580" priority="1211" operator="containsText" text="LF">
      <formula>NOT(ISERROR(SEARCH("LF",AG23)))</formula>
    </cfRule>
    <cfRule type="containsText" dxfId="12579" priority="1212" operator="containsText" text="CF">
      <formula>NOT(ISERROR(SEARCH("CF",AG23)))</formula>
    </cfRule>
    <cfRule type="containsText" dxfId="12578" priority="1213" operator="containsText" text="CF">
      <formula>NOT(ISERROR(SEARCH("CF",AG23)))</formula>
    </cfRule>
    <cfRule type="containsText" dxfId="12577" priority="1214" operator="containsText" text="CAM">
      <formula>NOT(ISERROR(SEARCH("CAM",AG23)))</formula>
    </cfRule>
    <cfRule type="containsText" dxfId="12576" priority="1215" operator="containsText" text="LM">
      <formula>NOT(ISERROR(SEARCH("LM",AG23)))</formula>
    </cfRule>
    <cfRule type="containsText" dxfId="12575" priority="1216" operator="containsText" text="CM">
      <formula>NOT(ISERROR(SEARCH("CM",AG23)))</formula>
    </cfRule>
    <cfRule type="containsText" dxfId="12574" priority="1217" operator="containsText" text="RM">
      <formula>NOT(ISERROR(SEARCH("RM",AG23)))</formula>
    </cfRule>
    <cfRule type="containsText" dxfId="12573" priority="1218" operator="containsText" text="CDM">
      <formula>NOT(ISERROR(SEARCH("CDM",AG23)))</formula>
    </cfRule>
    <cfRule type="containsText" dxfId="12572" priority="1219" operator="containsText" text="LWB">
      <formula>NOT(ISERROR(SEARCH("LWB",AG23)))</formula>
    </cfRule>
    <cfRule type="containsText" dxfId="12571" priority="1220" operator="containsText" text="RWB">
      <formula>NOT(ISERROR(SEARCH("RWB",AG23)))</formula>
    </cfRule>
    <cfRule type="containsText" dxfId="12570" priority="1221" operator="containsText" text="RB">
      <formula>NOT(ISERROR(SEARCH("RB",AG23)))</formula>
    </cfRule>
    <cfRule type="containsText" dxfId="12569" priority="1222" operator="containsText" text="CB">
      <formula>NOT(ISERROR(SEARCH("CB",AG23)))</formula>
    </cfRule>
    <cfRule type="containsText" dxfId="12568" priority="1223" operator="containsText" text="LB">
      <formula>NOT(ISERROR(SEARCH("LB",AG23)))</formula>
    </cfRule>
    <cfRule type="containsText" dxfId="12567" priority="1224" operator="containsText" text="GK">
      <formula>NOT(ISERROR(SEARCH("GK",AG23)))</formula>
    </cfRule>
  </conditionalFormatting>
  <conditionalFormatting sqref="AG24">
    <cfRule type="containsText" dxfId="12566" priority="1191" operator="containsText" text="ST">
      <formula>NOT(ISERROR(SEARCH("ST",AG24)))</formula>
    </cfRule>
    <cfRule type="containsText" dxfId="12565" priority="1192" operator="containsText" text="RW">
      <formula>NOT(ISERROR(SEARCH("RW",AG24)))</formula>
    </cfRule>
    <cfRule type="containsText" dxfId="12564" priority="1193" operator="containsText" text="LW">
      <formula>NOT(ISERROR(SEARCH("LW",AG24)))</formula>
    </cfRule>
    <cfRule type="containsText" dxfId="12563" priority="1194" operator="containsText" text="LF">
      <formula>NOT(ISERROR(SEARCH("LF",AG24)))</formula>
    </cfRule>
    <cfRule type="containsText" dxfId="12562" priority="1195" operator="containsText" text="CF">
      <formula>NOT(ISERROR(SEARCH("CF",AG24)))</formula>
    </cfRule>
    <cfRule type="containsText" dxfId="12561" priority="1196" operator="containsText" text="CF">
      <formula>NOT(ISERROR(SEARCH("CF",AG24)))</formula>
    </cfRule>
    <cfRule type="containsText" dxfId="12560" priority="1197" operator="containsText" text="CAM">
      <formula>NOT(ISERROR(SEARCH("CAM",AG24)))</formula>
    </cfRule>
    <cfRule type="containsText" dxfId="12559" priority="1198" operator="containsText" text="LM">
      <formula>NOT(ISERROR(SEARCH("LM",AG24)))</formula>
    </cfRule>
    <cfRule type="containsText" dxfId="12558" priority="1199" operator="containsText" text="CM">
      <formula>NOT(ISERROR(SEARCH("CM",AG24)))</formula>
    </cfRule>
    <cfRule type="containsText" dxfId="12557" priority="1200" operator="containsText" text="RM">
      <formula>NOT(ISERROR(SEARCH("RM",AG24)))</formula>
    </cfRule>
    <cfRule type="containsText" dxfId="12556" priority="1201" operator="containsText" text="CDM">
      <formula>NOT(ISERROR(SEARCH("CDM",AG24)))</formula>
    </cfRule>
    <cfRule type="containsText" dxfId="12555" priority="1202" operator="containsText" text="LWB">
      <formula>NOT(ISERROR(SEARCH("LWB",AG24)))</formula>
    </cfRule>
    <cfRule type="containsText" dxfId="12554" priority="1203" operator="containsText" text="RWB">
      <formula>NOT(ISERROR(SEARCH("RWB",AG24)))</formula>
    </cfRule>
    <cfRule type="containsText" dxfId="12553" priority="1204" operator="containsText" text="RB">
      <formula>NOT(ISERROR(SEARCH("RB",AG24)))</formula>
    </cfRule>
    <cfRule type="containsText" dxfId="12552" priority="1205" operator="containsText" text="CB">
      <formula>NOT(ISERROR(SEARCH("CB",AG24)))</formula>
    </cfRule>
    <cfRule type="containsText" dxfId="12551" priority="1206" operator="containsText" text="LB">
      <formula>NOT(ISERROR(SEARCH("LB",AG24)))</formula>
    </cfRule>
    <cfRule type="containsText" dxfId="12550" priority="1207" operator="containsText" text="GK">
      <formula>NOT(ISERROR(SEARCH("GK",AG24)))</formula>
    </cfRule>
  </conditionalFormatting>
  <conditionalFormatting sqref="AG23">
    <cfRule type="containsText" dxfId="12549" priority="1174" operator="containsText" text="ST">
      <formula>NOT(ISERROR(SEARCH("ST",AG23)))</formula>
    </cfRule>
    <cfRule type="containsText" dxfId="12548" priority="1175" operator="containsText" text="RW">
      <formula>NOT(ISERROR(SEARCH("RW",AG23)))</formula>
    </cfRule>
    <cfRule type="containsText" dxfId="12547" priority="1176" operator="containsText" text="LW">
      <formula>NOT(ISERROR(SEARCH("LW",AG23)))</formula>
    </cfRule>
    <cfRule type="containsText" dxfId="12546" priority="1177" operator="containsText" text="LF">
      <formula>NOT(ISERROR(SEARCH("LF",AG23)))</formula>
    </cfRule>
    <cfRule type="containsText" dxfId="12545" priority="1178" operator="containsText" text="CF">
      <formula>NOT(ISERROR(SEARCH("CF",AG23)))</formula>
    </cfRule>
    <cfRule type="containsText" dxfId="12544" priority="1179" operator="containsText" text="CF">
      <formula>NOT(ISERROR(SEARCH("CF",AG23)))</formula>
    </cfRule>
    <cfRule type="containsText" dxfId="12543" priority="1180" operator="containsText" text="CAM">
      <formula>NOT(ISERROR(SEARCH("CAM",AG23)))</formula>
    </cfRule>
    <cfRule type="containsText" dxfId="12542" priority="1181" operator="containsText" text="LM">
      <formula>NOT(ISERROR(SEARCH("LM",AG23)))</formula>
    </cfRule>
    <cfRule type="containsText" dxfId="12541" priority="1182" operator="containsText" text="CM">
      <formula>NOT(ISERROR(SEARCH("CM",AG23)))</formula>
    </cfRule>
    <cfRule type="containsText" dxfId="12540" priority="1183" operator="containsText" text="RM">
      <formula>NOT(ISERROR(SEARCH("RM",AG23)))</formula>
    </cfRule>
    <cfRule type="containsText" dxfId="12539" priority="1184" operator="containsText" text="CDM">
      <formula>NOT(ISERROR(SEARCH("CDM",AG23)))</formula>
    </cfRule>
    <cfRule type="containsText" dxfId="12538" priority="1185" operator="containsText" text="LWB">
      <formula>NOT(ISERROR(SEARCH("LWB",AG23)))</formula>
    </cfRule>
    <cfRule type="containsText" dxfId="12537" priority="1186" operator="containsText" text="RWB">
      <formula>NOT(ISERROR(SEARCH("RWB",AG23)))</formula>
    </cfRule>
    <cfRule type="containsText" dxfId="12536" priority="1187" operator="containsText" text="RB">
      <formula>NOT(ISERROR(SEARCH("RB",AG23)))</formula>
    </cfRule>
    <cfRule type="containsText" dxfId="12535" priority="1188" operator="containsText" text="CB">
      <formula>NOT(ISERROR(SEARCH("CB",AG23)))</formula>
    </cfRule>
    <cfRule type="containsText" dxfId="12534" priority="1189" operator="containsText" text="LB">
      <formula>NOT(ISERROR(SEARCH("LB",AG23)))</formula>
    </cfRule>
    <cfRule type="containsText" dxfId="12533" priority="1190" operator="containsText" text="GK">
      <formula>NOT(ISERROR(SEARCH("GK",AG23)))</formula>
    </cfRule>
  </conditionalFormatting>
  <conditionalFormatting sqref="AG24">
    <cfRule type="containsText" dxfId="12532" priority="1157" operator="containsText" text="ST">
      <formula>NOT(ISERROR(SEARCH("ST",AG24)))</formula>
    </cfRule>
    <cfRule type="containsText" dxfId="12531" priority="1158" operator="containsText" text="RW">
      <formula>NOT(ISERROR(SEARCH("RW",AG24)))</formula>
    </cfRule>
    <cfRule type="containsText" dxfId="12530" priority="1159" operator="containsText" text="LW">
      <formula>NOT(ISERROR(SEARCH("LW",AG24)))</formula>
    </cfRule>
    <cfRule type="containsText" dxfId="12529" priority="1160" operator="containsText" text="LF">
      <formula>NOT(ISERROR(SEARCH("LF",AG24)))</formula>
    </cfRule>
    <cfRule type="containsText" dxfId="12528" priority="1161" operator="containsText" text="CF">
      <formula>NOT(ISERROR(SEARCH("CF",AG24)))</formula>
    </cfRule>
    <cfRule type="containsText" dxfId="12527" priority="1162" operator="containsText" text="CF">
      <formula>NOT(ISERROR(SEARCH("CF",AG24)))</formula>
    </cfRule>
    <cfRule type="containsText" dxfId="12526" priority="1163" operator="containsText" text="CAM">
      <formula>NOT(ISERROR(SEARCH("CAM",AG24)))</formula>
    </cfRule>
    <cfRule type="containsText" dxfId="12525" priority="1164" operator="containsText" text="LM">
      <formula>NOT(ISERROR(SEARCH("LM",AG24)))</formula>
    </cfRule>
    <cfRule type="containsText" dxfId="12524" priority="1165" operator="containsText" text="CM">
      <formula>NOT(ISERROR(SEARCH("CM",AG24)))</formula>
    </cfRule>
    <cfRule type="containsText" dxfId="12523" priority="1166" operator="containsText" text="RM">
      <formula>NOT(ISERROR(SEARCH("RM",AG24)))</formula>
    </cfRule>
    <cfRule type="containsText" dxfId="12522" priority="1167" operator="containsText" text="CDM">
      <formula>NOT(ISERROR(SEARCH("CDM",AG24)))</formula>
    </cfRule>
    <cfRule type="containsText" dxfId="12521" priority="1168" operator="containsText" text="LWB">
      <formula>NOT(ISERROR(SEARCH("LWB",AG24)))</formula>
    </cfRule>
    <cfRule type="containsText" dxfId="12520" priority="1169" operator="containsText" text="RWB">
      <formula>NOT(ISERROR(SEARCH("RWB",AG24)))</formula>
    </cfRule>
    <cfRule type="containsText" dxfId="12519" priority="1170" operator="containsText" text="RB">
      <formula>NOT(ISERROR(SEARCH("RB",AG24)))</formula>
    </cfRule>
    <cfRule type="containsText" dxfId="12518" priority="1171" operator="containsText" text="CB">
      <formula>NOT(ISERROR(SEARCH("CB",AG24)))</formula>
    </cfRule>
    <cfRule type="containsText" dxfId="12517" priority="1172" operator="containsText" text="LB">
      <formula>NOT(ISERROR(SEARCH("LB",AG24)))</formula>
    </cfRule>
    <cfRule type="containsText" dxfId="12516" priority="1173" operator="containsText" text="GK">
      <formula>NOT(ISERROR(SEARCH("GK",AG24)))</formula>
    </cfRule>
  </conditionalFormatting>
  <conditionalFormatting sqref="AF25">
    <cfRule type="containsText" dxfId="12515" priority="1141" operator="containsText" text="RW">
      <formula>NOT(ISERROR(SEARCH("RW",AF25)))</formula>
    </cfRule>
    <cfRule type="containsText" dxfId="12514" priority="1142" operator="containsText" text="LW">
      <formula>NOT(ISERROR(SEARCH("LW",AF25)))</formula>
    </cfRule>
    <cfRule type="containsText" dxfId="12513" priority="1143" operator="containsText" text="LF">
      <formula>NOT(ISERROR(SEARCH("LF",AF25)))</formula>
    </cfRule>
    <cfRule type="containsText" dxfId="12512" priority="1144" operator="containsText" text="CF">
      <formula>NOT(ISERROR(SEARCH("CF",AF25)))</formula>
    </cfRule>
    <cfRule type="containsText" dxfId="12511" priority="1145" operator="containsText" text="CF">
      <formula>NOT(ISERROR(SEARCH("CF",AF25)))</formula>
    </cfRule>
    <cfRule type="containsText" dxfId="12510" priority="1146" operator="containsText" text="CAM">
      <formula>NOT(ISERROR(SEARCH("CAM",AF25)))</formula>
    </cfRule>
    <cfRule type="containsText" dxfId="12509" priority="1147" operator="containsText" text="LM">
      <formula>NOT(ISERROR(SEARCH("LM",AF25)))</formula>
    </cfRule>
    <cfRule type="containsText" dxfId="12508" priority="1148" operator="containsText" text="CM">
      <formula>NOT(ISERROR(SEARCH("CM",AF25)))</formula>
    </cfRule>
    <cfRule type="containsText" dxfId="12507" priority="1149" operator="containsText" text="RM">
      <formula>NOT(ISERROR(SEARCH("RM",AF25)))</formula>
    </cfRule>
    <cfRule type="containsText" dxfId="12506" priority="1150" operator="containsText" text="CDM">
      <formula>NOT(ISERROR(SEARCH("CDM",AF25)))</formula>
    </cfRule>
    <cfRule type="containsText" dxfId="12505" priority="1151" operator="containsText" text="LWB">
      <formula>NOT(ISERROR(SEARCH("LWB",AF25)))</formula>
    </cfRule>
    <cfRule type="containsText" dxfId="12504" priority="1152" operator="containsText" text="RWB">
      <formula>NOT(ISERROR(SEARCH("RWB",AF25)))</formula>
    </cfRule>
    <cfRule type="containsText" dxfId="12503" priority="1153" operator="containsText" text="RB">
      <formula>NOT(ISERROR(SEARCH("RB",AF25)))</formula>
    </cfRule>
    <cfRule type="containsText" dxfId="12502" priority="1154" operator="containsText" text="CB">
      <formula>NOT(ISERROR(SEARCH("CB",AF25)))</formula>
    </cfRule>
    <cfRule type="containsText" dxfId="12501" priority="1155" operator="containsText" text="LB">
      <formula>NOT(ISERROR(SEARCH("LB",AF25)))</formula>
    </cfRule>
    <cfRule type="containsText" dxfId="12500" priority="1156" operator="containsText" text="GK">
      <formula>NOT(ISERROR(SEARCH("GK",AF25)))</formula>
    </cfRule>
  </conditionalFormatting>
  <conditionalFormatting sqref="AG25">
    <cfRule type="containsText" dxfId="12499" priority="1124" operator="containsText" text="ST">
      <formula>NOT(ISERROR(SEARCH("ST",AG25)))</formula>
    </cfRule>
    <cfRule type="containsText" dxfId="12498" priority="1125" operator="containsText" text="RW">
      <formula>NOT(ISERROR(SEARCH("RW",AG25)))</formula>
    </cfRule>
    <cfRule type="containsText" dxfId="12497" priority="1126" operator="containsText" text="LW">
      <formula>NOT(ISERROR(SEARCH("LW",AG25)))</formula>
    </cfRule>
    <cfRule type="containsText" dxfId="12496" priority="1127" operator="containsText" text="LF">
      <formula>NOT(ISERROR(SEARCH("LF",AG25)))</formula>
    </cfRule>
    <cfRule type="containsText" dxfId="12495" priority="1128" operator="containsText" text="CF">
      <formula>NOT(ISERROR(SEARCH("CF",AG25)))</formula>
    </cfRule>
    <cfRule type="containsText" dxfId="12494" priority="1129" operator="containsText" text="CF">
      <formula>NOT(ISERROR(SEARCH("CF",AG25)))</formula>
    </cfRule>
    <cfRule type="containsText" dxfId="12493" priority="1130" operator="containsText" text="CAM">
      <formula>NOT(ISERROR(SEARCH("CAM",AG25)))</formula>
    </cfRule>
    <cfRule type="containsText" dxfId="12492" priority="1131" operator="containsText" text="LM">
      <formula>NOT(ISERROR(SEARCH("LM",AG25)))</formula>
    </cfRule>
    <cfRule type="containsText" dxfId="12491" priority="1132" operator="containsText" text="CM">
      <formula>NOT(ISERROR(SEARCH("CM",AG25)))</formula>
    </cfRule>
    <cfRule type="containsText" dxfId="12490" priority="1133" operator="containsText" text="RM">
      <formula>NOT(ISERROR(SEARCH("RM",AG25)))</formula>
    </cfRule>
    <cfRule type="containsText" dxfId="12489" priority="1134" operator="containsText" text="CDM">
      <formula>NOT(ISERROR(SEARCH("CDM",AG25)))</formula>
    </cfRule>
    <cfRule type="containsText" dxfId="12488" priority="1135" operator="containsText" text="LWB">
      <formula>NOT(ISERROR(SEARCH("LWB",AG25)))</formula>
    </cfRule>
    <cfRule type="containsText" dxfId="12487" priority="1136" operator="containsText" text="RWB">
      <formula>NOT(ISERROR(SEARCH("RWB",AG25)))</formula>
    </cfRule>
    <cfRule type="containsText" dxfId="12486" priority="1137" operator="containsText" text="RB">
      <formula>NOT(ISERROR(SEARCH("RB",AG25)))</formula>
    </cfRule>
    <cfRule type="containsText" dxfId="12485" priority="1138" operator="containsText" text="CB">
      <formula>NOT(ISERROR(SEARCH("CB",AG25)))</formula>
    </cfRule>
    <cfRule type="containsText" dxfId="12484" priority="1139" operator="containsText" text="LB">
      <formula>NOT(ISERROR(SEARCH("LB",AG25)))</formula>
    </cfRule>
    <cfRule type="containsText" dxfId="12483" priority="1140" operator="containsText" text="GK">
      <formula>NOT(ISERROR(SEARCH("GK",AG25)))</formula>
    </cfRule>
  </conditionalFormatting>
  <conditionalFormatting sqref="AG29">
    <cfRule type="containsText" dxfId="12482" priority="1107" operator="containsText" text="ST">
      <formula>NOT(ISERROR(SEARCH("ST",AG29)))</formula>
    </cfRule>
    <cfRule type="containsText" dxfId="12481" priority="1108" operator="containsText" text="RW">
      <formula>NOT(ISERROR(SEARCH("RW",AG29)))</formula>
    </cfRule>
    <cfRule type="containsText" dxfId="12480" priority="1109" operator="containsText" text="LW">
      <formula>NOT(ISERROR(SEARCH("LW",AG29)))</formula>
    </cfRule>
    <cfRule type="containsText" dxfId="12479" priority="1110" operator="containsText" text="LF">
      <formula>NOT(ISERROR(SEARCH("LF",AG29)))</formula>
    </cfRule>
    <cfRule type="containsText" dxfId="12478" priority="1111" operator="containsText" text="CF">
      <formula>NOT(ISERROR(SEARCH("CF",AG29)))</formula>
    </cfRule>
    <cfRule type="containsText" dxfId="12477" priority="1112" operator="containsText" text="CF">
      <formula>NOT(ISERROR(SEARCH("CF",AG29)))</formula>
    </cfRule>
    <cfRule type="containsText" dxfId="12476" priority="1113" operator="containsText" text="CAM">
      <formula>NOT(ISERROR(SEARCH("CAM",AG29)))</formula>
    </cfRule>
    <cfRule type="containsText" dxfId="12475" priority="1114" operator="containsText" text="LM">
      <formula>NOT(ISERROR(SEARCH("LM",AG29)))</formula>
    </cfRule>
    <cfRule type="containsText" dxfId="12474" priority="1115" operator="containsText" text="CM">
      <formula>NOT(ISERROR(SEARCH("CM",AG29)))</formula>
    </cfRule>
    <cfRule type="containsText" dxfId="12473" priority="1116" operator="containsText" text="RM">
      <formula>NOT(ISERROR(SEARCH("RM",AG29)))</formula>
    </cfRule>
    <cfRule type="containsText" dxfId="12472" priority="1117" operator="containsText" text="CDM">
      <formula>NOT(ISERROR(SEARCH("CDM",AG29)))</formula>
    </cfRule>
    <cfRule type="containsText" dxfId="12471" priority="1118" operator="containsText" text="LWB">
      <formula>NOT(ISERROR(SEARCH("LWB",AG29)))</formula>
    </cfRule>
    <cfRule type="containsText" dxfId="12470" priority="1119" operator="containsText" text="RWB">
      <formula>NOT(ISERROR(SEARCH("RWB",AG29)))</formula>
    </cfRule>
    <cfRule type="containsText" dxfId="12469" priority="1120" operator="containsText" text="RB">
      <formula>NOT(ISERROR(SEARCH("RB",AG29)))</formula>
    </cfRule>
    <cfRule type="containsText" dxfId="12468" priority="1121" operator="containsText" text="CB">
      <formula>NOT(ISERROR(SEARCH("CB",AG29)))</formula>
    </cfRule>
    <cfRule type="containsText" dxfId="12467" priority="1122" operator="containsText" text="LB">
      <formula>NOT(ISERROR(SEARCH("LB",AG29)))</formula>
    </cfRule>
    <cfRule type="containsText" dxfId="12466" priority="1123" operator="containsText" text="GK">
      <formula>NOT(ISERROR(SEARCH("GK",AG29)))</formula>
    </cfRule>
  </conditionalFormatting>
  <conditionalFormatting sqref="AG29">
    <cfRule type="containsText" dxfId="12465" priority="1090" operator="containsText" text="ST">
      <formula>NOT(ISERROR(SEARCH("ST",AG29)))</formula>
    </cfRule>
    <cfRule type="containsText" dxfId="12464" priority="1091" operator="containsText" text="RW">
      <formula>NOT(ISERROR(SEARCH("RW",AG29)))</formula>
    </cfRule>
    <cfRule type="containsText" dxfId="12463" priority="1092" operator="containsText" text="LW">
      <formula>NOT(ISERROR(SEARCH("LW",AG29)))</formula>
    </cfRule>
    <cfRule type="containsText" dxfId="12462" priority="1093" operator="containsText" text="LF">
      <formula>NOT(ISERROR(SEARCH("LF",AG29)))</formula>
    </cfRule>
    <cfRule type="containsText" dxfId="12461" priority="1094" operator="containsText" text="CF">
      <formula>NOT(ISERROR(SEARCH("CF",AG29)))</formula>
    </cfRule>
    <cfRule type="containsText" dxfId="12460" priority="1095" operator="containsText" text="CF">
      <formula>NOT(ISERROR(SEARCH("CF",AG29)))</formula>
    </cfRule>
    <cfRule type="containsText" dxfId="12459" priority="1096" operator="containsText" text="CAM">
      <formula>NOT(ISERROR(SEARCH("CAM",AG29)))</formula>
    </cfRule>
    <cfRule type="containsText" dxfId="12458" priority="1097" operator="containsText" text="LM">
      <formula>NOT(ISERROR(SEARCH("LM",AG29)))</formula>
    </cfRule>
    <cfRule type="containsText" dxfId="12457" priority="1098" operator="containsText" text="CM">
      <formula>NOT(ISERROR(SEARCH("CM",AG29)))</formula>
    </cfRule>
    <cfRule type="containsText" dxfId="12456" priority="1099" operator="containsText" text="RM">
      <formula>NOT(ISERROR(SEARCH("RM",AG29)))</formula>
    </cfRule>
    <cfRule type="containsText" dxfId="12455" priority="1100" operator="containsText" text="CDM">
      <formula>NOT(ISERROR(SEARCH("CDM",AG29)))</formula>
    </cfRule>
    <cfRule type="containsText" dxfId="12454" priority="1101" operator="containsText" text="LWB">
      <formula>NOT(ISERROR(SEARCH("LWB",AG29)))</formula>
    </cfRule>
    <cfRule type="containsText" dxfId="12453" priority="1102" operator="containsText" text="RWB">
      <formula>NOT(ISERROR(SEARCH("RWB",AG29)))</formula>
    </cfRule>
    <cfRule type="containsText" dxfId="12452" priority="1103" operator="containsText" text="RB">
      <formula>NOT(ISERROR(SEARCH("RB",AG29)))</formula>
    </cfRule>
    <cfRule type="containsText" dxfId="12451" priority="1104" operator="containsText" text="CB">
      <formula>NOT(ISERROR(SEARCH("CB",AG29)))</formula>
    </cfRule>
    <cfRule type="containsText" dxfId="12450" priority="1105" operator="containsText" text="LB">
      <formula>NOT(ISERROR(SEARCH("LB",AG29)))</formula>
    </cfRule>
    <cfRule type="containsText" dxfId="12449" priority="1106" operator="containsText" text="GK">
      <formula>NOT(ISERROR(SEARCH("GK",AG29)))</formula>
    </cfRule>
  </conditionalFormatting>
  <conditionalFormatting sqref="AG28">
    <cfRule type="containsText" dxfId="12448" priority="1073" operator="containsText" text="ST">
      <formula>NOT(ISERROR(SEARCH("ST",AG28)))</formula>
    </cfRule>
    <cfRule type="containsText" dxfId="12447" priority="1074" operator="containsText" text="RW">
      <formula>NOT(ISERROR(SEARCH("RW",AG28)))</formula>
    </cfRule>
    <cfRule type="containsText" dxfId="12446" priority="1075" operator="containsText" text="LW">
      <formula>NOT(ISERROR(SEARCH("LW",AG28)))</formula>
    </cfRule>
    <cfRule type="containsText" dxfId="12445" priority="1076" operator="containsText" text="LF">
      <formula>NOT(ISERROR(SEARCH("LF",AG28)))</formula>
    </cfRule>
    <cfRule type="containsText" dxfId="12444" priority="1077" operator="containsText" text="CF">
      <formula>NOT(ISERROR(SEARCH("CF",AG28)))</formula>
    </cfRule>
    <cfRule type="containsText" dxfId="12443" priority="1078" operator="containsText" text="CF">
      <formula>NOT(ISERROR(SEARCH("CF",AG28)))</formula>
    </cfRule>
    <cfRule type="containsText" dxfId="12442" priority="1079" operator="containsText" text="CAM">
      <formula>NOT(ISERROR(SEARCH("CAM",AG28)))</formula>
    </cfRule>
    <cfRule type="containsText" dxfId="12441" priority="1080" operator="containsText" text="LM">
      <formula>NOT(ISERROR(SEARCH("LM",AG28)))</formula>
    </cfRule>
    <cfRule type="containsText" dxfId="12440" priority="1081" operator="containsText" text="CM">
      <formula>NOT(ISERROR(SEARCH("CM",AG28)))</formula>
    </cfRule>
    <cfRule type="containsText" dxfId="12439" priority="1082" operator="containsText" text="RM">
      <formula>NOT(ISERROR(SEARCH("RM",AG28)))</formula>
    </cfRule>
    <cfRule type="containsText" dxfId="12438" priority="1083" operator="containsText" text="CDM">
      <formula>NOT(ISERROR(SEARCH("CDM",AG28)))</formula>
    </cfRule>
    <cfRule type="containsText" dxfId="12437" priority="1084" operator="containsText" text="LWB">
      <formula>NOT(ISERROR(SEARCH("LWB",AG28)))</formula>
    </cfRule>
    <cfRule type="containsText" dxfId="12436" priority="1085" operator="containsText" text="RWB">
      <formula>NOT(ISERROR(SEARCH("RWB",AG28)))</formula>
    </cfRule>
    <cfRule type="containsText" dxfId="12435" priority="1086" operator="containsText" text="RB">
      <formula>NOT(ISERROR(SEARCH("RB",AG28)))</formula>
    </cfRule>
    <cfRule type="containsText" dxfId="12434" priority="1087" operator="containsText" text="CB">
      <formula>NOT(ISERROR(SEARCH("CB",AG28)))</formula>
    </cfRule>
    <cfRule type="containsText" dxfId="12433" priority="1088" operator="containsText" text="LB">
      <formula>NOT(ISERROR(SEARCH("LB",AG28)))</formula>
    </cfRule>
    <cfRule type="containsText" dxfId="12432" priority="1089" operator="containsText" text="GK">
      <formula>NOT(ISERROR(SEARCH("GK",AG28)))</formula>
    </cfRule>
  </conditionalFormatting>
  <conditionalFormatting sqref="AG30">
    <cfRule type="containsText" dxfId="12431" priority="1056" operator="containsText" text="ST">
      <formula>NOT(ISERROR(SEARCH("ST",AG30)))</formula>
    </cfRule>
    <cfRule type="containsText" dxfId="12430" priority="1057" operator="containsText" text="RW">
      <formula>NOT(ISERROR(SEARCH("RW",AG30)))</formula>
    </cfRule>
    <cfRule type="containsText" dxfId="12429" priority="1058" operator="containsText" text="LW">
      <formula>NOT(ISERROR(SEARCH("LW",AG30)))</formula>
    </cfRule>
    <cfRule type="containsText" dxfId="12428" priority="1059" operator="containsText" text="LF">
      <formula>NOT(ISERROR(SEARCH("LF",AG30)))</formula>
    </cfRule>
    <cfRule type="containsText" dxfId="12427" priority="1060" operator="containsText" text="CF">
      <formula>NOT(ISERROR(SEARCH("CF",AG30)))</formula>
    </cfRule>
    <cfRule type="containsText" dxfId="12426" priority="1061" operator="containsText" text="CF">
      <formula>NOT(ISERROR(SEARCH("CF",AG30)))</formula>
    </cfRule>
    <cfRule type="containsText" dxfId="12425" priority="1062" operator="containsText" text="CAM">
      <formula>NOT(ISERROR(SEARCH("CAM",AG30)))</formula>
    </cfRule>
    <cfRule type="containsText" dxfId="12424" priority="1063" operator="containsText" text="LM">
      <formula>NOT(ISERROR(SEARCH("LM",AG30)))</formula>
    </cfRule>
    <cfRule type="containsText" dxfId="12423" priority="1064" operator="containsText" text="CM">
      <formula>NOT(ISERROR(SEARCH("CM",AG30)))</formula>
    </cfRule>
    <cfRule type="containsText" dxfId="12422" priority="1065" operator="containsText" text="RM">
      <formula>NOT(ISERROR(SEARCH("RM",AG30)))</formula>
    </cfRule>
    <cfRule type="containsText" dxfId="12421" priority="1066" operator="containsText" text="CDM">
      <formula>NOT(ISERROR(SEARCH("CDM",AG30)))</formula>
    </cfRule>
    <cfRule type="containsText" dxfId="12420" priority="1067" operator="containsText" text="LWB">
      <formula>NOT(ISERROR(SEARCH("LWB",AG30)))</formula>
    </cfRule>
    <cfRule type="containsText" dxfId="12419" priority="1068" operator="containsText" text="RWB">
      <formula>NOT(ISERROR(SEARCH("RWB",AG30)))</formula>
    </cfRule>
    <cfRule type="containsText" dxfId="12418" priority="1069" operator="containsText" text="RB">
      <formula>NOT(ISERROR(SEARCH("RB",AG30)))</formula>
    </cfRule>
    <cfRule type="containsText" dxfId="12417" priority="1070" operator="containsText" text="CB">
      <formula>NOT(ISERROR(SEARCH("CB",AG30)))</formula>
    </cfRule>
    <cfRule type="containsText" dxfId="12416" priority="1071" operator="containsText" text="LB">
      <formula>NOT(ISERROR(SEARCH("LB",AG30)))</formula>
    </cfRule>
    <cfRule type="containsText" dxfId="12415" priority="1072" operator="containsText" text="GK">
      <formula>NOT(ISERROR(SEARCH("GK",AG30)))</formula>
    </cfRule>
  </conditionalFormatting>
  <conditionalFormatting sqref="AG31">
    <cfRule type="containsText" dxfId="12414" priority="1039" operator="containsText" text="ST">
      <formula>NOT(ISERROR(SEARCH("ST",AG31)))</formula>
    </cfRule>
    <cfRule type="containsText" dxfId="12413" priority="1040" operator="containsText" text="RW">
      <formula>NOT(ISERROR(SEARCH("RW",AG31)))</formula>
    </cfRule>
    <cfRule type="containsText" dxfId="12412" priority="1041" operator="containsText" text="LW">
      <formula>NOT(ISERROR(SEARCH("LW",AG31)))</formula>
    </cfRule>
    <cfRule type="containsText" dxfId="12411" priority="1042" operator="containsText" text="LF">
      <formula>NOT(ISERROR(SEARCH("LF",AG31)))</formula>
    </cfRule>
    <cfRule type="containsText" dxfId="12410" priority="1043" operator="containsText" text="CF">
      <formula>NOT(ISERROR(SEARCH("CF",AG31)))</formula>
    </cfRule>
    <cfRule type="containsText" dxfId="12409" priority="1044" operator="containsText" text="CF">
      <formula>NOT(ISERROR(SEARCH("CF",AG31)))</formula>
    </cfRule>
    <cfRule type="containsText" dxfId="12408" priority="1045" operator="containsText" text="CAM">
      <formula>NOT(ISERROR(SEARCH("CAM",AG31)))</formula>
    </cfRule>
    <cfRule type="containsText" dxfId="12407" priority="1046" operator="containsText" text="LM">
      <formula>NOT(ISERROR(SEARCH("LM",AG31)))</formula>
    </cfRule>
    <cfRule type="containsText" dxfId="12406" priority="1047" operator="containsText" text="CM">
      <formula>NOT(ISERROR(SEARCH("CM",AG31)))</formula>
    </cfRule>
    <cfRule type="containsText" dxfId="12405" priority="1048" operator="containsText" text="RM">
      <formula>NOT(ISERROR(SEARCH("RM",AG31)))</formula>
    </cfRule>
    <cfRule type="containsText" dxfId="12404" priority="1049" operator="containsText" text="CDM">
      <formula>NOT(ISERROR(SEARCH("CDM",AG31)))</formula>
    </cfRule>
    <cfRule type="containsText" dxfId="12403" priority="1050" operator="containsText" text="LWB">
      <formula>NOT(ISERROR(SEARCH("LWB",AG31)))</formula>
    </cfRule>
    <cfRule type="containsText" dxfId="12402" priority="1051" operator="containsText" text="RWB">
      <formula>NOT(ISERROR(SEARCH("RWB",AG31)))</formula>
    </cfRule>
    <cfRule type="containsText" dxfId="12401" priority="1052" operator="containsText" text="RB">
      <formula>NOT(ISERROR(SEARCH("RB",AG31)))</formula>
    </cfRule>
    <cfRule type="containsText" dxfId="12400" priority="1053" operator="containsText" text="CB">
      <formula>NOT(ISERROR(SEARCH("CB",AG31)))</formula>
    </cfRule>
    <cfRule type="containsText" dxfId="12399" priority="1054" operator="containsText" text="LB">
      <formula>NOT(ISERROR(SEARCH("LB",AG31)))</formula>
    </cfRule>
    <cfRule type="containsText" dxfId="12398" priority="1055" operator="containsText" text="GK">
      <formula>NOT(ISERROR(SEARCH("GK",AG31)))</formula>
    </cfRule>
  </conditionalFormatting>
  <conditionalFormatting sqref="AF34">
    <cfRule type="containsText" dxfId="12397" priority="1023" operator="containsText" text="RW">
      <formula>NOT(ISERROR(SEARCH("RW",AF34)))</formula>
    </cfRule>
    <cfRule type="containsText" dxfId="12396" priority="1024" operator="containsText" text="LW">
      <formula>NOT(ISERROR(SEARCH("LW",AF34)))</formula>
    </cfRule>
    <cfRule type="containsText" dxfId="12395" priority="1025" operator="containsText" text="LF">
      <formula>NOT(ISERROR(SEARCH("LF",AF34)))</formula>
    </cfRule>
    <cfRule type="containsText" dxfId="12394" priority="1026" operator="containsText" text="CF">
      <formula>NOT(ISERROR(SEARCH("CF",AF34)))</formula>
    </cfRule>
    <cfRule type="containsText" dxfId="12393" priority="1027" operator="containsText" text="CF">
      <formula>NOT(ISERROR(SEARCH("CF",AF34)))</formula>
    </cfRule>
    <cfRule type="containsText" dxfId="12392" priority="1028" operator="containsText" text="CAM">
      <formula>NOT(ISERROR(SEARCH("CAM",AF34)))</formula>
    </cfRule>
    <cfRule type="containsText" dxfId="12391" priority="1029" operator="containsText" text="LM">
      <formula>NOT(ISERROR(SEARCH("LM",AF34)))</formula>
    </cfRule>
    <cfRule type="containsText" dxfId="12390" priority="1030" operator="containsText" text="CM">
      <formula>NOT(ISERROR(SEARCH("CM",AF34)))</formula>
    </cfRule>
    <cfRule type="containsText" dxfId="12389" priority="1031" operator="containsText" text="RM">
      <formula>NOT(ISERROR(SEARCH("RM",AF34)))</formula>
    </cfRule>
    <cfRule type="containsText" dxfId="12388" priority="1032" operator="containsText" text="CDM">
      <formula>NOT(ISERROR(SEARCH("CDM",AF34)))</formula>
    </cfRule>
    <cfRule type="containsText" dxfId="12387" priority="1033" operator="containsText" text="LWB">
      <formula>NOT(ISERROR(SEARCH("LWB",AF34)))</formula>
    </cfRule>
    <cfRule type="containsText" dxfId="12386" priority="1034" operator="containsText" text="RWB">
      <formula>NOT(ISERROR(SEARCH("RWB",AF34)))</formula>
    </cfRule>
    <cfRule type="containsText" dxfId="12385" priority="1035" operator="containsText" text="RB">
      <formula>NOT(ISERROR(SEARCH("RB",AF34)))</formula>
    </cfRule>
    <cfRule type="containsText" dxfId="12384" priority="1036" operator="containsText" text="CB">
      <formula>NOT(ISERROR(SEARCH("CB",AF34)))</formula>
    </cfRule>
    <cfRule type="containsText" dxfId="12383" priority="1037" operator="containsText" text="LB">
      <formula>NOT(ISERROR(SEARCH("LB",AF34)))</formula>
    </cfRule>
    <cfRule type="containsText" dxfId="12382" priority="1038" operator="containsText" text="GK">
      <formula>NOT(ISERROR(SEARCH("GK",AF34)))</formula>
    </cfRule>
  </conditionalFormatting>
  <conditionalFormatting sqref="AG34">
    <cfRule type="containsText" dxfId="12381" priority="1006" operator="containsText" text="ST">
      <formula>NOT(ISERROR(SEARCH("ST",AG34)))</formula>
    </cfRule>
    <cfRule type="containsText" dxfId="12380" priority="1007" operator="containsText" text="RW">
      <formula>NOT(ISERROR(SEARCH("RW",AG34)))</formula>
    </cfRule>
    <cfRule type="containsText" dxfId="12379" priority="1008" operator="containsText" text="LW">
      <formula>NOT(ISERROR(SEARCH("LW",AG34)))</formula>
    </cfRule>
    <cfRule type="containsText" dxfId="12378" priority="1009" operator="containsText" text="LF">
      <formula>NOT(ISERROR(SEARCH("LF",AG34)))</formula>
    </cfRule>
    <cfRule type="containsText" dxfId="12377" priority="1010" operator="containsText" text="CF">
      <formula>NOT(ISERROR(SEARCH("CF",AG34)))</formula>
    </cfRule>
    <cfRule type="containsText" dxfId="12376" priority="1011" operator="containsText" text="CF">
      <formula>NOT(ISERROR(SEARCH("CF",AG34)))</formula>
    </cfRule>
    <cfRule type="containsText" dxfId="12375" priority="1012" operator="containsText" text="CAM">
      <formula>NOT(ISERROR(SEARCH("CAM",AG34)))</formula>
    </cfRule>
    <cfRule type="containsText" dxfId="12374" priority="1013" operator="containsText" text="LM">
      <formula>NOT(ISERROR(SEARCH("LM",AG34)))</formula>
    </cfRule>
    <cfRule type="containsText" dxfId="12373" priority="1014" operator="containsText" text="CM">
      <formula>NOT(ISERROR(SEARCH("CM",AG34)))</formula>
    </cfRule>
    <cfRule type="containsText" dxfId="12372" priority="1015" operator="containsText" text="RM">
      <formula>NOT(ISERROR(SEARCH("RM",AG34)))</formula>
    </cfRule>
    <cfRule type="containsText" dxfId="12371" priority="1016" operator="containsText" text="CDM">
      <formula>NOT(ISERROR(SEARCH("CDM",AG34)))</formula>
    </cfRule>
    <cfRule type="containsText" dxfId="12370" priority="1017" operator="containsText" text="LWB">
      <formula>NOT(ISERROR(SEARCH("LWB",AG34)))</formula>
    </cfRule>
    <cfRule type="containsText" dxfId="12369" priority="1018" operator="containsText" text="RWB">
      <formula>NOT(ISERROR(SEARCH("RWB",AG34)))</formula>
    </cfRule>
    <cfRule type="containsText" dxfId="12368" priority="1019" operator="containsText" text="RB">
      <formula>NOT(ISERROR(SEARCH("RB",AG34)))</formula>
    </cfRule>
    <cfRule type="containsText" dxfId="12367" priority="1020" operator="containsText" text="CB">
      <formula>NOT(ISERROR(SEARCH("CB",AG34)))</formula>
    </cfRule>
    <cfRule type="containsText" dxfId="12366" priority="1021" operator="containsText" text="LB">
      <formula>NOT(ISERROR(SEARCH("LB",AG34)))</formula>
    </cfRule>
    <cfRule type="containsText" dxfId="12365" priority="1022" operator="containsText" text="GK">
      <formula>NOT(ISERROR(SEARCH("GK",AG34)))</formula>
    </cfRule>
  </conditionalFormatting>
  <conditionalFormatting sqref="AF32">
    <cfRule type="containsText" dxfId="12364" priority="990" operator="containsText" text="RW">
      <formula>NOT(ISERROR(SEARCH("RW",AF32)))</formula>
    </cfRule>
    <cfRule type="containsText" dxfId="12363" priority="991" operator="containsText" text="LW">
      <formula>NOT(ISERROR(SEARCH("LW",AF32)))</formula>
    </cfRule>
    <cfRule type="containsText" dxfId="12362" priority="992" operator="containsText" text="LF">
      <formula>NOT(ISERROR(SEARCH("LF",AF32)))</formula>
    </cfRule>
    <cfRule type="containsText" dxfId="12361" priority="993" operator="containsText" text="CF">
      <formula>NOT(ISERROR(SEARCH("CF",AF32)))</formula>
    </cfRule>
    <cfRule type="containsText" dxfId="12360" priority="994" operator="containsText" text="CF">
      <formula>NOT(ISERROR(SEARCH("CF",AF32)))</formula>
    </cfRule>
    <cfRule type="containsText" dxfId="12359" priority="995" operator="containsText" text="CAM">
      <formula>NOT(ISERROR(SEARCH("CAM",AF32)))</formula>
    </cfRule>
    <cfRule type="containsText" dxfId="12358" priority="996" operator="containsText" text="LM">
      <formula>NOT(ISERROR(SEARCH("LM",AF32)))</formula>
    </cfRule>
    <cfRule type="containsText" dxfId="12357" priority="997" operator="containsText" text="CM">
      <formula>NOT(ISERROR(SEARCH("CM",AF32)))</formula>
    </cfRule>
    <cfRule type="containsText" dxfId="12356" priority="998" operator="containsText" text="RM">
      <formula>NOT(ISERROR(SEARCH("RM",AF32)))</formula>
    </cfRule>
    <cfRule type="containsText" dxfId="12355" priority="999" operator="containsText" text="CDM">
      <formula>NOT(ISERROR(SEARCH("CDM",AF32)))</formula>
    </cfRule>
    <cfRule type="containsText" dxfId="12354" priority="1000" operator="containsText" text="LWB">
      <formula>NOT(ISERROR(SEARCH("LWB",AF32)))</formula>
    </cfRule>
    <cfRule type="containsText" dxfId="12353" priority="1001" operator="containsText" text="RWB">
      <formula>NOT(ISERROR(SEARCH("RWB",AF32)))</formula>
    </cfRule>
    <cfRule type="containsText" dxfId="12352" priority="1002" operator="containsText" text="RB">
      <formula>NOT(ISERROR(SEARCH("RB",AF32)))</formula>
    </cfRule>
    <cfRule type="containsText" dxfId="12351" priority="1003" operator="containsText" text="CB">
      <formula>NOT(ISERROR(SEARCH("CB",AF32)))</formula>
    </cfRule>
    <cfRule type="containsText" dxfId="12350" priority="1004" operator="containsText" text="LB">
      <formula>NOT(ISERROR(SEARCH("LB",AF32)))</formula>
    </cfRule>
    <cfRule type="containsText" dxfId="12349" priority="1005" operator="containsText" text="GK">
      <formula>NOT(ISERROR(SEARCH("GK",AF32)))</formula>
    </cfRule>
  </conditionalFormatting>
  <conditionalFormatting sqref="AG32">
    <cfRule type="containsText" dxfId="12348" priority="973" operator="containsText" text="ST">
      <formula>NOT(ISERROR(SEARCH("ST",AG32)))</formula>
    </cfRule>
    <cfRule type="containsText" dxfId="12347" priority="974" operator="containsText" text="RW">
      <formula>NOT(ISERROR(SEARCH("RW",AG32)))</formula>
    </cfRule>
    <cfRule type="containsText" dxfId="12346" priority="975" operator="containsText" text="LW">
      <formula>NOT(ISERROR(SEARCH("LW",AG32)))</formula>
    </cfRule>
    <cfRule type="containsText" dxfId="12345" priority="976" operator="containsText" text="LF">
      <formula>NOT(ISERROR(SEARCH("LF",AG32)))</formula>
    </cfRule>
    <cfRule type="containsText" dxfId="12344" priority="977" operator="containsText" text="CF">
      <formula>NOT(ISERROR(SEARCH("CF",AG32)))</formula>
    </cfRule>
    <cfRule type="containsText" dxfId="12343" priority="978" operator="containsText" text="CF">
      <formula>NOT(ISERROR(SEARCH("CF",AG32)))</formula>
    </cfRule>
    <cfRule type="containsText" dxfId="12342" priority="979" operator="containsText" text="CAM">
      <formula>NOT(ISERROR(SEARCH("CAM",AG32)))</formula>
    </cfRule>
    <cfRule type="containsText" dxfId="12341" priority="980" operator="containsText" text="LM">
      <formula>NOT(ISERROR(SEARCH("LM",AG32)))</formula>
    </cfRule>
    <cfRule type="containsText" dxfId="12340" priority="981" operator="containsText" text="CM">
      <formula>NOT(ISERROR(SEARCH("CM",AG32)))</formula>
    </cfRule>
    <cfRule type="containsText" dxfId="12339" priority="982" operator="containsText" text="RM">
      <formula>NOT(ISERROR(SEARCH("RM",AG32)))</formula>
    </cfRule>
    <cfRule type="containsText" dxfId="12338" priority="983" operator="containsText" text="CDM">
      <formula>NOT(ISERROR(SEARCH("CDM",AG32)))</formula>
    </cfRule>
    <cfRule type="containsText" dxfId="12337" priority="984" operator="containsText" text="LWB">
      <formula>NOT(ISERROR(SEARCH("LWB",AG32)))</formula>
    </cfRule>
    <cfRule type="containsText" dxfId="12336" priority="985" operator="containsText" text="RWB">
      <formula>NOT(ISERROR(SEARCH("RWB",AG32)))</formula>
    </cfRule>
    <cfRule type="containsText" dxfId="12335" priority="986" operator="containsText" text="RB">
      <formula>NOT(ISERROR(SEARCH("RB",AG32)))</formula>
    </cfRule>
    <cfRule type="containsText" dxfId="12334" priority="987" operator="containsText" text="CB">
      <formula>NOT(ISERROR(SEARCH("CB",AG32)))</formula>
    </cfRule>
    <cfRule type="containsText" dxfId="12333" priority="988" operator="containsText" text="LB">
      <formula>NOT(ISERROR(SEARCH("LB",AG32)))</formula>
    </cfRule>
    <cfRule type="containsText" dxfId="12332" priority="989" operator="containsText" text="GK">
      <formula>NOT(ISERROR(SEARCH("GK",AG32)))</formula>
    </cfRule>
  </conditionalFormatting>
  <conditionalFormatting sqref="AG31">
    <cfRule type="containsText" dxfId="12331" priority="956" operator="containsText" text="ST">
      <formula>NOT(ISERROR(SEARCH("ST",AG31)))</formula>
    </cfRule>
    <cfRule type="containsText" dxfId="12330" priority="957" operator="containsText" text="RW">
      <formula>NOT(ISERROR(SEARCH("RW",AG31)))</formula>
    </cfRule>
    <cfRule type="containsText" dxfId="12329" priority="958" operator="containsText" text="LW">
      <formula>NOT(ISERROR(SEARCH("LW",AG31)))</formula>
    </cfRule>
    <cfRule type="containsText" dxfId="12328" priority="959" operator="containsText" text="LF">
      <formula>NOT(ISERROR(SEARCH("LF",AG31)))</formula>
    </cfRule>
    <cfRule type="containsText" dxfId="12327" priority="960" operator="containsText" text="CF">
      <formula>NOT(ISERROR(SEARCH("CF",AG31)))</formula>
    </cfRule>
    <cfRule type="containsText" dxfId="12326" priority="961" operator="containsText" text="CF">
      <formula>NOT(ISERROR(SEARCH("CF",AG31)))</formula>
    </cfRule>
    <cfRule type="containsText" dxfId="12325" priority="962" operator="containsText" text="CAM">
      <formula>NOT(ISERROR(SEARCH("CAM",AG31)))</formula>
    </cfRule>
    <cfRule type="containsText" dxfId="12324" priority="963" operator="containsText" text="LM">
      <formula>NOT(ISERROR(SEARCH("LM",AG31)))</formula>
    </cfRule>
    <cfRule type="containsText" dxfId="12323" priority="964" operator="containsText" text="CM">
      <formula>NOT(ISERROR(SEARCH("CM",AG31)))</formula>
    </cfRule>
    <cfRule type="containsText" dxfId="12322" priority="965" operator="containsText" text="RM">
      <formula>NOT(ISERROR(SEARCH("RM",AG31)))</formula>
    </cfRule>
    <cfRule type="containsText" dxfId="12321" priority="966" operator="containsText" text="CDM">
      <formula>NOT(ISERROR(SEARCH("CDM",AG31)))</formula>
    </cfRule>
    <cfRule type="containsText" dxfId="12320" priority="967" operator="containsText" text="LWB">
      <formula>NOT(ISERROR(SEARCH("LWB",AG31)))</formula>
    </cfRule>
    <cfRule type="containsText" dxfId="12319" priority="968" operator="containsText" text="RWB">
      <formula>NOT(ISERROR(SEARCH("RWB",AG31)))</formula>
    </cfRule>
    <cfRule type="containsText" dxfId="12318" priority="969" operator="containsText" text="RB">
      <formula>NOT(ISERROR(SEARCH("RB",AG31)))</formula>
    </cfRule>
    <cfRule type="containsText" dxfId="12317" priority="970" operator="containsText" text="CB">
      <formula>NOT(ISERROR(SEARCH("CB",AG31)))</formula>
    </cfRule>
    <cfRule type="containsText" dxfId="12316" priority="971" operator="containsText" text="LB">
      <formula>NOT(ISERROR(SEARCH("LB",AG31)))</formula>
    </cfRule>
    <cfRule type="containsText" dxfId="12315" priority="972" operator="containsText" text="GK">
      <formula>NOT(ISERROR(SEARCH("GK",AG31)))</formula>
    </cfRule>
  </conditionalFormatting>
  <conditionalFormatting sqref="AF34">
    <cfRule type="containsText" dxfId="12314" priority="940" operator="containsText" text="RW">
      <formula>NOT(ISERROR(SEARCH("RW",AF34)))</formula>
    </cfRule>
    <cfRule type="containsText" dxfId="12313" priority="941" operator="containsText" text="LW">
      <formula>NOT(ISERROR(SEARCH("LW",AF34)))</formula>
    </cfRule>
    <cfRule type="containsText" dxfId="12312" priority="942" operator="containsText" text="LF">
      <formula>NOT(ISERROR(SEARCH("LF",AF34)))</formula>
    </cfRule>
    <cfRule type="containsText" dxfId="12311" priority="943" operator="containsText" text="CF">
      <formula>NOT(ISERROR(SEARCH("CF",AF34)))</formula>
    </cfRule>
    <cfRule type="containsText" dxfId="12310" priority="944" operator="containsText" text="CF">
      <formula>NOT(ISERROR(SEARCH("CF",AF34)))</formula>
    </cfRule>
    <cfRule type="containsText" dxfId="12309" priority="945" operator="containsText" text="CAM">
      <formula>NOT(ISERROR(SEARCH("CAM",AF34)))</formula>
    </cfRule>
    <cfRule type="containsText" dxfId="12308" priority="946" operator="containsText" text="LM">
      <formula>NOT(ISERROR(SEARCH("LM",AF34)))</formula>
    </cfRule>
    <cfRule type="containsText" dxfId="12307" priority="947" operator="containsText" text="CM">
      <formula>NOT(ISERROR(SEARCH("CM",AF34)))</formula>
    </cfRule>
    <cfRule type="containsText" dxfId="12306" priority="948" operator="containsText" text="RM">
      <formula>NOT(ISERROR(SEARCH("RM",AF34)))</formula>
    </cfRule>
    <cfRule type="containsText" dxfId="12305" priority="949" operator="containsText" text="CDM">
      <formula>NOT(ISERROR(SEARCH("CDM",AF34)))</formula>
    </cfRule>
    <cfRule type="containsText" dxfId="12304" priority="950" operator="containsText" text="LWB">
      <formula>NOT(ISERROR(SEARCH("LWB",AF34)))</formula>
    </cfRule>
    <cfRule type="containsText" dxfId="12303" priority="951" operator="containsText" text="RWB">
      <formula>NOT(ISERROR(SEARCH("RWB",AF34)))</formula>
    </cfRule>
    <cfRule type="containsText" dxfId="12302" priority="952" operator="containsText" text="RB">
      <formula>NOT(ISERROR(SEARCH("RB",AF34)))</formula>
    </cfRule>
    <cfRule type="containsText" dxfId="12301" priority="953" operator="containsText" text="CB">
      <formula>NOT(ISERROR(SEARCH("CB",AF34)))</formula>
    </cfRule>
    <cfRule type="containsText" dxfId="12300" priority="954" operator="containsText" text="LB">
      <formula>NOT(ISERROR(SEARCH("LB",AF34)))</formula>
    </cfRule>
    <cfRule type="containsText" dxfId="12299" priority="955" operator="containsText" text="GK">
      <formula>NOT(ISERROR(SEARCH("GK",AF34)))</formula>
    </cfRule>
  </conditionalFormatting>
  <conditionalFormatting sqref="AG34">
    <cfRule type="containsText" dxfId="12298" priority="923" operator="containsText" text="ST">
      <formula>NOT(ISERROR(SEARCH("ST",AG34)))</formula>
    </cfRule>
    <cfRule type="containsText" dxfId="12297" priority="924" operator="containsText" text="RW">
      <formula>NOT(ISERROR(SEARCH("RW",AG34)))</formula>
    </cfRule>
    <cfRule type="containsText" dxfId="12296" priority="925" operator="containsText" text="LW">
      <formula>NOT(ISERROR(SEARCH("LW",AG34)))</formula>
    </cfRule>
    <cfRule type="containsText" dxfId="12295" priority="926" operator="containsText" text="LF">
      <formula>NOT(ISERROR(SEARCH("LF",AG34)))</formula>
    </cfRule>
    <cfRule type="containsText" dxfId="12294" priority="927" operator="containsText" text="CF">
      <formula>NOT(ISERROR(SEARCH("CF",AG34)))</formula>
    </cfRule>
    <cfRule type="containsText" dxfId="12293" priority="928" operator="containsText" text="CF">
      <formula>NOT(ISERROR(SEARCH("CF",AG34)))</formula>
    </cfRule>
    <cfRule type="containsText" dxfId="12292" priority="929" operator="containsText" text="CAM">
      <formula>NOT(ISERROR(SEARCH("CAM",AG34)))</formula>
    </cfRule>
    <cfRule type="containsText" dxfId="12291" priority="930" operator="containsText" text="LM">
      <formula>NOT(ISERROR(SEARCH("LM",AG34)))</formula>
    </cfRule>
    <cfRule type="containsText" dxfId="12290" priority="931" operator="containsText" text="CM">
      <formula>NOT(ISERROR(SEARCH("CM",AG34)))</formula>
    </cfRule>
    <cfRule type="containsText" dxfId="12289" priority="932" operator="containsText" text="RM">
      <formula>NOT(ISERROR(SEARCH("RM",AG34)))</formula>
    </cfRule>
    <cfRule type="containsText" dxfId="12288" priority="933" operator="containsText" text="CDM">
      <formula>NOT(ISERROR(SEARCH("CDM",AG34)))</formula>
    </cfRule>
    <cfRule type="containsText" dxfId="12287" priority="934" operator="containsText" text="LWB">
      <formula>NOT(ISERROR(SEARCH("LWB",AG34)))</formula>
    </cfRule>
    <cfRule type="containsText" dxfId="12286" priority="935" operator="containsText" text="RWB">
      <formula>NOT(ISERROR(SEARCH("RWB",AG34)))</formula>
    </cfRule>
    <cfRule type="containsText" dxfId="12285" priority="936" operator="containsText" text="RB">
      <formula>NOT(ISERROR(SEARCH("RB",AG34)))</formula>
    </cfRule>
    <cfRule type="containsText" dxfId="12284" priority="937" operator="containsText" text="CB">
      <formula>NOT(ISERROR(SEARCH("CB",AG34)))</formula>
    </cfRule>
    <cfRule type="containsText" dxfId="12283" priority="938" operator="containsText" text="LB">
      <formula>NOT(ISERROR(SEARCH("LB",AG34)))</formula>
    </cfRule>
    <cfRule type="containsText" dxfId="12282" priority="939" operator="containsText" text="GK">
      <formula>NOT(ISERROR(SEARCH("GK",AG34)))</formula>
    </cfRule>
  </conditionalFormatting>
  <conditionalFormatting sqref="AF33">
    <cfRule type="containsText" dxfId="12281" priority="907" operator="containsText" text="RW">
      <formula>NOT(ISERROR(SEARCH("RW",AF33)))</formula>
    </cfRule>
    <cfRule type="containsText" dxfId="12280" priority="908" operator="containsText" text="LW">
      <formula>NOT(ISERROR(SEARCH("LW",AF33)))</formula>
    </cfRule>
    <cfRule type="containsText" dxfId="12279" priority="909" operator="containsText" text="LF">
      <formula>NOT(ISERROR(SEARCH("LF",AF33)))</formula>
    </cfRule>
    <cfRule type="containsText" dxfId="12278" priority="910" operator="containsText" text="CF">
      <formula>NOT(ISERROR(SEARCH("CF",AF33)))</formula>
    </cfRule>
    <cfRule type="containsText" dxfId="12277" priority="911" operator="containsText" text="CF">
      <formula>NOT(ISERROR(SEARCH("CF",AF33)))</formula>
    </cfRule>
    <cfRule type="containsText" dxfId="12276" priority="912" operator="containsText" text="CAM">
      <formula>NOT(ISERROR(SEARCH("CAM",AF33)))</formula>
    </cfRule>
    <cfRule type="containsText" dxfId="12275" priority="913" operator="containsText" text="LM">
      <formula>NOT(ISERROR(SEARCH("LM",AF33)))</formula>
    </cfRule>
    <cfRule type="containsText" dxfId="12274" priority="914" operator="containsText" text="CM">
      <formula>NOT(ISERROR(SEARCH("CM",AF33)))</formula>
    </cfRule>
    <cfRule type="containsText" dxfId="12273" priority="915" operator="containsText" text="RM">
      <formula>NOT(ISERROR(SEARCH("RM",AF33)))</formula>
    </cfRule>
    <cfRule type="containsText" dxfId="12272" priority="916" operator="containsText" text="CDM">
      <formula>NOT(ISERROR(SEARCH("CDM",AF33)))</formula>
    </cfRule>
    <cfRule type="containsText" dxfId="12271" priority="917" operator="containsText" text="LWB">
      <formula>NOT(ISERROR(SEARCH("LWB",AF33)))</formula>
    </cfRule>
    <cfRule type="containsText" dxfId="12270" priority="918" operator="containsText" text="RWB">
      <formula>NOT(ISERROR(SEARCH("RWB",AF33)))</formula>
    </cfRule>
    <cfRule type="containsText" dxfId="12269" priority="919" operator="containsText" text="RB">
      <formula>NOT(ISERROR(SEARCH("RB",AF33)))</formula>
    </cfRule>
    <cfRule type="containsText" dxfId="12268" priority="920" operator="containsText" text="CB">
      <formula>NOT(ISERROR(SEARCH("CB",AF33)))</formula>
    </cfRule>
    <cfRule type="containsText" dxfId="12267" priority="921" operator="containsText" text="LB">
      <formula>NOT(ISERROR(SEARCH("LB",AF33)))</formula>
    </cfRule>
    <cfRule type="containsText" dxfId="12266" priority="922" operator="containsText" text="GK">
      <formula>NOT(ISERROR(SEARCH("GK",AF33)))</formula>
    </cfRule>
  </conditionalFormatting>
  <conditionalFormatting sqref="AG33">
    <cfRule type="containsText" dxfId="12265" priority="890" operator="containsText" text="ST">
      <formula>NOT(ISERROR(SEARCH("ST",AG33)))</formula>
    </cfRule>
    <cfRule type="containsText" dxfId="12264" priority="891" operator="containsText" text="RW">
      <formula>NOT(ISERROR(SEARCH("RW",AG33)))</formula>
    </cfRule>
    <cfRule type="containsText" dxfId="12263" priority="892" operator="containsText" text="LW">
      <formula>NOT(ISERROR(SEARCH("LW",AG33)))</formula>
    </cfRule>
    <cfRule type="containsText" dxfId="12262" priority="893" operator="containsText" text="LF">
      <formula>NOT(ISERROR(SEARCH("LF",AG33)))</formula>
    </cfRule>
    <cfRule type="containsText" dxfId="12261" priority="894" operator="containsText" text="CF">
      <formula>NOT(ISERROR(SEARCH("CF",AG33)))</formula>
    </cfRule>
    <cfRule type="containsText" dxfId="12260" priority="895" operator="containsText" text="CF">
      <formula>NOT(ISERROR(SEARCH("CF",AG33)))</formula>
    </cfRule>
    <cfRule type="containsText" dxfId="12259" priority="896" operator="containsText" text="CAM">
      <formula>NOT(ISERROR(SEARCH("CAM",AG33)))</formula>
    </cfRule>
    <cfRule type="containsText" dxfId="12258" priority="897" operator="containsText" text="LM">
      <formula>NOT(ISERROR(SEARCH("LM",AG33)))</formula>
    </cfRule>
    <cfRule type="containsText" dxfId="12257" priority="898" operator="containsText" text="CM">
      <formula>NOT(ISERROR(SEARCH("CM",AG33)))</formula>
    </cfRule>
    <cfRule type="containsText" dxfId="12256" priority="899" operator="containsText" text="RM">
      <formula>NOT(ISERROR(SEARCH("RM",AG33)))</formula>
    </cfRule>
    <cfRule type="containsText" dxfId="12255" priority="900" operator="containsText" text="CDM">
      <formula>NOT(ISERROR(SEARCH("CDM",AG33)))</formula>
    </cfRule>
    <cfRule type="containsText" dxfId="12254" priority="901" operator="containsText" text="LWB">
      <formula>NOT(ISERROR(SEARCH("LWB",AG33)))</formula>
    </cfRule>
    <cfRule type="containsText" dxfId="12253" priority="902" operator="containsText" text="RWB">
      <formula>NOT(ISERROR(SEARCH("RWB",AG33)))</formula>
    </cfRule>
    <cfRule type="containsText" dxfId="12252" priority="903" operator="containsText" text="RB">
      <formula>NOT(ISERROR(SEARCH("RB",AG33)))</formula>
    </cfRule>
    <cfRule type="containsText" dxfId="12251" priority="904" operator="containsText" text="CB">
      <formula>NOT(ISERROR(SEARCH("CB",AG33)))</formula>
    </cfRule>
    <cfRule type="containsText" dxfId="12250" priority="905" operator="containsText" text="LB">
      <formula>NOT(ISERROR(SEARCH("LB",AG33)))</formula>
    </cfRule>
    <cfRule type="containsText" dxfId="12249" priority="906" operator="containsText" text="GK">
      <formula>NOT(ISERROR(SEARCH("GK",AG33)))</formula>
    </cfRule>
  </conditionalFormatting>
  <conditionalFormatting sqref="AG31">
    <cfRule type="containsText" dxfId="12248" priority="873" operator="containsText" text="ST">
      <formula>NOT(ISERROR(SEARCH("ST",AG31)))</formula>
    </cfRule>
    <cfRule type="containsText" dxfId="12247" priority="874" operator="containsText" text="RW">
      <formula>NOT(ISERROR(SEARCH("RW",AG31)))</formula>
    </cfRule>
    <cfRule type="containsText" dxfId="12246" priority="875" operator="containsText" text="LW">
      <formula>NOT(ISERROR(SEARCH("LW",AG31)))</formula>
    </cfRule>
    <cfRule type="containsText" dxfId="12245" priority="876" operator="containsText" text="LF">
      <formula>NOT(ISERROR(SEARCH("LF",AG31)))</formula>
    </cfRule>
    <cfRule type="containsText" dxfId="12244" priority="877" operator="containsText" text="CF">
      <formula>NOT(ISERROR(SEARCH("CF",AG31)))</formula>
    </cfRule>
    <cfRule type="containsText" dxfId="12243" priority="878" operator="containsText" text="CF">
      <formula>NOT(ISERROR(SEARCH("CF",AG31)))</formula>
    </cfRule>
    <cfRule type="containsText" dxfId="12242" priority="879" operator="containsText" text="CAM">
      <formula>NOT(ISERROR(SEARCH("CAM",AG31)))</formula>
    </cfRule>
    <cfRule type="containsText" dxfId="12241" priority="880" operator="containsText" text="LM">
      <formula>NOT(ISERROR(SEARCH("LM",AG31)))</formula>
    </cfRule>
    <cfRule type="containsText" dxfId="12240" priority="881" operator="containsText" text="CM">
      <formula>NOT(ISERROR(SEARCH("CM",AG31)))</formula>
    </cfRule>
    <cfRule type="containsText" dxfId="12239" priority="882" operator="containsText" text="RM">
      <formula>NOT(ISERROR(SEARCH("RM",AG31)))</formula>
    </cfRule>
    <cfRule type="containsText" dxfId="12238" priority="883" operator="containsText" text="CDM">
      <formula>NOT(ISERROR(SEARCH("CDM",AG31)))</formula>
    </cfRule>
    <cfRule type="containsText" dxfId="12237" priority="884" operator="containsText" text="LWB">
      <formula>NOT(ISERROR(SEARCH("LWB",AG31)))</formula>
    </cfRule>
    <cfRule type="containsText" dxfId="12236" priority="885" operator="containsText" text="RWB">
      <formula>NOT(ISERROR(SEARCH("RWB",AG31)))</formula>
    </cfRule>
    <cfRule type="containsText" dxfId="12235" priority="886" operator="containsText" text="RB">
      <formula>NOT(ISERROR(SEARCH("RB",AG31)))</formula>
    </cfRule>
    <cfRule type="containsText" dxfId="12234" priority="887" operator="containsText" text="CB">
      <formula>NOT(ISERROR(SEARCH("CB",AG31)))</formula>
    </cfRule>
    <cfRule type="containsText" dxfId="12233" priority="888" operator="containsText" text="LB">
      <formula>NOT(ISERROR(SEARCH("LB",AG31)))</formula>
    </cfRule>
    <cfRule type="containsText" dxfId="12232" priority="889" operator="containsText" text="GK">
      <formula>NOT(ISERROR(SEARCH("GK",AG31)))</formula>
    </cfRule>
  </conditionalFormatting>
  <conditionalFormatting sqref="AG32">
    <cfRule type="containsText" dxfId="12231" priority="856" operator="containsText" text="ST">
      <formula>NOT(ISERROR(SEARCH("ST",AG32)))</formula>
    </cfRule>
    <cfRule type="containsText" dxfId="12230" priority="857" operator="containsText" text="RW">
      <formula>NOT(ISERROR(SEARCH("RW",AG32)))</formula>
    </cfRule>
    <cfRule type="containsText" dxfId="12229" priority="858" operator="containsText" text="LW">
      <formula>NOT(ISERROR(SEARCH("LW",AG32)))</formula>
    </cfRule>
    <cfRule type="containsText" dxfId="12228" priority="859" operator="containsText" text="LF">
      <formula>NOT(ISERROR(SEARCH("LF",AG32)))</formula>
    </cfRule>
    <cfRule type="containsText" dxfId="12227" priority="860" operator="containsText" text="CF">
      <formula>NOT(ISERROR(SEARCH("CF",AG32)))</formula>
    </cfRule>
    <cfRule type="containsText" dxfId="12226" priority="861" operator="containsText" text="CF">
      <formula>NOT(ISERROR(SEARCH("CF",AG32)))</formula>
    </cfRule>
    <cfRule type="containsText" dxfId="12225" priority="862" operator="containsText" text="CAM">
      <formula>NOT(ISERROR(SEARCH("CAM",AG32)))</formula>
    </cfRule>
    <cfRule type="containsText" dxfId="12224" priority="863" operator="containsText" text="LM">
      <formula>NOT(ISERROR(SEARCH("LM",AG32)))</formula>
    </cfRule>
    <cfRule type="containsText" dxfId="12223" priority="864" operator="containsText" text="CM">
      <formula>NOT(ISERROR(SEARCH("CM",AG32)))</formula>
    </cfRule>
    <cfRule type="containsText" dxfId="12222" priority="865" operator="containsText" text="RM">
      <formula>NOT(ISERROR(SEARCH("RM",AG32)))</formula>
    </cfRule>
    <cfRule type="containsText" dxfId="12221" priority="866" operator="containsText" text="CDM">
      <formula>NOT(ISERROR(SEARCH("CDM",AG32)))</formula>
    </cfRule>
    <cfRule type="containsText" dxfId="12220" priority="867" operator="containsText" text="LWB">
      <formula>NOT(ISERROR(SEARCH("LWB",AG32)))</formula>
    </cfRule>
    <cfRule type="containsText" dxfId="12219" priority="868" operator="containsText" text="RWB">
      <formula>NOT(ISERROR(SEARCH("RWB",AG32)))</formula>
    </cfRule>
    <cfRule type="containsText" dxfId="12218" priority="869" operator="containsText" text="RB">
      <formula>NOT(ISERROR(SEARCH("RB",AG32)))</formula>
    </cfRule>
    <cfRule type="containsText" dxfId="12217" priority="870" operator="containsText" text="CB">
      <formula>NOT(ISERROR(SEARCH("CB",AG32)))</formula>
    </cfRule>
    <cfRule type="containsText" dxfId="12216" priority="871" operator="containsText" text="LB">
      <formula>NOT(ISERROR(SEARCH("LB",AG32)))</formula>
    </cfRule>
    <cfRule type="containsText" dxfId="12215" priority="872" operator="containsText" text="GK">
      <formula>NOT(ISERROR(SEARCH("GK",AG32)))</formula>
    </cfRule>
  </conditionalFormatting>
  <conditionalFormatting sqref="AF35">
    <cfRule type="containsText" dxfId="12214" priority="840" operator="containsText" text="RW">
      <formula>NOT(ISERROR(SEARCH("RW",AF35)))</formula>
    </cfRule>
    <cfRule type="containsText" dxfId="12213" priority="841" operator="containsText" text="LW">
      <formula>NOT(ISERROR(SEARCH("LW",AF35)))</formula>
    </cfRule>
    <cfRule type="containsText" dxfId="12212" priority="842" operator="containsText" text="LF">
      <formula>NOT(ISERROR(SEARCH("LF",AF35)))</formula>
    </cfRule>
    <cfRule type="containsText" dxfId="12211" priority="843" operator="containsText" text="CF">
      <formula>NOT(ISERROR(SEARCH("CF",AF35)))</formula>
    </cfRule>
    <cfRule type="containsText" dxfId="12210" priority="844" operator="containsText" text="CF">
      <formula>NOT(ISERROR(SEARCH("CF",AF35)))</formula>
    </cfRule>
    <cfRule type="containsText" dxfId="12209" priority="845" operator="containsText" text="CAM">
      <formula>NOT(ISERROR(SEARCH("CAM",AF35)))</formula>
    </cfRule>
    <cfRule type="containsText" dxfId="12208" priority="846" operator="containsText" text="LM">
      <formula>NOT(ISERROR(SEARCH("LM",AF35)))</formula>
    </cfRule>
    <cfRule type="containsText" dxfId="12207" priority="847" operator="containsText" text="CM">
      <formula>NOT(ISERROR(SEARCH("CM",AF35)))</formula>
    </cfRule>
    <cfRule type="containsText" dxfId="12206" priority="848" operator="containsText" text="RM">
      <formula>NOT(ISERROR(SEARCH("RM",AF35)))</formula>
    </cfRule>
    <cfRule type="containsText" dxfId="12205" priority="849" operator="containsText" text="CDM">
      <formula>NOT(ISERROR(SEARCH("CDM",AF35)))</formula>
    </cfRule>
    <cfRule type="containsText" dxfId="12204" priority="850" operator="containsText" text="LWB">
      <formula>NOT(ISERROR(SEARCH("LWB",AF35)))</formula>
    </cfRule>
    <cfRule type="containsText" dxfId="12203" priority="851" operator="containsText" text="RWB">
      <formula>NOT(ISERROR(SEARCH("RWB",AF35)))</formula>
    </cfRule>
    <cfRule type="containsText" dxfId="12202" priority="852" operator="containsText" text="RB">
      <formula>NOT(ISERROR(SEARCH("RB",AF35)))</formula>
    </cfRule>
    <cfRule type="containsText" dxfId="12201" priority="853" operator="containsText" text="CB">
      <formula>NOT(ISERROR(SEARCH("CB",AF35)))</formula>
    </cfRule>
    <cfRule type="containsText" dxfId="12200" priority="854" operator="containsText" text="LB">
      <formula>NOT(ISERROR(SEARCH("LB",AF35)))</formula>
    </cfRule>
    <cfRule type="containsText" dxfId="12199" priority="855" operator="containsText" text="GK">
      <formula>NOT(ISERROR(SEARCH("GK",AF35)))</formula>
    </cfRule>
  </conditionalFormatting>
  <conditionalFormatting sqref="AG35">
    <cfRule type="containsText" dxfId="12198" priority="823" operator="containsText" text="ST">
      <formula>NOT(ISERROR(SEARCH("ST",AG35)))</formula>
    </cfRule>
    <cfRule type="containsText" dxfId="12197" priority="824" operator="containsText" text="RW">
      <formula>NOT(ISERROR(SEARCH("RW",AG35)))</formula>
    </cfRule>
    <cfRule type="containsText" dxfId="12196" priority="825" operator="containsText" text="LW">
      <formula>NOT(ISERROR(SEARCH("LW",AG35)))</formula>
    </cfRule>
    <cfRule type="containsText" dxfId="12195" priority="826" operator="containsText" text="LF">
      <formula>NOT(ISERROR(SEARCH("LF",AG35)))</formula>
    </cfRule>
    <cfRule type="containsText" dxfId="12194" priority="827" operator="containsText" text="CF">
      <formula>NOT(ISERROR(SEARCH("CF",AG35)))</formula>
    </cfRule>
    <cfRule type="containsText" dxfId="12193" priority="828" operator="containsText" text="CF">
      <formula>NOT(ISERROR(SEARCH("CF",AG35)))</formula>
    </cfRule>
    <cfRule type="containsText" dxfId="12192" priority="829" operator="containsText" text="CAM">
      <formula>NOT(ISERROR(SEARCH("CAM",AG35)))</formula>
    </cfRule>
    <cfRule type="containsText" dxfId="12191" priority="830" operator="containsText" text="LM">
      <formula>NOT(ISERROR(SEARCH("LM",AG35)))</formula>
    </cfRule>
    <cfRule type="containsText" dxfId="12190" priority="831" operator="containsText" text="CM">
      <formula>NOT(ISERROR(SEARCH("CM",AG35)))</formula>
    </cfRule>
    <cfRule type="containsText" dxfId="12189" priority="832" operator="containsText" text="RM">
      <formula>NOT(ISERROR(SEARCH("RM",AG35)))</formula>
    </cfRule>
    <cfRule type="containsText" dxfId="12188" priority="833" operator="containsText" text="CDM">
      <formula>NOT(ISERROR(SEARCH("CDM",AG35)))</formula>
    </cfRule>
    <cfRule type="containsText" dxfId="12187" priority="834" operator="containsText" text="LWB">
      <formula>NOT(ISERROR(SEARCH("LWB",AG35)))</formula>
    </cfRule>
    <cfRule type="containsText" dxfId="12186" priority="835" operator="containsText" text="RWB">
      <formula>NOT(ISERROR(SEARCH("RWB",AG35)))</formula>
    </cfRule>
    <cfRule type="containsText" dxfId="12185" priority="836" operator="containsText" text="RB">
      <formula>NOT(ISERROR(SEARCH("RB",AG35)))</formula>
    </cfRule>
    <cfRule type="containsText" dxfId="12184" priority="837" operator="containsText" text="CB">
      <formula>NOT(ISERROR(SEARCH("CB",AG35)))</formula>
    </cfRule>
    <cfRule type="containsText" dxfId="12183" priority="838" operator="containsText" text="LB">
      <formula>NOT(ISERROR(SEARCH("LB",AG35)))</formula>
    </cfRule>
    <cfRule type="containsText" dxfId="12182" priority="839" operator="containsText" text="GK">
      <formula>NOT(ISERROR(SEARCH("GK",AG35)))</formula>
    </cfRule>
  </conditionalFormatting>
  <conditionalFormatting sqref="AF37:AF39">
    <cfRule type="containsText" dxfId="12181" priority="807" operator="containsText" text="RW">
      <formula>NOT(ISERROR(SEARCH("RW",AF37)))</formula>
    </cfRule>
    <cfRule type="containsText" dxfId="12180" priority="808" operator="containsText" text="LW">
      <formula>NOT(ISERROR(SEARCH("LW",AF37)))</formula>
    </cfRule>
    <cfRule type="containsText" dxfId="12179" priority="809" operator="containsText" text="LF">
      <formula>NOT(ISERROR(SEARCH("LF",AF37)))</formula>
    </cfRule>
    <cfRule type="containsText" dxfId="12178" priority="810" operator="containsText" text="CF">
      <formula>NOT(ISERROR(SEARCH("CF",AF37)))</formula>
    </cfRule>
    <cfRule type="containsText" dxfId="12177" priority="811" operator="containsText" text="CF">
      <formula>NOT(ISERROR(SEARCH("CF",AF37)))</formula>
    </cfRule>
    <cfRule type="containsText" dxfId="12176" priority="812" operator="containsText" text="CAM">
      <formula>NOT(ISERROR(SEARCH("CAM",AF37)))</formula>
    </cfRule>
    <cfRule type="containsText" dxfId="12175" priority="813" operator="containsText" text="LM">
      <formula>NOT(ISERROR(SEARCH("LM",AF37)))</formula>
    </cfRule>
    <cfRule type="containsText" dxfId="12174" priority="814" operator="containsText" text="CM">
      <formula>NOT(ISERROR(SEARCH("CM",AF37)))</formula>
    </cfRule>
    <cfRule type="containsText" dxfId="12173" priority="815" operator="containsText" text="RM">
      <formula>NOT(ISERROR(SEARCH("RM",AF37)))</formula>
    </cfRule>
    <cfRule type="containsText" dxfId="12172" priority="816" operator="containsText" text="CDM">
      <formula>NOT(ISERROR(SEARCH("CDM",AF37)))</formula>
    </cfRule>
    <cfRule type="containsText" dxfId="12171" priority="817" operator="containsText" text="LWB">
      <formula>NOT(ISERROR(SEARCH("LWB",AF37)))</formula>
    </cfRule>
    <cfRule type="containsText" dxfId="12170" priority="818" operator="containsText" text="RWB">
      <formula>NOT(ISERROR(SEARCH("RWB",AF37)))</formula>
    </cfRule>
    <cfRule type="containsText" dxfId="12169" priority="819" operator="containsText" text="RB">
      <formula>NOT(ISERROR(SEARCH("RB",AF37)))</formula>
    </cfRule>
    <cfRule type="containsText" dxfId="12168" priority="820" operator="containsText" text="CB">
      <formula>NOT(ISERROR(SEARCH("CB",AF37)))</formula>
    </cfRule>
    <cfRule type="containsText" dxfId="12167" priority="821" operator="containsText" text="LB">
      <formula>NOT(ISERROR(SEARCH("LB",AF37)))</formula>
    </cfRule>
    <cfRule type="containsText" dxfId="12166" priority="822" operator="containsText" text="GK">
      <formula>NOT(ISERROR(SEARCH("GK",AF37)))</formula>
    </cfRule>
  </conditionalFormatting>
  <conditionalFormatting sqref="AG37:AG39">
    <cfRule type="containsText" dxfId="12165" priority="790" operator="containsText" text="ST">
      <formula>NOT(ISERROR(SEARCH("ST",AG37)))</formula>
    </cfRule>
    <cfRule type="containsText" dxfId="12164" priority="791" operator="containsText" text="RW">
      <formula>NOT(ISERROR(SEARCH("RW",AG37)))</formula>
    </cfRule>
    <cfRule type="containsText" dxfId="12163" priority="792" operator="containsText" text="LW">
      <formula>NOT(ISERROR(SEARCH("LW",AG37)))</formula>
    </cfRule>
    <cfRule type="containsText" dxfId="12162" priority="793" operator="containsText" text="LF">
      <formula>NOT(ISERROR(SEARCH("LF",AG37)))</formula>
    </cfRule>
    <cfRule type="containsText" dxfId="12161" priority="794" operator="containsText" text="CF">
      <formula>NOT(ISERROR(SEARCH("CF",AG37)))</formula>
    </cfRule>
    <cfRule type="containsText" dxfId="12160" priority="795" operator="containsText" text="CF">
      <formula>NOT(ISERROR(SEARCH("CF",AG37)))</formula>
    </cfRule>
    <cfRule type="containsText" dxfId="12159" priority="796" operator="containsText" text="CAM">
      <formula>NOT(ISERROR(SEARCH("CAM",AG37)))</formula>
    </cfRule>
    <cfRule type="containsText" dxfId="12158" priority="797" operator="containsText" text="LM">
      <formula>NOT(ISERROR(SEARCH("LM",AG37)))</formula>
    </cfRule>
    <cfRule type="containsText" dxfId="12157" priority="798" operator="containsText" text="CM">
      <formula>NOT(ISERROR(SEARCH("CM",AG37)))</formula>
    </cfRule>
    <cfRule type="containsText" dxfId="12156" priority="799" operator="containsText" text="RM">
      <formula>NOT(ISERROR(SEARCH("RM",AG37)))</formula>
    </cfRule>
    <cfRule type="containsText" dxfId="12155" priority="800" operator="containsText" text="CDM">
      <formula>NOT(ISERROR(SEARCH("CDM",AG37)))</formula>
    </cfRule>
    <cfRule type="containsText" dxfId="12154" priority="801" operator="containsText" text="LWB">
      <formula>NOT(ISERROR(SEARCH("LWB",AG37)))</formula>
    </cfRule>
    <cfRule type="containsText" dxfId="12153" priority="802" operator="containsText" text="RWB">
      <formula>NOT(ISERROR(SEARCH("RWB",AG37)))</formula>
    </cfRule>
    <cfRule type="containsText" dxfId="12152" priority="803" operator="containsText" text="RB">
      <formula>NOT(ISERROR(SEARCH("RB",AG37)))</formula>
    </cfRule>
    <cfRule type="containsText" dxfId="12151" priority="804" operator="containsText" text="CB">
      <formula>NOT(ISERROR(SEARCH("CB",AG37)))</formula>
    </cfRule>
    <cfRule type="containsText" dxfId="12150" priority="805" operator="containsText" text="LB">
      <formula>NOT(ISERROR(SEARCH("LB",AG37)))</formula>
    </cfRule>
    <cfRule type="containsText" dxfId="12149" priority="806" operator="containsText" text="GK">
      <formula>NOT(ISERROR(SEARCH("GK",AG37)))</formula>
    </cfRule>
  </conditionalFormatting>
  <conditionalFormatting sqref="AF32">
    <cfRule type="containsText" dxfId="12148" priority="774" operator="containsText" text="RW">
      <formula>NOT(ISERROR(SEARCH("RW",AF32)))</formula>
    </cfRule>
    <cfRule type="containsText" dxfId="12147" priority="775" operator="containsText" text="LW">
      <formula>NOT(ISERROR(SEARCH("LW",AF32)))</formula>
    </cfRule>
    <cfRule type="containsText" dxfId="12146" priority="776" operator="containsText" text="LF">
      <formula>NOT(ISERROR(SEARCH("LF",AF32)))</formula>
    </cfRule>
    <cfRule type="containsText" dxfId="12145" priority="777" operator="containsText" text="CF">
      <formula>NOT(ISERROR(SEARCH("CF",AF32)))</formula>
    </cfRule>
    <cfRule type="containsText" dxfId="12144" priority="778" operator="containsText" text="CF">
      <formula>NOT(ISERROR(SEARCH("CF",AF32)))</formula>
    </cfRule>
    <cfRule type="containsText" dxfId="12143" priority="779" operator="containsText" text="CAM">
      <formula>NOT(ISERROR(SEARCH("CAM",AF32)))</formula>
    </cfRule>
    <cfRule type="containsText" dxfId="12142" priority="780" operator="containsText" text="LM">
      <formula>NOT(ISERROR(SEARCH("LM",AF32)))</formula>
    </cfRule>
    <cfRule type="containsText" dxfId="12141" priority="781" operator="containsText" text="CM">
      <formula>NOT(ISERROR(SEARCH("CM",AF32)))</formula>
    </cfRule>
    <cfRule type="containsText" dxfId="12140" priority="782" operator="containsText" text="RM">
      <formula>NOT(ISERROR(SEARCH("RM",AF32)))</formula>
    </cfRule>
    <cfRule type="containsText" dxfId="12139" priority="783" operator="containsText" text="CDM">
      <formula>NOT(ISERROR(SEARCH("CDM",AF32)))</formula>
    </cfRule>
    <cfRule type="containsText" dxfId="12138" priority="784" operator="containsText" text="LWB">
      <formula>NOT(ISERROR(SEARCH("LWB",AF32)))</formula>
    </cfRule>
    <cfRule type="containsText" dxfId="12137" priority="785" operator="containsText" text="RWB">
      <formula>NOT(ISERROR(SEARCH("RWB",AF32)))</formula>
    </cfRule>
    <cfRule type="containsText" dxfId="12136" priority="786" operator="containsText" text="RB">
      <formula>NOT(ISERROR(SEARCH("RB",AF32)))</formula>
    </cfRule>
    <cfRule type="containsText" dxfId="12135" priority="787" operator="containsText" text="CB">
      <formula>NOT(ISERROR(SEARCH("CB",AF32)))</formula>
    </cfRule>
    <cfRule type="containsText" dxfId="12134" priority="788" operator="containsText" text="LB">
      <formula>NOT(ISERROR(SEARCH("LB",AF32)))</formula>
    </cfRule>
    <cfRule type="containsText" dxfId="12133" priority="789" operator="containsText" text="GK">
      <formula>NOT(ISERROR(SEARCH("GK",AF32)))</formula>
    </cfRule>
  </conditionalFormatting>
  <conditionalFormatting sqref="AG32">
    <cfRule type="containsText" dxfId="12132" priority="757" operator="containsText" text="ST">
      <formula>NOT(ISERROR(SEARCH("ST",AG32)))</formula>
    </cfRule>
    <cfRule type="containsText" dxfId="12131" priority="758" operator="containsText" text="RW">
      <formula>NOT(ISERROR(SEARCH("RW",AG32)))</formula>
    </cfRule>
    <cfRule type="containsText" dxfId="12130" priority="759" operator="containsText" text="LW">
      <formula>NOT(ISERROR(SEARCH("LW",AG32)))</formula>
    </cfRule>
    <cfRule type="containsText" dxfId="12129" priority="760" operator="containsText" text="LF">
      <formula>NOT(ISERROR(SEARCH("LF",AG32)))</formula>
    </cfRule>
    <cfRule type="containsText" dxfId="12128" priority="761" operator="containsText" text="CF">
      <formula>NOT(ISERROR(SEARCH("CF",AG32)))</formula>
    </cfRule>
    <cfRule type="containsText" dxfId="12127" priority="762" operator="containsText" text="CF">
      <formula>NOT(ISERROR(SEARCH("CF",AG32)))</formula>
    </cfRule>
    <cfRule type="containsText" dxfId="12126" priority="763" operator="containsText" text="CAM">
      <formula>NOT(ISERROR(SEARCH("CAM",AG32)))</formula>
    </cfRule>
    <cfRule type="containsText" dxfId="12125" priority="764" operator="containsText" text="LM">
      <formula>NOT(ISERROR(SEARCH("LM",AG32)))</formula>
    </cfRule>
    <cfRule type="containsText" dxfId="12124" priority="765" operator="containsText" text="CM">
      <formula>NOT(ISERROR(SEARCH("CM",AG32)))</formula>
    </cfRule>
    <cfRule type="containsText" dxfId="12123" priority="766" operator="containsText" text="RM">
      <formula>NOT(ISERROR(SEARCH("RM",AG32)))</formula>
    </cfRule>
    <cfRule type="containsText" dxfId="12122" priority="767" operator="containsText" text="CDM">
      <formula>NOT(ISERROR(SEARCH("CDM",AG32)))</formula>
    </cfRule>
    <cfRule type="containsText" dxfId="12121" priority="768" operator="containsText" text="LWB">
      <formula>NOT(ISERROR(SEARCH("LWB",AG32)))</formula>
    </cfRule>
    <cfRule type="containsText" dxfId="12120" priority="769" operator="containsText" text="RWB">
      <formula>NOT(ISERROR(SEARCH("RWB",AG32)))</formula>
    </cfRule>
    <cfRule type="containsText" dxfId="12119" priority="770" operator="containsText" text="RB">
      <formula>NOT(ISERROR(SEARCH("RB",AG32)))</formula>
    </cfRule>
    <cfRule type="containsText" dxfId="12118" priority="771" operator="containsText" text="CB">
      <formula>NOT(ISERROR(SEARCH("CB",AG32)))</formula>
    </cfRule>
    <cfRule type="containsText" dxfId="12117" priority="772" operator="containsText" text="LB">
      <formula>NOT(ISERROR(SEARCH("LB",AG32)))</formula>
    </cfRule>
    <cfRule type="containsText" dxfId="12116" priority="773" operator="containsText" text="GK">
      <formula>NOT(ISERROR(SEARCH("GK",AG32)))</formula>
    </cfRule>
  </conditionalFormatting>
  <conditionalFormatting sqref="AF34">
    <cfRule type="containsText" dxfId="12115" priority="741" operator="containsText" text="RW">
      <formula>NOT(ISERROR(SEARCH("RW",AF34)))</formula>
    </cfRule>
    <cfRule type="containsText" dxfId="12114" priority="742" operator="containsText" text="LW">
      <formula>NOT(ISERROR(SEARCH("LW",AF34)))</formula>
    </cfRule>
    <cfRule type="containsText" dxfId="12113" priority="743" operator="containsText" text="LF">
      <formula>NOT(ISERROR(SEARCH("LF",AF34)))</formula>
    </cfRule>
    <cfRule type="containsText" dxfId="12112" priority="744" operator="containsText" text="CF">
      <formula>NOT(ISERROR(SEARCH("CF",AF34)))</formula>
    </cfRule>
    <cfRule type="containsText" dxfId="12111" priority="745" operator="containsText" text="CF">
      <formula>NOT(ISERROR(SEARCH("CF",AF34)))</formula>
    </cfRule>
    <cfRule type="containsText" dxfId="12110" priority="746" operator="containsText" text="CAM">
      <formula>NOT(ISERROR(SEARCH("CAM",AF34)))</formula>
    </cfRule>
    <cfRule type="containsText" dxfId="12109" priority="747" operator="containsText" text="LM">
      <formula>NOT(ISERROR(SEARCH("LM",AF34)))</formula>
    </cfRule>
    <cfRule type="containsText" dxfId="12108" priority="748" operator="containsText" text="CM">
      <formula>NOT(ISERROR(SEARCH("CM",AF34)))</formula>
    </cfRule>
    <cfRule type="containsText" dxfId="12107" priority="749" operator="containsText" text="RM">
      <formula>NOT(ISERROR(SEARCH("RM",AF34)))</formula>
    </cfRule>
    <cfRule type="containsText" dxfId="12106" priority="750" operator="containsText" text="CDM">
      <formula>NOT(ISERROR(SEARCH("CDM",AF34)))</formula>
    </cfRule>
    <cfRule type="containsText" dxfId="12105" priority="751" operator="containsText" text="LWB">
      <formula>NOT(ISERROR(SEARCH("LWB",AF34)))</formula>
    </cfRule>
    <cfRule type="containsText" dxfId="12104" priority="752" operator="containsText" text="RWB">
      <formula>NOT(ISERROR(SEARCH("RWB",AF34)))</formula>
    </cfRule>
    <cfRule type="containsText" dxfId="12103" priority="753" operator="containsText" text="RB">
      <formula>NOT(ISERROR(SEARCH("RB",AF34)))</formula>
    </cfRule>
    <cfRule type="containsText" dxfId="12102" priority="754" operator="containsText" text="CB">
      <formula>NOT(ISERROR(SEARCH("CB",AF34)))</formula>
    </cfRule>
    <cfRule type="containsText" dxfId="12101" priority="755" operator="containsText" text="LB">
      <formula>NOT(ISERROR(SEARCH("LB",AF34)))</formula>
    </cfRule>
    <cfRule type="containsText" dxfId="12100" priority="756" operator="containsText" text="GK">
      <formula>NOT(ISERROR(SEARCH("GK",AF34)))</formula>
    </cfRule>
  </conditionalFormatting>
  <conditionalFormatting sqref="AG34">
    <cfRule type="containsText" dxfId="12099" priority="724" operator="containsText" text="ST">
      <formula>NOT(ISERROR(SEARCH("ST",AG34)))</formula>
    </cfRule>
    <cfRule type="containsText" dxfId="12098" priority="725" operator="containsText" text="RW">
      <formula>NOT(ISERROR(SEARCH("RW",AG34)))</formula>
    </cfRule>
    <cfRule type="containsText" dxfId="12097" priority="726" operator="containsText" text="LW">
      <formula>NOT(ISERROR(SEARCH("LW",AG34)))</formula>
    </cfRule>
    <cfRule type="containsText" dxfId="12096" priority="727" operator="containsText" text="LF">
      <formula>NOT(ISERROR(SEARCH("LF",AG34)))</formula>
    </cfRule>
    <cfRule type="containsText" dxfId="12095" priority="728" operator="containsText" text="CF">
      <formula>NOT(ISERROR(SEARCH("CF",AG34)))</formula>
    </cfRule>
    <cfRule type="containsText" dxfId="12094" priority="729" operator="containsText" text="CF">
      <formula>NOT(ISERROR(SEARCH("CF",AG34)))</formula>
    </cfRule>
    <cfRule type="containsText" dxfId="12093" priority="730" operator="containsText" text="CAM">
      <formula>NOT(ISERROR(SEARCH("CAM",AG34)))</formula>
    </cfRule>
    <cfRule type="containsText" dxfId="12092" priority="731" operator="containsText" text="LM">
      <formula>NOT(ISERROR(SEARCH("LM",AG34)))</formula>
    </cfRule>
    <cfRule type="containsText" dxfId="12091" priority="732" operator="containsText" text="CM">
      <formula>NOT(ISERROR(SEARCH("CM",AG34)))</formula>
    </cfRule>
    <cfRule type="containsText" dxfId="12090" priority="733" operator="containsText" text="RM">
      <formula>NOT(ISERROR(SEARCH("RM",AG34)))</formula>
    </cfRule>
    <cfRule type="containsText" dxfId="12089" priority="734" operator="containsText" text="CDM">
      <formula>NOT(ISERROR(SEARCH("CDM",AG34)))</formula>
    </cfRule>
    <cfRule type="containsText" dxfId="12088" priority="735" operator="containsText" text="LWB">
      <formula>NOT(ISERROR(SEARCH("LWB",AG34)))</formula>
    </cfRule>
    <cfRule type="containsText" dxfId="12087" priority="736" operator="containsText" text="RWB">
      <formula>NOT(ISERROR(SEARCH("RWB",AG34)))</formula>
    </cfRule>
    <cfRule type="containsText" dxfId="12086" priority="737" operator="containsText" text="RB">
      <formula>NOT(ISERROR(SEARCH("RB",AG34)))</formula>
    </cfRule>
    <cfRule type="containsText" dxfId="12085" priority="738" operator="containsText" text="CB">
      <formula>NOT(ISERROR(SEARCH("CB",AG34)))</formula>
    </cfRule>
    <cfRule type="containsText" dxfId="12084" priority="739" operator="containsText" text="LB">
      <formula>NOT(ISERROR(SEARCH("LB",AG34)))</formula>
    </cfRule>
    <cfRule type="containsText" dxfId="12083" priority="740" operator="containsText" text="GK">
      <formula>NOT(ISERROR(SEARCH("GK",AG34)))</formula>
    </cfRule>
  </conditionalFormatting>
  <conditionalFormatting sqref="AF33">
    <cfRule type="containsText" dxfId="12082" priority="708" operator="containsText" text="RW">
      <formula>NOT(ISERROR(SEARCH("RW",AF33)))</formula>
    </cfRule>
    <cfRule type="containsText" dxfId="12081" priority="709" operator="containsText" text="LW">
      <formula>NOT(ISERROR(SEARCH("LW",AF33)))</formula>
    </cfRule>
    <cfRule type="containsText" dxfId="12080" priority="710" operator="containsText" text="LF">
      <formula>NOT(ISERROR(SEARCH("LF",AF33)))</formula>
    </cfRule>
    <cfRule type="containsText" dxfId="12079" priority="711" operator="containsText" text="CF">
      <formula>NOT(ISERROR(SEARCH("CF",AF33)))</formula>
    </cfRule>
    <cfRule type="containsText" dxfId="12078" priority="712" operator="containsText" text="CF">
      <formula>NOT(ISERROR(SEARCH("CF",AF33)))</formula>
    </cfRule>
    <cfRule type="containsText" dxfId="12077" priority="713" operator="containsText" text="CAM">
      <formula>NOT(ISERROR(SEARCH("CAM",AF33)))</formula>
    </cfRule>
    <cfRule type="containsText" dxfId="12076" priority="714" operator="containsText" text="LM">
      <formula>NOT(ISERROR(SEARCH("LM",AF33)))</formula>
    </cfRule>
    <cfRule type="containsText" dxfId="12075" priority="715" operator="containsText" text="CM">
      <formula>NOT(ISERROR(SEARCH("CM",AF33)))</formula>
    </cfRule>
    <cfRule type="containsText" dxfId="12074" priority="716" operator="containsText" text="RM">
      <formula>NOT(ISERROR(SEARCH("RM",AF33)))</formula>
    </cfRule>
    <cfRule type="containsText" dxfId="12073" priority="717" operator="containsText" text="CDM">
      <formula>NOT(ISERROR(SEARCH("CDM",AF33)))</formula>
    </cfRule>
    <cfRule type="containsText" dxfId="12072" priority="718" operator="containsText" text="LWB">
      <formula>NOT(ISERROR(SEARCH("LWB",AF33)))</formula>
    </cfRule>
    <cfRule type="containsText" dxfId="12071" priority="719" operator="containsText" text="RWB">
      <formula>NOT(ISERROR(SEARCH("RWB",AF33)))</formula>
    </cfRule>
    <cfRule type="containsText" dxfId="12070" priority="720" operator="containsText" text="RB">
      <formula>NOT(ISERROR(SEARCH("RB",AF33)))</formula>
    </cfRule>
    <cfRule type="containsText" dxfId="12069" priority="721" operator="containsText" text="CB">
      <formula>NOT(ISERROR(SEARCH("CB",AF33)))</formula>
    </cfRule>
    <cfRule type="containsText" dxfId="12068" priority="722" operator="containsText" text="LB">
      <formula>NOT(ISERROR(SEARCH("LB",AF33)))</formula>
    </cfRule>
    <cfRule type="containsText" dxfId="12067" priority="723" operator="containsText" text="GK">
      <formula>NOT(ISERROR(SEARCH("GK",AF33)))</formula>
    </cfRule>
  </conditionalFormatting>
  <conditionalFormatting sqref="AG33">
    <cfRule type="containsText" dxfId="12066" priority="691" operator="containsText" text="ST">
      <formula>NOT(ISERROR(SEARCH("ST",AG33)))</formula>
    </cfRule>
    <cfRule type="containsText" dxfId="12065" priority="692" operator="containsText" text="RW">
      <formula>NOT(ISERROR(SEARCH("RW",AG33)))</formula>
    </cfRule>
    <cfRule type="containsText" dxfId="12064" priority="693" operator="containsText" text="LW">
      <formula>NOT(ISERROR(SEARCH("LW",AG33)))</formula>
    </cfRule>
    <cfRule type="containsText" dxfId="12063" priority="694" operator="containsText" text="LF">
      <formula>NOT(ISERROR(SEARCH("LF",AG33)))</formula>
    </cfRule>
    <cfRule type="containsText" dxfId="12062" priority="695" operator="containsText" text="CF">
      <formula>NOT(ISERROR(SEARCH("CF",AG33)))</formula>
    </cfRule>
    <cfRule type="containsText" dxfId="12061" priority="696" operator="containsText" text="CF">
      <formula>NOT(ISERROR(SEARCH("CF",AG33)))</formula>
    </cfRule>
    <cfRule type="containsText" dxfId="12060" priority="697" operator="containsText" text="CAM">
      <formula>NOT(ISERROR(SEARCH("CAM",AG33)))</formula>
    </cfRule>
    <cfRule type="containsText" dxfId="12059" priority="698" operator="containsText" text="LM">
      <formula>NOT(ISERROR(SEARCH("LM",AG33)))</formula>
    </cfRule>
    <cfRule type="containsText" dxfId="12058" priority="699" operator="containsText" text="CM">
      <formula>NOT(ISERROR(SEARCH("CM",AG33)))</formula>
    </cfRule>
    <cfRule type="containsText" dxfId="12057" priority="700" operator="containsText" text="RM">
      <formula>NOT(ISERROR(SEARCH("RM",AG33)))</formula>
    </cfRule>
    <cfRule type="containsText" dxfId="12056" priority="701" operator="containsText" text="CDM">
      <formula>NOT(ISERROR(SEARCH("CDM",AG33)))</formula>
    </cfRule>
    <cfRule type="containsText" dxfId="12055" priority="702" operator="containsText" text="LWB">
      <formula>NOT(ISERROR(SEARCH("LWB",AG33)))</formula>
    </cfRule>
    <cfRule type="containsText" dxfId="12054" priority="703" operator="containsText" text="RWB">
      <formula>NOT(ISERROR(SEARCH("RWB",AG33)))</formula>
    </cfRule>
    <cfRule type="containsText" dxfId="12053" priority="704" operator="containsText" text="RB">
      <formula>NOT(ISERROR(SEARCH("RB",AG33)))</formula>
    </cfRule>
    <cfRule type="containsText" dxfId="12052" priority="705" operator="containsText" text="CB">
      <formula>NOT(ISERROR(SEARCH("CB",AG33)))</formula>
    </cfRule>
    <cfRule type="containsText" dxfId="12051" priority="706" operator="containsText" text="LB">
      <formula>NOT(ISERROR(SEARCH("LB",AG33)))</formula>
    </cfRule>
    <cfRule type="containsText" dxfId="12050" priority="707" operator="containsText" text="GK">
      <formula>NOT(ISERROR(SEARCH("GK",AG33)))</formula>
    </cfRule>
  </conditionalFormatting>
  <conditionalFormatting sqref="AG32">
    <cfRule type="containsText" dxfId="12049" priority="674" operator="containsText" text="ST">
      <formula>NOT(ISERROR(SEARCH("ST",AG32)))</formula>
    </cfRule>
    <cfRule type="containsText" dxfId="12048" priority="675" operator="containsText" text="RW">
      <formula>NOT(ISERROR(SEARCH("RW",AG32)))</formula>
    </cfRule>
    <cfRule type="containsText" dxfId="12047" priority="676" operator="containsText" text="LW">
      <formula>NOT(ISERROR(SEARCH("LW",AG32)))</formula>
    </cfRule>
    <cfRule type="containsText" dxfId="12046" priority="677" operator="containsText" text="LF">
      <formula>NOT(ISERROR(SEARCH("LF",AG32)))</formula>
    </cfRule>
    <cfRule type="containsText" dxfId="12045" priority="678" operator="containsText" text="CF">
      <formula>NOT(ISERROR(SEARCH("CF",AG32)))</formula>
    </cfRule>
    <cfRule type="containsText" dxfId="12044" priority="679" operator="containsText" text="CF">
      <formula>NOT(ISERROR(SEARCH("CF",AG32)))</formula>
    </cfRule>
    <cfRule type="containsText" dxfId="12043" priority="680" operator="containsText" text="CAM">
      <formula>NOT(ISERROR(SEARCH("CAM",AG32)))</formula>
    </cfRule>
    <cfRule type="containsText" dxfId="12042" priority="681" operator="containsText" text="LM">
      <formula>NOT(ISERROR(SEARCH("LM",AG32)))</formula>
    </cfRule>
    <cfRule type="containsText" dxfId="12041" priority="682" operator="containsText" text="CM">
      <formula>NOT(ISERROR(SEARCH("CM",AG32)))</formula>
    </cfRule>
    <cfRule type="containsText" dxfId="12040" priority="683" operator="containsText" text="RM">
      <formula>NOT(ISERROR(SEARCH("RM",AG32)))</formula>
    </cfRule>
    <cfRule type="containsText" dxfId="12039" priority="684" operator="containsText" text="CDM">
      <formula>NOT(ISERROR(SEARCH("CDM",AG32)))</formula>
    </cfRule>
    <cfRule type="containsText" dxfId="12038" priority="685" operator="containsText" text="LWB">
      <formula>NOT(ISERROR(SEARCH("LWB",AG32)))</formula>
    </cfRule>
    <cfRule type="containsText" dxfId="12037" priority="686" operator="containsText" text="RWB">
      <formula>NOT(ISERROR(SEARCH("RWB",AG32)))</formula>
    </cfRule>
    <cfRule type="containsText" dxfId="12036" priority="687" operator="containsText" text="RB">
      <formula>NOT(ISERROR(SEARCH("RB",AG32)))</formula>
    </cfRule>
    <cfRule type="containsText" dxfId="12035" priority="688" operator="containsText" text="CB">
      <formula>NOT(ISERROR(SEARCH("CB",AG32)))</formula>
    </cfRule>
    <cfRule type="containsText" dxfId="12034" priority="689" operator="containsText" text="LB">
      <formula>NOT(ISERROR(SEARCH("LB",AG32)))</formula>
    </cfRule>
    <cfRule type="containsText" dxfId="12033" priority="690" operator="containsText" text="GK">
      <formula>NOT(ISERROR(SEARCH("GK",AG32)))</formula>
    </cfRule>
  </conditionalFormatting>
  <conditionalFormatting sqref="AF35">
    <cfRule type="containsText" dxfId="12032" priority="658" operator="containsText" text="RW">
      <formula>NOT(ISERROR(SEARCH("RW",AF35)))</formula>
    </cfRule>
    <cfRule type="containsText" dxfId="12031" priority="659" operator="containsText" text="LW">
      <formula>NOT(ISERROR(SEARCH("LW",AF35)))</formula>
    </cfRule>
    <cfRule type="containsText" dxfId="12030" priority="660" operator="containsText" text="LF">
      <formula>NOT(ISERROR(SEARCH("LF",AF35)))</formula>
    </cfRule>
    <cfRule type="containsText" dxfId="12029" priority="661" operator="containsText" text="CF">
      <formula>NOT(ISERROR(SEARCH("CF",AF35)))</formula>
    </cfRule>
    <cfRule type="containsText" dxfId="12028" priority="662" operator="containsText" text="CF">
      <formula>NOT(ISERROR(SEARCH("CF",AF35)))</formula>
    </cfRule>
    <cfRule type="containsText" dxfId="12027" priority="663" operator="containsText" text="CAM">
      <formula>NOT(ISERROR(SEARCH("CAM",AF35)))</formula>
    </cfRule>
    <cfRule type="containsText" dxfId="12026" priority="664" operator="containsText" text="LM">
      <formula>NOT(ISERROR(SEARCH("LM",AF35)))</formula>
    </cfRule>
    <cfRule type="containsText" dxfId="12025" priority="665" operator="containsText" text="CM">
      <formula>NOT(ISERROR(SEARCH("CM",AF35)))</formula>
    </cfRule>
    <cfRule type="containsText" dxfId="12024" priority="666" operator="containsText" text="RM">
      <formula>NOT(ISERROR(SEARCH("RM",AF35)))</formula>
    </cfRule>
    <cfRule type="containsText" dxfId="12023" priority="667" operator="containsText" text="CDM">
      <formula>NOT(ISERROR(SEARCH("CDM",AF35)))</formula>
    </cfRule>
    <cfRule type="containsText" dxfId="12022" priority="668" operator="containsText" text="LWB">
      <formula>NOT(ISERROR(SEARCH("LWB",AF35)))</formula>
    </cfRule>
    <cfRule type="containsText" dxfId="12021" priority="669" operator="containsText" text="RWB">
      <formula>NOT(ISERROR(SEARCH("RWB",AF35)))</formula>
    </cfRule>
    <cfRule type="containsText" dxfId="12020" priority="670" operator="containsText" text="RB">
      <formula>NOT(ISERROR(SEARCH("RB",AF35)))</formula>
    </cfRule>
    <cfRule type="containsText" dxfId="12019" priority="671" operator="containsText" text="CB">
      <formula>NOT(ISERROR(SEARCH("CB",AF35)))</formula>
    </cfRule>
    <cfRule type="containsText" dxfId="12018" priority="672" operator="containsText" text="LB">
      <formula>NOT(ISERROR(SEARCH("LB",AF35)))</formula>
    </cfRule>
    <cfRule type="containsText" dxfId="12017" priority="673" operator="containsText" text="GK">
      <formula>NOT(ISERROR(SEARCH("GK",AF35)))</formula>
    </cfRule>
  </conditionalFormatting>
  <conditionalFormatting sqref="AG35">
    <cfRule type="containsText" dxfId="12016" priority="641" operator="containsText" text="ST">
      <formula>NOT(ISERROR(SEARCH("ST",AG35)))</formula>
    </cfRule>
    <cfRule type="containsText" dxfId="12015" priority="642" operator="containsText" text="RW">
      <formula>NOT(ISERROR(SEARCH("RW",AG35)))</formula>
    </cfRule>
    <cfRule type="containsText" dxfId="12014" priority="643" operator="containsText" text="LW">
      <formula>NOT(ISERROR(SEARCH("LW",AG35)))</formula>
    </cfRule>
    <cfRule type="containsText" dxfId="12013" priority="644" operator="containsText" text="LF">
      <formula>NOT(ISERROR(SEARCH("LF",AG35)))</formula>
    </cfRule>
    <cfRule type="containsText" dxfId="12012" priority="645" operator="containsText" text="CF">
      <formula>NOT(ISERROR(SEARCH("CF",AG35)))</formula>
    </cfRule>
    <cfRule type="containsText" dxfId="12011" priority="646" operator="containsText" text="CF">
      <formula>NOT(ISERROR(SEARCH("CF",AG35)))</formula>
    </cfRule>
    <cfRule type="containsText" dxfId="12010" priority="647" operator="containsText" text="CAM">
      <formula>NOT(ISERROR(SEARCH("CAM",AG35)))</formula>
    </cfRule>
    <cfRule type="containsText" dxfId="12009" priority="648" operator="containsText" text="LM">
      <formula>NOT(ISERROR(SEARCH("LM",AG35)))</formula>
    </cfRule>
    <cfRule type="containsText" dxfId="12008" priority="649" operator="containsText" text="CM">
      <formula>NOT(ISERROR(SEARCH("CM",AG35)))</formula>
    </cfRule>
    <cfRule type="containsText" dxfId="12007" priority="650" operator="containsText" text="RM">
      <formula>NOT(ISERROR(SEARCH("RM",AG35)))</formula>
    </cfRule>
    <cfRule type="containsText" dxfId="12006" priority="651" operator="containsText" text="CDM">
      <formula>NOT(ISERROR(SEARCH("CDM",AG35)))</formula>
    </cfRule>
    <cfRule type="containsText" dxfId="12005" priority="652" operator="containsText" text="LWB">
      <formula>NOT(ISERROR(SEARCH("LWB",AG35)))</formula>
    </cfRule>
    <cfRule type="containsText" dxfId="12004" priority="653" operator="containsText" text="RWB">
      <formula>NOT(ISERROR(SEARCH("RWB",AG35)))</formula>
    </cfRule>
    <cfRule type="containsText" dxfId="12003" priority="654" operator="containsText" text="RB">
      <formula>NOT(ISERROR(SEARCH("RB",AG35)))</formula>
    </cfRule>
    <cfRule type="containsText" dxfId="12002" priority="655" operator="containsText" text="CB">
      <formula>NOT(ISERROR(SEARCH("CB",AG35)))</formula>
    </cfRule>
    <cfRule type="containsText" dxfId="12001" priority="656" operator="containsText" text="LB">
      <formula>NOT(ISERROR(SEARCH("LB",AG35)))</formula>
    </cfRule>
    <cfRule type="containsText" dxfId="12000" priority="657" operator="containsText" text="GK">
      <formula>NOT(ISERROR(SEARCH("GK",AG35)))</formula>
    </cfRule>
  </conditionalFormatting>
  <conditionalFormatting sqref="AF33">
    <cfRule type="containsText" dxfId="11999" priority="625" operator="containsText" text="RW">
      <formula>NOT(ISERROR(SEARCH("RW",AF33)))</formula>
    </cfRule>
    <cfRule type="containsText" dxfId="11998" priority="626" operator="containsText" text="LW">
      <formula>NOT(ISERROR(SEARCH("LW",AF33)))</formula>
    </cfRule>
    <cfRule type="containsText" dxfId="11997" priority="627" operator="containsText" text="LF">
      <formula>NOT(ISERROR(SEARCH("LF",AF33)))</formula>
    </cfRule>
    <cfRule type="containsText" dxfId="11996" priority="628" operator="containsText" text="CF">
      <formula>NOT(ISERROR(SEARCH("CF",AF33)))</formula>
    </cfRule>
    <cfRule type="containsText" dxfId="11995" priority="629" operator="containsText" text="CF">
      <formula>NOT(ISERROR(SEARCH("CF",AF33)))</formula>
    </cfRule>
    <cfRule type="containsText" dxfId="11994" priority="630" operator="containsText" text="CAM">
      <formula>NOT(ISERROR(SEARCH("CAM",AF33)))</formula>
    </cfRule>
    <cfRule type="containsText" dxfId="11993" priority="631" operator="containsText" text="LM">
      <formula>NOT(ISERROR(SEARCH("LM",AF33)))</formula>
    </cfRule>
    <cfRule type="containsText" dxfId="11992" priority="632" operator="containsText" text="CM">
      <formula>NOT(ISERROR(SEARCH("CM",AF33)))</formula>
    </cfRule>
    <cfRule type="containsText" dxfId="11991" priority="633" operator="containsText" text="RM">
      <formula>NOT(ISERROR(SEARCH("RM",AF33)))</formula>
    </cfRule>
    <cfRule type="containsText" dxfId="11990" priority="634" operator="containsText" text="CDM">
      <formula>NOT(ISERROR(SEARCH("CDM",AF33)))</formula>
    </cfRule>
    <cfRule type="containsText" dxfId="11989" priority="635" operator="containsText" text="LWB">
      <formula>NOT(ISERROR(SEARCH("LWB",AF33)))</formula>
    </cfRule>
    <cfRule type="containsText" dxfId="11988" priority="636" operator="containsText" text="RWB">
      <formula>NOT(ISERROR(SEARCH("RWB",AF33)))</formula>
    </cfRule>
    <cfRule type="containsText" dxfId="11987" priority="637" operator="containsText" text="RB">
      <formula>NOT(ISERROR(SEARCH("RB",AF33)))</formula>
    </cfRule>
    <cfRule type="containsText" dxfId="11986" priority="638" operator="containsText" text="CB">
      <formula>NOT(ISERROR(SEARCH("CB",AF33)))</formula>
    </cfRule>
    <cfRule type="containsText" dxfId="11985" priority="639" operator="containsText" text="LB">
      <formula>NOT(ISERROR(SEARCH("LB",AF33)))</formula>
    </cfRule>
    <cfRule type="containsText" dxfId="11984" priority="640" operator="containsText" text="GK">
      <formula>NOT(ISERROR(SEARCH("GK",AF33)))</formula>
    </cfRule>
  </conditionalFormatting>
  <conditionalFormatting sqref="AG33">
    <cfRule type="containsText" dxfId="11983" priority="608" operator="containsText" text="ST">
      <formula>NOT(ISERROR(SEARCH("ST",AG33)))</formula>
    </cfRule>
    <cfRule type="containsText" dxfId="11982" priority="609" operator="containsText" text="RW">
      <formula>NOT(ISERROR(SEARCH("RW",AG33)))</formula>
    </cfRule>
    <cfRule type="containsText" dxfId="11981" priority="610" operator="containsText" text="LW">
      <formula>NOT(ISERROR(SEARCH("LW",AG33)))</formula>
    </cfRule>
    <cfRule type="containsText" dxfId="11980" priority="611" operator="containsText" text="LF">
      <formula>NOT(ISERROR(SEARCH("LF",AG33)))</formula>
    </cfRule>
    <cfRule type="containsText" dxfId="11979" priority="612" operator="containsText" text="CF">
      <formula>NOT(ISERROR(SEARCH("CF",AG33)))</formula>
    </cfRule>
    <cfRule type="containsText" dxfId="11978" priority="613" operator="containsText" text="CF">
      <formula>NOT(ISERROR(SEARCH("CF",AG33)))</formula>
    </cfRule>
    <cfRule type="containsText" dxfId="11977" priority="614" operator="containsText" text="CAM">
      <formula>NOT(ISERROR(SEARCH("CAM",AG33)))</formula>
    </cfRule>
    <cfRule type="containsText" dxfId="11976" priority="615" operator="containsText" text="LM">
      <formula>NOT(ISERROR(SEARCH("LM",AG33)))</formula>
    </cfRule>
    <cfRule type="containsText" dxfId="11975" priority="616" operator="containsText" text="CM">
      <formula>NOT(ISERROR(SEARCH("CM",AG33)))</formula>
    </cfRule>
    <cfRule type="containsText" dxfId="11974" priority="617" operator="containsText" text="RM">
      <formula>NOT(ISERROR(SEARCH("RM",AG33)))</formula>
    </cfRule>
    <cfRule type="containsText" dxfId="11973" priority="618" operator="containsText" text="CDM">
      <formula>NOT(ISERROR(SEARCH("CDM",AG33)))</formula>
    </cfRule>
    <cfRule type="containsText" dxfId="11972" priority="619" operator="containsText" text="LWB">
      <formula>NOT(ISERROR(SEARCH("LWB",AG33)))</formula>
    </cfRule>
    <cfRule type="containsText" dxfId="11971" priority="620" operator="containsText" text="RWB">
      <formula>NOT(ISERROR(SEARCH("RWB",AG33)))</formula>
    </cfRule>
    <cfRule type="containsText" dxfId="11970" priority="621" operator="containsText" text="RB">
      <formula>NOT(ISERROR(SEARCH("RB",AG33)))</formula>
    </cfRule>
    <cfRule type="containsText" dxfId="11969" priority="622" operator="containsText" text="CB">
      <formula>NOT(ISERROR(SEARCH("CB",AG33)))</formula>
    </cfRule>
    <cfRule type="containsText" dxfId="11968" priority="623" operator="containsText" text="LB">
      <formula>NOT(ISERROR(SEARCH("LB",AG33)))</formula>
    </cfRule>
    <cfRule type="containsText" dxfId="11967" priority="624" operator="containsText" text="GK">
      <formula>NOT(ISERROR(SEARCH("GK",AG33)))</formula>
    </cfRule>
  </conditionalFormatting>
  <conditionalFormatting sqref="AG32">
    <cfRule type="containsText" dxfId="11966" priority="591" operator="containsText" text="ST">
      <formula>NOT(ISERROR(SEARCH("ST",AG32)))</formula>
    </cfRule>
    <cfRule type="containsText" dxfId="11965" priority="592" operator="containsText" text="RW">
      <formula>NOT(ISERROR(SEARCH("RW",AG32)))</formula>
    </cfRule>
    <cfRule type="containsText" dxfId="11964" priority="593" operator="containsText" text="LW">
      <formula>NOT(ISERROR(SEARCH("LW",AG32)))</formula>
    </cfRule>
    <cfRule type="containsText" dxfId="11963" priority="594" operator="containsText" text="LF">
      <formula>NOT(ISERROR(SEARCH("LF",AG32)))</formula>
    </cfRule>
    <cfRule type="containsText" dxfId="11962" priority="595" operator="containsText" text="CF">
      <formula>NOT(ISERROR(SEARCH("CF",AG32)))</formula>
    </cfRule>
    <cfRule type="containsText" dxfId="11961" priority="596" operator="containsText" text="CF">
      <formula>NOT(ISERROR(SEARCH("CF",AG32)))</formula>
    </cfRule>
    <cfRule type="containsText" dxfId="11960" priority="597" operator="containsText" text="CAM">
      <formula>NOT(ISERROR(SEARCH("CAM",AG32)))</formula>
    </cfRule>
    <cfRule type="containsText" dxfId="11959" priority="598" operator="containsText" text="LM">
      <formula>NOT(ISERROR(SEARCH("LM",AG32)))</formula>
    </cfRule>
    <cfRule type="containsText" dxfId="11958" priority="599" operator="containsText" text="CM">
      <formula>NOT(ISERROR(SEARCH("CM",AG32)))</formula>
    </cfRule>
    <cfRule type="containsText" dxfId="11957" priority="600" operator="containsText" text="RM">
      <formula>NOT(ISERROR(SEARCH("RM",AG32)))</formula>
    </cfRule>
    <cfRule type="containsText" dxfId="11956" priority="601" operator="containsText" text="CDM">
      <formula>NOT(ISERROR(SEARCH("CDM",AG32)))</formula>
    </cfRule>
    <cfRule type="containsText" dxfId="11955" priority="602" operator="containsText" text="LWB">
      <formula>NOT(ISERROR(SEARCH("LWB",AG32)))</formula>
    </cfRule>
    <cfRule type="containsText" dxfId="11954" priority="603" operator="containsText" text="RWB">
      <formula>NOT(ISERROR(SEARCH("RWB",AG32)))</formula>
    </cfRule>
    <cfRule type="containsText" dxfId="11953" priority="604" operator="containsText" text="RB">
      <formula>NOT(ISERROR(SEARCH("RB",AG32)))</formula>
    </cfRule>
    <cfRule type="containsText" dxfId="11952" priority="605" operator="containsText" text="CB">
      <formula>NOT(ISERROR(SEARCH("CB",AG32)))</formula>
    </cfRule>
    <cfRule type="containsText" dxfId="11951" priority="606" operator="containsText" text="LB">
      <formula>NOT(ISERROR(SEARCH("LB",AG32)))</formula>
    </cfRule>
    <cfRule type="containsText" dxfId="11950" priority="607" operator="containsText" text="GK">
      <formula>NOT(ISERROR(SEARCH("GK",AG32)))</formula>
    </cfRule>
  </conditionalFormatting>
  <conditionalFormatting sqref="AF35">
    <cfRule type="containsText" dxfId="11949" priority="575" operator="containsText" text="RW">
      <formula>NOT(ISERROR(SEARCH("RW",AF35)))</formula>
    </cfRule>
    <cfRule type="containsText" dxfId="11948" priority="576" operator="containsText" text="LW">
      <formula>NOT(ISERROR(SEARCH("LW",AF35)))</formula>
    </cfRule>
    <cfRule type="containsText" dxfId="11947" priority="577" operator="containsText" text="LF">
      <formula>NOT(ISERROR(SEARCH("LF",AF35)))</formula>
    </cfRule>
    <cfRule type="containsText" dxfId="11946" priority="578" operator="containsText" text="CF">
      <formula>NOT(ISERROR(SEARCH("CF",AF35)))</formula>
    </cfRule>
    <cfRule type="containsText" dxfId="11945" priority="579" operator="containsText" text="CF">
      <formula>NOT(ISERROR(SEARCH("CF",AF35)))</formula>
    </cfRule>
    <cfRule type="containsText" dxfId="11944" priority="580" operator="containsText" text="CAM">
      <formula>NOT(ISERROR(SEARCH("CAM",AF35)))</formula>
    </cfRule>
    <cfRule type="containsText" dxfId="11943" priority="581" operator="containsText" text="LM">
      <formula>NOT(ISERROR(SEARCH("LM",AF35)))</formula>
    </cfRule>
    <cfRule type="containsText" dxfId="11942" priority="582" operator="containsText" text="CM">
      <formula>NOT(ISERROR(SEARCH("CM",AF35)))</formula>
    </cfRule>
    <cfRule type="containsText" dxfId="11941" priority="583" operator="containsText" text="RM">
      <formula>NOT(ISERROR(SEARCH("RM",AF35)))</formula>
    </cfRule>
    <cfRule type="containsText" dxfId="11940" priority="584" operator="containsText" text="CDM">
      <formula>NOT(ISERROR(SEARCH("CDM",AF35)))</formula>
    </cfRule>
    <cfRule type="containsText" dxfId="11939" priority="585" operator="containsText" text="LWB">
      <formula>NOT(ISERROR(SEARCH("LWB",AF35)))</formula>
    </cfRule>
    <cfRule type="containsText" dxfId="11938" priority="586" operator="containsText" text="RWB">
      <formula>NOT(ISERROR(SEARCH("RWB",AF35)))</formula>
    </cfRule>
    <cfRule type="containsText" dxfId="11937" priority="587" operator="containsText" text="RB">
      <formula>NOT(ISERROR(SEARCH("RB",AF35)))</formula>
    </cfRule>
    <cfRule type="containsText" dxfId="11936" priority="588" operator="containsText" text="CB">
      <formula>NOT(ISERROR(SEARCH("CB",AF35)))</formula>
    </cfRule>
    <cfRule type="containsText" dxfId="11935" priority="589" operator="containsText" text="LB">
      <formula>NOT(ISERROR(SEARCH("LB",AF35)))</formula>
    </cfRule>
    <cfRule type="containsText" dxfId="11934" priority="590" operator="containsText" text="GK">
      <formula>NOT(ISERROR(SEARCH("GK",AF35)))</formula>
    </cfRule>
  </conditionalFormatting>
  <conditionalFormatting sqref="AG35">
    <cfRule type="containsText" dxfId="11933" priority="558" operator="containsText" text="ST">
      <formula>NOT(ISERROR(SEARCH("ST",AG35)))</formula>
    </cfRule>
    <cfRule type="containsText" dxfId="11932" priority="559" operator="containsText" text="RW">
      <formula>NOT(ISERROR(SEARCH("RW",AG35)))</formula>
    </cfRule>
    <cfRule type="containsText" dxfId="11931" priority="560" operator="containsText" text="LW">
      <formula>NOT(ISERROR(SEARCH("LW",AG35)))</formula>
    </cfRule>
    <cfRule type="containsText" dxfId="11930" priority="561" operator="containsText" text="LF">
      <formula>NOT(ISERROR(SEARCH("LF",AG35)))</formula>
    </cfRule>
    <cfRule type="containsText" dxfId="11929" priority="562" operator="containsText" text="CF">
      <formula>NOT(ISERROR(SEARCH("CF",AG35)))</formula>
    </cfRule>
    <cfRule type="containsText" dxfId="11928" priority="563" operator="containsText" text="CF">
      <formula>NOT(ISERROR(SEARCH("CF",AG35)))</formula>
    </cfRule>
    <cfRule type="containsText" dxfId="11927" priority="564" operator="containsText" text="CAM">
      <formula>NOT(ISERROR(SEARCH("CAM",AG35)))</formula>
    </cfRule>
    <cfRule type="containsText" dxfId="11926" priority="565" operator="containsText" text="LM">
      <formula>NOT(ISERROR(SEARCH("LM",AG35)))</formula>
    </cfRule>
    <cfRule type="containsText" dxfId="11925" priority="566" operator="containsText" text="CM">
      <formula>NOT(ISERROR(SEARCH("CM",AG35)))</formula>
    </cfRule>
    <cfRule type="containsText" dxfId="11924" priority="567" operator="containsText" text="RM">
      <formula>NOT(ISERROR(SEARCH("RM",AG35)))</formula>
    </cfRule>
    <cfRule type="containsText" dxfId="11923" priority="568" operator="containsText" text="CDM">
      <formula>NOT(ISERROR(SEARCH("CDM",AG35)))</formula>
    </cfRule>
    <cfRule type="containsText" dxfId="11922" priority="569" operator="containsText" text="LWB">
      <formula>NOT(ISERROR(SEARCH("LWB",AG35)))</formula>
    </cfRule>
    <cfRule type="containsText" dxfId="11921" priority="570" operator="containsText" text="RWB">
      <formula>NOT(ISERROR(SEARCH("RWB",AG35)))</formula>
    </cfRule>
    <cfRule type="containsText" dxfId="11920" priority="571" operator="containsText" text="RB">
      <formula>NOT(ISERROR(SEARCH("RB",AG35)))</formula>
    </cfRule>
    <cfRule type="containsText" dxfId="11919" priority="572" operator="containsText" text="CB">
      <formula>NOT(ISERROR(SEARCH("CB",AG35)))</formula>
    </cfRule>
    <cfRule type="containsText" dxfId="11918" priority="573" operator="containsText" text="LB">
      <formula>NOT(ISERROR(SEARCH("LB",AG35)))</formula>
    </cfRule>
    <cfRule type="containsText" dxfId="11917" priority="574" operator="containsText" text="GK">
      <formula>NOT(ISERROR(SEARCH("GK",AG35)))</formula>
    </cfRule>
  </conditionalFormatting>
  <conditionalFormatting sqref="AF34">
    <cfRule type="containsText" dxfId="11916" priority="542" operator="containsText" text="RW">
      <formula>NOT(ISERROR(SEARCH("RW",AF34)))</formula>
    </cfRule>
    <cfRule type="containsText" dxfId="11915" priority="543" operator="containsText" text="LW">
      <formula>NOT(ISERROR(SEARCH("LW",AF34)))</formula>
    </cfRule>
    <cfRule type="containsText" dxfId="11914" priority="544" operator="containsText" text="LF">
      <formula>NOT(ISERROR(SEARCH("LF",AF34)))</formula>
    </cfRule>
    <cfRule type="containsText" dxfId="11913" priority="545" operator="containsText" text="CF">
      <formula>NOT(ISERROR(SEARCH("CF",AF34)))</formula>
    </cfRule>
    <cfRule type="containsText" dxfId="11912" priority="546" operator="containsText" text="CF">
      <formula>NOT(ISERROR(SEARCH("CF",AF34)))</formula>
    </cfRule>
    <cfRule type="containsText" dxfId="11911" priority="547" operator="containsText" text="CAM">
      <formula>NOT(ISERROR(SEARCH("CAM",AF34)))</formula>
    </cfRule>
    <cfRule type="containsText" dxfId="11910" priority="548" operator="containsText" text="LM">
      <formula>NOT(ISERROR(SEARCH("LM",AF34)))</formula>
    </cfRule>
    <cfRule type="containsText" dxfId="11909" priority="549" operator="containsText" text="CM">
      <formula>NOT(ISERROR(SEARCH("CM",AF34)))</formula>
    </cfRule>
    <cfRule type="containsText" dxfId="11908" priority="550" operator="containsText" text="RM">
      <formula>NOT(ISERROR(SEARCH("RM",AF34)))</formula>
    </cfRule>
    <cfRule type="containsText" dxfId="11907" priority="551" operator="containsText" text="CDM">
      <formula>NOT(ISERROR(SEARCH("CDM",AF34)))</formula>
    </cfRule>
    <cfRule type="containsText" dxfId="11906" priority="552" operator="containsText" text="LWB">
      <formula>NOT(ISERROR(SEARCH("LWB",AF34)))</formula>
    </cfRule>
    <cfRule type="containsText" dxfId="11905" priority="553" operator="containsText" text="RWB">
      <formula>NOT(ISERROR(SEARCH("RWB",AF34)))</formula>
    </cfRule>
    <cfRule type="containsText" dxfId="11904" priority="554" operator="containsText" text="RB">
      <formula>NOT(ISERROR(SEARCH("RB",AF34)))</formula>
    </cfRule>
    <cfRule type="containsText" dxfId="11903" priority="555" operator="containsText" text="CB">
      <formula>NOT(ISERROR(SEARCH("CB",AF34)))</formula>
    </cfRule>
    <cfRule type="containsText" dxfId="11902" priority="556" operator="containsText" text="LB">
      <formula>NOT(ISERROR(SEARCH("LB",AF34)))</formula>
    </cfRule>
    <cfRule type="containsText" dxfId="11901" priority="557" operator="containsText" text="GK">
      <formula>NOT(ISERROR(SEARCH("GK",AF34)))</formula>
    </cfRule>
  </conditionalFormatting>
  <conditionalFormatting sqref="AG34">
    <cfRule type="containsText" dxfId="11900" priority="525" operator="containsText" text="ST">
      <formula>NOT(ISERROR(SEARCH("ST",AG34)))</formula>
    </cfRule>
    <cfRule type="containsText" dxfId="11899" priority="526" operator="containsText" text="RW">
      <formula>NOT(ISERROR(SEARCH("RW",AG34)))</formula>
    </cfRule>
    <cfRule type="containsText" dxfId="11898" priority="527" operator="containsText" text="LW">
      <formula>NOT(ISERROR(SEARCH("LW",AG34)))</formula>
    </cfRule>
    <cfRule type="containsText" dxfId="11897" priority="528" operator="containsText" text="LF">
      <formula>NOT(ISERROR(SEARCH("LF",AG34)))</formula>
    </cfRule>
    <cfRule type="containsText" dxfId="11896" priority="529" operator="containsText" text="CF">
      <formula>NOT(ISERROR(SEARCH("CF",AG34)))</formula>
    </cfRule>
    <cfRule type="containsText" dxfId="11895" priority="530" operator="containsText" text="CF">
      <formula>NOT(ISERROR(SEARCH("CF",AG34)))</formula>
    </cfRule>
    <cfRule type="containsText" dxfId="11894" priority="531" operator="containsText" text="CAM">
      <formula>NOT(ISERROR(SEARCH("CAM",AG34)))</formula>
    </cfRule>
    <cfRule type="containsText" dxfId="11893" priority="532" operator="containsText" text="LM">
      <formula>NOT(ISERROR(SEARCH("LM",AG34)))</formula>
    </cfRule>
    <cfRule type="containsText" dxfId="11892" priority="533" operator="containsText" text="CM">
      <formula>NOT(ISERROR(SEARCH("CM",AG34)))</formula>
    </cfRule>
    <cfRule type="containsText" dxfId="11891" priority="534" operator="containsText" text="RM">
      <formula>NOT(ISERROR(SEARCH("RM",AG34)))</formula>
    </cfRule>
    <cfRule type="containsText" dxfId="11890" priority="535" operator="containsText" text="CDM">
      <formula>NOT(ISERROR(SEARCH("CDM",AG34)))</formula>
    </cfRule>
    <cfRule type="containsText" dxfId="11889" priority="536" operator="containsText" text="LWB">
      <formula>NOT(ISERROR(SEARCH("LWB",AG34)))</formula>
    </cfRule>
    <cfRule type="containsText" dxfId="11888" priority="537" operator="containsText" text="RWB">
      <formula>NOT(ISERROR(SEARCH("RWB",AG34)))</formula>
    </cfRule>
    <cfRule type="containsText" dxfId="11887" priority="538" operator="containsText" text="RB">
      <formula>NOT(ISERROR(SEARCH("RB",AG34)))</formula>
    </cfRule>
    <cfRule type="containsText" dxfId="11886" priority="539" operator="containsText" text="CB">
      <formula>NOT(ISERROR(SEARCH("CB",AG34)))</formula>
    </cfRule>
    <cfRule type="containsText" dxfId="11885" priority="540" operator="containsText" text="LB">
      <formula>NOT(ISERROR(SEARCH("LB",AG34)))</formula>
    </cfRule>
    <cfRule type="containsText" dxfId="11884" priority="541" operator="containsText" text="GK">
      <formula>NOT(ISERROR(SEARCH("GK",AG34)))</formula>
    </cfRule>
  </conditionalFormatting>
  <conditionalFormatting sqref="AG32">
    <cfRule type="containsText" dxfId="11883" priority="508" operator="containsText" text="ST">
      <formula>NOT(ISERROR(SEARCH("ST",AG32)))</formula>
    </cfRule>
    <cfRule type="containsText" dxfId="11882" priority="509" operator="containsText" text="RW">
      <formula>NOT(ISERROR(SEARCH("RW",AG32)))</formula>
    </cfRule>
    <cfRule type="containsText" dxfId="11881" priority="510" operator="containsText" text="LW">
      <formula>NOT(ISERROR(SEARCH("LW",AG32)))</formula>
    </cfRule>
    <cfRule type="containsText" dxfId="11880" priority="511" operator="containsText" text="LF">
      <formula>NOT(ISERROR(SEARCH("LF",AG32)))</formula>
    </cfRule>
    <cfRule type="containsText" dxfId="11879" priority="512" operator="containsText" text="CF">
      <formula>NOT(ISERROR(SEARCH("CF",AG32)))</formula>
    </cfRule>
    <cfRule type="containsText" dxfId="11878" priority="513" operator="containsText" text="CF">
      <formula>NOT(ISERROR(SEARCH("CF",AG32)))</formula>
    </cfRule>
    <cfRule type="containsText" dxfId="11877" priority="514" operator="containsText" text="CAM">
      <formula>NOT(ISERROR(SEARCH("CAM",AG32)))</formula>
    </cfRule>
    <cfRule type="containsText" dxfId="11876" priority="515" operator="containsText" text="LM">
      <formula>NOT(ISERROR(SEARCH("LM",AG32)))</formula>
    </cfRule>
    <cfRule type="containsText" dxfId="11875" priority="516" operator="containsText" text="CM">
      <formula>NOT(ISERROR(SEARCH("CM",AG32)))</formula>
    </cfRule>
    <cfRule type="containsText" dxfId="11874" priority="517" operator="containsText" text="RM">
      <formula>NOT(ISERROR(SEARCH("RM",AG32)))</formula>
    </cfRule>
    <cfRule type="containsText" dxfId="11873" priority="518" operator="containsText" text="CDM">
      <formula>NOT(ISERROR(SEARCH("CDM",AG32)))</formula>
    </cfRule>
    <cfRule type="containsText" dxfId="11872" priority="519" operator="containsText" text="LWB">
      <formula>NOT(ISERROR(SEARCH("LWB",AG32)))</formula>
    </cfRule>
    <cfRule type="containsText" dxfId="11871" priority="520" operator="containsText" text="RWB">
      <formula>NOT(ISERROR(SEARCH("RWB",AG32)))</formula>
    </cfRule>
    <cfRule type="containsText" dxfId="11870" priority="521" operator="containsText" text="RB">
      <formula>NOT(ISERROR(SEARCH("RB",AG32)))</formula>
    </cfRule>
    <cfRule type="containsText" dxfId="11869" priority="522" operator="containsText" text="CB">
      <formula>NOT(ISERROR(SEARCH("CB",AG32)))</formula>
    </cfRule>
    <cfRule type="containsText" dxfId="11868" priority="523" operator="containsText" text="LB">
      <formula>NOT(ISERROR(SEARCH("LB",AG32)))</formula>
    </cfRule>
    <cfRule type="containsText" dxfId="11867" priority="524" operator="containsText" text="GK">
      <formula>NOT(ISERROR(SEARCH("GK",AG32)))</formula>
    </cfRule>
  </conditionalFormatting>
  <conditionalFormatting sqref="AG33">
    <cfRule type="containsText" dxfId="11866" priority="491" operator="containsText" text="ST">
      <formula>NOT(ISERROR(SEARCH("ST",AG33)))</formula>
    </cfRule>
    <cfRule type="containsText" dxfId="11865" priority="492" operator="containsText" text="RW">
      <formula>NOT(ISERROR(SEARCH("RW",AG33)))</formula>
    </cfRule>
    <cfRule type="containsText" dxfId="11864" priority="493" operator="containsText" text="LW">
      <formula>NOT(ISERROR(SEARCH("LW",AG33)))</formula>
    </cfRule>
    <cfRule type="containsText" dxfId="11863" priority="494" operator="containsText" text="LF">
      <formula>NOT(ISERROR(SEARCH("LF",AG33)))</formula>
    </cfRule>
    <cfRule type="containsText" dxfId="11862" priority="495" operator="containsText" text="CF">
      <formula>NOT(ISERROR(SEARCH("CF",AG33)))</formula>
    </cfRule>
    <cfRule type="containsText" dxfId="11861" priority="496" operator="containsText" text="CF">
      <formula>NOT(ISERROR(SEARCH("CF",AG33)))</formula>
    </cfRule>
    <cfRule type="containsText" dxfId="11860" priority="497" operator="containsText" text="CAM">
      <formula>NOT(ISERROR(SEARCH("CAM",AG33)))</formula>
    </cfRule>
    <cfRule type="containsText" dxfId="11859" priority="498" operator="containsText" text="LM">
      <formula>NOT(ISERROR(SEARCH("LM",AG33)))</formula>
    </cfRule>
    <cfRule type="containsText" dxfId="11858" priority="499" operator="containsText" text="CM">
      <formula>NOT(ISERROR(SEARCH("CM",AG33)))</formula>
    </cfRule>
    <cfRule type="containsText" dxfId="11857" priority="500" operator="containsText" text="RM">
      <formula>NOT(ISERROR(SEARCH("RM",AG33)))</formula>
    </cfRule>
    <cfRule type="containsText" dxfId="11856" priority="501" operator="containsText" text="CDM">
      <formula>NOT(ISERROR(SEARCH("CDM",AG33)))</formula>
    </cfRule>
    <cfRule type="containsText" dxfId="11855" priority="502" operator="containsText" text="LWB">
      <formula>NOT(ISERROR(SEARCH("LWB",AG33)))</formula>
    </cfRule>
    <cfRule type="containsText" dxfId="11854" priority="503" operator="containsText" text="RWB">
      <formula>NOT(ISERROR(SEARCH("RWB",AG33)))</formula>
    </cfRule>
    <cfRule type="containsText" dxfId="11853" priority="504" operator="containsText" text="RB">
      <formula>NOT(ISERROR(SEARCH("RB",AG33)))</formula>
    </cfRule>
    <cfRule type="containsText" dxfId="11852" priority="505" operator="containsText" text="CB">
      <formula>NOT(ISERROR(SEARCH("CB",AG33)))</formula>
    </cfRule>
    <cfRule type="containsText" dxfId="11851" priority="506" operator="containsText" text="LB">
      <formula>NOT(ISERROR(SEARCH("LB",AG33)))</formula>
    </cfRule>
    <cfRule type="containsText" dxfId="11850" priority="507" operator="containsText" text="GK">
      <formula>NOT(ISERROR(SEARCH("GK",AG33)))</formula>
    </cfRule>
  </conditionalFormatting>
  <conditionalFormatting sqref="AF36">
    <cfRule type="containsText" dxfId="11849" priority="475" operator="containsText" text="RW">
      <formula>NOT(ISERROR(SEARCH("RW",AF36)))</formula>
    </cfRule>
    <cfRule type="containsText" dxfId="11848" priority="476" operator="containsText" text="LW">
      <formula>NOT(ISERROR(SEARCH("LW",AF36)))</formula>
    </cfRule>
    <cfRule type="containsText" dxfId="11847" priority="477" operator="containsText" text="LF">
      <formula>NOT(ISERROR(SEARCH("LF",AF36)))</formula>
    </cfRule>
    <cfRule type="containsText" dxfId="11846" priority="478" operator="containsText" text="CF">
      <formula>NOT(ISERROR(SEARCH("CF",AF36)))</formula>
    </cfRule>
    <cfRule type="containsText" dxfId="11845" priority="479" operator="containsText" text="CF">
      <formula>NOT(ISERROR(SEARCH("CF",AF36)))</formula>
    </cfRule>
    <cfRule type="containsText" dxfId="11844" priority="480" operator="containsText" text="CAM">
      <formula>NOT(ISERROR(SEARCH("CAM",AF36)))</formula>
    </cfRule>
    <cfRule type="containsText" dxfId="11843" priority="481" operator="containsText" text="LM">
      <formula>NOT(ISERROR(SEARCH("LM",AF36)))</formula>
    </cfRule>
    <cfRule type="containsText" dxfId="11842" priority="482" operator="containsText" text="CM">
      <formula>NOT(ISERROR(SEARCH("CM",AF36)))</formula>
    </cfRule>
    <cfRule type="containsText" dxfId="11841" priority="483" operator="containsText" text="RM">
      <formula>NOT(ISERROR(SEARCH("RM",AF36)))</formula>
    </cfRule>
    <cfRule type="containsText" dxfId="11840" priority="484" operator="containsText" text="CDM">
      <formula>NOT(ISERROR(SEARCH("CDM",AF36)))</formula>
    </cfRule>
    <cfRule type="containsText" dxfId="11839" priority="485" operator="containsText" text="LWB">
      <formula>NOT(ISERROR(SEARCH("LWB",AF36)))</formula>
    </cfRule>
    <cfRule type="containsText" dxfId="11838" priority="486" operator="containsText" text="RWB">
      <formula>NOT(ISERROR(SEARCH("RWB",AF36)))</formula>
    </cfRule>
    <cfRule type="containsText" dxfId="11837" priority="487" operator="containsText" text="RB">
      <formula>NOT(ISERROR(SEARCH("RB",AF36)))</formula>
    </cfRule>
    <cfRule type="containsText" dxfId="11836" priority="488" operator="containsText" text="CB">
      <formula>NOT(ISERROR(SEARCH("CB",AF36)))</formula>
    </cfRule>
    <cfRule type="containsText" dxfId="11835" priority="489" operator="containsText" text="LB">
      <formula>NOT(ISERROR(SEARCH("LB",AF36)))</formula>
    </cfRule>
    <cfRule type="containsText" dxfId="11834" priority="490" operator="containsText" text="GK">
      <formula>NOT(ISERROR(SEARCH("GK",AF36)))</formula>
    </cfRule>
  </conditionalFormatting>
  <conditionalFormatting sqref="AG36">
    <cfRule type="containsText" dxfId="11833" priority="458" operator="containsText" text="ST">
      <formula>NOT(ISERROR(SEARCH("ST",AG36)))</formula>
    </cfRule>
    <cfRule type="containsText" dxfId="11832" priority="459" operator="containsText" text="RW">
      <formula>NOT(ISERROR(SEARCH("RW",AG36)))</formula>
    </cfRule>
    <cfRule type="containsText" dxfId="11831" priority="460" operator="containsText" text="LW">
      <formula>NOT(ISERROR(SEARCH("LW",AG36)))</formula>
    </cfRule>
    <cfRule type="containsText" dxfId="11830" priority="461" operator="containsText" text="LF">
      <formula>NOT(ISERROR(SEARCH("LF",AG36)))</formula>
    </cfRule>
    <cfRule type="containsText" dxfId="11829" priority="462" operator="containsText" text="CF">
      <formula>NOT(ISERROR(SEARCH("CF",AG36)))</formula>
    </cfRule>
    <cfRule type="containsText" dxfId="11828" priority="463" operator="containsText" text="CF">
      <formula>NOT(ISERROR(SEARCH("CF",AG36)))</formula>
    </cfRule>
    <cfRule type="containsText" dxfId="11827" priority="464" operator="containsText" text="CAM">
      <formula>NOT(ISERROR(SEARCH("CAM",AG36)))</formula>
    </cfRule>
    <cfRule type="containsText" dxfId="11826" priority="465" operator="containsText" text="LM">
      <formula>NOT(ISERROR(SEARCH("LM",AG36)))</formula>
    </cfRule>
    <cfRule type="containsText" dxfId="11825" priority="466" operator="containsText" text="CM">
      <formula>NOT(ISERROR(SEARCH("CM",AG36)))</formula>
    </cfRule>
    <cfRule type="containsText" dxfId="11824" priority="467" operator="containsText" text="RM">
      <formula>NOT(ISERROR(SEARCH("RM",AG36)))</formula>
    </cfRule>
    <cfRule type="containsText" dxfId="11823" priority="468" operator="containsText" text="CDM">
      <formula>NOT(ISERROR(SEARCH("CDM",AG36)))</formula>
    </cfRule>
    <cfRule type="containsText" dxfId="11822" priority="469" operator="containsText" text="LWB">
      <formula>NOT(ISERROR(SEARCH("LWB",AG36)))</formula>
    </cfRule>
    <cfRule type="containsText" dxfId="11821" priority="470" operator="containsText" text="RWB">
      <formula>NOT(ISERROR(SEARCH("RWB",AG36)))</formula>
    </cfRule>
    <cfRule type="containsText" dxfId="11820" priority="471" operator="containsText" text="RB">
      <formula>NOT(ISERROR(SEARCH("RB",AG36)))</formula>
    </cfRule>
    <cfRule type="containsText" dxfId="11819" priority="472" operator="containsText" text="CB">
      <formula>NOT(ISERROR(SEARCH("CB",AG36)))</formula>
    </cfRule>
    <cfRule type="containsText" dxfId="11818" priority="473" operator="containsText" text="LB">
      <formula>NOT(ISERROR(SEARCH("LB",AG36)))</formula>
    </cfRule>
    <cfRule type="containsText" dxfId="11817" priority="474" operator="containsText" text="GK">
      <formula>NOT(ISERROR(SEARCH("GK",AG36)))</formula>
    </cfRule>
  </conditionalFormatting>
  <conditionalFormatting sqref="AF40">
    <cfRule type="containsText" dxfId="11816" priority="442" operator="containsText" text="RW">
      <formula>NOT(ISERROR(SEARCH("RW",AF40)))</formula>
    </cfRule>
    <cfRule type="containsText" dxfId="11815" priority="443" operator="containsText" text="LW">
      <formula>NOT(ISERROR(SEARCH("LW",AF40)))</formula>
    </cfRule>
    <cfRule type="containsText" dxfId="11814" priority="444" operator="containsText" text="LF">
      <formula>NOT(ISERROR(SEARCH("LF",AF40)))</formula>
    </cfRule>
    <cfRule type="containsText" dxfId="11813" priority="445" operator="containsText" text="CF">
      <formula>NOT(ISERROR(SEARCH("CF",AF40)))</formula>
    </cfRule>
    <cfRule type="containsText" dxfId="11812" priority="446" operator="containsText" text="CF">
      <formula>NOT(ISERROR(SEARCH("CF",AF40)))</formula>
    </cfRule>
    <cfRule type="containsText" dxfId="11811" priority="447" operator="containsText" text="CAM">
      <formula>NOT(ISERROR(SEARCH("CAM",AF40)))</formula>
    </cfRule>
    <cfRule type="containsText" dxfId="11810" priority="448" operator="containsText" text="LM">
      <formula>NOT(ISERROR(SEARCH("LM",AF40)))</formula>
    </cfRule>
    <cfRule type="containsText" dxfId="11809" priority="449" operator="containsText" text="CM">
      <formula>NOT(ISERROR(SEARCH("CM",AF40)))</formula>
    </cfRule>
    <cfRule type="containsText" dxfId="11808" priority="450" operator="containsText" text="RM">
      <formula>NOT(ISERROR(SEARCH("RM",AF40)))</formula>
    </cfRule>
    <cfRule type="containsText" dxfId="11807" priority="451" operator="containsText" text="CDM">
      <formula>NOT(ISERROR(SEARCH("CDM",AF40)))</formula>
    </cfRule>
    <cfRule type="containsText" dxfId="11806" priority="452" operator="containsText" text="LWB">
      <formula>NOT(ISERROR(SEARCH("LWB",AF40)))</formula>
    </cfRule>
    <cfRule type="containsText" dxfId="11805" priority="453" operator="containsText" text="RWB">
      <formula>NOT(ISERROR(SEARCH("RWB",AF40)))</formula>
    </cfRule>
    <cfRule type="containsText" dxfId="11804" priority="454" operator="containsText" text="RB">
      <formula>NOT(ISERROR(SEARCH("RB",AF40)))</formula>
    </cfRule>
    <cfRule type="containsText" dxfId="11803" priority="455" operator="containsText" text="CB">
      <formula>NOT(ISERROR(SEARCH("CB",AF40)))</formula>
    </cfRule>
    <cfRule type="containsText" dxfId="11802" priority="456" operator="containsText" text="LB">
      <formula>NOT(ISERROR(SEARCH("LB",AF40)))</formula>
    </cfRule>
    <cfRule type="containsText" dxfId="11801" priority="457" operator="containsText" text="GK">
      <formula>NOT(ISERROR(SEARCH("GK",AF40)))</formula>
    </cfRule>
  </conditionalFormatting>
  <conditionalFormatting sqref="AG40">
    <cfRule type="containsText" dxfId="11800" priority="425" operator="containsText" text="ST">
      <formula>NOT(ISERROR(SEARCH("ST",AG40)))</formula>
    </cfRule>
    <cfRule type="containsText" dxfId="11799" priority="426" operator="containsText" text="RW">
      <formula>NOT(ISERROR(SEARCH("RW",AG40)))</formula>
    </cfRule>
    <cfRule type="containsText" dxfId="11798" priority="427" operator="containsText" text="LW">
      <formula>NOT(ISERROR(SEARCH("LW",AG40)))</formula>
    </cfRule>
    <cfRule type="containsText" dxfId="11797" priority="428" operator="containsText" text="LF">
      <formula>NOT(ISERROR(SEARCH("LF",AG40)))</formula>
    </cfRule>
    <cfRule type="containsText" dxfId="11796" priority="429" operator="containsText" text="CF">
      <formula>NOT(ISERROR(SEARCH("CF",AG40)))</formula>
    </cfRule>
    <cfRule type="containsText" dxfId="11795" priority="430" operator="containsText" text="CF">
      <formula>NOT(ISERROR(SEARCH("CF",AG40)))</formula>
    </cfRule>
    <cfRule type="containsText" dxfId="11794" priority="431" operator="containsText" text="CAM">
      <formula>NOT(ISERROR(SEARCH("CAM",AG40)))</formula>
    </cfRule>
    <cfRule type="containsText" dxfId="11793" priority="432" operator="containsText" text="LM">
      <formula>NOT(ISERROR(SEARCH("LM",AG40)))</formula>
    </cfRule>
    <cfRule type="containsText" dxfId="11792" priority="433" operator="containsText" text="CM">
      <formula>NOT(ISERROR(SEARCH("CM",AG40)))</formula>
    </cfRule>
    <cfRule type="containsText" dxfId="11791" priority="434" operator="containsText" text="RM">
      <formula>NOT(ISERROR(SEARCH("RM",AG40)))</formula>
    </cfRule>
    <cfRule type="containsText" dxfId="11790" priority="435" operator="containsText" text="CDM">
      <formula>NOT(ISERROR(SEARCH("CDM",AG40)))</formula>
    </cfRule>
    <cfRule type="containsText" dxfId="11789" priority="436" operator="containsText" text="LWB">
      <formula>NOT(ISERROR(SEARCH("LWB",AG40)))</formula>
    </cfRule>
    <cfRule type="containsText" dxfId="11788" priority="437" operator="containsText" text="RWB">
      <formula>NOT(ISERROR(SEARCH("RWB",AG40)))</formula>
    </cfRule>
    <cfRule type="containsText" dxfId="11787" priority="438" operator="containsText" text="RB">
      <formula>NOT(ISERROR(SEARCH("RB",AG40)))</formula>
    </cfRule>
    <cfRule type="containsText" dxfId="11786" priority="439" operator="containsText" text="CB">
      <formula>NOT(ISERROR(SEARCH("CB",AG40)))</formula>
    </cfRule>
    <cfRule type="containsText" dxfId="11785" priority="440" operator="containsText" text="LB">
      <formula>NOT(ISERROR(SEARCH("LB",AG40)))</formula>
    </cfRule>
    <cfRule type="containsText" dxfId="11784" priority="441" operator="containsText" text="GK">
      <formula>NOT(ISERROR(SEARCH("GK",AG40)))</formula>
    </cfRule>
  </conditionalFormatting>
  <conditionalFormatting sqref="AF42">
    <cfRule type="containsText" dxfId="11783" priority="409" operator="containsText" text="RW">
      <formula>NOT(ISERROR(SEARCH("RW",AF42)))</formula>
    </cfRule>
    <cfRule type="containsText" dxfId="11782" priority="410" operator="containsText" text="LW">
      <formula>NOT(ISERROR(SEARCH("LW",AF42)))</formula>
    </cfRule>
    <cfRule type="containsText" dxfId="11781" priority="411" operator="containsText" text="LF">
      <formula>NOT(ISERROR(SEARCH("LF",AF42)))</formula>
    </cfRule>
    <cfRule type="containsText" dxfId="11780" priority="412" operator="containsText" text="CF">
      <formula>NOT(ISERROR(SEARCH("CF",AF42)))</formula>
    </cfRule>
    <cfRule type="containsText" dxfId="11779" priority="413" operator="containsText" text="CF">
      <formula>NOT(ISERROR(SEARCH("CF",AF42)))</formula>
    </cfRule>
    <cfRule type="containsText" dxfId="11778" priority="414" operator="containsText" text="CAM">
      <formula>NOT(ISERROR(SEARCH("CAM",AF42)))</formula>
    </cfRule>
    <cfRule type="containsText" dxfId="11777" priority="415" operator="containsText" text="LM">
      <formula>NOT(ISERROR(SEARCH("LM",AF42)))</formula>
    </cfRule>
    <cfRule type="containsText" dxfId="11776" priority="416" operator="containsText" text="CM">
      <formula>NOT(ISERROR(SEARCH("CM",AF42)))</formula>
    </cfRule>
    <cfRule type="containsText" dxfId="11775" priority="417" operator="containsText" text="RM">
      <formula>NOT(ISERROR(SEARCH("RM",AF42)))</formula>
    </cfRule>
    <cfRule type="containsText" dxfId="11774" priority="418" operator="containsText" text="CDM">
      <formula>NOT(ISERROR(SEARCH("CDM",AF42)))</formula>
    </cfRule>
    <cfRule type="containsText" dxfId="11773" priority="419" operator="containsText" text="LWB">
      <formula>NOT(ISERROR(SEARCH("LWB",AF42)))</formula>
    </cfRule>
    <cfRule type="containsText" dxfId="11772" priority="420" operator="containsText" text="RWB">
      <formula>NOT(ISERROR(SEARCH("RWB",AF42)))</formula>
    </cfRule>
    <cfRule type="containsText" dxfId="11771" priority="421" operator="containsText" text="RB">
      <formula>NOT(ISERROR(SEARCH("RB",AF42)))</formula>
    </cfRule>
    <cfRule type="containsText" dxfId="11770" priority="422" operator="containsText" text="CB">
      <formula>NOT(ISERROR(SEARCH("CB",AF42)))</formula>
    </cfRule>
    <cfRule type="containsText" dxfId="11769" priority="423" operator="containsText" text="LB">
      <formula>NOT(ISERROR(SEARCH("LB",AF42)))</formula>
    </cfRule>
    <cfRule type="containsText" dxfId="11768" priority="424" operator="containsText" text="GK">
      <formula>NOT(ISERROR(SEARCH("GK",AF42)))</formula>
    </cfRule>
  </conditionalFormatting>
  <conditionalFormatting sqref="AG42">
    <cfRule type="containsText" dxfId="11767" priority="392" operator="containsText" text="ST">
      <formula>NOT(ISERROR(SEARCH("ST",AG42)))</formula>
    </cfRule>
    <cfRule type="containsText" dxfId="11766" priority="393" operator="containsText" text="RW">
      <formula>NOT(ISERROR(SEARCH("RW",AG42)))</formula>
    </cfRule>
    <cfRule type="containsText" dxfId="11765" priority="394" operator="containsText" text="LW">
      <formula>NOT(ISERROR(SEARCH("LW",AG42)))</formula>
    </cfRule>
    <cfRule type="containsText" dxfId="11764" priority="395" operator="containsText" text="LF">
      <formula>NOT(ISERROR(SEARCH("LF",AG42)))</formula>
    </cfRule>
    <cfRule type="containsText" dxfId="11763" priority="396" operator="containsText" text="CF">
      <formula>NOT(ISERROR(SEARCH("CF",AG42)))</formula>
    </cfRule>
    <cfRule type="containsText" dxfId="11762" priority="397" operator="containsText" text="CF">
      <formula>NOT(ISERROR(SEARCH("CF",AG42)))</formula>
    </cfRule>
    <cfRule type="containsText" dxfId="11761" priority="398" operator="containsText" text="CAM">
      <formula>NOT(ISERROR(SEARCH("CAM",AG42)))</formula>
    </cfRule>
    <cfRule type="containsText" dxfId="11760" priority="399" operator="containsText" text="LM">
      <formula>NOT(ISERROR(SEARCH("LM",AG42)))</formula>
    </cfRule>
    <cfRule type="containsText" dxfId="11759" priority="400" operator="containsText" text="CM">
      <formula>NOT(ISERROR(SEARCH("CM",AG42)))</formula>
    </cfRule>
    <cfRule type="containsText" dxfId="11758" priority="401" operator="containsText" text="RM">
      <formula>NOT(ISERROR(SEARCH("RM",AG42)))</formula>
    </cfRule>
    <cfRule type="containsText" dxfId="11757" priority="402" operator="containsText" text="CDM">
      <formula>NOT(ISERROR(SEARCH("CDM",AG42)))</formula>
    </cfRule>
    <cfRule type="containsText" dxfId="11756" priority="403" operator="containsText" text="LWB">
      <formula>NOT(ISERROR(SEARCH("LWB",AG42)))</formula>
    </cfRule>
    <cfRule type="containsText" dxfId="11755" priority="404" operator="containsText" text="RWB">
      <formula>NOT(ISERROR(SEARCH("RWB",AG42)))</formula>
    </cfRule>
    <cfRule type="containsText" dxfId="11754" priority="405" operator="containsText" text="RB">
      <formula>NOT(ISERROR(SEARCH("RB",AG42)))</formula>
    </cfRule>
    <cfRule type="containsText" dxfId="11753" priority="406" operator="containsText" text="CB">
      <formula>NOT(ISERROR(SEARCH("CB",AG42)))</formula>
    </cfRule>
    <cfRule type="containsText" dxfId="11752" priority="407" operator="containsText" text="LB">
      <formula>NOT(ISERROR(SEARCH("LB",AG42)))</formula>
    </cfRule>
    <cfRule type="containsText" dxfId="11751" priority="408" operator="containsText" text="GK">
      <formula>NOT(ISERROR(SEARCH("GK",AG42)))</formula>
    </cfRule>
  </conditionalFormatting>
  <conditionalFormatting sqref="AG43:AG44">
    <cfRule type="containsText" dxfId="11750" priority="375" operator="containsText" text="ST">
      <formula>NOT(ISERROR(SEARCH("ST",AG43)))</formula>
    </cfRule>
    <cfRule type="containsText" dxfId="11749" priority="376" operator="containsText" text="RW">
      <formula>NOT(ISERROR(SEARCH("RW",AG43)))</formula>
    </cfRule>
    <cfRule type="containsText" dxfId="11748" priority="377" operator="containsText" text="LW">
      <formula>NOT(ISERROR(SEARCH("LW",AG43)))</formula>
    </cfRule>
    <cfRule type="containsText" dxfId="11747" priority="378" operator="containsText" text="LF">
      <formula>NOT(ISERROR(SEARCH("LF",AG43)))</formula>
    </cfRule>
    <cfRule type="containsText" dxfId="11746" priority="379" operator="containsText" text="CF">
      <formula>NOT(ISERROR(SEARCH("CF",AG43)))</formula>
    </cfRule>
    <cfRule type="containsText" dxfId="11745" priority="380" operator="containsText" text="CF">
      <formula>NOT(ISERROR(SEARCH("CF",AG43)))</formula>
    </cfRule>
    <cfRule type="containsText" dxfId="11744" priority="381" operator="containsText" text="CAM">
      <formula>NOT(ISERROR(SEARCH("CAM",AG43)))</formula>
    </cfRule>
    <cfRule type="containsText" dxfId="11743" priority="382" operator="containsText" text="LM">
      <formula>NOT(ISERROR(SEARCH("LM",AG43)))</formula>
    </cfRule>
    <cfRule type="containsText" dxfId="11742" priority="383" operator="containsText" text="CM">
      <formula>NOT(ISERROR(SEARCH("CM",AG43)))</formula>
    </cfRule>
    <cfRule type="containsText" dxfId="11741" priority="384" operator="containsText" text="RM">
      <formula>NOT(ISERROR(SEARCH("RM",AG43)))</formula>
    </cfRule>
    <cfRule type="containsText" dxfId="11740" priority="385" operator="containsText" text="CDM">
      <formula>NOT(ISERROR(SEARCH("CDM",AG43)))</formula>
    </cfRule>
    <cfRule type="containsText" dxfId="11739" priority="386" operator="containsText" text="LWB">
      <formula>NOT(ISERROR(SEARCH("LWB",AG43)))</formula>
    </cfRule>
    <cfRule type="containsText" dxfId="11738" priority="387" operator="containsText" text="RWB">
      <formula>NOT(ISERROR(SEARCH("RWB",AG43)))</formula>
    </cfRule>
    <cfRule type="containsText" dxfId="11737" priority="388" operator="containsText" text="RB">
      <formula>NOT(ISERROR(SEARCH("RB",AG43)))</formula>
    </cfRule>
    <cfRule type="containsText" dxfId="11736" priority="389" operator="containsText" text="CB">
      <formula>NOT(ISERROR(SEARCH("CB",AG43)))</formula>
    </cfRule>
    <cfRule type="containsText" dxfId="11735" priority="390" operator="containsText" text="LB">
      <formula>NOT(ISERROR(SEARCH("LB",AG43)))</formula>
    </cfRule>
    <cfRule type="containsText" dxfId="11734" priority="391" operator="containsText" text="GK">
      <formula>NOT(ISERROR(SEARCH("GK",AG43)))</formula>
    </cfRule>
  </conditionalFormatting>
  <conditionalFormatting sqref="AF46">
    <cfRule type="containsText" dxfId="11733" priority="359" operator="containsText" text="RW">
      <formula>NOT(ISERROR(SEARCH("RW",AF46)))</formula>
    </cfRule>
    <cfRule type="containsText" dxfId="11732" priority="360" operator="containsText" text="LW">
      <formula>NOT(ISERROR(SEARCH("LW",AF46)))</formula>
    </cfRule>
    <cfRule type="containsText" dxfId="11731" priority="361" operator="containsText" text="LF">
      <formula>NOT(ISERROR(SEARCH("LF",AF46)))</formula>
    </cfRule>
    <cfRule type="containsText" dxfId="11730" priority="362" operator="containsText" text="CF">
      <formula>NOT(ISERROR(SEARCH("CF",AF46)))</formula>
    </cfRule>
    <cfRule type="containsText" dxfId="11729" priority="363" operator="containsText" text="CF">
      <formula>NOT(ISERROR(SEARCH("CF",AF46)))</formula>
    </cfRule>
    <cfRule type="containsText" dxfId="11728" priority="364" operator="containsText" text="CAM">
      <formula>NOT(ISERROR(SEARCH("CAM",AF46)))</formula>
    </cfRule>
    <cfRule type="containsText" dxfId="11727" priority="365" operator="containsText" text="LM">
      <formula>NOT(ISERROR(SEARCH("LM",AF46)))</formula>
    </cfRule>
    <cfRule type="containsText" dxfId="11726" priority="366" operator="containsText" text="CM">
      <formula>NOT(ISERROR(SEARCH("CM",AF46)))</formula>
    </cfRule>
    <cfRule type="containsText" dxfId="11725" priority="367" operator="containsText" text="RM">
      <formula>NOT(ISERROR(SEARCH("RM",AF46)))</formula>
    </cfRule>
    <cfRule type="containsText" dxfId="11724" priority="368" operator="containsText" text="CDM">
      <formula>NOT(ISERROR(SEARCH("CDM",AF46)))</formula>
    </cfRule>
    <cfRule type="containsText" dxfId="11723" priority="369" operator="containsText" text="LWB">
      <formula>NOT(ISERROR(SEARCH("LWB",AF46)))</formula>
    </cfRule>
    <cfRule type="containsText" dxfId="11722" priority="370" operator="containsText" text="RWB">
      <formula>NOT(ISERROR(SEARCH("RWB",AF46)))</formula>
    </cfRule>
    <cfRule type="containsText" dxfId="11721" priority="371" operator="containsText" text="RB">
      <formula>NOT(ISERROR(SEARCH("RB",AF46)))</formula>
    </cfRule>
    <cfRule type="containsText" dxfId="11720" priority="372" operator="containsText" text="CB">
      <formula>NOT(ISERROR(SEARCH("CB",AF46)))</formula>
    </cfRule>
    <cfRule type="containsText" dxfId="11719" priority="373" operator="containsText" text="LB">
      <formula>NOT(ISERROR(SEARCH("LB",AF46)))</formula>
    </cfRule>
    <cfRule type="containsText" dxfId="11718" priority="374" operator="containsText" text="GK">
      <formula>NOT(ISERROR(SEARCH("GK",AF46)))</formula>
    </cfRule>
  </conditionalFormatting>
  <conditionalFormatting sqref="AG46">
    <cfRule type="containsText" dxfId="11717" priority="342" operator="containsText" text="ST">
      <formula>NOT(ISERROR(SEARCH("ST",AG46)))</formula>
    </cfRule>
    <cfRule type="containsText" dxfId="11716" priority="343" operator="containsText" text="RW">
      <formula>NOT(ISERROR(SEARCH("RW",AG46)))</formula>
    </cfRule>
    <cfRule type="containsText" dxfId="11715" priority="344" operator="containsText" text="LW">
      <formula>NOT(ISERROR(SEARCH("LW",AG46)))</formula>
    </cfRule>
    <cfRule type="containsText" dxfId="11714" priority="345" operator="containsText" text="LF">
      <formula>NOT(ISERROR(SEARCH("LF",AG46)))</formula>
    </cfRule>
    <cfRule type="containsText" dxfId="11713" priority="346" operator="containsText" text="CF">
      <formula>NOT(ISERROR(SEARCH("CF",AG46)))</formula>
    </cfRule>
    <cfRule type="containsText" dxfId="11712" priority="347" operator="containsText" text="CF">
      <formula>NOT(ISERROR(SEARCH("CF",AG46)))</formula>
    </cfRule>
    <cfRule type="containsText" dxfId="11711" priority="348" operator="containsText" text="CAM">
      <formula>NOT(ISERROR(SEARCH("CAM",AG46)))</formula>
    </cfRule>
    <cfRule type="containsText" dxfId="11710" priority="349" operator="containsText" text="LM">
      <formula>NOT(ISERROR(SEARCH("LM",AG46)))</formula>
    </cfRule>
    <cfRule type="containsText" dxfId="11709" priority="350" operator="containsText" text="CM">
      <formula>NOT(ISERROR(SEARCH("CM",AG46)))</formula>
    </cfRule>
    <cfRule type="containsText" dxfId="11708" priority="351" operator="containsText" text="RM">
      <formula>NOT(ISERROR(SEARCH("RM",AG46)))</formula>
    </cfRule>
    <cfRule type="containsText" dxfId="11707" priority="352" operator="containsText" text="CDM">
      <formula>NOT(ISERROR(SEARCH("CDM",AG46)))</formula>
    </cfRule>
    <cfRule type="containsText" dxfId="11706" priority="353" operator="containsText" text="LWB">
      <formula>NOT(ISERROR(SEARCH("LWB",AG46)))</formula>
    </cfRule>
    <cfRule type="containsText" dxfId="11705" priority="354" operator="containsText" text="RWB">
      <formula>NOT(ISERROR(SEARCH("RWB",AG46)))</formula>
    </cfRule>
    <cfRule type="containsText" dxfId="11704" priority="355" operator="containsText" text="RB">
      <formula>NOT(ISERROR(SEARCH("RB",AG46)))</formula>
    </cfRule>
    <cfRule type="containsText" dxfId="11703" priority="356" operator="containsText" text="CB">
      <formula>NOT(ISERROR(SEARCH("CB",AG46)))</formula>
    </cfRule>
    <cfRule type="containsText" dxfId="11702" priority="357" operator="containsText" text="LB">
      <formula>NOT(ISERROR(SEARCH("LB",AG46)))</formula>
    </cfRule>
    <cfRule type="containsText" dxfId="11701" priority="358" operator="containsText" text="GK">
      <formula>NOT(ISERROR(SEARCH("GK",AG46)))</formula>
    </cfRule>
  </conditionalFormatting>
  <conditionalFormatting sqref="AG45">
    <cfRule type="containsText" dxfId="11700" priority="325" operator="containsText" text="ST">
      <formula>NOT(ISERROR(SEARCH("ST",AG45)))</formula>
    </cfRule>
    <cfRule type="containsText" dxfId="11699" priority="326" operator="containsText" text="RW">
      <formula>NOT(ISERROR(SEARCH("RW",AG45)))</formula>
    </cfRule>
    <cfRule type="containsText" dxfId="11698" priority="327" operator="containsText" text="LW">
      <formula>NOT(ISERROR(SEARCH("LW",AG45)))</formula>
    </cfRule>
    <cfRule type="containsText" dxfId="11697" priority="328" operator="containsText" text="LF">
      <formula>NOT(ISERROR(SEARCH("LF",AG45)))</formula>
    </cfRule>
    <cfRule type="containsText" dxfId="11696" priority="329" operator="containsText" text="CF">
      <formula>NOT(ISERROR(SEARCH("CF",AG45)))</formula>
    </cfRule>
    <cfRule type="containsText" dxfId="11695" priority="330" operator="containsText" text="CF">
      <formula>NOT(ISERROR(SEARCH("CF",AG45)))</formula>
    </cfRule>
    <cfRule type="containsText" dxfId="11694" priority="331" operator="containsText" text="CAM">
      <formula>NOT(ISERROR(SEARCH("CAM",AG45)))</formula>
    </cfRule>
    <cfRule type="containsText" dxfId="11693" priority="332" operator="containsText" text="LM">
      <formula>NOT(ISERROR(SEARCH("LM",AG45)))</formula>
    </cfRule>
    <cfRule type="containsText" dxfId="11692" priority="333" operator="containsText" text="CM">
      <formula>NOT(ISERROR(SEARCH("CM",AG45)))</formula>
    </cfRule>
    <cfRule type="containsText" dxfId="11691" priority="334" operator="containsText" text="RM">
      <formula>NOT(ISERROR(SEARCH("RM",AG45)))</formula>
    </cfRule>
    <cfRule type="containsText" dxfId="11690" priority="335" operator="containsText" text="CDM">
      <formula>NOT(ISERROR(SEARCH("CDM",AG45)))</formula>
    </cfRule>
    <cfRule type="containsText" dxfId="11689" priority="336" operator="containsText" text="LWB">
      <formula>NOT(ISERROR(SEARCH("LWB",AG45)))</formula>
    </cfRule>
    <cfRule type="containsText" dxfId="11688" priority="337" operator="containsText" text="RWB">
      <formula>NOT(ISERROR(SEARCH("RWB",AG45)))</formula>
    </cfRule>
    <cfRule type="containsText" dxfId="11687" priority="338" operator="containsText" text="RB">
      <formula>NOT(ISERROR(SEARCH("RB",AG45)))</formula>
    </cfRule>
    <cfRule type="containsText" dxfId="11686" priority="339" operator="containsText" text="CB">
      <formula>NOT(ISERROR(SEARCH("CB",AG45)))</formula>
    </cfRule>
    <cfRule type="containsText" dxfId="11685" priority="340" operator="containsText" text="LB">
      <formula>NOT(ISERROR(SEARCH("LB",AG45)))</formula>
    </cfRule>
    <cfRule type="containsText" dxfId="11684" priority="341" operator="containsText" text="GK">
      <formula>NOT(ISERROR(SEARCH("GK",AG45)))</formula>
    </cfRule>
  </conditionalFormatting>
  <conditionalFormatting sqref="H29">
    <cfRule type="containsText" dxfId="11683" priority="283" operator="containsText" text="HL">
      <formula>NOT(ISERROR(SEARCH("HL",H29)))</formula>
    </cfRule>
    <cfRule type="containsText" dxfId="11682" priority="284" operator="containsText" text="HD">
      <formula>NOT(ISERROR(SEARCH("HD",H29)))</formula>
    </cfRule>
    <cfRule type="containsText" dxfId="11681" priority="285" operator="containsText" text="HW">
      <formula>NOT(ISERROR(SEARCH("HW",H29)))</formula>
    </cfRule>
  </conditionalFormatting>
  <conditionalFormatting sqref="H29">
    <cfRule type="containsText" dxfId="11680" priority="316" operator="containsText" text="AL">
      <formula>NOT(ISERROR(SEARCH("AL",H29)))</formula>
    </cfRule>
    <cfRule type="containsText" dxfId="11679" priority="317" operator="containsText" text="AD">
      <formula>NOT(ISERROR(SEARCH("AD",H29)))</formula>
    </cfRule>
    <cfRule type="containsText" dxfId="11678" priority="318" operator="containsText" text="AW">
      <formula>NOT(ISERROR(SEARCH("AW",H29)))</formula>
    </cfRule>
  </conditionalFormatting>
  <conditionalFormatting sqref="H29">
    <cfRule type="containsText" dxfId="11677" priority="313" operator="containsText" text="HL">
      <formula>NOT(ISERROR(SEARCH("HL",H29)))</formula>
    </cfRule>
    <cfRule type="containsText" dxfId="11676" priority="314" operator="containsText" text="HD">
      <formula>NOT(ISERROR(SEARCH("HD",H29)))</formula>
    </cfRule>
    <cfRule type="containsText" dxfId="11675" priority="315" operator="containsText" text="HW">
      <formula>NOT(ISERROR(SEARCH("HW",H29)))</formula>
    </cfRule>
  </conditionalFormatting>
  <conditionalFormatting sqref="H29">
    <cfRule type="containsText" dxfId="11674" priority="310" operator="containsText" text="AL">
      <formula>NOT(ISERROR(SEARCH("AL",H29)))</formula>
    </cfRule>
    <cfRule type="containsText" dxfId="11673" priority="311" operator="containsText" text="AD">
      <formula>NOT(ISERROR(SEARCH("AD",H29)))</formula>
    </cfRule>
    <cfRule type="containsText" dxfId="11672" priority="312" operator="containsText" text="AW">
      <formula>NOT(ISERROR(SEARCH("AW",H29)))</formula>
    </cfRule>
  </conditionalFormatting>
  <conditionalFormatting sqref="H29">
    <cfRule type="containsText" dxfId="11671" priority="307" operator="containsText" text="HL">
      <formula>NOT(ISERROR(SEARCH("HL",H29)))</formula>
    </cfRule>
    <cfRule type="containsText" dxfId="11670" priority="308" operator="containsText" text="HD">
      <formula>NOT(ISERROR(SEARCH("HD",H29)))</formula>
    </cfRule>
    <cfRule type="containsText" dxfId="11669" priority="309" operator="containsText" text="HW">
      <formula>NOT(ISERROR(SEARCH("HW",H29)))</formula>
    </cfRule>
  </conditionalFormatting>
  <conditionalFormatting sqref="G29">
    <cfRule type="containsText" dxfId="11668" priority="304" operator="containsText" text="AL">
      <formula>NOT(ISERROR(SEARCH("AL",G29)))</formula>
    </cfRule>
    <cfRule type="containsText" dxfId="11667" priority="305" operator="containsText" text="AD">
      <formula>NOT(ISERROR(SEARCH("AD",G29)))</formula>
    </cfRule>
    <cfRule type="containsText" dxfId="11666" priority="306" operator="containsText" text="AW">
      <formula>NOT(ISERROR(SEARCH("AW",G29)))</formula>
    </cfRule>
  </conditionalFormatting>
  <conditionalFormatting sqref="G29">
    <cfRule type="containsText" dxfId="11665" priority="301" operator="containsText" text="HL">
      <formula>NOT(ISERROR(SEARCH("HL",G29)))</formula>
    </cfRule>
    <cfRule type="containsText" dxfId="11664" priority="302" operator="containsText" text="HD">
      <formula>NOT(ISERROR(SEARCH("HD",G29)))</formula>
    </cfRule>
    <cfRule type="containsText" dxfId="11663" priority="303" operator="containsText" text="HW">
      <formula>NOT(ISERROR(SEARCH("HW",G29)))</formula>
    </cfRule>
  </conditionalFormatting>
  <conditionalFormatting sqref="I29">
    <cfRule type="containsText" dxfId="11662" priority="298" operator="containsText" text="AL">
      <formula>NOT(ISERROR(SEARCH("AL",I29)))</formula>
    </cfRule>
    <cfRule type="containsText" dxfId="11661" priority="299" operator="containsText" text="AD">
      <formula>NOT(ISERROR(SEARCH("AD",I29)))</formula>
    </cfRule>
    <cfRule type="containsText" dxfId="11660" priority="300" operator="containsText" text="AW">
      <formula>NOT(ISERROR(SEARCH("AW",I29)))</formula>
    </cfRule>
  </conditionalFormatting>
  <conditionalFormatting sqref="I29">
    <cfRule type="containsText" dxfId="11659" priority="295" operator="containsText" text="HL">
      <formula>NOT(ISERROR(SEARCH("HL",I29)))</formula>
    </cfRule>
    <cfRule type="containsText" dxfId="11658" priority="296" operator="containsText" text="HD">
      <formula>NOT(ISERROR(SEARCH("HD",I29)))</formula>
    </cfRule>
    <cfRule type="containsText" dxfId="11657" priority="297" operator="containsText" text="HW">
      <formula>NOT(ISERROR(SEARCH("HW",I29)))</formula>
    </cfRule>
  </conditionalFormatting>
  <conditionalFormatting sqref="I29">
    <cfRule type="containsText" dxfId="11656" priority="292" operator="containsText" text="AL">
      <formula>NOT(ISERROR(SEARCH("AL",I29)))</formula>
    </cfRule>
    <cfRule type="containsText" dxfId="11655" priority="293" operator="containsText" text="AD">
      <formula>NOT(ISERROR(SEARCH("AD",I29)))</formula>
    </cfRule>
    <cfRule type="containsText" dxfId="11654" priority="294" operator="containsText" text="AW">
      <formula>NOT(ISERROR(SEARCH("AW",I29)))</formula>
    </cfRule>
  </conditionalFormatting>
  <conditionalFormatting sqref="I29">
    <cfRule type="containsText" dxfId="11653" priority="289" operator="containsText" text="HL">
      <formula>NOT(ISERROR(SEARCH("HL",I29)))</formula>
    </cfRule>
    <cfRule type="containsText" dxfId="11652" priority="290" operator="containsText" text="HD">
      <formula>NOT(ISERROR(SEARCH("HD",I29)))</formula>
    </cfRule>
    <cfRule type="containsText" dxfId="11651" priority="291" operator="containsText" text="HW">
      <formula>NOT(ISERROR(SEARCH("HW",I29)))</formula>
    </cfRule>
  </conditionalFormatting>
  <conditionalFormatting sqref="H29">
    <cfRule type="containsText" dxfId="11650" priority="286" operator="containsText" text="AL">
      <formula>NOT(ISERROR(SEARCH("AL",H29)))</formula>
    </cfRule>
    <cfRule type="containsText" dxfId="11649" priority="287" operator="containsText" text="AD">
      <formula>NOT(ISERROR(SEARCH("AD",H29)))</formula>
    </cfRule>
    <cfRule type="containsText" dxfId="11648" priority="288" operator="containsText" text="AW">
      <formula>NOT(ISERROR(SEARCH("AW",H29)))</formula>
    </cfRule>
  </conditionalFormatting>
  <conditionalFormatting sqref="H30">
    <cfRule type="containsText" dxfId="11647" priority="319" operator="containsText" text="HL">
      <formula>NOT(ISERROR(SEARCH("HL",H30)))</formula>
    </cfRule>
    <cfRule type="containsText" dxfId="11646" priority="320" operator="containsText" text="HD">
      <formula>NOT(ISERROR(SEARCH("HD",H30)))</formula>
    </cfRule>
    <cfRule type="containsText" dxfId="11645" priority="321" operator="containsText" text="HW">
      <formula>NOT(ISERROR(SEARCH("HW",H30)))</formula>
    </cfRule>
    <cfRule type="containsText" dxfId="11644" priority="322" operator="containsText" text="AL">
      <formula>NOT(ISERROR(SEARCH("AL",H30)))</formula>
    </cfRule>
    <cfRule type="containsText" dxfId="11643" priority="323" operator="containsText" text="AD">
      <formula>NOT(ISERROR(SEARCH("AD",H30)))</formula>
    </cfRule>
    <cfRule type="containsText" dxfId="11642" priority="324" operator="containsText" text="AW">
      <formula>NOT(ISERROR(SEARCH("AW",H30)))</formula>
    </cfRule>
  </conditionalFormatting>
  <conditionalFormatting sqref="H38">
    <cfRule type="containsText" dxfId="11641" priority="247" operator="containsText" text="HL">
      <formula>NOT(ISERROR(SEARCH("HL",H38)))</formula>
    </cfRule>
    <cfRule type="containsText" dxfId="11640" priority="248" operator="containsText" text="HD">
      <formula>NOT(ISERROR(SEARCH("HD",H38)))</formula>
    </cfRule>
    <cfRule type="containsText" dxfId="11639" priority="249" operator="containsText" text="HW">
      <formula>NOT(ISERROR(SEARCH("HW",H38)))</formula>
    </cfRule>
  </conditionalFormatting>
  <conditionalFormatting sqref="H38">
    <cfRule type="containsText" dxfId="11638" priority="280" operator="containsText" text="AL">
      <formula>NOT(ISERROR(SEARCH("AL",H38)))</formula>
    </cfRule>
    <cfRule type="containsText" dxfId="11637" priority="281" operator="containsText" text="AD">
      <formula>NOT(ISERROR(SEARCH("AD",H38)))</formula>
    </cfRule>
    <cfRule type="containsText" dxfId="11636" priority="282" operator="containsText" text="AW">
      <formula>NOT(ISERROR(SEARCH("AW",H38)))</formula>
    </cfRule>
  </conditionalFormatting>
  <conditionalFormatting sqref="H38">
    <cfRule type="containsText" dxfId="11635" priority="277" operator="containsText" text="HL">
      <formula>NOT(ISERROR(SEARCH("HL",H38)))</formula>
    </cfRule>
    <cfRule type="containsText" dxfId="11634" priority="278" operator="containsText" text="HD">
      <formula>NOT(ISERROR(SEARCH("HD",H38)))</formula>
    </cfRule>
    <cfRule type="containsText" dxfId="11633" priority="279" operator="containsText" text="HW">
      <formula>NOT(ISERROR(SEARCH("HW",H38)))</formula>
    </cfRule>
  </conditionalFormatting>
  <conditionalFormatting sqref="H38">
    <cfRule type="containsText" dxfId="11632" priority="274" operator="containsText" text="AL">
      <formula>NOT(ISERROR(SEARCH("AL",H38)))</formula>
    </cfRule>
    <cfRule type="containsText" dxfId="11631" priority="275" operator="containsText" text="AD">
      <formula>NOT(ISERROR(SEARCH("AD",H38)))</formula>
    </cfRule>
    <cfRule type="containsText" dxfId="11630" priority="276" operator="containsText" text="AW">
      <formula>NOT(ISERROR(SEARCH("AW",H38)))</formula>
    </cfRule>
  </conditionalFormatting>
  <conditionalFormatting sqref="H38">
    <cfRule type="containsText" dxfId="11629" priority="271" operator="containsText" text="HL">
      <formula>NOT(ISERROR(SEARCH("HL",H38)))</formula>
    </cfRule>
    <cfRule type="containsText" dxfId="11628" priority="272" operator="containsText" text="HD">
      <formula>NOT(ISERROR(SEARCH("HD",H38)))</formula>
    </cfRule>
    <cfRule type="containsText" dxfId="11627" priority="273" operator="containsText" text="HW">
      <formula>NOT(ISERROR(SEARCH("HW",H38)))</formula>
    </cfRule>
  </conditionalFormatting>
  <conditionalFormatting sqref="G38">
    <cfRule type="containsText" dxfId="11626" priority="268" operator="containsText" text="AL">
      <formula>NOT(ISERROR(SEARCH("AL",G38)))</formula>
    </cfRule>
    <cfRule type="containsText" dxfId="11625" priority="269" operator="containsText" text="AD">
      <formula>NOT(ISERROR(SEARCH("AD",G38)))</formula>
    </cfRule>
    <cfRule type="containsText" dxfId="11624" priority="270" operator="containsText" text="AW">
      <formula>NOT(ISERROR(SEARCH("AW",G38)))</formula>
    </cfRule>
  </conditionalFormatting>
  <conditionalFormatting sqref="G38">
    <cfRule type="containsText" dxfId="11623" priority="265" operator="containsText" text="HL">
      <formula>NOT(ISERROR(SEARCH("HL",G38)))</formula>
    </cfRule>
    <cfRule type="containsText" dxfId="11622" priority="266" operator="containsText" text="HD">
      <formula>NOT(ISERROR(SEARCH("HD",G38)))</formula>
    </cfRule>
    <cfRule type="containsText" dxfId="11621" priority="267" operator="containsText" text="HW">
      <formula>NOT(ISERROR(SEARCH("HW",G38)))</formula>
    </cfRule>
  </conditionalFormatting>
  <conditionalFormatting sqref="I38">
    <cfRule type="containsText" dxfId="11620" priority="262" operator="containsText" text="AL">
      <formula>NOT(ISERROR(SEARCH("AL",I38)))</formula>
    </cfRule>
    <cfRule type="containsText" dxfId="11619" priority="263" operator="containsText" text="AD">
      <formula>NOT(ISERROR(SEARCH("AD",I38)))</formula>
    </cfRule>
    <cfRule type="containsText" dxfId="11618" priority="264" operator="containsText" text="AW">
      <formula>NOT(ISERROR(SEARCH("AW",I38)))</formula>
    </cfRule>
  </conditionalFormatting>
  <conditionalFormatting sqref="I38">
    <cfRule type="containsText" dxfId="11617" priority="259" operator="containsText" text="HL">
      <formula>NOT(ISERROR(SEARCH("HL",I38)))</formula>
    </cfRule>
    <cfRule type="containsText" dxfId="11616" priority="260" operator="containsText" text="HD">
      <formula>NOT(ISERROR(SEARCH("HD",I38)))</formula>
    </cfRule>
    <cfRule type="containsText" dxfId="11615" priority="261" operator="containsText" text="HW">
      <formula>NOT(ISERROR(SEARCH("HW",I38)))</formula>
    </cfRule>
  </conditionalFormatting>
  <conditionalFormatting sqref="I38">
    <cfRule type="containsText" dxfId="11614" priority="256" operator="containsText" text="AL">
      <formula>NOT(ISERROR(SEARCH("AL",I38)))</formula>
    </cfRule>
    <cfRule type="containsText" dxfId="11613" priority="257" operator="containsText" text="AD">
      <formula>NOT(ISERROR(SEARCH("AD",I38)))</formula>
    </cfRule>
    <cfRule type="containsText" dxfId="11612" priority="258" operator="containsText" text="AW">
      <formula>NOT(ISERROR(SEARCH("AW",I38)))</formula>
    </cfRule>
  </conditionalFormatting>
  <conditionalFormatting sqref="I38">
    <cfRule type="containsText" dxfId="11611" priority="253" operator="containsText" text="HL">
      <formula>NOT(ISERROR(SEARCH("HL",I38)))</formula>
    </cfRule>
    <cfRule type="containsText" dxfId="11610" priority="254" operator="containsText" text="HD">
      <formula>NOT(ISERROR(SEARCH("HD",I38)))</formula>
    </cfRule>
    <cfRule type="containsText" dxfId="11609" priority="255" operator="containsText" text="HW">
      <formula>NOT(ISERROR(SEARCH("HW",I38)))</formula>
    </cfRule>
  </conditionalFormatting>
  <conditionalFormatting sqref="H38">
    <cfRule type="containsText" dxfId="11608" priority="250" operator="containsText" text="AL">
      <formula>NOT(ISERROR(SEARCH("AL",H38)))</formula>
    </cfRule>
    <cfRule type="containsText" dxfId="11607" priority="251" operator="containsText" text="AD">
      <formula>NOT(ISERROR(SEARCH("AD",H38)))</formula>
    </cfRule>
    <cfRule type="containsText" dxfId="11606" priority="252" operator="containsText" text="AW">
      <formula>NOT(ISERROR(SEARCH("AW",H38)))</formula>
    </cfRule>
  </conditionalFormatting>
  <conditionalFormatting sqref="H39">
    <cfRule type="containsText" dxfId="11605" priority="241" operator="containsText" text="HL">
      <formula>NOT(ISERROR(SEARCH("HL",H39)))</formula>
    </cfRule>
    <cfRule type="containsText" dxfId="11604" priority="242" operator="containsText" text="HD">
      <formula>NOT(ISERROR(SEARCH("HD",H39)))</formula>
    </cfRule>
    <cfRule type="containsText" dxfId="11603" priority="243" operator="containsText" text="HW">
      <formula>NOT(ISERROR(SEARCH("HW",H39)))</formula>
    </cfRule>
    <cfRule type="containsText" dxfId="11602" priority="244" operator="containsText" text="AL">
      <formula>NOT(ISERROR(SEARCH("AL",H39)))</formula>
    </cfRule>
    <cfRule type="containsText" dxfId="11601" priority="245" operator="containsText" text="AD">
      <formula>NOT(ISERROR(SEARCH("AD",H39)))</formula>
    </cfRule>
    <cfRule type="containsText" dxfId="11600" priority="246" operator="containsText" text="AW">
      <formula>NOT(ISERROR(SEARCH("AW",H39)))</formula>
    </cfRule>
  </conditionalFormatting>
  <conditionalFormatting sqref="H8">
    <cfRule type="containsText" dxfId="11599" priority="238" operator="containsText" text="AL">
      <formula>NOT(ISERROR(SEARCH("AL",H8)))</formula>
    </cfRule>
    <cfRule type="containsText" dxfId="11598" priority="239" operator="containsText" text="AD">
      <formula>NOT(ISERROR(SEARCH("AD",H8)))</formula>
    </cfRule>
    <cfRule type="containsText" dxfId="11597" priority="240" operator="containsText" text="AW">
      <formula>NOT(ISERROR(SEARCH("AW",H8)))</formula>
    </cfRule>
  </conditionalFormatting>
  <conditionalFormatting sqref="H8">
    <cfRule type="containsText" dxfId="11596" priority="235" operator="containsText" text="HL">
      <formula>NOT(ISERROR(SEARCH("HL",H8)))</formula>
    </cfRule>
    <cfRule type="containsText" dxfId="11595" priority="236" operator="containsText" text="HD">
      <formula>NOT(ISERROR(SEARCH("HD",H8)))</formula>
    </cfRule>
    <cfRule type="containsText" dxfId="11594" priority="237" operator="containsText" text="HW">
      <formula>NOT(ISERROR(SEARCH("HW",H8)))</formula>
    </cfRule>
  </conditionalFormatting>
  <conditionalFormatting sqref="H11:H16">
    <cfRule type="containsText" dxfId="11593" priority="229" operator="containsText" text="HL">
      <formula>NOT(ISERROR(SEARCH("HL",H11)))</formula>
    </cfRule>
    <cfRule type="containsText" dxfId="11592" priority="230" operator="containsText" text="HD">
      <formula>NOT(ISERROR(SEARCH("HD",H11)))</formula>
    </cfRule>
    <cfRule type="containsText" dxfId="11591" priority="231" operator="containsText" text="HW">
      <formula>NOT(ISERROR(SEARCH("HW",H11)))</formula>
    </cfRule>
    <cfRule type="containsText" dxfId="11590" priority="232" operator="containsText" text="AL">
      <formula>NOT(ISERROR(SEARCH("AL",H11)))</formula>
    </cfRule>
    <cfRule type="containsText" dxfId="11589" priority="233" operator="containsText" text="AD">
      <formula>NOT(ISERROR(SEARCH("AD",H11)))</formula>
    </cfRule>
    <cfRule type="containsText" dxfId="11588" priority="234" operator="containsText" text="AW">
      <formula>NOT(ISERROR(SEARCH("AW",H11)))</formula>
    </cfRule>
  </conditionalFormatting>
  <conditionalFormatting sqref="H9:H10">
    <cfRule type="containsText" dxfId="11587" priority="223" operator="containsText" text="HL">
      <formula>NOT(ISERROR(SEARCH("HL",H9)))</formula>
    </cfRule>
    <cfRule type="containsText" dxfId="11586" priority="224" operator="containsText" text="HD">
      <formula>NOT(ISERROR(SEARCH("HD",H9)))</formula>
    </cfRule>
    <cfRule type="containsText" dxfId="11585" priority="225" operator="containsText" text="HW">
      <formula>NOT(ISERROR(SEARCH("HW",H9)))</formula>
    </cfRule>
    <cfRule type="containsText" dxfId="11584" priority="226" operator="containsText" text="AL">
      <formula>NOT(ISERROR(SEARCH("AL",H9)))</formula>
    </cfRule>
    <cfRule type="containsText" dxfId="11583" priority="227" operator="containsText" text="AD">
      <formula>NOT(ISERROR(SEARCH("AD",H9)))</formula>
    </cfRule>
    <cfRule type="containsText" dxfId="11582" priority="228" operator="containsText" text="AW">
      <formula>NOT(ISERROR(SEARCH("AW",H9)))</formula>
    </cfRule>
  </conditionalFormatting>
  <conditionalFormatting sqref="K5:K8">
    <cfRule type="containsText" dxfId="11581" priority="220" operator="containsText" text="AL">
      <formula>NOT(ISERROR(SEARCH("AL",K5)))</formula>
    </cfRule>
    <cfRule type="containsText" dxfId="11580" priority="221" operator="containsText" text="AD">
      <formula>NOT(ISERROR(SEARCH("AD",K5)))</formula>
    </cfRule>
    <cfRule type="containsText" dxfId="11579" priority="222" operator="containsText" text="AW">
      <formula>NOT(ISERROR(SEARCH("AW",K5)))</formula>
    </cfRule>
  </conditionalFormatting>
  <conditionalFormatting sqref="K5:K8">
    <cfRule type="containsText" dxfId="11578" priority="217" operator="containsText" text="HL">
      <formula>NOT(ISERROR(SEARCH("HL",K5)))</formula>
    </cfRule>
    <cfRule type="containsText" dxfId="11577" priority="218" operator="containsText" text="HD">
      <formula>NOT(ISERROR(SEARCH("HD",K5)))</formula>
    </cfRule>
    <cfRule type="containsText" dxfId="11576" priority="219" operator="containsText" text="HW">
      <formula>NOT(ISERROR(SEARCH("HW",K5)))</formula>
    </cfRule>
  </conditionalFormatting>
  <conditionalFormatting sqref="N8">
    <cfRule type="containsText" dxfId="11575" priority="214" operator="containsText" text="AL">
      <formula>NOT(ISERROR(SEARCH("AL",N8)))</formula>
    </cfRule>
    <cfRule type="containsText" dxfId="11574" priority="215" operator="containsText" text="AD">
      <formula>NOT(ISERROR(SEARCH("AD",N8)))</formula>
    </cfRule>
    <cfRule type="containsText" dxfId="11573" priority="216" operator="containsText" text="AW">
      <formula>NOT(ISERROR(SEARCH("AW",N8)))</formula>
    </cfRule>
  </conditionalFormatting>
  <conditionalFormatting sqref="N8">
    <cfRule type="containsText" dxfId="11572" priority="211" operator="containsText" text="HL">
      <formula>NOT(ISERROR(SEARCH("HL",N8)))</formula>
    </cfRule>
    <cfRule type="containsText" dxfId="11571" priority="212" operator="containsText" text="HD">
      <formula>NOT(ISERROR(SEARCH("HD",N8)))</formula>
    </cfRule>
    <cfRule type="containsText" dxfId="11570" priority="213" operator="containsText" text="HW">
      <formula>NOT(ISERROR(SEARCH("HW",N8)))</formula>
    </cfRule>
  </conditionalFormatting>
  <conditionalFormatting sqref="N7:N8">
    <cfRule type="containsText" dxfId="11569" priority="208" operator="containsText" text="AL">
      <formula>NOT(ISERROR(SEARCH("AL",N7)))</formula>
    </cfRule>
    <cfRule type="containsText" dxfId="11568" priority="209" operator="containsText" text="AD">
      <formula>NOT(ISERROR(SEARCH("AD",N7)))</formula>
    </cfRule>
    <cfRule type="containsText" dxfId="11567" priority="210" operator="containsText" text="AW">
      <formula>NOT(ISERROR(SEARCH("AW",N7)))</formula>
    </cfRule>
  </conditionalFormatting>
  <conditionalFormatting sqref="N7:N8">
    <cfRule type="containsText" dxfId="11566" priority="205" operator="containsText" text="HL">
      <formula>NOT(ISERROR(SEARCH("HL",N7)))</formula>
    </cfRule>
    <cfRule type="containsText" dxfId="11565" priority="206" operator="containsText" text="HD">
      <formula>NOT(ISERROR(SEARCH("HD",N7)))</formula>
    </cfRule>
    <cfRule type="containsText" dxfId="11564" priority="207" operator="containsText" text="HW">
      <formula>NOT(ISERROR(SEARCH("HW",N7)))</formula>
    </cfRule>
  </conditionalFormatting>
  <conditionalFormatting sqref="M8">
    <cfRule type="containsText" dxfId="11563" priority="202" operator="containsText" text="AL">
      <formula>NOT(ISERROR(SEARCH("AL",M8)))</formula>
    </cfRule>
    <cfRule type="containsText" dxfId="11562" priority="203" operator="containsText" text="AD">
      <formula>NOT(ISERROR(SEARCH("AD",M8)))</formula>
    </cfRule>
    <cfRule type="containsText" dxfId="11561" priority="204" operator="containsText" text="AW">
      <formula>NOT(ISERROR(SEARCH("AW",M8)))</formula>
    </cfRule>
  </conditionalFormatting>
  <conditionalFormatting sqref="M8">
    <cfRule type="containsText" dxfId="11560" priority="199" operator="containsText" text="HL">
      <formula>NOT(ISERROR(SEARCH("HL",M8)))</formula>
    </cfRule>
    <cfRule type="containsText" dxfId="11559" priority="200" operator="containsText" text="HD">
      <formula>NOT(ISERROR(SEARCH("HD",M8)))</formula>
    </cfRule>
    <cfRule type="containsText" dxfId="11558" priority="201" operator="containsText" text="HW">
      <formula>NOT(ISERROR(SEARCH("HW",M8)))</formula>
    </cfRule>
  </conditionalFormatting>
  <conditionalFormatting sqref="M10:M16">
    <cfRule type="containsText" dxfId="11557" priority="193" operator="containsText" text="HL">
      <formula>NOT(ISERROR(SEARCH("HL",M10)))</formula>
    </cfRule>
    <cfRule type="containsText" dxfId="11556" priority="194" operator="containsText" text="HD">
      <formula>NOT(ISERROR(SEARCH("HD",M10)))</formula>
    </cfRule>
    <cfRule type="containsText" dxfId="11555" priority="195" operator="containsText" text="HW">
      <formula>NOT(ISERROR(SEARCH("HW",M10)))</formula>
    </cfRule>
    <cfRule type="containsText" dxfId="11554" priority="196" operator="containsText" text="AL">
      <formula>NOT(ISERROR(SEARCH("AL",M10)))</formula>
    </cfRule>
    <cfRule type="containsText" dxfId="11553" priority="197" operator="containsText" text="AD">
      <formula>NOT(ISERROR(SEARCH("AD",M10)))</formula>
    </cfRule>
    <cfRule type="containsText" dxfId="11552" priority="198" operator="containsText" text="AW">
      <formula>NOT(ISERROR(SEARCH("AW",M10)))</formula>
    </cfRule>
  </conditionalFormatting>
  <conditionalFormatting sqref="M9">
    <cfRule type="containsText" dxfId="11551" priority="187" operator="containsText" text="HL">
      <formula>NOT(ISERROR(SEARCH("HL",M9)))</formula>
    </cfRule>
    <cfRule type="containsText" dxfId="11550" priority="188" operator="containsText" text="HD">
      <formula>NOT(ISERROR(SEARCH("HD",M9)))</formula>
    </cfRule>
    <cfRule type="containsText" dxfId="11549" priority="189" operator="containsText" text="HW">
      <formula>NOT(ISERROR(SEARCH("HW",M9)))</formula>
    </cfRule>
    <cfRule type="containsText" dxfId="11548" priority="190" operator="containsText" text="AL">
      <formula>NOT(ISERROR(SEARCH("AL",M9)))</formula>
    </cfRule>
    <cfRule type="containsText" dxfId="11547" priority="191" operator="containsText" text="AD">
      <formula>NOT(ISERROR(SEARCH("AD",M9)))</formula>
    </cfRule>
    <cfRule type="containsText" dxfId="11546" priority="192" operator="containsText" text="AW">
      <formula>NOT(ISERROR(SEARCH("AW",M9)))</formula>
    </cfRule>
  </conditionalFormatting>
  <conditionalFormatting sqref="N20">
    <cfRule type="containsText" dxfId="11545" priority="178" operator="containsText" text="AL">
      <formula>NOT(ISERROR(SEARCH("AL",N20)))</formula>
    </cfRule>
    <cfRule type="containsText" dxfId="11544" priority="179" operator="containsText" text="AD">
      <formula>NOT(ISERROR(SEARCH("AD",N20)))</formula>
    </cfRule>
    <cfRule type="containsText" dxfId="11543" priority="180" operator="containsText" text="AW">
      <formula>NOT(ISERROR(SEARCH("AW",N20)))</formula>
    </cfRule>
  </conditionalFormatting>
  <conditionalFormatting sqref="N20">
    <cfRule type="containsText" dxfId="11542" priority="175" operator="containsText" text="HL">
      <formula>NOT(ISERROR(SEARCH("HL",N20)))</formula>
    </cfRule>
    <cfRule type="containsText" dxfId="11541" priority="176" operator="containsText" text="HD">
      <formula>NOT(ISERROR(SEARCH("HD",N20)))</formula>
    </cfRule>
    <cfRule type="containsText" dxfId="11540" priority="177" operator="containsText" text="HW">
      <formula>NOT(ISERROR(SEARCH("HW",N20)))</formula>
    </cfRule>
  </conditionalFormatting>
  <conditionalFormatting sqref="N20">
    <cfRule type="containsText" dxfId="11539" priority="172" operator="containsText" text="AL">
      <formula>NOT(ISERROR(SEARCH("AL",N20)))</formula>
    </cfRule>
    <cfRule type="containsText" dxfId="11538" priority="173" operator="containsText" text="AD">
      <formula>NOT(ISERROR(SEARCH("AD",N20)))</formula>
    </cfRule>
    <cfRule type="containsText" dxfId="11537" priority="174" operator="containsText" text="AW">
      <formula>NOT(ISERROR(SEARCH("AW",N20)))</formula>
    </cfRule>
  </conditionalFormatting>
  <conditionalFormatting sqref="N20">
    <cfRule type="containsText" dxfId="11536" priority="169" operator="containsText" text="HL">
      <formula>NOT(ISERROR(SEARCH("HL",N20)))</formula>
    </cfRule>
    <cfRule type="containsText" dxfId="11535" priority="170" operator="containsText" text="HD">
      <formula>NOT(ISERROR(SEARCH("HD",N20)))</formula>
    </cfRule>
    <cfRule type="containsText" dxfId="11534" priority="171" operator="containsText" text="HW">
      <formula>NOT(ISERROR(SEARCH("HW",N20)))</formula>
    </cfRule>
  </conditionalFormatting>
  <conditionalFormatting sqref="M20">
    <cfRule type="containsText" dxfId="11533" priority="166" operator="containsText" text="AL">
      <formula>NOT(ISERROR(SEARCH("AL",M20)))</formula>
    </cfRule>
    <cfRule type="containsText" dxfId="11532" priority="167" operator="containsText" text="AD">
      <formula>NOT(ISERROR(SEARCH("AD",M20)))</formula>
    </cfRule>
    <cfRule type="containsText" dxfId="11531" priority="168" operator="containsText" text="AW">
      <formula>NOT(ISERROR(SEARCH("AW",M20)))</formula>
    </cfRule>
  </conditionalFormatting>
  <conditionalFormatting sqref="M20">
    <cfRule type="containsText" dxfId="11530" priority="163" operator="containsText" text="HL">
      <formula>NOT(ISERROR(SEARCH("HL",M20)))</formula>
    </cfRule>
    <cfRule type="containsText" dxfId="11529" priority="164" operator="containsText" text="HD">
      <formula>NOT(ISERROR(SEARCH("HD",M20)))</formula>
    </cfRule>
    <cfRule type="containsText" dxfId="11528" priority="165" operator="containsText" text="HW">
      <formula>NOT(ISERROR(SEARCH("HW",M20)))</formula>
    </cfRule>
  </conditionalFormatting>
  <conditionalFormatting sqref="K19">
    <cfRule type="containsText" dxfId="11527" priority="160" operator="containsText" text="AL">
      <formula>NOT(ISERROR(SEARCH("AL",K19)))</formula>
    </cfRule>
    <cfRule type="containsText" dxfId="11526" priority="161" operator="containsText" text="AD">
      <formula>NOT(ISERROR(SEARCH("AD",K19)))</formula>
    </cfRule>
    <cfRule type="containsText" dxfId="11525" priority="162" operator="containsText" text="AW">
      <formula>NOT(ISERROR(SEARCH("AW",K19)))</formula>
    </cfRule>
  </conditionalFormatting>
  <conditionalFormatting sqref="K19">
    <cfRule type="containsText" dxfId="11524" priority="157" operator="containsText" text="HL">
      <formula>NOT(ISERROR(SEARCH("HL",K19)))</formula>
    </cfRule>
    <cfRule type="containsText" dxfId="11523" priority="158" operator="containsText" text="HD">
      <formula>NOT(ISERROR(SEARCH("HD",K19)))</formula>
    </cfRule>
    <cfRule type="containsText" dxfId="11522" priority="159" operator="containsText" text="HW">
      <formula>NOT(ISERROR(SEARCH("HW",K19)))</formula>
    </cfRule>
  </conditionalFormatting>
  <conditionalFormatting sqref="N19">
    <cfRule type="containsText" dxfId="11521" priority="154" operator="containsText" text="AL">
      <formula>NOT(ISERROR(SEARCH("AL",N19)))</formula>
    </cfRule>
    <cfRule type="containsText" dxfId="11520" priority="155" operator="containsText" text="AD">
      <formula>NOT(ISERROR(SEARCH("AD",N19)))</formula>
    </cfRule>
    <cfRule type="containsText" dxfId="11519" priority="156" operator="containsText" text="AW">
      <formula>NOT(ISERROR(SEARCH("AW",N19)))</formula>
    </cfRule>
  </conditionalFormatting>
  <conditionalFormatting sqref="N19">
    <cfRule type="containsText" dxfId="11518" priority="151" operator="containsText" text="HL">
      <formula>NOT(ISERROR(SEARCH("HL",N19)))</formula>
    </cfRule>
    <cfRule type="containsText" dxfId="11517" priority="152" operator="containsText" text="HD">
      <formula>NOT(ISERROR(SEARCH("HD",N19)))</formula>
    </cfRule>
    <cfRule type="containsText" dxfId="11516" priority="153" operator="containsText" text="HW">
      <formula>NOT(ISERROR(SEARCH("HW",N19)))</formula>
    </cfRule>
  </conditionalFormatting>
  <conditionalFormatting sqref="N19">
    <cfRule type="containsText" dxfId="11515" priority="148" operator="containsText" text="AL">
      <formula>NOT(ISERROR(SEARCH("AL",N19)))</formula>
    </cfRule>
    <cfRule type="containsText" dxfId="11514" priority="149" operator="containsText" text="AD">
      <formula>NOT(ISERROR(SEARCH("AD",N19)))</formula>
    </cfRule>
    <cfRule type="containsText" dxfId="11513" priority="150" operator="containsText" text="AW">
      <formula>NOT(ISERROR(SEARCH("AW",N19)))</formula>
    </cfRule>
  </conditionalFormatting>
  <conditionalFormatting sqref="N19">
    <cfRule type="containsText" dxfId="11512" priority="145" operator="containsText" text="HL">
      <formula>NOT(ISERROR(SEARCH("HL",N19)))</formula>
    </cfRule>
    <cfRule type="containsText" dxfId="11511" priority="146" operator="containsText" text="HD">
      <formula>NOT(ISERROR(SEARCH("HD",N19)))</formula>
    </cfRule>
    <cfRule type="containsText" dxfId="11510" priority="147" operator="containsText" text="HW">
      <formula>NOT(ISERROR(SEARCH("HW",N19)))</formula>
    </cfRule>
  </conditionalFormatting>
  <conditionalFormatting sqref="M19">
    <cfRule type="containsText" dxfId="11509" priority="142" operator="containsText" text="AL">
      <formula>NOT(ISERROR(SEARCH("AL",M19)))</formula>
    </cfRule>
    <cfRule type="containsText" dxfId="11508" priority="143" operator="containsText" text="AD">
      <formula>NOT(ISERROR(SEARCH("AD",M19)))</formula>
    </cfRule>
    <cfRule type="containsText" dxfId="11507" priority="144" operator="containsText" text="AW">
      <formula>NOT(ISERROR(SEARCH("AW",M19)))</formula>
    </cfRule>
  </conditionalFormatting>
  <conditionalFormatting sqref="M19">
    <cfRule type="containsText" dxfId="11506" priority="139" operator="containsText" text="HL">
      <formula>NOT(ISERROR(SEARCH("HL",M19)))</formula>
    </cfRule>
    <cfRule type="containsText" dxfId="11505" priority="140" operator="containsText" text="HD">
      <formula>NOT(ISERROR(SEARCH("HD",M19)))</formula>
    </cfRule>
    <cfRule type="containsText" dxfId="11504" priority="141" operator="containsText" text="HW">
      <formula>NOT(ISERROR(SEARCH("HW",M19)))</formula>
    </cfRule>
  </conditionalFormatting>
  <conditionalFormatting sqref="M20:M24">
    <cfRule type="containsText" dxfId="11503" priority="181" operator="containsText" text="HL">
      <formula>NOT(ISERROR(SEARCH("HL",M20)))</formula>
    </cfRule>
    <cfRule type="containsText" dxfId="11502" priority="182" operator="containsText" text="HD">
      <formula>NOT(ISERROR(SEARCH("HD",M20)))</formula>
    </cfRule>
    <cfRule type="containsText" dxfId="11501" priority="183" operator="containsText" text="HW">
      <formula>NOT(ISERROR(SEARCH("HW",M20)))</formula>
    </cfRule>
    <cfRule type="containsText" dxfId="11500" priority="184" operator="containsText" text="AL">
      <formula>NOT(ISERROR(SEARCH("AL",M20)))</formula>
    </cfRule>
    <cfRule type="containsText" dxfId="11499" priority="185" operator="containsText" text="AD">
      <formula>NOT(ISERROR(SEARCH("AD",M20)))</formula>
    </cfRule>
    <cfRule type="containsText" dxfId="11498" priority="186" operator="containsText" text="AW">
      <formula>NOT(ISERROR(SEARCH("AW",M20)))</formula>
    </cfRule>
  </conditionalFormatting>
  <conditionalFormatting sqref="Y61:Y75">
    <cfRule type="containsText" dxfId="11497" priority="122" operator="containsText" text="RW">
      <formula>NOT(ISERROR(SEARCH("RW",Y61)))</formula>
    </cfRule>
    <cfRule type="containsText" dxfId="11496" priority="123" operator="containsText" text="LW">
      <formula>NOT(ISERROR(SEARCH("LW",Y61)))</formula>
    </cfRule>
    <cfRule type="containsText" dxfId="11495" priority="124" operator="containsText" text="LF">
      <formula>NOT(ISERROR(SEARCH("LF",Y61)))</formula>
    </cfRule>
    <cfRule type="containsText" dxfId="11494" priority="125" operator="containsText" text="CF">
      <formula>NOT(ISERROR(SEARCH("CF",Y61)))</formula>
    </cfRule>
    <cfRule type="containsText" dxfId="11493" priority="126" operator="containsText" text="CF">
      <formula>NOT(ISERROR(SEARCH("CF",Y61)))</formula>
    </cfRule>
    <cfRule type="containsText" dxfId="11492" priority="127" operator="containsText" text="CAM">
      <formula>NOT(ISERROR(SEARCH("CAM",Y61)))</formula>
    </cfRule>
    <cfRule type="containsText" dxfId="11491" priority="128" operator="containsText" text="LM">
      <formula>NOT(ISERROR(SEARCH("LM",Y61)))</formula>
    </cfRule>
    <cfRule type="containsText" dxfId="11490" priority="129" operator="containsText" text="CM">
      <formula>NOT(ISERROR(SEARCH("CM",Y61)))</formula>
    </cfRule>
    <cfRule type="containsText" dxfId="11489" priority="130" operator="containsText" text="RM">
      <formula>NOT(ISERROR(SEARCH("RM",Y61)))</formula>
    </cfRule>
    <cfRule type="containsText" dxfId="11488" priority="131" operator="containsText" text="CDM">
      <formula>NOT(ISERROR(SEARCH("CDM",Y61)))</formula>
    </cfRule>
    <cfRule type="containsText" dxfId="11487" priority="132" operator="containsText" text="LWB">
      <formula>NOT(ISERROR(SEARCH("LWB",Y61)))</formula>
    </cfRule>
    <cfRule type="containsText" dxfId="11486" priority="133" operator="containsText" text="RWB">
      <formula>NOT(ISERROR(SEARCH("RWB",Y61)))</formula>
    </cfRule>
    <cfRule type="containsText" dxfId="11485" priority="134" operator="containsText" text="RB">
      <formula>NOT(ISERROR(SEARCH("RB",Y61)))</formula>
    </cfRule>
    <cfRule type="containsText" dxfId="11484" priority="135" operator="containsText" text="CB">
      <formula>NOT(ISERROR(SEARCH("CB",Y61)))</formula>
    </cfRule>
    <cfRule type="containsText" dxfId="11483" priority="136" operator="containsText" text="LB">
      <formula>NOT(ISERROR(SEARCH("LB",Y61)))</formula>
    </cfRule>
    <cfRule type="containsText" dxfId="11482" priority="137" operator="containsText" text="GK">
      <formula>NOT(ISERROR(SEARCH("GK",Y61)))</formula>
    </cfRule>
    <cfRule type="containsText" dxfId="11481" priority="138" operator="containsText" text="ST">
      <formula>NOT(ISERROR(SEARCH("ST",Y61)))</formula>
    </cfRule>
  </conditionalFormatting>
  <conditionalFormatting sqref="Z62:Z75">
    <cfRule type="containsText" dxfId="11480" priority="105" operator="containsText" text="ST">
      <formula>NOT(ISERROR(SEARCH("ST",Z62)))</formula>
    </cfRule>
    <cfRule type="containsText" dxfId="11479" priority="106" operator="containsText" text="RW">
      <formula>NOT(ISERROR(SEARCH("RW",Z62)))</formula>
    </cfRule>
    <cfRule type="containsText" dxfId="11478" priority="107" operator="containsText" text="LW">
      <formula>NOT(ISERROR(SEARCH("LW",Z62)))</formula>
    </cfRule>
    <cfRule type="containsText" dxfId="11477" priority="108" operator="containsText" text="LF">
      <formula>NOT(ISERROR(SEARCH("LF",Z62)))</formula>
    </cfRule>
    <cfRule type="containsText" dxfId="11476" priority="109" operator="containsText" text="CF">
      <formula>NOT(ISERROR(SEARCH("CF",Z62)))</formula>
    </cfRule>
    <cfRule type="containsText" dxfId="11475" priority="110" operator="containsText" text="CF">
      <formula>NOT(ISERROR(SEARCH("CF",Z62)))</formula>
    </cfRule>
    <cfRule type="containsText" dxfId="11474" priority="111" operator="containsText" text="CAM">
      <formula>NOT(ISERROR(SEARCH("CAM",Z62)))</formula>
    </cfRule>
    <cfRule type="containsText" dxfId="11473" priority="112" operator="containsText" text="LM">
      <formula>NOT(ISERROR(SEARCH("LM",Z62)))</formula>
    </cfRule>
    <cfRule type="containsText" dxfId="11472" priority="113" operator="containsText" text="CM">
      <formula>NOT(ISERROR(SEARCH("CM",Z62)))</formula>
    </cfRule>
    <cfRule type="containsText" dxfId="11471" priority="114" operator="containsText" text="RM">
      <formula>NOT(ISERROR(SEARCH("RM",Z62)))</formula>
    </cfRule>
    <cfRule type="containsText" dxfId="11470" priority="115" operator="containsText" text="CDM">
      <formula>NOT(ISERROR(SEARCH("CDM",Z62)))</formula>
    </cfRule>
    <cfRule type="containsText" dxfId="11469" priority="116" operator="containsText" text="LWB">
      <formula>NOT(ISERROR(SEARCH("LWB",Z62)))</formula>
    </cfRule>
    <cfRule type="containsText" dxfId="11468" priority="117" operator="containsText" text="RWB">
      <formula>NOT(ISERROR(SEARCH("RWB",Z62)))</formula>
    </cfRule>
    <cfRule type="containsText" dxfId="11467" priority="118" operator="containsText" text="RB">
      <formula>NOT(ISERROR(SEARCH("RB",Z62)))</formula>
    </cfRule>
    <cfRule type="containsText" dxfId="11466" priority="119" operator="containsText" text="CB">
      <formula>NOT(ISERROR(SEARCH("CB",Z62)))</formula>
    </cfRule>
    <cfRule type="containsText" dxfId="11465" priority="120" operator="containsText" text="LB">
      <formula>NOT(ISERROR(SEARCH("LB",Z62)))</formula>
    </cfRule>
    <cfRule type="containsText" dxfId="11464" priority="121" operator="containsText" text="GK">
      <formula>NOT(ISERROR(SEARCH("GK",Z62)))</formula>
    </cfRule>
  </conditionalFormatting>
  <conditionalFormatting sqref="Z62:Z75">
    <cfRule type="cellIs" dxfId="11463" priority="99" operator="between">
      <formula>90</formula>
      <formula>99</formula>
    </cfRule>
    <cfRule type="cellIs" dxfId="11462" priority="100" operator="between">
      <formula>40</formula>
      <formula>49</formula>
    </cfRule>
    <cfRule type="cellIs" dxfId="11461" priority="101" operator="between">
      <formula>50</formula>
      <formula>59</formula>
    </cfRule>
    <cfRule type="cellIs" dxfId="11460" priority="102" operator="between">
      <formula>60</formula>
      <formula>69</formula>
    </cfRule>
    <cfRule type="cellIs" dxfId="11459" priority="103" operator="between">
      <formula>70</formula>
      <formula>79</formula>
    </cfRule>
    <cfRule type="cellIs" dxfId="11458" priority="104" operator="between">
      <formula>80</formula>
      <formula>89</formula>
    </cfRule>
  </conditionalFormatting>
  <conditionalFormatting sqref="Y76:Y90">
    <cfRule type="containsText" dxfId="11457" priority="82" operator="containsText" text="RW">
      <formula>NOT(ISERROR(SEARCH("RW",Y76)))</formula>
    </cfRule>
    <cfRule type="containsText" dxfId="11456" priority="83" operator="containsText" text="LW">
      <formula>NOT(ISERROR(SEARCH("LW",Y76)))</formula>
    </cfRule>
    <cfRule type="containsText" dxfId="11455" priority="84" operator="containsText" text="LF">
      <formula>NOT(ISERROR(SEARCH("LF",Y76)))</formula>
    </cfRule>
    <cfRule type="containsText" dxfId="11454" priority="85" operator="containsText" text="CF">
      <formula>NOT(ISERROR(SEARCH("CF",Y76)))</formula>
    </cfRule>
    <cfRule type="containsText" dxfId="11453" priority="86" operator="containsText" text="CF">
      <formula>NOT(ISERROR(SEARCH("CF",Y76)))</formula>
    </cfRule>
    <cfRule type="containsText" dxfId="11452" priority="87" operator="containsText" text="CAM">
      <formula>NOT(ISERROR(SEARCH("CAM",Y76)))</formula>
    </cfRule>
    <cfRule type="containsText" dxfId="11451" priority="88" operator="containsText" text="LM">
      <formula>NOT(ISERROR(SEARCH("LM",Y76)))</formula>
    </cfRule>
    <cfRule type="containsText" dxfId="11450" priority="89" operator="containsText" text="CM">
      <formula>NOT(ISERROR(SEARCH("CM",Y76)))</formula>
    </cfRule>
    <cfRule type="containsText" dxfId="11449" priority="90" operator="containsText" text="RM">
      <formula>NOT(ISERROR(SEARCH("RM",Y76)))</formula>
    </cfRule>
    <cfRule type="containsText" dxfId="11448" priority="91" operator="containsText" text="CDM">
      <formula>NOT(ISERROR(SEARCH("CDM",Y76)))</formula>
    </cfRule>
    <cfRule type="containsText" dxfId="11447" priority="92" operator="containsText" text="LWB">
      <formula>NOT(ISERROR(SEARCH("LWB",Y76)))</formula>
    </cfRule>
    <cfRule type="containsText" dxfId="11446" priority="93" operator="containsText" text="RWB">
      <formula>NOT(ISERROR(SEARCH("RWB",Y76)))</formula>
    </cfRule>
    <cfRule type="containsText" dxfId="11445" priority="94" operator="containsText" text="RB">
      <formula>NOT(ISERROR(SEARCH("RB",Y76)))</formula>
    </cfRule>
    <cfRule type="containsText" dxfId="11444" priority="95" operator="containsText" text="CB">
      <formula>NOT(ISERROR(SEARCH("CB",Y76)))</formula>
    </cfRule>
    <cfRule type="containsText" dxfId="11443" priority="96" operator="containsText" text="LB">
      <formula>NOT(ISERROR(SEARCH("LB",Y76)))</formula>
    </cfRule>
    <cfRule type="containsText" dxfId="11442" priority="97" operator="containsText" text="GK">
      <formula>NOT(ISERROR(SEARCH("GK",Y76)))</formula>
    </cfRule>
    <cfRule type="containsText" dxfId="11441" priority="98" operator="containsText" text="ST">
      <formula>NOT(ISERROR(SEARCH("ST",Y76)))</formula>
    </cfRule>
  </conditionalFormatting>
  <conditionalFormatting sqref="Z76:Z90">
    <cfRule type="containsText" dxfId="11440" priority="65" operator="containsText" text="ST">
      <formula>NOT(ISERROR(SEARCH("ST",Z76)))</formula>
    </cfRule>
    <cfRule type="containsText" dxfId="11439" priority="66" operator="containsText" text="RW">
      <formula>NOT(ISERROR(SEARCH("RW",Z76)))</formula>
    </cfRule>
    <cfRule type="containsText" dxfId="11438" priority="67" operator="containsText" text="LW">
      <formula>NOT(ISERROR(SEARCH("LW",Z76)))</formula>
    </cfRule>
    <cfRule type="containsText" dxfId="11437" priority="68" operator="containsText" text="LF">
      <formula>NOT(ISERROR(SEARCH("LF",Z76)))</formula>
    </cfRule>
    <cfRule type="containsText" dxfId="11436" priority="69" operator="containsText" text="CF">
      <formula>NOT(ISERROR(SEARCH("CF",Z76)))</formula>
    </cfRule>
    <cfRule type="containsText" dxfId="11435" priority="70" operator="containsText" text="CF">
      <formula>NOT(ISERROR(SEARCH("CF",Z76)))</formula>
    </cfRule>
    <cfRule type="containsText" dxfId="11434" priority="71" operator="containsText" text="CAM">
      <formula>NOT(ISERROR(SEARCH("CAM",Z76)))</formula>
    </cfRule>
    <cfRule type="containsText" dxfId="11433" priority="72" operator="containsText" text="LM">
      <formula>NOT(ISERROR(SEARCH("LM",Z76)))</formula>
    </cfRule>
    <cfRule type="containsText" dxfId="11432" priority="73" operator="containsText" text="CM">
      <formula>NOT(ISERROR(SEARCH("CM",Z76)))</formula>
    </cfRule>
    <cfRule type="containsText" dxfId="11431" priority="74" operator="containsText" text="RM">
      <formula>NOT(ISERROR(SEARCH("RM",Z76)))</formula>
    </cfRule>
    <cfRule type="containsText" dxfId="11430" priority="75" operator="containsText" text="CDM">
      <formula>NOT(ISERROR(SEARCH("CDM",Z76)))</formula>
    </cfRule>
    <cfRule type="containsText" dxfId="11429" priority="76" operator="containsText" text="LWB">
      <formula>NOT(ISERROR(SEARCH("LWB",Z76)))</formula>
    </cfRule>
    <cfRule type="containsText" dxfId="11428" priority="77" operator="containsText" text="RWB">
      <formula>NOT(ISERROR(SEARCH("RWB",Z76)))</formula>
    </cfRule>
    <cfRule type="containsText" dxfId="11427" priority="78" operator="containsText" text="RB">
      <formula>NOT(ISERROR(SEARCH("RB",Z76)))</formula>
    </cfRule>
    <cfRule type="containsText" dxfId="11426" priority="79" operator="containsText" text="CB">
      <formula>NOT(ISERROR(SEARCH("CB",Z76)))</formula>
    </cfRule>
    <cfRule type="containsText" dxfId="11425" priority="80" operator="containsText" text="LB">
      <formula>NOT(ISERROR(SEARCH("LB",Z76)))</formula>
    </cfRule>
    <cfRule type="containsText" dxfId="11424" priority="81" operator="containsText" text="GK">
      <formula>NOT(ISERROR(SEARCH("GK",Z76)))</formula>
    </cfRule>
  </conditionalFormatting>
  <conditionalFormatting sqref="Z76:Z90">
    <cfRule type="cellIs" dxfId="11423" priority="59" operator="between">
      <formula>90</formula>
      <formula>99</formula>
    </cfRule>
    <cfRule type="cellIs" dxfId="11422" priority="60" operator="between">
      <formula>40</formula>
      <formula>49</formula>
    </cfRule>
    <cfRule type="cellIs" dxfId="11421" priority="61" operator="between">
      <formula>50</formula>
      <formula>59</formula>
    </cfRule>
    <cfRule type="cellIs" dxfId="11420" priority="62" operator="between">
      <formula>60</formula>
      <formula>69</formula>
    </cfRule>
    <cfRule type="cellIs" dxfId="11419" priority="63" operator="between">
      <formula>70</formula>
      <formula>79</formula>
    </cfRule>
    <cfRule type="cellIs" dxfId="11418" priority="64" operator="between">
      <formula>80</formula>
      <formula>89</formula>
    </cfRule>
  </conditionalFormatting>
  <conditionalFormatting sqref="Y91">
    <cfRule type="containsText" dxfId="11417" priority="42" operator="containsText" text="RW">
      <formula>NOT(ISERROR(SEARCH("RW",Y91)))</formula>
    </cfRule>
    <cfRule type="containsText" dxfId="11416" priority="43" operator="containsText" text="LW">
      <formula>NOT(ISERROR(SEARCH("LW",Y91)))</formula>
    </cfRule>
    <cfRule type="containsText" dxfId="11415" priority="44" operator="containsText" text="LF">
      <formula>NOT(ISERROR(SEARCH("LF",Y91)))</formula>
    </cfRule>
    <cfRule type="containsText" dxfId="11414" priority="45" operator="containsText" text="CF">
      <formula>NOT(ISERROR(SEARCH("CF",Y91)))</formula>
    </cfRule>
    <cfRule type="containsText" dxfId="11413" priority="46" operator="containsText" text="CF">
      <formula>NOT(ISERROR(SEARCH("CF",Y91)))</formula>
    </cfRule>
    <cfRule type="containsText" dxfId="11412" priority="47" operator="containsText" text="CAM">
      <formula>NOT(ISERROR(SEARCH("CAM",Y91)))</formula>
    </cfRule>
    <cfRule type="containsText" dxfId="11411" priority="48" operator="containsText" text="LM">
      <formula>NOT(ISERROR(SEARCH("LM",Y91)))</formula>
    </cfRule>
    <cfRule type="containsText" dxfId="11410" priority="49" operator="containsText" text="CM">
      <formula>NOT(ISERROR(SEARCH("CM",Y91)))</formula>
    </cfRule>
    <cfRule type="containsText" dxfId="11409" priority="50" operator="containsText" text="RM">
      <formula>NOT(ISERROR(SEARCH("RM",Y91)))</formula>
    </cfRule>
    <cfRule type="containsText" dxfId="11408" priority="51" operator="containsText" text="CDM">
      <formula>NOT(ISERROR(SEARCH("CDM",Y91)))</formula>
    </cfRule>
    <cfRule type="containsText" dxfId="11407" priority="52" operator="containsText" text="LWB">
      <formula>NOT(ISERROR(SEARCH("LWB",Y91)))</formula>
    </cfRule>
    <cfRule type="containsText" dxfId="11406" priority="53" operator="containsText" text="RWB">
      <formula>NOT(ISERROR(SEARCH("RWB",Y91)))</formula>
    </cfRule>
    <cfRule type="containsText" dxfId="11405" priority="54" operator="containsText" text="RB">
      <formula>NOT(ISERROR(SEARCH("RB",Y91)))</formula>
    </cfRule>
    <cfRule type="containsText" dxfId="11404" priority="55" operator="containsText" text="CB">
      <formula>NOT(ISERROR(SEARCH("CB",Y91)))</formula>
    </cfRule>
    <cfRule type="containsText" dxfId="11403" priority="56" operator="containsText" text="LB">
      <formula>NOT(ISERROR(SEARCH("LB",Y91)))</formula>
    </cfRule>
    <cfRule type="containsText" dxfId="11402" priority="57" operator="containsText" text="GK">
      <formula>NOT(ISERROR(SEARCH("GK",Y91)))</formula>
    </cfRule>
    <cfRule type="containsText" dxfId="11401" priority="58" operator="containsText" text="ST">
      <formula>NOT(ISERROR(SEARCH("ST",Y91)))</formula>
    </cfRule>
  </conditionalFormatting>
  <conditionalFormatting sqref="Z91">
    <cfRule type="containsText" dxfId="11400" priority="25" operator="containsText" text="ST">
      <formula>NOT(ISERROR(SEARCH("ST",Z91)))</formula>
    </cfRule>
    <cfRule type="containsText" dxfId="11399" priority="26" operator="containsText" text="RW">
      <formula>NOT(ISERROR(SEARCH("RW",Z91)))</formula>
    </cfRule>
    <cfRule type="containsText" dxfId="11398" priority="27" operator="containsText" text="LW">
      <formula>NOT(ISERROR(SEARCH("LW",Z91)))</formula>
    </cfRule>
    <cfRule type="containsText" dxfId="11397" priority="28" operator="containsText" text="LF">
      <formula>NOT(ISERROR(SEARCH("LF",Z91)))</formula>
    </cfRule>
    <cfRule type="containsText" dxfId="11396" priority="29" operator="containsText" text="CF">
      <formula>NOT(ISERROR(SEARCH("CF",Z91)))</formula>
    </cfRule>
    <cfRule type="containsText" dxfId="11395" priority="30" operator="containsText" text="CF">
      <formula>NOT(ISERROR(SEARCH("CF",Z91)))</formula>
    </cfRule>
    <cfRule type="containsText" dxfId="11394" priority="31" operator="containsText" text="CAM">
      <formula>NOT(ISERROR(SEARCH("CAM",Z91)))</formula>
    </cfRule>
    <cfRule type="containsText" dxfId="11393" priority="32" operator="containsText" text="LM">
      <formula>NOT(ISERROR(SEARCH("LM",Z91)))</formula>
    </cfRule>
    <cfRule type="containsText" dxfId="11392" priority="33" operator="containsText" text="CM">
      <formula>NOT(ISERROR(SEARCH("CM",Z91)))</formula>
    </cfRule>
    <cfRule type="containsText" dxfId="11391" priority="34" operator="containsText" text="RM">
      <formula>NOT(ISERROR(SEARCH("RM",Z91)))</formula>
    </cfRule>
    <cfRule type="containsText" dxfId="11390" priority="35" operator="containsText" text="CDM">
      <formula>NOT(ISERROR(SEARCH("CDM",Z91)))</formula>
    </cfRule>
    <cfRule type="containsText" dxfId="11389" priority="36" operator="containsText" text="LWB">
      <formula>NOT(ISERROR(SEARCH("LWB",Z91)))</formula>
    </cfRule>
    <cfRule type="containsText" dxfId="11388" priority="37" operator="containsText" text="RWB">
      <formula>NOT(ISERROR(SEARCH("RWB",Z91)))</formula>
    </cfRule>
    <cfRule type="containsText" dxfId="11387" priority="38" operator="containsText" text="RB">
      <formula>NOT(ISERROR(SEARCH("RB",Z91)))</formula>
    </cfRule>
    <cfRule type="containsText" dxfId="11386" priority="39" operator="containsText" text="CB">
      <formula>NOT(ISERROR(SEARCH("CB",Z91)))</formula>
    </cfRule>
    <cfRule type="containsText" dxfId="11385" priority="40" operator="containsText" text="LB">
      <formula>NOT(ISERROR(SEARCH("LB",Z91)))</formula>
    </cfRule>
    <cfRule type="containsText" dxfId="11384" priority="41" operator="containsText" text="GK">
      <formula>NOT(ISERROR(SEARCH("GK",Z91)))</formula>
    </cfRule>
  </conditionalFormatting>
  <conditionalFormatting sqref="Z91">
    <cfRule type="cellIs" dxfId="11383" priority="19" operator="between">
      <formula>90</formula>
      <formula>99</formula>
    </cfRule>
    <cfRule type="cellIs" dxfId="11382" priority="20" operator="between">
      <formula>40</formula>
      <formula>49</formula>
    </cfRule>
    <cfRule type="cellIs" dxfId="11381" priority="21" operator="between">
      <formula>50</formula>
      <formula>59</formula>
    </cfRule>
    <cfRule type="cellIs" dxfId="11380" priority="22" operator="between">
      <formula>60</formula>
      <formula>69</formula>
    </cfRule>
    <cfRule type="cellIs" dxfId="11379" priority="23" operator="between">
      <formula>70</formula>
      <formula>79</formula>
    </cfRule>
    <cfRule type="cellIs" dxfId="11378" priority="24" operator="between">
      <formula>80</formula>
      <formula>89</formula>
    </cfRule>
  </conditionalFormatting>
  <conditionalFormatting sqref="T8">
    <cfRule type="containsText" dxfId="11377" priority="16" operator="containsText" text="AL">
      <formula>NOT(ISERROR(SEARCH("AL",T8)))</formula>
    </cfRule>
    <cfRule type="containsText" dxfId="11376" priority="17" operator="containsText" text="AD">
      <formula>NOT(ISERROR(SEARCH("AD",T8)))</formula>
    </cfRule>
    <cfRule type="containsText" dxfId="11375" priority="18" operator="containsText" text="AW">
      <formula>NOT(ISERROR(SEARCH("AW",T8)))</formula>
    </cfRule>
  </conditionalFormatting>
  <conditionalFormatting sqref="T8">
    <cfRule type="containsText" dxfId="11374" priority="13" operator="containsText" text="HL">
      <formula>NOT(ISERROR(SEARCH("HL",T8)))</formula>
    </cfRule>
    <cfRule type="containsText" dxfId="11373" priority="14" operator="containsText" text="HD">
      <formula>NOT(ISERROR(SEARCH("HD",T8)))</formula>
    </cfRule>
    <cfRule type="containsText" dxfId="11372" priority="15" operator="containsText" text="HW">
      <formula>NOT(ISERROR(SEARCH("HW",T8)))</formula>
    </cfRule>
  </conditionalFormatting>
  <conditionalFormatting sqref="T9:T23">
    <cfRule type="containsText" dxfId="11371" priority="7" operator="containsText" text="HL">
      <formula>NOT(ISERROR(SEARCH("HL",T9)))</formula>
    </cfRule>
    <cfRule type="containsText" dxfId="11370" priority="8" operator="containsText" text="HD">
      <formula>NOT(ISERROR(SEARCH("HD",T9)))</formula>
    </cfRule>
    <cfRule type="containsText" dxfId="11369" priority="9" operator="containsText" text="HW">
      <formula>NOT(ISERROR(SEARCH("HW",T9)))</formula>
    </cfRule>
    <cfRule type="containsText" dxfId="11368" priority="10" operator="containsText" text="AL">
      <formula>NOT(ISERROR(SEARCH("AL",T9)))</formula>
    </cfRule>
    <cfRule type="containsText" dxfId="11367" priority="11" operator="containsText" text="AD">
      <formula>NOT(ISERROR(SEARCH("AD",T9)))</formula>
    </cfRule>
    <cfRule type="containsText" dxfId="11366" priority="12" operator="containsText" text="AW">
      <formula>NOT(ISERROR(SEARCH("AW",T9)))</formula>
    </cfRule>
  </conditionalFormatting>
  <conditionalFormatting sqref="K20">
    <cfRule type="containsText" dxfId="11365" priority="1" operator="containsText" text="HL">
      <formula>NOT(ISERROR(SEARCH("HL",K20)))</formula>
    </cfRule>
    <cfRule type="containsText" dxfId="11364" priority="2" operator="containsText" text="HD">
      <formula>NOT(ISERROR(SEARCH("HD",K20)))</formula>
    </cfRule>
    <cfRule type="containsText" dxfId="11363" priority="3" operator="containsText" text="HW">
      <formula>NOT(ISERROR(SEARCH("HW",K20)))</formula>
    </cfRule>
  </conditionalFormatting>
  <conditionalFormatting sqref="K20">
    <cfRule type="containsText" dxfId="11362" priority="4" operator="containsText" text="AL">
      <formula>NOT(ISERROR(SEARCH("AL",K20)))</formula>
    </cfRule>
    <cfRule type="containsText" dxfId="11361" priority="5" operator="containsText" text="AD">
      <formula>NOT(ISERROR(SEARCH("AD",K20)))</formula>
    </cfRule>
    <cfRule type="containsText" dxfId="11360" priority="6" operator="containsText" text="AW">
      <formula>NOT(ISERROR(SEARCH("AW",K20)))</formula>
    </cfRule>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K9" sqref="K9:K16"/>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11359" priority="2270" operator="containsText" text="AL">
      <formula>NOT(ISERROR(SEARCH("AL",P7)))</formula>
    </cfRule>
    <cfRule type="containsText" dxfId="11358" priority="2271" operator="containsText" text="AD">
      <formula>NOT(ISERROR(SEARCH("AD",P7)))</formula>
    </cfRule>
    <cfRule type="containsText" dxfId="11357" priority="2272" operator="containsText" text="AW">
      <formula>NOT(ISERROR(SEARCH("AW",P7)))</formula>
    </cfRule>
  </conditionalFormatting>
  <conditionalFormatting sqref="P7:P8">
    <cfRule type="containsText" dxfId="11356" priority="2267" operator="containsText" text="HL">
      <formula>NOT(ISERROR(SEARCH("HL",P7)))</formula>
    </cfRule>
    <cfRule type="containsText" dxfId="11355" priority="2268" operator="containsText" text="HD">
      <formula>NOT(ISERROR(SEARCH("HD",P7)))</formula>
    </cfRule>
    <cfRule type="containsText" dxfId="11354" priority="2269" operator="containsText" text="HW">
      <formula>NOT(ISERROR(SEARCH("HW",P7)))</formula>
    </cfRule>
  </conditionalFormatting>
  <conditionalFormatting sqref="O8">
    <cfRule type="containsText" dxfId="11353" priority="2264" operator="containsText" text="AL">
      <formula>NOT(ISERROR(SEARCH("AL",O8)))</formula>
    </cfRule>
    <cfRule type="containsText" dxfId="11352" priority="2265" operator="containsText" text="AD">
      <formula>NOT(ISERROR(SEARCH("AD",O8)))</formula>
    </cfRule>
    <cfRule type="containsText" dxfId="11351" priority="2266" operator="containsText" text="AW">
      <formula>NOT(ISERROR(SEARCH("AW",O8)))</formula>
    </cfRule>
  </conditionalFormatting>
  <conditionalFormatting sqref="O8">
    <cfRule type="containsText" dxfId="11350" priority="2261" operator="containsText" text="HL">
      <formula>NOT(ISERROR(SEARCH("HL",O8)))</formula>
    </cfRule>
    <cfRule type="containsText" dxfId="11349" priority="2262" operator="containsText" text="HD">
      <formula>NOT(ISERROR(SEARCH("HD",O8)))</formula>
    </cfRule>
    <cfRule type="containsText" dxfId="11348" priority="2263" operator="containsText" text="HW">
      <formula>NOT(ISERROR(SEARCH("HW",O8)))</formula>
    </cfRule>
  </conditionalFormatting>
  <conditionalFormatting sqref="O7:O8">
    <cfRule type="containsText" dxfId="11347" priority="2258" operator="containsText" text="AL">
      <formula>NOT(ISERROR(SEARCH("AL",O7)))</formula>
    </cfRule>
    <cfRule type="containsText" dxfId="11346" priority="2259" operator="containsText" text="AD">
      <formula>NOT(ISERROR(SEARCH("AD",O7)))</formula>
    </cfRule>
    <cfRule type="containsText" dxfId="11345" priority="2260" operator="containsText" text="AW">
      <formula>NOT(ISERROR(SEARCH("AW",O7)))</formula>
    </cfRule>
  </conditionalFormatting>
  <conditionalFormatting sqref="O7:O8">
    <cfRule type="containsText" dxfId="11344" priority="2255" operator="containsText" text="HL">
      <formula>NOT(ISERROR(SEARCH("HL",O7)))</formula>
    </cfRule>
    <cfRule type="containsText" dxfId="11343" priority="2256" operator="containsText" text="HD">
      <formula>NOT(ISERROR(SEARCH("HD",O7)))</formula>
    </cfRule>
    <cfRule type="containsText" dxfId="11342" priority="2257" operator="containsText" text="HW">
      <formula>NOT(ISERROR(SEARCH("HW",O7)))</formula>
    </cfRule>
  </conditionalFormatting>
  <conditionalFormatting sqref="N53">
    <cfRule type="containsText" dxfId="11341" priority="2204" operator="containsText" text="AL">
      <formula>NOT(ISERROR(SEARCH("AL",N53)))</formula>
    </cfRule>
    <cfRule type="containsText" dxfId="11340" priority="2205" operator="containsText" text="AD">
      <formula>NOT(ISERROR(SEARCH("AD",N53)))</formula>
    </cfRule>
    <cfRule type="containsText" dxfId="11339" priority="2206" operator="containsText" text="AW">
      <formula>NOT(ISERROR(SEARCH("AW",N53)))</formula>
    </cfRule>
  </conditionalFormatting>
  <conditionalFormatting sqref="N53">
    <cfRule type="containsText" dxfId="11338" priority="2201" operator="containsText" text="HL">
      <formula>NOT(ISERROR(SEARCH("HL",N53)))</formula>
    </cfRule>
    <cfRule type="containsText" dxfId="11337" priority="2202" operator="containsText" text="HD">
      <formula>NOT(ISERROR(SEARCH("HD",N53)))</formula>
    </cfRule>
    <cfRule type="containsText" dxfId="11336" priority="2203" operator="containsText" text="HW">
      <formula>NOT(ISERROR(SEARCH("HW",N53)))</formula>
    </cfRule>
  </conditionalFormatting>
  <conditionalFormatting sqref="C9:C48 T24:T25 C53">
    <cfRule type="containsText" dxfId="11335" priority="2249" operator="containsText" text="HL">
      <formula>NOT(ISERROR(SEARCH("HL",C9)))</formula>
    </cfRule>
    <cfRule type="containsText" dxfId="11334" priority="2250" operator="containsText" text="HD">
      <formula>NOT(ISERROR(SEARCH("HD",C9)))</formula>
    </cfRule>
    <cfRule type="containsText" dxfId="11333" priority="2251" operator="containsText" text="HW">
      <formula>NOT(ISERROR(SEARCH("HW",C9)))</formula>
    </cfRule>
    <cfRule type="containsText" dxfId="11332" priority="2252" operator="containsText" text="AL">
      <formula>NOT(ISERROR(SEARCH("AL",C9)))</formula>
    </cfRule>
    <cfRule type="containsText" dxfId="11331" priority="2253" operator="containsText" text="AD">
      <formula>NOT(ISERROR(SEARCH("AD",C9)))</formula>
    </cfRule>
    <cfRule type="containsText" dxfId="11330" priority="2254" operator="containsText" text="AW">
      <formula>NOT(ISERROR(SEARCH("AW",C9)))</formula>
    </cfRule>
  </conditionalFormatting>
  <conditionalFormatting sqref="M53">
    <cfRule type="containsText" dxfId="11329" priority="2189" operator="containsText" text="HL">
      <formula>NOT(ISERROR(SEARCH("HL",M53)))</formula>
    </cfRule>
    <cfRule type="containsText" dxfId="11328" priority="2190" operator="containsText" text="HD">
      <formula>NOT(ISERROR(SEARCH("HD",M53)))</formula>
    </cfRule>
    <cfRule type="containsText" dxfId="11327" priority="2191" operator="containsText" text="HW">
      <formula>NOT(ISERROR(SEARCH("HW",M53)))</formula>
    </cfRule>
  </conditionalFormatting>
  <conditionalFormatting sqref="O20">
    <cfRule type="containsText" dxfId="11326" priority="2246" operator="containsText" text="AL">
      <formula>NOT(ISERROR(SEARCH("AL",O20)))</formula>
    </cfRule>
    <cfRule type="containsText" dxfId="11325" priority="2247" operator="containsText" text="AD">
      <formula>NOT(ISERROR(SEARCH("AD",O20)))</formula>
    </cfRule>
    <cfRule type="containsText" dxfId="11324" priority="2248" operator="containsText" text="AW">
      <formula>NOT(ISERROR(SEARCH("AW",O20)))</formula>
    </cfRule>
  </conditionalFormatting>
  <conditionalFormatting sqref="O20">
    <cfRule type="containsText" dxfId="11323" priority="2243" operator="containsText" text="HL">
      <formula>NOT(ISERROR(SEARCH("HL",O20)))</formula>
    </cfRule>
    <cfRule type="containsText" dxfId="11322" priority="2244" operator="containsText" text="HD">
      <formula>NOT(ISERROR(SEARCH("HD",O20)))</formula>
    </cfRule>
    <cfRule type="containsText" dxfId="11321" priority="2245" operator="containsText" text="HW">
      <formula>NOT(ISERROR(SEARCH("HW",O20)))</formula>
    </cfRule>
  </conditionalFormatting>
  <conditionalFormatting sqref="O20">
    <cfRule type="containsText" dxfId="11320" priority="2240" operator="containsText" text="AL">
      <formula>NOT(ISERROR(SEARCH("AL",O20)))</formula>
    </cfRule>
    <cfRule type="containsText" dxfId="11319" priority="2241" operator="containsText" text="AD">
      <formula>NOT(ISERROR(SEARCH("AD",O20)))</formula>
    </cfRule>
    <cfRule type="containsText" dxfId="11318" priority="2242" operator="containsText" text="AW">
      <formula>NOT(ISERROR(SEARCH("AW",O20)))</formula>
    </cfRule>
  </conditionalFormatting>
  <conditionalFormatting sqref="O20">
    <cfRule type="containsText" dxfId="11317" priority="2237" operator="containsText" text="HL">
      <formula>NOT(ISERROR(SEARCH("HL",O20)))</formula>
    </cfRule>
    <cfRule type="containsText" dxfId="11316" priority="2238" operator="containsText" text="HD">
      <formula>NOT(ISERROR(SEARCH("HD",O20)))</formula>
    </cfRule>
    <cfRule type="containsText" dxfId="11315" priority="2239" operator="containsText" text="HW">
      <formula>NOT(ISERROR(SEARCH("HW",O20)))</formula>
    </cfRule>
  </conditionalFormatting>
  <conditionalFormatting sqref="N53">
    <cfRule type="containsText" dxfId="11314" priority="2198" operator="containsText" text="AL">
      <formula>NOT(ISERROR(SEARCH("AL",N53)))</formula>
    </cfRule>
    <cfRule type="containsText" dxfId="11313" priority="2199" operator="containsText" text="AD">
      <formula>NOT(ISERROR(SEARCH("AD",N53)))</formula>
    </cfRule>
    <cfRule type="containsText" dxfId="11312" priority="2200" operator="containsText" text="AW">
      <formula>NOT(ISERROR(SEARCH("AW",N53)))</formula>
    </cfRule>
  </conditionalFormatting>
  <conditionalFormatting sqref="N53">
    <cfRule type="containsText" dxfId="11311" priority="2195" operator="containsText" text="HL">
      <formula>NOT(ISERROR(SEARCH("HL",N53)))</formula>
    </cfRule>
    <cfRule type="containsText" dxfId="11310" priority="2196" operator="containsText" text="HD">
      <formula>NOT(ISERROR(SEARCH("HD",N53)))</formula>
    </cfRule>
    <cfRule type="containsText" dxfId="11309" priority="2197" operator="containsText" text="HW">
      <formula>NOT(ISERROR(SEARCH("HW",N53)))</formula>
    </cfRule>
  </conditionalFormatting>
  <conditionalFormatting sqref="O19">
    <cfRule type="containsText" dxfId="11308" priority="2234" operator="containsText" text="AL">
      <formula>NOT(ISERROR(SEARCH("AL",O19)))</formula>
    </cfRule>
    <cfRule type="containsText" dxfId="11307" priority="2235" operator="containsText" text="AD">
      <formula>NOT(ISERROR(SEARCH("AD",O19)))</formula>
    </cfRule>
    <cfRule type="containsText" dxfId="11306" priority="2236" operator="containsText" text="AW">
      <formula>NOT(ISERROR(SEARCH("AW",O19)))</formula>
    </cfRule>
  </conditionalFormatting>
  <conditionalFormatting sqref="O19">
    <cfRule type="containsText" dxfId="11305" priority="2231" operator="containsText" text="HL">
      <formula>NOT(ISERROR(SEARCH("HL",O19)))</formula>
    </cfRule>
    <cfRule type="containsText" dxfId="11304" priority="2232" operator="containsText" text="HD">
      <formula>NOT(ISERROR(SEARCH("HD",O19)))</formula>
    </cfRule>
    <cfRule type="containsText" dxfId="11303" priority="2233" operator="containsText" text="HW">
      <formula>NOT(ISERROR(SEARCH("HW",O19)))</formula>
    </cfRule>
  </conditionalFormatting>
  <conditionalFormatting sqref="O19">
    <cfRule type="containsText" dxfId="11302" priority="2228" operator="containsText" text="AL">
      <formula>NOT(ISERROR(SEARCH("AL",O19)))</formula>
    </cfRule>
    <cfRule type="containsText" dxfId="11301" priority="2229" operator="containsText" text="AD">
      <formula>NOT(ISERROR(SEARCH("AD",O19)))</formula>
    </cfRule>
    <cfRule type="containsText" dxfId="11300" priority="2230" operator="containsText" text="AW">
      <formula>NOT(ISERROR(SEARCH("AW",O19)))</formula>
    </cfRule>
  </conditionalFormatting>
  <conditionalFormatting sqref="O19">
    <cfRule type="containsText" dxfId="11299" priority="2225" operator="containsText" text="HL">
      <formula>NOT(ISERROR(SEARCH("HL",O19)))</formula>
    </cfRule>
    <cfRule type="containsText" dxfId="11298" priority="2226" operator="containsText" text="HD">
      <formula>NOT(ISERROR(SEARCH("HD",O19)))</formula>
    </cfRule>
    <cfRule type="containsText" dxfId="11297" priority="2227" operator="containsText" text="HW">
      <formula>NOT(ISERROR(SEARCH("HW",O19)))</formula>
    </cfRule>
  </conditionalFormatting>
  <conditionalFormatting sqref="M53">
    <cfRule type="containsText" dxfId="11296" priority="2222" operator="containsText" text="AL">
      <formula>NOT(ISERROR(SEARCH("AL",M53)))</formula>
    </cfRule>
    <cfRule type="containsText" dxfId="11295" priority="2223" operator="containsText" text="AD">
      <formula>NOT(ISERROR(SEARCH("AD",M53)))</formula>
    </cfRule>
    <cfRule type="containsText" dxfId="11294" priority="2224" operator="containsText" text="AW">
      <formula>NOT(ISERROR(SEARCH("AW",M53)))</formula>
    </cfRule>
  </conditionalFormatting>
  <conditionalFormatting sqref="M53">
    <cfRule type="containsText" dxfId="11293" priority="2219" operator="containsText" text="HL">
      <formula>NOT(ISERROR(SEARCH("HL",M53)))</formula>
    </cfRule>
    <cfRule type="containsText" dxfId="11292" priority="2220" operator="containsText" text="HD">
      <formula>NOT(ISERROR(SEARCH("HD",M53)))</formula>
    </cfRule>
    <cfRule type="containsText" dxfId="11291" priority="2221" operator="containsText" text="HW">
      <formula>NOT(ISERROR(SEARCH("HW",M53)))</formula>
    </cfRule>
  </conditionalFormatting>
  <conditionalFormatting sqref="M53">
    <cfRule type="containsText" dxfId="11290" priority="2216" operator="containsText" text="AL">
      <formula>NOT(ISERROR(SEARCH("AL",M53)))</formula>
    </cfRule>
    <cfRule type="containsText" dxfId="11289" priority="2217" operator="containsText" text="AD">
      <formula>NOT(ISERROR(SEARCH("AD",M53)))</formula>
    </cfRule>
    <cfRule type="containsText" dxfId="11288" priority="2218" operator="containsText" text="AW">
      <formula>NOT(ISERROR(SEARCH("AW",M53)))</formula>
    </cfRule>
  </conditionalFormatting>
  <conditionalFormatting sqref="M53">
    <cfRule type="containsText" dxfId="11287" priority="2213" operator="containsText" text="HL">
      <formula>NOT(ISERROR(SEARCH("HL",M53)))</formula>
    </cfRule>
    <cfRule type="containsText" dxfId="11286" priority="2214" operator="containsText" text="HD">
      <formula>NOT(ISERROR(SEARCH("HD",M53)))</formula>
    </cfRule>
    <cfRule type="containsText" dxfId="11285" priority="2215" operator="containsText" text="HW">
      <formula>NOT(ISERROR(SEARCH("HW",M53)))</formula>
    </cfRule>
  </conditionalFormatting>
  <conditionalFormatting sqref="L53">
    <cfRule type="containsText" dxfId="11284" priority="2210" operator="containsText" text="AL">
      <formula>NOT(ISERROR(SEARCH("AL",L53)))</formula>
    </cfRule>
    <cfRule type="containsText" dxfId="11283" priority="2211" operator="containsText" text="AD">
      <formula>NOT(ISERROR(SEARCH("AD",L53)))</formula>
    </cfRule>
    <cfRule type="containsText" dxfId="11282" priority="2212" operator="containsText" text="AW">
      <formula>NOT(ISERROR(SEARCH("AW",L53)))</formula>
    </cfRule>
  </conditionalFormatting>
  <conditionalFormatting sqref="L53">
    <cfRule type="containsText" dxfId="11281" priority="2207" operator="containsText" text="HL">
      <formula>NOT(ISERROR(SEARCH("HL",L53)))</formula>
    </cfRule>
    <cfRule type="containsText" dxfId="11280" priority="2208" operator="containsText" text="HD">
      <formula>NOT(ISERROR(SEARCH("HD",L53)))</formula>
    </cfRule>
    <cfRule type="containsText" dxfId="11279" priority="2209" operator="containsText" text="HW">
      <formula>NOT(ISERROR(SEARCH("HW",L53)))</formula>
    </cfRule>
  </conditionalFormatting>
  <conditionalFormatting sqref="M53">
    <cfRule type="containsText" dxfId="11278" priority="2192" operator="containsText" text="AL">
      <formula>NOT(ISERROR(SEARCH("AL",M53)))</formula>
    </cfRule>
    <cfRule type="containsText" dxfId="11277" priority="2193" operator="containsText" text="AD">
      <formula>NOT(ISERROR(SEARCH("AD",M53)))</formula>
    </cfRule>
    <cfRule type="containsText" dxfId="11276" priority="2194" operator="containsText" text="AW">
      <formula>NOT(ISERROR(SEARCH("AW",M53)))</formula>
    </cfRule>
  </conditionalFormatting>
  <conditionalFormatting sqref="Y48:Y60">
    <cfRule type="containsText" dxfId="11275" priority="2172" operator="containsText" text="RW">
      <formula>NOT(ISERROR(SEARCH("RW",Y48)))</formula>
    </cfRule>
    <cfRule type="containsText" dxfId="11274" priority="2173" operator="containsText" text="LW">
      <formula>NOT(ISERROR(SEARCH("LW",Y48)))</formula>
    </cfRule>
    <cfRule type="containsText" dxfId="11273" priority="2174" operator="containsText" text="LF">
      <formula>NOT(ISERROR(SEARCH("LF",Y48)))</formula>
    </cfRule>
    <cfRule type="containsText" dxfId="11272" priority="2175" operator="containsText" text="CF">
      <formula>NOT(ISERROR(SEARCH("CF",Y48)))</formula>
    </cfRule>
    <cfRule type="containsText" dxfId="11271" priority="2176" operator="containsText" text="CF">
      <formula>NOT(ISERROR(SEARCH("CF",Y48)))</formula>
    </cfRule>
    <cfRule type="containsText" dxfId="11270" priority="2177" operator="containsText" text="CAM">
      <formula>NOT(ISERROR(SEARCH("CAM",Y48)))</formula>
    </cfRule>
    <cfRule type="containsText" dxfId="11269" priority="2178" operator="containsText" text="LM">
      <formula>NOT(ISERROR(SEARCH("LM",Y48)))</formula>
    </cfRule>
    <cfRule type="containsText" dxfId="11268" priority="2179" operator="containsText" text="CM">
      <formula>NOT(ISERROR(SEARCH("CM",Y48)))</formula>
    </cfRule>
    <cfRule type="containsText" dxfId="11267" priority="2180" operator="containsText" text="RM">
      <formula>NOT(ISERROR(SEARCH("RM",Y48)))</formula>
    </cfRule>
    <cfRule type="containsText" dxfId="11266" priority="2181" operator="containsText" text="CDM">
      <formula>NOT(ISERROR(SEARCH("CDM",Y48)))</formula>
    </cfRule>
    <cfRule type="containsText" dxfId="11265" priority="2182" operator="containsText" text="LWB">
      <formula>NOT(ISERROR(SEARCH("LWB",Y48)))</formula>
    </cfRule>
    <cfRule type="containsText" dxfId="11264" priority="2183" operator="containsText" text="RWB">
      <formula>NOT(ISERROR(SEARCH("RWB",Y48)))</formula>
    </cfRule>
    <cfRule type="containsText" dxfId="11263" priority="2184" operator="containsText" text="RB">
      <formula>NOT(ISERROR(SEARCH("RB",Y48)))</formula>
    </cfRule>
    <cfRule type="containsText" dxfId="11262" priority="2185" operator="containsText" text="CB">
      <formula>NOT(ISERROR(SEARCH("CB",Y48)))</formula>
    </cfRule>
    <cfRule type="containsText" dxfId="11261" priority="2186" operator="containsText" text="LB">
      <formula>NOT(ISERROR(SEARCH("LB",Y48)))</formula>
    </cfRule>
    <cfRule type="containsText" dxfId="11260" priority="2187" operator="containsText" text="GK">
      <formula>NOT(ISERROR(SEARCH("GK",Y48)))</formula>
    </cfRule>
    <cfRule type="containsText" dxfId="11259" priority="2188" operator="containsText" text="ST">
      <formula>NOT(ISERROR(SEARCH("ST",Y48)))</formula>
    </cfRule>
  </conditionalFormatting>
  <conditionalFormatting sqref="AF39 AF35:AF37 AF41 AF79:AF104 AF47:AF58 AF62 AF64:AF75">
    <cfRule type="containsText" dxfId="11258" priority="2157" operator="containsText" text="RW">
      <formula>NOT(ISERROR(SEARCH("RW",AF35)))</formula>
    </cfRule>
    <cfRule type="containsText" dxfId="11257" priority="2158" operator="containsText" text="LW">
      <formula>NOT(ISERROR(SEARCH("LW",AF35)))</formula>
    </cfRule>
    <cfRule type="containsText" dxfId="11256" priority="2159" operator="containsText" text="LF">
      <formula>NOT(ISERROR(SEARCH("LF",AF35)))</formula>
    </cfRule>
    <cfRule type="containsText" dxfId="11255" priority="2160" operator="containsText" text="CF">
      <formula>NOT(ISERROR(SEARCH("CF",AF35)))</formula>
    </cfRule>
    <cfRule type="containsText" dxfId="11254" priority="2161" operator="containsText" text="CF">
      <formula>NOT(ISERROR(SEARCH("CF",AF35)))</formula>
    </cfRule>
    <cfRule type="containsText" dxfId="11253" priority="2162" operator="containsText" text="CAM">
      <formula>NOT(ISERROR(SEARCH("CAM",AF35)))</formula>
    </cfRule>
    <cfRule type="containsText" dxfId="11252" priority="2163" operator="containsText" text="LM">
      <formula>NOT(ISERROR(SEARCH("LM",AF35)))</formula>
    </cfRule>
    <cfRule type="containsText" dxfId="11251" priority="2164" operator="containsText" text="RM">
      <formula>NOT(ISERROR(SEARCH("RM",AF35)))</formula>
    </cfRule>
    <cfRule type="containsText" dxfId="11250" priority="2165" operator="containsText" text="CDM">
      <formula>NOT(ISERROR(SEARCH("CDM",AF35)))</formula>
    </cfRule>
    <cfRule type="containsText" dxfId="11249" priority="2166" operator="containsText" text="LWB">
      <formula>NOT(ISERROR(SEARCH("LWB",AF35)))</formula>
    </cfRule>
    <cfRule type="containsText" dxfId="11248" priority="2167" operator="containsText" text="RWB">
      <formula>NOT(ISERROR(SEARCH("RWB",AF35)))</formula>
    </cfRule>
    <cfRule type="containsText" dxfId="11247" priority="2168" operator="containsText" text="RB">
      <formula>NOT(ISERROR(SEARCH("RB",AF35)))</formula>
    </cfRule>
    <cfRule type="containsText" dxfId="11246" priority="2169" operator="containsText" text="CB">
      <formula>NOT(ISERROR(SEARCH("CB",AF35)))</formula>
    </cfRule>
    <cfRule type="containsText" dxfId="11245" priority="2170" operator="containsText" text="LB">
      <formula>NOT(ISERROR(SEARCH("LB",AF35)))</formula>
    </cfRule>
    <cfRule type="containsText" dxfId="11244" priority="2171" operator="containsText" text="GK">
      <formula>NOT(ISERROR(SEARCH("GK",AF35)))</formula>
    </cfRule>
  </conditionalFormatting>
  <conditionalFormatting sqref="AG6:AG7 AG39 AG32:AG37 AG41 Z60 AG79:AG104 AG47:AG58 AG64:AG75">
    <cfRule type="containsText" dxfId="11243" priority="2140" operator="containsText" text="ST">
      <formula>NOT(ISERROR(SEARCH("ST",Z6)))</formula>
    </cfRule>
    <cfRule type="containsText" dxfId="11242" priority="2141" operator="containsText" text="RW">
      <formula>NOT(ISERROR(SEARCH("RW",Z6)))</formula>
    </cfRule>
    <cfRule type="containsText" dxfId="11241" priority="2142" operator="containsText" text="LW">
      <formula>NOT(ISERROR(SEARCH("LW",Z6)))</formula>
    </cfRule>
    <cfRule type="containsText" dxfId="11240" priority="2143" operator="containsText" text="LF">
      <formula>NOT(ISERROR(SEARCH("LF",Z6)))</formula>
    </cfRule>
    <cfRule type="containsText" dxfId="11239" priority="2144" operator="containsText" text="CF">
      <formula>NOT(ISERROR(SEARCH("CF",Z6)))</formula>
    </cfRule>
    <cfRule type="containsText" dxfId="11238" priority="2145" operator="containsText" text="CF">
      <formula>NOT(ISERROR(SEARCH("CF",Z6)))</formula>
    </cfRule>
    <cfRule type="containsText" dxfId="11237" priority="2146" operator="containsText" text="CAM">
      <formula>NOT(ISERROR(SEARCH("CAM",Z6)))</formula>
    </cfRule>
    <cfRule type="containsText" dxfId="11236" priority="2147" operator="containsText" text="LM">
      <formula>NOT(ISERROR(SEARCH("LM",Z6)))</formula>
    </cfRule>
    <cfRule type="containsText" dxfId="11235" priority="2148" operator="containsText" text="CM">
      <formula>NOT(ISERROR(SEARCH("CM",Z6)))</formula>
    </cfRule>
    <cfRule type="containsText" dxfId="11234" priority="2149" operator="containsText" text="RM">
      <formula>NOT(ISERROR(SEARCH("RM",Z6)))</formula>
    </cfRule>
    <cfRule type="containsText" dxfId="11233" priority="2150" operator="containsText" text="CDM">
      <formula>NOT(ISERROR(SEARCH("CDM",Z6)))</formula>
    </cfRule>
    <cfRule type="containsText" dxfId="11232" priority="2151" operator="containsText" text="LWB">
      <formula>NOT(ISERROR(SEARCH("LWB",Z6)))</formula>
    </cfRule>
    <cfRule type="containsText" dxfId="11231" priority="2152" operator="containsText" text="RWB">
      <formula>NOT(ISERROR(SEARCH("RWB",Z6)))</formula>
    </cfRule>
    <cfRule type="containsText" dxfId="11230" priority="2153" operator="containsText" text="RB">
      <formula>NOT(ISERROR(SEARCH("RB",Z6)))</formula>
    </cfRule>
    <cfRule type="containsText" dxfId="11229" priority="2154" operator="containsText" text="CB">
      <formula>NOT(ISERROR(SEARCH("CB",Z6)))</formula>
    </cfRule>
    <cfRule type="containsText" dxfId="11228" priority="2155" operator="containsText" text="LB">
      <formula>NOT(ISERROR(SEARCH("LB",Z6)))</formula>
    </cfRule>
    <cfRule type="containsText" dxfId="11227" priority="2156" operator="containsText" text="GK">
      <formula>NOT(ISERROR(SEARCH("GK",Z6)))</formula>
    </cfRule>
  </conditionalFormatting>
  <conditionalFormatting sqref="R53:S53">
    <cfRule type="containsText" dxfId="11226" priority="2104" operator="containsText" text="HL">
      <formula>NOT(ISERROR(SEARCH("HL",R53)))</formula>
    </cfRule>
    <cfRule type="containsText" dxfId="11225" priority="2105" operator="containsText" text="HD">
      <formula>NOT(ISERROR(SEARCH("HD",R53)))</formula>
    </cfRule>
    <cfRule type="containsText" dxfId="11224" priority="2106" operator="containsText" text="HW">
      <formula>NOT(ISERROR(SEARCH("HW",R53)))</formula>
    </cfRule>
  </conditionalFormatting>
  <conditionalFormatting sqref="R53:S53">
    <cfRule type="containsText" dxfId="11223" priority="2137" operator="containsText" text="AL">
      <formula>NOT(ISERROR(SEARCH("AL",R53)))</formula>
    </cfRule>
    <cfRule type="containsText" dxfId="11222" priority="2138" operator="containsText" text="AD">
      <formula>NOT(ISERROR(SEARCH("AD",R53)))</formula>
    </cfRule>
    <cfRule type="containsText" dxfId="11221" priority="2139" operator="containsText" text="AW">
      <formula>NOT(ISERROR(SEARCH("AW",R53)))</formula>
    </cfRule>
  </conditionalFormatting>
  <conditionalFormatting sqref="R53:S53">
    <cfRule type="containsText" dxfId="11220" priority="2134" operator="containsText" text="HL">
      <formula>NOT(ISERROR(SEARCH("HL",R53)))</formula>
    </cfRule>
    <cfRule type="containsText" dxfId="11219" priority="2135" operator="containsText" text="HD">
      <formula>NOT(ISERROR(SEARCH("HD",R53)))</formula>
    </cfRule>
    <cfRule type="containsText" dxfId="11218" priority="2136" operator="containsText" text="HW">
      <formula>NOT(ISERROR(SEARCH("HW",R53)))</formula>
    </cfRule>
  </conditionalFormatting>
  <conditionalFormatting sqref="R53:S53">
    <cfRule type="containsText" dxfId="11217" priority="2131" operator="containsText" text="AL">
      <formula>NOT(ISERROR(SEARCH("AL",R53)))</formula>
    </cfRule>
    <cfRule type="containsText" dxfId="11216" priority="2132" operator="containsText" text="AD">
      <formula>NOT(ISERROR(SEARCH("AD",R53)))</formula>
    </cfRule>
    <cfRule type="containsText" dxfId="11215" priority="2133" operator="containsText" text="AW">
      <formula>NOT(ISERROR(SEARCH("AW",R53)))</formula>
    </cfRule>
  </conditionalFormatting>
  <conditionalFormatting sqref="R53:S53">
    <cfRule type="containsText" dxfId="11214" priority="2128" operator="containsText" text="HL">
      <formula>NOT(ISERROR(SEARCH("HL",R53)))</formula>
    </cfRule>
    <cfRule type="containsText" dxfId="11213" priority="2129" operator="containsText" text="HD">
      <formula>NOT(ISERROR(SEARCH("HD",R53)))</formula>
    </cfRule>
    <cfRule type="containsText" dxfId="11212" priority="2130" operator="containsText" text="HW">
      <formula>NOT(ISERROR(SEARCH("HW",R53)))</formula>
    </cfRule>
  </conditionalFormatting>
  <conditionalFormatting sqref="Q53">
    <cfRule type="containsText" dxfId="11211" priority="2125" operator="containsText" text="AL">
      <formula>NOT(ISERROR(SEARCH("AL",Q53)))</formula>
    </cfRule>
    <cfRule type="containsText" dxfId="11210" priority="2126" operator="containsText" text="AD">
      <formula>NOT(ISERROR(SEARCH("AD",Q53)))</formula>
    </cfRule>
    <cfRule type="containsText" dxfId="11209" priority="2127" operator="containsText" text="AW">
      <formula>NOT(ISERROR(SEARCH("AW",Q53)))</formula>
    </cfRule>
  </conditionalFormatting>
  <conditionalFormatting sqref="Q53">
    <cfRule type="containsText" dxfId="11208" priority="2122" operator="containsText" text="HL">
      <formula>NOT(ISERROR(SEARCH("HL",Q53)))</formula>
    </cfRule>
    <cfRule type="containsText" dxfId="11207" priority="2123" operator="containsText" text="HD">
      <formula>NOT(ISERROR(SEARCH("HD",Q53)))</formula>
    </cfRule>
    <cfRule type="containsText" dxfId="11206" priority="2124" operator="containsText" text="HW">
      <formula>NOT(ISERROR(SEARCH("HW",Q53)))</formula>
    </cfRule>
  </conditionalFormatting>
  <conditionalFormatting sqref="T53">
    <cfRule type="containsText" dxfId="11205" priority="2119" operator="containsText" text="AL">
      <formula>NOT(ISERROR(SEARCH("AL",T53)))</formula>
    </cfRule>
    <cfRule type="containsText" dxfId="11204" priority="2120" operator="containsText" text="AD">
      <formula>NOT(ISERROR(SEARCH("AD",T53)))</formula>
    </cfRule>
    <cfRule type="containsText" dxfId="11203" priority="2121" operator="containsText" text="AW">
      <formula>NOT(ISERROR(SEARCH("AW",T53)))</formula>
    </cfRule>
  </conditionalFormatting>
  <conditionalFormatting sqref="T53">
    <cfRule type="containsText" dxfId="11202" priority="2116" operator="containsText" text="HL">
      <formula>NOT(ISERROR(SEARCH("HL",T53)))</formula>
    </cfRule>
    <cfRule type="containsText" dxfId="11201" priority="2117" operator="containsText" text="HD">
      <formula>NOT(ISERROR(SEARCH("HD",T53)))</formula>
    </cfRule>
    <cfRule type="containsText" dxfId="11200" priority="2118" operator="containsText" text="HW">
      <formula>NOT(ISERROR(SEARCH("HW",T53)))</formula>
    </cfRule>
  </conditionalFormatting>
  <conditionalFormatting sqref="T53">
    <cfRule type="containsText" dxfId="11199" priority="2113" operator="containsText" text="AL">
      <formula>NOT(ISERROR(SEARCH("AL",T53)))</formula>
    </cfRule>
    <cfRule type="containsText" dxfId="11198" priority="2114" operator="containsText" text="AD">
      <formula>NOT(ISERROR(SEARCH("AD",T53)))</formula>
    </cfRule>
    <cfRule type="containsText" dxfId="11197" priority="2115" operator="containsText" text="AW">
      <formula>NOT(ISERROR(SEARCH("AW",T53)))</formula>
    </cfRule>
  </conditionalFormatting>
  <conditionalFormatting sqref="T53">
    <cfRule type="containsText" dxfId="11196" priority="2110" operator="containsText" text="HL">
      <formula>NOT(ISERROR(SEARCH("HL",T53)))</formula>
    </cfRule>
    <cfRule type="containsText" dxfId="11195" priority="2111" operator="containsText" text="HD">
      <formula>NOT(ISERROR(SEARCH("HD",T53)))</formula>
    </cfRule>
    <cfRule type="containsText" dxfId="11194" priority="2112" operator="containsText" text="HW">
      <formula>NOT(ISERROR(SEARCH("HW",T53)))</formula>
    </cfRule>
  </conditionalFormatting>
  <conditionalFormatting sqref="R53:S53">
    <cfRule type="containsText" dxfId="11193" priority="2107" operator="containsText" text="AL">
      <formula>NOT(ISERROR(SEARCH("AL",R53)))</formula>
    </cfRule>
    <cfRule type="containsText" dxfId="11192" priority="2108" operator="containsText" text="AD">
      <formula>NOT(ISERROR(SEARCH("AD",R53)))</formula>
    </cfRule>
    <cfRule type="containsText" dxfId="11191" priority="2109" operator="containsText" text="AW">
      <formula>NOT(ISERROR(SEARCH("AW",R53)))</formula>
    </cfRule>
  </conditionalFormatting>
  <conditionalFormatting sqref="AH5:AJ21 AI4:AJ4 AH22:AI22 AH79:AJ104 AH23:AJ58 AH64:AJ75">
    <cfRule type="containsText" dxfId="11190" priority="2087" operator="containsText" text="ST">
      <formula>NOT(ISERROR(SEARCH("ST",AH4)))</formula>
    </cfRule>
    <cfRule type="containsText" dxfId="11189" priority="2088" operator="containsText" text="RW">
      <formula>NOT(ISERROR(SEARCH("RW",AH4)))</formula>
    </cfRule>
    <cfRule type="containsText" dxfId="11188" priority="2089" operator="containsText" text="LW">
      <formula>NOT(ISERROR(SEARCH("LW",AH4)))</formula>
    </cfRule>
    <cfRule type="containsText" dxfId="11187" priority="2090" operator="containsText" text="LF">
      <formula>NOT(ISERROR(SEARCH("LF",AH4)))</formula>
    </cfRule>
    <cfRule type="containsText" dxfId="11186" priority="2091" operator="containsText" text="CF">
      <formula>NOT(ISERROR(SEARCH("CF",AH4)))</formula>
    </cfRule>
    <cfRule type="containsText" dxfId="11185" priority="2092" operator="containsText" text="CF">
      <formula>NOT(ISERROR(SEARCH("CF",AH4)))</formula>
    </cfRule>
    <cfRule type="containsText" dxfId="11184" priority="2093" operator="containsText" text="CAM">
      <formula>NOT(ISERROR(SEARCH("CAM",AH4)))</formula>
    </cfRule>
    <cfRule type="containsText" dxfId="11183" priority="2094" operator="containsText" text="LM">
      <formula>NOT(ISERROR(SEARCH("LM",AH4)))</formula>
    </cfRule>
    <cfRule type="containsText" dxfId="11182" priority="2095" operator="containsText" text="CM">
      <formula>NOT(ISERROR(SEARCH("CM",AH4)))</formula>
    </cfRule>
    <cfRule type="containsText" dxfId="11181" priority="2096" operator="containsText" text="RM">
      <formula>NOT(ISERROR(SEARCH("RM",AH4)))</formula>
    </cfRule>
    <cfRule type="containsText" dxfId="11180" priority="2097" operator="containsText" text="CDM">
      <formula>NOT(ISERROR(SEARCH("CDM",AH4)))</formula>
    </cfRule>
    <cfRule type="containsText" dxfId="11179" priority="2098" operator="containsText" text="LWB">
      <formula>NOT(ISERROR(SEARCH("LWB",AH4)))</formula>
    </cfRule>
    <cfRule type="containsText" dxfId="11178" priority="2099" operator="containsText" text="RWB">
      <formula>NOT(ISERROR(SEARCH("RWB",AH4)))</formula>
    </cfRule>
    <cfRule type="containsText" dxfId="11177" priority="2100" operator="containsText" text="RB">
      <formula>NOT(ISERROR(SEARCH("RB",AH4)))</formula>
    </cfRule>
    <cfRule type="containsText" dxfId="11176" priority="2101" operator="containsText" text="CB">
      <formula>NOT(ISERROR(SEARCH("CB",AH4)))</formula>
    </cfRule>
    <cfRule type="containsText" dxfId="11175" priority="2102" operator="containsText" text="LB">
      <formula>NOT(ISERROR(SEARCH("LB",AH4)))</formula>
    </cfRule>
    <cfRule type="containsText" dxfId="11174" priority="2103" operator="containsText" text="GK">
      <formula>NOT(ISERROR(SEARCH("GK",AH4)))</formula>
    </cfRule>
  </conditionalFormatting>
  <conditionalFormatting sqref="AH4:AJ21 AH22:AI22 Z60 AH79:AJ104 AH23:AJ58 AH64:AJ75">
    <cfRule type="cellIs" dxfId="11173" priority="2081" operator="between">
      <formula>90</formula>
      <formula>99</formula>
    </cfRule>
    <cfRule type="cellIs" dxfId="11172" priority="2082" operator="between">
      <formula>40</formula>
      <formula>49</formula>
    </cfRule>
    <cfRule type="cellIs" dxfId="11171" priority="2083" operator="between">
      <formula>50</formula>
      <formula>59</formula>
    </cfRule>
    <cfRule type="cellIs" dxfId="11170" priority="2084" operator="between">
      <formula>60</formula>
      <formula>69</formula>
    </cfRule>
    <cfRule type="cellIs" dxfId="11169" priority="2085" operator="between">
      <formula>70</formula>
      <formula>79</formula>
    </cfRule>
    <cfRule type="cellIs" dxfId="11168" priority="2086" operator="between">
      <formula>80</formula>
      <formula>89</formula>
    </cfRule>
  </conditionalFormatting>
  <conditionalFormatting sqref="AH22:AJ22">
    <cfRule type="containsText" dxfId="11167" priority="2063" operator="containsText" text="ST">
      <formula>NOT(ISERROR(SEARCH("ST",AH22)))</formula>
    </cfRule>
    <cfRule type="containsText" dxfId="11166" priority="2064" operator="containsText" text="RW">
      <formula>NOT(ISERROR(SEARCH("RW",AH22)))</formula>
    </cfRule>
    <cfRule type="containsText" dxfId="11165" priority="2065" operator="containsText" text="LW">
      <formula>NOT(ISERROR(SEARCH("LW",AH22)))</formula>
    </cfRule>
    <cfRule type="containsText" dxfId="11164" priority="2066" operator="containsText" text="LF">
      <formula>NOT(ISERROR(SEARCH("LF",AH22)))</formula>
    </cfRule>
    <cfRule type="containsText" dxfId="11163" priority="2067" operator="containsText" text="CF">
      <formula>NOT(ISERROR(SEARCH("CF",AH22)))</formula>
    </cfRule>
    <cfRule type="containsText" dxfId="11162" priority="2068" operator="containsText" text="CF">
      <formula>NOT(ISERROR(SEARCH("CF",AH22)))</formula>
    </cfRule>
    <cfRule type="containsText" dxfId="11161" priority="2069" operator="containsText" text="CAM">
      <formula>NOT(ISERROR(SEARCH("CAM",AH22)))</formula>
    </cfRule>
    <cfRule type="containsText" dxfId="11160" priority="2070" operator="containsText" text="LM">
      <formula>NOT(ISERROR(SEARCH("LM",AH22)))</formula>
    </cfRule>
    <cfRule type="containsText" dxfId="11159" priority="2071" operator="containsText" text="CM">
      <formula>NOT(ISERROR(SEARCH("CM",AH22)))</formula>
    </cfRule>
    <cfRule type="containsText" dxfId="11158" priority="2072" operator="containsText" text="RM">
      <formula>NOT(ISERROR(SEARCH("RM",AH22)))</formula>
    </cfRule>
    <cfRule type="containsText" dxfId="11157" priority="2073" operator="containsText" text="CDM">
      <formula>NOT(ISERROR(SEARCH("CDM",AH22)))</formula>
    </cfRule>
    <cfRule type="containsText" dxfId="11156" priority="2074" operator="containsText" text="LWB">
      <formula>NOT(ISERROR(SEARCH("LWB",AH22)))</formula>
    </cfRule>
    <cfRule type="containsText" dxfId="11155" priority="2075" operator="containsText" text="RWB">
      <formula>NOT(ISERROR(SEARCH("RWB",AH22)))</formula>
    </cfRule>
    <cfRule type="containsText" dxfId="11154" priority="2076" operator="containsText" text="RB">
      <formula>NOT(ISERROR(SEARCH("RB",AH22)))</formula>
    </cfRule>
    <cfRule type="containsText" dxfId="11153" priority="2077" operator="containsText" text="CB">
      <formula>NOT(ISERROR(SEARCH("CB",AH22)))</formula>
    </cfRule>
    <cfRule type="containsText" dxfId="11152" priority="2078" operator="containsText" text="LB">
      <formula>NOT(ISERROR(SEARCH("LB",AH22)))</formula>
    </cfRule>
    <cfRule type="containsText" dxfId="11151" priority="2079" operator="containsText" text="GK">
      <formula>NOT(ISERROR(SEARCH("GK",AH22)))</formula>
    </cfRule>
  </conditionalFormatting>
  <conditionalFormatting sqref="AH22:AJ22">
    <cfRule type="cellIs" dxfId="11150" priority="2056" operator="between">
      <formula>30</formula>
      <formula>39</formula>
    </cfRule>
    <cfRule type="cellIs" dxfId="11149" priority="2057" operator="between">
      <formula>90</formula>
      <formula>99</formula>
    </cfRule>
    <cfRule type="cellIs" dxfId="11148" priority="2058" operator="between">
      <formula>40</formula>
      <formula>49</formula>
    </cfRule>
    <cfRule type="cellIs" dxfId="11147" priority="2059" operator="between">
      <formula>50</formula>
      <formula>59</formula>
    </cfRule>
    <cfRule type="cellIs" dxfId="11146" priority="2060" operator="between">
      <formula>60</formula>
      <formula>69</formula>
    </cfRule>
    <cfRule type="cellIs" dxfId="11145" priority="2061" operator="between">
      <formula>70</formula>
      <formula>79</formula>
    </cfRule>
    <cfRule type="cellIs" dxfId="11144" priority="2062" operator="between">
      <formula>80</formula>
      <formula>89</formula>
    </cfRule>
  </conditionalFormatting>
  <conditionalFormatting sqref="AG4">
    <cfRule type="containsText" dxfId="11143" priority="2039" operator="containsText" text="ST">
      <formula>NOT(ISERROR(SEARCH("ST",AG4)))</formula>
    </cfRule>
    <cfRule type="containsText" dxfId="11142" priority="2040" operator="containsText" text="RW">
      <formula>NOT(ISERROR(SEARCH("RW",AG4)))</formula>
    </cfRule>
    <cfRule type="containsText" dxfId="11141" priority="2041" operator="containsText" text="LW">
      <formula>NOT(ISERROR(SEARCH("LW",AG4)))</formula>
    </cfRule>
    <cfRule type="containsText" dxfId="11140" priority="2042" operator="containsText" text="LF">
      <formula>NOT(ISERROR(SEARCH("LF",AG4)))</formula>
    </cfRule>
    <cfRule type="containsText" dxfId="11139" priority="2043" operator="containsText" text="CF">
      <formula>NOT(ISERROR(SEARCH("CF",AG4)))</formula>
    </cfRule>
    <cfRule type="containsText" dxfId="11138" priority="2044" operator="containsText" text="CF">
      <formula>NOT(ISERROR(SEARCH("CF",AG4)))</formula>
    </cfRule>
    <cfRule type="containsText" dxfId="11137" priority="2045" operator="containsText" text="CAM">
      <formula>NOT(ISERROR(SEARCH("CAM",AG4)))</formula>
    </cfRule>
    <cfRule type="containsText" dxfId="11136" priority="2046" operator="containsText" text="LM">
      <formula>NOT(ISERROR(SEARCH("LM",AG4)))</formula>
    </cfRule>
    <cfRule type="containsText" dxfId="11135" priority="2047" operator="containsText" text="CM">
      <formula>NOT(ISERROR(SEARCH("CM",AG4)))</formula>
    </cfRule>
    <cfRule type="containsText" dxfId="11134" priority="2048" operator="containsText" text="RM">
      <formula>NOT(ISERROR(SEARCH("RM",AG4)))</formula>
    </cfRule>
    <cfRule type="containsText" dxfId="11133" priority="2049" operator="containsText" text="CDM">
      <formula>NOT(ISERROR(SEARCH("CDM",AG4)))</formula>
    </cfRule>
    <cfRule type="containsText" dxfId="11132" priority="2050" operator="containsText" text="LWB">
      <formula>NOT(ISERROR(SEARCH("LWB",AG4)))</formula>
    </cfRule>
    <cfRule type="containsText" dxfId="11131" priority="2051" operator="containsText" text="RWB">
      <formula>NOT(ISERROR(SEARCH("RWB",AG4)))</formula>
    </cfRule>
    <cfRule type="containsText" dxfId="11130" priority="2052" operator="containsText" text="RB">
      <formula>NOT(ISERROR(SEARCH("RB",AG4)))</formula>
    </cfRule>
    <cfRule type="containsText" dxfId="11129" priority="2053" operator="containsText" text="CB">
      <formula>NOT(ISERROR(SEARCH("CB",AG4)))</formula>
    </cfRule>
    <cfRule type="containsText" dxfId="11128" priority="2054" operator="containsText" text="LB">
      <formula>NOT(ISERROR(SEARCH("LB",AG4)))</formula>
    </cfRule>
    <cfRule type="containsText" dxfId="11127" priority="2055" operator="containsText" text="GK">
      <formula>NOT(ISERROR(SEARCH("GK",AG4)))</formula>
    </cfRule>
  </conditionalFormatting>
  <conditionalFormatting sqref="AF5">
    <cfRule type="containsText" dxfId="11126" priority="2023" operator="containsText" text="RW">
      <formula>NOT(ISERROR(SEARCH("RW",AF5)))</formula>
    </cfRule>
    <cfRule type="containsText" dxfId="11125" priority="2024" operator="containsText" text="LW">
      <formula>NOT(ISERROR(SEARCH("LW",AF5)))</formula>
    </cfRule>
    <cfRule type="containsText" dxfId="11124" priority="2025" operator="containsText" text="LF">
      <formula>NOT(ISERROR(SEARCH("LF",AF5)))</formula>
    </cfRule>
    <cfRule type="containsText" dxfId="11123" priority="2026" operator="containsText" text="CF">
      <formula>NOT(ISERROR(SEARCH("CF",AF5)))</formula>
    </cfRule>
    <cfRule type="containsText" dxfId="11122" priority="2027" operator="containsText" text="CF">
      <formula>NOT(ISERROR(SEARCH("CF",AF5)))</formula>
    </cfRule>
    <cfRule type="containsText" dxfId="11121" priority="2028" operator="containsText" text="CAM">
      <formula>NOT(ISERROR(SEARCH("CAM",AF5)))</formula>
    </cfRule>
    <cfRule type="containsText" dxfId="11120" priority="2029" operator="containsText" text="LM">
      <formula>NOT(ISERROR(SEARCH("LM",AF5)))</formula>
    </cfRule>
    <cfRule type="containsText" dxfId="11119" priority="2030" operator="containsText" text="CM">
      <formula>NOT(ISERROR(SEARCH("CM",AF5)))</formula>
    </cfRule>
    <cfRule type="containsText" dxfId="11118" priority="2031" operator="containsText" text="RM">
      <formula>NOT(ISERROR(SEARCH("RM",AF5)))</formula>
    </cfRule>
    <cfRule type="containsText" dxfId="11117" priority="2032" operator="containsText" text="CDM">
      <formula>NOT(ISERROR(SEARCH("CDM",AF5)))</formula>
    </cfRule>
    <cfRule type="containsText" dxfId="11116" priority="2033" operator="containsText" text="LWB">
      <formula>NOT(ISERROR(SEARCH("LWB",AF5)))</formula>
    </cfRule>
    <cfRule type="containsText" dxfId="11115" priority="2034" operator="containsText" text="RWB">
      <formula>NOT(ISERROR(SEARCH("RWB",AF5)))</formula>
    </cfRule>
    <cfRule type="containsText" dxfId="11114" priority="2035" operator="containsText" text="RB">
      <formula>NOT(ISERROR(SEARCH("RB",AF5)))</formula>
    </cfRule>
    <cfRule type="containsText" dxfId="11113" priority="2036" operator="containsText" text="CB">
      <formula>NOT(ISERROR(SEARCH("CB",AF5)))</formula>
    </cfRule>
    <cfRule type="containsText" dxfId="11112" priority="2037" operator="containsText" text="LB">
      <formula>NOT(ISERROR(SEARCH("LB",AF5)))</formula>
    </cfRule>
    <cfRule type="containsText" dxfId="11111" priority="2038" operator="containsText" text="GK">
      <formula>NOT(ISERROR(SEARCH("GK",AF5)))</formula>
    </cfRule>
  </conditionalFormatting>
  <conditionalFormatting sqref="AG5">
    <cfRule type="containsText" dxfId="11110" priority="2006" operator="containsText" text="ST">
      <formula>NOT(ISERROR(SEARCH("ST",AG5)))</formula>
    </cfRule>
    <cfRule type="containsText" dxfId="11109" priority="2007" operator="containsText" text="RW">
      <formula>NOT(ISERROR(SEARCH("RW",AG5)))</formula>
    </cfRule>
    <cfRule type="containsText" dxfId="11108" priority="2008" operator="containsText" text="LW">
      <formula>NOT(ISERROR(SEARCH("LW",AG5)))</formula>
    </cfRule>
    <cfRule type="containsText" dxfId="11107" priority="2009" operator="containsText" text="LF">
      <formula>NOT(ISERROR(SEARCH("LF",AG5)))</formula>
    </cfRule>
    <cfRule type="containsText" dxfId="11106" priority="2010" operator="containsText" text="CF">
      <formula>NOT(ISERROR(SEARCH("CF",AG5)))</formula>
    </cfRule>
    <cfRule type="containsText" dxfId="11105" priority="2011" operator="containsText" text="CF">
      <formula>NOT(ISERROR(SEARCH("CF",AG5)))</formula>
    </cfRule>
    <cfRule type="containsText" dxfId="11104" priority="2012" operator="containsText" text="CAM">
      <formula>NOT(ISERROR(SEARCH("CAM",AG5)))</formula>
    </cfRule>
    <cfRule type="containsText" dxfId="11103" priority="2013" operator="containsText" text="LM">
      <formula>NOT(ISERROR(SEARCH("LM",AG5)))</formula>
    </cfRule>
    <cfRule type="containsText" dxfId="11102" priority="2014" operator="containsText" text="CM">
      <formula>NOT(ISERROR(SEARCH("CM",AG5)))</formula>
    </cfRule>
    <cfRule type="containsText" dxfId="11101" priority="2015" operator="containsText" text="RM">
      <formula>NOT(ISERROR(SEARCH("RM",AG5)))</formula>
    </cfRule>
    <cfRule type="containsText" dxfId="11100" priority="2016" operator="containsText" text="CDM">
      <formula>NOT(ISERROR(SEARCH("CDM",AG5)))</formula>
    </cfRule>
    <cfRule type="containsText" dxfId="11099" priority="2017" operator="containsText" text="LWB">
      <formula>NOT(ISERROR(SEARCH("LWB",AG5)))</formula>
    </cfRule>
    <cfRule type="containsText" dxfId="11098" priority="2018" operator="containsText" text="RWB">
      <formula>NOT(ISERROR(SEARCH("RWB",AG5)))</formula>
    </cfRule>
    <cfRule type="containsText" dxfId="11097" priority="2019" operator="containsText" text="RB">
      <formula>NOT(ISERROR(SEARCH("RB",AG5)))</formula>
    </cfRule>
    <cfRule type="containsText" dxfId="11096" priority="2020" operator="containsText" text="CB">
      <formula>NOT(ISERROR(SEARCH("CB",AG5)))</formula>
    </cfRule>
    <cfRule type="containsText" dxfId="11095" priority="2021" operator="containsText" text="LB">
      <formula>NOT(ISERROR(SEARCH("LB",AG5)))</formula>
    </cfRule>
    <cfRule type="containsText" dxfId="11094" priority="2022" operator="containsText" text="GK">
      <formula>NOT(ISERROR(SEARCH("GK",AG5)))</formula>
    </cfRule>
  </conditionalFormatting>
  <conditionalFormatting sqref="AH79:AJ104 AH4:AI58 AH64:AI75">
    <cfRule type="cellIs" dxfId="11093" priority="2080" operator="between">
      <formula>30</formula>
      <formula>39</formula>
    </cfRule>
  </conditionalFormatting>
  <conditionalFormatting sqref="AG8">
    <cfRule type="containsText" dxfId="11092" priority="1989" operator="containsText" text="ST">
      <formula>NOT(ISERROR(SEARCH("ST",AG8)))</formula>
    </cfRule>
    <cfRule type="containsText" dxfId="11091" priority="1990" operator="containsText" text="RW">
      <formula>NOT(ISERROR(SEARCH("RW",AG8)))</formula>
    </cfRule>
    <cfRule type="containsText" dxfId="11090" priority="1991" operator="containsText" text="LW">
      <formula>NOT(ISERROR(SEARCH("LW",AG8)))</formula>
    </cfRule>
    <cfRule type="containsText" dxfId="11089" priority="1992" operator="containsText" text="LF">
      <formula>NOT(ISERROR(SEARCH("LF",AG8)))</formula>
    </cfRule>
    <cfRule type="containsText" dxfId="11088" priority="1993" operator="containsText" text="CF">
      <formula>NOT(ISERROR(SEARCH("CF",AG8)))</formula>
    </cfRule>
    <cfRule type="containsText" dxfId="11087" priority="1994" operator="containsText" text="CF">
      <formula>NOT(ISERROR(SEARCH("CF",AG8)))</formula>
    </cfRule>
    <cfRule type="containsText" dxfId="11086" priority="1995" operator="containsText" text="CAM">
      <formula>NOT(ISERROR(SEARCH("CAM",AG8)))</formula>
    </cfRule>
    <cfRule type="containsText" dxfId="11085" priority="1996" operator="containsText" text="LM">
      <formula>NOT(ISERROR(SEARCH("LM",AG8)))</formula>
    </cfRule>
    <cfRule type="containsText" dxfId="11084" priority="1997" operator="containsText" text="CM">
      <formula>NOT(ISERROR(SEARCH("CM",AG8)))</formula>
    </cfRule>
    <cfRule type="containsText" dxfId="11083" priority="1998" operator="containsText" text="RM">
      <formula>NOT(ISERROR(SEARCH("RM",AG8)))</formula>
    </cfRule>
    <cfRule type="containsText" dxfId="11082" priority="1999" operator="containsText" text="CDM">
      <formula>NOT(ISERROR(SEARCH("CDM",AG8)))</formula>
    </cfRule>
    <cfRule type="containsText" dxfId="11081" priority="2000" operator="containsText" text="LWB">
      <formula>NOT(ISERROR(SEARCH("LWB",AG8)))</formula>
    </cfRule>
    <cfRule type="containsText" dxfId="11080" priority="2001" operator="containsText" text="RWB">
      <formula>NOT(ISERROR(SEARCH("RWB",AG8)))</formula>
    </cfRule>
    <cfRule type="containsText" dxfId="11079" priority="2002" operator="containsText" text="RB">
      <formula>NOT(ISERROR(SEARCH("RB",AG8)))</formula>
    </cfRule>
    <cfRule type="containsText" dxfId="11078" priority="2003" operator="containsText" text="CB">
      <formula>NOT(ISERROR(SEARCH("CB",AG8)))</formula>
    </cfRule>
    <cfRule type="containsText" dxfId="11077" priority="2004" operator="containsText" text="LB">
      <formula>NOT(ISERROR(SEARCH("LB",AG8)))</formula>
    </cfRule>
    <cfRule type="containsText" dxfId="11076" priority="2005" operator="containsText" text="GK">
      <formula>NOT(ISERROR(SEARCH("GK",AG8)))</formula>
    </cfRule>
  </conditionalFormatting>
  <conditionalFormatting sqref="AG9">
    <cfRule type="containsText" dxfId="11075" priority="1972" operator="containsText" text="ST">
      <formula>NOT(ISERROR(SEARCH("ST",AG9)))</formula>
    </cfRule>
    <cfRule type="containsText" dxfId="11074" priority="1973" operator="containsText" text="RW">
      <formula>NOT(ISERROR(SEARCH("RW",AG9)))</formula>
    </cfRule>
    <cfRule type="containsText" dxfId="11073" priority="1974" operator="containsText" text="LW">
      <formula>NOT(ISERROR(SEARCH("LW",AG9)))</formula>
    </cfRule>
    <cfRule type="containsText" dxfId="11072" priority="1975" operator="containsText" text="LF">
      <formula>NOT(ISERROR(SEARCH("LF",AG9)))</formula>
    </cfRule>
    <cfRule type="containsText" dxfId="11071" priority="1976" operator="containsText" text="CF">
      <formula>NOT(ISERROR(SEARCH("CF",AG9)))</formula>
    </cfRule>
    <cfRule type="containsText" dxfId="11070" priority="1977" operator="containsText" text="CF">
      <formula>NOT(ISERROR(SEARCH("CF",AG9)))</formula>
    </cfRule>
    <cfRule type="containsText" dxfId="11069" priority="1978" operator="containsText" text="CAM">
      <formula>NOT(ISERROR(SEARCH("CAM",AG9)))</formula>
    </cfRule>
    <cfRule type="containsText" dxfId="11068" priority="1979" operator="containsText" text="LM">
      <formula>NOT(ISERROR(SEARCH("LM",AG9)))</formula>
    </cfRule>
    <cfRule type="containsText" dxfId="11067" priority="1980" operator="containsText" text="CM">
      <formula>NOT(ISERROR(SEARCH("CM",AG9)))</formula>
    </cfRule>
    <cfRule type="containsText" dxfId="11066" priority="1981" operator="containsText" text="RM">
      <formula>NOT(ISERROR(SEARCH("RM",AG9)))</formula>
    </cfRule>
    <cfRule type="containsText" dxfId="11065" priority="1982" operator="containsText" text="CDM">
      <formula>NOT(ISERROR(SEARCH("CDM",AG9)))</formula>
    </cfRule>
    <cfRule type="containsText" dxfId="11064" priority="1983" operator="containsText" text="LWB">
      <formula>NOT(ISERROR(SEARCH("LWB",AG9)))</formula>
    </cfRule>
    <cfRule type="containsText" dxfId="11063" priority="1984" operator="containsText" text="RWB">
      <formula>NOT(ISERROR(SEARCH("RWB",AG9)))</formula>
    </cfRule>
    <cfRule type="containsText" dxfId="11062" priority="1985" operator="containsText" text="RB">
      <formula>NOT(ISERROR(SEARCH("RB",AG9)))</formula>
    </cfRule>
    <cfRule type="containsText" dxfId="11061" priority="1986" operator="containsText" text="CB">
      <formula>NOT(ISERROR(SEARCH("CB",AG9)))</formula>
    </cfRule>
    <cfRule type="containsText" dxfId="11060" priority="1987" operator="containsText" text="LB">
      <formula>NOT(ISERROR(SEARCH("LB",AG9)))</formula>
    </cfRule>
    <cfRule type="containsText" dxfId="11059" priority="1988" operator="containsText" text="GK">
      <formula>NOT(ISERROR(SEARCH("GK",AG9)))</formula>
    </cfRule>
  </conditionalFormatting>
  <conditionalFormatting sqref="AG10">
    <cfRule type="containsText" dxfId="11058" priority="1955" operator="containsText" text="ST">
      <formula>NOT(ISERROR(SEARCH("ST",AG10)))</formula>
    </cfRule>
    <cfRule type="containsText" dxfId="11057" priority="1956" operator="containsText" text="RW">
      <formula>NOT(ISERROR(SEARCH("RW",AG10)))</formula>
    </cfRule>
    <cfRule type="containsText" dxfId="11056" priority="1957" operator="containsText" text="LW">
      <formula>NOT(ISERROR(SEARCH("LW",AG10)))</formula>
    </cfRule>
    <cfRule type="containsText" dxfId="11055" priority="1958" operator="containsText" text="LF">
      <formula>NOT(ISERROR(SEARCH("LF",AG10)))</formula>
    </cfRule>
    <cfRule type="containsText" dxfId="11054" priority="1959" operator="containsText" text="CF">
      <formula>NOT(ISERROR(SEARCH("CF",AG10)))</formula>
    </cfRule>
    <cfRule type="containsText" dxfId="11053" priority="1960" operator="containsText" text="CF">
      <formula>NOT(ISERROR(SEARCH("CF",AG10)))</formula>
    </cfRule>
    <cfRule type="containsText" dxfId="11052" priority="1961" operator="containsText" text="CAM">
      <formula>NOT(ISERROR(SEARCH("CAM",AG10)))</formula>
    </cfRule>
    <cfRule type="containsText" dxfId="11051" priority="1962" operator="containsText" text="LM">
      <formula>NOT(ISERROR(SEARCH("LM",AG10)))</formula>
    </cfRule>
    <cfRule type="containsText" dxfId="11050" priority="1963" operator="containsText" text="CM">
      <formula>NOT(ISERROR(SEARCH("CM",AG10)))</formula>
    </cfRule>
    <cfRule type="containsText" dxfId="11049" priority="1964" operator="containsText" text="RM">
      <formula>NOT(ISERROR(SEARCH("RM",AG10)))</formula>
    </cfRule>
    <cfRule type="containsText" dxfId="11048" priority="1965" operator="containsText" text="CDM">
      <formula>NOT(ISERROR(SEARCH("CDM",AG10)))</formula>
    </cfRule>
    <cfRule type="containsText" dxfId="11047" priority="1966" operator="containsText" text="LWB">
      <formula>NOT(ISERROR(SEARCH("LWB",AG10)))</formula>
    </cfRule>
    <cfRule type="containsText" dxfId="11046" priority="1967" operator="containsText" text="RWB">
      <formula>NOT(ISERROR(SEARCH("RWB",AG10)))</formula>
    </cfRule>
    <cfRule type="containsText" dxfId="11045" priority="1968" operator="containsText" text="RB">
      <formula>NOT(ISERROR(SEARCH("RB",AG10)))</formula>
    </cfRule>
    <cfRule type="containsText" dxfId="11044" priority="1969" operator="containsText" text="CB">
      <formula>NOT(ISERROR(SEARCH("CB",AG10)))</formula>
    </cfRule>
    <cfRule type="containsText" dxfId="11043" priority="1970" operator="containsText" text="LB">
      <formula>NOT(ISERROR(SEARCH("LB",AG10)))</formula>
    </cfRule>
    <cfRule type="containsText" dxfId="11042" priority="1971" operator="containsText" text="GK">
      <formula>NOT(ISERROR(SEARCH("GK",AG10)))</formula>
    </cfRule>
  </conditionalFormatting>
  <conditionalFormatting sqref="AG10">
    <cfRule type="containsText" dxfId="11041" priority="1938" operator="containsText" text="ST">
      <formula>NOT(ISERROR(SEARCH("ST",AG10)))</formula>
    </cfRule>
    <cfRule type="containsText" dxfId="11040" priority="1939" operator="containsText" text="RW">
      <formula>NOT(ISERROR(SEARCH("RW",AG10)))</formula>
    </cfRule>
    <cfRule type="containsText" dxfId="11039" priority="1940" operator="containsText" text="LW">
      <formula>NOT(ISERROR(SEARCH("LW",AG10)))</formula>
    </cfRule>
    <cfRule type="containsText" dxfId="11038" priority="1941" operator="containsText" text="LF">
      <formula>NOT(ISERROR(SEARCH("LF",AG10)))</formula>
    </cfRule>
    <cfRule type="containsText" dxfId="11037" priority="1942" operator="containsText" text="CF">
      <formula>NOT(ISERROR(SEARCH("CF",AG10)))</formula>
    </cfRule>
    <cfRule type="containsText" dxfId="11036" priority="1943" operator="containsText" text="CF">
      <formula>NOT(ISERROR(SEARCH("CF",AG10)))</formula>
    </cfRule>
    <cfRule type="containsText" dxfId="11035" priority="1944" operator="containsText" text="CAM">
      <formula>NOT(ISERROR(SEARCH("CAM",AG10)))</formula>
    </cfRule>
    <cfRule type="containsText" dxfId="11034" priority="1945" operator="containsText" text="LM">
      <formula>NOT(ISERROR(SEARCH("LM",AG10)))</formula>
    </cfRule>
    <cfRule type="containsText" dxfId="11033" priority="1946" operator="containsText" text="CM">
      <formula>NOT(ISERROR(SEARCH("CM",AG10)))</formula>
    </cfRule>
    <cfRule type="containsText" dxfId="11032" priority="1947" operator="containsText" text="RM">
      <formula>NOT(ISERROR(SEARCH("RM",AG10)))</formula>
    </cfRule>
    <cfRule type="containsText" dxfId="11031" priority="1948" operator="containsText" text="CDM">
      <formula>NOT(ISERROR(SEARCH("CDM",AG10)))</formula>
    </cfRule>
    <cfRule type="containsText" dxfId="11030" priority="1949" operator="containsText" text="LWB">
      <formula>NOT(ISERROR(SEARCH("LWB",AG10)))</formula>
    </cfRule>
    <cfRule type="containsText" dxfId="11029" priority="1950" operator="containsText" text="RWB">
      <formula>NOT(ISERROR(SEARCH("RWB",AG10)))</formula>
    </cfRule>
    <cfRule type="containsText" dxfId="11028" priority="1951" operator="containsText" text="RB">
      <formula>NOT(ISERROR(SEARCH("RB",AG10)))</formula>
    </cfRule>
    <cfRule type="containsText" dxfId="11027" priority="1952" operator="containsText" text="CB">
      <formula>NOT(ISERROR(SEARCH("CB",AG10)))</formula>
    </cfRule>
    <cfRule type="containsText" dxfId="11026" priority="1953" operator="containsText" text="LB">
      <formula>NOT(ISERROR(SEARCH("LB",AG10)))</formula>
    </cfRule>
    <cfRule type="containsText" dxfId="11025" priority="1954" operator="containsText" text="GK">
      <formula>NOT(ISERROR(SEARCH("GK",AG10)))</formula>
    </cfRule>
  </conditionalFormatting>
  <conditionalFormatting sqref="AF11">
    <cfRule type="containsText" dxfId="11024" priority="1922" operator="containsText" text="RW">
      <formula>NOT(ISERROR(SEARCH("RW",AF11)))</formula>
    </cfRule>
    <cfRule type="containsText" dxfId="11023" priority="1923" operator="containsText" text="LW">
      <formula>NOT(ISERROR(SEARCH("LW",AF11)))</formula>
    </cfRule>
    <cfRule type="containsText" dxfId="11022" priority="1924" operator="containsText" text="LF">
      <formula>NOT(ISERROR(SEARCH("LF",AF11)))</formula>
    </cfRule>
    <cfRule type="containsText" dxfId="11021" priority="1925" operator="containsText" text="CF">
      <formula>NOT(ISERROR(SEARCH("CF",AF11)))</formula>
    </cfRule>
    <cfRule type="containsText" dxfId="11020" priority="1926" operator="containsText" text="CF">
      <formula>NOT(ISERROR(SEARCH("CF",AF11)))</formula>
    </cfRule>
    <cfRule type="containsText" dxfId="11019" priority="1927" operator="containsText" text="CAM">
      <formula>NOT(ISERROR(SEARCH("CAM",AF11)))</formula>
    </cfRule>
    <cfRule type="containsText" dxfId="11018" priority="1928" operator="containsText" text="LM">
      <formula>NOT(ISERROR(SEARCH("LM",AF11)))</formula>
    </cfRule>
    <cfRule type="containsText" dxfId="11017" priority="1929" operator="containsText" text="CM">
      <formula>NOT(ISERROR(SEARCH("CM",AF11)))</formula>
    </cfRule>
    <cfRule type="containsText" dxfId="11016" priority="1930" operator="containsText" text="RM">
      <formula>NOT(ISERROR(SEARCH("RM",AF11)))</formula>
    </cfRule>
    <cfRule type="containsText" dxfId="11015" priority="1931" operator="containsText" text="CDM">
      <formula>NOT(ISERROR(SEARCH("CDM",AF11)))</formula>
    </cfRule>
    <cfRule type="containsText" dxfId="11014" priority="1932" operator="containsText" text="LWB">
      <formula>NOT(ISERROR(SEARCH("LWB",AF11)))</formula>
    </cfRule>
    <cfRule type="containsText" dxfId="11013" priority="1933" operator="containsText" text="RWB">
      <formula>NOT(ISERROR(SEARCH("RWB",AF11)))</formula>
    </cfRule>
    <cfRule type="containsText" dxfId="11012" priority="1934" operator="containsText" text="RB">
      <formula>NOT(ISERROR(SEARCH("RB",AF11)))</formula>
    </cfRule>
    <cfRule type="containsText" dxfId="11011" priority="1935" operator="containsText" text="CB">
      <formula>NOT(ISERROR(SEARCH("CB",AF11)))</formula>
    </cfRule>
    <cfRule type="containsText" dxfId="11010" priority="1936" operator="containsText" text="LB">
      <formula>NOT(ISERROR(SEARCH("LB",AF11)))</formula>
    </cfRule>
    <cfRule type="containsText" dxfId="11009" priority="1937" operator="containsText" text="GK">
      <formula>NOT(ISERROR(SEARCH("GK",AF11)))</formula>
    </cfRule>
  </conditionalFormatting>
  <conditionalFormatting sqref="AG11">
    <cfRule type="containsText" dxfId="11008" priority="1905" operator="containsText" text="ST">
      <formula>NOT(ISERROR(SEARCH("ST",AG11)))</formula>
    </cfRule>
    <cfRule type="containsText" dxfId="11007" priority="1906" operator="containsText" text="RW">
      <formula>NOT(ISERROR(SEARCH("RW",AG11)))</formula>
    </cfRule>
    <cfRule type="containsText" dxfId="11006" priority="1907" operator="containsText" text="LW">
      <formula>NOT(ISERROR(SEARCH("LW",AG11)))</formula>
    </cfRule>
    <cfRule type="containsText" dxfId="11005" priority="1908" operator="containsText" text="LF">
      <formula>NOT(ISERROR(SEARCH("LF",AG11)))</formula>
    </cfRule>
    <cfRule type="containsText" dxfId="11004" priority="1909" operator="containsText" text="CF">
      <formula>NOT(ISERROR(SEARCH("CF",AG11)))</formula>
    </cfRule>
    <cfRule type="containsText" dxfId="11003" priority="1910" operator="containsText" text="CF">
      <formula>NOT(ISERROR(SEARCH("CF",AG11)))</formula>
    </cfRule>
    <cfRule type="containsText" dxfId="11002" priority="1911" operator="containsText" text="CAM">
      <formula>NOT(ISERROR(SEARCH("CAM",AG11)))</formula>
    </cfRule>
    <cfRule type="containsText" dxfId="11001" priority="1912" operator="containsText" text="LM">
      <formula>NOT(ISERROR(SEARCH("LM",AG11)))</formula>
    </cfRule>
    <cfRule type="containsText" dxfId="11000" priority="1913" operator="containsText" text="CM">
      <formula>NOT(ISERROR(SEARCH("CM",AG11)))</formula>
    </cfRule>
    <cfRule type="containsText" dxfId="10999" priority="1914" operator="containsText" text="RM">
      <formula>NOT(ISERROR(SEARCH("RM",AG11)))</formula>
    </cfRule>
    <cfRule type="containsText" dxfId="10998" priority="1915" operator="containsText" text="CDM">
      <formula>NOT(ISERROR(SEARCH("CDM",AG11)))</formula>
    </cfRule>
    <cfRule type="containsText" dxfId="10997" priority="1916" operator="containsText" text="LWB">
      <formula>NOT(ISERROR(SEARCH("LWB",AG11)))</formula>
    </cfRule>
    <cfRule type="containsText" dxfId="10996" priority="1917" operator="containsText" text="RWB">
      <formula>NOT(ISERROR(SEARCH("RWB",AG11)))</formula>
    </cfRule>
    <cfRule type="containsText" dxfId="10995" priority="1918" operator="containsText" text="RB">
      <formula>NOT(ISERROR(SEARCH("RB",AG11)))</formula>
    </cfRule>
    <cfRule type="containsText" dxfId="10994" priority="1919" operator="containsText" text="CB">
      <formula>NOT(ISERROR(SEARCH("CB",AG11)))</formula>
    </cfRule>
    <cfRule type="containsText" dxfId="10993" priority="1920" operator="containsText" text="LB">
      <formula>NOT(ISERROR(SEARCH("LB",AG11)))</formula>
    </cfRule>
    <cfRule type="containsText" dxfId="10992" priority="1921" operator="containsText" text="GK">
      <formula>NOT(ISERROR(SEARCH("GK",AG11)))</formula>
    </cfRule>
  </conditionalFormatting>
  <conditionalFormatting sqref="AG12:AG15">
    <cfRule type="containsText" dxfId="10991" priority="1888" operator="containsText" text="ST">
      <formula>NOT(ISERROR(SEARCH("ST",AG12)))</formula>
    </cfRule>
    <cfRule type="containsText" dxfId="10990" priority="1889" operator="containsText" text="RW">
      <formula>NOT(ISERROR(SEARCH("RW",AG12)))</formula>
    </cfRule>
    <cfRule type="containsText" dxfId="10989" priority="1890" operator="containsText" text="LW">
      <formula>NOT(ISERROR(SEARCH("LW",AG12)))</formula>
    </cfRule>
    <cfRule type="containsText" dxfId="10988" priority="1891" operator="containsText" text="LF">
      <formula>NOT(ISERROR(SEARCH("LF",AG12)))</formula>
    </cfRule>
    <cfRule type="containsText" dxfId="10987" priority="1892" operator="containsText" text="CF">
      <formula>NOT(ISERROR(SEARCH("CF",AG12)))</formula>
    </cfRule>
    <cfRule type="containsText" dxfId="10986" priority="1893" operator="containsText" text="CF">
      <formula>NOT(ISERROR(SEARCH("CF",AG12)))</formula>
    </cfRule>
    <cfRule type="containsText" dxfId="10985" priority="1894" operator="containsText" text="CAM">
      <formula>NOT(ISERROR(SEARCH("CAM",AG12)))</formula>
    </cfRule>
    <cfRule type="containsText" dxfId="10984" priority="1895" operator="containsText" text="LM">
      <formula>NOT(ISERROR(SEARCH("LM",AG12)))</formula>
    </cfRule>
    <cfRule type="containsText" dxfId="10983" priority="1896" operator="containsText" text="CM">
      <formula>NOT(ISERROR(SEARCH("CM",AG12)))</formula>
    </cfRule>
    <cfRule type="containsText" dxfId="10982" priority="1897" operator="containsText" text="RM">
      <formula>NOT(ISERROR(SEARCH("RM",AG12)))</formula>
    </cfRule>
    <cfRule type="containsText" dxfId="10981" priority="1898" operator="containsText" text="CDM">
      <formula>NOT(ISERROR(SEARCH("CDM",AG12)))</formula>
    </cfRule>
    <cfRule type="containsText" dxfId="10980" priority="1899" operator="containsText" text="LWB">
      <formula>NOT(ISERROR(SEARCH("LWB",AG12)))</formula>
    </cfRule>
    <cfRule type="containsText" dxfId="10979" priority="1900" operator="containsText" text="RWB">
      <formula>NOT(ISERROR(SEARCH("RWB",AG12)))</formula>
    </cfRule>
    <cfRule type="containsText" dxfId="10978" priority="1901" operator="containsText" text="RB">
      <formula>NOT(ISERROR(SEARCH("RB",AG12)))</formula>
    </cfRule>
    <cfRule type="containsText" dxfId="10977" priority="1902" operator="containsText" text="CB">
      <formula>NOT(ISERROR(SEARCH("CB",AG12)))</formula>
    </cfRule>
    <cfRule type="containsText" dxfId="10976" priority="1903" operator="containsText" text="LB">
      <formula>NOT(ISERROR(SEARCH("LB",AG12)))</formula>
    </cfRule>
    <cfRule type="containsText" dxfId="10975" priority="1904" operator="containsText" text="GK">
      <formula>NOT(ISERROR(SEARCH("GK",AG12)))</formula>
    </cfRule>
  </conditionalFormatting>
  <conditionalFormatting sqref="AG12">
    <cfRule type="containsText" dxfId="10974" priority="1871" operator="containsText" text="ST">
      <formula>NOT(ISERROR(SEARCH("ST",AG12)))</formula>
    </cfRule>
    <cfRule type="containsText" dxfId="10973" priority="1872" operator="containsText" text="RW">
      <formula>NOT(ISERROR(SEARCH("RW",AG12)))</formula>
    </cfRule>
    <cfRule type="containsText" dxfId="10972" priority="1873" operator="containsText" text="LW">
      <formula>NOT(ISERROR(SEARCH("LW",AG12)))</formula>
    </cfRule>
    <cfRule type="containsText" dxfId="10971" priority="1874" operator="containsText" text="LF">
      <formula>NOT(ISERROR(SEARCH("LF",AG12)))</formula>
    </cfRule>
    <cfRule type="containsText" dxfId="10970" priority="1875" operator="containsText" text="CF">
      <formula>NOT(ISERROR(SEARCH("CF",AG12)))</formula>
    </cfRule>
    <cfRule type="containsText" dxfId="10969" priority="1876" operator="containsText" text="CF">
      <formula>NOT(ISERROR(SEARCH("CF",AG12)))</formula>
    </cfRule>
    <cfRule type="containsText" dxfId="10968" priority="1877" operator="containsText" text="CAM">
      <formula>NOT(ISERROR(SEARCH("CAM",AG12)))</formula>
    </cfRule>
    <cfRule type="containsText" dxfId="10967" priority="1878" operator="containsText" text="LM">
      <formula>NOT(ISERROR(SEARCH("LM",AG12)))</formula>
    </cfRule>
    <cfRule type="containsText" dxfId="10966" priority="1879" operator="containsText" text="CM">
      <formula>NOT(ISERROR(SEARCH("CM",AG12)))</formula>
    </cfRule>
    <cfRule type="containsText" dxfId="10965" priority="1880" operator="containsText" text="RM">
      <formula>NOT(ISERROR(SEARCH("RM",AG12)))</formula>
    </cfRule>
    <cfRule type="containsText" dxfId="10964" priority="1881" operator="containsText" text="CDM">
      <formula>NOT(ISERROR(SEARCH("CDM",AG12)))</formula>
    </cfRule>
    <cfRule type="containsText" dxfId="10963" priority="1882" operator="containsText" text="LWB">
      <formula>NOT(ISERROR(SEARCH("LWB",AG12)))</formula>
    </cfRule>
    <cfRule type="containsText" dxfId="10962" priority="1883" operator="containsText" text="RWB">
      <formula>NOT(ISERROR(SEARCH("RWB",AG12)))</formula>
    </cfRule>
    <cfRule type="containsText" dxfId="10961" priority="1884" operator="containsText" text="RB">
      <formula>NOT(ISERROR(SEARCH("RB",AG12)))</formula>
    </cfRule>
    <cfRule type="containsText" dxfId="10960" priority="1885" operator="containsText" text="CB">
      <formula>NOT(ISERROR(SEARCH("CB",AG12)))</formula>
    </cfRule>
    <cfRule type="containsText" dxfId="10959" priority="1886" operator="containsText" text="LB">
      <formula>NOT(ISERROR(SEARCH("LB",AG12)))</formula>
    </cfRule>
    <cfRule type="containsText" dxfId="10958" priority="1887" operator="containsText" text="GK">
      <formula>NOT(ISERROR(SEARCH("GK",AG12)))</formula>
    </cfRule>
  </conditionalFormatting>
  <conditionalFormatting sqref="AG15">
    <cfRule type="containsText" dxfId="10957" priority="1854" operator="containsText" text="ST">
      <formula>NOT(ISERROR(SEARCH("ST",AG15)))</formula>
    </cfRule>
    <cfRule type="containsText" dxfId="10956" priority="1855" operator="containsText" text="RW">
      <formula>NOT(ISERROR(SEARCH("RW",AG15)))</formula>
    </cfRule>
    <cfRule type="containsText" dxfId="10955" priority="1856" operator="containsText" text="LW">
      <formula>NOT(ISERROR(SEARCH("LW",AG15)))</formula>
    </cfRule>
    <cfRule type="containsText" dxfId="10954" priority="1857" operator="containsText" text="LF">
      <formula>NOT(ISERROR(SEARCH("LF",AG15)))</formula>
    </cfRule>
    <cfRule type="containsText" dxfId="10953" priority="1858" operator="containsText" text="CF">
      <formula>NOT(ISERROR(SEARCH("CF",AG15)))</formula>
    </cfRule>
    <cfRule type="containsText" dxfId="10952" priority="1859" operator="containsText" text="CF">
      <formula>NOT(ISERROR(SEARCH("CF",AG15)))</formula>
    </cfRule>
    <cfRule type="containsText" dxfId="10951" priority="1860" operator="containsText" text="CAM">
      <formula>NOT(ISERROR(SEARCH("CAM",AG15)))</formula>
    </cfRule>
    <cfRule type="containsText" dxfId="10950" priority="1861" operator="containsText" text="LM">
      <formula>NOT(ISERROR(SEARCH("LM",AG15)))</formula>
    </cfRule>
    <cfRule type="containsText" dxfId="10949" priority="1862" operator="containsText" text="CM">
      <formula>NOT(ISERROR(SEARCH("CM",AG15)))</formula>
    </cfRule>
    <cfRule type="containsText" dxfId="10948" priority="1863" operator="containsText" text="RM">
      <formula>NOT(ISERROR(SEARCH("RM",AG15)))</formula>
    </cfRule>
    <cfRule type="containsText" dxfId="10947" priority="1864" operator="containsText" text="CDM">
      <formula>NOT(ISERROR(SEARCH("CDM",AG15)))</formula>
    </cfRule>
    <cfRule type="containsText" dxfId="10946" priority="1865" operator="containsText" text="LWB">
      <formula>NOT(ISERROR(SEARCH("LWB",AG15)))</formula>
    </cfRule>
    <cfRule type="containsText" dxfId="10945" priority="1866" operator="containsText" text="RWB">
      <formula>NOT(ISERROR(SEARCH("RWB",AG15)))</formula>
    </cfRule>
    <cfRule type="containsText" dxfId="10944" priority="1867" operator="containsText" text="RB">
      <formula>NOT(ISERROR(SEARCH("RB",AG15)))</formula>
    </cfRule>
    <cfRule type="containsText" dxfId="10943" priority="1868" operator="containsText" text="CB">
      <formula>NOT(ISERROR(SEARCH("CB",AG15)))</formula>
    </cfRule>
    <cfRule type="containsText" dxfId="10942" priority="1869" operator="containsText" text="LB">
      <formula>NOT(ISERROR(SEARCH("LB",AG15)))</formula>
    </cfRule>
    <cfRule type="containsText" dxfId="10941" priority="1870" operator="containsText" text="GK">
      <formula>NOT(ISERROR(SEARCH("GK",AG15)))</formula>
    </cfRule>
  </conditionalFormatting>
  <conditionalFormatting sqref="AG16">
    <cfRule type="containsText" dxfId="10940" priority="1837" operator="containsText" text="ST">
      <formula>NOT(ISERROR(SEARCH("ST",AG16)))</formula>
    </cfRule>
    <cfRule type="containsText" dxfId="10939" priority="1838" operator="containsText" text="RW">
      <formula>NOT(ISERROR(SEARCH("RW",AG16)))</formula>
    </cfRule>
    <cfRule type="containsText" dxfId="10938" priority="1839" operator="containsText" text="LW">
      <formula>NOT(ISERROR(SEARCH("LW",AG16)))</formula>
    </cfRule>
    <cfRule type="containsText" dxfId="10937" priority="1840" operator="containsText" text="LF">
      <formula>NOT(ISERROR(SEARCH("LF",AG16)))</formula>
    </cfRule>
    <cfRule type="containsText" dxfId="10936" priority="1841" operator="containsText" text="CF">
      <formula>NOT(ISERROR(SEARCH("CF",AG16)))</formula>
    </cfRule>
    <cfRule type="containsText" dxfId="10935" priority="1842" operator="containsText" text="CF">
      <formula>NOT(ISERROR(SEARCH("CF",AG16)))</formula>
    </cfRule>
    <cfRule type="containsText" dxfId="10934" priority="1843" operator="containsText" text="CAM">
      <formula>NOT(ISERROR(SEARCH("CAM",AG16)))</formula>
    </cfRule>
    <cfRule type="containsText" dxfId="10933" priority="1844" operator="containsText" text="LM">
      <formula>NOT(ISERROR(SEARCH("LM",AG16)))</formula>
    </cfRule>
    <cfRule type="containsText" dxfId="10932" priority="1845" operator="containsText" text="CM">
      <formula>NOT(ISERROR(SEARCH("CM",AG16)))</formula>
    </cfRule>
    <cfRule type="containsText" dxfId="10931" priority="1846" operator="containsText" text="RM">
      <formula>NOT(ISERROR(SEARCH("RM",AG16)))</formula>
    </cfRule>
    <cfRule type="containsText" dxfId="10930" priority="1847" operator="containsText" text="CDM">
      <formula>NOT(ISERROR(SEARCH("CDM",AG16)))</formula>
    </cfRule>
    <cfRule type="containsText" dxfId="10929" priority="1848" operator="containsText" text="LWB">
      <formula>NOT(ISERROR(SEARCH("LWB",AG16)))</formula>
    </cfRule>
    <cfRule type="containsText" dxfId="10928" priority="1849" operator="containsText" text="RWB">
      <formula>NOT(ISERROR(SEARCH("RWB",AG16)))</formula>
    </cfRule>
    <cfRule type="containsText" dxfId="10927" priority="1850" operator="containsText" text="RB">
      <formula>NOT(ISERROR(SEARCH("RB",AG16)))</formula>
    </cfRule>
    <cfRule type="containsText" dxfId="10926" priority="1851" operator="containsText" text="CB">
      <formula>NOT(ISERROR(SEARCH("CB",AG16)))</formula>
    </cfRule>
    <cfRule type="containsText" dxfId="10925" priority="1852" operator="containsText" text="LB">
      <formula>NOT(ISERROR(SEARCH("LB",AG16)))</formula>
    </cfRule>
    <cfRule type="containsText" dxfId="10924" priority="1853" operator="containsText" text="GK">
      <formula>NOT(ISERROR(SEARCH("GK",AG16)))</formula>
    </cfRule>
  </conditionalFormatting>
  <conditionalFormatting sqref="AG12">
    <cfRule type="containsText" dxfId="10923" priority="1820" operator="containsText" text="ST">
      <formula>NOT(ISERROR(SEARCH("ST",AG12)))</formula>
    </cfRule>
    <cfRule type="containsText" dxfId="10922" priority="1821" operator="containsText" text="RW">
      <formula>NOT(ISERROR(SEARCH("RW",AG12)))</formula>
    </cfRule>
    <cfRule type="containsText" dxfId="10921" priority="1822" operator="containsText" text="LW">
      <formula>NOT(ISERROR(SEARCH("LW",AG12)))</formula>
    </cfRule>
    <cfRule type="containsText" dxfId="10920" priority="1823" operator="containsText" text="LF">
      <formula>NOT(ISERROR(SEARCH("LF",AG12)))</formula>
    </cfRule>
    <cfRule type="containsText" dxfId="10919" priority="1824" operator="containsText" text="CF">
      <formula>NOT(ISERROR(SEARCH("CF",AG12)))</formula>
    </cfRule>
    <cfRule type="containsText" dxfId="10918" priority="1825" operator="containsText" text="CF">
      <formula>NOT(ISERROR(SEARCH("CF",AG12)))</formula>
    </cfRule>
    <cfRule type="containsText" dxfId="10917" priority="1826" operator="containsText" text="CAM">
      <formula>NOT(ISERROR(SEARCH("CAM",AG12)))</formula>
    </cfRule>
    <cfRule type="containsText" dxfId="10916" priority="1827" operator="containsText" text="LM">
      <formula>NOT(ISERROR(SEARCH("LM",AG12)))</formula>
    </cfRule>
    <cfRule type="containsText" dxfId="10915" priority="1828" operator="containsText" text="CM">
      <formula>NOT(ISERROR(SEARCH("CM",AG12)))</formula>
    </cfRule>
    <cfRule type="containsText" dxfId="10914" priority="1829" operator="containsText" text="RM">
      <formula>NOT(ISERROR(SEARCH("RM",AG12)))</formula>
    </cfRule>
    <cfRule type="containsText" dxfId="10913" priority="1830" operator="containsText" text="CDM">
      <formula>NOT(ISERROR(SEARCH("CDM",AG12)))</formula>
    </cfRule>
    <cfRule type="containsText" dxfId="10912" priority="1831" operator="containsText" text="LWB">
      <formula>NOT(ISERROR(SEARCH("LWB",AG12)))</formula>
    </cfRule>
    <cfRule type="containsText" dxfId="10911" priority="1832" operator="containsText" text="RWB">
      <formula>NOT(ISERROR(SEARCH("RWB",AG12)))</formula>
    </cfRule>
    <cfRule type="containsText" dxfId="10910" priority="1833" operator="containsText" text="RB">
      <formula>NOT(ISERROR(SEARCH("RB",AG12)))</formula>
    </cfRule>
    <cfRule type="containsText" dxfId="10909" priority="1834" operator="containsText" text="CB">
      <formula>NOT(ISERROR(SEARCH("CB",AG12)))</formula>
    </cfRule>
    <cfRule type="containsText" dxfId="10908" priority="1835" operator="containsText" text="LB">
      <formula>NOT(ISERROR(SEARCH("LB",AG12)))</formula>
    </cfRule>
    <cfRule type="containsText" dxfId="10907" priority="1836" operator="containsText" text="GK">
      <formula>NOT(ISERROR(SEARCH("GK",AG12)))</formula>
    </cfRule>
  </conditionalFormatting>
  <conditionalFormatting sqref="AG12">
    <cfRule type="containsText" dxfId="10906" priority="1803" operator="containsText" text="ST">
      <formula>NOT(ISERROR(SEARCH("ST",AG12)))</formula>
    </cfRule>
    <cfRule type="containsText" dxfId="10905" priority="1804" operator="containsText" text="RW">
      <formula>NOT(ISERROR(SEARCH("RW",AG12)))</formula>
    </cfRule>
    <cfRule type="containsText" dxfId="10904" priority="1805" operator="containsText" text="LW">
      <formula>NOT(ISERROR(SEARCH("LW",AG12)))</formula>
    </cfRule>
    <cfRule type="containsText" dxfId="10903" priority="1806" operator="containsText" text="LF">
      <formula>NOT(ISERROR(SEARCH("LF",AG12)))</formula>
    </cfRule>
    <cfRule type="containsText" dxfId="10902" priority="1807" operator="containsText" text="CF">
      <formula>NOT(ISERROR(SEARCH("CF",AG12)))</formula>
    </cfRule>
    <cfRule type="containsText" dxfId="10901" priority="1808" operator="containsText" text="CF">
      <formula>NOT(ISERROR(SEARCH("CF",AG12)))</formula>
    </cfRule>
    <cfRule type="containsText" dxfId="10900" priority="1809" operator="containsText" text="CAM">
      <formula>NOT(ISERROR(SEARCH("CAM",AG12)))</formula>
    </cfRule>
    <cfRule type="containsText" dxfId="10899" priority="1810" operator="containsText" text="LM">
      <formula>NOT(ISERROR(SEARCH("LM",AG12)))</formula>
    </cfRule>
    <cfRule type="containsText" dxfId="10898" priority="1811" operator="containsText" text="CM">
      <formula>NOT(ISERROR(SEARCH("CM",AG12)))</formula>
    </cfRule>
    <cfRule type="containsText" dxfId="10897" priority="1812" operator="containsText" text="RM">
      <formula>NOT(ISERROR(SEARCH("RM",AG12)))</formula>
    </cfRule>
    <cfRule type="containsText" dxfId="10896" priority="1813" operator="containsText" text="CDM">
      <formula>NOT(ISERROR(SEARCH("CDM",AG12)))</formula>
    </cfRule>
    <cfRule type="containsText" dxfId="10895" priority="1814" operator="containsText" text="LWB">
      <formula>NOT(ISERROR(SEARCH("LWB",AG12)))</formula>
    </cfRule>
    <cfRule type="containsText" dxfId="10894" priority="1815" operator="containsText" text="RWB">
      <formula>NOT(ISERROR(SEARCH("RWB",AG12)))</formula>
    </cfRule>
    <cfRule type="containsText" dxfId="10893" priority="1816" operator="containsText" text="RB">
      <formula>NOT(ISERROR(SEARCH("RB",AG12)))</formula>
    </cfRule>
    <cfRule type="containsText" dxfId="10892" priority="1817" operator="containsText" text="CB">
      <formula>NOT(ISERROR(SEARCH("CB",AG12)))</formula>
    </cfRule>
    <cfRule type="containsText" dxfId="10891" priority="1818" operator="containsText" text="LB">
      <formula>NOT(ISERROR(SEARCH("LB",AG12)))</formula>
    </cfRule>
    <cfRule type="containsText" dxfId="10890" priority="1819" operator="containsText" text="GK">
      <formula>NOT(ISERROR(SEARCH("GK",AG12)))</formula>
    </cfRule>
  </conditionalFormatting>
  <conditionalFormatting sqref="AG13">
    <cfRule type="containsText" dxfId="10889" priority="1786" operator="containsText" text="ST">
      <formula>NOT(ISERROR(SEARCH("ST",AG13)))</formula>
    </cfRule>
    <cfRule type="containsText" dxfId="10888" priority="1787" operator="containsText" text="RW">
      <formula>NOT(ISERROR(SEARCH("RW",AG13)))</formula>
    </cfRule>
    <cfRule type="containsText" dxfId="10887" priority="1788" operator="containsText" text="LW">
      <formula>NOT(ISERROR(SEARCH("LW",AG13)))</formula>
    </cfRule>
    <cfRule type="containsText" dxfId="10886" priority="1789" operator="containsText" text="LF">
      <formula>NOT(ISERROR(SEARCH("LF",AG13)))</formula>
    </cfRule>
    <cfRule type="containsText" dxfId="10885" priority="1790" operator="containsText" text="CF">
      <formula>NOT(ISERROR(SEARCH("CF",AG13)))</formula>
    </cfRule>
    <cfRule type="containsText" dxfId="10884" priority="1791" operator="containsText" text="CF">
      <formula>NOT(ISERROR(SEARCH("CF",AG13)))</formula>
    </cfRule>
    <cfRule type="containsText" dxfId="10883" priority="1792" operator="containsText" text="CAM">
      <formula>NOT(ISERROR(SEARCH("CAM",AG13)))</formula>
    </cfRule>
    <cfRule type="containsText" dxfId="10882" priority="1793" operator="containsText" text="LM">
      <formula>NOT(ISERROR(SEARCH("LM",AG13)))</formula>
    </cfRule>
    <cfRule type="containsText" dxfId="10881" priority="1794" operator="containsText" text="CM">
      <formula>NOT(ISERROR(SEARCH("CM",AG13)))</formula>
    </cfRule>
    <cfRule type="containsText" dxfId="10880" priority="1795" operator="containsText" text="RM">
      <formula>NOT(ISERROR(SEARCH("RM",AG13)))</formula>
    </cfRule>
    <cfRule type="containsText" dxfId="10879" priority="1796" operator="containsText" text="CDM">
      <formula>NOT(ISERROR(SEARCH("CDM",AG13)))</formula>
    </cfRule>
    <cfRule type="containsText" dxfId="10878" priority="1797" operator="containsText" text="LWB">
      <formula>NOT(ISERROR(SEARCH("LWB",AG13)))</formula>
    </cfRule>
    <cfRule type="containsText" dxfId="10877" priority="1798" operator="containsText" text="RWB">
      <formula>NOT(ISERROR(SEARCH("RWB",AG13)))</formula>
    </cfRule>
    <cfRule type="containsText" dxfId="10876" priority="1799" operator="containsText" text="RB">
      <formula>NOT(ISERROR(SEARCH("RB",AG13)))</formula>
    </cfRule>
    <cfRule type="containsText" dxfId="10875" priority="1800" operator="containsText" text="CB">
      <formula>NOT(ISERROR(SEARCH("CB",AG13)))</formula>
    </cfRule>
    <cfRule type="containsText" dxfId="10874" priority="1801" operator="containsText" text="LB">
      <formula>NOT(ISERROR(SEARCH("LB",AG13)))</formula>
    </cfRule>
    <cfRule type="containsText" dxfId="10873" priority="1802" operator="containsText" text="GK">
      <formula>NOT(ISERROR(SEARCH("GK",AG13)))</formula>
    </cfRule>
  </conditionalFormatting>
  <conditionalFormatting sqref="AG16">
    <cfRule type="containsText" dxfId="10872" priority="1769" operator="containsText" text="ST">
      <formula>NOT(ISERROR(SEARCH("ST",AG16)))</formula>
    </cfRule>
    <cfRule type="containsText" dxfId="10871" priority="1770" operator="containsText" text="RW">
      <formula>NOT(ISERROR(SEARCH("RW",AG16)))</formula>
    </cfRule>
    <cfRule type="containsText" dxfId="10870" priority="1771" operator="containsText" text="LW">
      <formula>NOT(ISERROR(SEARCH("LW",AG16)))</formula>
    </cfRule>
    <cfRule type="containsText" dxfId="10869" priority="1772" operator="containsText" text="LF">
      <formula>NOT(ISERROR(SEARCH("LF",AG16)))</formula>
    </cfRule>
    <cfRule type="containsText" dxfId="10868" priority="1773" operator="containsText" text="CF">
      <formula>NOT(ISERROR(SEARCH("CF",AG16)))</formula>
    </cfRule>
    <cfRule type="containsText" dxfId="10867" priority="1774" operator="containsText" text="CF">
      <formula>NOT(ISERROR(SEARCH("CF",AG16)))</formula>
    </cfRule>
    <cfRule type="containsText" dxfId="10866" priority="1775" operator="containsText" text="CAM">
      <formula>NOT(ISERROR(SEARCH("CAM",AG16)))</formula>
    </cfRule>
    <cfRule type="containsText" dxfId="10865" priority="1776" operator="containsText" text="LM">
      <formula>NOT(ISERROR(SEARCH("LM",AG16)))</formula>
    </cfRule>
    <cfRule type="containsText" dxfId="10864" priority="1777" operator="containsText" text="CM">
      <formula>NOT(ISERROR(SEARCH("CM",AG16)))</formula>
    </cfRule>
    <cfRule type="containsText" dxfId="10863" priority="1778" operator="containsText" text="RM">
      <formula>NOT(ISERROR(SEARCH("RM",AG16)))</formula>
    </cfRule>
    <cfRule type="containsText" dxfId="10862" priority="1779" operator="containsText" text="CDM">
      <formula>NOT(ISERROR(SEARCH("CDM",AG16)))</formula>
    </cfRule>
    <cfRule type="containsText" dxfId="10861" priority="1780" operator="containsText" text="LWB">
      <formula>NOT(ISERROR(SEARCH("LWB",AG16)))</formula>
    </cfRule>
    <cfRule type="containsText" dxfId="10860" priority="1781" operator="containsText" text="RWB">
      <formula>NOT(ISERROR(SEARCH("RWB",AG16)))</formula>
    </cfRule>
    <cfRule type="containsText" dxfId="10859" priority="1782" operator="containsText" text="RB">
      <formula>NOT(ISERROR(SEARCH("RB",AG16)))</formula>
    </cfRule>
    <cfRule type="containsText" dxfId="10858" priority="1783" operator="containsText" text="CB">
      <formula>NOT(ISERROR(SEARCH("CB",AG16)))</formula>
    </cfRule>
    <cfRule type="containsText" dxfId="10857" priority="1784" operator="containsText" text="LB">
      <formula>NOT(ISERROR(SEARCH("LB",AG16)))</formula>
    </cfRule>
    <cfRule type="containsText" dxfId="10856" priority="1785" operator="containsText" text="GK">
      <formula>NOT(ISERROR(SEARCH("GK",AG16)))</formula>
    </cfRule>
  </conditionalFormatting>
  <conditionalFormatting sqref="AG19">
    <cfRule type="containsText" dxfId="10855" priority="1752" operator="containsText" text="ST">
      <formula>NOT(ISERROR(SEARCH("ST",AG19)))</formula>
    </cfRule>
    <cfRule type="containsText" dxfId="10854" priority="1753" operator="containsText" text="RW">
      <formula>NOT(ISERROR(SEARCH("RW",AG19)))</formula>
    </cfRule>
    <cfRule type="containsText" dxfId="10853" priority="1754" operator="containsText" text="LW">
      <formula>NOT(ISERROR(SEARCH("LW",AG19)))</formula>
    </cfRule>
    <cfRule type="containsText" dxfId="10852" priority="1755" operator="containsText" text="LF">
      <formula>NOT(ISERROR(SEARCH("LF",AG19)))</formula>
    </cfRule>
    <cfRule type="containsText" dxfId="10851" priority="1756" operator="containsText" text="CF">
      <formula>NOT(ISERROR(SEARCH("CF",AG19)))</formula>
    </cfRule>
    <cfRule type="containsText" dxfId="10850" priority="1757" operator="containsText" text="CF">
      <formula>NOT(ISERROR(SEARCH("CF",AG19)))</formula>
    </cfRule>
    <cfRule type="containsText" dxfId="10849" priority="1758" operator="containsText" text="CAM">
      <formula>NOT(ISERROR(SEARCH("CAM",AG19)))</formula>
    </cfRule>
    <cfRule type="containsText" dxfId="10848" priority="1759" operator="containsText" text="LM">
      <formula>NOT(ISERROR(SEARCH("LM",AG19)))</formula>
    </cfRule>
    <cfRule type="containsText" dxfId="10847" priority="1760" operator="containsText" text="CM">
      <formula>NOT(ISERROR(SEARCH("CM",AG19)))</formula>
    </cfRule>
    <cfRule type="containsText" dxfId="10846" priority="1761" operator="containsText" text="RM">
      <formula>NOT(ISERROR(SEARCH("RM",AG19)))</formula>
    </cfRule>
    <cfRule type="containsText" dxfId="10845" priority="1762" operator="containsText" text="CDM">
      <formula>NOT(ISERROR(SEARCH("CDM",AG19)))</formula>
    </cfRule>
    <cfRule type="containsText" dxfId="10844" priority="1763" operator="containsText" text="LWB">
      <formula>NOT(ISERROR(SEARCH("LWB",AG19)))</formula>
    </cfRule>
    <cfRule type="containsText" dxfId="10843" priority="1764" operator="containsText" text="RWB">
      <formula>NOT(ISERROR(SEARCH("RWB",AG19)))</formula>
    </cfRule>
    <cfRule type="containsText" dxfId="10842" priority="1765" operator="containsText" text="RB">
      <formula>NOT(ISERROR(SEARCH("RB",AG19)))</formula>
    </cfRule>
    <cfRule type="containsText" dxfId="10841" priority="1766" operator="containsText" text="CB">
      <formula>NOT(ISERROR(SEARCH("CB",AG19)))</formula>
    </cfRule>
    <cfRule type="containsText" dxfId="10840" priority="1767" operator="containsText" text="LB">
      <formula>NOT(ISERROR(SEARCH("LB",AG19)))</formula>
    </cfRule>
    <cfRule type="containsText" dxfId="10839" priority="1768" operator="containsText" text="GK">
      <formula>NOT(ISERROR(SEARCH("GK",AG19)))</formula>
    </cfRule>
  </conditionalFormatting>
  <conditionalFormatting sqref="AG17:AG18">
    <cfRule type="containsText" dxfId="10838" priority="1735" operator="containsText" text="ST">
      <formula>NOT(ISERROR(SEARCH("ST",AG17)))</formula>
    </cfRule>
    <cfRule type="containsText" dxfId="10837" priority="1736" operator="containsText" text="RW">
      <formula>NOT(ISERROR(SEARCH("RW",AG17)))</formula>
    </cfRule>
    <cfRule type="containsText" dxfId="10836" priority="1737" operator="containsText" text="LW">
      <formula>NOT(ISERROR(SEARCH("LW",AG17)))</formula>
    </cfRule>
    <cfRule type="containsText" dxfId="10835" priority="1738" operator="containsText" text="LF">
      <formula>NOT(ISERROR(SEARCH("LF",AG17)))</formula>
    </cfRule>
    <cfRule type="containsText" dxfId="10834" priority="1739" operator="containsText" text="CF">
      <formula>NOT(ISERROR(SEARCH("CF",AG17)))</formula>
    </cfRule>
    <cfRule type="containsText" dxfId="10833" priority="1740" operator="containsText" text="CF">
      <formula>NOT(ISERROR(SEARCH("CF",AG17)))</formula>
    </cfRule>
    <cfRule type="containsText" dxfId="10832" priority="1741" operator="containsText" text="CAM">
      <formula>NOT(ISERROR(SEARCH("CAM",AG17)))</formula>
    </cfRule>
    <cfRule type="containsText" dxfId="10831" priority="1742" operator="containsText" text="LM">
      <formula>NOT(ISERROR(SEARCH("LM",AG17)))</formula>
    </cfRule>
    <cfRule type="containsText" dxfId="10830" priority="1743" operator="containsText" text="CM">
      <formula>NOT(ISERROR(SEARCH("CM",AG17)))</formula>
    </cfRule>
    <cfRule type="containsText" dxfId="10829" priority="1744" operator="containsText" text="RM">
      <formula>NOT(ISERROR(SEARCH("RM",AG17)))</formula>
    </cfRule>
    <cfRule type="containsText" dxfId="10828" priority="1745" operator="containsText" text="CDM">
      <formula>NOT(ISERROR(SEARCH("CDM",AG17)))</formula>
    </cfRule>
    <cfRule type="containsText" dxfId="10827" priority="1746" operator="containsText" text="LWB">
      <formula>NOT(ISERROR(SEARCH("LWB",AG17)))</formula>
    </cfRule>
    <cfRule type="containsText" dxfId="10826" priority="1747" operator="containsText" text="RWB">
      <formula>NOT(ISERROR(SEARCH("RWB",AG17)))</formula>
    </cfRule>
    <cfRule type="containsText" dxfId="10825" priority="1748" operator="containsText" text="RB">
      <formula>NOT(ISERROR(SEARCH("RB",AG17)))</formula>
    </cfRule>
    <cfRule type="containsText" dxfId="10824" priority="1749" operator="containsText" text="CB">
      <formula>NOT(ISERROR(SEARCH("CB",AG17)))</formula>
    </cfRule>
    <cfRule type="containsText" dxfId="10823" priority="1750" operator="containsText" text="LB">
      <formula>NOT(ISERROR(SEARCH("LB",AG17)))</formula>
    </cfRule>
    <cfRule type="containsText" dxfId="10822" priority="1751" operator="containsText" text="GK">
      <formula>NOT(ISERROR(SEARCH("GK",AG17)))</formula>
    </cfRule>
  </conditionalFormatting>
  <conditionalFormatting sqref="AG18">
    <cfRule type="containsText" dxfId="10821" priority="1718" operator="containsText" text="ST">
      <formula>NOT(ISERROR(SEARCH("ST",AG18)))</formula>
    </cfRule>
    <cfRule type="containsText" dxfId="10820" priority="1719" operator="containsText" text="RW">
      <formula>NOT(ISERROR(SEARCH("RW",AG18)))</formula>
    </cfRule>
    <cfRule type="containsText" dxfId="10819" priority="1720" operator="containsText" text="LW">
      <formula>NOT(ISERROR(SEARCH("LW",AG18)))</formula>
    </cfRule>
    <cfRule type="containsText" dxfId="10818" priority="1721" operator="containsText" text="LF">
      <formula>NOT(ISERROR(SEARCH("LF",AG18)))</formula>
    </cfRule>
    <cfRule type="containsText" dxfId="10817" priority="1722" operator="containsText" text="CF">
      <formula>NOT(ISERROR(SEARCH("CF",AG18)))</formula>
    </cfRule>
    <cfRule type="containsText" dxfId="10816" priority="1723" operator="containsText" text="CF">
      <formula>NOT(ISERROR(SEARCH("CF",AG18)))</formula>
    </cfRule>
    <cfRule type="containsText" dxfId="10815" priority="1724" operator="containsText" text="CAM">
      <formula>NOT(ISERROR(SEARCH("CAM",AG18)))</formula>
    </cfRule>
    <cfRule type="containsText" dxfId="10814" priority="1725" operator="containsText" text="LM">
      <formula>NOT(ISERROR(SEARCH("LM",AG18)))</formula>
    </cfRule>
    <cfRule type="containsText" dxfId="10813" priority="1726" operator="containsText" text="CM">
      <formula>NOT(ISERROR(SEARCH("CM",AG18)))</formula>
    </cfRule>
    <cfRule type="containsText" dxfId="10812" priority="1727" operator="containsText" text="RM">
      <formula>NOT(ISERROR(SEARCH("RM",AG18)))</formula>
    </cfRule>
    <cfRule type="containsText" dxfId="10811" priority="1728" operator="containsText" text="CDM">
      <formula>NOT(ISERROR(SEARCH("CDM",AG18)))</formula>
    </cfRule>
    <cfRule type="containsText" dxfId="10810" priority="1729" operator="containsText" text="LWB">
      <formula>NOT(ISERROR(SEARCH("LWB",AG18)))</formula>
    </cfRule>
    <cfRule type="containsText" dxfId="10809" priority="1730" operator="containsText" text="RWB">
      <formula>NOT(ISERROR(SEARCH("RWB",AG18)))</formula>
    </cfRule>
    <cfRule type="containsText" dxfId="10808" priority="1731" operator="containsText" text="RB">
      <formula>NOT(ISERROR(SEARCH("RB",AG18)))</formula>
    </cfRule>
    <cfRule type="containsText" dxfId="10807" priority="1732" operator="containsText" text="CB">
      <formula>NOT(ISERROR(SEARCH("CB",AG18)))</formula>
    </cfRule>
    <cfRule type="containsText" dxfId="10806" priority="1733" operator="containsText" text="LB">
      <formula>NOT(ISERROR(SEARCH("LB",AG18)))</formula>
    </cfRule>
    <cfRule type="containsText" dxfId="10805" priority="1734" operator="containsText" text="GK">
      <formula>NOT(ISERROR(SEARCH("GK",AG18)))</formula>
    </cfRule>
  </conditionalFormatting>
  <conditionalFormatting sqref="AG19">
    <cfRule type="containsText" dxfId="10804" priority="1701" operator="containsText" text="ST">
      <formula>NOT(ISERROR(SEARCH("ST",AG19)))</formula>
    </cfRule>
    <cfRule type="containsText" dxfId="10803" priority="1702" operator="containsText" text="RW">
      <formula>NOT(ISERROR(SEARCH("RW",AG19)))</formula>
    </cfRule>
    <cfRule type="containsText" dxfId="10802" priority="1703" operator="containsText" text="LW">
      <formula>NOT(ISERROR(SEARCH("LW",AG19)))</formula>
    </cfRule>
    <cfRule type="containsText" dxfId="10801" priority="1704" operator="containsText" text="LF">
      <formula>NOT(ISERROR(SEARCH("LF",AG19)))</formula>
    </cfRule>
    <cfRule type="containsText" dxfId="10800" priority="1705" operator="containsText" text="CF">
      <formula>NOT(ISERROR(SEARCH("CF",AG19)))</formula>
    </cfRule>
    <cfRule type="containsText" dxfId="10799" priority="1706" operator="containsText" text="CF">
      <formula>NOT(ISERROR(SEARCH("CF",AG19)))</formula>
    </cfRule>
    <cfRule type="containsText" dxfId="10798" priority="1707" operator="containsText" text="CAM">
      <formula>NOT(ISERROR(SEARCH("CAM",AG19)))</formula>
    </cfRule>
    <cfRule type="containsText" dxfId="10797" priority="1708" operator="containsText" text="LM">
      <formula>NOT(ISERROR(SEARCH("LM",AG19)))</formula>
    </cfRule>
    <cfRule type="containsText" dxfId="10796" priority="1709" operator="containsText" text="CM">
      <formula>NOT(ISERROR(SEARCH("CM",AG19)))</formula>
    </cfRule>
    <cfRule type="containsText" dxfId="10795" priority="1710" operator="containsText" text="RM">
      <formula>NOT(ISERROR(SEARCH("RM",AG19)))</formula>
    </cfRule>
    <cfRule type="containsText" dxfId="10794" priority="1711" operator="containsText" text="CDM">
      <formula>NOT(ISERROR(SEARCH("CDM",AG19)))</formula>
    </cfRule>
    <cfRule type="containsText" dxfId="10793" priority="1712" operator="containsText" text="LWB">
      <formula>NOT(ISERROR(SEARCH("LWB",AG19)))</formula>
    </cfRule>
    <cfRule type="containsText" dxfId="10792" priority="1713" operator="containsText" text="RWB">
      <formula>NOT(ISERROR(SEARCH("RWB",AG19)))</formula>
    </cfRule>
    <cfRule type="containsText" dxfId="10791" priority="1714" operator="containsText" text="RB">
      <formula>NOT(ISERROR(SEARCH("RB",AG19)))</formula>
    </cfRule>
    <cfRule type="containsText" dxfId="10790" priority="1715" operator="containsText" text="CB">
      <formula>NOT(ISERROR(SEARCH("CB",AG19)))</formula>
    </cfRule>
    <cfRule type="containsText" dxfId="10789" priority="1716" operator="containsText" text="LB">
      <formula>NOT(ISERROR(SEARCH("LB",AG19)))</formula>
    </cfRule>
    <cfRule type="containsText" dxfId="10788" priority="1717" operator="containsText" text="GK">
      <formula>NOT(ISERROR(SEARCH("GK",AG19)))</formula>
    </cfRule>
  </conditionalFormatting>
  <conditionalFormatting sqref="AF20">
    <cfRule type="containsText" dxfId="10787" priority="1685" operator="containsText" text="RW">
      <formula>NOT(ISERROR(SEARCH("RW",AF20)))</formula>
    </cfRule>
    <cfRule type="containsText" dxfId="10786" priority="1686" operator="containsText" text="LW">
      <formula>NOT(ISERROR(SEARCH("LW",AF20)))</formula>
    </cfRule>
    <cfRule type="containsText" dxfId="10785" priority="1687" operator="containsText" text="LF">
      <formula>NOT(ISERROR(SEARCH("LF",AF20)))</formula>
    </cfRule>
    <cfRule type="containsText" dxfId="10784" priority="1688" operator="containsText" text="CF">
      <formula>NOT(ISERROR(SEARCH("CF",AF20)))</formula>
    </cfRule>
    <cfRule type="containsText" dxfId="10783" priority="1689" operator="containsText" text="CF">
      <formula>NOT(ISERROR(SEARCH("CF",AF20)))</formula>
    </cfRule>
    <cfRule type="containsText" dxfId="10782" priority="1690" operator="containsText" text="CAM">
      <formula>NOT(ISERROR(SEARCH("CAM",AF20)))</formula>
    </cfRule>
    <cfRule type="containsText" dxfId="10781" priority="1691" operator="containsText" text="LM">
      <formula>NOT(ISERROR(SEARCH("LM",AF20)))</formula>
    </cfRule>
    <cfRule type="containsText" dxfId="10780" priority="1692" operator="containsText" text="CM">
      <formula>NOT(ISERROR(SEARCH("CM",AF20)))</formula>
    </cfRule>
    <cfRule type="containsText" dxfId="10779" priority="1693" operator="containsText" text="RM">
      <formula>NOT(ISERROR(SEARCH("RM",AF20)))</formula>
    </cfRule>
    <cfRule type="containsText" dxfId="10778" priority="1694" operator="containsText" text="CDM">
      <formula>NOT(ISERROR(SEARCH("CDM",AF20)))</formula>
    </cfRule>
    <cfRule type="containsText" dxfId="10777" priority="1695" operator="containsText" text="LWB">
      <formula>NOT(ISERROR(SEARCH("LWB",AF20)))</formula>
    </cfRule>
    <cfRule type="containsText" dxfId="10776" priority="1696" operator="containsText" text="RWB">
      <formula>NOT(ISERROR(SEARCH("RWB",AF20)))</formula>
    </cfRule>
    <cfRule type="containsText" dxfId="10775" priority="1697" operator="containsText" text="RB">
      <formula>NOT(ISERROR(SEARCH("RB",AF20)))</formula>
    </cfRule>
    <cfRule type="containsText" dxfId="10774" priority="1698" operator="containsText" text="CB">
      <formula>NOT(ISERROR(SEARCH("CB",AF20)))</formula>
    </cfRule>
    <cfRule type="containsText" dxfId="10773" priority="1699" operator="containsText" text="LB">
      <formula>NOT(ISERROR(SEARCH("LB",AF20)))</formula>
    </cfRule>
    <cfRule type="containsText" dxfId="10772" priority="1700" operator="containsText" text="GK">
      <formula>NOT(ISERROR(SEARCH("GK",AF20)))</formula>
    </cfRule>
  </conditionalFormatting>
  <conditionalFormatting sqref="AG20">
    <cfRule type="containsText" dxfId="10771" priority="1668" operator="containsText" text="ST">
      <formula>NOT(ISERROR(SEARCH("ST",AG20)))</formula>
    </cfRule>
    <cfRule type="containsText" dxfId="10770" priority="1669" operator="containsText" text="RW">
      <formula>NOT(ISERROR(SEARCH("RW",AG20)))</formula>
    </cfRule>
    <cfRule type="containsText" dxfId="10769" priority="1670" operator="containsText" text="LW">
      <formula>NOT(ISERROR(SEARCH("LW",AG20)))</formula>
    </cfRule>
    <cfRule type="containsText" dxfId="10768" priority="1671" operator="containsText" text="LF">
      <formula>NOT(ISERROR(SEARCH("LF",AG20)))</formula>
    </cfRule>
    <cfRule type="containsText" dxfId="10767" priority="1672" operator="containsText" text="CF">
      <formula>NOT(ISERROR(SEARCH("CF",AG20)))</formula>
    </cfRule>
    <cfRule type="containsText" dxfId="10766" priority="1673" operator="containsText" text="CF">
      <formula>NOT(ISERROR(SEARCH("CF",AG20)))</formula>
    </cfRule>
    <cfRule type="containsText" dxfId="10765" priority="1674" operator="containsText" text="CAM">
      <formula>NOT(ISERROR(SEARCH("CAM",AG20)))</formula>
    </cfRule>
    <cfRule type="containsText" dxfId="10764" priority="1675" operator="containsText" text="LM">
      <formula>NOT(ISERROR(SEARCH("LM",AG20)))</formula>
    </cfRule>
    <cfRule type="containsText" dxfId="10763" priority="1676" operator="containsText" text="CM">
      <formula>NOT(ISERROR(SEARCH("CM",AG20)))</formula>
    </cfRule>
    <cfRule type="containsText" dxfId="10762" priority="1677" operator="containsText" text="RM">
      <formula>NOT(ISERROR(SEARCH("RM",AG20)))</formula>
    </cfRule>
    <cfRule type="containsText" dxfId="10761" priority="1678" operator="containsText" text="CDM">
      <formula>NOT(ISERROR(SEARCH("CDM",AG20)))</formula>
    </cfRule>
    <cfRule type="containsText" dxfId="10760" priority="1679" operator="containsText" text="LWB">
      <formula>NOT(ISERROR(SEARCH("LWB",AG20)))</formula>
    </cfRule>
    <cfRule type="containsText" dxfId="10759" priority="1680" operator="containsText" text="RWB">
      <formula>NOT(ISERROR(SEARCH("RWB",AG20)))</formula>
    </cfRule>
    <cfRule type="containsText" dxfId="10758" priority="1681" operator="containsText" text="RB">
      <formula>NOT(ISERROR(SEARCH("RB",AG20)))</formula>
    </cfRule>
    <cfRule type="containsText" dxfId="10757" priority="1682" operator="containsText" text="CB">
      <formula>NOT(ISERROR(SEARCH("CB",AG20)))</formula>
    </cfRule>
    <cfRule type="containsText" dxfId="10756" priority="1683" operator="containsText" text="LB">
      <formula>NOT(ISERROR(SEARCH("LB",AG20)))</formula>
    </cfRule>
    <cfRule type="containsText" dxfId="10755" priority="1684" operator="containsText" text="GK">
      <formula>NOT(ISERROR(SEARCH("GK",AG20)))</formula>
    </cfRule>
  </conditionalFormatting>
  <conditionalFormatting sqref="AG21">
    <cfRule type="containsText" dxfId="10754" priority="1651" operator="containsText" text="ST">
      <formula>NOT(ISERROR(SEARCH("ST",AG21)))</formula>
    </cfRule>
    <cfRule type="containsText" dxfId="10753" priority="1652" operator="containsText" text="RW">
      <formula>NOT(ISERROR(SEARCH("RW",AG21)))</formula>
    </cfRule>
    <cfRule type="containsText" dxfId="10752" priority="1653" operator="containsText" text="LW">
      <formula>NOT(ISERROR(SEARCH("LW",AG21)))</formula>
    </cfRule>
    <cfRule type="containsText" dxfId="10751" priority="1654" operator="containsText" text="LF">
      <formula>NOT(ISERROR(SEARCH("LF",AG21)))</formula>
    </cfRule>
    <cfRule type="containsText" dxfId="10750" priority="1655" operator="containsText" text="CF">
      <formula>NOT(ISERROR(SEARCH("CF",AG21)))</formula>
    </cfRule>
    <cfRule type="containsText" dxfId="10749" priority="1656" operator="containsText" text="CF">
      <formula>NOT(ISERROR(SEARCH("CF",AG21)))</formula>
    </cfRule>
    <cfRule type="containsText" dxfId="10748" priority="1657" operator="containsText" text="CAM">
      <formula>NOT(ISERROR(SEARCH("CAM",AG21)))</formula>
    </cfRule>
    <cfRule type="containsText" dxfId="10747" priority="1658" operator="containsText" text="LM">
      <formula>NOT(ISERROR(SEARCH("LM",AG21)))</formula>
    </cfRule>
    <cfRule type="containsText" dxfId="10746" priority="1659" operator="containsText" text="CM">
      <formula>NOT(ISERROR(SEARCH("CM",AG21)))</formula>
    </cfRule>
    <cfRule type="containsText" dxfId="10745" priority="1660" operator="containsText" text="RM">
      <formula>NOT(ISERROR(SEARCH("RM",AG21)))</formula>
    </cfRule>
    <cfRule type="containsText" dxfId="10744" priority="1661" operator="containsText" text="CDM">
      <formula>NOT(ISERROR(SEARCH("CDM",AG21)))</formula>
    </cfRule>
    <cfRule type="containsText" dxfId="10743" priority="1662" operator="containsText" text="LWB">
      <formula>NOT(ISERROR(SEARCH("LWB",AG21)))</formula>
    </cfRule>
    <cfRule type="containsText" dxfId="10742" priority="1663" operator="containsText" text="RWB">
      <formula>NOT(ISERROR(SEARCH("RWB",AG21)))</formula>
    </cfRule>
    <cfRule type="containsText" dxfId="10741" priority="1664" operator="containsText" text="RB">
      <formula>NOT(ISERROR(SEARCH("RB",AG21)))</formula>
    </cfRule>
    <cfRule type="containsText" dxfId="10740" priority="1665" operator="containsText" text="CB">
      <formula>NOT(ISERROR(SEARCH("CB",AG21)))</formula>
    </cfRule>
    <cfRule type="containsText" dxfId="10739" priority="1666" operator="containsText" text="LB">
      <formula>NOT(ISERROR(SEARCH("LB",AG21)))</formula>
    </cfRule>
    <cfRule type="containsText" dxfId="10738" priority="1667" operator="containsText" text="GK">
      <formula>NOT(ISERROR(SEARCH("GK",AG21)))</formula>
    </cfRule>
  </conditionalFormatting>
  <conditionalFormatting sqref="AG21">
    <cfRule type="containsText" dxfId="10737" priority="1634" operator="containsText" text="ST">
      <formula>NOT(ISERROR(SEARCH("ST",AG21)))</formula>
    </cfRule>
    <cfRule type="containsText" dxfId="10736" priority="1635" operator="containsText" text="RW">
      <formula>NOT(ISERROR(SEARCH("RW",AG21)))</formula>
    </cfRule>
    <cfRule type="containsText" dxfId="10735" priority="1636" operator="containsText" text="LW">
      <formula>NOT(ISERROR(SEARCH("LW",AG21)))</formula>
    </cfRule>
    <cfRule type="containsText" dxfId="10734" priority="1637" operator="containsText" text="LF">
      <formula>NOT(ISERROR(SEARCH("LF",AG21)))</formula>
    </cfRule>
    <cfRule type="containsText" dxfId="10733" priority="1638" operator="containsText" text="CF">
      <formula>NOT(ISERROR(SEARCH("CF",AG21)))</formula>
    </cfRule>
    <cfRule type="containsText" dxfId="10732" priority="1639" operator="containsText" text="CF">
      <formula>NOT(ISERROR(SEARCH("CF",AG21)))</formula>
    </cfRule>
    <cfRule type="containsText" dxfId="10731" priority="1640" operator="containsText" text="CAM">
      <formula>NOT(ISERROR(SEARCH("CAM",AG21)))</formula>
    </cfRule>
    <cfRule type="containsText" dxfId="10730" priority="1641" operator="containsText" text="LM">
      <formula>NOT(ISERROR(SEARCH("LM",AG21)))</formula>
    </cfRule>
    <cfRule type="containsText" dxfId="10729" priority="1642" operator="containsText" text="CM">
      <formula>NOT(ISERROR(SEARCH("CM",AG21)))</formula>
    </cfRule>
    <cfRule type="containsText" dxfId="10728" priority="1643" operator="containsText" text="RM">
      <formula>NOT(ISERROR(SEARCH("RM",AG21)))</formula>
    </cfRule>
    <cfRule type="containsText" dxfId="10727" priority="1644" operator="containsText" text="CDM">
      <formula>NOT(ISERROR(SEARCH("CDM",AG21)))</formula>
    </cfRule>
    <cfRule type="containsText" dxfId="10726" priority="1645" operator="containsText" text="LWB">
      <formula>NOT(ISERROR(SEARCH("LWB",AG21)))</formula>
    </cfRule>
    <cfRule type="containsText" dxfId="10725" priority="1646" operator="containsText" text="RWB">
      <formula>NOT(ISERROR(SEARCH("RWB",AG21)))</formula>
    </cfRule>
    <cfRule type="containsText" dxfId="10724" priority="1647" operator="containsText" text="RB">
      <formula>NOT(ISERROR(SEARCH("RB",AG21)))</formula>
    </cfRule>
    <cfRule type="containsText" dxfId="10723" priority="1648" operator="containsText" text="CB">
      <formula>NOT(ISERROR(SEARCH("CB",AG21)))</formula>
    </cfRule>
    <cfRule type="containsText" dxfId="10722" priority="1649" operator="containsText" text="LB">
      <formula>NOT(ISERROR(SEARCH("LB",AG21)))</formula>
    </cfRule>
    <cfRule type="containsText" dxfId="10721" priority="1650" operator="containsText" text="GK">
      <formula>NOT(ISERROR(SEARCH("GK",AG21)))</formula>
    </cfRule>
  </conditionalFormatting>
  <conditionalFormatting sqref="AF31">
    <cfRule type="containsText" dxfId="10720" priority="1618" operator="containsText" text="RW">
      <formula>NOT(ISERROR(SEARCH("RW",AF31)))</formula>
    </cfRule>
    <cfRule type="containsText" dxfId="10719" priority="1619" operator="containsText" text="LW">
      <formula>NOT(ISERROR(SEARCH("LW",AF31)))</formula>
    </cfRule>
    <cfRule type="containsText" dxfId="10718" priority="1620" operator="containsText" text="LF">
      <formula>NOT(ISERROR(SEARCH("LF",AF31)))</formula>
    </cfRule>
    <cfRule type="containsText" dxfId="10717" priority="1621" operator="containsText" text="CF">
      <formula>NOT(ISERROR(SEARCH("CF",AF31)))</formula>
    </cfRule>
    <cfRule type="containsText" dxfId="10716" priority="1622" operator="containsText" text="CF">
      <formula>NOT(ISERROR(SEARCH("CF",AF31)))</formula>
    </cfRule>
    <cfRule type="containsText" dxfId="10715" priority="1623" operator="containsText" text="CAM">
      <formula>NOT(ISERROR(SEARCH("CAM",AF31)))</formula>
    </cfRule>
    <cfRule type="containsText" dxfId="10714" priority="1624" operator="containsText" text="LM">
      <formula>NOT(ISERROR(SEARCH("LM",AF31)))</formula>
    </cfRule>
    <cfRule type="containsText" dxfId="10713" priority="1625" operator="containsText" text="CM">
      <formula>NOT(ISERROR(SEARCH("CM",AF31)))</formula>
    </cfRule>
    <cfRule type="containsText" dxfId="10712" priority="1626" operator="containsText" text="RM">
      <formula>NOT(ISERROR(SEARCH("RM",AF31)))</formula>
    </cfRule>
    <cfRule type="containsText" dxfId="10711" priority="1627" operator="containsText" text="CDM">
      <formula>NOT(ISERROR(SEARCH("CDM",AF31)))</formula>
    </cfRule>
    <cfRule type="containsText" dxfId="10710" priority="1628" operator="containsText" text="LWB">
      <formula>NOT(ISERROR(SEARCH("LWB",AF31)))</formula>
    </cfRule>
    <cfRule type="containsText" dxfId="10709" priority="1629" operator="containsText" text="RWB">
      <formula>NOT(ISERROR(SEARCH("RWB",AF31)))</formula>
    </cfRule>
    <cfRule type="containsText" dxfId="10708" priority="1630" operator="containsText" text="RB">
      <formula>NOT(ISERROR(SEARCH("RB",AF31)))</formula>
    </cfRule>
    <cfRule type="containsText" dxfId="10707" priority="1631" operator="containsText" text="CB">
      <formula>NOT(ISERROR(SEARCH("CB",AF31)))</formula>
    </cfRule>
    <cfRule type="containsText" dxfId="10706" priority="1632" operator="containsText" text="LB">
      <formula>NOT(ISERROR(SEARCH("LB",AF31)))</formula>
    </cfRule>
    <cfRule type="containsText" dxfId="10705" priority="1633" operator="containsText" text="GK">
      <formula>NOT(ISERROR(SEARCH("GK",AF31)))</formula>
    </cfRule>
  </conditionalFormatting>
  <conditionalFormatting sqref="AG31">
    <cfRule type="containsText" dxfId="10704" priority="1601" operator="containsText" text="ST">
      <formula>NOT(ISERROR(SEARCH("ST",AG31)))</formula>
    </cfRule>
    <cfRule type="containsText" dxfId="10703" priority="1602" operator="containsText" text="RW">
      <formula>NOT(ISERROR(SEARCH("RW",AG31)))</formula>
    </cfRule>
    <cfRule type="containsText" dxfId="10702" priority="1603" operator="containsText" text="LW">
      <formula>NOT(ISERROR(SEARCH("LW",AG31)))</formula>
    </cfRule>
    <cfRule type="containsText" dxfId="10701" priority="1604" operator="containsText" text="LF">
      <formula>NOT(ISERROR(SEARCH("LF",AG31)))</formula>
    </cfRule>
    <cfRule type="containsText" dxfId="10700" priority="1605" operator="containsText" text="CF">
      <formula>NOT(ISERROR(SEARCH("CF",AG31)))</formula>
    </cfRule>
    <cfRule type="containsText" dxfId="10699" priority="1606" operator="containsText" text="CF">
      <formula>NOT(ISERROR(SEARCH("CF",AG31)))</formula>
    </cfRule>
    <cfRule type="containsText" dxfId="10698" priority="1607" operator="containsText" text="CAM">
      <formula>NOT(ISERROR(SEARCH("CAM",AG31)))</formula>
    </cfRule>
    <cfRule type="containsText" dxfId="10697" priority="1608" operator="containsText" text="LM">
      <formula>NOT(ISERROR(SEARCH("LM",AG31)))</formula>
    </cfRule>
    <cfRule type="containsText" dxfId="10696" priority="1609" operator="containsText" text="CM">
      <formula>NOT(ISERROR(SEARCH("CM",AG31)))</formula>
    </cfRule>
    <cfRule type="containsText" dxfId="10695" priority="1610" operator="containsText" text="RM">
      <formula>NOT(ISERROR(SEARCH("RM",AG31)))</formula>
    </cfRule>
    <cfRule type="containsText" dxfId="10694" priority="1611" operator="containsText" text="CDM">
      <formula>NOT(ISERROR(SEARCH("CDM",AG31)))</formula>
    </cfRule>
    <cfRule type="containsText" dxfId="10693" priority="1612" operator="containsText" text="LWB">
      <formula>NOT(ISERROR(SEARCH("LWB",AG31)))</formula>
    </cfRule>
    <cfRule type="containsText" dxfId="10692" priority="1613" operator="containsText" text="RWB">
      <formula>NOT(ISERROR(SEARCH("RWB",AG31)))</formula>
    </cfRule>
    <cfRule type="containsText" dxfId="10691" priority="1614" operator="containsText" text="RB">
      <formula>NOT(ISERROR(SEARCH("RB",AG31)))</formula>
    </cfRule>
    <cfRule type="containsText" dxfId="10690" priority="1615" operator="containsText" text="CB">
      <formula>NOT(ISERROR(SEARCH("CB",AG31)))</formula>
    </cfRule>
    <cfRule type="containsText" dxfId="10689" priority="1616" operator="containsText" text="LB">
      <formula>NOT(ISERROR(SEARCH("LB",AG31)))</formula>
    </cfRule>
    <cfRule type="containsText" dxfId="10688" priority="1617" operator="containsText" text="GK">
      <formula>NOT(ISERROR(SEARCH("GK",AG31)))</formula>
    </cfRule>
  </conditionalFormatting>
  <conditionalFormatting sqref="AG22">
    <cfRule type="containsText" dxfId="10687" priority="1584" operator="containsText" text="ST">
      <formula>NOT(ISERROR(SEARCH("ST",AG22)))</formula>
    </cfRule>
    <cfRule type="containsText" dxfId="10686" priority="1585" operator="containsText" text="RW">
      <formula>NOT(ISERROR(SEARCH("RW",AG22)))</formula>
    </cfRule>
    <cfRule type="containsText" dxfId="10685" priority="1586" operator="containsText" text="LW">
      <formula>NOT(ISERROR(SEARCH("LW",AG22)))</formula>
    </cfRule>
    <cfRule type="containsText" dxfId="10684" priority="1587" operator="containsText" text="LF">
      <formula>NOT(ISERROR(SEARCH("LF",AG22)))</formula>
    </cfRule>
    <cfRule type="containsText" dxfId="10683" priority="1588" operator="containsText" text="CF">
      <formula>NOT(ISERROR(SEARCH("CF",AG22)))</formula>
    </cfRule>
    <cfRule type="containsText" dxfId="10682" priority="1589" operator="containsText" text="CF">
      <formula>NOT(ISERROR(SEARCH("CF",AG22)))</formula>
    </cfRule>
    <cfRule type="containsText" dxfId="10681" priority="1590" operator="containsText" text="CAM">
      <formula>NOT(ISERROR(SEARCH("CAM",AG22)))</formula>
    </cfRule>
    <cfRule type="containsText" dxfId="10680" priority="1591" operator="containsText" text="LM">
      <formula>NOT(ISERROR(SEARCH("LM",AG22)))</formula>
    </cfRule>
    <cfRule type="containsText" dxfId="10679" priority="1592" operator="containsText" text="CM">
      <formula>NOT(ISERROR(SEARCH("CM",AG22)))</formula>
    </cfRule>
    <cfRule type="containsText" dxfId="10678" priority="1593" operator="containsText" text="RM">
      <formula>NOT(ISERROR(SEARCH("RM",AG22)))</formula>
    </cfRule>
    <cfRule type="containsText" dxfId="10677" priority="1594" operator="containsText" text="CDM">
      <formula>NOT(ISERROR(SEARCH("CDM",AG22)))</formula>
    </cfRule>
    <cfRule type="containsText" dxfId="10676" priority="1595" operator="containsText" text="LWB">
      <formula>NOT(ISERROR(SEARCH("LWB",AG22)))</formula>
    </cfRule>
    <cfRule type="containsText" dxfId="10675" priority="1596" operator="containsText" text="RWB">
      <formula>NOT(ISERROR(SEARCH("RWB",AG22)))</formula>
    </cfRule>
    <cfRule type="containsText" dxfId="10674" priority="1597" operator="containsText" text="RB">
      <formula>NOT(ISERROR(SEARCH("RB",AG22)))</formula>
    </cfRule>
    <cfRule type="containsText" dxfId="10673" priority="1598" operator="containsText" text="CB">
      <formula>NOT(ISERROR(SEARCH("CB",AG22)))</formula>
    </cfRule>
    <cfRule type="containsText" dxfId="10672" priority="1599" operator="containsText" text="LB">
      <formula>NOT(ISERROR(SEARCH("LB",AG22)))</formula>
    </cfRule>
    <cfRule type="containsText" dxfId="10671" priority="1600" operator="containsText" text="GK">
      <formula>NOT(ISERROR(SEARCH("GK",AG22)))</formula>
    </cfRule>
  </conditionalFormatting>
  <conditionalFormatting sqref="AG23">
    <cfRule type="containsText" dxfId="10670" priority="1567" operator="containsText" text="ST">
      <formula>NOT(ISERROR(SEARCH("ST",AG23)))</formula>
    </cfRule>
    <cfRule type="containsText" dxfId="10669" priority="1568" operator="containsText" text="RW">
      <formula>NOT(ISERROR(SEARCH("RW",AG23)))</formula>
    </cfRule>
    <cfRule type="containsText" dxfId="10668" priority="1569" operator="containsText" text="LW">
      <formula>NOT(ISERROR(SEARCH("LW",AG23)))</formula>
    </cfRule>
    <cfRule type="containsText" dxfId="10667" priority="1570" operator="containsText" text="LF">
      <formula>NOT(ISERROR(SEARCH("LF",AG23)))</formula>
    </cfRule>
    <cfRule type="containsText" dxfId="10666" priority="1571" operator="containsText" text="CF">
      <formula>NOT(ISERROR(SEARCH("CF",AG23)))</formula>
    </cfRule>
    <cfRule type="containsText" dxfId="10665" priority="1572" operator="containsText" text="CF">
      <formula>NOT(ISERROR(SEARCH("CF",AG23)))</formula>
    </cfRule>
    <cfRule type="containsText" dxfId="10664" priority="1573" operator="containsText" text="CAM">
      <formula>NOT(ISERROR(SEARCH("CAM",AG23)))</formula>
    </cfRule>
    <cfRule type="containsText" dxfId="10663" priority="1574" operator="containsText" text="LM">
      <formula>NOT(ISERROR(SEARCH("LM",AG23)))</formula>
    </cfRule>
    <cfRule type="containsText" dxfId="10662" priority="1575" operator="containsText" text="CM">
      <formula>NOT(ISERROR(SEARCH("CM",AG23)))</formula>
    </cfRule>
    <cfRule type="containsText" dxfId="10661" priority="1576" operator="containsText" text="RM">
      <formula>NOT(ISERROR(SEARCH("RM",AG23)))</formula>
    </cfRule>
    <cfRule type="containsText" dxfId="10660" priority="1577" operator="containsText" text="CDM">
      <formula>NOT(ISERROR(SEARCH("CDM",AG23)))</formula>
    </cfRule>
    <cfRule type="containsText" dxfId="10659" priority="1578" operator="containsText" text="LWB">
      <formula>NOT(ISERROR(SEARCH("LWB",AG23)))</formula>
    </cfRule>
    <cfRule type="containsText" dxfId="10658" priority="1579" operator="containsText" text="RWB">
      <formula>NOT(ISERROR(SEARCH("RWB",AG23)))</formula>
    </cfRule>
    <cfRule type="containsText" dxfId="10657" priority="1580" operator="containsText" text="RB">
      <formula>NOT(ISERROR(SEARCH("RB",AG23)))</formula>
    </cfRule>
    <cfRule type="containsText" dxfId="10656" priority="1581" operator="containsText" text="CB">
      <formula>NOT(ISERROR(SEARCH("CB",AG23)))</formula>
    </cfRule>
    <cfRule type="containsText" dxfId="10655" priority="1582" operator="containsText" text="LB">
      <formula>NOT(ISERROR(SEARCH("LB",AG23)))</formula>
    </cfRule>
    <cfRule type="containsText" dxfId="10654" priority="1583" operator="containsText" text="GK">
      <formula>NOT(ISERROR(SEARCH("GK",AG23)))</formula>
    </cfRule>
  </conditionalFormatting>
  <conditionalFormatting sqref="AG22">
    <cfRule type="containsText" dxfId="10653" priority="1550" operator="containsText" text="ST">
      <formula>NOT(ISERROR(SEARCH("ST",AG22)))</formula>
    </cfRule>
    <cfRule type="containsText" dxfId="10652" priority="1551" operator="containsText" text="RW">
      <formula>NOT(ISERROR(SEARCH("RW",AG22)))</formula>
    </cfRule>
    <cfRule type="containsText" dxfId="10651" priority="1552" operator="containsText" text="LW">
      <formula>NOT(ISERROR(SEARCH("LW",AG22)))</formula>
    </cfRule>
    <cfRule type="containsText" dxfId="10650" priority="1553" operator="containsText" text="LF">
      <formula>NOT(ISERROR(SEARCH("LF",AG22)))</formula>
    </cfRule>
    <cfRule type="containsText" dxfId="10649" priority="1554" operator="containsText" text="CF">
      <formula>NOT(ISERROR(SEARCH("CF",AG22)))</formula>
    </cfRule>
    <cfRule type="containsText" dxfId="10648" priority="1555" operator="containsText" text="CF">
      <formula>NOT(ISERROR(SEARCH("CF",AG22)))</formula>
    </cfRule>
    <cfRule type="containsText" dxfId="10647" priority="1556" operator="containsText" text="CAM">
      <formula>NOT(ISERROR(SEARCH("CAM",AG22)))</formula>
    </cfRule>
    <cfRule type="containsText" dxfId="10646" priority="1557" operator="containsText" text="LM">
      <formula>NOT(ISERROR(SEARCH("LM",AG22)))</formula>
    </cfRule>
    <cfRule type="containsText" dxfId="10645" priority="1558" operator="containsText" text="CM">
      <formula>NOT(ISERROR(SEARCH("CM",AG22)))</formula>
    </cfRule>
    <cfRule type="containsText" dxfId="10644" priority="1559" operator="containsText" text="RM">
      <formula>NOT(ISERROR(SEARCH("RM",AG22)))</formula>
    </cfRule>
    <cfRule type="containsText" dxfId="10643" priority="1560" operator="containsText" text="CDM">
      <formula>NOT(ISERROR(SEARCH("CDM",AG22)))</formula>
    </cfRule>
    <cfRule type="containsText" dxfId="10642" priority="1561" operator="containsText" text="LWB">
      <formula>NOT(ISERROR(SEARCH("LWB",AG22)))</formula>
    </cfRule>
    <cfRule type="containsText" dxfId="10641" priority="1562" operator="containsText" text="RWB">
      <formula>NOT(ISERROR(SEARCH("RWB",AG22)))</formula>
    </cfRule>
    <cfRule type="containsText" dxfId="10640" priority="1563" operator="containsText" text="RB">
      <formula>NOT(ISERROR(SEARCH("RB",AG22)))</formula>
    </cfRule>
    <cfRule type="containsText" dxfId="10639" priority="1564" operator="containsText" text="CB">
      <formula>NOT(ISERROR(SEARCH("CB",AG22)))</formula>
    </cfRule>
    <cfRule type="containsText" dxfId="10638" priority="1565" operator="containsText" text="LB">
      <formula>NOT(ISERROR(SEARCH("LB",AG22)))</formula>
    </cfRule>
    <cfRule type="containsText" dxfId="10637" priority="1566" operator="containsText" text="GK">
      <formula>NOT(ISERROR(SEARCH("GK",AG22)))</formula>
    </cfRule>
  </conditionalFormatting>
  <conditionalFormatting sqref="AG23">
    <cfRule type="containsText" dxfId="10636" priority="1533" operator="containsText" text="ST">
      <formula>NOT(ISERROR(SEARCH("ST",AG23)))</formula>
    </cfRule>
    <cfRule type="containsText" dxfId="10635" priority="1534" operator="containsText" text="RW">
      <formula>NOT(ISERROR(SEARCH("RW",AG23)))</formula>
    </cfRule>
    <cfRule type="containsText" dxfId="10634" priority="1535" operator="containsText" text="LW">
      <formula>NOT(ISERROR(SEARCH("LW",AG23)))</formula>
    </cfRule>
    <cfRule type="containsText" dxfId="10633" priority="1536" operator="containsText" text="LF">
      <formula>NOT(ISERROR(SEARCH("LF",AG23)))</formula>
    </cfRule>
    <cfRule type="containsText" dxfId="10632" priority="1537" operator="containsText" text="CF">
      <formula>NOT(ISERROR(SEARCH("CF",AG23)))</formula>
    </cfRule>
    <cfRule type="containsText" dxfId="10631" priority="1538" operator="containsText" text="CF">
      <formula>NOT(ISERROR(SEARCH("CF",AG23)))</formula>
    </cfRule>
    <cfRule type="containsText" dxfId="10630" priority="1539" operator="containsText" text="CAM">
      <formula>NOT(ISERROR(SEARCH("CAM",AG23)))</formula>
    </cfRule>
    <cfRule type="containsText" dxfId="10629" priority="1540" operator="containsText" text="LM">
      <formula>NOT(ISERROR(SEARCH("LM",AG23)))</formula>
    </cfRule>
    <cfRule type="containsText" dxfId="10628" priority="1541" operator="containsText" text="CM">
      <formula>NOT(ISERROR(SEARCH("CM",AG23)))</formula>
    </cfRule>
    <cfRule type="containsText" dxfId="10627" priority="1542" operator="containsText" text="RM">
      <formula>NOT(ISERROR(SEARCH("RM",AG23)))</formula>
    </cfRule>
    <cfRule type="containsText" dxfId="10626" priority="1543" operator="containsText" text="CDM">
      <formula>NOT(ISERROR(SEARCH("CDM",AG23)))</formula>
    </cfRule>
    <cfRule type="containsText" dxfId="10625" priority="1544" operator="containsText" text="LWB">
      <formula>NOT(ISERROR(SEARCH("LWB",AG23)))</formula>
    </cfRule>
    <cfRule type="containsText" dxfId="10624" priority="1545" operator="containsText" text="RWB">
      <formula>NOT(ISERROR(SEARCH("RWB",AG23)))</formula>
    </cfRule>
    <cfRule type="containsText" dxfId="10623" priority="1546" operator="containsText" text="RB">
      <formula>NOT(ISERROR(SEARCH("RB",AG23)))</formula>
    </cfRule>
    <cfRule type="containsText" dxfId="10622" priority="1547" operator="containsText" text="CB">
      <formula>NOT(ISERROR(SEARCH("CB",AG23)))</formula>
    </cfRule>
    <cfRule type="containsText" dxfId="10621" priority="1548" operator="containsText" text="LB">
      <formula>NOT(ISERROR(SEARCH("LB",AG23)))</formula>
    </cfRule>
    <cfRule type="containsText" dxfId="10620" priority="1549" operator="containsText" text="GK">
      <formula>NOT(ISERROR(SEARCH("GK",AG23)))</formula>
    </cfRule>
  </conditionalFormatting>
  <conditionalFormatting sqref="AF24">
    <cfRule type="containsText" dxfId="10619" priority="1517" operator="containsText" text="RW">
      <formula>NOT(ISERROR(SEARCH("RW",AF24)))</formula>
    </cfRule>
    <cfRule type="containsText" dxfId="10618" priority="1518" operator="containsText" text="LW">
      <formula>NOT(ISERROR(SEARCH("LW",AF24)))</formula>
    </cfRule>
    <cfRule type="containsText" dxfId="10617" priority="1519" operator="containsText" text="LF">
      <formula>NOT(ISERROR(SEARCH("LF",AF24)))</formula>
    </cfRule>
    <cfRule type="containsText" dxfId="10616" priority="1520" operator="containsText" text="CF">
      <formula>NOT(ISERROR(SEARCH("CF",AF24)))</formula>
    </cfRule>
    <cfRule type="containsText" dxfId="10615" priority="1521" operator="containsText" text="CF">
      <formula>NOT(ISERROR(SEARCH("CF",AF24)))</formula>
    </cfRule>
    <cfRule type="containsText" dxfId="10614" priority="1522" operator="containsText" text="CAM">
      <formula>NOT(ISERROR(SEARCH("CAM",AF24)))</formula>
    </cfRule>
    <cfRule type="containsText" dxfId="10613" priority="1523" operator="containsText" text="LM">
      <formula>NOT(ISERROR(SEARCH("LM",AF24)))</formula>
    </cfRule>
    <cfRule type="containsText" dxfId="10612" priority="1524" operator="containsText" text="CM">
      <formula>NOT(ISERROR(SEARCH("CM",AF24)))</formula>
    </cfRule>
    <cfRule type="containsText" dxfId="10611" priority="1525" operator="containsText" text="RM">
      <formula>NOT(ISERROR(SEARCH("RM",AF24)))</formula>
    </cfRule>
    <cfRule type="containsText" dxfId="10610" priority="1526" operator="containsText" text="CDM">
      <formula>NOT(ISERROR(SEARCH("CDM",AF24)))</formula>
    </cfRule>
    <cfRule type="containsText" dxfId="10609" priority="1527" operator="containsText" text="LWB">
      <formula>NOT(ISERROR(SEARCH("LWB",AF24)))</formula>
    </cfRule>
    <cfRule type="containsText" dxfId="10608" priority="1528" operator="containsText" text="RWB">
      <formula>NOT(ISERROR(SEARCH("RWB",AF24)))</formula>
    </cfRule>
    <cfRule type="containsText" dxfId="10607" priority="1529" operator="containsText" text="RB">
      <formula>NOT(ISERROR(SEARCH("RB",AF24)))</formula>
    </cfRule>
    <cfRule type="containsText" dxfId="10606" priority="1530" operator="containsText" text="CB">
      <formula>NOT(ISERROR(SEARCH("CB",AF24)))</formula>
    </cfRule>
    <cfRule type="containsText" dxfId="10605" priority="1531" operator="containsText" text="LB">
      <formula>NOT(ISERROR(SEARCH("LB",AF24)))</formula>
    </cfRule>
    <cfRule type="containsText" dxfId="10604" priority="1532" operator="containsText" text="GK">
      <formula>NOT(ISERROR(SEARCH("GK",AF24)))</formula>
    </cfRule>
  </conditionalFormatting>
  <conditionalFormatting sqref="AG24">
    <cfRule type="containsText" dxfId="10603" priority="1500" operator="containsText" text="ST">
      <formula>NOT(ISERROR(SEARCH("ST",AG24)))</formula>
    </cfRule>
    <cfRule type="containsText" dxfId="10602" priority="1501" operator="containsText" text="RW">
      <formula>NOT(ISERROR(SEARCH("RW",AG24)))</formula>
    </cfRule>
    <cfRule type="containsText" dxfId="10601" priority="1502" operator="containsText" text="LW">
      <formula>NOT(ISERROR(SEARCH("LW",AG24)))</formula>
    </cfRule>
    <cfRule type="containsText" dxfId="10600" priority="1503" operator="containsText" text="LF">
      <formula>NOT(ISERROR(SEARCH("LF",AG24)))</formula>
    </cfRule>
    <cfRule type="containsText" dxfId="10599" priority="1504" operator="containsText" text="CF">
      <formula>NOT(ISERROR(SEARCH("CF",AG24)))</formula>
    </cfRule>
    <cfRule type="containsText" dxfId="10598" priority="1505" operator="containsText" text="CF">
      <formula>NOT(ISERROR(SEARCH("CF",AG24)))</formula>
    </cfRule>
    <cfRule type="containsText" dxfId="10597" priority="1506" operator="containsText" text="CAM">
      <formula>NOT(ISERROR(SEARCH("CAM",AG24)))</formula>
    </cfRule>
    <cfRule type="containsText" dxfId="10596" priority="1507" operator="containsText" text="LM">
      <formula>NOT(ISERROR(SEARCH("LM",AG24)))</formula>
    </cfRule>
    <cfRule type="containsText" dxfId="10595" priority="1508" operator="containsText" text="CM">
      <formula>NOT(ISERROR(SEARCH("CM",AG24)))</formula>
    </cfRule>
    <cfRule type="containsText" dxfId="10594" priority="1509" operator="containsText" text="RM">
      <formula>NOT(ISERROR(SEARCH("RM",AG24)))</formula>
    </cfRule>
    <cfRule type="containsText" dxfId="10593" priority="1510" operator="containsText" text="CDM">
      <formula>NOT(ISERROR(SEARCH("CDM",AG24)))</formula>
    </cfRule>
    <cfRule type="containsText" dxfId="10592" priority="1511" operator="containsText" text="LWB">
      <formula>NOT(ISERROR(SEARCH("LWB",AG24)))</formula>
    </cfRule>
    <cfRule type="containsText" dxfId="10591" priority="1512" operator="containsText" text="RWB">
      <formula>NOT(ISERROR(SEARCH("RWB",AG24)))</formula>
    </cfRule>
    <cfRule type="containsText" dxfId="10590" priority="1513" operator="containsText" text="RB">
      <formula>NOT(ISERROR(SEARCH("RB",AG24)))</formula>
    </cfRule>
    <cfRule type="containsText" dxfId="10589" priority="1514" operator="containsText" text="CB">
      <formula>NOT(ISERROR(SEARCH("CB",AG24)))</formula>
    </cfRule>
    <cfRule type="containsText" dxfId="10588" priority="1515" operator="containsText" text="LB">
      <formula>NOT(ISERROR(SEARCH("LB",AG24)))</formula>
    </cfRule>
    <cfRule type="containsText" dxfId="10587" priority="1516" operator="containsText" text="GK">
      <formula>NOT(ISERROR(SEARCH("GK",AG24)))</formula>
    </cfRule>
  </conditionalFormatting>
  <conditionalFormatting sqref="AG28">
    <cfRule type="containsText" dxfId="10586" priority="1483" operator="containsText" text="ST">
      <formula>NOT(ISERROR(SEARCH("ST",AG28)))</formula>
    </cfRule>
    <cfRule type="containsText" dxfId="10585" priority="1484" operator="containsText" text="RW">
      <formula>NOT(ISERROR(SEARCH("RW",AG28)))</formula>
    </cfRule>
    <cfRule type="containsText" dxfId="10584" priority="1485" operator="containsText" text="LW">
      <formula>NOT(ISERROR(SEARCH("LW",AG28)))</formula>
    </cfRule>
    <cfRule type="containsText" dxfId="10583" priority="1486" operator="containsText" text="LF">
      <formula>NOT(ISERROR(SEARCH("LF",AG28)))</formula>
    </cfRule>
    <cfRule type="containsText" dxfId="10582" priority="1487" operator="containsText" text="CF">
      <formula>NOT(ISERROR(SEARCH("CF",AG28)))</formula>
    </cfRule>
    <cfRule type="containsText" dxfId="10581" priority="1488" operator="containsText" text="CF">
      <formula>NOT(ISERROR(SEARCH("CF",AG28)))</formula>
    </cfRule>
    <cfRule type="containsText" dxfId="10580" priority="1489" operator="containsText" text="CAM">
      <formula>NOT(ISERROR(SEARCH("CAM",AG28)))</formula>
    </cfRule>
    <cfRule type="containsText" dxfId="10579" priority="1490" operator="containsText" text="LM">
      <formula>NOT(ISERROR(SEARCH("LM",AG28)))</formula>
    </cfRule>
    <cfRule type="containsText" dxfId="10578" priority="1491" operator="containsText" text="CM">
      <formula>NOT(ISERROR(SEARCH("CM",AG28)))</formula>
    </cfRule>
    <cfRule type="containsText" dxfId="10577" priority="1492" operator="containsText" text="RM">
      <formula>NOT(ISERROR(SEARCH("RM",AG28)))</formula>
    </cfRule>
    <cfRule type="containsText" dxfId="10576" priority="1493" operator="containsText" text="CDM">
      <formula>NOT(ISERROR(SEARCH("CDM",AG28)))</formula>
    </cfRule>
    <cfRule type="containsText" dxfId="10575" priority="1494" operator="containsText" text="LWB">
      <formula>NOT(ISERROR(SEARCH("LWB",AG28)))</formula>
    </cfRule>
    <cfRule type="containsText" dxfId="10574" priority="1495" operator="containsText" text="RWB">
      <formula>NOT(ISERROR(SEARCH("RWB",AG28)))</formula>
    </cfRule>
    <cfRule type="containsText" dxfId="10573" priority="1496" operator="containsText" text="RB">
      <formula>NOT(ISERROR(SEARCH("RB",AG28)))</formula>
    </cfRule>
    <cfRule type="containsText" dxfId="10572" priority="1497" operator="containsText" text="CB">
      <formula>NOT(ISERROR(SEARCH("CB",AG28)))</formula>
    </cfRule>
    <cfRule type="containsText" dxfId="10571" priority="1498" operator="containsText" text="LB">
      <formula>NOT(ISERROR(SEARCH("LB",AG28)))</formula>
    </cfRule>
    <cfRule type="containsText" dxfId="10570" priority="1499" operator="containsText" text="GK">
      <formula>NOT(ISERROR(SEARCH("GK",AG28)))</formula>
    </cfRule>
  </conditionalFormatting>
  <conditionalFormatting sqref="AG28">
    <cfRule type="containsText" dxfId="10569" priority="1466" operator="containsText" text="ST">
      <formula>NOT(ISERROR(SEARCH("ST",AG28)))</formula>
    </cfRule>
    <cfRule type="containsText" dxfId="10568" priority="1467" operator="containsText" text="RW">
      <formula>NOT(ISERROR(SEARCH("RW",AG28)))</formula>
    </cfRule>
    <cfRule type="containsText" dxfId="10567" priority="1468" operator="containsText" text="LW">
      <formula>NOT(ISERROR(SEARCH("LW",AG28)))</formula>
    </cfRule>
    <cfRule type="containsText" dxfId="10566" priority="1469" operator="containsText" text="LF">
      <formula>NOT(ISERROR(SEARCH("LF",AG28)))</formula>
    </cfRule>
    <cfRule type="containsText" dxfId="10565" priority="1470" operator="containsText" text="CF">
      <formula>NOT(ISERROR(SEARCH("CF",AG28)))</formula>
    </cfRule>
    <cfRule type="containsText" dxfId="10564" priority="1471" operator="containsText" text="CF">
      <formula>NOT(ISERROR(SEARCH("CF",AG28)))</formula>
    </cfRule>
    <cfRule type="containsText" dxfId="10563" priority="1472" operator="containsText" text="CAM">
      <formula>NOT(ISERROR(SEARCH("CAM",AG28)))</formula>
    </cfRule>
    <cfRule type="containsText" dxfId="10562" priority="1473" operator="containsText" text="LM">
      <formula>NOT(ISERROR(SEARCH("LM",AG28)))</formula>
    </cfRule>
    <cfRule type="containsText" dxfId="10561" priority="1474" operator="containsText" text="CM">
      <formula>NOT(ISERROR(SEARCH("CM",AG28)))</formula>
    </cfRule>
    <cfRule type="containsText" dxfId="10560" priority="1475" operator="containsText" text="RM">
      <formula>NOT(ISERROR(SEARCH("RM",AG28)))</formula>
    </cfRule>
    <cfRule type="containsText" dxfId="10559" priority="1476" operator="containsText" text="CDM">
      <formula>NOT(ISERROR(SEARCH("CDM",AG28)))</formula>
    </cfRule>
    <cfRule type="containsText" dxfId="10558" priority="1477" operator="containsText" text="LWB">
      <formula>NOT(ISERROR(SEARCH("LWB",AG28)))</formula>
    </cfRule>
    <cfRule type="containsText" dxfId="10557" priority="1478" operator="containsText" text="RWB">
      <formula>NOT(ISERROR(SEARCH("RWB",AG28)))</formula>
    </cfRule>
    <cfRule type="containsText" dxfId="10556" priority="1479" operator="containsText" text="RB">
      <formula>NOT(ISERROR(SEARCH("RB",AG28)))</formula>
    </cfRule>
    <cfRule type="containsText" dxfId="10555" priority="1480" operator="containsText" text="CB">
      <formula>NOT(ISERROR(SEARCH("CB",AG28)))</formula>
    </cfRule>
    <cfRule type="containsText" dxfId="10554" priority="1481" operator="containsText" text="LB">
      <formula>NOT(ISERROR(SEARCH("LB",AG28)))</formula>
    </cfRule>
    <cfRule type="containsText" dxfId="10553" priority="1482" operator="containsText" text="GK">
      <formula>NOT(ISERROR(SEARCH("GK",AG28)))</formula>
    </cfRule>
  </conditionalFormatting>
  <conditionalFormatting sqref="AG27">
    <cfRule type="containsText" dxfId="10552" priority="1449" operator="containsText" text="ST">
      <formula>NOT(ISERROR(SEARCH("ST",AG27)))</formula>
    </cfRule>
    <cfRule type="containsText" dxfId="10551" priority="1450" operator="containsText" text="RW">
      <formula>NOT(ISERROR(SEARCH("RW",AG27)))</formula>
    </cfRule>
    <cfRule type="containsText" dxfId="10550" priority="1451" operator="containsText" text="LW">
      <formula>NOT(ISERROR(SEARCH("LW",AG27)))</formula>
    </cfRule>
    <cfRule type="containsText" dxfId="10549" priority="1452" operator="containsText" text="LF">
      <formula>NOT(ISERROR(SEARCH("LF",AG27)))</formula>
    </cfRule>
    <cfRule type="containsText" dxfId="10548" priority="1453" operator="containsText" text="CF">
      <formula>NOT(ISERROR(SEARCH("CF",AG27)))</formula>
    </cfRule>
    <cfRule type="containsText" dxfId="10547" priority="1454" operator="containsText" text="CF">
      <formula>NOT(ISERROR(SEARCH("CF",AG27)))</formula>
    </cfRule>
    <cfRule type="containsText" dxfId="10546" priority="1455" operator="containsText" text="CAM">
      <formula>NOT(ISERROR(SEARCH("CAM",AG27)))</formula>
    </cfRule>
    <cfRule type="containsText" dxfId="10545" priority="1456" operator="containsText" text="LM">
      <formula>NOT(ISERROR(SEARCH("LM",AG27)))</formula>
    </cfRule>
    <cfRule type="containsText" dxfId="10544" priority="1457" operator="containsText" text="CM">
      <formula>NOT(ISERROR(SEARCH("CM",AG27)))</formula>
    </cfRule>
    <cfRule type="containsText" dxfId="10543" priority="1458" operator="containsText" text="RM">
      <formula>NOT(ISERROR(SEARCH("RM",AG27)))</formula>
    </cfRule>
    <cfRule type="containsText" dxfId="10542" priority="1459" operator="containsText" text="CDM">
      <formula>NOT(ISERROR(SEARCH("CDM",AG27)))</formula>
    </cfRule>
    <cfRule type="containsText" dxfId="10541" priority="1460" operator="containsText" text="LWB">
      <formula>NOT(ISERROR(SEARCH("LWB",AG27)))</formula>
    </cfRule>
    <cfRule type="containsText" dxfId="10540" priority="1461" operator="containsText" text="RWB">
      <formula>NOT(ISERROR(SEARCH("RWB",AG27)))</formula>
    </cfRule>
    <cfRule type="containsText" dxfId="10539" priority="1462" operator="containsText" text="RB">
      <formula>NOT(ISERROR(SEARCH("RB",AG27)))</formula>
    </cfRule>
    <cfRule type="containsText" dxfId="10538" priority="1463" operator="containsText" text="CB">
      <formula>NOT(ISERROR(SEARCH("CB",AG27)))</formula>
    </cfRule>
    <cfRule type="containsText" dxfId="10537" priority="1464" operator="containsText" text="LB">
      <formula>NOT(ISERROR(SEARCH("LB",AG27)))</formula>
    </cfRule>
    <cfRule type="containsText" dxfId="10536" priority="1465" operator="containsText" text="GK">
      <formula>NOT(ISERROR(SEARCH("GK",AG27)))</formula>
    </cfRule>
  </conditionalFormatting>
  <conditionalFormatting sqref="AF25:AF27">
    <cfRule type="containsText" dxfId="10535" priority="1433" operator="containsText" text="RW">
      <formula>NOT(ISERROR(SEARCH("RW",AF25)))</formula>
    </cfRule>
    <cfRule type="containsText" dxfId="10534" priority="1434" operator="containsText" text="LW">
      <formula>NOT(ISERROR(SEARCH("LW",AF25)))</formula>
    </cfRule>
    <cfRule type="containsText" dxfId="10533" priority="1435" operator="containsText" text="LF">
      <formula>NOT(ISERROR(SEARCH("LF",AF25)))</formula>
    </cfRule>
    <cfRule type="containsText" dxfId="10532" priority="1436" operator="containsText" text="CF">
      <formula>NOT(ISERROR(SEARCH("CF",AF25)))</formula>
    </cfRule>
    <cfRule type="containsText" dxfId="10531" priority="1437" operator="containsText" text="CF">
      <formula>NOT(ISERROR(SEARCH("CF",AF25)))</formula>
    </cfRule>
    <cfRule type="containsText" dxfId="10530" priority="1438" operator="containsText" text="CAM">
      <formula>NOT(ISERROR(SEARCH("CAM",AF25)))</formula>
    </cfRule>
    <cfRule type="containsText" dxfId="10529" priority="1439" operator="containsText" text="LM">
      <formula>NOT(ISERROR(SEARCH("LM",AF25)))</formula>
    </cfRule>
    <cfRule type="containsText" dxfId="10528" priority="1440" operator="containsText" text="CM">
      <formula>NOT(ISERROR(SEARCH("CM",AF25)))</formula>
    </cfRule>
    <cfRule type="containsText" dxfId="10527" priority="1441" operator="containsText" text="RM">
      <formula>NOT(ISERROR(SEARCH("RM",AF25)))</formula>
    </cfRule>
    <cfRule type="containsText" dxfId="10526" priority="1442" operator="containsText" text="CDM">
      <formula>NOT(ISERROR(SEARCH("CDM",AF25)))</formula>
    </cfRule>
    <cfRule type="containsText" dxfId="10525" priority="1443" operator="containsText" text="LWB">
      <formula>NOT(ISERROR(SEARCH("LWB",AF25)))</formula>
    </cfRule>
    <cfRule type="containsText" dxfId="10524" priority="1444" operator="containsText" text="RWB">
      <formula>NOT(ISERROR(SEARCH("RWB",AF25)))</formula>
    </cfRule>
    <cfRule type="containsText" dxfId="10523" priority="1445" operator="containsText" text="RB">
      <formula>NOT(ISERROR(SEARCH("RB",AF25)))</formula>
    </cfRule>
    <cfRule type="containsText" dxfId="10522" priority="1446" operator="containsText" text="CB">
      <formula>NOT(ISERROR(SEARCH("CB",AF25)))</formula>
    </cfRule>
    <cfRule type="containsText" dxfId="10521" priority="1447" operator="containsText" text="LB">
      <formula>NOT(ISERROR(SEARCH("LB",AF25)))</formula>
    </cfRule>
    <cfRule type="containsText" dxfId="10520" priority="1448" operator="containsText" text="GK">
      <formula>NOT(ISERROR(SEARCH("GK",AF25)))</formula>
    </cfRule>
  </conditionalFormatting>
  <conditionalFormatting sqref="AG25:AG27">
    <cfRule type="containsText" dxfId="10519" priority="1416" operator="containsText" text="ST">
      <formula>NOT(ISERROR(SEARCH("ST",AG25)))</formula>
    </cfRule>
    <cfRule type="containsText" dxfId="10518" priority="1417" operator="containsText" text="RW">
      <formula>NOT(ISERROR(SEARCH("RW",AG25)))</formula>
    </cfRule>
    <cfRule type="containsText" dxfId="10517" priority="1418" operator="containsText" text="LW">
      <formula>NOT(ISERROR(SEARCH("LW",AG25)))</formula>
    </cfRule>
    <cfRule type="containsText" dxfId="10516" priority="1419" operator="containsText" text="LF">
      <formula>NOT(ISERROR(SEARCH("LF",AG25)))</formula>
    </cfRule>
    <cfRule type="containsText" dxfId="10515" priority="1420" operator="containsText" text="CF">
      <formula>NOT(ISERROR(SEARCH("CF",AG25)))</formula>
    </cfRule>
    <cfRule type="containsText" dxfId="10514" priority="1421" operator="containsText" text="CF">
      <formula>NOT(ISERROR(SEARCH("CF",AG25)))</formula>
    </cfRule>
    <cfRule type="containsText" dxfId="10513" priority="1422" operator="containsText" text="CAM">
      <formula>NOT(ISERROR(SEARCH("CAM",AG25)))</formula>
    </cfRule>
    <cfRule type="containsText" dxfId="10512" priority="1423" operator="containsText" text="LM">
      <formula>NOT(ISERROR(SEARCH("LM",AG25)))</formula>
    </cfRule>
    <cfRule type="containsText" dxfId="10511" priority="1424" operator="containsText" text="CM">
      <formula>NOT(ISERROR(SEARCH("CM",AG25)))</formula>
    </cfRule>
    <cfRule type="containsText" dxfId="10510" priority="1425" operator="containsText" text="RM">
      <formula>NOT(ISERROR(SEARCH("RM",AG25)))</formula>
    </cfRule>
    <cfRule type="containsText" dxfId="10509" priority="1426" operator="containsText" text="CDM">
      <formula>NOT(ISERROR(SEARCH("CDM",AG25)))</formula>
    </cfRule>
    <cfRule type="containsText" dxfId="10508" priority="1427" operator="containsText" text="LWB">
      <formula>NOT(ISERROR(SEARCH("LWB",AG25)))</formula>
    </cfRule>
    <cfRule type="containsText" dxfId="10507" priority="1428" operator="containsText" text="RWB">
      <formula>NOT(ISERROR(SEARCH("RWB",AG25)))</formula>
    </cfRule>
    <cfRule type="containsText" dxfId="10506" priority="1429" operator="containsText" text="RB">
      <formula>NOT(ISERROR(SEARCH("RB",AG25)))</formula>
    </cfRule>
    <cfRule type="containsText" dxfId="10505" priority="1430" operator="containsText" text="CB">
      <formula>NOT(ISERROR(SEARCH("CB",AG25)))</formula>
    </cfRule>
    <cfRule type="containsText" dxfId="10504" priority="1431" operator="containsText" text="LB">
      <formula>NOT(ISERROR(SEARCH("LB",AG25)))</formula>
    </cfRule>
    <cfRule type="containsText" dxfId="10503" priority="1432" operator="containsText" text="GK">
      <formula>NOT(ISERROR(SEARCH("GK",AG25)))</formula>
    </cfRule>
  </conditionalFormatting>
  <conditionalFormatting sqref="AG29">
    <cfRule type="containsText" dxfId="10502" priority="1399" operator="containsText" text="ST">
      <formula>NOT(ISERROR(SEARCH("ST",AG29)))</formula>
    </cfRule>
    <cfRule type="containsText" dxfId="10501" priority="1400" operator="containsText" text="RW">
      <formula>NOT(ISERROR(SEARCH("RW",AG29)))</formula>
    </cfRule>
    <cfRule type="containsText" dxfId="10500" priority="1401" operator="containsText" text="LW">
      <formula>NOT(ISERROR(SEARCH("LW",AG29)))</formula>
    </cfRule>
    <cfRule type="containsText" dxfId="10499" priority="1402" operator="containsText" text="LF">
      <formula>NOT(ISERROR(SEARCH("LF",AG29)))</formula>
    </cfRule>
    <cfRule type="containsText" dxfId="10498" priority="1403" operator="containsText" text="CF">
      <formula>NOT(ISERROR(SEARCH("CF",AG29)))</formula>
    </cfRule>
    <cfRule type="containsText" dxfId="10497" priority="1404" operator="containsText" text="CF">
      <formula>NOT(ISERROR(SEARCH("CF",AG29)))</formula>
    </cfRule>
    <cfRule type="containsText" dxfId="10496" priority="1405" operator="containsText" text="CAM">
      <formula>NOT(ISERROR(SEARCH("CAM",AG29)))</formula>
    </cfRule>
    <cfRule type="containsText" dxfId="10495" priority="1406" operator="containsText" text="LM">
      <formula>NOT(ISERROR(SEARCH("LM",AG29)))</formula>
    </cfRule>
    <cfRule type="containsText" dxfId="10494" priority="1407" operator="containsText" text="CM">
      <formula>NOT(ISERROR(SEARCH("CM",AG29)))</formula>
    </cfRule>
    <cfRule type="containsText" dxfId="10493" priority="1408" operator="containsText" text="RM">
      <formula>NOT(ISERROR(SEARCH("RM",AG29)))</formula>
    </cfRule>
    <cfRule type="containsText" dxfId="10492" priority="1409" operator="containsText" text="CDM">
      <formula>NOT(ISERROR(SEARCH("CDM",AG29)))</formula>
    </cfRule>
    <cfRule type="containsText" dxfId="10491" priority="1410" operator="containsText" text="LWB">
      <formula>NOT(ISERROR(SEARCH("LWB",AG29)))</formula>
    </cfRule>
    <cfRule type="containsText" dxfId="10490" priority="1411" operator="containsText" text="RWB">
      <formula>NOT(ISERROR(SEARCH("RWB",AG29)))</formula>
    </cfRule>
    <cfRule type="containsText" dxfId="10489" priority="1412" operator="containsText" text="RB">
      <formula>NOT(ISERROR(SEARCH("RB",AG29)))</formula>
    </cfRule>
    <cfRule type="containsText" dxfId="10488" priority="1413" operator="containsText" text="CB">
      <formula>NOT(ISERROR(SEARCH("CB",AG29)))</formula>
    </cfRule>
    <cfRule type="containsText" dxfId="10487" priority="1414" operator="containsText" text="LB">
      <formula>NOT(ISERROR(SEARCH("LB",AG29)))</formula>
    </cfRule>
    <cfRule type="containsText" dxfId="10486" priority="1415" operator="containsText" text="GK">
      <formula>NOT(ISERROR(SEARCH("GK",AG29)))</formula>
    </cfRule>
  </conditionalFormatting>
  <conditionalFormatting sqref="AG30">
    <cfRule type="containsText" dxfId="10485" priority="1382" operator="containsText" text="ST">
      <formula>NOT(ISERROR(SEARCH("ST",AG30)))</formula>
    </cfRule>
    <cfRule type="containsText" dxfId="10484" priority="1383" operator="containsText" text="RW">
      <formula>NOT(ISERROR(SEARCH("RW",AG30)))</formula>
    </cfRule>
    <cfRule type="containsText" dxfId="10483" priority="1384" operator="containsText" text="LW">
      <formula>NOT(ISERROR(SEARCH("LW",AG30)))</formula>
    </cfRule>
    <cfRule type="containsText" dxfId="10482" priority="1385" operator="containsText" text="LF">
      <formula>NOT(ISERROR(SEARCH("LF",AG30)))</formula>
    </cfRule>
    <cfRule type="containsText" dxfId="10481" priority="1386" operator="containsText" text="CF">
      <formula>NOT(ISERROR(SEARCH("CF",AG30)))</formula>
    </cfRule>
    <cfRule type="containsText" dxfId="10480" priority="1387" operator="containsText" text="CF">
      <formula>NOT(ISERROR(SEARCH("CF",AG30)))</formula>
    </cfRule>
    <cfRule type="containsText" dxfId="10479" priority="1388" operator="containsText" text="CAM">
      <formula>NOT(ISERROR(SEARCH("CAM",AG30)))</formula>
    </cfRule>
    <cfRule type="containsText" dxfId="10478" priority="1389" operator="containsText" text="LM">
      <formula>NOT(ISERROR(SEARCH("LM",AG30)))</formula>
    </cfRule>
    <cfRule type="containsText" dxfId="10477" priority="1390" operator="containsText" text="CM">
      <formula>NOT(ISERROR(SEARCH("CM",AG30)))</formula>
    </cfRule>
    <cfRule type="containsText" dxfId="10476" priority="1391" operator="containsText" text="RM">
      <formula>NOT(ISERROR(SEARCH("RM",AG30)))</formula>
    </cfRule>
    <cfRule type="containsText" dxfId="10475" priority="1392" operator="containsText" text="CDM">
      <formula>NOT(ISERROR(SEARCH("CDM",AG30)))</formula>
    </cfRule>
    <cfRule type="containsText" dxfId="10474" priority="1393" operator="containsText" text="LWB">
      <formula>NOT(ISERROR(SEARCH("LWB",AG30)))</formula>
    </cfRule>
    <cfRule type="containsText" dxfId="10473" priority="1394" operator="containsText" text="RWB">
      <formula>NOT(ISERROR(SEARCH("RWB",AG30)))</formula>
    </cfRule>
    <cfRule type="containsText" dxfId="10472" priority="1395" operator="containsText" text="RB">
      <formula>NOT(ISERROR(SEARCH("RB",AG30)))</formula>
    </cfRule>
    <cfRule type="containsText" dxfId="10471" priority="1396" operator="containsText" text="CB">
      <formula>NOT(ISERROR(SEARCH("CB",AG30)))</formula>
    </cfRule>
    <cfRule type="containsText" dxfId="10470" priority="1397" operator="containsText" text="LB">
      <formula>NOT(ISERROR(SEARCH("LB",AG30)))</formula>
    </cfRule>
    <cfRule type="containsText" dxfId="10469" priority="1398" operator="containsText" text="GK">
      <formula>NOT(ISERROR(SEARCH("GK",AG30)))</formula>
    </cfRule>
  </conditionalFormatting>
  <conditionalFormatting sqref="AF33">
    <cfRule type="containsText" dxfId="10468" priority="1366" operator="containsText" text="RW">
      <formula>NOT(ISERROR(SEARCH("RW",AF33)))</formula>
    </cfRule>
    <cfRule type="containsText" dxfId="10467" priority="1367" operator="containsText" text="LW">
      <formula>NOT(ISERROR(SEARCH("LW",AF33)))</formula>
    </cfRule>
    <cfRule type="containsText" dxfId="10466" priority="1368" operator="containsText" text="LF">
      <formula>NOT(ISERROR(SEARCH("LF",AF33)))</formula>
    </cfRule>
    <cfRule type="containsText" dxfId="10465" priority="1369" operator="containsText" text="CF">
      <formula>NOT(ISERROR(SEARCH("CF",AF33)))</formula>
    </cfRule>
    <cfRule type="containsText" dxfId="10464" priority="1370" operator="containsText" text="CF">
      <formula>NOT(ISERROR(SEARCH("CF",AF33)))</formula>
    </cfRule>
    <cfRule type="containsText" dxfId="10463" priority="1371" operator="containsText" text="CAM">
      <formula>NOT(ISERROR(SEARCH("CAM",AF33)))</formula>
    </cfRule>
    <cfRule type="containsText" dxfId="10462" priority="1372" operator="containsText" text="LM">
      <formula>NOT(ISERROR(SEARCH("LM",AF33)))</formula>
    </cfRule>
    <cfRule type="containsText" dxfId="10461" priority="1373" operator="containsText" text="CM">
      <formula>NOT(ISERROR(SEARCH("CM",AF33)))</formula>
    </cfRule>
    <cfRule type="containsText" dxfId="10460" priority="1374" operator="containsText" text="RM">
      <formula>NOT(ISERROR(SEARCH("RM",AF33)))</formula>
    </cfRule>
    <cfRule type="containsText" dxfId="10459" priority="1375" operator="containsText" text="CDM">
      <formula>NOT(ISERROR(SEARCH("CDM",AF33)))</formula>
    </cfRule>
    <cfRule type="containsText" dxfId="10458" priority="1376" operator="containsText" text="LWB">
      <formula>NOT(ISERROR(SEARCH("LWB",AF33)))</formula>
    </cfRule>
    <cfRule type="containsText" dxfId="10457" priority="1377" operator="containsText" text="RWB">
      <formula>NOT(ISERROR(SEARCH("RWB",AF33)))</formula>
    </cfRule>
    <cfRule type="containsText" dxfId="10456" priority="1378" operator="containsText" text="RB">
      <formula>NOT(ISERROR(SEARCH("RB",AF33)))</formula>
    </cfRule>
    <cfRule type="containsText" dxfId="10455" priority="1379" operator="containsText" text="CB">
      <formula>NOT(ISERROR(SEARCH("CB",AF33)))</formula>
    </cfRule>
    <cfRule type="containsText" dxfId="10454" priority="1380" operator="containsText" text="LB">
      <formula>NOT(ISERROR(SEARCH("LB",AF33)))</formula>
    </cfRule>
    <cfRule type="containsText" dxfId="10453" priority="1381" operator="containsText" text="GK">
      <formula>NOT(ISERROR(SEARCH("GK",AF33)))</formula>
    </cfRule>
  </conditionalFormatting>
  <conditionalFormatting sqref="AG33">
    <cfRule type="containsText" dxfId="10452" priority="1349" operator="containsText" text="ST">
      <formula>NOT(ISERROR(SEARCH("ST",AG33)))</formula>
    </cfRule>
    <cfRule type="containsText" dxfId="10451" priority="1350" operator="containsText" text="RW">
      <formula>NOT(ISERROR(SEARCH("RW",AG33)))</formula>
    </cfRule>
    <cfRule type="containsText" dxfId="10450" priority="1351" operator="containsText" text="LW">
      <formula>NOT(ISERROR(SEARCH("LW",AG33)))</formula>
    </cfRule>
    <cfRule type="containsText" dxfId="10449" priority="1352" operator="containsText" text="LF">
      <formula>NOT(ISERROR(SEARCH("LF",AG33)))</formula>
    </cfRule>
    <cfRule type="containsText" dxfId="10448" priority="1353" operator="containsText" text="CF">
      <formula>NOT(ISERROR(SEARCH("CF",AG33)))</formula>
    </cfRule>
    <cfRule type="containsText" dxfId="10447" priority="1354" operator="containsText" text="CF">
      <formula>NOT(ISERROR(SEARCH("CF",AG33)))</formula>
    </cfRule>
    <cfRule type="containsText" dxfId="10446" priority="1355" operator="containsText" text="CAM">
      <formula>NOT(ISERROR(SEARCH("CAM",AG33)))</formula>
    </cfRule>
    <cfRule type="containsText" dxfId="10445" priority="1356" operator="containsText" text="LM">
      <formula>NOT(ISERROR(SEARCH("LM",AG33)))</formula>
    </cfRule>
    <cfRule type="containsText" dxfId="10444" priority="1357" operator="containsText" text="CM">
      <formula>NOT(ISERROR(SEARCH("CM",AG33)))</formula>
    </cfRule>
    <cfRule type="containsText" dxfId="10443" priority="1358" operator="containsText" text="RM">
      <formula>NOT(ISERROR(SEARCH("RM",AG33)))</formula>
    </cfRule>
    <cfRule type="containsText" dxfId="10442" priority="1359" operator="containsText" text="CDM">
      <formula>NOT(ISERROR(SEARCH("CDM",AG33)))</formula>
    </cfRule>
    <cfRule type="containsText" dxfId="10441" priority="1360" operator="containsText" text="LWB">
      <formula>NOT(ISERROR(SEARCH("LWB",AG33)))</formula>
    </cfRule>
    <cfRule type="containsText" dxfId="10440" priority="1361" operator="containsText" text="RWB">
      <formula>NOT(ISERROR(SEARCH("RWB",AG33)))</formula>
    </cfRule>
    <cfRule type="containsText" dxfId="10439" priority="1362" operator="containsText" text="RB">
      <formula>NOT(ISERROR(SEARCH("RB",AG33)))</formula>
    </cfRule>
    <cfRule type="containsText" dxfId="10438" priority="1363" operator="containsText" text="CB">
      <formula>NOT(ISERROR(SEARCH("CB",AG33)))</formula>
    </cfRule>
    <cfRule type="containsText" dxfId="10437" priority="1364" operator="containsText" text="LB">
      <formula>NOT(ISERROR(SEARCH("LB",AG33)))</formula>
    </cfRule>
    <cfRule type="containsText" dxfId="10436" priority="1365" operator="containsText" text="GK">
      <formula>NOT(ISERROR(SEARCH("GK",AG33)))</formula>
    </cfRule>
  </conditionalFormatting>
  <conditionalFormatting sqref="AH23:AI23">
    <cfRule type="containsText" dxfId="10435" priority="1332" operator="containsText" text="ST">
      <formula>NOT(ISERROR(SEARCH("ST",AH23)))</formula>
    </cfRule>
    <cfRule type="containsText" dxfId="10434" priority="1333" operator="containsText" text="RW">
      <formula>NOT(ISERROR(SEARCH("RW",AH23)))</formula>
    </cfRule>
    <cfRule type="containsText" dxfId="10433" priority="1334" operator="containsText" text="LW">
      <formula>NOT(ISERROR(SEARCH("LW",AH23)))</formula>
    </cfRule>
    <cfRule type="containsText" dxfId="10432" priority="1335" operator="containsText" text="LF">
      <formula>NOT(ISERROR(SEARCH("LF",AH23)))</formula>
    </cfRule>
    <cfRule type="containsText" dxfId="10431" priority="1336" operator="containsText" text="CF">
      <formula>NOT(ISERROR(SEARCH("CF",AH23)))</formula>
    </cfRule>
    <cfRule type="containsText" dxfId="10430" priority="1337" operator="containsText" text="CF">
      <formula>NOT(ISERROR(SEARCH("CF",AH23)))</formula>
    </cfRule>
    <cfRule type="containsText" dxfId="10429" priority="1338" operator="containsText" text="CAM">
      <formula>NOT(ISERROR(SEARCH("CAM",AH23)))</formula>
    </cfRule>
    <cfRule type="containsText" dxfId="10428" priority="1339" operator="containsText" text="LM">
      <formula>NOT(ISERROR(SEARCH("LM",AH23)))</formula>
    </cfRule>
    <cfRule type="containsText" dxfId="10427" priority="1340" operator="containsText" text="CM">
      <formula>NOT(ISERROR(SEARCH("CM",AH23)))</formula>
    </cfRule>
    <cfRule type="containsText" dxfId="10426" priority="1341" operator="containsText" text="RM">
      <formula>NOT(ISERROR(SEARCH("RM",AH23)))</formula>
    </cfRule>
    <cfRule type="containsText" dxfId="10425" priority="1342" operator="containsText" text="CDM">
      <formula>NOT(ISERROR(SEARCH("CDM",AH23)))</formula>
    </cfRule>
    <cfRule type="containsText" dxfId="10424" priority="1343" operator="containsText" text="LWB">
      <formula>NOT(ISERROR(SEARCH("LWB",AH23)))</formula>
    </cfRule>
    <cfRule type="containsText" dxfId="10423" priority="1344" operator="containsText" text="RWB">
      <formula>NOT(ISERROR(SEARCH("RWB",AH23)))</formula>
    </cfRule>
    <cfRule type="containsText" dxfId="10422" priority="1345" operator="containsText" text="RB">
      <formula>NOT(ISERROR(SEARCH("RB",AH23)))</formula>
    </cfRule>
    <cfRule type="containsText" dxfId="10421" priority="1346" operator="containsText" text="CB">
      <formula>NOT(ISERROR(SEARCH("CB",AH23)))</formula>
    </cfRule>
    <cfRule type="containsText" dxfId="10420" priority="1347" operator="containsText" text="LB">
      <formula>NOT(ISERROR(SEARCH("LB",AH23)))</formula>
    </cfRule>
    <cfRule type="containsText" dxfId="10419" priority="1348" operator="containsText" text="GK">
      <formula>NOT(ISERROR(SEARCH("GK",AH23)))</formula>
    </cfRule>
  </conditionalFormatting>
  <conditionalFormatting sqref="AH23:AI23">
    <cfRule type="cellIs" dxfId="10418" priority="1325" operator="between">
      <formula>30</formula>
      <formula>39</formula>
    </cfRule>
    <cfRule type="cellIs" dxfId="10417" priority="1326" operator="between">
      <formula>90</formula>
      <formula>99</formula>
    </cfRule>
    <cfRule type="cellIs" dxfId="10416" priority="1327" operator="between">
      <formula>40</formula>
      <formula>49</formula>
    </cfRule>
    <cfRule type="cellIs" dxfId="10415" priority="1328" operator="between">
      <formula>50</formula>
      <formula>59</formula>
    </cfRule>
    <cfRule type="cellIs" dxfId="10414" priority="1329" operator="between">
      <formula>60</formula>
      <formula>69</formula>
    </cfRule>
    <cfRule type="cellIs" dxfId="10413" priority="1330" operator="between">
      <formula>70</formula>
      <formula>79</formula>
    </cfRule>
    <cfRule type="cellIs" dxfId="10412" priority="1331" operator="between">
      <formula>80</formula>
      <formula>89</formula>
    </cfRule>
  </conditionalFormatting>
  <conditionalFormatting sqref="AF21">
    <cfRule type="containsText" dxfId="10411" priority="1309" operator="containsText" text="RW">
      <formula>NOT(ISERROR(SEARCH("RW",AF21)))</formula>
    </cfRule>
    <cfRule type="containsText" dxfId="10410" priority="1310" operator="containsText" text="LW">
      <formula>NOT(ISERROR(SEARCH("LW",AF21)))</formula>
    </cfRule>
    <cfRule type="containsText" dxfId="10409" priority="1311" operator="containsText" text="LF">
      <formula>NOT(ISERROR(SEARCH("LF",AF21)))</formula>
    </cfRule>
    <cfRule type="containsText" dxfId="10408" priority="1312" operator="containsText" text="CF">
      <formula>NOT(ISERROR(SEARCH("CF",AF21)))</formula>
    </cfRule>
    <cfRule type="containsText" dxfId="10407" priority="1313" operator="containsText" text="CF">
      <formula>NOT(ISERROR(SEARCH("CF",AF21)))</formula>
    </cfRule>
    <cfRule type="containsText" dxfId="10406" priority="1314" operator="containsText" text="CAM">
      <formula>NOT(ISERROR(SEARCH("CAM",AF21)))</formula>
    </cfRule>
    <cfRule type="containsText" dxfId="10405" priority="1315" operator="containsText" text="LM">
      <formula>NOT(ISERROR(SEARCH("LM",AF21)))</formula>
    </cfRule>
    <cfRule type="containsText" dxfId="10404" priority="1316" operator="containsText" text="CM">
      <formula>NOT(ISERROR(SEARCH("CM",AF21)))</formula>
    </cfRule>
    <cfRule type="containsText" dxfId="10403" priority="1317" operator="containsText" text="RM">
      <formula>NOT(ISERROR(SEARCH("RM",AF21)))</formula>
    </cfRule>
    <cfRule type="containsText" dxfId="10402" priority="1318" operator="containsText" text="CDM">
      <formula>NOT(ISERROR(SEARCH("CDM",AF21)))</formula>
    </cfRule>
    <cfRule type="containsText" dxfId="10401" priority="1319" operator="containsText" text="LWB">
      <formula>NOT(ISERROR(SEARCH("LWB",AF21)))</formula>
    </cfRule>
    <cfRule type="containsText" dxfId="10400" priority="1320" operator="containsText" text="RWB">
      <formula>NOT(ISERROR(SEARCH("RWB",AF21)))</formula>
    </cfRule>
    <cfRule type="containsText" dxfId="10399" priority="1321" operator="containsText" text="RB">
      <formula>NOT(ISERROR(SEARCH("RB",AF21)))</formula>
    </cfRule>
    <cfRule type="containsText" dxfId="10398" priority="1322" operator="containsText" text="CB">
      <formula>NOT(ISERROR(SEARCH("CB",AF21)))</formula>
    </cfRule>
    <cfRule type="containsText" dxfId="10397" priority="1323" operator="containsText" text="LB">
      <formula>NOT(ISERROR(SEARCH("LB",AF21)))</formula>
    </cfRule>
    <cfRule type="containsText" dxfId="10396" priority="1324" operator="containsText" text="GK">
      <formula>NOT(ISERROR(SEARCH("GK",AF21)))</formula>
    </cfRule>
  </conditionalFormatting>
  <conditionalFormatting sqref="AG21">
    <cfRule type="containsText" dxfId="10395" priority="1292" operator="containsText" text="ST">
      <formula>NOT(ISERROR(SEARCH("ST",AG21)))</formula>
    </cfRule>
    <cfRule type="containsText" dxfId="10394" priority="1293" operator="containsText" text="RW">
      <formula>NOT(ISERROR(SEARCH("RW",AG21)))</formula>
    </cfRule>
    <cfRule type="containsText" dxfId="10393" priority="1294" operator="containsText" text="LW">
      <formula>NOT(ISERROR(SEARCH("LW",AG21)))</formula>
    </cfRule>
    <cfRule type="containsText" dxfId="10392" priority="1295" operator="containsText" text="LF">
      <formula>NOT(ISERROR(SEARCH("LF",AG21)))</formula>
    </cfRule>
    <cfRule type="containsText" dxfId="10391" priority="1296" operator="containsText" text="CF">
      <formula>NOT(ISERROR(SEARCH("CF",AG21)))</formula>
    </cfRule>
    <cfRule type="containsText" dxfId="10390" priority="1297" operator="containsText" text="CF">
      <formula>NOT(ISERROR(SEARCH("CF",AG21)))</formula>
    </cfRule>
    <cfRule type="containsText" dxfId="10389" priority="1298" operator="containsText" text="CAM">
      <formula>NOT(ISERROR(SEARCH("CAM",AG21)))</formula>
    </cfRule>
    <cfRule type="containsText" dxfId="10388" priority="1299" operator="containsText" text="LM">
      <formula>NOT(ISERROR(SEARCH("LM",AG21)))</formula>
    </cfRule>
    <cfRule type="containsText" dxfId="10387" priority="1300" operator="containsText" text="CM">
      <formula>NOT(ISERROR(SEARCH("CM",AG21)))</formula>
    </cfRule>
    <cfRule type="containsText" dxfId="10386" priority="1301" operator="containsText" text="RM">
      <formula>NOT(ISERROR(SEARCH("RM",AG21)))</formula>
    </cfRule>
    <cfRule type="containsText" dxfId="10385" priority="1302" operator="containsText" text="CDM">
      <formula>NOT(ISERROR(SEARCH("CDM",AG21)))</formula>
    </cfRule>
    <cfRule type="containsText" dxfId="10384" priority="1303" operator="containsText" text="LWB">
      <formula>NOT(ISERROR(SEARCH("LWB",AG21)))</formula>
    </cfRule>
    <cfRule type="containsText" dxfId="10383" priority="1304" operator="containsText" text="RWB">
      <formula>NOT(ISERROR(SEARCH("RWB",AG21)))</formula>
    </cfRule>
    <cfRule type="containsText" dxfId="10382" priority="1305" operator="containsText" text="RB">
      <formula>NOT(ISERROR(SEARCH("RB",AG21)))</formula>
    </cfRule>
    <cfRule type="containsText" dxfId="10381" priority="1306" operator="containsText" text="CB">
      <formula>NOT(ISERROR(SEARCH("CB",AG21)))</formula>
    </cfRule>
    <cfRule type="containsText" dxfId="10380" priority="1307" operator="containsText" text="LB">
      <formula>NOT(ISERROR(SEARCH("LB",AG21)))</formula>
    </cfRule>
    <cfRule type="containsText" dxfId="10379" priority="1308" operator="containsText" text="GK">
      <formula>NOT(ISERROR(SEARCH("GK",AG21)))</formula>
    </cfRule>
  </conditionalFormatting>
  <conditionalFormatting sqref="AG22">
    <cfRule type="containsText" dxfId="10378" priority="1275" operator="containsText" text="ST">
      <formula>NOT(ISERROR(SEARCH("ST",AG22)))</formula>
    </cfRule>
    <cfRule type="containsText" dxfId="10377" priority="1276" operator="containsText" text="RW">
      <formula>NOT(ISERROR(SEARCH("RW",AG22)))</formula>
    </cfRule>
    <cfRule type="containsText" dxfId="10376" priority="1277" operator="containsText" text="LW">
      <formula>NOT(ISERROR(SEARCH("LW",AG22)))</formula>
    </cfRule>
    <cfRule type="containsText" dxfId="10375" priority="1278" operator="containsText" text="LF">
      <formula>NOT(ISERROR(SEARCH("LF",AG22)))</formula>
    </cfRule>
    <cfRule type="containsText" dxfId="10374" priority="1279" operator="containsText" text="CF">
      <formula>NOT(ISERROR(SEARCH("CF",AG22)))</formula>
    </cfRule>
    <cfRule type="containsText" dxfId="10373" priority="1280" operator="containsText" text="CF">
      <formula>NOT(ISERROR(SEARCH("CF",AG22)))</formula>
    </cfRule>
    <cfRule type="containsText" dxfId="10372" priority="1281" operator="containsText" text="CAM">
      <formula>NOT(ISERROR(SEARCH("CAM",AG22)))</formula>
    </cfRule>
    <cfRule type="containsText" dxfId="10371" priority="1282" operator="containsText" text="LM">
      <formula>NOT(ISERROR(SEARCH("LM",AG22)))</formula>
    </cfRule>
    <cfRule type="containsText" dxfId="10370" priority="1283" operator="containsText" text="CM">
      <formula>NOT(ISERROR(SEARCH("CM",AG22)))</formula>
    </cfRule>
    <cfRule type="containsText" dxfId="10369" priority="1284" operator="containsText" text="RM">
      <formula>NOT(ISERROR(SEARCH("RM",AG22)))</formula>
    </cfRule>
    <cfRule type="containsText" dxfId="10368" priority="1285" operator="containsText" text="CDM">
      <formula>NOT(ISERROR(SEARCH("CDM",AG22)))</formula>
    </cfRule>
    <cfRule type="containsText" dxfId="10367" priority="1286" operator="containsText" text="LWB">
      <formula>NOT(ISERROR(SEARCH("LWB",AG22)))</formula>
    </cfRule>
    <cfRule type="containsText" dxfId="10366" priority="1287" operator="containsText" text="RWB">
      <formula>NOT(ISERROR(SEARCH("RWB",AG22)))</formula>
    </cfRule>
    <cfRule type="containsText" dxfId="10365" priority="1288" operator="containsText" text="RB">
      <formula>NOT(ISERROR(SEARCH("RB",AG22)))</formula>
    </cfRule>
    <cfRule type="containsText" dxfId="10364" priority="1289" operator="containsText" text="CB">
      <formula>NOT(ISERROR(SEARCH("CB",AG22)))</formula>
    </cfRule>
    <cfRule type="containsText" dxfId="10363" priority="1290" operator="containsText" text="LB">
      <formula>NOT(ISERROR(SEARCH("LB",AG22)))</formula>
    </cfRule>
    <cfRule type="containsText" dxfId="10362" priority="1291" operator="containsText" text="GK">
      <formula>NOT(ISERROR(SEARCH("GK",AG22)))</formula>
    </cfRule>
  </conditionalFormatting>
  <conditionalFormatting sqref="AG22">
    <cfRule type="containsText" dxfId="10361" priority="1258" operator="containsText" text="ST">
      <formula>NOT(ISERROR(SEARCH("ST",AG22)))</formula>
    </cfRule>
    <cfRule type="containsText" dxfId="10360" priority="1259" operator="containsText" text="RW">
      <formula>NOT(ISERROR(SEARCH("RW",AG22)))</formula>
    </cfRule>
    <cfRule type="containsText" dxfId="10359" priority="1260" operator="containsText" text="LW">
      <formula>NOT(ISERROR(SEARCH("LW",AG22)))</formula>
    </cfRule>
    <cfRule type="containsText" dxfId="10358" priority="1261" operator="containsText" text="LF">
      <formula>NOT(ISERROR(SEARCH("LF",AG22)))</formula>
    </cfRule>
    <cfRule type="containsText" dxfId="10357" priority="1262" operator="containsText" text="CF">
      <formula>NOT(ISERROR(SEARCH("CF",AG22)))</formula>
    </cfRule>
    <cfRule type="containsText" dxfId="10356" priority="1263" operator="containsText" text="CF">
      <formula>NOT(ISERROR(SEARCH("CF",AG22)))</formula>
    </cfRule>
    <cfRule type="containsText" dxfId="10355" priority="1264" operator="containsText" text="CAM">
      <formula>NOT(ISERROR(SEARCH("CAM",AG22)))</formula>
    </cfRule>
    <cfRule type="containsText" dxfId="10354" priority="1265" operator="containsText" text="LM">
      <formula>NOT(ISERROR(SEARCH("LM",AG22)))</formula>
    </cfRule>
    <cfRule type="containsText" dxfId="10353" priority="1266" operator="containsText" text="CM">
      <formula>NOT(ISERROR(SEARCH("CM",AG22)))</formula>
    </cfRule>
    <cfRule type="containsText" dxfId="10352" priority="1267" operator="containsText" text="RM">
      <formula>NOT(ISERROR(SEARCH("RM",AG22)))</formula>
    </cfRule>
    <cfRule type="containsText" dxfId="10351" priority="1268" operator="containsText" text="CDM">
      <formula>NOT(ISERROR(SEARCH("CDM",AG22)))</formula>
    </cfRule>
    <cfRule type="containsText" dxfId="10350" priority="1269" operator="containsText" text="LWB">
      <formula>NOT(ISERROR(SEARCH("LWB",AG22)))</formula>
    </cfRule>
    <cfRule type="containsText" dxfId="10349" priority="1270" operator="containsText" text="RWB">
      <formula>NOT(ISERROR(SEARCH("RWB",AG22)))</formula>
    </cfRule>
    <cfRule type="containsText" dxfId="10348" priority="1271" operator="containsText" text="RB">
      <formula>NOT(ISERROR(SEARCH("RB",AG22)))</formula>
    </cfRule>
    <cfRule type="containsText" dxfId="10347" priority="1272" operator="containsText" text="CB">
      <formula>NOT(ISERROR(SEARCH("CB",AG22)))</formula>
    </cfRule>
    <cfRule type="containsText" dxfId="10346" priority="1273" operator="containsText" text="LB">
      <formula>NOT(ISERROR(SEARCH("LB",AG22)))</formula>
    </cfRule>
    <cfRule type="containsText" dxfId="10345" priority="1274" operator="containsText" text="GK">
      <formula>NOT(ISERROR(SEARCH("GK",AG22)))</formula>
    </cfRule>
  </conditionalFormatting>
  <conditionalFormatting sqref="AF32">
    <cfRule type="containsText" dxfId="10344" priority="1242" operator="containsText" text="RW">
      <formula>NOT(ISERROR(SEARCH("RW",AF32)))</formula>
    </cfRule>
    <cfRule type="containsText" dxfId="10343" priority="1243" operator="containsText" text="LW">
      <formula>NOT(ISERROR(SEARCH("LW",AF32)))</formula>
    </cfRule>
    <cfRule type="containsText" dxfId="10342" priority="1244" operator="containsText" text="LF">
      <formula>NOT(ISERROR(SEARCH("LF",AF32)))</formula>
    </cfRule>
    <cfRule type="containsText" dxfId="10341" priority="1245" operator="containsText" text="CF">
      <formula>NOT(ISERROR(SEARCH("CF",AF32)))</formula>
    </cfRule>
    <cfRule type="containsText" dxfId="10340" priority="1246" operator="containsText" text="CF">
      <formula>NOT(ISERROR(SEARCH("CF",AF32)))</formula>
    </cfRule>
    <cfRule type="containsText" dxfId="10339" priority="1247" operator="containsText" text="CAM">
      <formula>NOT(ISERROR(SEARCH("CAM",AF32)))</formula>
    </cfRule>
    <cfRule type="containsText" dxfId="10338" priority="1248" operator="containsText" text="LM">
      <formula>NOT(ISERROR(SEARCH("LM",AF32)))</formula>
    </cfRule>
    <cfRule type="containsText" dxfId="10337" priority="1249" operator="containsText" text="CM">
      <formula>NOT(ISERROR(SEARCH("CM",AF32)))</formula>
    </cfRule>
    <cfRule type="containsText" dxfId="10336" priority="1250" operator="containsText" text="RM">
      <formula>NOT(ISERROR(SEARCH("RM",AF32)))</formula>
    </cfRule>
    <cfRule type="containsText" dxfId="10335" priority="1251" operator="containsText" text="CDM">
      <formula>NOT(ISERROR(SEARCH("CDM",AF32)))</formula>
    </cfRule>
    <cfRule type="containsText" dxfId="10334" priority="1252" operator="containsText" text="LWB">
      <formula>NOT(ISERROR(SEARCH("LWB",AF32)))</formula>
    </cfRule>
    <cfRule type="containsText" dxfId="10333" priority="1253" operator="containsText" text="RWB">
      <formula>NOT(ISERROR(SEARCH("RWB",AF32)))</formula>
    </cfRule>
    <cfRule type="containsText" dxfId="10332" priority="1254" operator="containsText" text="RB">
      <formula>NOT(ISERROR(SEARCH("RB",AF32)))</formula>
    </cfRule>
    <cfRule type="containsText" dxfId="10331" priority="1255" operator="containsText" text="CB">
      <formula>NOT(ISERROR(SEARCH("CB",AF32)))</formula>
    </cfRule>
    <cfRule type="containsText" dxfId="10330" priority="1256" operator="containsText" text="LB">
      <formula>NOT(ISERROR(SEARCH("LB",AF32)))</formula>
    </cfRule>
    <cfRule type="containsText" dxfId="10329" priority="1257" operator="containsText" text="GK">
      <formula>NOT(ISERROR(SEARCH("GK",AF32)))</formula>
    </cfRule>
  </conditionalFormatting>
  <conditionalFormatting sqref="AG32">
    <cfRule type="containsText" dxfId="10328" priority="1225" operator="containsText" text="ST">
      <formula>NOT(ISERROR(SEARCH("ST",AG32)))</formula>
    </cfRule>
    <cfRule type="containsText" dxfId="10327" priority="1226" operator="containsText" text="RW">
      <formula>NOT(ISERROR(SEARCH("RW",AG32)))</formula>
    </cfRule>
    <cfRule type="containsText" dxfId="10326" priority="1227" operator="containsText" text="LW">
      <formula>NOT(ISERROR(SEARCH("LW",AG32)))</formula>
    </cfRule>
    <cfRule type="containsText" dxfId="10325" priority="1228" operator="containsText" text="LF">
      <formula>NOT(ISERROR(SEARCH("LF",AG32)))</formula>
    </cfRule>
    <cfRule type="containsText" dxfId="10324" priority="1229" operator="containsText" text="CF">
      <formula>NOT(ISERROR(SEARCH("CF",AG32)))</formula>
    </cfRule>
    <cfRule type="containsText" dxfId="10323" priority="1230" operator="containsText" text="CF">
      <formula>NOT(ISERROR(SEARCH("CF",AG32)))</formula>
    </cfRule>
    <cfRule type="containsText" dxfId="10322" priority="1231" operator="containsText" text="CAM">
      <formula>NOT(ISERROR(SEARCH("CAM",AG32)))</formula>
    </cfRule>
    <cfRule type="containsText" dxfId="10321" priority="1232" operator="containsText" text="LM">
      <formula>NOT(ISERROR(SEARCH("LM",AG32)))</formula>
    </cfRule>
    <cfRule type="containsText" dxfId="10320" priority="1233" operator="containsText" text="CM">
      <formula>NOT(ISERROR(SEARCH("CM",AG32)))</formula>
    </cfRule>
    <cfRule type="containsText" dxfId="10319" priority="1234" operator="containsText" text="RM">
      <formula>NOT(ISERROR(SEARCH("RM",AG32)))</formula>
    </cfRule>
    <cfRule type="containsText" dxfId="10318" priority="1235" operator="containsText" text="CDM">
      <formula>NOT(ISERROR(SEARCH("CDM",AG32)))</formula>
    </cfRule>
    <cfRule type="containsText" dxfId="10317" priority="1236" operator="containsText" text="LWB">
      <formula>NOT(ISERROR(SEARCH("LWB",AG32)))</formula>
    </cfRule>
    <cfRule type="containsText" dxfId="10316" priority="1237" operator="containsText" text="RWB">
      <formula>NOT(ISERROR(SEARCH("RWB",AG32)))</formula>
    </cfRule>
    <cfRule type="containsText" dxfId="10315" priority="1238" operator="containsText" text="RB">
      <formula>NOT(ISERROR(SEARCH("RB",AG32)))</formula>
    </cfRule>
    <cfRule type="containsText" dxfId="10314" priority="1239" operator="containsText" text="CB">
      <formula>NOT(ISERROR(SEARCH("CB",AG32)))</formula>
    </cfRule>
    <cfRule type="containsText" dxfId="10313" priority="1240" operator="containsText" text="LB">
      <formula>NOT(ISERROR(SEARCH("LB",AG32)))</formula>
    </cfRule>
    <cfRule type="containsText" dxfId="10312" priority="1241" operator="containsText" text="GK">
      <formula>NOT(ISERROR(SEARCH("GK",AG32)))</formula>
    </cfRule>
  </conditionalFormatting>
  <conditionalFormatting sqref="AG23">
    <cfRule type="containsText" dxfId="10311" priority="1208" operator="containsText" text="ST">
      <formula>NOT(ISERROR(SEARCH("ST",AG23)))</formula>
    </cfRule>
    <cfRule type="containsText" dxfId="10310" priority="1209" operator="containsText" text="RW">
      <formula>NOT(ISERROR(SEARCH("RW",AG23)))</formula>
    </cfRule>
    <cfRule type="containsText" dxfId="10309" priority="1210" operator="containsText" text="LW">
      <formula>NOT(ISERROR(SEARCH("LW",AG23)))</formula>
    </cfRule>
    <cfRule type="containsText" dxfId="10308" priority="1211" operator="containsText" text="LF">
      <formula>NOT(ISERROR(SEARCH("LF",AG23)))</formula>
    </cfRule>
    <cfRule type="containsText" dxfId="10307" priority="1212" operator="containsText" text="CF">
      <formula>NOT(ISERROR(SEARCH("CF",AG23)))</formula>
    </cfRule>
    <cfRule type="containsText" dxfId="10306" priority="1213" operator="containsText" text="CF">
      <formula>NOT(ISERROR(SEARCH("CF",AG23)))</formula>
    </cfRule>
    <cfRule type="containsText" dxfId="10305" priority="1214" operator="containsText" text="CAM">
      <formula>NOT(ISERROR(SEARCH("CAM",AG23)))</formula>
    </cfRule>
    <cfRule type="containsText" dxfId="10304" priority="1215" operator="containsText" text="LM">
      <formula>NOT(ISERROR(SEARCH("LM",AG23)))</formula>
    </cfRule>
    <cfRule type="containsText" dxfId="10303" priority="1216" operator="containsText" text="CM">
      <formula>NOT(ISERROR(SEARCH("CM",AG23)))</formula>
    </cfRule>
    <cfRule type="containsText" dxfId="10302" priority="1217" operator="containsText" text="RM">
      <formula>NOT(ISERROR(SEARCH("RM",AG23)))</formula>
    </cfRule>
    <cfRule type="containsText" dxfId="10301" priority="1218" operator="containsText" text="CDM">
      <formula>NOT(ISERROR(SEARCH("CDM",AG23)))</formula>
    </cfRule>
    <cfRule type="containsText" dxfId="10300" priority="1219" operator="containsText" text="LWB">
      <formula>NOT(ISERROR(SEARCH("LWB",AG23)))</formula>
    </cfRule>
    <cfRule type="containsText" dxfId="10299" priority="1220" operator="containsText" text="RWB">
      <formula>NOT(ISERROR(SEARCH("RWB",AG23)))</formula>
    </cfRule>
    <cfRule type="containsText" dxfId="10298" priority="1221" operator="containsText" text="RB">
      <formula>NOT(ISERROR(SEARCH("RB",AG23)))</formula>
    </cfRule>
    <cfRule type="containsText" dxfId="10297" priority="1222" operator="containsText" text="CB">
      <formula>NOT(ISERROR(SEARCH("CB",AG23)))</formula>
    </cfRule>
    <cfRule type="containsText" dxfId="10296" priority="1223" operator="containsText" text="LB">
      <formula>NOT(ISERROR(SEARCH("LB",AG23)))</formula>
    </cfRule>
    <cfRule type="containsText" dxfId="10295" priority="1224" operator="containsText" text="GK">
      <formula>NOT(ISERROR(SEARCH("GK",AG23)))</formula>
    </cfRule>
  </conditionalFormatting>
  <conditionalFormatting sqref="AG24">
    <cfRule type="containsText" dxfId="10294" priority="1191" operator="containsText" text="ST">
      <formula>NOT(ISERROR(SEARCH("ST",AG24)))</formula>
    </cfRule>
    <cfRule type="containsText" dxfId="10293" priority="1192" operator="containsText" text="RW">
      <formula>NOT(ISERROR(SEARCH("RW",AG24)))</formula>
    </cfRule>
    <cfRule type="containsText" dxfId="10292" priority="1193" operator="containsText" text="LW">
      <formula>NOT(ISERROR(SEARCH("LW",AG24)))</formula>
    </cfRule>
    <cfRule type="containsText" dxfId="10291" priority="1194" operator="containsText" text="LF">
      <formula>NOT(ISERROR(SEARCH("LF",AG24)))</formula>
    </cfRule>
    <cfRule type="containsText" dxfId="10290" priority="1195" operator="containsText" text="CF">
      <formula>NOT(ISERROR(SEARCH("CF",AG24)))</formula>
    </cfRule>
    <cfRule type="containsText" dxfId="10289" priority="1196" operator="containsText" text="CF">
      <formula>NOT(ISERROR(SEARCH("CF",AG24)))</formula>
    </cfRule>
    <cfRule type="containsText" dxfId="10288" priority="1197" operator="containsText" text="CAM">
      <formula>NOT(ISERROR(SEARCH("CAM",AG24)))</formula>
    </cfRule>
    <cfRule type="containsText" dxfId="10287" priority="1198" operator="containsText" text="LM">
      <formula>NOT(ISERROR(SEARCH("LM",AG24)))</formula>
    </cfRule>
    <cfRule type="containsText" dxfId="10286" priority="1199" operator="containsText" text="CM">
      <formula>NOT(ISERROR(SEARCH("CM",AG24)))</formula>
    </cfRule>
    <cfRule type="containsText" dxfId="10285" priority="1200" operator="containsText" text="RM">
      <formula>NOT(ISERROR(SEARCH("RM",AG24)))</formula>
    </cfRule>
    <cfRule type="containsText" dxfId="10284" priority="1201" operator="containsText" text="CDM">
      <formula>NOT(ISERROR(SEARCH("CDM",AG24)))</formula>
    </cfRule>
    <cfRule type="containsText" dxfId="10283" priority="1202" operator="containsText" text="LWB">
      <formula>NOT(ISERROR(SEARCH("LWB",AG24)))</formula>
    </cfRule>
    <cfRule type="containsText" dxfId="10282" priority="1203" operator="containsText" text="RWB">
      <formula>NOT(ISERROR(SEARCH("RWB",AG24)))</formula>
    </cfRule>
    <cfRule type="containsText" dxfId="10281" priority="1204" operator="containsText" text="RB">
      <formula>NOT(ISERROR(SEARCH("RB",AG24)))</formula>
    </cfRule>
    <cfRule type="containsText" dxfId="10280" priority="1205" operator="containsText" text="CB">
      <formula>NOT(ISERROR(SEARCH("CB",AG24)))</formula>
    </cfRule>
    <cfRule type="containsText" dxfId="10279" priority="1206" operator="containsText" text="LB">
      <formula>NOT(ISERROR(SEARCH("LB",AG24)))</formula>
    </cfRule>
    <cfRule type="containsText" dxfId="10278" priority="1207" operator="containsText" text="GK">
      <formula>NOT(ISERROR(SEARCH("GK",AG24)))</formula>
    </cfRule>
  </conditionalFormatting>
  <conditionalFormatting sqref="AG23">
    <cfRule type="containsText" dxfId="10277" priority="1174" operator="containsText" text="ST">
      <formula>NOT(ISERROR(SEARCH("ST",AG23)))</formula>
    </cfRule>
    <cfRule type="containsText" dxfId="10276" priority="1175" operator="containsText" text="RW">
      <formula>NOT(ISERROR(SEARCH("RW",AG23)))</formula>
    </cfRule>
    <cfRule type="containsText" dxfId="10275" priority="1176" operator="containsText" text="LW">
      <formula>NOT(ISERROR(SEARCH("LW",AG23)))</formula>
    </cfRule>
    <cfRule type="containsText" dxfId="10274" priority="1177" operator="containsText" text="LF">
      <formula>NOT(ISERROR(SEARCH("LF",AG23)))</formula>
    </cfRule>
    <cfRule type="containsText" dxfId="10273" priority="1178" operator="containsText" text="CF">
      <formula>NOT(ISERROR(SEARCH("CF",AG23)))</formula>
    </cfRule>
    <cfRule type="containsText" dxfId="10272" priority="1179" operator="containsText" text="CF">
      <formula>NOT(ISERROR(SEARCH("CF",AG23)))</formula>
    </cfRule>
    <cfRule type="containsText" dxfId="10271" priority="1180" operator="containsText" text="CAM">
      <formula>NOT(ISERROR(SEARCH("CAM",AG23)))</formula>
    </cfRule>
    <cfRule type="containsText" dxfId="10270" priority="1181" operator="containsText" text="LM">
      <formula>NOT(ISERROR(SEARCH("LM",AG23)))</formula>
    </cfRule>
    <cfRule type="containsText" dxfId="10269" priority="1182" operator="containsText" text="CM">
      <formula>NOT(ISERROR(SEARCH("CM",AG23)))</formula>
    </cfRule>
    <cfRule type="containsText" dxfId="10268" priority="1183" operator="containsText" text="RM">
      <formula>NOT(ISERROR(SEARCH("RM",AG23)))</formula>
    </cfRule>
    <cfRule type="containsText" dxfId="10267" priority="1184" operator="containsText" text="CDM">
      <formula>NOT(ISERROR(SEARCH("CDM",AG23)))</formula>
    </cfRule>
    <cfRule type="containsText" dxfId="10266" priority="1185" operator="containsText" text="LWB">
      <formula>NOT(ISERROR(SEARCH("LWB",AG23)))</formula>
    </cfRule>
    <cfRule type="containsText" dxfId="10265" priority="1186" operator="containsText" text="RWB">
      <formula>NOT(ISERROR(SEARCH("RWB",AG23)))</formula>
    </cfRule>
    <cfRule type="containsText" dxfId="10264" priority="1187" operator="containsText" text="RB">
      <formula>NOT(ISERROR(SEARCH("RB",AG23)))</formula>
    </cfRule>
    <cfRule type="containsText" dxfId="10263" priority="1188" operator="containsText" text="CB">
      <formula>NOT(ISERROR(SEARCH("CB",AG23)))</formula>
    </cfRule>
    <cfRule type="containsText" dxfId="10262" priority="1189" operator="containsText" text="LB">
      <formula>NOT(ISERROR(SEARCH("LB",AG23)))</formula>
    </cfRule>
    <cfRule type="containsText" dxfId="10261" priority="1190" operator="containsText" text="GK">
      <formula>NOT(ISERROR(SEARCH("GK",AG23)))</formula>
    </cfRule>
  </conditionalFormatting>
  <conditionalFormatting sqref="AG24">
    <cfRule type="containsText" dxfId="10260" priority="1157" operator="containsText" text="ST">
      <formula>NOT(ISERROR(SEARCH("ST",AG24)))</formula>
    </cfRule>
    <cfRule type="containsText" dxfId="10259" priority="1158" operator="containsText" text="RW">
      <formula>NOT(ISERROR(SEARCH("RW",AG24)))</formula>
    </cfRule>
    <cfRule type="containsText" dxfId="10258" priority="1159" operator="containsText" text="LW">
      <formula>NOT(ISERROR(SEARCH("LW",AG24)))</formula>
    </cfRule>
    <cfRule type="containsText" dxfId="10257" priority="1160" operator="containsText" text="LF">
      <formula>NOT(ISERROR(SEARCH("LF",AG24)))</formula>
    </cfRule>
    <cfRule type="containsText" dxfId="10256" priority="1161" operator="containsText" text="CF">
      <formula>NOT(ISERROR(SEARCH("CF",AG24)))</formula>
    </cfRule>
    <cfRule type="containsText" dxfId="10255" priority="1162" operator="containsText" text="CF">
      <formula>NOT(ISERROR(SEARCH("CF",AG24)))</formula>
    </cfRule>
    <cfRule type="containsText" dxfId="10254" priority="1163" operator="containsText" text="CAM">
      <formula>NOT(ISERROR(SEARCH("CAM",AG24)))</formula>
    </cfRule>
    <cfRule type="containsText" dxfId="10253" priority="1164" operator="containsText" text="LM">
      <formula>NOT(ISERROR(SEARCH("LM",AG24)))</formula>
    </cfRule>
    <cfRule type="containsText" dxfId="10252" priority="1165" operator="containsText" text="CM">
      <formula>NOT(ISERROR(SEARCH("CM",AG24)))</formula>
    </cfRule>
    <cfRule type="containsText" dxfId="10251" priority="1166" operator="containsText" text="RM">
      <formula>NOT(ISERROR(SEARCH("RM",AG24)))</formula>
    </cfRule>
    <cfRule type="containsText" dxfId="10250" priority="1167" operator="containsText" text="CDM">
      <formula>NOT(ISERROR(SEARCH("CDM",AG24)))</formula>
    </cfRule>
    <cfRule type="containsText" dxfId="10249" priority="1168" operator="containsText" text="LWB">
      <formula>NOT(ISERROR(SEARCH("LWB",AG24)))</formula>
    </cfRule>
    <cfRule type="containsText" dxfId="10248" priority="1169" operator="containsText" text="RWB">
      <formula>NOT(ISERROR(SEARCH("RWB",AG24)))</formula>
    </cfRule>
    <cfRule type="containsText" dxfId="10247" priority="1170" operator="containsText" text="RB">
      <formula>NOT(ISERROR(SEARCH("RB",AG24)))</formula>
    </cfRule>
    <cfRule type="containsText" dxfId="10246" priority="1171" operator="containsText" text="CB">
      <formula>NOT(ISERROR(SEARCH("CB",AG24)))</formula>
    </cfRule>
    <cfRule type="containsText" dxfId="10245" priority="1172" operator="containsText" text="LB">
      <formula>NOT(ISERROR(SEARCH("LB",AG24)))</formula>
    </cfRule>
    <cfRule type="containsText" dxfId="10244" priority="1173" operator="containsText" text="GK">
      <formula>NOT(ISERROR(SEARCH("GK",AG24)))</formula>
    </cfRule>
  </conditionalFormatting>
  <conditionalFormatting sqref="AF25">
    <cfRule type="containsText" dxfId="10243" priority="1141" operator="containsText" text="RW">
      <formula>NOT(ISERROR(SEARCH("RW",AF25)))</formula>
    </cfRule>
    <cfRule type="containsText" dxfId="10242" priority="1142" operator="containsText" text="LW">
      <formula>NOT(ISERROR(SEARCH("LW",AF25)))</formula>
    </cfRule>
    <cfRule type="containsText" dxfId="10241" priority="1143" operator="containsText" text="LF">
      <formula>NOT(ISERROR(SEARCH("LF",AF25)))</formula>
    </cfRule>
    <cfRule type="containsText" dxfId="10240" priority="1144" operator="containsText" text="CF">
      <formula>NOT(ISERROR(SEARCH("CF",AF25)))</formula>
    </cfRule>
    <cfRule type="containsText" dxfId="10239" priority="1145" operator="containsText" text="CF">
      <formula>NOT(ISERROR(SEARCH("CF",AF25)))</formula>
    </cfRule>
    <cfRule type="containsText" dxfId="10238" priority="1146" operator="containsText" text="CAM">
      <formula>NOT(ISERROR(SEARCH("CAM",AF25)))</formula>
    </cfRule>
    <cfRule type="containsText" dxfId="10237" priority="1147" operator="containsText" text="LM">
      <formula>NOT(ISERROR(SEARCH("LM",AF25)))</formula>
    </cfRule>
    <cfRule type="containsText" dxfId="10236" priority="1148" operator="containsText" text="CM">
      <formula>NOT(ISERROR(SEARCH("CM",AF25)))</formula>
    </cfRule>
    <cfRule type="containsText" dxfId="10235" priority="1149" operator="containsText" text="RM">
      <formula>NOT(ISERROR(SEARCH("RM",AF25)))</formula>
    </cfRule>
    <cfRule type="containsText" dxfId="10234" priority="1150" operator="containsText" text="CDM">
      <formula>NOT(ISERROR(SEARCH("CDM",AF25)))</formula>
    </cfRule>
    <cfRule type="containsText" dxfId="10233" priority="1151" operator="containsText" text="LWB">
      <formula>NOT(ISERROR(SEARCH("LWB",AF25)))</formula>
    </cfRule>
    <cfRule type="containsText" dxfId="10232" priority="1152" operator="containsText" text="RWB">
      <formula>NOT(ISERROR(SEARCH("RWB",AF25)))</formula>
    </cfRule>
    <cfRule type="containsText" dxfId="10231" priority="1153" operator="containsText" text="RB">
      <formula>NOT(ISERROR(SEARCH("RB",AF25)))</formula>
    </cfRule>
    <cfRule type="containsText" dxfId="10230" priority="1154" operator="containsText" text="CB">
      <formula>NOT(ISERROR(SEARCH("CB",AF25)))</formula>
    </cfRule>
    <cfRule type="containsText" dxfId="10229" priority="1155" operator="containsText" text="LB">
      <formula>NOT(ISERROR(SEARCH("LB",AF25)))</formula>
    </cfRule>
    <cfRule type="containsText" dxfId="10228" priority="1156" operator="containsText" text="GK">
      <formula>NOT(ISERROR(SEARCH("GK",AF25)))</formula>
    </cfRule>
  </conditionalFormatting>
  <conditionalFormatting sqref="AG25">
    <cfRule type="containsText" dxfId="10227" priority="1124" operator="containsText" text="ST">
      <formula>NOT(ISERROR(SEARCH("ST",AG25)))</formula>
    </cfRule>
    <cfRule type="containsText" dxfId="10226" priority="1125" operator="containsText" text="RW">
      <formula>NOT(ISERROR(SEARCH("RW",AG25)))</formula>
    </cfRule>
    <cfRule type="containsText" dxfId="10225" priority="1126" operator="containsText" text="LW">
      <formula>NOT(ISERROR(SEARCH("LW",AG25)))</formula>
    </cfRule>
    <cfRule type="containsText" dxfId="10224" priority="1127" operator="containsText" text="LF">
      <formula>NOT(ISERROR(SEARCH("LF",AG25)))</formula>
    </cfRule>
    <cfRule type="containsText" dxfId="10223" priority="1128" operator="containsText" text="CF">
      <formula>NOT(ISERROR(SEARCH("CF",AG25)))</formula>
    </cfRule>
    <cfRule type="containsText" dxfId="10222" priority="1129" operator="containsText" text="CF">
      <formula>NOT(ISERROR(SEARCH("CF",AG25)))</formula>
    </cfRule>
    <cfRule type="containsText" dxfId="10221" priority="1130" operator="containsText" text="CAM">
      <formula>NOT(ISERROR(SEARCH("CAM",AG25)))</formula>
    </cfRule>
    <cfRule type="containsText" dxfId="10220" priority="1131" operator="containsText" text="LM">
      <formula>NOT(ISERROR(SEARCH("LM",AG25)))</formula>
    </cfRule>
    <cfRule type="containsText" dxfId="10219" priority="1132" operator="containsText" text="CM">
      <formula>NOT(ISERROR(SEARCH("CM",AG25)))</formula>
    </cfRule>
    <cfRule type="containsText" dxfId="10218" priority="1133" operator="containsText" text="RM">
      <formula>NOT(ISERROR(SEARCH("RM",AG25)))</formula>
    </cfRule>
    <cfRule type="containsText" dxfId="10217" priority="1134" operator="containsText" text="CDM">
      <formula>NOT(ISERROR(SEARCH("CDM",AG25)))</formula>
    </cfRule>
    <cfRule type="containsText" dxfId="10216" priority="1135" operator="containsText" text="LWB">
      <formula>NOT(ISERROR(SEARCH("LWB",AG25)))</formula>
    </cfRule>
    <cfRule type="containsText" dxfId="10215" priority="1136" operator="containsText" text="RWB">
      <formula>NOT(ISERROR(SEARCH("RWB",AG25)))</formula>
    </cfRule>
    <cfRule type="containsText" dxfId="10214" priority="1137" operator="containsText" text="RB">
      <formula>NOT(ISERROR(SEARCH("RB",AG25)))</formula>
    </cfRule>
    <cfRule type="containsText" dxfId="10213" priority="1138" operator="containsText" text="CB">
      <formula>NOT(ISERROR(SEARCH("CB",AG25)))</formula>
    </cfRule>
    <cfRule type="containsText" dxfId="10212" priority="1139" operator="containsText" text="LB">
      <formula>NOT(ISERROR(SEARCH("LB",AG25)))</formula>
    </cfRule>
    <cfRule type="containsText" dxfId="10211" priority="1140" operator="containsText" text="GK">
      <formula>NOT(ISERROR(SEARCH("GK",AG25)))</formula>
    </cfRule>
  </conditionalFormatting>
  <conditionalFormatting sqref="AG29">
    <cfRule type="containsText" dxfId="10210" priority="1107" operator="containsText" text="ST">
      <formula>NOT(ISERROR(SEARCH("ST",AG29)))</formula>
    </cfRule>
    <cfRule type="containsText" dxfId="10209" priority="1108" operator="containsText" text="RW">
      <formula>NOT(ISERROR(SEARCH("RW",AG29)))</formula>
    </cfRule>
    <cfRule type="containsText" dxfId="10208" priority="1109" operator="containsText" text="LW">
      <formula>NOT(ISERROR(SEARCH("LW",AG29)))</formula>
    </cfRule>
    <cfRule type="containsText" dxfId="10207" priority="1110" operator="containsText" text="LF">
      <formula>NOT(ISERROR(SEARCH("LF",AG29)))</formula>
    </cfRule>
    <cfRule type="containsText" dxfId="10206" priority="1111" operator="containsText" text="CF">
      <formula>NOT(ISERROR(SEARCH("CF",AG29)))</formula>
    </cfRule>
    <cfRule type="containsText" dxfId="10205" priority="1112" operator="containsText" text="CF">
      <formula>NOT(ISERROR(SEARCH("CF",AG29)))</formula>
    </cfRule>
    <cfRule type="containsText" dxfId="10204" priority="1113" operator="containsText" text="CAM">
      <formula>NOT(ISERROR(SEARCH("CAM",AG29)))</formula>
    </cfRule>
    <cfRule type="containsText" dxfId="10203" priority="1114" operator="containsText" text="LM">
      <formula>NOT(ISERROR(SEARCH("LM",AG29)))</formula>
    </cfRule>
    <cfRule type="containsText" dxfId="10202" priority="1115" operator="containsText" text="CM">
      <formula>NOT(ISERROR(SEARCH("CM",AG29)))</formula>
    </cfRule>
    <cfRule type="containsText" dxfId="10201" priority="1116" operator="containsText" text="RM">
      <formula>NOT(ISERROR(SEARCH("RM",AG29)))</formula>
    </cfRule>
    <cfRule type="containsText" dxfId="10200" priority="1117" operator="containsText" text="CDM">
      <formula>NOT(ISERROR(SEARCH("CDM",AG29)))</formula>
    </cfRule>
    <cfRule type="containsText" dxfId="10199" priority="1118" operator="containsText" text="LWB">
      <formula>NOT(ISERROR(SEARCH("LWB",AG29)))</formula>
    </cfRule>
    <cfRule type="containsText" dxfId="10198" priority="1119" operator="containsText" text="RWB">
      <formula>NOT(ISERROR(SEARCH("RWB",AG29)))</formula>
    </cfRule>
    <cfRule type="containsText" dxfId="10197" priority="1120" operator="containsText" text="RB">
      <formula>NOT(ISERROR(SEARCH("RB",AG29)))</formula>
    </cfRule>
    <cfRule type="containsText" dxfId="10196" priority="1121" operator="containsText" text="CB">
      <formula>NOT(ISERROR(SEARCH("CB",AG29)))</formula>
    </cfRule>
    <cfRule type="containsText" dxfId="10195" priority="1122" operator="containsText" text="LB">
      <formula>NOT(ISERROR(SEARCH("LB",AG29)))</formula>
    </cfRule>
    <cfRule type="containsText" dxfId="10194" priority="1123" operator="containsText" text="GK">
      <formula>NOT(ISERROR(SEARCH("GK",AG29)))</formula>
    </cfRule>
  </conditionalFormatting>
  <conditionalFormatting sqref="AG29">
    <cfRule type="containsText" dxfId="10193" priority="1090" operator="containsText" text="ST">
      <formula>NOT(ISERROR(SEARCH("ST",AG29)))</formula>
    </cfRule>
    <cfRule type="containsText" dxfId="10192" priority="1091" operator="containsText" text="RW">
      <formula>NOT(ISERROR(SEARCH("RW",AG29)))</formula>
    </cfRule>
    <cfRule type="containsText" dxfId="10191" priority="1092" operator="containsText" text="LW">
      <formula>NOT(ISERROR(SEARCH("LW",AG29)))</formula>
    </cfRule>
    <cfRule type="containsText" dxfId="10190" priority="1093" operator="containsText" text="LF">
      <formula>NOT(ISERROR(SEARCH("LF",AG29)))</formula>
    </cfRule>
    <cfRule type="containsText" dxfId="10189" priority="1094" operator="containsText" text="CF">
      <formula>NOT(ISERROR(SEARCH("CF",AG29)))</formula>
    </cfRule>
    <cfRule type="containsText" dxfId="10188" priority="1095" operator="containsText" text="CF">
      <formula>NOT(ISERROR(SEARCH("CF",AG29)))</formula>
    </cfRule>
    <cfRule type="containsText" dxfId="10187" priority="1096" operator="containsText" text="CAM">
      <formula>NOT(ISERROR(SEARCH("CAM",AG29)))</formula>
    </cfRule>
    <cfRule type="containsText" dxfId="10186" priority="1097" operator="containsText" text="LM">
      <formula>NOT(ISERROR(SEARCH("LM",AG29)))</formula>
    </cfRule>
    <cfRule type="containsText" dxfId="10185" priority="1098" operator="containsText" text="CM">
      <formula>NOT(ISERROR(SEARCH("CM",AG29)))</formula>
    </cfRule>
    <cfRule type="containsText" dxfId="10184" priority="1099" operator="containsText" text="RM">
      <formula>NOT(ISERROR(SEARCH("RM",AG29)))</formula>
    </cfRule>
    <cfRule type="containsText" dxfId="10183" priority="1100" operator="containsText" text="CDM">
      <formula>NOT(ISERROR(SEARCH("CDM",AG29)))</formula>
    </cfRule>
    <cfRule type="containsText" dxfId="10182" priority="1101" operator="containsText" text="LWB">
      <formula>NOT(ISERROR(SEARCH("LWB",AG29)))</formula>
    </cfRule>
    <cfRule type="containsText" dxfId="10181" priority="1102" operator="containsText" text="RWB">
      <formula>NOT(ISERROR(SEARCH("RWB",AG29)))</formula>
    </cfRule>
    <cfRule type="containsText" dxfId="10180" priority="1103" operator="containsText" text="RB">
      <formula>NOT(ISERROR(SEARCH("RB",AG29)))</formula>
    </cfRule>
    <cfRule type="containsText" dxfId="10179" priority="1104" operator="containsText" text="CB">
      <formula>NOT(ISERROR(SEARCH("CB",AG29)))</formula>
    </cfRule>
    <cfRule type="containsText" dxfId="10178" priority="1105" operator="containsText" text="LB">
      <formula>NOT(ISERROR(SEARCH("LB",AG29)))</formula>
    </cfRule>
    <cfRule type="containsText" dxfId="10177" priority="1106" operator="containsText" text="GK">
      <formula>NOT(ISERROR(SEARCH("GK",AG29)))</formula>
    </cfRule>
  </conditionalFormatting>
  <conditionalFormatting sqref="AG28">
    <cfRule type="containsText" dxfId="10176" priority="1073" operator="containsText" text="ST">
      <formula>NOT(ISERROR(SEARCH("ST",AG28)))</formula>
    </cfRule>
    <cfRule type="containsText" dxfId="10175" priority="1074" operator="containsText" text="RW">
      <formula>NOT(ISERROR(SEARCH("RW",AG28)))</formula>
    </cfRule>
    <cfRule type="containsText" dxfId="10174" priority="1075" operator="containsText" text="LW">
      <formula>NOT(ISERROR(SEARCH("LW",AG28)))</formula>
    </cfRule>
    <cfRule type="containsText" dxfId="10173" priority="1076" operator="containsText" text="LF">
      <formula>NOT(ISERROR(SEARCH("LF",AG28)))</formula>
    </cfRule>
    <cfRule type="containsText" dxfId="10172" priority="1077" operator="containsText" text="CF">
      <formula>NOT(ISERROR(SEARCH("CF",AG28)))</formula>
    </cfRule>
    <cfRule type="containsText" dxfId="10171" priority="1078" operator="containsText" text="CF">
      <formula>NOT(ISERROR(SEARCH("CF",AG28)))</formula>
    </cfRule>
    <cfRule type="containsText" dxfId="10170" priority="1079" operator="containsText" text="CAM">
      <formula>NOT(ISERROR(SEARCH("CAM",AG28)))</formula>
    </cfRule>
    <cfRule type="containsText" dxfId="10169" priority="1080" operator="containsText" text="LM">
      <formula>NOT(ISERROR(SEARCH("LM",AG28)))</formula>
    </cfRule>
    <cfRule type="containsText" dxfId="10168" priority="1081" operator="containsText" text="CM">
      <formula>NOT(ISERROR(SEARCH("CM",AG28)))</formula>
    </cfRule>
    <cfRule type="containsText" dxfId="10167" priority="1082" operator="containsText" text="RM">
      <formula>NOT(ISERROR(SEARCH("RM",AG28)))</formula>
    </cfRule>
    <cfRule type="containsText" dxfId="10166" priority="1083" operator="containsText" text="CDM">
      <formula>NOT(ISERROR(SEARCH("CDM",AG28)))</formula>
    </cfRule>
    <cfRule type="containsText" dxfId="10165" priority="1084" operator="containsText" text="LWB">
      <formula>NOT(ISERROR(SEARCH("LWB",AG28)))</formula>
    </cfRule>
    <cfRule type="containsText" dxfId="10164" priority="1085" operator="containsText" text="RWB">
      <formula>NOT(ISERROR(SEARCH("RWB",AG28)))</formula>
    </cfRule>
    <cfRule type="containsText" dxfId="10163" priority="1086" operator="containsText" text="RB">
      <formula>NOT(ISERROR(SEARCH("RB",AG28)))</formula>
    </cfRule>
    <cfRule type="containsText" dxfId="10162" priority="1087" operator="containsText" text="CB">
      <formula>NOT(ISERROR(SEARCH("CB",AG28)))</formula>
    </cfRule>
    <cfRule type="containsText" dxfId="10161" priority="1088" operator="containsText" text="LB">
      <formula>NOT(ISERROR(SEARCH("LB",AG28)))</formula>
    </cfRule>
    <cfRule type="containsText" dxfId="10160" priority="1089" operator="containsText" text="GK">
      <formula>NOT(ISERROR(SEARCH("GK",AG28)))</formula>
    </cfRule>
  </conditionalFormatting>
  <conditionalFormatting sqref="AG30">
    <cfRule type="containsText" dxfId="10159" priority="1056" operator="containsText" text="ST">
      <formula>NOT(ISERROR(SEARCH("ST",AG30)))</formula>
    </cfRule>
    <cfRule type="containsText" dxfId="10158" priority="1057" operator="containsText" text="RW">
      <formula>NOT(ISERROR(SEARCH("RW",AG30)))</formula>
    </cfRule>
    <cfRule type="containsText" dxfId="10157" priority="1058" operator="containsText" text="LW">
      <formula>NOT(ISERROR(SEARCH("LW",AG30)))</formula>
    </cfRule>
    <cfRule type="containsText" dxfId="10156" priority="1059" operator="containsText" text="LF">
      <formula>NOT(ISERROR(SEARCH("LF",AG30)))</formula>
    </cfRule>
    <cfRule type="containsText" dxfId="10155" priority="1060" operator="containsText" text="CF">
      <formula>NOT(ISERROR(SEARCH("CF",AG30)))</formula>
    </cfRule>
    <cfRule type="containsText" dxfId="10154" priority="1061" operator="containsText" text="CF">
      <formula>NOT(ISERROR(SEARCH("CF",AG30)))</formula>
    </cfRule>
    <cfRule type="containsText" dxfId="10153" priority="1062" operator="containsText" text="CAM">
      <formula>NOT(ISERROR(SEARCH("CAM",AG30)))</formula>
    </cfRule>
    <cfRule type="containsText" dxfId="10152" priority="1063" operator="containsText" text="LM">
      <formula>NOT(ISERROR(SEARCH("LM",AG30)))</formula>
    </cfRule>
    <cfRule type="containsText" dxfId="10151" priority="1064" operator="containsText" text="CM">
      <formula>NOT(ISERROR(SEARCH("CM",AG30)))</formula>
    </cfRule>
    <cfRule type="containsText" dxfId="10150" priority="1065" operator="containsText" text="RM">
      <formula>NOT(ISERROR(SEARCH("RM",AG30)))</formula>
    </cfRule>
    <cfRule type="containsText" dxfId="10149" priority="1066" operator="containsText" text="CDM">
      <formula>NOT(ISERROR(SEARCH("CDM",AG30)))</formula>
    </cfRule>
    <cfRule type="containsText" dxfId="10148" priority="1067" operator="containsText" text="LWB">
      <formula>NOT(ISERROR(SEARCH("LWB",AG30)))</formula>
    </cfRule>
    <cfRule type="containsText" dxfId="10147" priority="1068" operator="containsText" text="RWB">
      <formula>NOT(ISERROR(SEARCH("RWB",AG30)))</formula>
    </cfRule>
    <cfRule type="containsText" dxfId="10146" priority="1069" operator="containsText" text="RB">
      <formula>NOT(ISERROR(SEARCH("RB",AG30)))</formula>
    </cfRule>
    <cfRule type="containsText" dxfId="10145" priority="1070" operator="containsText" text="CB">
      <formula>NOT(ISERROR(SEARCH("CB",AG30)))</formula>
    </cfRule>
    <cfRule type="containsText" dxfId="10144" priority="1071" operator="containsText" text="LB">
      <formula>NOT(ISERROR(SEARCH("LB",AG30)))</formula>
    </cfRule>
    <cfRule type="containsText" dxfId="10143" priority="1072" operator="containsText" text="GK">
      <formula>NOT(ISERROR(SEARCH("GK",AG30)))</formula>
    </cfRule>
  </conditionalFormatting>
  <conditionalFormatting sqref="AG31">
    <cfRule type="containsText" dxfId="10142" priority="1039" operator="containsText" text="ST">
      <formula>NOT(ISERROR(SEARCH("ST",AG31)))</formula>
    </cfRule>
    <cfRule type="containsText" dxfId="10141" priority="1040" operator="containsText" text="RW">
      <formula>NOT(ISERROR(SEARCH("RW",AG31)))</formula>
    </cfRule>
    <cfRule type="containsText" dxfId="10140" priority="1041" operator="containsText" text="LW">
      <formula>NOT(ISERROR(SEARCH("LW",AG31)))</formula>
    </cfRule>
    <cfRule type="containsText" dxfId="10139" priority="1042" operator="containsText" text="LF">
      <formula>NOT(ISERROR(SEARCH("LF",AG31)))</formula>
    </cfRule>
    <cfRule type="containsText" dxfId="10138" priority="1043" operator="containsText" text="CF">
      <formula>NOT(ISERROR(SEARCH("CF",AG31)))</formula>
    </cfRule>
    <cfRule type="containsText" dxfId="10137" priority="1044" operator="containsText" text="CF">
      <formula>NOT(ISERROR(SEARCH("CF",AG31)))</formula>
    </cfRule>
    <cfRule type="containsText" dxfId="10136" priority="1045" operator="containsText" text="CAM">
      <formula>NOT(ISERROR(SEARCH("CAM",AG31)))</formula>
    </cfRule>
    <cfRule type="containsText" dxfId="10135" priority="1046" operator="containsText" text="LM">
      <formula>NOT(ISERROR(SEARCH("LM",AG31)))</formula>
    </cfRule>
    <cfRule type="containsText" dxfId="10134" priority="1047" operator="containsText" text="CM">
      <formula>NOT(ISERROR(SEARCH("CM",AG31)))</formula>
    </cfRule>
    <cfRule type="containsText" dxfId="10133" priority="1048" operator="containsText" text="RM">
      <formula>NOT(ISERROR(SEARCH("RM",AG31)))</formula>
    </cfRule>
    <cfRule type="containsText" dxfId="10132" priority="1049" operator="containsText" text="CDM">
      <formula>NOT(ISERROR(SEARCH("CDM",AG31)))</formula>
    </cfRule>
    <cfRule type="containsText" dxfId="10131" priority="1050" operator="containsText" text="LWB">
      <formula>NOT(ISERROR(SEARCH("LWB",AG31)))</formula>
    </cfRule>
    <cfRule type="containsText" dxfId="10130" priority="1051" operator="containsText" text="RWB">
      <formula>NOT(ISERROR(SEARCH("RWB",AG31)))</formula>
    </cfRule>
    <cfRule type="containsText" dxfId="10129" priority="1052" operator="containsText" text="RB">
      <formula>NOT(ISERROR(SEARCH("RB",AG31)))</formula>
    </cfRule>
    <cfRule type="containsText" dxfId="10128" priority="1053" operator="containsText" text="CB">
      <formula>NOT(ISERROR(SEARCH("CB",AG31)))</formula>
    </cfRule>
    <cfRule type="containsText" dxfId="10127" priority="1054" operator="containsText" text="LB">
      <formula>NOT(ISERROR(SEARCH("LB",AG31)))</formula>
    </cfRule>
    <cfRule type="containsText" dxfId="10126" priority="1055" operator="containsText" text="GK">
      <formula>NOT(ISERROR(SEARCH("GK",AG31)))</formula>
    </cfRule>
  </conditionalFormatting>
  <conditionalFormatting sqref="AF34">
    <cfRule type="containsText" dxfId="10125" priority="1023" operator="containsText" text="RW">
      <formula>NOT(ISERROR(SEARCH("RW",AF34)))</formula>
    </cfRule>
    <cfRule type="containsText" dxfId="10124" priority="1024" operator="containsText" text="LW">
      <formula>NOT(ISERROR(SEARCH("LW",AF34)))</formula>
    </cfRule>
    <cfRule type="containsText" dxfId="10123" priority="1025" operator="containsText" text="LF">
      <formula>NOT(ISERROR(SEARCH("LF",AF34)))</formula>
    </cfRule>
    <cfRule type="containsText" dxfId="10122" priority="1026" operator="containsText" text="CF">
      <formula>NOT(ISERROR(SEARCH("CF",AF34)))</formula>
    </cfRule>
    <cfRule type="containsText" dxfId="10121" priority="1027" operator="containsText" text="CF">
      <formula>NOT(ISERROR(SEARCH("CF",AF34)))</formula>
    </cfRule>
    <cfRule type="containsText" dxfId="10120" priority="1028" operator="containsText" text="CAM">
      <formula>NOT(ISERROR(SEARCH("CAM",AF34)))</formula>
    </cfRule>
    <cfRule type="containsText" dxfId="10119" priority="1029" operator="containsText" text="LM">
      <formula>NOT(ISERROR(SEARCH("LM",AF34)))</formula>
    </cfRule>
    <cfRule type="containsText" dxfId="10118" priority="1030" operator="containsText" text="CM">
      <formula>NOT(ISERROR(SEARCH("CM",AF34)))</formula>
    </cfRule>
    <cfRule type="containsText" dxfId="10117" priority="1031" operator="containsText" text="RM">
      <formula>NOT(ISERROR(SEARCH("RM",AF34)))</formula>
    </cfRule>
    <cfRule type="containsText" dxfId="10116" priority="1032" operator="containsText" text="CDM">
      <formula>NOT(ISERROR(SEARCH("CDM",AF34)))</formula>
    </cfRule>
    <cfRule type="containsText" dxfId="10115" priority="1033" operator="containsText" text="LWB">
      <formula>NOT(ISERROR(SEARCH("LWB",AF34)))</formula>
    </cfRule>
    <cfRule type="containsText" dxfId="10114" priority="1034" operator="containsText" text="RWB">
      <formula>NOT(ISERROR(SEARCH("RWB",AF34)))</formula>
    </cfRule>
    <cfRule type="containsText" dxfId="10113" priority="1035" operator="containsText" text="RB">
      <formula>NOT(ISERROR(SEARCH("RB",AF34)))</formula>
    </cfRule>
    <cfRule type="containsText" dxfId="10112" priority="1036" operator="containsText" text="CB">
      <formula>NOT(ISERROR(SEARCH("CB",AF34)))</formula>
    </cfRule>
    <cfRule type="containsText" dxfId="10111" priority="1037" operator="containsText" text="LB">
      <formula>NOT(ISERROR(SEARCH("LB",AF34)))</formula>
    </cfRule>
    <cfRule type="containsText" dxfId="10110" priority="1038" operator="containsText" text="GK">
      <formula>NOT(ISERROR(SEARCH("GK",AF34)))</formula>
    </cfRule>
  </conditionalFormatting>
  <conditionalFormatting sqref="AG34">
    <cfRule type="containsText" dxfId="10109" priority="1006" operator="containsText" text="ST">
      <formula>NOT(ISERROR(SEARCH("ST",AG34)))</formula>
    </cfRule>
    <cfRule type="containsText" dxfId="10108" priority="1007" operator="containsText" text="RW">
      <formula>NOT(ISERROR(SEARCH("RW",AG34)))</formula>
    </cfRule>
    <cfRule type="containsText" dxfId="10107" priority="1008" operator="containsText" text="LW">
      <formula>NOT(ISERROR(SEARCH("LW",AG34)))</formula>
    </cfRule>
    <cfRule type="containsText" dxfId="10106" priority="1009" operator="containsText" text="LF">
      <formula>NOT(ISERROR(SEARCH("LF",AG34)))</formula>
    </cfRule>
    <cfRule type="containsText" dxfId="10105" priority="1010" operator="containsText" text="CF">
      <formula>NOT(ISERROR(SEARCH("CF",AG34)))</formula>
    </cfRule>
    <cfRule type="containsText" dxfId="10104" priority="1011" operator="containsText" text="CF">
      <formula>NOT(ISERROR(SEARCH("CF",AG34)))</formula>
    </cfRule>
    <cfRule type="containsText" dxfId="10103" priority="1012" operator="containsText" text="CAM">
      <formula>NOT(ISERROR(SEARCH("CAM",AG34)))</formula>
    </cfRule>
    <cfRule type="containsText" dxfId="10102" priority="1013" operator="containsText" text="LM">
      <formula>NOT(ISERROR(SEARCH("LM",AG34)))</formula>
    </cfRule>
    <cfRule type="containsText" dxfId="10101" priority="1014" operator="containsText" text="CM">
      <formula>NOT(ISERROR(SEARCH("CM",AG34)))</formula>
    </cfRule>
    <cfRule type="containsText" dxfId="10100" priority="1015" operator="containsText" text="RM">
      <formula>NOT(ISERROR(SEARCH("RM",AG34)))</formula>
    </cfRule>
    <cfRule type="containsText" dxfId="10099" priority="1016" operator="containsText" text="CDM">
      <formula>NOT(ISERROR(SEARCH("CDM",AG34)))</formula>
    </cfRule>
    <cfRule type="containsText" dxfId="10098" priority="1017" operator="containsText" text="LWB">
      <formula>NOT(ISERROR(SEARCH("LWB",AG34)))</formula>
    </cfRule>
    <cfRule type="containsText" dxfId="10097" priority="1018" operator="containsText" text="RWB">
      <formula>NOT(ISERROR(SEARCH("RWB",AG34)))</formula>
    </cfRule>
    <cfRule type="containsText" dxfId="10096" priority="1019" operator="containsText" text="RB">
      <formula>NOT(ISERROR(SEARCH("RB",AG34)))</formula>
    </cfRule>
    <cfRule type="containsText" dxfId="10095" priority="1020" operator="containsText" text="CB">
      <formula>NOT(ISERROR(SEARCH("CB",AG34)))</formula>
    </cfRule>
    <cfRule type="containsText" dxfId="10094" priority="1021" operator="containsText" text="LB">
      <formula>NOT(ISERROR(SEARCH("LB",AG34)))</formula>
    </cfRule>
    <cfRule type="containsText" dxfId="10093" priority="1022" operator="containsText" text="GK">
      <formula>NOT(ISERROR(SEARCH("GK",AG34)))</formula>
    </cfRule>
  </conditionalFormatting>
  <conditionalFormatting sqref="AF32">
    <cfRule type="containsText" dxfId="10092" priority="990" operator="containsText" text="RW">
      <formula>NOT(ISERROR(SEARCH("RW",AF32)))</formula>
    </cfRule>
    <cfRule type="containsText" dxfId="10091" priority="991" operator="containsText" text="LW">
      <formula>NOT(ISERROR(SEARCH("LW",AF32)))</formula>
    </cfRule>
    <cfRule type="containsText" dxfId="10090" priority="992" operator="containsText" text="LF">
      <formula>NOT(ISERROR(SEARCH("LF",AF32)))</formula>
    </cfRule>
    <cfRule type="containsText" dxfId="10089" priority="993" operator="containsText" text="CF">
      <formula>NOT(ISERROR(SEARCH("CF",AF32)))</formula>
    </cfRule>
    <cfRule type="containsText" dxfId="10088" priority="994" operator="containsText" text="CF">
      <formula>NOT(ISERROR(SEARCH("CF",AF32)))</formula>
    </cfRule>
    <cfRule type="containsText" dxfId="10087" priority="995" operator="containsText" text="CAM">
      <formula>NOT(ISERROR(SEARCH("CAM",AF32)))</formula>
    </cfRule>
    <cfRule type="containsText" dxfId="10086" priority="996" operator="containsText" text="LM">
      <formula>NOT(ISERROR(SEARCH("LM",AF32)))</formula>
    </cfRule>
    <cfRule type="containsText" dxfId="10085" priority="997" operator="containsText" text="CM">
      <formula>NOT(ISERROR(SEARCH("CM",AF32)))</formula>
    </cfRule>
    <cfRule type="containsText" dxfId="10084" priority="998" operator="containsText" text="RM">
      <formula>NOT(ISERROR(SEARCH("RM",AF32)))</formula>
    </cfRule>
    <cfRule type="containsText" dxfId="10083" priority="999" operator="containsText" text="CDM">
      <formula>NOT(ISERROR(SEARCH("CDM",AF32)))</formula>
    </cfRule>
    <cfRule type="containsText" dxfId="10082" priority="1000" operator="containsText" text="LWB">
      <formula>NOT(ISERROR(SEARCH("LWB",AF32)))</formula>
    </cfRule>
    <cfRule type="containsText" dxfId="10081" priority="1001" operator="containsText" text="RWB">
      <formula>NOT(ISERROR(SEARCH("RWB",AF32)))</formula>
    </cfRule>
    <cfRule type="containsText" dxfId="10080" priority="1002" operator="containsText" text="RB">
      <formula>NOT(ISERROR(SEARCH("RB",AF32)))</formula>
    </cfRule>
    <cfRule type="containsText" dxfId="10079" priority="1003" operator="containsText" text="CB">
      <formula>NOT(ISERROR(SEARCH("CB",AF32)))</formula>
    </cfRule>
    <cfRule type="containsText" dxfId="10078" priority="1004" operator="containsText" text="LB">
      <formula>NOT(ISERROR(SEARCH("LB",AF32)))</formula>
    </cfRule>
    <cfRule type="containsText" dxfId="10077" priority="1005" operator="containsText" text="GK">
      <formula>NOT(ISERROR(SEARCH("GK",AF32)))</formula>
    </cfRule>
  </conditionalFormatting>
  <conditionalFormatting sqref="AG32">
    <cfRule type="containsText" dxfId="10076" priority="973" operator="containsText" text="ST">
      <formula>NOT(ISERROR(SEARCH("ST",AG32)))</formula>
    </cfRule>
    <cfRule type="containsText" dxfId="10075" priority="974" operator="containsText" text="RW">
      <formula>NOT(ISERROR(SEARCH("RW",AG32)))</formula>
    </cfRule>
    <cfRule type="containsText" dxfId="10074" priority="975" operator="containsText" text="LW">
      <formula>NOT(ISERROR(SEARCH("LW",AG32)))</formula>
    </cfRule>
    <cfRule type="containsText" dxfId="10073" priority="976" operator="containsText" text="LF">
      <formula>NOT(ISERROR(SEARCH("LF",AG32)))</formula>
    </cfRule>
    <cfRule type="containsText" dxfId="10072" priority="977" operator="containsText" text="CF">
      <formula>NOT(ISERROR(SEARCH("CF",AG32)))</formula>
    </cfRule>
    <cfRule type="containsText" dxfId="10071" priority="978" operator="containsText" text="CF">
      <formula>NOT(ISERROR(SEARCH("CF",AG32)))</formula>
    </cfRule>
    <cfRule type="containsText" dxfId="10070" priority="979" operator="containsText" text="CAM">
      <formula>NOT(ISERROR(SEARCH("CAM",AG32)))</formula>
    </cfRule>
    <cfRule type="containsText" dxfId="10069" priority="980" operator="containsText" text="LM">
      <formula>NOT(ISERROR(SEARCH("LM",AG32)))</formula>
    </cfRule>
    <cfRule type="containsText" dxfId="10068" priority="981" operator="containsText" text="CM">
      <formula>NOT(ISERROR(SEARCH("CM",AG32)))</formula>
    </cfRule>
    <cfRule type="containsText" dxfId="10067" priority="982" operator="containsText" text="RM">
      <formula>NOT(ISERROR(SEARCH("RM",AG32)))</formula>
    </cfRule>
    <cfRule type="containsText" dxfId="10066" priority="983" operator="containsText" text="CDM">
      <formula>NOT(ISERROR(SEARCH("CDM",AG32)))</formula>
    </cfRule>
    <cfRule type="containsText" dxfId="10065" priority="984" operator="containsText" text="LWB">
      <formula>NOT(ISERROR(SEARCH("LWB",AG32)))</formula>
    </cfRule>
    <cfRule type="containsText" dxfId="10064" priority="985" operator="containsText" text="RWB">
      <formula>NOT(ISERROR(SEARCH("RWB",AG32)))</formula>
    </cfRule>
    <cfRule type="containsText" dxfId="10063" priority="986" operator="containsText" text="RB">
      <formula>NOT(ISERROR(SEARCH("RB",AG32)))</formula>
    </cfRule>
    <cfRule type="containsText" dxfId="10062" priority="987" operator="containsText" text="CB">
      <formula>NOT(ISERROR(SEARCH("CB",AG32)))</formula>
    </cfRule>
    <cfRule type="containsText" dxfId="10061" priority="988" operator="containsText" text="LB">
      <formula>NOT(ISERROR(SEARCH("LB",AG32)))</formula>
    </cfRule>
    <cfRule type="containsText" dxfId="10060" priority="989" operator="containsText" text="GK">
      <formula>NOT(ISERROR(SEARCH("GK",AG32)))</formula>
    </cfRule>
  </conditionalFormatting>
  <conditionalFormatting sqref="AG31">
    <cfRule type="containsText" dxfId="10059" priority="956" operator="containsText" text="ST">
      <formula>NOT(ISERROR(SEARCH("ST",AG31)))</formula>
    </cfRule>
    <cfRule type="containsText" dxfId="10058" priority="957" operator="containsText" text="RW">
      <formula>NOT(ISERROR(SEARCH("RW",AG31)))</formula>
    </cfRule>
    <cfRule type="containsText" dxfId="10057" priority="958" operator="containsText" text="LW">
      <formula>NOT(ISERROR(SEARCH("LW",AG31)))</formula>
    </cfRule>
    <cfRule type="containsText" dxfId="10056" priority="959" operator="containsText" text="LF">
      <formula>NOT(ISERROR(SEARCH("LF",AG31)))</formula>
    </cfRule>
    <cfRule type="containsText" dxfId="10055" priority="960" operator="containsText" text="CF">
      <formula>NOT(ISERROR(SEARCH("CF",AG31)))</formula>
    </cfRule>
    <cfRule type="containsText" dxfId="10054" priority="961" operator="containsText" text="CF">
      <formula>NOT(ISERROR(SEARCH("CF",AG31)))</formula>
    </cfRule>
    <cfRule type="containsText" dxfId="10053" priority="962" operator="containsText" text="CAM">
      <formula>NOT(ISERROR(SEARCH("CAM",AG31)))</formula>
    </cfRule>
    <cfRule type="containsText" dxfId="10052" priority="963" operator="containsText" text="LM">
      <formula>NOT(ISERROR(SEARCH("LM",AG31)))</formula>
    </cfRule>
    <cfRule type="containsText" dxfId="10051" priority="964" operator="containsText" text="CM">
      <formula>NOT(ISERROR(SEARCH("CM",AG31)))</formula>
    </cfRule>
    <cfRule type="containsText" dxfId="10050" priority="965" operator="containsText" text="RM">
      <formula>NOT(ISERROR(SEARCH("RM",AG31)))</formula>
    </cfRule>
    <cfRule type="containsText" dxfId="10049" priority="966" operator="containsText" text="CDM">
      <formula>NOT(ISERROR(SEARCH("CDM",AG31)))</formula>
    </cfRule>
    <cfRule type="containsText" dxfId="10048" priority="967" operator="containsText" text="LWB">
      <formula>NOT(ISERROR(SEARCH("LWB",AG31)))</formula>
    </cfRule>
    <cfRule type="containsText" dxfId="10047" priority="968" operator="containsText" text="RWB">
      <formula>NOT(ISERROR(SEARCH("RWB",AG31)))</formula>
    </cfRule>
    <cfRule type="containsText" dxfId="10046" priority="969" operator="containsText" text="RB">
      <formula>NOT(ISERROR(SEARCH("RB",AG31)))</formula>
    </cfRule>
    <cfRule type="containsText" dxfId="10045" priority="970" operator="containsText" text="CB">
      <formula>NOT(ISERROR(SEARCH("CB",AG31)))</formula>
    </cfRule>
    <cfRule type="containsText" dxfId="10044" priority="971" operator="containsText" text="LB">
      <formula>NOT(ISERROR(SEARCH("LB",AG31)))</formula>
    </cfRule>
    <cfRule type="containsText" dxfId="10043" priority="972" operator="containsText" text="GK">
      <formula>NOT(ISERROR(SEARCH("GK",AG31)))</formula>
    </cfRule>
  </conditionalFormatting>
  <conditionalFormatting sqref="AF34">
    <cfRule type="containsText" dxfId="10042" priority="940" operator="containsText" text="RW">
      <formula>NOT(ISERROR(SEARCH("RW",AF34)))</formula>
    </cfRule>
    <cfRule type="containsText" dxfId="10041" priority="941" operator="containsText" text="LW">
      <formula>NOT(ISERROR(SEARCH("LW",AF34)))</formula>
    </cfRule>
    <cfRule type="containsText" dxfId="10040" priority="942" operator="containsText" text="LF">
      <formula>NOT(ISERROR(SEARCH("LF",AF34)))</formula>
    </cfRule>
    <cfRule type="containsText" dxfId="10039" priority="943" operator="containsText" text="CF">
      <formula>NOT(ISERROR(SEARCH("CF",AF34)))</formula>
    </cfRule>
    <cfRule type="containsText" dxfId="10038" priority="944" operator="containsText" text="CF">
      <formula>NOT(ISERROR(SEARCH("CF",AF34)))</formula>
    </cfRule>
    <cfRule type="containsText" dxfId="10037" priority="945" operator="containsText" text="CAM">
      <formula>NOT(ISERROR(SEARCH("CAM",AF34)))</formula>
    </cfRule>
    <cfRule type="containsText" dxfId="10036" priority="946" operator="containsText" text="LM">
      <formula>NOT(ISERROR(SEARCH("LM",AF34)))</formula>
    </cfRule>
    <cfRule type="containsText" dxfId="10035" priority="947" operator="containsText" text="CM">
      <formula>NOT(ISERROR(SEARCH("CM",AF34)))</formula>
    </cfRule>
    <cfRule type="containsText" dxfId="10034" priority="948" operator="containsText" text="RM">
      <formula>NOT(ISERROR(SEARCH("RM",AF34)))</formula>
    </cfRule>
    <cfRule type="containsText" dxfId="10033" priority="949" operator="containsText" text="CDM">
      <formula>NOT(ISERROR(SEARCH("CDM",AF34)))</formula>
    </cfRule>
    <cfRule type="containsText" dxfId="10032" priority="950" operator="containsText" text="LWB">
      <formula>NOT(ISERROR(SEARCH("LWB",AF34)))</formula>
    </cfRule>
    <cfRule type="containsText" dxfId="10031" priority="951" operator="containsText" text="RWB">
      <formula>NOT(ISERROR(SEARCH("RWB",AF34)))</formula>
    </cfRule>
    <cfRule type="containsText" dxfId="10030" priority="952" operator="containsText" text="RB">
      <formula>NOT(ISERROR(SEARCH("RB",AF34)))</formula>
    </cfRule>
    <cfRule type="containsText" dxfId="10029" priority="953" operator="containsText" text="CB">
      <formula>NOT(ISERROR(SEARCH("CB",AF34)))</formula>
    </cfRule>
    <cfRule type="containsText" dxfId="10028" priority="954" operator="containsText" text="LB">
      <formula>NOT(ISERROR(SEARCH("LB",AF34)))</formula>
    </cfRule>
    <cfRule type="containsText" dxfId="10027" priority="955" operator="containsText" text="GK">
      <formula>NOT(ISERROR(SEARCH("GK",AF34)))</formula>
    </cfRule>
  </conditionalFormatting>
  <conditionalFormatting sqref="AG34">
    <cfRule type="containsText" dxfId="10026" priority="923" operator="containsText" text="ST">
      <formula>NOT(ISERROR(SEARCH("ST",AG34)))</formula>
    </cfRule>
    <cfRule type="containsText" dxfId="10025" priority="924" operator="containsText" text="RW">
      <formula>NOT(ISERROR(SEARCH("RW",AG34)))</formula>
    </cfRule>
    <cfRule type="containsText" dxfId="10024" priority="925" operator="containsText" text="LW">
      <formula>NOT(ISERROR(SEARCH("LW",AG34)))</formula>
    </cfRule>
    <cfRule type="containsText" dxfId="10023" priority="926" operator="containsText" text="LF">
      <formula>NOT(ISERROR(SEARCH("LF",AG34)))</formula>
    </cfRule>
    <cfRule type="containsText" dxfId="10022" priority="927" operator="containsText" text="CF">
      <formula>NOT(ISERROR(SEARCH("CF",AG34)))</formula>
    </cfRule>
    <cfRule type="containsText" dxfId="10021" priority="928" operator="containsText" text="CF">
      <formula>NOT(ISERROR(SEARCH("CF",AG34)))</formula>
    </cfRule>
    <cfRule type="containsText" dxfId="10020" priority="929" operator="containsText" text="CAM">
      <formula>NOT(ISERROR(SEARCH("CAM",AG34)))</formula>
    </cfRule>
    <cfRule type="containsText" dxfId="10019" priority="930" operator="containsText" text="LM">
      <formula>NOT(ISERROR(SEARCH("LM",AG34)))</formula>
    </cfRule>
    <cfRule type="containsText" dxfId="10018" priority="931" operator="containsText" text="CM">
      <formula>NOT(ISERROR(SEARCH("CM",AG34)))</formula>
    </cfRule>
    <cfRule type="containsText" dxfId="10017" priority="932" operator="containsText" text="RM">
      <formula>NOT(ISERROR(SEARCH("RM",AG34)))</formula>
    </cfRule>
    <cfRule type="containsText" dxfId="10016" priority="933" operator="containsText" text="CDM">
      <formula>NOT(ISERROR(SEARCH("CDM",AG34)))</formula>
    </cfRule>
    <cfRule type="containsText" dxfId="10015" priority="934" operator="containsText" text="LWB">
      <formula>NOT(ISERROR(SEARCH("LWB",AG34)))</formula>
    </cfRule>
    <cfRule type="containsText" dxfId="10014" priority="935" operator="containsText" text="RWB">
      <formula>NOT(ISERROR(SEARCH("RWB",AG34)))</formula>
    </cfRule>
    <cfRule type="containsText" dxfId="10013" priority="936" operator="containsText" text="RB">
      <formula>NOT(ISERROR(SEARCH("RB",AG34)))</formula>
    </cfRule>
    <cfRule type="containsText" dxfId="10012" priority="937" operator="containsText" text="CB">
      <formula>NOT(ISERROR(SEARCH("CB",AG34)))</formula>
    </cfRule>
    <cfRule type="containsText" dxfId="10011" priority="938" operator="containsText" text="LB">
      <formula>NOT(ISERROR(SEARCH("LB",AG34)))</formula>
    </cfRule>
    <cfRule type="containsText" dxfId="10010" priority="939" operator="containsText" text="GK">
      <formula>NOT(ISERROR(SEARCH("GK",AG34)))</formula>
    </cfRule>
  </conditionalFormatting>
  <conditionalFormatting sqref="AF33">
    <cfRule type="containsText" dxfId="10009" priority="907" operator="containsText" text="RW">
      <formula>NOT(ISERROR(SEARCH("RW",AF33)))</formula>
    </cfRule>
    <cfRule type="containsText" dxfId="10008" priority="908" operator="containsText" text="LW">
      <formula>NOT(ISERROR(SEARCH("LW",AF33)))</formula>
    </cfRule>
    <cfRule type="containsText" dxfId="10007" priority="909" operator="containsText" text="LF">
      <formula>NOT(ISERROR(SEARCH("LF",AF33)))</formula>
    </cfRule>
    <cfRule type="containsText" dxfId="10006" priority="910" operator="containsText" text="CF">
      <formula>NOT(ISERROR(SEARCH("CF",AF33)))</formula>
    </cfRule>
    <cfRule type="containsText" dxfId="10005" priority="911" operator="containsText" text="CF">
      <formula>NOT(ISERROR(SEARCH("CF",AF33)))</formula>
    </cfRule>
    <cfRule type="containsText" dxfId="10004" priority="912" operator="containsText" text="CAM">
      <formula>NOT(ISERROR(SEARCH("CAM",AF33)))</formula>
    </cfRule>
    <cfRule type="containsText" dxfId="10003" priority="913" operator="containsText" text="LM">
      <formula>NOT(ISERROR(SEARCH("LM",AF33)))</formula>
    </cfRule>
    <cfRule type="containsText" dxfId="10002" priority="914" operator="containsText" text="CM">
      <formula>NOT(ISERROR(SEARCH("CM",AF33)))</formula>
    </cfRule>
    <cfRule type="containsText" dxfId="10001" priority="915" operator="containsText" text="RM">
      <formula>NOT(ISERROR(SEARCH("RM",AF33)))</formula>
    </cfRule>
    <cfRule type="containsText" dxfId="10000" priority="916" operator="containsText" text="CDM">
      <formula>NOT(ISERROR(SEARCH("CDM",AF33)))</formula>
    </cfRule>
    <cfRule type="containsText" dxfId="9999" priority="917" operator="containsText" text="LWB">
      <formula>NOT(ISERROR(SEARCH("LWB",AF33)))</formula>
    </cfRule>
    <cfRule type="containsText" dxfId="9998" priority="918" operator="containsText" text="RWB">
      <formula>NOT(ISERROR(SEARCH("RWB",AF33)))</formula>
    </cfRule>
    <cfRule type="containsText" dxfId="9997" priority="919" operator="containsText" text="RB">
      <formula>NOT(ISERROR(SEARCH("RB",AF33)))</formula>
    </cfRule>
    <cfRule type="containsText" dxfId="9996" priority="920" operator="containsText" text="CB">
      <formula>NOT(ISERROR(SEARCH("CB",AF33)))</formula>
    </cfRule>
    <cfRule type="containsText" dxfId="9995" priority="921" operator="containsText" text="LB">
      <formula>NOT(ISERROR(SEARCH("LB",AF33)))</formula>
    </cfRule>
    <cfRule type="containsText" dxfId="9994" priority="922" operator="containsText" text="GK">
      <formula>NOT(ISERROR(SEARCH("GK",AF33)))</formula>
    </cfRule>
  </conditionalFormatting>
  <conditionalFormatting sqref="AG33">
    <cfRule type="containsText" dxfId="9993" priority="890" operator="containsText" text="ST">
      <formula>NOT(ISERROR(SEARCH("ST",AG33)))</formula>
    </cfRule>
    <cfRule type="containsText" dxfId="9992" priority="891" operator="containsText" text="RW">
      <formula>NOT(ISERROR(SEARCH("RW",AG33)))</formula>
    </cfRule>
    <cfRule type="containsText" dxfId="9991" priority="892" operator="containsText" text="LW">
      <formula>NOT(ISERROR(SEARCH("LW",AG33)))</formula>
    </cfRule>
    <cfRule type="containsText" dxfId="9990" priority="893" operator="containsText" text="LF">
      <formula>NOT(ISERROR(SEARCH("LF",AG33)))</formula>
    </cfRule>
    <cfRule type="containsText" dxfId="9989" priority="894" operator="containsText" text="CF">
      <formula>NOT(ISERROR(SEARCH("CF",AG33)))</formula>
    </cfRule>
    <cfRule type="containsText" dxfId="9988" priority="895" operator="containsText" text="CF">
      <formula>NOT(ISERROR(SEARCH("CF",AG33)))</formula>
    </cfRule>
    <cfRule type="containsText" dxfId="9987" priority="896" operator="containsText" text="CAM">
      <formula>NOT(ISERROR(SEARCH("CAM",AG33)))</formula>
    </cfRule>
    <cfRule type="containsText" dxfId="9986" priority="897" operator="containsText" text="LM">
      <formula>NOT(ISERROR(SEARCH("LM",AG33)))</formula>
    </cfRule>
    <cfRule type="containsText" dxfId="9985" priority="898" operator="containsText" text="CM">
      <formula>NOT(ISERROR(SEARCH("CM",AG33)))</formula>
    </cfRule>
    <cfRule type="containsText" dxfId="9984" priority="899" operator="containsText" text="RM">
      <formula>NOT(ISERROR(SEARCH("RM",AG33)))</formula>
    </cfRule>
    <cfRule type="containsText" dxfId="9983" priority="900" operator="containsText" text="CDM">
      <formula>NOT(ISERROR(SEARCH("CDM",AG33)))</formula>
    </cfRule>
    <cfRule type="containsText" dxfId="9982" priority="901" operator="containsText" text="LWB">
      <formula>NOT(ISERROR(SEARCH("LWB",AG33)))</formula>
    </cfRule>
    <cfRule type="containsText" dxfId="9981" priority="902" operator="containsText" text="RWB">
      <formula>NOT(ISERROR(SEARCH("RWB",AG33)))</formula>
    </cfRule>
    <cfRule type="containsText" dxfId="9980" priority="903" operator="containsText" text="RB">
      <formula>NOT(ISERROR(SEARCH("RB",AG33)))</formula>
    </cfRule>
    <cfRule type="containsText" dxfId="9979" priority="904" operator="containsText" text="CB">
      <formula>NOT(ISERROR(SEARCH("CB",AG33)))</formula>
    </cfRule>
    <cfRule type="containsText" dxfId="9978" priority="905" operator="containsText" text="LB">
      <formula>NOT(ISERROR(SEARCH("LB",AG33)))</formula>
    </cfRule>
    <cfRule type="containsText" dxfId="9977" priority="906" operator="containsText" text="GK">
      <formula>NOT(ISERROR(SEARCH("GK",AG33)))</formula>
    </cfRule>
  </conditionalFormatting>
  <conditionalFormatting sqref="AG31">
    <cfRule type="containsText" dxfId="9976" priority="873" operator="containsText" text="ST">
      <formula>NOT(ISERROR(SEARCH("ST",AG31)))</formula>
    </cfRule>
    <cfRule type="containsText" dxfId="9975" priority="874" operator="containsText" text="RW">
      <formula>NOT(ISERROR(SEARCH("RW",AG31)))</formula>
    </cfRule>
    <cfRule type="containsText" dxfId="9974" priority="875" operator="containsText" text="LW">
      <formula>NOT(ISERROR(SEARCH("LW",AG31)))</formula>
    </cfRule>
    <cfRule type="containsText" dxfId="9973" priority="876" operator="containsText" text="LF">
      <formula>NOT(ISERROR(SEARCH("LF",AG31)))</formula>
    </cfRule>
    <cfRule type="containsText" dxfId="9972" priority="877" operator="containsText" text="CF">
      <formula>NOT(ISERROR(SEARCH("CF",AG31)))</formula>
    </cfRule>
    <cfRule type="containsText" dxfId="9971" priority="878" operator="containsText" text="CF">
      <formula>NOT(ISERROR(SEARCH("CF",AG31)))</formula>
    </cfRule>
    <cfRule type="containsText" dxfId="9970" priority="879" operator="containsText" text="CAM">
      <formula>NOT(ISERROR(SEARCH("CAM",AG31)))</formula>
    </cfRule>
    <cfRule type="containsText" dxfId="9969" priority="880" operator="containsText" text="LM">
      <formula>NOT(ISERROR(SEARCH("LM",AG31)))</formula>
    </cfRule>
    <cfRule type="containsText" dxfId="9968" priority="881" operator="containsText" text="CM">
      <formula>NOT(ISERROR(SEARCH("CM",AG31)))</formula>
    </cfRule>
    <cfRule type="containsText" dxfId="9967" priority="882" operator="containsText" text="RM">
      <formula>NOT(ISERROR(SEARCH("RM",AG31)))</formula>
    </cfRule>
    <cfRule type="containsText" dxfId="9966" priority="883" operator="containsText" text="CDM">
      <formula>NOT(ISERROR(SEARCH("CDM",AG31)))</formula>
    </cfRule>
    <cfRule type="containsText" dxfId="9965" priority="884" operator="containsText" text="LWB">
      <formula>NOT(ISERROR(SEARCH("LWB",AG31)))</formula>
    </cfRule>
    <cfRule type="containsText" dxfId="9964" priority="885" operator="containsText" text="RWB">
      <formula>NOT(ISERROR(SEARCH("RWB",AG31)))</formula>
    </cfRule>
    <cfRule type="containsText" dxfId="9963" priority="886" operator="containsText" text="RB">
      <formula>NOT(ISERROR(SEARCH("RB",AG31)))</formula>
    </cfRule>
    <cfRule type="containsText" dxfId="9962" priority="887" operator="containsText" text="CB">
      <formula>NOT(ISERROR(SEARCH("CB",AG31)))</formula>
    </cfRule>
    <cfRule type="containsText" dxfId="9961" priority="888" operator="containsText" text="LB">
      <formula>NOT(ISERROR(SEARCH("LB",AG31)))</formula>
    </cfRule>
    <cfRule type="containsText" dxfId="9960" priority="889" operator="containsText" text="GK">
      <formula>NOT(ISERROR(SEARCH("GK",AG31)))</formula>
    </cfRule>
  </conditionalFormatting>
  <conditionalFormatting sqref="AG32">
    <cfRule type="containsText" dxfId="9959" priority="856" operator="containsText" text="ST">
      <formula>NOT(ISERROR(SEARCH("ST",AG32)))</formula>
    </cfRule>
    <cfRule type="containsText" dxfId="9958" priority="857" operator="containsText" text="RW">
      <formula>NOT(ISERROR(SEARCH("RW",AG32)))</formula>
    </cfRule>
    <cfRule type="containsText" dxfId="9957" priority="858" operator="containsText" text="LW">
      <formula>NOT(ISERROR(SEARCH("LW",AG32)))</formula>
    </cfRule>
    <cfRule type="containsText" dxfId="9956" priority="859" operator="containsText" text="LF">
      <formula>NOT(ISERROR(SEARCH("LF",AG32)))</formula>
    </cfRule>
    <cfRule type="containsText" dxfId="9955" priority="860" operator="containsText" text="CF">
      <formula>NOT(ISERROR(SEARCH("CF",AG32)))</formula>
    </cfRule>
    <cfRule type="containsText" dxfId="9954" priority="861" operator="containsText" text="CF">
      <formula>NOT(ISERROR(SEARCH("CF",AG32)))</formula>
    </cfRule>
    <cfRule type="containsText" dxfId="9953" priority="862" operator="containsText" text="CAM">
      <formula>NOT(ISERROR(SEARCH("CAM",AG32)))</formula>
    </cfRule>
    <cfRule type="containsText" dxfId="9952" priority="863" operator="containsText" text="LM">
      <formula>NOT(ISERROR(SEARCH("LM",AG32)))</formula>
    </cfRule>
    <cfRule type="containsText" dxfId="9951" priority="864" operator="containsText" text="CM">
      <formula>NOT(ISERROR(SEARCH("CM",AG32)))</formula>
    </cfRule>
    <cfRule type="containsText" dxfId="9950" priority="865" operator="containsText" text="RM">
      <formula>NOT(ISERROR(SEARCH("RM",AG32)))</formula>
    </cfRule>
    <cfRule type="containsText" dxfId="9949" priority="866" operator="containsText" text="CDM">
      <formula>NOT(ISERROR(SEARCH("CDM",AG32)))</formula>
    </cfRule>
    <cfRule type="containsText" dxfId="9948" priority="867" operator="containsText" text="LWB">
      <formula>NOT(ISERROR(SEARCH("LWB",AG32)))</formula>
    </cfRule>
    <cfRule type="containsText" dxfId="9947" priority="868" operator="containsText" text="RWB">
      <formula>NOT(ISERROR(SEARCH("RWB",AG32)))</formula>
    </cfRule>
    <cfRule type="containsText" dxfId="9946" priority="869" operator="containsText" text="RB">
      <formula>NOT(ISERROR(SEARCH("RB",AG32)))</formula>
    </cfRule>
    <cfRule type="containsText" dxfId="9945" priority="870" operator="containsText" text="CB">
      <formula>NOT(ISERROR(SEARCH("CB",AG32)))</formula>
    </cfRule>
    <cfRule type="containsText" dxfId="9944" priority="871" operator="containsText" text="LB">
      <formula>NOT(ISERROR(SEARCH("LB",AG32)))</formula>
    </cfRule>
    <cfRule type="containsText" dxfId="9943" priority="872" operator="containsText" text="GK">
      <formula>NOT(ISERROR(SEARCH("GK",AG32)))</formula>
    </cfRule>
  </conditionalFormatting>
  <conditionalFormatting sqref="AF35">
    <cfRule type="containsText" dxfId="9942" priority="840" operator="containsText" text="RW">
      <formula>NOT(ISERROR(SEARCH("RW",AF35)))</formula>
    </cfRule>
    <cfRule type="containsText" dxfId="9941" priority="841" operator="containsText" text="LW">
      <formula>NOT(ISERROR(SEARCH("LW",AF35)))</formula>
    </cfRule>
    <cfRule type="containsText" dxfId="9940" priority="842" operator="containsText" text="LF">
      <formula>NOT(ISERROR(SEARCH("LF",AF35)))</formula>
    </cfRule>
    <cfRule type="containsText" dxfId="9939" priority="843" operator="containsText" text="CF">
      <formula>NOT(ISERROR(SEARCH("CF",AF35)))</formula>
    </cfRule>
    <cfRule type="containsText" dxfId="9938" priority="844" operator="containsText" text="CF">
      <formula>NOT(ISERROR(SEARCH("CF",AF35)))</formula>
    </cfRule>
    <cfRule type="containsText" dxfId="9937" priority="845" operator="containsText" text="CAM">
      <formula>NOT(ISERROR(SEARCH("CAM",AF35)))</formula>
    </cfRule>
    <cfRule type="containsText" dxfId="9936" priority="846" operator="containsText" text="LM">
      <formula>NOT(ISERROR(SEARCH("LM",AF35)))</formula>
    </cfRule>
    <cfRule type="containsText" dxfId="9935" priority="847" operator="containsText" text="CM">
      <formula>NOT(ISERROR(SEARCH("CM",AF35)))</formula>
    </cfRule>
    <cfRule type="containsText" dxfId="9934" priority="848" operator="containsText" text="RM">
      <formula>NOT(ISERROR(SEARCH("RM",AF35)))</formula>
    </cfRule>
    <cfRule type="containsText" dxfId="9933" priority="849" operator="containsText" text="CDM">
      <formula>NOT(ISERROR(SEARCH("CDM",AF35)))</formula>
    </cfRule>
    <cfRule type="containsText" dxfId="9932" priority="850" operator="containsText" text="LWB">
      <formula>NOT(ISERROR(SEARCH("LWB",AF35)))</formula>
    </cfRule>
    <cfRule type="containsText" dxfId="9931" priority="851" operator="containsText" text="RWB">
      <formula>NOT(ISERROR(SEARCH("RWB",AF35)))</formula>
    </cfRule>
    <cfRule type="containsText" dxfId="9930" priority="852" operator="containsText" text="RB">
      <formula>NOT(ISERROR(SEARCH("RB",AF35)))</formula>
    </cfRule>
    <cfRule type="containsText" dxfId="9929" priority="853" operator="containsText" text="CB">
      <formula>NOT(ISERROR(SEARCH("CB",AF35)))</formula>
    </cfRule>
    <cfRule type="containsText" dxfId="9928" priority="854" operator="containsText" text="LB">
      <formula>NOT(ISERROR(SEARCH("LB",AF35)))</formula>
    </cfRule>
    <cfRule type="containsText" dxfId="9927" priority="855" operator="containsText" text="GK">
      <formula>NOT(ISERROR(SEARCH("GK",AF35)))</formula>
    </cfRule>
  </conditionalFormatting>
  <conditionalFormatting sqref="AG35">
    <cfRule type="containsText" dxfId="9926" priority="823" operator="containsText" text="ST">
      <formula>NOT(ISERROR(SEARCH("ST",AG35)))</formula>
    </cfRule>
    <cfRule type="containsText" dxfId="9925" priority="824" operator="containsText" text="RW">
      <formula>NOT(ISERROR(SEARCH("RW",AG35)))</formula>
    </cfRule>
    <cfRule type="containsText" dxfId="9924" priority="825" operator="containsText" text="LW">
      <formula>NOT(ISERROR(SEARCH("LW",AG35)))</formula>
    </cfRule>
    <cfRule type="containsText" dxfId="9923" priority="826" operator="containsText" text="LF">
      <formula>NOT(ISERROR(SEARCH("LF",AG35)))</formula>
    </cfRule>
    <cfRule type="containsText" dxfId="9922" priority="827" operator="containsText" text="CF">
      <formula>NOT(ISERROR(SEARCH("CF",AG35)))</formula>
    </cfRule>
    <cfRule type="containsText" dxfId="9921" priority="828" operator="containsText" text="CF">
      <formula>NOT(ISERROR(SEARCH("CF",AG35)))</formula>
    </cfRule>
    <cfRule type="containsText" dxfId="9920" priority="829" operator="containsText" text="CAM">
      <formula>NOT(ISERROR(SEARCH("CAM",AG35)))</formula>
    </cfRule>
    <cfRule type="containsText" dxfId="9919" priority="830" operator="containsText" text="LM">
      <formula>NOT(ISERROR(SEARCH("LM",AG35)))</formula>
    </cfRule>
    <cfRule type="containsText" dxfId="9918" priority="831" operator="containsText" text="CM">
      <formula>NOT(ISERROR(SEARCH("CM",AG35)))</formula>
    </cfRule>
    <cfRule type="containsText" dxfId="9917" priority="832" operator="containsText" text="RM">
      <formula>NOT(ISERROR(SEARCH("RM",AG35)))</formula>
    </cfRule>
    <cfRule type="containsText" dxfId="9916" priority="833" operator="containsText" text="CDM">
      <formula>NOT(ISERROR(SEARCH("CDM",AG35)))</formula>
    </cfRule>
    <cfRule type="containsText" dxfId="9915" priority="834" operator="containsText" text="LWB">
      <formula>NOT(ISERROR(SEARCH("LWB",AG35)))</formula>
    </cfRule>
    <cfRule type="containsText" dxfId="9914" priority="835" operator="containsText" text="RWB">
      <formula>NOT(ISERROR(SEARCH("RWB",AG35)))</formula>
    </cfRule>
    <cfRule type="containsText" dxfId="9913" priority="836" operator="containsText" text="RB">
      <formula>NOT(ISERROR(SEARCH("RB",AG35)))</formula>
    </cfRule>
    <cfRule type="containsText" dxfId="9912" priority="837" operator="containsText" text="CB">
      <formula>NOT(ISERROR(SEARCH("CB",AG35)))</formula>
    </cfRule>
    <cfRule type="containsText" dxfId="9911" priority="838" operator="containsText" text="LB">
      <formula>NOT(ISERROR(SEARCH("LB",AG35)))</formula>
    </cfRule>
    <cfRule type="containsText" dxfId="9910" priority="839" operator="containsText" text="GK">
      <formula>NOT(ISERROR(SEARCH("GK",AG35)))</formula>
    </cfRule>
  </conditionalFormatting>
  <conditionalFormatting sqref="AF37:AF39">
    <cfRule type="containsText" dxfId="9909" priority="807" operator="containsText" text="RW">
      <formula>NOT(ISERROR(SEARCH("RW",AF37)))</formula>
    </cfRule>
    <cfRule type="containsText" dxfId="9908" priority="808" operator="containsText" text="LW">
      <formula>NOT(ISERROR(SEARCH("LW",AF37)))</formula>
    </cfRule>
    <cfRule type="containsText" dxfId="9907" priority="809" operator="containsText" text="LF">
      <formula>NOT(ISERROR(SEARCH("LF",AF37)))</formula>
    </cfRule>
    <cfRule type="containsText" dxfId="9906" priority="810" operator="containsText" text="CF">
      <formula>NOT(ISERROR(SEARCH("CF",AF37)))</formula>
    </cfRule>
    <cfRule type="containsText" dxfId="9905" priority="811" operator="containsText" text="CF">
      <formula>NOT(ISERROR(SEARCH("CF",AF37)))</formula>
    </cfRule>
    <cfRule type="containsText" dxfId="9904" priority="812" operator="containsText" text="CAM">
      <formula>NOT(ISERROR(SEARCH("CAM",AF37)))</formula>
    </cfRule>
    <cfRule type="containsText" dxfId="9903" priority="813" operator="containsText" text="LM">
      <formula>NOT(ISERROR(SEARCH("LM",AF37)))</formula>
    </cfRule>
    <cfRule type="containsText" dxfId="9902" priority="814" operator="containsText" text="CM">
      <formula>NOT(ISERROR(SEARCH("CM",AF37)))</formula>
    </cfRule>
    <cfRule type="containsText" dxfId="9901" priority="815" operator="containsText" text="RM">
      <formula>NOT(ISERROR(SEARCH("RM",AF37)))</formula>
    </cfRule>
    <cfRule type="containsText" dxfId="9900" priority="816" operator="containsText" text="CDM">
      <formula>NOT(ISERROR(SEARCH("CDM",AF37)))</formula>
    </cfRule>
    <cfRule type="containsText" dxfId="9899" priority="817" operator="containsText" text="LWB">
      <formula>NOT(ISERROR(SEARCH("LWB",AF37)))</formula>
    </cfRule>
    <cfRule type="containsText" dxfId="9898" priority="818" operator="containsText" text="RWB">
      <formula>NOT(ISERROR(SEARCH("RWB",AF37)))</formula>
    </cfRule>
    <cfRule type="containsText" dxfId="9897" priority="819" operator="containsText" text="RB">
      <formula>NOT(ISERROR(SEARCH("RB",AF37)))</formula>
    </cfRule>
    <cfRule type="containsText" dxfId="9896" priority="820" operator="containsText" text="CB">
      <formula>NOT(ISERROR(SEARCH("CB",AF37)))</formula>
    </cfRule>
    <cfRule type="containsText" dxfId="9895" priority="821" operator="containsText" text="LB">
      <formula>NOT(ISERROR(SEARCH("LB",AF37)))</formula>
    </cfRule>
    <cfRule type="containsText" dxfId="9894" priority="822" operator="containsText" text="GK">
      <formula>NOT(ISERROR(SEARCH("GK",AF37)))</formula>
    </cfRule>
  </conditionalFormatting>
  <conditionalFormatting sqref="AG37:AG39">
    <cfRule type="containsText" dxfId="9893" priority="790" operator="containsText" text="ST">
      <formula>NOT(ISERROR(SEARCH("ST",AG37)))</formula>
    </cfRule>
    <cfRule type="containsText" dxfId="9892" priority="791" operator="containsText" text="RW">
      <formula>NOT(ISERROR(SEARCH("RW",AG37)))</formula>
    </cfRule>
    <cfRule type="containsText" dxfId="9891" priority="792" operator="containsText" text="LW">
      <formula>NOT(ISERROR(SEARCH("LW",AG37)))</formula>
    </cfRule>
    <cfRule type="containsText" dxfId="9890" priority="793" operator="containsText" text="LF">
      <formula>NOT(ISERROR(SEARCH("LF",AG37)))</formula>
    </cfRule>
    <cfRule type="containsText" dxfId="9889" priority="794" operator="containsText" text="CF">
      <formula>NOT(ISERROR(SEARCH("CF",AG37)))</formula>
    </cfRule>
    <cfRule type="containsText" dxfId="9888" priority="795" operator="containsText" text="CF">
      <formula>NOT(ISERROR(SEARCH("CF",AG37)))</formula>
    </cfRule>
    <cfRule type="containsText" dxfId="9887" priority="796" operator="containsText" text="CAM">
      <formula>NOT(ISERROR(SEARCH("CAM",AG37)))</formula>
    </cfRule>
    <cfRule type="containsText" dxfId="9886" priority="797" operator="containsText" text="LM">
      <formula>NOT(ISERROR(SEARCH("LM",AG37)))</formula>
    </cfRule>
    <cfRule type="containsText" dxfId="9885" priority="798" operator="containsText" text="CM">
      <formula>NOT(ISERROR(SEARCH("CM",AG37)))</formula>
    </cfRule>
    <cfRule type="containsText" dxfId="9884" priority="799" operator="containsText" text="RM">
      <formula>NOT(ISERROR(SEARCH("RM",AG37)))</formula>
    </cfRule>
    <cfRule type="containsText" dxfId="9883" priority="800" operator="containsText" text="CDM">
      <formula>NOT(ISERROR(SEARCH("CDM",AG37)))</formula>
    </cfRule>
    <cfRule type="containsText" dxfId="9882" priority="801" operator="containsText" text="LWB">
      <formula>NOT(ISERROR(SEARCH("LWB",AG37)))</formula>
    </cfRule>
    <cfRule type="containsText" dxfId="9881" priority="802" operator="containsText" text="RWB">
      <formula>NOT(ISERROR(SEARCH("RWB",AG37)))</formula>
    </cfRule>
    <cfRule type="containsText" dxfId="9880" priority="803" operator="containsText" text="RB">
      <formula>NOT(ISERROR(SEARCH("RB",AG37)))</formula>
    </cfRule>
    <cfRule type="containsText" dxfId="9879" priority="804" operator="containsText" text="CB">
      <formula>NOT(ISERROR(SEARCH("CB",AG37)))</formula>
    </cfRule>
    <cfRule type="containsText" dxfId="9878" priority="805" operator="containsText" text="LB">
      <formula>NOT(ISERROR(SEARCH("LB",AG37)))</formula>
    </cfRule>
    <cfRule type="containsText" dxfId="9877" priority="806" operator="containsText" text="GK">
      <formula>NOT(ISERROR(SEARCH("GK",AG37)))</formula>
    </cfRule>
  </conditionalFormatting>
  <conditionalFormatting sqref="AF32">
    <cfRule type="containsText" dxfId="9876" priority="774" operator="containsText" text="RW">
      <formula>NOT(ISERROR(SEARCH("RW",AF32)))</formula>
    </cfRule>
    <cfRule type="containsText" dxfId="9875" priority="775" operator="containsText" text="LW">
      <formula>NOT(ISERROR(SEARCH("LW",AF32)))</formula>
    </cfRule>
    <cfRule type="containsText" dxfId="9874" priority="776" operator="containsText" text="LF">
      <formula>NOT(ISERROR(SEARCH("LF",AF32)))</formula>
    </cfRule>
    <cfRule type="containsText" dxfId="9873" priority="777" operator="containsText" text="CF">
      <formula>NOT(ISERROR(SEARCH("CF",AF32)))</formula>
    </cfRule>
    <cfRule type="containsText" dxfId="9872" priority="778" operator="containsText" text="CF">
      <formula>NOT(ISERROR(SEARCH("CF",AF32)))</formula>
    </cfRule>
    <cfRule type="containsText" dxfId="9871" priority="779" operator="containsText" text="CAM">
      <formula>NOT(ISERROR(SEARCH("CAM",AF32)))</formula>
    </cfRule>
    <cfRule type="containsText" dxfId="9870" priority="780" operator="containsText" text="LM">
      <formula>NOT(ISERROR(SEARCH("LM",AF32)))</formula>
    </cfRule>
    <cfRule type="containsText" dxfId="9869" priority="781" operator="containsText" text="CM">
      <formula>NOT(ISERROR(SEARCH("CM",AF32)))</formula>
    </cfRule>
    <cfRule type="containsText" dxfId="9868" priority="782" operator="containsText" text="RM">
      <formula>NOT(ISERROR(SEARCH("RM",AF32)))</formula>
    </cfRule>
    <cfRule type="containsText" dxfId="9867" priority="783" operator="containsText" text="CDM">
      <formula>NOT(ISERROR(SEARCH("CDM",AF32)))</formula>
    </cfRule>
    <cfRule type="containsText" dxfId="9866" priority="784" operator="containsText" text="LWB">
      <formula>NOT(ISERROR(SEARCH("LWB",AF32)))</formula>
    </cfRule>
    <cfRule type="containsText" dxfId="9865" priority="785" operator="containsText" text="RWB">
      <formula>NOT(ISERROR(SEARCH("RWB",AF32)))</formula>
    </cfRule>
    <cfRule type="containsText" dxfId="9864" priority="786" operator="containsText" text="RB">
      <formula>NOT(ISERROR(SEARCH("RB",AF32)))</formula>
    </cfRule>
    <cfRule type="containsText" dxfId="9863" priority="787" operator="containsText" text="CB">
      <formula>NOT(ISERROR(SEARCH("CB",AF32)))</formula>
    </cfRule>
    <cfRule type="containsText" dxfId="9862" priority="788" operator="containsText" text="LB">
      <formula>NOT(ISERROR(SEARCH("LB",AF32)))</formula>
    </cfRule>
    <cfRule type="containsText" dxfId="9861" priority="789" operator="containsText" text="GK">
      <formula>NOT(ISERROR(SEARCH("GK",AF32)))</formula>
    </cfRule>
  </conditionalFormatting>
  <conditionalFormatting sqref="AG32">
    <cfRule type="containsText" dxfId="9860" priority="757" operator="containsText" text="ST">
      <formula>NOT(ISERROR(SEARCH("ST",AG32)))</formula>
    </cfRule>
    <cfRule type="containsText" dxfId="9859" priority="758" operator="containsText" text="RW">
      <formula>NOT(ISERROR(SEARCH("RW",AG32)))</formula>
    </cfRule>
    <cfRule type="containsText" dxfId="9858" priority="759" operator="containsText" text="LW">
      <formula>NOT(ISERROR(SEARCH("LW",AG32)))</formula>
    </cfRule>
    <cfRule type="containsText" dxfId="9857" priority="760" operator="containsText" text="LF">
      <formula>NOT(ISERROR(SEARCH("LF",AG32)))</formula>
    </cfRule>
    <cfRule type="containsText" dxfId="9856" priority="761" operator="containsText" text="CF">
      <formula>NOT(ISERROR(SEARCH("CF",AG32)))</formula>
    </cfRule>
    <cfRule type="containsText" dxfId="9855" priority="762" operator="containsText" text="CF">
      <formula>NOT(ISERROR(SEARCH("CF",AG32)))</formula>
    </cfRule>
    <cfRule type="containsText" dxfId="9854" priority="763" operator="containsText" text="CAM">
      <formula>NOT(ISERROR(SEARCH("CAM",AG32)))</formula>
    </cfRule>
    <cfRule type="containsText" dxfId="9853" priority="764" operator="containsText" text="LM">
      <formula>NOT(ISERROR(SEARCH("LM",AG32)))</formula>
    </cfRule>
    <cfRule type="containsText" dxfId="9852" priority="765" operator="containsText" text="CM">
      <formula>NOT(ISERROR(SEARCH("CM",AG32)))</formula>
    </cfRule>
    <cfRule type="containsText" dxfId="9851" priority="766" operator="containsText" text="RM">
      <formula>NOT(ISERROR(SEARCH("RM",AG32)))</formula>
    </cfRule>
    <cfRule type="containsText" dxfId="9850" priority="767" operator="containsText" text="CDM">
      <formula>NOT(ISERROR(SEARCH("CDM",AG32)))</formula>
    </cfRule>
    <cfRule type="containsText" dxfId="9849" priority="768" operator="containsText" text="LWB">
      <formula>NOT(ISERROR(SEARCH("LWB",AG32)))</formula>
    </cfRule>
    <cfRule type="containsText" dxfId="9848" priority="769" operator="containsText" text="RWB">
      <formula>NOT(ISERROR(SEARCH("RWB",AG32)))</formula>
    </cfRule>
    <cfRule type="containsText" dxfId="9847" priority="770" operator="containsText" text="RB">
      <formula>NOT(ISERROR(SEARCH("RB",AG32)))</formula>
    </cfRule>
    <cfRule type="containsText" dxfId="9846" priority="771" operator="containsText" text="CB">
      <formula>NOT(ISERROR(SEARCH("CB",AG32)))</formula>
    </cfRule>
    <cfRule type="containsText" dxfId="9845" priority="772" operator="containsText" text="LB">
      <formula>NOT(ISERROR(SEARCH("LB",AG32)))</formula>
    </cfRule>
    <cfRule type="containsText" dxfId="9844" priority="773" operator="containsText" text="GK">
      <formula>NOT(ISERROR(SEARCH("GK",AG32)))</formula>
    </cfRule>
  </conditionalFormatting>
  <conditionalFormatting sqref="AF34">
    <cfRule type="containsText" dxfId="9843" priority="741" operator="containsText" text="RW">
      <formula>NOT(ISERROR(SEARCH("RW",AF34)))</formula>
    </cfRule>
    <cfRule type="containsText" dxfId="9842" priority="742" operator="containsText" text="LW">
      <formula>NOT(ISERROR(SEARCH("LW",AF34)))</formula>
    </cfRule>
    <cfRule type="containsText" dxfId="9841" priority="743" operator="containsText" text="LF">
      <formula>NOT(ISERROR(SEARCH("LF",AF34)))</formula>
    </cfRule>
    <cfRule type="containsText" dxfId="9840" priority="744" operator="containsText" text="CF">
      <formula>NOT(ISERROR(SEARCH("CF",AF34)))</formula>
    </cfRule>
    <cfRule type="containsText" dxfId="9839" priority="745" operator="containsText" text="CF">
      <formula>NOT(ISERROR(SEARCH("CF",AF34)))</formula>
    </cfRule>
    <cfRule type="containsText" dxfId="9838" priority="746" operator="containsText" text="CAM">
      <formula>NOT(ISERROR(SEARCH("CAM",AF34)))</formula>
    </cfRule>
    <cfRule type="containsText" dxfId="9837" priority="747" operator="containsText" text="LM">
      <formula>NOT(ISERROR(SEARCH("LM",AF34)))</formula>
    </cfRule>
    <cfRule type="containsText" dxfId="9836" priority="748" operator="containsText" text="CM">
      <formula>NOT(ISERROR(SEARCH("CM",AF34)))</formula>
    </cfRule>
    <cfRule type="containsText" dxfId="9835" priority="749" operator="containsText" text="RM">
      <formula>NOT(ISERROR(SEARCH("RM",AF34)))</formula>
    </cfRule>
    <cfRule type="containsText" dxfId="9834" priority="750" operator="containsText" text="CDM">
      <formula>NOT(ISERROR(SEARCH("CDM",AF34)))</formula>
    </cfRule>
    <cfRule type="containsText" dxfId="9833" priority="751" operator="containsText" text="LWB">
      <formula>NOT(ISERROR(SEARCH("LWB",AF34)))</formula>
    </cfRule>
    <cfRule type="containsText" dxfId="9832" priority="752" operator="containsText" text="RWB">
      <formula>NOT(ISERROR(SEARCH("RWB",AF34)))</formula>
    </cfRule>
    <cfRule type="containsText" dxfId="9831" priority="753" operator="containsText" text="RB">
      <formula>NOT(ISERROR(SEARCH("RB",AF34)))</formula>
    </cfRule>
    <cfRule type="containsText" dxfId="9830" priority="754" operator="containsText" text="CB">
      <formula>NOT(ISERROR(SEARCH("CB",AF34)))</formula>
    </cfRule>
    <cfRule type="containsText" dxfId="9829" priority="755" operator="containsText" text="LB">
      <formula>NOT(ISERROR(SEARCH("LB",AF34)))</formula>
    </cfRule>
    <cfRule type="containsText" dxfId="9828" priority="756" operator="containsText" text="GK">
      <formula>NOT(ISERROR(SEARCH("GK",AF34)))</formula>
    </cfRule>
  </conditionalFormatting>
  <conditionalFormatting sqref="AG34">
    <cfRule type="containsText" dxfId="9827" priority="724" operator="containsText" text="ST">
      <formula>NOT(ISERROR(SEARCH("ST",AG34)))</formula>
    </cfRule>
    <cfRule type="containsText" dxfId="9826" priority="725" operator="containsText" text="RW">
      <formula>NOT(ISERROR(SEARCH("RW",AG34)))</formula>
    </cfRule>
    <cfRule type="containsText" dxfId="9825" priority="726" operator="containsText" text="LW">
      <formula>NOT(ISERROR(SEARCH("LW",AG34)))</formula>
    </cfRule>
    <cfRule type="containsText" dxfId="9824" priority="727" operator="containsText" text="LF">
      <formula>NOT(ISERROR(SEARCH("LF",AG34)))</formula>
    </cfRule>
    <cfRule type="containsText" dxfId="9823" priority="728" operator="containsText" text="CF">
      <formula>NOT(ISERROR(SEARCH("CF",AG34)))</formula>
    </cfRule>
    <cfRule type="containsText" dxfId="9822" priority="729" operator="containsText" text="CF">
      <formula>NOT(ISERROR(SEARCH("CF",AG34)))</formula>
    </cfRule>
    <cfRule type="containsText" dxfId="9821" priority="730" operator="containsText" text="CAM">
      <formula>NOT(ISERROR(SEARCH("CAM",AG34)))</formula>
    </cfRule>
    <cfRule type="containsText" dxfId="9820" priority="731" operator="containsText" text="LM">
      <formula>NOT(ISERROR(SEARCH("LM",AG34)))</formula>
    </cfRule>
    <cfRule type="containsText" dxfId="9819" priority="732" operator="containsText" text="CM">
      <formula>NOT(ISERROR(SEARCH("CM",AG34)))</formula>
    </cfRule>
    <cfRule type="containsText" dxfId="9818" priority="733" operator="containsText" text="RM">
      <formula>NOT(ISERROR(SEARCH("RM",AG34)))</formula>
    </cfRule>
    <cfRule type="containsText" dxfId="9817" priority="734" operator="containsText" text="CDM">
      <formula>NOT(ISERROR(SEARCH("CDM",AG34)))</formula>
    </cfRule>
    <cfRule type="containsText" dxfId="9816" priority="735" operator="containsText" text="LWB">
      <formula>NOT(ISERROR(SEARCH("LWB",AG34)))</formula>
    </cfRule>
    <cfRule type="containsText" dxfId="9815" priority="736" operator="containsText" text="RWB">
      <formula>NOT(ISERROR(SEARCH("RWB",AG34)))</formula>
    </cfRule>
    <cfRule type="containsText" dxfId="9814" priority="737" operator="containsText" text="RB">
      <formula>NOT(ISERROR(SEARCH("RB",AG34)))</formula>
    </cfRule>
    <cfRule type="containsText" dxfId="9813" priority="738" operator="containsText" text="CB">
      <formula>NOT(ISERROR(SEARCH("CB",AG34)))</formula>
    </cfRule>
    <cfRule type="containsText" dxfId="9812" priority="739" operator="containsText" text="LB">
      <formula>NOT(ISERROR(SEARCH("LB",AG34)))</formula>
    </cfRule>
    <cfRule type="containsText" dxfId="9811" priority="740" operator="containsText" text="GK">
      <formula>NOT(ISERROR(SEARCH("GK",AG34)))</formula>
    </cfRule>
  </conditionalFormatting>
  <conditionalFormatting sqref="AF33">
    <cfRule type="containsText" dxfId="9810" priority="708" operator="containsText" text="RW">
      <formula>NOT(ISERROR(SEARCH("RW",AF33)))</formula>
    </cfRule>
    <cfRule type="containsText" dxfId="9809" priority="709" operator="containsText" text="LW">
      <formula>NOT(ISERROR(SEARCH("LW",AF33)))</formula>
    </cfRule>
    <cfRule type="containsText" dxfId="9808" priority="710" operator="containsText" text="LF">
      <formula>NOT(ISERROR(SEARCH("LF",AF33)))</formula>
    </cfRule>
    <cfRule type="containsText" dxfId="9807" priority="711" operator="containsText" text="CF">
      <formula>NOT(ISERROR(SEARCH("CF",AF33)))</formula>
    </cfRule>
    <cfRule type="containsText" dxfId="9806" priority="712" operator="containsText" text="CF">
      <formula>NOT(ISERROR(SEARCH("CF",AF33)))</formula>
    </cfRule>
    <cfRule type="containsText" dxfId="9805" priority="713" operator="containsText" text="CAM">
      <formula>NOT(ISERROR(SEARCH("CAM",AF33)))</formula>
    </cfRule>
    <cfRule type="containsText" dxfId="9804" priority="714" operator="containsText" text="LM">
      <formula>NOT(ISERROR(SEARCH("LM",AF33)))</formula>
    </cfRule>
    <cfRule type="containsText" dxfId="9803" priority="715" operator="containsText" text="CM">
      <formula>NOT(ISERROR(SEARCH("CM",AF33)))</formula>
    </cfRule>
    <cfRule type="containsText" dxfId="9802" priority="716" operator="containsText" text="RM">
      <formula>NOT(ISERROR(SEARCH("RM",AF33)))</formula>
    </cfRule>
    <cfRule type="containsText" dxfId="9801" priority="717" operator="containsText" text="CDM">
      <formula>NOT(ISERROR(SEARCH("CDM",AF33)))</formula>
    </cfRule>
    <cfRule type="containsText" dxfId="9800" priority="718" operator="containsText" text="LWB">
      <formula>NOT(ISERROR(SEARCH("LWB",AF33)))</formula>
    </cfRule>
    <cfRule type="containsText" dxfId="9799" priority="719" operator="containsText" text="RWB">
      <formula>NOT(ISERROR(SEARCH("RWB",AF33)))</formula>
    </cfRule>
    <cfRule type="containsText" dxfId="9798" priority="720" operator="containsText" text="RB">
      <formula>NOT(ISERROR(SEARCH("RB",AF33)))</formula>
    </cfRule>
    <cfRule type="containsText" dxfId="9797" priority="721" operator="containsText" text="CB">
      <formula>NOT(ISERROR(SEARCH("CB",AF33)))</formula>
    </cfRule>
    <cfRule type="containsText" dxfId="9796" priority="722" operator="containsText" text="LB">
      <formula>NOT(ISERROR(SEARCH("LB",AF33)))</formula>
    </cfRule>
    <cfRule type="containsText" dxfId="9795" priority="723" operator="containsText" text="GK">
      <formula>NOT(ISERROR(SEARCH("GK",AF33)))</formula>
    </cfRule>
  </conditionalFormatting>
  <conditionalFormatting sqref="AG33">
    <cfRule type="containsText" dxfId="9794" priority="691" operator="containsText" text="ST">
      <formula>NOT(ISERROR(SEARCH("ST",AG33)))</formula>
    </cfRule>
    <cfRule type="containsText" dxfId="9793" priority="692" operator="containsText" text="RW">
      <formula>NOT(ISERROR(SEARCH("RW",AG33)))</formula>
    </cfRule>
    <cfRule type="containsText" dxfId="9792" priority="693" operator="containsText" text="LW">
      <formula>NOT(ISERROR(SEARCH("LW",AG33)))</formula>
    </cfRule>
    <cfRule type="containsText" dxfId="9791" priority="694" operator="containsText" text="LF">
      <formula>NOT(ISERROR(SEARCH("LF",AG33)))</formula>
    </cfRule>
    <cfRule type="containsText" dxfId="9790" priority="695" operator="containsText" text="CF">
      <formula>NOT(ISERROR(SEARCH("CF",AG33)))</formula>
    </cfRule>
    <cfRule type="containsText" dxfId="9789" priority="696" operator="containsText" text="CF">
      <formula>NOT(ISERROR(SEARCH("CF",AG33)))</formula>
    </cfRule>
    <cfRule type="containsText" dxfId="9788" priority="697" operator="containsText" text="CAM">
      <formula>NOT(ISERROR(SEARCH("CAM",AG33)))</formula>
    </cfRule>
    <cfRule type="containsText" dxfId="9787" priority="698" operator="containsText" text="LM">
      <formula>NOT(ISERROR(SEARCH("LM",AG33)))</formula>
    </cfRule>
    <cfRule type="containsText" dxfId="9786" priority="699" operator="containsText" text="CM">
      <formula>NOT(ISERROR(SEARCH("CM",AG33)))</formula>
    </cfRule>
    <cfRule type="containsText" dxfId="9785" priority="700" operator="containsText" text="RM">
      <formula>NOT(ISERROR(SEARCH("RM",AG33)))</formula>
    </cfRule>
    <cfRule type="containsText" dxfId="9784" priority="701" operator="containsText" text="CDM">
      <formula>NOT(ISERROR(SEARCH("CDM",AG33)))</formula>
    </cfRule>
    <cfRule type="containsText" dxfId="9783" priority="702" operator="containsText" text="LWB">
      <formula>NOT(ISERROR(SEARCH("LWB",AG33)))</formula>
    </cfRule>
    <cfRule type="containsText" dxfId="9782" priority="703" operator="containsText" text="RWB">
      <formula>NOT(ISERROR(SEARCH("RWB",AG33)))</formula>
    </cfRule>
    <cfRule type="containsText" dxfId="9781" priority="704" operator="containsText" text="RB">
      <formula>NOT(ISERROR(SEARCH("RB",AG33)))</formula>
    </cfRule>
    <cfRule type="containsText" dxfId="9780" priority="705" operator="containsText" text="CB">
      <formula>NOT(ISERROR(SEARCH("CB",AG33)))</formula>
    </cfRule>
    <cfRule type="containsText" dxfId="9779" priority="706" operator="containsText" text="LB">
      <formula>NOT(ISERROR(SEARCH("LB",AG33)))</formula>
    </cfRule>
    <cfRule type="containsText" dxfId="9778" priority="707" operator="containsText" text="GK">
      <formula>NOT(ISERROR(SEARCH("GK",AG33)))</formula>
    </cfRule>
  </conditionalFormatting>
  <conditionalFormatting sqref="AG32">
    <cfRule type="containsText" dxfId="9777" priority="674" operator="containsText" text="ST">
      <formula>NOT(ISERROR(SEARCH("ST",AG32)))</formula>
    </cfRule>
    <cfRule type="containsText" dxfId="9776" priority="675" operator="containsText" text="RW">
      <formula>NOT(ISERROR(SEARCH("RW",AG32)))</formula>
    </cfRule>
    <cfRule type="containsText" dxfId="9775" priority="676" operator="containsText" text="LW">
      <formula>NOT(ISERROR(SEARCH("LW",AG32)))</formula>
    </cfRule>
    <cfRule type="containsText" dxfId="9774" priority="677" operator="containsText" text="LF">
      <formula>NOT(ISERROR(SEARCH("LF",AG32)))</formula>
    </cfRule>
    <cfRule type="containsText" dxfId="9773" priority="678" operator="containsText" text="CF">
      <formula>NOT(ISERROR(SEARCH("CF",AG32)))</formula>
    </cfRule>
    <cfRule type="containsText" dxfId="9772" priority="679" operator="containsText" text="CF">
      <formula>NOT(ISERROR(SEARCH("CF",AG32)))</formula>
    </cfRule>
    <cfRule type="containsText" dxfId="9771" priority="680" operator="containsText" text="CAM">
      <formula>NOT(ISERROR(SEARCH("CAM",AG32)))</formula>
    </cfRule>
    <cfRule type="containsText" dxfId="9770" priority="681" operator="containsText" text="LM">
      <formula>NOT(ISERROR(SEARCH("LM",AG32)))</formula>
    </cfRule>
    <cfRule type="containsText" dxfId="9769" priority="682" operator="containsText" text="CM">
      <formula>NOT(ISERROR(SEARCH("CM",AG32)))</formula>
    </cfRule>
    <cfRule type="containsText" dxfId="9768" priority="683" operator="containsText" text="RM">
      <formula>NOT(ISERROR(SEARCH("RM",AG32)))</formula>
    </cfRule>
    <cfRule type="containsText" dxfId="9767" priority="684" operator="containsText" text="CDM">
      <formula>NOT(ISERROR(SEARCH("CDM",AG32)))</formula>
    </cfRule>
    <cfRule type="containsText" dxfId="9766" priority="685" operator="containsText" text="LWB">
      <formula>NOT(ISERROR(SEARCH("LWB",AG32)))</formula>
    </cfRule>
    <cfRule type="containsText" dxfId="9765" priority="686" operator="containsText" text="RWB">
      <formula>NOT(ISERROR(SEARCH("RWB",AG32)))</formula>
    </cfRule>
    <cfRule type="containsText" dxfId="9764" priority="687" operator="containsText" text="RB">
      <formula>NOT(ISERROR(SEARCH("RB",AG32)))</formula>
    </cfRule>
    <cfRule type="containsText" dxfId="9763" priority="688" operator="containsText" text="CB">
      <formula>NOT(ISERROR(SEARCH("CB",AG32)))</formula>
    </cfRule>
    <cfRule type="containsText" dxfId="9762" priority="689" operator="containsText" text="LB">
      <formula>NOT(ISERROR(SEARCH("LB",AG32)))</formula>
    </cfRule>
    <cfRule type="containsText" dxfId="9761" priority="690" operator="containsText" text="GK">
      <formula>NOT(ISERROR(SEARCH("GK",AG32)))</formula>
    </cfRule>
  </conditionalFormatting>
  <conditionalFormatting sqref="AF35">
    <cfRule type="containsText" dxfId="9760" priority="658" operator="containsText" text="RW">
      <formula>NOT(ISERROR(SEARCH("RW",AF35)))</formula>
    </cfRule>
    <cfRule type="containsText" dxfId="9759" priority="659" operator="containsText" text="LW">
      <formula>NOT(ISERROR(SEARCH("LW",AF35)))</formula>
    </cfRule>
    <cfRule type="containsText" dxfId="9758" priority="660" operator="containsText" text="LF">
      <formula>NOT(ISERROR(SEARCH("LF",AF35)))</formula>
    </cfRule>
    <cfRule type="containsText" dxfId="9757" priority="661" operator="containsText" text="CF">
      <formula>NOT(ISERROR(SEARCH("CF",AF35)))</formula>
    </cfRule>
    <cfRule type="containsText" dxfId="9756" priority="662" operator="containsText" text="CF">
      <formula>NOT(ISERROR(SEARCH("CF",AF35)))</formula>
    </cfRule>
    <cfRule type="containsText" dxfId="9755" priority="663" operator="containsText" text="CAM">
      <formula>NOT(ISERROR(SEARCH("CAM",AF35)))</formula>
    </cfRule>
    <cfRule type="containsText" dxfId="9754" priority="664" operator="containsText" text="LM">
      <formula>NOT(ISERROR(SEARCH("LM",AF35)))</formula>
    </cfRule>
    <cfRule type="containsText" dxfId="9753" priority="665" operator="containsText" text="CM">
      <formula>NOT(ISERROR(SEARCH("CM",AF35)))</formula>
    </cfRule>
    <cfRule type="containsText" dxfId="9752" priority="666" operator="containsText" text="RM">
      <formula>NOT(ISERROR(SEARCH("RM",AF35)))</formula>
    </cfRule>
    <cfRule type="containsText" dxfId="9751" priority="667" operator="containsText" text="CDM">
      <formula>NOT(ISERROR(SEARCH("CDM",AF35)))</formula>
    </cfRule>
    <cfRule type="containsText" dxfId="9750" priority="668" operator="containsText" text="LWB">
      <formula>NOT(ISERROR(SEARCH("LWB",AF35)))</formula>
    </cfRule>
    <cfRule type="containsText" dxfId="9749" priority="669" operator="containsText" text="RWB">
      <formula>NOT(ISERROR(SEARCH("RWB",AF35)))</formula>
    </cfRule>
    <cfRule type="containsText" dxfId="9748" priority="670" operator="containsText" text="RB">
      <formula>NOT(ISERROR(SEARCH("RB",AF35)))</formula>
    </cfRule>
    <cfRule type="containsText" dxfId="9747" priority="671" operator="containsText" text="CB">
      <formula>NOT(ISERROR(SEARCH("CB",AF35)))</formula>
    </cfRule>
    <cfRule type="containsText" dxfId="9746" priority="672" operator="containsText" text="LB">
      <formula>NOT(ISERROR(SEARCH("LB",AF35)))</formula>
    </cfRule>
    <cfRule type="containsText" dxfId="9745" priority="673" operator="containsText" text="GK">
      <formula>NOT(ISERROR(SEARCH("GK",AF35)))</formula>
    </cfRule>
  </conditionalFormatting>
  <conditionalFormatting sqref="AG35">
    <cfRule type="containsText" dxfId="9744" priority="641" operator="containsText" text="ST">
      <formula>NOT(ISERROR(SEARCH("ST",AG35)))</formula>
    </cfRule>
    <cfRule type="containsText" dxfId="9743" priority="642" operator="containsText" text="RW">
      <formula>NOT(ISERROR(SEARCH("RW",AG35)))</formula>
    </cfRule>
    <cfRule type="containsText" dxfId="9742" priority="643" operator="containsText" text="LW">
      <formula>NOT(ISERROR(SEARCH("LW",AG35)))</formula>
    </cfRule>
    <cfRule type="containsText" dxfId="9741" priority="644" operator="containsText" text="LF">
      <formula>NOT(ISERROR(SEARCH("LF",AG35)))</formula>
    </cfRule>
    <cfRule type="containsText" dxfId="9740" priority="645" operator="containsText" text="CF">
      <formula>NOT(ISERROR(SEARCH("CF",AG35)))</formula>
    </cfRule>
    <cfRule type="containsText" dxfId="9739" priority="646" operator="containsText" text="CF">
      <formula>NOT(ISERROR(SEARCH("CF",AG35)))</formula>
    </cfRule>
    <cfRule type="containsText" dxfId="9738" priority="647" operator="containsText" text="CAM">
      <formula>NOT(ISERROR(SEARCH("CAM",AG35)))</formula>
    </cfRule>
    <cfRule type="containsText" dxfId="9737" priority="648" operator="containsText" text="LM">
      <formula>NOT(ISERROR(SEARCH("LM",AG35)))</formula>
    </cfRule>
    <cfRule type="containsText" dxfId="9736" priority="649" operator="containsText" text="CM">
      <formula>NOT(ISERROR(SEARCH("CM",AG35)))</formula>
    </cfRule>
    <cfRule type="containsText" dxfId="9735" priority="650" operator="containsText" text="RM">
      <formula>NOT(ISERROR(SEARCH("RM",AG35)))</formula>
    </cfRule>
    <cfRule type="containsText" dxfId="9734" priority="651" operator="containsText" text="CDM">
      <formula>NOT(ISERROR(SEARCH("CDM",AG35)))</formula>
    </cfRule>
    <cfRule type="containsText" dxfId="9733" priority="652" operator="containsText" text="LWB">
      <formula>NOT(ISERROR(SEARCH("LWB",AG35)))</formula>
    </cfRule>
    <cfRule type="containsText" dxfId="9732" priority="653" operator="containsText" text="RWB">
      <formula>NOT(ISERROR(SEARCH("RWB",AG35)))</formula>
    </cfRule>
    <cfRule type="containsText" dxfId="9731" priority="654" operator="containsText" text="RB">
      <formula>NOT(ISERROR(SEARCH("RB",AG35)))</formula>
    </cfRule>
    <cfRule type="containsText" dxfId="9730" priority="655" operator="containsText" text="CB">
      <formula>NOT(ISERROR(SEARCH("CB",AG35)))</formula>
    </cfRule>
    <cfRule type="containsText" dxfId="9729" priority="656" operator="containsText" text="LB">
      <formula>NOT(ISERROR(SEARCH("LB",AG35)))</formula>
    </cfRule>
    <cfRule type="containsText" dxfId="9728" priority="657" operator="containsText" text="GK">
      <formula>NOT(ISERROR(SEARCH("GK",AG35)))</formula>
    </cfRule>
  </conditionalFormatting>
  <conditionalFormatting sqref="AF33">
    <cfRule type="containsText" dxfId="9727" priority="625" operator="containsText" text="RW">
      <formula>NOT(ISERROR(SEARCH("RW",AF33)))</formula>
    </cfRule>
    <cfRule type="containsText" dxfId="9726" priority="626" operator="containsText" text="LW">
      <formula>NOT(ISERROR(SEARCH("LW",AF33)))</formula>
    </cfRule>
    <cfRule type="containsText" dxfId="9725" priority="627" operator="containsText" text="LF">
      <formula>NOT(ISERROR(SEARCH("LF",AF33)))</formula>
    </cfRule>
    <cfRule type="containsText" dxfId="9724" priority="628" operator="containsText" text="CF">
      <formula>NOT(ISERROR(SEARCH("CF",AF33)))</formula>
    </cfRule>
    <cfRule type="containsText" dxfId="9723" priority="629" operator="containsText" text="CF">
      <formula>NOT(ISERROR(SEARCH("CF",AF33)))</formula>
    </cfRule>
    <cfRule type="containsText" dxfId="9722" priority="630" operator="containsText" text="CAM">
      <formula>NOT(ISERROR(SEARCH("CAM",AF33)))</formula>
    </cfRule>
    <cfRule type="containsText" dxfId="9721" priority="631" operator="containsText" text="LM">
      <formula>NOT(ISERROR(SEARCH("LM",AF33)))</formula>
    </cfRule>
    <cfRule type="containsText" dxfId="9720" priority="632" operator="containsText" text="CM">
      <formula>NOT(ISERROR(SEARCH("CM",AF33)))</formula>
    </cfRule>
    <cfRule type="containsText" dxfId="9719" priority="633" operator="containsText" text="RM">
      <formula>NOT(ISERROR(SEARCH("RM",AF33)))</formula>
    </cfRule>
    <cfRule type="containsText" dxfId="9718" priority="634" operator="containsText" text="CDM">
      <formula>NOT(ISERROR(SEARCH("CDM",AF33)))</formula>
    </cfRule>
    <cfRule type="containsText" dxfId="9717" priority="635" operator="containsText" text="LWB">
      <formula>NOT(ISERROR(SEARCH("LWB",AF33)))</formula>
    </cfRule>
    <cfRule type="containsText" dxfId="9716" priority="636" operator="containsText" text="RWB">
      <formula>NOT(ISERROR(SEARCH("RWB",AF33)))</formula>
    </cfRule>
    <cfRule type="containsText" dxfId="9715" priority="637" operator="containsText" text="RB">
      <formula>NOT(ISERROR(SEARCH("RB",AF33)))</formula>
    </cfRule>
    <cfRule type="containsText" dxfId="9714" priority="638" operator="containsText" text="CB">
      <formula>NOT(ISERROR(SEARCH("CB",AF33)))</formula>
    </cfRule>
    <cfRule type="containsText" dxfId="9713" priority="639" operator="containsText" text="LB">
      <formula>NOT(ISERROR(SEARCH("LB",AF33)))</formula>
    </cfRule>
    <cfRule type="containsText" dxfId="9712" priority="640" operator="containsText" text="GK">
      <formula>NOT(ISERROR(SEARCH("GK",AF33)))</formula>
    </cfRule>
  </conditionalFormatting>
  <conditionalFormatting sqref="AG33">
    <cfRule type="containsText" dxfId="9711" priority="608" operator="containsText" text="ST">
      <formula>NOT(ISERROR(SEARCH("ST",AG33)))</formula>
    </cfRule>
    <cfRule type="containsText" dxfId="9710" priority="609" operator="containsText" text="RW">
      <formula>NOT(ISERROR(SEARCH("RW",AG33)))</formula>
    </cfRule>
    <cfRule type="containsText" dxfId="9709" priority="610" operator="containsText" text="LW">
      <formula>NOT(ISERROR(SEARCH("LW",AG33)))</formula>
    </cfRule>
    <cfRule type="containsText" dxfId="9708" priority="611" operator="containsText" text="LF">
      <formula>NOT(ISERROR(SEARCH("LF",AG33)))</formula>
    </cfRule>
    <cfRule type="containsText" dxfId="9707" priority="612" operator="containsText" text="CF">
      <formula>NOT(ISERROR(SEARCH("CF",AG33)))</formula>
    </cfRule>
    <cfRule type="containsText" dxfId="9706" priority="613" operator="containsText" text="CF">
      <formula>NOT(ISERROR(SEARCH("CF",AG33)))</formula>
    </cfRule>
    <cfRule type="containsText" dxfId="9705" priority="614" operator="containsText" text="CAM">
      <formula>NOT(ISERROR(SEARCH("CAM",AG33)))</formula>
    </cfRule>
    <cfRule type="containsText" dxfId="9704" priority="615" operator="containsText" text="LM">
      <formula>NOT(ISERROR(SEARCH("LM",AG33)))</formula>
    </cfRule>
    <cfRule type="containsText" dxfId="9703" priority="616" operator="containsText" text="CM">
      <formula>NOT(ISERROR(SEARCH("CM",AG33)))</formula>
    </cfRule>
    <cfRule type="containsText" dxfId="9702" priority="617" operator="containsText" text="RM">
      <formula>NOT(ISERROR(SEARCH("RM",AG33)))</formula>
    </cfRule>
    <cfRule type="containsText" dxfId="9701" priority="618" operator="containsText" text="CDM">
      <formula>NOT(ISERROR(SEARCH("CDM",AG33)))</formula>
    </cfRule>
    <cfRule type="containsText" dxfId="9700" priority="619" operator="containsText" text="LWB">
      <formula>NOT(ISERROR(SEARCH("LWB",AG33)))</formula>
    </cfRule>
    <cfRule type="containsText" dxfId="9699" priority="620" operator="containsText" text="RWB">
      <formula>NOT(ISERROR(SEARCH("RWB",AG33)))</formula>
    </cfRule>
    <cfRule type="containsText" dxfId="9698" priority="621" operator="containsText" text="RB">
      <formula>NOT(ISERROR(SEARCH("RB",AG33)))</formula>
    </cfRule>
    <cfRule type="containsText" dxfId="9697" priority="622" operator="containsText" text="CB">
      <formula>NOT(ISERROR(SEARCH("CB",AG33)))</formula>
    </cfRule>
    <cfRule type="containsText" dxfId="9696" priority="623" operator="containsText" text="LB">
      <formula>NOT(ISERROR(SEARCH("LB",AG33)))</formula>
    </cfRule>
    <cfRule type="containsText" dxfId="9695" priority="624" operator="containsText" text="GK">
      <formula>NOT(ISERROR(SEARCH("GK",AG33)))</formula>
    </cfRule>
  </conditionalFormatting>
  <conditionalFormatting sqref="AG32">
    <cfRule type="containsText" dxfId="9694" priority="591" operator="containsText" text="ST">
      <formula>NOT(ISERROR(SEARCH("ST",AG32)))</formula>
    </cfRule>
    <cfRule type="containsText" dxfId="9693" priority="592" operator="containsText" text="RW">
      <formula>NOT(ISERROR(SEARCH("RW",AG32)))</formula>
    </cfRule>
    <cfRule type="containsText" dxfId="9692" priority="593" operator="containsText" text="LW">
      <formula>NOT(ISERROR(SEARCH("LW",AG32)))</formula>
    </cfRule>
    <cfRule type="containsText" dxfId="9691" priority="594" operator="containsText" text="LF">
      <formula>NOT(ISERROR(SEARCH("LF",AG32)))</formula>
    </cfRule>
    <cfRule type="containsText" dxfId="9690" priority="595" operator="containsText" text="CF">
      <formula>NOT(ISERROR(SEARCH("CF",AG32)))</formula>
    </cfRule>
    <cfRule type="containsText" dxfId="9689" priority="596" operator="containsText" text="CF">
      <formula>NOT(ISERROR(SEARCH("CF",AG32)))</formula>
    </cfRule>
    <cfRule type="containsText" dxfId="9688" priority="597" operator="containsText" text="CAM">
      <formula>NOT(ISERROR(SEARCH("CAM",AG32)))</formula>
    </cfRule>
    <cfRule type="containsText" dxfId="9687" priority="598" operator="containsText" text="LM">
      <formula>NOT(ISERROR(SEARCH("LM",AG32)))</formula>
    </cfRule>
    <cfRule type="containsText" dxfId="9686" priority="599" operator="containsText" text="CM">
      <formula>NOT(ISERROR(SEARCH("CM",AG32)))</formula>
    </cfRule>
    <cfRule type="containsText" dxfId="9685" priority="600" operator="containsText" text="RM">
      <formula>NOT(ISERROR(SEARCH("RM",AG32)))</formula>
    </cfRule>
    <cfRule type="containsText" dxfId="9684" priority="601" operator="containsText" text="CDM">
      <formula>NOT(ISERROR(SEARCH("CDM",AG32)))</formula>
    </cfRule>
    <cfRule type="containsText" dxfId="9683" priority="602" operator="containsText" text="LWB">
      <formula>NOT(ISERROR(SEARCH("LWB",AG32)))</formula>
    </cfRule>
    <cfRule type="containsText" dxfId="9682" priority="603" operator="containsText" text="RWB">
      <formula>NOT(ISERROR(SEARCH("RWB",AG32)))</formula>
    </cfRule>
    <cfRule type="containsText" dxfId="9681" priority="604" operator="containsText" text="RB">
      <formula>NOT(ISERROR(SEARCH("RB",AG32)))</formula>
    </cfRule>
    <cfRule type="containsText" dxfId="9680" priority="605" operator="containsText" text="CB">
      <formula>NOT(ISERROR(SEARCH("CB",AG32)))</formula>
    </cfRule>
    <cfRule type="containsText" dxfId="9679" priority="606" operator="containsText" text="LB">
      <formula>NOT(ISERROR(SEARCH("LB",AG32)))</formula>
    </cfRule>
    <cfRule type="containsText" dxfId="9678" priority="607" operator="containsText" text="GK">
      <formula>NOT(ISERROR(SEARCH("GK",AG32)))</formula>
    </cfRule>
  </conditionalFormatting>
  <conditionalFormatting sqref="AF35">
    <cfRule type="containsText" dxfId="9677" priority="575" operator="containsText" text="RW">
      <formula>NOT(ISERROR(SEARCH("RW",AF35)))</formula>
    </cfRule>
    <cfRule type="containsText" dxfId="9676" priority="576" operator="containsText" text="LW">
      <formula>NOT(ISERROR(SEARCH("LW",AF35)))</formula>
    </cfRule>
    <cfRule type="containsText" dxfId="9675" priority="577" operator="containsText" text="LF">
      <formula>NOT(ISERROR(SEARCH("LF",AF35)))</formula>
    </cfRule>
    <cfRule type="containsText" dxfId="9674" priority="578" operator="containsText" text="CF">
      <formula>NOT(ISERROR(SEARCH("CF",AF35)))</formula>
    </cfRule>
    <cfRule type="containsText" dxfId="9673" priority="579" operator="containsText" text="CF">
      <formula>NOT(ISERROR(SEARCH("CF",AF35)))</formula>
    </cfRule>
    <cfRule type="containsText" dxfId="9672" priority="580" operator="containsText" text="CAM">
      <formula>NOT(ISERROR(SEARCH("CAM",AF35)))</formula>
    </cfRule>
    <cfRule type="containsText" dxfId="9671" priority="581" operator="containsText" text="LM">
      <formula>NOT(ISERROR(SEARCH("LM",AF35)))</formula>
    </cfRule>
    <cfRule type="containsText" dxfId="9670" priority="582" operator="containsText" text="CM">
      <formula>NOT(ISERROR(SEARCH("CM",AF35)))</formula>
    </cfRule>
    <cfRule type="containsText" dxfId="9669" priority="583" operator="containsText" text="RM">
      <formula>NOT(ISERROR(SEARCH("RM",AF35)))</formula>
    </cfRule>
    <cfRule type="containsText" dxfId="9668" priority="584" operator="containsText" text="CDM">
      <formula>NOT(ISERROR(SEARCH("CDM",AF35)))</formula>
    </cfRule>
    <cfRule type="containsText" dxfId="9667" priority="585" operator="containsText" text="LWB">
      <formula>NOT(ISERROR(SEARCH("LWB",AF35)))</formula>
    </cfRule>
    <cfRule type="containsText" dxfId="9666" priority="586" operator="containsText" text="RWB">
      <formula>NOT(ISERROR(SEARCH("RWB",AF35)))</formula>
    </cfRule>
    <cfRule type="containsText" dxfId="9665" priority="587" operator="containsText" text="RB">
      <formula>NOT(ISERROR(SEARCH("RB",AF35)))</formula>
    </cfRule>
    <cfRule type="containsText" dxfId="9664" priority="588" operator="containsText" text="CB">
      <formula>NOT(ISERROR(SEARCH("CB",AF35)))</formula>
    </cfRule>
    <cfRule type="containsText" dxfId="9663" priority="589" operator="containsText" text="LB">
      <formula>NOT(ISERROR(SEARCH("LB",AF35)))</formula>
    </cfRule>
    <cfRule type="containsText" dxfId="9662" priority="590" operator="containsText" text="GK">
      <formula>NOT(ISERROR(SEARCH("GK",AF35)))</formula>
    </cfRule>
  </conditionalFormatting>
  <conditionalFormatting sqref="AG35">
    <cfRule type="containsText" dxfId="9661" priority="558" operator="containsText" text="ST">
      <formula>NOT(ISERROR(SEARCH("ST",AG35)))</formula>
    </cfRule>
    <cfRule type="containsText" dxfId="9660" priority="559" operator="containsText" text="RW">
      <formula>NOT(ISERROR(SEARCH("RW",AG35)))</formula>
    </cfRule>
    <cfRule type="containsText" dxfId="9659" priority="560" operator="containsText" text="LW">
      <formula>NOT(ISERROR(SEARCH("LW",AG35)))</formula>
    </cfRule>
    <cfRule type="containsText" dxfId="9658" priority="561" operator="containsText" text="LF">
      <formula>NOT(ISERROR(SEARCH("LF",AG35)))</formula>
    </cfRule>
    <cfRule type="containsText" dxfId="9657" priority="562" operator="containsText" text="CF">
      <formula>NOT(ISERROR(SEARCH("CF",AG35)))</formula>
    </cfRule>
    <cfRule type="containsText" dxfId="9656" priority="563" operator="containsText" text="CF">
      <formula>NOT(ISERROR(SEARCH("CF",AG35)))</formula>
    </cfRule>
    <cfRule type="containsText" dxfId="9655" priority="564" operator="containsText" text="CAM">
      <formula>NOT(ISERROR(SEARCH("CAM",AG35)))</formula>
    </cfRule>
    <cfRule type="containsText" dxfId="9654" priority="565" operator="containsText" text="LM">
      <formula>NOT(ISERROR(SEARCH("LM",AG35)))</formula>
    </cfRule>
    <cfRule type="containsText" dxfId="9653" priority="566" operator="containsText" text="CM">
      <formula>NOT(ISERROR(SEARCH("CM",AG35)))</formula>
    </cfRule>
    <cfRule type="containsText" dxfId="9652" priority="567" operator="containsText" text="RM">
      <formula>NOT(ISERROR(SEARCH("RM",AG35)))</formula>
    </cfRule>
    <cfRule type="containsText" dxfId="9651" priority="568" operator="containsText" text="CDM">
      <formula>NOT(ISERROR(SEARCH("CDM",AG35)))</formula>
    </cfRule>
    <cfRule type="containsText" dxfId="9650" priority="569" operator="containsText" text="LWB">
      <formula>NOT(ISERROR(SEARCH("LWB",AG35)))</formula>
    </cfRule>
    <cfRule type="containsText" dxfId="9649" priority="570" operator="containsText" text="RWB">
      <formula>NOT(ISERROR(SEARCH("RWB",AG35)))</formula>
    </cfRule>
    <cfRule type="containsText" dxfId="9648" priority="571" operator="containsText" text="RB">
      <formula>NOT(ISERROR(SEARCH("RB",AG35)))</formula>
    </cfRule>
    <cfRule type="containsText" dxfId="9647" priority="572" operator="containsText" text="CB">
      <formula>NOT(ISERROR(SEARCH("CB",AG35)))</formula>
    </cfRule>
    <cfRule type="containsText" dxfId="9646" priority="573" operator="containsText" text="LB">
      <formula>NOT(ISERROR(SEARCH("LB",AG35)))</formula>
    </cfRule>
    <cfRule type="containsText" dxfId="9645" priority="574" operator="containsText" text="GK">
      <formula>NOT(ISERROR(SEARCH("GK",AG35)))</formula>
    </cfRule>
  </conditionalFormatting>
  <conditionalFormatting sqref="AF34">
    <cfRule type="containsText" dxfId="9644" priority="542" operator="containsText" text="RW">
      <formula>NOT(ISERROR(SEARCH("RW",AF34)))</formula>
    </cfRule>
    <cfRule type="containsText" dxfId="9643" priority="543" operator="containsText" text="LW">
      <formula>NOT(ISERROR(SEARCH("LW",AF34)))</formula>
    </cfRule>
    <cfRule type="containsText" dxfId="9642" priority="544" operator="containsText" text="LF">
      <formula>NOT(ISERROR(SEARCH("LF",AF34)))</formula>
    </cfRule>
    <cfRule type="containsText" dxfId="9641" priority="545" operator="containsText" text="CF">
      <formula>NOT(ISERROR(SEARCH("CF",AF34)))</formula>
    </cfRule>
    <cfRule type="containsText" dxfId="9640" priority="546" operator="containsText" text="CF">
      <formula>NOT(ISERROR(SEARCH("CF",AF34)))</formula>
    </cfRule>
    <cfRule type="containsText" dxfId="9639" priority="547" operator="containsText" text="CAM">
      <formula>NOT(ISERROR(SEARCH("CAM",AF34)))</formula>
    </cfRule>
    <cfRule type="containsText" dxfId="9638" priority="548" operator="containsText" text="LM">
      <formula>NOT(ISERROR(SEARCH("LM",AF34)))</formula>
    </cfRule>
    <cfRule type="containsText" dxfId="9637" priority="549" operator="containsText" text="CM">
      <formula>NOT(ISERROR(SEARCH("CM",AF34)))</formula>
    </cfRule>
    <cfRule type="containsText" dxfId="9636" priority="550" operator="containsText" text="RM">
      <formula>NOT(ISERROR(SEARCH("RM",AF34)))</formula>
    </cfRule>
    <cfRule type="containsText" dxfId="9635" priority="551" operator="containsText" text="CDM">
      <formula>NOT(ISERROR(SEARCH("CDM",AF34)))</formula>
    </cfRule>
    <cfRule type="containsText" dxfId="9634" priority="552" operator="containsText" text="LWB">
      <formula>NOT(ISERROR(SEARCH("LWB",AF34)))</formula>
    </cfRule>
    <cfRule type="containsText" dxfId="9633" priority="553" operator="containsText" text="RWB">
      <formula>NOT(ISERROR(SEARCH("RWB",AF34)))</formula>
    </cfRule>
    <cfRule type="containsText" dxfId="9632" priority="554" operator="containsText" text="RB">
      <formula>NOT(ISERROR(SEARCH("RB",AF34)))</formula>
    </cfRule>
    <cfRule type="containsText" dxfId="9631" priority="555" operator="containsText" text="CB">
      <formula>NOT(ISERROR(SEARCH("CB",AF34)))</formula>
    </cfRule>
    <cfRule type="containsText" dxfId="9630" priority="556" operator="containsText" text="LB">
      <formula>NOT(ISERROR(SEARCH("LB",AF34)))</formula>
    </cfRule>
    <cfRule type="containsText" dxfId="9629" priority="557" operator="containsText" text="GK">
      <formula>NOT(ISERROR(SEARCH("GK",AF34)))</formula>
    </cfRule>
  </conditionalFormatting>
  <conditionalFormatting sqref="AG34">
    <cfRule type="containsText" dxfId="9628" priority="525" operator="containsText" text="ST">
      <formula>NOT(ISERROR(SEARCH("ST",AG34)))</formula>
    </cfRule>
    <cfRule type="containsText" dxfId="9627" priority="526" operator="containsText" text="RW">
      <formula>NOT(ISERROR(SEARCH("RW",AG34)))</formula>
    </cfRule>
    <cfRule type="containsText" dxfId="9626" priority="527" operator="containsText" text="LW">
      <formula>NOT(ISERROR(SEARCH("LW",AG34)))</formula>
    </cfRule>
    <cfRule type="containsText" dxfId="9625" priority="528" operator="containsText" text="LF">
      <formula>NOT(ISERROR(SEARCH("LF",AG34)))</formula>
    </cfRule>
    <cfRule type="containsText" dxfId="9624" priority="529" operator="containsText" text="CF">
      <formula>NOT(ISERROR(SEARCH("CF",AG34)))</formula>
    </cfRule>
    <cfRule type="containsText" dxfId="9623" priority="530" operator="containsText" text="CF">
      <formula>NOT(ISERROR(SEARCH("CF",AG34)))</formula>
    </cfRule>
    <cfRule type="containsText" dxfId="9622" priority="531" operator="containsText" text="CAM">
      <formula>NOT(ISERROR(SEARCH("CAM",AG34)))</formula>
    </cfRule>
    <cfRule type="containsText" dxfId="9621" priority="532" operator="containsText" text="LM">
      <formula>NOT(ISERROR(SEARCH("LM",AG34)))</formula>
    </cfRule>
    <cfRule type="containsText" dxfId="9620" priority="533" operator="containsText" text="CM">
      <formula>NOT(ISERROR(SEARCH("CM",AG34)))</formula>
    </cfRule>
    <cfRule type="containsText" dxfId="9619" priority="534" operator="containsText" text="RM">
      <formula>NOT(ISERROR(SEARCH("RM",AG34)))</formula>
    </cfRule>
    <cfRule type="containsText" dxfId="9618" priority="535" operator="containsText" text="CDM">
      <formula>NOT(ISERROR(SEARCH("CDM",AG34)))</formula>
    </cfRule>
    <cfRule type="containsText" dxfId="9617" priority="536" operator="containsText" text="LWB">
      <formula>NOT(ISERROR(SEARCH("LWB",AG34)))</formula>
    </cfRule>
    <cfRule type="containsText" dxfId="9616" priority="537" operator="containsText" text="RWB">
      <formula>NOT(ISERROR(SEARCH("RWB",AG34)))</formula>
    </cfRule>
    <cfRule type="containsText" dxfId="9615" priority="538" operator="containsText" text="RB">
      <formula>NOT(ISERROR(SEARCH("RB",AG34)))</formula>
    </cfRule>
    <cfRule type="containsText" dxfId="9614" priority="539" operator="containsText" text="CB">
      <formula>NOT(ISERROR(SEARCH("CB",AG34)))</formula>
    </cfRule>
    <cfRule type="containsText" dxfId="9613" priority="540" operator="containsText" text="LB">
      <formula>NOT(ISERROR(SEARCH("LB",AG34)))</formula>
    </cfRule>
    <cfRule type="containsText" dxfId="9612" priority="541" operator="containsText" text="GK">
      <formula>NOT(ISERROR(SEARCH("GK",AG34)))</formula>
    </cfRule>
  </conditionalFormatting>
  <conditionalFormatting sqref="AG32">
    <cfRule type="containsText" dxfId="9611" priority="508" operator="containsText" text="ST">
      <formula>NOT(ISERROR(SEARCH("ST",AG32)))</formula>
    </cfRule>
    <cfRule type="containsText" dxfId="9610" priority="509" operator="containsText" text="RW">
      <formula>NOT(ISERROR(SEARCH("RW",AG32)))</formula>
    </cfRule>
    <cfRule type="containsText" dxfId="9609" priority="510" operator="containsText" text="LW">
      <formula>NOT(ISERROR(SEARCH("LW",AG32)))</formula>
    </cfRule>
    <cfRule type="containsText" dxfId="9608" priority="511" operator="containsText" text="LF">
      <formula>NOT(ISERROR(SEARCH("LF",AG32)))</formula>
    </cfRule>
    <cfRule type="containsText" dxfId="9607" priority="512" operator="containsText" text="CF">
      <formula>NOT(ISERROR(SEARCH("CF",AG32)))</formula>
    </cfRule>
    <cfRule type="containsText" dxfId="9606" priority="513" operator="containsText" text="CF">
      <formula>NOT(ISERROR(SEARCH("CF",AG32)))</formula>
    </cfRule>
    <cfRule type="containsText" dxfId="9605" priority="514" operator="containsText" text="CAM">
      <formula>NOT(ISERROR(SEARCH("CAM",AG32)))</formula>
    </cfRule>
    <cfRule type="containsText" dxfId="9604" priority="515" operator="containsText" text="LM">
      <formula>NOT(ISERROR(SEARCH("LM",AG32)))</formula>
    </cfRule>
    <cfRule type="containsText" dxfId="9603" priority="516" operator="containsText" text="CM">
      <formula>NOT(ISERROR(SEARCH("CM",AG32)))</formula>
    </cfRule>
    <cfRule type="containsText" dxfId="9602" priority="517" operator="containsText" text="RM">
      <formula>NOT(ISERROR(SEARCH("RM",AG32)))</formula>
    </cfRule>
    <cfRule type="containsText" dxfId="9601" priority="518" operator="containsText" text="CDM">
      <formula>NOT(ISERROR(SEARCH("CDM",AG32)))</formula>
    </cfRule>
    <cfRule type="containsText" dxfId="9600" priority="519" operator="containsText" text="LWB">
      <formula>NOT(ISERROR(SEARCH("LWB",AG32)))</formula>
    </cfRule>
    <cfRule type="containsText" dxfId="9599" priority="520" operator="containsText" text="RWB">
      <formula>NOT(ISERROR(SEARCH("RWB",AG32)))</formula>
    </cfRule>
    <cfRule type="containsText" dxfId="9598" priority="521" operator="containsText" text="RB">
      <formula>NOT(ISERROR(SEARCH("RB",AG32)))</formula>
    </cfRule>
    <cfRule type="containsText" dxfId="9597" priority="522" operator="containsText" text="CB">
      <formula>NOT(ISERROR(SEARCH("CB",AG32)))</formula>
    </cfRule>
    <cfRule type="containsText" dxfId="9596" priority="523" operator="containsText" text="LB">
      <formula>NOT(ISERROR(SEARCH("LB",AG32)))</formula>
    </cfRule>
    <cfRule type="containsText" dxfId="9595" priority="524" operator="containsText" text="GK">
      <formula>NOT(ISERROR(SEARCH("GK",AG32)))</formula>
    </cfRule>
  </conditionalFormatting>
  <conditionalFormatting sqref="AG33">
    <cfRule type="containsText" dxfId="9594" priority="491" operator="containsText" text="ST">
      <formula>NOT(ISERROR(SEARCH("ST",AG33)))</formula>
    </cfRule>
    <cfRule type="containsText" dxfId="9593" priority="492" operator="containsText" text="RW">
      <formula>NOT(ISERROR(SEARCH("RW",AG33)))</formula>
    </cfRule>
    <cfRule type="containsText" dxfId="9592" priority="493" operator="containsText" text="LW">
      <formula>NOT(ISERROR(SEARCH("LW",AG33)))</formula>
    </cfRule>
    <cfRule type="containsText" dxfId="9591" priority="494" operator="containsText" text="LF">
      <formula>NOT(ISERROR(SEARCH("LF",AG33)))</formula>
    </cfRule>
    <cfRule type="containsText" dxfId="9590" priority="495" operator="containsText" text="CF">
      <formula>NOT(ISERROR(SEARCH("CF",AG33)))</formula>
    </cfRule>
    <cfRule type="containsText" dxfId="9589" priority="496" operator="containsText" text="CF">
      <formula>NOT(ISERROR(SEARCH("CF",AG33)))</formula>
    </cfRule>
    <cfRule type="containsText" dxfId="9588" priority="497" operator="containsText" text="CAM">
      <formula>NOT(ISERROR(SEARCH("CAM",AG33)))</formula>
    </cfRule>
    <cfRule type="containsText" dxfId="9587" priority="498" operator="containsText" text="LM">
      <formula>NOT(ISERROR(SEARCH("LM",AG33)))</formula>
    </cfRule>
    <cfRule type="containsText" dxfId="9586" priority="499" operator="containsText" text="CM">
      <formula>NOT(ISERROR(SEARCH("CM",AG33)))</formula>
    </cfRule>
    <cfRule type="containsText" dxfId="9585" priority="500" operator="containsText" text="RM">
      <formula>NOT(ISERROR(SEARCH("RM",AG33)))</formula>
    </cfRule>
    <cfRule type="containsText" dxfId="9584" priority="501" operator="containsText" text="CDM">
      <formula>NOT(ISERROR(SEARCH("CDM",AG33)))</formula>
    </cfRule>
    <cfRule type="containsText" dxfId="9583" priority="502" operator="containsText" text="LWB">
      <formula>NOT(ISERROR(SEARCH("LWB",AG33)))</formula>
    </cfRule>
    <cfRule type="containsText" dxfId="9582" priority="503" operator="containsText" text="RWB">
      <formula>NOT(ISERROR(SEARCH("RWB",AG33)))</formula>
    </cfRule>
    <cfRule type="containsText" dxfId="9581" priority="504" operator="containsText" text="RB">
      <formula>NOT(ISERROR(SEARCH("RB",AG33)))</formula>
    </cfRule>
    <cfRule type="containsText" dxfId="9580" priority="505" operator="containsText" text="CB">
      <formula>NOT(ISERROR(SEARCH("CB",AG33)))</formula>
    </cfRule>
    <cfRule type="containsText" dxfId="9579" priority="506" operator="containsText" text="LB">
      <formula>NOT(ISERROR(SEARCH("LB",AG33)))</formula>
    </cfRule>
    <cfRule type="containsText" dxfId="9578" priority="507" operator="containsText" text="GK">
      <formula>NOT(ISERROR(SEARCH("GK",AG33)))</formula>
    </cfRule>
  </conditionalFormatting>
  <conditionalFormatting sqref="AF36">
    <cfRule type="containsText" dxfId="9577" priority="475" operator="containsText" text="RW">
      <formula>NOT(ISERROR(SEARCH("RW",AF36)))</formula>
    </cfRule>
    <cfRule type="containsText" dxfId="9576" priority="476" operator="containsText" text="LW">
      <formula>NOT(ISERROR(SEARCH("LW",AF36)))</formula>
    </cfRule>
    <cfRule type="containsText" dxfId="9575" priority="477" operator="containsText" text="LF">
      <formula>NOT(ISERROR(SEARCH("LF",AF36)))</formula>
    </cfRule>
    <cfRule type="containsText" dxfId="9574" priority="478" operator="containsText" text="CF">
      <formula>NOT(ISERROR(SEARCH("CF",AF36)))</formula>
    </cfRule>
    <cfRule type="containsText" dxfId="9573" priority="479" operator="containsText" text="CF">
      <formula>NOT(ISERROR(SEARCH("CF",AF36)))</formula>
    </cfRule>
    <cfRule type="containsText" dxfId="9572" priority="480" operator="containsText" text="CAM">
      <formula>NOT(ISERROR(SEARCH("CAM",AF36)))</formula>
    </cfRule>
    <cfRule type="containsText" dxfId="9571" priority="481" operator="containsText" text="LM">
      <formula>NOT(ISERROR(SEARCH("LM",AF36)))</formula>
    </cfRule>
    <cfRule type="containsText" dxfId="9570" priority="482" operator="containsText" text="CM">
      <formula>NOT(ISERROR(SEARCH("CM",AF36)))</formula>
    </cfRule>
    <cfRule type="containsText" dxfId="9569" priority="483" operator="containsText" text="RM">
      <formula>NOT(ISERROR(SEARCH("RM",AF36)))</formula>
    </cfRule>
    <cfRule type="containsText" dxfId="9568" priority="484" operator="containsText" text="CDM">
      <formula>NOT(ISERROR(SEARCH("CDM",AF36)))</formula>
    </cfRule>
    <cfRule type="containsText" dxfId="9567" priority="485" operator="containsText" text="LWB">
      <formula>NOT(ISERROR(SEARCH("LWB",AF36)))</formula>
    </cfRule>
    <cfRule type="containsText" dxfId="9566" priority="486" operator="containsText" text="RWB">
      <formula>NOT(ISERROR(SEARCH("RWB",AF36)))</formula>
    </cfRule>
    <cfRule type="containsText" dxfId="9565" priority="487" operator="containsText" text="RB">
      <formula>NOT(ISERROR(SEARCH("RB",AF36)))</formula>
    </cfRule>
    <cfRule type="containsText" dxfId="9564" priority="488" operator="containsText" text="CB">
      <formula>NOT(ISERROR(SEARCH("CB",AF36)))</formula>
    </cfRule>
    <cfRule type="containsText" dxfId="9563" priority="489" operator="containsText" text="LB">
      <formula>NOT(ISERROR(SEARCH("LB",AF36)))</formula>
    </cfRule>
    <cfRule type="containsText" dxfId="9562" priority="490" operator="containsText" text="GK">
      <formula>NOT(ISERROR(SEARCH("GK",AF36)))</formula>
    </cfRule>
  </conditionalFormatting>
  <conditionalFormatting sqref="AG36">
    <cfRule type="containsText" dxfId="9561" priority="458" operator="containsText" text="ST">
      <formula>NOT(ISERROR(SEARCH("ST",AG36)))</formula>
    </cfRule>
    <cfRule type="containsText" dxfId="9560" priority="459" operator="containsText" text="RW">
      <formula>NOT(ISERROR(SEARCH("RW",AG36)))</formula>
    </cfRule>
    <cfRule type="containsText" dxfId="9559" priority="460" operator="containsText" text="LW">
      <formula>NOT(ISERROR(SEARCH("LW",AG36)))</formula>
    </cfRule>
    <cfRule type="containsText" dxfId="9558" priority="461" operator="containsText" text="LF">
      <formula>NOT(ISERROR(SEARCH("LF",AG36)))</formula>
    </cfRule>
    <cfRule type="containsText" dxfId="9557" priority="462" operator="containsText" text="CF">
      <formula>NOT(ISERROR(SEARCH("CF",AG36)))</formula>
    </cfRule>
    <cfRule type="containsText" dxfId="9556" priority="463" operator="containsText" text="CF">
      <formula>NOT(ISERROR(SEARCH("CF",AG36)))</formula>
    </cfRule>
    <cfRule type="containsText" dxfId="9555" priority="464" operator="containsText" text="CAM">
      <formula>NOT(ISERROR(SEARCH("CAM",AG36)))</formula>
    </cfRule>
    <cfRule type="containsText" dxfId="9554" priority="465" operator="containsText" text="LM">
      <formula>NOT(ISERROR(SEARCH("LM",AG36)))</formula>
    </cfRule>
    <cfRule type="containsText" dxfId="9553" priority="466" operator="containsText" text="CM">
      <formula>NOT(ISERROR(SEARCH("CM",AG36)))</formula>
    </cfRule>
    <cfRule type="containsText" dxfId="9552" priority="467" operator="containsText" text="RM">
      <formula>NOT(ISERROR(SEARCH("RM",AG36)))</formula>
    </cfRule>
    <cfRule type="containsText" dxfId="9551" priority="468" operator="containsText" text="CDM">
      <formula>NOT(ISERROR(SEARCH("CDM",AG36)))</formula>
    </cfRule>
    <cfRule type="containsText" dxfId="9550" priority="469" operator="containsText" text="LWB">
      <formula>NOT(ISERROR(SEARCH("LWB",AG36)))</formula>
    </cfRule>
    <cfRule type="containsText" dxfId="9549" priority="470" operator="containsText" text="RWB">
      <formula>NOT(ISERROR(SEARCH("RWB",AG36)))</formula>
    </cfRule>
    <cfRule type="containsText" dxfId="9548" priority="471" operator="containsText" text="RB">
      <formula>NOT(ISERROR(SEARCH("RB",AG36)))</formula>
    </cfRule>
    <cfRule type="containsText" dxfId="9547" priority="472" operator="containsText" text="CB">
      <formula>NOT(ISERROR(SEARCH("CB",AG36)))</formula>
    </cfRule>
    <cfRule type="containsText" dxfId="9546" priority="473" operator="containsText" text="LB">
      <formula>NOT(ISERROR(SEARCH("LB",AG36)))</formula>
    </cfRule>
    <cfRule type="containsText" dxfId="9545" priority="474" operator="containsText" text="GK">
      <formula>NOT(ISERROR(SEARCH("GK",AG36)))</formula>
    </cfRule>
  </conditionalFormatting>
  <conditionalFormatting sqref="AF40">
    <cfRule type="containsText" dxfId="9544" priority="442" operator="containsText" text="RW">
      <formula>NOT(ISERROR(SEARCH("RW",AF40)))</formula>
    </cfRule>
    <cfRule type="containsText" dxfId="9543" priority="443" operator="containsText" text="LW">
      <formula>NOT(ISERROR(SEARCH("LW",AF40)))</formula>
    </cfRule>
    <cfRule type="containsText" dxfId="9542" priority="444" operator="containsText" text="LF">
      <formula>NOT(ISERROR(SEARCH("LF",AF40)))</formula>
    </cfRule>
    <cfRule type="containsText" dxfId="9541" priority="445" operator="containsText" text="CF">
      <formula>NOT(ISERROR(SEARCH("CF",AF40)))</formula>
    </cfRule>
    <cfRule type="containsText" dxfId="9540" priority="446" operator="containsText" text="CF">
      <formula>NOT(ISERROR(SEARCH("CF",AF40)))</formula>
    </cfRule>
    <cfRule type="containsText" dxfId="9539" priority="447" operator="containsText" text="CAM">
      <formula>NOT(ISERROR(SEARCH("CAM",AF40)))</formula>
    </cfRule>
    <cfRule type="containsText" dxfId="9538" priority="448" operator="containsText" text="LM">
      <formula>NOT(ISERROR(SEARCH("LM",AF40)))</formula>
    </cfRule>
    <cfRule type="containsText" dxfId="9537" priority="449" operator="containsText" text="CM">
      <formula>NOT(ISERROR(SEARCH("CM",AF40)))</formula>
    </cfRule>
    <cfRule type="containsText" dxfId="9536" priority="450" operator="containsText" text="RM">
      <formula>NOT(ISERROR(SEARCH("RM",AF40)))</formula>
    </cfRule>
    <cfRule type="containsText" dxfId="9535" priority="451" operator="containsText" text="CDM">
      <formula>NOT(ISERROR(SEARCH("CDM",AF40)))</formula>
    </cfRule>
    <cfRule type="containsText" dxfId="9534" priority="452" operator="containsText" text="LWB">
      <formula>NOT(ISERROR(SEARCH("LWB",AF40)))</formula>
    </cfRule>
    <cfRule type="containsText" dxfId="9533" priority="453" operator="containsText" text="RWB">
      <formula>NOT(ISERROR(SEARCH("RWB",AF40)))</formula>
    </cfRule>
    <cfRule type="containsText" dxfId="9532" priority="454" operator="containsText" text="RB">
      <formula>NOT(ISERROR(SEARCH("RB",AF40)))</formula>
    </cfRule>
    <cfRule type="containsText" dxfId="9531" priority="455" operator="containsText" text="CB">
      <formula>NOT(ISERROR(SEARCH("CB",AF40)))</formula>
    </cfRule>
    <cfRule type="containsText" dxfId="9530" priority="456" operator="containsText" text="LB">
      <formula>NOT(ISERROR(SEARCH("LB",AF40)))</formula>
    </cfRule>
    <cfRule type="containsText" dxfId="9529" priority="457" operator="containsText" text="GK">
      <formula>NOT(ISERROR(SEARCH("GK",AF40)))</formula>
    </cfRule>
  </conditionalFormatting>
  <conditionalFormatting sqref="AG40">
    <cfRule type="containsText" dxfId="9528" priority="425" operator="containsText" text="ST">
      <formula>NOT(ISERROR(SEARCH("ST",AG40)))</formula>
    </cfRule>
    <cfRule type="containsText" dxfId="9527" priority="426" operator="containsText" text="RW">
      <formula>NOT(ISERROR(SEARCH("RW",AG40)))</formula>
    </cfRule>
    <cfRule type="containsText" dxfId="9526" priority="427" operator="containsText" text="LW">
      <formula>NOT(ISERROR(SEARCH("LW",AG40)))</formula>
    </cfRule>
    <cfRule type="containsText" dxfId="9525" priority="428" operator="containsText" text="LF">
      <formula>NOT(ISERROR(SEARCH("LF",AG40)))</formula>
    </cfRule>
    <cfRule type="containsText" dxfId="9524" priority="429" operator="containsText" text="CF">
      <formula>NOT(ISERROR(SEARCH("CF",AG40)))</formula>
    </cfRule>
    <cfRule type="containsText" dxfId="9523" priority="430" operator="containsText" text="CF">
      <formula>NOT(ISERROR(SEARCH("CF",AG40)))</formula>
    </cfRule>
    <cfRule type="containsText" dxfId="9522" priority="431" operator="containsText" text="CAM">
      <formula>NOT(ISERROR(SEARCH("CAM",AG40)))</formula>
    </cfRule>
    <cfRule type="containsText" dxfId="9521" priority="432" operator="containsText" text="LM">
      <formula>NOT(ISERROR(SEARCH("LM",AG40)))</formula>
    </cfRule>
    <cfRule type="containsText" dxfId="9520" priority="433" operator="containsText" text="CM">
      <formula>NOT(ISERROR(SEARCH("CM",AG40)))</formula>
    </cfRule>
    <cfRule type="containsText" dxfId="9519" priority="434" operator="containsText" text="RM">
      <formula>NOT(ISERROR(SEARCH("RM",AG40)))</formula>
    </cfRule>
    <cfRule type="containsText" dxfId="9518" priority="435" operator="containsText" text="CDM">
      <formula>NOT(ISERROR(SEARCH("CDM",AG40)))</formula>
    </cfRule>
    <cfRule type="containsText" dxfId="9517" priority="436" operator="containsText" text="LWB">
      <formula>NOT(ISERROR(SEARCH("LWB",AG40)))</formula>
    </cfRule>
    <cfRule type="containsText" dxfId="9516" priority="437" operator="containsText" text="RWB">
      <formula>NOT(ISERROR(SEARCH("RWB",AG40)))</formula>
    </cfRule>
    <cfRule type="containsText" dxfId="9515" priority="438" operator="containsText" text="RB">
      <formula>NOT(ISERROR(SEARCH("RB",AG40)))</formula>
    </cfRule>
    <cfRule type="containsText" dxfId="9514" priority="439" operator="containsText" text="CB">
      <formula>NOT(ISERROR(SEARCH("CB",AG40)))</formula>
    </cfRule>
    <cfRule type="containsText" dxfId="9513" priority="440" operator="containsText" text="LB">
      <formula>NOT(ISERROR(SEARCH("LB",AG40)))</formula>
    </cfRule>
    <cfRule type="containsText" dxfId="9512" priority="441" operator="containsText" text="GK">
      <formula>NOT(ISERROR(SEARCH("GK",AG40)))</formula>
    </cfRule>
  </conditionalFormatting>
  <conditionalFormatting sqref="AF42">
    <cfRule type="containsText" dxfId="9511" priority="409" operator="containsText" text="RW">
      <formula>NOT(ISERROR(SEARCH("RW",AF42)))</formula>
    </cfRule>
    <cfRule type="containsText" dxfId="9510" priority="410" operator="containsText" text="LW">
      <formula>NOT(ISERROR(SEARCH("LW",AF42)))</formula>
    </cfRule>
    <cfRule type="containsText" dxfId="9509" priority="411" operator="containsText" text="LF">
      <formula>NOT(ISERROR(SEARCH("LF",AF42)))</formula>
    </cfRule>
    <cfRule type="containsText" dxfId="9508" priority="412" operator="containsText" text="CF">
      <formula>NOT(ISERROR(SEARCH("CF",AF42)))</formula>
    </cfRule>
    <cfRule type="containsText" dxfId="9507" priority="413" operator="containsText" text="CF">
      <formula>NOT(ISERROR(SEARCH("CF",AF42)))</formula>
    </cfRule>
    <cfRule type="containsText" dxfId="9506" priority="414" operator="containsText" text="CAM">
      <formula>NOT(ISERROR(SEARCH("CAM",AF42)))</formula>
    </cfRule>
    <cfRule type="containsText" dxfId="9505" priority="415" operator="containsText" text="LM">
      <formula>NOT(ISERROR(SEARCH("LM",AF42)))</formula>
    </cfRule>
    <cfRule type="containsText" dxfId="9504" priority="416" operator="containsText" text="CM">
      <formula>NOT(ISERROR(SEARCH("CM",AF42)))</formula>
    </cfRule>
    <cfRule type="containsText" dxfId="9503" priority="417" operator="containsText" text="RM">
      <formula>NOT(ISERROR(SEARCH("RM",AF42)))</formula>
    </cfRule>
    <cfRule type="containsText" dxfId="9502" priority="418" operator="containsText" text="CDM">
      <formula>NOT(ISERROR(SEARCH("CDM",AF42)))</formula>
    </cfRule>
    <cfRule type="containsText" dxfId="9501" priority="419" operator="containsText" text="LWB">
      <formula>NOT(ISERROR(SEARCH("LWB",AF42)))</formula>
    </cfRule>
    <cfRule type="containsText" dxfId="9500" priority="420" operator="containsText" text="RWB">
      <formula>NOT(ISERROR(SEARCH("RWB",AF42)))</formula>
    </cfRule>
    <cfRule type="containsText" dxfId="9499" priority="421" operator="containsText" text="RB">
      <formula>NOT(ISERROR(SEARCH("RB",AF42)))</formula>
    </cfRule>
    <cfRule type="containsText" dxfId="9498" priority="422" operator="containsText" text="CB">
      <formula>NOT(ISERROR(SEARCH("CB",AF42)))</formula>
    </cfRule>
    <cfRule type="containsText" dxfId="9497" priority="423" operator="containsText" text="LB">
      <formula>NOT(ISERROR(SEARCH("LB",AF42)))</formula>
    </cfRule>
    <cfRule type="containsText" dxfId="9496" priority="424" operator="containsText" text="GK">
      <formula>NOT(ISERROR(SEARCH("GK",AF42)))</formula>
    </cfRule>
  </conditionalFormatting>
  <conditionalFormatting sqref="AG42">
    <cfRule type="containsText" dxfId="9495" priority="392" operator="containsText" text="ST">
      <formula>NOT(ISERROR(SEARCH("ST",AG42)))</formula>
    </cfRule>
    <cfRule type="containsText" dxfId="9494" priority="393" operator="containsText" text="RW">
      <formula>NOT(ISERROR(SEARCH("RW",AG42)))</formula>
    </cfRule>
    <cfRule type="containsText" dxfId="9493" priority="394" operator="containsText" text="LW">
      <formula>NOT(ISERROR(SEARCH("LW",AG42)))</formula>
    </cfRule>
    <cfRule type="containsText" dxfId="9492" priority="395" operator="containsText" text="LF">
      <formula>NOT(ISERROR(SEARCH("LF",AG42)))</formula>
    </cfRule>
    <cfRule type="containsText" dxfId="9491" priority="396" operator="containsText" text="CF">
      <formula>NOT(ISERROR(SEARCH("CF",AG42)))</formula>
    </cfRule>
    <cfRule type="containsText" dxfId="9490" priority="397" operator="containsText" text="CF">
      <formula>NOT(ISERROR(SEARCH("CF",AG42)))</formula>
    </cfRule>
    <cfRule type="containsText" dxfId="9489" priority="398" operator="containsText" text="CAM">
      <formula>NOT(ISERROR(SEARCH("CAM",AG42)))</formula>
    </cfRule>
    <cfRule type="containsText" dxfId="9488" priority="399" operator="containsText" text="LM">
      <formula>NOT(ISERROR(SEARCH("LM",AG42)))</formula>
    </cfRule>
    <cfRule type="containsText" dxfId="9487" priority="400" operator="containsText" text="CM">
      <formula>NOT(ISERROR(SEARCH("CM",AG42)))</formula>
    </cfRule>
    <cfRule type="containsText" dxfId="9486" priority="401" operator="containsText" text="RM">
      <formula>NOT(ISERROR(SEARCH("RM",AG42)))</formula>
    </cfRule>
    <cfRule type="containsText" dxfId="9485" priority="402" operator="containsText" text="CDM">
      <formula>NOT(ISERROR(SEARCH("CDM",AG42)))</formula>
    </cfRule>
    <cfRule type="containsText" dxfId="9484" priority="403" operator="containsText" text="LWB">
      <formula>NOT(ISERROR(SEARCH("LWB",AG42)))</formula>
    </cfRule>
    <cfRule type="containsText" dxfId="9483" priority="404" operator="containsText" text="RWB">
      <formula>NOT(ISERROR(SEARCH("RWB",AG42)))</formula>
    </cfRule>
    <cfRule type="containsText" dxfId="9482" priority="405" operator="containsText" text="RB">
      <formula>NOT(ISERROR(SEARCH("RB",AG42)))</formula>
    </cfRule>
    <cfRule type="containsText" dxfId="9481" priority="406" operator="containsText" text="CB">
      <formula>NOT(ISERROR(SEARCH("CB",AG42)))</formula>
    </cfRule>
    <cfRule type="containsText" dxfId="9480" priority="407" operator="containsText" text="LB">
      <formula>NOT(ISERROR(SEARCH("LB",AG42)))</formula>
    </cfRule>
    <cfRule type="containsText" dxfId="9479" priority="408" operator="containsText" text="GK">
      <formula>NOT(ISERROR(SEARCH("GK",AG42)))</formula>
    </cfRule>
  </conditionalFormatting>
  <conditionalFormatting sqref="AG43:AG44">
    <cfRule type="containsText" dxfId="9478" priority="375" operator="containsText" text="ST">
      <formula>NOT(ISERROR(SEARCH("ST",AG43)))</formula>
    </cfRule>
    <cfRule type="containsText" dxfId="9477" priority="376" operator="containsText" text="RW">
      <formula>NOT(ISERROR(SEARCH("RW",AG43)))</formula>
    </cfRule>
    <cfRule type="containsText" dxfId="9476" priority="377" operator="containsText" text="LW">
      <formula>NOT(ISERROR(SEARCH("LW",AG43)))</formula>
    </cfRule>
    <cfRule type="containsText" dxfId="9475" priority="378" operator="containsText" text="LF">
      <formula>NOT(ISERROR(SEARCH("LF",AG43)))</formula>
    </cfRule>
    <cfRule type="containsText" dxfId="9474" priority="379" operator="containsText" text="CF">
      <formula>NOT(ISERROR(SEARCH("CF",AG43)))</formula>
    </cfRule>
    <cfRule type="containsText" dxfId="9473" priority="380" operator="containsText" text="CF">
      <formula>NOT(ISERROR(SEARCH("CF",AG43)))</formula>
    </cfRule>
    <cfRule type="containsText" dxfId="9472" priority="381" operator="containsText" text="CAM">
      <formula>NOT(ISERROR(SEARCH("CAM",AG43)))</formula>
    </cfRule>
    <cfRule type="containsText" dxfId="9471" priority="382" operator="containsText" text="LM">
      <formula>NOT(ISERROR(SEARCH("LM",AG43)))</formula>
    </cfRule>
    <cfRule type="containsText" dxfId="9470" priority="383" operator="containsText" text="CM">
      <formula>NOT(ISERROR(SEARCH("CM",AG43)))</formula>
    </cfRule>
    <cfRule type="containsText" dxfId="9469" priority="384" operator="containsText" text="RM">
      <formula>NOT(ISERROR(SEARCH("RM",AG43)))</formula>
    </cfRule>
    <cfRule type="containsText" dxfId="9468" priority="385" operator="containsText" text="CDM">
      <formula>NOT(ISERROR(SEARCH("CDM",AG43)))</formula>
    </cfRule>
    <cfRule type="containsText" dxfId="9467" priority="386" operator="containsText" text="LWB">
      <formula>NOT(ISERROR(SEARCH("LWB",AG43)))</formula>
    </cfRule>
    <cfRule type="containsText" dxfId="9466" priority="387" operator="containsText" text="RWB">
      <formula>NOT(ISERROR(SEARCH("RWB",AG43)))</formula>
    </cfRule>
    <cfRule type="containsText" dxfId="9465" priority="388" operator="containsText" text="RB">
      <formula>NOT(ISERROR(SEARCH("RB",AG43)))</formula>
    </cfRule>
    <cfRule type="containsText" dxfId="9464" priority="389" operator="containsText" text="CB">
      <formula>NOT(ISERROR(SEARCH("CB",AG43)))</formula>
    </cfRule>
    <cfRule type="containsText" dxfId="9463" priority="390" operator="containsText" text="LB">
      <formula>NOT(ISERROR(SEARCH("LB",AG43)))</formula>
    </cfRule>
    <cfRule type="containsText" dxfId="9462" priority="391" operator="containsText" text="GK">
      <formula>NOT(ISERROR(SEARCH("GK",AG43)))</formula>
    </cfRule>
  </conditionalFormatting>
  <conditionalFormatting sqref="AF46">
    <cfRule type="containsText" dxfId="9461" priority="359" operator="containsText" text="RW">
      <formula>NOT(ISERROR(SEARCH("RW",AF46)))</formula>
    </cfRule>
    <cfRule type="containsText" dxfId="9460" priority="360" operator="containsText" text="LW">
      <formula>NOT(ISERROR(SEARCH("LW",AF46)))</formula>
    </cfRule>
    <cfRule type="containsText" dxfId="9459" priority="361" operator="containsText" text="LF">
      <formula>NOT(ISERROR(SEARCH("LF",AF46)))</formula>
    </cfRule>
    <cfRule type="containsText" dxfId="9458" priority="362" operator="containsText" text="CF">
      <formula>NOT(ISERROR(SEARCH("CF",AF46)))</formula>
    </cfRule>
    <cfRule type="containsText" dxfId="9457" priority="363" operator="containsText" text="CF">
      <formula>NOT(ISERROR(SEARCH("CF",AF46)))</formula>
    </cfRule>
    <cfRule type="containsText" dxfId="9456" priority="364" operator="containsText" text="CAM">
      <formula>NOT(ISERROR(SEARCH("CAM",AF46)))</formula>
    </cfRule>
    <cfRule type="containsText" dxfId="9455" priority="365" operator="containsText" text="LM">
      <formula>NOT(ISERROR(SEARCH("LM",AF46)))</formula>
    </cfRule>
    <cfRule type="containsText" dxfId="9454" priority="366" operator="containsText" text="CM">
      <formula>NOT(ISERROR(SEARCH("CM",AF46)))</formula>
    </cfRule>
    <cfRule type="containsText" dxfId="9453" priority="367" operator="containsText" text="RM">
      <formula>NOT(ISERROR(SEARCH("RM",AF46)))</formula>
    </cfRule>
    <cfRule type="containsText" dxfId="9452" priority="368" operator="containsText" text="CDM">
      <formula>NOT(ISERROR(SEARCH("CDM",AF46)))</formula>
    </cfRule>
    <cfRule type="containsText" dxfId="9451" priority="369" operator="containsText" text="LWB">
      <formula>NOT(ISERROR(SEARCH("LWB",AF46)))</formula>
    </cfRule>
    <cfRule type="containsText" dxfId="9450" priority="370" operator="containsText" text="RWB">
      <formula>NOT(ISERROR(SEARCH("RWB",AF46)))</formula>
    </cfRule>
    <cfRule type="containsText" dxfId="9449" priority="371" operator="containsText" text="RB">
      <formula>NOT(ISERROR(SEARCH("RB",AF46)))</formula>
    </cfRule>
    <cfRule type="containsText" dxfId="9448" priority="372" operator="containsText" text="CB">
      <formula>NOT(ISERROR(SEARCH("CB",AF46)))</formula>
    </cfRule>
    <cfRule type="containsText" dxfId="9447" priority="373" operator="containsText" text="LB">
      <formula>NOT(ISERROR(SEARCH("LB",AF46)))</formula>
    </cfRule>
    <cfRule type="containsText" dxfId="9446" priority="374" operator="containsText" text="GK">
      <formula>NOT(ISERROR(SEARCH("GK",AF46)))</formula>
    </cfRule>
  </conditionalFormatting>
  <conditionalFormatting sqref="AG46">
    <cfRule type="containsText" dxfId="9445" priority="342" operator="containsText" text="ST">
      <formula>NOT(ISERROR(SEARCH("ST",AG46)))</formula>
    </cfRule>
    <cfRule type="containsText" dxfId="9444" priority="343" operator="containsText" text="RW">
      <formula>NOT(ISERROR(SEARCH("RW",AG46)))</formula>
    </cfRule>
    <cfRule type="containsText" dxfId="9443" priority="344" operator="containsText" text="LW">
      <formula>NOT(ISERROR(SEARCH("LW",AG46)))</formula>
    </cfRule>
    <cfRule type="containsText" dxfId="9442" priority="345" operator="containsText" text="LF">
      <formula>NOT(ISERROR(SEARCH("LF",AG46)))</formula>
    </cfRule>
    <cfRule type="containsText" dxfId="9441" priority="346" operator="containsText" text="CF">
      <formula>NOT(ISERROR(SEARCH("CF",AG46)))</formula>
    </cfRule>
    <cfRule type="containsText" dxfId="9440" priority="347" operator="containsText" text="CF">
      <formula>NOT(ISERROR(SEARCH("CF",AG46)))</formula>
    </cfRule>
    <cfRule type="containsText" dxfId="9439" priority="348" operator="containsText" text="CAM">
      <formula>NOT(ISERROR(SEARCH("CAM",AG46)))</formula>
    </cfRule>
    <cfRule type="containsText" dxfId="9438" priority="349" operator="containsText" text="LM">
      <formula>NOT(ISERROR(SEARCH("LM",AG46)))</formula>
    </cfRule>
    <cfRule type="containsText" dxfId="9437" priority="350" operator="containsText" text="CM">
      <formula>NOT(ISERROR(SEARCH("CM",AG46)))</formula>
    </cfRule>
    <cfRule type="containsText" dxfId="9436" priority="351" operator="containsText" text="RM">
      <formula>NOT(ISERROR(SEARCH("RM",AG46)))</formula>
    </cfRule>
    <cfRule type="containsText" dxfId="9435" priority="352" operator="containsText" text="CDM">
      <formula>NOT(ISERROR(SEARCH("CDM",AG46)))</formula>
    </cfRule>
    <cfRule type="containsText" dxfId="9434" priority="353" operator="containsText" text="LWB">
      <formula>NOT(ISERROR(SEARCH("LWB",AG46)))</formula>
    </cfRule>
    <cfRule type="containsText" dxfId="9433" priority="354" operator="containsText" text="RWB">
      <formula>NOT(ISERROR(SEARCH("RWB",AG46)))</formula>
    </cfRule>
    <cfRule type="containsText" dxfId="9432" priority="355" operator="containsText" text="RB">
      <formula>NOT(ISERROR(SEARCH("RB",AG46)))</formula>
    </cfRule>
    <cfRule type="containsText" dxfId="9431" priority="356" operator="containsText" text="CB">
      <formula>NOT(ISERROR(SEARCH("CB",AG46)))</formula>
    </cfRule>
    <cfRule type="containsText" dxfId="9430" priority="357" operator="containsText" text="LB">
      <formula>NOT(ISERROR(SEARCH("LB",AG46)))</formula>
    </cfRule>
    <cfRule type="containsText" dxfId="9429" priority="358" operator="containsText" text="GK">
      <formula>NOT(ISERROR(SEARCH("GK",AG46)))</formula>
    </cfRule>
  </conditionalFormatting>
  <conditionalFormatting sqref="AG45">
    <cfRule type="containsText" dxfId="9428" priority="325" operator="containsText" text="ST">
      <formula>NOT(ISERROR(SEARCH("ST",AG45)))</formula>
    </cfRule>
    <cfRule type="containsText" dxfId="9427" priority="326" operator="containsText" text="RW">
      <formula>NOT(ISERROR(SEARCH("RW",AG45)))</formula>
    </cfRule>
    <cfRule type="containsText" dxfId="9426" priority="327" operator="containsText" text="LW">
      <formula>NOT(ISERROR(SEARCH("LW",AG45)))</formula>
    </cfRule>
    <cfRule type="containsText" dxfId="9425" priority="328" operator="containsText" text="LF">
      <formula>NOT(ISERROR(SEARCH("LF",AG45)))</formula>
    </cfRule>
    <cfRule type="containsText" dxfId="9424" priority="329" operator="containsText" text="CF">
      <formula>NOT(ISERROR(SEARCH("CF",AG45)))</formula>
    </cfRule>
    <cfRule type="containsText" dxfId="9423" priority="330" operator="containsText" text="CF">
      <formula>NOT(ISERROR(SEARCH("CF",AG45)))</formula>
    </cfRule>
    <cfRule type="containsText" dxfId="9422" priority="331" operator="containsText" text="CAM">
      <formula>NOT(ISERROR(SEARCH("CAM",AG45)))</formula>
    </cfRule>
    <cfRule type="containsText" dxfId="9421" priority="332" operator="containsText" text="LM">
      <formula>NOT(ISERROR(SEARCH("LM",AG45)))</formula>
    </cfRule>
    <cfRule type="containsText" dxfId="9420" priority="333" operator="containsText" text="CM">
      <formula>NOT(ISERROR(SEARCH("CM",AG45)))</formula>
    </cfRule>
    <cfRule type="containsText" dxfId="9419" priority="334" operator="containsText" text="RM">
      <formula>NOT(ISERROR(SEARCH("RM",AG45)))</formula>
    </cfRule>
    <cfRule type="containsText" dxfId="9418" priority="335" operator="containsText" text="CDM">
      <formula>NOT(ISERROR(SEARCH("CDM",AG45)))</formula>
    </cfRule>
    <cfRule type="containsText" dxfId="9417" priority="336" operator="containsText" text="LWB">
      <formula>NOT(ISERROR(SEARCH("LWB",AG45)))</formula>
    </cfRule>
    <cfRule type="containsText" dxfId="9416" priority="337" operator="containsText" text="RWB">
      <formula>NOT(ISERROR(SEARCH("RWB",AG45)))</formula>
    </cfRule>
    <cfRule type="containsText" dxfId="9415" priority="338" operator="containsText" text="RB">
      <formula>NOT(ISERROR(SEARCH("RB",AG45)))</formula>
    </cfRule>
    <cfRule type="containsText" dxfId="9414" priority="339" operator="containsText" text="CB">
      <formula>NOT(ISERROR(SEARCH("CB",AG45)))</formula>
    </cfRule>
    <cfRule type="containsText" dxfId="9413" priority="340" operator="containsText" text="LB">
      <formula>NOT(ISERROR(SEARCH("LB",AG45)))</formula>
    </cfRule>
    <cfRule type="containsText" dxfId="9412" priority="341" operator="containsText" text="GK">
      <formula>NOT(ISERROR(SEARCH("GK",AG45)))</formula>
    </cfRule>
  </conditionalFormatting>
  <conditionalFormatting sqref="H29">
    <cfRule type="containsText" dxfId="9411" priority="283" operator="containsText" text="HL">
      <formula>NOT(ISERROR(SEARCH("HL",H29)))</formula>
    </cfRule>
    <cfRule type="containsText" dxfId="9410" priority="284" operator="containsText" text="HD">
      <formula>NOT(ISERROR(SEARCH("HD",H29)))</formula>
    </cfRule>
    <cfRule type="containsText" dxfId="9409" priority="285" operator="containsText" text="HW">
      <formula>NOT(ISERROR(SEARCH("HW",H29)))</formula>
    </cfRule>
  </conditionalFormatting>
  <conditionalFormatting sqref="H29">
    <cfRule type="containsText" dxfId="9408" priority="316" operator="containsText" text="AL">
      <formula>NOT(ISERROR(SEARCH("AL",H29)))</formula>
    </cfRule>
    <cfRule type="containsText" dxfId="9407" priority="317" operator="containsText" text="AD">
      <formula>NOT(ISERROR(SEARCH("AD",H29)))</formula>
    </cfRule>
    <cfRule type="containsText" dxfId="9406" priority="318" operator="containsText" text="AW">
      <formula>NOT(ISERROR(SEARCH("AW",H29)))</formula>
    </cfRule>
  </conditionalFormatting>
  <conditionalFormatting sqref="H29">
    <cfRule type="containsText" dxfId="9405" priority="313" operator="containsText" text="HL">
      <formula>NOT(ISERROR(SEARCH("HL",H29)))</formula>
    </cfRule>
    <cfRule type="containsText" dxfId="9404" priority="314" operator="containsText" text="HD">
      <formula>NOT(ISERROR(SEARCH("HD",H29)))</formula>
    </cfRule>
    <cfRule type="containsText" dxfId="9403" priority="315" operator="containsText" text="HW">
      <formula>NOT(ISERROR(SEARCH("HW",H29)))</formula>
    </cfRule>
  </conditionalFormatting>
  <conditionalFormatting sqref="H29">
    <cfRule type="containsText" dxfId="9402" priority="310" operator="containsText" text="AL">
      <formula>NOT(ISERROR(SEARCH("AL",H29)))</formula>
    </cfRule>
    <cfRule type="containsText" dxfId="9401" priority="311" operator="containsText" text="AD">
      <formula>NOT(ISERROR(SEARCH("AD",H29)))</formula>
    </cfRule>
    <cfRule type="containsText" dxfId="9400" priority="312" operator="containsText" text="AW">
      <formula>NOT(ISERROR(SEARCH("AW",H29)))</formula>
    </cfRule>
  </conditionalFormatting>
  <conditionalFormatting sqref="H29">
    <cfRule type="containsText" dxfId="9399" priority="307" operator="containsText" text="HL">
      <formula>NOT(ISERROR(SEARCH("HL",H29)))</formula>
    </cfRule>
    <cfRule type="containsText" dxfId="9398" priority="308" operator="containsText" text="HD">
      <formula>NOT(ISERROR(SEARCH("HD",H29)))</formula>
    </cfRule>
    <cfRule type="containsText" dxfId="9397" priority="309" operator="containsText" text="HW">
      <formula>NOT(ISERROR(SEARCH("HW",H29)))</formula>
    </cfRule>
  </conditionalFormatting>
  <conditionalFormatting sqref="G29">
    <cfRule type="containsText" dxfId="9396" priority="304" operator="containsText" text="AL">
      <formula>NOT(ISERROR(SEARCH("AL",G29)))</formula>
    </cfRule>
    <cfRule type="containsText" dxfId="9395" priority="305" operator="containsText" text="AD">
      <formula>NOT(ISERROR(SEARCH("AD",G29)))</formula>
    </cfRule>
    <cfRule type="containsText" dxfId="9394" priority="306" operator="containsText" text="AW">
      <formula>NOT(ISERROR(SEARCH("AW",G29)))</formula>
    </cfRule>
  </conditionalFormatting>
  <conditionalFormatting sqref="G29">
    <cfRule type="containsText" dxfId="9393" priority="301" operator="containsText" text="HL">
      <formula>NOT(ISERROR(SEARCH("HL",G29)))</formula>
    </cfRule>
    <cfRule type="containsText" dxfId="9392" priority="302" operator="containsText" text="HD">
      <formula>NOT(ISERROR(SEARCH("HD",G29)))</formula>
    </cfRule>
    <cfRule type="containsText" dxfId="9391" priority="303" operator="containsText" text="HW">
      <formula>NOT(ISERROR(SEARCH("HW",G29)))</formula>
    </cfRule>
  </conditionalFormatting>
  <conditionalFormatting sqref="I29">
    <cfRule type="containsText" dxfId="9390" priority="298" operator="containsText" text="AL">
      <formula>NOT(ISERROR(SEARCH("AL",I29)))</formula>
    </cfRule>
    <cfRule type="containsText" dxfId="9389" priority="299" operator="containsText" text="AD">
      <formula>NOT(ISERROR(SEARCH("AD",I29)))</formula>
    </cfRule>
    <cfRule type="containsText" dxfId="9388" priority="300" operator="containsText" text="AW">
      <formula>NOT(ISERROR(SEARCH("AW",I29)))</formula>
    </cfRule>
  </conditionalFormatting>
  <conditionalFormatting sqref="I29">
    <cfRule type="containsText" dxfId="9387" priority="295" operator="containsText" text="HL">
      <formula>NOT(ISERROR(SEARCH("HL",I29)))</formula>
    </cfRule>
    <cfRule type="containsText" dxfId="9386" priority="296" operator="containsText" text="HD">
      <formula>NOT(ISERROR(SEARCH("HD",I29)))</formula>
    </cfRule>
    <cfRule type="containsText" dxfId="9385" priority="297" operator="containsText" text="HW">
      <formula>NOT(ISERROR(SEARCH("HW",I29)))</formula>
    </cfRule>
  </conditionalFormatting>
  <conditionalFormatting sqref="I29">
    <cfRule type="containsText" dxfId="9384" priority="292" operator="containsText" text="AL">
      <formula>NOT(ISERROR(SEARCH("AL",I29)))</formula>
    </cfRule>
    <cfRule type="containsText" dxfId="9383" priority="293" operator="containsText" text="AD">
      <formula>NOT(ISERROR(SEARCH("AD",I29)))</formula>
    </cfRule>
    <cfRule type="containsText" dxfId="9382" priority="294" operator="containsText" text="AW">
      <formula>NOT(ISERROR(SEARCH("AW",I29)))</formula>
    </cfRule>
  </conditionalFormatting>
  <conditionalFormatting sqref="I29">
    <cfRule type="containsText" dxfId="9381" priority="289" operator="containsText" text="HL">
      <formula>NOT(ISERROR(SEARCH("HL",I29)))</formula>
    </cfRule>
    <cfRule type="containsText" dxfId="9380" priority="290" operator="containsText" text="HD">
      <formula>NOT(ISERROR(SEARCH("HD",I29)))</formula>
    </cfRule>
    <cfRule type="containsText" dxfId="9379" priority="291" operator="containsText" text="HW">
      <formula>NOT(ISERROR(SEARCH("HW",I29)))</formula>
    </cfRule>
  </conditionalFormatting>
  <conditionalFormatting sqref="H29">
    <cfRule type="containsText" dxfId="9378" priority="286" operator="containsText" text="AL">
      <formula>NOT(ISERROR(SEARCH("AL",H29)))</formula>
    </cfRule>
    <cfRule type="containsText" dxfId="9377" priority="287" operator="containsText" text="AD">
      <formula>NOT(ISERROR(SEARCH("AD",H29)))</formula>
    </cfRule>
    <cfRule type="containsText" dxfId="9376" priority="288" operator="containsText" text="AW">
      <formula>NOT(ISERROR(SEARCH("AW",H29)))</formula>
    </cfRule>
  </conditionalFormatting>
  <conditionalFormatting sqref="H30">
    <cfRule type="containsText" dxfId="9375" priority="319" operator="containsText" text="HL">
      <formula>NOT(ISERROR(SEARCH("HL",H30)))</formula>
    </cfRule>
    <cfRule type="containsText" dxfId="9374" priority="320" operator="containsText" text="HD">
      <formula>NOT(ISERROR(SEARCH("HD",H30)))</formula>
    </cfRule>
    <cfRule type="containsText" dxfId="9373" priority="321" operator="containsText" text="HW">
      <formula>NOT(ISERROR(SEARCH("HW",H30)))</formula>
    </cfRule>
    <cfRule type="containsText" dxfId="9372" priority="322" operator="containsText" text="AL">
      <formula>NOT(ISERROR(SEARCH("AL",H30)))</formula>
    </cfRule>
    <cfRule type="containsText" dxfId="9371" priority="323" operator="containsText" text="AD">
      <formula>NOT(ISERROR(SEARCH("AD",H30)))</formula>
    </cfRule>
    <cfRule type="containsText" dxfId="9370" priority="324" operator="containsText" text="AW">
      <formula>NOT(ISERROR(SEARCH("AW",H30)))</formula>
    </cfRule>
  </conditionalFormatting>
  <conditionalFormatting sqref="H38">
    <cfRule type="containsText" dxfId="9369" priority="247" operator="containsText" text="HL">
      <formula>NOT(ISERROR(SEARCH("HL",H38)))</formula>
    </cfRule>
    <cfRule type="containsText" dxfId="9368" priority="248" operator="containsText" text="HD">
      <formula>NOT(ISERROR(SEARCH("HD",H38)))</formula>
    </cfRule>
    <cfRule type="containsText" dxfId="9367" priority="249" operator="containsText" text="HW">
      <formula>NOT(ISERROR(SEARCH("HW",H38)))</formula>
    </cfRule>
  </conditionalFormatting>
  <conditionalFormatting sqref="H38">
    <cfRule type="containsText" dxfId="9366" priority="280" operator="containsText" text="AL">
      <formula>NOT(ISERROR(SEARCH("AL",H38)))</formula>
    </cfRule>
    <cfRule type="containsText" dxfId="9365" priority="281" operator="containsText" text="AD">
      <formula>NOT(ISERROR(SEARCH("AD",H38)))</formula>
    </cfRule>
    <cfRule type="containsText" dxfId="9364" priority="282" operator="containsText" text="AW">
      <formula>NOT(ISERROR(SEARCH("AW",H38)))</formula>
    </cfRule>
  </conditionalFormatting>
  <conditionalFormatting sqref="H38">
    <cfRule type="containsText" dxfId="9363" priority="277" operator="containsText" text="HL">
      <formula>NOT(ISERROR(SEARCH("HL",H38)))</formula>
    </cfRule>
    <cfRule type="containsText" dxfId="9362" priority="278" operator="containsText" text="HD">
      <formula>NOT(ISERROR(SEARCH("HD",H38)))</formula>
    </cfRule>
    <cfRule type="containsText" dxfId="9361" priority="279" operator="containsText" text="HW">
      <formula>NOT(ISERROR(SEARCH("HW",H38)))</formula>
    </cfRule>
  </conditionalFormatting>
  <conditionalFormatting sqref="H38">
    <cfRule type="containsText" dxfId="9360" priority="274" operator="containsText" text="AL">
      <formula>NOT(ISERROR(SEARCH("AL",H38)))</formula>
    </cfRule>
    <cfRule type="containsText" dxfId="9359" priority="275" operator="containsText" text="AD">
      <formula>NOT(ISERROR(SEARCH("AD",H38)))</formula>
    </cfRule>
    <cfRule type="containsText" dxfId="9358" priority="276" operator="containsText" text="AW">
      <formula>NOT(ISERROR(SEARCH("AW",H38)))</formula>
    </cfRule>
  </conditionalFormatting>
  <conditionalFormatting sqref="H38">
    <cfRule type="containsText" dxfId="9357" priority="271" operator="containsText" text="HL">
      <formula>NOT(ISERROR(SEARCH("HL",H38)))</formula>
    </cfRule>
    <cfRule type="containsText" dxfId="9356" priority="272" operator="containsText" text="HD">
      <formula>NOT(ISERROR(SEARCH("HD",H38)))</formula>
    </cfRule>
    <cfRule type="containsText" dxfId="9355" priority="273" operator="containsText" text="HW">
      <formula>NOT(ISERROR(SEARCH("HW",H38)))</formula>
    </cfRule>
  </conditionalFormatting>
  <conditionalFormatting sqref="G38">
    <cfRule type="containsText" dxfId="9354" priority="268" operator="containsText" text="AL">
      <formula>NOT(ISERROR(SEARCH("AL",G38)))</formula>
    </cfRule>
    <cfRule type="containsText" dxfId="9353" priority="269" operator="containsText" text="AD">
      <formula>NOT(ISERROR(SEARCH("AD",G38)))</formula>
    </cfRule>
    <cfRule type="containsText" dxfId="9352" priority="270" operator="containsText" text="AW">
      <formula>NOT(ISERROR(SEARCH("AW",G38)))</formula>
    </cfRule>
  </conditionalFormatting>
  <conditionalFormatting sqref="G38">
    <cfRule type="containsText" dxfId="9351" priority="265" operator="containsText" text="HL">
      <formula>NOT(ISERROR(SEARCH("HL",G38)))</formula>
    </cfRule>
    <cfRule type="containsText" dxfId="9350" priority="266" operator="containsText" text="HD">
      <formula>NOT(ISERROR(SEARCH("HD",G38)))</formula>
    </cfRule>
    <cfRule type="containsText" dxfId="9349" priority="267" operator="containsText" text="HW">
      <formula>NOT(ISERROR(SEARCH("HW",G38)))</formula>
    </cfRule>
  </conditionalFormatting>
  <conditionalFormatting sqref="I38">
    <cfRule type="containsText" dxfId="9348" priority="262" operator="containsText" text="AL">
      <formula>NOT(ISERROR(SEARCH("AL",I38)))</formula>
    </cfRule>
    <cfRule type="containsText" dxfId="9347" priority="263" operator="containsText" text="AD">
      <formula>NOT(ISERROR(SEARCH("AD",I38)))</formula>
    </cfRule>
    <cfRule type="containsText" dxfId="9346" priority="264" operator="containsText" text="AW">
      <formula>NOT(ISERROR(SEARCH("AW",I38)))</formula>
    </cfRule>
  </conditionalFormatting>
  <conditionalFormatting sqref="I38">
    <cfRule type="containsText" dxfId="9345" priority="259" operator="containsText" text="HL">
      <formula>NOT(ISERROR(SEARCH("HL",I38)))</formula>
    </cfRule>
    <cfRule type="containsText" dxfId="9344" priority="260" operator="containsText" text="HD">
      <formula>NOT(ISERROR(SEARCH("HD",I38)))</formula>
    </cfRule>
    <cfRule type="containsText" dxfId="9343" priority="261" operator="containsText" text="HW">
      <formula>NOT(ISERROR(SEARCH("HW",I38)))</formula>
    </cfRule>
  </conditionalFormatting>
  <conditionalFormatting sqref="I38">
    <cfRule type="containsText" dxfId="9342" priority="256" operator="containsText" text="AL">
      <formula>NOT(ISERROR(SEARCH("AL",I38)))</formula>
    </cfRule>
    <cfRule type="containsText" dxfId="9341" priority="257" operator="containsText" text="AD">
      <formula>NOT(ISERROR(SEARCH("AD",I38)))</formula>
    </cfRule>
    <cfRule type="containsText" dxfId="9340" priority="258" operator="containsText" text="AW">
      <formula>NOT(ISERROR(SEARCH("AW",I38)))</formula>
    </cfRule>
  </conditionalFormatting>
  <conditionalFormatting sqref="I38">
    <cfRule type="containsText" dxfId="9339" priority="253" operator="containsText" text="HL">
      <formula>NOT(ISERROR(SEARCH("HL",I38)))</formula>
    </cfRule>
    <cfRule type="containsText" dxfId="9338" priority="254" operator="containsText" text="HD">
      <formula>NOT(ISERROR(SEARCH("HD",I38)))</formula>
    </cfRule>
    <cfRule type="containsText" dxfId="9337" priority="255" operator="containsText" text="HW">
      <formula>NOT(ISERROR(SEARCH("HW",I38)))</formula>
    </cfRule>
  </conditionalFormatting>
  <conditionalFormatting sqref="H38">
    <cfRule type="containsText" dxfId="9336" priority="250" operator="containsText" text="AL">
      <formula>NOT(ISERROR(SEARCH("AL",H38)))</formula>
    </cfRule>
    <cfRule type="containsText" dxfId="9335" priority="251" operator="containsText" text="AD">
      <formula>NOT(ISERROR(SEARCH("AD",H38)))</formula>
    </cfRule>
    <cfRule type="containsText" dxfId="9334" priority="252" operator="containsText" text="AW">
      <formula>NOT(ISERROR(SEARCH("AW",H38)))</formula>
    </cfRule>
  </conditionalFormatting>
  <conditionalFormatting sqref="H39">
    <cfRule type="containsText" dxfId="9333" priority="241" operator="containsText" text="HL">
      <formula>NOT(ISERROR(SEARCH("HL",H39)))</formula>
    </cfRule>
    <cfRule type="containsText" dxfId="9332" priority="242" operator="containsText" text="HD">
      <formula>NOT(ISERROR(SEARCH("HD",H39)))</formula>
    </cfRule>
    <cfRule type="containsText" dxfId="9331" priority="243" operator="containsText" text="HW">
      <formula>NOT(ISERROR(SEARCH("HW",H39)))</formula>
    </cfRule>
    <cfRule type="containsText" dxfId="9330" priority="244" operator="containsText" text="AL">
      <formula>NOT(ISERROR(SEARCH("AL",H39)))</formula>
    </cfRule>
    <cfRule type="containsText" dxfId="9329" priority="245" operator="containsText" text="AD">
      <formula>NOT(ISERROR(SEARCH("AD",H39)))</formula>
    </cfRule>
    <cfRule type="containsText" dxfId="9328" priority="246" operator="containsText" text="AW">
      <formula>NOT(ISERROR(SEARCH("AW",H39)))</formula>
    </cfRule>
  </conditionalFormatting>
  <conditionalFormatting sqref="H8">
    <cfRule type="containsText" dxfId="9327" priority="238" operator="containsText" text="AL">
      <formula>NOT(ISERROR(SEARCH("AL",H8)))</formula>
    </cfRule>
    <cfRule type="containsText" dxfId="9326" priority="239" operator="containsText" text="AD">
      <formula>NOT(ISERROR(SEARCH("AD",H8)))</formula>
    </cfRule>
    <cfRule type="containsText" dxfId="9325" priority="240" operator="containsText" text="AW">
      <formula>NOT(ISERROR(SEARCH("AW",H8)))</formula>
    </cfRule>
  </conditionalFormatting>
  <conditionalFormatting sqref="H8">
    <cfRule type="containsText" dxfId="9324" priority="235" operator="containsText" text="HL">
      <formula>NOT(ISERROR(SEARCH("HL",H8)))</formula>
    </cfRule>
    <cfRule type="containsText" dxfId="9323" priority="236" operator="containsText" text="HD">
      <formula>NOT(ISERROR(SEARCH("HD",H8)))</formula>
    </cfRule>
    <cfRule type="containsText" dxfId="9322" priority="237" operator="containsText" text="HW">
      <formula>NOT(ISERROR(SEARCH("HW",H8)))</formula>
    </cfRule>
  </conditionalFormatting>
  <conditionalFormatting sqref="H11:H16">
    <cfRule type="containsText" dxfId="9321" priority="229" operator="containsText" text="HL">
      <formula>NOT(ISERROR(SEARCH("HL",H11)))</formula>
    </cfRule>
    <cfRule type="containsText" dxfId="9320" priority="230" operator="containsText" text="HD">
      <formula>NOT(ISERROR(SEARCH("HD",H11)))</formula>
    </cfRule>
    <cfRule type="containsText" dxfId="9319" priority="231" operator="containsText" text="HW">
      <formula>NOT(ISERROR(SEARCH("HW",H11)))</formula>
    </cfRule>
    <cfRule type="containsText" dxfId="9318" priority="232" operator="containsText" text="AL">
      <formula>NOT(ISERROR(SEARCH("AL",H11)))</formula>
    </cfRule>
    <cfRule type="containsText" dxfId="9317" priority="233" operator="containsText" text="AD">
      <formula>NOT(ISERROR(SEARCH("AD",H11)))</formula>
    </cfRule>
    <cfRule type="containsText" dxfId="9316" priority="234" operator="containsText" text="AW">
      <formula>NOT(ISERROR(SEARCH("AW",H11)))</formula>
    </cfRule>
  </conditionalFormatting>
  <conditionalFormatting sqref="H9:H10">
    <cfRule type="containsText" dxfId="9315" priority="223" operator="containsText" text="HL">
      <formula>NOT(ISERROR(SEARCH("HL",H9)))</formula>
    </cfRule>
    <cfRule type="containsText" dxfId="9314" priority="224" operator="containsText" text="HD">
      <formula>NOT(ISERROR(SEARCH("HD",H9)))</formula>
    </cfRule>
    <cfRule type="containsText" dxfId="9313" priority="225" operator="containsText" text="HW">
      <formula>NOT(ISERROR(SEARCH("HW",H9)))</formula>
    </cfRule>
    <cfRule type="containsText" dxfId="9312" priority="226" operator="containsText" text="AL">
      <formula>NOT(ISERROR(SEARCH("AL",H9)))</formula>
    </cfRule>
    <cfRule type="containsText" dxfId="9311" priority="227" operator="containsText" text="AD">
      <formula>NOT(ISERROR(SEARCH("AD",H9)))</formula>
    </cfRule>
    <cfRule type="containsText" dxfId="9310" priority="228" operator="containsText" text="AW">
      <formula>NOT(ISERROR(SEARCH("AW",H9)))</formula>
    </cfRule>
  </conditionalFormatting>
  <conditionalFormatting sqref="K5:K8">
    <cfRule type="containsText" dxfId="9309" priority="220" operator="containsText" text="AL">
      <formula>NOT(ISERROR(SEARCH("AL",K5)))</formula>
    </cfRule>
    <cfRule type="containsText" dxfId="9308" priority="221" operator="containsText" text="AD">
      <formula>NOT(ISERROR(SEARCH("AD",K5)))</formula>
    </cfRule>
    <cfRule type="containsText" dxfId="9307" priority="222" operator="containsText" text="AW">
      <formula>NOT(ISERROR(SEARCH("AW",K5)))</formula>
    </cfRule>
  </conditionalFormatting>
  <conditionalFormatting sqref="K5:K8">
    <cfRule type="containsText" dxfId="9306" priority="217" operator="containsText" text="HL">
      <formula>NOT(ISERROR(SEARCH("HL",K5)))</formula>
    </cfRule>
    <cfRule type="containsText" dxfId="9305" priority="218" operator="containsText" text="HD">
      <formula>NOT(ISERROR(SEARCH("HD",K5)))</formula>
    </cfRule>
    <cfRule type="containsText" dxfId="9304" priority="219" operator="containsText" text="HW">
      <formula>NOT(ISERROR(SEARCH("HW",K5)))</formula>
    </cfRule>
  </conditionalFormatting>
  <conditionalFormatting sqref="N8">
    <cfRule type="containsText" dxfId="9303" priority="214" operator="containsText" text="AL">
      <formula>NOT(ISERROR(SEARCH("AL",N8)))</formula>
    </cfRule>
    <cfRule type="containsText" dxfId="9302" priority="215" operator="containsText" text="AD">
      <formula>NOT(ISERROR(SEARCH("AD",N8)))</formula>
    </cfRule>
    <cfRule type="containsText" dxfId="9301" priority="216" operator="containsText" text="AW">
      <formula>NOT(ISERROR(SEARCH("AW",N8)))</formula>
    </cfRule>
  </conditionalFormatting>
  <conditionalFormatting sqref="N8">
    <cfRule type="containsText" dxfId="9300" priority="211" operator="containsText" text="HL">
      <formula>NOT(ISERROR(SEARCH("HL",N8)))</formula>
    </cfRule>
    <cfRule type="containsText" dxfId="9299" priority="212" operator="containsText" text="HD">
      <formula>NOT(ISERROR(SEARCH("HD",N8)))</formula>
    </cfRule>
    <cfRule type="containsText" dxfId="9298" priority="213" operator="containsText" text="HW">
      <formula>NOT(ISERROR(SEARCH("HW",N8)))</formula>
    </cfRule>
  </conditionalFormatting>
  <conditionalFormatting sqref="N7:N8">
    <cfRule type="containsText" dxfId="9297" priority="208" operator="containsText" text="AL">
      <formula>NOT(ISERROR(SEARCH("AL",N7)))</formula>
    </cfRule>
    <cfRule type="containsText" dxfId="9296" priority="209" operator="containsText" text="AD">
      <formula>NOT(ISERROR(SEARCH("AD",N7)))</formula>
    </cfRule>
    <cfRule type="containsText" dxfId="9295" priority="210" operator="containsText" text="AW">
      <formula>NOT(ISERROR(SEARCH("AW",N7)))</formula>
    </cfRule>
  </conditionalFormatting>
  <conditionalFormatting sqref="N7:N8">
    <cfRule type="containsText" dxfId="9294" priority="205" operator="containsText" text="HL">
      <formula>NOT(ISERROR(SEARCH("HL",N7)))</formula>
    </cfRule>
    <cfRule type="containsText" dxfId="9293" priority="206" operator="containsText" text="HD">
      <formula>NOT(ISERROR(SEARCH("HD",N7)))</formula>
    </cfRule>
    <cfRule type="containsText" dxfId="9292" priority="207" operator="containsText" text="HW">
      <formula>NOT(ISERROR(SEARCH("HW",N7)))</formula>
    </cfRule>
  </conditionalFormatting>
  <conditionalFormatting sqref="M8">
    <cfRule type="containsText" dxfId="9291" priority="202" operator="containsText" text="AL">
      <formula>NOT(ISERROR(SEARCH("AL",M8)))</formula>
    </cfRule>
    <cfRule type="containsText" dxfId="9290" priority="203" operator="containsText" text="AD">
      <formula>NOT(ISERROR(SEARCH("AD",M8)))</formula>
    </cfRule>
    <cfRule type="containsText" dxfId="9289" priority="204" operator="containsText" text="AW">
      <formula>NOT(ISERROR(SEARCH("AW",M8)))</formula>
    </cfRule>
  </conditionalFormatting>
  <conditionalFormatting sqref="M8">
    <cfRule type="containsText" dxfId="9288" priority="199" operator="containsText" text="HL">
      <formula>NOT(ISERROR(SEARCH("HL",M8)))</formula>
    </cfRule>
    <cfRule type="containsText" dxfId="9287" priority="200" operator="containsText" text="HD">
      <formula>NOT(ISERROR(SEARCH("HD",M8)))</formula>
    </cfRule>
    <cfRule type="containsText" dxfId="9286" priority="201" operator="containsText" text="HW">
      <formula>NOT(ISERROR(SEARCH("HW",M8)))</formula>
    </cfRule>
  </conditionalFormatting>
  <conditionalFormatting sqref="M10:M16">
    <cfRule type="containsText" dxfId="9285" priority="193" operator="containsText" text="HL">
      <formula>NOT(ISERROR(SEARCH("HL",M10)))</formula>
    </cfRule>
    <cfRule type="containsText" dxfId="9284" priority="194" operator="containsText" text="HD">
      <formula>NOT(ISERROR(SEARCH("HD",M10)))</formula>
    </cfRule>
    <cfRule type="containsText" dxfId="9283" priority="195" operator="containsText" text="HW">
      <formula>NOT(ISERROR(SEARCH("HW",M10)))</formula>
    </cfRule>
    <cfRule type="containsText" dxfId="9282" priority="196" operator="containsText" text="AL">
      <formula>NOT(ISERROR(SEARCH("AL",M10)))</formula>
    </cfRule>
    <cfRule type="containsText" dxfId="9281" priority="197" operator="containsText" text="AD">
      <formula>NOT(ISERROR(SEARCH("AD",M10)))</formula>
    </cfRule>
    <cfRule type="containsText" dxfId="9280" priority="198" operator="containsText" text="AW">
      <formula>NOT(ISERROR(SEARCH("AW",M10)))</formula>
    </cfRule>
  </conditionalFormatting>
  <conditionalFormatting sqref="M9">
    <cfRule type="containsText" dxfId="9279" priority="187" operator="containsText" text="HL">
      <formula>NOT(ISERROR(SEARCH("HL",M9)))</formula>
    </cfRule>
    <cfRule type="containsText" dxfId="9278" priority="188" operator="containsText" text="HD">
      <formula>NOT(ISERROR(SEARCH("HD",M9)))</formula>
    </cfRule>
    <cfRule type="containsText" dxfId="9277" priority="189" operator="containsText" text="HW">
      <formula>NOT(ISERROR(SEARCH("HW",M9)))</formula>
    </cfRule>
    <cfRule type="containsText" dxfId="9276" priority="190" operator="containsText" text="AL">
      <formula>NOT(ISERROR(SEARCH("AL",M9)))</formula>
    </cfRule>
    <cfRule type="containsText" dxfId="9275" priority="191" operator="containsText" text="AD">
      <formula>NOT(ISERROR(SEARCH("AD",M9)))</formula>
    </cfRule>
    <cfRule type="containsText" dxfId="9274" priority="192" operator="containsText" text="AW">
      <formula>NOT(ISERROR(SEARCH("AW",M9)))</formula>
    </cfRule>
  </conditionalFormatting>
  <conditionalFormatting sqref="N20">
    <cfRule type="containsText" dxfId="9273" priority="178" operator="containsText" text="AL">
      <formula>NOT(ISERROR(SEARCH("AL",N20)))</formula>
    </cfRule>
    <cfRule type="containsText" dxfId="9272" priority="179" operator="containsText" text="AD">
      <formula>NOT(ISERROR(SEARCH("AD",N20)))</formula>
    </cfRule>
    <cfRule type="containsText" dxfId="9271" priority="180" operator="containsText" text="AW">
      <formula>NOT(ISERROR(SEARCH("AW",N20)))</formula>
    </cfRule>
  </conditionalFormatting>
  <conditionalFormatting sqref="N20">
    <cfRule type="containsText" dxfId="9270" priority="175" operator="containsText" text="HL">
      <formula>NOT(ISERROR(SEARCH("HL",N20)))</formula>
    </cfRule>
    <cfRule type="containsText" dxfId="9269" priority="176" operator="containsText" text="HD">
      <formula>NOT(ISERROR(SEARCH("HD",N20)))</formula>
    </cfRule>
    <cfRule type="containsText" dxfId="9268" priority="177" operator="containsText" text="HW">
      <formula>NOT(ISERROR(SEARCH("HW",N20)))</formula>
    </cfRule>
  </conditionalFormatting>
  <conditionalFormatting sqref="N20">
    <cfRule type="containsText" dxfId="9267" priority="172" operator="containsText" text="AL">
      <formula>NOT(ISERROR(SEARCH("AL",N20)))</formula>
    </cfRule>
    <cfRule type="containsText" dxfId="9266" priority="173" operator="containsText" text="AD">
      <formula>NOT(ISERROR(SEARCH("AD",N20)))</formula>
    </cfRule>
    <cfRule type="containsText" dxfId="9265" priority="174" operator="containsText" text="AW">
      <formula>NOT(ISERROR(SEARCH("AW",N20)))</formula>
    </cfRule>
  </conditionalFormatting>
  <conditionalFormatting sqref="N20">
    <cfRule type="containsText" dxfId="9264" priority="169" operator="containsText" text="HL">
      <formula>NOT(ISERROR(SEARCH("HL",N20)))</formula>
    </cfRule>
    <cfRule type="containsText" dxfId="9263" priority="170" operator="containsText" text="HD">
      <formula>NOT(ISERROR(SEARCH("HD",N20)))</formula>
    </cfRule>
    <cfRule type="containsText" dxfId="9262" priority="171" operator="containsText" text="HW">
      <formula>NOT(ISERROR(SEARCH("HW",N20)))</formula>
    </cfRule>
  </conditionalFormatting>
  <conditionalFormatting sqref="M20">
    <cfRule type="containsText" dxfId="9261" priority="166" operator="containsText" text="AL">
      <formula>NOT(ISERROR(SEARCH("AL",M20)))</formula>
    </cfRule>
    <cfRule type="containsText" dxfId="9260" priority="167" operator="containsText" text="AD">
      <formula>NOT(ISERROR(SEARCH("AD",M20)))</formula>
    </cfRule>
    <cfRule type="containsText" dxfId="9259" priority="168" operator="containsText" text="AW">
      <formula>NOT(ISERROR(SEARCH("AW",M20)))</formula>
    </cfRule>
  </conditionalFormatting>
  <conditionalFormatting sqref="M20">
    <cfRule type="containsText" dxfId="9258" priority="163" operator="containsText" text="HL">
      <formula>NOT(ISERROR(SEARCH("HL",M20)))</formula>
    </cfRule>
    <cfRule type="containsText" dxfId="9257" priority="164" operator="containsText" text="HD">
      <formula>NOT(ISERROR(SEARCH("HD",M20)))</formula>
    </cfRule>
    <cfRule type="containsText" dxfId="9256" priority="165" operator="containsText" text="HW">
      <formula>NOT(ISERROR(SEARCH("HW",M20)))</formula>
    </cfRule>
  </conditionalFormatting>
  <conditionalFormatting sqref="K19">
    <cfRule type="containsText" dxfId="9255" priority="160" operator="containsText" text="AL">
      <formula>NOT(ISERROR(SEARCH("AL",K19)))</formula>
    </cfRule>
    <cfRule type="containsText" dxfId="9254" priority="161" operator="containsText" text="AD">
      <formula>NOT(ISERROR(SEARCH("AD",K19)))</formula>
    </cfRule>
    <cfRule type="containsText" dxfId="9253" priority="162" operator="containsText" text="AW">
      <formula>NOT(ISERROR(SEARCH("AW",K19)))</formula>
    </cfRule>
  </conditionalFormatting>
  <conditionalFormatting sqref="K19">
    <cfRule type="containsText" dxfId="9252" priority="157" operator="containsText" text="HL">
      <formula>NOT(ISERROR(SEARCH("HL",K19)))</formula>
    </cfRule>
    <cfRule type="containsText" dxfId="9251" priority="158" operator="containsText" text="HD">
      <formula>NOT(ISERROR(SEARCH("HD",K19)))</formula>
    </cfRule>
    <cfRule type="containsText" dxfId="9250" priority="159" operator="containsText" text="HW">
      <formula>NOT(ISERROR(SEARCH("HW",K19)))</formula>
    </cfRule>
  </conditionalFormatting>
  <conditionalFormatting sqref="N19">
    <cfRule type="containsText" dxfId="9249" priority="154" operator="containsText" text="AL">
      <formula>NOT(ISERROR(SEARCH("AL",N19)))</formula>
    </cfRule>
    <cfRule type="containsText" dxfId="9248" priority="155" operator="containsText" text="AD">
      <formula>NOT(ISERROR(SEARCH("AD",N19)))</formula>
    </cfRule>
    <cfRule type="containsText" dxfId="9247" priority="156" operator="containsText" text="AW">
      <formula>NOT(ISERROR(SEARCH("AW",N19)))</formula>
    </cfRule>
  </conditionalFormatting>
  <conditionalFormatting sqref="N19">
    <cfRule type="containsText" dxfId="9246" priority="151" operator="containsText" text="HL">
      <formula>NOT(ISERROR(SEARCH("HL",N19)))</formula>
    </cfRule>
    <cfRule type="containsText" dxfId="9245" priority="152" operator="containsText" text="HD">
      <formula>NOT(ISERROR(SEARCH("HD",N19)))</formula>
    </cfRule>
    <cfRule type="containsText" dxfId="9244" priority="153" operator="containsText" text="HW">
      <formula>NOT(ISERROR(SEARCH("HW",N19)))</formula>
    </cfRule>
  </conditionalFormatting>
  <conditionalFormatting sqref="N19">
    <cfRule type="containsText" dxfId="9243" priority="148" operator="containsText" text="AL">
      <formula>NOT(ISERROR(SEARCH("AL",N19)))</formula>
    </cfRule>
    <cfRule type="containsText" dxfId="9242" priority="149" operator="containsText" text="AD">
      <formula>NOT(ISERROR(SEARCH("AD",N19)))</formula>
    </cfRule>
    <cfRule type="containsText" dxfId="9241" priority="150" operator="containsText" text="AW">
      <formula>NOT(ISERROR(SEARCH("AW",N19)))</formula>
    </cfRule>
  </conditionalFormatting>
  <conditionalFormatting sqref="N19">
    <cfRule type="containsText" dxfId="9240" priority="145" operator="containsText" text="HL">
      <formula>NOT(ISERROR(SEARCH("HL",N19)))</formula>
    </cfRule>
    <cfRule type="containsText" dxfId="9239" priority="146" operator="containsText" text="HD">
      <formula>NOT(ISERROR(SEARCH("HD",N19)))</formula>
    </cfRule>
    <cfRule type="containsText" dxfId="9238" priority="147" operator="containsText" text="HW">
      <formula>NOT(ISERROR(SEARCH("HW",N19)))</formula>
    </cfRule>
  </conditionalFormatting>
  <conditionalFormatting sqref="M19">
    <cfRule type="containsText" dxfId="9237" priority="142" operator="containsText" text="AL">
      <formula>NOT(ISERROR(SEARCH("AL",M19)))</formula>
    </cfRule>
    <cfRule type="containsText" dxfId="9236" priority="143" operator="containsText" text="AD">
      <formula>NOT(ISERROR(SEARCH("AD",M19)))</formula>
    </cfRule>
    <cfRule type="containsText" dxfId="9235" priority="144" operator="containsText" text="AW">
      <formula>NOT(ISERROR(SEARCH("AW",M19)))</formula>
    </cfRule>
  </conditionalFormatting>
  <conditionalFormatting sqref="M19">
    <cfRule type="containsText" dxfId="9234" priority="139" operator="containsText" text="HL">
      <formula>NOT(ISERROR(SEARCH("HL",M19)))</formula>
    </cfRule>
    <cfRule type="containsText" dxfId="9233" priority="140" operator="containsText" text="HD">
      <formula>NOT(ISERROR(SEARCH("HD",M19)))</formula>
    </cfRule>
    <cfRule type="containsText" dxfId="9232" priority="141" operator="containsText" text="HW">
      <formula>NOT(ISERROR(SEARCH("HW",M19)))</formula>
    </cfRule>
  </conditionalFormatting>
  <conditionalFormatting sqref="M20:M24">
    <cfRule type="containsText" dxfId="9231" priority="181" operator="containsText" text="HL">
      <formula>NOT(ISERROR(SEARCH("HL",M20)))</formula>
    </cfRule>
    <cfRule type="containsText" dxfId="9230" priority="182" operator="containsText" text="HD">
      <formula>NOT(ISERROR(SEARCH("HD",M20)))</formula>
    </cfRule>
    <cfRule type="containsText" dxfId="9229" priority="183" operator="containsText" text="HW">
      <formula>NOT(ISERROR(SEARCH("HW",M20)))</formula>
    </cfRule>
    <cfRule type="containsText" dxfId="9228" priority="184" operator="containsText" text="AL">
      <formula>NOT(ISERROR(SEARCH("AL",M20)))</formula>
    </cfRule>
    <cfRule type="containsText" dxfId="9227" priority="185" operator="containsText" text="AD">
      <formula>NOT(ISERROR(SEARCH("AD",M20)))</formula>
    </cfRule>
    <cfRule type="containsText" dxfId="9226" priority="186" operator="containsText" text="AW">
      <formula>NOT(ISERROR(SEARCH("AW",M20)))</formula>
    </cfRule>
  </conditionalFormatting>
  <conditionalFormatting sqref="Y61:Y75">
    <cfRule type="containsText" dxfId="9225" priority="122" operator="containsText" text="RW">
      <formula>NOT(ISERROR(SEARCH("RW",Y61)))</formula>
    </cfRule>
    <cfRule type="containsText" dxfId="9224" priority="123" operator="containsText" text="LW">
      <formula>NOT(ISERROR(SEARCH("LW",Y61)))</formula>
    </cfRule>
    <cfRule type="containsText" dxfId="9223" priority="124" operator="containsText" text="LF">
      <formula>NOT(ISERROR(SEARCH("LF",Y61)))</formula>
    </cfRule>
    <cfRule type="containsText" dxfId="9222" priority="125" operator="containsText" text="CF">
      <formula>NOT(ISERROR(SEARCH("CF",Y61)))</formula>
    </cfRule>
    <cfRule type="containsText" dxfId="9221" priority="126" operator="containsText" text="CF">
      <formula>NOT(ISERROR(SEARCH("CF",Y61)))</formula>
    </cfRule>
    <cfRule type="containsText" dxfId="9220" priority="127" operator="containsText" text="CAM">
      <formula>NOT(ISERROR(SEARCH("CAM",Y61)))</formula>
    </cfRule>
    <cfRule type="containsText" dxfId="9219" priority="128" operator="containsText" text="LM">
      <formula>NOT(ISERROR(SEARCH("LM",Y61)))</formula>
    </cfRule>
    <cfRule type="containsText" dxfId="9218" priority="129" operator="containsText" text="CM">
      <formula>NOT(ISERROR(SEARCH("CM",Y61)))</formula>
    </cfRule>
    <cfRule type="containsText" dxfId="9217" priority="130" operator="containsText" text="RM">
      <formula>NOT(ISERROR(SEARCH("RM",Y61)))</formula>
    </cfRule>
    <cfRule type="containsText" dxfId="9216" priority="131" operator="containsText" text="CDM">
      <formula>NOT(ISERROR(SEARCH("CDM",Y61)))</formula>
    </cfRule>
    <cfRule type="containsText" dxfId="9215" priority="132" operator="containsText" text="LWB">
      <formula>NOT(ISERROR(SEARCH("LWB",Y61)))</formula>
    </cfRule>
    <cfRule type="containsText" dxfId="9214" priority="133" operator="containsText" text="RWB">
      <formula>NOT(ISERROR(SEARCH("RWB",Y61)))</formula>
    </cfRule>
    <cfRule type="containsText" dxfId="9213" priority="134" operator="containsText" text="RB">
      <formula>NOT(ISERROR(SEARCH("RB",Y61)))</formula>
    </cfRule>
    <cfRule type="containsText" dxfId="9212" priority="135" operator="containsText" text="CB">
      <formula>NOT(ISERROR(SEARCH("CB",Y61)))</formula>
    </cfRule>
    <cfRule type="containsText" dxfId="9211" priority="136" operator="containsText" text="LB">
      <formula>NOT(ISERROR(SEARCH("LB",Y61)))</formula>
    </cfRule>
    <cfRule type="containsText" dxfId="9210" priority="137" operator="containsText" text="GK">
      <formula>NOT(ISERROR(SEARCH("GK",Y61)))</formula>
    </cfRule>
    <cfRule type="containsText" dxfId="9209" priority="138" operator="containsText" text="ST">
      <formula>NOT(ISERROR(SEARCH("ST",Y61)))</formula>
    </cfRule>
  </conditionalFormatting>
  <conditionalFormatting sqref="Z62:Z75">
    <cfRule type="containsText" dxfId="9208" priority="105" operator="containsText" text="ST">
      <formula>NOT(ISERROR(SEARCH("ST",Z62)))</formula>
    </cfRule>
    <cfRule type="containsText" dxfId="9207" priority="106" operator="containsText" text="RW">
      <formula>NOT(ISERROR(SEARCH("RW",Z62)))</formula>
    </cfRule>
    <cfRule type="containsText" dxfId="9206" priority="107" operator="containsText" text="LW">
      <formula>NOT(ISERROR(SEARCH("LW",Z62)))</formula>
    </cfRule>
    <cfRule type="containsText" dxfId="9205" priority="108" operator="containsText" text="LF">
      <formula>NOT(ISERROR(SEARCH("LF",Z62)))</formula>
    </cfRule>
    <cfRule type="containsText" dxfId="9204" priority="109" operator="containsText" text="CF">
      <formula>NOT(ISERROR(SEARCH("CF",Z62)))</formula>
    </cfRule>
    <cfRule type="containsText" dxfId="9203" priority="110" operator="containsText" text="CF">
      <formula>NOT(ISERROR(SEARCH("CF",Z62)))</formula>
    </cfRule>
    <cfRule type="containsText" dxfId="9202" priority="111" operator="containsText" text="CAM">
      <formula>NOT(ISERROR(SEARCH("CAM",Z62)))</formula>
    </cfRule>
    <cfRule type="containsText" dxfId="9201" priority="112" operator="containsText" text="LM">
      <formula>NOT(ISERROR(SEARCH("LM",Z62)))</formula>
    </cfRule>
    <cfRule type="containsText" dxfId="9200" priority="113" operator="containsText" text="CM">
      <formula>NOT(ISERROR(SEARCH("CM",Z62)))</formula>
    </cfRule>
    <cfRule type="containsText" dxfId="9199" priority="114" operator="containsText" text="RM">
      <formula>NOT(ISERROR(SEARCH("RM",Z62)))</formula>
    </cfRule>
    <cfRule type="containsText" dxfId="9198" priority="115" operator="containsText" text="CDM">
      <formula>NOT(ISERROR(SEARCH("CDM",Z62)))</formula>
    </cfRule>
    <cfRule type="containsText" dxfId="9197" priority="116" operator="containsText" text="LWB">
      <formula>NOT(ISERROR(SEARCH("LWB",Z62)))</formula>
    </cfRule>
    <cfRule type="containsText" dxfId="9196" priority="117" operator="containsText" text="RWB">
      <formula>NOT(ISERROR(SEARCH("RWB",Z62)))</formula>
    </cfRule>
    <cfRule type="containsText" dxfId="9195" priority="118" operator="containsText" text="RB">
      <formula>NOT(ISERROR(SEARCH("RB",Z62)))</formula>
    </cfRule>
    <cfRule type="containsText" dxfId="9194" priority="119" operator="containsText" text="CB">
      <formula>NOT(ISERROR(SEARCH("CB",Z62)))</formula>
    </cfRule>
    <cfRule type="containsText" dxfId="9193" priority="120" operator="containsText" text="LB">
      <formula>NOT(ISERROR(SEARCH("LB",Z62)))</formula>
    </cfRule>
    <cfRule type="containsText" dxfId="9192" priority="121" operator="containsText" text="GK">
      <formula>NOT(ISERROR(SEARCH("GK",Z62)))</formula>
    </cfRule>
  </conditionalFormatting>
  <conditionalFormatting sqref="Z62:Z75">
    <cfRule type="cellIs" dxfId="9191" priority="99" operator="between">
      <formula>90</formula>
      <formula>99</formula>
    </cfRule>
    <cfRule type="cellIs" dxfId="9190" priority="100" operator="between">
      <formula>40</formula>
      <formula>49</formula>
    </cfRule>
    <cfRule type="cellIs" dxfId="9189" priority="101" operator="between">
      <formula>50</formula>
      <formula>59</formula>
    </cfRule>
    <cfRule type="cellIs" dxfId="9188" priority="102" operator="between">
      <formula>60</formula>
      <formula>69</formula>
    </cfRule>
    <cfRule type="cellIs" dxfId="9187" priority="103" operator="between">
      <formula>70</formula>
      <formula>79</formula>
    </cfRule>
    <cfRule type="cellIs" dxfId="9186" priority="104" operator="between">
      <formula>80</formula>
      <formula>89</formula>
    </cfRule>
  </conditionalFormatting>
  <conditionalFormatting sqref="Y76:Y90">
    <cfRule type="containsText" dxfId="9185" priority="82" operator="containsText" text="RW">
      <formula>NOT(ISERROR(SEARCH("RW",Y76)))</formula>
    </cfRule>
    <cfRule type="containsText" dxfId="9184" priority="83" operator="containsText" text="LW">
      <formula>NOT(ISERROR(SEARCH("LW",Y76)))</formula>
    </cfRule>
    <cfRule type="containsText" dxfId="9183" priority="84" operator="containsText" text="LF">
      <formula>NOT(ISERROR(SEARCH("LF",Y76)))</formula>
    </cfRule>
    <cfRule type="containsText" dxfId="9182" priority="85" operator="containsText" text="CF">
      <formula>NOT(ISERROR(SEARCH("CF",Y76)))</formula>
    </cfRule>
    <cfRule type="containsText" dxfId="9181" priority="86" operator="containsText" text="CF">
      <formula>NOT(ISERROR(SEARCH("CF",Y76)))</formula>
    </cfRule>
    <cfRule type="containsText" dxfId="9180" priority="87" operator="containsText" text="CAM">
      <formula>NOT(ISERROR(SEARCH("CAM",Y76)))</formula>
    </cfRule>
    <cfRule type="containsText" dxfId="9179" priority="88" operator="containsText" text="LM">
      <formula>NOT(ISERROR(SEARCH("LM",Y76)))</formula>
    </cfRule>
    <cfRule type="containsText" dxfId="9178" priority="89" operator="containsText" text="CM">
      <formula>NOT(ISERROR(SEARCH("CM",Y76)))</formula>
    </cfRule>
    <cfRule type="containsText" dxfId="9177" priority="90" operator="containsText" text="RM">
      <formula>NOT(ISERROR(SEARCH("RM",Y76)))</formula>
    </cfRule>
    <cfRule type="containsText" dxfId="9176" priority="91" operator="containsText" text="CDM">
      <formula>NOT(ISERROR(SEARCH("CDM",Y76)))</formula>
    </cfRule>
    <cfRule type="containsText" dxfId="9175" priority="92" operator="containsText" text="LWB">
      <formula>NOT(ISERROR(SEARCH("LWB",Y76)))</formula>
    </cfRule>
    <cfRule type="containsText" dxfId="9174" priority="93" operator="containsText" text="RWB">
      <formula>NOT(ISERROR(SEARCH("RWB",Y76)))</formula>
    </cfRule>
    <cfRule type="containsText" dxfId="9173" priority="94" operator="containsText" text="RB">
      <formula>NOT(ISERROR(SEARCH("RB",Y76)))</formula>
    </cfRule>
    <cfRule type="containsText" dxfId="9172" priority="95" operator="containsText" text="CB">
      <formula>NOT(ISERROR(SEARCH("CB",Y76)))</formula>
    </cfRule>
    <cfRule type="containsText" dxfId="9171" priority="96" operator="containsText" text="LB">
      <formula>NOT(ISERROR(SEARCH("LB",Y76)))</formula>
    </cfRule>
    <cfRule type="containsText" dxfId="9170" priority="97" operator="containsText" text="GK">
      <formula>NOT(ISERROR(SEARCH("GK",Y76)))</formula>
    </cfRule>
    <cfRule type="containsText" dxfId="9169" priority="98" operator="containsText" text="ST">
      <formula>NOT(ISERROR(SEARCH("ST",Y76)))</formula>
    </cfRule>
  </conditionalFormatting>
  <conditionalFormatting sqref="Z76:Z90">
    <cfRule type="containsText" dxfId="9168" priority="65" operator="containsText" text="ST">
      <formula>NOT(ISERROR(SEARCH("ST",Z76)))</formula>
    </cfRule>
    <cfRule type="containsText" dxfId="9167" priority="66" operator="containsText" text="RW">
      <formula>NOT(ISERROR(SEARCH("RW",Z76)))</formula>
    </cfRule>
    <cfRule type="containsText" dxfId="9166" priority="67" operator="containsText" text="LW">
      <formula>NOT(ISERROR(SEARCH("LW",Z76)))</formula>
    </cfRule>
    <cfRule type="containsText" dxfId="9165" priority="68" operator="containsText" text="LF">
      <formula>NOT(ISERROR(SEARCH("LF",Z76)))</formula>
    </cfRule>
    <cfRule type="containsText" dxfId="9164" priority="69" operator="containsText" text="CF">
      <formula>NOT(ISERROR(SEARCH("CF",Z76)))</formula>
    </cfRule>
    <cfRule type="containsText" dxfId="9163" priority="70" operator="containsText" text="CF">
      <formula>NOT(ISERROR(SEARCH("CF",Z76)))</formula>
    </cfRule>
    <cfRule type="containsText" dxfId="9162" priority="71" operator="containsText" text="CAM">
      <formula>NOT(ISERROR(SEARCH("CAM",Z76)))</formula>
    </cfRule>
    <cfRule type="containsText" dxfId="9161" priority="72" operator="containsText" text="LM">
      <formula>NOT(ISERROR(SEARCH("LM",Z76)))</formula>
    </cfRule>
    <cfRule type="containsText" dxfId="9160" priority="73" operator="containsText" text="CM">
      <formula>NOT(ISERROR(SEARCH("CM",Z76)))</formula>
    </cfRule>
    <cfRule type="containsText" dxfId="9159" priority="74" operator="containsText" text="RM">
      <formula>NOT(ISERROR(SEARCH("RM",Z76)))</formula>
    </cfRule>
    <cfRule type="containsText" dxfId="9158" priority="75" operator="containsText" text="CDM">
      <formula>NOT(ISERROR(SEARCH("CDM",Z76)))</formula>
    </cfRule>
    <cfRule type="containsText" dxfId="9157" priority="76" operator="containsText" text="LWB">
      <formula>NOT(ISERROR(SEARCH("LWB",Z76)))</formula>
    </cfRule>
    <cfRule type="containsText" dxfId="9156" priority="77" operator="containsText" text="RWB">
      <formula>NOT(ISERROR(SEARCH("RWB",Z76)))</formula>
    </cfRule>
    <cfRule type="containsText" dxfId="9155" priority="78" operator="containsText" text="RB">
      <formula>NOT(ISERROR(SEARCH("RB",Z76)))</formula>
    </cfRule>
    <cfRule type="containsText" dxfId="9154" priority="79" operator="containsText" text="CB">
      <formula>NOT(ISERROR(SEARCH("CB",Z76)))</formula>
    </cfRule>
    <cfRule type="containsText" dxfId="9153" priority="80" operator="containsText" text="LB">
      <formula>NOT(ISERROR(SEARCH("LB",Z76)))</formula>
    </cfRule>
    <cfRule type="containsText" dxfId="9152" priority="81" operator="containsText" text="GK">
      <formula>NOT(ISERROR(SEARCH("GK",Z76)))</formula>
    </cfRule>
  </conditionalFormatting>
  <conditionalFormatting sqref="Z76:Z90">
    <cfRule type="cellIs" dxfId="9151" priority="59" operator="between">
      <formula>90</formula>
      <formula>99</formula>
    </cfRule>
    <cfRule type="cellIs" dxfId="9150" priority="60" operator="between">
      <formula>40</formula>
      <formula>49</formula>
    </cfRule>
    <cfRule type="cellIs" dxfId="9149" priority="61" operator="between">
      <formula>50</formula>
      <formula>59</formula>
    </cfRule>
    <cfRule type="cellIs" dxfId="9148" priority="62" operator="between">
      <formula>60</formula>
      <formula>69</formula>
    </cfRule>
    <cfRule type="cellIs" dxfId="9147" priority="63" operator="between">
      <formula>70</formula>
      <formula>79</formula>
    </cfRule>
    <cfRule type="cellIs" dxfId="9146" priority="64" operator="between">
      <formula>80</formula>
      <formula>89</formula>
    </cfRule>
  </conditionalFormatting>
  <conditionalFormatting sqref="Y91">
    <cfRule type="containsText" dxfId="9145" priority="42" operator="containsText" text="RW">
      <formula>NOT(ISERROR(SEARCH("RW",Y91)))</formula>
    </cfRule>
    <cfRule type="containsText" dxfId="9144" priority="43" operator="containsText" text="LW">
      <formula>NOT(ISERROR(SEARCH("LW",Y91)))</formula>
    </cfRule>
    <cfRule type="containsText" dxfId="9143" priority="44" operator="containsText" text="LF">
      <formula>NOT(ISERROR(SEARCH("LF",Y91)))</formula>
    </cfRule>
    <cfRule type="containsText" dxfId="9142" priority="45" operator="containsText" text="CF">
      <formula>NOT(ISERROR(SEARCH("CF",Y91)))</formula>
    </cfRule>
    <cfRule type="containsText" dxfId="9141" priority="46" operator="containsText" text="CF">
      <formula>NOT(ISERROR(SEARCH("CF",Y91)))</formula>
    </cfRule>
    <cfRule type="containsText" dxfId="9140" priority="47" operator="containsText" text="CAM">
      <formula>NOT(ISERROR(SEARCH("CAM",Y91)))</formula>
    </cfRule>
    <cfRule type="containsText" dxfId="9139" priority="48" operator="containsText" text="LM">
      <formula>NOT(ISERROR(SEARCH("LM",Y91)))</formula>
    </cfRule>
    <cfRule type="containsText" dxfId="9138" priority="49" operator="containsText" text="CM">
      <formula>NOT(ISERROR(SEARCH("CM",Y91)))</formula>
    </cfRule>
    <cfRule type="containsText" dxfId="9137" priority="50" operator="containsText" text="RM">
      <formula>NOT(ISERROR(SEARCH("RM",Y91)))</formula>
    </cfRule>
    <cfRule type="containsText" dxfId="9136" priority="51" operator="containsText" text="CDM">
      <formula>NOT(ISERROR(SEARCH("CDM",Y91)))</formula>
    </cfRule>
    <cfRule type="containsText" dxfId="9135" priority="52" operator="containsText" text="LWB">
      <formula>NOT(ISERROR(SEARCH("LWB",Y91)))</formula>
    </cfRule>
    <cfRule type="containsText" dxfId="9134" priority="53" operator="containsText" text="RWB">
      <formula>NOT(ISERROR(SEARCH("RWB",Y91)))</formula>
    </cfRule>
    <cfRule type="containsText" dxfId="9133" priority="54" operator="containsText" text="RB">
      <formula>NOT(ISERROR(SEARCH("RB",Y91)))</formula>
    </cfRule>
    <cfRule type="containsText" dxfId="9132" priority="55" operator="containsText" text="CB">
      <formula>NOT(ISERROR(SEARCH("CB",Y91)))</formula>
    </cfRule>
    <cfRule type="containsText" dxfId="9131" priority="56" operator="containsText" text="LB">
      <formula>NOT(ISERROR(SEARCH("LB",Y91)))</formula>
    </cfRule>
    <cfRule type="containsText" dxfId="9130" priority="57" operator="containsText" text="GK">
      <formula>NOT(ISERROR(SEARCH("GK",Y91)))</formula>
    </cfRule>
    <cfRule type="containsText" dxfId="9129" priority="58" operator="containsText" text="ST">
      <formula>NOT(ISERROR(SEARCH("ST",Y91)))</formula>
    </cfRule>
  </conditionalFormatting>
  <conditionalFormatting sqref="Z91">
    <cfRule type="containsText" dxfId="9128" priority="25" operator="containsText" text="ST">
      <formula>NOT(ISERROR(SEARCH("ST",Z91)))</formula>
    </cfRule>
    <cfRule type="containsText" dxfId="9127" priority="26" operator="containsText" text="RW">
      <formula>NOT(ISERROR(SEARCH("RW",Z91)))</formula>
    </cfRule>
    <cfRule type="containsText" dxfId="9126" priority="27" operator="containsText" text="LW">
      <formula>NOT(ISERROR(SEARCH("LW",Z91)))</formula>
    </cfRule>
    <cfRule type="containsText" dxfId="9125" priority="28" operator="containsText" text="LF">
      <formula>NOT(ISERROR(SEARCH("LF",Z91)))</formula>
    </cfRule>
    <cfRule type="containsText" dxfId="9124" priority="29" operator="containsText" text="CF">
      <formula>NOT(ISERROR(SEARCH("CF",Z91)))</formula>
    </cfRule>
    <cfRule type="containsText" dxfId="9123" priority="30" operator="containsText" text="CF">
      <formula>NOT(ISERROR(SEARCH("CF",Z91)))</formula>
    </cfRule>
    <cfRule type="containsText" dxfId="9122" priority="31" operator="containsText" text="CAM">
      <formula>NOT(ISERROR(SEARCH("CAM",Z91)))</formula>
    </cfRule>
    <cfRule type="containsText" dxfId="9121" priority="32" operator="containsText" text="LM">
      <formula>NOT(ISERROR(SEARCH("LM",Z91)))</formula>
    </cfRule>
    <cfRule type="containsText" dxfId="9120" priority="33" operator="containsText" text="CM">
      <formula>NOT(ISERROR(SEARCH("CM",Z91)))</formula>
    </cfRule>
    <cfRule type="containsText" dxfId="9119" priority="34" operator="containsText" text="RM">
      <formula>NOT(ISERROR(SEARCH("RM",Z91)))</formula>
    </cfRule>
    <cfRule type="containsText" dxfId="9118" priority="35" operator="containsText" text="CDM">
      <formula>NOT(ISERROR(SEARCH("CDM",Z91)))</formula>
    </cfRule>
    <cfRule type="containsText" dxfId="9117" priority="36" operator="containsText" text="LWB">
      <formula>NOT(ISERROR(SEARCH("LWB",Z91)))</formula>
    </cfRule>
    <cfRule type="containsText" dxfId="9116" priority="37" operator="containsText" text="RWB">
      <formula>NOT(ISERROR(SEARCH("RWB",Z91)))</formula>
    </cfRule>
    <cfRule type="containsText" dxfId="9115" priority="38" operator="containsText" text="RB">
      <formula>NOT(ISERROR(SEARCH("RB",Z91)))</formula>
    </cfRule>
    <cfRule type="containsText" dxfId="9114" priority="39" operator="containsText" text="CB">
      <formula>NOT(ISERROR(SEARCH("CB",Z91)))</formula>
    </cfRule>
    <cfRule type="containsText" dxfId="9113" priority="40" operator="containsText" text="LB">
      <formula>NOT(ISERROR(SEARCH("LB",Z91)))</formula>
    </cfRule>
    <cfRule type="containsText" dxfId="9112" priority="41" operator="containsText" text="GK">
      <formula>NOT(ISERROR(SEARCH("GK",Z91)))</formula>
    </cfRule>
  </conditionalFormatting>
  <conditionalFormatting sqref="Z91">
    <cfRule type="cellIs" dxfId="9111" priority="19" operator="between">
      <formula>90</formula>
      <formula>99</formula>
    </cfRule>
    <cfRule type="cellIs" dxfId="9110" priority="20" operator="between">
      <formula>40</formula>
      <formula>49</formula>
    </cfRule>
    <cfRule type="cellIs" dxfId="9109" priority="21" operator="between">
      <formula>50</formula>
      <formula>59</formula>
    </cfRule>
    <cfRule type="cellIs" dxfId="9108" priority="22" operator="between">
      <formula>60</formula>
      <formula>69</formula>
    </cfRule>
    <cfRule type="cellIs" dxfId="9107" priority="23" operator="between">
      <formula>70</formula>
      <formula>79</formula>
    </cfRule>
    <cfRule type="cellIs" dxfId="9106" priority="24" operator="between">
      <formula>80</formula>
      <formula>89</formula>
    </cfRule>
  </conditionalFormatting>
  <conditionalFormatting sqref="T8">
    <cfRule type="containsText" dxfId="9105" priority="16" operator="containsText" text="AL">
      <formula>NOT(ISERROR(SEARCH("AL",T8)))</formula>
    </cfRule>
    <cfRule type="containsText" dxfId="9104" priority="17" operator="containsText" text="AD">
      <formula>NOT(ISERROR(SEARCH("AD",T8)))</formula>
    </cfRule>
    <cfRule type="containsText" dxfId="9103" priority="18" operator="containsText" text="AW">
      <formula>NOT(ISERROR(SEARCH("AW",T8)))</formula>
    </cfRule>
  </conditionalFormatting>
  <conditionalFormatting sqref="T8">
    <cfRule type="containsText" dxfId="9102" priority="13" operator="containsText" text="HL">
      <formula>NOT(ISERROR(SEARCH("HL",T8)))</formula>
    </cfRule>
    <cfRule type="containsText" dxfId="9101" priority="14" operator="containsText" text="HD">
      <formula>NOT(ISERROR(SEARCH("HD",T8)))</formula>
    </cfRule>
    <cfRule type="containsText" dxfId="9100" priority="15" operator="containsText" text="HW">
      <formula>NOT(ISERROR(SEARCH("HW",T8)))</formula>
    </cfRule>
  </conditionalFormatting>
  <conditionalFormatting sqref="T9:T23">
    <cfRule type="containsText" dxfId="9099" priority="7" operator="containsText" text="HL">
      <formula>NOT(ISERROR(SEARCH("HL",T9)))</formula>
    </cfRule>
    <cfRule type="containsText" dxfId="9098" priority="8" operator="containsText" text="HD">
      <formula>NOT(ISERROR(SEARCH("HD",T9)))</formula>
    </cfRule>
    <cfRule type="containsText" dxfId="9097" priority="9" operator="containsText" text="HW">
      <formula>NOT(ISERROR(SEARCH("HW",T9)))</formula>
    </cfRule>
    <cfRule type="containsText" dxfId="9096" priority="10" operator="containsText" text="AL">
      <formula>NOT(ISERROR(SEARCH("AL",T9)))</formula>
    </cfRule>
    <cfRule type="containsText" dxfId="9095" priority="11" operator="containsText" text="AD">
      <formula>NOT(ISERROR(SEARCH("AD",T9)))</formula>
    </cfRule>
    <cfRule type="containsText" dxfId="9094" priority="12" operator="containsText" text="AW">
      <formula>NOT(ISERROR(SEARCH("AW",T9)))</formula>
    </cfRule>
  </conditionalFormatting>
  <conditionalFormatting sqref="K20">
    <cfRule type="containsText" dxfId="9093" priority="1" operator="containsText" text="HL">
      <formula>NOT(ISERROR(SEARCH("HL",K20)))</formula>
    </cfRule>
    <cfRule type="containsText" dxfId="9092" priority="2" operator="containsText" text="HD">
      <formula>NOT(ISERROR(SEARCH("HD",K20)))</formula>
    </cfRule>
    <cfRule type="containsText" dxfId="9091" priority="3" operator="containsText" text="HW">
      <formula>NOT(ISERROR(SEARCH("HW",K20)))</formula>
    </cfRule>
  </conditionalFormatting>
  <conditionalFormatting sqref="K20">
    <cfRule type="containsText" dxfId="9090" priority="4" operator="containsText" text="AL">
      <formula>NOT(ISERROR(SEARCH("AL",K20)))</formula>
    </cfRule>
    <cfRule type="containsText" dxfId="9089" priority="5" operator="containsText" text="AD">
      <formula>NOT(ISERROR(SEARCH("AD",K20)))</formula>
    </cfRule>
    <cfRule type="containsText" dxfId="9088" priority="6" operator="containsText" text="AW">
      <formula>NOT(ISERROR(SEARCH("AW",K20)))</formula>
    </cfRule>
  </conditionalFormatting>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K9" sqref="K9:K16"/>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9087" priority="2270" operator="containsText" text="AL">
      <formula>NOT(ISERROR(SEARCH("AL",P7)))</formula>
    </cfRule>
    <cfRule type="containsText" dxfId="9086" priority="2271" operator="containsText" text="AD">
      <formula>NOT(ISERROR(SEARCH("AD",P7)))</formula>
    </cfRule>
    <cfRule type="containsText" dxfId="9085" priority="2272" operator="containsText" text="AW">
      <formula>NOT(ISERROR(SEARCH("AW",P7)))</formula>
    </cfRule>
  </conditionalFormatting>
  <conditionalFormatting sqref="P7:P8">
    <cfRule type="containsText" dxfId="9084" priority="2267" operator="containsText" text="HL">
      <formula>NOT(ISERROR(SEARCH("HL",P7)))</formula>
    </cfRule>
    <cfRule type="containsText" dxfId="9083" priority="2268" operator="containsText" text="HD">
      <formula>NOT(ISERROR(SEARCH("HD",P7)))</formula>
    </cfRule>
    <cfRule type="containsText" dxfId="9082" priority="2269" operator="containsText" text="HW">
      <formula>NOT(ISERROR(SEARCH("HW",P7)))</formula>
    </cfRule>
  </conditionalFormatting>
  <conditionalFormatting sqref="O8">
    <cfRule type="containsText" dxfId="9081" priority="2264" operator="containsText" text="AL">
      <formula>NOT(ISERROR(SEARCH("AL",O8)))</formula>
    </cfRule>
    <cfRule type="containsText" dxfId="9080" priority="2265" operator="containsText" text="AD">
      <formula>NOT(ISERROR(SEARCH("AD",O8)))</formula>
    </cfRule>
    <cfRule type="containsText" dxfId="9079" priority="2266" operator="containsText" text="AW">
      <formula>NOT(ISERROR(SEARCH("AW",O8)))</formula>
    </cfRule>
  </conditionalFormatting>
  <conditionalFormatting sqref="O8">
    <cfRule type="containsText" dxfId="9078" priority="2261" operator="containsText" text="HL">
      <formula>NOT(ISERROR(SEARCH("HL",O8)))</formula>
    </cfRule>
    <cfRule type="containsText" dxfId="9077" priority="2262" operator="containsText" text="HD">
      <formula>NOT(ISERROR(SEARCH("HD",O8)))</formula>
    </cfRule>
    <cfRule type="containsText" dxfId="9076" priority="2263" operator="containsText" text="HW">
      <formula>NOT(ISERROR(SEARCH("HW",O8)))</formula>
    </cfRule>
  </conditionalFormatting>
  <conditionalFormatting sqref="O7:O8">
    <cfRule type="containsText" dxfId="9075" priority="2258" operator="containsText" text="AL">
      <formula>NOT(ISERROR(SEARCH("AL",O7)))</formula>
    </cfRule>
    <cfRule type="containsText" dxfId="9074" priority="2259" operator="containsText" text="AD">
      <formula>NOT(ISERROR(SEARCH("AD",O7)))</formula>
    </cfRule>
    <cfRule type="containsText" dxfId="9073" priority="2260" operator="containsText" text="AW">
      <formula>NOT(ISERROR(SEARCH("AW",O7)))</formula>
    </cfRule>
  </conditionalFormatting>
  <conditionalFormatting sqref="O7:O8">
    <cfRule type="containsText" dxfId="9072" priority="2255" operator="containsText" text="HL">
      <formula>NOT(ISERROR(SEARCH("HL",O7)))</formula>
    </cfRule>
    <cfRule type="containsText" dxfId="9071" priority="2256" operator="containsText" text="HD">
      <formula>NOT(ISERROR(SEARCH("HD",O7)))</formula>
    </cfRule>
    <cfRule type="containsText" dxfId="9070" priority="2257" operator="containsText" text="HW">
      <formula>NOT(ISERROR(SEARCH("HW",O7)))</formula>
    </cfRule>
  </conditionalFormatting>
  <conditionalFormatting sqref="N53">
    <cfRule type="containsText" dxfId="9069" priority="2204" operator="containsText" text="AL">
      <formula>NOT(ISERROR(SEARCH("AL",N53)))</formula>
    </cfRule>
    <cfRule type="containsText" dxfId="9068" priority="2205" operator="containsText" text="AD">
      <formula>NOT(ISERROR(SEARCH("AD",N53)))</formula>
    </cfRule>
    <cfRule type="containsText" dxfId="9067" priority="2206" operator="containsText" text="AW">
      <formula>NOT(ISERROR(SEARCH("AW",N53)))</formula>
    </cfRule>
  </conditionalFormatting>
  <conditionalFormatting sqref="N53">
    <cfRule type="containsText" dxfId="9066" priority="2201" operator="containsText" text="HL">
      <formula>NOT(ISERROR(SEARCH("HL",N53)))</formula>
    </cfRule>
    <cfRule type="containsText" dxfId="9065" priority="2202" operator="containsText" text="HD">
      <formula>NOT(ISERROR(SEARCH("HD",N53)))</formula>
    </cfRule>
    <cfRule type="containsText" dxfId="9064" priority="2203" operator="containsText" text="HW">
      <formula>NOT(ISERROR(SEARCH("HW",N53)))</formula>
    </cfRule>
  </conditionalFormatting>
  <conditionalFormatting sqref="C9:C48 T24:T25 C53">
    <cfRule type="containsText" dxfId="9063" priority="2249" operator="containsText" text="HL">
      <formula>NOT(ISERROR(SEARCH("HL",C9)))</formula>
    </cfRule>
    <cfRule type="containsText" dxfId="9062" priority="2250" operator="containsText" text="HD">
      <formula>NOT(ISERROR(SEARCH("HD",C9)))</formula>
    </cfRule>
    <cfRule type="containsText" dxfId="9061" priority="2251" operator="containsText" text="HW">
      <formula>NOT(ISERROR(SEARCH("HW",C9)))</formula>
    </cfRule>
    <cfRule type="containsText" dxfId="9060" priority="2252" operator="containsText" text="AL">
      <formula>NOT(ISERROR(SEARCH("AL",C9)))</formula>
    </cfRule>
    <cfRule type="containsText" dxfId="9059" priority="2253" operator="containsText" text="AD">
      <formula>NOT(ISERROR(SEARCH("AD",C9)))</formula>
    </cfRule>
    <cfRule type="containsText" dxfId="9058" priority="2254" operator="containsText" text="AW">
      <formula>NOT(ISERROR(SEARCH("AW",C9)))</formula>
    </cfRule>
  </conditionalFormatting>
  <conditionalFormatting sqref="M53">
    <cfRule type="containsText" dxfId="9057" priority="2189" operator="containsText" text="HL">
      <formula>NOT(ISERROR(SEARCH("HL",M53)))</formula>
    </cfRule>
    <cfRule type="containsText" dxfId="9056" priority="2190" operator="containsText" text="HD">
      <formula>NOT(ISERROR(SEARCH("HD",M53)))</formula>
    </cfRule>
    <cfRule type="containsText" dxfId="9055" priority="2191" operator="containsText" text="HW">
      <formula>NOT(ISERROR(SEARCH("HW",M53)))</formula>
    </cfRule>
  </conditionalFormatting>
  <conditionalFormatting sqref="O20">
    <cfRule type="containsText" dxfId="9054" priority="2246" operator="containsText" text="AL">
      <formula>NOT(ISERROR(SEARCH("AL",O20)))</formula>
    </cfRule>
    <cfRule type="containsText" dxfId="9053" priority="2247" operator="containsText" text="AD">
      <formula>NOT(ISERROR(SEARCH("AD",O20)))</formula>
    </cfRule>
    <cfRule type="containsText" dxfId="9052" priority="2248" operator="containsText" text="AW">
      <formula>NOT(ISERROR(SEARCH("AW",O20)))</formula>
    </cfRule>
  </conditionalFormatting>
  <conditionalFormatting sqref="O20">
    <cfRule type="containsText" dxfId="9051" priority="2243" operator="containsText" text="HL">
      <formula>NOT(ISERROR(SEARCH("HL",O20)))</formula>
    </cfRule>
    <cfRule type="containsText" dxfId="9050" priority="2244" operator="containsText" text="HD">
      <formula>NOT(ISERROR(SEARCH("HD",O20)))</formula>
    </cfRule>
    <cfRule type="containsText" dxfId="9049" priority="2245" operator="containsText" text="HW">
      <formula>NOT(ISERROR(SEARCH("HW",O20)))</formula>
    </cfRule>
  </conditionalFormatting>
  <conditionalFormatting sqref="O20">
    <cfRule type="containsText" dxfId="9048" priority="2240" operator="containsText" text="AL">
      <formula>NOT(ISERROR(SEARCH("AL",O20)))</formula>
    </cfRule>
    <cfRule type="containsText" dxfId="9047" priority="2241" operator="containsText" text="AD">
      <formula>NOT(ISERROR(SEARCH("AD",O20)))</formula>
    </cfRule>
    <cfRule type="containsText" dxfId="9046" priority="2242" operator="containsText" text="AW">
      <formula>NOT(ISERROR(SEARCH("AW",O20)))</formula>
    </cfRule>
  </conditionalFormatting>
  <conditionalFormatting sqref="O20">
    <cfRule type="containsText" dxfId="9045" priority="2237" operator="containsText" text="HL">
      <formula>NOT(ISERROR(SEARCH("HL",O20)))</formula>
    </cfRule>
    <cfRule type="containsText" dxfId="9044" priority="2238" operator="containsText" text="HD">
      <formula>NOT(ISERROR(SEARCH("HD",O20)))</formula>
    </cfRule>
    <cfRule type="containsText" dxfId="9043" priority="2239" operator="containsText" text="HW">
      <formula>NOT(ISERROR(SEARCH("HW",O20)))</formula>
    </cfRule>
  </conditionalFormatting>
  <conditionalFormatting sqref="N53">
    <cfRule type="containsText" dxfId="9042" priority="2198" operator="containsText" text="AL">
      <formula>NOT(ISERROR(SEARCH("AL",N53)))</formula>
    </cfRule>
    <cfRule type="containsText" dxfId="9041" priority="2199" operator="containsText" text="AD">
      <formula>NOT(ISERROR(SEARCH("AD",N53)))</formula>
    </cfRule>
    <cfRule type="containsText" dxfId="9040" priority="2200" operator="containsText" text="AW">
      <formula>NOT(ISERROR(SEARCH("AW",N53)))</formula>
    </cfRule>
  </conditionalFormatting>
  <conditionalFormatting sqref="N53">
    <cfRule type="containsText" dxfId="9039" priority="2195" operator="containsText" text="HL">
      <formula>NOT(ISERROR(SEARCH("HL",N53)))</formula>
    </cfRule>
    <cfRule type="containsText" dxfId="9038" priority="2196" operator="containsText" text="HD">
      <formula>NOT(ISERROR(SEARCH("HD",N53)))</formula>
    </cfRule>
    <cfRule type="containsText" dxfId="9037" priority="2197" operator="containsText" text="HW">
      <formula>NOT(ISERROR(SEARCH("HW",N53)))</formula>
    </cfRule>
  </conditionalFormatting>
  <conditionalFormatting sqref="O19">
    <cfRule type="containsText" dxfId="9036" priority="2234" operator="containsText" text="AL">
      <formula>NOT(ISERROR(SEARCH("AL",O19)))</formula>
    </cfRule>
    <cfRule type="containsText" dxfId="9035" priority="2235" operator="containsText" text="AD">
      <formula>NOT(ISERROR(SEARCH("AD",O19)))</formula>
    </cfRule>
    <cfRule type="containsText" dxfId="9034" priority="2236" operator="containsText" text="AW">
      <formula>NOT(ISERROR(SEARCH("AW",O19)))</formula>
    </cfRule>
  </conditionalFormatting>
  <conditionalFormatting sqref="O19">
    <cfRule type="containsText" dxfId="9033" priority="2231" operator="containsText" text="HL">
      <formula>NOT(ISERROR(SEARCH("HL",O19)))</formula>
    </cfRule>
    <cfRule type="containsText" dxfId="9032" priority="2232" operator="containsText" text="HD">
      <formula>NOT(ISERROR(SEARCH("HD",O19)))</formula>
    </cfRule>
    <cfRule type="containsText" dxfId="9031" priority="2233" operator="containsText" text="HW">
      <formula>NOT(ISERROR(SEARCH("HW",O19)))</formula>
    </cfRule>
  </conditionalFormatting>
  <conditionalFormatting sqref="O19">
    <cfRule type="containsText" dxfId="9030" priority="2228" operator="containsText" text="AL">
      <formula>NOT(ISERROR(SEARCH("AL",O19)))</formula>
    </cfRule>
    <cfRule type="containsText" dxfId="9029" priority="2229" operator="containsText" text="AD">
      <formula>NOT(ISERROR(SEARCH("AD",O19)))</formula>
    </cfRule>
    <cfRule type="containsText" dxfId="9028" priority="2230" operator="containsText" text="AW">
      <formula>NOT(ISERROR(SEARCH("AW",O19)))</formula>
    </cfRule>
  </conditionalFormatting>
  <conditionalFormatting sqref="O19">
    <cfRule type="containsText" dxfId="9027" priority="2225" operator="containsText" text="HL">
      <formula>NOT(ISERROR(SEARCH("HL",O19)))</formula>
    </cfRule>
    <cfRule type="containsText" dxfId="9026" priority="2226" operator="containsText" text="HD">
      <formula>NOT(ISERROR(SEARCH("HD",O19)))</formula>
    </cfRule>
    <cfRule type="containsText" dxfId="9025" priority="2227" operator="containsText" text="HW">
      <formula>NOT(ISERROR(SEARCH("HW",O19)))</formula>
    </cfRule>
  </conditionalFormatting>
  <conditionalFormatting sqref="M53">
    <cfRule type="containsText" dxfId="9024" priority="2222" operator="containsText" text="AL">
      <formula>NOT(ISERROR(SEARCH("AL",M53)))</formula>
    </cfRule>
    <cfRule type="containsText" dxfId="9023" priority="2223" operator="containsText" text="AD">
      <formula>NOT(ISERROR(SEARCH("AD",M53)))</formula>
    </cfRule>
    <cfRule type="containsText" dxfId="9022" priority="2224" operator="containsText" text="AW">
      <formula>NOT(ISERROR(SEARCH("AW",M53)))</formula>
    </cfRule>
  </conditionalFormatting>
  <conditionalFormatting sqref="M53">
    <cfRule type="containsText" dxfId="9021" priority="2219" operator="containsText" text="HL">
      <formula>NOT(ISERROR(SEARCH("HL",M53)))</formula>
    </cfRule>
    <cfRule type="containsText" dxfId="9020" priority="2220" operator="containsText" text="HD">
      <formula>NOT(ISERROR(SEARCH("HD",M53)))</formula>
    </cfRule>
    <cfRule type="containsText" dxfId="9019" priority="2221" operator="containsText" text="HW">
      <formula>NOT(ISERROR(SEARCH("HW",M53)))</formula>
    </cfRule>
  </conditionalFormatting>
  <conditionalFormatting sqref="M53">
    <cfRule type="containsText" dxfId="9018" priority="2216" operator="containsText" text="AL">
      <formula>NOT(ISERROR(SEARCH("AL",M53)))</formula>
    </cfRule>
    <cfRule type="containsText" dxfId="9017" priority="2217" operator="containsText" text="AD">
      <formula>NOT(ISERROR(SEARCH("AD",M53)))</formula>
    </cfRule>
    <cfRule type="containsText" dxfId="9016" priority="2218" operator="containsText" text="AW">
      <formula>NOT(ISERROR(SEARCH("AW",M53)))</formula>
    </cfRule>
  </conditionalFormatting>
  <conditionalFormatting sqref="M53">
    <cfRule type="containsText" dxfId="9015" priority="2213" operator="containsText" text="HL">
      <formula>NOT(ISERROR(SEARCH("HL",M53)))</formula>
    </cfRule>
    <cfRule type="containsText" dxfId="9014" priority="2214" operator="containsText" text="HD">
      <formula>NOT(ISERROR(SEARCH("HD",M53)))</formula>
    </cfRule>
    <cfRule type="containsText" dxfId="9013" priority="2215" operator="containsText" text="HW">
      <formula>NOT(ISERROR(SEARCH("HW",M53)))</formula>
    </cfRule>
  </conditionalFormatting>
  <conditionalFormatting sqref="L53">
    <cfRule type="containsText" dxfId="9012" priority="2210" operator="containsText" text="AL">
      <formula>NOT(ISERROR(SEARCH("AL",L53)))</formula>
    </cfRule>
    <cfRule type="containsText" dxfId="9011" priority="2211" operator="containsText" text="AD">
      <formula>NOT(ISERROR(SEARCH("AD",L53)))</formula>
    </cfRule>
    <cfRule type="containsText" dxfId="9010" priority="2212" operator="containsText" text="AW">
      <formula>NOT(ISERROR(SEARCH("AW",L53)))</formula>
    </cfRule>
  </conditionalFormatting>
  <conditionalFormatting sqref="L53">
    <cfRule type="containsText" dxfId="9009" priority="2207" operator="containsText" text="HL">
      <formula>NOT(ISERROR(SEARCH("HL",L53)))</formula>
    </cfRule>
    <cfRule type="containsText" dxfId="9008" priority="2208" operator="containsText" text="HD">
      <formula>NOT(ISERROR(SEARCH("HD",L53)))</formula>
    </cfRule>
    <cfRule type="containsText" dxfId="9007" priority="2209" operator="containsText" text="HW">
      <formula>NOT(ISERROR(SEARCH("HW",L53)))</formula>
    </cfRule>
  </conditionalFormatting>
  <conditionalFormatting sqref="M53">
    <cfRule type="containsText" dxfId="9006" priority="2192" operator="containsText" text="AL">
      <formula>NOT(ISERROR(SEARCH("AL",M53)))</formula>
    </cfRule>
    <cfRule type="containsText" dxfId="9005" priority="2193" operator="containsText" text="AD">
      <formula>NOT(ISERROR(SEARCH("AD",M53)))</formula>
    </cfRule>
    <cfRule type="containsText" dxfId="9004" priority="2194" operator="containsText" text="AW">
      <formula>NOT(ISERROR(SEARCH("AW",M53)))</formula>
    </cfRule>
  </conditionalFormatting>
  <conditionalFormatting sqref="Y48:Y60">
    <cfRule type="containsText" dxfId="9003" priority="2172" operator="containsText" text="RW">
      <formula>NOT(ISERROR(SEARCH("RW",Y48)))</formula>
    </cfRule>
    <cfRule type="containsText" dxfId="9002" priority="2173" operator="containsText" text="LW">
      <formula>NOT(ISERROR(SEARCH("LW",Y48)))</formula>
    </cfRule>
    <cfRule type="containsText" dxfId="9001" priority="2174" operator="containsText" text="LF">
      <formula>NOT(ISERROR(SEARCH("LF",Y48)))</formula>
    </cfRule>
    <cfRule type="containsText" dxfId="9000" priority="2175" operator="containsText" text="CF">
      <formula>NOT(ISERROR(SEARCH("CF",Y48)))</formula>
    </cfRule>
    <cfRule type="containsText" dxfId="8999" priority="2176" operator="containsText" text="CF">
      <formula>NOT(ISERROR(SEARCH("CF",Y48)))</formula>
    </cfRule>
    <cfRule type="containsText" dxfId="8998" priority="2177" operator="containsText" text="CAM">
      <formula>NOT(ISERROR(SEARCH("CAM",Y48)))</formula>
    </cfRule>
    <cfRule type="containsText" dxfId="8997" priority="2178" operator="containsText" text="LM">
      <formula>NOT(ISERROR(SEARCH("LM",Y48)))</formula>
    </cfRule>
    <cfRule type="containsText" dxfId="8996" priority="2179" operator="containsText" text="CM">
      <formula>NOT(ISERROR(SEARCH("CM",Y48)))</formula>
    </cfRule>
    <cfRule type="containsText" dxfId="8995" priority="2180" operator="containsText" text="RM">
      <formula>NOT(ISERROR(SEARCH("RM",Y48)))</formula>
    </cfRule>
    <cfRule type="containsText" dxfId="8994" priority="2181" operator="containsText" text="CDM">
      <formula>NOT(ISERROR(SEARCH("CDM",Y48)))</formula>
    </cfRule>
    <cfRule type="containsText" dxfId="8993" priority="2182" operator="containsText" text="LWB">
      <formula>NOT(ISERROR(SEARCH("LWB",Y48)))</formula>
    </cfRule>
    <cfRule type="containsText" dxfId="8992" priority="2183" operator="containsText" text="RWB">
      <formula>NOT(ISERROR(SEARCH("RWB",Y48)))</formula>
    </cfRule>
    <cfRule type="containsText" dxfId="8991" priority="2184" operator="containsText" text="RB">
      <formula>NOT(ISERROR(SEARCH("RB",Y48)))</formula>
    </cfRule>
    <cfRule type="containsText" dxfId="8990" priority="2185" operator="containsText" text="CB">
      <formula>NOT(ISERROR(SEARCH("CB",Y48)))</formula>
    </cfRule>
    <cfRule type="containsText" dxfId="8989" priority="2186" operator="containsText" text="LB">
      <formula>NOT(ISERROR(SEARCH("LB",Y48)))</formula>
    </cfRule>
    <cfRule type="containsText" dxfId="8988" priority="2187" operator="containsText" text="GK">
      <formula>NOT(ISERROR(SEARCH("GK",Y48)))</formula>
    </cfRule>
    <cfRule type="containsText" dxfId="8987" priority="2188" operator="containsText" text="ST">
      <formula>NOT(ISERROR(SEARCH("ST",Y48)))</formula>
    </cfRule>
  </conditionalFormatting>
  <conditionalFormatting sqref="AF39 AF35:AF37 AF41 AF79:AF104 AF47:AF58 AF62 AF64:AF75">
    <cfRule type="containsText" dxfId="8986" priority="2157" operator="containsText" text="RW">
      <formula>NOT(ISERROR(SEARCH("RW",AF35)))</formula>
    </cfRule>
    <cfRule type="containsText" dxfId="8985" priority="2158" operator="containsText" text="LW">
      <formula>NOT(ISERROR(SEARCH("LW",AF35)))</formula>
    </cfRule>
    <cfRule type="containsText" dxfId="8984" priority="2159" operator="containsText" text="LF">
      <formula>NOT(ISERROR(SEARCH("LF",AF35)))</formula>
    </cfRule>
    <cfRule type="containsText" dxfId="8983" priority="2160" operator="containsText" text="CF">
      <formula>NOT(ISERROR(SEARCH("CF",AF35)))</formula>
    </cfRule>
    <cfRule type="containsText" dxfId="8982" priority="2161" operator="containsText" text="CF">
      <formula>NOT(ISERROR(SEARCH("CF",AF35)))</formula>
    </cfRule>
    <cfRule type="containsText" dxfId="8981" priority="2162" operator="containsText" text="CAM">
      <formula>NOT(ISERROR(SEARCH("CAM",AF35)))</formula>
    </cfRule>
    <cfRule type="containsText" dxfId="8980" priority="2163" operator="containsText" text="LM">
      <formula>NOT(ISERROR(SEARCH("LM",AF35)))</formula>
    </cfRule>
    <cfRule type="containsText" dxfId="8979" priority="2164" operator="containsText" text="RM">
      <formula>NOT(ISERROR(SEARCH("RM",AF35)))</formula>
    </cfRule>
    <cfRule type="containsText" dxfId="8978" priority="2165" operator="containsText" text="CDM">
      <formula>NOT(ISERROR(SEARCH("CDM",AF35)))</formula>
    </cfRule>
    <cfRule type="containsText" dxfId="8977" priority="2166" operator="containsText" text="LWB">
      <formula>NOT(ISERROR(SEARCH("LWB",AF35)))</formula>
    </cfRule>
    <cfRule type="containsText" dxfId="8976" priority="2167" operator="containsText" text="RWB">
      <formula>NOT(ISERROR(SEARCH("RWB",AF35)))</formula>
    </cfRule>
    <cfRule type="containsText" dxfId="8975" priority="2168" operator="containsText" text="RB">
      <formula>NOT(ISERROR(SEARCH("RB",AF35)))</formula>
    </cfRule>
    <cfRule type="containsText" dxfId="8974" priority="2169" operator="containsText" text="CB">
      <formula>NOT(ISERROR(SEARCH("CB",AF35)))</formula>
    </cfRule>
    <cfRule type="containsText" dxfId="8973" priority="2170" operator="containsText" text="LB">
      <formula>NOT(ISERROR(SEARCH("LB",AF35)))</formula>
    </cfRule>
    <cfRule type="containsText" dxfId="8972" priority="2171" operator="containsText" text="GK">
      <formula>NOT(ISERROR(SEARCH("GK",AF35)))</formula>
    </cfRule>
  </conditionalFormatting>
  <conditionalFormatting sqref="AG6:AG7 AG39 AG32:AG37 AG41 Z60 AG79:AG104 AG47:AG58 AG64:AG75">
    <cfRule type="containsText" dxfId="8971" priority="2140" operator="containsText" text="ST">
      <formula>NOT(ISERROR(SEARCH("ST",Z6)))</formula>
    </cfRule>
    <cfRule type="containsText" dxfId="8970" priority="2141" operator="containsText" text="RW">
      <formula>NOT(ISERROR(SEARCH("RW",Z6)))</formula>
    </cfRule>
    <cfRule type="containsText" dxfId="8969" priority="2142" operator="containsText" text="LW">
      <formula>NOT(ISERROR(SEARCH("LW",Z6)))</formula>
    </cfRule>
    <cfRule type="containsText" dxfId="8968" priority="2143" operator="containsText" text="LF">
      <formula>NOT(ISERROR(SEARCH("LF",Z6)))</formula>
    </cfRule>
    <cfRule type="containsText" dxfId="8967" priority="2144" operator="containsText" text="CF">
      <formula>NOT(ISERROR(SEARCH("CF",Z6)))</formula>
    </cfRule>
    <cfRule type="containsText" dxfId="8966" priority="2145" operator="containsText" text="CF">
      <formula>NOT(ISERROR(SEARCH("CF",Z6)))</formula>
    </cfRule>
    <cfRule type="containsText" dxfId="8965" priority="2146" operator="containsText" text="CAM">
      <formula>NOT(ISERROR(SEARCH("CAM",Z6)))</formula>
    </cfRule>
    <cfRule type="containsText" dxfId="8964" priority="2147" operator="containsText" text="LM">
      <formula>NOT(ISERROR(SEARCH("LM",Z6)))</formula>
    </cfRule>
    <cfRule type="containsText" dxfId="8963" priority="2148" operator="containsText" text="CM">
      <formula>NOT(ISERROR(SEARCH("CM",Z6)))</formula>
    </cfRule>
    <cfRule type="containsText" dxfId="8962" priority="2149" operator="containsText" text="RM">
      <formula>NOT(ISERROR(SEARCH("RM",Z6)))</formula>
    </cfRule>
    <cfRule type="containsText" dxfId="8961" priority="2150" operator="containsText" text="CDM">
      <formula>NOT(ISERROR(SEARCH("CDM",Z6)))</formula>
    </cfRule>
    <cfRule type="containsText" dxfId="8960" priority="2151" operator="containsText" text="LWB">
      <formula>NOT(ISERROR(SEARCH("LWB",Z6)))</formula>
    </cfRule>
    <cfRule type="containsText" dxfId="8959" priority="2152" operator="containsText" text="RWB">
      <formula>NOT(ISERROR(SEARCH("RWB",Z6)))</formula>
    </cfRule>
    <cfRule type="containsText" dxfId="8958" priority="2153" operator="containsText" text="RB">
      <formula>NOT(ISERROR(SEARCH("RB",Z6)))</formula>
    </cfRule>
    <cfRule type="containsText" dxfId="8957" priority="2154" operator="containsText" text="CB">
      <formula>NOT(ISERROR(SEARCH("CB",Z6)))</formula>
    </cfRule>
    <cfRule type="containsText" dxfId="8956" priority="2155" operator="containsText" text="LB">
      <formula>NOT(ISERROR(SEARCH("LB",Z6)))</formula>
    </cfRule>
    <cfRule type="containsText" dxfId="8955" priority="2156" operator="containsText" text="GK">
      <formula>NOT(ISERROR(SEARCH("GK",Z6)))</formula>
    </cfRule>
  </conditionalFormatting>
  <conditionalFormatting sqref="R53:S53">
    <cfRule type="containsText" dxfId="8954" priority="2104" operator="containsText" text="HL">
      <formula>NOT(ISERROR(SEARCH("HL",R53)))</formula>
    </cfRule>
    <cfRule type="containsText" dxfId="8953" priority="2105" operator="containsText" text="HD">
      <formula>NOT(ISERROR(SEARCH("HD",R53)))</formula>
    </cfRule>
    <cfRule type="containsText" dxfId="8952" priority="2106" operator="containsText" text="HW">
      <formula>NOT(ISERROR(SEARCH("HW",R53)))</formula>
    </cfRule>
  </conditionalFormatting>
  <conditionalFormatting sqref="R53:S53">
    <cfRule type="containsText" dxfId="8951" priority="2137" operator="containsText" text="AL">
      <formula>NOT(ISERROR(SEARCH("AL",R53)))</formula>
    </cfRule>
    <cfRule type="containsText" dxfId="8950" priority="2138" operator="containsText" text="AD">
      <formula>NOT(ISERROR(SEARCH("AD",R53)))</formula>
    </cfRule>
    <cfRule type="containsText" dxfId="8949" priority="2139" operator="containsText" text="AW">
      <formula>NOT(ISERROR(SEARCH("AW",R53)))</formula>
    </cfRule>
  </conditionalFormatting>
  <conditionalFormatting sqref="R53:S53">
    <cfRule type="containsText" dxfId="8948" priority="2134" operator="containsText" text="HL">
      <formula>NOT(ISERROR(SEARCH("HL",R53)))</formula>
    </cfRule>
    <cfRule type="containsText" dxfId="8947" priority="2135" operator="containsText" text="HD">
      <formula>NOT(ISERROR(SEARCH("HD",R53)))</formula>
    </cfRule>
    <cfRule type="containsText" dxfId="8946" priority="2136" operator="containsText" text="HW">
      <formula>NOT(ISERROR(SEARCH("HW",R53)))</formula>
    </cfRule>
  </conditionalFormatting>
  <conditionalFormatting sqref="R53:S53">
    <cfRule type="containsText" dxfId="8945" priority="2131" operator="containsText" text="AL">
      <formula>NOT(ISERROR(SEARCH("AL",R53)))</formula>
    </cfRule>
    <cfRule type="containsText" dxfId="8944" priority="2132" operator="containsText" text="AD">
      <formula>NOT(ISERROR(SEARCH("AD",R53)))</formula>
    </cfRule>
    <cfRule type="containsText" dxfId="8943" priority="2133" operator="containsText" text="AW">
      <formula>NOT(ISERROR(SEARCH("AW",R53)))</formula>
    </cfRule>
  </conditionalFormatting>
  <conditionalFormatting sqref="R53:S53">
    <cfRule type="containsText" dxfId="8942" priority="2128" operator="containsText" text="HL">
      <formula>NOT(ISERROR(SEARCH("HL",R53)))</formula>
    </cfRule>
    <cfRule type="containsText" dxfId="8941" priority="2129" operator="containsText" text="HD">
      <formula>NOT(ISERROR(SEARCH("HD",R53)))</formula>
    </cfRule>
    <cfRule type="containsText" dxfId="8940" priority="2130" operator="containsText" text="HW">
      <formula>NOT(ISERROR(SEARCH("HW",R53)))</formula>
    </cfRule>
  </conditionalFormatting>
  <conditionalFormatting sqref="Q53">
    <cfRule type="containsText" dxfId="8939" priority="2125" operator="containsText" text="AL">
      <formula>NOT(ISERROR(SEARCH("AL",Q53)))</formula>
    </cfRule>
    <cfRule type="containsText" dxfId="8938" priority="2126" operator="containsText" text="AD">
      <formula>NOT(ISERROR(SEARCH("AD",Q53)))</formula>
    </cfRule>
    <cfRule type="containsText" dxfId="8937" priority="2127" operator="containsText" text="AW">
      <formula>NOT(ISERROR(SEARCH("AW",Q53)))</formula>
    </cfRule>
  </conditionalFormatting>
  <conditionalFormatting sqref="Q53">
    <cfRule type="containsText" dxfId="8936" priority="2122" operator="containsText" text="HL">
      <formula>NOT(ISERROR(SEARCH("HL",Q53)))</formula>
    </cfRule>
    <cfRule type="containsText" dxfId="8935" priority="2123" operator="containsText" text="HD">
      <formula>NOT(ISERROR(SEARCH("HD",Q53)))</formula>
    </cfRule>
    <cfRule type="containsText" dxfId="8934" priority="2124" operator="containsText" text="HW">
      <formula>NOT(ISERROR(SEARCH("HW",Q53)))</formula>
    </cfRule>
  </conditionalFormatting>
  <conditionalFormatting sqref="T53">
    <cfRule type="containsText" dxfId="8933" priority="2119" operator="containsText" text="AL">
      <formula>NOT(ISERROR(SEARCH("AL",T53)))</formula>
    </cfRule>
    <cfRule type="containsText" dxfId="8932" priority="2120" operator="containsText" text="AD">
      <formula>NOT(ISERROR(SEARCH("AD",T53)))</formula>
    </cfRule>
    <cfRule type="containsText" dxfId="8931" priority="2121" operator="containsText" text="AW">
      <formula>NOT(ISERROR(SEARCH("AW",T53)))</formula>
    </cfRule>
  </conditionalFormatting>
  <conditionalFormatting sqref="T53">
    <cfRule type="containsText" dxfId="8930" priority="2116" operator="containsText" text="HL">
      <formula>NOT(ISERROR(SEARCH("HL",T53)))</formula>
    </cfRule>
    <cfRule type="containsText" dxfId="8929" priority="2117" operator="containsText" text="HD">
      <formula>NOT(ISERROR(SEARCH("HD",T53)))</formula>
    </cfRule>
    <cfRule type="containsText" dxfId="8928" priority="2118" operator="containsText" text="HW">
      <formula>NOT(ISERROR(SEARCH("HW",T53)))</formula>
    </cfRule>
  </conditionalFormatting>
  <conditionalFormatting sqref="T53">
    <cfRule type="containsText" dxfId="8927" priority="2113" operator="containsText" text="AL">
      <formula>NOT(ISERROR(SEARCH("AL",T53)))</formula>
    </cfRule>
    <cfRule type="containsText" dxfId="8926" priority="2114" operator="containsText" text="AD">
      <formula>NOT(ISERROR(SEARCH("AD",T53)))</formula>
    </cfRule>
    <cfRule type="containsText" dxfId="8925" priority="2115" operator="containsText" text="AW">
      <formula>NOT(ISERROR(SEARCH("AW",T53)))</formula>
    </cfRule>
  </conditionalFormatting>
  <conditionalFormatting sqref="T53">
    <cfRule type="containsText" dxfId="8924" priority="2110" operator="containsText" text="HL">
      <formula>NOT(ISERROR(SEARCH("HL",T53)))</formula>
    </cfRule>
    <cfRule type="containsText" dxfId="8923" priority="2111" operator="containsText" text="HD">
      <formula>NOT(ISERROR(SEARCH("HD",T53)))</formula>
    </cfRule>
    <cfRule type="containsText" dxfId="8922" priority="2112" operator="containsText" text="HW">
      <formula>NOT(ISERROR(SEARCH("HW",T53)))</formula>
    </cfRule>
  </conditionalFormatting>
  <conditionalFormatting sqref="R53:S53">
    <cfRule type="containsText" dxfId="8921" priority="2107" operator="containsText" text="AL">
      <formula>NOT(ISERROR(SEARCH("AL",R53)))</formula>
    </cfRule>
    <cfRule type="containsText" dxfId="8920" priority="2108" operator="containsText" text="AD">
      <formula>NOT(ISERROR(SEARCH("AD",R53)))</formula>
    </cfRule>
    <cfRule type="containsText" dxfId="8919" priority="2109" operator="containsText" text="AW">
      <formula>NOT(ISERROR(SEARCH("AW",R53)))</formula>
    </cfRule>
  </conditionalFormatting>
  <conditionalFormatting sqref="AH5:AJ21 AI4:AJ4 AH22:AI22 AH79:AJ104 AH23:AJ58 AH64:AJ75">
    <cfRule type="containsText" dxfId="8918" priority="2087" operator="containsText" text="ST">
      <formula>NOT(ISERROR(SEARCH("ST",AH4)))</formula>
    </cfRule>
    <cfRule type="containsText" dxfId="8917" priority="2088" operator="containsText" text="RW">
      <formula>NOT(ISERROR(SEARCH("RW",AH4)))</formula>
    </cfRule>
    <cfRule type="containsText" dxfId="8916" priority="2089" operator="containsText" text="LW">
      <formula>NOT(ISERROR(SEARCH("LW",AH4)))</formula>
    </cfRule>
    <cfRule type="containsText" dxfId="8915" priority="2090" operator="containsText" text="LF">
      <formula>NOT(ISERROR(SEARCH("LF",AH4)))</formula>
    </cfRule>
    <cfRule type="containsText" dxfId="8914" priority="2091" operator="containsText" text="CF">
      <formula>NOT(ISERROR(SEARCH("CF",AH4)))</formula>
    </cfRule>
    <cfRule type="containsText" dxfId="8913" priority="2092" operator="containsText" text="CF">
      <formula>NOT(ISERROR(SEARCH("CF",AH4)))</formula>
    </cfRule>
    <cfRule type="containsText" dxfId="8912" priority="2093" operator="containsText" text="CAM">
      <formula>NOT(ISERROR(SEARCH("CAM",AH4)))</formula>
    </cfRule>
    <cfRule type="containsText" dxfId="8911" priority="2094" operator="containsText" text="LM">
      <formula>NOT(ISERROR(SEARCH("LM",AH4)))</formula>
    </cfRule>
    <cfRule type="containsText" dxfId="8910" priority="2095" operator="containsText" text="CM">
      <formula>NOT(ISERROR(SEARCH("CM",AH4)))</formula>
    </cfRule>
    <cfRule type="containsText" dxfId="8909" priority="2096" operator="containsText" text="RM">
      <formula>NOT(ISERROR(SEARCH("RM",AH4)))</formula>
    </cfRule>
    <cfRule type="containsText" dxfId="8908" priority="2097" operator="containsText" text="CDM">
      <formula>NOT(ISERROR(SEARCH("CDM",AH4)))</formula>
    </cfRule>
    <cfRule type="containsText" dxfId="8907" priority="2098" operator="containsText" text="LWB">
      <formula>NOT(ISERROR(SEARCH("LWB",AH4)))</formula>
    </cfRule>
    <cfRule type="containsText" dxfId="8906" priority="2099" operator="containsText" text="RWB">
      <formula>NOT(ISERROR(SEARCH("RWB",AH4)))</formula>
    </cfRule>
    <cfRule type="containsText" dxfId="8905" priority="2100" operator="containsText" text="RB">
      <formula>NOT(ISERROR(SEARCH("RB",AH4)))</formula>
    </cfRule>
    <cfRule type="containsText" dxfId="8904" priority="2101" operator="containsText" text="CB">
      <formula>NOT(ISERROR(SEARCH("CB",AH4)))</formula>
    </cfRule>
    <cfRule type="containsText" dxfId="8903" priority="2102" operator="containsText" text="LB">
      <formula>NOT(ISERROR(SEARCH("LB",AH4)))</formula>
    </cfRule>
    <cfRule type="containsText" dxfId="8902" priority="2103" operator="containsText" text="GK">
      <formula>NOT(ISERROR(SEARCH("GK",AH4)))</formula>
    </cfRule>
  </conditionalFormatting>
  <conditionalFormatting sqref="AH4:AJ21 AH22:AI22 Z60 AH79:AJ104 AH23:AJ58 AH64:AJ75">
    <cfRule type="cellIs" dxfId="8901" priority="2081" operator="between">
      <formula>90</formula>
      <formula>99</formula>
    </cfRule>
    <cfRule type="cellIs" dxfId="8900" priority="2082" operator="between">
      <formula>40</formula>
      <formula>49</formula>
    </cfRule>
    <cfRule type="cellIs" dxfId="8899" priority="2083" operator="between">
      <formula>50</formula>
      <formula>59</formula>
    </cfRule>
    <cfRule type="cellIs" dxfId="8898" priority="2084" operator="between">
      <formula>60</formula>
      <formula>69</formula>
    </cfRule>
    <cfRule type="cellIs" dxfId="8897" priority="2085" operator="between">
      <formula>70</formula>
      <formula>79</formula>
    </cfRule>
    <cfRule type="cellIs" dxfId="8896" priority="2086" operator="between">
      <formula>80</formula>
      <formula>89</formula>
    </cfRule>
  </conditionalFormatting>
  <conditionalFormatting sqref="AH22:AJ22">
    <cfRule type="containsText" dxfId="8895" priority="2063" operator="containsText" text="ST">
      <formula>NOT(ISERROR(SEARCH("ST",AH22)))</formula>
    </cfRule>
    <cfRule type="containsText" dxfId="8894" priority="2064" operator="containsText" text="RW">
      <formula>NOT(ISERROR(SEARCH("RW",AH22)))</formula>
    </cfRule>
    <cfRule type="containsText" dxfId="8893" priority="2065" operator="containsText" text="LW">
      <formula>NOT(ISERROR(SEARCH("LW",AH22)))</formula>
    </cfRule>
    <cfRule type="containsText" dxfId="8892" priority="2066" operator="containsText" text="LF">
      <formula>NOT(ISERROR(SEARCH("LF",AH22)))</formula>
    </cfRule>
    <cfRule type="containsText" dxfId="8891" priority="2067" operator="containsText" text="CF">
      <formula>NOT(ISERROR(SEARCH("CF",AH22)))</formula>
    </cfRule>
    <cfRule type="containsText" dxfId="8890" priority="2068" operator="containsText" text="CF">
      <formula>NOT(ISERROR(SEARCH("CF",AH22)))</formula>
    </cfRule>
    <cfRule type="containsText" dxfId="8889" priority="2069" operator="containsText" text="CAM">
      <formula>NOT(ISERROR(SEARCH("CAM",AH22)))</formula>
    </cfRule>
    <cfRule type="containsText" dxfId="8888" priority="2070" operator="containsText" text="LM">
      <formula>NOT(ISERROR(SEARCH("LM",AH22)))</formula>
    </cfRule>
    <cfRule type="containsText" dxfId="8887" priority="2071" operator="containsText" text="CM">
      <formula>NOT(ISERROR(SEARCH("CM",AH22)))</formula>
    </cfRule>
    <cfRule type="containsText" dxfId="8886" priority="2072" operator="containsText" text="RM">
      <formula>NOT(ISERROR(SEARCH("RM",AH22)))</formula>
    </cfRule>
    <cfRule type="containsText" dxfId="8885" priority="2073" operator="containsText" text="CDM">
      <formula>NOT(ISERROR(SEARCH("CDM",AH22)))</formula>
    </cfRule>
    <cfRule type="containsText" dxfId="8884" priority="2074" operator="containsText" text="LWB">
      <formula>NOT(ISERROR(SEARCH("LWB",AH22)))</formula>
    </cfRule>
    <cfRule type="containsText" dxfId="8883" priority="2075" operator="containsText" text="RWB">
      <formula>NOT(ISERROR(SEARCH("RWB",AH22)))</formula>
    </cfRule>
    <cfRule type="containsText" dxfId="8882" priority="2076" operator="containsText" text="RB">
      <formula>NOT(ISERROR(SEARCH("RB",AH22)))</formula>
    </cfRule>
    <cfRule type="containsText" dxfId="8881" priority="2077" operator="containsText" text="CB">
      <formula>NOT(ISERROR(SEARCH("CB",AH22)))</formula>
    </cfRule>
    <cfRule type="containsText" dxfId="8880" priority="2078" operator="containsText" text="LB">
      <formula>NOT(ISERROR(SEARCH("LB",AH22)))</formula>
    </cfRule>
    <cfRule type="containsText" dxfId="8879" priority="2079" operator="containsText" text="GK">
      <formula>NOT(ISERROR(SEARCH("GK",AH22)))</formula>
    </cfRule>
  </conditionalFormatting>
  <conditionalFormatting sqref="AH22:AJ22">
    <cfRule type="cellIs" dxfId="8878" priority="2056" operator="between">
      <formula>30</formula>
      <formula>39</formula>
    </cfRule>
    <cfRule type="cellIs" dxfId="8877" priority="2057" operator="between">
      <formula>90</formula>
      <formula>99</formula>
    </cfRule>
    <cfRule type="cellIs" dxfId="8876" priority="2058" operator="between">
      <formula>40</formula>
      <formula>49</formula>
    </cfRule>
    <cfRule type="cellIs" dxfId="8875" priority="2059" operator="between">
      <formula>50</formula>
      <formula>59</formula>
    </cfRule>
    <cfRule type="cellIs" dxfId="8874" priority="2060" operator="between">
      <formula>60</formula>
      <formula>69</formula>
    </cfRule>
    <cfRule type="cellIs" dxfId="8873" priority="2061" operator="between">
      <formula>70</formula>
      <formula>79</formula>
    </cfRule>
    <cfRule type="cellIs" dxfId="8872" priority="2062" operator="between">
      <formula>80</formula>
      <formula>89</formula>
    </cfRule>
  </conditionalFormatting>
  <conditionalFormatting sqref="AG4">
    <cfRule type="containsText" dxfId="8871" priority="2039" operator="containsText" text="ST">
      <formula>NOT(ISERROR(SEARCH("ST",AG4)))</formula>
    </cfRule>
    <cfRule type="containsText" dxfId="8870" priority="2040" operator="containsText" text="RW">
      <formula>NOT(ISERROR(SEARCH("RW",AG4)))</formula>
    </cfRule>
    <cfRule type="containsText" dxfId="8869" priority="2041" operator="containsText" text="LW">
      <formula>NOT(ISERROR(SEARCH("LW",AG4)))</formula>
    </cfRule>
    <cfRule type="containsText" dxfId="8868" priority="2042" operator="containsText" text="LF">
      <formula>NOT(ISERROR(SEARCH("LF",AG4)))</formula>
    </cfRule>
    <cfRule type="containsText" dxfId="8867" priority="2043" operator="containsText" text="CF">
      <formula>NOT(ISERROR(SEARCH("CF",AG4)))</formula>
    </cfRule>
    <cfRule type="containsText" dxfId="8866" priority="2044" operator="containsText" text="CF">
      <formula>NOT(ISERROR(SEARCH("CF",AG4)))</formula>
    </cfRule>
    <cfRule type="containsText" dxfId="8865" priority="2045" operator="containsText" text="CAM">
      <formula>NOT(ISERROR(SEARCH("CAM",AG4)))</formula>
    </cfRule>
    <cfRule type="containsText" dxfId="8864" priority="2046" operator="containsText" text="LM">
      <formula>NOT(ISERROR(SEARCH("LM",AG4)))</formula>
    </cfRule>
    <cfRule type="containsText" dxfId="8863" priority="2047" operator="containsText" text="CM">
      <formula>NOT(ISERROR(SEARCH("CM",AG4)))</formula>
    </cfRule>
    <cfRule type="containsText" dxfId="8862" priority="2048" operator="containsText" text="RM">
      <formula>NOT(ISERROR(SEARCH("RM",AG4)))</formula>
    </cfRule>
    <cfRule type="containsText" dxfId="8861" priority="2049" operator="containsText" text="CDM">
      <formula>NOT(ISERROR(SEARCH("CDM",AG4)))</formula>
    </cfRule>
    <cfRule type="containsText" dxfId="8860" priority="2050" operator="containsText" text="LWB">
      <formula>NOT(ISERROR(SEARCH("LWB",AG4)))</formula>
    </cfRule>
    <cfRule type="containsText" dxfId="8859" priority="2051" operator="containsText" text="RWB">
      <formula>NOT(ISERROR(SEARCH("RWB",AG4)))</formula>
    </cfRule>
    <cfRule type="containsText" dxfId="8858" priority="2052" operator="containsText" text="RB">
      <formula>NOT(ISERROR(SEARCH("RB",AG4)))</formula>
    </cfRule>
    <cfRule type="containsText" dxfId="8857" priority="2053" operator="containsText" text="CB">
      <formula>NOT(ISERROR(SEARCH("CB",AG4)))</formula>
    </cfRule>
    <cfRule type="containsText" dxfId="8856" priority="2054" operator="containsText" text="LB">
      <formula>NOT(ISERROR(SEARCH("LB",AG4)))</formula>
    </cfRule>
    <cfRule type="containsText" dxfId="8855" priority="2055" operator="containsText" text="GK">
      <formula>NOT(ISERROR(SEARCH("GK",AG4)))</formula>
    </cfRule>
  </conditionalFormatting>
  <conditionalFormatting sqref="AF5">
    <cfRule type="containsText" dxfId="8854" priority="2023" operator="containsText" text="RW">
      <formula>NOT(ISERROR(SEARCH("RW",AF5)))</formula>
    </cfRule>
    <cfRule type="containsText" dxfId="8853" priority="2024" operator="containsText" text="LW">
      <formula>NOT(ISERROR(SEARCH("LW",AF5)))</formula>
    </cfRule>
    <cfRule type="containsText" dxfId="8852" priority="2025" operator="containsText" text="LF">
      <formula>NOT(ISERROR(SEARCH("LF",AF5)))</formula>
    </cfRule>
    <cfRule type="containsText" dxfId="8851" priority="2026" operator="containsText" text="CF">
      <formula>NOT(ISERROR(SEARCH("CF",AF5)))</formula>
    </cfRule>
    <cfRule type="containsText" dxfId="8850" priority="2027" operator="containsText" text="CF">
      <formula>NOT(ISERROR(SEARCH("CF",AF5)))</formula>
    </cfRule>
    <cfRule type="containsText" dxfId="8849" priority="2028" operator="containsText" text="CAM">
      <formula>NOT(ISERROR(SEARCH("CAM",AF5)))</formula>
    </cfRule>
    <cfRule type="containsText" dxfId="8848" priority="2029" operator="containsText" text="LM">
      <formula>NOT(ISERROR(SEARCH("LM",AF5)))</formula>
    </cfRule>
    <cfRule type="containsText" dxfId="8847" priority="2030" operator="containsText" text="CM">
      <formula>NOT(ISERROR(SEARCH("CM",AF5)))</formula>
    </cfRule>
    <cfRule type="containsText" dxfId="8846" priority="2031" operator="containsText" text="RM">
      <formula>NOT(ISERROR(SEARCH("RM",AF5)))</formula>
    </cfRule>
    <cfRule type="containsText" dxfId="8845" priority="2032" operator="containsText" text="CDM">
      <formula>NOT(ISERROR(SEARCH("CDM",AF5)))</formula>
    </cfRule>
    <cfRule type="containsText" dxfId="8844" priority="2033" operator="containsText" text="LWB">
      <formula>NOT(ISERROR(SEARCH("LWB",AF5)))</formula>
    </cfRule>
    <cfRule type="containsText" dxfId="8843" priority="2034" operator="containsText" text="RWB">
      <formula>NOT(ISERROR(SEARCH("RWB",AF5)))</formula>
    </cfRule>
    <cfRule type="containsText" dxfId="8842" priority="2035" operator="containsText" text="RB">
      <formula>NOT(ISERROR(SEARCH("RB",AF5)))</formula>
    </cfRule>
    <cfRule type="containsText" dxfId="8841" priority="2036" operator="containsText" text="CB">
      <formula>NOT(ISERROR(SEARCH("CB",AF5)))</formula>
    </cfRule>
    <cfRule type="containsText" dxfId="8840" priority="2037" operator="containsText" text="LB">
      <formula>NOT(ISERROR(SEARCH("LB",AF5)))</formula>
    </cfRule>
    <cfRule type="containsText" dxfId="8839" priority="2038" operator="containsText" text="GK">
      <formula>NOT(ISERROR(SEARCH("GK",AF5)))</formula>
    </cfRule>
  </conditionalFormatting>
  <conditionalFormatting sqref="AG5">
    <cfRule type="containsText" dxfId="8838" priority="2006" operator="containsText" text="ST">
      <formula>NOT(ISERROR(SEARCH("ST",AG5)))</formula>
    </cfRule>
    <cfRule type="containsText" dxfId="8837" priority="2007" operator="containsText" text="RW">
      <formula>NOT(ISERROR(SEARCH("RW",AG5)))</formula>
    </cfRule>
    <cfRule type="containsText" dxfId="8836" priority="2008" operator="containsText" text="LW">
      <formula>NOT(ISERROR(SEARCH("LW",AG5)))</formula>
    </cfRule>
    <cfRule type="containsText" dxfId="8835" priority="2009" operator="containsText" text="LF">
      <formula>NOT(ISERROR(SEARCH("LF",AG5)))</formula>
    </cfRule>
    <cfRule type="containsText" dxfId="8834" priority="2010" operator="containsText" text="CF">
      <formula>NOT(ISERROR(SEARCH("CF",AG5)))</formula>
    </cfRule>
    <cfRule type="containsText" dxfId="8833" priority="2011" operator="containsText" text="CF">
      <formula>NOT(ISERROR(SEARCH("CF",AG5)))</formula>
    </cfRule>
    <cfRule type="containsText" dxfId="8832" priority="2012" operator="containsText" text="CAM">
      <formula>NOT(ISERROR(SEARCH("CAM",AG5)))</formula>
    </cfRule>
    <cfRule type="containsText" dxfId="8831" priority="2013" operator="containsText" text="LM">
      <formula>NOT(ISERROR(SEARCH("LM",AG5)))</formula>
    </cfRule>
    <cfRule type="containsText" dxfId="8830" priority="2014" operator="containsText" text="CM">
      <formula>NOT(ISERROR(SEARCH("CM",AG5)))</formula>
    </cfRule>
    <cfRule type="containsText" dxfId="8829" priority="2015" operator="containsText" text="RM">
      <formula>NOT(ISERROR(SEARCH("RM",AG5)))</formula>
    </cfRule>
    <cfRule type="containsText" dxfId="8828" priority="2016" operator="containsText" text="CDM">
      <formula>NOT(ISERROR(SEARCH("CDM",AG5)))</formula>
    </cfRule>
    <cfRule type="containsText" dxfId="8827" priority="2017" operator="containsText" text="LWB">
      <formula>NOT(ISERROR(SEARCH("LWB",AG5)))</formula>
    </cfRule>
    <cfRule type="containsText" dxfId="8826" priority="2018" operator="containsText" text="RWB">
      <formula>NOT(ISERROR(SEARCH("RWB",AG5)))</formula>
    </cfRule>
    <cfRule type="containsText" dxfId="8825" priority="2019" operator="containsText" text="RB">
      <formula>NOT(ISERROR(SEARCH("RB",AG5)))</formula>
    </cfRule>
    <cfRule type="containsText" dxfId="8824" priority="2020" operator="containsText" text="CB">
      <formula>NOT(ISERROR(SEARCH("CB",AG5)))</formula>
    </cfRule>
    <cfRule type="containsText" dxfId="8823" priority="2021" operator="containsText" text="LB">
      <formula>NOT(ISERROR(SEARCH("LB",AG5)))</formula>
    </cfRule>
    <cfRule type="containsText" dxfId="8822" priority="2022" operator="containsText" text="GK">
      <formula>NOT(ISERROR(SEARCH("GK",AG5)))</formula>
    </cfRule>
  </conditionalFormatting>
  <conditionalFormatting sqref="AH79:AJ104 AH4:AI58 AH64:AI75">
    <cfRule type="cellIs" dxfId="8821" priority="2080" operator="between">
      <formula>30</formula>
      <formula>39</formula>
    </cfRule>
  </conditionalFormatting>
  <conditionalFormatting sqref="AG8">
    <cfRule type="containsText" dxfId="8820" priority="1989" operator="containsText" text="ST">
      <formula>NOT(ISERROR(SEARCH("ST",AG8)))</formula>
    </cfRule>
    <cfRule type="containsText" dxfId="8819" priority="1990" operator="containsText" text="RW">
      <formula>NOT(ISERROR(SEARCH("RW",AG8)))</formula>
    </cfRule>
    <cfRule type="containsText" dxfId="8818" priority="1991" operator="containsText" text="LW">
      <formula>NOT(ISERROR(SEARCH("LW",AG8)))</formula>
    </cfRule>
    <cfRule type="containsText" dxfId="8817" priority="1992" operator="containsText" text="LF">
      <formula>NOT(ISERROR(SEARCH("LF",AG8)))</formula>
    </cfRule>
    <cfRule type="containsText" dxfId="8816" priority="1993" operator="containsText" text="CF">
      <formula>NOT(ISERROR(SEARCH("CF",AG8)))</formula>
    </cfRule>
    <cfRule type="containsText" dxfId="8815" priority="1994" operator="containsText" text="CF">
      <formula>NOT(ISERROR(SEARCH("CF",AG8)))</formula>
    </cfRule>
    <cfRule type="containsText" dxfId="8814" priority="1995" operator="containsText" text="CAM">
      <formula>NOT(ISERROR(SEARCH("CAM",AG8)))</formula>
    </cfRule>
    <cfRule type="containsText" dxfId="8813" priority="1996" operator="containsText" text="LM">
      <formula>NOT(ISERROR(SEARCH("LM",AG8)))</formula>
    </cfRule>
    <cfRule type="containsText" dxfId="8812" priority="1997" operator="containsText" text="CM">
      <formula>NOT(ISERROR(SEARCH("CM",AG8)))</formula>
    </cfRule>
    <cfRule type="containsText" dxfId="8811" priority="1998" operator="containsText" text="RM">
      <formula>NOT(ISERROR(SEARCH("RM",AG8)))</formula>
    </cfRule>
    <cfRule type="containsText" dxfId="8810" priority="1999" operator="containsText" text="CDM">
      <formula>NOT(ISERROR(SEARCH("CDM",AG8)))</formula>
    </cfRule>
    <cfRule type="containsText" dxfId="8809" priority="2000" operator="containsText" text="LWB">
      <formula>NOT(ISERROR(SEARCH("LWB",AG8)))</formula>
    </cfRule>
    <cfRule type="containsText" dxfId="8808" priority="2001" operator="containsText" text="RWB">
      <formula>NOT(ISERROR(SEARCH("RWB",AG8)))</formula>
    </cfRule>
    <cfRule type="containsText" dxfId="8807" priority="2002" operator="containsText" text="RB">
      <formula>NOT(ISERROR(SEARCH("RB",AG8)))</formula>
    </cfRule>
    <cfRule type="containsText" dxfId="8806" priority="2003" operator="containsText" text="CB">
      <formula>NOT(ISERROR(SEARCH("CB",AG8)))</formula>
    </cfRule>
    <cfRule type="containsText" dxfId="8805" priority="2004" operator="containsText" text="LB">
      <formula>NOT(ISERROR(SEARCH("LB",AG8)))</formula>
    </cfRule>
    <cfRule type="containsText" dxfId="8804" priority="2005" operator="containsText" text="GK">
      <formula>NOT(ISERROR(SEARCH("GK",AG8)))</formula>
    </cfRule>
  </conditionalFormatting>
  <conditionalFormatting sqref="AG9">
    <cfRule type="containsText" dxfId="8803" priority="1972" operator="containsText" text="ST">
      <formula>NOT(ISERROR(SEARCH("ST",AG9)))</formula>
    </cfRule>
    <cfRule type="containsText" dxfId="8802" priority="1973" operator="containsText" text="RW">
      <formula>NOT(ISERROR(SEARCH("RW",AG9)))</formula>
    </cfRule>
    <cfRule type="containsText" dxfId="8801" priority="1974" operator="containsText" text="LW">
      <formula>NOT(ISERROR(SEARCH("LW",AG9)))</formula>
    </cfRule>
    <cfRule type="containsText" dxfId="8800" priority="1975" operator="containsText" text="LF">
      <formula>NOT(ISERROR(SEARCH("LF",AG9)))</formula>
    </cfRule>
    <cfRule type="containsText" dxfId="8799" priority="1976" operator="containsText" text="CF">
      <formula>NOT(ISERROR(SEARCH("CF",AG9)))</formula>
    </cfRule>
    <cfRule type="containsText" dxfId="8798" priority="1977" operator="containsText" text="CF">
      <formula>NOT(ISERROR(SEARCH("CF",AG9)))</formula>
    </cfRule>
    <cfRule type="containsText" dxfId="8797" priority="1978" operator="containsText" text="CAM">
      <formula>NOT(ISERROR(SEARCH("CAM",AG9)))</formula>
    </cfRule>
    <cfRule type="containsText" dxfId="8796" priority="1979" operator="containsText" text="LM">
      <formula>NOT(ISERROR(SEARCH("LM",AG9)))</formula>
    </cfRule>
    <cfRule type="containsText" dxfId="8795" priority="1980" operator="containsText" text="CM">
      <formula>NOT(ISERROR(SEARCH("CM",AG9)))</formula>
    </cfRule>
    <cfRule type="containsText" dxfId="8794" priority="1981" operator="containsText" text="RM">
      <formula>NOT(ISERROR(SEARCH("RM",AG9)))</formula>
    </cfRule>
    <cfRule type="containsText" dxfId="8793" priority="1982" operator="containsText" text="CDM">
      <formula>NOT(ISERROR(SEARCH("CDM",AG9)))</formula>
    </cfRule>
    <cfRule type="containsText" dxfId="8792" priority="1983" operator="containsText" text="LWB">
      <formula>NOT(ISERROR(SEARCH("LWB",AG9)))</formula>
    </cfRule>
    <cfRule type="containsText" dxfId="8791" priority="1984" operator="containsText" text="RWB">
      <formula>NOT(ISERROR(SEARCH("RWB",AG9)))</formula>
    </cfRule>
    <cfRule type="containsText" dxfId="8790" priority="1985" operator="containsText" text="RB">
      <formula>NOT(ISERROR(SEARCH("RB",AG9)))</formula>
    </cfRule>
    <cfRule type="containsText" dxfId="8789" priority="1986" operator="containsText" text="CB">
      <formula>NOT(ISERROR(SEARCH("CB",AG9)))</formula>
    </cfRule>
    <cfRule type="containsText" dxfId="8788" priority="1987" operator="containsText" text="LB">
      <formula>NOT(ISERROR(SEARCH("LB",AG9)))</formula>
    </cfRule>
    <cfRule type="containsText" dxfId="8787" priority="1988" operator="containsText" text="GK">
      <formula>NOT(ISERROR(SEARCH("GK",AG9)))</formula>
    </cfRule>
  </conditionalFormatting>
  <conditionalFormatting sqref="AG10">
    <cfRule type="containsText" dxfId="8786" priority="1955" operator="containsText" text="ST">
      <formula>NOT(ISERROR(SEARCH("ST",AG10)))</formula>
    </cfRule>
    <cfRule type="containsText" dxfId="8785" priority="1956" operator="containsText" text="RW">
      <formula>NOT(ISERROR(SEARCH("RW",AG10)))</formula>
    </cfRule>
    <cfRule type="containsText" dxfId="8784" priority="1957" operator="containsText" text="LW">
      <formula>NOT(ISERROR(SEARCH("LW",AG10)))</formula>
    </cfRule>
    <cfRule type="containsText" dxfId="8783" priority="1958" operator="containsText" text="LF">
      <formula>NOT(ISERROR(SEARCH("LF",AG10)))</formula>
    </cfRule>
    <cfRule type="containsText" dxfId="8782" priority="1959" operator="containsText" text="CF">
      <formula>NOT(ISERROR(SEARCH("CF",AG10)))</formula>
    </cfRule>
    <cfRule type="containsText" dxfId="8781" priority="1960" operator="containsText" text="CF">
      <formula>NOT(ISERROR(SEARCH("CF",AG10)))</formula>
    </cfRule>
    <cfRule type="containsText" dxfId="8780" priority="1961" operator="containsText" text="CAM">
      <formula>NOT(ISERROR(SEARCH("CAM",AG10)))</formula>
    </cfRule>
    <cfRule type="containsText" dxfId="8779" priority="1962" operator="containsText" text="LM">
      <formula>NOT(ISERROR(SEARCH("LM",AG10)))</formula>
    </cfRule>
    <cfRule type="containsText" dxfId="8778" priority="1963" operator="containsText" text="CM">
      <formula>NOT(ISERROR(SEARCH("CM",AG10)))</formula>
    </cfRule>
    <cfRule type="containsText" dxfId="8777" priority="1964" operator="containsText" text="RM">
      <formula>NOT(ISERROR(SEARCH("RM",AG10)))</formula>
    </cfRule>
    <cfRule type="containsText" dxfId="8776" priority="1965" operator="containsText" text="CDM">
      <formula>NOT(ISERROR(SEARCH("CDM",AG10)))</formula>
    </cfRule>
    <cfRule type="containsText" dxfId="8775" priority="1966" operator="containsText" text="LWB">
      <formula>NOT(ISERROR(SEARCH("LWB",AG10)))</formula>
    </cfRule>
    <cfRule type="containsText" dxfId="8774" priority="1967" operator="containsText" text="RWB">
      <formula>NOT(ISERROR(SEARCH("RWB",AG10)))</formula>
    </cfRule>
    <cfRule type="containsText" dxfId="8773" priority="1968" operator="containsText" text="RB">
      <formula>NOT(ISERROR(SEARCH("RB",AG10)))</formula>
    </cfRule>
    <cfRule type="containsText" dxfId="8772" priority="1969" operator="containsText" text="CB">
      <formula>NOT(ISERROR(SEARCH("CB",AG10)))</formula>
    </cfRule>
    <cfRule type="containsText" dxfId="8771" priority="1970" operator="containsText" text="LB">
      <formula>NOT(ISERROR(SEARCH("LB",AG10)))</formula>
    </cfRule>
    <cfRule type="containsText" dxfId="8770" priority="1971" operator="containsText" text="GK">
      <formula>NOT(ISERROR(SEARCH("GK",AG10)))</formula>
    </cfRule>
  </conditionalFormatting>
  <conditionalFormatting sqref="AG10">
    <cfRule type="containsText" dxfId="8769" priority="1938" operator="containsText" text="ST">
      <formula>NOT(ISERROR(SEARCH("ST",AG10)))</formula>
    </cfRule>
    <cfRule type="containsText" dxfId="8768" priority="1939" operator="containsText" text="RW">
      <formula>NOT(ISERROR(SEARCH("RW",AG10)))</formula>
    </cfRule>
    <cfRule type="containsText" dxfId="8767" priority="1940" operator="containsText" text="LW">
      <formula>NOT(ISERROR(SEARCH("LW",AG10)))</formula>
    </cfRule>
    <cfRule type="containsText" dxfId="8766" priority="1941" operator="containsText" text="LF">
      <formula>NOT(ISERROR(SEARCH("LF",AG10)))</formula>
    </cfRule>
    <cfRule type="containsText" dxfId="8765" priority="1942" operator="containsText" text="CF">
      <formula>NOT(ISERROR(SEARCH("CF",AG10)))</formula>
    </cfRule>
    <cfRule type="containsText" dxfId="8764" priority="1943" operator="containsText" text="CF">
      <formula>NOT(ISERROR(SEARCH("CF",AG10)))</formula>
    </cfRule>
    <cfRule type="containsText" dxfId="8763" priority="1944" operator="containsText" text="CAM">
      <formula>NOT(ISERROR(SEARCH("CAM",AG10)))</formula>
    </cfRule>
    <cfRule type="containsText" dxfId="8762" priority="1945" operator="containsText" text="LM">
      <formula>NOT(ISERROR(SEARCH("LM",AG10)))</formula>
    </cfRule>
    <cfRule type="containsText" dxfId="8761" priority="1946" operator="containsText" text="CM">
      <formula>NOT(ISERROR(SEARCH("CM",AG10)))</formula>
    </cfRule>
    <cfRule type="containsText" dxfId="8760" priority="1947" operator="containsText" text="RM">
      <formula>NOT(ISERROR(SEARCH("RM",AG10)))</formula>
    </cfRule>
    <cfRule type="containsText" dxfId="8759" priority="1948" operator="containsText" text="CDM">
      <formula>NOT(ISERROR(SEARCH("CDM",AG10)))</formula>
    </cfRule>
    <cfRule type="containsText" dxfId="8758" priority="1949" operator="containsText" text="LWB">
      <formula>NOT(ISERROR(SEARCH("LWB",AG10)))</formula>
    </cfRule>
    <cfRule type="containsText" dxfId="8757" priority="1950" operator="containsText" text="RWB">
      <formula>NOT(ISERROR(SEARCH("RWB",AG10)))</formula>
    </cfRule>
    <cfRule type="containsText" dxfId="8756" priority="1951" operator="containsText" text="RB">
      <formula>NOT(ISERROR(SEARCH("RB",AG10)))</formula>
    </cfRule>
    <cfRule type="containsText" dxfId="8755" priority="1952" operator="containsText" text="CB">
      <formula>NOT(ISERROR(SEARCH("CB",AG10)))</formula>
    </cfRule>
    <cfRule type="containsText" dxfId="8754" priority="1953" operator="containsText" text="LB">
      <formula>NOT(ISERROR(SEARCH("LB",AG10)))</formula>
    </cfRule>
    <cfRule type="containsText" dxfId="8753" priority="1954" operator="containsText" text="GK">
      <formula>NOT(ISERROR(SEARCH("GK",AG10)))</formula>
    </cfRule>
  </conditionalFormatting>
  <conditionalFormatting sqref="AF11">
    <cfRule type="containsText" dxfId="8752" priority="1922" operator="containsText" text="RW">
      <formula>NOT(ISERROR(SEARCH("RW",AF11)))</formula>
    </cfRule>
    <cfRule type="containsText" dxfId="8751" priority="1923" operator="containsText" text="LW">
      <formula>NOT(ISERROR(SEARCH("LW",AF11)))</formula>
    </cfRule>
    <cfRule type="containsText" dxfId="8750" priority="1924" operator="containsText" text="LF">
      <formula>NOT(ISERROR(SEARCH("LF",AF11)))</formula>
    </cfRule>
    <cfRule type="containsText" dxfId="8749" priority="1925" operator="containsText" text="CF">
      <formula>NOT(ISERROR(SEARCH("CF",AF11)))</formula>
    </cfRule>
    <cfRule type="containsText" dxfId="8748" priority="1926" operator="containsText" text="CF">
      <formula>NOT(ISERROR(SEARCH("CF",AF11)))</formula>
    </cfRule>
    <cfRule type="containsText" dxfId="8747" priority="1927" operator="containsText" text="CAM">
      <formula>NOT(ISERROR(SEARCH("CAM",AF11)))</formula>
    </cfRule>
    <cfRule type="containsText" dxfId="8746" priority="1928" operator="containsText" text="LM">
      <formula>NOT(ISERROR(SEARCH("LM",AF11)))</formula>
    </cfRule>
    <cfRule type="containsText" dxfId="8745" priority="1929" operator="containsText" text="CM">
      <formula>NOT(ISERROR(SEARCH("CM",AF11)))</formula>
    </cfRule>
    <cfRule type="containsText" dxfId="8744" priority="1930" operator="containsText" text="RM">
      <formula>NOT(ISERROR(SEARCH("RM",AF11)))</formula>
    </cfRule>
    <cfRule type="containsText" dxfId="8743" priority="1931" operator="containsText" text="CDM">
      <formula>NOT(ISERROR(SEARCH("CDM",AF11)))</formula>
    </cfRule>
    <cfRule type="containsText" dxfId="8742" priority="1932" operator="containsText" text="LWB">
      <formula>NOT(ISERROR(SEARCH("LWB",AF11)))</formula>
    </cfRule>
    <cfRule type="containsText" dxfId="8741" priority="1933" operator="containsText" text="RWB">
      <formula>NOT(ISERROR(SEARCH("RWB",AF11)))</formula>
    </cfRule>
    <cfRule type="containsText" dxfId="8740" priority="1934" operator="containsText" text="RB">
      <formula>NOT(ISERROR(SEARCH("RB",AF11)))</formula>
    </cfRule>
    <cfRule type="containsText" dxfId="8739" priority="1935" operator="containsText" text="CB">
      <formula>NOT(ISERROR(SEARCH("CB",AF11)))</formula>
    </cfRule>
    <cfRule type="containsText" dxfId="8738" priority="1936" operator="containsText" text="LB">
      <formula>NOT(ISERROR(SEARCH("LB",AF11)))</formula>
    </cfRule>
    <cfRule type="containsText" dxfId="8737" priority="1937" operator="containsText" text="GK">
      <formula>NOT(ISERROR(SEARCH("GK",AF11)))</formula>
    </cfRule>
  </conditionalFormatting>
  <conditionalFormatting sqref="AG11">
    <cfRule type="containsText" dxfId="8736" priority="1905" operator="containsText" text="ST">
      <formula>NOT(ISERROR(SEARCH("ST",AG11)))</formula>
    </cfRule>
    <cfRule type="containsText" dxfId="8735" priority="1906" operator="containsText" text="RW">
      <formula>NOT(ISERROR(SEARCH("RW",AG11)))</formula>
    </cfRule>
    <cfRule type="containsText" dxfId="8734" priority="1907" operator="containsText" text="LW">
      <formula>NOT(ISERROR(SEARCH("LW",AG11)))</formula>
    </cfRule>
    <cfRule type="containsText" dxfId="8733" priority="1908" operator="containsText" text="LF">
      <formula>NOT(ISERROR(SEARCH("LF",AG11)))</formula>
    </cfRule>
    <cfRule type="containsText" dxfId="8732" priority="1909" operator="containsText" text="CF">
      <formula>NOT(ISERROR(SEARCH("CF",AG11)))</formula>
    </cfRule>
    <cfRule type="containsText" dxfId="8731" priority="1910" operator="containsText" text="CF">
      <formula>NOT(ISERROR(SEARCH("CF",AG11)))</formula>
    </cfRule>
    <cfRule type="containsText" dxfId="8730" priority="1911" operator="containsText" text="CAM">
      <formula>NOT(ISERROR(SEARCH("CAM",AG11)))</formula>
    </cfRule>
    <cfRule type="containsText" dxfId="8729" priority="1912" operator="containsText" text="LM">
      <formula>NOT(ISERROR(SEARCH("LM",AG11)))</formula>
    </cfRule>
    <cfRule type="containsText" dxfId="8728" priority="1913" operator="containsText" text="CM">
      <formula>NOT(ISERROR(SEARCH("CM",AG11)))</formula>
    </cfRule>
    <cfRule type="containsText" dxfId="8727" priority="1914" operator="containsText" text="RM">
      <formula>NOT(ISERROR(SEARCH("RM",AG11)))</formula>
    </cfRule>
    <cfRule type="containsText" dxfId="8726" priority="1915" operator="containsText" text="CDM">
      <formula>NOT(ISERROR(SEARCH("CDM",AG11)))</formula>
    </cfRule>
    <cfRule type="containsText" dxfId="8725" priority="1916" operator="containsText" text="LWB">
      <formula>NOT(ISERROR(SEARCH("LWB",AG11)))</formula>
    </cfRule>
    <cfRule type="containsText" dxfId="8724" priority="1917" operator="containsText" text="RWB">
      <formula>NOT(ISERROR(SEARCH("RWB",AG11)))</formula>
    </cfRule>
    <cfRule type="containsText" dxfId="8723" priority="1918" operator="containsText" text="RB">
      <formula>NOT(ISERROR(SEARCH("RB",AG11)))</formula>
    </cfRule>
    <cfRule type="containsText" dxfId="8722" priority="1919" operator="containsText" text="CB">
      <formula>NOT(ISERROR(SEARCH("CB",AG11)))</formula>
    </cfRule>
    <cfRule type="containsText" dxfId="8721" priority="1920" operator="containsText" text="LB">
      <formula>NOT(ISERROR(SEARCH("LB",AG11)))</formula>
    </cfRule>
    <cfRule type="containsText" dxfId="8720" priority="1921" operator="containsText" text="GK">
      <formula>NOT(ISERROR(SEARCH("GK",AG11)))</formula>
    </cfRule>
  </conditionalFormatting>
  <conditionalFormatting sqref="AG12:AG15">
    <cfRule type="containsText" dxfId="8719" priority="1888" operator="containsText" text="ST">
      <formula>NOT(ISERROR(SEARCH("ST",AG12)))</formula>
    </cfRule>
    <cfRule type="containsText" dxfId="8718" priority="1889" operator="containsText" text="RW">
      <formula>NOT(ISERROR(SEARCH("RW",AG12)))</formula>
    </cfRule>
    <cfRule type="containsText" dxfId="8717" priority="1890" operator="containsText" text="LW">
      <formula>NOT(ISERROR(SEARCH("LW",AG12)))</formula>
    </cfRule>
    <cfRule type="containsText" dxfId="8716" priority="1891" operator="containsText" text="LF">
      <formula>NOT(ISERROR(SEARCH("LF",AG12)))</formula>
    </cfRule>
    <cfRule type="containsText" dxfId="8715" priority="1892" operator="containsText" text="CF">
      <formula>NOT(ISERROR(SEARCH("CF",AG12)))</formula>
    </cfRule>
    <cfRule type="containsText" dxfId="8714" priority="1893" operator="containsText" text="CF">
      <formula>NOT(ISERROR(SEARCH("CF",AG12)))</formula>
    </cfRule>
    <cfRule type="containsText" dxfId="8713" priority="1894" operator="containsText" text="CAM">
      <formula>NOT(ISERROR(SEARCH("CAM",AG12)))</formula>
    </cfRule>
    <cfRule type="containsText" dxfId="8712" priority="1895" operator="containsText" text="LM">
      <formula>NOT(ISERROR(SEARCH("LM",AG12)))</formula>
    </cfRule>
    <cfRule type="containsText" dxfId="8711" priority="1896" operator="containsText" text="CM">
      <formula>NOT(ISERROR(SEARCH("CM",AG12)))</formula>
    </cfRule>
    <cfRule type="containsText" dxfId="8710" priority="1897" operator="containsText" text="RM">
      <formula>NOT(ISERROR(SEARCH("RM",AG12)))</formula>
    </cfRule>
    <cfRule type="containsText" dxfId="8709" priority="1898" operator="containsText" text="CDM">
      <formula>NOT(ISERROR(SEARCH("CDM",AG12)))</formula>
    </cfRule>
    <cfRule type="containsText" dxfId="8708" priority="1899" operator="containsText" text="LWB">
      <formula>NOT(ISERROR(SEARCH("LWB",AG12)))</formula>
    </cfRule>
    <cfRule type="containsText" dxfId="8707" priority="1900" operator="containsText" text="RWB">
      <formula>NOT(ISERROR(SEARCH("RWB",AG12)))</formula>
    </cfRule>
    <cfRule type="containsText" dxfId="8706" priority="1901" operator="containsText" text="RB">
      <formula>NOT(ISERROR(SEARCH("RB",AG12)))</formula>
    </cfRule>
    <cfRule type="containsText" dxfId="8705" priority="1902" operator="containsText" text="CB">
      <formula>NOT(ISERROR(SEARCH("CB",AG12)))</formula>
    </cfRule>
    <cfRule type="containsText" dxfId="8704" priority="1903" operator="containsText" text="LB">
      <formula>NOT(ISERROR(SEARCH("LB",AG12)))</formula>
    </cfRule>
    <cfRule type="containsText" dxfId="8703" priority="1904" operator="containsText" text="GK">
      <formula>NOT(ISERROR(SEARCH("GK",AG12)))</formula>
    </cfRule>
  </conditionalFormatting>
  <conditionalFormatting sqref="AG12">
    <cfRule type="containsText" dxfId="8702" priority="1871" operator="containsText" text="ST">
      <formula>NOT(ISERROR(SEARCH("ST",AG12)))</formula>
    </cfRule>
    <cfRule type="containsText" dxfId="8701" priority="1872" operator="containsText" text="RW">
      <formula>NOT(ISERROR(SEARCH("RW",AG12)))</formula>
    </cfRule>
    <cfRule type="containsText" dxfId="8700" priority="1873" operator="containsText" text="LW">
      <formula>NOT(ISERROR(SEARCH("LW",AG12)))</formula>
    </cfRule>
    <cfRule type="containsText" dxfId="8699" priority="1874" operator="containsText" text="LF">
      <formula>NOT(ISERROR(SEARCH("LF",AG12)))</formula>
    </cfRule>
    <cfRule type="containsText" dxfId="8698" priority="1875" operator="containsText" text="CF">
      <formula>NOT(ISERROR(SEARCH("CF",AG12)))</formula>
    </cfRule>
    <cfRule type="containsText" dxfId="8697" priority="1876" operator="containsText" text="CF">
      <formula>NOT(ISERROR(SEARCH("CF",AG12)))</formula>
    </cfRule>
    <cfRule type="containsText" dxfId="8696" priority="1877" operator="containsText" text="CAM">
      <formula>NOT(ISERROR(SEARCH("CAM",AG12)))</formula>
    </cfRule>
    <cfRule type="containsText" dxfId="8695" priority="1878" operator="containsText" text="LM">
      <formula>NOT(ISERROR(SEARCH("LM",AG12)))</formula>
    </cfRule>
    <cfRule type="containsText" dxfId="8694" priority="1879" operator="containsText" text="CM">
      <formula>NOT(ISERROR(SEARCH("CM",AG12)))</formula>
    </cfRule>
    <cfRule type="containsText" dxfId="8693" priority="1880" operator="containsText" text="RM">
      <formula>NOT(ISERROR(SEARCH("RM",AG12)))</formula>
    </cfRule>
    <cfRule type="containsText" dxfId="8692" priority="1881" operator="containsText" text="CDM">
      <formula>NOT(ISERROR(SEARCH("CDM",AG12)))</formula>
    </cfRule>
    <cfRule type="containsText" dxfId="8691" priority="1882" operator="containsText" text="LWB">
      <formula>NOT(ISERROR(SEARCH("LWB",AG12)))</formula>
    </cfRule>
    <cfRule type="containsText" dxfId="8690" priority="1883" operator="containsText" text="RWB">
      <formula>NOT(ISERROR(SEARCH("RWB",AG12)))</formula>
    </cfRule>
    <cfRule type="containsText" dxfId="8689" priority="1884" operator="containsText" text="RB">
      <formula>NOT(ISERROR(SEARCH("RB",AG12)))</formula>
    </cfRule>
    <cfRule type="containsText" dxfId="8688" priority="1885" operator="containsText" text="CB">
      <formula>NOT(ISERROR(SEARCH("CB",AG12)))</formula>
    </cfRule>
    <cfRule type="containsText" dxfId="8687" priority="1886" operator="containsText" text="LB">
      <formula>NOT(ISERROR(SEARCH("LB",AG12)))</formula>
    </cfRule>
    <cfRule type="containsText" dxfId="8686" priority="1887" operator="containsText" text="GK">
      <formula>NOT(ISERROR(SEARCH("GK",AG12)))</formula>
    </cfRule>
  </conditionalFormatting>
  <conditionalFormatting sqref="AG15">
    <cfRule type="containsText" dxfId="8685" priority="1854" operator="containsText" text="ST">
      <formula>NOT(ISERROR(SEARCH("ST",AG15)))</formula>
    </cfRule>
    <cfRule type="containsText" dxfId="8684" priority="1855" operator="containsText" text="RW">
      <formula>NOT(ISERROR(SEARCH("RW",AG15)))</formula>
    </cfRule>
    <cfRule type="containsText" dxfId="8683" priority="1856" operator="containsText" text="LW">
      <formula>NOT(ISERROR(SEARCH("LW",AG15)))</formula>
    </cfRule>
    <cfRule type="containsText" dxfId="8682" priority="1857" operator="containsText" text="LF">
      <formula>NOT(ISERROR(SEARCH("LF",AG15)))</formula>
    </cfRule>
    <cfRule type="containsText" dxfId="8681" priority="1858" operator="containsText" text="CF">
      <formula>NOT(ISERROR(SEARCH("CF",AG15)))</formula>
    </cfRule>
    <cfRule type="containsText" dxfId="8680" priority="1859" operator="containsText" text="CF">
      <formula>NOT(ISERROR(SEARCH("CF",AG15)))</formula>
    </cfRule>
    <cfRule type="containsText" dxfId="8679" priority="1860" operator="containsText" text="CAM">
      <formula>NOT(ISERROR(SEARCH("CAM",AG15)))</formula>
    </cfRule>
    <cfRule type="containsText" dxfId="8678" priority="1861" operator="containsText" text="LM">
      <formula>NOT(ISERROR(SEARCH("LM",AG15)))</formula>
    </cfRule>
    <cfRule type="containsText" dxfId="8677" priority="1862" operator="containsText" text="CM">
      <formula>NOT(ISERROR(SEARCH("CM",AG15)))</formula>
    </cfRule>
    <cfRule type="containsText" dxfId="8676" priority="1863" operator="containsText" text="RM">
      <formula>NOT(ISERROR(SEARCH("RM",AG15)))</formula>
    </cfRule>
    <cfRule type="containsText" dxfId="8675" priority="1864" operator="containsText" text="CDM">
      <formula>NOT(ISERROR(SEARCH("CDM",AG15)))</formula>
    </cfRule>
    <cfRule type="containsText" dxfId="8674" priority="1865" operator="containsText" text="LWB">
      <formula>NOT(ISERROR(SEARCH("LWB",AG15)))</formula>
    </cfRule>
    <cfRule type="containsText" dxfId="8673" priority="1866" operator="containsText" text="RWB">
      <formula>NOT(ISERROR(SEARCH("RWB",AG15)))</formula>
    </cfRule>
    <cfRule type="containsText" dxfId="8672" priority="1867" operator="containsText" text="RB">
      <formula>NOT(ISERROR(SEARCH("RB",AG15)))</formula>
    </cfRule>
    <cfRule type="containsText" dxfId="8671" priority="1868" operator="containsText" text="CB">
      <formula>NOT(ISERROR(SEARCH("CB",AG15)))</formula>
    </cfRule>
    <cfRule type="containsText" dxfId="8670" priority="1869" operator="containsText" text="LB">
      <formula>NOT(ISERROR(SEARCH("LB",AG15)))</formula>
    </cfRule>
    <cfRule type="containsText" dxfId="8669" priority="1870" operator="containsText" text="GK">
      <formula>NOT(ISERROR(SEARCH("GK",AG15)))</formula>
    </cfRule>
  </conditionalFormatting>
  <conditionalFormatting sqref="AG16">
    <cfRule type="containsText" dxfId="8668" priority="1837" operator="containsText" text="ST">
      <formula>NOT(ISERROR(SEARCH("ST",AG16)))</formula>
    </cfRule>
    <cfRule type="containsText" dxfId="8667" priority="1838" operator="containsText" text="RW">
      <formula>NOT(ISERROR(SEARCH("RW",AG16)))</formula>
    </cfRule>
    <cfRule type="containsText" dxfId="8666" priority="1839" operator="containsText" text="LW">
      <formula>NOT(ISERROR(SEARCH("LW",AG16)))</formula>
    </cfRule>
    <cfRule type="containsText" dxfId="8665" priority="1840" operator="containsText" text="LF">
      <formula>NOT(ISERROR(SEARCH("LF",AG16)))</formula>
    </cfRule>
    <cfRule type="containsText" dxfId="8664" priority="1841" operator="containsText" text="CF">
      <formula>NOT(ISERROR(SEARCH("CF",AG16)))</formula>
    </cfRule>
    <cfRule type="containsText" dxfId="8663" priority="1842" operator="containsText" text="CF">
      <formula>NOT(ISERROR(SEARCH("CF",AG16)))</formula>
    </cfRule>
    <cfRule type="containsText" dxfId="8662" priority="1843" operator="containsText" text="CAM">
      <formula>NOT(ISERROR(SEARCH("CAM",AG16)))</formula>
    </cfRule>
    <cfRule type="containsText" dxfId="8661" priority="1844" operator="containsText" text="LM">
      <formula>NOT(ISERROR(SEARCH("LM",AG16)))</formula>
    </cfRule>
    <cfRule type="containsText" dxfId="8660" priority="1845" operator="containsText" text="CM">
      <formula>NOT(ISERROR(SEARCH("CM",AG16)))</formula>
    </cfRule>
    <cfRule type="containsText" dxfId="8659" priority="1846" operator="containsText" text="RM">
      <formula>NOT(ISERROR(SEARCH("RM",AG16)))</formula>
    </cfRule>
    <cfRule type="containsText" dxfId="8658" priority="1847" operator="containsText" text="CDM">
      <formula>NOT(ISERROR(SEARCH("CDM",AG16)))</formula>
    </cfRule>
    <cfRule type="containsText" dxfId="8657" priority="1848" operator="containsText" text="LWB">
      <formula>NOT(ISERROR(SEARCH("LWB",AG16)))</formula>
    </cfRule>
    <cfRule type="containsText" dxfId="8656" priority="1849" operator="containsText" text="RWB">
      <formula>NOT(ISERROR(SEARCH("RWB",AG16)))</formula>
    </cfRule>
    <cfRule type="containsText" dxfId="8655" priority="1850" operator="containsText" text="RB">
      <formula>NOT(ISERROR(SEARCH("RB",AG16)))</formula>
    </cfRule>
    <cfRule type="containsText" dxfId="8654" priority="1851" operator="containsText" text="CB">
      <formula>NOT(ISERROR(SEARCH("CB",AG16)))</formula>
    </cfRule>
    <cfRule type="containsText" dxfId="8653" priority="1852" operator="containsText" text="LB">
      <formula>NOT(ISERROR(SEARCH("LB",AG16)))</formula>
    </cfRule>
    <cfRule type="containsText" dxfId="8652" priority="1853" operator="containsText" text="GK">
      <formula>NOT(ISERROR(SEARCH("GK",AG16)))</formula>
    </cfRule>
  </conditionalFormatting>
  <conditionalFormatting sqref="AG12">
    <cfRule type="containsText" dxfId="8651" priority="1820" operator="containsText" text="ST">
      <formula>NOT(ISERROR(SEARCH("ST",AG12)))</formula>
    </cfRule>
    <cfRule type="containsText" dxfId="8650" priority="1821" operator="containsText" text="RW">
      <formula>NOT(ISERROR(SEARCH("RW",AG12)))</formula>
    </cfRule>
    <cfRule type="containsText" dxfId="8649" priority="1822" operator="containsText" text="LW">
      <formula>NOT(ISERROR(SEARCH("LW",AG12)))</formula>
    </cfRule>
    <cfRule type="containsText" dxfId="8648" priority="1823" operator="containsText" text="LF">
      <formula>NOT(ISERROR(SEARCH("LF",AG12)))</formula>
    </cfRule>
    <cfRule type="containsText" dxfId="8647" priority="1824" operator="containsText" text="CF">
      <formula>NOT(ISERROR(SEARCH("CF",AG12)))</formula>
    </cfRule>
    <cfRule type="containsText" dxfId="8646" priority="1825" operator="containsText" text="CF">
      <formula>NOT(ISERROR(SEARCH("CF",AG12)))</formula>
    </cfRule>
    <cfRule type="containsText" dxfId="8645" priority="1826" operator="containsText" text="CAM">
      <formula>NOT(ISERROR(SEARCH("CAM",AG12)))</formula>
    </cfRule>
    <cfRule type="containsText" dxfId="8644" priority="1827" operator="containsText" text="LM">
      <formula>NOT(ISERROR(SEARCH("LM",AG12)))</formula>
    </cfRule>
    <cfRule type="containsText" dxfId="8643" priority="1828" operator="containsText" text="CM">
      <formula>NOT(ISERROR(SEARCH("CM",AG12)))</formula>
    </cfRule>
    <cfRule type="containsText" dxfId="8642" priority="1829" operator="containsText" text="RM">
      <formula>NOT(ISERROR(SEARCH("RM",AG12)))</formula>
    </cfRule>
    <cfRule type="containsText" dxfId="8641" priority="1830" operator="containsText" text="CDM">
      <formula>NOT(ISERROR(SEARCH("CDM",AG12)))</formula>
    </cfRule>
    <cfRule type="containsText" dxfId="8640" priority="1831" operator="containsText" text="LWB">
      <formula>NOT(ISERROR(SEARCH("LWB",AG12)))</formula>
    </cfRule>
    <cfRule type="containsText" dxfId="8639" priority="1832" operator="containsText" text="RWB">
      <formula>NOT(ISERROR(SEARCH("RWB",AG12)))</formula>
    </cfRule>
    <cfRule type="containsText" dxfId="8638" priority="1833" operator="containsText" text="RB">
      <formula>NOT(ISERROR(SEARCH("RB",AG12)))</formula>
    </cfRule>
    <cfRule type="containsText" dxfId="8637" priority="1834" operator="containsText" text="CB">
      <formula>NOT(ISERROR(SEARCH("CB",AG12)))</formula>
    </cfRule>
    <cfRule type="containsText" dxfId="8636" priority="1835" operator="containsText" text="LB">
      <formula>NOT(ISERROR(SEARCH("LB",AG12)))</formula>
    </cfRule>
    <cfRule type="containsText" dxfId="8635" priority="1836" operator="containsText" text="GK">
      <formula>NOT(ISERROR(SEARCH("GK",AG12)))</formula>
    </cfRule>
  </conditionalFormatting>
  <conditionalFormatting sqref="AG12">
    <cfRule type="containsText" dxfId="8634" priority="1803" operator="containsText" text="ST">
      <formula>NOT(ISERROR(SEARCH("ST",AG12)))</formula>
    </cfRule>
    <cfRule type="containsText" dxfId="8633" priority="1804" operator="containsText" text="RW">
      <formula>NOT(ISERROR(SEARCH("RW",AG12)))</formula>
    </cfRule>
    <cfRule type="containsText" dxfId="8632" priority="1805" operator="containsText" text="LW">
      <formula>NOT(ISERROR(SEARCH("LW",AG12)))</formula>
    </cfRule>
    <cfRule type="containsText" dxfId="8631" priority="1806" operator="containsText" text="LF">
      <formula>NOT(ISERROR(SEARCH("LF",AG12)))</formula>
    </cfRule>
    <cfRule type="containsText" dxfId="8630" priority="1807" operator="containsText" text="CF">
      <formula>NOT(ISERROR(SEARCH("CF",AG12)))</formula>
    </cfRule>
    <cfRule type="containsText" dxfId="8629" priority="1808" operator="containsText" text="CF">
      <formula>NOT(ISERROR(SEARCH("CF",AG12)))</formula>
    </cfRule>
    <cfRule type="containsText" dxfId="8628" priority="1809" operator="containsText" text="CAM">
      <formula>NOT(ISERROR(SEARCH("CAM",AG12)))</formula>
    </cfRule>
    <cfRule type="containsText" dxfId="8627" priority="1810" operator="containsText" text="LM">
      <formula>NOT(ISERROR(SEARCH("LM",AG12)))</formula>
    </cfRule>
    <cfRule type="containsText" dxfId="8626" priority="1811" operator="containsText" text="CM">
      <formula>NOT(ISERROR(SEARCH("CM",AG12)))</formula>
    </cfRule>
    <cfRule type="containsText" dxfId="8625" priority="1812" operator="containsText" text="RM">
      <formula>NOT(ISERROR(SEARCH("RM",AG12)))</formula>
    </cfRule>
    <cfRule type="containsText" dxfId="8624" priority="1813" operator="containsText" text="CDM">
      <formula>NOT(ISERROR(SEARCH("CDM",AG12)))</formula>
    </cfRule>
    <cfRule type="containsText" dxfId="8623" priority="1814" operator="containsText" text="LWB">
      <formula>NOT(ISERROR(SEARCH("LWB",AG12)))</formula>
    </cfRule>
    <cfRule type="containsText" dxfId="8622" priority="1815" operator="containsText" text="RWB">
      <formula>NOT(ISERROR(SEARCH("RWB",AG12)))</formula>
    </cfRule>
    <cfRule type="containsText" dxfId="8621" priority="1816" operator="containsText" text="RB">
      <formula>NOT(ISERROR(SEARCH("RB",AG12)))</formula>
    </cfRule>
    <cfRule type="containsText" dxfId="8620" priority="1817" operator="containsText" text="CB">
      <formula>NOT(ISERROR(SEARCH("CB",AG12)))</formula>
    </cfRule>
    <cfRule type="containsText" dxfId="8619" priority="1818" operator="containsText" text="LB">
      <formula>NOT(ISERROR(SEARCH("LB",AG12)))</formula>
    </cfRule>
    <cfRule type="containsText" dxfId="8618" priority="1819" operator="containsText" text="GK">
      <formula>NOT(ISERROR(SEARCH("GK",AG12)))</formula>
    </cfRule>
  </conditionalFormatting>
  <conditionalFormatting sqref="AG13">
    <cfRule type="containsText" dxfId="8617" priority="1786" operator="containsText" text="ST">
      <formula>NOT(ISERROR(SEARCH("ST",AG13)))</formula>
    </cfRule>
    <cfRule type="containsText" dxfId="8616" priority="1787" operator="containsText" text="RW">
      <formula>NOT(ISERROR(SEARCH("RW",AG13)))</formula>
    </cfRule>
    <cfRule type="containsText" dxfId="8615" priority="1788" operator="containsText" text="LW">
      <formula>NOT(ISERROR(SEARCH("LW",AG13)))</formula>
    </cfRule>
    <cfRule type="containsText" dxfId="8614" priority="1789" operator="containsText" text="LF">
      <formula>NOT(ISERROR(SEARCH("LF",AG13)))</formula>
    </cfRule>
    <cfRule type="containsText" dxfId="8613" priority="1790" operator="containsText" text="CF">
      <formula>NOT(ISERROR(SEARCH("CF",AG13)))</formula>
    </cfRule>
    <cfRule type="containsText" dxfId="8612" priority="1791" operator="containsText" text="CF">
      <formula>NOT(ISERROR(SEARCH("CF",AG13)))</formula>
    </cfRule>
    <cfRule type="containsText" dxfId="8611" priority="1792" operator="containsText" text="CAM">
      <formula>NOT(ISERROR(SEARCH("CAM",AG13)))</formula>
    </cfRule>
    <cfRule type="containsText" dxfId="8610" priority="1793" operator="containsText" text="LM">
      <formula>NOT(ISERROR(SEARCH("LM",AG13)))</formula>
    </cfRule>
    <cfRule type="containsText" dxfId="8609" priority="1794" operator="containsText" text="CM">
      <formula>NOT(ISERROR(SEARCH("CM",AG13)))</formula>
    </cfRule>
    <cfRule type="containsText" dxfId="8608" priority="1795" operator="containsText" text="RM">
      <formula>NOT(ISERROR(SEARCH("RM",AG13)))</formula>
    </cfRule>
    <cfRule type="containsText" dxfId="8607" priority="1796" operator="containsText" text="CDM">
      <formula>NOT(ISERROR(SEARCH("CDM",AG13)))</formula>
    </cfRule>
    <cfRule type="containsText" dxfId="8606" priority="1797" operator="containsText" text="LWB">
      <formula>NOT(ISERROR(SEARCH("LWB",AG13)))</formula>
    </cfRule>
    <cfRule type="containsText" dxfId="8605" priority="1798" operator="containsText" text="RWB">
      <formula>NOT(ISERROR(SEARCH("RWB",AG13)))</formula>
    </cfRule>
    <cfRule type="containsText" dxfId="8604" priority="1799" operator="containsText" text="RB">
      <formula>NOT(ISERROR(SEARCH("RB",AG13)))</formula>
    </cfRule>
    <cfRule type="containsText" dxfId="8603" priority="1800" operator="containsText" text="CB">
      <formula>NOT(ISERROR(SEARCH("CB",AG13)))</formula>
    </cfRule>
    <cfRule type="containsText" dxfId="8602" priority="1801" operator="containsText" text="LB">
      <formula>NOT(ISERROR(SEARCH("LB",AG13)))</formula>
    </cfRule>
    <cfRule type="containsText" dxfId="8601" priority="1802" operator="containsText" text="GK">
      <formula>NOT(ISERROR(SEARCH("GK",AG13)))</formula>
    </cfRule>
  </conditionalFormatting>
  <conditionalFormatting sqref="AG16">
    <cfRule type="containsText" dxfId="8600" priority="1769" operator="containsText" text="ST">
      <formula>NOT(ISERROR(SEARCH("ST",AG16)))</formula>
    </cfRule>
    <cfRule type="containsText" dxfId="8599" priority="1770" operator="containsText" text="RW">
      <formula>NOT(ISERROR(SEARCH("RW",AG16)))</formula>
    </cfRule>
    <cfRule type="containsText" dxfId="8598" priority="1771" operator="containsText" text="LW">
      <formula>NOT(ISERROR(SEARCH("LW",AG16)))</formula>
    </cfRule>
    <cfRule type="containsText" dxfId="8597" priority="1772" operator="containsText" text="LF">
      <formula>NOT(ISERROR(SEARCH("LF",AG16)))</formula>
    </cfRule>
    <cfRule type="containsText" dxfId="8596" priority="1773" operator="containsText" text="CF">
      <formula>NOT(ISERROR(SEARCH("CF",AG16)))</formula>
    </cfRule>
    <cfRule type="containsText" dxfId="8595" priority="1774" operator="containsText" text="CF">
      <formula>NOT(ISERROR(SEARCH("CF",AG16)))</formula>
    </cfRule>
    <cfRule type="containsText" dxfId="8594" priority="1775" operator="containsText" text="CAM">
      <formula>NOT(ISERROR(SEARCH("CAM",AG16)))</formula>
    </cfRule>
    <cfRule type="containsText" dxfId="8593" priority="1776" operator="containsText" text="LM">
      <formula>NOT(ISERROR(SEARCH("LM",AG16)))</formula>
    </cfRule>
    <cfRule type="containsText" dxfId="8592" priority="1777" operator="containsText" text="CM">
      <formula>NOT(ISERROR(SEARCH("CM",AG16)))</formula>
    </cfRule>
    <cfRule type="containsText" dxfId="8591" priority="1778" operator="containsText" text="RM">
      <formula>NOT(ISERROR(SEARCH("RM",AG16)))</formula>
    </cfRule>
    <cfRule type="containsText" dxfId="8590" priority="1779" operator="containsText" text="CDM">
      <formula>NOT(ISERROR(SEARCH("CDM",AG16)))</formula>
    </cfRule>
    <cfRule type="containsText" dxfId="8589" priority="1780" operator="containsText" text="LWB">
      <formula>NOT(ISERROR(SEARCH("LWB",AG16)))</formula>
    </cfRule>
    <cfRule type="containsText" dxfId="8588" priority="1781" operator="containsText" text="RWB">
      <formula>NOT(ISERROR(SEARCH("RWB",AG16)))</formula>
    </cfRule>
    <cfRule type="containsText" dxfId="8587" priority="1782" operator="containsText" text="RB">
      <formula>NOT(ISERROR(SEARCH("RB",AG16)))</formula>
    </cfRule>
    <cfRule type="containsText" dxfId="8586" priority="1783" operator="containsText" text="CB">
      <formula>NOT(ISERROR(SEARCH("CB",AG16)))</formula>
    </cfRule>
    <cfRule type="containsText" dxfId="8585" priority="1784" operator="containsText" text="LB">
      <formula>NOT(ISERROR(SEARCH("LB",AG16)))</formula>
    </cfRule>
    <cfRule type="containsText" dxfId="8584" priority="1785" operator="containsText" text="GK">
      <formula>NOT(ISERROR(SEARCH("GK",AG16)))</formula>
    </cfRule>
  </conditionalFormatting>
  <conditionalFormatting sqref="AG19">
    <cfRule type="containsText" dxfId="8583" priority="1752" operator="containsText" text="ST">
      <formula>NOT(ISERROR(SEARCH("ST",AG19)))</formula>
    </cfRule>
    <cfRule type="containsText" dxfId="8582" priority="1753" operator="containsText" text="RW">
      <formula>NOT(ISERROR(SEARCH("RW",AG19)))</formula>
    </cfRule>
    <cfRule type="containsText" dxfId="8581" priority="1754" operator="containsText" text="LW">
      <formula>NOT(ISERROR(SEARCH("LW",AG19)))</formula>
    </cfRule>
    <cfRule type="containsText" dxfId="8580" priority="1755" operator="containsText" text="LF">
      <formula>NOT(ISERROR(SEARCH("LF",AG19)))</formula>
    </cfRule>
    <cfRule type="containsText" dxfId="8579" priority="1756" operator="containsText" text="CF">
      <formula>NOT(ISERROR(SEARCH("CF",AG19)))</formula>
    </cfRule>
    <cfRule type="containsText" dxfId="8578" priority="1757" operator="containsText" text="CF">
      <formula>NOT(ISERROR(SEARCH("CF",AG19)))</formula>
    </cfRule>
    <cfRule type="containsText" dxfId="8577" priority="1758" operator="containsText" text="CAM">
      <formula>NOT(ISERROR(SEARCH("CAM",AG19)))</formula>
    </cfRule>
    <cfRule type="containsText" dxfId="8576" priority="1759" operator="containsText" text="LM">
      <formula>NOT(ISERROR(SEARCH("LM",AG19)))</formula>
    </cfRule>
    <cfRule type="containsText" dxfId="8575" priority="1760" operator="containsText" text="CM">
      <formula>NOT(ISERROR(SEARCH("CM",AG19)))</formula>
    </cfRule>
    <cfRule type="containsText" dxfId="8574" priority="1761" operator="containsText" text="RM">
      <formula>NOT(ISERROR(SEARCH("RM",AG19)))</formula>
    </cfRule>
    <cfRule type="containsText" dxfId="8573" priority="1762" operator="containsText" text="CDM">
      <formula>NOT(ISERROR(SEARCH("CDM",AG19)))</formula>
    </cfRule>
    <cfRule type="containsText" dxfId="8572" priority="1763" operator="containsText" text="LWB">
      <formula>NOT(ISERROR(SEARCH("LWB",AG19)))</formula>
    </cfRule>
    <cfRule type="containsText" dxfId="8571" priority="1764" operator="containsText" text="RWB">
      <formula>NOT(ISERROR(SEARCH("RWB",AG19)))</formula>
    </cfRule>
    <cfRule type="containsText" dxfId="8570" priority="1765" operator="containsText" text="RB">
      <formula>NOT(ISERROR(SEARCH("RB",AG19)))</formula>
    </cfRule>
    <cfRule type="containsText" dxfId="8569" priority="1766" operator="containsText" text="CB">
      <formula>NOT(ISERROR(SEARCH("CB",AG19)))</formula>
    </cfRule>
    <cfRule type="containsText" dxfId="8568" priority="1767" operator="containsText" text="LB">
      <formula>NOT(ISERROR(SEARCH("LB",AG19)))</formula>
    </cfRule>
    <cfRule type="containsText" dxfId="8567" priority="1768" operator="containsText" text="GK">
      <formula>NOT(ISERROR(SEARCH("GK",AG19)))</formula>
    </cfRule>
  </conditionalFormatting>
  <conditionalFormatting sqref="AG17:AG18">
    <cfRule type="containsText" dxfId="8566" priority="1735" operator="containsText" text="ST">
      <formula>NOT(ISERROR(SEARCH("ST",AG17)))</formula>
    </cfRule>
    <cfRule type="containsText" dxfId="8565" priority="1736" operator="containsText" text="RW">
      <formula>NOT(ISERROR(SEARCH("RW",AG17)))</formula>
    </cfRule>
    <cfRule type="containsText" dxfId="8564" priority="1737" operator="containsText" text="LW">
      <formula>NOT(ISERROR(SEARCH("LW",AG17)))</formula>
    </cfRule>
    <cfRule type="containsText" dxfId="8563" priority="1738" operator="containsText" text="LF">
      <formula>NOT(ISERROR(SEARCH("LF",AG17)))</formula>
    </cfRule>
    <cfRule type="containsText" dxfId="8562" priority="1739" operator="containsText" text="CF">
      <formula>NOT(ISERROR(SEARCH("CF",AG17)))</formula>
    </cfRule>
    <cfRule type="containsText" dxfId="8561" priority="1740" operator="containsText" text="CF">
      <formula>NOT(ISERROR(SEARCH("CF",AG17)))</formula>
    </cfRule>
    <cfRule type="containsText" dxfId="8560" priority="1741" operator="containsText" text="CAM">
      <formula>NOT(ISERROR(SEARCH("CAM",AG17)))</formula>
    </cfRule>
    <cfRule type="containsText" dxfId="8559" priority="1742" operator="containsText" text="LM">
      <formula>NOT(ISERROR(SEARCH("LM",AG17)))</formula>
    </cfRule>
    <cfRule type="containsText" dxfId="8558" priority="1743" operator="containsText" text="CM">
      <formula>NOT(ISERROR(SEARCH("CM",AG17)))</formula>
    </cfRule>
    <cfRule type="containsText" dxfId="8557" priority="1744" operator="containsText" text="RM">
      <formula>NOT(ISERROR(SEARCH("RM",AG17)))</formula>
    </cfRule>
    <cfRule type="containsText" dxfId="8556" priority="1745" operator="containsText" text="CDM">
      <formula>NOT(ISERROR(SEARCH("CDM",AG17)))</formula>
    </cfRule>
    <cfRule type="containsText" dxfId="8555" priority="1746" operator="containsText" text="LWB">
      <formula>NOT(ISERROR(SEARCH("LWB",AG17)))</formula>
    </cfRule>
    <cfRule type="containsText" dxfId="8554" priority="1747" operator="containsText" text="RWB">
      <formula>NOT(ISERROR(SEARCH("RWB",AG17)))</formula>
    </cfRule>
    <cfRule type="containsText" dxfId="8553" priority="1748" operator="containsText" text="RB">
      <formula>NOT(ISERROR(SEARCH("RB",AG17)))</formula>
    </cfRule>
    <cfRule type="containsText" dxfId="8552" priority="1749" operator="containsText" text="CB">
      <formula>NOT(ISERROR(SEARCH("CB",AG17)))</formula>
    </cfRule>
    <cfRule type="containsText" dxfId="8551" priority="1750" operator="containsText" text="LB">
      <formula>NOT(ISERROR(SEARCH("LB",AG17)))</formula>
    </cfRule>
    <cfRule type="containsText" dxfId="8550" priority="1751" operator="containsText" text="GK">
      <formula>NOT(ISERROR(SEARCH("GK",AG17)))</formula>
    </cfRule>
  </conditionalFormatting>
  <conditionalFormatting sqref="AG18">
    <cfRule type="containsText" dxfId="8549" priority="1718" operator="containsText" text="ST">
      <formula>NOT(ISERROR(SEARCH("ST",AG18)))</formula>
    </cfRule>
    <cfRule type="containsText" dxfId="8548" priority="1719" operator="containsText" text="RW">
      <formula>NOT(ISERROR(SEARCH("RW",AG18)))</formula>
    </cfRule>
    <cfRule type="containsText" dxfId="8547" priority="1720" operator="containsText" text="LW">
      <formula>NOT(ISERROR(SEARCH("LW",AG18)))</formula>
    </cfRule>
    <cfRule type="containsText" dxfId="8546" priority="1721" operator="containsText" text="LF">
      <formula>NOT(ISERROR(SEARCH("LF",AG18)))</formula>
    </cfRule>
    <cfRule type="containsText" dxfId="8545" priority="1722" operator="containsText" text="CF">
      <formula>NOT(ISERROR(SEARCH("CF",AG18)))</formula>
    </cfRule>
    <cfRule type="containsText" dxfId="8544" priority="1723" operator="containsText" text="CF">
      <formula>NOT(ISERROR(SEARCH("CF",AG18)))</formula>
    </cfRule>
    <cfRule type="containsText" dxfId="8543" priority="1724" operator="containsText" text="CAM">
      <formula>NOT(ISERROR(SEARCH("CAM",AG18)))</formula>
    </cfRule>
    <cfRule type="containsText" dxfId="8542" priority="1725" operator="containsText" text="LM">
      <formula>NOT(ISERROR(SEARCH("LM",AG18)))</formula>
    </cfRule>
    <cfRule type="containsText" dxfId="8541" priority="1726" operator="containsText" text="CM">
      <formula>NOT(ISERROR(SEARCH("CM",AG18)))</formula>
    </cfRule>
    <cfRule type="containsText" dxfId="8540" priority="1727" operator="containsText" text="RM">
      <formula>NOT(ISERROR(SEARCH("RM",AG18)))</formula>
    </cfRule>
    <cfRule type="containsText" dxfId="8539" priority="1728" operator="containsText" text="CDM">
      <formula>NOT(ISERROR(SEARCH("CDM",AG18)))</formula>
    </cfRule>
    <cfRule type="containsText" dxfId="8538" priority="1729" operator="containsText" text="LWB">
      <formula>NOT(ISERROR(SEARCH("LWB",AG18)))</formula>
    </cfRule>
    <cfRule type="containsText" dxfId="8537" priority="1730" operator="containsText" text="RWB">
      <formula>NOT(ISERROR(SEARCH("RWB",AG18)))</formula>
    </cfRule>
    <cfRule type="containsText" dxfId="8536" priority="1731" operator="containsText" text="RB">
      <formula>NOT(ISERROR(SEARCH("RB",AG18)))</formula>
    </cfRule>
    <cfRule type="containsText" dxfId="8535" priority="1732" operator="containsText" text="CB">
      <formula>NOT(ISERROR(SEARCH("CB",AG18)))</formula>
    </cfRule>
    <cfRule type="containsText" dxfId="8534" priority="1733" operator="containsText" text="LB">
      <formula>NOT(ISERROR(SEARCH("LB",AG18)))</formula>
    </cfRule>
    <cfRule type="containsText" dxfId="8533" priority="1734" operator="containsText" text="GK">
      <formula>NOT(ISERROR(SEARCH("GK",AG18)))</formula>
    </cfRule>
  </conditionalFormatting>
  <conditionalFormatting sqref="AG19">
    <cfRule type="containsText" dxfId="8532" priority="1701" operator="containsText" text="ST">
      <formula>NOT(ISERROR(SEARCH("ST",AG19)))</formula>
    </cfRule>
    <cfRule type="containsText" dxfId="8531" priority="1702" operator="containsText" text="RW">
      <formula>NOT(ISERROR(SEARCH("RW",AG19)))</formula>
    </cfRule>
    <cfRule type="containsText" dxfId="8530" priority="1703" operator="containsText" text="LW">
      <formula>NOT(ISERROR(SEARCH("LW",AG19)))</formula>
    </cfRule>
    <cfRule type="containsText" dxfId="8529" priority="1704" operator="containsText" text="LF">
      <formula>NOT(ISERROR(SEARCH("LF",AG19)))</formula>
    </cfRule>
    <cfRule type="containsText" dxfId="8528" priority="1705" operator="containsText" text="CF">
      <formula>NOT(ISERROR(SEARCH("CF",AG19)))</formula>
    </cfRule>
    <cfRule type="containsText" dxfId="8527" priority="1706" operator="containsText" text="CF">
      <formula>NOT(ISERROR(SEARCH("CF",AG19)))</formula>
    </cfRule>
    <cfRule type="containsText" dxfId="8526" priority="1707" operator="containsText" text="CAM">
      <formula>NOT(ISERROR(SEARCH("CAM",AG19)))</formula>
    </cfRule>
    <cfRule type="containsText" dxfId="8525" priority="1708" operator="containsText" text="LM">
      <formula>NOT(ISERROR(SEARCH("LM",AG19)))</formula>
    </cfRule>
    <cfRule type="containsText" dxfId="8524" priority="1709" operator="containsText" text="CM">
      <formula>NOT(ISERROR(SEARCH("CM",AG19)))</formula>
    </cfRule>
    <cfRule type="containsText" dxfId="8523" priority="1710" operator="containsText" text="RM">
      <formula>NOT(ISERROR(SEARCH("RM",AG19)))</formula>
    </cfRule>
    <cfRule type="containsText" dxfId="8522" priority="1711" operator="containsText" text="CDM">
      <formula>NOT(ISERROR(SEARCH("CDM",AG19)))</formula>
    </cfRule>
    <cfRule type="containsText" dxfId="8521" priority="1712" operator="containsText" text="LWB">
      <formula>NOT(ISERROR(SEARCH("LWB",AG19)))</formula>
    </cfRule>
    <cfRule type="containsText" dxfId="8520" priority="1713" operator="containsText" text="RWB">
      <formula>NOT(ISERROR(SEARCH("RWB",AG19)))</formula>
    </cfRule>
    <cfRule type="containsText" dxfId="8519" priority="1714" operator="containsText" text="RB">
      <formula>NOT(ISERROR(SEARCH("RB",AG19)))</formula>
    </cfRule>
    <cfRule type="containsText" dxfId="8518" priority="1715" operator="containsText" text="CB">
      <formula>NOT(ISERROR(SEARCH("CB",AG19)))</formula>
    </cfRule>
    <cfRule type="containsText" dxfId="8517" priority="1716" operator="containsText" text="LB">
      <formula>NOT(ISERROR(SEARCH("LB",AG19)))</formula>
    </cfRule>
    <cfRule type="containsText" dxfId="8516" priority="1717" operator="containsText" text="GK">
      <formula>NOT(ISERROR(SEARCH("GK",AG19)))</formula>
    </cfRule>
  </conditionalFormatting>
  <conditionalFormatting sqref="AF20">
    <cfRule type="containsText" dxfId="8515" priority="1685" operator="containsText" text="RW">
      <formula>NOT(ISERROR(SEARCH("RW",AF20)))</formula>
    </cfRule>
    <cfRule type="containsText" dxfId="8514" priority="1686" operator="containsText" text="LW">
      <formula>NOT(ISERROR(SEARCH("LW",AF20)))</formula>
    </cfRule>
    <cfRule type="containsText" dxfId="8513" priority="1687" operator="containsText" text="LF">
      <formula>NOT(ISERROR(SEARCH("LF",AF20)))</formula>
    </cfRule>
    <cfRule type="containsText" dxfId="8512" priority="1688" operator="containsText" text="CF">
      <formula>NOT(ISERROR(SEARCH("CF",AF20)))</formula>
    </cfRule>
    <cfRule type="containsText" dxfId="8511" priority="1689" operator="containsText" text="CF">
      <formula>NOT(ISERROR(SEARCH("CF",AF20)))</formula>
    </cfRule>
    <cfRule type="containsText" dxfId="8510" priority="1690" operator="containsText" text="CAM">
      <formula>NOT(ISERROR(SEARCH("CAM",AF20)))</formula>
    </cfRule>
    <cfRule type="containsText" dxfId="8509" priority="1691" operator="containsText" text="LM">
      <formula>NOT(ISERROR(SEARCH("LM",AF20)))</formula>
    </cfRule>
    <cfRule type="containsText" dxfId="8508" priority="1692" operator="containsText" text="CM">
      <formula>NOT(ISERROR(SEARCH("CM",AF20)))</formula>
    </cfRule>
    <cfRule type="containsText" dxfId="8507" priority="1693" operator="containsText" text="RM">
      <formula>NOT(ISERROR(SEARCH("RM",AF20)))</formula>
    </cfRule>
    <cfRule type="containsText" dxfId="8506" priority="1694" operator="containsText" text="CDM">
      <formula>NOT(ISERROR(SEARCH("CDM",AF20)))</formula>
    </cfRule>
    <cfRule type="containsText" dxfId="8505" priority="1695" operator="containsText" text="LWB">
      <formula>NOT(ISERROR(SEARCH("LWB",AF20)))</formula>
    </cfRule>
    <cfRule type="containsText" dxfId="8504" priority="1696" operator="containsText" text="RWB">
      <formula>NOT(ISERROR(SEARCH("RWB",AF20)))</formula>
    </cfRule>
    <cfRule type="containsText" dxfId="8503" priority="1697" operator="containsText" text="RB">
      <formula>NOT(ISERROR(SEARCH("RB",AF20)))</formula>
    </cfRule>
    <cfRule type="containsText" dxfId="8502" priority="1698" operator="containsText" text="CB">
      <formula>NOT(ISERROR(SEARCH("CB",AF20)))</formula>
    </cfRule>
    <cfRule type="containsText" dxfId="8501" priority="1699" operator="containsText" text="LB">
      <formula>NOT(ISERROR(SEARCH("LB",AF20)))</formula>
    </cfRule>
    <cfRule type="containsText" dxfId="8500" priority="1700" operator="containsText" text="GK">
      <formula>NOT(ISERROR(SEARCH("GK",AF20)))</formula>
    </cfRule>
  </conditionalFormatting>
  <conditionalFormatting sqref="AG20">
    <cfRule type="containsText" dxfId="8499" priority="1668" operator="containsText" text="ST">
      <formula>NOT(ISERROR(SEARCH("ST",AG20)))</formula>
    </cfRule>
    <cfRule type="containsText" dxfId="8498" priority="1669" operator="containsText" text="RW">
      <formula>NOT(ISERROR(SEARCH("RW",AG20)))</formula>
    </cfRule>
    <cfRule type="containsText" dxfId="8497" priority="1670" operator="containsText" text="LW">
      <formula>NOT(ISERROR(SEARCH("LW",AG20)))</formula>
    </cfRule>
    <cfRule type="containsText" dxfId="8496" priority="1671" operator="containsText" text="LF">
      <formula>NOT(ISERROR(SEARCH("LF",AG20)))</formula>
    </cfRule>
    <cfRule type="containsText" dxfId="8495" priority="1672" operator="containsText" text="CF">
      <formula>NOT(ISERROR(SEARCH("CF",AG20)))</formula>
    </cfRule>
    <cfRule type="containsText" dxfId="8494" priority="1673" operator="containsText" text="CF">
      <formula>NOT(ISERROR(SEARCH("CF",AG20)))</formula>
    </cfRule>
    <cfRule type="containsText" dxfId="8493" priority="1674" operator="containsText" text="CAM">
      <formula>NOT(ISERROR(SEARCH("CAM",AG20)))</formula>
    </cfRule>
    <cfRule type="containsText" dxfId="8492" priority="1675" operator="containsText" text="LM">
      <formula>NOT(ISERROR(SEARCH("LM",AG20)))</formula>
    </cfRule>
    <cfRule type="containsText" dxfId="8491" priority="1676" operator="containsText" text="CM">
      <formula>NOT(ISERROR(SEARCH("CM",AG20)))</formula>
    </cfRule>
    <cfRule type="containsText" dxfId="8490" priority="1677" operator="containsText" text="RM">
      <formula>NOT(ISERROR(SEARCH("RM",AG20)))</formula>
    </cfRule>
    <cfRule type="containsText" dxfId="8489" priority="1678" operator="containsText" text="CDM">
      <formula>NOT(ISERROR(SEARCH("CDM",AG20)))</formula>
    </cfRule>
    <cfRule type="containsText" dxfId="8488" priority="1679" operator="containsText" text="LWB">
      <formula>NOT(ISERROR(SEARCH("LWB",AG20)))</formula>
    </cfRule>
    <cfRule type="containsText" dxfId="8487" priority="1680" operator="containsText" text="RWB">
      <formula>NOT(ISERROR(SEARCH("RWB",AG20)))</formula>
    </cfRule>
    <cfRule type="containsText" dxfId="8486" priority="1681" operator="containsText" text="RB">
      <formula>NOT(ISERROR(SEARCH("RB",AG20)))</formula>
    </cfRule>
    <cfRule type="containsText" dxfId="8485" priority="1682" operator="containsText" text="CB">
      <formula>NOT(ISERROR(SEARCH("CB",AG20)))</formula>
    </cfRule>
    <cfRule type="containsText" dxfId="8484" priority="1683" operator="containsText" text="LB">
      <formula>NOT(ISERROR(SEARCH("LB",AG20)))</formula>
    </cfRule>
    <cfRule type="containsText" dxfId="8483" priority="1684" operator="containsText" text="GK">
      <formula>NOT(ISERROR(SEARCH("GK",AG20)))</formula>
    </cfRule>
  </conditionalFormatting>
  <conditionalFormatting sqref="AG21">
    <cfRule type="containsText" dxfId="8482" priority="1651" operator="containsText" text="ST">
      <formula>NOT(ISERROR(SEARCH("ST",AG21)))</formula>
    </cfRule>
    <cfRule type="containsText" dxfId="8481" priority="1652" operator="containsText" text="RW">
      <formula>NOT(ISERROR(SEARCH("RW",AG21)))</formula>
    </cfRule>
    <cfRule type="containsText" dxfId="8480" priority="1653" operator="containsText" text="LW">
      <formula>NOT(ISERROR(SEARCH("LW",AG21)))</formula>
    </cfRule>
    <cfRule type="containsText" dxfId="8479" priority="1654" operator="containsText" text="LF">
      <formula>NOT(ISERROR(SEARCH("LF",AG21)))</formula>
    </cfRule>
    <cfRule type="containsText" dxfId="8478" priority="1655" operator="containsText" text="CF">
      <formula>NOT(ISERROR(SEARCH("CF",AG21)))</formula>
    </cfRule>
    <cfRule type="containsText" dxfId="8477" priority="1656" operator="containsText" text="CF">
      <formula>NOT(ISERROR(SEARCH("CF",AG21)))</formula>
    </cfRule>
    <cfRule type="containsText" dxfId="8476" priority="1657" operator="containsText" text="CAM">
      <formula>NOT(ISERROR(SEARCH("CAM",AG21)))</formula>
    </cfRule>
    <cfRule type="containsText" dxfId="8475" priority="1658" operator="containsText" text="LM">
      <formula>NOT(ISERROR(SEARCH("LM",AG21)))</formula>
    </cfRule>
    <cfRule type="containsText" dxfId="8474" priority="1659" operator="containsText" text="CM">
      <formula>NOT(ISERROR(SEARCH("CM",AG21)))</formula>
    </cfRule>
    <cfRule type="containsText" dxfId="8473" priority="1660" operator="containsText" text="RM">
      <formula>NOT(ISERROR(SEARCH("RM",AG21)))</formula>
    </cfRule>
    <cfRule type="containsText" dxfId="8472" priority="1661" operator="containsText" text="CDM">
      <formula>NOT(ISERROR(SEARCH("CDM",AG21)))</formula>
    </cfRule>
    <cfRule type="containsText" dxfId="8471" priority="1662" operator="containsText" text="LWB">
      <formula>NOT(ISERROR(SEARCH("LWB",AG21)))</formula>
    </cfRule>
    <cfRule type="containsText" dxfId="8470" priority="1663" operator="containsText" text="RWB">
      <formula>NOT(ISERROR(SEARCH("RWB",AG21)))</formula>
    </cfRule>
    <cfRule type="containsText" dxfId="8469" priority="1664" operator="containsText" text="RB">
      <formula>NOT(ISERROR(SEARCH("RB",AG21)))</formula>
    </cfRule>
    <cfRule type="containsText" dxfId="8468" priority="1665" operator="containsText" text="CB">
      <formula>NOT(ISERROR(SEARCH("CB",AG21)))</formula>
    </cfRule>
    <cfRule type="containsText" dxfId="8467" priority="1666" operator="containsText" text="LB">
      <formula>NOT(ISERROR(SEARCH("LB",AG21)))</formula>
    </cfRule>
    <cfRule type="containsText" dxfId="8466" priority="1667" operator="containsText" text="GK">
      <formula>NOT(ISERROR(SEARCH("GK",AG21)))</formula>
    </cfRule>
  </conditionalFormatting>
  <conditionalFormatting sqref="AG21">
    <cfRule type="containsText" dxfId="8465" priority="1634" operator="containsText" text="ST">
      <formula>NOT(ISERROR(SEARCH("ST",AG21)))</formula>
    </cfRule>
    <cfRule type="containsText" dxfId="8464" priority="1635" operator="containsText" text="RW">
      <formula>NOT(ISERROR(SEARCH("RW",AG21)))</formula>
    </cfRule>
    <cfRule type="containsText" dxfId="8463" priority="1636" operator="containsText" text="LW">
      <formula>NOT(ISERROR(SEARCH("LW",AG21)))</formula>
    </cfRule>
    <cfRule type="containsText" dxfId="8462" priority="1637" operator="containsText" text="LF">
      <formula>NOT(ISERROR(SEARCH("LF",AG21)))</formula>
    </cfRule>
    <cfRule type="containsText" dxfId="8461" priority="1638" operator="containsText" text="CF">
      <formula>NOT(ISERROR(SEARCH("CF",AG21)))</formula>
    </cfRule>
    <cfRule type="containsText" dxfId="8460" priority="1639" operator="containsText" text="CF">
      <formula>NOT(ISERROR(SEARCH("CF",AG21)))</formula>
    </cfRule>
    <cfRule type="containsText" dxfId="8459" priority="1640" operator="containsText" text="CAM">
      <formula>NOT(ISERROR(SEARCH("CAM",AG21)))</formula>
    </cfRule>
    <cfRule type="containsText" dxfId="8458" priority="1641" operator="containsText" text="LM">
      <formula>NOT(ISERROR(SEARCH("LM",AG21)))</formula>
    </cfRule>
    <cfRule type="containsText" dxfId="8457" priority="1642" operator="containsText" text="CM">
      <formula>NOT(ISERROR(SEARCH("CM",AG21)))</formula>
    </cfRule>
    <cfRule type="containsText" dxfId="8456" priority="1643" operator="containsText" text="RM">
      <formula>NOT(ISERROR(SEARCH("RM",AG21)))</formula>
    </cfRule>
    <cfRule type="containsText" dxfId="8455" priority="1644" operator="containsText" text="CDM">
      <formula>NOT(ISERROR(SEARCH("CDM",AG21)))</formula>
    </cfRule>
    <cfRule type="containsText" dxfId="8454" priority="1645" operator="containsText" text="LWB">
      <formula>NOT(ISERROR(SEARCH("LWB",AG21)))</formula>
    </cfRule>
    <cfRule type="containsText" dxfId="8453" priority="1646" operator="containsText" text="RWB">
      <formula>NOT(ISERROR(SEARCH("RWB",AG21)))</formula>
    </cfRule>
    <cfRule type="containsText" dxfId="8452" priority="1647" operator="containsText" text="RB">
      <formula>NOT(ISERROR(SEARCH("RB",AG21)))</formula>
    </cfRule>
    <cfRule type="containsText" dxfId="8451" priority="1648" operator="containsText" text="CB">
      <formula>NOT(ISERROR(SEARCH("CB",AG21)))</formula>
    </cfRule>
    <cfRule type="containsText" dxfId="8450" priority="1649" operator="containsText" text="LB">
      <formula>NOT(ISERROR(SEARCH("LB",AG21)))</formula>
    </cfRule>
    <cfRule type="containsText" dxfId="8449" priority="1650" operator="containsText" text="GK">
      <formula>NOT(ISERROR(SEARCH("GK",AG21)))</formula>
    </cfRule>
  </conditionalFormatting>
  <conditionalFormatting sqref="AF31">
    <cfRule type="containsText" dxfId="8448" priority="1618" operator="containsText" text="RW">
      <formula>NOT(ISERROR(SEARCH("RW",AF31)))</formula>
    </cfRule>
    <cfRule type="containsText" dxfId="8447" priority="1619" operator="containsText" text="LW">
      <formula>NOT(ISERROR(SEARCH("LW",AF31)))</formula>
    </cfRule>
    <cfRule type="containsText" dxfId="8446" priority="1620" operator="containsText" text="LF">
      <formula>NOT(ISERROR(SEARCH("LF",AF31)))</formula>
    </cfRule>
    <cfRule type="containsText" dxfId="8445" priority="1621" operator="containsText" text="CF">
      <formula>NOT(ISERROR(SEARCH("CF",AF31)))</formula>
    </cfRule>
    <cfRule type="containsText" dxfId="8444" priority="1622" operator="containsText" text="CF">
      <formula>NOT(ISERROR(SEARCH("CF",AF31)))</formula>
    </cfRule>
    <cfRule type="containsText" dxfId="8443" priority="1623" operator="containsText" text="CAM">
      <formula>NOT(ISERROR(SEARCH("CAM",AF31)))</formula>
    </cfRule>
    <cfRule type="containsText" dxfId="8442" priority="1624" operator="containsText" text="LM">
      <formula>NOT(ISERROR(SEARCH("LM",AF31)))</formula>
    </cfRule>
    <cfRule type="containsText" dxfId="8441" priority="1625" operator="containsText" text="CM">
      <formula>NOT(ISERROR(SEARCH("CM",AF31)))</formula>
    </cfRule>
    <cfRule type="containsText" dxfId="8440" priority="1626" operator="containsText" text="RM">
      <formula>NOT(ISERROR(SEARCH("RM",AF31)))</formula>
    </cfRule>
    <cfRule type="containsText" dxfId="8439" priority="1627" operator="containsText" text="CDM">
      <formula>NOT(ISERROR(SEARCH("CDM",AF31)))</formula>
    </cfRule>
    <cfRule type="containsText" dxfId="8438" priority="1628" operator="containsText" text="LWB">
      <formula>NOT(ISERROR(SEARCH("LWB",AF31)))</formula>
    </cfRule>
    <cfRule type="containsText" dxfId="8437" priority="1629" operator="containsText" text="RWB">
      <formula>NOT(ISERROR(SEARCH("RWB",AF31)))</formula>
    </cfRule>
    <cfRule type="containsText" dxfId="8436" priority="1630" operator="containsText" text="RB">
      <formula>NOT(ISERROR(SEARCH("RB",AF31)))</formula>
    </cfRule>
    <cfRule type="containsText" dxfId="8435" priority="1631" operator="containsText" text="CB">
      <formula>NOT(ISERROR(SEARCH("CB",AF31)))</formula>
    </cfRule>
    <cfRule type="containsText" dxfId="8434" priority="1632" operator="containsText" text="LB">
      <formula>NOT(ISERROR(SEARCH("LB",AF31)))</formula>
    </cfRule>
    <cfRule type="containsText" dxfId="8433" priority="1633" operator="containsText" text="GK">
      <formula>NOT(ISERROR(SEARCH("GK",AF31)))</formula>
    </cfRule>
  </conditionalFormatting>
  <conditionalFormatting sqref="AG31">
    <cfRule type="containsText" dxfId="8432" priority="1601" operator="containsText" text="ST">
      <formula>NOT(ISERROR(SEARCH("ST",AG31)))</formula>
    </cfRule>
    <cfRule type="containsText" dxfId="8431" priority="1602" operator="containsText" text="RW">
      <formula>NOT(ISERROR(SEARCH("RW",AG31)))</formula>
    </cfRule>
    <cfRule type="containsText" dxfId="8430" priority="1603" operator="containsText" text="LW">
      <formula>NOT(ISERROR(SEARCH("LW",AG31)))</formula>
    </cfRule>
    <cfRule type="containsText" dxfId="8429" priority="1604" operator="containsText" text="LF">
      <formula>NOT(ISERROR(SEARCH("LF",AG31)))</formula>
    </cfRule>
    <cfRule type="containsText" dxfId="8428" priority="1605" operator="containsText" text="CF">
      <formula>NOT(ISERROR(SEARCH("CF",AG31)))</formula>
    </cfRule>
    <cfRule type="containsText" dxfId="8427" priority="1606" operator="containsText" text="CF">
      <formula>NOT(ISERROR(SEARCH("CF",AG31)))</formula>
    </cfRule>
    <cfRule type="containsText" dxfId="8426" priority="1607" operator="containsText" text="CAM">
      <formula>NOT(ISERROR(SEARCH("CAM",AG31)))</formula>
    </cfRule>
    <cfRule type="containsText" dxfId="8425" priority="1608" operator="containsText" text="LM">
      <formula>NOT(ISERROR(SEARCH("LM",AG31)))</formula>
    </cfRule>
    <cfRule type="containsText" dxfId="8424" priority="1609" operator="containsText" text="CM">
      <formula>NOT(ISERROR(SEARCH("CM",AG31)))</formula>
    </cfRule>
    <cfRule type="containsText" dxfId="8423" priority="1610" operator="containsText" text="RM">
      <formula>NOT(ISERROR(SEARCH("RM",AG31)))</formula>
    </cfRule>
    <cfRule type="containsText" dxfId="8422" priority="1611" operator="containsText" text="CDM">
      <formula>NOT(ISERROR(SEARCH("CDM",AG31)))</formula>
    </cfRule>
    <cfRule type="containsText" dxfId="8421" priority="1612" operator="containsText" text="LWB">
      <formula>NOT(ISERROR(SEARCH("LWB",AG31)))</formula>
    </cfRule>
    <cfRule type="containsText" dxfId="8420" priority="1613" operator="containsText" text="RWB">
      <formula>NOT(ISERROR(SEARCH("RWB",AG31)))</formula>
    </cfRule>
    <cfRule type="containsText" dxfId="8419" priority="1614" operator="containsText" text="RB">
      <formula>NOT(ISERROR(SEARCH("RB",AG31)))</formula>
    </cfRule>
    <cfRule type="containsText" dxfId="8418" priority="1615" operator="containsText" text="CB">
      <formula>NOT(ISERROR(SEARCH("CB",AG31)))</formula>
    </cfRule>
    <cfRule type="containsText" dxfId="8417" priority="1616" operator="containsText" text="LB">
      <formula>NOT(ISERROR(SEARCH("LB",AG31)))</formula>
    </cfRule>
    <cfRule type="containsText" dxfId="8416" priority="1617" operator="containsText" text="GK">
      <formula>NOT(ISERROR(SEARCH("GK",AG31)))</formula>
    </cfRule>
  </conditionalFormatting>
  <conditionalFormatting sqref="AG22">
    <cfRule type="containsText" dxfId="8415" priority="1584" operator="containsText" text="ST">
      <formula>NOT(ISERROR(SEARCH("ST",AG22)))</formula>
    </cfRule>
    <cfRule type="containsText" dxfId="8414" priority="1585" operator="containsText" text="RW">
      <formula>NOT(ISERROR(SEARCH("RW",AG22)))</formula>
    </cfRule>
    <cfRule type="containsText" dxfId="8413" priority="1586" operator="containsText" text="LW">
      <formula>NOT(ISERROR(SEARCH("LW",AG22)))</formula>
    </cfRule>
    <cfRule type="containsText" dxfId="8412" priority="1587" operator="containsText" text="LF">
      <formula>NOT(ISERROR(SEARCH("LF",AG22)))</formula>
    </cfRule>
    <cfRule type="containsText" dxfId="8411" priority="1588" operator="containsText" text="CF">
      <formula>NOT(ISERROR(SEARCH("CF",AG22)))</formula>
    </cfRule>
    <cfRule type="containsText" dxfId="8410" priority="1589" operator="containsText" text="CF">
      <formula>NOT(ISERROR(SEARCH("CF",AG22)))</formula>
    </cfRule>
    <cfRule type="containsText" dxfId="8409" priority="1590" operator="containsText" text="CAM">
      <formula>NOT(ISERROR(SEARCH("CAM",AG22)))</formula>
    </cfRule>
    <cfRule type="containsText" dxfId="8408" priority="1591" operator="containsText" text="LM">
      <formula>NOT(ISERROR(SEARCH("LM",AG22)))</formula>
    </cfRule>
    <cfRule type="containsText" dxfId="8407" priority="1592" operator="containsText" text="CM">
      <formula>NOT(ISERROR(SEARCH("CM",AG22)))</formula>
    </cfRule>
    <cfRule type="containsText" dxfId="8406" priority="1593" operator="containsText" text="RM">
      <formula>NOT(ISERROR(SEARCH("RM",AG22)))</formula>
    </cfRule>
    <cfRule type="containsText" dxfId="8405" priority="1594" operator="containsText" text="CDM">
      <formula>NOT(ISERROR(SEARCH("CDM",AG22)))</formula>
    </cfRule>
    <cfRule type="containsText" dxfId="8404" priority="1595" operator="containsText" text="LWB">
      <formula>NOT(ISERROR(SEARCH("LWB",AG22)))</formula>
    </cfRule>
    <cfRule type="containsText" dxfId="8403" priority="1596" operator="containsText" text="RWB">
      <formula>NOT(ISERROR(SEARCH("RWB",AG22)))</formula>
    </cfRule>
    <cfRule type="containsText" dxfId="8402" priority="1597" operator="containsText" text="RB">
      <formula>NOT(ISERROR(SEARCH("RB",AG22)))</formula>
    </cfRule>
    <cfRule type="containsText" dxfId="8401" priority="1598" operator="containsText" text="CB">
      <formula>NOT(ISERROR(SEARCH("CB",AG22)))</formula>
    </cfRule>
    <cfRule type="containsText" dxfId="8400" priority="1599" operator="containsText" text="LB">
      <formula>NOT(ISERROR(SEARCH("LB",AG22)))</formula>
    </cfRule>
    <cfRule type="containsText" dxfId="8399" priority="1600" operator="containsText" text="GK">
      <formula>NOT(ISERROR(SEARCH("GK",AG22)))</formula>
    </cfRule>
  </conditionalFormatting>
  <conditionalFormatting sqref="AG23">
    <cfRule type="containsText" dxfId="8398" priority="1567" operator="containsText" text="ST">
      <formula>NOT(ISERROR(SEARCH("ST",AG23)))</formula>
    </cfRule>
    <cfRule type="containsText" dxfId="8397" priority="1568" operator="containsText" text="RW">
      <formula>NOT(ISERROR(SEARCH("RW",AG23)))</formula>
    </cfRule>
    <cfRule type="containsText" dxfId="8396" priority="1569" operator="containsText" text="LW">
      <formula>NOT(ISERROR(SEARCH("LW",AG23)))</formula>
    </cfRule>
    <cfRule type="containsText" dxfId="8395" priority="1570" operator="containsText" text="LF">
      <formula>NOT(ISERROR(SEARCH("LF",AG23)))</formula>
    </cfRule>
    <cfRule type="containsText" dxfId="8394" priority="1571" operator="containsText" text="CF">
      <formula>NOT(ISERROR(SEARCH("CF",AG23)))</formula>
    </cfRule>
    <cfRule type="containsText" dxfId="8393" priority="1572" operator="containsText" text="CF">
      <formula>NOT(ISERROR(SEARCH("CF",AG23)))</formula>
    </cfRule>
    <cfRule type="containsText" dxfId="8392" priority="1573" operator="containsText" text="CAM">
      <formula>NOT(ISERROR(SEARCH("CAM",AG23)))</formula>
    </cfRule>
    <cfRule type="containsText" dxfId="8391" priority="1574" operator="containsText" text="LM">
      <formula>NOT(ISERROR(SEARCH("LM",AG23)))</formula>
    </cfRule>
    <cfRule type="containsText" dxfId="8390" priority="1575" operator="containsText" text="CM">
      <formula>NOT(ISERROR(SEARCH("CM",AG23)))</formula>
    </cfRule>
    <cfRule type="containsText" dxfId="8389" priority="1576" operator="containsText" text="RM">
      <formula>NOT(ISERROR(SEARCH("RM",AG23)))</formula>
    </cfRule>
    <cfRule type="containsText" dxfId="8388" priority="1577" operator="containsText" text="CDM">
      <formula>NOT(ISERROR(SEARCH("CDM",AG23)))</formula>
    </cfRule>
    <cfRule type="containsText" dxfId="8387" priority="1578" operator="containsText" text="LWB">
      <formula>NOT(ISERROR(SEARCH("LWB",AG23)))</formula>
    </cfRule>
    <cfRule type="containsText" dxfId="8386" priority="1579" operator="containsText" text="RWB">
      <formula>NOT(ISERROR(SEARCH("RWB",AG23)))</formula>
    </cfRule>
    <cfRule type="containsText" dxfId="8385" priority="1580" operator="containsText" text="RB">
      <formula>NOT(ISERROR(SEARCH("RB",AG23)))</formula>
    </cfRule>
    <cfRule type="containsText" dxfId="8384" priority="1581" operator="containsText" text="CB">
      <formula>NOT(ISERROR(SEARCH("CB",AG23)))</formula>
    </cfRule>
    <cfRule type="containsText" dxfId="8383" priority="1582" operator="containsText" text="LB">
      <formula>NOT(ISERROR(SEARCH("LB",AG23)))</formula>
    </cfRule>
    <cfRule type="containsText" dxfId="8382" priority="1583" operator="containsText" text="GK">
      <formula>NOT(ISERROR(SEARCH("GK",AG23)))</formula>
    </cfRule>
  </conditionalFormatting>
  <conditionalFormatting sqref="AG22">
    <cfRule type="containsText" dxfId="8381" priority="1550" operator="containsText" text="ST">
      <formula>NOT(ISERROR(SEARCH("ST",AG22)))</formula>
    </cfRule>
    <cfRule type="containsText" dxfId="8380" priority="1551" operator="containsText" text="RW">
      <formula>NOT(ISERROR(SEARCH("RW",AG22)))</formula>
    </cfRule>
    <cfRule type="containsText" dxfId="8379" priority="1552" operator="containsText" text="LW">
      <formula>NOT(ISERROR(SEARCH("LW",AG22)))</formula>
    </cfRule>
    <cfRule type="containsText" dxfId="8378" priority="1553" operator="containsText" text="LF">
      <formula>NOT(ISERROR(SEARCH("LF",AG22)))</formula>
    </cfRule>
    <cfRule type="containsText" dxfId="8377" priority="1554" operator="containsText" text="CF">
      <formula>NOT(ISERROR(SEARCH("CF",AG22)))</formula>
    </cfRule>
    <cfRule type="containsText" dxfId="8376" priority="1555" operator="containsText" text="CF">
      <formula>NOT(ISERROR(SEARCH("CF",AG22)))</formula>
    </cfRule>
    <cfRule type="containsText" dxfId="8375" priority="1556" operator="containsText" text="CAM">
      <formula>NOT(ISERROR(SEARCH("CAM",AG22)))</formula>
    </cfRule>
    <cfRule type="containsText" dxfId="8374" priority="1557" operator="containsText" text="LM">
      <formula>NOT(ISERROR(SEARCH("LM",AG22)))</formula>
    </cfRule>
    <cfRule type="containsText" dxfId="8373" priority="1558" operator="containsText" text="CM">
      <formula>NOT(ISERROR(SEARCH("CM",AG22)))</formula>
    </cfRule>
    <cfRule type="containsText" dxfId="8372" priority="1559" operator="containsText" text="RM">
      <formula>NOT(ISERROR(SEARCH("RM",AG22)))</formula>
    </cfRule>
    <cfRule type="containsText" dxfId="8371" priority="1560" operator="containsText" text="CDM">
      <formula>NOT(ISERROR(SEARCH("CDM",AG22)))</formula>
    </cfRule>
    <cfRule type="containsText" dxfId="8370" priority="1561" operator="containsText" text="LWB">
      <formula>NOT(ISERROR(SEARCH("LWB",AG22)))</formula>
    </cfRule>
    <cfRule type="containsText" dxfId="8369" priority="1562" operator="containsText" text="RWB">
      <formula>NOT(ISERROR(SEARCH("RWB",AG22)))</formula>
    </cfRule>
    <cfRule type="containsText" dxfId="8368" priority="1563" operator="containsText" text="RB">
      <formula>NOT(ISERROR(SEARCH("RB",AG22)))</formula>
    </cfRule>
    <cfRule type="containsText" dxfId="8367" priority="1564" operator="containsText" text="CB">
      <formula>NOT(ISERROR(SEARCH("CB",AG22)))</formula>
    </cfRule>
    <cfRule type="containsText" dxfId="8366" priority="1565" operator="containsText" text="LB">
      <formula>NOT(ISERROR(SEARCH("LB",AG22)))</formula>
    </cfRule>
    <cfRule type="containsText" dxfId="8365" priority="1566" operator="containsText" text="GK">
      <formula>NOT(ISERROR(SEARCH("GK",AG22)))</formula>
    </cfRule>
  </conditionalFormatting>
  <conditionalFormatting sqref="AG23">
    <cfRule type="containsText" dxfId="8364" priority="1533" operator="containsText" text="ST">
      <formula>NOT(ISERROR(SEARCH("ST",AG23)))</formula>
    </cfRule>
    <cfRule type="containsText" dxfId="8363" priority="1534" operator="containsText" text="RW">
      <formula>NOT(ISERROR(SEARCH("RW",AG23)))</formula>
    </cfRule>
    <cfRule type="containsText" dxfId="8362" priority="1535" operator="containsText" text="LW">
      <formula>NOT(ISERROR(SEARCH("LW",AG23)))</formula>
    </cfRule>
    <cfRule type="containsText" dxfId="8361" priority="1536" operator="containsText" text="LF">
      <formula>NOT(ISERROR(SEARCH("LF",AG23)))</formula>
    </cfRule>
    <cfRule type="containsText" dxfId="8360" priority="1537" operator="containsText" text="CF">
      <formula>NOT(ISERROR(SEARCH("CF",AG23)))</formula>
    </cfRule>
    <cfRule type="containsText" dxfId="8359" priority="1538" operator="containsText" text="CF">
      <formula>NOT(ISERROR(SEARCH("CF",AG23)))</formula>
    </cfRule>
    <cfRule type="containsText" dxfId="8358" priority="1539" operator="containsText" text="CAM">
      <formula>NOT(ISERROR(SEARCH("CAM",AG23)))</formula>
    </cfRule>
    <cfRule type="containsText" dxfId="8357" priority="1540" operator="containsText" text="LM">
      <formula>NOT(ISERROR(SEARCH("LM",AG23)))</formula>
    </cfRule>
    <cfRule type="containsText" dxfId="8356" priority="1541" operator="containsText" text="CM">
      <formula>NOT(ISERROR(SEARCH("CM",AG23)))</formula>
    </cfRule>
    <cfRule type="containsText" dxfId="8355" priority="1542" operator="containsText" text="RM">
      <formula>NOT(ISERROR(SEARCH("RM",AG23)))</formula>
    </cfRule>
    <cfRule type="containsText" dxfId="8354" priority="1543" operator="containsText" text="CDM">
      <formula>NOT(ISERROR(SEARCH("CDM",AG23)))</formula>
    </cfRule>
    <cfRule type="containsText" dxfId="8353" priority="1544" operator="containsText" text="LWB">
      <formula>NOT(ISERROR(SEARCH("LWB",AG23)))</formula>
    </cfRule>
    <cfRule type="containsText" dxfId="8352" priority="1545" operator="containsText" text="RWB">
      <formula>NOT(ISERROR(SEARCH("RWB",AG23)))</formula>
    </cfRule>
    <cfRule type="containsText" dxfId="8351" priority="1546" operator="containsText" text="RB">
      <formula>NOT(ISERROR(SEARCH("RB",AG23)))</formula>
    </cfRule>
    <cfRule type="containsText" dxfId="8350" priority="1547" operator="containsText" text="CB">
      <formula>NOT(ISERROR(SEARCH("CB",AG23)))</formula>
    </cfRule>
    <cfRule type="containsText" dxfId="8349" priority="1548" operator="containsText" text="LB">
      <formula>NOT(ISERROR(SEARCH("LB",AG23)))</formula>
    </cfRule>
    <cfRule type="containsText" dxfId="8348" priority="1549" operator="containsText" text="GK">
      <formula>NOT(ISERROR(SEARCH("GK",AG23)))</formula>
    </cfRule>
  </conditionalFormatting>
  <conditionalFormatting sqref="AF24">
    <cfRule type="containsText" dxfId="8347" priority="1517" operator="containsText" text="RW">
      <formula>NOT(ISERROR(SEARCH("RW",AF24)))</formula>
    </cfRule>
    <cfRule type="containsText" dxfId="8346" priority="1518" operator="containsText" text="LW">
      <formula>NOT(ISERROR(SEARCH("LW",AF24)))</formula>
    </cfRule>
    <cfRule type="containsText" dxfId="8345" priority="1519" operator="containsText" text="LF">
      <formula>NOT(ISERROR(SEARCH("LF",AF24)))</formula>
    </cfRule>
    <cfRule type="containsText" dxfId="8344" priority="1520" operator="containsText" text="CF">
      <formula>NOT(ISERROR(SEARCH("CF",AF24)))</formula>
    </cfRule>
    <cfRule type="containsText" dxfId="8343" priority="1521" operator="containsText" text="CF">
      <formula>NOT(ISERROR(SEARCH("CF",AF24)))</formula>
    </cfRule>
    <cfRule type="containsText" dxfId="8342" priority="1522" operator="containsText" text="CAM">
      <formula>NOT(ISERROR(SEARCH("CAM",AF24)))</formula>
    </cfRule>
    <cfRule type="containsText" dxfId="8341" priority="1523" operator="containsText" text="LM">
      <formula>NOT(ISERROR(SEARCH("LM",AF24)))</formula>
    </cfRule>
    <cfRule type="containsText" dxfId="8340" priority="1524" operator="containsText" text="CM">
      <formula>NOT(ISERROR(SEARCH("CM",AF24)))</formula>
    </cfRule>
    <cfRule type="containsText" dxfId="8339" priority="1525" operator="containsText" text="RM">
      <formula>NOT(ISERROR(SEARCH("RM",AF24)))</formula>
    </cfRule>
    <cfRule type="containsText" dxfId="8338" priority="1526" operator="containsText" text="CDM">
      <formula>NOT(ISERROR(SEARCH("CDM",AF24)))</formula>
    </cfRule>
    <cfRule type="containsText" dxfId="8337" priority="1527" operator="containsText" text="LWB">
      <formula>NOT(ISERROR(SEARCH("LWB",AF24)))</formula>
    </cfRule>
    <cfRule type="containsText" dxfId="8336" priority="1528" operator="containsText" text="RWB">
      <formula>NOT(ISERROR(SEARCH("RWB",AF24)))</formula>
    </cfRule>
    <cfRule type="containsText" dxfId="8335" priority="1529" operator="containsText" text="RB">
      <formula>NOT(ISERROR(SEARCH("RB",AF24)))</formula>
    </cfRule>
    <cfRule type="containsText" dxfId="8334" priority="1530" operator="containsText" text="CB">
      <formula>NOT(ISERROR(SEARCH("CB",AF24)))</formula>
    </cfRule>
    <cfRule type="containsText" dxfId="8333" priority="1531" operator="containsText" text="LB">
      <formula>NOT(ISERROR(SEARCH("LB",AF24)))</formula>
    </cfRule>
    <cfRule type="containsText" dxfId="8332" priority="1532" operator="containsText" text="GK">
      <formula>NOT(ISERROR(SEARCH("GK",AF24)))</formula>
    </cfRule>
  </conditionalFormatting>
  <conditionalFormatting sqref="AG24">
    <cfRule type="containsText" dxfId="8331" priority="1500" operator="containsText" text="ST">
      <formula>NOT(ISERROR(SEARCH("ST",AG24)))</formula>
    </cfRule>
    <cfRule type="containsText" dxfId="8330" priority="1501" operator="containsText" text="RW">
      <formula>NOT(ISERROR(SEARCH("RW",AG24)))</formula>
    </cfRule>
    <cfRule type="containsText" dxfId="8329" priority="1502" operator="containsText" text="LW">
      <formula>NOT(ISERROR(SEARCH("LW",AG24)))</formula>
    </cfRule>
    <cfRule type="containsText" dxfId="8328" priority="1503" operator="containsText" text="LF">
      <formula>NOT(ISERROR(SEARCH("LF",AG24)))</formula>
    </cfRule>
    <cfRule type="containsText" dxfId="8327" priority="1504" operator="containsText" text="CF">
      <formula>NOT(ISERROR(SEARCH("CF",AG24)))</formula>
    </cfRule>
    <cfRule type="containsText" dxfId="8326" priority="1505" operator="containsText" text="CF">
      <formula>NOT(ISERROR(SEARCH("CF",AG24)))</formula>
    </cfRule>
    <cfRule type="containsText" dxfId="8325" priority="1506" operator="containsText" text="CAM">
      <formula>NOT(ISERROR(SEARCH("CAM",AG24)))</formula>
    </cfRule>
    <cfRule type="containsText" dxfId="8324" priority="1507" operator="containsText" text="LM">
      <formula>NOT(ISERROR(SEARCH("LM",AG24)))</formula>
    </cfRule>
    <cfRule type="containsText" dxfId="8323" priority="1508" operator="containsText" text="CM">
      <formula>NOT(ISERROR(SEARCH("CM",AG24)))</formula>
    </cfRule>
    <cfRule type="containsText" dxfId="8322" priority="1509" operator="containsText" text="RM">
      <formula>NOT(ISERROR(SEARCH("RM",AG24)))</formula>
    </cfRule>
    <cfRule type="containsText" dxfId="8321" priority="1510" operator="containsText" text="CDM">
      <formula>NOT(ISERROR(SEARCH("CDM",AG24)))</formula>
    </cfRule>
    <cfRule type="containsText" dxfId="8320" priority="1511" operator="containsText" text="LWB">
      <formula>NOT(ISERROR(SEARCH("LWB",AG24)))</formula>
    </cfRule>
    <cfRule type="containsText" dxfId="8319" priority="1512" operator="containsText" text="RWB">
      <formula>NOT(ISERROR(SEARCH("RWB",AG24)))</formula>
    </cfRule>
    <cfRule type="containsText" dxfId="8318" priority="1513" operator="containsText" text="RB">
      <formula>NOT(ISERROR(SEARCH("RB",AG24)))</formula>
    </cfRule>
    <cfRule type="containsText" dxfId="8317" priority="1514" operator="containsText" text="CB">
      <formula>NOT(ISERROR(SEARCH("CB",AG24)))</formula>
    </cfRule>
    <cfRule type="containsText" dxfId="8316" priority="1515" operator="containsText" text="LB">
      <formula>NOT(ISERROR(SEARCH("LB",AG24)))</formula>
    </cfRule>
    <cfRule type="containsText" dxfId="8315" priority="1516" operator="containsText" text="GK">
      <formula>NOT(ISERROR(SEARCH("GK",AG24)))</formula>
    </cfRule>
  </conditionalFormatting>
  <conditionalFormatting sqref="AG28">
    <cfRule type="containsText" dxfId="8314" priority="1483" operator="containsText" text="ST">
      <formula>NOT(ISERROR(SEARCH("ST",AG28)))</formula>
    </cfRule>
    <cfRule type="containsText" dxfId="8313" priority="1484" operator="containsText" text="RW">
      <formula>NOT(ISERROR(SEARCH("RW",AG28)))</formula>
    </cfRule>
    <cfRule type="containsText" dxfId="8312" priority="1485" operator="containsText" text="LW">
      <formula>NOT(ISERROR(SEARCH("LW",AG28)))</formula>
    </cfRule>
    <cfRule type="containsText" dxfId="8311" priority="1486" operator="containsText" text="LF">
      <formula>NOT(ISERROR(SEARCH("LF",AG28)))</formula>
    </cfRule>
    <cfRule type="containsText" dxfId="8310" priority="1487" operator="containsText" text="CF">
      <formula>NOT(ISERROR(SEARCH("CF",AG28)))</formula>
    </cfRule>
    <cfRule type="containsText" dxfId="8309" priority="1488" operator="containsText" text="CF">
      <formula>NOT(ISERROR(SEARCH("CF",AG28)))</formula>
    </cfRule>
    <cfRule type="containsText" dxfId="8308" priority="1489" operator="containsText" text="CAM">
      <formula>NOT(ISERROR(SEARCH("CAM",AG28)))</formula>
    </cfRule>
    <cfRule type="containsText" dxfId="8307" priority="1490" operator="containsText" text="LM">
      <formula>NOT(ISERROR(SEARCH("LM",AG28)))</formula>
    </cfRule>
    <cfRule type="containsText" dxfId="8306" priority="1491" operator="containsText" text="CM">
      <formula>NOT(ISERROR(SEARCH("CM",AG28)))</formula>
    </cfRule>
    <cfRule type="containsText" dxfId="8305" priority="1492" operator="containsText" text="RM">
      <formula>NOT(ISERROR(SEARCH("RM",AG28)))</formula>
    </cfRule>
    <cfRule type="containsText" dxfId="8304" priority="1493" operator="containsText" text="CDM">
      <formula>NOT(ISERROR(SEARCH("CDM",AG28)))</formula>
    </cfRule>
    <cfRule type="containsText" dxfId="8303" priority="1494" operator="containsText" text="LWB">
      <formula>NOT(ISERROR(SEARCH("LWB",AG28)))</formula>
    </cfRule>
    <cfRule type="containsText" dxfId="8302" priority="1495" operator="containsText" text="RWB">
      <formula>NOT(ISERROR(SEARCH("RWB",AG28)))</formula>
    </cfRule>
    <cfRule type="containsText" dxfId="8301" priority="1496" operator="containsText" text="RB">
      <formula>NOT(ISERROR(SEARCH("RB",AG28)))</formula>
    </cfRule>
    <cfRule type="containsText" dxfId="8300" priority="1497" operator="containsText" text="CB">
      <formula>NOT(ISERROR(SEARCH("CB",AG28)))</formula>
    </cfRule>
    <cfRule type="containsText" dxfId="8299" priority="1498" operator="containsText" text="LB">
      <formula>NOT(ISERROR(SEARCH("LB",AG28)))</formula>
    </cfRule>
    <cfRule type="containsText" dxfId="8298" priority="1499" operator="containsText" text="GK">
      <formula>NOT(ISERROR(SEARCH("GK",AG28)))</formula>
    </cfRule>
  </conditionalFormatting>
  <conditionalFormatting sqref="AG28">
    <cfRule type="containsText" dxfId="8297" priority="1466" operator="containsText" text="ST">
      <formula>NOT(ISERROR(SEARCH("ST",AG28)))</formula>
    </cfRule>
    <cfRule type="containsText" dxfId="8296" priority="1467" operator="containsText" text="RW">
      <formula>NOT(ISERROR(SEARCH("RW",AG28)))</formula>
    </cfRule>
    <cfRule type="containsText" dxfId="8295" priority="1468" operator="containsText" text="LW">
      <formula>NOT(ISERROR(SEARCH("LW",AG28)))</formula>
    </cfRule>
    <cfRule type="containsText" dxfId="8294" priority="1469" operator="containsText" text="LF">
      <formula>NOT(ISERROR(SEARCH("LF",AG28)))</formula>
    </cfRule>
    <cfRule type="containsText" dxfId="8293" priority="1470" operator="containsText" text="CF">
      <formula>NOT(ISERROR(SEARCH("CF",AG28)))</formula>
    </cfRule>
    <cfRule type="containsText" dxfId="8292" priority="1471" operator="containsText" text="CF">
      <formula>NOT(ISERROR(SEARCH("CF",AG28)))</formula>
    </cfRule>
    <cfRule type="containsText" dxfId="8291" priority="1472" operator="containsText" text="CAM">
      <formula>NOT(ISERROR(SEARCH("CAM",AG28)))</formula>
    </cfRule>
    <cfRule type="containsText" dxfId="8290" priority="1473" operator="containsText" text="LM">
      <formula>NOT(ISERROR(SEARCH("LM",AG28)))</formula>
    </cfRule>
    <cfRule type="containsText" dxfId="8289" priority="1474" operator="containsText" text="CM">
      <formula>NOT(ISERROR(SEARCH("CM",AG28)))</formula>
    </cfRule>
    <cfRule type="containsText" dxfId="8288" priority="1475" operator="containsText" text="RM">
      <formula>NOT(ISERROR(SEARCH("RM",AG28)))</formula>
    </cfRule>
    <cfRule type="containsText" dxfId="8287" priority="1476" operator="containsText" text="CDM">
      <formula>NOT(ISERROR(SEARCH("CDM",AG28)))</formula>
    </cfRule>
    <cfRule type="containsText" dxfId="8286" priority="1477" operator="containsText" text="LWB">
      <formula>NOT(ISERROR(SEARCH("LWB",AG28)))</formula>
    </cfRule>
    <cfRule type="containsText" dxfId="8285" priority="1478" operator="containsText" text="RWB">
      <formula>NOT(ISERROR(SEARCH("RWB",AG28)))</formula>
    </cfRule>
    <cfRule type="containsText" dxfId="8284" priority="1479" operator="containsText" text="RB">
      <formula>NOT(ISERROR(SEARCH("RB",AG28)))</formula>
    </cfRule>
    <cfRule type="containsText" dxfId="8283" priority="1480" operator="containsText" text="CB">
      <formula>NOT(ISERROR(SEARCH("CB",AG28)))</formula>
    </cfRule>
    <cfRule type="containsText" dxfId="8282" priority="1481" operator="containsText" text="LB">
      <formula>NOT(ISERROR(SEARCH("LB",AG28)))</formula>
    </cfRule>
    <cfRule type="containsText" dxfId="8281" priority="1482" operator="containsText" text="GK">
      <formula>NOT(ISERROR(SEARCH("GK",AG28)))</formula>
    </cfRule>
  </conditionalFormatting>
  <conditionalFormatting sqref="AG27">
    <cfRule type="containsText" dxfId="8280" priority="1449" operator="containsText" text="ST">
      <formula>NOT(ISERROR(SEARCH("ST",AG27)))</formula>
    </cfRule>
    <cfRule type="containsText" dxfId="8279" priority="1450" operator="containsText" text="RW">
      <formula>NOT(ISERROR(SEARCH("RW",AG27)))</formula>
    </cfRule>
    <cfRule type="containsText" dxfId="8278" priority="1451" operator="containsText" text="LW">
      <formula>NOT(ISERROR(SEARCH("LW",AG27)))</formula>
    </cfRule>
    <cfRule type="containsText" dxfId="8277" priority="1452" operator="containsText" text="LF">
      <formula>NOT(ISERROR(SEARCH("LF",AG27)))</formula>
    </cfRule>
    <cfRule type="containsText" dxfId="8276" priority="1453" operator="containsText" text="CF">
      <formula>NOT(ISERROR(SEARCH("CF",AG27)))</formula>
    </cfRule>
    <cfRule type="containsText" dxfId="8275" priority="1454" operator="containsText" text="CF">
      <formula>NOT(ISERROR(SEARCH("CF",AG27)))</formula>
    </cfRule>
    <cfRule type="containsText" dxfId="8274" priority="1455" operator="containsText" text="CAM">
      <formula>NOT(ISERROR(SEARCH("CAM",AG27)))</formula>
    </cfRule>
    <cfRule type="containsText" dxfId="8273" priority="1456" operator="containsText" text="LM">
      <formula>NOT(ISERROR(SEARCH("LM",AG27)))</formula>
    </cfRule>
    <cfRule type="containsText" dxfId="8272" priority="1457" operator="containsText" text="CM">
      <formula>NOT(ISERROR(SEARCH("CM",AG27)))</formula>
    </cfRule>
    <cfRule type="containsText" dxfId="8271" priority="1458" operator="containsText" text="RM">
      <formula>NOT(ISERROR(SEARCH("RM",AG27)))</formula>
    </cfRule>
    <cfRule type="containsText" dxfId="8270" priority="1459" operator="containsText" text="CDM">
      <formula>NOT(ISERROR(SEARCH("CDM",AG27)))</formula>
    </cfRule>
    <cfRule type="containsText" dxfId="8269" priority="1460" operator="containsText" text="LWB">
      <formula>NOT(ISERROR(SEARCH("LWB",AG27)))</formula>
    </cfRule>
    <cfRule type="containsText" dxfId="8268" priority="1461" operator="containsText" text="RWB">
      <formula>NOT(ISERROR(SEARCH("RWB",AG27)))</formula>
    </cfRule>
    <cfRule type="containsText" dxfId="8267" priority="1462" operator="containsText" text="RB">
      <formula>NOT(ISERROR(SEARCH("RB",AG27)))</formula>
    </cfRule>
    <cfRule type="containsText" dxfId="8266" priority="1463" operator="containsText" text="CB">
      <formula>NOT(ISERROR(SEARCH("CB",AG27)))</formula>
    </cfRule>
    <cfRule type="containsText" dxfId="8265" priority="1464" operator="containsText" text="LB">
      <formula>NOT(ISERROR(SEARCH("LB",AG27)))</formula>
    </cfRule>
    <cfRule type="containsText" dxfId="8264" priority="1465" operator="containsText" text="GK">
      <formula>NOT(ISERROR(SEARCH("GK",AG27)))</formula>
    </cfRule>
  </conditionalFormatting>
  <conditionalFormatting sqref="AF25:AF27">
    <cfRule type="containsText" dxfId="8263" priority="1433" operator="containsText" text="RW">
      <formula>NOT(ISERROR(SEARCH("RW",AF25)))</formula>
    </cfRule>
    <cfRule type="containsText" dxfId="8262" priority="1434" operator="containsText" text="LW">
      <formula>NOT(ISERROR(SEARCH("LW",AF25)))</formula>
    </cfRule>
    <cfRule type="containsText" dxfId="8261" priority="1435" operator="containsText" text="LF">
      <formula>NOT(ISERROR(SEARCH("LF",AF25)))</formula>
    </cfRule>
    <cfRule type="containsText" dxfId="8260" priority="1436" operator="containsText" text="CF">
      <formula>NOT(ISERROR(SEARCH("CF",AF25)))</formula>
    </cfRule>
    <cfRule type="containsText" dxfId="8259" priority="1437" operator="containsText" text="CF">
      <formula>NOT(ISERROR(SEARCH("CF",AF25)))</formula>
    </cfRule>
    <cfRule type="containsText" dxfId="8258" priority="1438" operator="containsText" text="CAM">
      <formula>NOT(ISERROR(SEARCH("CAM",AF25)))</formula>
    </cfRule>
    <cfRule type="containsText" dxfId="8257" priority="1439" operator="containsText" text="LM">
      <formula>NOT(ISERROR(SEARCH("LM",AF25)))</formula>
    </cfRule>
    <cfRule type="containsText" dxfId="8256" priority="1440" operator="containsText" text="CM">
      <formula>NOT(ISERROR(SEARCH("CM",AF25)))</formula>
    </cfRule>
    <cfRule type="containsText" dxfId="8255" priority="1441" operator="containsText" text="RM">
      <formula>NOT(ISERROR(SEARCH("RM",AF25)))</formula>
    </cfRule>
    <cfRule type="containsText" dxfId="8254" priority="1442" operator="containsText" text="CDM">
      <formula>NOT(ISERROR(SEARCH("CDM",AF25)))</formula>
    </cfRule>
    <cfRule type="containsText" dxfId="8253" priority="1443" operator="containsText" text="LWB">
      <formula>NOT(ISERROR(SEARCH("LWB",AF25)))</formula>
    </cfRule>
    <cfRule type="containsText" dxfId="8252" priority="1444" operator="containsText" text="RWB">
      <formula>NOT(ISERROR(SEARCH("RWB",AF25)))</formula>
    </cfRule>
    <cfRule type="containsText" dxfId="8251" priority="1445" operator="containsText" text="RB">
      <formula>NOT(ISERROR(SEARCH("RB",AF25)))</formula>
    </cfRule>
    <cfRule type="containsText" dxfId="8250" priority="1446" operator="containsText" text="CB">
      <formula>NOT(ISERROR(SEARCH("CB",AF25)))</formula>
    </cfRule>
    <cfRule type="containsText" dxfId="8249" priority="1447" operator="containsText" text="LB">
      <formula>NOT(ISERROR(SEARCH("LB",AF25)))</formula>
    </cfRule>
    <cfRule type="containsText" dxfId="8248" priority="1448" operator="containsText" text="GK">
      <formula>NOT(ISERROR(SEARCH("GK",AF25)))</formula>
    </cfRule>
  </conditionalFormatting>
  <conditionalFormatting sqref="AG25:AG27">
    <cfRule type="containsText" dxfId="8247" priority="1416" operator="containsText" text="ST">
      <formula>NOT(ISERROR(SEARCH("ST",AG25)))</formula>
    </cfRule>
    <cfRule type="containsText" dxfId="8246" priority="1417" operator="containsText" text="RW">
      <formula>NOT(ISERROR(SEARCH("RW",AG25)))</formula>
    </cfRule>
    <cfRule type="containsText" dxfId="8245" priority="1418" operator="containsText" text="LW">
      <formula>NOT(ISERROR(SEARCH("LW",AG25)))</formula>
    </cfRule>
    <cfRule type="containsText" dxfId="8244" priority="1419" operator="containsText" text="LF">
      <formula>NOT(ISERROR(SEARCH("LF",AG25)))</formula>
    </cfRule>
    <cfRule type="containsText" dxfId="8243" priority="1420" operator="containsText" text="CF">
      <formula>NOT(ISERROR(SEARCH("CF",AG25)))</formula>
    </cfRule>
    <cfRule type="containsText" dxfId="8242" priority="1421" operator="containsText" text="CF">
      <formula>NOT(ISERROR(SEARCH("CF",AG25)))</formula>
    </cfRule>
    <cfRule type="containsText" dxfId="8241" priority="1422" operator="containsText" text="CAM">
      <formula>NOT(ISERROR(SEARCH("CAM",AG25)))</formula>
    </cfRule>
    <cfRule type="containsText" dxfId="8240" priority="1423" operator="containsText" text="LM">
      <formula>NOT(ISERROR(SEARCH("LM",AG25)))</formula>
    </cfRule>
    <cfRule type="containsText" dxfId="8239" priority="1424" operator="containsText" text="CM">
      <formula>NOT(ISERROR(SEARCH("CM",AG25)))</formula>
    </cfRule>
    <cfRule type="containsText" dxfId="8238" priority="1425" operator="containsText" text="RM">
      <formula>NOT(ISERROR(SEARCH("RM",AG25)))</formula>
    </cfRule>
    <cfRule type="containsText" dxfId="8237" priority="1426" operator="containsText" text="CDM">
      <formula>NOT(ISERROR(SEARCH("CDM",AG25)))</formula>
    </cfRule>
    <cfRule type="containsText" dxfId="8236" priority="1427" operator="containsText" text="LWB">
      <formula>NOT(ISERROR(SEARCH("LWB",AG25)))</formula>
    </cfRule>
    <cfRule type="containsText" dxfId="8235" priority="1428" operator="containsText" text="RWB">
      <formula>NOT(ISERROR(SEARCH("RWB",AG25)))</formula>
    </cfRule>
    <cfRule type="containsText" dxfId="8234" priority="1429" operator="containsText" text="RB">
      <formula>NOT(ISERROR(SEARCH("RB",AG25)))</formula>
    </cfRule>
    <cfRule type="containsText" dxfId="8233" priority="1430" operator="containsText" text="CB">
      <formula>NOT(ISERROR(SEARCH("CB",AG25)))</formula>
    </cfRule>
    <cfRule type="containsText" dxfId="8232" priority="1431" operator="containsText" text="LB">
      <formula>NOT(ISERROR(SEARCH("LB",AG25)))</formula>
    </cfRule>
    <cfRule type="containsText" dxfId="8231" priority="1432" operator="containsText" text="GK">
      <formula>NOT(ISERROR(SEARCH("GK",AG25)))</formula>
    </cfRule>
  </conditionalFormatting>
  <conditionalFormatting sqref="AG29">
    <cfRule type="containsText" dxfId="8230" priority="1399" operator="containsText" text="ST">
      <formula>NOT(ISERROR(SEARCH("ST",AG29)))</formula>
    </cfRule>
    <cfRule type="containsText" dxfId="8229" priority="1400" operator="containsText" text="RW">
      <formula>NOT(ISERROR(SEARCH("RW",AG29)))</formula>
    </cfRule>
    <cfRule type="containsText" dxfId="8228" priority="1401" operator="containsText" text="LW">
      <formula>NOT(ISERROR(SEARCH("LW",AG29)))</formula>
    </cfRule>
    <cfRule type="containsText" dxfId="8227" priority="1402" operator="containsText" text="LF">
      <formula>NOT(ISERROR(SEARCH("LF",AG29)))</formula>
    </cfRule>
    <cfRule type="containsText" dxfId="8226" priority="1403" operator="containsText" text="CF">
      <formula>NOT(ISERROR(SEARCH("CF",AG29)))</formula>
    </cfRule>
    <cfRule type="containsText" dxfId="8225" priority="1404" operator="containsText" text="CF">
      <formula>NOT(ISERROR(SEARCH("CF",AG29)))</formula>
    </cfRule>
    <cfRule type="containsText" dxfId="8224" priority="1405" operator="containsText" text="CAM">
      <formula>NOT(ISERROR(SEARCH("CAM",AG29)))</formula>
    </cfRule>
    <cfRule type="containsText" dxfId="8223" priority="1406" operator="containsText" text="LM">
      <formula>NOT(ISERROR(SEARCH("LM",AG29)))</formula>
    </cfRule>
    <cfRule type="containsText" dxfId="8222" priority="1407" operator="containsText" text="CM">
      <formula>NOT(ISERROR(SEARCH("CM",AG29)))</formula>
    </cfRule>
    <cfRule type="containsText" dxfId="8221" priority="1408" operator="containsText" text="RM">
      <formula>NOT(ISERROR(SEARCH("RM",AG29)))</formula>
    </cfRule>
    <cfRule type="containsText" dxfId="8220" priority="1409" operator="containsText" text="CDM">
      <formula>NOT(ISERROR(SEARCH("CDM",AG29)))</formula>
    </cfRule>
    <cfRule type="containsText" dxfId="8219" priority="1410" operator="containsText" text="LWB">
      <formula>NOT(ISERROR(SEARCH("LWB",AG29)))</formula>
    </cfRule>
    <cfRule type="containsText" dxfId="8218" priority="1411" operator="containsText" text="RWB">
      <formula>NOT(ISERROR(SEARCH("RWB",AG29)))</formula>
    </cfRule>
    <cfRule type="containsText" dxfId="8217" priority="1412" operator="containsText" text="RB">
      <formula>NOT(ISERROR(SEARCH("RB",AG29)))</formula>
    </cfRule>
    <cfRule type="containsText" dxfId="8216" priority="1413" operator="containsText" text="CB">
      <formula>NOT(ISERROR(SEARCH("CB",AG29)))</formula>
    </cfRule>
    <cfRule type="containsText" dxfId="8215" priority="1414" operator="containsText" text="LB">
      <formula>NOT(ISERROR(SEARCH("LB",AG29)))</formula>
    </cfRule>
    <cfRule type="containsText" dxfId="8214" priority="1415" operator="containsText" text="GK">
      <formula>NOT(ISERROR(SEARCH("GK",AG29)))</formula>
    </cfRule>
  </conditionalFormatting>
  <conditionalFormatting sqref="AG30">
    <cfRule type="containsText" dxfId="8213" priority="1382" operator="containsText" text="ST">
      <formula>NOT(ISERROR(SEARCH("ST",AG30)))</formula>
    </cfRule>
    <cfRule type="containsText" dxfId="8212" priority="1383" operator="containsText" text="RW">
      <formula>NOT(ISERROR(SEARCH("RW",AG30)))</formula>
    </cfRule>
    <cfRule type="containsText" dxfId="8211" priority="1384" operator="containsText" text="LW">
      <formula>NOT(ISERROR(SEARCH("LW",AG30)))</formula>
    </cfRule>
    <cfRule type="containsText" dxfId="8210" priority="1385" operator="containsText" text="LF">
      <formula>NOT(ISERROR(SEARCH("LF",AG30)))</formula>
    </cfRule>
    <cfRule type="containsText" dxfId="8209" priority="1386" operator="containsText" text="CF">
      <formula>NOT(ISERROR(SEARCH("CF",AG30)))</formula>
    </cfRule>
    <cfRule type="containsText" dxfId="8208" priority="1387" operator="containsText" text="CF">
      <formula>NOT(ISERROR(SEARCH("CF",AG30)))</formula>
    </cfRule>
    <cfRule type="containsText" dxfId="8207" priority="1388" operator="containsText" text="CAM">
      <formula>NOT(ISERROR(SEARCH("CAM",AG30)))</formula>
    </cfRule>
    <cfRule type="containsText" dxfId="8206" priority="1389" operator="containsText" text="LM">
      <formula>NOT(ISERROR(SEARCH("LM",AG30)))</formula>
    </cfRule>
    <cfRule type="containsText" dxfId="8205" priority="1390" operator="containsText" text="CM">
      <formula>NOT(ISERROR(SEARCH("CM",AG30)))</formula>
    </cfRule>
    <cfRule type="containsText" dxfId="8204" priority="1391" operator="containsText" text="RM">
      <formula>NOT(ISERROR(SEARCH("RM",AG30)))</formula>
    </cfRule>
    <cfRule type="containsText" dxfId="8203" priority="1392" operator="containsText" text="CDM">
      <formula>NOT(ISERROR(SEARCH("CDM",AG30)))</formula>
    </cfRule>
    <cfRule type="containsText" dxfId="8202" priority="1393" operator="containsText" text="LWB">
      <formula>NOT(ISERROR(SEARCH("LWB",AG30)))</formula>
    </cfRule>
    <cfRule type="containsText" dxfId="8201" priority="1394" operator="containsText" text="RWB">
      <formula>NOT(ISERROR(SEARCH("RWB",AG30)))</formula>
    </cfRule>
    <cfRule type="containsText" dxfId="8200" priority="1395" operator="containsText" text="RB">
      <formula>NOT(ISERROR(SEARCH("RB",AG30)))</formula>
    </cfRule>
    <cfRule type="containsText" dxfId="8199" priority="1396" operator="containsText" text="CB">
      <formula>NOT(ISERROR(SEARCH("CB",AG30)))</formula>
    </cfRule>
    <cfRule type="containsText" dxfId="8198" priority="1397" operator="containsText" text="LB">
      <formula>NOT(ISERROR(SEARCH("LB",AG30)))</formula>
    </cfRule>
    <cfRule type="containsText" dxfId="8197" priority="1398" operator="containsText" text="GK">
      <formula>NOT(ISERROR(SEARCH("GK",AG30)))</formula>
    </cfRule>
  </conditionalFormatting>
  <conditionalFormatting sqref="AF33">
    <cfRule type="containsText" dxfId="8196" priority="1366" operator="containsText" text="RW">
      <formula>NOT(ISERROR(SEARCH("RW",AF33)))</formula>
    </cfRule>
    <cfRule type="containsText" dxfId="8195" priority="1367" operator="containsText" text="LW">
      <formula>NOT(ISERROR(SEARCH("LW",AF33)))</formula>
    </cfRule>
    <cfRule type="containsText" dxfId="8194" priority="1368" operator="containsText" text="LF">
      <formula>NOT(ISERROR(SEARCH("LF",AF33)))</formula>
    </cfRule>
    <cfRule type="containsText" dxfId="8193" priority="1369" operator="containsText" text="CF">
      <formula>NOT(ISERROR(SEARCH("CF",AF33)))</formula>
    </cfRule>
    <cfRule type="containsText" dxfId="8192" priority="1370" operator="containsText" text="CF">
      <formula>NOT(ISERROR(SEARCH("CF",AF33)))</formula>
    </cfRule>
    <cfRule type="containsText" dxfId="8191" priority="1371" operator="containsText" text="CAM">
      <formula>NOT(ISERROR(SEARCH("CAM",AF33)))</formula>
    </cfRule>
    <cfRule type="containsText" dxfId="8190" priority="1372" operator="containsText" text="LM">
      <formula>NOT(ISERROR(SEARCH("LM",AF33)))</formula>
    </cfRule>
    <cfRule type="containsText" dxfId="8189" priority="1373" operator="containsText" text="CM">
      <formula>NOT(ISERROR(SEARCH("CM",AF33)))</formula>
    </cfRule>
    <cfRule type="containsText" dxfId="8188" priority="1374" operator="containsText" text="RM">
      <formula>NOT(ISERROR(SEARCH("RM",AF33)))</formula>
    </cfRule>
    <cfRule type="containsText" dxfId="8187" priority="1375" operator="containsText" text="CDM">
      <formula>NOT(ISERROR(SEARCH("CDM",AF33)))</formula>
    </cfRule>
    <cfRule type="containsText" dxfId="8186" priority="1376" operator="containsText" text="LWB">
      <formula>NOT(ISERROR(SEARCH("LWB",AF33)))</formula>
    </cfRule>
    <cfRule type="containsText" dxfId="8185" priority="1377" operator="containsText" text="RWB">
      <formula>NOT(ISERROR(SEARCH("RWB",AF33)))</formula>
    </cfRule>
    <cfRule type="containsText" dxfId="8184" priority="1378" operator="containsText" text="RB">
      <formula>NOT(ISERROR(SEARCH("RB",AF33)))</formula>
    </cfRule>
    <cfRule type="containsText" dxfId="8183" priority="1379" operator="containsText" text="CB">
      <formula>NOT(ISERROR(SEARCH("CB",AF33)))</formula>
    </cfRule>
    <cfRule type="containsText" dxfId="8182" priority="1380" operator="containsText" text="LB">
      <formula>NOT(ISERROR(SEARCH("LB",AF33)))</formula>
    </cfRule>
    <cfRule type="containsText" dxfId="8181" priority="1381" operator="containsText" text="GK">
      <formula>NOT(ISERROR(SEARCH("GK",AF33)))</formula>
    </cfRule>
  </conditionalFormatting>
  <conditionalFormatting sqref="AG33">
    <cfRule type="containsText" dxfId="8180" priority="1349" operator="containsText" text="ST">
      <formula>NOT(ISERROR(SEARCH("ST",AG33)))</formula>
    </cfRule>
    <cfRule type="containsText" dxfId="8179" priority="1350" operator="containsText" text="RW">
      <formula>NOT(ISERROR(SEARCH("RW",AG33)))</formula>
    </cfRule>
    <cfRule type="containsText" dxfId="8178" priority="1351" operator="containsText" text="LW">
      <formula>NOT(ISERROR(SEARCH("LW",AG33)))</formula>
    </cfRule>
    <cfRule type="containsText" dxfId="8177" priority="1352" operator="containsText" text="LF">
      <formula>NOT(ISERROR(SEARCH("LF",AG33)))</formula>
    </cfRule>
    <cfRule type="containsText" dxfId="8176" priority="1353" operator="containsText" text="CF">
      <formula>NOT(ISERROR(SEARCH("CF",AG33)))</formula>
    </cfRule>
    <cfRule type="containsText" dxfId="8175" priority="1354" operator="containsText" text="CF">
      <formula>NOT(ISERROR(SEARCH("CF",AG33)))</formula>
    </cfRule>
    <cfRule type="containsText" dxfId="8174" priority="1355" operator="containsText" text="CAM">
      <formula>NOT(ISERROR(SEARCH("CAM",AG33)))</formula>
    </cfRule>
    <cfRule type="containsText" dxfId="8173" priority="1356" operator="containsText" text="LM">
      <formula>NOT(ISERROR(SEARCH("LM",AG33)))</formula>
    </cfRule>
    <cfRule type="containsText" dxfId="8172" priority="1357" operator="containsText" text="CM">
      <formula>NOT(ISERROR(SEARCH("CM",AG33)))</formula>
    </cfRule>
    <cfRule type="containsText" dxfId="8171" priority="1358" operator="containsText" text="RM">
      <formula>NOT(ISERROR(SEARCH("RM",AG33)))</formula>
    </cfRule>
    <cfRule type="containsText" dxfId="8170" priority="1359" operator="containsText" text="CDM">
      <formula>NOT(ISERROR(SEARCH("CDM",AG33)))</formula>
    </cfRule>
    <cfRule type="containsText" dxfId="8169" priority="1360" operator="containsText" text="LWB">
      <formula>NOT(ISERROR(SEARCH("LWB",AG33)))</formula>
    </cfRule>
    <cfRule type="containsText" dxfId="8168" priority="1361" operator="containsText" text="RWB">
      <formula>NOT(ISERROR(SEARCH("RWB",AG33)))</formula>
    </cfRule>
    <cfRule type="containsText" dxfId="8167" priority="1362" operator="containsText" text="RB">
      <formula>NOT(ISERROR(SEARCH("RB",AG33)))</formula>
    </cfRule>
    <cfRule type="containsText" dxfId="8166" priority="1363" operator="containsText" text="CB">
      <formula>NOT(ISERROR(SEARCH("CB",AG33)))</formula>
    </cfRule>
    <cfRule type="containsText" dxfId="8165" priority="1364" operator="containsText" text="LB">
      <formula>NOT(ISERROR(SEARCH("LB",AG33)))</formula>
    </cfRule>
    <cfRule type="containsText" dxfId="8164" priority="1365" operator="containsText" text="GK">
      <formula>NOT(ISERROR(SEARCH("GK",AG33)))</formula>
    </cfRule>
  </conditionalFormatting>
  <conditionalFormatting sqref="AH23:AI23">
    <cfRule type="containsText" dxfId="8163" priority="1332" operator="containsText" text="ST">
      <formula>NOT(ISERROR(SEARCH("ST",AH23)))</formula>
    </cfRule>
    <cfRule type="containsText" dxfId="8162" priority="1333" operator="containsText" text="RW">
      <formula>NOT(ISERROR(SEARCH("RW",AH23)))</formula>
    </cfRule>
    <cfRule type="containsText" dxfId="8161" priority="1334" operator="containsText" text="LW">
      <formula>NOT(ISERROR(SEARCH("LW",AH23)))</formula>
    </cfRule>
    <cfRule type="containsText" dxfId="8160" priority="1335" operator="containsText" text="LF">
      <formula>NOT(ISERROR(SEARCH("LF",AH23)))</formula>
    </cfRule>
    <cfRule type="containsText" dxfId="8159" priority="1336" operator="containsText" text="CF">
      <formula>NOT(ISERROR(SEARCH("CF",AH23)))</formula>
    </cfRule>
    <cfRule type="containsText" dxfId="8158" priority="1337" operator="containsText" text="CF">
      <formula>NOT(ISERROR(SEARCH("CF",AH23)))</formula>
    </cfRule>
    <cfRule type="containsText" dxfId="8157" priority="1338" operator="containsText" text="CAM">
      <formula>NOT(ISERROR(SEARCH("CAM",AH23)))</formula>
    </cfRule>
    <cfRule type="containsText" dxfId="8156" priority="1339" operator="containsText" text="LM">
      <formula>NOT(ISERROR(SEARCH("LM",AH23)))</formula>
    </cfRule>
    <cfRule type="containsText" dxfId="8155" priority="1340" operator="containsText" text="CM">
      <formula>NOT(ISERROR(SEARCH("CM",AH23)))</formula>
    </cfRule>
    <cfRule type="containsText" dxfId="8154" priority="1341" operator="containsText" text="RM">
      <formula>NOT(ISERROR(SEARCH("RM",AH23)))</formula>
    </cfRule>
    <cfRule type="containsText" dxfId="8153" priority="1342" operator="containsText" text="CDM">
      <formula>NOT(ISERROR(SEARCH("CDM",AH23)))</formula>
    </cfRule>
    <cfRule type="containsText" dxfId="8152" priority="1343" operator="containsText" text="LWB">
      <formula>NOT(ISERROR(SEARCH("LWB",AH23)))</formula>
    </cfRule>
    <cfRule type="containsText" dxfId="8151" priority="1344" operator="containsText" text="RWB">
      <formula>NOT(ISERROR(SEARCH("RWB",AH23)))</formula>
    </cfRule>
    <cfRule type="containsText" dxfId="8150" priority="1345" operator="containsText" text="RB">
      <formula>NOT(ISERROR(SEARCH("RB",AH23)))</formula>
    </cfRule>
    <cfRule type="containsText" dxfId="8149" priority="1346" operator="containsText" text="CB">
      <formula>NOT(ISERROR(SEARCH("CB",AH23)))</formula>
    </cfRule>
    <cfRule type="containsText" dxfId="8148" priority="1347" operator="containsText" text="LB">
      <formula>NOT(ISERROR(SEARCH("LB",AH23)))</formula>
    </cfRule>
    <cfRule type="containsText" dxfId="8147" priority="1348" operator="containsText" text="GK">
      <formula>NOT(ISERROR(SEARCH("GK",AH23)))</formula>
    </cfRule>
  </conditionalFormatting>
  <conditionalFormatting sqref="AH23:AI23">
    <cfRule type="cellIs" dxfId="8146" priority="1325" operator="between">
      <formula>30</formula>
      <formula>39</formula>
    </cfRule>
    <cfRule type="cellIs" dxfId="8145" priority="1326" operator="between">
      <formula>90</formula>
      <formula>99</formula>
    </cfRule>
    <cfRule type="cellIs" dxfId="8144" priority="1327" operator="between">
      <formula>40</formula>
      <formula>49</formula>
    </cfRule>
    <cfRule type="cellIs" dxfId="8143" priority="1328" operator="between">
      <formula>50</formula>
      <formula>59</formula>
    </cfRule>
    <cfRule type="cellIs" dxfId="8142" priority="1329" operator="between">
      <formula>60</formula>
      <formula>69</formula>
    </cfRule>
    <cfRule type="cellIs" dxfId="8141" priority="1330" operator="between">
      <formula>70</formula>
      <formula>79</formula>
    </cfRule>
    <cfRule type="cellIs" dxfId="8140" priority="1331" operator="between">
      <formula>80</formula>
      <formula>89</formula>
    </cfRule>
  </conditionalFormatting>
  <conditionalFormatting sqref="AF21">
    <cfRule type="containsText" dxfId="8139" priority="1309" operator="containsText" text="RW">
      <formula>NOT(ISERROR(SEARCH("RW",AF21)))</formula>
    </cfRule>
    <cfRule type="containsText" dxfId="8138" priority="1310" operator="containsText" text="LW">
      <formula>NOT(ISERROR(SEARCH("LW",AF21)))</formula>
    </cfRule>
    <cfRule type="containsText" dxfId="8137" priority="1311" operator="containsText" text="LF">
      <formula>NOT(ISERROR(SEARCH("LF",AF21)))</formula>
    </cfRule>
    <cfRule type="containsText" dxfId="8136" priority="1312" operator="containsText" text="CF">
      <formula>NOT(ISERROR(SEARCH("CF",AF21)))</formula>
    </cfRule>
    <cfRule type="containsText" dxfId="8135" priority="1313" operator="containsText" text="CF">
      <formula>NOT(ISERROR(SEARCH("CF",AF21)))</formula>
    </cfRule>
    <cfRule type="containsText" dxfId="8134" priority="1314" operator="containsText" text="CAM">
      <formula>NOT(ISERROR(SEARCH("CAM",AF21)))</formula>
    </cfRule>
    <cfRule type="containsText" dxfId="8133" priority="1315" operator="containsText" text="LM">
      <formula>NOT(ISERROR(SEARCH("LM",AF21)))</formula>
    </cfRule>
    <cfRule type="containsText" dxfId="8132" priority="1316" operator="containsText" text="CM">
      <formula>NOT(ISERROR(SEARCH("CM",AF21)))</formula>
    </cfRule>
    <cfRule type="containsText" dxfId="8131" priority="1317" operator="containsText" text="RM">
      <formula>NOT(ISERROR(SEARCH("RM",AF21)))</formula>
    </cfRule>
    <cfRule type="containsText" dxfId="8130" priority="1318" operator="containsText" text="CDM">
      <formula>NOT(ISERROR(SEARCH("CDM",AF21)))</formula>
    </cfRule>
    <cfRule type="containsText" dxfId="8129" priority="1319" operator="containsText" text="LWB">
      <formula>NOT(ISERROR(SEARCH("LWB",AF21)))</formula>
    </cfRule>
    <cfRule type="containsText" dxfId="8128" priority="1320" operator="containsText" text="RWB">
      <formula>NOT(ISERROR(SEARCH("RWB",AF21)))</formula>
    </cfRule>
    <cfRule type="containsText" dxfId="8127" priority="1321" operator="containsText" text="RB">
      <formula>NOT(ISERROR(SEARCH("RB",AF21)))</formula>
    </cfRule>
    <cfRule type="containsText" dxfId="8126" priority="1322" operator="containsText" text="CB">
      <formula>NOT(ISERROR(SEARCH("CB",AF21)))</formula>
    </cfRule>
    <cfRule type="containsText" dxfId="8125" priority="1323" operator="containsText" text="LB">
      <formula>NOT(ISERROR(SEARCH("LB",AF21)))</formula>
    </cfRule>
    <cfRule type="containsText" dxfId="8124" priority="1324" operator="containsText" text="GK">
      <formula>NOT(ISERROR(SEARCH("GK",AF21)))</formula>
    </cfRule>
  </conditionalFormatting>
  <conditionalFormatting sqref="AG21">
    <cfRule type="containsText" dxfId="8123" priority="1292" operator="containsText" text="ST">
      <formula>NOT(ISERROR(SEARCH("ST",AG21)))</formula>
    </cfRule>
    <cfRule type="containsText" dxfId="8122" priority="1293" operator="containsText" text="RW">
      <formula>NOT(ISERROR(SEARCH("RW",AG21)))</formula>
    </cfRule>
    <cfRule type="containsText" dxfId="8121" priority="1294" operator="containsText" text="LW">
      <formula>NOT(ISERROR(SEARCH("LW",AG21)))</formula>
    </cfRule>
    <cfRule type="containsText" dxfId="8120" priority="1295" operator="containsText" text="LF">
      <formula>NOT(ISERROR(SEARCH("LF",AG21)))</formula>
    </cfRule>
    <cfRule type="containsText" dxfId="8119" priority="1296" operator="containsText" text="CF">
      <formula>NOT(ISERROR(SEARCH("CF",AG21)))</formula>
    </cfRule>
    <cfRule type="containsText" dxfId="8118" priority="1297" operator="containsText" text="CF">
      <formula>NOT(ISERROR(SEARCH("CF",AG21)))</formula>
    </cfRule>
    <cfRule type="containsText" dxfId="8117" priority="1298" operator="containsText" text="CAM">
      <formula>NOT(ISERROR(SEARCH("CAM",AG21)))</formula>
    </cfRule>
    <cfRule type="containsText" dxfId="8116" priority="1299" operator="containsText" text="LM">
      <formula>NOT(ISERROR(SEARCH("LM",AG21)))</formula>
    </cfRule>
    <cfRule type="containsText" dxfId="8115" priority="1300" operator="containsText" text="CM">
      <formula>NOT(ISERROR(SEARCH("CM",AG21)))</formula>
    </cfRule>
    <cfRule type="containsText" dxfId="8114" priority="1301" operator="containsText" text="RM">
      <formula>NOT(ISERROR(SEARCH("RM",AG21)))</formula>
    </cfRule>
    <cfRule type="containsText" dxfId="8113" priority="1302" operator="containsText" text="CDM">
      <formula>NOT(ISERROR(SEARCH("CDM",AG21)))</formula>
    </cfRule>
    <cfRule type="containsText" dxfId="8112" priority="1303" operator="containsText" text="LWB">
      <formula>NOT(ISERROR(SEARCH("LWB",AG21)))</formula>
    </cfRule>
    <cfRule type="containsText" dxfId="8111" priority="1304" operator="containsText" text="RWB">
      <formula>NOT(ISERROR(SEARCH("RWB",AG21)))</formula>
    </cfRule>
    <cfRule type="containsText" dxfId="8110" priority="1305" operator="containsText" text="RB">
      <formula>NOT(ISERROR(SEARCH("RB",AG21)))</formula>
    </cfRule>
    <cfRule type="containsText" dxfId="8109" priority="1306" operator="containsText" text="CB">
      <formula>NOT(ISERROR(SEARCH("CB",AG21)))</formula>
    </cfRule>
    <cfRule type="containsText" dxfId="8108" priority="1307" operator="containsText" text="LB">
      <formula>NOT(ISERROR(SEARCH("LB",AG21)))</formula>
    </cfRule>
    <cfRule type="containsText" dxfId="8107" priority="1308" operator="containsText" text="GK">
      <formula>NOT(ISERROR(SEARCH("GK",AG21)))</formula>
    </cfRule>
  </conditionalFormatting>
  <conditionalFormatting sqref="AG22">
    <cfRule type="containsText" dxfId="8106" priority="1275" operator="containsText" text="ST">
      <formula>NOT(ISERROR(SEARCH("ST",AG22)))</formula>
    </cfRule>
    <cfRule type="containsText" dxfId="8105" priority="1276" operator="containsText" text="RW">
      <formula>NOT(ISERROR(SEARCH("RW",AG22)))</formula>
    </cfRule>
    <cfRule type="containsText" dxfId="8104" priority="1277" operator="containsText" text="LW">
      <formula>NOT(ISERROR(SEARCH("LW",AG22)))</formula>
    </cfRule>
    <cfRule type="containsText" dxfId="8103" priority="1278" operator="containsText" text="LF">
      <formula>NOT(ISERROR(SEARCH("LF",AG22)))</formula>
    </cfRule>
    <cfRule type="containsText" dxfId="8102" priority="1279" operator="containsText" text="CF">
      <formula>NOT(ISERROR(SEARCH("CF",AG22)))</formula>
    </cfRule>
    <cfRule type="containsText" dxfId="8101" priority="1280" operator="containsText" text="CF">
      <formula>NOT(ISERROR(SEARCH("CF",AG22)))</formula>
    </cfRule>
    <cfRule type="containsText" dxfId="8100" priority="1281" operator="containsText" text="CAM">
      <formula>NOT(ISERROR(SEARCH("CAM",AG22)))</formula>
    </cfRule>
    <cfRule type="containsText" dxfId="8099" priority="1282" operator="containsText" text="LM">
      <formula>NOT(ISERROR(SEARCH("LM",AG22)))</formula>
    </cfRule>
    <cfRule type="containsText" dxfId="8098" priority="1283" operator="containsText" text="CM">
      <formula>NOT(ISERROR(SEARCH("CM",AG22)))</formula>
    </cfRule>
    <cfRule type="containsText" dxfId="8097" priority="1284" operator="containsText" text="RM">
      <formula>NOT(ISERROR(SEARCH("RM",AG22)))</formula>
    </cfRule>
    <cfRule type="containsText" dxfId="8096" priority="1285" operator="containsText" text="CDM">
      <formula>NOT(ISERROR(SEARCH("CDM",AG22)))</formula>
    </cfRule>
    <cfRule type="containsText" dxfId="8095" priority="1286" operator="containsText" text="LWB">
      <formula>NOT(ISERROR(SEARCH("LWB",AG22)))</formula>
    </cfRule>
    <cfRule type="containsText" dxfId="8094" priority="1287" operator="containsText" text="RWB">
      <formula>NOT(ISERROR(SEARCH("RWB",AG22)))</formula>
    </cfRule>
    <cfRule type="containsText" dxfId="8093" priority="1288" operator="containsText" text="RB">
      <formula>NOT(ISERROR(SEARCH("RB",AG22)))</formula>
    </cfRule>
    <cfRule type="containsText" dxfId="8092" priority="1289" operator="containsText" text="CB">
      <formula>NOT(ISERROR(SEARCH("CB",AG22)))</formula>
    </cfRule>
    <cfRule type="containsText" dxfId="8091" priority="1290" operator="containsText" text="LB">
      <formula>NOT(ISERROR(SEARCH("LB",AG22)))</formula>
    </cfRule>
    <cfRule type="containsText" dxfId="8090" priority="1291" operator="containsText" text="GK">
      <formula>NOT(ISERROR(SEARCH("GK",AG22)))</formula>
    </cfRule>
  </conditionalFormatting>
  <conditionalFormatting sqref="AG22">
    <cfRule type="containsText" dxfId="8089" priority="1258" operator="containsText" text="ST">
      <formula>NOT(ISERROR(SEARCH("ST",AG22)))</formula>
    </cfRule>
    <cfRule type="containsText" dxfId="8088" priority="1259" operator="containsText" text="RW">
      <formula>NOT(ISERROR(SEARCH("RW",AG22)))</formula>
    </cfRule>
    <cfRule type="containsText" dxfId="8087" priority="1260" operator="containsText" text="LW">
      <formula>NOT(ISERROR(SEARCH("LW",AG22)))</formula>
    </cfRule>
    <cfRule type="containsText" dxfId="8086" priority="1261" operator="containsText" text="LF">
      <formula>NOT(ISERROR(SEARCH("LF",AG22)))</formula>
    </cfRule>
    <cfRule type="containsText" dxfId="8085" priority="1262" operator="containsText" text="CF">
      <formula>NOT(ISERROR(SEARCH("CF",AG22)))</formula>
    </cfRule>
    <cfRule type="containsText" dxfId="8084" priority="1263" operator="containsText" text="CF">
      <formula>NOT(ISERROR(SEARCH("CF",AG22)))</formula>
    </cfRule>
    <cfRule type="containsText" dxfId="8083" priority="1264" operator="containsText" text="CAM">
      <formula>NOT(ISERROR(SEARCH("CAM",AG22)))</formula>
    </cfRule>
    <cfRule type="containsText" dxfId="8082" priority="1265" operator="containsText" text="LM">
      <formula>NOT(ISERROR(SEARCH("LM",AG22)))</formula>
    </cfRule>
    <cfRule type="containsText" dxfId="8081" priority="1266" operator="containsText" text="CM">
      <formula>NOT(ISERROR(SEARCH("CM",AG22)))</formula>
    </cfRule>
    <cfRule type="containsText" dxfId="8080" priority="1267" operator="containsText" text="RM">
      <formula>NOT(ISERROR(SEARCH("RM",AG22)))</formula>
    </cfRule>
    <cfRule type="containsText" dxfId="8079" priority="1268" operator="containsText" text="CDM">
      <formula>NOT(ISERROR(SEARCH("CDM",AG22)))</formula>
    </cfRule>
    <cfRule type="containsText" dxfId="8078" priority="1269" operator="containsText" text="LWB">
      <formula>NOT(ISERROR(SEARCH("LWB",AG22)))</formula>
    </cfRule>
    <cfRule type="containsText" dxfId="8077" priority="1270" operator="containsText" text="RWB">
      <formula>NOT(ISERROR(SEARCH("RWB",AG22)))</formula>
    </cfRule>
    <cfRule type="containsText" dxfId="8076" priority="1271" operator="containsText" text="RB">
      <formula>NOT(ISERROR(SEARCH("RB",AG22)))</formula>
    </cfRule>
    <cfRule type="containsText" dxfId="8075" priority="1272" operator="containsText" text="CB">
      <formula>NOT(ISERROR(SEARCH("CB",AG22)))</formula>
    </cfRule>
    <cfRule type="containsText" dxfId="8074" priority="1273" operator="containsText" text="LB">
      <formula>NOT(ISERROR(SEARCH("LB",AG22)))</formula>
    </cfRule>
    <cfRule type="containsText" dxfId="8073" priority="1274" operator="containsText" text="GK">
      <formula>NOT(ISERROR(SEARCH("GK",AG22)))</formula>
    </cfRule>
  </conditionalFormatting>
  <conditionalFormatting sqref="AF32">
    <cfRule type="containsText" dxfId="8072" priority="1242" operator="containsText" text="RW">
      <formula>NOT(ISERROR(SEARCH("RW",AF32)))</formula>
    </cfRule>
    <cfRule type="containsText" dxfId="8071" priority="1243" operator="containsText" text="LW">
      <formula>NOT(ISERROR(SEARCH("LW",AF32)))</formula>
    </cfRule>
    <cfRule type="containsText" dxfId="8070" priority="1244" operator="containsText" text="LF">
      <formula>NOT(ISERROR(SEARCH("LF",AF32)))</formula>
    </cfRule>
    <cfRule type="containsText" dxfId="8069" priority="1245" operator="containsText" text="CF">
      <formula>NOT(ISERROR(SEARCH("CF",AF32)))</formula>
    </cfRule>
    <cfRule type="containsText" dxfId="8068" priority="1246" operator="containsText" text="CF">
      <formula>NOT(ISERROR(SEARCH("CF",AF32)))</formula>
    </cfRule>
    <cfRule type="containsText" dxfId="8067" priority="1247" operator="containsText" text="CAM">
      <formula>NOT(ISERROR(SEARCH("CAM",AF32)))</formula>
    </cfRule>
    <cfRule type="containsText" dxfId="8066" priority="1248" operator="containsText" text="LM">
      <formula>NOT(ISERROR(SEARCH("LM",AF32)))</formula>
    </cfRule>
    <cfRule type="containsText" dxfId="8065" priority="1249" operator="containsText" text="CM">
      <formula>NOT(ISERROR(SEARCH("CM",AF32)))</formula>
    </cfRule>
    <cfRule type="containsText" dxfId="8064" priority="1250" operator="containsText" text="RM">
      <formula>NOT(ISERROR(SEARCH("RM",AF32)))</formula>
    </cfRule>
    <cfRule type="containsText" dxfId="8063" priority="1251" operator="containsText" text="CDM">
      <formula>NOT(ISERROR(SEARCH("CDM",AF32)))</formula>
    </cfRule>
    <cfRule type="containsText" dxfId="8062" priority="1252" operator="containsText" text="LWB">
      <formula>NOT(ISERROR(SEARCH("LWB",AF32)))</formula>
    </cfRule>
    <cfRule type="containsText" dxfId="8061" priority="1253" operator="containsText" text="RWB">
      <formula>NOT(ISERROR(SEARCH("RWB",AF32)))</formula>
    </cfRule>
    <cfRule type="containsText" dxfId="8060" priority="1254" operator="containsText" text="RB">
      <formula>NOT(ISERROR(SEARCH("RB",AF32)))</formula>
    </cfRule>
    <cfRule type="containsText" dxfId="8059" priority="1255" operator="containsText" text="CB">
      <formula>NOT(ISERROR(SEARCH("CB",AF32)))</formula>
    </cfRule>
    <cfRule type="containsText" dxfId="8058" priority="1256" operator="containsText" text="LB">
      <formula>NOT(ISERROR(SEARCH("LB",AF32)))</formula>
    </cfRule>
    <cfRule type="containsText" dxfId="8057" priority="1257" operator="containsText" text="GK">
      <formula>NOT(ISERROR(SEARCH("GK",AF32)))</formula>
    </cfRule>
  </conditionalFormatting>
  <conditionalFormatting sqref="AG32">
    <cfRule type="containsText" dxfId="8056" priority="1225" operator="containsText" text="ST">
      <formula>NOT(ISERROR(SEARCH("ST",AG32)))</formula>
    </cfRule>
    <cfRule type="containsText" dxfId="8055" priority="1226" operator="containsText" text="RW">
      <formula>NOT(ISERROR(SEARCH("RW",AG32)))</formula>
    </cfRule>
    <cfRule type="containsText" dxfId="8054" priority="1227" operator="containsText" text="LW">
      <formula>NOT(ISERROR(SEARCH("LW",AG32)))</formula>
    </cfRule>
    <cfRule type="containsText" dxfId="8053" priority="1228" operator="containsText" text="LF">
      <formula>NOT(ISERROR(SEARCH("LF",AG32)))</formula>
    </cfRule>
    <cfRule type="containsText" dxfId="8052" priority="1229" operator="containsText" text="CF">
      <formula>NOT(ISERROR(SEARCH("CF",AG32)))</formula>
    </cfRule>
    <cfRule type="containsText" dxfId="8051" priority="1230" operator="containsText" text="CF">
      <formula>NOT(ISERROR(SEARCH("CF",AG32)))</formula>
    </cfRule>
    <cfRule type="containsText" dxfId="8050" priority="1231" operator="containsText" text="CAM">
      <formula>NOT(ISERROR(SEARCH("CAM",AG32)))</formula>
    </cfRule>
    <cfRule type="containsText" dxfId="8049" priority="1232" operator="containsText" text="LM">
      <formula>NOT(ISERROR(SEARCH("LM",AG32)))</formula>
    </cfRule>
    <cfRule type="containsText" dxfId="8048" priority="1233" operator="containsText" text="CM">
      <formula>NOT(ISERROR(SEARCH("CM",AG32)))</formula>
    </cfRule>
    <cfRule type="containsText" dxfId="8047" priority="1234" operator="containsText" text="RM">
      <formula>NOT(ISERROR(SEARCH("RM",AG32)))</formula>
    </cfRule>
    <cfRule type="containsText" dxfId="8046" priority="1235" operator="containsText" text="CDM">
      <formula>NOT(ISERROR(SEARCH("CDM",AG32)))</formula>
    </cfRule>
    <cfRule type="containsText" dxfId="8045" priority="1236" operator="containsText" text="LWB">
      <formula>NOT(ISERROR(SEARCH("LWB",AG32)))</formula>
    </cfRule>
    <cfRule type="containsText" dxfId="8044" priority="1237" operator="containsText" text="RWB">
      <formula>NOT(ISERROR(SEARCH("RWB",AG32)))</formula>
    </cfRule>
    <cfRule type="containsText" dxfId="8043" priority="1238" operator="containsText" text="RB">
      <formula>NOT(ISERROR(SEARCH("RB",AG32)))</formula>
    </cfRule>
    <cfRule type="containsText" dxfId="8042" priority="1239" operator="containsText" text="CB">
      <formula>NOT(ISERROR(SEARCH("CB",AG32)))</formula>
    </cfRule>
    <cfRule type="containsText" dxfId="8041" priority="1240" operator="containsText" text="LB">
      <formula>NOT(ISERROR(SEARCH("LB",AG32)))</formula>
    </cfRule>
    <cfRule type="containsText" dxfId="8040" priority="1241" operator="containsText" text="GK">
      <formula>NOT(ISERROR(SEARCH("GK",AG32)))</formula>
    </cfRule>
  </conditionalFormatting>
  <conditionalFormatting sqref="AG23">
    <cfRule type="containsText" dxfId="8039" priority="1208" operator="containsText" text="ST">
      <formula>NOT(ISERROR(SEARCH("ST",AG23)))</formula>
    </cfRule>
    <cfRule type="containsText" dxfId="8038" priority="1209" operator="containsText" text="RW">
      <formula>NOT(ISERROR(SEARCH("RW",AG23)))</formula>
    </cfRule>
    <cfRule type="containsText" dxfId="8037" priority="1210" operator="containsText" text="LW">
      <formula>NOT(ISERROR(SEARCH("LW",AG23)))</formula>
    </cfRule>
    <cfRule type="containsText" dxfId="8036" priority="1211" operator="containsText" text="LF">
      <formula>NOT(ISERROR(SEARCH("LF",AG23)))</formula>
    </cfRule>
    <cfRule type="containsText" dxfId="8035" priority="1212" operator="containsText" text="CF">
      <formula>NOT(ISERROR(SEARCH("CF",AG23)))</formula>
    </cfRule>
    <cfRule type="containsText" dxfId="8034" priority="1213" operator="containsText" text="CF">
      <formula>NOT(ISERROR(SEARCH("CF",AG23)))</formula>
    </cfRule>
    <cfRule type="containsText" dxfId="8033" priority="1214" operator="containsText" text="CAM">
      <formula>NOT(ISERROR(SEARCH("CAM",AG23)))</formula>
    </cfRule>
    <cfRule type="containsText" dxfId="8032" priority="1215" operator="containsText" text="LM">
      <formula>NOT(ISERROR(SEARCH("LM",AG23)))</formula>
    </cfRule>
    <cfRule type="containsText" dxfId="8031" priority="1216" operator="containsText" text="CM">
      <formula>NOT(ISERROR(SEARCH("CM",AG23)))</formula>
    </cfRule>
    <cfRule type="containsText" dxfId="8030" priority="1217" operator="containsText" text="RM">
      <formula>NOT(ISERROR(SEARCH("RM",AG23)))</formula>
    </cfRule>
    <cfRule type="containsText" dxfId="8029" priority="1218" operator="containsText" text="CDM">
      <formula>NOT(ISERROR(SEARCH("CDM",AG23)))</formula>
    </cfRule>
    <cfRule type="containsText" dxfId="8028" priority="1219" operator="containsText" text="LWB">
      <formula>NOT(ISERROR(SEARCH("LWB",AG23)))</formula>
    </cfRule>
    <cfRule type="containsText" dxfId="8027" priority="1220" operator="containsText" text="RWB">
      <formula>NOT(ISERROR(SEARCH("RWB",AG23)))</formula>
    </cfRule>
    <cfRule type="containsText" dxfId="8026" priority="1221" operator="containsText" text="RB">
      <formula>NOT(ISERROR(SEARCH("RB",AG23)))</formula>
    </cfRule>
    <cfRule type="containsText" dxfId="8025" priority="1222" operator="containsText" text="CB">
      <formula>NOT(ISERROR(SEARCH("CB",AG23)))</formula>
    </cfRule>
    <cfRule type="containsText" dxfId="8024" priority="1223" operator="containsText" text="LB">
      <formula>NOT(ISERROR(SEARCH("LB",AG23)))</formula>
    </cfRule>
    <cfRule type="containsText" dxfId="8023" priority="1224" operator="containsText" text="GK">
      <formula>NOT(ISERROR(SEARCH("GK",AG23)))</formula>
    </cfRule>
  </conditionalFormatting>
  <conditionalFormatting sqref="AG24">
    <cfRule type="containsText" dxfId="8022" priority="1191" operator="containsText" text="ST">
      <formula>NOT(ISERROR(SEARCH("ST",AG24)))</formula>
    </cfRule>
    <cfRule type="containsText" dxfId="8021" priority="1192" operator="containsText" text="RW">
      <formula>NOT(ISERROR(SEARCH("RW",AG24)))</formula>
    </cfRule>
    <cfRule type="containsText" dxfId="8020" priority="1193" operator="containsText" text="LW">
      <formula>NOT(ISERROR(SEARCH("LW",AG24)))</formula>
    </cfRule>
    <cfRule type="containsText" dxfId="8019" priority="1194" operator="containsText" text="LF">
      <formula>NOT(ISERROR(SEARCH("LF",AG24)))</formula>
    </cfRule>
    <cfRule type="containsText" dxfId="8018" priority="1195" operator="containsText" text="CF">
      <formula>NOT(ISERROR(SEARCH("CF",AG24)))</formula>
    </cfRule>
    <cfRule type="containsText" dxfId="8017" priority="1196" operator="containsText" text="CF">
      <formula>NOT(ISERROR(SEARCH("CF",AG24)))</formula>
    </cfRule>
    <cfRule type="containsText" dxfId="8016" priority="1197" operator="containsText" text="CAM">
      <formula>NOT(ISERROR(SEARCH("CAM",AG24)))</formula>
    </cfRule>
    <cfRule type="containsText" dxfId="8015" priority="1198" operator="containsText" text="LM">
      <formula>NOT(ISERROR(SEARCH("LM",AG24)))</formula>
    </cfRule>
    <cfRule type="containsText" dxfId="8014" priority="1199" operator="containsText" text="CM">
      <formula>NOT(ISERROR(SEARCH("CM",AG24)))</formula>
    </cfRule>
    <cfRule type="containsText" dxfId="8013" priority="1200" operator="containsText" text="RM">
      <formula>NOT(ISERROR(SEARCH("RM",AG24)))</formula>
    </cfRule>
    <cfRule type="containsText" dxfId="8012" priority="1201" operator="containsText" text="CDM">
      <formula>NOT(ISERROR(SEARCH("CDM",AG24)))</formula>
    </cfRule>
    <cfRule type="containsText" dxfId="8011" priority="1202" operator="containsText" text="LWB">
      <formula>NOT(ISERROR(SEARCH("LWB",AG24)))</formula>
    </cfRule>
    <cfRule type="containsText" dxfId="8010" priority="1203" operator="containsText" text="RWB">
      <formula>NOT(ISERROR(SEARCH("RWB",AG24)))</formula>
    </cfRule>
    <cfRule type="containsText" dxfId="8009" priority="1204" operator="containsText" text="RB">
      <formula>NOT(ISERROR(SEARCH("RB",AG24)))</formula>
    </cfRule>
    <cfRule type="containsText" dxfId="8008" priority="1205" operator="containsText" text="CB">
      <formula>NOT(ISERROR(SEARCH("CB",AG24)))</formula>
    </cfRule>
    <cfRule type="containsText" dxfId="8007" priority="1206" operator="containsText" text="LB">
      <formula>NOT(ISERROR(SEARCH("LB",AG24)))</formula>
    </cfRule>
    <cfRule type="containsText" dxfId="8006" priority="1207" operator="containsText" text="GK">
      <formula>NOT(ISERROR(SEARCH("GK",AG24)))</formula>
    </cfRule>
  </conditionalFormatting>
  <conditionalFormatting sqref="AG23">
    <cfRule type="containsText" dxfId="8005" priority="1174" operator="containsText" text="ST">
      <formula>NOT(ISERROR(SEARCH("ST",AG23)))</formula>
    </cfRule>
    <cfRule type="containsText" dxfId="8004" priority="1175" operator="containsText" text="RW">
      <formula>NOT(ISERROR(SEARCH("RW",AG23)))</formula>
    </cfRule>
    <cfRule type="containsText" dxfId="8003" priority="1176" operator="containsText" text="LW">
      <formula>NOT(ISERROR(SEARCH("LW",AG23)))</formula>
    </cfRule>
    <cfRule type="containsText" dxfId="8002" priority="1177" operator="containsText" text="LF">
      <formula>NOT(ISERROR(SEARCH("LF",AG23)))</formula>
    </cfRule>
    <cfRule type="containsText" dxfId="8001" priority="1178" operator="containsText" text="CF">
      <formula>NOT(ISERROR(SEARCH("CF",AG23)))</formula>
    </cfRule>
    <cfRule type="containsText" dxfId="8000" priority="1179" operator="containsText" text="CF">
      <formula>NOT(ISERROR(SEARCH("CF",AG23)))</formula>
    </cfRule>
    <cfRule type="containsText" dxfId="7999" priority="1180" operator="containsText" text="CAM">
      <formula>NOT(ISERROR(SEARCH("CAM",AG23)))</formula>
    </cfRule>
    <cfRule type="containsText" dxfId="7998" priority="1181" operator="containsText" text="LM">
      <formula>NOT(ISERROR(SEARCH("LM",AG23)))</formula>
    </cfRule>
    <cfRule type="containsText" dxfId="7997" priority="1182" operator="containsText" text="CM">
      <formula>NOT(ISERROR(SEARCH("CM",AG23)))</formula>
    </cfRule>
    <cfRule type="containsText" dxfId="7996" priority="1183" operator="containsText" text="RM">
      <formula>NOT(ISERROR(SEARCH("RM",AG23)))</formula>
    </cfRule>
    <cfRule type="containsText" dxfId="7995" priority="1184" operator="containsText" text="CDM">
      <formula>NOT(ISERROR(SEARCH("CDM",AG23)))</formula>
    </cfRule>
    <cfRule type="containsText" dxfId="7994" priority="1185" operator="containsText" text="LWB">
      <formula>NOT(ISERROR(SEARCH("LWB",AG23)))</formula>
    </cfRule>
    <cfRule type="containsText" dxfId="7993" priority="1186" operator="containsText" text="RWB">
      <formula>NOT(ISERROR(SEARCH("RWB",AG23)))</formula>
    </cfRule>
    <cfRule type="containsText" dxfId="7992" priority="1187" operator="containsText" text="RB">
      <formula>NOT(ISERROR(SEARCH("RB",AG23)))</formula>
    </cfRule>
    <cfRule type="containsText" dxfId="7991" priority="1188" operator="containsText" text="CB">
      <formula>NOT(ISERROR(SEARCH("CB",AG23)))</formula>
    </cfRule>
    <cfRule type="containsText" dxfId="7990" priority="1189" operator="containsText" text="LB">
      <formula>NOT(ISERROR(SEARCH("LB",AG23)))</formula>
    </cfRule>
    <cfRule type="containsText" dxfId="7989" priority="1190" operator="containsText" text="GK">
      <formula>NOT(ISERROR(SEARCH("GK",AG23)))</formula>
    </cfRule>
  </conditionalFormatting>
  <conditionalFormatting sqref="AG24">
    <cfRule type="containsText" dxfId="7988" priority="1157" operator="containsText" text="ST">
      <formula>NOT(ISERROR(SEARCH("ST",AG24)))</formula>
    </cfRule>
    <cfRule type="containsText" dxfId="7987" priority="1158" operator="containsText" text="RW">
      <formula>NOT(ISERROR(SEARCH("RW",AG24)))</formula>
    </cfRule>
    <cfRule type="containsText" dxfId="7986" priority="1159" operator="containsText" text="LW">
      <formula>NOT(ISERROR(SEARCH("LW",AG24)))</formula>
    </cfRule>
    <cfRule type="containsText" dxfId="7985" priority="1160" operator="containsText" text="LF">
      <formula>NOT(ISERROR(SEARCH("LF",AG24)))</formula>
    </cfRule>
    <cfRule type="containsText" dxfId="7984" priority="1161" operator="containsText" text="CF">
      <formula>NOT(ISERROR(SEARCH("CF",AG24)))</formula>
    </cfRule>
    <cfRule type="containsText" dxfId="7983" priority="1162" operator="containsText" text="CF">
      <formula>NOT(ISERROR(SEARCH("CF",AG24)))</formula>
    </cfRule>
    <cfRule type="containsText" dxfId="7982" priority="1163" operator="containsText" text="CAM">
      <formula>NOT(ISERROR(SEARCH("CAM",AG24)))</formula>
    </cfRule>
    <cfRule type="containsText" dxfId="7981" priority="1164" operator="containsText" text="LM">
      <formula>NOT(ISERROR(SEARCH("LM",AG24)))</formula>
    </cfRule>
    <cfRule type="containsText" dxfId="7980" priority="1165" operator="containsText" text="CM">
      <formula>NOT(ISERROR(SEARCH("CM",AG24)))</formula>
    </cfRule>
    <cfRule type="containsText" dxfId="7979" priority="1166" operator="containsText" text="RM">
      <formula>NOT(ISERROR(SEARCH("RM",AG24)))</formula>
    </cfRule>
    <cfRule type="containsText" dxfId="7978" priority="1167" operator="containsText" text="CDM">
      <formula>NOT(ISERROR(SEARCH("CDM",AG24)))</formula>
    </cfRule>
    <cfRule type="containsText" dxfId="7977" priority="1168" operator="containsText" text="LWB">
      <formula>NOT(ISERROR(SEARCH("LWB",AG24)))</formula>
    </cfRule>
    <cfRule type="containsText" dxfId="7976" priority="1169" operator="containsText" text="RWB">
      <formula>NOT(ISERROR(SEARCH("RWB",AG24)))</formula>
    </cfRule>
    <cfRule type="containsText" dxfId="7975" priority="1170" operator="containsText" text="RB">
      <formula>NOT(ISERROR(SEARCH("RB",AG24)))</formula>
    </cfRule>
    <cfRule type="containsText" dxfId="7974" priority="1171" operator="containsText" text="CB">
      <formula>NOT(ISERROR(SEARCH("CB",AG24)))</formula>
    </cfRule>
    <cfRule type="containsText" dxfId="7973" priority="1172" operator="containsText" text="LB">
      <formula>NOT(ISERROR(SEARCH("LB",AG24)))</formula>
    </cfRule>
    <cfRule type="containsText" dxfId="7972" priority="1173" operator="containsText" text="GK">
      <formula>NOT(ISERROR(SEARCH("GK",AG24)))</formula>
    </cfRule>
  </conditionalFormatting>
  <conditionalFormatting sqref="AF25">
    <cfRule type="containsText" dxfId="7971" priority="1141" operator="containsText" text="RW">
      <formula>NOT(ISERROR(SEARCH("RW",AF25)))</formula>
    </cfRule>
    <cfRule type="containsText" dxfId="7970" priority="1142" operator="containsText" text="LW">
      <formula>NOT(ISERROR(SEARCH("LW",AF25)))</formula>
    </cfRule>
    <cfRule type="containsText" dxfId="7969" priority="1143" operator="containsText" text="LF">
      <formula>NOT(ISERROR(SEARCH("LF",AF25)))</formula>
    </cfRule>
    <cfRule type="containsText" dxfId="7968" priority="1144" operator="containsText" text="CF">
      <formula>NOT(ISERROR(SEARCH("CF",AF25)))</formula>
    </cfRule>
    <cfRule type="containsText" dxfId="7967" priority="1145" operator="containsText" text="CF">
      <formula>NOT(ISERROR(SEARCH("CF",AF25)))</formula>
    </cfRule>
    <cfRule type="containsText" dxfId="7966" priority="1146" operator="containsText" text="CAM">
      <formula>NOT(ISERROR(SEARCH("CAM",AF25)))</formula>
    </cfRule>
    <cfRule type="containsText" dxfId="7965" priority="1147" operator="containsText" text="LM">
      <formula>NOT(ISERROR(SEARCH("LM",AF25)))</formula>
    </cfRule>
    <cfRule type="containsText" dxfId="7964" priority="1148" operator="containsText" text="CM">
      <formula>NOT(ISERROR(SEARCH("CM",AF25)))</formula>
    </cfRule>
    <cfRule type="containsText" dxfId="7963" priority="1149" operator="containsText" text="RM">
      <formula>NOT(ISERROR(SEARCH("RM",AF25)))</formula>
    </cfRule>
    <cfRule type="containsText" dxfId="7962" priority="1150" operator="containsText" text="CDM">
      <formula>NOT(ISERROR(SEARCH("CDM",AF25)))</formula>
    </cfRule>
    <cfRule type="containsText" dxfId="7961" priority="1151" operator="containsText" text="LWB">
      <formula>NOT(ISERROR(SEARCH("LWB",AF25)))</formula>
    </cfRule>
    <cfRule type="containsText" dxfId="7960" priority="1152" operator="containsText" text="RWB">
      <formula>NOT(ISERROR(SEARCH("RWB",AF25)))</formula>
    </cfRule>
    <cfRule type="containsText" dxfId="7959" priority="1153" operator="containsText" text="RB">
      <formula>NOT(ISERROR(SEARCH("RB",AF25)))</formula>
    </cfRule>
    <cfRule type="containsText" dxfId="7958" priority="1154" operator="containsText" text="CB">
      <formula>NOT(ISERROR(SEARCH("CB",AF25)))</formula>
    </cfRule>
    <cfRule type="containsText" dxfId="7957" priority="1155" operator="containsText" text="LB">
      <formula>NOT(ISERROR(SEARCH("LB",AF25)))</formula>
    </cfRule>
    <cfRule type="containsText" dxfId="7956" priority="1156" operator="containsText" text="GK">
      <formula>NOT(ISERROR(SEARCH("GK",AF25)))</formula>
    </cfRule>
  </conditionalFormatting>
  <conditionalFormatting sqref="AG25">
    <cfRule type="containsText" dxfId="7955" priority="1124" operator="containsText" text="ST">
      <formula>NOT(ISERROR(SEARCH("ST",AG25)))</formula>
    </cfRule>
    <cfRule type="containsText" dxfId="7954" priority="1125" operator="containsText" text="RW">
      <formula>NOT(ISERROR(SEARCH("RW",AG25)))</formula>
    </cfRule>
    <cfRule type="containsText" dxfId="7953" priority="1126" operator="containsText" text="LW">
      <formula>NOT(ISERROR(SEARCH("LW",AG25)))</formula>
    </cfRule>
    <cfRule type="containsText" dxfId="7952" priority="1127" operator="containsText" text="LF">
      <formula>NOT(ISERROR(SEARCH("LF",AG25)))</formula>
    </cfRule>
    <cfRule type="containsText" dxfId="7951" priority="1128" operator="containsText" text="CF">
      <formula>NOT(ISERROR(SEARCH("CF",AG25)))</formula>
    </cfRule>
    <cfRule type="containsText" dxfId="7950" priority="1129" operator="containsText" text="CF">
      <formula>NOT(ISERROR(SEARCH("CF",AG25)))</formula>
    </cfRule>
    <cfRule type="containsText" dxfId="7949" priority="1130" operator="containsText" text="CAM">
      <formula>NOT(ISERROR(SEARCH("CAM",AG25)))</formula>
    </cfRule>
    <cfRule type="containsText" dxfId="7948" priority="1131" operator="containsText" text="LM">
      <formula>NOT(ISERROR(SEARCH("LM",AG25)))</formula>
    </cfRule>
    <cfRule type="containsText" dxfId="7947" priority="1132" operator="containsText" text="CM">
      <formula>NOT(ISERROR(SEARCH("CM",AG25)))</formula>
    </cfRule>
    <cfRule type="containsText" dxfId="7946" priority="1133" operator="containsText" text="RM">
      <formula>NOT(ISERROR(SEARCH("RM",AG25)))</formula>
    </cfRule>
    <cfRule type="containsText" dxfId="7945" priority="1134" operator="containsText" text="CDM">
      <formula>NOT(ISERROR(SEARCH("CDM",AG25)))</formula>
    </cfRule>
    <cfRule type="containsText" dxfId="7944" priority="1135" operator="containsText" text="LWB">
      <formula>NOT(ISERROR(SEARCH("LWB",AG25)))</formula>
    </cfRule>
    <cfRule type="containsText" dxfId="7943" priority="1136" operator="containsText" text="RWB">
      <formula>NOT(ISERROR(SEARCH("RWB",AG25)))</formula>
    </cfRule>
    <cfRule type="containsText" dxfId="7942" priority="1137" operator="containsText" text="RB">
      <formula>NOT(ISERROR(SEARCH("RB",AG25)))</formula>
    </cfRule>
    <cfRule type="containsText" dxfId="7941" priority="1138" operator="containsText" text="CB">
      <formula>NOT(ISERROR(SEARCH("CB",AG25)))</formula>
    </cfRule>
    <cfRule type="containsText" dxfId="7940" priority="1139" operator="containsText" text="LB">
      <formula>NOT(ISERROR(SEARCH("LB",AG25)))</formula>
    </cfRule>
    <cfRule type="containsText" dxfId="7939" priority="1140" operator="containsText" text="GK">
      <formula>NOT(ISERROR(SEARCH("GK",AG25)))</formula>
    </cfRule>
  </conditionalFormatting>
  <conditionalFormatting sqref="AG29">
    <cfRule type="containsText" dxfId="7938" priority="1107" operator="containsText" text="ST">
      <formula>NOT(ISERROR(SEARCH("ST",AG29)))</formula>
    </cfRule>
    <cfRule type="containsText" dxfId="7937" priority="1108" operator="containsText" text="RW">
      <formula>NOT(ISERROR(SEARCH("RW",AG29)))</formula>
    </cfRule>
    <cfRule type="containsText" dxfId="7936" priority="1109" operator="containsText" text="LW">
      <formula>NOT(ISERROR(SEARCH("LW",AG29)))</formula>
    </cfRule>
    <cfRule type="containsText" dxfId="7935" priority="1110" operator="containsText" text="LF">
      <formula>NOT(ISERROR(SEARCH("LF",AG29)))</formula>
    </cfRule>
    <cfRule type="containsText" dxfId="7934" priority="1111" operator="containsText" text="CF">
      <formula>NOT(ISERROR(SEARCH("CF",AG29)))</formula>
    </cfRule>
    <cfRule type="containsText" dxfId="7933" priority="1112" operator="containsText" text="CF">
      <formula>NOT(ISERROR(SEARCH("CF",AG29)))</formula>
    </cfRule>
    <cfRule type="containsText" dxfId="7932" priority="1113" operator="containsText" text="CAM">
      <formula>NOT(ISERROR(SEARCH("CAM",AG29)))</formula>
    </cfRule>
    <cfRule type="containsText" dxfId="7931" priority="1114" operator="containsText" text="LM">
      <formula>NOT(ISERROR(SEARCH("LM",AG29)))</formula>
    </cfRule>
    <cfRule type="containsText" dxfId="7930" priority="1115" operator="containsText" text="CM">
      <formula>NOT(ISERROR(SEARCH("CM",AG29)))</formula>
    </cfRule>
    <cfRule type="containsText" dxfId="7929" priority="1116" operator="containsText" text="RM">
      <formula>NOT(ISERROR(SEARCH("RM",AG29)))</formula>
    </cfRule>
    <cfRule type="containsText" dxfId="7928" priority="1117" operator="containsText" text="CDM">
      <formula>NOT(ISERROR(SEARCH("CDM",AG29)))</formula>
    </cfRule>
    <cfRule type="containsText" dxfId="7927" priority="1118" operator="containsText" text="LWB">
      <formula>NOT(ISERROR(SEARCH("LWB",AG29)))</formula>
    </cfRule>
    <cfRule type="containsText" dxfId="7926" priority="1119" operator="containsText" text="RWB">
      <formula>NOT(ISERROR(SEARCH("RWB",AG29)))</formula>
    </cfRule>
    <cfRule type="containsText" dxfId="7925" priority="1120" operator="containsText" text="RB">
      <formula>NOT(ISERROR(SEARCH("RB",AG29)))</formula>
    </cfRule>
    <cfRule type="containsText" dxfId="7924" priority="1121" operator="containsText" text="CB">
      <formula>NOT(ISERROR(SEARCH("CB",AG29)))</formula>
    </cfRule>
    <cfRule type="containsText" dxfId="7923" priority="1122" operator="containsText" text="LB">
      <formula>NOT(ISERROR(SEARCH("LB",AG29)))</formula>
    </cfRule>
    <cfRule type="containsText" dxfId="7922" priority="1123" operator="containsText" text="GK">
      <formula>NOT(ISERROR(SEARCH("GK",AG29)))</formula>
    </cfRule>
  </conditionalFormatting>
  <conditionalFormatting sqref="AG29">
    <cfRule type="containsText" dxfId="7921" priority="1090" operator="containsText" text="ST">
      <formula>NOT(ISERROR(SEARCH("ST",AG29)))</formula>
    </cfRule>
    <cfRule type="containsText" dxfId="7920" priority="1091" operator="containsText" text="RW">
      <formula>NOT(ISERROR(SEARCH("RW",AG29)))</formula>
    </cfRule>
    <cfRule type="containsText" dxfId="7919" priority="1092" operator="containsText" text="LW">
      <formula>NOT(ISERROR(SEARCH("LW",AG29)))</formula>
    </cfRule>
    <cfRule type="containsText" dxfId="7918" priority="1093" operator="containsText" text="LF">
      <formula>NOT(ISERROR(SEARCH("LF",AG29)))</formula>
    </cfRule>
    <cfRule type="containsText" dxfId="7917" priority="1094" operator="containsText" text="CF">
      <formula>NOT(ISERROR(SEARCH("CF",AG29)))</formula>
    </cfRule>
    <cfRule type="containsText" dxfId="7916" priority="1095" operator="containsText" text="CF">
      <formula>NOT(ISERROR(SEARCH("CF",AG29)))</formula>
    </cfRule>
    <cfRule type="containsText" dxfId="7915" priority="1096" operator="containsText" text="CAM">
      <formula>NOT(ISERROR(SEARCH("CAM",AG29)))</formula>
    </cfRule>
    <cfRule type="containsText" dxfId="7914" priority="1097" operator="containsText" text="LM">
      <formula>NOT(ISERROR(SEARCH("LM",AG29)))</formula>
    </cfRule>
    <cfRule type="containsText" dxfId="7913" priority="1098" operator="containsText" text="CM">
      <formula>NOT(ISERROR(SEARCH("CM",AG29)))</formula>
    </cfRule>
    <cfRule type="containsText" dxfId="7912" priority="1099" operator="containsText" text="RM">
      <formula>NOT(ISERROR(SEARCH("RM",AG29)))</formula>
    </cfRule>
    <cfRule type="containsText" dxfId="7911" priority="1100" operator="containsText" text="CDM">
      <formula>NOT(ISERROR(SEARCH("CDM",AG29)))</formula>
    </cfRule>
    <cfRule type="containsText" dxfId="7910" priority="1101" operator="containsText" text="LWB">
      <formula>NOT(ISERROR(SEARCH("LWB",AG29)))</formula>
    </cfRule>
    <cfRule type="containsText" dxfId="7909" priority="1102" operator="containsText" text="RWB">
      <formula>NOT(ISERROR(SEARCH("RWB",AG29)))</formula>
    </cfRule>
    <cfRule type="containsText" dxfId="7908" priority="1103" operator="containsText" text="RB">
      <formula>NOT(ISERROR(SEARCH("RB",AG29)))</formula>
    </cfRule>
    <cfRule type="containsText" dxfId="7907" priority="1104" operator="containsText" text="CB">
      <formula>NOT(ISERROR(SEARCH("CB",AG29)))</formula>
    </cfRule>
    <cfRule type="containsText" dxfId="7906" priority="1105" operator="containsText" text="LB">
      <formula>NOT(ISERROR(SEARCH("LB",AG29)))</formula>
    </cfRule>
    <cfRule type="containsText" dxfId="7905" priority="1106" operator="containsText" text="GK">
      <formula>NOT(ISERROR(SEARCH("GK",AG29)))</formula>
    </cfRule>
  </conditionalFormatting>
  <conditionalFormatting sqref="AG28">
    <cfRule type="containsText" dxfId="7904" priority="1073" operator="containsText" text="ST">
      <formula>NOT(ISERROR(SEARCH("ST",AG28)))</formula>
    </cfRule>
    <cfRule type="containsText" dxfId="7903" priority="1074" operator="containsText" text="RW">
      <formula>NOT(ISERROR(SEARCH("RW",AG28)))</formula>
    </cfRule>
    <cfRule type="containsText" dxfId="7902" priority="1075" operator="containsText" text="LW">
      <formula>NOT(ISERROR(SEARCH("LW",AG28)))</formula>
    </cfRule>
    <cfRule type="containsText" dxfId="7901" priority="1076" operator="containsText" text="LF">
      <formula>NOT(ISERROR(SEARCH("LF",AG28)))</formula>
    </cfRule>
    <cfRule type="containsText" dxfId="7900" priority="1077" operator="containsText" text="CF">
      <formula>NOT(ISERROR(SEARCH("CF",AG28)))</formula>
    </cfRule>
    <cfRule type="containsText" dxfId="7899" priority="1078" operator="containsText" text="CF">
      <formula>NOT(ISERROR(SEARCH("CF",AG28)))</formula>
    </cfRule>
    <cfRule type="containsText" dxfId="7898" priority="1079" operator="containsText" text="CAM">
      <formula>NOT(ISERROR(SEARCH("CAM",AG28)))</formula>
    </cfRule>
    <cfRule type="containsText" dxfId="7897" priority="1080" operator="containsText" text="LM">
      <formula>NOT(ISERROR(SEARCH("LM",AG28)))</formula>
    </cfRule>
    <cfRule type="containsText" dxfId="7896" priority="1081" operator="containsText" text="CM">
      <formula>NOT(ISERROR(SEARCH("CM",AG28)))</formula>
    </cfRule>
    <cfRule type="containsText" dxfId="7895" priority="1082" operator="containsText" text="RM">
      <formula>NOT(ISERROR(SEARCH("RM",AG28)))</formula>
    </cfRule>
    <cfRule type="containsText" dxfId="7894" priority="1083" operator="containsText" text="CDM">
      <formula>NOT(ISERROR(SEARCH("CDM",AG28)))</formula>
    </cfRule>
    <cfRule type="containsText" dxfId="7893" priority="1084" operator="containsText" text="LWB">
      <formula>NOT(ISERROR(SEARCH("LWB",AG28)))</formula>
    </cfRule>
    <cfRule type="containsText" dxfId="7892" priority="1085" operator="containsText" text="RWB">
      <formula>NOT(ISERROR(SEARCH("RWB",AG28)))</formula>
    </cfRule>
    <cfRule type="containsText" dxfId="7891" priority="1086" operator="containsText" text="RB">
      <formula>NOT(ISERROR(SEARCH("RB",AG28)))</formula>
    </cfRule>
    <cfRule type="containsText" dxfId="7890" priority="1087" operator="containsText" text="CB">
      <formula>NOT(ISERROR(SEARCH("CB",AG28)))</formula>
    </cfRule>
    <cfRule type="containsText" dxfId="7889" priority="1088" operator="containsText" text="LB">
      <formula>NOT(ISERROR(SEARCH("LB",AG28)))</formula>
    </cfRule>
    <cfRule type="containsText" dxfId="7888" priority="1089" operator="containsText" text="GK">
      <formula>NOT(ISERROR(SEARCH("GK",AG28)))</formula>
    </cfRule>
  </conditionalFormatting>
  <conditionalFormatting sqref="AG30">
    <cfRule type="containsText" dxfId="7887" priority="1056" operator="containsText" text="ST">
      <formula>NOT(ISERROR(SEARCH("ST",AG30)))</formula>
    </cfRule>
    <cfRule type="containsText" dxfId="7886" priority="1057" operator="containsText" text="RW">
      <formula>NOT(ISERROR(SEARCH("RW",AG30)))</formula>
    </cfRule>
    <cfRule type="containsText" dxfId="7885" priority="1058" operator="containsText" text="LW">
      <formula>NOT(ISERROR(SEARCH("LW",AG30)))</formula>
    </cfRule>
    <cfRule type="containsText" dxfId="7884" priority="1059" operator="containsText" text="LF">
      <formula>NOT(ISERROR(SEARCH("LF",AG30)))</formula>
    </cfRule>
    <cfRule type="containsText" dxfId="7883" priority="1060" operator="containsText" text="CF">
      <formula>NOT(ISERROR(SEARCH("CF",AG30)))</formula>
    </cfRule>
    <cfRule type="containsText" dxfId="7882" priority="1061" operator="containsText" text="CF">
      <formula>NOT(ISERROR(SEARCH("CF",AG30)))</formula>
    </cfRule>
    <cfRule type="containsText" dxfId="7881" priority="1062" operator="containsText" text="CAM">
      <formula>NOT(ISERROR(SEARCH("CAM",AG30)))</formula>
    </cfRule>
    <cfRule type="containsText" dxfId="7880" priority="1063" operator="containsText" text="LM">
      <formula>NOT(ISERROR(SEARCH("LM",AG30)))</formula>
    </cfRule>
    <cfRule type="containsText" dxfId="7879" priority="1064" operator="containsText" text="CM">
      <formula>NOT(ISERROR(SEARCH("CM",AG30)))</formula>
    </cfRule>
    <cfRule type="containsText" dxfId="7878" priority="1065" operator="containsText" text="RM">
      <formula>NOT(ISERROR(SEARCH("RM",AG30)))</formula>
    </cfRule>
    <cfRule type="containsText" dxfId="7877" priority="1066" operator="containsText" text="CDM">
      <formula>NOT(ISERROR(SEARCH("CDM",AG30)))</formula>
    </cfRule>
    <cfRule type="containsText" dxfId="7876" priority="1067" operator="containsText" text="LWB">
      <formula>NOT(ISERROR(SEARCH("LWB",AG30)))</formula>
    </cfRule>
    <cfRule type="containsText" dxfId="7875" priority="1068" operator="containsText" text="RWB">
      <formula>NOT(ISERROR(SEARCH("RWB",AG30)))</formula>
    </cfRule>
    <cfRule type="containsText" dxfId="7874" priority="1069" operator="containsText" text="RB">
      <formula>NOT(ISERROR(SEARCH("RB",AG30)))</formula>
    </cfRule>
    <cfRule type="containsText" dxfId="7873" priority="1070" operator="containsText" text="CB">
      <formula>NOT(ISERROR(SEARCH("CB",AG30)))</formula>
    </cfRule>
    <cfRule type="containsText" dxfId="7872" priority="1071" operator="containsText" text="LB">
      <formula>NOT(ISERROR(SEARCH("LB",AG30)))</formula>
    </cfRule>
    <cfRule type="containsText" dxfId="7871" priority="1072" operator="containsText" text="GK">
      <formula>NOT(ISERROR(SEARCH("GK",AG30)))</formula>
    </cfRule>
  </conditionalFormatting>
  <conditionalFormatting sqref="AG31">
    <cfRule type="containsText" dxfId="7870" priority="1039" operator="containsText" text="ST">
      <formula>NOT(ISERROR(SEARCH("ST",AG31)))</formula>
    </cfRule>
    <cfRule type="containsText" dxfId="7869" priority="1040" operator="containsText" text="RW">
      <formula>NOT(ISERROR(SEARCH("RW",AG31)))</formula>
    </cfRule>
    <cfRule type="containsText" dxfId="7868" priority="1041" operator="containsText" text="LW">
      <formula>NOT(ISERROR(SEARCH("LW",AG31)))</formula>
    </cfRule>
    <cfRule type="containsText" dxfId="7867" priority="1042" operator="containsText" text="LF">
      <formula>NOT(ISERROR(SEARCH("LF",AG31)))</formula>
    </cfRule>
    <cfRule type="containsText" dxfId="7866" priority="1043" operator="containsText" text="CF">
      <formula>NOT(ISERROR(SEARCH("CF",AG31)))</formula>
    </cfRule>
    <cfRule type="containsText" dxfId="7865" priority="1044" operator="containsText" text="CF">
      <formula>NOT(ISERROR(SEARCH("CF",AG31)))</formula>
    </cfRule>
    <cfRule type="containsText" dxfId="7864" priority="1045" operator="containsText" text="CAM">
      <formula>NOT(ISERROR(SEARCH("CAM",AG31)))</formula>
    </cfRule>
    <cfRule type="containsText" dxfId="7863" priority="1046" operator="containsText" text="LM">
      <formula>NOT(ISERROR(SEARCH("LM",AG31)))</formula>
    </cfRule>
    <cfRule type="containsText" dxfId="7862" priority="1047" operator="containsText" text="CM">
      <formula>NOT(ISERROR(SEARCH("CM",AG31)))</formula>
    </cfRule>
    <cfRule type="containsText" dxfId="7861" priority="1048" operator="containsText" text="RM">
      <formula>NOT(ISERROR(SEARCH("RM",AG31)))</formula>
    </cfRule>
    <cfRule type="containsText" dxfId="7860" priority="1049" operator="containsText" text="CDM">
      <formula>NOT(ISERROR(SEARCH("CDM",AG31)))</formula>
    </cfRule>
    <cfRule type="containsText" dxfId="7859" priority="1050" operator="containsText" text="LWB">
      <formula>NOT(ISERROR(SEARCH("LWB",AG31)))</formula>
    </cfRule>
    <cfRule type="containsText" dxfId="7858" priority="1051" operator="containsText" text="RWB">
      <formula>NOT(ISERROR(SEARCH("RWB",AG31)))</formula>
    </cfRule>
    <cfRule type="containsText" dxfId="7857" priority="1052" operator="containsText" text="RB">
      <formula>NOT(ISERROR(SEARCH("RB",AG31)))</formula>
    </cfRule>
    <cfRule type="containsText" dxfId="7856" priority="1053" operator="containsText" text="CB">
      <formula>NOT(ISERROR(SEARCH("CB",AG31)))</formula>
    </cfRule>
    <cfRule type="containsText" dxfId="7855" priority="1054" operator="containsText" text="LB">
      <formula>NOT(ISERROR(SEARCH("LB",AG31)))</formula>
    </cfRule>
    <cfRule type="containsText" dxfId="7854" priority="1055" operator="containsText" text="GK">
      <formula>NOT(ISERROR(SEARCH("GK",AG31)))</formula>
    </cfRule>
  </conditionalFormatting>
  <conditionalFormatting sqref="AF34">
    <cfRule type="containsText" dxfId="7853" priority="1023" operator="containsText" text="RW">
      <formula>NOT(ISERROR(SEARCH("RW",AF34)))</formula>
    </cfRule>
    <cfRule type="containsText" dxfId="7852" priority="1024" operator="containsText" text="LW">
      <formula>NOT(ISERROR(SEARCH("LW",AF34)))</formula>
    </cfRule>
    <cfRule type="containsText" dxfId="7851" priority="1025" operator="containsText" text="LF">
      <formula>NOT(ISERROR(SEARCH("LF",AF34)))</formula>
    </cfRule>
    <cfRule type="containsText" dxfId="7850" priority="1026" operator="containsText" text="CF">
      <formula>NOT(ISERROR(SEARCH("CF",AF34)))</formula>
    </cfRule>
    <cfRule type="containsText" dxfId="7849" priority="1027" operator="containsText" text="CF">
      <formula>NOT(ISERROR(SEARCH("CF",AF34)))</formula>
    </cfRule>
    <cfRule type="containsText" dxfId="7848" priority="1028" operator="containsText" text="CAM">
      <formula>NOT(ISERROR(SEARCH("CAM",AF34)))</formula>
    </cfRule>
    <cfRule type="containsText" dxfId="7847" priority="1029" operator="containsText" text="LM">
      <formula>NOT(ISERROR(SEARCH("LM",AF34)))</formula>
    </cfRule>
    <cfRule type="containsText" dxfId="7846" priority="1030" operator="containsText" text="CM">
      <formula>NOT(ISERROR(SEARCH("CM",AF34)))</formula>
    </cfRule>
    <cfRule type="containsText" dxfId="7845" priority="1031" operator="containsText" text="RM">
      <formula>NOT(ISERROR(SEARCH("RM",AF34)))</formula>
    </cfRule>
    <cfRule type="containsText" dxfId="7844" priority="1032" operator="containsText" text="CDM">
      <formula>NOT(ISERROR(SEARCH("CDM",AF34)))</formula>
    </cfRule>
    <cfRule type="containsText" dxfId="7843" priority="1033" operator="containsText" text="LWB">
      <formula>NOT(ISERROR(SEARCH("LWB",AF34)))</formula>
    </cfRule>
    <cfRule type="containsText" dxfId="7842" priority="1034" operator="containsText" text="RWB">
      <formula>NOT(ISERROR(SEARCH("RWB",AF34)))</formula>
    </cfRule>
    <cfRule type="containsText" dxfId="7841" priority="1035" operator="containsText" text="RB">
      <formula>NOT(ISERROR(SEARCH("RB",AF34)))</formula>
    </cfRule>
    <cfRule type="containsText" dxfId="7840" priority="1036" operator="containsText" text="CB">
      <formula>NOT(ISERROR(SEARCH("CB",AF34)))</formula>
    </cfRule>
    <cfRule type="containsText" dxfId="7839" priority="1037" operator="containsText" text="LB">
      <formula>NOT(ISERROR(SEARCH("LB",AF34)))</formula>
    </cfRule>
    <cfRule type="containsText" dxfId="7838" priority="1038" operator="containsText" text="GK">
      <formula>NOT(ISERROR(SEARCH("GK",AF34)))</formula>
    </cfRule>
  </conditionalFormatting>
  <conditionalFormatting sqref="AG34">
    <cfRule type="containsText" dxfId="7837" priority="1006" operator="containsText" text="ST">
      <formula>NOT(ISERROR(SEARCH("ST",AG34)))</formula>
    </cfRule>
    <cfRule type="containsText" dxfId="7836" priority="1007" operator="containsText" text="RW">
      <formula>NOT(ISERROR(SEARCH("RW",AG34)))</formula>
    </cfRule>
    <cfRule type="containsText" dxfId="7835" priority="1008" operator="containsText" text="LW">
      <formula>NOT(ISERROR(SEARCH("LW",AG34)))</formula>
    </cfRule>
    <cfRule type="containsText" dxfId="7834" priority="1009" operator="containsText" text="LF">
      <formula>NOT(ISERROR(SEARCH("LF",AG34)))</formula>
    </cfRule>
    <cfRule type="containsText" dxfId="7833" priority="1010" operator="containsText" text="CF">
      <formula>NOT(ISERROR(SEARCH("CF",AG34)))</formula>
    </cfRule>
    <cfRule type="containsText" dxfId="7832" priority="1011" operator="containsText" text="CF">
      <formula>NOT(ISERROR(SEARCH("CF",AG34)))</formula>
    </cfRule>
    <cfRule type="containsText" dxfId="7831" priority="1012" operator="containsText" text="CAM">
      <formula>NOT(ISERROR(SEARCH("CAM",AG34)))</formula>
    </cfRule>
    <cfRule type="containsText" dxfId="7830" priority="1013" operator="containsText" text="LM">
      <formula>NOT(ISERROR(SEARCH("LM",AG34)))</formula>
    </cfRule>
    <cfRule type="containsText" dxfId="7829" priority="1014" operator="containsText" text="CM">
      <formula>NOT(ISERROR(SEARCH("CM",AG34)))</formula>
    </cfRule>
    <cfRule type="containsText" dxfId="7828" priority="1015" operator="containsText" text="RM">
      <formula>NOT(ISERROR(SEARCH("RM",AG34)))</formula>
    </cfRule>
    <cfRule type="containsText" dxfId="7827" priority="1016" operator="containsText" text="CDM">
      <formula>NOT(ISERROR(SEARCH("CDM",AG34)))</formula>
    </cfRule>
    <cfRule type="containsText" dxfId="7826" priority="1017" operator="containsText" text="LWB">
      <formula>NOT(ISERROR(SEARCH("LWB",AG34)))</formula>
    </cfRule>
    <cfRule type="containsText" dxfId="7825" priority="1018" operator="containsText" text="RWB">
      <formula>NOT(ISERROR(SEARCH("RWB",AG34)))</formula>
    </cfRule>
    <cfRule type="containsText" dxfId="7824" priority="1019" operator="containsText" text="RB">
      <formula>NOT(ISERROR(SEARCH("RB",AG34)))</formula>
    </cfRule>
    <cfRule type="containsText" dxfId="7823" priority="1020" operator="containsText" text="CB">
      <formula>NOT(ISERROR(SEARCH("CB",AG34)))</formula>
    </cfRule>
    <cfRule type="containsText" dxfId="7822" priority="1021" operator="containsText" text="LB">
      <formula>NOT(ISERROR(SEARCH("LB",AG34)))</formula>
    </cfRule>
    <cfRule type="containsText" dxfId="7821" priority="1022" operator="containsText" text="GK">
      <formula>NOT(ISERROR(SEARCH("GK",AG34)))</formula>
    </cfRule>
  </conditionalFormatting>
  <conditionalFormatting sqref="AF32">
    <cfRule type="containsText" dxfId="7820" priority="990" operator="containsText" text="RW">
      <formula>NOT(ISERROR(SEARCH("RW",AF32)))</formula>
    </cfRule>
    <cfRule type="containsText" dxfId="7819" priority="991" operator="containsText" text="LW">
      <formula>NOT(ISERROR(SEARCH("LW",AF32)))</formula>
    </cfRule>
    <cfRule type="containsText" dxfId="7818" priority="992" operator="containsText" text="LF">
      <formula>NOT(ISERROR(SEARCH("LF",AF32)))</formula>
    </cfRule>
    <cfRule type="containsText" dxfId="7817" priority="993" operator="containsText" text="CF">
      <formula>NOT(ISERROR(SEARCH("CF",AF32)))</formula>
    </cfRule>
    <cfRule type="containsText" dxfId="7816" priority="994" operator="containsText" text="CF">
      <formula>NOT(ISERROR(SEARCH("CF",AF32)))</formula>
    </cfRule>
    <cfRule type="containsText" dxfId="7815" priority="995" operator="containsText" text="CAM">
      <formula>NOT(ISERROR(SEARCH("CAM",AF32)))</formula>
    </cfRule>
    <cfRule type="containsText" dxfId="7814" priority="996" operator="containsText" text="LM">
      <formula>NOT(ISERROR(SEARCH("LM",AF32)))</formula>
    </cfRule>
    <cfRule type="containsText" dxfId="7813" priority="997" operator="containsText" text="CM">
      <formula>NOT(ISERROR(SEARCH("CM",AF32)))</formula>
    </cfRule>
    <cfRule type="containsText" dxfId="7812" priority="998" operator="containsText" text="RM">
      <formula>NOT(ISERROR(SEARCH("RM",AF32)))</formula>
    </cfRule>
    <cfRule type="containsText" dxfId="7811" priority="999" operator="containsText" text="CDM">
      <formula>NOT(ISERROR(SEARCH("CDM",AF32)))</formula>
    </cfRule>
    <cfRule type="containsText" dxfId="7810" priority="1000" operator="containsText" text="LWB">
      <formula>NOT(ISERROR(SEARCH("LWB",AF32)))</formula>
    </cfRule>
    <cfRule type="containsText" dxfId="7809" priority="1001" operator="containsText" text="RWB">
      <formula>NOT(ISERROR(SEARCH("RWB",AF32)))</formula>
    </cfRule>
    <cfRule type="containsText" dxfId="7808" priority="1002" operator="containsText" text="RB">
      <formula>NOT(ISERROR(SEARCH("RB",AF32)))</formula>
    </cfRule>
    <cfRule type="containsText" dxfId="7807" priority="1003" operator="containsText" text="CB">
      <formula>NOT(ISERROR(SEARCH("CB",AF32)))</formula>
    </cfRule>
    <cfRule type="containsText" dxfId="7806" priority="1004" operator="containsText" text="LB">
      <formula>NOT(ISERROR(SEARCH("LB",AF32)))</formula>
    </cfRule>
    <cfRule type="containsText" dxfId="7805" priority="1005" operator="containsText" text="GK">
      <formula>NOT(ISERROR(SEARCH("GK",AF32)))</formula>
    </cfRule>
  </conditionalFormatting>
  <conditionalFormatting sqref="AG32">
    <cfRule type="containsText" dxfId="7804" priority="973" operator="containsText" text="ST">
      <formula>NOT(ISERROR(SEARCH("ST",AG32)))</formula>
    </cfRule>
    <cfRule type="containsText" dxfId="7803" priority="974" operator="containsText" text="RW">
      <formula>NOT(ISERROR(SEARCH("RW",AG32)))</formula>
    </cfRule>
    <cfRule type="containsText" dxfId="7802" priority="975" operator="containsText" text="LW">
      <formula>NOT(ISERROR(SEARCH("LW",AG32)))</formula>
    </cfRule>
    <cfRule type="containsText" dxfId="7801" priority="976" operator="containsText" text="LF">
      <formula>NOT(ISERROR(SEARCH("LF",AG32)))</formula>
    </cfRule>
    <cfRule type="containsText" dxfId="7800" priority="977" operator="containsText" text="CF">
      <formula>NOT(ISERROR(SEARCH("CF",AG32)))</formula>
    </cfRule>
    <cfRule type="containsText" dxfId="7799" priority="978" operator="containsText" text="CF">
      <formula>NOT(ISERROR(SEARCH("CF",AG32)))</formula>
    </cfRule>
    <cfRule type="containsText" dxfId="7798" priority="979" operator="containsText" text="CAM">
      <formula>NOT(ISERROR(SEARCH("CAM",AG32)))</formula>
    </cfRule>
    <cfRule type="containsText" dxfId="7797" priority="980" operator="containsText" text="LM">
      <formula>NOT(ISERROR(SEARCH("LM",AG32)))</formula>
    </cfRule>
    <cfRule type="containsText" dxfId="7796" priority="981" operator="containsText" text="CM">
      <formula>NOT(ISERROR(SEARCH("CM",AG32)))</formula>
    </cfRule>
    <cfRule type="containsText" dxfId="7795" priority="982" operator="containsText" text="RM">
      <formula>NOT(ISERROR(SEARCH("RM",AG32)))</formula>
    </cfRule>
    <cfRule type="containsText" dxfId="7794" priority="983" operator="containsText" text="CDM">
      <formula>NOT(ISERROR(SEARCH("CDM",AG32)))</formula>
    </cfRule>
    <cfRule type="containsText" dxfId="7793" priority="984" operator="containsText" text="LWB">
      <formula>NOT(ISERROR(SEARCH("LWB",AG32)))</formula>
    </cfRule>
    <cfRule type="containsText" dxfId="7792" priority="985" operator="containsText" text="RWB">
      <formula>NOT(ISERROR(SEARCH("RWB",AG32)))</formula>
    </cfRule>
    <cfRule type="containsText" dxfId="7791" priority="986" operator="containsText" text="RB">
      <formula>NOT(ISERROR(SEARCH("RB",AG32)))</formula>
    </cfRule>
    <cfRule type="containsText" dxfId="7790" priority="987" operator="containsText" text="CB">
      <formula>NOT(ISERROR(SEARCH("CB",AG32)))</formula>
    </cfRule>
    <cfRule type="containsText" dxfId="7789" priority="988" operator="containsText" text="LB">
      <formula>NOT(ISERROR(SEARCH("LB",AG32)))</formula>
    </cfRule>
    <cfRule type="containsText" dxfId="7788" priority="989" operator="containsText" text="GK">
      <formula>NOT(ISERROR(SEARCH("GK",AG32)))</formula>
    </cfRule>
  </conditionalFormatting>
  <conditionalFormatting sqref="AG31">
    <cfRule type="containsText" dxfId="7787" priority="956" operator="containsText" text="ST">
      <formula>NOT(ISERROR(SEARCH("ST",AG31)))</formula>
    </cfRule>
    <cfRule type="containsText" dxfId="7786" priority="957" operator="containsText" text="RW">
      <formula>NOT(ISERROR(SEARCH("RW",AG31)))</formula>
    </cfRule>
    <cfRule type="containsText" dxfId="7785" priority="958" operator="containsText" text="LW">
      <formula>NOT(ISERROR(SEARCH("LW",AG31)))</formula>
    </cfRule>
    <cfRule type="containsText" dxfId="7784" priority="959" operator="containsText" text="LF">
      <formula>NOT(ISERROR(SEARCH("LF",AG31)))</formula>
    </cfRule>
    <cfRule type="containsText" dxfId="7783" priority="960" operator="containsText" text="CF">
      <formula>NOT(ISERROR(SEARCH("CF",AG31)))</formula>
    </cfRule>
    <cfRule type="containsText" dxfId="7782" priority="961" operator="containsText" text="CF">
      <formula>NOT(ISERROR(SEARCH("CF",AG31)))</formula>
    </cfRule>
    <cfRule type="containsText" dxfId="7781" priority="962" operator="containsText" text="CAM">
      <formula>NOT(ISERROR(SEARCH("CAM",AG31)))</formula>
    </cfRule>
    <cfRule type="containsText" dxfId="7780" priority="963" operator="containsText" text="LM">
      <formula>NOT(ISERROR(SEARCH("LM",AG31)))</formula>
    </cfRule>
    <cfRule type="containsText" dxfId="7779" priority="964" operator="containsText" text="CM">
      <formula>NOT(ISERROR(SEARCH("CM",AG31)))</formula>
    </cfRule>
    <cfRule type="containsText" dxfId="7778" priority="965" operator="containsText" text="RM">
      <formula>NOT(ISERROR(SEARCH("RM",AG31)))</formula>
    </cfRule>
    <cfRule type="containsText" dxfId="7777" priority="966" operator="containsText" text="CDM">
      <formula>NOT(ISERROR(SEARCH("CDM",AG31)))</formula>
    </cfRule>
    <cfRule type="containsText" dxfId="7776" priority="967" operator="containsText" text="LWB">
      <formula>NOT(ISERROR(SEARCH("LWB",AG31)))</formula>
    </cfRule>
    <cfRule type="containsText" dxfId="7775" priority="968" operator="containsText" text="RWB">
      <formula>NOT(ISERROR(SEARCH("RWB",AG31)))</formula>
    </cfRule>
    <cfRule type="containsText" dxfId="7774" priority="969" operator="containsText" text="RB">
      <formula>NOT(ISERROR(SEARCH("RB",AG31)))</formula>
    </cfRule>
    <cfRule type="containsText" dxfId="7773" priority="970" operator="containsText" text="CB">
      <formula>NOT(ISERROR(SEARCH("CB",AG31)))</formula>
    </cfRule>
    <cfRule type="containsText" dxfId="7772" priority="971" operator="containsText" text="LB">
      <formula>NOT(ISERROR(SEARCH("LB",AG31)))</formula>
    </cfRule>
    <cfRule type="containsText" dxfId="7771" priority="972" operator="containsText" text="GK">
      <formula>NOT(ISERROR(SEARCH("GK",AG31)))</formula>
    </cfRule>
  </conditionalFormatting>
  <conditionalFormatting sqref="AF34">
    <cfRule type="containsText" dxfId="7770" priority="940" operator="containsText" text="RW">
      <formula>NOT(ISERROR(SEARCH("RW",AF34)))</formula>
    </cfRule>
    <cfRule type="containsText" dxfId="7769" priority="941" operator="containsText" text="LW">
      <formula>NOT(ISERROR(SEARCH("LW",AF34)))</formula>
    </cfRule>
    <cfRule type="containsText" dxfId="7768" priority="942" operator="containsText" text="LF">
      <formula>NOT(ISERROR(SEARCH("LF",AF34)))</formula>
    </cfRule>
    <cfRule type="containsText" dxfId="7767" priority="943" operator="containsText" text="CF">
      <formula>NOT(ISERROR(SEARCH("CF",AF34)))</formula>
    </cfRule>
    <cfRule type="containsText" dxfId="7766" priority="944" operator="containsText" text="CF">
      <formula>NOT(ISERROR(SEARCH("CF",AF34)))</formula>
    </cfRule>
    <cfRule type="containsText" dxfId="7765" priority="945" operator="containsText" text="CAM">
      <formula>NOT(ISERROR(SEARCH("CAM",AF34)))</formula>
    </cfRule>
    <cfRule type="containsText" dxfId="7764" priority="946" operator="containsText" text="LM">
      <formula>NOT(ISERROR(SEARCH("LM",AF34)))</formula>
    </cfRule>
    <cfRule type="containsText" dxfId="7763" priority="947" operator="containsText" text="CM">
      <formula>NOT(ISERROR(SEARCH("CM",AF34)))</formula>
    </cfRule>
    <cfRule type="containsText" dxfId="7762" priority="948" operator="containsText" text="RM">
      <formula>NOT(ISERROR(SEARCH("RM",AF34)))</formula>
    </cfRule>
    <cfRule type="containsText" dxfId="7761" priority="949" operator="containsText" text="CDM">
      <formula>NOT(ISERROR(SEARCH("CDM",AF34)))</formula>
    </cfRule>
    <cfRule type="containsText" dxfId="7760" priority="950" operator="containsText" text="LWB">
      <formula>NOT(ISERROR(SEARCH("LWB",AF34)))</formula>
    </cfRule>
    <cfRule type="containsText" dxfId="7759" priority="951" operator="containsText" text="RWB">
      <formula>NOT(ISERROR(SEARCH("RWB",AF34)))</formula>
    </cfRule>
    <cfRule type="containsText" dxfId="7758" priority="952" operator="containsText" text="RB">
      <formula>NOT(ISERROR(SEARCH("RB",AF34)))</formula>
    </cfRule>
    <cfRule type="containsText" dxfId="7757" priority="953" operator="containsText" text="CB">
      <formula>NOT(ISERROR(SEARCH("CB",AF34)))</formula>
    </cfRule>
    <cfRule type="containsText" dxfId="7756" priority="954" operator="containsText" text="LB">
      <formula>NOT(ISERROR(SEARCH("LB",AF34)))</formula>
    </cfRule>
    <cfRule type="containsText" dxfId="7755" priority="955" operator="containsText" text="GK">
      <formula>NOT(ISERROR(SEARCH("GK",AF34)))</formula>
    </cfRule>
  </conditionalFormatting>
  <conditionalFormatting sqref="AG34">
    <cfRule type="containsText" dxfId="7754" priority="923" operator="containsText" text="ST">
      <formula>NOT(ISERROR(SEARCH("ST",AG34)))</formula>
    </cfRule>
    <cfRule type="containsText" dxfId="7753" priority="924" operator="containsText" text="RW">
      <formula>NOT(ISERROR(SEARCH("RW",AG34)))</formula>
    </cfRule>
    <cfRule type="containsText" dxfId="7752" priority="925" operator="containsText" text="LW">
      <formula>NOT(ISERROR(SEARCH("LW",AG34)))</formula>
    </cfRule>
    <cfRule type="containsText" dxfId="7751" priority="926" operator="containsText" text="LF">
      <formula>NOT(ISERROR(SEARCH("LF",AG34)))</formula>
    </cfRule>
    <cfRule type="containsText" dxfId="7750" priority="927" operator="containsText" text="CF">
      <formula>NOT(ISERROR(SEARCH("CF",AG34)))</formula>
    </cfRule>
    <cfRule type="containsText" dxfId="7749" priority="928" operator="containsText" text="CF">
      <formula>NOT(ISERROR(SEARCH("CF",AG34)))</formula>
    </cfRule>
    <cfRule type="containsText" dxfId="7748" priority="929" operator="containsText" text="CAM">
      <formula>NOT(ISERROR(SEARCH("CAM",AG34)))</formula>
    </cfRule>
    <cfRule type="containsText" dxfId="7747" priority="930" operator="containsText" text="LM">
      <formula>NOT(ISERROR(SEARCH("LM",AG34)))</formula>
    </cfRule>
    <cfRule type="containsText" dxfId="7746" priority="931" operator="containsText" text="CM">
      <formula>NOT(ISERROR(SEARCH("CM",AG34)))</formula>
    </cfRule>
    <cfRule type="containsText" dxfId="7745" priority="932" operator="containsText" text="RM">
      <formula>NOT(ISERROR(SEARCH("RM",AG34)))</formula>
    </cfRule>
    <cfRule type="containsText" dxfId="7744" priority="933" operator="containsText" text="CDM">
      <formula>NOT(ISERROR(SEARCH("CDM",AG34)))</formula>
    </cfRule>
    <cfRule type="containsText" dxfId="7743" priority="934" operator="containsText" text="LWB">
      <formula>NOT(ISERROR(SEARCH("LWB",AG34)))</formula>
    </cfRule>
    <cfRule type="containsText" dxfId="7742" priority="935" operator="containsText" text="RWB">
      <formula>NOT(ISERROR(SEARCH("RWB",AG34)))</formula>
    </cfRule>
    <cfRule type="containsText" dxfId="7741" priority="936" operator="containsText" text="RB">
      <formula>NOT(ISERROR(SEARCH("RB",AG34)))</formula>
    </cfRule>
    <cfRule type="containsText" dxfId="7740" priority="937" operator="containsText" text="CB">
      <formula>NOT(ISERROR(SEARCH("CB",AG34)))</formula>
    </cfRule>
    <cfRule type="containsText" dxfId="7739" priority="938" operator="containsText" text="LB">
      <formula>NOT(ISERROR(SEARCH("LB",AG34)))</formula>
    </cfRule>
    <cfRule type="containsText" dxfId="7738" priority="939" operator="containsText" text="GK">
      <formula>NOT(ISERROR(SEARCH("GK",AG34)))</formula>
    </cfRule>
  </conditionalFormatting>
  <conditionalFormatting sqref="AF33">
    <cfRule type="containsText" dxfId="7737" priority="907" operator="containsText" text="RW">
      <formula>NOT(ISERROR(SEARCH("RW",AF33)))</formula>
    </cfRule>
    <cfRule type="containsText" dxfId="7736" priority="908" operator="containsText" text="LW">
      <formula>NOT(ISERROR(SEARCH("LW",AF33)))</formula>
    </cfRule>
    <cfRule type="containsText" dxfId="7735" priority="909" operator="containsText" text="LF">
      <formula>NOT(ISERROR(SEARCH("LF",AF33)))</formula>
    </cfRule>
    <cfRule type="containsText" dxfId="7734" priority="910" operator="containsText" text="CF">
      <formula>NOT(ISERROR(SEARCH("CF",AF33)))</formula>
    </cfRule>
    <cfRule type="containsText" dxfId="7733" priority="911" operator="containsText" text="CF">
      <formula>NOT(ISERROR(SEARCH("CF",AF33)))</formula>
    </cfRule>
    <cfRule type="containsText" dxfId="7732" priority="912" operator="containsText" text="CAM">
      <formula>NOT(ISERROR(SEARCH("CAM",AF33)))</formula>
    </cfRule>
    <cfRule type="containsText" dxfId="7731" priority="913" operator="containsText" text="LM">
      <formula>NOT(ISERROR(SEARCH("LM",AF33)))</formula>
    </cfRule>
    <cfRule type="containsText" dxfId="7730" priority="914" operator="containsText" text="CM">
      <formula>NOT(ISERROR(SEARCH("CM",AF33)))</formula>
    </cfRule>
    <cfRule type="containsText" dxfId="7729" priority="915" operator="containsText" text="RM">
      <formula>NOT(ISERROR(SEARCH("RM",AF33)))</formula>
    </cfRule>
    <cfRule type="containsText" dxfId="7728" priority="916" operator="containsText" text="CDM">
      <formula>NOT(ISERROR(SEARCH("CDM",AF33)))</formula>
    </cfRule>
    <cfRule type="containsText" dxfId="7727" priority="917" operator="containsText" text="LWB">
      <formula>NOT(ISERROR(SEARCH("LWB",AF33)))</formula>
    </cfRule>
    <cfRule type="containsText" dxfId="7726" priority="918" operator="containsText" text="RWB">
      <formula>NOT(ISERROR(SEARCH("RWB",AF33)))</formula>
    </cfRule>
    <cfRule type="containsText" dxfId="7725" priority="919" operator="containsText" text="RB">
      <formula>NOT(ISERROR(SEARCH("RB",AF33)))</formula>
    </cfRule>
    <cfRule type="containsText" dxfId="7724" priority="920" operator="containsText" text="CB">
      <formula>NOT(ISERROR(SEARCH("CB",AF33)))</formula>
    </cfRule>
    <cfRule type="containsText" dxfId="7723" priority="921" operator="containsText" text="LB">
      <formula>NOT(ISERROR(SEARCH("LB",AF33)))</formula>
    </cfRule>
    <cfRule type="containsText" dxfId="7722" priority="922" operator="containsText" text="GK">
      <formula>NOT(ISERROR(SEARCH("GK",AF33)))</formula>
    </cfRule>
  </conditionalFormatting>
  <conditionalFormatting sqref="AG33">
    <cfRule type="containsText" dxfId="7721" priority="890" operator="containsText" text="ST">
      <formula>NOT(ISERROR(SEARCH("ST",AG33)))</formula>
    </cfRule>
    <cfRule type="containsText" dxfId="7720" priority="891" operator="containsText" text="RW">
      <formula>NOT(ISERROR(SEARCH("RW",AG33)))</formula>
    </cfRule>
    <cfRule type="containsText" dxfId="7719" priority="892" operator="containsText" text="LW">
      <formula>NOT(ISERROR(SEARCH("LW",AG33)))</formula>
    </cfRule>
    <cfRule type="containsText" dxfId="7718" priority="893" operator="containsText" text="LF">
      <formula>NOT(ISERROR(SEARCH("LF",AG33)))</formula>
    </cfRule>
    <cfRule type="containsText" dxfId="7717" priority="894" operator="containsText" text="CF">
      <formula>NOT(ISERROR(SEARCH("CF",AG33)))</formula>
    </cfRule>
    <cfRule type="containsText" dxfId="7716" priority="895" operator="containsText" text="CF">
      <formula>NOT(ISERROR(SEARCH("CF",AG33)))</formula>
    </cfRule>
    <cfRule type="containsText" dxfId="7715" priority="896" operator="containsText" text="CAM">
      <formula>NOT(ISERROR(SEARCH("CAM",AG33)))</formula>
    </cfRule>
    <cfRule type="containsText" dxfId="7714" priority="897" operator="containsText" text="LM">
      <formula>NOT(ISERROR(SEARCH("LM",AG33)))</formula>
    </cfRule>
    <cfRule type="containsText" dxfId="7713" priority="898" operator="containsText" text="CM">
      <formula>NOT(ISERROR(SEARCH("CM",AG33)))</formula>
    </cfRule>
    <cfRule type="containsText" dxfId="7712" priority="899" operator="containsText" text="RM">
      <formula>NOT(ISERROR(SEARCH("RM",AG33)))</formula>
    </cfRule>
    <cfRule type="containsText" dxfId="7711" priority="900" operator="containsText" text="CDM">
      <formula>NOT(ISERROR(SEARCH("CDM",AG33)))</formula>
    </cfRule>
    <cfRule type="containsText" dxfId="7710" priority="901" operator="containsText" text="LWB">
      <formula>NOT(ISERROR(SEARCH("LWB",AG33)))</formula>
    </cfRule>
    <cfRule type="containsText" dxfId="7709" priority="902" operator="containsText" text="RWB">
      <formula>NOT(ISERROR(SEARCH("RWB",AG33)))</formula>
    </cfRule>
    <cfRule type="containsText" dxfId="7708" priority="903" operator="containsText" text="RB">
      <formula>NOT(ISERROR(SEARCH("RB",AG33)))</formula>
    </cfRule>
    <cfRule type="containsText" dxfId="7707" priority="904" operator="containsText" text="CB">
      <formula>NOT(ISERROR(SEARCH("CB",AG33)))</formula>
    </cfRule>
    <cfRule type="containsText" dxfId="7706" priority="905" operator="containsText" text="LB">
      <formula>NOT(ISERROR(SEARCH("LB",AG33)))</formula>
    </cfRule>
    <cfRule type="containsText" dxfId="7705" priority="906" operator="containsText" text="GK">
      <formula>NOT(ISERROR(SEARCH("GK",AG33)))</formula>
    </cfRule>
  </conditionalFormatting>
  <conditionalFormatting sqref="AG31">
    <cfRule type="containsText" dxfId="7704" priority="873" operator="containsText" text="ST">
      <formula>NOT(ISERROR(SEARCH("ST",AG31)))</formula>
    </cfRule>
    <cfRule type="containsText" dxfId="7703" priority="874" operator="containsText" text="RW">
      <formula>NOT(ISERROR(SEARCH("RW",AG31)))</formula>
    </cfRule>
    <cfRule type="containsText" dxfId="7702" priority="875" operator="containsText" text="LW">
      <formula>NOT(ISERROR(SEARCH("LW",AG31)))</formula>
    </cfRule>
    <cfRule type="containsText" dxfId="7701" priority="876" operator="containsText" text="LF">
      <formula>NOT(ISERROR(SEARCH("LF",AG31)))</formula>
    </cfRule>
    <cfRule type="containsText" dxfId="7700" priority="877" operator="containsText" text="CF">
      <formula>NOT(ISERROR(SEARCH("CF",AG31)))</formula>
    </cfRule>
    <cfRule type="containsText" dxfId="7699" priority="878" operator="containsText" text="CF">
      <formula>NOT(ISERROR(SEARCH("CF",AG31)))</formula>
    </cfRule>
    <cfRule type="containsText" dxfId="7698" priority="879" operator="containsText" text="CAM">
      <formula>NOT(ISERROR(SEARCH("CAM",AG31)))</formula>
    </cfRule>
    <cfRule type="containsText" dxfId="7697" priority="880" operator="containsText" text="LM">
      <formula>NOT(ISERROR(SEARCH("LM",AG31)))</formula>
    </cfRule>
    <cfRule type="containsText" dxfId="7696" priority="881" operator="containsText" text="CM">
      <formula>NOT(ISERROR(SEARCH("CM",AG31)))</formula>
    </cfRule>
    <cfRule type="containsText" dxfId="7695" priority="882" operator="containsText" text="RM">
      <formula>NOT(ISERROR(SEARCH("RM",AG31)))</formula>
    </cfRule>
    <cfRule type="containsText" dxfId="7694" priority="883" operator="containsText" text="CDM">
      <formula>NOT(ISERROR(SEARCH("CDM",AG31)))</formula>
    </cfRule>
    <cfRule type="containsText" dxfId="7693" priority="884" operator="containsText" text="LWB">
      <formula>NOT(ISERROR(SEARCH("LWB",AG31)))</formula>
    </cfRule>
    <cfRule type="containsText" dxfId="7692" priority="885" operator="containsText" text="RWB">
      <formula>NOT(ISERROR(SEARCH("RWB",AG31)))</formula>
    </cfRule>
    <cfRule type="containsText" dxfId="7691" priority="886" operator="containsText" text="RB">
      <formula>NOT(ISERROR(SEARCH("RB",AG31)))</formula>
    </cfRule>
    <cfRule type="containsText" dxfId="7690" priority="887" operator="containsText" text="CB">
      <formula>NOT(ISERROR(SEARCH("CB",AG31)))</formula>
    </cfRule>
    <cfRule type="containsText" dxfId="7689" priority="888" operator="containsText" text="LB">
      <formula>NOT(ISERROR(SEARCH("LB",AG31)))</formula>
    </cfRule>
    <cfRule type="containsText" dxfId="7688" priority="889" operator="containsText" text="GK">
      <formula>NOT(ISERROR(SEARCH("GK",AG31)))</formula>
    </cfRule>
  </conditionalFormatting>
  <conditionalFormatting sqref="AG32">
    <cfRule type="containsText" dxfId="7687" priority="856" operator="containsText" text="ST">
      <formula>NOT(ISERROR(SEARCH("ST",AG32)))</formula>
    </cfRule>
    <cfRule type="containsText" dxfId="7686" priority="857" operator="containsText" text="RW">
      <formula>NOT(ISERROR(SEARCH("RW",AG32)))</formula>
    </cfRule>
    <cfRule type="containsText" dxfId="7685" priority="858" operator="containsText" text="LW">
      <formula>NOT(ISERROR(SEARCH("LW",AG32)))</formula>
    </cfRule>
    <cfRule type="containsText" dxfId="7684" priority="859" operator="containsText" text="LF">
      <formula>NOT(ISERROR(SEARCH("LF",AG32)))</formula>
    </cfRule>
    <cfRule type="containsText" dxfId="7683" priority="860" operator="containsText" text="CF">
      <formula>NOT(ISERROR(SEARCH("CF",AG32)))</formula>
    </cfRule>
    <cfRule type="containsText" dxfId="7682" priority="861" operator="containsText" text="CF">
      <formula>NOT(ISERROR(SEARCH("CF",AG32)))</formula>
    </cfRule>
    <cfRule type="containsText" dxfId="7681" priority="862" operator="containsText" text="CAM">
      <formula>NOT(ISERROR(SEARCH("CAM",AG32)))</formula>
    </cfRule>
    <cfRule type="containsText" dxfId="7680" priority="863" operator="containsText" text="LM">
      <formula>NOT(ISERROR(SEARCH("LM",AG32)))</formula>
    </cfRule>
    <cfRule type="containsText" dxfId="7679" priority="864" operator="containsText" text="CM">
      <formula>NOT(ISERROR(SEARCH("CM",AG32)))</formula>
    </cfRule>
    <cfRule type="containsText" dxfId="7678" priority="865" operator="containsText" text="RM">
      <formula>NOT(ISERROR(SEARCH("RM",AG32)))</formula>
    </cfRule>
    <cfRule type="containsText" dxfId="7677" priority="866" operator="containsText" text="CDM">
      <formula>NOT(ISERROR(SEARCH("CDM",AG32)))</formula>
    </cfRule>
    <cfRule type="containsText" dxfId="7676" priority="867" operator="containsText" text="LWB">
      <formula>NOT(ISERROR(SEARCH("LWB",AG32)))</formula>
    </cfRule>
    <cfRule type="containsText" dxfId="7675" priority="868" operator="containsText" text="RWB">
      <formula>NOT(ISERROR(SEARCH("RWB",AG32)))</formula>
    </cfRule>
    <cfRule type="containsText" dxfId="7674" priority="869" operator="containsText" text="RB">
      <formula>NOT(ISERROR(SEARCH("RB",AG32)))</formula>
    </cfRule>
    <cfRule type="containsText" dxfId="7673" priority="870" operator="containsText" text="CB">
      <formula>NOT(ISERROR(SEARCH("CB",AG32)))</formula>
    </cfRule>
    <cfRule type="containsText" dxfId="7672" priority="871" operator="containsText" text="LB">
      <formula>NOT(ISERROR(SEARCH("LB",AG32)))</formula>
    </cfRule>
    <cfRule type="containsText" dxfId="7671" priority="872" operator="containsText" text="GK">
      <formula>NOT(ISERROR(SEARCH("GK",AG32)))</formula>
    </cfRule>
  </conditionalFormatting>
  <conditionalFormatting sqref="AF35">
    <cfRule type="containsText" dxfId="7670" priority="840" operator="containsText" text="RW">
      <formula>NOT(ISERROR(SEARCH("RW",AF35)))</formula>
    </cfRule>
    <cfRule type="containsText" dxfId="7669" priority="841" operator="containsText" text="LW">
      <formula>NOT(ISERROR(SEARCH("LW",AF35)))</formula>
    </cfRule>
    <cfRule type="containsText" dxfId="7668" priority="842" operator="containsText" text="LF">
      <formula>NOT(ISERROR(SEARCH("LF",AF35)))</formula>
    </cfRule>
    <cfRule type="containsText" dxfId="7667" priority="843" operator="containsText" text="CF">
      <formula>NOT(ISERROR(SEARCH("CF",AF35)))</formula>
    </cfRule>
    <cfRule type="containsText" dxfId="7666" priority="844" operator="containsText" text="CF">
      <formula>NOT(ISERROR(SEARCH("CF",AF35)))</formula>
    </cfRule>
    <cfRule type="containsText" dxfId="7665" priority="845" operator="containsText" text="CAM">
      <formula>NOT(ISERROR(SEARCH("CAM",AF35)))</formula>
    </cfRule>
    <cfRule type="containsText" dxfId="7664" priority="846" operator="containsText" text="LM">
      <formula>NOT(ISERROR(SEARCH("LM",AF35)))</formula>
    </cfRule>
    <cfRule type="containsText" dxfId="7663" priority="847" operator="containsText" text="CM">
      <formula>NOT(ISERROR(SEARCH("CM",AF35)))</formula>
    </cfRule>
    <cfRule type="containsText" dxfId="7662" priority="848" operator="containsText" text="RM">
      <formula>NOT(ISERROR(SEARCH("RM",AF35)))</formula>
    </cfRule>
    <cfRule type="containsText" dxfId="7661" priority="849" operator="containsText" text="CDM">
      <formula>NOT(ISERROR(SEARCH("CDM",AF35)))</formula>
    </cfRule>
    <cfRule type="containsText" dxfId="7660" priority="850" operator="containsText" text="LWB">
      <formula>NOT(ISERROR(SEARCH("LWB",AF35)))</formula>
    </cfRule>
    <cfRule type="containsText" dxfId="7659" priority="851" operator="containsText" text="RWB">
      <formula>NOT(ISERROR(SEARCH("RWB",AF35)))</formula>
    </cfRule>
    <cfRule type="containsText" dxfId="7658" priority="852" operator="containsText" text="RB">
      <formula>NOT(ISERROR(SEARCH("RB",AF35)))</formula>
    </cfRule>
    <cfRule type="containsText" dxfId="7657" priority="853" operator="containsText" text="CB">
      <formula>NOT(ISERROR(SEARCH("CB",AF35)))</formula>
    </cfRule>
    <cfRule type="containsText" dxfId="7656" priority="854" operator="containsText" text="LB">
      <formula>NOT(ISERROR(SEARCH("LB",AF35)))</formula>
    </cfRule>
    <cfRule type="containsText" dxfId="7655" priority="855" operator="containsText" text="GK">
      <formula>NOT(ISERROR(SEARCH("GK",AF35)))</formula>
    </cfRule>
  </conditionalFormatting>
  <conditionalFormatting sqref="AG35">
    <cfRule type="containsText" dxfId="7654" priority="823" operator="containsText" text="ST">
      <formula>NOT(ISERROR(SEARCH("ST",AG35)))</formula>
    </cfRule>
    <cfRule type="containsText" dxfId="7653" priority="824" operator="containsText" text="RW">
      <formula>NOT(ISERROR(SEARCH("RW",AG35)))</formula>
    </cfRule>
    <cfRule type="containsText" dxfId="7652" priority="825" operator="containsText" text="LW">
      <formula>NOT(ISERROR(SEARCH("LW",AG35)))</formula>
    </cfRule>
    <cfRule type="containsText" dxfId="7651" priority="826" operator="containsText" text="LF">
      <formula>NOT(ISERROR(SEARCH("LF",AG35)))</formula>
    </cfRule>
    <cfRule type="containsText" dxfId="7650" priority="827" operator="containsText" text="CF">
      <formula>NOT(ISERROR(SEARCH("CF",AG35)))</formula>
    </cfRule>
    <cfRule type="containsText" dxfId="7649" priority="828" operator="containsText" text="CF">
      <formula>NOT(ISERROR(SEARCH("CF",AG35)))</formula>
    </cfRule>
    <cfRule type="containsText" dxfId="7648" priority="829" operator="containsText" text="CAM">
      <formula>NOT(ISERROR(SEARCH("CAM",AG35)))</formula>
    </cfRule>
    <cfRule type="containsText" dxfId="7647" priority="830" operator="containsText" text="LM">
      <formula>NOT(ISERROR(SEARCH("LM",AG35)))</formula>
    </cfRule>
    <cfRule type="containsText" dxfId="7646" priority="831" operator="containsText" text="CM">
      <formula>NOT(ISERROR(SEARCH("CM",AG35)))</formula>
    </cfRule>
    <cfRule type="containsText" dxfId="7645" priority="832" operator="containsText" text="RM">
      <formula>NOT(ISERROR(SEARCH("RM",AG35)))</formula>
    </cfRule>
    <cfRule type="containsText" dxfId="7644" priority="833" operator="containsText" text="CDM">
      <formula>NOT(ISERROR(SEARCH("CDM",AG35)))</formula>
    </cfRule>
    <cfRule type="containsText" dxfId="7643" priority="834" operator="containsText" text="LWB">
      <formula>NOT(ISERROR(SEARCH("LWB",AG35)))</formula>
    </cfRule>
    <cfRule type="containsText" dxfId="7642" priority="835" operator="containsText" text="RWB">
      <formula>NOT(ISERROR(SEARCH("RWB",AG35)))</formula>
    </cfRule>
    <cfRule type="containsText" dxfId="7641" priority="836" operator="containsText" text="RB">
      <formula>NOT(ISERROR(SEARCH("RB",AG35)))</formula>
    </cfRule>
    <cfRule type="containsText" dxfId="7640" priority="837" operator="containsText" text="CB">
      <formula>NOT(ISERROR(SEARCH("CB",AG35)))</formula>
    </cfRule>
    <cfRule type="containsText" dxfId="7639" priority="838" operator="containsText" text="LB">
      <formula>NOT(ISERROR(SEARCH("LB",AG35)))</formula>
    </cfRule>
    <cfRule type="containsText" dxfId="7638" priority="839" operator="containsText" text="GK">
      <formula>NOT(ISERROR(SEARCH("GK",AG35)))</formula>
    </cfRule>
  </conditionalFormatting>
  <conditionalFormatting sqref="AF37:AF39">
    <cfRule type="containsText" dxfId="7637" priority="807" operator="containsText" text="RW">
      <formula>NOT(ISERROR(SEARCH("RW",AF37)))</formula>
    </cfRule>
    <cfRule type="containsText" dxfId="7636" priority="808" operator="containsText" text="LW">
      <formula>NOT(ISERROR(SEARCH("LW",AF37)))</formula>
    </cfRule>
    <cfRule type="containsText" dxfId="7635" priority="809" operator="containsText" text="LF">
      <formula>NOT(ISERROR(SEARCH("LF",AF37)))</formula>
    </cfRule>
    <cfRule type="containsText" dxfId="7634" priority="810" operator="containsText" text="CF">
      <formula>NOT(ISERROR(SEARCH("CF",AF37)))</formula>
    </cfRule>
    <cfRule type="containsText" dxfId="7633" priority="811" operator="containsText" text="CF">
      <formula>NOT(ISERROR(SEARCH("CF",AF37)))</formula>
    </cfRule>
    <cfRule type="containsText" dxfId="7632" priority="812" operator="containsText" text="CAM">
      <formula>NOT(ISERROR(SEARCH("CAM",AF37)))</formula>
    </cfRule>
    <cfRule type="containsText" dxfId="7631" priority="813" operator="containsText" text="LM">
      <formula>NOT(ISERROR(SEARCH("LM",AF37)))</formula>
    </cfRule>
    <cfRule type="containsText" dxfId="7630" priority="814" operator="containsText" text="CM">
      <formula>NOT(ISERROR(SEARCH("CM",AF37)))</formula>
    </cfRule>
    <cfRule type="containsText" dxfId="7629" priority="815" operator="containsText" text="RM">
      <formula>NOT(ISERROR(SEARCH("RM",AF37)))</formula>
    </cfRule>
    <cfRule type="containsText" dxfId="7628" priority="816" operator="containsText" text="CDM">
      <formula>NOT(ISERROR(SEARCH("CDM",AF37)))</formula>
    </cfRule>
    <cfRule type="containsText" dxfId="7627" priority="817" operator="containsText" text="LWB">
      <formula>NOT(ISERROR(SEARCH("LWB",AF37)))</formula>
    </cfRule>
    <cfRule type="containsText" dxfId="7626" priority="818" operator="containsText" text="RWB">
      <formula>NOT(ISERROR(SEARCH("RWB",AF37)))</formula>
    </cfRule>
    <cfRule type="containsText" dxfId="7625" priority="819" operator="containsText" text="RB">
      <formula>NOT(ISERROR(SEARCH("RB",AF37)))</formula>
    </cfRule>
    <cfRule type="containsText" dxfId="7624" priority="820" operator="containsText" text="CB">
      <formula>NOT(ISERROR(SEARCH("CB",AF37)))</formula>
    </cfRule>
    <cfRule type="containsText" dxfId="7623" priority="821" operator="containsText" text="LB">
      <formula>NOT(ISERROR(SEARCH("LB",AF37)))</formula>
    </cfRule>
    <cfRule type="containsText" dxfId="7622" priority="822" operator="containsText" text="GK">
      <formula>NOT(ISERROR(SEARCH("GK",AF37)))</formula>
    </cfRule>
  </conditionalFormatting>
  <conditionalFormatting sqref="AG37:AG39">
    <cfRule type="containsText" dxfId="7621" priority="790" operator="containsText" text="ST">
      <formula>NOT(ISERROR(SEARCH("ST",AG37)))</formula>
    </cfRule>
    <cfRule type="containsText" dxfId="7620" priority="791" operator="containsText" text="RW">
      <formula>NOT(ISERROR(SEARCH("RW",AG37)))</formula>
    </cfRule>
    <cfRule type="containsText" dxfId="7619" priority="792" operator="containsText" text="LW">
      <formula>NOT(ISERROR(SEARCH("LW",AG37)))</formula>
    </cfRule>
    <cfRule type="containsText" dxfId="7618" priority="793" operator="containsText" text="LF">
      <formula>NOT(ISERROR(SEARCH("LF",AG37)))</formula>
    </cfRule>
    <cfRule type="containsText" dxfId="7617" priority="794" operator="containsText" text="CF">
      <formula>NOT(ISERROR(SEARCH("CF",AG37)))</formula>
    </cfRule>
    <cfRule type="containsText" dxfId="7616" priority="795" operator="containsText" text="CF">
      <formula>NOT(ISERROR(SEARCH("CF",AG37)))</formula>
    </cfRule>
    <cfRule type="containsText" dxfId="7615" priority="796" operator="containsText" text="CAM">
      <formula>NOT(ISERROR(SEARCH("CAM",AG37)))</formula>
    </cfRule>
    <cfRule type="containsText" dxfId="7614" priority="797" operator="containsText" text="LM">
      <formula>NOT(ISERROR(SEARCH("LM",AG37)))</formula>
    </cfRule>
    <cfRule type="containsText" dxfId="7613" priority="798" operator="containsText" text="CM">
      <formula>NOT(ISERROR(SEARCH("CM",AG37)))</formula>
    </cfRule>
    <cfRule type="containsText" dxfId="7612" priority="799" operator="containsText" text="RM">
      <formula>NOT(ISERROR(SEARCH("RM",AG37)))</formula>
    </cfRule>
    <cfRule type="containsText" dxfId="7611" priority="800" operator="containsText" text="CDM">
      <formula>NOT(ISERROR(SEARCH("CDM",AG37)))</formula>
    </cfRule>
    <cfRule type="containsText" dxfId="7610" priority="801" operator="containsText" text="LWB">
      <formula>NOT(ISERROR(SEARCH("LWB",AG37)))</formula>
    </cfRule>
    <cfRule type="containsText" dxfId="7609" priority="802" operator="containsText" text="RWB">
      <formula>NOT(ISERROR(SEARCH("RWB",AG37)))</formula>
    </cfRule>
    <cfRule type="containsText" dxfId="7608" priority="803" operator="containsText" text="RB">
      <formula>NOT(ISERROR(SEARCH("RB",AG37)))</formula>
    </cfRule>
    <cfRule type="containsText" dxfId="7607" priority="804" operator="containsText" text="CB">
      <formula>NOT(ISERROR(SEARCH("CB",AG37)))</formula>
    </cfRule>
    <cfRule type="containsText" dxfId="7606" priority="805" operator="containsText" text="LB">
      <formula>NOT(ISERROR(SEARCH("LB",AG37)))</formula>
    </cfRule>
    <cfRule type="containsText" dxfId="7605" priority="806" operator="containsText" text="GK">
      <formula>NOT(ISERROR(SEARCH("GK",AG37)))</formula>
    </cfRule>
  </conditionalFormatting>
  <conditionalFormatting sqref="AF32">
    <cfRule type="containsText" dxfId="7604" priority="774" operator="containsText" text="RW">
      <formula>NOT(ISERROR(SEARCH("RW",AF32)))</formula>
    </cfRule>
    <cfRule type="containsText" dxfId="7603" priority="775" operator="containsText" text="LW">
      <formula>NOT(ISERROR(SEARCH("LW",AF32)))</formula>
    </cfRule>
    <cfRule type="containsText" dxfId="7602" priority="776" operator="containsText" text="LF">
      <formula>NOT(ISERROR(SEARCH("LF",AF32)))</formula>
    </cfRule>
    <cfRule type="containsText" dxfId="7601" priority="777" operator="containsText" text="CF">
      <formula>NOT(ISERROR(SEARCH("CF",AF32)))</formula>
    </cfRule>
    <cfRule type="containsText" dxfId="7600" priority="778" operator="containsText" text="CF">
      <formula>NOT(ISERROR(SEARCH("CF",AF32)))</formula>
    </cfRule>
    <cfRule type="containsText" dxfId="7599" priority="779" operator="containsText" text="CAM">
      <formula>NOT(ISERROR(SEARCH("CAM",AF32)))</formula>
    </cfRule>
    <cfRule type="containsText" dxfId="7598" priority="780" operator="containsText" text="LM">
      <formula>NOT(ISERROR(SEARCH("LM",AF32)))</formula>
    </cfRule>
    <cfRule type="containsText" dxfId="7597" priority="781" operator="containsText" text="CM">
      <formula>NOT(ISERROR(SEARCH("CM",AF32)))</formula>
    </cfRule>
    <cfRule type="containsText" dxfId="7596" priority="782" operator="containsText" text="RM">
      <formula>NOT(ISERROR(SEARCH("RM",AF32)))</formula>
    </cfRule>
    <cfRule type="containsText" dxfId="7595" priority="783" operator="containsText" text="CDM">
      <formula>NOT(ISERROR(SEARCH("CDM",AF32)))</formula>
    </cfRule>
    <cfRule type="containsText" dxfId="7594" priority="784" operator="containsText" text="LWB">
      <formula>NOT(ISERROR(SEARCH("LWB",AF32)))</formula>
    </cfRule>
    <cfRule type="containsText" dxfId="7593" priority="785" operator="containsText" text="RWB">
      <formula>NOT(ISERROR(SEARCH("RWB",AF32)))</formula>
    </cfRule>
    <cfRule type="containsText" dxfId="7592" priority="786" operator="containsText" text="RB">
      <formula>NOT(ISERROR(SEARCH("RB",AF32)))</formula>
    </cfRule>
    <cfRule type="containsText" dxfId="7591" priority="787" operator="containsText" text="CB">
      <formula>NOT(ISERROR(SEARCH("CB",AF32)))</formula>
    </cfRule>
    <cfRule type="containsText" dxfId="7590" priority="788" operator="containsText" text="LB">
      <formula>NOT(ISERROR(SEARCH("LB",AF32)))</formula>
    </cfRule>
    <cfRule type="containsText" dxfId="7589" priority="789" operator="containsText" text="GK">
      <formula>NOT(ISERROR(SEARCH("GK",AF32)))</formula>
    </cfRule>
  </conditionalFormatting>
  <conditionalFormatting sqref="AG32">
    <cfRule type="containsText" dxfId="7588" priority="757" operator="containsText" text="ST">
      <formula>NOT(ISERROR(SEARCH("ST",AG32)))</formula>
    </cfRule>
    <cfRule type="containsText" dxfId="7587" priority="758" operator="containsText" text="RW">
      <formula>NOT(ISERROR(SEARCH("RW",AG32)))</formula>
    </cfRule>
    <cfRule type="containsText" dxfId="7586" priority="759" operator="containsText" text="LW">
      <formula>NOT(ISERROR(SEARCH("LW",AG32)))</formula>
    </cfRule>
    <cfRule type="containsText" dxfId="7585" priority="760" operator="containsText" text="LF">
      <formula>NOT(ISERROR(SEARCH("LF",AG32)))</formula>
    </cfRule>
    <cfRule type="containsText" dxfId="7584" priority="761" operator="containsText" text="CF">
      <formula>NOT(ISERROR(SEARCH("CF",AG32)))</formula>
    </cfRule>
    <cfRule type="containsText" dxfId="7583" priority="762" operator="containsText" text="CF">
      <formula>NOT(ISERROR(SEARCH("CF",AG32)))</formula>
    </cfRule>
    <cfRule type="containsText" dxfId="7582" priority="763" operator="containsText" text="CAM">
      <formula>NOT(ISERROR(SEARCH("CAM",AG32)))</formula>
    </cfRule>
    <cfRule type="containsText" dxfId="7581" priority="764" operator="containsText" text="LM">
      <formula>NOT(ISERROR(SEARCH("LM",AG32)))</formula>
    </cfRule>
    <cfRule type="containsText" dxfId="7580" priority="765" operator="containsText" text="CM">
      <formula>NOT(ISERROR(SEARCH("CM",AG32)))</formula>
    </cfRule>
    <cfRule type="containsText" dxfId="7579" priority="766" operator="containsText" text="RM">
      <formula>NOT(ISERROR(SEARCH("RM",AG32)))</formula>
    </cfRule>
    <cfRule type="containsText" dxfId="7578" priority="767" operator="containsText" text="CDM">
      <formula>NOT(ISERROR(SEARCH("CDM",AG32)))</formula>
    </cfRule>
    <cfRule type="containsText" dxfId="7577" priority="768" operator="containsText" text="LWB">
      <formula>NOT(ISERROR(SEARCH("LWB",AG32)))</formula>
    </cfRule>
    <cfRule type="containsText" dxfId="7576" priority="769" operator="containsText" text="RWB">
      <formula>NOT(ISERROR(SEARCH("RWB",AG32)))</formula>
    </cfRule>
    <cfRule type="containsText" dxfId="7575" priority="770" operator="containsText" text="RB">
      <formula>NOT(ISERROR(SEARCH("RB",AG32)))</formula>
    </cfRule>
    <cfRule type="containsText" dxfId="7574" priority="771" operator="containsText" text="CB">
      <formula>NOT(ISERROR(SEARCH("CB",AG32)))</formula>
    </cfRule>
    <cfRule type="containsText" dxfId="7573" priority="772" operator="containsText" text="LB">
      <formula>NOT(ISERROR(SEARCH("LB",AG32)))</formula>
    </cfRule>
    <cfRule type="containsText" dxfId="7572" priority="773" operator="containsText" text="GK">
      <formula>NOT(ISERROR(SEARCH("GK",AG32)))</formula>
    </cfRule>
  </conditionalFormatting>
  <conditionalFormatting sqref="AF34">
    <cfRule type="containsText" dxfId="7571" priority="741" operator="containsText" text="RW">
      <formula>NOT(ISERROR(SEARCH("RW",AF34)))</formula>
    </cfRule>
    <cfRule type="containsText" dxfId="7570" priority="742" operator="containsText" text="LW">
      <formula>NOT(ISERROR(SEARCH("LW",AF34)))</formula>
    </cfRule>
    <cfRule type="containsText" dxfId="7569" priority="743" operator="containsText" text="LF">
      <formula>NOT(ISERROR(SEARCH("LF",AF34)))</formula>
    </cfRule>
    <cfRule type="containsText" dxfId="7568" priority="744" operator="containsText" text="CF">
      <formula>NOT(ISERROR(SEARCH("CF",AF34)))</formula>
    </cfRule>
    <cfRule type="containsText" dxfId="7567" priority="745" operator="containsText" text="CF">
      <formula>NOT(ISERROR(SEARCH("CF",AF34)))</formula>
    </cfRule>
    <cfRule type="containsText" dxfId="7566" priority="746" operator="containsText" text="CAM">
      <formula>NOT(ISERROR(SEARCH("CAM",AF34)))</formula>
    </cfRule>
    <cfRule type="containsText" dxfId="7565" priority="747" operator="containsText" text="LM">
      <formula>NOT(ISERROR(SEARCH("LM",AF34)))</formula>
    </cfRule>
    <cfRule type="containsText" dxfId="7564" priority="748" operator="containsText" text="CM">
      <formula>NOT(ISERROR(SEARCH("CM",AF34)))</formula>
    </cfRule>
    <cfRule type="containsText" dxfId="7563" priority="749" operator="containsText" text="RM">
      <formula>NOT(ISERROR(SEARCH("RM",AF34)))</formula>
    </cfRule>
    <cfRule type="containsText" dxfId="7562" priority="750" operator="containsText" text="CDM">
      <formula>NOT(ISERROR(SEARCH("CDM",AF34)))</formula>
    </cfRule>
    <cfRule type="containsText" dxfId="7561" priority="751" operator="containsText" text="LWB">
      <formula>NOT(ISERROR(SEARCH("LWB",AF34)))</formula>
    </cfRule>
    <cfRule type="containsText" dxfId="7560" priority="752" operator="containsText" text="RWB">
      <formula>NOT(ISERROR(SEARCH("RWB",AF34)))</formula>
    </cfRule>
    <cfRule type="containsText" dxfId="7559" priority="753" operator="containsText" text="RB">
      <formula>NOT(ISERROR(SEARCH("RB",AF34)))</formula>
    </cfRule>
    <cfRule type="containsText" dxfId="7558" priority="754" operator="containsText" text="CB">
      <formula>NOT(ISERROR(SEARCH("CB",AF34)))</formula>
    </cfRule>
    <cfRule type="containsText" dxfId="7557" priority="755" operator="containsText" text="LB">
      <formula>NOT(ISERROR(SEARCH("LB",AF34)))</formula>
    </cfRule>
    <cfRule type="containsText" dxfId="7556" priority="756" operator="containsText" text="GK">
      <formula>NOT(ISERROR(SEARCH("GK",AF34)))</formula>
    </cfRule>
  </conditionalFormatting>
  <conditionalFormatting sqref="AG34">
    <cfRule type="containsText" dxfId="7555" priority="724" operator="containsText" text="ST">
      <formula>NOT(ISERROR(SEARCH("ST",AG34)))</formula>
    </cfRule>
    <cfRule type="containsText" dxfId="7554" priority="725" operator="containsText" text="RW">
      <formula>NOT(ISERROR(SEARCH("RW",AG34)))</formula>
    </cfRule>
    <cfRule type="containsText" dxfId="7553" priority="726" operator="containsText" text="LW">
      <formula>NOT(ISERROR(SEARCH("LW",AG34)))</formula>
    </cfRule>
    <cfRule type="containsText" dxfId="7552" priority="727" operator="containsText" text="LF">
      <formula>NOT(ISERROR(SEARCH("LF",AG34)))</formula>
    </cfRule>
    <cfRule type="containsText" dxfId="7551" priority="728" operator="containsText" text="CF">
      <formula>NOT(ISERROR(SEARCH("CF",AG34)))</formula>
    </cfRule>
    <cfRule type="containsText" dxfId="7550" priority="729" operator="containsText" text="CF">
      <formula>NOT(ISERROR(SEARCH("CF",AG34)))</formula>
    </cfRule>
    <cfRule type="containsText" dxfId="7549" priority="730" operator="containsText" text="CAM">
      <formula>NOT(ISERROR(SEARCH("CAM",AG34)))</formula>
    </cfRule>
    <cfRule type="containsText" dxfId="7548" priority="731" operator="containsText" text="LM">
      <formula>NOT(ISERROR(SEARCH("LM",AG34)))</formula>
    </cfRule>
    <cfRule type="containsText" dxfId="7547" priority="732" operator="containsText" text="CM">
      <formula>NOT(ISERROR(SEARCH("CM",AG34)))</formula>
    </cfRule>
    <cfRule type="containsText" dxfId="7546" priority="733" operator="containsText" text="RM">
      <formula>NOT(ISERROR(SEARCH("RM",AG34)))</formula>
    </cfRule>
    <cfRule type="containsText" dxfId="7545" priority="734" operator="containsText" text="CDM">
      <formula>NOT(ISERROR(SEARCH("CDM",AG34)))</formula>
    </cfRule>
    <cfRule type="containsText" dxfId="7544" priority="735" operator="containsText" text="LWB">
      <formula>NOT(ISERROR(SEARCH("LWB",AG34)))</formula>
    </cfRule>
    <cfRule type="containsText" dxfId="7543" priority="736" operator="containsText" text="RWB">
      <formula>NOT(ISERROR(SEARCH("RWB",AG34)))</formula>
    </cfRule>
    <cfRule type="containsText" dxfId="7542" priority="737" operator="containsText" text="RB">
      <formula>NOT(ISERROR(SEARCH("RB",AG34)))</formula>
    </cfRule>
    <cfRule type="containsText" dxfId="7541" priority="738" operator="containsText" text="CB">
      <formula>NOT(ISERROR(SEARCH("CB",AG34)))</formula>
    </cfRule>
    <cfRule type="containsText" dxfId="7540" priority="739" operator="containsText" text="LB">
      <formula>NOT(ISERROR(SEARCH("LB",AG34)))</formula>
    </cfRule>
    <cfRule type="containsText" dxfId="7539" priority="740" operator="containsText" text="GK">
      <formula>NOT(ISERROR(SEARCH("GK",AG34)))</formula>
    </cfRule>
  </conditionalFormatting>
  <conditionalFormatting sqref="AF33">
    <cfRule type="containsText" dxfId="7538" priority="708" operator="containsText" text="RW">
      <formula>NOT(ISERROR(SEARCH("RW",AF33)))</formula>
    </cfRule>
    <cfRule type="containsText" dxfId="7537" priority="709" operator="containsText" text="LW">
      <formula>NOT(ISERROR(SEARCH("LW",AF33)))</formula>
    </cfRule>
    <cfRule type="containsText" dxfId="7536" priority="710" operator="containsText" text="LF">
      <formula>NOT(ISERROR(SEARCH("LF",AF33)))</formula>
    </cfRule>
    <cfRule type="containsText" dxfId="7535" priority="711" operator="containsText" text="CF">
      <formula>NOT(ISERROR(SEARCH("CF",AF33)))</formula>
    </cfRule>
    <cfRule type="containsText" dxfId="7534" priority="712" operator="containsText" text="CF">
      <formula>NOT(ISERROR(SEARCH("CF",AF33)))</formula>
    </cfRule>
    <cfRule type="containsText" dxfId="7533" priority="713" operator="containsText" text="CAM">
      <formula>NOT(ISERROR(SEARCH("CAM",AF33)))</formula>
    </cfRule>
    <cfRule type="containsText" dxfId="7532" priority="714" operator="containsText" text="LM">
      <formula>NOT(ISERROR(SEARCH("LM",AF33)))</formula>
    </cfRule>
    <cfRule type="containsText" dxfId="7531" priority="715" operator="containsText" text="CM">
      <formula>NOT(ISERROR(SEARCH("CM",AF33)))</formula>
    </cfRule>
    <cfRule type="containsText" dxfId="7530" priority="716" operator="containsText" text="RM">
      <formula>NOT(ISERROR(SEARCH("RM",AF33)))</formula>
    </cfRule>
    <cfRule type="containsText" dxfId="7529" priority="717" operator="containsText" text="CDM">
      <formula>NOT(ISERROR(SEARCH("CDM",AF33)))</formula>
    </cfRule>
    <cfRule type="containsText" dxfId="7528" priority="718" operator="containsText" text="LWB">
      <formula>NOT(ISERROR(SEARCH("LWB",AF33)))</formula>
    </cfRule>
    <cfRule type="containsText" dxfId="7527" priority="719" operator="containsText" text="RWB">
      <formula>NOT(ISERROR(SEARCH("RWB",AF33)))</formula>
    </cfRule>
    <cfRule type="containsText" dxfId="7526" priority="720" operator="containsText" text="RB">
      <formula>NOT(ISERROR(SEARCH("RB",AF33)))</formula>
    </cfRule>
    <cfRule type="containsText" dxfId="7525" priority="721" operator="containsText" text="CB">
      <formula>NOT(ISERROR(SEARCH("CB",AF33)))</formula>
    </cfRule>
    <cfRule type="containsText" dxfId="7524" priority="722" operator="containsText" text="LB">
      <formula>NOT(ISERROR(SEARCH("LB",AF33)))</formula>
    </cfRule>
    <cfRule type="containsText" dxfId="7523" priority="723" operator="containsText" text="GK">
      <formula>NOT(ISERROR(SEARCH("GK",AF33)))</formula>
    </cfRule>
  </conditionalFormatting>
  <conditionalFormatting sqref="AG33">
    <cfRule type="containsText" dxfId="7522" priority="691" operator="containsText" text="ST">
      <formula>NOT(ISERROR(SEARCH("ST",AG33)))</formula>
    </cfRule>
    <cfRule type="containsText" dxfId="7521" priority="692" operator="containsText" text="RW">
      <formula>NOT(ISERROR(SEARCH("RW",AG33)))</formula>
    </cfRule>
    <cfRule type="containsText" dxfId="7520" priority="693" operator="containsText" text="LW">
      <formula>NOT(ISERROR(SEARCH("LW",AG33)))</formula>
    </cfRule>
    <cfRule type="containsText" dxfId="7519" priority="694" operator="containsText" text="LF">
      <formula>NOT(ISERROR(SEARCH("LF",AG33)))</formula>
    </cfRule>
    <cfRule type="containsText" dxfId="7518" priority="695" operator="containsText" text="CF">
      <formula>NOT(ISERROR(SEARCH("CF",AG33)))</formula>
    </cfRule>
    <cfRule type="containsText" dxfId="7517" priority="696" operator="containsText" text="CF">
      <formula>NOT(ISERROR(SEARCH("CF",AG33)))</formula>
    </cfRule>
    <cfRule type="containsText" dxfId="7516" priority="697" operator="containsText" text="CAM">
      <formula>NOT(ISERROR(SEARCH("CAM",AG33)))</formula>
    </cfRule>
    <cfRule type="containsText" dxfId="7515" priority="698" operator="containsText" text="LM">
      <formula>NOT(ISERROR(SEARCH("LM",AG33)))</formula>
    </cfRule>
    <cfRule type="containsText" dxfId="7514" priority="699" operator="containsText" text="CM">
      <formula>NOT(ISERROR(SEARCH("CM",AG33)))</formula>
    </cfRule>
    <cfRule type="containsText" dxfId="7513" priority="700" operator="containsText" text="RM">
      <formula>NOT(ISERROR(SEARCH("RM",AG33)))</formula>
    </cfRule>
    <cfRule type="containsText" dxfId="7512" priority="701" operator="containsText" text="CDM">
      <formula>NOT(ISERROR(SEARCH("CDM",AG33)))</formula>
    </cfRule>
    <cfRule type="containsText" dxfId="7511" priority="702" operator="containsText" text="LWB">
      <formula>NOT(ISERROR(SEARCH("LWB",AG33)))</formula>
    </cfRule>
    <cfRule type="containsText" dxfId="7510" priority="703" operator="containsText" text="RWB">
      <formula>NOT(ISERROR(SEARCH("RWB",AG33)))</formula>
    </cfRule>
    <cfRule type="containsText" dxfId="7509" priority="704" operator="containsText" text="RB">
      <formula>NOT(ISERROR(SEARCH("RB",AG33)))</formula>
    </cfRule>
    <cfRule type="containsText" dxfId="7508" priority="705" operator="containsText" text="CB">
      <formula>NOT(ISERROR(SEARCH("CB",AG33)))</formula>
    </cfRule>
    <cfRule type="containsText" dxfId="7507" priority="706" operator="containsText" text="LB">
      <formula>NOT(ISERROR(SEARCH("LB",AG33)))</formula>
    </cfRule>
    <cfRule type="containsText" dxfId="7506" priority="707" operator="containsText" text="GK">
      <formula>NOT(ISERROR(SEARCH("GK",AG33)))</formula>
    </cfRule>
  </conditionalFormatting>
  <conditionalFormatting sqref="AG32">
    <cfRule type="containsText" dxfId="7505" priority="674" operator="containsText" text="ST">
      <formula>NOT(ISERROR(SEARCH("ST",AG32)))</formula>
    </cfRule>
    <cfRule type="containsText" dxfId="7504" priority="675" operator="containsText" text="RW">
      <formula>NOT(ISERROR(SEARCH("RW",AG32)))</formula>
    </cfRule>
    <cfRule type="containsText" dxfId="7503" priority="676" operator="containsText" text="LW">
      <formula>NOT(ISERROR(SEARCH("LW",AG32)))</formula>
    </cfRule>
    <cfRule type="containsText" dxfId="7502" priority="677" operator="containsText" text="LF">
      <formula>NOT(ISERROR(SEARCH("LF",AG32)))</formula>
    </cfRule>
    <cfRule type="containsText" dxfId="7501" priority="678" operator="containsText" text="CF">
      <formula>NOT(ISERROR(SEARCH("CF",AG32)))</formula>
    </cfRule>
    <cfRule type="containsText" dxfId="7500" priority="679" operator="containsText" text="CF">
      <formula>NOT(ISERROR(SEARCH("CF",AG32)))</formula>
    </cfRule>
    <cfRule type="containsText" dxfId="7499" priority="680" operator="containsText" text="CAM">
      <formula>NOT(ISERROR(SEARCH("CAM",AG32)))</formula>
    </cfRule>
    <cfRule type="containsText" dxfId="7498" priority="681" operator="containsText" text="LM">
      <formula>NOT(ISERROR(SEARCH("LM",AG32)))</formula>
    </cfRule>
    <cfRule type="containsText" dxfId="7497" priority="682" operator="containsText" text="CM">
      <formula>NOT(ISERROR(SEARCH("CM",AG32)))</formula>
    </cfRule>
    <cfRule type="containsText" dxfId="7496" priority="683" operator="containsText" text="RM">
      <formula>NOT(ISERROR(SEARCH("RM",AG32)))</formula>
    </cfRule>
    <cfRule type="containsText" dxfId="7495" priority="684" operator="containsText" text="CDM">
      <formula>NOT(ISERROR(SEARCH("CDM",AG32)))</formula>
    </cfRule>
    <cfRule type="containsText" dxfId="7494" priority="685" operator="containsText" text="LWB">
      <formula>NOT(ISERROR(SEARCH("LWB",AG32)))</formula>
    </cfRule>
    <cfRule type="containsText" dxfId="7493" priority="686" operator="containsText" text="RWB">
      <formula>NOT(ISERROR(SEARCH("RWB",AG32)))</formula>
    </cfRule>
    <cfRule type="containsText" dxfId="7492" priority="687" operator="containsText" text="RB">
      <formula>NOT(ISERROR(SEARCH("RB",AG32)))</formula>
    </cfRule>
    <cfRule type="containsText" dxfId="7491" priority="688" operator="containsText" text="CB">
      <formula>NOT(ISERROR(SEARCH("CB",AG32)))</formula>
    </cfRule>
    <cfRule type="containsText" dxfId="7490" priority="689" operator="containsText" text="LB">
      <formula>NOT(ISERROR(SEARCH("LB",AG32)))</formula>
    </cfRule>
    <cfRule type="containsText" dxfId="7489" priority="690" operator="containsText" text="GK">
      <formula>NOT(ISERROR(SEARCH("GK",AG32)))</formula>
    </cfRule>
  </conditionalFormatting>
  <conditionalFormatting sqref="AF35">
    <cfRule type="containsText" dxfId="7488" priority="658" operator="containsText" text="RW">
      <formula>NOT(ISERROR(SEARCH("RW",AF35)))</formula>
    </cfRule>
    <cfRule type="containsText" dxfId="7487" priority="659" operator="containsText" text="LW">
      <formula>NOT(ISERROR(SEARCH("LW",AF35)))</formula>
    </cfRule>
    <cfRule type="containsText" dxfId="7486" priority="660" operator="containsText" text="LF">
      <formula>NOT(ISERROR(SEARCH("LF",AF35)))</formula>
    </cfRule>
    <cfRule type="containsText" dxfId="7485" priority="661" operator="containsText" text="CF">
      <formula>NOT(ISERROR(SEARCH("CF",AF35)))</formula>
    </cfRule>
    <cfRule type="containsText" dxfId="7484" priority="662" operator="containsText" text="CF">
      <formula>NOT(ISERROR(SEARCH("CF",AF35)))</formula>
    </cfRule>
    <cfRule type="containsText" dxfId="7483" priority="663" operator="containsText" text="CAM">
      <formula>NOT(ISERROR(SEARCH("CAM",AF35)))</formula>
    </cfRule>
    <cfRule type="containsText" dxfId="7482" priority="664" operator="containsText" text="LM">
      <formula>NOT(ISERROR(SEARCH("LM",AF35)))</formula>
    </cfRule>
    <cfRule type="containsText" dxfId="7481" priority="665" operator="containsText" text="CM">
      <formula>NOT(ISERROR(SEARCH("CM",AF35)))</formula>
    </cfRule>
    <cfRule type="containsText" dxfId="7480" priority="666" operator="containsText" text="RM">
      <formula>NOT(ISERROR(SEARCH("RM",AF35)))</formula>
    </cfRule>
    <cfRule type="containsText" dxfId="7479" priority="667" operator="containsText" text="CDM">
      <formula>NOT(ISERROR(SEARCH("CDM",AF35)))</formula>
    </cfRule>
    <cfRule type="containsText" dxfId="7478" priority="668" operator="containsText" text="LWB">
      <formula>NOT(ISERROR(SEARCH("LWB",AF35)))</formula>
    </cfRule>
    <cfRule type="containsText" dxfId="7477" priority="669" operator="containsText" text="RWB">
      <formula>NOT(ISERROR(SEARCH("RWB",AF35)))</formula>
    </cfRule>
    <cfRule type="containsText" dxfId="7476" priority="670" operator="containsText" text="RB">
      <formula>NOT(ISERROR(SEARCH("RB",AF35)))</formula>
    </cfRule>
    <cfRule type="containsText" dxfId="7475" priority="671" operator="containsText" text="CB">
      <formula>NOT(ISERROR(SEARCH("CB",AF35)))</formula>
    </cfRule>
    <cfRule type="containsText" dxfId="7474" priority="672" operator="containsText" text="LB">
      <formula>NOT(ISERROR(SEARCH("LB",AF35)))</formula>
    </cfRule>
    <cfRule type="containsText" dxfId="7473" priority="673" operator="containsText" text="GK">
      <formula>NOT(ISERROR(SEARCH("GK",AF35)))</formula>
    </cfRule>
  </conditionalFormatting>
  <conditionalFormatting sqref="AG35">
    <cfRule type="containsText" dxfId="7472" priority="641" operator="containsText" text="ST">
      <formula>NOT(ISERROR(SEARCH("ST",AG35)))</formula>
    </cfRule>
    <cfRule type="containsText" dxfId="7471" priority="642" operator="containsText" text="RW">
      <formula>NOT(ISERROR(SEARCH("RW",AG35)))</formula>
    </cfRule>
    <cfRule type="containsText" dxfId="7470" priority="643" operator="containsText" text="LW">
      <formula>NOT(ISERROR(SEARCH("LW",AG35)))</formula>
    </cfRule>
    <cfRule type="containsText" dxfId="7469" priority="644" operator="containsText" text="LF">
      <formula>NOT(ISERROR(SEARCH("LF",AG35)))</formula>
    </cfRule>
    <cfRule type="containsText" dxfId="7468" priority="645" operator="containsText" text="CF">
      <formula>NOT(ISERROR(SEARCH("CF",AG35)))</formula>
    </cfRule>
    <cfRule type="containsText" dxfId="7467" priority="646" operator="containsText" text="CF">
      <formula>NOT(ISERROR(SEARCH("CF",AG35)))</formula>
    </cfRule>
    <cfRule type="containsText" dxfId="7466" priority="647" operator="containsText" text="CAM">
      <formula>NOT(ISERROR(SEARCH("CAM",AG35)))</formula>
    </cfRule>
    <cfRule type="containsText" dxfId="7465" priority="648" operator="containsText" text="LM">
      <formula>NOT(ISERROR(SEARCH("LM",AG35)))</formula>
    </cfRule>
    <cfRule type="containsText" dxfId="7464" priority="649" operator="containsText" text="CM">
      <formula>NOT(ISERROR(SEARCH("CM",AG35)))</formula>
    </cfRule>
    <cfRule type="containsText" dxfId="7463" priority="650" operator="containsText" text="RM">
      <formula>NOT(ISERROR(SEARCH("RM",AG35)))</formula>
    </cfRule>
    <cfRule type="containsText" dxfId="7462" priority="651" operator="containsText" text="CDM">
      <formula>NOT(ISERROR(SEARCH("CDM",AG35)))</formula>
    </cfRule>
    <cfRule type="containsText" dxfId="7461" priority="652" operator="containsText" text="LWB">
      <formula>NOT(ISERROR(SEARCH("LWB",AG35)))</formula>
    </cfRule>
    <cfRule type="containsText" dxfId="7460" priority="653" operator="containsText" text="RWB">
      <formula>NOT(ISERROR(SEARCH("RWB",AG35)))</formula>
    </cfRule>
    <cfRule type="containsText" dxfId="7459" priority="654" operator="containsText" text="RB">
      <formula>NOT(ISERROR(SEARCH("RB",AG35)))</formula>
    </cfRule>
    <cfRule type="containsText" dxfId="7458" priority="655" operator="containsText" text="CB">
      <formula>NOT(ISERROR(SEARCH("CB",AG35)))</formula>
    </cfRule>
    <cfRule type="containsText" dxfId="7457" priority="656" operator="containsText" text="LB">
      <formula>NOT(ISERROR(SEARCH("LB",AG35)))</formula>
    </cfRule>
    <cfRule type="containsText" dxfId="7456" priority="657" operator="containsText" text="GK">
      <formula>NOT(ISERROR(SEARCH("GK",AG35)))</formula>
    </cfRule>
  </conditionalFormatting>
  <conditionalFormatting sqref="AF33">
    <cfRule type="containsText" dxfId="7455" priority="625" operator="containsText" text="RW">
      <formula>NOT(ISERROR(SEARCH("RW",AF33)))</formula>
    </cfRule>
    <cfRule type="containsText" dxfId="7454" priority="626" operator="containsText" text="LW">
      <formula>NOT(ISERROR(SEARCH("LW",AF33)))</formula>
    </cfRule>
    <cfRule type="containsText" dxfId="7453" priority="627" operator="containsText" text="LF">
      <formula>NOT(ISERROR(SEARCH("LF",AF33)))</formula>
    </cfRule>
    <cfRule type="containsText" dxfId="7452" priority="628" operator="containsText" text="CF">
      <formula>NOT(ISERROR(SEARCH("CF",AF33)))</formula>
    </cfRule>
    <cfRule type="containsText" dxfId="7451" priority="629" operator="containsText" text="CF">
      <formula>NOT(ISERROR(SEARCH("CF",AF33)))</formula>
    </cfRule>
    <cfRule type="containsText" dxfId="7450" priority="630" operator="containsText" text="CAM">
      <formula>NOT(ISERROR(SEARCH("CAM",AF33)))</formula>
    </cfRule>
    <cfRule type="containsText" dxfId="7449" priority="631" operator="containsText" text="LM">
      <formula>NOT(ISERROR(SEARCH("LM",AF33)))</formula>
    </cfRule>
    <cfRule type="containsText" dxfId="7448" priority="632" operator="containsText" text="CM">
      <formula>NOT(ISERROR(SEARCH("CM",AF33)))</formula>
    </cfRule>
    <cfRule type="containsText" dxfId="7447" priority="633" operator="containsText" text="RM">
      <formula>NOT(ISERROR(SEARCH("RM",AF33)))</formula>
    </cfRule>
    <cfRule type="containsText" dxfId="7446" priority="634" operator="containsText" text="CDM">
      <formula>NOT(ISERROR(SEARCH("CDM",AF33)))</formula>
    </cfRule>
    <cfRule type="containsText" dxfId="7445" priority="635" operator="containsText" text="LWB">
      <formula>NOT(ISERROR(SEARCH("LWB",AF33)))</formula>
    </cfRule>
    <cfRule type="containsText" dxfId="7444" priority="636" operator="containsText" text="RWB">
      <formula>NOT(ISERROR(SEARCH("RWB",AF33)))</formula>
    </cfRule>
    <cfRule type="containsText" dxfId="7443" priority="637" operator="containsText" text="RB">
      <formula>NOT(ISERROR(SEARCH("RB",AF33)))</formula>
    </cfRule>
    <cfRule type="containsText" dxfId="7442" priority="638" operator="containsText" text="CB">
      <formula>NOT(ISERROR(SEARCH("CB",AF33)))</formula>
    </cfRule>
    <cfRule type="containsText" dxfId="7441" priority="639" operator="containsText" text="LB">
      <formula>NOT(ISERROR(SEARCH("LB",AF33)))</formula>
    </cfRule>
    <cfRule type="containsText" dxfId="7440" priority="640" operator="containsText" text="GK">
      <formula>NOT(ISERROR(SEARCH("GK",AF33)))</formula>
    </cfRule>
  </conditionalFormatting>
  <conditionalFormatting sqref="AG33">
    <cfRule type="containsText" dxfId="7439" priority="608" operator="containsText" text="ST">
      <formula>NOT(ISERROR(SEARCH("ST",AG33)))</formula>
    </cfRule>
    <cfRule type="containsText" dxfId="7438" priority="609" operator="containsText" text="RW">
      <formula>NOT(ISERROR(SEARCH("RW",AG33)))</formula>
    </cfRule>
    <cfRule type="containsText" dxfId="7437" priority="610" operator="containsText" text="LW">
      <formula>NOT(ISERROR(SEARCH("LW",AG33)))</formula>
    </cfRule>
    <cfRule type="containsText" dxfId="7436" priority="611" operator="containsText" text="LF">
      <formula>NOT(ISERROR(SEARCH("LF",AG33)))</formula>
    </cfRule>
    <cfRule type="containsText" dxfId="7435" priority="612" operator="containsText" text="CF">
      <formula>NOT(ISERROR(SEARCH("CF",AG33)))</formula>
    </cfRule>
    <cfRule type="containsText" dxfId="7434" priority="613" operator="containsText" text="CF">
      <formula>NOT(ISERROR(SEARCH("CF",AG33)))</formula>
    </cfRule>
    <cfRule type="containsText" dxfId="7433" priority="614" operator="containsText" text="CAM">
      <formula>NOT(ISERROR(SEARCH("CAM",AG33)))</formula>
    </cfRule>
    <cfRule type="containsText" dxfId="7432" priority="615" operator="containsText" text="LM">
      <formula>NOT(ISERROR(SEARCH("LM",AG33)))</formula>
    </cfRule>
    <cfRule type="containsText" dxfId="7431" priority="616" operator="containsText" text="CM">
      <formula>NOT(ISERROR(SEARCH("CM",AG33)))</formula>
    </cfRule>
    <cfRule type="containsText" dxfId="7430" priority="617" operator="containsText" text="RM">
      <formula>NOT(ISERROR(SEARCH("RM",AG33)))</formula>
    </cfRule>
    <cfRule type="containsText" dxfId="7429" priority="618" operator="containsText" text="CDM">
      <formula>NOT(ISERROR(SEARCH("CDM",AG33)))</formula>
    </cfRule>
    <cfRule type="containsText" dxfId="7428" priority="619" operator="containsText" text="LWB">
      <formula>NOT(ISERROR(SEARCH("LWB",AG33)))</formula>
    </cfRule>
    <cfRule type="containsText" dxfId="7427" priority="620" operator="containsText" text="RWB">
      <formula>NOT(ISERROR(SEARCH("RWB",AG33)))</formula>
    </cfRule>
    <cfRule type="containsText" dxfId="7426" priority="621" operator="containsText" text="RB">
      <formula>NOT(ISERROR(SEARCH("RB",AG33)))</formula>
    </cfRule>
    <cfRule type="containsText" dxfId="7425" priority="622" operator="containsText" text="CB">
      <formula>NOT(ISERROR(SEARCH("CB",AG33)))</formula>
    </cfRule>
    <cfRule type="containsText" dxfId="7424" priority="623" operator="containsText" text="LB">
      <formula>NOT(ISERROR(SEARCH("LB",AG33)))</formula>
    </cfRule>
    <cfRule type="containsText" dxfId="7423" priority="624" operator="containsText" text="GK">
      <formula>NOT(ISERROR(SEARCH("GK",AG33)))</formula>
    </cfRule>
  </conditionalFormatting>
  <conditionalFormatting sqref="AG32">
    <cfRule type="containsText" dxfId="7422" priority="591" operator="containsText" text="ST">
      <formula>NOT(ISERROR(SEARCH("ST",AG32)))</formula>
    </cfRule>
    <cfRule type="containsText" dxfId="7421" priority="592" operator="containsText" text="RW">
      <formula>NOT(ISERROR(SEARCH("RW",AG32)))</formula>
    </cfRule>
    <cfRule type="containsText" dxfId="7420" priority="593" operator="containsText" text="LW">
      <formula>NOT(ISERROR(SEARCH("LW",AG32)))</formula>
    </cfRule>
    <cfRule type="containsText" dxfId="7419" priority="594" operator="containsText" text="LF">
      <formula>NOT(ISERROR(SEARCH("LF",AG32)))</formula>
    </cfRule>
    <cfRule type="containsText" dxfId="7418" priority="595" operator="containsText" text="CF">
      <formula>NOT(ISERROR(SEARCH("CF",AG32)))</formula>
    </cfRule>
    <cfRule type="containsText" dxfId="7417" priority="596" operator="containsText" text="CF">
      <formula>NOT(ISERROR(SEARCH("CF",AG32)))</formula>
    </cfRule>
    <cfRule type="containsText" dxfId="7416" priority="597" operator="containsText" text="CAM">
      <formula>NOT(ISERROR(SEARCH("CAM",AG32)))</formula>
    </cfRule>
    <cfRule type="containsText" dxfId="7415" priority="598" operator="containsText" text="LM">
      <formula>NOT(ISERROR(SEARCH("LM",AG32)))</formula>
    </cfRule>
    <cfRule type="containsText" dxfId="7414" priority="599" operator="containsText" text="CM">
      <formula>NOT(ISERROR(SEARCH("CM",AG32)))</formula>
    </cfRule>
    <cfRule type="containsText" dxfId="7413" priority="600" operator="containsText" text="RM">
      <formula>NOT(ISERROR(SEARCH("RM",AG32)))</formula>
    </cfRule>
    <cfRule type="containsText" dxfId="7412" priority="601" operator="containsText" text="CDM">
      <formula>NOT(ISERROR(SEARCH("CDM",AG32)))</formula>
    </cfRule>
    <cfRule type="containsText" dxfId="7411" priority="602" operator="containsText" text="LWB">
      <formula>NOT(ISERROR(SEARCH("LWB",AG32)))</formula>
    </cfRule>
    <cfRule type="containsText" dxfId="7410" priority="603" operator="containsText" text="RWB">
      <formula>NOT(ISERROR(SEARCH("RWB",AG32)))</formula>
    </cfRule>
    <cfRule type="containsText" dxfId="7409" priority="604" operator="containsText" text="RB">
      <formula>NOT(ISERROR(SEARCH("RB",AG32)))</formula>
    </cfRule>
    <cfRule type="containsText" dxfId="7408" priority="605" operator="containsText" text="CB">
      <formula>NOT(ISERROR(SEARCH("CB",AG32)))</formula>
    </cfRule>
    <cfRule type="containsText" dxfId="7407" priority="606" operator="containsText" text="LB">
      <formula>NOT(ISERROR(SEARCH("LB",AG32)))</formula>
    </cfRule>
    <cfRule type="containsText" dxfId="7406" priority="607" operator="containsText" text="GK">
      <formula>NOT(ISERROR(SEARCH("GK",AG32)))</formula>
    </cfRule>
  </conditionalFormatting>
  <conditionalFormatting sqref="AF35">
    <cfRule type="containsText" dxfId="7405" priority="575" operator="containsText" text="RW">
      <formula>NOT(ISERROR(SEARCH("RW",AF35)))</formula>
    </cfRule>
    <cfRule type="containsText" dxfId="7404" priority="576" operator="containsText" text="LW">
      <formula>NOT(ISERROR(SEARCH("LW",AF35)))</formula>
    </cfRule>
    <cfRule type="containsText" dxfId="7403" priority="577" operator="containsText" text="LF">
      <formula>NOT(ISERROR(SEARCH("LF",AF35)))</formula>
    </cfRule>
    <cfRule type="containsText" dxfId="7402" priority="578" operator="containsText" text="CF">
      <formula>NOT(ISERROR(SEARCH("CF",AF35)))</formula>
    </cfRule>
    <cfRule type="containsText" dxfId="7401" priority="579" operator="containsText" text="CF">
      <formula>NOT(ISERROR(SEARCH("CF",AF35)))</formula>
    </cfRule>
    <cfRule type="containsText" dxfId="7400" priority="580" operator="containsText" text="CAM">
      <formula>NOT(ISERROR(SEARCH("CAM",AF35)))</formula>
    </cfRule>
    <cfRule type="containsText" dxfId="7399" priority="581" operator="containsText" text="LM">
      <formula>NOT(ISERROR(SEARCH("LM",AF35)))</formula>
    </cfRule>
    <cfRule type="containsText" dxfId="7398" priority="582" operator="containsText" text="CM">
      <formula>NOT(ISERROR(SEARCH("CM",AF35)))</formula>
    </cfRule>
    <cfRule type="containsText" dxfId="7397" priority="583" operator="containsText" text="RM">
      <formula>NOT(ISERROR(SEARCH("RM",AF35)))</formula>
    </cfRule>
    <cfRule type="containsText" dxfId="7396" priority="584" operator="containsText" text="CDM">
      <formula>NOT(ISERROR(SEARCH("CDM",AF35)))</formula>
    </cfRule>
    <cfRule type="containsText" dxfId="7395" priority="585" operator="containsText" text="LWB">
      <formula>NOT(ISERROR(SEARCH("LWB",AF35)))</formula>
    </cfRule>
    <cfRule type="containsText" dxfId="7394" priority="586" operator="containsText" text="RWB">
      <formula>NOT(ISERROR(SEARCH("RWB",AF35)))</formula>
    </cfRule>
    <cfRule type="containsText" dxfId="7393" priority="587" operator="containsText" text="RB">
      <formula>NOT(ISERROR(SEARCH("RB",AF35)))</formula>
    </cfRule>
    <cfRule type="containsText" dxfId="7392" priority="588" operator="containsText" text="CB">
      <formula>NOT(ISERROR(SEARCH("CB",AF35)))</formula>
    </cfRule>
    <cfRule type="containsText" dxfId="7391" priority="589" operator="containsText" text="LB">
      <formula>NOT(ISERROR(SEARCH("LB",AF35)))</formula>
    </cfRule>
    <cfRule type="containsText" dxfId="7390" priority="590" operator="containsText" text="GK">
      <formula>NOT(ISERROR(SEARCH("GK",AF35)))</formula>
    </cfRule>
  </conditionalFormatting>
  <conditionalFormatting sqref="AG35">
    <cfRule type="containsText" dxfId="7389" priority="558" operator="containsText" text="ST">
      <formula>NOT(ISERROR(SEARCH("ST",AG35)))</formula>
    </cfRule>
    <cfRule type="containsText" dxfId="7388" priority="559" operator="containsText" text="RW">
      <formula>NOT(ISERROR(SEARCH("RW",AG35)))</formula>
    </cfRule>
    <cfRule type="containsText" dxfId="7387" priority="560" operator="containsText" text="LW">
      <formula>NOT(ISERROR(SEARCH("LW",AG35)))</formula>
    </cfRule>
    <cfRule type="containsText" dxfId="7386" priority="561" operator="containsText" text="LF">
      <formula>NOT(ISERROR(SEARCH("LF",AG35)))</formula>
    </cfRule>
    <cfRule type="containsText" dxfId="7385" priority="562" operator="containsText" text="CF">
      <formula>NOT(ISERROR(SEARCH("CF",AG35)))</formula>
    </cfRule>
    <cfRule type="containsText" dxfId="7384" priority="563" operator="containsText" text="CF">
      <formula>NOT(ISERROR(SEARCH("CF",AG35)))</formula>
    </cfRule>
    <cfRule type="containsText" dxfId="7383" priority="564" operator="containsText" text="CAM">
      <formula>NOT(ISERROR(SEARCH("CAM",AG35)))</formula>
    </cfRule>
    <cfRule type="containsText" dxfId="7382" priority="565" operator="containsText" text="LM">
      <formula>NOT(ISERROR(SEARCH("LM",AG35)))</formula>
    </cfRule>
    <cfRule type="containsText" dxfId="7381" priority="566" operator="containsText" text="CM">
      <formula>NOT(ISERROR(SEARCH("CM",AG35)))</formula>
    </cfRule>
    <cfRule type="containsText" dxfId="7380" priority="567" operator="containsText" text="RM">
      <formula>NOT(ISERROR(SEARCH("RM",AG35)))</formula>
    </cfRule>
    <cfRule type="containsText" dxfId="7379" priority="568" operator="containsText" text="CDM">
      <formula>NOT(ISERROR(SEARCH("CDM",AG35)))</formula>
    </cfRule>
    <cfRule type="containsText" dxfId="7378" priority="569" operator="containsText" text="LWB">
      <formula>NOT(ISERROR(SEARCH("LWB",AG35)))</formula>
    </cfRule>
    <cfRule type="containsText" dxfId="7377" priority="570" operator="containsText" text="RWB">
      <formula>NOT(ISERROR(SEARCH("RWB",AG35)))</formula>
    </cfRule>
    <cfRule type="containsText" dxfId="7376" priority="571" operator="containsText" text="RB">
      <formula>NOT(ISERROR(SEARCH("RB",AG35)))</formula>
    </cfRule>
    <cfRule type="containsText" dxfId="7375" priority="572" operator="containsText" text="CB">
      <formula>NOT(ISERROR(SEARCH("CB",AG35)))</formula>
    </cfRule>
    <cfRule type="containsText" dxfId="7374" priority="573" operator="containsText" text="LB">
      <formula>NOT(ISERROR(SEARCH("LB",AG35)))</formula>
    </cfRule>
    <cfRule type="containsText" dxfId="7373" priority="574" operator="containsText" text="GK">
      <formula>NOT(ISERROR(SEARCH("GK",AG35)))</formula>
    </cfRule>
  </conditionalFormatting>
  <conditionalFormatting sqref="AF34">
    <cfRule type="containsText" dxfId="7372" priority="542" operator="containsText" text="RW">
      <formula>NOT(ISERROR(SEARCH("RW",AF34)))</formula>
    </cfRule>
    <cfRule type="containsText" dxfId="7371" priority="543" operator="containsText" text="LW">
      <formula>NOT(ISERROR(SEARCH("LW",AF34)))</formula>
    </cfRule>
    <cfRule type="containsText" dxfId="7370" priority="544" operator="containsText" text="LF">
      <formula>NOT(ISERROR(SEARCH("LF",AF34)))</formula>
    </cfRule>
    <cfRule type="containsText" dxfId="7369" priority="545" operator="containsText" text="CF">
      <formula>NOT(ISERROR(SEARCH("CF",AF34)))</formula>
    </cfRule>
    <cfRule type="containsText" dxfId="7368" priority="546" operator="containsText" text="CF">
      <formula>NOT(ISERROR(SEARCH("CF",AF34)))</formula>
    </cfRule>
    <cfRule type="containsText" dxfId="7367" priority="547" operator="containsText" text="CAM">
      <formula>NOT(ISERROR(SEARCH("CAM",AF34)))</formula>
    </cfRule>
    <cfRule type="containsText" dxfId="7366" priority="548" operator="containsText" text="LM">
      <formula>NOT(ISERROR(SEARCH("LM",AF34)))</formula>
    </cfRule>
    <cfRule type="containsText" dxfId="7365" priority="549" operator="containsText" text="CM">
      <formula>NOT(ISERROR(SEARCH("CM",AF34)))</formula>
    </cfRule>
    <cfRule type="containsText" dxfId="7364" priority="550" operator="containsText" text="RM">
      <formula>NOT(ISERROR(SEARCH("RM",AF34)))</formula>
    </cfRule>
    <cfRule type="containsText" dxfId="7363" priority="551" operator="containsText" text="CDM">
      <formula>NOT(ISERROR(SEARCH("CDM",AF34)))</formula>
    </cfRule>
    <cfRule type="containsText" dxfId="7362" priority="552" operator="containsText" text="LWB">
      <formula>NOT(ISERROR(SEARCH("LWB",AF34)))</formula>
    </cfRule>
    <cfRule type="containsText" dxfId="7361" priority="553" operator="containsText" text="RWB">
      <formula>NOT(ISERROR(SEARCH("RWB",AF34)))</formula>
    </cfRule>
    <cfRule type="containsText" dxfId="7360" priority="554" operator="containsText" text="RB">
      <formula>NOT(ISERROR(SEARCH("RB",AF34)))</formula>
    </cfRule>
    <cfRule type="containsText" dxfId="7359" priority="555" operator="containsText" text="CB">
      <formula>NOT(ISERROR(SEARCH("CB",AF34)))</formula>
    </cfRule>
    <cfRule type="containsText" dxfId="7358" priority="556" operator="containsText" text="LB">
      <formula>NOT(ISERROR(SEARCH("LB",AF34)))</formula>
    </cfRule>
    <cfRule type="containsText" dxfId="7357" priority="557" operator="containsText" text="GK">
      <formula>NOT(ISERROR(SEARCH("GK",AF34)))</formula>
    </cfRule>
  </conditionalFormatting>
  <conditionalFormatting sqref="AG34">
    <cfRule type="containsText" dxfId="7356" priority="525" operator="containsText" text="ST">
      <formula>NOT(ISERROR(SEARCH("ST",AG34)))</formula>
    </cfRule>
    <cfRule type="containsText" dxfId="7355" priority="526" operator="containsText" text="RW">
      <formula>NOT(ISERROR(SEARCH("RW",AG34)))</formula>
    </cfRule>
    <cfRule type="containsText" dxfId="7354" priority="527" operator="containsText" text="LW">
      <formula>NOT(ISERROR(SEARCH("LW",AG34)))</formula>
    </cfRule>
    <cfRule type="containsText" dxfId="7353" priority="528" operator="containsText" text="LF">
      <formula>NOT(ISERROR(SEARCH("LF",AG34)))</formula>
    </cfRule>
    <cfRule type="containsText" dxfId="7352" priority="529" operator="containsText" text="CF">
      <formula>NOT(ISERROR(SEARCH("CF",AG34)))</formula>
    </cfRule>
    <cfRule type="containsText" dxfId="7351" priority="530" operator="containsText" text="CF">
      <formula>NOT(ISERROR(SEARCH("CF",AG34)))</formula>
    </cfRule>
    <cfRule type="containsText" dxfId="7350" priority="531" operator="containsText" text="CAM">
      <formula>NOT(ISERROR(SEARCH("CAM",AG34)))</formula>
    </cfRule>
    <cfRule type="containsText" dxfId="7349" priority="532" operator="containsText" text="LM">
      <formula>NOT(ISERROR(SEARCH("LM",AG34)))</formula>
    </cfRule>
    <cfRule type="containsText" dxfId="7348" priority="533" operator="containsText" text="CM">
      <formula>NOT(ISERROR(SEARCH("CM",AG34)))</formula>
    </cfRule>
    <cfRule type="containsText" dxfId="7347" priority="534" operator="containsText" text="RM">
      <formula>NOT(ISERROR(SEARCH("RM",AG34)))</formula>
    </cfRule>
    <cfRule type="containsText" dxfId="7346" priority="535" operator="containsText" text="CDM">
      <formula>NOT(ISERROR(SEARCH("CDM",AG34)))</formula>
    </cfRule>
    <cfRule type="containsText" dxfId="7345" priority="536" operator="containsText" text="LWB">
      <formula>NOT(ISERROR(SEARCH("LWB",AG34)))</formula>
    </cfRule>
    <cfRule type="containsText" dxfId="7344" priority="537" operator="containsText" text="RWB">
      <formula>NOT(ISERROR(SEARCH("RWB",AG34)))</formula>
    </cfRule>
    <cfRule type="containsText" dxfId="7343" priority="538" operator="containsText" text="RB">
      <formula>NOT(ISERROR(SEARCH("RB",AG34)))</formula>
    </cfRule>
    <cfRule type="containsText" dxfId="7342" priority="539" operator="containsText" text="CB">
      <formula>NOT(ISERROR(SEARCH("CB",AG34)))</formula>
    </cfRule>
    <cfRule type="containsText" dxfId="7341" priority="540" operator="containsText" text="LB">
      <formula>NOT(ISERROR(SEARCH("LB",AG34)))</formula>
    </cfRule>
    <cfRule type="containsText" dxfId="7340" priority="541" operator="containsText" text="GK">
      <formula>NOT(ISERROR(SEARCH("GK",AG34)))</formula>
    </cfRule>
  </conditionalFormatting>
  <conditionalFormatting sqref="AG32">
    <cfRule type="containsText" dxfId="7339" priority="508" operator="containsText" text="ST">
      <formula>NOT(ISERROR(SEARCH("ST",AG32)))</formula>
    </cfRule>
    <cfRule type="containsText" dxfId="7338" priority="509" operator="containsText" text="RW">
      <formula>NOT(ISERROR(SEARCH("RW",AG32)))</formula>
    </cfRule>
    <cfRule type="containsText" dxfId="7337" priority="510" operator="containsText" text="LW">
      <formula>NOT(ISERROR(SEARCH("LW",AG32)))</formula>
    </cfRule>
    <cfRule type="containsText" dxfId="7336" priority="511" operator="containsText" text="LF">
      <formula>NOT(ISERROR(SEARCH("LF",AG32)))</formula>
    </cfRule>
    <cfRule type="containsText" dxfId="7335" priority="512" operator="containsText" text="CF">
      <formula>NOT(ISERROR(SEARCH("CF",AG32)))</formula>
    </cfRule>
    <cfRule type="containsText" dxfId="7334" priority="513" operator="containsText" text="CF">
      <formula>NOT(ISERROR(SEARCH("CF",AG32)))</formula>
    </cfRule>
    <cfRule type="containsText" dxfId="7333" priority="514" operator="containsText" text="CAM">
      <formula>NOT(ISERROR(SEARCH("CAM",AG32)))</formula>
    </cfRule>
    <cfRule type="containsText" dxfId="7332" priority="515" operator="containsText" text="LM">
      <formula>NOT(ISERROR(SEARCH("LM",AG32)))</formula>
    </cfRule>
    <cfRule type="containsText" dxfId="7331" priority="516" operator="containsText" text="CM">
      <formula>NOT(ISERROR(SEARCH("CM",AG32)))</formula>
    </cfRule>
    <cfRule type="containsText" dxfId="7330" priority="517" operator="containsText" text="RM">
      <formula>NOT(ISERROR(SEARCH("RM",AG32)))</formula>
    </cfRule>
    <cfRule type="containsText" dxfId="7329" priority="518" operator="containsText" text="CDM">
      <formula>NOT(ISERROR(SEARCH("CDM",AG32)))</formula>
    </cfRule>
    <cfRule type="containsText" dxfId="7328" priority="519" operator="containsText" text="LWB">
      <formula>NOT(ISERROR(SEARCH("LWB",AG32)))</formula>
    </cfRule>
    <cfRule type="containsText" dxfId="7327" priority="520" operator="containsText" text="RWB">
      <formula>NOT(ISERROR(SEARCH("RWB",AG32)))</formula>
    </cfRule>
    <cfRule type="containsText" dxfId="7326" priority="521" operator="containsText" text="RB">
      <formula>NOT(ISERROR(SEARCH("RB",AG32)))</formula>
    </cfRule>
    <cfRule type="containsText" dxfId="7325" priority="522" operator="containsText" text="CB">
      <formula>NOT(ISERROR(SEARCH("CB",AG32)))</formula>
    </cfRule>
    <cfRule type="containsText" dxfId="7324" priority="523" operator="containsText" text="LB">
      <formula>NOT(ISERROR(SEARCH("LB",AG32)))</formula>
    </cfRule>
    <cfRule type="containsText" dxfId="7323" priority="524" operator="containsText" text="GK">
      <formula>NOT(ISERROR(SEARCH("GK",AG32)))</formula>
    </cfRule>
  </conditionalFormatting>
  <conditionalFormatting sqref="AG33">
    <cfRule type="containsText" dxfId="7322" priority="491" operator="containsText" text="ST">
      <formula>NOT(ISERROR(SEARCH("ST",AG33)))</formula>
    </cfRule>
    <cfRule type="containsText" dxfId="7321" priority="492" operator="containsText" text="RW">
      <formula>NOT(ISERROR(SEARCH("RW",AG33)))</formula>
    </cfRule>
    <cfRule type="containsText" dxfId="7320" priority="493" operator="containsText" text="LW">
      <formula>NOT(ISERROR(SEARCH("LW",AG33)))</formula>
    </cfRule>
    <cfRule type="containsText" dxfId="7319" priority="494" operator="containsText" text="LF">
      <formula>NOT(ISERROR(SEARCH("LF",AG33)))</formula>
    </cfRule>
    <cfRule type="containsText" dxfId="7318" priority="495" operator="containsText" text="CF">
      <formula>NOT(ISERROR(SEARCH("CF",AG33)))</formula>
    </cfRule>
    <cfRule type="containsText" dxfId="7317" priority="496" operator="containsText" text="CF">
      <formula>NOT(ISERROR(SEARCH("CF",AG33)))</formula>
    </cfRule>
    <cfRule type="containsText" dxfId="7316" priority="497" operator="containsText" text="CAM">
      <formula>NOT(ISERROR(SEARCH("CAM",AG33)))</formula>
    </cfRule>
    <cfRule type="containsText" dxfId="7315" priority="498" operator="containsText" text="LM">
      <formula>NOT(ISERROR(SEARCH("LM",AG33)))</formula>
    </cfRule>
    <cfRule type="containsText" dxfId="7314" priority="499" operator="containsText" text="CM">
      <formula>NOT(ISERROR(SEARCH("CM",AG33)))</formula>
    </cfRule>
    <cfRule type="containsText" dxfId="7313" priority="500" operator="containsText" text="RM">
      <formula>NOT(ISERROR(SEARCH("RM",AG33)))</formula>
    </cfRule>
    <cfRule type="containsText" dxfId="7312" priority="501" operator="containsText" text="CDM">
      <formula>NOT(ISERROR(SEARCH("CDM",AG33)))</formula>
    </cfRule>
    <cfRule type="containsText" dxfId="7311" priority="502" operator="containsText" text="LWB">
      <formula>NOT(ISERROR(SEARCH("LWB",AG33)))</formula>
    </cfRule>
    <cfRule type="containsText" dxfId="7310" priority="503" operator="containsText" text="RWB">
      <formula>NOT(ISERROR(SEARCH("RWB",AG33)))</formula>
    </cfRule>
    <cfRule type="containsText" dxfId="7309" priority="504" operator="containsText" text="RB">
      <formula>NOT(ISERROR(SEARCH("RB",AG33)))</formula>
    </cfRule>
    <cfRule type="containsText" dxfId="7308" priority="505" operator="containsText" text="CB">
      <formula>NOT(ISERROR(SEARCH("CB",AG33)))</formula>
    </cfRule>
    <cfRule type="containsText" dxfId="7307" priority="506" operator="containsText" text="LB">
      <formula>NOT(ISERROR(SEARCH("LB",AG33)))</formula>
    </cfRule>
    <cfRule type="containsText" dxfId="7306" priority="507" operator="containsText" text="GK">
      <formula>NOT(ISERROR(SEARCH("GK",AG33)))</formula>
    </cfRule>
  </conditionalFormatting>
  <conditionalFormatting sqref="AF36">
    <cfRule type="containsText" dxfId="7305" priority="475" operator="containsText" text="RW">
      <formula>NOT(ISERROR(SEARCH("RW",AF36)))</formula>
    </cfRule>
    <cfRule type="containsText" dxfId="7304" priority="476" operator="containsText" text="LW">
      <formula>NOT(ISERROR(SEARCH("LW",AF36)))</formula>
    </cfRule>
    <cfRule type="containsText" dxfId="7303" priority="477" operator="containsText" text="LF">
      <formula>NOT(ISERROR(SEARCH("LF",AF36)))</formula>
    </cfRule>
    <cfRule type="containsText" dxfId="7302" priority="478" operator="containsText" text="CF">
      <formula>NOT(ISERROR(SEARCH("CF",AF36)))</formula>
    </cfRule>
    <cfRule type="containsText" dxfId="7301" priority="479" operator="containsText" text="CF">
      <formula>NOT(ISERROR(SEARCH("CF",AF36)))</formula>
    </cfRule>
    <cfRule type="containsText" dxfId="7300" priority="480" operator="containsText" text="CAM">
      <formula>NOT(ISERROR(SEARCH("CAM",AF36)))</formula>
    </cfRule>
    <cfRule type="containsText" dxfId="7299" priority="481" operator="containsText" text="LM">
      <formula>NOT(ISERROR(SEARCH("LM",AF36)))</formula>
    </cfRule>
    <cfRule type="containsText" dxfId="7298" priority="482" operator="containsText" text="CM">
      <formula>NOT(ISERROR(SEARCH("CM",AF36)))</formula>
    </cfRule>
    <cfRule type="containsText" dxfId="7297" priority="483" operator="containsText" text="RM">
      <formula>NOT(ISERROR(SEARCH("RM",AF36)))</formula>
    </cfRule>
    <cfRule type="containsText" dxfId="7296" priority="484" operator="containsText" text="CDM">
      <formula>NOT(ISERROR(SEARCH("CDM",AF36)))</formula>
    </cfRule>
    <cfRule type="containsText" dxfId="7295" priority="485" operator="containsText" text="LWB">
      <formula>NOT(ISERROR(SEARCH("LWB",AF36)))</formula>
    </cfRule>
    <cfRule type="containsText" dxfId="7294" priority="486" operator="containsText" text="RWB">
      <formula>NOT(ISERROR(SEARCH("RWB",AF36)))</formula>
    </cfRule>
    <cfRule type="containsText" dxfId="7293" priority="487" operator="containsText" text="RB">
      <formula>NOT(ISERROR(SEARCH("RB",AF36)))</formula>
    </cfRule>
    <cfRule type="containsText" dxfId="7292" priority="488" operator="containsText" text="CB">
      <formula>NOT(ISERROR(SEARCH("CB",AF36)))</formula>
    </cfRule>
    <cfRule type="containsText" dxfId="7291" priority="489" operator="containsText" text="LB">
      <formula>NOT(ISERROR(SEARCH("LB",AF36)))</formula>
    </cfRule>
    <cfRule type="containsText" dxfId="7290" priority="490" operator="containsText" text="GK">
      <formula>NOT(ISERROR(SEARCH("GK",AF36)))</formula>
    </cfRule>
  </conditionalFormatting>
  <conditionalFormatting sqref="AG36">
    <cfRule type="containsText" dxfId="7289" priority="458" operator="containsText" text="ST">
      <formula>NOT(ISERROR(SEARCH("ST",AG36)))</formula>
    </cfRule>
    <cfRule type="containsText" dxfId="7288" priority="459" operator="containsText" text="RW">
      <formula>NOT(ISERROR(SEARCH("RW",AG36)))</formula>
    </cfRule>
    <cfRule type="containsText" dxfId="7287" priority="460" operator="containsText" text="LW">
      <formula>NOT(ISERROR(SEARCH("LW",AG36)))</formula>
    </cfRule>
    <cfRule type="containsText" dxfId="7286" priority="461" operator="containsText" text="LF">
      <formula>NOT(ISERROR(SEARCH("LF",AG36)))</formula>
    </cfRule>
    <cfRule type="containsText" dxfId="7285" priority="462" operator="containsText" text="CF">
      <formula>NOT(ISERROR(SEARCH("CF",AG36)))</formula>
    </cfRule>
    <cfRule type="containsText" dxfId="7284" priority="463" operator="containsText" text="CF">
      <formula>NOT(ISERROR(SEARCH("CF",AG36)))</formula>
    </cfRule>
    <cfRule type="containsText" dxfId="7283" priority="464" operator="containsText" text="CAM">
      <formula>NOT(ISERROR(SEARCH("CAM",AG36)))</formula>
    </cfRule>
    <cfRule type="containsText" dxfId="7282" priority="465" operator="containsText" text="LM">
      <formula>NOT(ISERROR(SEARCH("LM",AG36)))</formula>
    </cfRule>
    <cfRule type="containsText" dxfId="7281" priority="466" operator="containsText" text="CM">
      <formula>NOT(ISERROR(SEARCH("CM",AG36)))</formula>
    </cfRule>
    <cfRule type="containsText" dxfId="7280" priority="467" operator="containsText" text="RM">
      <formula>NOT(ISERROR(SEARCH("RM",AG36)))</formula>
    </cfRule>
    <cfRule type="containsText" dxfId="7279" priority="468" operator="containsText" text="CDM">
      <formula>NOT(ISERROR(SEARCH("CDM",AG36)))</formula>
    </cfRule>
    <cfRule type="containsText" dxfId="7278" priority="469" operator="containsText" text="LWB">
      <formula>NOT(ISERROR(SEARCH("LWB",AG36)))</formula>
    </cfRule>
    <cfRule type="containsText" dxfId="7277" priority="470" operator="containsText" text="RWB">
      <formula>NOT(ISERROR(SEARCH("RWB",AG36)))</formula>
    </cfRule>
    <cfRule type="containsText" dxfId="7276" priority="471" operator="containsText" text="RB">
      <formula>NOT(ISERROR(SEARCH("RB",AG36)))</formula>
    </cfRule>
    <cfRule type="containsText" dxfId="7275" priority="472" operator="containsText" text="CB">
      <formula>NOT(ISERROR(SEARCH("CB",AG36)))</formula>
    </cfRule>
    <cfRule type="containsText" dxfId="7274" priority="473" operator="containsText" text="LB">
      <formula>NOT(ISERROR(SEARCH("LB",AG36)))</formula>
    </cfRule>
    <cfRule type="containsText" dxfId="7273" priority="474" operator="containsText" text="GK">
      <formula>NOT(ISERROR(SEARCH("GK",AG36)))</formula>
    </cfRule>
  </conditionalFormatting>
  <conditionalFormatting sqref="AF40">
    <cfRule type="containsText" dxfId="7272" priority="442" operator="containsText" text="RW">
      <formula>NOT(ISERROR(SEARCH("RW",AF40)))</formula>
    </cfRule>
    <cfRule type="containsText" dxfId="7271" priority="443" operator="containsText" text="LW">
      <formula>NOT(ISERROR(SEARCH("LW",AF40)))</formula>
    </cfRule>
    <cfRule type="containsText" dxfId="7270" priority="444" operator="containsText" text="LF">
      <formula>NOT(ISERROR(SEARCH("LF",AF40)))</formula>
    </cfRule>
    <cfRule type="containsText" dxfId="7269" priority="445" operator="containsText" text="CF">
      <formula>NOT(ISERROR(SEARCH("CF",AF40)))</formula>
    </cfRule>
    <cfRule type="containsText" dxfId="7268" priority="446" operator="containsText" text="CF">
      <formula>NOT(ISERROR(SEARCH("CF",AF40)))</formula>
    </cfRule>
    <cfRule type="containsText" dxfId="7267" priority="447" operator="containsText" text="CAM">
      <formula>NOT(ISERROR(SEARCH("CAM",AF40)))</formula>
    </cfRule>
    <cfRule type="containsText" dxfId="7266" priority="448" operator="containsText" text="LM">
      <formula>NOT(ISERROR(SEARCH("LM",AF40)))</formula>
    </cfRule>
    <cfRule type="containsText" dxfId="7265" priority="449" operator="containsText" text="CM">
      <formula>NOT(ISERROR(SEARCH("CM",AF40)))</formula>
    </cfRule>
    <cfRule type="containsText" dxfId="7264" priority="450" operator="containsText" text="RM">
      <formula>NOT(ISERROR(SEARCH("RM",AF40)))</formula>
    </cfRule>
    <cfRule type="containsText" dxfId="7263" priority="451" operator="containsText" text="CDM">
      <formula>NOT(ISERROR(SEARCH("CDM",AF40)))</formula>
    </cfRule>
    <cfRule type="containsText" dxfId="7262" priority="452" operator="containsText" text="LWB">
      <formula>NOT(ISERROR(SEARCH("LWB",AF40)))</formula>
    </cfRule>
    <cfRule type="containsText" dxfId="7261" priority="453" operator="containsText" text="RWB">
      <formula>NOT(ISERROR(SEARCH("RWB",AF40)))</formula>
    </cfRule>
    <cfRule type="containsText" dxfId="7260" priority="454" operator="containsText" text="RB">
      <formula>NOT(ISERROR(SEARCH("RB",AF40)))</formula>
    </cfRule>
    <cfRule type="containsText" dxfId="7259" priority="455" operator="containsText" text="CB">
      <formula>NOT(ISERROR(SEARCH("CB",AF40)))</formula>
    </cfRule>
    <cfRule type="containsText" dxfId="7258" priority="456" operator="containsText" text="LB">
      <formula>NOT(ISERROR(SEARCH("LB",AF40)))</formula>
    </cfRule>
    <cfRule type="containsText" dxfId="7257" priority="457" operator="containsText" text="GK">
      <formula>NOT(ISERROR(SEARCH("GK",AF40)))</formula>
    </cfRule>
  </conditionalFormatting>
  <conditionalFormatting sqref="AG40">
    <cfRule type="containsText" dxfId="7256" priority="425" operator="containsText" text="ST">
      <formula>NOT(ISERROR(SEARCH("ST",AG40)))</formula>
    </cfRule>
    <cfRule type="containsText" dxfId="7255" priority="426" operator="containsText" text="RW">
      <formula>NOT(ISERROR(SEARCH("RW",AG40)))</formula>
    </cfRule>
    <cfRule type="containsText" dxfId="7254" priority="427" operator="containsText" text="LW">
      <formula>NOT(ISERROR(SEARCH("LW",AG40)))</formula>
    </cfRule>
    <cfRule type="containsText" dxfId="7253" priority="428" operator="containsText" text="LF">
      <formula>NOT(ISERROR(SEARCH("LF",AG40)))</formula>
    </cfRule>
    <cfRule type="containsText" dxfId="7252" priority="429" operator="containsText" text="CF">
      <formula>NOT(ISERROR(SEARCH("CF",AG40)))</formula>
    </cfRule>
    <cfRule type="containsText" dxfId="7251" priority="430" operator="containsText" text="CF">
      <formula>NOT(ISERROR(SEARCH("CF",AG40)))</formula>
    </cfRule>
    <cfRule type="containsText" dxfId="7250" priority="431" operator="containsText" text="CAM">
      <formula>NOT(ISERROR(SEARCH("CAM",AG40)))</formula>
    </cfRule>
    <cfRule type="containsText" dxfId="7249" priority="432" operator="containsText" text="LM">
      <formula>NOT(ISERROR(SEARCH("LM",AG40)))</formula>
    </cfRule>
    <cfRule type="containsText" dxfId="7248" priority="433" operator="containsText" text="CM">
      <formula>NOT(ISERROR(SEARCH("CM",AG40)))</formula>
    </cfRule>
    <cfRule type="containsText" dxfId="7247" priority="434" operator="containsText" text="RM">
      <formula>NOT(ISERROR(SEARCH("RM",AG40)))</formula>
    </cfRule>
    <cfRule type="containsText" dxfId="7246" priority="435" operator="containsText" text="CDM">
      <formula>NOT(ISERROR(SEARCH("CDM",AG40)))</formula>
    </cfRule>
    <cfRule type="containsText" dxfId="7245" priority="436" operator="containsText" text="LWB">
      <formula>NOT(ISERROR(SEARCH("LWB",AG40)))</formula>
    </cfRule>
    <cfRule type="containsText" dxfId="7244" priority="437" operator="containsText" text="RWB">
      <formula>NOT(ISERROR(SEARCH("RWB",AG40)))</formula>
    </cfRule>
    <cfRule type="containsText" dxfId="7243" priority="438" operator="containsText" text="RB">
      <formula>NOT(ISERROR(SEARCH("RB",AG40)))</formula>
    </cfRule>
    <cfRule type="containsText" dxfId="7242" priority="439" operator="containsText" text="CB">
      <formula>NOT(ISERROR(SEARCH("CB",AG40)))</formula>
    </cfRule>
    <cfRule type="containsText" dxfId="7241" priority="440" operator="containsText" text="LB">
      <formula>NOT(ISERROR(SEARCH("LB",AG40)))</formula>
    </cfRule>
    <cfRule type="containsText" dxfId="7240" priority="441" operator="containsText" text="GK">
      <formula>NOT(ISERROR(SEARCH("GK",AG40)))</formula>
    </cfRule>
  </conditionalFormatting>
  <conditionalFormatting sqref="AF42">
    <cfRule type="containsText" dxfId="7239" priority="409" operator="containsText" text="RW">
      <formula>NOT(ISERROR(SEARCH("RW",AF42)))</formula>
    </cfRule>
    <cfRule type="containsText" dxfId="7238" priority="410" operator="containsText" text="LW">
      <formula>NOT(ISERROR(SEARCH("LW",AF42)))</formula>
    </cfRule>
    <cfRule type="containsText" dxfId="7237" priority="411" operator="containsText" text="LF">
      <formula>NOT(ISERROR(SEARCH("LF",AF42)))</formula>
    </cfRule>
    <cfRule type="containsText" dxfId="7236" priority="412" operator="containsText" text="CF">
      <formula>NOT(ISERROR(SEARCH("CF",AF42)))</formula>
    </cfRule>
    <cfRule type="containsText" dxfId="7235" priority="413" operator="containsText" text="CF">
      <formula>NOT(ISERROR(SEARCH("CF",AF42)))</formula>
    </cfRule>
    <cfRule type="containsText" dxfId="7234" priority="414" operator="containsText" text="CAM">
      <formula>NOT(ISERROR(SEARCH("CAM",AF42)))</formula>
    </cfRule>
    <cfRule type="containsText" dxfId="7233" priority="415" operator="containsText" text="LM">
      <formula>NOT(ISERROR(SEARCH("LM",AF42)))</formula>
    </cfRule>
    <cfRule type="containsText" dxfId="7232" priority="416" operator="containsText" text="CM">
      <formula>NOT(ISERROR(SEARCH("CM",AF42)))</formula>
    </cfRule>
    <cfRule type="containsText" dxfId="7231" priority="417" operator="containsText" text="RM">
      <formula>NOT(ISERROR(SEARCH("RM",AF42)))</formula>
    </cfRule>
    <cfRule type="containsText" dxfId="7230" priority="418" operator="containsText" text="CDM">
      <formula>NOT(ISERROR(SEARCH("CDM",AF42)))</formula>
    </cfRule>
    <cfRule type="containsText" dxfId="7229" priority="419" operator="containsText" text="LWB">
      <formula>NOT(ISERROR(SEARCH("LWB",AF42)))</formula>
    </cfRule>
    <cfRule type="containsText" dxfId="7228" priority="420" operator="containsText" text="RWB">
      <formula>NOT(ISERROR(SEARCH("RWB",AF42)))</formula>
    </cfRule>
    <cfRule type="containsText" dxfId="7227" priority="421" operator="containsText" text="RB">
      <formula>NOT(ISERROR(SEARCH("RB",AF42)))</formula>
    </cfRule>
    <cfRule type="containsText" dxfId="7226" priority="422" operator="containsText" text="CB">
      <formula>NOT(ISERROR(SEARCH("CB",AF42)))</formula>
    </cfRule>
    <cfRule type="containsText" dxfId="7225" priority="423" operator="containsText" text="LB">
      <formula>NOT(ISERROR(SEARCH("LB",AF42)))</formula>
    </cfRule>
    <cfRule type="containsText" dxfId="7224" priority="424" operator="containsText" text="GK">
      <formula>NOT(ISERROR(SEARCH("GK",AF42)))</formula>
    </cfRule>
  </conditionalFormatting>
  <conditionalFormatting sqref="AG42">
    <cfRule type="containsText" dxfId="7223" priority="392" operator="containsText" text="ST">
      <formula>NOT(ISERROR(SEARCH("ST",AG42)))</formula>
    </cfRule>
    <cfRule type="containsText" dxfId="7222" priority="393" operator="containsText" text="RW">
      <formula>NOT(ISERROR(SEARCH("RW",AG42)))</formula>
    </cfRule>
    <cfRule type="containsText" dxfId="7221" priority="394" operator="containsText" text="LW">
      <formula>NOT(ISERROR(SEARCH("LW",AG42)))</formula>
    </cfRule>
    <cfRule type="containsText" dxfId="7220" priority="395" operator="containsText" text="LF">
      <formula>NOT(ISERROR(SEARCH("LF",AG42)))</formula>
    </cfRule>
    <cfRule type="containsText" dxfId="7219" priority="396" operator="containsText" text="CF">
      <formula>NOT(ISERROR(SEARCH("CF",AG42)))</formula>
    </cfRule>
    <cfRule type="containsText" dxfId="7218" priority="397" operator="containsText" text="CF">
      <formula>NOT(ISERROR(SEARCH("CF",AG42)))</formula>
    </cfRule>
    <cfRule type="containsText" dxfId="7217" priority="398" operator="containsText" text="CAM">
      <formula>NOT(ISERROR(SEARCH("CAM",AG42)))</formula>
    </cfRule>
    <cfRule type="containsText" dxfId="7216" priority="399" operator="containsText" text="LM">
      <formula>NOT(ISERROR(SEARCH("LM",AG42)))</formula>
    </cfRule>
    <cfRule type="containsText" dxfId="7215" priority="400" operator="containsText" text="CM">
      <formula>NOT(ISERROR(SEARCH("CM",AG42)))</formula>
    </cfRule>
    <cfRule type="containsText" dxfId="7214" priority="401" operator="containsText" text="RM">
      <formula>NOT(ISERROR(SEARCH("RM",AG42)))</formula>
    </cfRule>
    <cfRule type="containsText" dxfId="7213" priority="402" operator="containsText" text="CDM">
      <formula>NOT(ISERROR(SEARCH("CDM",AG42)))</formula>
    </cfRule>
    <cfRule type="containsText" dxfId="7212" priority="403" operator="containsText" text="LWB">
      <formula>NOT(ISERROR(SEARCH("LWB",AG42)))</formula>
    </cfRule>
    <cfRule type="containsText" dxfId="7211" priority="404" operator="containsText" text="RWB">
      <formula>NOT(ISERROR(SEARCH("RWB",AG42)))</formula>
    </cfRule>
    <cfRule type="containsText" dxfId="7210" priority="405" operator="containsText" text="RB">
      <formula>NOT(ISERROR(SEARCH("RB",AG42)))</formula>
    </cfRule>
    <cfRule type="containsText" dxfId="7209" priority="406" operator="containsText" text="CB">
      <formula>NOT(ISERROR(SEARCH("CB",AG42)))</formula>
    </cfRule>
    <cfRule type="containsText" dxfId="7208" priority="407" operator="containsText" text="LB">
      <formula>NOT(ISERROR(SEARCH("LB",AG42)))</formula>
    </cfRule>
    <cfRule type="containsText" dxfId="7207" priority="408" operator="containsText" text="GK">
      <formula>NOT(ISERROR(SEARCH("GK",AG42)))</formula>
    </cfRule>
  </conditionalFormatting>
  <conditionalFormatting sqref="AG43:AG44">
    <cfRule type="containsText" dxfId="7206" priority="375" operator="containsText" text="ST">
      <formula>NOT(ISERROR(SEARCH("ST",AG43)))</formula>
    </cfRule>
    <cfRule type="containsText" dxfId="7205" priority="376" operator="containsText" text="RW">
      <formula>NOT(ISERROR(SEARCH("RW",AG43)))</formula>
    </cfRule>
    <cfRule type="containsText" dxfId="7204" priority="377" operator="containsText" text="LW">
      <formula>NOT(ISERROR(SEARCH("LW",AG43)))</formula>
    </cfRule>
    <cfRule type="containsText" dxfId="7203" priority="378" operator="containsText" text="LF">
      <formula>NOT(ISERROR(SEARCH("LF",AG43)))</formula>
    </cfRule>
    <cfRule type="containsText" dxfId="7202" priority="379" operator="containsText" text="CF">
      <formula>NOT(ISERROR(SEARCH("CF",AG43)))</formula>
    </cfRule>
    <cfRule type="containsText" dxfId="7201" priority="380" operator="containsText" text="CF">
      <formula>NOT(ISERROR(SEARCH("CF",AG43)))</formula>
    </cfRule>
    <cfRule type="containsText" dxfId="7200" priority="381" operator="containsText" text="CAM">
      <formula>NOT(ISERROR(SEARCH("CAM",AG43)))</formula>
    </cfRule>
    <cfRule type="containsText" dxfId="7199" priority="382" operator="containsText" text="LM">
      <formula>NOT(ISERROR(SEARCH("LM",AG43)))</formula>
    </cfRule>
    <cfRule type="containsText" dxfId="7198" priority="383" operator="containsText" text="CM">
      <formula>NOT(ISERROR(SEARCH("CM",AG43)))</formula>
    </cfRule>
    <cfRule type="containsText" dxfId="7197" priority="384" operator="containsText" text="RM">
      <formula>NOT(ISERROR(SEARCH("RM",AG43)))</formula>
    </cfRule>
    <cfRule type="containsText" dxfId="7196" priority="385" operator="containsText" text="CDM">
      <formula>NOT(ISERROR(SEARCH("CDM",AG43)))</formula>
    </cfRule>
    <cfRule type="containsText" dxfId="7195" priority="386" operator="containsText" text="LWB">
      <formula>NOT(ISERROR(SEARCH("LWB",AG43)))</formula>
    </cfRule>
    <cfRule type="containsText" dxfId="7194" priority="387" operator="containsText" text="RWB">
      <formula>NOT(ISERROR(SEARCH("RWB",AG43)))</formula>
    </cfRule>
    <cfRule type="containsText" dxfId="7193" priority="388" operator="containsText" text="RB">
      <formula>NOT(ISERROR(SEARCH("RB",AG43)))</formula>
    </cfRule>
    <cfRule type="containsText" dxfId="7192" priority="389" operator="containsText" text="CB">
      <formula>NOT(ISERROR(SEARCH("CB",AG43)))</formula>
    </cfRule>
    <cfRule type="containsText" dxfId="7191" priority="390" operator="containsText" text="LB">
      <formula>NOT(ISERROR(SEARCH("LB",AG43)))</formula>
    </cfRule>
    <cfRule type="containsText" dxfId="7190" priority="391" operator="containsText" text="GK">
      <formula>NOT(ISERROR(SEARCH("GK",AG43)))</formula>
    </cfRule>
  </conditionalFormatting>
  <conditionalFormatting sqref="AF46">
    <cfRule type="containsText" dxfId="7189" priority="359" operator="containsText" text="RW">
      <formula>NOT(ISERROR(SEARCH("RW",AF46)))</formula>
    </cfRule>
    <cfRule type="containsText" dxfId="7188" priority="360" operator="containsText" text="LW">
      <formula>NOT(ISERROR(SEARCH("LW",AF46)))</formula>
    </cfRule>
    <cfRule type="containsText" dxfId="7187" priority="361" operator="containsText" text="LF">
      <formula>NOT(ISERROR(SEARCH("LF",AF46)))</formula>
    </cfRule>
    <cfRule type="containsText" dxfId="7186" priority="362" operator="containsText" text="CF">
      <formula>NOT(ISERROR(SEARCH("CF",AF46)))</formula>
    </cfRule>
    <cfRule type="containsText" dxfId="7185" priority="363" operator="containsText" text="CF">
      <formula>NOT(ISERROR(SEARCH("CF",AF46)))</formula>
    </cfRule>
    <cfRule type="containsText" dxfId="7184" priority="364" operator="containsText" text="CAM">
      <formula>NOT(ISERROR(SEARCH("CAM",AF46)))</formula>
    </cfRule>
    <cfRule type="containsText" dxfId="7183" priority="365" operator="containsText" text="LM">
      <formula>NOT(ISERROR(SEARCH("LM",AF46)))</formula>
    </cfRule>
    <cfRule type="containsText" dxfId="7182" priority="366" operator="containsText" text="CM">
      <formula>NOT(ISERROR(SEARCH("CM",AF46)))</formula>
    </cfRule>
    <cfRule type="containsText" dxfId="7181" priority="367" operator="containsText" text="RM">
      <formula>NOT(ISERROR(SEARCH("RM",AF46)))</formula>
    </cfRule>
    <cfRule type="containsText" dxfId="7180" priority="368" operator="containsText" text="CDM">
      <formula>NOT(ISERROR(SEARCH("CDM",AF46)))</formula>
    </cfRule>
    <cfRule type="containsText" dxfId="7179" priority="369" operator="containsText" text="LWB">
      <formula>NOT(ISERROR(SEARCH("LWB",AF46)))</formula>
    </cfRule>
    <cfRule type="containsText" dxfId="7178" priority="370" operator="containsText" text="RWB">
      <formula>NOT(ISERROR(SEARCH("RWB",AF46)))</formula>
    </cfRule>
    <cfRule type="containsText" dxfId="7177" priority="371" operator="containsText" text="RB">
      <formula>NOT(ISERROR(SEARCH("RB",AF46)))</formula>
    </cfRule>
    <cfRule type="containsText" dxfId="7176" priority="372" operator="containsText" text="CB">
      <formula>NOT(ISERROR(SEARCH("CB",AF46)))</formula>
    </cfRule>
    <cfRule type="containsText" dxfId="7175" priority="373" operator="containsText" text="LB">
      <formula>NOT(ISERROR(SEARCH("LB",AF46)))</formula>
    </cfRule>
    <cfRule type="containsText" dxfId="7174" priority="374" operator="containsText" text="GK">
      <formula>NOT(ISERROR(SEARCH("GK",AF46)))</formula>
    </cfRule>
  </conditionalFormatting>
  <conditionalFormatting sqref="AG46">
    <cfRule type="containsText" dxfId="7173" priority="342" operator="containsText" text="ST">
      <formula>NOT(ISERROR(SEARCH("ST",AG46)))</formula>
    </cfRule>
    <cfRule type="containsText" dxfId="7172" priority="343" operator="containsText" text="RW">
      <formula>NOT(ISERROR(SEARCH("RW",AG46)))</formula>
    </cfRule>
    <cfRule type="containsText" dxfId="7171" priority="344" operator="containsText" text="LW">
      <formula>NOT(ISERROR(SEARCH("LW",AG46)))</formula>
    </cfRule>
    <cfRule type="containsText" dxfId="7170" priority="345" operator="containsText" text="LF">
      <formula>NOT(ISERROR(SEARCH("LF",AG46)))</formula>
    </cfRule>
    <cfRule type="containsText" dxfId="7169" priority="346" operator="containsText" text="CF">
      <formula>NOT(ISERROR(SEARCH("CF",AG46)))</formula>
    </cfRule>
    <cfRule type="containsText" dxfId="7168" priority="347" operator="containsText" text="CF">
      <formula>NOT(ISERROR(SEARCH("CF",AG46)))</formula>
    </cfRule>
    <cfRule type="containsText" dxfId="7167" priority="348" operator="containsText" text="CAM">
      <formula>NOT(ISERROR(SEARCH("CAM",AG46)))</formula>
    </cfRule>
    <cfRule type="containsText" dxfId="7166" priority="349" operator="containsText" text="LM">
      <formula>NOT(ISERROR(SEARCH("LM",AG46)))</formula>
    </cfRule>
    <cfRule type="containsText" dxfId="7165" priority="350" operator="containsText" text="CM">
      <formula>NOT(ISERROR(SEARCH("CM",AG46)))</formula>
    </cfRule>
    <cfRule type="containsText" dxfId="7164" priority="351" operator="containsText" text="RM">
      <formula>NOT(ISERROR(SEARCH("RM",AG46)))</formula>
    </cfRule>
    <cfRule type="containsText" dxfId="7163" priority="352" operator="containsText" text="CDM">
      <formula>NOT(ISERROR(SEARCH("CDM",AG46)))</formula>
    </cfRule>
    <cfRule type="containsText" dxfId="7162" priority="353" operator="containsText" text="LWB">
      <formula>NOT(ISERROR(SEARCH("LWB",AG46)))</formula>
    </cfRule>
    <cfRule type="containsText" dxfId="7161" priority="354" operator="containsText" text="RWB">
      <formula>NOT(ISERROR(SEARCH("RWB",AG46)))</formula>
    </cfRule>
    <cfRule type="containsText" dxfId="7160" priority="355" operator="containsText" text="RB">
      <formula>NOT(ISERROR(SEARCH("RB",AG46)))</formula>
    </cfRule>
    <cfRule type="containsText" dxfId="7159" priority="356" operator="containsText" text="CB">
      <formula>NOT(ISERROR(SEARCH("CB",AG46)))</formula>
    </cfRule>
    <cfRule type="containsText" dxfId="7158" priority="357" operator="containsText" text="LB">
      <formula>NOT(ISERROR(SEARCH("LB",AG46)))</formula>
    </cfRule>
    <cfRule type="containsText" dxfId="7157" priority="358" operator="containsText" text="GK">
      <formula>NOT(ISERROR(SEARCH("GK",AG46)))</formula>
    </cfRule>
  </conditionalFormatting>
  <conditionalFormatting sqref="AG45">
    <cfRule type="containsText" dxfId="7156" priority="325" operator="containsText" text="ST">
      <formula>NOT(ISERROR(SEARCH("ST",AG45)))</formula>
    </cfRule>
    <cfRule type="containsText" dxfId="7155" priority="326" operator="containsText" text="RW">
      <formula>NOT(ISERROR(SEARCH("RW",AG45)))</formula>
    </cfRule>
    <cfRule type="containsText" dxfId="7154" priority="327" operator="containsText" text="LW">
      <formula>NOT(ISERROR(SEARCH("LW",AG45)))</formula>
    </cfRule>
    <cfRule type="containsText" dxfId="7153" priority="328" operator="containsText" text="LF">
      <formula>NOT(ISERROR(SEARCH("LF",AG45)))</formula>
    </cfRule>
    <cfRule type="containsText" dxfId="7152" priority="329" operator="containsText" text="CF">
      <formula>NOT(ISERROR(SEARCH("CF",AG45)))</formula>
    </cfRule>
    <cfRule type="containsText" dxfId="7151" priority="330" operator="containsText" text="CF">
      <formula>NOT(ISERROR(SEARCH("CF",AG45)))</formula>
    </cfRule>
    <cfRule type="containsText" dxfId="7150" priority="331" operator="containsText" text="CAM">
      <formula>NOT(ISERROR(SEARCH("CAM",AG45)))</formula>
    </cfRule>
    <cfRule type="containsText" dxfId="7149" priority="332" operator="containsText" text="LM">
      <formula>NOT(ISERROR(SEARCH("LM",AG45)))</formula>
    </cfRule>
    <cfRule type="containsText" dxfId="7148" priority="333" operator="containsText" text="CM">
      <formula>NOT(ISERROR(SEARCH("CM",AG45)))</formula>
    </cfRule>
    <cfRule type="containsText" dxfId="7147" priority="334" operator="containsText" text="RM">
      <formula>NOT(ISERROR(SEARCH("RM",AG45)))</formula>
    </cfRule>
    <cfRule type="containsText" dxfId="7146" priority="335" operator="containsText" text="CDM">
      <formula>NOT(ISERROR(SEARCH("CDM",AG45)))</formula>
    </cfRule>
    <cfRule type="containsText" dxfId="7145" priority="336" operator="containsText" text="LWB">
      <formula>NOT(ISERROR(SEARCH("LWB",AG45)))</formula>
    </cfRule>
    <cfRule type="containsText" dxfId="7144" priority="337" operator="containsText" text="RWB">
      <formula>NOT(ISERROR(SEARCH("RWB",AG45)))</formula>
    </cfRule>
    <cfRule type="containsText" dxfId="7143" priority="338" operator="containsText" text="RB">
      <formula>NOT(ISERROR(SEARCH("RB",AG45)))</formula>
    </cfRule>
    <cfRule type="containsText" dxfId="7142" priority="339" operator="containsText" text="CB">
      <formula>NOT(ISERROR(SEARCH("CB",AG45)))</formula>
    </cfRule>
    <cfRule type="containsText" dxfId="7141" priority="340" operator="containsText" text="LB">
      <formula>NOT(ISERROR(SEARCH("LB",AG45)))</formula>
    </cfRule>
    <cfRule type="containsText" dxfId="7140" priority="341" operator="containsText" text="GK">
      <formula>NOT(ISERROR(SEARCH("GK",AG45)))</formula>
    </cfRule>
  </conditionalFormatting>
  <conditionalFormatting sqref="H29">
    <cfRule type="containsText" dxfId="7139" priority="283" operator="containsText" text="HL">
      <formula>NOT(ISERROR(SEARCH("HL",H29)))</formula>
    </cfRule>
    <cfRule type="containsText" dxfId="7138" priority="284" operator="containsText" text="HD">
      <formula>NOT(ISERROR(SEARCH("HD",H29)))</formula>
    </cfRule>
    <cfRule type="containsText" dxfId="7137" priority="285" operator="containsText" text="HW">
      <formula>NOT(ISERROR(SEARCH("HW",H29)))</formula>
    </cfRule>
  </conditionalFormatting>
  <conditionalFormatting sqref="H29">
    <cfRule type="containsText" dxfId="7136" priority="316" operator="containsText" text="AL">
      <formula>NOT(ISERROR(SEARCH("AL",H29)))</formula>
    </cfRule>
    <cfRule type="containsText" dxfId="7135" priority="317" operator="containsText" text="AD">
      <formula>NOT(ISERROR(SEARCH("AD",H29)))</formula>
    </cfRule>
    <cfRule type="containsText" dxfId="7134" priority="318" operator="containsText" text="AW">
      <formula>NOT(ISERROR(SEARCH("AW",H29)))</formula>
    </cfRule>
  </conditionalFormatting>
  <conditionalFormatting sqref="H29">
    <cfRule type="containsText" dxfId="7133" priority="313" operator="containsText" text="HL">
      <formula>NOT(ISERROR(SEARCH("HL",H29)))</formula>
    </cfRule>
    <cfRule type="containsText" dxfId="7132" priority="314" operator="containsText" text="HD">
      <formula>NOT(ISERROR(SEARCH("HD",H29)))</formula>
    </cfRule>
    <cfRule type="containsText" dxfId="7131" priority="315" operator="containsText" text="HW">
      <formula>NOT(ISERROR(SEARCH("HW",H29)))</formula>
    </cfRule>
  </conditionalFormatting>
  <conditionalFormatting sqref="H29">
    <cfRule type="containsText" dxfId="7130" priority="310" operator="containsText" text="AL">
      <formula>NOT(ISERROR(SEARCH("AL",H29)))</formula>
    </cfRule>
    <cfRule type="containsText" dxfId="7129" priority="311" operator="containsText" text="AD">
      <formula>NOT(ISERROR(SEARCH("AD",H29)))</formula>
    </cfRule>
    <cfRule type="containsText" dxfId="7128" priority="312" operator="containsText" text="AW">
      <formula>NOT(ISERROR(SEARCH("AW",H29)))</formula>
    </cfRule>
  </conditionalFormatting>
  <conditionalFormatting sqref="H29">
    <cfRule type="containsText" dxfId="7127" priority="307" operator="containsText" text="HL">
      <formula>NOT(ISERROR(SEARCH("HL",H29)))</formula>
    </cfRule>
    <cfRule type="containsText" dxfId="7126" priority="308" operator="containsText" text="HD">
      <formula>NOT(ISERROR(SEARCH("HD",H29)))</formula>
    </cfRule>
    <cfRule type="containsText" dxfId="7125" priority="309" operator="containsText" text="HW">
      <formula>NOT(ISERROR(SEARCH("HW",H29)))</formula>
    </cfRule>
  </conditionalFormatting>
  <conditionalFormatting sqref="G29">
    <cfRule type="containsText" dxfId="7124" priority="304" operator="containsText" text="AL">
      <formula>NOT(ISERROR(SEARCH("AL",G29)))</formula>
    </cfRule>
    <cfRule type="containsText" dxfId="7123" priority="305" operator="containsText" text="AD">
      <formula>NOT(ISERROR(SEARCH("AD",G29)))</formula>
    </cfRule>
    <cfRule type="containsText" dxfId="7122" priority="306" operator="containsText" text="AW">
      <formula>NOT(ISERROR(SEARCH("AW",G29)))</formula>
    </cfRule>
  </conditionalFormatting>
  <conditionalFormatting sqref="G29">
    <cfRule type="containsText" dxfId="7121" priority="301" operator="containsText" text="HL">
      <formula>NOT(ISERROR(SEARCH("HL",G29)))</formula>
    </cfRule>
    <cfRule type="containsText" dxfId="7120" priority="302" operator="containsText" text="HD">
      <formula>NOT(ISERROR(SEARCH("HD",G29)))</formula>
    </cfRule>
    <cfRule type="containsText" dxfId="7119" priority="303" operator="containsText" text="HW">
      <formula>NOT(ISERROR(SEARCH("HW",G29)))</formula>
    </cfRule>
  </conditionalFormatting>
  <conditionalFormatting sqref="I29">
    <cfRule type="containsText" dxfId="7118" priority="298" operator="containsText" text="AL">
      <formula>NOT(ISERROR(SEARCH("AL",I29)))</formula>
    </cfRule>
    <cfRule type="containsText" dxfId="7117" priority="299" operator="containsText" text="AD">
      <formula>NOT(ISERROR(SEARCH("AD",I29)))</formula>
    </cfRule>
    <cfRule type="containsText" dxfId="7116" priority="300" operator="containsText" text="AW">
      <formula>NOT(ISERROR(SEARCH("AW",I29)))</formula>
    </cfRule>
  </conditionalFormatting>
  <conditionalFormatting sqref="I29">
    <cfRule type="containsText" dxfId="7115" priority="295" operator="containsText" text="HL">
      <formula>NOT(ISERROR(SEARCH("HL",I29)))</formula>
    </cfRule>
    <cfRule type="containsText" dxfId="7114" priority="296" operator="containsText" text="HD">
      <formula>NOT(ISERROR(SEARCH("HD",I29)))</formula>
    </cfRule>
    <cfRule type="containsText" dxfId="7113" priority="297" operator="containsText" text="HW">
      <formula>NOT(ISERROR(SEARCH("HW",I29)))</formula>
    </cfRule>
  </conditionalFormatting>
  <conditionalFormatting sqref="I29">
    <cfRule type="containsText" dxfId="7112" priority="292" operator="containsText" text="AL">
      <formula>NOT(ISERROR(SEARCH("AL",I29)))</formula>
    </cfRule>
    <cfRule type="containsText" dxfId="7111" priority="293" operator="containsText" text="AD">
      <formula>NOT(ISERROR(SEARCH("AD",I29)))</formula>
    </cfRule>
    <cfRule type="containsText" dxfId="7110" priority="294" operator="containsText" text="AW">
      <formula>NOT(ISERROR(SEARCH("AW",I29)))</formula>
    </cfRule>
  </conditionalFormatting>
  <conditionalFormatting sqref="I29">
    <cfRule type="containsText" dxfId="7109" priority="289" operator="containsText" text="HL">
      <formula>NOT(ISERROR(SEARCH("HL",I29)))</formula>
    </cfRule>
    <cfRule type="containsText" dxfId="7108" priority="290" operator="containsText" text="HD">
      <formula>NOT(ISERROR(SEARCH("HD",I29)))</formula>
    </cfRule>
    <cfRule type="containsText" dxfId="7107" priority="291" operator="containsText" text="HW">
      <formula>NOT(ISERROR(SEARCH("HW",I29)))</formula>
    </cfRule>
  </conditionalFormatting>
  <conditionalFormatting sqref="H29">
    <cfRule type="containsText" dxfId="7106" priority="286" operator="containsText" text="AL">
      <formula>NOT(ISERROR(SEARCH("AL",H29)))</formula>
    </cfRule>
    <cfRule type="containsText" dxfId="7105" priority="287" operator="containsText" text="AD">
      <formula>NOT(ISERROR(SEARCH("AD",H29)))</formula>
    </cfRule>
    <cfRule type="containsText" dxfId="7104" priority="288" operator="containsText" text="AW">
      <formula>NOT(ISERROR(SEARCH("AW",H29)))</formula>
    </cfRule>
  </conditionalFormatting>
  <conditionalFormatting sqref="H30">
    <cfRule type="containsText" dxfId="7103" priority="319" operator="containsText" text="HL">
      <formula>NOT(ISERROR(SEARCH("HL",H30)))</formula>
    </cfRule>
    <cfRule type="containsText" dxfId="7102" priority="320" operator="containsText" text="HD">
      <formula>NOT(ISERROR(SEARCH("HD",H30)))</formula>
    </cfRule>
    <cfRule type="containsText" dxfId="7101" priority="321" operator="containsText" text="HW">
      <formula>NOT(ISERROR(SEARCH("HW",H30)))</formula>
    </cfRule>
    <cfRule type="containsText" dxfId="7100" priority="322" operator="containsText" text="AL">
      <formula>NOT(ISERROR(SEARCH("AL",H30)))</formula>
    </cfRule>
    <cfRule type="containsText" dxfId="7099" priority="323" operator="containsText" text="AD">
      <formula>NOT(ISERROR(SEARCH("AD",H30)))</formula>
    </cfRule>
    <cfRule type="containsText" dxfId="7098" priority="324" operator="containsText" text="AW">
      <formula>NOT(ISERROR(SEARCH("AW",H30)))</formula>
    </cfRule>
  </conditionalFormatting>
  <conditionalFormatting sqref="H38">
    <cfRule type="containsText" dxfId="7097" priority="247" operator="containsText" text="HL">
      <formula>NOT(ISERROR(SEARCH("HL",H38)))</formula>
    </cfRule>
    <cfRule type="containsText" dxfId="7096" priority="248" operator="containsText" text="HD">
      <formula>NOT(ISERROR(SEARCH("HD",H38)))</formula>
    </cfRule>
    <cfRule type="containsText" dxfId="7095" priority="249" operator="containsText" text="HW">
      <formula>NOT(ISERROR(SEARCH("HW",H38)))</formula>
    </cfRule>
  </conditionalFormatting>
  <conditionalFormatting sqref="H38">
    <cfRule type="containsText" dxfId="7094" priority="280" operator="containsText" text="AL">
      <formula>NOT(ISERROR(SEARCH("AL",H38)))</formula>
    </cfRule>
    <cfRule type="containsText" dxfId="7093" priority="281" operator="containsText" text="AD">
      <formula>NOT(ISERROR(SEARCH("AD",H38)))</formula>
    </cfRule>
    <cfRule type="containsText" dxfId="7092" priority="282" operator="containsText" text="AW">
      <formula>NOT(ISERROR(SEARCH("AW",H38)))</formula>
    </cfRule>
  </conditionalFormatting>
  <conditionalFormatting sqref="H38">
    <cfRule type="containsText" dxfId="7091" priority="277" operator="containsText" text="HL">
      <formula>NOT(ISERROR(SEARCH("HL",H38)))</formula>
    </cfRule>
    <cfRule type="containsText" dxfId="7090" priority="278" operator="containsText" text="HD">
      <formula>NOT(ISERROR(SEARCH("HD",H38)))</formula>
    </cfRule>
    <cfRule type="containsText" dxfId="7089" priority="279" operator="containsText" text="HW">
      <formula>NOT(ISERROR(SEARCH("HW",H38)))</formula>
    </cfRule>
  </conditionalFormatting>
  <conditionalFormatting sqref="H38">
    <cfRule type="containsText" dxfId="7088" priority="274" operator="containsText" text="AL">
      <formula>NOT(ISERROR(SEARCH("AL",H38)))</formula>
    </cfRule>
    <cfRule type="containsText" dxfId="7087" priority="275" operator="containsText" text="AD">
      <formula>NOT(ISERROR(SEARCH("AD",H38)))</formula>
    </cfRule>
    <cfRule type="containsText" dxfId="7086" priority="276" operator="containsText" text="AW">
      <formula>NOT(ISERROR(SEARCH("AW",H38)))</formula>
    </cfRule>
  </conditionalFormatting>
  <conditionalFormatting sqref="H38">
    <cfRule type="containsText" dxfId="7085" priority="271" operator="containsText" text="HL">
      <formula>NOT(ISERROR(SEARCH("HL",H38)))</formula>
    </cfRule>
    <cfRule type="containsText" dxfId="7084" priority="272" operator="containsText" text="HD">
      <formula>NOT(ISERROR(SEARCH("HD",H38)))</formula>
    </cfRule>
    <cfRule type="containsText" dxfId="7083" priority="273" operator="containsText" text="HW">
      <formula>NOT(ISERROR(SEARCH("HW",H38)))</formula>
    </cfRule>
  </conditionalFormatting>
  <conditionalFormatting sqref="G38">
    <cfRule type="containsText" dxfId="7082" priority="268" operator="containsText" text="AL">
      <formula>NOT(ISERROR(SEARCH("AL",G38)))</formula>
    </cfRule>
    <cfRule type="containsText" dxfId="7081" priority="269" operator="containsText" text="AD">
      <formula>NOT(ISERROR(SEARCH("AD",G38)))</formula>
    </cfRule>
    <cfRule type="containsText" dxfId="7080" priority="270" operator="containsText" text="AW">
      <formula>NOT(ISERROR(SEARCH("AW",G38)))</formula>
    </cfRule>
  </conditionalFormatting>
  <conditionalFormatting sqref="G38">
    <cfRule type="containsText" dxfId="7079" priority="265" operator="containsText" text="HL">
      <formula>NOT(ISERROR(SEARCH("HL",G38)))</formula>
    </cfRule>
    <cfRule type="containsText" dxfId="7078" priority="266" operator="containsText" text="HD">
      <formula>NOT(ISERROR(SEARCH("HD",G38)))</formula>
    </cfRule>
    <cfRule type="containsText" dxfId="7077" priority="267" operator="containsText" text="HW">
      <formula>NOT(ISERROR(SEARCH("HW",G38)))</formula>
    </cfRule>
  </conditionalFormatting>
  <conditionalFormatting sqref="I38">
    <cfRule type="containsText" dxfId="7076" priority="262" operator="containsText" text="AL">
      <formula>NOT(ISERROR(SEARCH("AL",I38)))</formula>
    </cfRule>
    <cfRule type="containsText" dxfId="7075" priority="263" operator="containsText" text="AD">
      <formula>NOT(ISERROR(SEARCH("AD",I38)))</formula>
    </cfRule>
    <cfRule type="containsText" dxfId="7074" priority="264" operator="containsText" text="AW">
      <formula>NOT(ISERROR(SEARCH("AW",I38)))</formula>
    </cfRule>
  </conditionalFormatting>
  <conditionalFormatting sqref="I38">
    <cfRule type="containsText" dxfId="7073" priority="259" operator="containsText" text="HL">
      <formula>NOT(ISERROR(SEARCH("HL",I38)))</formula>
    </cfRule>
    <cfRule type="containsText" dxfId="7072" priority="260" operator="containsText" text="HD">
      <formula>NOT(ISERROR(SEARCH("HD",I38)))</formula>
    </cfRule>
    <cfRule type="containsText" dxfId="7071" priority="261" operator="containsText" text="HW">
      <formula>NOT(ISERROR(SEARCH("HW",I38)))</formula>
    </cfRule>
  </conditionalFormatting>
  <conditionalFormatting sqref="I38">
    <cfRule type="containsText" dxfId="7070" priority="256" operator="containsText" text="AL">
      <formula>NOT(ISERROR(SEARCH("AL",I38)))</formula>
    </cfRule>
    <cfRule type="containsText" dxfId="7069" priority="257" operator="containsText" text="AD">
      <formula>NOT(ISERROR(SEARCH("AD",I38)))</formula>
    </cfRule>
    <cfRule type="containsText" dxfId="7068" priority="258" operator="containsText" text="AW">
      <formula>NOT(ISERROR(SEARCH("AW",I38)))</formula>
    </cfRule>
  </conditionalFormatting>
  <conditionalFormatting sqref="I38">
    <cfRule type="containsText" dxfId="7067" priority="253" operator="containsText" text="HL">
      <formula>NOT(ISERROR(SEARCH("HL",I38)))</formula>
    </cfRule>
    <cfRule type="containsText" dxfId="7066" priority="254" operator="containsText" text="HD">
      <formula>NOT(ISERROR(SEARCH("HD",I38)))</formula>
    </cfRule>
    <cfRule type="containsText" dxfId="7065" priority="255" operator="containsText" text="HW">
      <formula>NOT(ISERROR(SEARCH("HW",I38)))</formula>
    </cfRule>
  </conditionalFormatting>
  <conditionalFormatting sqref="H38">
    <cfRule type="containsText" dxfId="7064" priority="250" operator="containsText" text="AL">
      <formula>NOT(ISERROR(SEARCH("AL",H38)))</formula>
    </cfRule>
    <cfRule type="containsText" dxfId="7063" priority="251" operator="containsText" text="AD">
      <formula>NOT(ISERROR(SEARCH("AD",H38)))</formula>
    </cfRule>
    <cfRule type="containsText" dxfId="7062" priority="252" operator="containsText" text="AW">
      <formula>NOT(ISERROR(SEARCH("AW",H38)))</formula>
    </cfRule>
  </conditionalFormatting>
  <conditionalFormatting sqref="H39">
    <cfRule type="containsText" dxfId="7061" priority="241" operator="containsText" text="HL">
      <formula>NOT(ISERROR(SEARCH("HL",H39)))</formula>
    </cfRule>
    <cfRule type="containsText" dxfId="7060" priority="242" operator="containsText" text="HD">
      <formula>NOT(ISERROR(SEARCH("HD",H39)))</formula>
    </cfRule>
    <cfRule type="containsText" dxfId="7059" priority="243" operator="containsText" text="HW">
      <formula>NOT(ISERROR(SEARCH("HW",H39)))</formula>
    </cfRule>
    <cfRule type="containsText" dxfId="7058" priority="244" operator="containsText" text="AL">
      <formula>NOT(ISERROR(SEARCH("AL",H39)))</formula>
    </cfRule>
    <cfRule type="containsText" dxfId="7057" priority="245" operator="containsText" text="AD">
      <formula>NOT(ISERROR(SEARCH("AD",H39)))</formula>
    </cfRule>
    <cfRule type="containsText" dxfId="7056" priority="246" operator="containsText" text="AW">
      <formula>NOT(ISERROR(SEARCH("AW",H39)))</formula>
    </cfRule>
  </conditionalFormatting>
  <conditionalFormatting sqref="H8">
    <cfRule type="containsText" dxfId="7055" priority="238" operator="containsText" text="AL">
      <formula>NOT(ISERROR(SEARCH("AL",H8)))</formula>
    </cfRule>
    <cfRule type="containsText" dxfId="7054" priority="239" operator="containsText" text="AD">
      <formula>NOT(ISERROR(SEARCH("AD",H8)))</formula>
    </cfRule>
    <cfRule type="containsText" dxfId="7053" priority="240" operator="containsText" text="AW">
      <formula>NOT(ISERROR(SEARCH("AW",H8)))</formula>
    </cfRule>
  </conditionalFormatting>
  <conditionalFormatting sqref="H8">
    <cfRule type="containsText" dxfId="7052" priority="235" operator="containsText" text="HL">
      <formula>NOT(ISERROR(SEARCH("HL",H8)))</formula>
    </cfRule>
    <cfRule type="containsText" dxfId="7051" priority="236" operator="containsText" text="HD">
      <formula>NOT(ISERROR(SEARCH("HD",H8)))</formula>
    </cfRule>
    <cfRule type="containsText" dxfId="7050" priority="237" operator="containsText" text="HW">
      <formula>NOT(ISERROR(SEARCH("HW",H8)))</formula>
    </cfRule>
  </conditionalFormatting>
  <conditionalFormatting sqref="H11:H16">
    <cfRule type="containsText" dxfId="7049" priority="229" operator="containsText" text="HL">
      <formula>NOT(ISERROR(SEARCH("HL",H11)))</formula>
    </cfRule>
    <cfRule type="containsText" dxfId="7048" priority="230" operator="containsText" text="HD">
      <formula>NOT(ISERROR(SEARCH("HD",H11)))</formula>
    </cfRule>
    <cfRule type="containsText" dxfId="7047" priority="231" operator="containsText" text="HW">
      <formula>NOT(ISERROR(SEARCH("HW",H11)))</formula>
    </cfRule>
    <cfRule type="containsText" dxfId="7046" priority="232" operator="containsText" text="AL">
      <formula>NOT(ISERROR(SEARCH("AL",H11)))</formula>
    </cfRule>
    <cfRule type="containsText" dxfId="7045" priority="233" operator="containsText" text="AD">
      <formula>NOT(ISERROR(SEARCH("AD",H11)))</formula>
    </cfRule>
    <cfRule type="containsText" dxfId="7044" priority="234" operator="containsText" text="AW">
      <formula>NOT(ISERROR(SEARCH("AW",H11)))</formula>
    </cfRule>
  </conditionalFormatting>
  <conditionalFormatting sqref="H9:H10">
    <cfRule type="containsText" dxfId="7043" priority="223" operator="containsText" text="HL">
      <formula>NOT(ISERROR(SEARCH("HL",H9)))</formula>
    </cfRule>
    <cfRule type="containsText" dxfId="7042" priority="224" operator="containsText" text="HD">
      <formula>NOT(ISERROR(SEARCH("HD",H9)))</formula>
    </cfRule>
    <cfRule type="containsText" dxfId="7041" priority="225" operator="containsText" text="HW">
      <formula>NOT(ISERROR(SEARCH("HW",H9)))</formula>
    </cfRule>
    <cfRule type="containsText" dxfId="7040" priority="226" operator="containsText" text="AL">
      <formula>NOT(ISERROR(SEARCH("AL",H9)))</formula>
    </cfRule>
    <cfRule type="containsText" dxfId="7039" priority="227" operator="containsText" text="AD">
      <formula>NOT(ISERROR(SEARCH("AD",H9)))</formula>
    </cfRule>
    <cfRule type="containsText" dxfId="7038" priority="228" operator="containsText" text="AW">
      <formula>NOT(ISERROR(SEARCH("AW",H9)))</formula>
    </cfRule>
  </conditionalFormatting>
  <conditionalFormatting sqref="K5:K8">
    <cfRule type="containsText" dxfId="7037" priority="220" operator="containsText" text="AL">
      <formula>NOT(ISERROR(SEARCH("AL",K5)))</formula>
    </cfRule>
    <cfRule type="containsText" dxfId="7036" priority="221" operator="containsText" text="AD">
      <formula>NOT(ISERROR(SEARCH("AD",K5)))</formula>
    </cfRule>
    <cfRule type="containsText" dxfId="7035" priority="222" operator="containsText" text="AW">
      <formula>NOT(ISERROR(SEARCH("AW",K5)))</formula>
    </cfRule>
  </conditionalFormatting>
  <conditionalFormatting sqref="K5:K8">
    <cfRule type="containsText" dxfId="7034" priority="217" operator="containsText" text="HL">
      <formula>NOT(ISERROR(SEARCH("HL",K5)))</formula>
    </cfRule>
    <cfRule type="containsText" dxfId="7033" priority="218" operator="containsText" text="HD">
      <formula>NOT(ISERROR(SEARCH("HD",K5)))</formula>
    </cfRule>
    <cfRule type="containsText" dxfId="7032" priority="219" operator="containsText" text="HW">
      <formula>NOT(ISERROR(SEARCH("HW",K5)))</formula>
    </cfRule>
  </conditionalFormatting>
  <conditionalFormatting sqref="N8">
    <cfRule type="containsText" dxfId="7031" priority="214" operator="containsText" text="AL">
      <formula>NOT(ISERROR(SEARCH("AL",N8)))</formula>
    </cfRule>
    <cfRule type="containsText" dxfId="7030" priority="215" operator="containsText" text="AD">
      <formula>NOT(ISERROR(SEARCH("AD",N8)))</formula>
    </cfRule>
    <cfRule type="containsText" dxfId="7029" priority="216" operator="containsText" text="AW">
      <formula>NOT(ISERROR(SEARCH("AW",N8)))</formula>
    </cfRule>
  </conditionalFormatting>
  <conditionalFormatting sqref="N8">
    <cfRule type="containsText" dxfId="7028" priority="211" operator="containsText" text="HL">
      <formula>NOT(ISERROR(SEARCH("HL",N8)))</formula>
    </cfRule>
    <cfRule type="containsText" dxfId="7027" priority="212" operator="containsText" text="HD">
      <formula>NOT(ISERROR(SEARCH("HD",N8)))</formula>
    </cfRule>
    <cfRule type="containsText" dxfId="7026" priority="213" operator="containsText" text="HW">
      <formula>NOT(ISERROR(SEARCH("HW",N8)))</formula>
    </cfRule>
  </conditionalFormatting>
  <conditionalFormatting sqref="N7:N8">
    <cfRule type="containsText" dxfId="7025" priority="208" operator="containsText" text="AL">
      <formula>NOT(ISERROR(SEARCH("AL",N7)))</formula>
    </cfRule>
    <cfRule type="containsText" dxfId="7024" priority="209" operator="containsText" text="AD">
      <formula>NOT(ISERROR(SEARCH("AD",N7)))</formula>
    </cfRule>
    <cfRule type="containsText" dxfId="7023" priority="210" operator="containsText" text="AW">
      <formula>NOT(ISERROR(SEARCH("AW",N7)))</formula>
    </cfRule>
  </conditionalFormatting>
  <conditionalFormatting sqref="N7:N8">
    <cfRule type="containsText" dxfId="7022" priority="205" operator="containsText" text="HL">
      <formula>NOT(ISERROR(SEARCH("HL",N7)))</formula>
    </cfRule>
    <cfRule type="containsText" dxfId="7021" priority="206" operator="containsText" text="HD">
      <formula>NOT(ISERROR(SEARCH("HD",N7)))</formula>
    </cfRule>
    <cfRule type="containsText" dxfId="7020" priority="207" operator="containsText" text="HW">
      <formula>NOT(ISERROR(SEARCH("HW",N7)))</formula>
    </cfRule>
  </conditionalFormatting>
  <conditionalFormatting sqref="M8">
    <cfRule type="containsText" dxfId="7019" priority="202" operator="containsText" text="AL">
      <formula>NOT(ISERROR(SEARCH("AL",M8)))</formula>
    </cfRule>
    <cfRule type="containsText" dxfId="7018" priority="203" operator="containsText" text="AD">
      <formula>NOT(ISERROR(SEARCH("AD",M8)))</formula>
    </cfRule>
    <cfRule type="containsText" dxfId="7017" priority="204" operator="containsText" text="AW">
      <formula>NOT(ISERROR(SEARCH("AW",M8)))</formula>
    </cfRule>
  </conditionalFormatting>
  <conditionalFormatting sqref="M8">
    <cfRule type="containsText" dxfId="7016" priority="199" operator="containsText" text="HL">
      <formula>NOT(ISERROR(SEARCH("HL",M8)))</formula>
    </cfRule>
    <cfRule type="containsText" dxfId="7015" priority="200" operator="containsText" text="HD">
      <formula>NOT(ISERROR(SEARCH("HD",M8)))</formula>
    </cfRule>
    <cfRule type="containsText" dxfId="7014" priority="201" operator="containsText" text="HW">
      <formula>NOT(ISERROR(SEARCH("HW",M8)))</formula>
    </cfRule>
  </conditionalFormatting>
  <conditionalFormatting sqref="M10:M16">
    <cfRule type="containsText" dxfId="7013" priority="193" operator="containsText" text="HL">
      <formula>NOT(ISERROR(SEARCH("HL",M10)))</formula>
    </cfRule>
    <cfRule type="containsText" dxfId="7012" priority="194" operator="containsText" text="HD">
      <formula>NOT(ISERROR(SEARCH("HD",M10)))</formula>
    </cfRule>
    <cfRule type="containsText" dxfId="7011" priority="195" operator="containsText" text="HW">
      <formula>NOT(ISERROR(SEARCH("HW",M10)))</formula>
    </cfRule>
    <cfRule type="containsText" dxfId="7010" priority="196" operator="containsText" text="AL">
      <formula>NOT(ISERROR(SEARCH("AL",M10)))</formula>
    </cfRule>
    <cfRule type="containsText" dxfId="7009" priority="197" operator="containsText" text="AD">
      <formula>NOT(ISERROR(SEARCH("AD",M10)))</formula>
    </cfRule>
    <cfRule type="containsText" dxfId="7008" priority="198" operator="containsText" text="AW">
      <formula>NOT(ISERROR(SEARCH("AW",M10)))</formula>
    </cfRule>
  </conditionalFormatting>
  <conditionalFormatting sqref="M9">
    <cfRule type="containsText" dxfId="7007" priority="187" operator="containsText" text="HL">
      <formula>NOT(ISERROR(SEARCH("HL",M9)))</formula>
    </cfRule>
    <cfRule type="containsText" dxfId="7006" priority="188" operator="containsText" text="HD">
      <formula>NOT(ISERROR(SEARCH("HD",M9)))</formula>
    </cfRule>
    <cfRule type="containsText" dxfId="7005" priority="189" operator="containsText" text="HW">
      <formula>NOT(ISERROR(SEARCH("HW",M9)))</formula>
    </cfRule>
    <cfRule type="containsText" dxfId="7004" priority="190" operator="containsText" text="AL">
      <formula>NOT(ISERROR(SEARCH("AL",M9)))</formula>
    </cfRule>
    <cfRule type="containsText" dxfId="7003" priority="191" operator="containsText" text="AD">
      <formula>NOT(ISERROR(SEARCH("AD",M9)))</formula>
    </cfRule>
    <cfRule type="containsText" dxfId="7002" priority="192" operator="containsText" text="AW">
      <formula>NOT(ISERROR(SEARCH("AW",M9)))</formula>
    </cfRule>
  </conditionalFormatting>
  <conditionalFormatting sqref="N20">
    <cfRule type="containsText" dxfId="7001" priority="178" operator="containsText" text="AL">
      <formula>NOT(ISERROR(SEARCH("AL",N20)))</formula>
    </cfRule>
    <cfRule type="containsText" dxfId="7000" priority="179" operator="containsText" text="AD">
      <formula>NOT(ISERROR(SEARCH("AD",N20)))</formula>
    </cfRule>
    <cfRule type="containsText" dxfId="6999" priority="180" operator="containsText" text="AW">
      <formula>NOT(ISERROR(SEARCH("AW",N20)))</formula>
    </cfRule>
  </conditionalFormatting>
  <conditionalFormatting sqref="N20">
    <cfRule type="containsText" dxfId="6998" priority="175" operator="containsText" text="HL">
      <formula>NOT(ISERROR(SEARCH("HL",N20)))</formula>
    </cfRule>
    <cfRule type="containsText" dxfId="6997" priority="176" operator="containsText" text="HD">
      <formula>NOT(ISERROR(SEARCH("HD",N20)))</formula>
    </cfRule>
    <cfRule type="containsText" dxfId="6996" priority="177" operator="containsText" text="HW">
      <formula>NOT(ISERROR(SEARCH("HW",N20)))</formula>
    </cfRule>
  </conditionalFormatting>
  <conditionalFormatting sqref="N20">
    <cfRule type="containsText" dxfId="6995" priority="172" operator="containsText" text="AL">
      <formula>NOT(ISERROR(SEARCH("AL",N20)))</formula>
    </cfRule>
    <cfRule type="containsText" dxfId="6994" priority="173" operator="containsText" text="AD">
      <formula>NOT(ISERROR(SEARCH("AD",N20)))</formula>
    </cfRule>
    <cfRule type="containsText" dxfId="6993" priority="174" operator="containsText" text="AW">
      <formula>NOT(ISERROR(SEARCH("AW",N20)))</formula>
    </cfRule>
  </conditionalFormatting>
  <conditionalFormatting sqref="N20">
    <cfRule type="containsText" dxfId="6992" priority="169" operator="containsText" text="HL">
      <formula>NOT(ISERROR(SEARCH("HL",N20)))</formula>
    </cfRule>
    <cfRule type="containsText" dxfId="6991" priority="170" operator="containsText" text="HD">
      <formula>NOT(ISERROR(SEARCH("HD",N20)))</formula>
    </cfRule>
    <cfRule type="containsText" dxfId="6990" priority="171" operator="containsText" text="HW">
      <formula>NOT(ISERROR(SEARCH("HW",N20)))</formula>
    </cfRule>
  </conditionalFormatting>
  <conditionalFormatting sqref="M20">
    <cfRule type="containsText" dxfId="6989" priority="166" operator="containsText" text="AL">
      <formula>NOT(ISERROR(SEARCH("AL",M20)))</formula>
    </cfRule>
    <cfRule type="containsText" dxfId="6988" priority="167" operator="containsText" text="AD">
      <formula>NOT(ISERROR(SEARCH("AD",M20)))</formula>
    </cfRule>
    <cfRule type="containsText" dxfId="6987" priority="168" operator="containsText" text="AW">
      <formula>NOT(ISERROR(SEARCH("AW",M20)))</formula>
    </cfRule>
  </conditionalFormatting>
  <conditionalFormatting sqref="M20">
    <cfRule type="containsText" dxfId="6986" priority="163" operator="containsText" text="HL">
      <formula>NOT(ISERROR(SEARCH("HL",M20)))</formula>
    </cfRule>
    <cfRule type="containsText" dxfId="6985" priority="164" operator="containsText" text="HD">
      <formula>NOT(ISERROR(SEARCH("HD",M20)))</formula>
    </cfRule>
    <cfRule type="containsText" dxfId="6984" priority="165" operator="containsText" text="HW">
      <formula>NOT(ISERROR(SEARCH("HW",M20)))</formula>
    </cfRule>
  </conditionalFormatting>
  <conditionalFormatting sqref="K19">
    <cfRule type="containsText" dxfId="6983" priority="160" operator="containsText" text="AL">
      <formula>NOT(ISERROR(SEARCH("AL",K19)))</formula>
    </cfRule>
    <cfRule type="containsText" dxfId="6982" priority="161" operator="containsText" text="AD">
      <formula>NOT(ISERROR(SEARCH("AD",K19)))</formula>
    </cfRule>
    <cfRule type="containsText" dxfId="6981" priority="162" operator="containsText" text="AW">
      <formula>NOT(ISERROR(SEARCH("AW",K19)))</formula>
    </cfRule>
  </conditionalFormatting>
  <conditionalFormatting sqref="K19">
    <cfRule type="containsText" dxfId="6980" priority="157" operator="containsText" text="HL">
      <formula>NOT(ISERROR(SEARCH("HL",K19)))</formula>
    </cfRule>
    <cfRule type="containsText" dxfId="6979" priority="158" operator="containsText" text="HD">
      <formula>NOT(ISERROR(SEARCH("HD",K19)))</formula>
    </cfRule>
    <cfRule type="containsText" dxfId="6978" priority="159" operator="containsText" text="HW">
      <formula>NOT(ISERROR(SEARCH("HW",K19)))</formula>
    </cfRule>
  </conditionalFormatting>
  <conditionalFormatting sqref="N19">
    <cfRule type="containsText" dxfId="6977" priority="154" operator="containsText" text="AL">
      <formula>NOT(ISERROR(SEARCH("AL",N19)))</formula>
    </cfRule>
    <cfRule type="containsText" dxfId="6976" priority="155" operator="containsText" text="AD">
      <formula>NOT(ISERROR(SEARCH("AD",N19)))</formula>
    </cfRule>
    <cfRule type="containsText" dxfId="6975" priority="156" operator="containsText" text="AW">
      <formula>NOT(ISERROR(SEARCH("AW",N19)))</formula>
    </cfRule>
  </conditionalFormatting>
  <conditionalFormatting sqref="N19">
    <cfRule type="containsText" dxfId="6974" priority="151" operator="containsText" text="HL">
      <formula>NOT(ISERROR(SEARCH("HL",N19)))</formula>
    </cfRule>
    <cfRule type="containsText" dxfId="6973" priority="152" operator="containsText" text="HD">
      <formula>NOT(ISERROR(SEARCH("HD",N19)))</formula>
    </cfRule>
    <cfRule type="containsText" dxfId="6972" priority="153" operator="containsText" text="HW">
      <formula>NOT(ISERROR(SEARCH("HW",N19)))</formula>
    </cfRule>
  </conditionalFormatting>
  <conditionalFormatting sqref="N19">
    <cfRule type="containsText" dxfId="6971" priority="148" operator="containsText" text="AL">
      <formula>NOT(ISERROR(SEARCH("AL",N19)))</formula>
    </cfRule>
    <cfRule type="containsText" dxfId="6970" priority="149" operator="containsText" text="AD">
      <formula>NOT(ISERROR(SEARCH("AD",N19)))</formula>
    </cfRule>
    <cfRule type="containsText" dxfId="6969" priority="150" operator="containsText" text="AW">
      <formula>NOT(ISERROR(SEARCH("AW",N19)))</formula>
    </cfRule>
  </conditionalFormatting>
  <conditionalFormatting sqref="N19">
    <cfRule type="containsText" dxfId="6968" priority="145" operator="containsText" text="HL">
      <formula>NOT(ISERROR(SEARCH("HL",N19)))</formula>
    </cfRule>
    <cfRule type="containsText" dxfId="6967" priority="146" operator="containsText" text="HD">
      <formula>NOT(ISERROR(SEARCH("HD",N19)))</formula>
    </cfRule>
    <cfRule type="containsText" dxfId="6966" priority="147" operator="containsText" text="HW">
      <formula>NOT(ISERROR(SEARCH("HW",N19)))</formula>
    </cfRule>
  </conditionalFormatting>
  <conditionalFormatting sqref="M19">
    <cfRule type="containsText" dxfId="6965" priority="142" operator="containsText" text="AL">
      <formula>NOT(ISERROR(SEARCH("AL",M19)))</formula>
    </cfRule>
    <cfRule type="containsText" dxfId="6964" priority="143" operator="containsText" text="AD">
      <formula>NOT(ISERROR(SEARCH("AD",M19)))</formula>
    </cfRule>
    <cfRule type="containsText" dxfId="6963" priority="144" operator="containsText" text="AW">
      <formula>NOT(ISERROR(SEARCH("AW",M19)))</formula>
    </cfRule>
  </conditionalFormatting>
  <conditionalFormatting sqref="M19">
    <cfRule type="containsText" dxfId="6962" priority="139" operator="containsText" text="HL">
      <formula>NOT(ISERROR(SEARCH("HL",M19)))</formula>
    </cfRule>
    <cfRule type="containsText" dxfId="6961" priority="140" operator="containsText" text="HD">
      <formula>NOT(ISERROR(SEARCH("HD",M19)))</formula>
    </cfRule>
    <cfRule type="containsText" dxfId="6960" priority="141" operator="containsText" text="HW">
      <formula>NOT(ISERROR(SEARCH("HW",M19)))</formula>
    </cfRule>
  </conditionalFormatting>
  <conditionalFormatting sqref="M20:M24">
    <cfRule type="containsText" dxfId="6959" priority="181" operator="containsText" text="HL">
      <formula>NOT(ISERROR(SEARCH("HL",M20)))</formula>
    </cfRule>
    <cfRule type="containsText" dxfId="6958" priority="182" operator="containsText" text="HD">
      <formula>NOT(ISERROR(SEARCH("HD",M20)))</formula>
    </cfRule>
    <cfRule type="containsText" dxfId="6957" priority="183" operator="containsText" text="HW">
      <formula>NOT(ISERROR(SEARCH("HW",M20)))</formula>
    </cfRule>
    <cfRule type="containsText" dxfId="6956" priority="184" operator="containsText" text="AL">
      <formula>NOT(ISERROR(SEARCH("AL",M20)))</formula>
    </cfRule>
    <cfRule type="containsText" dxfId="6955" priority="185" operator="containsText" text="AD">
      <formula>NOT(ISERROR(SEARCH("AD",M20)))</formula>
    </cfRule>
    <cfRule type="containsText" dxfId="6954" priority="186" operator="containsText" text="AW">
      <formula>NOT(ISERROR(SEARCH("AW",M20)))</formula>
    </cfRule>
  </conditionalFormatting>
  <conditionalFormatting sqref="Y61:Y75">
    <cfRule type="containsText" dxfId="6953" priority="122" operator="containsText" text="RW">
      <formula>NOT(ISERROR(SEARCH("RW",Y61)))</formula>
    </cfRule>
    <cfRule type="containsText" dxfId="6952" priority="123" operator="containsText" text="LW">
      <formula>NOT(ISERROR(SEARCH("LW",Y61)))</formula>
    </cfRule>
    <cfRule type="containsText" dxfId="6951" priority="124" operator="containsText" text="LF">
      <formula>NOT(ISERROR(SEARCH("LF",Y61)))</formula>
    </cfRule>
    <cfRule type="containsText" dxfId="6950" priority="125" operator="containsText" text="CF">
      <formula>NOT(ISERROR(SEARCH("CF",Y61)))</formula>
    </cfRule>
    <cfRule type="containsText" dxfId="6949" priority="126" operator="containsText" text="CF">
      <formula>NOT(ISERROR(SEARCH("CF",Y61)))</formula>
    </cfRule>
    <cfRule type="containsText" dxfId="6948" priority="127" operator="containsText" text="CAM">
      <formula>NOT(ISERROR(SEARCH("CAM",Y61)))</formula>
    </cfRule>
    <cfRule type="containsText" dxfId="6947" priority="128" operator="containsText" text="LM">
      <formula>NOT(ISERROR(SEARCH("LM",Y61)))</formula>
    </cfRule>
    <cfRule type="containsText" dxfId="6946" priority="129" operator="containsText" text="CM">
      <formula>NOT(ISERROR(SEARCH("CM",Y61)))</formula>
    </cfRule>
    <cfRule type="containsText" dxfId="6945" priority="130" operator="containsText" text="RM">
      <formula>NOT(ISERROR(SEARCH("RM",Y61)))</formula>
    </cfRule>
    <cfRule type="containsText" dxfId="6944" priority="131" operator="containsText" text="CDM">
      <formula>NOT(ISERROR(SEARCH("CDM",Y61)))</formula>
    </cfRule>
    <cfRule type="containsText" dxfId="6943" priority="132" operator="containsText" text="LWB">
      <formula>NOT(ISERROR(SEARCH("LWB",Y61)))</formula>
    </cfRule>
    <cfRule type="containsText" dxfId="6942" priority="133" operator="containsText" text="RWB">
      <formula>NOT(ISERROR(SEARCH("RWB",Y61)))</formula>
    </cfRule>
    <cfRule type="containsText" dxfId="6941" priority="134" operator="containsText" text="RB">
      <formula>NOT(ISERROR(SEARCH("RB",Y61)))</formula>
    </cfRule>
    <cfRule type="containsText" dxfId="6940" priority="135" operator="containsText" text="CB">
      <formula>NOT(ISERROR(SEARCH("CB",Y61)))</formula>
    </cfRule>
    <cfRule type="containsText" dxfId="6939" priority="136" operator="containsText" text="LB">
      <formula>NOT(ISERROR(SEARCH("LB",Y61)))</formula>
    </cfRule>
    <cfRule type="containsText" dxfId="6938" priority="137" operator="containsText" text="GK">
      <formula>NOT(ISERROR(SEARCH("GK",Y61)))</formula>
    </cfRule>
    <cfRule type="containsText" dxfId="6937" priority="138" operator="containsText" text="ST">
      <formula>NOT(ISERROR(SEARCH("ST",Y61)))</formula>
    </cfRule>
  </conditionalFormatting>
  <conditionalFormatting sqref="Z62:Z75">
    <cfRule type="containsText" dxfId="6936" priority="105" operator="containsText" text="ST">
      <formula>NOT(ISERROR(SEARCH("ST",Z62)))</formula>
    </cfRule>
    <cfRule type="containsText" dxfId="6935" priority="106" operator="containsText" text="RW">
      <formula>NOT(ISERROR(SEARCH("RW",Z62)))</formula>
    </cfRule>
    <cfRule type="containsText" dxfId="6934" priority="107" operator="containsText" text="LW">
      <formula>NOT(ISERROR(SEARCH("LW",Z62)))</formula>
    </cfRule>
    <cfRule type="containsText" dxfId="6933" priority="108" operator="containsText" text="LF">
      <formula>NOT(ISERROR(SEARCH("LF",Z62)))</formula>
    </cfRule>
    <cfRule type="containsText" dxfId="6932" priority="109" operator="containsText" text="CF">
      <formula>NOT(ISERROR(SEARCH("CF",Z62)))</formula>
    </cfRule>
    <cfRule type="containsText" dxfId="6931" priority="110" operator="containsText" text="CF">
      <formula>NOT(ISERROR(SEARCH("CF",Z62)))</formula>
    </cfRule>
    <cfRule type="containsText" dxfId="6930" priority="111" operator="containsText" text="CAM">
      <formula>NOT(ISERROR(SEARCH("CAM",Z62)))</formula>
    </cfRule>
    <cfRule type="containsText" dxfId="6929" priority="112" operator="containsText" text="LM">
      <formula>NOT(ISERROR(SEARCH("LM",Z62)))</formula>
    </cfRule>
    <cfRule type="containsText" dxfId="6928" priority="113" operator="containsText" text="CM">
      <formula>NOT(ISERROR(SEARCH("CM",Z62)))</formula>
    </cfRule>
    <cfRule type="containsText" dxfId="6927" priority="114" operator="containsText" text="RM">
      <formula>NOT(ISERROR(SEARCH("RM",Z62)))</formula>
    </cfRule>
    <cfRule type="containsText" dxfId="6926" priority="115" operator="containsText" text="CDM">
      <formula>NOT(ISERROR(SEARCH("CDM",Z62)))</formula>
    </cfRule>
    <cfRule type="containsText" dxfId="6925" priority="116" operator="containsText" text="LWB">
      <formula>NOT(ISERROR(SEARCH("LWB",Z62)))</formula>
    </cfRule>
    <cfRule type="containsText" dxfId="6924" priority="117" operator="containsText" text="RWB">
      <formula>NOT(ISERROR(SEARCH("RWB",Z62)))</formula>
    </cfRule>
    <cfRule type="containsText" dxfId="6923" priority="118" operator="containsText" text="RB">
      <formula>NOT(ISERROR(SEARCH("RB",Z62)))</formula>
    </cfRule>
    <cfRule type="containsText" dxfId="6922" priority="119" operator="containsText" text="CB">
      <formula>NOT(ISERROR(SEARCH("CB",Z62)))</formula>
    </cfRule>
    <cfRule type="containsText" dxfId="6921" priority="120" operator="containsText" text="LB">
      <formula>NOT(ISERROR(SEARCH("LB",Z62)))</formula>
    </cfRule>
    <cfRule type="containsText" dxfId="6920" priority="121" operator="containsText" text="GK">
      <formula>NOT(ISERROR(SEARCH("GK",Z62)))</formula>
    </cfRule>
  </conditionalFormatting>
  <conditionalFormatting sqref="Z62:Z75">
    <cfRule type="cellIs" dxfId="6919" priority="99" operator="between">
      <formula>90</formula>
      <formula>99</formula>
    </cfRule>
    <cfRule type="cellIs" dxfId="6918" priority="100" operator="between">
      <formula>40</formula>
      <formula>49</formula>
    </cfRule>
    <cfRule type="cellIs" dxfId="6917" priority="101" operator="between">
      <formula>50</formula>
      <formula>59</formula>
    </cfRule>
    <cfRule type="cellIs" dxfId="6916" priority="102" operator="between">
      <formula>60</formula>
      <formula>69</formula>
    </cfRule>
    <cfRule type="cellIs" dxfId="6915" priority="103" operator="between">
      <formula>70</formula>
      <formula>79</formula>
    </cfRule>
    <cfRule type="cellIs" dxfId="6914" priority="104" operator="between">
      <formula>80</formula>
      <formula>89</formula>
    </cfRule>
  </conditionalFormatting>
  <conditionalFormatting sqref="Y76:Y90">
    <cfRule type="containsText" dxfId="6913" priority="82" operator="containsText" text="RW">
      <formula>NOT(ISERROR(SEARCH("RW",Y76)))</formula>
    </cfRule>
    <cfRule type="containsText" dxfId="6912" priority="83" operator="containsText" text="LW">
      <formula>NOT(ISERROR(SEARCH("LW",Y76)))</formula>
    </cfRule>
    <cfRule type="containsText" dxfId="6911" priority="84" operator="containsText" text="LF">
      <formula>NOT(ISERROR(SEARCH("LF",Y76)))</formula>
    </cfRule>
    <cfRule type="containsText" dxfId="6910" priority="85" operator="containsText" text="CF">
      <formula>NOT(ISERROR(SEARCH("CF",Y76)))</formula>
    </cfRule>
    <cfRule type="containsText" dxfId="6909" priority="86" operator="containsText" text="CF">
      <formula>NOT(ISERROR(SEARCH("CF",Y76)))</formula>
    </cfRule>
    <cfRule type="containsText" dxfId="6908" priority="87" operator="containsText" text="CAM">
      <formula>NOT(ISERROR(SEARCH("CAM",Y76)))</formula>
    </cfRule>
    <cfRule type="containsText" dxfId="6907" priority="88" operator="containsText" text="LM">
      <formula>NOT(ISERROR(SEARCH("LM",Y76)))</formula>
    </cfRule>
    <cfRule type="containsText" dxfId="6906" priority="89" operator="containsText" text="CM">
      <formula>NOT(ISERROR(SEARCH("CM",Y76)))</formula>
    </cfRule>
    <cfRule type="containsText" dxfId="6905" priority="90" operator="containsText" text="RM">
      <formula>NOT(ISERROR(SEARCH("RM",Y76)))</formula>
    </cfRule>
    <cfRule type="containsText" dxfId="6904" priority="91" operator="containsText" text="CDM">
      <formula>NOT(ISERROR(SEARCH("CDM",Y76)))</formula>
    </cfRule>
    <cfRule type="containsText" dxfId="6903" priority="92" operator="containsText" text="LWB">
      <formula>NOT(ISERROR(SEARCH("LWB",Y76)))</formula>
    </cfRule>
    <cfRule type="containsText" dxfId="6902" priority="93" operator="containsText" text="RWB">
      <formula>NOT(ISERROR(SEARCH("RWB",Y76)))</formula>
    </cfRule>
    <cfRule type="containsText" dxfId="6901" priority="94" operator="containsText" text="RB">
      <formula>NOT(ISERROR(SEARCH("RB",Y76)))</formula>
    </cfRule>
    <cfRule type="containsText" dxfId="6900" priority="95" operator="containsText" text="CB">
      <formula>NOT(ISERROR(SEARCH("CB",Y76)))</formula>
    </cfRule>
    <cfRule type="containsText" dxfId="6899" priority="96" operator="containsText" text="LB">
      <formula>NOT(ISERROR(SEARCH("LB",Y76)))</formula>
    </cfRule>
    <cfRule type="containsText" dxfId="6898" priority="97" operator="containsText" text="GK">
      <formula>NOT(ISERROR(SEARCH("GK",Y76)))</formula>
    </cfRule>
    <cfRule type="containsText" dxfId="6897" priority="98" operator="containsText" text="ST">
      <formula>NOT(ISERROR(SEARCH("ST",Y76)))</formula>
    </cfRule>
  </conditionalFormatting>
  <conditionalFormatting sqref="Z76:Z90">
    <cfRule type="containsText" dxfId="6896" priority="65" operator="containsText" text="ST">
      <formula>NOT(ISERROR(SEARCH("ST",Z76)))</formula>
    </cfRule>
    <cfRule type="containsText" dxfId="6895" priority="66" operator="containsText" text="RW">
      <formula>NOT(ISERROR(SEARCH("RW",Z76)))</formula>
    </cfRule>
    <cfRule type="containsText" dxfId="6894" priority="67" operator="containsText" text="LW">
      <formula>NOT(ISERROR(SEARCH("LW",Z76)))</formula>
    </cfRule>
    <cfRule type="containsText" dxfId="6893" priority="68" operator="containsText" text="LF">
      <formula>NOT(ISERROR(SEARCH("LF",Z76)))</formula>
    </cfRule>
    <cfRule type="containsText" dxfId="6892" priority="69" operator="containsText" text="CF">
      <formula>NOT(ISERROR(SEARCH("CF",Z76)))</formula>
    </cfRule>
    <cfRule type="containsText" dxfId="6891" priority="70" operator="containsText" text="CF">
      <formula>NOT(ISERROR(SEARCH("CF",Z76)))</formula>
    </cfRule>
    <cfRule type="containsText" dxfId="6890" priority="71" operator="containsText" text="CAM">
      <formula>NOT(ISERROR(SEARCH("CAM",Z76)))</formula>
    </cfRule>
    <cfRule type="containsText" dxfId="6889" priority="72" operator="containsText" text="LM">
      <formula>NOT(ISERROR(SEARCH("LM",Z76)))</formula>
    </cfRule>
    <cfRule type="containsText" dxfId="6888" priority="73" operator="containsText" text="CM">
      <formula>NOT(ISERROR(SEARCH("CM",Z76)))</formula>
    </cfRule>
    <cfRule type="containsText" dxfId="6887" priority="74" operator="containsText" text="RM">
      <formula>NOT(ISERROR(SEARCH("RM",Z76)))</formula>
    </cfRule>
    <cfRule type="containsText" dxfId="6886" priority="75" operator="containsText" text="CDM">
      <formula>NOT(ISERROR(SEARCH("CDM",Z76)))</formula>
    </cfRule>
    <cfRule type="containsText" dxfId="6885" priority="76" operator="containsText" text="LWB">
      <formula>NOT(ISERROR(SEARCH("LWB",Z76)))</formula>
    </cfRule>
    <cfRule type="containsText" dxfId="6884" priority="77" operator="containsText" text="RWB">
      <formula>NOT(ISERROR(SEARCH("RWB",Z76)))</formula>
    </cfRule>
    <cfRule type="containsText" dxfId="6883" priority="78" operator="containsText" text="RB">
      <formula>NOT(ISERROR(SEARCH("RB",Z76)))</formula>
    </cfRule>
    <cfRule type="containsText" dxfId="6882" priority="79" operator="containsText" text="CB">
      <formula>NOT(ISERROR(SEARCH("CB",Z76)))</formula>
    </cfRule>
    <cfRule type="containsText" dxfId="6881" priority="80" operator="containsText" text="LB">
      <formula>NOT(ISERROR(SEARCH("LB",Z76)))</formula>
    </cfRule>
    <cfRule type="containsText" dxfId="6880" priority="81" operator="containsText" text="GK">
      <formula>NOT(ISERROR(SEARCH("GK",Z76)))</formula>
    </cfRule>
  </conditionalFormatting>
  <conditionalFormatting sqref="Z76:Z90">
    <cfRule type="cellIs" dxfId="6879" priority="59" operator="between">
      <formula>90</formula>
      <formula>99</formula>
    </cfRule>
    <cfRule type="cellIs" dxfId="6878" priority="60" operator="between">
      <formula>40</formula>
      <formula>49</formula>
    </cfRule>
    <cfRule type="cellIs" dxfId="6877" priority="61" operator="between">
      <formula>50</formula>
      <formula>59</formula>
    </cfRule>
    <cfRule type="cellIs" dxfId="6876" priority="62" operator="between">
      <formula>60</formula>
      <formula>69</formula>
    </cfRule>
    <cfRule type="cellIs" dxfId="6875" priority="63" operator="between">
      <formula>70</formula>
      <formula>79</formula>
    </cfRule>
    <cfRule type="cellIs" dxfId="6874" priority="64" operator="between">
      <formula>80</formula>
      <formula>89</formula>
    </cfRule>
  </conditionalFormatting>
  <conditionalFormatting sqref="Y91">
    <cfRule type="containsText" dxfId="6873" priority="42" operator="containsText" text="RW">
      <formula>NOT(ISERROR(SEARCH("RW",Y91)))</formula>
    </cfRule>
    <cfRule type="containsText" dxfId="6872" priority="43" operator="containsText" text="LW">
      <formula>NOT(ISERROR(SEARCH("LW",Y91)))</formula>
    </cfRule>
    <cfRule type="containsText" dxfId="6871" priority="44" operator="containsText" text="LF">
      <formula>NOT(ISERROR(SEARCH("LF",Y91)))</formula>
    </cfRule>
    <cfRule type="containsText" dxfId="6870" priority="45" operator="containsText" text="CF">
      <formula>NOT(ISERROR(SEARCH("CF",Y91)))</formula>
    </cfRule>
    <cfRule type="containsText" dxfId="6869" priority="46" operator="containsText" text="CF">
      <formula>NOT(ISERROR(SEARCH("CF",Y91)))</formula>
    </cfRule>
    <cfRule type="containsText" dxfId="6868" priority="47" operator="containsText" text="CAM">
      <formula>NOT(ISERROR(SEARCH("CAM",Y91)))</formula>
    </cfRule>
    <cfRule type="containsText" dxfId="6867" priority="48" operator="containsText" text="LM">
      <formula>NOT(ISERROR(SEARCH("LM",Y91)))</formula>
    </cfRule>
    <cfRule type="containsText" dxfId="6866" priority="49" operator="containsText" text="CM">
      <formula>NOT(ISERROR(SEARCH("CM",Y91)))</formula>
    </cfRule>
    <cfRule type="containsText" dxfId="6865" priority="50" operator="containsText" text="RM">
      <formula>NOT(ISERROR(SEARCH("RM",Y91)))</formula>
    </cfRule>
    <cfRule type="containsText" dxfId="6864" priority="51" operator="containsText" text="CDM">
      <formula>NOT(ISERROR(SEARCH("CDM",Y91)))</formula>
    </cfRule>
    <cfRule type="containsText" dxfId="6863" priority="52" operator="containsText" text="LWB">
      <formula>NOT(ISERROR(SEARCH("LWB",Y91)))</formula>
    </cfRule>
    <cfRule type="containsText" dxfId="6862" priority="53" operator="containsText" text="RWB">
      <formula>NOT(ISERROR(SEARCH("RWB",Y91)))</formula>
    </cfRule>
    <cfRule type="containsText" dxfId="6861" priority="54" operator="containsText" text="RB">
      <formula>NOT(ISERROR(SEARCH("RB",Y91)))</formula>
    </cfRule>
    <cfRule type="containsText" dxfId="6860" priority="55" operator="containsText" text="CB">
      <formula>NOT(ISERROR(SEARCH("CB",Y91)))</formula>
    </cfRule>
    <cfRule type="containsText" dxfId="6859" priority="56" operator="containsText" text="LB">
      <formula>NOT(ISERROR(SEARCH("LB",Y91)))</formula>
    </cfRule>
    <cfRule type="containsText" dxfId="6858" priority="57" operator="containsText" text="GK">
      <formula>NOT(ISERROR(SEARCH("GK",Y91)))</formula>
    </cfRule>
    <cfRule type="containsText" dxfId="6857" priority="58" operator="containsText" text="ST">
      <formula>NOT(ISERROR(SEARCH("ST",Y91)))</formula>
    </cfRule>
  </conditionalFormatting>
  <conditionalFormatting sqref="Z91">
    <cfRule type="containsText" dxfId="6856" priority="25" operator="containsText" text="ST">
      <formula>NOT(ISERROR(SEARCH("ST",Z91)))</formula>
    </cfRule>
    <cfRule type="containsText" dxfId="6855" priority="26" operator="containsText" text="RW">
      <formula>NOT(ISERROR(SEARCH("RW",Z91)))</formula>
    </cfRule>
    <cfRule type="containsText" dxfId="6854" priority="27" operator="containsText" text="LW">
      <formula>NOT(ISERROR(SEARCH("LW",Z91)))</formula>
    </cfRule>
    <cfRule type="containsText" dxfId="6853" priority="28" operator="containsText" text="LF">
      <formula>NOT(ISERROR(SEARCH("LF",Z91)))</formula>
    </cfRule>
    <cfRule type="containsText" dxfId="6852" priority="29" operator="containsText" text="CF">
      <formula>NOT(ISERROR(SEARCH("CF",Z91)))</formula>
    </cfRule>
    <cfRule type="containsText" dxfId="6851" priority="30" operator="containsText" text="CF">
      <formula>NOT(ISERROR(SEARCH("CF",Z91)))</formula>
    </cfRule>
    <cfRule type="containsText" dxfId="6850" priority="31" operator="containsText" text="CAM">
      <formula>NOT(ISERROR(SEARCH("CAM",Z91)))</formula>
    </cfRule>
    <cfRule type="containsText" dxfId="6849" priority="32" operator="containsText" text="LM">
      <formula>NOT(ISERROR(SEARCH("LM",Z91)))</formula>
    </cfRule>
    <cfRule type="containsText" dxfId="6848" priority="33" operator="containsText" text="CM">
      <formula>NOT(ISERROR(SEARCH("CM",Z91)))</formula>
    </cfRule>
    <cfRule type="containsText" dxfId="6847" priority="34" operator="containsText" text="RM">
      <formula>NOT(ISERROR(SEARCH("RM",Z91)))</formula>
    </cfRule>
    <cfRule type="containsText" dxfId="6846" priority="35" operator="containsText" text="CDM">
      <formula>NOT(ISERROR(SEARCH("CDM",Z91)))</formula>
    </cfRule>
    <cfRule type="containsText" dxfId="6845" priority="36" operator="containsText" text="LWB">
      <formula>NOT(ISERROR(SEARCH("LWB",Z91)))</formula>
    </cfRule>
    <cfRule type="containsText" dxfId="6844" priority="37" operator="containsText" text="RWB">
      <formula>NOT(ISERROR(SEARCH("RWB",Z91)))</formula>
    </cfRule>
    <cfRule type="containsText" dxfId="6843" priority="38" operator="containsText" text="RB">
      <formula>NOT(ISERROR(SEARCH("RB",Z91)))</formula>
    </cfRule>
    <cfRule type="containsText" dxfId="6842" priority="39" operator="containsText" text="CB">
      <formula>NOT(ISERROR(SEARCH("CB",Z91)))</formula>
    </cfRule>
    <cfRule type="containsText" dxfId="6841" priority="40" operator="containsText" text="LB">
      <formula>NOT(ISERROR(SEARCH("LB",Z91)))</formula>
    </cfRule>
    <cfRule type="containsText" dxfId="6840" priority="41" operator="containsText" text="GK">
      <formula>NOT(ISERROR(SEARCH("GK",Z91)))</formula>
    </cfRule>
  </conditionalFormatting>
  <conditionalFormatting sqref="Z91">
    <cfRule type="cellIs" dxfId="6839" priority="19" operator="between">
      <formula>90</formula>
      <formula>99</formula>
    </cfRule>
    <cfRule type="cellIs" dxfId="6838" priority="20" operator="between">
      <formula>40</formula>
      <formula>49</formula>
    </cfRule>
    <cfRule type="cellIs" dxfId="6837" priority="21" operator="between">
      <formula>50</formula>
      <formula>59</formula>
    </cfRule>
    <cfRule type="cellIs" dxfId="6836" priority="22" operator="between">
      <formula>60</formula>
      <formula>69</formula>
    </cfRule>
    <cfRule type="cellIs" dxfId="6835" priority="23" operator="between">
      <formula>70</formula>
      <formula>79</formula>
    </cfRule>
    <cfRule type="cellIs" dxfId="6834" priority="24" operator="between">
      <formula>80</formula>
      <formula>89</formula>
    </cfRule>
  </conditionalFormatting>
  <conditionalFormatting sqref="T8">
    <cfRule type="containsText" dxfId="6833" priority="16" operator="containsText" text="AL">
      <formula>NOT(ISERROR(SEARCH("AL",T8)))</formula>
    </cfRule>
    <cfRule type="containsText" dxfId="6832" priority="17" operator="containsText" text="AD">
      <formula>NOT(ISERROR(SEARCH("AD",T8)))</formula>
    </cfRule>
    <cfRule type="containsText" dxfId="6831" priority="18" operator="containsText" text="AW">
      <formula>NOT(ISERROR(SEARCH("AW",T8)))</formula>
    </cfRule>
  </conditionalFormatting>
  <conditionalFormatting sqref="T8">
    <cfRule type="containsText" dxfId="6830" priority="13" operator="containsText" text="HL">
      <formula>NOT(ISERROR(SEARCH("HL",T8)))</formula>
    </cfRule>
    <cfRule type="containsText" dxfId="6829" priority="14" operator="containsText" text="HD">
      <formula>NOT(ISERROR(SEARCH("HD",T8)))</formula>
    </cfRule>
    <cfRule type="containsText" dxfId="6828" priority="15" operator="containsText" text="HW">
      <formula>NOT(ISERROR(SEARCH("HW",T8)))</formula>
    </cfRule>
  </conditionalFormatting>
  <conditionalFormatting sqref="T9:T23">
    <cfRule type="containsText" dxfId="6827" priority="7" operator="containsText" text="HL">
      <formula>NOT(ISERROR(SEARCH("HL",T9)))</formula>
    </cfRule>
    <cfRule type="containsText" dxfId="6826" priority="8" operator="containsText" text="HD">
      <formula>NOT(ISERROR(SEARCH("HD",T9)))</formula>
    </cfRule>
    <cfRule type="containsText" dxfId="6825" priority="9" operator="containsText" text="HW">
      <formula>NOT(ISERROR(SEARCH("HW",T9)))</formula>
    </cfRule>
    <cfRule type="containsText" dxfId="6824" priority="10" operator="containsText" text="AL">
      <formula>NOT(ISERROR(SEARCH("AL",T9)))</formula>
    </cfRule>
    <cfRule type="containsText" dxfId="6823" priority="11" operator="containsText" text="AD">
      <formula>NOT(ISERROR(SEARCH("AD",T9)))</formula>
    </cfRule>
    <cfRule type="containsText" dxfId="6822" priority="12" operator="containsText" text="AW">
      <formula>NOT(ISERROR(SEARCH("AW",T9)))</formula>
    </cfRule>
  </conditionalFormatting>
  <conditionalFormatting sqref="K20">
    <cfRule type="containsText" dxfId="6821" priority="1" operator="containsText" text="HL">
      <formula>NOT(ISERROR(SEARCH("HL",K20)))</formula>
    </cfRule>
    <cfRule type="containsText" dxfId="6820" priority="2" operator="containsText" text="HD">
      <formula>NOT(ISERROR(SEARCH("HD",K20)))</formula>
    </cfRule>
    <cfRule type="containsText" dxfId="6819" priority="3" operator="containsText" text="HW">
      <formula>NOT(ISERROR(SEARCH("HW",K20)))</formula>
    </cfRule>
  </conditionalFormatting>
  <conditionalFormatting sqref="K20">
    <cfRule type="containsText" dxfId="6818" priority="4" operator="containsText" text="AL">
      <formula>NOT(ISERROR(SEARCH("AL",K20)))</formula>
    </cfRule>
    <cfRule type="containsText" dxfId="6817" priority="5" operator="containsText" text="AD">
      <formula>NOT(ISERROR(SEARCH("AD",K20)))</formula>
    </cfRule>
    <cfRule type="containsText" dxfId="6816" priority="6" operator="containsText" text="AW">
      <formula>NOT(ISERROR(SEARCH("AW",K20)))</formula>
    </cfRule>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K9" sqref="K9:K16"/>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6815" priority="2270" operator="containsText" text="AL">
      <formula>NOT(ISERROR(SEARCH("AL",P7)))</formula>
    </cfRule>
    <cfRule type="containsText" dxfId="6814" priority="2271" operator="containsText" text="AD">
      <formula>NOT(ISERROR(SEARCH("AD",P7)))</formula>
    </cfRule>
    <cfRule type="containsText" dxfId="6813" priority="2272" operator="containsText" text="AW">
      <formula>NOT(ISERROR(SEARCH("AW",P7)))</formula>
    </cfRule>
  </conditionalFormatting>
  <conditionalFormatting sqref="P7:P8">
    <cfRule type="containsText" dxfId="6812" priority="2267" operator="containsText" text="HL">
      <formula>NOT(ISERROR(SEARCH("HL",P7)))</formula>
    </cfRule>
    <cfRule type="containsText" dxfId="6811" priority="2268" operator="containsText" text="HD">
      <formula>NOT(ISERROR(SEARCH("HD",P7)))</formula>
    </cfRule>
    <cfRule type="containsText" dxfId="6810" priority="2269" operator="containsText" text="HW">
      <formula>NOT(ISERROR(SEARCH("HW",P7)))</formula>
    </cfRule>
  </conditionalFormatting>
  <conditionalFormatting sqref="O8">
    <cfRule type="containsText" dxfId="6809" priority="2264" operator="containsText" text="AL">
      <formula>NOT(ISERROR(SEARCH("AL",O8)))</formula>
    </cfRule>
    <cfRule type="containsText" dxfId="6808" priority="2265" operator="containsText" text="AD">
      <formula>NOT(ISERROR(SEARCH("AD",O8)))</formula>
    </cfRule>
    <cfRule type="containsText" dxfId="6807" priority="2266" operator="containsText" text="AW">
      <formula>NOT(ISERROR(SEARCH("AW",O8)))</formula>
    </cfRule>
  </conditionalFormatting>
  <conditionalFormatting sqref="O8">
    <cfRule type="containsText" dxfId="6806" priority="2261" operator="containsText" text="HL">
      <formula>NOT(ISERROR(SEARCH("HL",O8)))</formula>
    </cfRule>
    <cfRule type="containsText" dxfId="6805" priority="2262" operator="containsText" text="HD">
      <formula>NOT(ISERROR(SEARCH("HD",O8)))</formula>
    </cfRule>
    <cfRule type="containsText" dxfId="6804" priority="2263" operator="containsText" text="HW">
      <formula>NOT(ISERROR(SEARCH("HW",O8)))</formula>
    </cfRule>
  </conditionalFormatting>
  <conditionalFormatting sqref="O7:O8">
    <cfRule type="containsText" dxfId="6803" priority="2258" operator="containsText" text="AL">
      <formula>NOT(ISERROR(SEARCH("AL",O7)))</formula>
    </cfRule>
    <cfRule type="containsText" dxfId="6802" priority="2259" operator="containsText" text="AD">
      <formula>NOT(ISERROR(SEARCH("AD",O7)))</formula>
    </cfRule>
    <cfRule type="containsText" dxfId="6801" priority="2260" operator="containsText" text="AW">
      <formula>NOT(ISERROR(SEARCH("AW",O7)))</formula>
    </cfRule>
  </conditionalFormatting>
  <conditionalFormatting sqref="O7:O8">
    <cfRule type="containsText" dxfId="6800" priority="2255" operator="containsText" text="HL">
      <formula>NOT(ISERROR(SEARCH("HL",O7)))</formula>
    </cfRule>
    <cfRule type="containsText" dxfId="6799" priority="2256" operator="containsText" text="HD">
      <formula>NOT(ISERROR(SEARCH("HD",O7)))</formula>
    </cfRule>
    <cfRule type="containsText" dxfId="6798" priority="2257" operator="containsText" text="HW">
      <formula>NOT(ISERROR(SEARCH("HW",O7)))</formula>
    </cfRule>
  </conditionalFormatting>
  <conditionalFormatting sqref="N53">
    <cfRule type="containsText" dxfId="6797" priority="2204" operator="containsText" text="AL">
      <formula>NOT(ISERROR(SEARCH("AL",N53)))</formula>
    </cfRule>
    <cfRule type="containsText" dxfId="6796" priority="2205" operator="containsText" text="AD">
      <formula>NOT(ISERROR(SEARCH("AD",N53)))</formula>
    </cfRule>
    <cfRule type="containsText" dxfId="6795" priority="2206" operator="containsText" text="AW">
      <formula>NOT(ISERROR(SEARCH("AW",N53)))</formula>
    </cfRule>
  </conditionalFormatting>
  <conditionalFormatting sqref="N53">
    <cfRule type="containsText" dxfId="6794" priority="2201" operator="containsText" text="HL">
      <formula>NOT(ISERROR(SEARCH("HL",N53)))</formula>
    </cfRule>
    <cfRule type="containsText" dxfId="6793" priority="2202" operator="containsText" text="HD">
      <formula>NOT(ISERROR(SEARCH("HD",N53)))</formula>
    </cfRule>
    <cfRule type="containsText" dxfId="6792" priority="2203" operator="containsText" text="HW">
      <formula>NOT(ISERROR(SEARCH("HW",N53)))</formula>
    </cfRule>
  </conditionalFormatting>
  <conditionalFormatting sqref="C9:C48 T24:T25 C53">
    <cfRule type="containsText" dxfId="6791" priority="2249" operator="containsText" text="HL">
      <formula>NOT(ISERROR(SEARCH("HL",C9)))</formula>
    </cfRule>
    <cfRule type="containsText" dxfId="6790" priority="2250" operator="containsText" text="HD">
      <formula>NOT(ISERROR(SEARCH("HD",C9)))</formula>
    </cfRule>
    <cfRule type="containsText" dxfId="6789" priority="2251" operator="containsText" text="HW">
      <formula>NOT(ISERROR(SEARCH("HW",C9)))</formula>
    </cfRule>
    <cfRule type="containsText" dxfId="6788" priority="2252" operator="containsText" text="AL">
      <formula>NOT(ISERROR(SEARCH("AL",C9)))</formula>
    </cfRule>
    <cfRule type="containsText" dxfId="6787" priority="2253" operator="containsText" text="AD">
      <formula>NOT(ISERROR(SEARCH("AD",C9)))</formula>
    </cfRule>
    <cfRule type="containsText" dxfId="6786" priority="2254" operator="containsText" text="AW">
      <formula>NOT(ISERROR(SEARCH("AW",C9)))</formula>
    </cfRule>
  </conditionalFormatting>
  <conditionalFormatting sqref="M53">
    <cfRule type="containsText" dxfId="6785" priority="2189" operator="containsText" text="HL">
      <formula>NOT(ISERROR(SEARCH("HL",M53)))</formula>
    </cfRule>
    <cfRule type="containsText" dxfId="6784" priority="2190" operator="containsText" text="HD">
      <formula>NOT(ISERROR(SEARCH("HD",M53)))</formula>
    </cfRule>
    <cfRule type="containsText" dxfId="6783" priority="2191" operator="containsText" text="HW">
      <formula>NOT(ISERROR(SEARCH("HW",M53)))</formula>
    </cfRule>
  </conditionalFormatting>
  <conditionalFormatting sqref="O20">
    <cfRule type="containsText" dxfId="6782" priority="2246" operator="containsText" text="AL">
      <formula>NOT(ISERROR(SEARCH("AL",O20)))</formula>
    </cfRule>
    <cfRule type="containsText" dxfId="6781" priority="2247" operator="containsText" text="AD">
      <formula>NOT(ISERROR(SEARCH("AD",O20)))</formula>
    </cfRule>
    <cfRule type="containsText" dxfId="6780" priority="2248" operator="containsText" text="AW">
      <formula>NOT(ISERROR(SEARCH("AW",O20)))</formula>
    </cfRule>
  </conditionalFormatting>
  <conditionalFormatting sqref="O20">
    <cfRule type="containsText" dxfId="6779" priority="2243" operator="containsText" text="HL">
      <formula>NOT(ISERROR(SEARCH("HL",O20)))</formula>
    </cfRule>
    <cfRule type="containsText" dxfId="6778" priority="2244" operator="containsText" text="HD">
      <formula>NOT(ISERROR(SEARCH("HD",O20)))</formula>
    </cfRule>
    <cfRule type="containsText" dxfId="6777" priority="2245" operator="containsText" text="HW">
      <formula>NOT(ISERROR(SEARCH("HW",O20)))</formula>
    </cfRule>
  </conditionalFormatting>
  <conditionalFormatting sqref="O20">
    <cfRule type="containsText" dxfId="6776" priority="2240" operator="containsText" text="AL">
      <formula>NOT(ISERROR(SEARCH("AL",O20)))</formula>
    </cfRule>
    <cfRule type="containsText" dxfId="6775" priority="2241" operator="containsText" text="AD">
      <formula>NOT(ISERROR(SEARCH("AD",O20)))</formula>
    </cfRule>
    <cfRule type="containsText" dxfId="6774" priority="2242" operator="containsText" text="AW">
      <formula>NOT(ISERROR(SEARCH("AW",O20)))</formula>
    </cfRule>
  </conditionalFormatting>
  <conditionalFormatting sqref="O20">
    <cfRule type="containsText" dxfId="6773" priority="2237" operator="containsText" text="HL">
      <formula>NOT(ISERROR(SEARCH("HL",O20)))</formula>
    </cfRule>
    <cfRule type="containsText" dxfId="6772" priority="2238" operator="containsText" text="HD">
      <formula>NOT(ISERROR(SEARCH("HD",O20)))</formula>
    </cfRule>
    <cfRule type="containsText" dxfId="6771" priority="2239" operator="containsText" text="HW">
      <formula>NOT(ISERROR(SEARCH("HW",O20)))</formula>
    </cfRule>
  </conditionalFormatting>
  <conditionalFormatting sqref="N53">
    <cfRule type="containsText" dxfId="6770" priority="2198" operator="containsText" text="AL">
      <formula>NOT(ISERROR(SEARCH("AL",N53)))</formula>
    </cfRule>
    <cfRule type="containsText" dxfId="6769" priority="2199" operator="containsText" text="AD">
      <formula>NOT(ISERROR(SEARCH("AD",N53)))</formula>
    </cfRule>
    <cfRule type="containsText" dxfId="6768" priority="2200" operator="containsText" text="AW">
      <formula>NOT(ISERROR(SEARCH("AW",N53)))</formula>
    </cfRule>
  </conditionalFormatting>
  <conditionalFormatting sqref="N53">
    <cfRule type="containsText" dxfId="6767" priority="2195" operator="containsText" text="HL">
      <formula>NOT(ISERROR(SEARCH("HL",N53)))</formula>
    </cfRule>
    <cfRule type="containsText" dxfId="6766" priority="2196" operator="containsText" text="HD">
      <formula>NOT(ISERROR(SEARCH("HD",N53)))</formula>
    </cfRule>
    <cfRule type="containsText" dxfId="6765" priority="2197" operator="containsText" text="HW">
      <formula>NOT(ISERROR(SEARCH("HW",N53)))</formula>
    </cfRule>
  </conditionalFormatting>
  <conditionalFormatting sqref="O19">
    <cfRule type="containsText" dxfId="6764" priority="2234" operator="containsText" text="AL">
      <formula>NOT(ISERROR(SEARCH("AL",O19)))</formula>
    </cfRule>
    <cfRule type="containsText" dxfId="6763" priority="2235" operator="containsText" text="AD">
      <formula>NOT(ISERROR(SEARCH("AD",O19)))</formula>
    </cfRule>
    <cfRule type="containsText" dxfId="6762" priority="2236" operator="containsText" text="AW">
      <formula>NOT(ISERROR(SEARCH("AW",O19)))</formula>
    </cfRule>
  </conditionalFormatting>
  <conditionalFormatting sqref="O19">
    <cfRule type="containsText" dxfId="6761" priority="2231" operator="containsText" text="HL">
      <formula>NOT(ISERROR(SEARCH("HL",O19)))</formula>
    </cfRule>
    <cfRule type="containsText" dxfId="6760" priority="2232" operator="containsText" text="HD">
      <formula>NOT(ISERROR(SEARCH("HD",O19)))</formula>
    </cfRule>
    <cfRule type="containsText" dxfId="6759" priority="2233" operator="containsText" text="HW">
      <formula>NOT(ISERROR(SEARCH("HW",O19)))</formula>
    </cfRule>
  </conditionalFormatting>
  <conditionalFormatting sqref="O19">
    <cfRule type="containsText" dxfId="6758" priority="2228" operator="containsText" text="AL">
      <formula>NOT(ISERROR(SEARCH("AL",O19)))</formula>
    </cfRule>
    <cfRule type="containsText" dxfId="6757" priority="2229" operator="containsText" text="AD">
      <formula>NOT(ISERROR(SEARCH("AD",O19)))</formula>
    </cfRule>
    <cfRule type="containsText" dxfId="6756" priority="2230" operator="containsText" text="AW">
      <formula>NOT(ISERROR(SEARCH("AW",O19)))</formula>
    </cfRule>
  </conditionalFormatting>
  <conditionalFormatting sqref="O19">
    <cfRule type="containsText" dxfId="6755" priority="2225" operator="containsText" text="HL">
      <formula>NOT(ISERROR(SEARCH("HL",O19)))</formula>
    </cfRule>
    <cfRule type="containsText" dxfId="6754" priority="2226" operator="containsText" text="HD">
      <formula>NOT(ISERROR(SEARCH("HD",O19)))</formula>
    </cfRule>
    <cfRule type="containsText" dxfId="6753" priority="2227" operator="containsText" text="HW">
      <formula>NOT(ISERROR(SEARCH("HW",O19)))</formula>
    </cfRule>
  </conditionalFormatting>
  <conditionalFormatting sqref="M53">
    <cfRule type="containsText" dxfId="6752" priority="2222" operator="containsText" text="AL">
      <formula>NOT(ISERROR(SEARCH("AL",M53)))</formula>
    </cfRule>
    <cfRule type="containsText" dxfId="6751" priority="2223" operator="containsText" text="AD">
      <formula>NOT(ISERROR(SEARCH("AD",M53)))</formula>
    </cfRule>
    <cfRule type="containsText" dxfId="6750" priority="2224" operator="containsText" text="AW">
      <formula>NOT(ISERROR(SEARCH("AW",M53)))</formula>
    </cfRule>
  </conditionalFormatting>
  <conditionalFormatting sqref="M53">
    <cfRule type="containsText" dxfId="6749" priority="2219" operator="containsText" text="HL">
      <formula>NOT(ISERROR(SEARCH("HL",M53)))</formula>
    </cfRule>
    <cfRule type="containsText" dxfId="6748" priority="2220" operator="containsText" text="HD">
      <formula>NOT(ISERROR(SEARCH("HD",M53)))</formula>
    </cfRule>
    <cfRule type="containsText" dxfId="6747" priority="2221" operator="containsText" text="HW">
      <formula>NOT(ISERROR(SEARCH("HW",M53)))</formula>
    </cfRule>
  </conditionalFormatting>
  <conditionalFormatting sqref="M53">
    <cfRule type="containsText" dxfId="6746" priority="2216" operator="containsText" text="AL">
      <formula>NOT(ISERROR(SEARCH("AL",M53)))</formula>
    </cfRule>
    <cfRule type="containsText" dxfId="6745" priority="2217" operator="containsText" text="AD">
      <formula>NOT(ISERROR(SEARCH("AD",M53)))</formula>
    </cfRule>
    <cfRule type="containsText" dxfId="6744" priority="2218" operator="containsText" text="AW">
      <formula>NOT(ISERROR(SEARCH("AW",M53)))</formula>
    </cfRule>
  </conditionalFormatting>
  <conditionalFormatting sqref="M53">
    <cfRule type="containsText" dxfId="6743" priority="2213" operator="containsText" text="HL">
      <formula>NOT(ISERROR(SEARCH("HL",M53)))</formula>
    </cfRule>
    <cfRule type="containsText" dxfId="6742" priority="2214" operator="containsText" text="HD">
      <formula>NOT(ISERROR(SEARCH("HD",M53)))</formula>
    </cfRule>
    <cfRule type="containsText" dxfId="6741" priority="2215" operator="containsText" text="HW">
      <formula>NOT(ISERROR(SEARCH("HW",M53)))</formula>
    </cfRule>
  </conditionalFormatting>
  <conditionalFormatting sqref="L53">
    <cfRule type="containsText" dxfId="6740" priority="2210" operator="containsText" text="AL">
      <formula>NOT(ISERROR(SEARCH("AL",L53)))</formula>
    </cfRule>
    <cfRule type="containsText" dxfId="6739" priority="2211" operator="containsText" text="AD">
      <formula>NOT(ISERROR(SEARCH("AD",L53)))</formula>
    </cfRule>
    <cfRule type="containsText" dxfId="6738" priority="2212" operator="containsText" text="AW">
      <formula>NOT(ISERROR(SEARCH("AW",L53)))</formula>
    </cfRule>
  </conditionalFormatting>
  <conditionalFormatting sqref="L53">
    <cfRule type="containsText" dxfId="6737" priority="2207" operator="containsText" text="HL">
      <formula>NOT(ISERROR(SEARCH("HL",L53)))</formula>
    </cfRule>
    <cfRule type="containsText" dxfId="6736" priority="2208" operator="containsText" text="HD">
      <formula>NOT(ISERROR(SEARCH("HD",L53)))</formula>
    </cfRule>
    <cfRule type="containsText" dxfId="6735" priority="2209" operator="containsText" text="HW">
      <formula>NOT(ISERROR(SEARCH("HW",L53)))</formula>
    </cfRule>
  </conditionalFormatting>
  <conditionalFormatting sqref="M53">
    <cfRule type="containsText" dxfId="6734" priority="2192" operator="containsText" text="AL">
      <formula>NOT(ISERROR(SEARCH("AL",M53)))</formula>
    </cfRule>
    <cfRule type="containsText" dxfId="6733" priority="2193" operator="containsText" text="AD">
      <formula>NOT(ISERROR(SEARCH("AD",M53)))</formula>
    </cfRule>
    <cfRule type="containsText" dxfId="6732" priority="2194" operator="containsText" text="AW">
      <formula>NOT(ISERROR(SEARCH("AW",M53)))</formula>
    </cfRule>
  </conditionalFormatting>
  <conditionalFormatting sqref="Y48:Y60">
    <cfRule type="containsText" dxfId="6731" priority="2172" operator="containsText" text="RW">
      <formula>NOT(ISERROR(SEARCH("RW",Y48)))</formula>
    </cfRule>
    <cfRule type="containsText" dxfId="6730" priority="2173" operator="containsText" text="LW">
      <formula>NOT(ISERROR(SEARCH("LW",Y48)))</formula>
    </cfRule>
    <cfRule type="containsText" dxfId="6729" priority="2174" operator="containsText" text="LF">
      <formula>NOT(ISERROR(SEARCH("LF",Y48)))</formula>
    </cfRule>
    <cfRule type="containsText" dxfId="6728" priority="2175" operator="containsText" text="CF">
      <formula>NOT(ISERROR(SEARCH("CF",Y48)))</formula>
    </cfRule>
    <cfRule type="containsText" dxfId="6727" priority="2176" operator="containsText" text="CF">
      <formula>NOT(ISERROR(SEARCH("CF",Y48)))</formula>
    </cfRule>
    <cfRule type="containsText" dxfId="6726" priority="2177" operator="containsText" text="CAM">
      <formula>NOT(ISERROR(SEARCH("CAM",Y48)))</formula>
    </cfRule>
    <cfRule type="containsText" dxfId="6725" priority="2178" operator="containsText" text="LM">
      <formula>NOT(ISERROR(SEARCH("LM",Y48)))</formula>
    </cfRule>
    <cfRule type="containsText" dxfId="6724" priority="2179" operator="containsText" text="CM">
      <formula>NOT(ISERROR(SEARCH("CM",Y48)))</formula>
    </cfRule>
    <cfRule type="containsText" dxfId="6723" priority="2180" operator="containsText" text="RM">
      <formula>NOT(ISERROR(SEARCH("RM",Y48)))</formula>
    </cfRule>
    <cfRule type="containsText" dxfId="6722" priority="2181" operator="containsText" text="CDM">
      <formula>NOT(ISERROR(SEARCH("CDM",Y48)))</formula>
    </cfRule>
    <cfRule type="containsText" dxfId="6721" priority="2182" operator="containsText" text="LWB">
      <formula>NOT(ISERROR(SEARCH("LWB",Y48)))</formula>
    </cfRule>
    <cfRule type="containsText" dxfId="6720" priority="2183" operator="containsText" text="RWB">
      <formula>NOT(ISERROR(SEARCH("RWB",Y48)))</formula>
    </cfRule>
    <cfRule type="containsText" dxfId="6719" priority="2184" operator="containsText" text="RB">
      <formula>NOT(ISERROR(SEARCH("RB",Y48)))</formula>
    </cfRule>
    <cfRule type="containsText" dxfId="6718" priority="2185" operator="containsText" text="CB">
      <formula>NOT(ISERROR(SEARCH("CB",Y48)))</formula>
    </cfRule>
    <cfRule type="containsText" dxfId="6717" priority="2186" operator="containsText" text="LB">
      <formula>NOT(ISERROR(SEARCH("LB",Y48)))</formula>
    </cfRule>
    <cfRule type="containsText" dxfId="6716" priority="2187" operator="containsText" text="GK">
      <formula>NOT(ISERROR(SEARCH("GK",Y48)))</formula>
    </cfRule>
    <cfRule type="containsText" dxfId="6715" priority="2188" operator="containsText" text="ST">
      <formula>NOT(ISERROR(SEARCH("ST",Y48)))</formula>
    </cfRule>
  </conditionalFormatting>
  <conditionalFormatting sqref="AF39 AF35:AF37 AF41 AF79:AF104 AF47:AF58 AF62 AF64:AF75">
    <cfRule type="containsText" dxfId="6714" priority="2157" operator="containsText" text="RW">
      <formula>NOT(ISERROR(SEARCH("RW",AF35)))</formula>
    </cfRule>
    <cfRule type="containsText" dxfId="6713" priority="2158" operator="containsText" text="LW">
      <formula>NOT(ISERROR(SEARCH("LW",AF35)))</formula>
    </cfRule>
    <cfRule type="containsText" dxfId="6712" priority="2159" operator="containsText" text="LF">
      <formula>NOT(ISERROR(SEARCH("LF",AF35)))</formula>
    </cfRule>
    <cfRule type="containsText" dxfId="6711" priority="2160" operator="containsText" text="CF">
      <formula>NOT(ISERROR(SEARCH("CF",AF35)))</formula>
    </cfRule>
    <cfRule type="containsText" dxfId="6710" priority="2161" operator="containsText" text="CF">
      <formula>NOT(ISERROR(SEARCH("CF",AF35)))</formula>
    </cfRule>
    <cfRule type="containsText" dxfId="6709" priority="2162" operator="containsText" text="CAM">
      <formula>NOT(ISERROR(SEARCH("CAM",AF35)))</formula>
    </cfRule>
    <cfRule type="containsText" dxfId="6708" priority="2163" operator="containsText" text="LM">
      <formula>NOT(ISERROR(SEARCH("LM",AF35)))</formula>
    </cfRule>
    <cfRule type="containsText" dxfId="6707" priority="2164" operator="containsText" text="RM">
      <formula>NOT(ISERROR(SEARCH("RM",AF35)))</formula>
    </cfRule>
    <cfRule type="containsText" dxfId="6706" priority="2165" operator="containsText" text="CDM">
      <formula>NOT(ISERROR(SEARCH("CDM",AF35)))</formula>
    </cfRule>
    <cfRule type="containsText" dxfId="6705" priority="2166" operator="containsText" text="LWB">
      <formula>NOT(ISERROR(SEARCH("LWB",AF35)))</formula>
    </cfRule>
    <cfRule type="containsText" dxfId="6704" priority="2167" operator="containsText" text="RWB">
      <formula>NOT(ISERROR(SEARCH("RWB",AF35)))</formula>
    </cfRule>
    <cfRule type="containsText" dxfId="6703" priority="2168" operator="containsText" text="RB">
      <formula>NOT(ISERROR(SEARCH("RB",AF35)))</formula>
    </cfRule>
    <cfRule type="containsText" dxfId="6702" priority="2169" operator="containsText" text="CB">
      <formula>NOT(ISERROR(SEARCH("CB",AF35)))</formula>
    </cfRule>
    <cfRule type="containsText" dxfId="6701" priority="2170" operator="containsText" text="LB">
      <formula>NOT(ISERROR(SEARCH("LB",AF35)))</formula>
    </cfRule>
    <cfRule type="containsText" dxfId="6700" priority="2171" operator="containsText" text="GK">
      <formula>NOT(ISERROR(SEARCH("GK",AF35)))</formula>
    </cfRule>
  </conditionalFormatting>
  <conditionalFormatting sqref="AG6:AG7 AG39 AG32:AG37 AG41 Z60 AG79:AG104 AG47:AG58 AG64:AG75">
    <cfRule type="containsText" dxfId="6699" priority="2140" operator="containsText" text="ST">
      <formula>NOT(ISERROR(SEARCH("ST",Z6)))</formula>
    </cfRule>
    <cfRule type="containsText" dxfId="6698" priority="2141" operator="containsText" text="RW">
      <formula>NOT(ISERROR(SEARCH("RW",Z6)))</formula>
    </cfRule>
    <cfRule type="containsText" dxfId="6697" priority="2142" operator="containsText" text="LW">
      <formula>NOT(ISERROR(SEARCH("LW",Z6)))</formula>
    </cfRule>
    <cfRule type="containsText" dxfId="6696" priority="2143" operator="containsText" text="LF">
      <formula>NOT(ISERROR(SEARCH("LF",Z6)))</formula>
    </cfRule>
    <cfRule type="containsText" dxfId="6695" priority="2144" operator="containsText" text="CF">
      <formula>NOT(ISERROR(SEARCH("CF",Z6)))</formula>
    </cfRule>
    <cfRule type="containsText" dxfId="6694" priority="2145" operator="containsText" text="CF">
      <formula>NOT(ISERROR(SEARCH("CF",Z6)))</formula>
    </cfRule>
    <cfRule type="containsText" dxfId="6693" priority="2146" operator="containsText" text="CAM">
      <formula>NOT(ISERROR(SEARCH("CAM",Z6)))</formula>
    </cfRule>
    <cfRule type="containsText" dxfId="6692" priority="2147" operator="containsText" text="LM">
      <formula>NOT(ISERROR(SEARCH("LM",Z6)))</formula>
    </cfRule>
    <cfRule type="containsText" dxfId="6691" priority="2148" operator="containsText" text="CM">
      <formula>NOT(ISERROR(SEARCH("CM",Z6)))</formula>
    </cfRule>
    <cfRule type="containsText" dxfId="6690" priority="2149" operator="containsText" text="RM">
      <formula>NOT(ISERROR(SEARCH("RM",Z6)))</formula>
    </cfRule>
    <cfRule type="containsText" dxfId="6689" priority="2150" operator="containsText" text="CDM">
      <formula>NOT(ISERROR(SEARCH("CDM",Z6)))</formula>
    </cfRule>
    <cfRule type="containsText" dxfId="6688" priority="2151" operator="containsText" text="LWB">
      <formula>NOT(ISERROR(SEARCH("LWB",Z6)))</formula>
    </cfRule>
    <cfRule type="containsText" dxfId="6687" priority="2152" operator="containsText" text="RWB">
      <formula>NOT(ISERROR(SEARCH("RWB",Z6)))</formula>
    </cfRule>
    <cfRule type="containsText" dxfId="6686" priority="2153" operator="containsText" text="RB">
      <formula>NOT(ISERROR(SEARCH("RB",Z6)))</formula>
    </cfRule>
    <cfRule type="containsText" dxfId="6685" priority="2154" operator="containsText" text="CB">
      <formula>NOT(ISERROR(SEARCH("CB",Z6)))</formula>
    </cfRule>
    <cfRule type="containsText" dxfId="6684" priority="2155" operator="containsText" text="LB">
      <formula>NOT(ISERROR(SEARCH("LB",Z6)))</formula>
    </cfRule>
    <cfRule type="containsText" dxfId="6683" priority="2156" operator="containsText" text="GK">
      <formula>NOT(ISERROR(SEARCH("GK",Z6)))</formula>
    </cfRule>
  </conditionalFormatting>
  <conditionalFormatting sqref="R53:S53">
    <cfRule type="containsText" dxfId="6682" priority="2104" operator="containsText" text="HL">
      <formula>NOT(ISERROR(SEARCH("HL",R53)))</formula>
    </cfRule>
    <cfRule type="containsText" dxfId="6681" priority="2105" operator="containsText" text="HD">
      <formula>NOT(ISERROR(SEARCH("HD",R53)))</formula>
    </cfRule>
    <cfRule type="containsText" dxfId="6680" priority="2106" operator="containsText" text="HW">
      <formula>NOT(ISERROR(SEARCH("HW",R53)))</formula>
    </cfRule>
  </conditionalFormatting>
  <conditionalFormatting sqref="R53:S53">
    <cfRule type="containsText" dxfId="6679" priority="2137" operator="containsText" text="AL">
      <formula>NOT(ISERROR(SEARCH("AL",R53)))</formula>
    </cfRule>
    <cfRule type="containsText" dxfId="6678" priority="2138" operator="containsText" text="AD">
      <formula>NOT(ISERROR(SEARCH("AD",R53)))</formula>
    </cfRule>
    <cfRule type="containsText" dxfId="6677" priority="2139" operator="containsText" text="AW">
      <formula>NOT(ISERROR(SEARCH("AW",R53)))</formula>
    </cfRule>
  </conditionalFormatting>
  <conditionalFormatting sqref="R53:S53">
    <cfRule type="containsText" dxfId="6676" priority="2134" operator="containsText" text="HL">
      <formula>NOT(ISERROR(SEARCH("HL",R53)))</formula>
    </cfRule>
    <cfRule type="containsText" dxfId="6675" priority="2135" operator="containsText" text="HD">
      <formula>NOT(ISERROR(SEARCH("HD",R53)))</formula>
    </cfRule>
    <cfRule type="containsText" dxfId="6674" priority="2136" operator="containsText" text="HW">
      <formula>NOT(ISERROR(SEARCH("HW",R53)))</formula>
    </cfRule>
  </conditionalFormatting>
  <conditionalFormatting sqref="R53:S53">
    <cfRule type="containsText" dxfId="6673" priority="2131" operator="containsText" text="AL">
      <formula>NOT(ISERROR(SEARCH("AL",R53)))</formula>
    </cfRule>
    <cfRule type="containsText" dxfId="6672" priority="2132" operator="containsText" text="AD">
      <formula>NOT(ISERROR(SEARCH("AD",R53)))</formula>
    </cfRule>
    <cfRule type="containsText" dxfId="6671" priority="2133" operator="containsText" text="AW">
      <formula>NOT(ISERROR(SEARCH("AW",R53)))</formula>
    </cfRule>
  </conditionalFormatting>
  <conditionalFormatting sqref="R53:S53">
    <cfRule type="containsText" dxfId="6670" priority="2128" operator="containsText" text="HL">
      <formula>NOT(ISERROR(SEARCH("HL",R53)))</formula>
    </cfRule>
    <cfRule type="containsText" dxfId="6669" priority="2129" operator="containsText" text="HD">
      <formula>NOT(ISERROR(SEARCH("HD",R53)))</formula>
    </cfRule>
    <cfRule type="containsText" dxfId="6668" priority="2130" operator="containsText" text="HW">
      <formula>NOT(ISERROR(SEARCH("HW",R53)))</formula>
    </cfRule>
  </conditionalFormatting>
  <conditionalFormatting sqref="Q53">
    <cfRule type="containsText" dxfId="6667" priority="2125" operator="containsText" text="AL">
      <formula>NOT(ISERROR(SEARCH("AL",Q53)))</formula>
    </cfRule>
    <cfRule type="containsText" dxfId="6666" priority="2126" operator="containsText" text="AD">
      <formula>NOT(ISERROR(SEARCH("AD",Q53)))</formula>
    </cfRule>
    <cfRule type="containsText" dxfId="6665" priority="2127" operator="containsText" text="AW">
      <formula>NOT(ISERROR(SEARCH("AW",Q53)))</formula>
    </cfRule>
  </conditionalFormatting>
  <conditionalFormatting sqref="Q53">
    <cfRule type="containsText" dxfId="6664" priority="2122" operator="containsText" text="HL">
      <formula>NOT(ISERROR(SEARCH("HL",Q53)))</formula>
    </cfRule>
    <cfRule type="containsText" dxfId="6663" priority="2123" operator="containsText" text="HD">
      <formula>NOT(ISERROR(SEARCH("HD",Q53)))</formula>
    </cfRule>
    <cfRule type="containsText" dxfId="6662" priority="2124" operator="containsText" text="HW">
      <formula>NOT(ISERROR(SEARCH("HW",Q53)))</formula>
    </cfRule>
  </conditionalFormatting>
  <conditionalFormatting sqref="T53">
    <cfRule type="containsText" dxfId="6661" priority="2119" operator="containsText" text="AL">
      <formula>NOT(ISERROR(SEARCH("AL",T53)))</formula>
    </cfRule>
    <cfRule type="containsText" dxfId="6660" priority="2120" operator="containsText" text="AD">
      <formula>NOT(ISERROR(SEARCH("AD",T53)))</formula>
    </cfRule>
    <cfRule type="containsText" dxfId="6659" priority="2121" operator="containsText" text="AW">
      <formula>NOT(ISERROR(SEARCH("AW",T53)))</formula>
    </cfRule>
  </conditionalFormatting>
  <conditionalFormatting sqref="T53">
    <cfRule type="containsText" dxfId="6658" priority="2116" operator="containsText" text="HL">
      <formula>NOT(ISERROR(SEARCH("HL",T53)))</formula>
    </cfRule>
    <cfRule type="containsText" dxfId="6657" priority="2117" operator="containsText" text="HD">
      <formula>NOT(ISERROR(SEARCH("HD",T53)))</formula>
    </cfRule>
    <cfRule type="containsText" dxfId="6656" priority="2118" operator="containsText" text="HW">
      <formula>NOT(ISERROR(SEARCH("HW",T53)))</formula>
    </cfRule>
  </conditionalFormatting>
  <conditionalFormatting sqref="T53">
    <cfRule type="containsText" dxfId="6655" priority="2113" operator="containsText" text="AL">
      <formula>NOT(ISERROR(SEARCH("AL",T53)))</formula>
    </cfRule>
    <cfRule type="containsText" dxfId="6654" priority="2114" operator="containsText" text="AD">
      <formula>NOT(ISERROR(SEARCH("AD",T53)))</formula>
    </cfRule>
    <cfRule type="containsText" dxfId="6653" priority="2115" operator="containsText" text="AW">
      <formula>NOT(ISERROR(SEARCH("AW",T53)))</formula>
    </cfRule>
  </conditionalFormatting>
  <conditionalFormatting sqref="T53">
    <cfRule type="containsText" dxfId="6652" priority="2110" operator="containsText" text="HL">
      <formula>NOT(ISERROR(SEARCH("HL",T53)))</formula>
    </cfRule>
    <cfRule type="containsText" dxfId="6651" priority="2111" operator="containsText" text="HD">
      <formula>NOT(ISERROR(SEARCH("HD",T53)))</formula>
    </cfRule>
    <cfRule type="containsText" dxfId="6650" priority="2112" operator="containsText" text="HW">
      <formula>NOT(ISERROR(SEARCH("HW",T53)))</formula>
    </cfRule>
  </conditionalFormatting>
  <conditionalFormatting sqref="R53:S53">
    <cfRule type="containsText" dxfId="6649" priority="2107" operator="containsText" text="AL">
      <formula>NOT(ISERROR(SEARCH("AL",R53)))</formula>
    </cfRule>
    <cfRule type="containsText" dxfId="6648" priority="2108" operator="containsText" text="AD">
      <formula>NOT(ISERROR(SEARCH("AD",R53)))</formula>
    </cfRule>
    <cfRule type="containsText" dxfId="6647" priority="2109" operator="containsText" text="AW">
      <formula>NOT(ISERROR(SEARCH("AW",R53)))</formula>
    </cfRule>
  </conditionalFormatting>
  <conditionalFormatting sqref="AH5:AJ21 AI4:AJ4 AH22:AI22 AH79:AJ104 AH23:AJ58 AH64:AJ75">
    <cfRule type="containsText" dxfId="6646" priority="2087" operator="containsText" text="ST">
      <formula>NOT(ISERROR(SEARCH("ST",AH4)))</formula>
    </cfRule>
    <cfRule type="containsText" dxfId="6645" priority="2088" operator="containsText" text="RW">
      <formula>NOT(ISERROR(SEARCH("RW",AH4)))</formula>
    </cfRule>
    <cfRule type="containsText" dxfId="6644" priority="2089" operator="containsText" text="LW">
      <formula>NOT(ISERROR(SEARCH("LW",AH4)))</formula>
    </cfRule>
    <cfRule type="containsText" dxfId="6643" priority="2090" operator="containsText" text="LF">
      <formula>NOT(ISERROR(SEARCH("LF",AH4)))</formula>
    </cfRule>
    <cfRule type="containsText" dxfId="6642" priority="2091" operator="containsText" text="CF">
      <formula>NOT(ISERROR(SEARCH("CF",AH4)))</formula>
    </cfRule>
    <cfRule type="containsText" dxfId="6641" priority="2092" operator="containsText" text="CF">
      <formula>NOT(ISERROR(SEARCH("CF",AH4)))</formula>
    </cfRule>
    <cfRule type="containsText" dxfId="6640" priority="2093" operator="containsText" text="CAM">
      <formula>NOT(ISERROR(SEARCH("CAM",AH4)))</formula>
    </cfRule>
    <cfRule type="containsText" dxfId="6639" priority="2094" operator="containsText" text="LM">
      <formula>NOT(ISERROR(SEARCH("LM",AH4)))</formula>
    </cfRule>
    <cfRule type="containsText" dxfId="6638" priority="2095" operator="containsText" text="CM">
      <formula>NOT(ISERROR(SEARCH("CM",AH4)))</formula>
    </cfRule>
    <cfRule type="containsText" dxfId="6637" priority="2096" operator="containsText" text="RM">
      <formula>NOT(ISERROR(SEARCH("RM",AH4)))</formula>
    </cfRule>
    <cfRule type="containsText" dxfId="6636" priority="2097" operator="containsText" text="CDM">
      <formula>NOT(ISERROR(SEARCH("CDM",AH4)))</formula>
    </cfRule>
    <cfRule type="containsText" dxfId="6635" priority="2098" operator="containsText" text="LWB">
      <formula>NOT(ISERROR(SEARCH("LWB",AH4)))</formula>
    </cfRule>
    <cfRule type="containsText" dxfId="6634" priority="2099" operator="containsText" text="RWB">
      <formula>NOT(ISERROR(SEARCH("RWB",AH4)))</formula>
    </cfRule>
    <cfRule type="containsText" dxfId="6633" priority="2100" operator="containsText" text="RB">
      <formula>NOT(ISERROR(SEARCH("RB",AH4)))</formula>
    </cfRule>
    <cfRule type="containsText" dxfId="6632" priority="2101" operator="containsText" text="CB">
      <formula>NOT(ISERROR(SEARCH("CB",AH4)))</formula>
    </cfRule>
    <cfRule type="containsText" dxfId="6631" priority="2102" operator="containsText" text="LB">
      <formula>NOT(ISERROR(SEARCH("LB",AH4)))</formula>
    </cfRule>
    <cfRule type="containsText" dxfId="6630" priority="2103" operator="containsText" text="GK">
      <formula>NOT(ISERROR(SEARCH("GK",AH4)))</formula>
    </cfRule>
  </conditionalFormatting>
  <conditionalFormatting sqref="AH4:AJ21 AH22:AI22 Z60 AH79:AJ104 AH23:AJ58 AH64:AJ75">
    <cfRule type="cellIs" dxfId="6629" priority="2081" operator="between">
      <formula>90</formula>
      <formula>99</formula>
    </cfRule>
    <cfRule type="cellIs" dxfId="6628" priority="2082" operator="between">
      <formula>40</formula>
      <formula>49</formula>
    </cfRule>
    <cfRule type="cellIs" dxfId="6627" priority="2083" operator="between">
      <formula>50</formula>
      <formula>59</formula>
    </cfRule>
    <cfRule type="cellIs" dxfId="6626" priority="2084" operator="between">
      <formula>60</formula>
      <formula>69</formula>
    </cfRule>
    <cfRule type="cellIs" dxfId="6625" priority="2085" operator="between">
      <formula>70</formula>
      <formula>79</formula>
    </cfRule>
    <cfRule type="cellIs" dxfId="6624" priority="2086" operator="between">
      <formula>80</formula>
      <formula>89</formula>
    </cfRule>
  </conditionalFormatting>
  <conditionalFormatting sqref="AH22:AJ22">
    <cfRule type="containsText" dxfId="6623" priority="2063" operator="containsText" text="ST">
      <formula>NOT(ISERROR(SEARCH("ST",AH22)))</formula>
    </cfRule>
    <cfRule type="containsText" dxfId="6622" priority="2064" operator="containsText" text="RW">
      <formula>NOT(ISERROR(SEARCH("RW",AH22)))</formula>
    </cfRule>
    <cfRule type="containsText" dxfId="6621" priority="2065" operator="containsText" text="LW">
      <formula>NOT(ISERROR(SEARCH("LW",AH22)))</formula>
    </cfRule>
    <cfRule type="containsText" dxfId="6620" priority="2066" operator="containsText" text="LF">
      <formula>NOT(ISERROR(SEARCH("LF",AH22)))</formula>
    </cfRule>
    <cfRule type="containsText" dxfId="6619" priority="2067" operator="containsText" text="CF">
      <formula>NOT(ISERROR(SEARCH("CF",AH22)))</formula>
    </cfRule>
    <cfRule type="containsText" dxfId="6618" priority="2068" operator="containsText" text="CF">
      <formula>NOT(ISERROR(SEARCH("CF",AH22)))</formula>
    </cfRule>
    <cfRule type="containsText" dxfId="6617" priority="2069" operator="containsText" text="CAM">
      <formula>NOT(ISERROR(SEARCH("CAM",AH22)))</formula>
    </cfRule>
    <cfRule type="containsText" dxfId="6616" priority="2070" operator="containsText" text="LM">
      <formula>NOT(ISERROR(SEARCH("LM",AH22)))</formula>
    </cfRule>
    <cfRule type="containsText" dxfId="6615" priority="2071" operator="containsText" text="CM">
      <formula>NOT(ISERROR(SEARCH("CM",AH22)))</formula>
    </cfRule>
    <cfRule type="containsText" dxfId="6614" priority="2072" operator="containsText" text="RM">
      <formula>NOT(ISERROR(SEARCH("RM",AH22)))</formula>
    </cfRule>
    <cfRule type="containsText" dxfId="6613" priority="2073" operator="containsText" text="CDM">
      <formula>NOT(ISERROR(SEARCH("CDM",AH22)))</formula>
    </cfRule>
    <cfRule type="containsText" dxfId="6612" priority="2074" operator="containsText" text="LWB">
      <formula>NOT(ISERROR(SEARCH("LWB",AH22)))</formula>
    </cfRule>
    <cfRule type="containsText" dxfId="6611" priority="2075" operator="containsText" text="RWB">
      <formula>NOT(ISERROR(SEARCH("RWB",AH22)))</formula>
    </cfRule>
    <cfRule type="containsText" dxfId="6610" priority="2076" operator="containsText" text="RB">
      <formula>NOT(ISERROR(SEARCH("RB",AH22)))</formula>
    </cfRule>
    <cfRule type="containsText" dxfId="6609" priority="2077" operator="containsText" text="CB">
      <formula>NOT(ISERROR(SEARCH("CB",AH22)))</formula>
    </cfRule>
    <cfRule type="containsText" dxfId="6608" priority="2078" operator="containsText" text="LB">
      <formula>NOT(ISERROR(SEARCH("LB",AH22)))</formula>
    </cfRule>
    <cfRule type="containsText" dxfId="6607" priority="2079" operator="containsText" text="GK">
      <formula>NOT(ISERROR(SEARCH("GK",AH22)))</formula>
    </cfRule>
  </conditionalFormatting>
  <conditionalFormatting sqref="AH22:AJ22">
    <cfRule type="cellIs" dxfId="6606" priority="2056" operator="between">
      <formula>30</formula>
      <formula>39</formula>
    </cfRule>
    <cfRule type="cellIs" dxfId="6605" priority="2057" operator="between">
      <formula>90</formula>
      <formula>99</formula>
    </cfRule>
    <cfRule type="cellIs" dxfId="6604" priority="2058" operator="between">
      <formula>40</formula>
      <formula>49</formula>
    </cfRule>
    <cfRule type="cellIs" dxfId="6603" priority="2059" operator="between">
      <formula>50</formula>
      <formula>59</formula>
    </cfRule>
    <cfRule type="cellIs" dxfId="6602" priority="2060" operator="between">
      <formula>60</formula>
      <formula>69</formula>
    </cfRule>
    <cfRule type="cellIs" dxfId="6601" priority="2061" operator="between">
      <formula>70</formula>
      <formula>79</formula>
    </cfRule>
    <cfRule type="cellIs" dxfId="6600" priority="2062" operator="between">
      <formula>80</formula>
      <formula>89</formula>
    </cfRule>
  </conditionalFormatting>
  <conditionalFormatting sqref="AG4">
    <cfRule type="containsText" dxfId="6599" priority="2039" operator="containsText" text="ST">
      <formula>NOT(ISERROR(SEARCH("ST",AG4)))</formula>
    </cfRule>
    <cfRule type="containsText" dxfId="6598" priority="2040" operator="containsText" text="RW">
      <formula>NOT(ISERROR(SEARCH("RW",AG4)))</formula>
    </cfRule>
    <cfRule type="containsText" dxfId="6597" priority="2041" operator="containsText" text="LW">
      <formula>NOT(ISERROR(SEARCH("LW",AG4)))</formula>
    </cfRule>
    <cfRule type="containsText" dxfId="6596" priority="2042" operator="containsText" text="LF">
      <formula>NOT(ISERROR(SEARCH("LF",AG4)))</formula>
    </cfRule>
    <cfRule type="containsText" dxfId="6595" priority="2043" operator="containsText" text="CF">
      <formula>NOT(ISERROR(SEARCH("CF",AG4)))</formula>
    </cfRule>
    <cfRule type="containsText" dxfId="6594" priority="2044" operator="containsText" text="CF">
      <formula>NOT(ISERROR(SEARCH("CF",AG4)))</formula>
    </cfRule>
    <cfRule type="containsText" dxfId="6593" priority="2045" operator="containsText" text="CAM">
      <formula>NOT(ISERROR(SEARCH("CAM",AG4)))</formula>
    </cfRule>
    <cfRule type="containsText" dxfId="6592" priority="2046" operator="containsText" text="LM">
      <formula>NOT(ISERROR(SEARCH("LM",AG4)))</formula>
    </cfRule>
    <cfRule type="containsText" dxfId="6591" priority="2047" operator="containsText" text="CM">
      <formula>NOT(ISERROR(SEARCH("CM",AG4)))</formula>
    </cfRule>
    <cfRule type="containsText" dxfId="6590" priority="2048" operator="containsText" text="RM">
      <formula>NOT(ISERROR(SEARCH("RM",AG4)))</formula>
    </cfRule>
    <cfRule type="containsText" dxfId="6589" priority="2049" operator="containsText" text="CDM">
      <formula>NOT(ISERROR(SEARCH("CDM",AG4)))</formula>
    </cfRule>
    <cfRule type="containsText" dxfId="6588" priority="2050" operator="containsText" text="LWB">
      <formula>NOT(ISERROR(SEARCH("LWB",AG4)))</formula>
    </cfRule>
    <cfRule type="containsText" dxfId="6587" priority="2051" operator="containsText" text="RWB">
      <formula>NOT(ISERROR(SEARCH("RWB",AG4)))</formula>
    </cfRule>
    <cfRule type="containsText" dxfId="6586" priority="2052" operator="containsText" text="RB">
      <formula>NOT(ISERROR(SEARCH("RB",AG4)))</formula>
    </cfRule>
    <cfRule type="containsText" dxfId="6585" priority="2053" operator="containsText" text="CB">
      <formula>NOT(ISERROR(SEARCH("CB",AG4)))</formula>
    </cfRule>
    <cfRule type="containsText" dxfId="6584" priority="2054" operator="containsText" text="LB">
      <formula>NOT(ISERROR(SEARCH("LB",AG4)))</formula>
    </cfRule>
    <cfRule type="containsText" dxfId="6583" priority="2055" operator="containsText" text="GK">
      <formula>NOT(ISERROR(SEARCH("GK",AG4)))</formula>
    </cfRule>
  </conditionalFormatting>
  <conditionalFormatting sqref="AF5">
    <cfRule type="containsText" dxfId="6582" priority="2023" operator="containsText" text="RW">
      <formula>NOT(ISERROR(SEARCH("RW",AF5)))</formula>
    </cfRule>
    <cfRule type="containsText" dxfId="6581" priority="2024" operator="containsText" text="LW">
      <formula>NOT(ISERROR(SEARCH("LW",AF5)))</formula>
    </cfRule>
    <cfRule type="containsText" dxfId="6580" priority="2025" operator="containsText" text="LF">
      <formula>NOT(ISERROR(SEARCH("LF",AF5)))</formula>
    </cfRule>
    <cfRule type="containsText" dxfId="6579" priority="2026" operator="containsText" text="CF">
      <formula>NOT(ISERROR(SEARCH("CF",AF5)))</formula>
    </cfRule>
    <cfRule type="containsText" dxfId="6578" priority="2027" operator="containsText" text="CF">
      <formula>NOT(ISERROR(SEARCH("CF",AF5)))</formula>
    </cfRule>
    <cfRule type="containsText" dxfId="6577" priority="2028" operator="containsText" text="CAM">
      <formula>NOT(ISERROR(SEARCH("CAM",AF5)))</formula>
    </cfRule>
    <cfRule type="containsText" dxfId="6576" priority="2029" operator="containsText" text="LM">
      <formula>NOT(ISERROR(SEARCH("LM",AF5)))</formula>
    </cfRule>
    <cfRule type="containsText" dxfId="6575" priority="2030" operator="containsText" text="CM">
      <formula>NOT(ISERROR(SEARCH("CM",AF5)))</formula>
    </cfRule>
    <cfRule type="containsText" dxfId="6574" priority="2031" operator="containsText" text="RM">
      <formula>NOT(ISERROR(SEARCH("RM",AF5)))</formula>
    </cfRule>
    <cfRule type="containsText" dxfId="6573" priority="2032" operator="containsText" text="CDM">
      <formula>NOT(ISERROR(SEARCH("CDM",AF5)))</formula>
    </cfRule>
    <cfRule type="containsText" dxfId="6572" priority="2033" operator="containsText" text="LWB">
      <formula>NOT(ISERROR(SEARCH("LWB",AF5)))</formula>
    </cfRule>
    <cfRule type="containsText" dxfId="6571" priority="2034" operator="containsText" text="RWB">
      <formula>NOT(ISERROR(SEARCH("RWB",AF5)))</formula>
    </cfRule>
    <cfRule type="containsText" dxfId="6570" priority="2035" operator="containsText" text="RB">
      <formula>NOT(ISERROR(SEARCH("RB",AF5)))</formula>
    </cfRule>
    <cfRule type="containsText" dxfId="6569" priority="2036" operator="containsText" text="CB">
      <formula>NOT(ISERROR(SEARCH("CB",AF5)))</formula>
    </cfRule>
    <cfRule type="containsText" dxfId="6568" priority="2037" operator="containsText" text="LB">
      <formula>NOT(ISERROR(SEARCH("LB",AF5)))</formula>
    </cfRule>
    <cfRule type="containsText" dxfId="6567" priority="2038" operator="containsText" text="GK">
      <formula>NOT(ISERROR(SEARCH("GK",AF5)))</formula>
    </cfRule>
  </conditionalFormatting>
  <conditionalFormatting sqref="AG5">
    <cfRule type="containsText" dxfId="6566" priority="2006" operator="containsText" text="ST">
      <formula>NOT(ISERROR(SEARCH("ST",AG5)))</formula>
    </cfRule>
    <cfRule type="containsText" dxfId="6565" priority="2007" operator="containsText" text="RW">
      <formula>NOT(ISERROR(SEARCH("RW",AG5)))</formula>
    </cfRule>
    <cfRule type="containsText" dxfId="6564" priority="2008" operator="containsText" text="LW">
      <formula>NOT(ISERROR(SEARCH("LW",AG5)))</formula>
    </cfRule>
    <cfRule type="containsText" dxfId="6563" priority="2009" operator="containsText" text="LF">
      <formula>NOT(ISERROR(SEARCH("LF",AG5)))</formula>
    </cfRule>
    <cfRule type="containsText" dxfId="6562" priority="2010" operator="containsText" text="CF">
      <formula>NOT(ISERROR(SEARCH("CF",AG5)))</formula>
    </cfRule>
    <cfRule type="containsText" dxfId="6561" priority="2011" operator="containsText" text="CF">
      <formula>NOT(ISERROR(SEARCH("CF",AG5)))</formula>
    </cfRule>
    <cfRule type="containsText" dxfId="6560" priority="2012" operator="containsText" text="CAM">
      <formula>NOT(ISERROR(SEARCH("CAM",AG5)))</formula>
    </cfRule>
    <cfRule type="containsText" dxfId="6559" priority="2013" operator="containsText" text="LM">
      <formula>NOT(ISERROR(SEARCH("LM",AG5)))</formula>
    </cfRule>
    <cfRule type="containsText" dxfId="6558" priority="2014" operator="containsText" text="CM">
      <formula>NOT(ISERROR(SEARCH("CM",AG5)))</formula>
    </cfRule>
    <cfRule type="containsText" dxfId="6557" priority="2015" operator="containsText" text="RM">
      <formula>NOT(ISERROR(SEARCH("RM",AG5)))</formula>
    </cfRule>
    <cfRule type="containsText" dxfId="6556" priority="2016" operator="containsText" text="CDM">
      <formula>NOT(ISERROR(SEARCH("CDM",AG5)))</formula>
    </cfRule>
    <cfRule type="containsText" dxfId="6555" priority="2017" operator="containsText" text="LWB">
      <formula>NOT(ISERROR(SEARCH("LWB",AG5)))</formula>
    </cfRule>
    <cfRule type="containsText" dxfId="6554" priority="2018" operator="containsText" text="RWB">
      <formula>NOT(ISERROR(SEARCH("RWB",AG5)))</formula>
    </cfRule>
    <cfRule type="containsText" dxfId="6553" priority="2019" operator="containsText" text="RB">
      <formula>NOT(ISERROR(SEARCH("RB",AG5)))</formula>
    </cfRule>
    <cfRule type="containsText" dxfId="6552" priority="2020" operator="containsText" text="CB">
      <formula>NOT(ISERROR(SEARCH("CB",AG5)))</formula>
    </cfRule>
    <cfRule type="containsText" dxfId="6551" priority="2021" operator="containsText" text="LB">
      <formula>NOT(ISERROR(SEARCH("LB",AG5)))</formula>
    </cfRule>
    <cfRule type="containsText" dxfId="6550" priority="2022" operator="containsText" text="GK">
      <formula>NOT(ISERROR(SEARCH("GK",AG5)))</formula>
    </cfRule>
  </conditionalFormatting>
  <conditionalFormatting sqref="AH79:AJ104 AH4:AI58 AH64:AI75">
    <cfRule type="cellIs" dxfId="6549" priority="2080" operator="between">
      <formula>30</formula>
      <formula>39</formula>
    </cfRule>
  </conditionalFormatting>
  <conditionalFormatting sqref="AG8">
    <cfRule type="containsText" dxfId="6548" priority="1989" operator="containsText" text="ST">
      <formula>NOT(ISERROR(SEARCH("ST",AG8)))</formula>
    </cfRule>
    <cfRule type="containsText" dxfId="6547" priority="1990" operator="containsText" text="RW">
      <formula>NOT(ISERROR(SEARCH("RW",AG8)))</formula>
    </cfRule>
    <cfRule type="containsText" dxfId="6546" priority="1991" operator="containsText" text="LW">
      <formula>NOT(ISERROR(SEARCH("LW",AG8)))</formula>
    </cfRule>
    <cfRule type="containsText" dxfId="6545" priority="1992" operator="containsText" text="LF">
      <formula>NOT(ISERROR(SEARCH("LF",AG8)))</formula>
    </cfRule>
    <cfRule type="containsText" dxfId="6544" priority="1993" operator="containsText" text="CF">
      <formula>NOT(ISERROR(SEARCH("CF",AG8)))</formula>
    </cfRule>
    <cfRule type="containsText" dxfId="6543" priority="1994" operator="containsText" text="CF">
      <formula>NOT(ISERROR(SEARCH("CF",AG8)))</formula>
    </cfRule>
    <cfRule type="containsText" dxfId="6542" priority="1995" operator="containsText" text="CAM">
      <formula>NOT(ISERROR(SEARCH("CAM",AG8)))</formula>
    </cfRule>
    <cfRule type="containsText" dxfId="6541" priority="1996" operator="containsText" text="LM">
      <formula>NOT(ISERROR(SEARCH("LM",AG8)))</formula>
    </cfRule>
    <cfRule type="containsText" dxfId="6540" priority="1997" operator="containsText" text="CM">
      <formula>NOT(ISERROR(SEARCH("CM",AG8)))</formula>
    </cfRule>
    <cfRule type="containsText" dxfId="6539" priority="1998" operator="containsText" text="RM">
      <formula>NOT(ISERROR(SEARCH("RM",AG8)))</formula>
    </cfRule>
    <cfRule type="containsText" dxfId="6538" priority="1999" operator="containsText" text="CDM">
      <formula>NOT(ISERROR(SEARCH("CDM",AG8)))</formula>
    </cfRule>
    <cfRule type="containsText" dxfId="6537" priority="2000" operator="containsText" text="LWB">
      <formula>NOT(ISERROR(SEARCH("LWB",AG8)))</formula>
    </cfRule>
    <cfRule type="containsText" dxfId="6536" priority="2001" operator="containsText" text="RWB">
      <formula>NOT(ISERROR(SEARCH("RWB",AG8)))</formula>
    </cfRule>
    <cfRule type="containsText" dxfId="6535" priority="2002" operator="containsText" text="RB">
      <formula>NOT(ISERROR(SEARCH("RB",AG8)))</formula>
    </cfRule>
    <cfRule type="containsText" dxfId="6534" priority="2003" operator="containsText" text="CB">
      <formula>NOT(ISERROR(SEARCH("CB",AG8)))</formula>
    </cfRule>
    <cfRule type="containsText" dxfId="6533" priority="2004" operator="containsText" text="LB">
      <formula>NOT(ISERROR(SEARCH("LB",AG8)))</formula>
    </cfRule>
    <cfRule type="containsText" dxfId="6532" priority="2005" operator="containsText" text="GK">
      <formula>NOT(ISERROR(SEARCH("GK",AG8)))</formula>
    </cfRule>
  </conditionalFormatting>
  <conditionalFormatting sqref="AG9">
    <cfRule type="containsText" dxfId="6531" priority="1972" operator="containsText" text="ST">
      <formula>NOT(ISERROR(SEARCH("ST",AG9)))</formula>
    </cfRule>
    <cfRule type="containsText" dxfId="6530" priority="1973" operator="containsText" text="RW">
      <formula>NOT(ISERROR(SEARCH("RW",AG9)))</formula>
    </cfRule>
    <cfRule type="containsText" dxfId="6529" priority="1974" operator="containsText" text="LW">
      <formula>NOT(ISERROR(SEARCH("LW",AG9)))</formula>
    </cfRule>
    <cfRule type="containsText" dxfId="6528" priority="1975" operator="containsText" text="LF">
      <formula>NOT(ISERROR(SEARCH("LF",AG9)))</formula>
    </cfRule>
    <cfRule type="containsText" dxfId="6527" priority="1976" operator="containsText" text="CF">
      <formula>NOT(ISERROR(SEARCH("CF",AG9)))</formula>
    </cfRule>
    <cfRule type="containsText" dxfId="6526" priority="1977" operator="containsText" text="CF">
      <formula>NOT(ISERROR(SEARCH("CF",AG9)))</formula>
    </cfRule>
    <cfRule type="containsText" dxfId="6525" priority="1978" operator="containsText" text="CAM">
      <formula>NOT(ISERROR(SEARCH("CAM",AG9)))</formula>
    </cfRule>
    <cfRule type="containsText" dxfId="6524" priority="1979" operator="containsText" text="LM">
      <formula>NOT(ISERROR(SEARCH("LM",AG9)))</formula>
    </cfRule>
    <cfRule type="containsText" dxfId="6523" priority="1980" operator="containsText" text="CM">
      <formula>NOT(ISERROR(SEARCH("CM",AG9)))</formula>
    </cfRule>
    <cfRule type="containsText" dxfId="6522" priority="1981" operator="containsText" text="RM">
      <formula>NOT(ISERROR(SEARCH("RM",AG9)))</formula>
    </cfRule>
    <cfRule type="containsText" dxfId="6521" priority="1982" operator="containsText" text="CDM">
      <formula>NOT(ISERROR(SEARCH("CDM",AG9)))</formula>
    </cfRule>
    <cfRule type="containsText" dxfId="6520" priority="1983" operator="containsText" text="LWB">
      <formula>NOT(ISERROR(SEARCH("LWB",AG9)))</formula>
    </cfRule>
    <cfRule type="containsText" dxfId="6519" priority="1984" operator="containsText" text="RWB">
      <formula>NOT(ISERROR(SEARCH("RWB",AG9)))</formula>
    </cfRule>
    <cfRule type="containsText" dxfId="6518" priority="1985" operator="containsText" text="RB">
      <formula>NOT(ISERROR(SEARCH("RB",AG9)))</formula>
    </cfRule>
    <cfRule type="containsText" dxfId="6517" priority="1986" operator="containsText" text="CB">
      <formula>NOT(ISERROR(SEARCH("CB",AG9)))</formula>
    </cfRule>
    <cfRule type="containsText" dxfId="6516" priority="1987" operator="containsText" text="LB">
      <formula>NOT(ISERROR(SEARCH("LB",AG9)))</formula>
    </cfRule>
    <cfRule type="containsText" dxfId="6515" priority="1988" operator="containsText" text="GK">
      <formula>NOT(ISERROR(SEARCH("GK",AG9)))</formula>
    </cfRule>
  </conditionalFormatting>
  <conditionalFormatting sqref="AG10">
    <cfRule type="containsText" dxfId="6514" priority="1955" operator="containsText" text="ST">
      <formula>NOT(ISERROR(SEARCH("ST",AG10)))</formula>
    </cfRule>
    <cfRule type="containsText" dxfId="6513" priority="1956" operator="containsText" text="RW">
      <formula>NOT(ISERROR(SEARCH("RW",AG10)))</formula>
    </cfRule>
    <cfRule type="containsText" dxfId="6512" priority="1957" operator="containsText" text="LW">
      <formula>NOT(ISERROR(SEARCH("LW",AG10)))</formula>
    </cfRule>
    <cfRule type="containsText" dxfId="6511" priority="1958" operator="containsText" text="LF">
      <formula>NOT(ISERROR(SEARCH("LF",AG10)))</formula>
    </cfRule>
    <cfRule type="containsText" dxfId="6510" priority="1959" operator="containsText" text="CF">
      <formula>NOT(ISERROR(SEARCH("CF",AG10)))</formula>
    </cfRule>
    <cfRule type="containsText" dxfId="6509" priority="1960" operator="containsText" text="CF">
      <formula>NOT(ISERROR(SEARCH("CF",AG10)))</formula>
    </cfRule>
    <cfRule type="containsText" dxfId="6508" priority="1961" operator="containsText" text="CAM">
      <formula>NOT(ISERROR(SEARCH("CAM",AG10)))</formula>
    </cfRule>
    <cfRule type="containsText" dxfId="6507" priority="1962" operator="containsText" text="LM">
      <formula>NOT(ISERROR(SEARCH("LM",AG10)))</formula>
    </cfRule>
    <cfRule type="containsText" dxfId="6506" priority="1963" operator="containsText" text="CM">
      <formula>NOT(ISERROR(SEARCH("CM",AG10)))</formula>
    </cfRule>
    <cfRule type="containsText" dxfId="6505" priority="1964" operator="containsText" text="RM">
      <formula>NOT(ISERROR(SEARCH("RM",AG10)))</formula>
    </cfRule>
    <cfRule type="containsText" dxfId="6504" priority="1965" operator="containsText" text="CDM">
      <formula>NOT(ISERROR(SEARCH("CDM",AG10)))</formula>
    </cfRule>
    <cfRule type="containsText" dxfId="6503" priority="1966" operator="containsText" text="LWB">
      <formula>NOT(ISERROR(SEARCH("LWB",AG10)))</formula>
    </cfRule>
    <cfRule type="containsText" dxfId="6502" priority="1967" operator="containsText" text="RWB">
      <formula>NOT(ISERROR(SEARCH("RWB",AG10)))</formula>
    </cfRule>
    <cfRule type="containsText" dxfId="6501" priority="1968" operator="containsText" text="RB">
      <formula>NOT(ISERROR(SEARCH("RB",AG10)))</formula>
    </cfRule>
    <cfRule type="containsText" dxfId="6500" priority="1969" operator="containsText" text="CB">
      <formula>NOT(ISERROR(SEARCH("CB",AG10)))</formula>
    </cfRule>
    <cfRule type="containsText" dxfId="6499" priority="1970" operator="containsText" text="LB">
      <formula>NOT(ISERROR(SEARCH("LB",AG10)))</formula>
    </cfRule>
    <cfRule type="containsText" dxfId="6498" priority="1971" operator="containsText" text="GK">
      <formula>NOT(ISERROR(SEARCH("GK",AG10)))</formula>
    </cfRule>
  </conditionalFormatting>
  <conditionalFormatting sqref="AG10">
    <cfRule type="containsText" dxfId="6497" priority="1938" operator="containsText" text="ST">
      <formula>NOT(ISERROR(SEARCH("ST",AG10)))</formula>
    </cfRule>
    <cfRule type="containsText" dxfId="6496" priority="1939" operator="containsText" text="RW">
      <formula>NOT(ISERROR(SEARCH("RW",AG10)))</formula>
    </cfRule>
    <cfRule type="containsText" dxfId="6495" priority="1940" operator="containsText" text="LW">
      <formula>NOT(ISERROR(SEARCH("LW",AG10)))</formula>
    </cfRule>
    <cfRule type="containsText" dxfId="6494" priority="1941" operator="containsText" text="LF">
      <formula>NOT(ISERROR(SEARCH("LF",AG10)))</formula>
    </cfRule>
    <cfRule type="containsText" dxfId="6493" priority="1942" operator="containsText" text="CF">
      <formula>NOT(ISERROR(SEARCH("CF",AG10)))</formula>
    </cfRule>
    <cfRule type="containsText" dxfId="6492" priority="1943" operator="containsText" text="CF">
      <formula>NOT(ISERROR(SEARCH("CF",AG10)))</formula>
    </cfRule>
    <cfRule type="containsText" dxfId="6491" priority="1944" operator="containsText" text="CAM">
      <formula>NOT(ISERROR(SEARCH("CAM",AG10)))</formula>
    </cfRule>
    <cfRule type="containsText" dxfId="6490" priority="1945" operator="containsText" text="LM">
      <formula>NOT(ISERROR(SEARCH("LM",AG10)))</formula>
    </cfRule>
    <cfRule type="containsText" dxfId="6489" priority="1946" operator="containsText" text="CM">
      <formula>NOT(ISERROR(SEARCH("CM",AG10)))</formula>
    </cfRule>
    <cfRule type="containsText" dxfId="6488" priority="1947" operator="containsText" text="RM">
      <formula>NOT(ISERROR(SEARCH("RM",AG10)))</formula>
    </cfRule>
    <cfRule type="containsText" dxfId="6487" priority="1948" operator="containsText" text="CDM">
      <formula>NOT(ISERROR(SEARCH("CDM",AG10)))</formula>
    </cfRule>
    <cfRule type="containsText" dxfId="6486" priority="1949" operator="containsText" text="LWB">
      <formula>NOT(ISERROR(SEARCH("LWB",AG10)))</formula>
    </cfRule>
    <cfRule type="containsText" dxfId="6485" priority="1950" operator="containsText" text="RWB">
      <formula>NOT(ISERROR(SEARCH("RWB",AG10)))</formula>
    </cfRule>
    <cfRule type="containsText" dxfId="6484" priority="1951" operator="containsText" text="RB">
      <formula>NOT(ISERROR(SEARCH("RB",AG10)))</formula>
    </cfRule>
    <cfRule type="containsText" dxfId="6483" priority="1952" operator="containsText" text="CB">
      <formula>NOT(ISERROR(SEARCH("CB",AG10)))</formula>
    </cfRule>
    <cfRule type="containsText" dxfId="6482" priority="1953" operator="containsText" text="LB">
      <formula>NOT(ISERROR(SEARCH("LB",AG10)))</formula>
    </cfRule>
    <cfRule type="containsText" dxfId="6481" priority="1954" operator="containsText" text="GK">
      <formula>NOT(ISERROR(SEARCH("GK",AG10)))</formula>
    </cfRule>
  </conditionalFormatting>
  <conditionalFormatting sqref="AF11">
    <cfRule type="containsText" dxfId="6480" priority="1922" operator="containsText" text="RW">
      <formula>NOT(ISERROR(SEARCH("RW",AF11)))</formula>
    </cfRule>
    <cfRule type="containsText" dxfId="6479" priority="1923" operator="containsText" text="LW">
      <formula>NOT(ISERROR(SEARCH("LW",AF11)))</formula>
    </cfRule>
    <cfRule type="containsText" dxfId="6478" priority="1924" operator="containsText" text="LF">
      <formula>NOT(ISERROR(SEARCH("LF",AF11)))</formula>
    </cfRule>
    <cfRule type="containsText" dxfId="6477" priority="1925" operator="containsText" text="CF">
      <formula>NOT(ISERROR(SEARCH("CF",AF11)))</formula>
    </cfRule>
    <cfRule type="containsText" dxfId="6476" priority="1926" operator="containsText" text="CF">
      <formula>NOT(ISERROR(SEARCH("CF",AF11)))</formula>
    </cfRule>
    <cfRule type="containsText" dxfId="6475" priority="1927" operator="containsText" text="CAM">
      <formula>NOT(ISERROR(SEARCH("CAM",AF11)))</formula>
    </cfRule>
    <cfRule type="containsText" dxfId="6474" priority="1928" operator="containsText" text="LM">
      <formula>NOT(ISERROR(SEARCH("LM",AF11)))</formula>
    </cfRule>
    <cfRule type="containsText" dxfId="6473" priority="1929" operator="containsText" text="CM">
      <formula>NOT(ISERROR(SEARCH("CM",AF11)))</formula>
    </cfRule>
    <cfRule type="containsText" dxfId="6472" priority="1930" operator="containsText" text="RM">
      <formula>NOT(ISERROR(SEARCH("RM",AF11)))</formula>
    </cfRule>
    <cfRule type="containsText" dxfId="6471" priority="1931" operator="containsText" text="CDM">
      <formula>NOT(ISERROR(SEARCH("CDM",AF11)))</formula>
    </cfRule>
    <cfRule type="containsText" dxfId="6470" priority="1932" operator="containsText" text="LWB">
      <formula>NOT(ISERROR(SEARCH("LWB",AF11)))</formula>
    </cfRule>
    <cfRule type="containsText" dxfId="6469" priority="1933" operator="containsText" text="RWB">
      <formula>NOT(ISERROR(SEARCH("RWB",AF11)))</formula>
    </cfRule>
    <cfRule type="containsText" dxfId="6468" priority="1934" operator="containsText" text="RB">
      <formula>NOT(ISERROR(SEARCH("RB",AF11)))</formula>
    </cfRule>
    <cfRule type="containsText" dxfId="6467" priority="1935" operator="containsText" text="CB">
      <formula>NOT(ISERROR(SEARCH("CB",AF11)))</formula>
    </cfRule>
    <cfRule type="containsText" dxfId="6466" priority="1936" operator="containsText" text="LB">
      <formula>NOT(ISERROR(SEARCH("LB",AF11)))</formula>
    </cfRule>
    <cfRule type="containsText" dxfId="6465" priority="1937" operator="containsText" text="GK">
      <formula>NOT(ISERROR(SEARCH("GK",AF11)))</formula>
    </cfRule>
  </conditionalFormatting>
  <conditionalFormatting sqref="AG11">
    <cfRule type="containsText" dxfId="6464" priority="1905" operator="containsText" text="ST">
      <formula>NOT(ISERROR(SEARCH("ST",AG11)))</formula>
    </cfRule>
    <cfRule type="containsText" dxfId="6463" priority="1906" operator="containsText" text="RW">
      <formula>NOT(ISERROR(SEARCH("RW",AG11)))</formula>
    </cfRule>
    <cfRule type="containsText" dxfId="6462" priority="1907" operator="containsText" text="LW">
      <formula>NOT(ISERROR(SEARCH("LW",AG11)))</formula>
    </cfRule>
    <cfRule type="containsText" dxfId="6461" priority="1908" operator="containsText" text="LF">
      <formula>NOT(ISERROR(SEARCH("LF",AG11)))</formula>
    </cfRule>
    <cfRule type="containsText" dxfId="6460" priority="1909" operator="containsText" text="CF">
      <formula>NOT(ISERROR(SEARCH("CF",AG11)))</formula>
    </cfRule>
    <cfRule type="containsText" dxfId="6459" priority="1910" operator="containsText" text="CF">
      <formula>NOT(ISERROR(SEARCH("CF",AG11)))</formula>
    </cfRule>
    <cfRule type="containsText" dxfId="6458" priority="1911" operator="containsText" text="CAM">
      <formula>NOT(ISERROR(SEARCH("CAM",AG11)))</formula>
    </cfRule>
    <cfRule type="containsText" dxfId="6457" priority="1912" operator="containsText" text="LM">
      <formula>NOT(ISERROR(SEARCH("LM",AG11)))</formula>
    </cfRule>
    <cfRule type="containsText" dxfId="6456" priority="1913" operator="containsText" text="CM">
      <formula>NOT(ISERROR(SEARCH("CM",AG11)))</formula>
    </cfRule>
    <cfRule type="containsText" dxfId="6455" priority="1914" operator="containsText" text="RM">
      <formula>NOT(ISERROR(SEARCH("RM",AG11)))</formula>
    </cfRule>
    <cfRule type="containsText" dxfId="6454" priority="1915" operator="containsText" text="CDM">
      <formula>NOT(ISERROR(SEARCH("CDM",AG11)))</formula>
    </cfRule>
    <cfRule type="containsText" dxfId="6453" priority="1916" operator="containsText" text="LWB">
      <formula>NOT(ISERROR(SEARCH("LWB",AG11)))</formula>
    </cfRule>
    <cfRule type="containsText" dxfId="6452" priority="1917" operator="containsText" text="RWB">
      <formula>NOT(ISERROR(SEARCH("RWB",AG11)))</formula>
    </cfRule>
    <cfRule type="containsText" dxfId="6451" priority="1918" operator="containsText" text="RB">
      <formula>NOT(ISERROR(SEARCH("RB",AG11)))</formula>
    </cfRule>
    <cfRule type="containsText" dxfId="6450" priority="1919" operator="containsText" text="CB">
      <formula>NOT(ISERROR(SEARCH("CB",AG11)))</formula>
    </cfRule>
    <cfRule type="containsText" dxfId="6449" priority="1920" operator="containsText" text="LB">
      <formula>NOT(ISERROR(SEARCH("LB",AG11)))</formula>
    </cfRule>
    <cfRule type="containsText" dxfId="6448" priority="1921" operator="containsText" text="GK">
      <formula>NOT(ISERROR(SEARCH("GK",AG11)))</formula>
    </cfRule>
  </conditionalFormatting>
  <conditionalFormatting sqref="AG12:AG15">
    <cfRule type="containsText" dxfId="6447" priority="1888" operator="containsText" text="ST">
      <formula>NOT(ISERROR(SEARCH("ST",AG12)))</formula>
    </cfRule>
    <cfRule type="containsText" dxfId="6446" priority="1889" operator="containsText" text="RW">
      <formula>NOT(ISERROR(SEARCH("RW",AG12)))</formula>
    </cfRule>
    <cfRule type="containsText" dxfId="6445" priority="1890" operator="containsText" text="LW">
      <formula>NOT(ISERROR(SEARCH("LW",AG12)))</formula>
    </cfRule>
    <cfRule type="containsText" dxfId="6444" priority="1891" operator="containsText" text="LF">
      <formula>NOT(ISERROR(SEARCH("LF",AG12)))</formula>
    </cfRule>
    <cfRule type="containsText" dxfId="6443" priority="1892" operator="containsText" text="CF">
      <formula>NOT(ISERROR(SEARCH("CF",AG12)))</formula>
    </cfRule>
    <cfRule type="containsText" dxfId="6442" priority="1893" operator="containsText" text="CF">
      <formula>NOT(ISERROR(SEARCH("CF",AG12)))</formula>
    </cfRule>
    <cfRule type="containsText" dxfId="6441" priority="1894" operator="containsText" text="CAM">
      <formula>NOT(ISERROR(SEARCH("CAM",AG12)))</formula>
    </cfRule>
    <cfRule type="containsText" dxfId="6440" priority="1895" operator="containsText" text="LM">
      <formula>NOT(ISERROR(SEARCH("LM",AG12)))</formula>
    </cfRule>
    <cfRule type="containsText" dxfId="6439" priority="1896" operator="containsText" text="CM">
      <formula>NOT(ISERROR(SEARCH("CM",AG12)))</formula>
    </cfRule>
    <cfRule type="containsText" dxfId="6438" priority="1897" operator="containsText" text="RM">
      <formula>NOT(ISERROR(SEARCH("RM",AG12)))</formula>
    </cfRule>
    <cfRule type="containsText" dxfId="6437" priority="1898" operator="containsText" text="CDM">
      <formula>NOT(ISERROR(SEARCH("CDM",AG12)))</formula>
    </cfRule>
    <cfRule type="containsText" dxfId="6436" priority="1899" operator="containsText" text="LWB">
      <formula>NOT(ISERROR(SEARCH("LWB",AG12)))</formula>
    </cfRule>
    <cfRule type="containsText" dxfId="6435" priority="1900" operator="containsText" text="RWB">
      <formula>NOT(ISERROR(SEARCH("RWB",AG12)))</formula>
    </cfRule>
    <cfRule type="containsText" dxfId="6434" priority="1901" operator="containsText" text="RB">
      <formula>NOT(ISERROR(SEARCH("RB",AG12)))</formula>
    </cfRule>
    <cfRule type="containsText" dxfId="6433" priority="1902" operator="containsText" text="CB">
      <formula>NOT(ISERROR(SEARCH("CB",AG12)))</formula>
    </cfRule>
    <cfRule type="containsText" dxfId="6432" priority="1903" operator="containsText" text="LB">
      <formula>NOT(ISERROR(SEARCH("LB",AG12)))</formula>
    </cfRule>
    <cfRule type="containsText" dxfId="6431" priority="1904" operator="containsText" text="GK">
      <formula>NOT(ISERROR(SEARCH("GK",AG12)))</formula>
    </cfRule>
  </conditionalFormatting>
  <conditionalFormatting sqref="AG12">
    <cfRule type="containsText" dxfId="6430" priority="1871" operator="containsText" text="ST">
      <formula>NOT(ISERROR(SEARCH("ST",AG12)))</formula>
    </cfRule>
    <cfRule type="containsText" dxfId="6429" priority="1872" operator="containsText" text="RW">
      <formula>NOT(ISERROR(SEARCH("RW",AG12)))</formula>
    </cfRule>
    <cfRule type="containsText" dxfId="6428" priority="1873" operator="containsText" text="LW">
      <formula>NOT(ISERROR(SEARCH("LW",AG12)))</formula>
    </cfRule>
    <cfRule type="containsText" dxfId="6427" priority="1874" operator="containsText" text="LF">
      <formula>NOT(ISERROR(SEARCH("LF",AG12)))</formula>
    </cfRule>
    <cfRule type="containsText" dxfId="6426" priority="1875" operator="containsText" text="CF">
      <formula>NOT(ISERROR(SEARCH("CF",AG12)))</formula>
    </cfRule>
    <cfRule type="containsText" dxfId="6425" priority="1876" operator="containsText" text="CF">
      <formula>NOT(ISERROR(SEARCH("CF",AG12)))</formula>
    </cfRule>
    <cfRule type="containsText" dxfId="6424" priority="1877" operator="containsText" text="CAM">
      <formula>NOT(ISERROR(SEARCH("CAM",AG12)))</formula>
    </cfRule>
    <cfRule type="containsText" dxfId="6423" priority="1878" operator="containsText" text="LM">
      <formula>NOT(ISERROR(SEARCH("LM",AG12)))</formula>
    </cfRule>
    <cfRule type="containsText" dxfId="6422" priority="1879" operator="containsText" text="CM">
      <formula>NOT(ISERROR(SEARCH("CM",AG12)))</formula>
    </cfRule>
    <cfRule type="containsText" dxfId="6421" priority="1880" operator="containsText" text="RM">
      <formula>NOT(ISERROR(SEARCH("RM",AG12)))</formula>
    </cfRule>
    <cfRule type="containsText" dxfId="6420" priority="1881" operator="containsText" text="CDM">
      <formula>NOT(ISERROR(SEARCH("CDM",AG12)))</formula>
    </cfRule>
    <cfRule type="containsText" dxfId="6419" priority="1882" operator="containsText" text="LWB">
      <formula>NOT(ISERROR(SEARCH("LWB",AG12)))</formula>
    </cfRule>
    <cfRule type="containsText" dxfId="6418" priority="1883" operator="containsText" text="RWB">
      <formula>NOT(ISERROR(SEARCH("RWB",AG12)))</formula>
    </cfRule>
    <cfRule type="containsText" dxfId="6417" priority="1884" operator="containsText" text="RB">
      <formula>NOT(ISERROR(SEARCH("RB",AG12)))</formula>
    </cfRule>
    <cfRule type="containsText" dxfId="6416" priority="1885" operator="containsText" text="CB">
      <formula>NOT(ISERROR(SEARCH("CB",AG12)))</formula>
    </cfRule>
    <cfRule type="containsText" dxfId="6415" priority="1886" operator="containsText" text="LB">
      <formula>NOT(ISERROR(SEARCH("LB",AG12)))</formula>
    </cfRule>
    <cfRule type="containsText" dxfId="6414" priority="1887" operator="containsText" text="GK">
      <formula>NOT(ISERROR(SEARCH("GK",AG12)))</formula>
    </cfRule>
  </conditionalFormatting>
  <conditionalFormatting sqref="AG15">
    <cfRule type="containsText" dxfId="6413" priority="1854" operator="containsText" text="ST">
      <formula>NOT(ISERROR(SEARCH("ST",AG15)))</formula>
    </cfRule>
    <cfRule type="containsText" dxfId="6412" priority="1855" operator="containsText" text="RW">
      <formula>NOT(ISERROR(SEARCH("RW",AG15)))</formula>
    </cfRule>
    <cfRule type="containsText" dxfId="6411" priority="1856" operator="containsText" text="LW">
      <formula>NOT(ISERROR(SEARCH("LW",AG15)))</formula>
    </cfRule>
    <cfRule type="containsText" dxfId="6410" priority="1857" operator="containsText" text="LF">
      <formula>NOT(ISERROR(SEARCH("LF",AG15)))</formula>
    </cfRule>
    <cfRule type="containsText" dxfId="6409" priority="1858" operator="containsText" text="CF">
      <formula>NOT(ISERROR(SEARCH("CF",AG15)))</formula>
    </cfRule>
    <cfRule type="containsText" dxfId="6408" priority="1859" operator="containsText" text="CF">
      <formula>NOT(ISERROR(SEARCH("CF",AG15)))</formula>
    </cfRule>
    <cfRule type="containsText" dxfId="6407" priority="1860" operator="containsText" text="CAM">
      <formula>NOT(ISERROR(SEARCH("CAM",AG15)))</formula>
    </cfRule>
    <cfRule type="containsText" dxfId="6406" priority="1861" operator="containsText" text="LM">
      <formula>NOT(ISERROR(SEARCH("LM",AG15)))</formula>
    </cfRule>
    <cfRule type="containsText" dxfId="6405" priority="1862" operator="containsText" text="CM">
      <formula>NOT(ISERROR(SEARCH("CM",AG15)))</formula>
    </cfRule>
    <cfRule type="containsText" dxfId="6404" priority="1863" operator="containsText" text="RM">
      <formula>NOT(ISERROR(SEARCH("RM",AG15)))</formula>
    </cfRule>
    <cfRule type="containsText" dxfId="6403" priority="1864" operator="containsText" text="CDM">
      <formula>NOT(ISERROR(SEARCH("CDM",AG15)))</formula>
    </cfRule>
    <cfRule type="containsText" dxfId="6402" priority="1865" operator="containsText" text="LWB">
      <formula>NOT(ISERROR(SEARCH("LWB",AG15)))</formula>
    </cfRule>
    <cfRule type="containsText" dxfId="6401" priority="1866" operator="containsText" text="RWB">
      <formula>NOT(ISERROR(SEARCH("RWB",AG15)))</formula>
    </cfRule>
    <cfRule type="containsText" dxfId="6400" priority="1867" operator="containsText" text="RB">
      <formula>NOT(ISERROR(SEARCH("RB",AG15)))</formula>
    </cfRule>
    <cfRule type="containsText" dxfId="6399" priority="1868" operator="containsText" text="CB">
      <formula>NOT(ISERROR(SEARCH("CB",AG15)))</formula>
    </cfRule>
    <cfRule type="containsText" dxfId="6398" priority="1869" operator="containsText" text="LB">
      <formula>NOT(ISERROR(SEARCH("LB",AG15)))</formula>
    </cfRule>
    <cfRule type="containsText" dxfId="6397" priority="1870" operator="containsText" text="GK">
      <formula>NOT(ISERROR(SEARCH("GK",AG15)))</formula>
    </cfRule>
  </conditionalFormatting>
  <conditionalFormatting sqref="AG16">
    <cfRule type="containsText" dxfId="6396" priority="1837" operator="containsText" text="ST">
      <formula>NOT(ISERROR(SEARCH("ST",AG16)))</formula>
    </cfRule>
    <cfRule type="containsText" dxfId="6395" priority="1838" operator="containsText" text="RW">
      <formula>NOT(ISERROR(SEARCH("RW",AG16)))</formula>
    </cfRule>
    <cfRule type="containsText" dxfId="6394" priority="1839" operator="containsText" text="LW">
      <formula>NOT(ISERROR(SEARCH("LW",AG16)))</formula>
    </cfRule>
    <cfRule type="containsText" dxfId="6393" priority="1840" operator="containsText" text="LF">
      <formula>NOT(ISERROR(SEARCH("LF",AG16)))</formula>
    </cfRule>
    <cfRule type="containsText" dxfId="6392" priority="1841" operator="containsText" text="CF">
      <formula>NOT(ISERROR(SEARCH("CF",AG16)))</formula>
    </cfRule>
    <cfRule type="containsText" dxfId="6391" priority="1842" operator="containsText" text="CF">
      <formula>NOT(ISERROR(SEARCH("CF",AG16)))</formula>
    </cfRule>
    <cfRule type="containsText" dxfId="6390" priority="1843" operator="containsText" text="CAM">
      <formula>NOT(ISERROR(SEARCH("CAM",AG16)))</formula>
    </cfRule>
    <cfRule type="containsText" dxfId="6389" priority="1844" operator="containsText" text="LM">
      <formula>NOT(ISERROR(SEARCH("LM",AG16)))</formula>
    </cfRule>
    <cfRule type="containsText" dxfId="6388" priority="1845" operator="containsText" text="CM">
      <formula>NOT(ISERROR(SEARCH("CM",AG16)))</formula>
    </cfRule>
    <cfRule type="containsText" dxfId="6387" priority="1846" operator="containsText" text="RM">
      <formula>NOT(ISERROR(SEARCH("RM",AG16)))</formula>
    </cfRule>
    <cfRule type="containsText" dxfId="6386" priority="1847" operator="containsText" text="CDM">
      <formula>NOT(ISERROR(SEARCH("CDM",AG16)))</formula>
    </cfRule>
    <cfRule type="containsText" dxfId="6385" priority="1848" operator="containsText" text="LWB">
      <formula>NOT(ISERROR(SEARCH("LWB",AG16)))</formula>
    </cfRule>
    <cfRule type="containsText" dxfId="6384" priority="1849" operator="containsText" text="RWB">
      <formula>NOT(ISERROR(SEARCH("RWB",AG16)))</formula>
    </cfRule>
    <cfRule type="containsText" dxfId="6383" priority="1850" operator="containsText" text="RB">
      <formula>NOT(ISERROR(SEARCH("RB",AG16)))</formula>
    </cfRule>
    <cfRule type="containsText" dxfId="6382" priority="1851" operator="containsText" text="CB">
      <formula>NOT(ISERROR(SEARCH("CB",AG16)))</formula>
    </cfRule>
    <cfRule type="containsText" dxfId="6381" priority="1852" operator="containsText" text="LB">
      <formula>NOT(ISERROR(SEARCH("LB",AG16)))</formula>
    </cfRule>
    <cfRule type="containsText" dxfId="6380" priority="1853" operator="containsText" text="GK">
      <formula>NOT(ISERROR(SEARCH("GK",AG16)))</formula>
    </cfRule>
  </conditionalFormatting>
  <conditionalFormatting sqref="AG12">
    <cfRule type="containsText" dxfId="6379" priority="1820" operator="containsText" text="ST">
      <formula>NOT(ISERROR(SEARCH("ST",AG12)))</formula>
    </cfRule>
    <cfRule type="containsText" dxfId="6378" priority="1821" operator="containsText" text="RW">
      <formula>NOT(ISERROR(SEARCH("RW",AG12)))</formula>
    </cfRule>
    <cfRule type="containsText" dxfId="6377" priority="1822" operator="containsText" text="LW">
      <formula>NOT(ISERROR(SEARCH("LW",AG12)))</formula>
    </cfRule>
    <cfRule type="containsText" dxfId="6376" priority="1823" operator="containsText" text="LF">
      <formula>NOT(ISERROR(SEARCH("LF",AG12)))</formula>
    </cfRule>
    <cfRule type="containsText" dxfId="6375" priority="1824" operator="containsText" text="CF">
      <formula>NOT(ISERROR(SEARCH("CF",AG12)))</formula>
    </cfRule>
    <cfRule type="containsText" dxfId="6374" priority="1825" operator="containsText" text="CF">
      <formula>NOT(ISERROR(SEARCH("CF",AG12)))</formula>
    </cfRule>
    <cfRule type="containsText" dxfId="6373" priority="1826" operator="containsText" text="CAM">
      <formula>NOT(ISERROR(SEARCH("CAM",AG12)))</formula>
    </cfRule>
    <cfRule type="containsText" dxfId="6372" priority="1827" operator="containsText" text="LM">
      <formula>NOT(ISERROR(SEARCH("LM",AG12)))</formula>
    </cfRule>
    <cfRule type="containsText" dxfId="6371" priority="1828" operator="containsText" text="CM">
      <formula>NOT(ISERROR(SEARCH("CM",AG12)))</formula>
    </cfRule>
    <cfRule type="containsText" dxfId="6370" priority="1829" operator="containsText" text="RM">
      <formula>NOT(ISERROR(SEARCH("RM",AG12)))</formula>
    </cfRule>
    <cfRule type="containsText" dxfId="6369" priority="1830" operator="containsText" text="CDM">
      <formula>NOT(ISERROR(SEARCH("CDM",AG12)))</formula>
    </cfRule>
    <cfRule type="containsText" dxfId="6368" priority="1831" operator="containsText" text="LWB">
      <formula>NOT(ISERROR(SEARCH("LWB",AG12)))</formula>
    </cfRule>
    <cfRule type="containsText" dxfId="6367" priority="1832" operator="containsText" text="RWB">
      <formula>NOT(ISERROR(SEARCH("RWB",AG12)))</formula>
    </cfRule>
    <cfRule type="containsText" dxfId="6366" priority="1833" operator="containsText" text="RB">
      <formula>NOT(ISERROR(SEARCH("RB",AG12)))</formula>
    </cfRule>
    <cfRule type="containsText" dxfId="6365" priority="1834" operator="containsText" text="CB">
      <formula>NOT(ISERROR(SEARCH("CB",AG12)))</formula>
    </cfRule>
    <cfRule type="containsText" dxfId="6364" priority="1835" operator="containsText" text="LB">
      <formula>NOT(ISERROR(SEARCH("LB",AG12)))</formula>
    </cfRule>
    <cfRule type="containsText" dxfId="6363" priority="1836" operator="containsText" text="GK">
      <formula>NOT(ISERROR(SEARCH("GK",AG12)))</formula>
    </cfRule>
  </conditionalFormatting>
  <conditionalFormatting sqref="AG12">
    <cfRule type="containsText" dxfId="6362" priority="1803" operator="containsText" text="ST">
      <formula>NOT(ISERROR(SEARCH("ST",AG12)))</formula>
    </cfRule>
    <cfRule type="containsText" dxfId="6361" priority="1804" operator="containsText" text="RW">
      <formula>NOT(ISERROR(SEARCH("RW",AG12)))</formula>
    </cfRule>
    <cfRule type="containsText" dxfId="6360" priority="1805" operator="containsText" text="LW">
      <formula>NOT(ISERROR(SEARCH("LW",AG12)))</formula>
    </cfRule>
    <cfRule type="containsText" dxfId="6359" priority="1806" operator="containsText" text="LF">
      <formula>NOT(ISERROR(SEARCH("LF",AG12)))</formula>
    </cfRule>
    <cfRule type="containsText" dxfId="6358" priority="1807" operator="containsText" text="CF">
      <formula>NOT(ISERROR(SEARCH("CF",AG12)))</formula>
    </cfRule>
    <cfRule type="containsText" dxfId="6357" priority="1808" operator="containsText" text="CF">
      <formula>NOT(ISERROR(SEARCH("CF",AG12)))</formula>
    </cfRule>
    <cfRule type="containsText" dxfId="6356" priority="1809" operator="containsText" text="CAM">
      <formula>NOT(ISERROR(SEARCH("CAM",AG12)))</formula>
    </cfRule>
    <cfRule type="containsText" dxfId="6355" priority="1810" operator="containsText" text="LM">
      <formula>NOT(ISERROR(SEARCH("LM",AG12)))</formula>
    </cfRule>
    <cfRule type="containsText" dxfId="6354" priority="1811" operator="containsText" text="CM">
      <formula>NOT(ISERROR(SEARCH("CM",AG12)))</formula>
    </cfRule>
    <cfRule type="containsText" dxfId="6353" priority="1812" operator="containsText" text="RM">
      <formula>NOT(ISERROR(SEARCH("RM",AG12)))</formula>
    </cfRule>
    <cfRule type="containsText" dxfId="6352" priority="1813" operator="containsText" text="CDM">
      <formula>NOT(ISERROR(SEARCH("CDM",AG12)))</formula>
    </cfRule>
    <cfRule type="containsText" dxfId="6351" priority="1814" operator="containsText" text="LWB">
      <formula>NOT(ISERROR(SEARCH("LWB",AG12)))</formula>
    </cfRule>
    <cfRule type="containsText" dxfId="6350" priority="1815" operator="containsText" text="RWB">
      <formula>NOT(ISERROR(SEARCH("RWB",AG12)))</formula>
    </cfRule>
    <cfRule type="containsText" dxfId="6349" priority="1816" operator="containsText" text="RB">
      <formula>NOT(ISERROR(SEARCH("RB",AG12)))</formula>
    </cfRule>
    <cfRule type="containsText" dxfId="6348" priority="1817" operator="containsText" text="CB">
      <formula>NOT(ISERROR(SEARCH("CB",AG12)))</formula>
    </cfRule>
    <cfRule type="containsText" dxfId="6347" priority="1818" operator="containsText" text="LB">
      <formula>NOT(ISERROR(SEARCH("LB",AG12)))</formula>
    </cfRule>
    <cfRule type="containsText" dxfId="6346" priority="1819" operator="containsText" text="GK">
      <formula>NOT(ISERROR(SEARCH("GK",AG12)))</formula>
    </cfRule>
  </conditionalFormatting>
  <conditionalFormatting sqref="AG13">
    <cfRule type="containsText" dxfId="6345" priority="1786" operator="containsText" text="ST">
      <formula>NOT(ISERROR(SEARCH("ST",AG13)))</formula>
    </cfRule>
    <cfRule type="containsText" dxfId="6344" priority="1787" operator="containsText" text="RW">
      <formula>NOT(ISERROR(SEARCH("RW",AG13)))</formula>
    </cfRule>
    <cfRule type="containsText" dxfId="6343" priority="1788" operator="containsText" text="LW">
      <formula>NOT(ISERROR(SEARCH("LW",AG13)))</formula>
    </cfRule>
    <cfRule type="containsText" dxfId="6342" priority="1789" operator="containsText" text="LF">
      <formula>NOT(ISERROR(SEARCH("LF",AG13)))</formula>
    </cfRule>
    <cfRule type="containsText" dxfId="6341" priority="1790" operator="containsText" text="CF">
      <formula>NOT(ISERROR(SEARCH("CF",AG13)))</formula>
    </cfRule>
    <cfRule type="containsText" dxfId="6340" priority="1791" operator="containsText" text="CF">
      <formula>NOT(ISERROR(SEARCH("CF",AG13)))</formula>
    </cfRule>
    <cfRule type="containsText" dxfId="6339" priority="1792" operator="containsText" text="CAM">
      <formula>NOT(ISERROR(SEARCH("CAM",AG13)))</formula>
    </cfRule>
    <cfRule type="containsText" dxfId="6338" priority="1793" operator="containsText" text="LM">
      <formula>NOT(ISERROR(SEARCH("LM",AG13)))</formula>
    </cfRule>
    <cfRule type="containsText" dxfId="6337" priority="1794" operator="containsText" text="CM">
      <formula>NOT(ISERROR(SEARCH("CM",AG13)))</formula>
    </cfRule>
    <cfRule type="containsText" dxfId="6336" priority="1795" operator="containsText" text="RM">
      <formula>NOT(ISERROR(SEARCH("RM",AG13)))</formula>
    </cfRule>
    <cfRule type="containsText" dxfId="6335" priority="1796" operator="containsText" text="CDM">
      <formula>NOT(ISERROR(SEARCH("CDM",AG13)))</formula>
    </cfRule>
    <cfRule type="containsText" dxfId="6334" priority="1797" operator="containsText" text="LWB">
      <formula>NOT(ISERROR(SEARCH("LWB",AG13)))</formula>
    </cfRule>
    <cfRule type="containsText" dxfId="6333" priority="1798" operator="containsText" text="RWB">
      <formula>NOT(ISERROR(SEARCH("RWB",AG13)))</formula>
    </cfRule>
    <cfRule type="containsText" dxfId="6332" priority="1799" operator="containsText" text="RB">
      <formula>NOT(ISERROR(SEARCH("RB",AG13)))</formula>
    </cfRule>
    <cfRule type="containsText" dxfId="6331" priority="1800" operator="containsText" text="CB">
      <formula>NOT(ISERROR(SEARCH("CB",AG13)))</formula>
    </cfRule>
    <cfRule type="containsText" dxfId="6330" priority="1801" operator="containsText" text="LB">
      <formula>NOT(ISERROR(SEARCH("LB",AG13)))</formula>
    </cfRule>
    <cfRule type="containsText" dxfId="6329" priority="1802" operator="containsText" text="GK">
      <formula>NOT(ISERROR(SEARCH("GK",AG13)))</formula>
    </cfRule>
  </conditionalFormatting>
  <conditionalFormatting sqref="AG16">
    <cfRule type="containsText" dxfId="6328" priority="1769" operator="containsText" text="ST">
      <formula>NOT(ISERROR(SEARCH("ST",AG16)))</formula>
    </cfRule>
    <cfRule type="containsText" dxfId="6327" priority="1770" operator="containsText" text="RW">
      <formula>NOT(ISERROR(SEARCH("RW",AG16)))</formula>
    </cfRule>
    <cfRule type="containsText" dxfId="6326" priority="1771" operator="containsText" text="LW">
      <formula>NOT(ISERROR(SEARCH("LW",AG16)))</formula>
    </cfRule>
    <cfRule type="containsText" dxfId="6325" priority="1772" operator="containsText" text="LF">
      <formula>NOT(ISERROR(SEARCH("LF",AG16)))</formula>
    </cfRule>
    <cfRule type="containsText" dxfId="6324" priority="1773" operator="containsText" text="CF">
      <formula>NOT(ISERROR(SEARCH("CF",AG16)))</formula>
    </cfRule>
    <cfRule type="containsText" dxfId="6323" priority="1774" operator="containsText" text="CF">
      <formula>NOT(ISERROR(SEARCH("CF",AG16)))</formula>
    </cfRule>
    <cfRule type="containsText" dxfId="6322" priority="1775" operator="containsText" text="CAM">
      <formula>NOT(ISERROR(SEARCH("CAM",AG16)))</formula>
    </cfRule>
    <cfRule type="containsText" dxfId="6321" priority="1776" operator="containsText" text="LM">
      <formula>NOT(ISERROR(SEARCH("LM",AG16)))</formula>
    </cfRule>
    <cfRule type="containsText" dxfId="6320" priority="1777" operator="containsText" text="CM">
      <formula>NOT(ISERROR(SEARCH("CM",AG16)))</formula>
    </cfRule>
    <cfRule type="containsText" dxfId="6319" priority="1778" operator="containsText" text="RM">
      <formula>NOT(ISERROR(SEARCH("RM",AG16)))</formula>
    </cfRule>
    <cfRule type="containsText" dxfId="6318" priority="1779" operator="containsText" text="CDM">
      <formula>NOT(ISERROR(SEARCH("CDM",AG16)))</formula>
    </cfRule>
    <cfRule type="containsText" dxfId="6317" priority="1780" operator="containsText" text="LWB">
      <formula>NOT(ISERROR(SEARCH("LWB",AG16)))</formula>
    </cfRule>
    <cfRule type="containsText" dxfId="6316" priority="1781" operator="containsText" text="RWB">
      <formula>NOT(ISERROR(SEARCH("RWB",AG16)))</formula>
    </cfRule>
    <cfRule type="containsText" dxfId="6315" priority="1782" operator="containsText" text="RB">
      <formula>NOT(ISERROR(SEARCH("RB",AG16)))</formula>
    </cfRule>
    <cfRule type="containsText" dxfId="6314" priority="1783" operator="containsText" text="CB">
      <formula>NOT(ISERROR(SEARCH("CB",AG16)))</formula>
    </cfRule>
    <cfRule type="containsText" dxfId="6313" priority="1784" operator="containsText" text="LB">
      <formula>NOT(ISERROR(SEARCH("LB",AG16)))</formula>
    </cfRule>
    <cfRule type="containsText" dxfId="6312" priority="1785" operator="containsText" text="GK">
      <formula>NOT(ISERROR(SEARCH("GK",AG16)))</formula>
    </cfRule>
  </conditionalFormatting>
  <conditionalFormatting sqref="AG19">
    <cfRule type="containsText" dxfId="6311" priority="1752" operator="containsText" text="ST">
      <formula>NOT(ISERROR(SEARCH("ST",AG19)))</formula>
    </cfRule>
    <cfRule type="containsText" dxfId="6310" priority="1753" operator="containsText" text="RW">
      <formula>NOT(ISERROR(SEARCH("RW",AG19)))</formula>
    </cfRule>
    <cfRule type="containsText" dxfId="6309" priority="1754" operator="containsText" text="LW">
      <formula>NOT(ISERROR(SEARCH("LW",AG19)))</formula>
    </cfRule>
    <cfRule type="containsText" dxfId="6308" priority="1755" operator="containsText" text="LF">
      <formula>NOT(ISERROR(SEARCH("LF",AG19)))</formula>
    </cfRule>
    <cfRule type="containsText" dxfId="6307" priority="1756" operator="containsText" text="CF">
      <formula>NOT(ISERROR(SEARCH("CF",AG19)))</formula>
    </cfRule>
    <cfRule type="containsText" dxfId="6306" priority="1757" operator="containsText" text="CF">
      <formula>NOT(ISERROR(SEARCH("CF",AG19)))</formula>
    </cfRule>
    <cfRule type="containsText" dxfId="6305" priority="1758" operator="containsText" text="CAM">
      <formula>NOT(ISERROR(SEARCH("CAM",AG19)))</formula>
    </cfRule>
    <cfRule type="containsText" dxfId="6304" priority="1759" operator="containsText" text="LM">
      <formula>NOT(ISERROR(SEARCH("LM",AG19)))</formula>
    </cfRule>
    <cfRule type="containsText" dxfId="6303" priority="1760" operator="containsText" text="CM">
      <formula>NOT(ISERROR(SEARCH("CM",AG19)))</formula>
    </cfRule>
    <cfRule type="containsText" dxfId="6302" priority="1761" operator="containsText" text="RM">
      <formula>NOT(ISERROR(SEARCH("RM",AG19)))</formula>
    </cfRule>
    <cfRule type="containsText" dxfId="6301" priority="1762" operator="containsText" text="CDM">
      <formula>NOT(ISERROR(SEARCH("CDM",AG19)))</formula>
    </cfRule>
    <cfRule type="containsText" dxfId="6300" priority="1763" operator="containsText" text="LWB">
      <formula>NOT(ISERROR(SEARCH("LWB",AG19)))</formula>
    </cfRule>
    <cfRule type="containsText" dxfId="6299" priority="1764" operator="containsText" text="RWB">
      <formula>NOT(ISERROR(SEARCH("RWB",AG19)))</formula>
    </cfRule>
    <cfRule type="containsText" dxfId="6298" priority="1765" operator="containsText" text="RB">
      <formula>NOT(ISERROR(SEARCH("RB",AG19)))</formula>
    </cfRule>
    <cfRule type="containsText" dxfId="6297" priority="1766" operator="containsText" text="CB">
      <formula>NOT(ISERROR(SEARCH("CB",AG19)))</formula>
    </cfRule>
    <cfRule type="containsText" dxfId="6296" priority="1767" operator="containsText" text="LB">
      <formula>NOT(ISERROR(SEARCH("LB",AG19)))</formula>
    </cfRule>
    <cfRule type="containsText" dxfId="6295" priority="1768" operator="containsText" text="GK">
      <formula>NOT(ISERROR(SEARCH("GK",AG19)))</formula>
    </cfRule>
  </conditionalFormatting>
  <conditionalFormatting sqref="AG17:AG18">
    <cfRule type="containsText" dxfId="6294" priority="1735" operator="containsText" text="ST">
      <formula>NOT(ISERROR(SEARCH("ST",AG17)))</formula>
    </cfRule>
    <cfRule type="containsText" dxfId="6293" priority="1736" operator="containsText" text="RW">
      <formula>NOT(ISERROR(SEARCH("RW",AG17)))</formula>
    </cfRule>
    <cfRule type="containsText" dxfId="6292" priority="1737" operator="containsText" text="LW">
      <formula>NOT(ISERROR(SEARCH("LW",AG17)))</formula>
    </cfRule>
    <cfRule type="containsText" dxfId="6291" priority="1738" operator="containsText" text="LF">
      <formula>NOT(ISERROR(SEARCH("LF",AG17)))</formula>
    </cfRule>
    <cfRule type="containsText" dxfId="6290" priority="1739" operator="containsText" text="CF">
      <formula>NOT(ISERROR(SEARCH("CF",AG17)))</formula>
    </cfRule>
    <cfRule type="containsText" dxfId="6289" priority="1740" operator="containsText" text="CF">
      <formula>NOT(ISERROR(SEARCH("CF",AG17)))</formula>
    </cfRule>
    <cfRule type="containsText" dxfId="6288" priority="1741" operator="containsText" text="CAM">
      <formula>NOT(ISERROR(SEARCH("CAM",AG17)))</formula>
    </cfRule>
    <cfRule type="containsText" dxfId="6287" priority="1742" operator="containsText" text="LM">
      <formula>NOT(ISERROR(SEARCH("LM",AG17)))</formula>
    </cfRule>
    <cfRule type="containsText" dxfId="6286" priority="1743" operator="containsText" text="CM">
      <formula>NOT(ISERROR(SEARCH("CM",AG17)))</formula>
    </cfRule>
    <cfRule type="containsText" dxfId="6285" priority="1744" operator="containsText" text="RM">
      <formula>NOT(ISERROR(SEARCH("RM",AG17)))</formula>
    </cfRule>
    <cfRule type="containsText" dxfId="6284" priority="1745" operator="containsText" text="CDM">
      <formula>NOT(ISERROR(SEARCH("CDM",AG17)))</formula>
    </cfRule>
    <cfRule type="containsText" dxfId="6283" priority="1746" operator="containsText" text="LWB">
      <formula>NOT(ISERROR(SEARCH("LWB",AG17)))</formula>
    </cfRule>
    <cfRule type="containsText" dxfId="6282" priority="1747" operator="containsText" text="RWB">
      <formula>NOT(ISERROR(SEARCH("RWB",AG17)))</formula>
    </cfRule>
    <cfRule type="containsText" dxfId="6281" priority="1748" operator="containsText" text="RB">
      <formula>NOT(ISERROR(SEARCH("RB",AG17)))</formula>
    </cfRule>
    <cfRule type="containsText" dxfId="6280" priority="1749" operator="containsText" text="CB">
      <formula>NOT(ISERROR(SEARCH("CB",AG17)))</formula>
    </cfRule>
    <cfRule type="containsText" dxfId="6279" priority="1750" operator="containsText" text="LB">
      <formula>NOT(ISERROR(SEARCH("LB",AG17)))</formula>
    </cfRule>
    <cfRule type="containsText" dxfId="6278" priority="1751" operator="containsText" text="GK">
      <formula>NOT(ISERROR(SEARCH("GK",AG17)))</formula>
    </cfRule>
  </conditionalFormatting>
  <conditionalFormatting sqref="AG18">
    <cfRule type="containsText" dxfId="6277" priority="1718" operator="containsText" text="ST">
      <formula>NOT(ISERROR(SEARCH("ST",AG18)))</formula>
    </cfRule>
    <cfRule type="containsText" dxfId="6276" priority="1719" operator="containsText" text="RW">
      <formula>NOT(ISERROR(SEARCH("RW",AG18)))</formula>
    </cfRule>
    <cfRule type="containsText" dxfId="6275" priority="1720" operator="containsText" text="LW">
      <formula>NOT(ISERROR(SEARCH("LW",AG18)))</formula>
    </cfRule>
    <cfRule type="containsText" dxfId="6274" priority="1721" operator="containsText" text="LF">
      <formula>NOT(ISERROR(SEARCH("LF",AG18)))</formula>
    </cfRule>
    <cfRule type="containsText" dxfId="6273" priority="1722" operator="containsText" text="CF">
      <formula>NOT(ISERROR(SEARCH("CF",AG18)))</formula>
    </cfRule>
    <cfRule type="containsText" dxfId="6272" priority="1723" operator="containsText" text="CF">
      <formula>NOT(ISERROR(SEARCH("CF",AG18)))</formula>
    </cfRule>
    <cfRule type="containsText" dxfId="6271" priority="1724" operator="containsText" text="CAM">
      <formula>NOT(ISERROR(SEARCH("CAM",AG18)))</formula>
    </cfRule>
    <cfRule type="containsText" dxfId="6270" priority="1725" operator="containsText" text="LM">
      <formula>NOT(ISERROR(SEARCH("LM",AG18)))</formula>
    </cfRule>
    <cfRule type="containsText" dxfId="6269" priority="1726" operator="containsText" text="CM">
      <formula>NOT(ISERROR(SEARCH("CM",AG18)))</formula>
    </cfRule>
    <cfRule type="containsText" dxfId="6268" priority="1727" operator="containsText" text="RM">
      <formula>NOT(ISERROR(SEARCH("RM",AG18)))</formula>
    </cfRule>
    <cfRule type="containsText" dxfId="6267" priority="1728" operator="containsText" text="CDM">
      <formula>NOT(ISERROR(SEARCH("CDM",AG18)))</formula>
    </cfRule>
    <cfRule type="containsText" dxfId="6266" priority="1729" operator="containsText" text="LWB">
      <formula>NOT(ISERROR(SEARCH("LWB",AG18)))</formula>
    </cfRule>
    <cfRule type="containsText" dxfId="6265" priority="1730" operator="containsText" text="RWB">
      <formula>NOT(ISERROR(SEARCH("RWB",AG18)))</formula>
    </cfRule>
    <cfRule type="containsText" dxfId="6264" priority="1731" operator="containsText" text="RB">
      <formula>NOT(ISERROR(SEARCH("RB",AG18)))</formula>
    </cfRule>
    <cfRule type="containsText" dxfId="6263" priority="1732" operator="containsText" text="CB">
      <formula>NOT(ISERROR(SEARCH("CB",AG18)))</formula>
    </cfRule>
    <cfRule type="containsText" dxfId="6262" priority="1733" operator="containsText" text="LB">
      <formula>NOT(ISERROR(SEARCH("LB",AG18)))</formula>
    </cfRule>
    <cfRule type="containsText" dxfId="6261" priority="1734" operator="containsText" text="GK">
      <formula>NOT(ISERROR(SEARCH("GK",AG18)))</formula>
    </cfRule>
  </conditionalFormatting>
  <conditionalFormatting sqref="AG19">
    <cfRule type="containsText" dxfId="6260" priority="1701" operator="containsText" text="ST">
      <formula>NOT(ISERROR(SEARCH("ST",AG19)))</formula>
    </cfRule>
    <cfRule type="containsText" dxfId="6259" priority="1702" operator="containsText" text="RW">
      <formula>NOT(ISERROR(SEARCH("RW",AG19)))</formula>
    </cfRule>
    <cfRule type="containsText" dxfId="6258" priority="1703" operator="containsText" text="LW">
      <formula>NOT(ISERROR(SEARCH("LW",AG19)))</formula>
    </cfRule>
    <cfRule type="containsText" dxfId="6257" priority="1704" operator="containsText" text="LF">
      <formula>NOT(ISERROR(SEARCH("LF",AG19)))</formula>
    </cfRule>
    <cfRule type="containsText" dxfId="6256" priority="1705" operator="containsText" text="CF">
      <formula>NOT(ISERROR(SEARCH("CF",AG19)))</formula>
    </cfRule>
    <cfRule type="containsText" dxfId="6255" priority="1706" operator="containsText" text="CF">
      <formula>NOT(ISERROR(SEARCH("CF",AG19)))</formula>
    </cfRule>
    <cfRule type="containsText" dxfId="6254" priority="1707" operator="containsText" text="CAM">
      <formula>NOT(ISERROR(SEARCH("CAM",AG19)))</formula>
    </cfRule>
    <cfRule type="containsText" dxfId="6253" priority="1708" operator="containsText" text="LM">
      <formula>NOT(ISERROR(SEARCH("LM",AG19)))</formula>
    </cfRule>
    <cfRule type="containsText" dxfId="6252" priority="1709" operator="containsText" text="CM">
      <formula>NOT(ISERROR(SEARCH("CM",AG19)))</formula>
    </cfRule>
    <cfRule type="containsText" dxfId="6251" priority="1710" operator="containsText" text="RM">
      <formula>NOT(ISERROR(SEARCH("RM",AG19)))</formula>
    </cfRule>
    <cfRule type="containsText" dxfId="6250" priority="1711" operator="containsText" text="CDM">
      <formula>NOT(ISERROR(SEARCH("CDM",AG19)))</formula>
    </cfRule>
    <cfRule type="containsText" dxfId="6249" priority="1712" operator="containsText" text="LWB">
      <formula>NOT(ISERROR(SEARCH("LWB",AG19)))</formula>
    </cfRule>
    <cfRule type="containsText" dxfId="6248" priority="1713" operator="containsText" text="RWB">
      <formula>NOT(ISERROR(SEARCH("RWB",AG19)))</formula>
    </cfRule>
    <cfRule type="containsText" dxfId="6247" priority="1714" operator="containsText" text="RB">
      <formula>NOT(ISERROR(SEARCH("RB",AG19)))</formula>
    </cfRule>
    <cfRule type="containsText" dxfId="6246" priority="1715" operator="containsText" text="CB">
      <formula>NOT(ISERROR(SEARCH("CB",AG19)))</formula>
    </cfRule>
    <cfRule type="containsText" dxfId="6245" priority="1716" operator="containsText" text="LB">
      <formula>NOT(ISERROR(SEARCH("LB",AG19)))</formula>
    </cfRule>
    <cfRule type="containsText" dxfId="6244" priority="1717" operator="containsText" text="GK">
      <formula>NOT(ISERROR(SEARCH("GK",AG19)))</formula>
    </cfRule>
  </conditionalFormatting>
  <conditionalFormatting sqref="AF20">
    <cfRule type="containsText" dxfId="6243" priority="1685" operator="containsText" text="RW">
      <formula>NOT(ISERROR(SEARCH("RW",AF20)))</formula>
    </cfRule>
    <cfRule type="containsText" dxfId="6242" priority="1686" operator="containsText" text="LW">
      <formula>NOT(ISERROR(SEARCH("LW",AF20)))</formula>
    </cfRule>
    <cfRule type="containsText" dxfId="6241" priority="1687" operator="containsText" text="LF">
      <formula>NOT(ISERROR(SEARCH("LF",AF20)))</formula>
    </cfRule>
    <cfRule type="containsText" dxfId="6240" priority="1688" operator="containsText" text="CF">
      <formula>NOT(ISERROR(SEARCH("CF",AF20)))</formula>
    </cfRule>
    <cfRule type="containsText" dxfId="6239" priority="1689" operator="containsText" text="CF">
      <formula>NOT(ISERROR(SEARCH("CF",AF20)))</formula>
    </cfRule>
    <cfRule type="containsText" dxfId="6238" priority="1690" operator="containsText" text="CAM">
      <formula>NOT(ISERROR(SEARCH("CAM",AF20)))</formula>
    </cfRule>
    <cfRule type="containsText" dxfId="6237" priority="1691" operator="containsText" text="LM">
      <formula>NOT(ISERROR(SEARCH("LM",AF20)))</formula>
    </cfRule>
    <cfRule type="containsText" dxfId="6236" priority="1692" operator="containsText" text="CM">
      <formula>NOT(ISERROR(SEARCH("CM",AF20)))</formula>
    </cfRule>
    <cfRule type="containsText" dxfId="6235" priority="1693" operator="containsText" text="RM">
      <formula>NOT(ISERROR(SEARCH("RM",AF20)))</formula>
    </cfRule>
    <cfRule type="containsText" dxfId="6234" priority="1694" operator="containsText" text="CDM">
      <formula>NOT(ISERROR(SEARCH("CDM",AF20)))</formula>
    </cfRule>
    <cfRule type="containsText" dxfId="6233" priority="1695" operator="containsText" text="LWB">
      <formula>NOT(ISERROR(SEARCH("LWB",AF20)))</formula>
    </cfRule>
    <cfRule type="containsText" dxfId="6232" priority="1696" operator="containsText" text="RWB">
      <formula>NOT(ISERROR(SEARCH("RWB",AF20)))</formula>
    </cfRule>
    <cfRule type="containsText" dxfId="6231" priority="1697" operator="containsText" text="RB">
      <formula>NOT(ISERROR(SEARCH("RB",AF20)))</formula>
    </cfRule>
    <cfRule type="containsText" dxfId="6230" priority="1698" operator="containsText" text="CB">
      <formula>NOT(ISERROR(SEARCH("CB",AF20)))</formula>
    </cfRule>
    <cfRule type="containsText" dxfId="6229" priority="1699" operator="containsText" text="LB">
      <formula>NOT(ISERROR(SEARCH("LB",AF20)))</formula>
    </cfRule>
    <cfRule type="containsText" dxfId="6228" priority="1700" operator="containsText" text="GK">
      <formula>NOT(ISERROR(SEARCH("GK",AF20)))</formula>
    </cfRule>
  </conditionalFormatting>
  <conditionalFormatting sqref="AG20">
    <cfRule type="containsText" dxfId="6227" priority="1668" operator="containsText" text="ST">
      <formula>NOT(ISERROR(SEARCH("ST",AG20)))</formula>
    </cfRule>
    <cfRule type="containsText" dxfId="6226" priority="1669" operator="containsText" text="RW">
      <formula>NOT(ISERROR(SEARCH("RW",AG20)))</formula>
    </cfRule>
    <cfRule type="containsText" dxfId="6225" priority="1670" operator="containsText" text="LW">
      <formula>NOT(ISERROR(SEARCH("LW",AG20)))</formula>
    </cfRule>
    <cfRule type="containsText" dxfId="6224" priority="1671" operator="containsText" text="LF">
      <formula>NOT(ISERROR(SEARCH("LF",AG20)))</formula>
    </cfRule>
    <cfRule type="containsText" dxfId="6223" priority="1672" operator="containsText" text="CF">
      <formula>NOT(ISERROR(SEARCH("CF",AG20)))</formula>
    </cfRule>
    <cfRule type="containsText" dxfId="6222" priority="1673" operator="containsText" text="CF">
      <formula>NOT(ISERROR(SEARCH("CF",AG20)))</formula>
    </cfRule>
    <cfRule type="containsText" dxfId="6221" priority="1674" operator="containsText" text="CAM">
      <formula>NOT(ISERROR(SEARCH("CAM",AG20)))</formula>
    </cfRule>
    <cfRule type="containsText" dxfId="6220" priority="1675" operator="containsText" text="LM">
      <formula>NOT(ISERROR(SEARCH("LM",AG20)))</formula>
    </cfRule>
    <cfRule type="containsText" dxfId="6219" priority="1676" operator="containsText" text="CM">
      <formula>NOT(ISERROR(SEARCH("CM",AG20)))</formula>
    </cfRule>
    <cfRule type="containsText" dxfId="6218" priority="1677" operator="containsText" text="RM">
      <formula>NOT(ISERROR(SEARCH("RM",AG20)))</formula>
    </cfRule>
    <cfRule type="containsText" dxfId="6217" priority="1678" operator="containsText" text="CDM">
      <formula>NOT(ISERROR(SEARCH("CDM",AG20)))</formula>
    </cfRule>
    <cfRule type="containsText" dxfId="6216" priority="1679" operator="containsText" text="LWB">
      <formula>NOT(ISERROR(SEARCH("LWB",AG20)))</formula>
    </cfRule>
    <cfRule type="containsText" dxfId="6215" priority="1680" operator="containsText" text="RWB">
      <formula>NOT(ISERROR(SEARCH("RWB",AG20)))</formula>
    </cfRule>
    <cfRule type="containsText" dxfId="6214" priority="1681" operator="containsText" text="RB">
      <formula>NOT(ISERROR(SEARCH("RB",AG20)))</formula>
    </cfRule>
    <cfRule type="containsText" dxfId="6213" priority="1682" operator="containsText" text="CB">
      <formula>NOT(ISERROR(SEARCH("CB",AG20)))</formula>
    </cfRule>
    <cfRule type="containsText" dxfId="6212" priority="1683" operator="containsText" text="LB">
      <formula>NOT(ISERROR(SEARCH("LB",AG20)))</formula>
    </cfRule>
    <cfRule type="containsText" dxfId="6211" priority="1684" operator="containsText" text="GK">
      <formula>NOT(ISERROR(SEARCH("GK",AG20)))</formula>
    </cfRule>
  </conditionalFormatting>
  <conditionalFormatting sqref="AG21">
    <cfRule type="containsText" dxfId="6210" priority="1651" operator="containsText" text="ST">
      <formula>NOT(ISERROR(SEARCH("ST",AG21)))</formula>
    </cfRule>
    <cfRule type="containsText" dxfId="6209" priority="1652" operator="containsText" text="RW">
      <formula>NOT(ISERROR(SEARCH("RW",AG21)))</formula>
    </cfRule>
    <cfRule type="containsText" dxfId="6208" priority="1653" operator="containsText" text="LW">
      <formula>NOT(ISERROR(SEARCH("LW",AG21)))</formula>
    </cfRule>
    <cfRule type="containsText" dxfId="6207" priority="1654" operator="containsText" text="LF">
      <formula>NOT(ISERROR(SEARCH("LF",AG21)))</formula>
    </cfRule>
    <cfRule type="containsText" dxfId="6206" priority="1655" operator="containsText" text="CF">
      <formula>NOT(ISERROR(SEARCH("CF",AG21)))</formula>
    </cfRule>
    <cfRule type="containsText" dxfId="6205" priority="1656" operator="containsText" text="CF">
      <formula>NOT(ISERROR(SEARCH("CF",AG21)))</formula>
    </cfRule>
    <cfRule type="containsText" dxfId="6204" priority="1657" operator="containsText" text="CAM">
      <formula>NOT(ISERROR(SEARCH("CAM",AG21)))</formula>
    </cfRule>
    <cfRule type="containsText" dxfId="6203" priority="1658" operator="containsText" text="LM">
      <formula>NOT(ISERROR(SEARCH("LM",AG21)))</formula>
    </cfRule>
    <cfRule type="containsText" dxfId="6202" priority="1659" operator="containsText" text="CM">
      <formula>NOT(ISERROR(SEARCH("CM",AG21)))</formula>
    </cfRule>
    <cfRule type="containsText" dxfId="6201" priority="1660" operator="containsText" text="RM">
      <formula>NOT(ISERROR(SEARCH("RM",AG21)))</formula>
    </cfRule>
    <cfRule type="containsText" dxfId="6200" priority="1661" operator="containsText" text="CDM">
      <formula>NOT(ISERROR(SEARCH("CDM",AG21)))</formula>
    </cfRule>
    <cfRule type="containsText" dxfId="6199" priority="1662" operator="containsText" text="LWB">
      <formula>NOT(ISERROR(SEARCH("LWB",AG21)))</formula>
    </cfRule>
    <cfRule type="containsText" dxfId="6198" priority="1663" operator="containsText" text="RWB">
      <formula>NOT(ISERROR(SEARCH("RWB",AG21)))</formula>
    </cfRule>
    <cfRule type="containsText" dxfId="6197" priority="1664" operator="containsText" text="RB">
      <formula>NOT(ISERROR(SEARCH("RB",AG21)))</formula>
    </cfRule>
    <cfRule type="containsText" dxfId="6196" priority="1665" operator="containsText" text="CB">
      <formula>NOT(ISERROR(SEARCH("CB",AG21)))</formula>
    </cfRule>
    <cfRule type="containsText" dxfId="6195" priority="1666" operator="containsText" text="LB">
      <formula>NOT(ISERROR(SEARCH("LB",AG21)))</formula>
    </cfRule>
    <cfRule type="containsText" dxfId="6194" priority="1667" operator="containsText" text="GK">
      <formula>NOT(ISERROR(SEARCH("GK",AG21)))</formula>
    </cfRule>
  </conditionalFormatting>
  <conditionalFormatting sqref="AG21">
    <cfRule type="containsText" dxfId="6193" priority="1634" operator="containsText" text="ST">
      <formula>NOT(ISERROR(SEARCH("ST",AG21)))</formula>
    </cfRule>
    <cfRule type="containsText" dxfId="6192" priority="1635" operator="containsText" text="RW">
      <formula>NOT(ISERROR(SEARCH("RW",AG21)))</formula>
    </cfRule>
    <cfRule type="containsText" dxfId="6191" priority="1636" operator="containsText" text="LW">
      <formula>NOT(ISERROR(SEARCH("LW",AG21)))</formula>
    </cfRule>
    <cfRule type="containsText" dxfId="6190" priority="1637" operator="containsText" text="LF">
      <formula>NOT(ISERROR(SEARCH("LF",AG21)))</formula>
    </cfRule>
    <cfRule type="containsText" dxfId="6189" priority="1638" operator="containsText" text="CF">
      <formula>NOT(ISERROR(SEARCH("CF",AG21)))</formula>
    </cfRule>
    <cfRule type="containsText" dxfId="6188" priority="1639" operator="containsText" text="CF">
      <formula>NOT(ISERROR(SEARCH("CF",AG21)))</formula>
    </cfRule>
    <cfRule type="containsText" dxfId="6187" priority="1640" operator="containsText" text="CAM">
      <formula>NOT(ISERROR(SEARCH("CAM",AG21)))</formula>
    </cfRule>
    <cfRule type="containsText" dxfId="6186" priority="1641" operator="containsText" text="LM">
      <formula>NOT(ISERROR(SEARCH("LM",AG21)))</formula>
    </cfRule>
    <cfRule type="containsText" dxfId="6185" priority="1642" operator="containsText" text="CM">
      <formula>NOT(ISERROR(SEARCH("CM",AG21)))</formula>
    </cfRule>
    <cfRule type="containsText" dxfId="6184" priority="1643" operator="containsText" text="RM">
      <formula>NOT(ISERROR(SEARCH("RM",AG21)))</formula>
    </cfRule>
    <cfRule type="containsText" dxfId="6183" priority="1644" operator="containsText" text="CDM">
      <formula>NOT(ISERROR(SEARCH("CDM",AG21)))</formula>
    </cfRule>
    <cfRule type="containsText" dxfId="6182" priority="1645" operator="containsText" text="LWB">
      <formula>NOT(ISERROR(SEARCH("LWB",AG21)))</formula>
    </cfRule>
    <cfRule type="containsText" dxfId="6181" priority="1646" operator="containsText" text="RWB">
      <formula>NOT(ISERROR(SEARCH("RWB",AG21)))</formula>
    </cfRule>
    <cfRule type="containsText" dxfId="6180" priority="1647" operator="containsText" text="RB">
      <formula>NOT(ISERROR(SEARCH("RB",AG21)))</formula>
    </cfRule>
    <cfRule type="containsText" dxfId="6179" priority="1648" operator="containsText" text="CB">
      <formula>NOT(ISERROR(SEARCH("CB",AG21)))</formula>
    </cfRule>
    <cfRule type="containsText" dxfId="6178" priority="1649" operator="containsText" text="LB">
      <formula>NOT(ISERROR(SEARCH("LB",AG21)))</formula>
    </cfRule>
    <cfRule type="containsText" dxfId="6177" priority="1650" operator="containsText" text="GK">
      <formula>NOT(ISERROR(SEARCH("GK",AG21)))</formula>
    </cfRule>
  </conditionalFormatting>
  <conditionalFormatting sqref="AF31">
    <cfRule type="containsText" dxfId="6176" priority="1618" operator="containsText" text="RW">
      <formula>NOT(ISERROR(SEARCH("RW",AF31)))</formula>
    </cfRule>
    <cfRule type="containsText" dxfId="6175" priority="1619" operator="containsText" text="LW">
      <formula>NOT(ISERROR(SEARCH("LW",AF31)))</formula>
    </cfRule>
    <cfRule type="containsText" dxfId="6174" priority="1620" operator="containsText" text="LF">
      <formula>NOT(ISERROR(SEARCH("LF",AF31)))</formula>
    </cfRule>
    <cfRule type="containsText" dxfId="6173" priority="1621" operator="containsText" text="CF">
      <formula>NOT(ISERROR(SEARCH("CF",AF31)))</formula>
    </cfRule>
    <cfRule type="containsText" dxfId="6172" priority="1622" operator="containsText" text="CF">
      <formula>NOT(ISERROR(SEARCH("CF",AF31)))</formula>
    </cfRule>
    <cfRule type="containsText" dxfId="6171" priority="1623" operator="containsText" text="CAM">
      <formula>NOT(ISERROR(SEARCH("CAM",AF31)))</formula>
    </cfRule>
    <cfRule type="containsText" dxfId="6170" priority="1624" operator="containsText" text="LM">
      <formula>NOT(ISERROR(SEARCH("LM",AF31)))</formula>
    </cfRule>
    <cfRule type="containsText" dxfId="6169" priority="1625" operator="containsText" text="CM">
      <formula>NOT(ISERROR(SEARCH("CM",AF31)))</formula>
    </cfRule>
    <cfRule type="containsText" dxfId="6168" priority="1626" operator="containsText" text="RM">
      <formula>NOT(ISERROR(SEARCH("RM",AF31)))</formula>
    </cfRule>
    <cfRule type="containsText" dxfId="6167" priority="1627" operator="containsText" text="CDM">
      <formula>NOT(ISERROR(SEARCH("CDM",AF31)))</formula>
    </cfRule>
    <cfRule type="containsText" dxfId="6166" priority="1628" operator="containsText" text="LWB">
      <formula>NOT(ISERROR(SEARCH("LWB",AF31)))</formula>
    </cfRule>
    <cfRule type="containsText" dxfId="6165" priority="1629" operator="containsText" text="RWB">
      <formula>NOT(ISERROR(SEARCH("RWB",AF31)))</formula>
    </cfRule>
    <cfRule type="containsText" dxfId="6164" priority="1630" operator="containsText" text="RB">
      <formula>NOT(ISERROR(SEARCH("RB",AF31)))</formula>
    </cfRule>
    <cfRule type="containsText" dxfId="6163" priority="1631" operator="containsText" text="CB">
      <formula>NOT(ISERROR(SEARCH("CB",AF31)))</formula>
    </cfRule>
    <cfRule type="containsText" dxfId="6162" priority="1632" operator="containsText" text="LB">
      <formula>NOT(ISERROR(SEARCH("LB",AF31)))</formula>
    </cfRule>
    <cfRule type="containsText" dxfId="6161" priority="1633" operator="containsText" text="GK">
      <formula>NOT(ISERROR(SEARCH("GK",AF31)))</formula>
    </cfRule>
  </conditionalFormatting>
  <conditionalFormatting sqref="AG31">
    <cfRule type="containsText" dxfId="6160" priority="1601" operator="containsText" text="ST">
      <formula>NOT(ISERROR(SEARCH("ST",AG31)))</formula>
    </cfRule>
    <cfRule type="containsText" dxfId="6159" priority="1602" operator="containsText" text="RW">
      <formula>NOT(ISERROR(SEARCH("RW",AG31)))</formula>
    </cfRule>
    <cfRule type="containsText" dxfId="6158" priority="1603" operator="containsText" text="LW">
      <formula>NOT(ISERROR(SEARCH("LW",AG31)))</formula>
    </cfRule>
    <cfRule type="containsText" dxfId="6157" priority="1604" operator="containsText" text="LF">
      <formula>NOT(ISERROR(SEARCH("LF",AG31)))</formula>
    </cfRule>
    <cfRule type="containsText" dxfId="6156" priority="1605" operator="containsText" text="CF">
      <formula>NOT(ISERROR(SEARCH("CF",AG31)))</formula>
    </cfRule>
    <cfRule type="containsText" dxfId="6155" priority="1606" operator="containsText" text="CF">
      <formula>NOT(ISERROR(SEARCH("CF",AG31)))</formula>
    </cfRule>
    <cfRule type="containsText" dxfId="6154" priority="1607" operator="containsText" text="CAM">
      <formula>NOT(ISERROR(SEARCH("CAM",AG31)))</formula>
    </cfRule>
    <cfRule type="containsText" dxfId="6153" priority="1608" operator="containsText" text="LM">
      <formula>NOT(ISERROR(SEARCH("LM",AG31)))</formula>
    </cfRule>
    <cfRule type="containsText" dxfId="6152" priority="1609" operator="containsText" text="CM">
      <formula>NOT(ISERROR(SEARCH("CM",AG31)))</formula>
    </cfRule>
    <cfRule type="containsText" dxfId="6151" priority="1610" operator="containsText" text="RM">
      <formula>NOT(ISERROR(SEARCH("RM",AG31)))</formula>
    </cfRule>
    <cfRule type="containsText" dxfId="6150" priority="1611" operator="containsText" text="CDM">
      <formula>NOT(ISERROR(SEARCH("CDM",AG31)))</formula>
    </cfRule>
    <cfRule type="containsText" dxfId="6149" priority="1612" operator="containsText" text="LWB">
      <formula>NOT(ISERROR(SEARCH("LWB",AG31)))</formula>
    </cfRule>
    <cfRule type="containsText" dxfId="6148" priority="1613" operator="containsText" text="RWB">
      <formula>NOT(ISERROR(SEARCH("RWB",AG31)))</formula>
    </cfRule>
    <cfRule type="containsText" dxfId="6147" priority="1614" operator="containsText" text="RB">
      <formula>NOT(ISERROR(SEARCH("RB",AG31)))</formula>
    </cfRule>
    <cfRule type="containsText" dxfId="6146" priority="1615" operator="containsText" text="CB">
      <formula>NOT(ISERROR(SEARCH("CB",AG31)))</formula>
    </cfRule>
    <cfRule type="containsText" dxfId="6145" priority="1616" operator="containsText" text="LB">
      <formula>NOT(ISERROR(SEARCH("LB",AG31)))</formula>
    </cfRule>
    <cfRule type="containsText" dxfId="6144" priority="1617" operator="containsText" text="GK">
      <formula>NOT(ISERROR(SEARCH("GK",AG31)))</formula>
    </cfRule>
  </conditionalFormatting>
  <conditionalFormatting sqref="AG22">
    <cfRule type="containsText" dxfId="6143" priority="1584" operator="containsText" text="ST">
      <formula>NOT(ISERROR(SEARCH("ST",AG22)))</formula>
    </cfRule>
    <cfRule type="containsText" dxfId="6142" priority="1585" operator="containsText" text="RW">
      <formula>NOT(ISERROR(SEARCH("RW",AG22)))</formula>
    </cfRule>
    <cfRule type="containsText" dxfId="6141" priority="1586" operator="containsText" text="LW">
      <formula>NOT(ISERROR(SEARCH("LW",AG22)))</formula>
    </cfRule>
    <cfRule type="containsText" dxfId="6140" priority="1587" operator="containsText" text="LF">
      <formula>NOT(ISERROR(SEARCH("LF",AG22)))</formula>
    </cfRule>
    <cfRule type="containsText" dxfId="6139" priority="1588" operator="containsText" text="CF">
      <formula>NOT(ISERROR(SEARCH("CF",AG22)))</formula>
    </cfRule>
    <cfRule type="containsText" dxfId="6138" priority="1589" operator="containsText" text="CF">
      <formula>NOT(ISERROR(SEARCH("CF",AG22)))</formula>
    </cfRule>
    <cfRule type="containsText" dxfId="6137" priority="1590" operator="containsText" text="CAM">
      <formula>NOT(ISERROR(SEARCH("CAM",AG22)))</formula>
    </cfRule>
    <cfRule type="containsText" dxfId="6136" priority="1591" operator="containsText" text="LM">
      <formula>NOT(ISERROR(SEARCH("LM",AG22)))</formula>
    </cfRule>
    <cfRule type="containsText" dxfId="6135" priority="1592" operator="containsText" text="CM">
      <formula>NOT(ISERROR(SEARCH("CM",AG22)))</formula>
    </cfRule>
    <cfRule type="containsText" dxfId="6134" priority="1593" operator="containsText" text="RM">
      <formula>NOT(ISERROR(SEARCH("RM",AG22)))</formula>
    </cfRule>
    <cfRule type="containsText" dxfId="6133" priority="1594" operator="containsText" text="CDM">
      <formula>NOT(ISERROR(SEARCH("CDM",AG22)))</formula>
    </cfRule>
    <cfRule type="containsText" dxfId="6132" priority="1595" operator="containsText" text="LWB">
      <formula>NOT(ISERROR(SEARCH("LWB",AG22)))</formula>
    </cfRule>
    <cfRule type="containsText" dxfId="6131" priority="1596" operator="containsText" text="RWB">
      <formula>NOT(ISERROR(SEARCH("RWB",AG22)))</formula>
    </cfRule>
    <cfRule type="containsText" dxfId="6130" priority="1597" operator="containsText" text="RB">
      <formula>NOT(ISERROR(SEARCH("RB",AG22)))</formula>
    </cfRule>
    <cfRule type="containsText" dxfId="6129" priority="1598" operator="containsText" text="CB">
      <formula>NOT(ISERROR(SEARCH("CB",AG22)))</formula>
    </cfRule>
    <cfRule type="containsText" dxfId="6128" priority="1599" operator="containsText" text="LB">
      <formula>NOT(ISERROR(SEARCH("LB",AG22)))</formula>
    </cfRule>
    <cfRule type="containsText" dxfId="6127" priority="1600" operator="containsText" text="GK">
      <formula>NOT(ISERROR(SEARCH("GK",AG22)))</formula>
    </cfRule>
  </conditionalFormatting>
  <conditionalFormatting sqref="AG23">
    <cfRule type="containsText" dxfId="6126" priority="1567" operator="containsText" text="ST">
      <formula>NOT(ISERROR(SEARCH("ST",AG23)))</formula>
    </cfRule>
    <cfRule type="containsText" dxfId="6125" priority="1568" operator="containsText" text="RW">
      <formula>NOT(ISERROR(SEARCH("RW",AG23)))</formula>
    </cfRule>
    <cfRule type="containsText" dxfId="6124" priority="1569" operator="containsText" text="LW">
      <formula>NOT(ISERROR(SEARCH("LW",AG23)))</formula>
    </cfRule>
    <cfRule type="containsText" dxfId="6123" priority="1570" operator="containsText" text="LF">
      <formula>NOT(ISERROR(SEARCH("LF",AG23)))</formula>
    </cfRule>
    <cfRule type="containsText" dxfId="6122" priority="1571" operator="containsText" text="CF">
      <formula>NOT(ISERROR(SEARCH("CF",AG23)))</formula>
    </cfRule>
    <cfRule type="containsText" dxfId="6121" priority="1572" operator="containsText" text="CF">
      <formula>NOT(ISERROR(SEARCH("CF",AG23)))</formula>
    </cfRule>
    <cfRule type="containsText" dxfId="6120" priority="1573" operator="containsText" text="CAM">
      <formula>NOT(ISERROR(SEARCH("CAM",AG23)))</formula>
    </cfRule>
    <cfRule type="containsText" dxfId="6119" priority="1574" operator="containsText" text="LM">
      <formula>NOT(ISERROR(SEARCH("LM",AG23)))</formula>
    </cfRule>
    <cfRule type="containsText" dxfId="6118" priority="1575" operator="containsText" text="CM">
      <formula>NOT(ISERROR(SEARCH("CM",AG23)))</formula>
    </cfRule>
    <cfRule type="containsText" dxfId="6117" priority="1576" operator="containsText" text="RM">
      <formula>NOT(ISERROR(SEARCH("RM",AG23)))</formula>
    </cfRule>
    <cfRule type="containsText" dxfId="6116" priority="1577" operator="containsText" text="CDM">
      <formula>NOT(ISERROR(SEARCH("CDM",AG23)))</formula>
    </cfRule>
    <cfRule type="containsText" dxfId="6115" priority="1578" operator="containsText" text="LWB">
      <formula>NOT(ISERROR(SEARCH("LWB",AG23)))</formula>
    </cfRule>
    <cfRule type="containsText" dxfId="6114" priority="1579" operator="containsText" text="RWB">
      <formula>NOT(ISERROR(SEARCH("RWB",AG23)))</formula>
    </cfRule>
    <cfRule type="containsText" dxfId="6113" priority="1580" operator="containsText" text="RB">
      <formula>NOT(ISERROR(SEARCH("RB",AG23)))</formula>
    </cfRule>
    <cfRule type="containsText" dxfId="6112" priority="1581" operator="containsText" text="CB">
      <formula>NOT(ISERROR(SEARCH("CB",AG23)))</formula>
    </cfRule>
    <cfRule type="containsText" dxfId="6111" priority="1582" operator="containsText" text="LB">
      <formula>NOT(ISERROR(SEARCH("LB",AG23)))</formula>
    </cfRule>
    <cfRule type="containsText" dxfId="6110" priority="1583" operator="containsText" text="GK">
      <formula>NOT(ISERROR(SEARCH("GK",AG23)))</formula>
    </cfRule>
  </conditionalFormatting>
  <conditionalFormatting sqref="AG22">
    <cfRule type="containsText" dxfId="6109" priority="1550" operator="containsText" text="ST">
      <formula>NOT(ISERROR(SEARCH("ST",AG22)))</formula>
    </cfRule>
    <cfRule type="containsText" dxfId="6108" priority="1551" operator="containsText" text="RW">
      <formula>NOT(ISERROR(SEARCH("RW",AG22)))</formula>
    </cfRule>
    <cfRule type="containsText" dxfId="6107" priority="1552" operator="containsText" text="LW">
      <formula>NOT(ISERROR(SEARCH("LW",AG22)))</formula>
    </cfRule>
    <cfRule type="containsText" dxfId="6106" priority="1553" operator="containsText" text="LF">
      <formula>NOT(ISERROR(SEARCH("LF",AG22)))</formula>
    </cfRule>
    <cfRule type="containsText" dxfId="6105" priority="1554" operator="containsText" text="CF">
      <formula>NOT(ISERROR(SEARCH("CF",AG22)))</formula>
    </cfRule>
    <cfRule type="containsText" dxfId="6104" priority="1555" operator="containsText" text="CF">
      <formula>NOT(ISERROR(SEARCH("CF",AG22)))</formula>
    </cfRule>
    <cfRule type="containsText" dxfId="6103" priority="1556" operator="containsText" text="CAM">
      <formula>NOT(ISERROR(SEARCH("CAM",AG22)))</formula>
    </cfRule>
    <cfRule type="containsText" dxfId="6102" priority="1557" operator="containsText" text="LM">
      <formula>NOT(ISERROR(SEARCH("LM",AG22)))</formula>
    </cfRule>
    <cfRule type="containsText" dxfId="6101" priority="1558" operator="containsText" text="CM">
      <formula>NOT(ISERROR(SEARCH("CM",AG22)))</formula>
    </cfRule>
    <cfRule type="containsText" dxfId="6100" priority="1559" operator="containsText" text="RM">
      <formula>NOT(ISERROR(SEARCH("RM",AG22)))</formula>
    </cfRule>
    <cfRule type="containsText" dxfId="6099" priority="1560" operator="containsText" text="CDM">
      <formula>NOT(ISERROR(SEARCH("CDM",AG22)))</formula>
    </cfRule>
    <cfRule type="containsText" dxfId="6098" priority="1561" operator="containsText" text="LWB">
      <formula>NOT(ISERROR(SEARCH("LWB",AG22)))</formula>
    </cfRule>
    <cfRule type="containsText" dxfId="6097" priority="1562" operator="containsText" text="RWB">
      <formula>NOT(ISERROR(SEARCH("RWB",AG22)))</formula>
    </cfRule>
    <cfRule type="containsText" dxfId="6096" priority="1563" operator="containsText" text="RB">
      <formula>NOT(ISERROR(SEARCH("RB",AG22)))</formula>
    </cfRule>
    <cfRule type="containsText" dxfId="6095" priority="1564" operator="containsText" text="CB">
      <formula>NOT(ISERROR(SEARCH("CB",AG22)))</formula>
    </cfRule>
    <cfRule type="containsText" dxfId="6094" priority="1565" operator="containsText" text="LB">
      <formula>NOT(ISERROR(SEARCH("LB",AG22)))</formula>
    </cfRule>
    <cfRule type="containsText" dxfId="6093" priority="1566" operator="containsText" text="GK">
      <formula>NOT(ISERROR(SEARCH("GK",AG22)))</formula>
    </cfRule>
  </conditionalFormatting>
  <conditionalFormatting sqref="AG23">
    <cfRule type="containsText" dxfId="6092" priority="1533" operator="containsText" text="ST">
      <formula>NOT(ISERROR(SEARCH("ST",AG23)))</formula>
    </cfRule>
    <cfRule type="containsText" dxfId="6091" priority="1534" operator="containsText" text="RW">
      <formula>NOT(ISERROR(SEARCH("RW",AG23)))</formula>
    </cfRule>
    <cfRule type="containsText" dxfId="6090" priority="1535" operator="containsText" text="LW">
      <formula>NOT(ISERROR(SEARCH("LW",AG23)))</formula>
    </cfRule>
    <cfRule type="containsText" dxfId="6089" priority="1536" operator="containsText" text="LF">
      <formula>NOT(ISERROR(SEARCH("LF",AG23)))</formula>
    </cfRule>
    <cfRule type="containsText" dxfId="6088" priority="1537" operator="containsText" text="CF">
      <formula>NOT(ISERROR(SEARCH("CF",AG23)))</formula>
    </cfRule>
    <cfRule type="containsText" dxfId="6087" priority="1538" operator="containsText" text="CF">
      <formula>NOT(ISERROR(SEARCH("CF",AG23)))</formula>
    </cfRule>
    <cfRule type="containsText" dxfId="6086" priority="1539" operator="containsText" text="CAM">
      <formula>NOT(ISERROR(SEARCH("CAM",AG23)))</formula>
    </cfRule>
    <cfRule type="containsText" dxfId="6085" priority="1540" operator="containsText" text="LM">
      <formula>NOT(ISERROR(SEARCH("LM",AG23)))</formula>
    </cfRule>
    <cfRule type="containsText" dxfId="6084" priority="1541" operator="containsText" text="CM">
      <formula>NOT(ISERROR(SEARCH("CM",AG23)))</formula>
    </cfRule>
    <cfRule type="containsText" dxfId="6083" priority="1542" operator="containsText" text="RM">
      <formula>NOT(ISERROR(SEARCH("RM",AG23)))</formula>
    </cfRule>
    <cfRule type="containsText" dxfId="6082" priority="1543" operator="containsText" text="CDM">
      <formula>NOT(ISERROR(SEARCH("CDM",AG23)))</formula>
    </cfRule>
    <cfRule type="containsText" dxfId="6081" priority="1544" operator="containsText" text="LWB">
      <formula>NOT(ISERROR(SEARCH("LWB",AG23)))</formula>
    </cfRule>
    <cfRule type="containsText" dxfId="6080" priority="1545" operator="containsText" text="RWB">
      <formula>NOT(ISERROR(SEARCH("RWB",AG23)))</formula>
    </cfRule>
    <cfRule type="containsText" dxfId="6079" priority="1546" operator="containsText" text="RB">
      <formula>NOT(ISERROR(SEARCH("RB",AG23)))</formula>
    </cfRule>
    <cfRule type="containsText" dxfId="6078" priority="1547" operator="containsText" text="CB">
      <formula>NOT(ISERROR(SEARCH("CB",AG23)))</formula>
    </cfRule>
    <cfRule type="containsText" dxfId="6077" priority="1548" operator="containsText" text="LB">
      <formula>NOT(ISERROR(SEARCH("LB",AG23)))</formula>
    </cfRule>
    <cfRule type="containsText" dxfId="6076" priority="1549" operator="containsText" text="GK">
      <formula>NOT(ISERROR(SEARCH("GK",AG23)))</formula>
    </cfRule>
  </conditionalFormatting>
  <conditionalFormatting sqref="AF24">
    <cfRule type="containsText" dxfId="6075" priority="1517" operator="containsText" text="RW">
      <formula>NOT(ISERROR(SEARCH("RW",AF24)))</formula>
    </cfRule>
    <cfRule type="containsText" dxfId="6074" priority="1518" operator="containsText" text="LW">
      <formula>NOT(ISERROR(SEARCH("LW",AF24)))</formula>
    </cfRule>
    <cfRule type="containsText" dxfId="6073" priority="1519" operator="containsText" text="LF">
      <formula>NOT(ISERROR(SEARCH("LF",AF24)))</formula>
    </cfRule>
    <cfRule type="containsText" dxfId="6072" priority="1520" operator="containsText" text="CF">
      <formula>NOT(ISERROR(SEARCH("CF",AF24)))</formula>
    </cfRule>
    <cfRule type="containsText" dxfId="6071" priority="1521" operator="containsText" text="CF">
      <formula>NOT(ISERROR(SEARCH("CF",AF24)))</formula>
    </cfRule>
    <cfRule type="containsText" dxfId="6070" priority="1522" operator="containsText" text="CAM">
      <formula>NOT(ISERROR(SEARCH("CAM",AF24)))</formula>
    </cfRule>
    <cfRule type="containsText" dxfId="6069" priority="1523" operator="containsText" text="LM">
      <formula>NOT(ISERROR(SEARCH("LM",AF24)))</formula>
    </cfRule>
    <cfRule type="containsText" dxfId="6068" priority="1524" operator="containsText" text="CM">
      <formula>NOT(ISERROR(SEARCH("CM",AF24)))</formula>
    </cfRule>
    <cfRule type="containsText" dxfId="6067" priority="1525" operator="containsText" text="RM">
      <formula>NOT(ISERROR(SEARCH("RM",AF24)))</formula>
    </cfRule>
    <cfRule type="containsText" dxfId="6066" priority="1526" operator="containsText" text="CDM">
      <formula>NOT(ISERROR(SEARCH("CDM",AF24)))</formula>
    </cfRule>
    <cfRule type="containsText" dxfId="6065" priority="1527" operator="containsText" text="LWB">
      <formula>NOT(ISERROR(SEARCH("LWB",AF24)))</formula>
    </cfRule>
    <cfRule type="containsText" dxfId="6064" priority="1528" operator="containsText" text="RWB">
      <formula>NOT(ISERROR(SEARCH("RWB",AF24)))</formula>
    </cfRule>
    <cfRule type="containsText" dxfId="6063" priority="1529" operator="containsText" text="RB">
      <formula>NOT(ISERROR(SEARCH("RB",AF24)))</formula>
    </cfRule>
    <cfRule type="containsText" dxfId="6062" priority="1530" operator="containsText" text="CB">
      <formula>NOT(ISERROR(SEARCH("CB",AF24)))</formula>
    </cfRule>
    <cfRule type="containsText" dxfId="6061" priority="1531" operator="containsText" text="LB">
      <formula>NOT(ISERROR(SEARCH("LB",AF24)))</formula>
    </cfRule>
    <cfRule type="containsText" dxfId="6060" priority="1532" operator="containsText" text="GK">
      <formula>NOT(ISERROR(SEARCH("GK",AF24)))</formula>
    </cfRule>
  </conditionalFormatting>
  <conditionalFormatting sqref="AG24">
    <cfRule type="containsText" dxfId="6059" priority="1500" operator="containsText" text="ST">
      <formula>NOT(ISERROR(SEARCH("ST",AG24)))</formula>
    </cfRule>
    <cfRule type="containsText" dxfId="6058" priority="1501" operator="containsText" text="RW">
      <formula>NOT(ISERROR(SEARCH("RW",AG24)))</formula>
    </cfRule>
    <cfRule type="containsText" dxfId="6057" priority="1502" operator="containsText" text="LW">
      <formula>NOT(ISERROR(SEARCH("LW",AG24)))</formula>
    </cfRule>
    <cfRule type="containsText" dxfId="6056" priority="1503" operator="containsText" text="LF">
      <formula>NOT(ISERROR(SEARCH("LF",AG24)))</formula>
    </cfRule>
    <cfRule type="containsText" dxfId="6055" priority="1504" operator="containsText" text="CF">
      <formula>NOT(ISERROR(SEARCH("CF",AG24)))</formula>
    </cfRule>
    <cfRule type="containsText" dxfId="6054" priority="1505" operator="containsText" text="CF">
      <formula>NOT(ISERROR(SEARCH("CF",AG24)))</formula>
    </cfRule>
    <cfRule type="containsText" dxfId="6053" priority="1506" operator="containsText" text="CAM">
      <formula>NOT(ISERROR(SEARCH("CAM",AG24)))</formula>
    </cfRule>
    <cfRule type="containsText" dxfId="6052" priority="1507" operator="containsText" text="LM">
      <formula>NOT(ISERROR(SEARCH("LM",AG24)))</formula>
    </cfRule>
    <cfRule type="containsText" dxfId="6051" priority="1508" operator="containsText" text="CM">
      <formula>NOT(ISERROR(SEARCH("CM",AG24)))</formula>
    </cfRule>
    <cfRule type="containsText" dxfId="6050" priority="1509" operator="containsText" text="RM">
      <formula>NOT(ISERROR(SEARCH("RM",AG24)))</formula>
    </cfRule>
    <cfRule type="containsText" dxfId="6049" priority="1510" operator="containsText" text="CDM">
      <formula>NOT(ISERROR(SEARCH("CDM",AG24)))</formula>
    </cfRule>
    <cfRule type="containsText" dxfId="6048" priority="1511" operator="containsText" text="LWB">
      <formula>NOT(ISERROR(SEARCH("LWB",AG24)))</formula>
    </cfRule>
    <cfRule type="containsText" dxfId="6047" priority="1512" operator="containsText" text="RWB">
      <formula>NOT(ISERROR(SEARCH("RWB",AG24)))</formula>
    </cfRule>
    <cfRule type="containsText" dxfId="6046" priority="1513" operator="containsText" text="RB">
      <formula>NOT(ISERROR(SEARCH("RB",AG24)))</formula>
    </cfRule>
    <cfRule type="containsText" dxfId="6045" priority="1514" operator="containsText" text="CB">
      <formula>NOT(ISERROR(SEARCH("CB",AG24)))</formula>
    </cfRule>
    <cfRule type="containsText" dxfId="6044" priority="1515" operator="containsText" text="LB">
      <formula>NOT(ISERROR(SEARCH("LB",AG24)))</formula>
    </cfRule>
    <cfRule type="containsText" dxfId="6043" priority="1516" operator="containsText" text="GK">
      <formula>NOT(ISERROR(SEARCH("GK",AG24)))</formula>
    </cfRule>
  </conditionalFormatting>
  <conditionalFormatting sqref="AG28">
    <cfRule type="containsText" dxfId="6042" priority="1483" operator="containsText" text="ST">
      <formula>NOT(ISERROR(SEARCH("ST",AG28)))</formula>
    </cfRule>
    <cfRule type="containsText" dxfId="6041" priority="1484" operator="containsText" text="RW">
      <formula>NOT(ISERROR(SEARCH("RW",AG28)))</formula>
    </cfRule>
    <cfRule type="containsText" dxfId="6040" priority="1485" operator="containsText" text="LW">
      <formula>NOT(ISERROR(SEARCH("LW",AG28)))</formula>
    </cfRule>
    <cfRule type="containsText" dxfId="6039" priority="1486" operator="containsText" text="LF">
      <formula>NOT(ISERROR(SEARCH("LF",AG28)))</formula>
    </cfRule>
    <cfRule type="containsText" dxfId="6038" priority="1487" operator="containsText" text="CF">
      <formula>NOT(ISERROR(SEARCH("CF",AG28)))</formula>
    </cfRule>
    <cfRule type="containsText" dxfId="6037" priority="1488" operator="containsText" text="CF">
      <formula>NOT(ISERROR(SEARCH("CF",AG28)))</formula>
    </cfRule>
    <cfRule type="containsText" dxfId="6036" priority="1489" operator="containsText" text="CAM">
      <formula>NOT(ISERROR(SEARCH("CAM",AG28)))</formula>
    </cfRule>
    <cfRule type="containsText" dxfId="6035" priority="1490" operator="containsText" text="LM">
      <formula>NOT(ISERROR(SEARCH("LM",AG28)))</formula>
    </cfRule>
    <cfRule type="containsText" dxfId="6034" priority="1491" operator="containsText" text="CM">
      <formula>NOT(ISERROR(SEARCH("CM",AG28)))</formula>
    </cfRule>
    <cfRule type="containsText" dxfId="6033" priority="1492" operator="containsText" text="RM">
      <formula>NOT(ISERROR(SEARCH("RM",AG28)))</formula>
    </cfRule>
    <cfRule type="containsText" dxfId="6032" priority="1493" operator="containsText" text="CDM">
      <formula>NOT(ISERROR(SEARCH("CDM",AG28)))</formula>
    </cfRule>
    <cfRule type="containsText" dxfId="6031" priority="1494" operator="containsText" text="LWB">
      <formula>NOT(ISERROR(SEARCH("LWB",AG28)))</formula>
    </cfRule>
    <cfRule type="containsText" dxfId="6030" priority="1495" operator="containsText" text="RWB">
      <formula>NOT(ISERROR(SEARCH("RWB",AG28)))</formula>
    </cfRule>
    <cfRule type="containsText" dxfId="6029" priority="1496" operator="containsText" text="RB">
      <formula>NOT(ISERROR(SEARCH("RB",AG28)))</formula>
    </cfRule>
    <cfRule type="containsText" dxfId="6028" priority="1497" operator="containsText" text="CB">
      <formula>NOT(ISERROR(SEARCH("CB",AG28)))</formula>
    </cfRule>
    <cfRule type="containsText" dxfId="6027" priority="1498" operator="containsText" text="LB">
      <formula>NOT(ISERROR(SEARCH("LB",AG28)))</formula>
    </cfRule>
    <cfRule type="containsText" dxfId="6026" priority="1499" operator="containsText" text="GK">
      <formula>NOT(ISERROR(SEARCH("GK",AG28)))</formula>
    </cfRule>
  </conditionalFormatting>
  <conditionalFormatting sqref="AG28">
    <cfRule type="containsText" dxfId="6025" priority="1466" operator="containsText" text="ST">
      <formula>NOT(ISERROR(SEARCH("ST",AG28)))</formula>
    </cfRule>
    <cfRule type="containsText" dxfId="6024" priority="1467" operator="containsText" text="RW">
      <formula>NOT(ISERROR(SEARCH("RW",AG28)))</formula>
    </cfRule>
    <cfRule type="containsText" dxfId="6023" priority="1468" operator="containsText" text="LW">
      <formula>NOT(ISERROR(SEARCH("LW",AG28)))</formula>
    </cfRule>
    <cfRule type="containsText" dxfId="6022" priority="1469" operator="containsText" text="LF">
      <formula>NOT(ISERROR(SEARCH("LF",AG28)))</formula>
    </cfRule>
    <cfRule type="containsText" dxfId="6021" priority="1470" operator="containsText" text="CF">
      <formula>NOT(ISERROR(SEARCH("CF",AG28)))</formula>
    </cfRule>
    <cfRule type="containsText" dxfId="6020" priority="1471" operator="containsText" text="CF">
      <formula>NOT(ISERROR(SEARCH("CF",AG28)))</formula>
    </cfRule>
    <cfRule type="containsText" dxfId="6019" priority="1472" operator="containsText" text="CAM">
      <formula>NOT(ISERROR(SEARCH("CAM",AG28)))</formula>
    </cfRule>
    <cfRule type="containsText" dxfId="6018" priority="1473" operator="containsText" text="LM">
      <formula>NOT(ISERROR(SEARCH("LM",AG28)))</formula>
    </cfRule>
    <cfRule type="containsText" dxfId="6017" priority="1474" operator="containsText" text="CM">
      <formula>NOT(ISERROR(SEARCH("CM",AG28)))</formula>
    </cfRule>
    <cfRule type="containsText" dxfId="6016" priority="1475" operator="containsText" text="RM">
      <formula>NOT(ISERROR(SEARCH("RM",AG28)))</formula>
    </cfRule>
    <cfRule type="containsText" dxfId="6015" priority="1476" operator="containsText" text="CDM">
      <formula>NOT(ISERROR(SEARCH("CDM",AG28)))</formula>
    </cfRule>
    <cfRule type="containsText" dxfId="6014" priority="1477" operator="containsText" text="LWB">
      <formula>NOT(ISERROR(SEARCH("LWB",AG28)))</formula>
    </cfRule>
    <cfRule type="containsText" dxfId="6013" priority="1478" operator="containsText" text="RWB">
      <formula>NOT(ISERROR(SEARCH("RWB",AG28)))</formula>
    </cfRule>
    <cfRule type="containsText" dxfId="6012" priority="1479" operator="containsText" text="RB">
      <formula>NOT(ISERROR(SEARCH("RB",AG28)))</formula>
    </cfRule>
    <cfRule type="containsText" dxfId="6011" priority="1480" operator="containsText" text="CB">
      <formula>NOT(ISERROR(SEARCH("CB",AG28)))</formula>
    </cfRule>
    <cfRule type="containsText" dxfId="6010" priority="1481" operator="containsText" text="LB">
      <formula>NOT(ISERROR(SEARCH("LB",AG28)))</formula>
    </cfRule>
    <cfRule type="containsText" dxfId="6009" priority="1482" operator="containsText" text="GK">
      <formula>NOT(ISERROR(SEARCH("GK",AG28)))</formula>
    </cfRule>
  </conditionalFormatting>
  <conditionalFormatting sqref="AG27">
    <cfRule type="containsText" dxfId="6008" priority="1449" operator="containsText" text="ST">
      <formula>NOT(ISERROR(SEARCH("ST",AG27)))</formula>
    </cfRule>
    <cfRule type="containsText" dxfId="6007" priority="1450" operator="containsText" text="RW">
      <formula>NOT(ISERROR(SEARCH("RW",AG27)))</formula>
    </cfRule>
    <cfRule type="containsText" dxfId="6006" priority="1451" operator="containsText" text="LW">
      <formula>NOT(ISERROR(SEARCH("LW",AG27)))</formula>
    </cfRule>
    <cfRule type="containsText" dxfId="6005" priority="1452" operator="containsText" text="LF">
      <formula>NOT(ISERROR(SEARCH("LF",AG27)))</formula>
    </cfRule>
    <cfRule type="containsText" dxfId="6004" priority="1453" operator="containsText" text="CF">
      <formula>NOT(ISERROR(SEARCH("CF",AG27)))</formula>
    </cfRule>
    <cfRule type="containsText" dxfId="6003" priority="1454" operator="containsText" text="CF">
      <formula>NOT(ISERROR(SEARCH("CF",AG27)))</formula>
    </cfRule>
    <cfRule type="containsText" dxfId="6002" priority="1455" operator="containsText" text="CAM">
      <formula>NOT(ISERROR(SEARCH("CAM",AG27)))</formula>
    </cfRule>
    <cfRule type="containsText" dxfId="6001" priority="1456" operator="containsText" text="LM">
      <formula>NOT(ISERROR(SEARCH("LM",AG27)))</formula>
    </cfRule>
    <cfRule type="containsText" dxfId="6000" priority="1457" operator="containsText" text="CM">
      <formula>NOT(ISERROR(SEARCH("CM",AG27)))</formula>
    </cfRule>
    <cfRule type="containsText" dxfId="5999" priority="1458" operator="containsText" text="RM">
      <formula>NOT(ISERROR(SEARCH("RM",AG27)))</formula>
    </cfRule>
    <cfRule type="containsText" dxfId="5998" priority="1459" operator="containsText" text="CDM">
      <formula>NOT(ISERROR(SEARCH("CDM",AG27)))</formula>
    </cfRule>
    <cfRule type="containsText" dxfId="5997" priority="1460" operator="containsText" text="LWB">
      <formula>NOT(ISERROR(SEARCH("LWB",AG27)))</formula>
    </cfRule>
    <cfRule type="containsText" dxfId="5996" priority="1461" operator="containsText" text="RWB">
      <formula>NOT(ISERROR(SEARCH("RWB",AG27)))</formula>
    </cfRule>
    <cfRule type="containsText" dxfId="5995" priority="1462" operator="containsText" text="RB">
      <formula>NOT(ISERROR(SEARCH("RB",AG27)))</formula>
    </cfRule>
    <cfRule type="containsText" dxfId="5994" priority="1463" operator="containsText" text="CB">
      <formula>NOT(ISERROR(SEARCH("CB",AG27)))</formula>
    </cfRule>
    <cfRule type="containsText" dxfId="5993" priority="1464" operator="containsText" text="LB">
      <formula>NOT(ISERROR(SEARCH("LB",AG27)))</formula>
    </cfRule>
    <cfRule type="containsText" dxfId="5992" priority="1465" operator="containsText" text="GK">
      <formula>NOT(ISERROR(SEARCH("GK",AG27)))</formula>
    </cfRule>
  </conditionalFormatting>
  <conditionalFormatting sqref="AF25:AF27">
    <cfRule type="containsText" dxfId="5991" priority="1433" operator="containsText" text="RW">
      <formula>NOT(ISERROR(SEARCH("RW",AF25)))</formula>
    </cfRule>
    <cfRule type="containsText" dxfId="5990" priority="1434" operator="containsText" text="LW">
      <formula>NOT(ISERROR(SEARCH("LW",AF25)))</formula>
    </cfRule>
    <cfRule type="containsText" dxfId="5989" priority="1435" operator="containsText" text="LF">
      <formula>NOT(ISERROR(SEARCH("LF",AF25)))</formula>
    </cfRule>
    <cfRule type="containsText" dxfId="5988" priority="1436" operator="containsText" text="CF">
      <formula>NOT(ISERROR(SEARCH("CF",AF25)))</formula>
    </cfRule>
    <cfRule type="containsText" dxfId="5987" priority="1437" operator="containsText" text="CF">
      <formula>NOT(ISERROR(SEARCH("CF",AF25)))</formula>
    </cfRule>
    <cfRule type="containsText" dxfId="5986" priority="1438" operator="containsText" text="CAM">
      <formula>NOT(ISERROR(SEARCH("CAM",AF25)))</formula>
    </cfRule>
    <cfRule type="containsText" dxfId="5985" priority="1439" operator="containsText" text="LM">
      <formula>NOT(ISERROR(SEARCH("LM",AF25)))</formula>
    </cfRule>
    <cfRule type="containsText" dxfId="5984" priority="1440" operator="containsText" text="CM">
      <formula>NOT(ISERROR(SEARCH("CM",AF25)))</formula>
    </cfRule>
    <cfRule type="containsText" dxfId="5983" priority="1441" operator="containsText" text="RM">
      <formula>NOT(ISERROR(SEARCH("RM",AF25)))</formula>
    </cfRule>
    <cfRule type="containsText" dxfId="5982" priority="1442" operator="containsText" text="CDM">
      <formula>NOT(ISERROR(SEARCH("CDM",AF25)))</formula>
    </cfRule>
    <cfRule type="containsText" dxfId="5981" priority="1443" operator="containsText" text="LWB">
      <formula>NOT(ISERROR(SEARCH("LWB",AF25)))</formula>
    </cfRule>
    <cfRule type="containsText" dxfId="5980" priority="1444" operator="containsText" text="RWB">
      <formula>NOT(ISERROR(SEARCH("RWB",AF25)))</formula>
    </cfRule>
    <cfRule type="containsText" dxfId="5979" priority="1445" operator="containsText" text="RB">
      <formula>NOT(ISERROR(SEARCH("RB",AF25)))</formula>
    </cfRule>
    <cfRule type="containsText" dxfId="5978" priority="1446" operator="containsText" text="CB">
      <formula>NOT(ISERROR(SEARCH("CB",AF25)))</formula>
    </cfRule>
    <cfRule type="containsText" dxfId="5977" priority="1447" operator="containsText" text="LB">
      <formula>NOT(ISERROR(SEARCH("LB",AF25)))</formula>
    </cfRule>
    <cfRule type="containsText" dxfId="5976" priority="1448" operator="containsText" text="GK">
      <formula>NOT(ISERROR(SEARCH("GK",AF25)))</formula>
    </cfRule>
  </conditionalFormatting>
  <conditionalFormatting sqref="AG25:AG27">
    <cfRule type="containsText" dxfId="5975" priority="1416" operator="containsText" text="ST">
      <formula>NOT(ISERROR(SEARCH("ST",AG25)))</formula>
    </cfRule>
    <cfRule type="containsText" dxfId="5974" priority="1417" operator="containsText" text="RW">
      <formula>NOT(ISERROR(SEARCH("RW",AG25)))</formula>
    </cfRule>
    <cfRule type="containsText" dxfId="5973" priority="1418" operator="containsText" text="LW">
      <formula>NOT(ISERROR(SEARCH("LW",AG25)))</formula>
    </cfRule>
    <cfRule type="containsText" dxfId="5972" priority="1419" operator="containsText" text="LF">
      <formula>NOT(ISERROR(SEARCH("LF",AG25)))</formula>
    </cfRule>
    <cfRule type="containsText" dxfId="5971" priority="1420" operator="containsText" text="CF">
      <formula>NOT(ISERROR(SEARCH("CF",AG25)))</formula>
    </cfRule>
    <cfRule type="containsText" dxfId="5970" priority="1421" operator="containsText" text="CF">
      <formula>NOT(ISERROR(SEARCH("CF",AG25)))</formula>
    </cfRule>
    <cfRule type="containsText" dxfId="5969" priority="1422" operator="containsText" text="CAM">
      <formula>NOT(ISERROR(SEARCH("CAM",AG25)))</formula>
    </cfRule>
    <cfRule type="containsText" dxfId="5968" priority="1423" operator="containsText" text="LM">
      <formula>NOT(ISERROR(SEARCH("LM",AG25)))</formula>
    </cfRule>
    <cfRule type="containsText" dxfId="5967" priority="1424" operator="containsText" text="CM">
      <formula>NOT(ISERROR(SEARCH("CM",AG25)))</formula>
    </cfRule>
    <cfRule type="containsText" dxfId="5966" priority="1425" operator="containsText" text="RM">
      <formula>NOT(ISERROR(SEARCH("RM",AG25)))</formula>
    </cfRule>
    <cfRule type="containsText" dxfId="5965" priority="1426" operator="containsText" text="CDM">
      <formula>NOT(ISERROR(SEARCH("CDM",AG25)))</formula>
    </cfRule>
    <cfRule type="containsText" dxfId="5964" priority="1427" operator="containsText" text="LWB">
      <formula>NOT(ISERROR(SEARCH("LWB",AG25)))</formula>
    </cfRule>
    <cfRule type="containsText" dxfId="5963" priority="1428" operator="containsText" text="RWB">
      <formula>NOT(ISERROR(SEARCH("RWB",AG25)))</formula>
    </cfRule>
    <cfRule type="containsText" dxfId="5962" priority="1429" operator="containsText" text="RB">
      <formula>NOT(ISERROR(SEARCH("RB",AG25)))</formula>
    </cfRule>
    <cfRule type="containsText" dxfId="5961" priority="1430" operator="containsText" text="CB">
      <formula>NOT(ISERROR(SEARCH("CB",AG25)))</formula>
    </cfRule>
    <cfRule type="containsText" dxfId="5960" priority="1431" operator="containsText" text="LB">
      <formula>NOT(ISERROR(SEARCH("LB",AG25)))</formula>
    </cfRule>
    <cfRule type="containsText" dxfId="5959" priority="1432" operator="containsText" text="GK">
      <formula>NOT(ISERROR(SEARCH("GK",AG25)))</formula>
    </cfRule>
  </conditionalFormatting>
  <conditionalFormatting sqref="AG29">
    <cfRule type="containsText" dxfId="5958" priority="1399" operator="containsText" text="ST">
      <formula>NOT(ISERROR(SEARCH("ST",AG29)))</formula>
    </cfRule>
    <cfRule type="containsText" dxfId="5957" priority="1400" operator="containsText" text="RW">
      <formula>NOT(ISERROR(SEARCH("RW",AG29)))</formula>
    </cfRule>
    <cfRule type="containsText" dxfId="5956" priority="1401" operator="containsText" text="LW">
      <formula>NOT(ISERROR(SEARCH("LW",AG29)))</formula>
    </cfRule>
    <cfRule type="containsText" dxfId="5955" priority="1402" operator="containsText" text="LF">
      <formula>NOT(ISERROR(SEARCH("LF",AG29)))</formula>
    </cfRule>
    <cfRule type="containsText" dxfId="5954" priority="1403" operator="containsText" text="CF">
      <formula>NOT(ISERROR(SEARCH("CF",AG29)))</formula>
    </cfRule>
    <cfRule type="containsText" dxfId="5953" priority="1404" operator="containsText" text="CF">
      <formula>NOT(ISERROR(SEARCH("CF",AG29)))</formula>
    </cfRule>
    <cfRule type="containsText" dxfId="5952" priority="1405" operator="containsText" text="CAM">
      <formula>NOT(ISERROR(SEARCH("CAM",AG29)))</formula>
    </cfRule>
    <cfRule type="containsText" dxfId="5951" priority="1406" operator="containsText" text="LM">
      <formula>NOT(ISERROR(SEARCH("LM",AG29)))</formula>
    </cfRule>
    <cfRule type="containsText" dxfId="5950" priority="1407" operator="containsText" text="CM">
      <formula>NOT(ISERROR(SEARCH("CM",AG29)))</formula>
    </cfRule>
    <cfRule type="containsText" dxfId="5949" priority="1408" operator="containsText" text="RM">
      <formula>NOT(ISERROR(SEARCH("RM",AG29)))</formula>
    </cfRule>
    <cfRule type="containsText" dxfId="5948" priority="1409" operator="containsText" text="CDM">
      <formula>NOT(ISERROR(SEARCH("CDM",AG29)))</formula>
    </cfRule>
    <cfRule type="containsText" dxfId="5947" priority="1410" operator="containsText" text="LWB">
      <formula>NOT(ISERROR(SEARCH("LWB",AG29)))</formula>
    </cfRule>
    <cfRule type="containsText" dxfId="5946" priority="1411" operator="containsText" text="RWB">
      <formula>NOT(ISERROR(SEARCH("RWB",AG29)))</formula>
    </cfRule>
    <cfRule type="containsText" dxfId="5945" priority="1412" operator="containsText" text="RB">
      <formula>NOT(ISERROR(SEARCH("RB",AG29)))</formula>
    </cfRule>
    <cfRule type="containsText" dxfId="5944" priority="1413" operator="containsText" text="CB">
      <formula>NOT(ISERROR(SEARCH("CB",AG29)))</formula>
    </cfRule>
    <cfRule type="containsText" dxfId="5943" priority="1414" operator="containsText" text="LB">
      <formula>NOT(ISERROR(SEARCH("LB",AG29)))</formula>
    </cfRule>
    <cfRule type="containsText" dxfId="5942" priority="1415" operator="containsText" text="GK">
      <formula>NOT(ISERROR(SEARCH("GK",AG29)))</formula>
    </cfRule>
  </conditionalFormatting>
  <conditionalFormatting sqref="AG30">
    <cfRule type="containsText" dxfId="5941" priority="1382" operator="containsText" text="ST">
      <formula>NOT(ISERROR(SEARCH("ST",AG30)))</formula>
    </cfRule>
    <cfRule type="containsText" dxfId="5940" priority="1383" operator="containsText" text="RW">
      <formula>NOT(ISERROR(SEARCH("RW",AG30)))</formula>
    </cfRule>
    <cfRule type="containsText" dxfId="5939" priority="1384" operator="containsText" text="LW">
      <formula>NOT(ISERROR(SEARCH("LW",AG30)))</formula>
    </cfRule>
    <cfRule type="containsText" dxfId="5938" priority="1385" operator="containsText" text="LF">
      <formula>NOT(ISERROR(SEARCH("LF",AG30)))</formula>
    </cfRule>
    <cfRule type="containsText" dxfId="5937" priority="1386" operator="containsText" text="CF">
      <formula>NOT(ISERROR(SEARCH("CF",AG30)))</formula>
    </cfRule>
    <cfRule type="containsText" dxfId="5936" priority="1387" operator="containsText" text="CF">
      <formula>NOT(ISERROR(SEARCH("CF",AG30)))</formula>
    </cfRule>
    <cfRule type="containsText" dxfId="5935" priority="1388" operator="containsText" text="CAM">
      <formula>NOT(ISERROR(SEARCH("CAM",AG30)))</formula>
    </cfRule>
    <cfRule type="containsText" dxfId="5934" priority="1389" operator="containsText" text="LM">
      <formula>NOT(ISERROR(SEARCH("LM",AG30)))</formula>
    </cfRule>
    <cfRule type="containsText" dxfId="5933" priority="1390" operator="containsText" text="CM">
      <formula>NOT(ISERROR(SEARCH("CM",AG30)))</formula>
    </cfRule>
    <cfRule type="containsText" dxfId="5932" priority="1391" operator="containsText" text="RM">
      <formula>NOT(ISERROR(SEARCH("RM",AG30)))</formula>
    </cfRule>
    <cfRule type="containsText" dxfId="5931" priority="1392" operator="containsText" text="CDM">
      <formula>NOT(ISERROR(SEARCH("CDM",AG30)))</formula>
    </cfRule>
    <cfRule type="containsText" dxfId="5930" priority="1393" operator="containsText" text="LWB">
      <formula>NOT(ISERROR(SEARCH("LWB",AG30)))</formula>
    </cfRule>
    <cfRule type="containsText" dxfId="5929" priority="1394" operator="containsText" text="RWB">
      <formula>NOT(ISERROR(SEARCH("RWB",AG30)))</formula>
    </cfRule>
    <cfRule type="containsText" dxfId="5928" priority="1395" operator="containsText" text="RB">
      <formula>NOT(ISERROR(SEARCH("RB",AG30)))</formula>
    </cfRule>
    <cfRule type="containsText" dxfId="5927" priority="1396" operator="containsText" text="CB">
      <formula>NOT(ISERROR(SEARCH("CB",AG30)))</formula>
    </cfRule>
    <cfRule type="containsText" dxfId="5926" priority="1397" operator="containsText" text="LB">
      <formula>NOT(ISERROR(SEARCH("LB",AG30)))</formula>
    </cfRule>
    <cfRule type="containsText" dxfId="5925" priority="1398" operator="containsText" text="GK">
      <formula>NOT(ISERROR(SEARCH("GK",AG30)))</formula>
    </cfRule>
  </conditionalFormatting>
  <conditionalFormatting sqref="AF33">
    <cfRule type="containsText" dxfId="5924" priority="1366" operator="containsText" text="RW">
      <formula>NOT(ISERROR(SEARCH("RW",AF33)))</formula>
    </cfRule>
    <cfRule type="containsText" dxfId="5923" priority="1367" operator="containsText" text="LW">
      <formula>NOT(ISERROR(SEARCH("LW",AF33)))</formula>
    </cfRule>
    <cfRule type="containsText" dxfId="5922" priority="1368" operator="containsText" text="LF">
      <formula>NOT(ISERROR(SEARCH("LF",AF33)))</formula>
    </cfRule>
    <cfRule type="containsText" dxfId="5921" priority="1369" operator="containsText" text="CF">
      <formula>NOT(ISERROR(SEARCH("CF",AF33)))</formula>
    </cfRule>
    <cfRule type="containsText" dxfId="5920" priority="1370" operator="containsText" text="CF">
      <formula>NOT(ISERROR(SEARCH("CF",AF33)))</formula>
    </cfRule>
    <cfRule type="containsText" dxfId="5919" priority="1371" operator="containsText" text="CAM">
      <formula>NOT(ISERROR(SEARCH("CAM",AF33)))</formula>
    </cfRule>
    <cfRule type="containsText" dxfId="5918" priority="1372" operator="containsText" text="LM">
      <formula>NOT(ISERROR(SEARCH("LM",AF33)))</formula>
    </cfRule>
    <cfRule type="containsText" dxfId="5917" priority="1373" operator="containsText" text="CM">
      <formula>NOT(ISERROR(SEARCH("CM",AF33)))</formula>
    </cfRule>
    <cfRule type="containsText" dxfId="5916" priority="1374" operator="containsText" text="RM">
      <formula>NOT(ISERROR(SEARCH("RM",AF33)))</formula>
    </cfRule>
    <cfRule type="containsText" dxfId="5915" priority="1375" operator="containsText" text="CDM">
      <formula>NOT(ISERROR(SEARCH("CDM",AF33)))</formula>
    </cfRule>
    <cfRule type="containsText" dxfId="5914" priority="1376" operator="containsText" text="LWB">
      <formula>NOT(ISERROR(SEARCH("LWB",AF33)))</formula>
    </cfRule>
    <cfRule type="containsText" dxfId="5913" priority="1377" operator="containsText" text="RWB">
      <formula>NOT(ISERROR(SEARCH("RWB",AF33)))</formula>
    </cfRule>
    <cfRule type="containsText" dxfId="5912" priority="1378" operator="containsText" text="RB">
      <formula>NOT(ISERROR(SEARCH("RB",AF33)))</formula>
    </cfRule>
    <cfRule type="containsText" dxfId="5911" priority="1379" operator="containsText" text="CB">
      <formula>NOT(ISERROR(SEARCH("CB",AF33)))</formula>
    </cfRule>
    <cfRule type="containsText" dxfId="5910" priority="1380" operator="containsText" text="LB">
      <formula>NOT(ISERROR(SEARCH("LB",AF33)))</formula>
    </cfRule>
    <cfRule type="containsText" dxfId="5909" priority="1381" operator="containsText" text="GK">
      <formula>NOT(ISERROR(SEARCH("GK",AF33)))</formula>
    </cfRule>
  </conditionalFormatting>
  <conditionalFormatting sqref="AG33">
    <cfRule type="containsText" dxfId="5908" priority="1349" operator="containsText" text="ST">
      <formula>NOT(ISERROR(SEARCH("ST",AG33)))</formula>
    </cfRule>
    <cfRule type="containsText" dxfId="5907" priority="1350" operator="containsText" text="RW">
      <formula>NOT(ISERROR(SEARCH("RW",AG33)))</formula>
    </cfRule>
    <cfRule type="containsText" dxfId="5906" priority="1351" operator="containsText" text="LW">
      <formula>NOT(ISERROR(SEARCH("LW",AG33)))</formula>
    </cfRule>
    <cfRule type="containsText" dxfId="5905" priority="1352" operator="containsText" text="LF">
      <formula>NOT(ISERROR(SEARCH("LF",AG33)))</formula>
    </cfRule>
    <cfRule type="containsText" dxfId="5904" priority="1353" operator="containsText" text="CF">
      <formula>NOT(ISERROR(SEARCH("CF",AG33)))</formula>
    </cfRule>
    <cfRule type="containsText" dxfId="5903" priority="1354" operator="containsText" text="CF">
      <formula>NOT(ISERROR(SEARCH("CF",AG33)))</formula>
    </cfRule>
    <cfRule type="containsText" dxfId="5902" priority="1355" operator="containsText" text="CAM">
      <formula>NOT(ISERROR(SEARCH("CAM",AG33)))</formula>
    </cfRule>
    <cfRule type="containsText" dxfId="5901" priority="1356" operator="containsText" text="LM">
      <formula>NOT(ISERROR(SEARCH("LM",AG33)))</formula>
    </cfRule>
    <cfRule type="containsText" dxfId="5900" priority="1357" operator="containsText" text="CM">
      <formula>NOT(ISERROR(SEARCH("CM",AG33)))</formula>
    </cfRule>
    <cfRule type="containsText" dxfId="5899" priority="1358" operator="containsText" text="RM">
      <formula>NOT(ISERROR(SEARCH("RM",AG33)))</formula>
    </cfRule>
    <cfRule type="containsText" dxfId="5898" priority="1359" operator="containsText" text="CDM">
      <formula>NOT(ISERROR(SEARCH("CDM",AG33)))</formula>
    </cfRule>
    <cfRule type="containsText" dxfId="5897" priority="1360" operator="containsText" text="LWB">
      <formula>NOT(ISERROR(SEARCH("LWB",AG33)))</formula>
    </cfRule>
    <cfRule type="containsText" dxfId="5896" priority="1361" operator="containsText" text="RWB">
      <formula>NOT(ISERROR(SEARCH("RWB",AG33)))</formula>
    </cfRule>
    <cfRule type="containsText" dxfId="5895" priority="1362" operator="containsText" text="RB">
      <formula>NOT(ISERROR(SEARCH("RB",AG33)))</formula>
    </cfRule>
    <cfRule type="containsText" dxfId="5894" priority="1363" operator="containsText" text="CB">
      <formula>NOT(ISERROR(SEARCH("CB",AG33)))</formula>
    </cfRule>
    <cfRule type="containsText" dxfId="5893" priority="1364" operator="containsText" text="LB">
      <formula>NOT(ISERROR(SEARCH("LB",AG33)))</formula>
    </cfRule>
    <cfRule type="containsText" dxfId="5892" priority="1365" operator="containsText" text="GK">
      <formula>NOT(ISERROR(SEARCH("GK",AG33)))</formula>
    </cfRule>
  </conditionalFormatting>
  <conditionalFormatting sqref="AH23:AI23">
    <cfRule type="containsText" dxfId="5891" priority="1332" operator="containsText" text="ST">
      <formula>NOT(ISERROR(SEARCH("ST",AH23)))</formula>
    </cfRule>
    <cfRule type="containsText" dxfId="5890" priority="1333" operator="containsText" text="RW">
      <formula>NOT(ISERROR(SEARCH("RW",AH23)))</formula>
    </cfRule>
    <cfRule type="containsText" dxfId="5889" priority="1334" operator="containsText" text="LW">
      <formula>NOT(ISERROR(SEARCH("LW",AH23)))</formula>
    </cfRule>
    <cfRule type="containsText" dxfId="5888" priority="1335" operator="containsText" text="LF">
      <formula>NOT(ISERROR(SEARCH("LF",AH23)))</formula>
    </cfRule>
    <cfRule type="containsText" dxfId="5887" priority="1336" operator="containsText" text="CF">
      <formula>NOT(ISERROR(SEARCH("CF",AH23)))</formula>
    </cfRule>
    <cfRule type="containsText" dxfId="5886" priority="1337" operator="containsText" text="CF">
      <formula>NOT(ISERROR(SEARCH("CF",AH23)))</formula>
    </cfRule>
    <cfRule type="containsText" dxfId="5885" priority="1338" operator="containsText" text="CAM">
      <formula>NOT(ISERROR(SEARCH("CAM",AH23)))</formula>
    </cfRule>
    <cfRule type="containsText" dxfId="5884" priority="1339" operator="containsText" text="LM">
      <formula>NOT(ISERROR(SEARCH("LM",AH23)))</formula>
    </cfRule>
    <cfRule type="containsText" dxfId="5883" priority="1340" operator="containsText" text="CM">
      <formula>NOT(ISERROR(SEARCH("CM",AH23)))</formula>
    </cfRule>
    <cfRule type="containsText" dxfId="5882" priority="1341" operator="containsText" text="RM">
      <formula>NOT(ISERROR(SEARCH("RM",AH23)))</formula>
    </cfRule>
    <cfRule type="containsText" dxfId="5881" priority="1342" operator="containsText" text="CDM">
      <formula>NOT(ISERROR(SEARCH("CDM",AH23)))</formula>
    </cfRule>
    <cfRule type="containsText" dxfId="5880" priority="1343" operator="containsText" text="LWB">
      <formula>NOT(ISERROR(SEARCH("LWB",AH23)))</formula>
    </cfRule>
    <cfRule type="containsText" dxfId="5879" priority="1344" operator="containsText" text="RWB">
      <formula>NOT(ISERROR(SEARCH("RWB",AH23)))</formula>
    </cfRule>
    <cfRule type="containsText" dxfId="5878" priority="1345" operator="containsText" text="RB">
      <formula>NOT(ISERROR(SEARCH("RB",AH23)))</formula>
    </cfRule>
    <cfRule type="containsText" dxfId="5877" priority="1346" operator="containsText" text="CB">
      <formula>NOT(ISERROR(SEARCH("CB",AH23)))</formula>
    </cfRule>
    <cfRule type="containsText" dxfId="5876" priority="1347" operator="containsText" text="LB">
      <formula>NOT(ISERROR(SEARCH("LB",AH23)))</formula>
    </cfRule>
    <cfRule type="containsText" dxfId="5875" priority="1348" operator="containsText" text="GK">
      <formula>NOT(ISERROR(SEARCH("GK",AH23)))</formula>
    </cfRule>
  </conditionalFormatting>
  <conditionalFormatting sqref="AH23:AI23">
    <cfRule type="cellIs" dxfId="5874" priority="1325" operator="between">
      <formula>30</formula>
      <formula>39</formula>
    </cfRule>
    <cfRule type="cellIs" dxfId="5873" priority="1326" operator="between">
      <formula>90</formula>
      <formula>99</formula>
    </cfRule>
    <cfRule type="cellIs" dxfId="5872" priority="1327" operator="between">
      <formula>40</formula>
      <formula>49</formula>
    </cfRule>
    <cfRule type="cellIs" dxfId="5871" priority="1328" operator="between">
      <formula>50</formula>
      <formula>59</formula>
    </cfRule>
    <cfRule type="cellIs" dxfId="5870" priority="1329" operator="between">
      <formula>60</formula>
      <formula>69</formula>
    </cfRule>
    <cfRule type="cellIs" dxfId="5869" priority="1330" operator="between">
      <formula>70</formula>
      <formula>79</formula>
    </cfRule>
    <cfRule type="cellIs" dxfId="5868" priority="1331" operator="between">
      <formula>80</formula>
      <formula>89</formula>
    </cfRule>
  </conditionalFormatting>
  <conditionalFormatting sqref="AF21">
    <cfRule type="containsText" dxfId="5867" priority="1309" operator="containsText" text="RW">
      <formula>NOT(ISERROR(SEARCH("RW",AF21)))</formula>
    </cfRule>
    <cfRule type="containsText" dxfId="5866" priority="1310" operator="containsText" text="LW">
      <formula>NOT(ISERROR(SEARCH("LW",AF21)))</formula>
    </cfRule>
    <cfRule type="containsText" dxfId="5865" priority="1311" operator="containsText" text="LF">
      <formula>NOT(ISERROR(SEARCH("LF",AF21)))</formula>
    </cfRule>
    <cfRule type="containsText" dxfId="5864" priority="1312" operator="containsText" text="CF">
      <formula>NOT(ISERROR(SEARCH("CF",AF21)))</formula>
    </cfRule>
    <cfRule type="containsText" dxfId="5863" priority="1313" operator="containsText" text="CF">
      <formula>NOT(ISERROR(SEARCH("CF",AF21)))</formula>
    </cfRule>
    <cfRule type="containsText" dxfId="5862" priority="1314" operator="containsText" text="CAM">
      <formula>NOT(ISERROR(SEARCH("CAM",AF21)))</formula>
    </cfRule>
    <cfRule type="containsText" dxfId="5861" priority="1315" operator="containsText" text="LM">
      <formula>NOT(ISERROR(SEARCH("LM",AF21)))</formula>
    </cfRule>
    <cfRule type="containsText" dxfId="5860" priority="1316" operator="containsText" text="CM">
      <formula>NOT(ISERROR(SEARCH("CM",AF21)))</formula>
    </cfRule>
    <cfRule type="containsText" dxfId="5859" priority="1317" operator="containsText" text="RM">
      <formula>NOT(ISERROR(SEARCH("RM",AF21)))</formula>
    </cfRule>
    <cfRule type="containsText" dxfId="5858" priority="1318" operator="containsText" text="CDM">
      <formula>NOT(ISERROR(SEARCH("CDM",AF21)))</formula>
    </cfRule>
    <cfRule type="containsText" dxfId="5857" priority="1319" operator="containsText" text="LWB">
      <formula>NOT(ISERROR(SEARCH("LWB",AF21)))</formula>
    </cfRule>
    <cfRule type="containsText" dxfId="5856" priority="1320" operator="containsText" text="RWB">
      <formula>NOT(ISERROR(SEARCH("RWB",AF21)))</formula>
    </cfRule>
    <cfRule type="containsText" dxfId="5855" priority="1321" operator="containsText" text="RB">
      <formula>NOT(ISERROR(SEARCH("RB",AF21)))</formula>
    </cfRule>
    <cfRule type="containsText" dxfId="5854" priority="1322" operator="containsText" text="CB">
      <formula>NOT(ISERROR(SEARCH("CB",AF21)))</formula>
    </cfRule>
    <cfRule type="containsText" dxfId="5853" priority="1323" operator="containsText" text="LB">
      <formula>NOT(ISERROR(SEARCH("LB",AF21)))</formula>
    </cfRule>
    <cfRule type="containsText" dxfId="5852" priority="1324" operator="containsText" text="GK">
      <formula>NOT(ISERROR(SEARCH("GK",AF21)))</formula>
    </cfRule>
  </conditionalFormatting>
  <conditionalFormatting sqref="AG21">
    <cfRule type="containsText" dxfId="5851" priority="1292" operator="containsText" text="ST">
      <formula>NOT(ISERROR(SEARCH("ST",AG21)))</formula>
    </cfRule>
    <cfRule type="containsText" dxfId="5850" priority="1293" operator="containsText" text="RW">
      <formula>NOT(ISERROR(SEARCH("RW",AG21)))</formula>
    </cfRule>
    <cfRule type="containsText" dxfId="5849" priority="1294" operator="containsText" text="LW">
      <formula>NOT(ISERROR(SEARCH("LW",AG21)))</formula>
    </cfRule>
    <cfRule type="containsText" dxfId="5848" priority="1295" operator="containsText" text="LF">
      <formula>NOT(ISERROR(SEARCH("LF",AG21)))</formula>
    </cfRule>
    <cfRule type="containsText" dxfId="5847" priority="1296" operator="containsText" text="CF">
      <formula>NOT(ISERROR(SEARCH("CF",AG21)))</formula>
    </cfRule>
    <cfRule type="containsText" dxfId="5846" priority="1297" operator="containsText" text="CF">
      <formula>NOT(ISERROR(SEARCH("CF",AG21)))</formula>
    </cfRule>
    <cfRule type="containsText" dxfId="5845" priority="1298" operator="containsText" text="CAM">
      <formula>NOT(ISERROR(SEARCH("CAM",AG21)))</formula>
    </cfRule>
    <cfRule type="containsText" dxfId="5844" priority="1299" operator="containsText" text="LM">
      <formula>NOT(ISERROR(SEARCH("LM",AG21)))</formula>
    </cfRule>
    <cfRule type="containsText" dxfId="5843" priority="1300" operator="containsText" text="CM">
      <formula>NOT(ISERROR(SEARCH("CM",AG21)))</formula>
    </cfRule>
    <cfRule type="containsText" dxfId="5842" priority="1301" operator="containsText" text="RM">
      <formula>NOT(ISERROR(SEARCH("RM",AG21)))</formula>
    </cfRule>
    <cfRule type="containsText" dxfId="5841" priority="1302" operator="containsText" text="CDM">
      <formula>NOT(ISERROR(SEARCH("CDM",AG21)))</formula>
    </cfRule>
    <cfRule type="containsText" dxfId="5840" priority="1303" operator="containsText" text="LWB">
      <formula>NOT(ISERROR(SEARCH("LWB",AG21)))</formula>
    </cfRule>
    <cfRule type="containsText" dxfId="5839" priority="1304" operator="containsText" text="RWB">
      <formula>NOT(ISERROR(SEARCH("RWB",AG21)))</formula>
    </cfRule>
    <cfRule type="containsText" dxfId="5838" priority="1305" operator="containsText" text="RB">
      <formula>NOT(ISERROR(SEARCH("RB",AG21)))</formula>
    </cfRule>
    <cfRule type="containsText" dxfId="5837" priority="1306" operator="containsText" text="CB">
      <formula>NOT(ISERROR(SEARCH("CB",AG21)))</formula>
    </cfRule>
    <cfRule type="containsText" dxfId="5836" priority="1307" operator="containsText" text="LB">
      <formula>NOT(ISERROR(SEARCH("LB",AG21)))</formula>
    </cfRule>
    <cfRule type="containsText" dxfId="5835" priority="1308" operator="containsText" text="GK">
      <formula>NOT(ISERROR(SEARCH("GK",AG21)))</formula>
    </cfRule>
  </conditionalFormatting>
  <conditionalFormatting sqref="AG22">
    <cfRule type="containsText" dxfId="5834" priority="1275" operator="containsText" text="ST">
      <formula>NOT(ISERROR(SEARCH("ST",AG22)))</formula>
    </cfRule>
    <cfRule type="containsText" dxfId="5833" priority="1276" operator="containsText" text="RW">
      <formula>NOT(ISERROR(SEARCH("RW",AG22)))</formula>
    </cfRule>
    <cfRule type="containsText" dxfId="5832" priority="1277" operator="containsText" text="LW">
      <formula>NOT(ISERROR(SEARCH("LW",AG22)))</formula>
    </cfRule>
    <cfRule type="containsText" dxfId="5831" priority="1278" operator="containsText" text="LF">
      <formula>NOT(ISERROR(SEARCH("LF",AG22)))</formula>
    </cfRule>
    <cfRule type="containsText" dxfId="5830" priority="1279" operator="containsText" text="CF">
      <formula>NOT(ISERROR(SEARCH("CF",AG22)))</formula>
    </cfRule>
    <cfRule type="containsText" dxfId="5829" priority="1280" operator="containsText" text="CF">
      <formula>NOT(ISERROR(SEARCH("CF",AG22)))</formula>
    </cfRule>
    <cfRule type="containsText" dxfId="5828" priority="1281" operator="containsText" text="CAM">
      <formula>NOT(ISERROR(SEARCH("CAM",AG22)))</formula>
    </cfRule>
    <cfRule type="containsText" dxfId="5827" priority="1282" operator="containsText" text="LM">
      <formula>NOT(ISERROR(SEARCH("LM",AG22)))</formula>
    </cfRule>
    <cfRule type="containsText" dxfId="5826" priority="1283" operator="containsText" text="CM">
      <formula>NOT(ISERROR(SEARCH("CM",AG22)))</formula>
    </cfRule>
    <cfRule type="containsText" dxfId="5825" priority="1284" operator="containsText" text="RM">
      <formula>NOT(ISERROR(SEARCH("RM",AG22)))</formula>
    </cfRule>
    <cfRule type="containsText" dxfId="5824" priority="1285" operator="containsText" text="CDM">
      <formula>NOT(ISERROR(SEARCH("CDM",AG22)))</formula>
    </cfRule>
    <cfRule type="containsText" dxfId="5823" priority="1286" operator="containsText" text="LWB">
      <formula>NOT(ISERROR(SEARCH("LWB",AG22)))</formula>
    </cfRule>
    <cfRule type="containsText" dxfId="5822" priority="1287" operator="containsText" text="RWB">
      <formula>NOT(ISERROR(SEARCH("RWB",AG22)))</formula>
    </cfRule>
    <cfRule type="containsText" dxfId="5821" priority="1288" operator="containsText" text="RB">
      <formula>NOT(ISERROR(SEARCH("RB",AG22)))</formula>
    </cfRule>
    <cfRule type="containsText" dxfId="5820" priority="1289" operator="containsText" text="CB">
      <formula>NOT(ISERROR(SEARCH("CB",AG22)))</formula>
    </cfRule>
    <cfRule type="containsText" dxfId="5819" priority="1290" operator="containsText" text="LB">
      <formula>NOT(ISERROR(SEARCH("LB",AG22)))</formula>
    </cfRule>
    <cfRule type="containsText" dxfId="5818" priority="1291" operator="containsText" text="GK">
      <formula>NOT(ISERROR(SEARCH("GK",AG22)))</formula>
    </cfRule>
  </conditionalFormatting>
  <conditionalFormatting sqref="AG22">
    <cfRule type="containsText" dxfId="5817" priority="1258" operator="containsText" text="ST">
      <formula>NOT(ISERROR(SEARCH("ST",AG22)))</formula>
    </cfRule>
    <cfRule type="containsText" dxfId="5816" priority="1259" operator="containsText" text="RW">
      <formula>NOT(ISERROR(SEARCH("RW",AG22)))</formula>
    </cfRule>
    <cfRule type="containsText" dxfId="5815" priority="1260" operator="containsText" text="LW">
      <formula>NOT(ISERROR(SEARCH("LW",AG22)))</formula>
    </cfRule>
    <cfRule type="containsText" dxfId="5814" priority="1261" operator="containsText" text="LF">
      <formula>NOT(ISERROR(SEARCH("LF",AG22)))</formula>
    </cfRule>
    <cfRule type="containsText" dxfId="5813" priority="1262" operator="containsText" text="CF">
      <formula>NOT(ISERROR(SEARCH("CF",AG22)))</formula>
    </cfRule>
    <cfRule type="containsText" dxfId="5812" priority="1263" operator="containsText" text="CF">
      <formula>NOT(ISERROR(SEARCH("CF",AG22)))</formula>
    </cfRule>
    <cfRule type="containsText" dxfId="5811" priority="1264" operator="containsText" text="CAM">
      <formula>NOT(ISERROR(SEARCH("CAM",AG22)))</formula>
    </cfRule>
    <cfRule type="containsText" dxfId="5810" priority="1265" operator="containsText" text="LM">
      <formula>NOT(ISERROR(SEARCH("LM",AG22)))</formula>
    </cfRule>
    <cfRule type="containsText" dxfId="5809" priority="1266" operator="containsText" text="CM">
      <formula>NOT(ISERROR(SEARCH("CM",AG22)))</formula>
    </cfRule>
    <cfRule type="containsText" dxfId="5808" priority="1267" operator="containsText" text="RM">
      <formula>NOT(ISERROR(SEARCH("RM",AG22)))</formula>
    </cfRule>
    <cfRule type="containsText" dxfId="5807" priority="1268" operator="containsText" text="CDM">
      <formula>NOT(ISERROR(SEARCH("CDM",AG22)))</formula>
    </cfRule>
    <cfRule type="containsText" dxfId="5806" priority="1269" operator="containsText" text="LWB">
      <formula>NOT(ISERROR(SEARCH("LWB",AG22)))</formula>
    </cfRule>
    <cfRule type="containsText" dxfId="5805" priority="1270" operator="containsText" text="RWB">
      <formula>NOT(ISERROR(SEARCH("RWB",AG22)))</formula>
    </cfRule>
    <cfRule type="containsText" dxfId="5804" priority="1271" operator="containsText" text="RB">
      <formula>NOT(ISERROR(SEARCH("RB",AG22)))</formula>
    </cfRule>
    <cfRule type="containsText" dxfId="5803" priority="1272" operator="containsText" text="CB">
      <formula>NOT(ISERROR(SEARCH("CB",AG22)))</formula>
    </cfRule>
    <cfRule type="containsText" dxfId="5802" priority="1273" operator="containsText" text="LB">
      <formula>NOT(ISERROR(SEARCH("LB",AG22)))</formula>
    </cfRule>
    <cfRule type="containsText" dxfId="5801" priority="1274" operator="containsText" text="GK">
      <formula>NOT(ISERROR(SEARCH("GK",AG22)))</formula>
    </cfRule>
  </conditionalFormatting>
  <conditionalFormatting sqref="AF32">
    <cfRule type="containsText" dxfId="5800" priority="1242" operator="containsText" text="RW">
      <formula>NOT(ISERROR(SEARCH("RW",AF32)))</formula>
    </cfRule>
    <cfRule type="containsText" dxfId="5799" priority="1243" operator="containsText" text="LW">
      <formula>NOT(ISERROR(SEARCH("LW",AF32)))</formula>
    </cfRule>
    <cfRule type="containsText" dxfId="5798" priority="1244" operator="containsText" text="LF">
      <formula>NOT(ISERROR(SEARCH("LF",AF32)))</formula>
    </cfRule>
    <cfRule type="containsText" dxfId="5797" priority="1245" operator="containsText" text="CF">
      <formula>NOT(ISERROR(SEARCH("CF",AF32)))</formula>
    </cfRule>
    <cfRule type="containsText" dxfId="5796" priority="1246" operator="containsText" text="CF">
      <formula>NOT(ISERROR(SEARCH("CF",AF32)))</formula>
    </cfRule>
    <cfRule type="containsText" dxfId="5795" priority="1247" operator="containsText" text="CAM">
      <formula>NOT(ISERROR(SEARCH("CAM",AF32)))</formula>
    </cfRule>
    <cfRule type="containsText" dxfId="5794" priority="1248" operator="containsText" text="LM">
      <formula>NOT(ISERROR(SEARCH("LM",AF32)))</formula>
    </cfRule>
    <cfRule type="containsText" dxfId="5793" priority="1249" operator="containsText" text="CM">
      <formula>NOT(ISERROR(SEARCH("CM",AF32)))</formula>
    </cfRule>
    <cfRule type="containsText" dxfId="5792" priority="1250" operator="containsText" text="RM">
      <formula>NOT(ISERROR(SEARCH("RM",AF32)))</formula>
    </cfRule>
    <cfRule type="containsText" dxfId="5791" priority="1251" operator="containsText" text="CDM">
      <formula>NOT(ISERROR(SEARCH("CDM",AF32)))</formula>
    </cfRule>
    <cfRule type="containsText" dxfId="5790" priority="1252" operator="containsText" text="LWB">
      <formula>NOT(ISERROR(SEARCH("LWB",AF32)))</formula>
    </cfRule>
    <cfRule type="containsText" dxfId="5789" priority="1253" operator="containsText" text="RWB">
      <formula>NOT(ISERROR(SEARCH("RWB",AF32)))</formula>
    </cfRule>
    <cfRule type="containsText" dxfId="5788" priority="1254" operator="containsText" text="RB">
      <formula>NOT(ISERROR(SEARCH("RB",AF32)))</formula>
    </cfRule>
    <cfRule type="containsText" dxfId="5787" priority="1255" operator="containsText" text="CB">
      <formula>NOT(ISERROR(SEARCH("CB",AF32)))</formula>
    </cfRule>
    <cfRule type="containsText" dxfId="5786" priority="1256" operator="containsText" text="LB">
      <formula>NOT(ISERROR(SEARCH("LB",AF32)))</formula>
    </cfRule>
    <cfRule type="containsText" dxfId="5785" priority="1257" operator="containsText" text="GK">
      <formula>NOT(ISERROR(SEARCH("GK",AF32)))</formula>
    </cfRule>
  </conditionalFormatting>
  <conditionalFormatting sqref="AG32">
    <cfRule type="containsText" dxfId="5784" priority="1225" operator="containsText" text="ST">
      <formula>NOT(ISERROR(SEARCH("ST",AG32)))</formula>
    </cfRule>
    <cfRule type="containsText" dxfId="5783" priority="1226" operator="containsText" text="RW">
      <formula>NOT(ISERROR(SEARCH("RW",AG32)))</formula>
    </cfRule>
    <cfRule type="containsText" dxfId="5782" priority="1227" operator="containsText" text="LW">
      <formula>NOT(ISERROR(SEARCH("LW",AG32)))</formula>
    </cfRule>
    <cfRule type="containsText" dxfId="5781" priority="1228" operator="containsText" text="LF">
      <formula>NOT(ISERROR(SEARCH("LF",AG32)))</formula>
    </cfRule>
    <cfRule type="containsText" dxfId="5780" priority="1229" operator="containsText" text="CF">
      <formula>NOT(ISERROR(SEARCH("CF",AG32)))</formula>
    </cfRule>
    <cfRule type="containsText" dxfId="5779" priority="1230" operator="containsText" text="CF">
      <formula>NOT(ISERROR(SEARCH("CF",AG32)))</formula>
    </cfRule>
    <cfRule type="containsText" dxfId="5778" priority="1231" operator="containsText" text="CAM">
      <formula>NOT(ISERROR(SEARCH("CAM",AG32)))</formula>
    </cfRule>
    <cfRule type="containsText" dxfId="5777" priority="1232" operator="containsText" text="LM">
      <formula>NOT(ISERROR(SEARCH("LM",AG32)))</formula>
    </cfRule>
    <cfRule type="containsText" dxfId="5776" priority="1233" operator="containsText" text="CM">
      <formula>NOT(ISERROR(SEARCH("CM",AG32)))</formula>
    </cfRule>
    <cfRule type="containsText" dxfId="5775" priority="1234" operator="containsText" text="RM">
      <formula>NOT(ISERROR(SEARCH("RM",AG32)))</formula>
    </cfRule>
    <cfRule type="containsText" dxfId="5774" priority="1235" operator="containsText" text="CDM">
      <formula>NOT(ISERROR(SEARCH("CDM",AG32)))</formula>
    </cfRule>
    <cfRule type="containsText" dxfId="5773" priority="1236" operator="containsText" text="LWB">
      <formula>NOT(ISERROR(SEARCH("LWB",AG32)))</formula>
    </cfRule>
    <cfRule type="containsText" dxfId="5772" priority="1237" operator="containsText" text="RWB">
      <formula>NOT(ISERROR(SEARCH("RWB",AG32)))</formula>
    </cfRule>
    <cfRule type="containsText" dxfId="5771" priority="1238" operator="containsText" text="RB">
      <formula>NOT(ISERROR(SEARCH("RB",AG32)))</formula>
    </cfRule>
    <cfRule type="containsText" dxfId="5770" priority="1239" operator="containsText" text="CB">
      <formula>NOT(ISERROR(SEARCH("CB",AG32)))</formula>
    </cfRule>
    <cfRule type="containsText" dxfId="5769" priority="1240" operator="containsText" text="LB">
      <formula>NOT(ISERROR(SEARCH("LB",AG32)))</formula>
    </cfRule>
    <cfRule type="containsText" dxfId="5768" priority="1241" operator="containsText" text="GK">
      <formula>NOT(ISERROR(SEARCH("GK",AG32)))</formula>
    </cfRule>
  </conditionalFormatting>
  <conditionalFormatting sqref="AG23">
    <cfRule type="containsText" dxfId="5767" priority="1208" operator="containsText" text="ST">
      <formula>NOT(ISERROR(SEARCH("ST",AG23)))</formula>
    </cfRule>
    <cfRule type="containsText" dxfId="5766" priority="1209" operator="containsText" text="RW">
      <formula>NOT(ISERROR(SEARCH("RW",AG23)))</formula>
    </cfRule>
    <cfRule type="containsText" dxfId="5765" priority="1210" operator="containsText" text="LW">
      <formula>NOT(ISERROR(SEARCH("LW",AG23)))</formula>
    </cfRule>
    <cfRule type="containsText" dxfId="5764" priority="1211" operator="containsText" text="LF">
      <formula>NOT(ISERROR(SEARCH("LF",AG23)))</formula>
    </cfRule>
    <cfRule type="containsText" dxfId="5763" priority="1212" operator="containsText" text="CF">
      <formula>NOT(ISERROR(SEARCH("CF",AG23)))</formula>
    </cfRule>
    <cfRule type="containsText" dxfId="5762" priority="1213" operator="containsText" text="CF">
      <formula>NOT(ISERROR(SEARCH("CF",AG23)))</formula>
    </cfRule>
    <cfRule type="containsText" dxfId="5761" priority="1214" operator="containsText" text="CAM">
      <formula>NOT(ISERROR(SEARCH("CAM",AG23)))</formula>
    </cfRule>
    <cfRule type="containsText" dxfId="5760" priority="1215" operator="containsText" text="LM">
      <formula>NOT(ISERROR(SEARCH("LM",AG23)))</formula>
    </cfRule>
    <cfRule type="containsText" dxfId="5759" priority="1216" operator="containsText" text="CM">
      <formula>NOT(ISERROR(SEARCH("CM",AG23)))</formula>
    </cfRule>
    <cfRule type="containsText" dxfId="5758" priority="1217" operator="containsText" text="RM">
      <formula>NOT(ISERROR(SEARCH("RM",AG23)))</formula>
    </cfRule>
    <cfRule type="containsText" dxfId="5757" priority="1218" operator="containsText" text="CDM">
      <formula>NOT(ISERROR(SEARCH("CDM",AG23)))</formula>
    </cfRule>
    <cfRule type="containsText" dxfId="5756" priority="1219" operator="containsText" text="LWB">
      <formula>NOT(ISERROR(SEARCH("LWB",AG23)))</formula>
    </cfRule>
    <cfRule type="containsText" dxfId="5755" priority="1220" operator="containsText" text="RWB">
      <formula>NOT(ISERROR(SEARCH("RWB",AG23)))</formula>
    </cfRule>
    <cfRule type="containsText" dxfId="5754" priority="1221" operator="containsText" text="RB">
      <formula>NOT(ISERROR(SEARCH("RB",AG23)))</formula>
    </cfRule>
    <cfRule type="containsText" dxfId="5753" priority="1222" operator="containsText" text="CB">
      <formula>NOT(ISERROR(SEARCH("CB",AG23)))</formula>
    </cfRule>
    <cfRule type="containsText" dxfId="5752" priority="1223" operator="containsText" text="LB">
      <formula>NOT(ISERROR(SEARCH("LB",AG23)))</formula>
    </cfRule>
    <cfRule type="containsText" dxfId="5751" priority="1224" operator="containsText" text="GK">
      <formula>NOT(ISERROR(SEARCH("GK",AG23)))</formula>
    </cfRule>
  </conditionalFormatting>
  <conditionalFormatting sqref="AG24">
    <cfRule type="containsText" dxfId="5750" priority="1191" operator="containsText" text="ST">
      <formula>NOT(ISERROR(SEARCH("ST",AG24)))</formula>
    </cfRule>
    <cfRule type="containsText" dxfId="5749" priority="1192" operator="containsText" text="RW">
      <formula>NOT(ISERROR(SEARCH("RW",AG24)))</formula>
    </cfRule>
    <cfRule type="containsText" dxfId="5748" priority="1193" operator="containsText" text="LW">
      <formula>NOT(ISERROR(SEARCH("LW",AG24)))</formula>
    </cfRule>
    <cfRule type="containsText" dxfId="5747" priority="1194" operator="containsText" text="LF">
      <formula>NOT(ISERROR(SEARCH("LF",AG24)))</formula>
    </cfRule>
    <cfRule type="containsText" dxfId="5746" priority="1195" operator="containsText" text="CF">
      <formula>NOT(ISERROR(SEARCH("CF",AG24)))</formula>
    </cfRule>
    <cfRule type="containsText" dxfId="5745" priority="1196" operator="containsText" text="CF">
      <formula>NOT(ISERROR(SEARCH("CF",AG24)))</formula>
    </cfRule>
    <cfRule type="containsText" dxfId="5744" priority="1197" operator="containsText" text="CAM">
      <formula>NOT(ISERROR(SEARCH("CAM",AG24)))</formula>
    </cfRule>
    <cfRule type="containsText" dxfId="5743" priority="1198" operator="containsText" text="LM">
      <formula>NOT(ISERROR(SEARCH("LM",AG24)))</formula>
    </cfRule>
    <cfRule type="containsText" dxfId="5742" priority="1199" operator="containsText" text="CM">
      <formula>NOT(ISERROR(SEARCH("CM",AG24)))</formula>
    </cfRule>
    <cfRule type="containsText" dxfId="5741" priority="1200" operator="containsText" text="RM">
      <formula>NOT(ISERROR(SEARCH("RM",AG24)))</formula>
    </cfRule>
    <cfRule type="containsText" dxfId="5740" priority="1201" operator="containsText" text="CDM">
      <formula>NOT(ISERROR(SEARCH("CDM",AG24)))</formula>
    </cfRule>
    <cfRule type="containsText" dxfId="5739" priority="1202" operator="containsText" text="LWB">
      <formula>NOT(ISERROR(SEARCH("LWB",AG24)))</formula>
    </cfRule>
    <cfRule type="containsText" dxfId="5738" priority="1203" operator="containsText" text="RWB">
      <formula>NOT(ISERROR(SEARCH("RWB",AG24)))</formula>
    </cfRule>
    <cfRule type="containsText" dxfId="5737" priority="1204" operator="containsText" text="RB">
      <formula>NOT(ISERROR(SEARCH("RB",AG24)))</formula>
    </cfRule>
    <cfRule type="containsText" dxfId="5736" priority="1205" operator="containsText" text="CB">
      <formula>NOT(ISERROR(SEARCH("CB",AG24)))</formula>
    </cfRule>
    <cfRule type="containsText" dxfId="5735" priority="1206" operator="containsText" text="LB">
      <formula>NOT(ISERROR(SEARCH("LB",AG24)))</formula>
    </cfRule>
    <cfRule type="containsText" dxfId="5734" priority="1207" operator="containsText" text="GK">
      <formula>NOT(ISERROR(SEARCH("GK",AG24)))</formula>
    </cfRule>
  </conditionalFormatting>
  <conditionalFormatting sqref="AG23">
    <cfRule type="containsText" dxfId="5733" priority="1174" operator="containsText" text="ST">
      <formula>NOT(ISERROR(SEARCH("ST",AG23)))</formula>
    </cfRule>
    <cfRule type="containsText" dxfId="5732" priority="1175" operator="containsText" text="RW">
      <formula>NOT(ISERROR(SEARCH("RW",AG23)))</formula>
    </cfRule>
    <cfRule type="containsText" dxfId="5731" priority="1176" operator="containsText" text="LW">
      <formula>NOT(ISERROR(SEARCH("LW",AG23)))</formula>
    </cfRule>
    <cfRule type="containsText" dxfId="5730" priority="1177" operator="containsText" text="LF">
      <formula>NOT(ISERROR(SEARCH("LF",AG23)))</formula>
    </cfRule>
    <cfRule type="containsText" dxfId="5729" priority="1178" operator="containsText" text="CF">
      <formula>NOT(ISERROR(SEARCH("CF",AG23)))</formula>
    </cfRule>
    <cfRule type="containsText" dxfId="5728" priority="1179" operator="containsText" text="CF">
      <formula>NOT(ISERROR(SEARCH("CF",AG23)))</formula>
    </cfRule>
    <cfRule type="containsText" dxfId="5727" priority="1180" operator="containsText" text="CAM">
      <formula>NOT(ISERROR(SEARCH("CAM",AG23)))</formula>
    </cfRule>
    <cfRule type="containsText" dxfId="5726" priority="1181" operator="containsText" text="LM">
      <formula>NOT(ISERROR(SEARCH("LM",AG23)))</formula>
    </cfRule>
    <cfRule type="containsText" dxfId="5725" priority="1182" operator="containsText" text="CM">
      <formula>NOT(ISERROR(SEARCH("CM",AG23)))</formula>
    </cfRule>
    <cfRule type="containsText" dxfId="5724" priority="1183" operator="containsText" text="RM">
      <formula>NOT(ISERROR(SEARCH("RM",AG23)))</formula>
    </cfRule>
    <cfRule type="containsText" dxfId="5723" priority="1184" operator="containsText" text="CDM">
      <formula>NOT(ISERROR(SEARCH("CDM",AG23)))</formula>
    </cfRule>
    <cfRule type="containsText" dxfId="5722" priority="1185" operator="containsText" text="LWB">
      <formula>NOT(ISERROR(SEARCH("LWB",AG23)))</formula>
    </cfRule>
    <cfRule type="containsText" dxfId="5721" priority="1186" operator="containsText" text="RWB">
      <formula>NOT(ISERROR(SEARCH("RWB",AG23)))</formula>
    </cfRule>
    <cfRule type="containsText" dxfId="5720" priority="1187" operator="containsText" text="RB">
      <formula>NOT(ISERROR(SEARCH("RB",AG23)))</formula>
    </cfRule>
    <cfRule type="containsText" dxfId="5719" priority="1188" operator="containsText" text="CB">
      <formula>NOT(ISERROR(SEARCH("CB",AG23)))</formula>
    </cfRule>
    <cfRule type="containsText" dxfId="5718" priority="1189" operator="containsText" text="LB">
      <formula>NOT(ISERROR(SEARCH("LB",AG23)))</formula>
    </cfRule>
    <cfRule type="containsText" dxfId="5717" priority="1190" operator="containsText" text="GK">
      <formula>NOT(ISERROR(SEARCH("GK",AG23)))</formula>
    </cfRule>
  </conditionalFormatting>
  <conditionalFormatting sqref="AG24">
    <cfRule type="containsText" dxfId="5716" priority="1157" operator="containsText" text="ST">
      <formula>NOT(ISERROR(SEARCH("ST",AG24)))</formula>
    </cfRule>
    <cfRule type="containsText" dxfId="5715" priority="1158" operator="containsText" text="RW">
      <formula>NOT(ISERROR(SEARCH("RW",AG24)))</formula>
    </cfRule>
    <cfRule type="containsText" dxfId="5714" priority="1159" operator="containsText" text="LW">
      <formula>NOT(ISERROR(SEARCH("LW",AG24)))</formula>
    </cfRule>
    <cfRule type="containsText" dxfId="5713" priority="1160" operator="containsText" text="LF">
      <formula>NOT(ISERROR(SEARCH("LF",AG24)))</formula>
    </cfRule>
    <cfRule type="containsText" dxfId="5712" priority="1161" operator="containsText" text="CF">
      <formula>NOT(ISERROR(SEARCH("CF",AG24)))</formula>
    </cfRule>
    <cfRule type="containsText" dxfId="5711" priority="1162" operator="containsText" text="CF">
      <formula>NOT(ISERROR(SEARCH("CF",AG24)))</formula>
    </cfRule>
    <cfRule type="containsText" dxfId="5710" priority="1163" operator="containsText" text="CAM">
      <formula>NOT(ISERROR(SEARCH("CAM",AG24)))</formula>
    </cfRule>
    <cfRule type="containsText" dxfId="5709" priority="1164" operator="containsText" text="LM">
      <formula>NOT(ISERROR(SEARCH("LM",AG24)))</formula>
    </cfRule>
    <cfRule type="containsText" dxfId="5708" priority="1165" operator="containsText" text="CM">
      <formula>NOT(ISERROR(SEARCH("CM",AG24)))</formula>
    </cfRule>
    <cfRule type="containsText" dxfId="5707" priority="1166" operator="containsText" text="RM">
      <formula>NOT(ISERROR(SEARCH("RM",AG24)))</formula>
    </cfRule>
    <cfRule type="containsText" dxfId="5706" priority="1167" operator="containsText" text="CDM">
      <formula>NOT(ISERROR(SEARCH("CDM",AG24)))</formula>
    </cfRule>
    <cfRule type="containsText" dxfId="5705" priority="1168" operator="containsText" text="LWB">
      <formula>NOT(ISERROR(SEARCH("LWB",AG24)))</formula>
    </cfRule>
    <cfRule type="containsText" dxfId="5704" priority="1169" operator="containsText" text="RWB">
      <formula>NOT(ISERROR(SEARCH("RWB",AG24)))</formula>
    </cfRule>
    <cfRule type="containsText" dxfId="5703" priority="1170" operator="containsText" text="RB">
      <formula>NOT(ISERROR(SEARCH("RB",AG24)))</formula>
    </cfRule>
    <cfRule type="containsText" dxfId="5702" priority="1171" operator="containsText" text="CB">
      <formula>NOT(ISERROR(SEARCH("CB",AG24)))</formula>
    </cfRule>
    <cfRule type="containsText" dxfId="5701" priority="1172" operator="containsText" text="LB">
      <formula>NOT(ISERROR(SEARCH("LB",AG24)))</formula>
    </cfRule>
    <cfRule type="containsText" dxfId="5700" priority="1173" operator="containsText" text="GK">
      <formula>NOT(ISERROR(SEARCH("GK",AG24)))</formula>
    </cfRule>
  </conditionalFormatting>
  <conditionalFormatting sqref="AF25">
    <cfRule type="containsText" dxfId="5699" priority="1141" operator="containsText" text="RW">
      <formula>NOT(ISERROR(SEARCH("RW",AF25)))</formula>
    </cfRule>
    <cfRule type="containsText" dxfId="5698" priority="1142" operator="containsText" text="LW">
      <formula>NOT(ISERROR(SEARCH("LW",AF25)))</formula>
    </cfRule>
    <cfRule type="containsText" dxfId="5697" priority="1143" operator="containsText" text="LF">
      <formula>NOT(ISERROR(SEARCH("LF",AF25)))</formula>
    </cfRule>
    <cfRule type="containsText" dxfId="5696" priority="1144" operator="containsText" text="CF">
      <formula>NOT(ISERROR(SEARCH("CF",AF25)))</formula>
    </cfRule>
    <cfRule type="containsText" dxfId="5695" priority="1145" operator="containsText" text="CF">
      <formula>NOT(ISERROR(SEARCH("CF",AF25)))</formula>
    </cfRule>
    <cfRule type="containsText" dxfId="5694" priority="1146" operator="containsText" text="CAM">
      <formula>NOT(ISERROR(SEARCH("CAM",AF25)))</formula>
    </cfRule>
    <cfRule type="containsText" dxfId="5693" priority="1147" operator="containsText" text="LM">
      <formula>NOT(ISERROR(SEARCH("LM",AF25)))</formula>
    </cfRule>
    <cfRule type="containsText" dxfId="5692" priority="1148" operator="containsText" text="CM">
      <formula>NOT(ISERROR(SEARCH("CM",AF25)))</formula>
    </cfRule>
    <cfRule type="containsText" dxfId="5691" priority="1149" operator="containsText" text="RM">
      <formula>NOT(ISERROR(SEARCH("RM",AF25)))</formula>
    </cfRule>
    <cfRule type="containsText" dxfId="5690" priority="1150" operator="containsText" text="CDM">
      <formula>NOT(ISERROR(SEARCH("CDM",AF25)))</formula>
    </cfRule>
    <cfRule type="containsText" dxfId="5689" priority="1151" operator="containsText" text="LWB">
      <formula>NOT(ISERROR(SEARCH("LWB",AF25)))</formula>
    </cfRule>
    <cfRule type="containsText" dxfId="5688" priority="1152" operator="containsText" text="RWB">
      <formula>NOT(ISERROR(SEARCH("RWB",AF25)))</formula>
    </cfRule>
    <cfRule type="containsText" dxfId="5687" priority="1153" operator="containsText" text="RB">
      <formula>NOT(ISERROR(SEARCH("RB",AF25)))</formula>
    </cfRule>
    <cfRule type="containsText" dxfId="5686" priority="1154" operator="containsText" text="CB">
      <formula>NOT(ISERROR(SEARCH("CB",AF25)))</formula>
    </cfRule>
    <cfRule type="containsText" dxfId="5685" priority="1155" operator="containsText" text="LB">
      <formula>NOT(ISERROR(SEARCH("LB",AF25)))</formula>
    </cfRule>
    <cfRule type="containsText" dxfId="5684" priority="1156" operator="containsText" text="GK">
      <formula>NOT(ISERROR(SEARCH("GK",AF25)))</formula>
    </cfRule>
  </conditionalFormatting>
  <conditionalFormatting sqref="AG25">
    <cfRule type="containsText" dxfId="5683" priority="1124" operator="containsText" text="ST">
      <formula>NOT(ISERROR(SEARCH("ST",AG25)))</formula>
    </cfRule>
    <cfRule type="containsText" dxfId="5682" priority="1125" operator="containsText" text="RW">
      <formula>NOT(ISERROR(SEARCH("RW",AG25)))</formula>
    </cfRule>
    <cfRule type="containsText" dxfId="5681" priority="1126" operator="containsText" text="LW">
      <formula>NOT(ISERROR(SEARCH("LW",AG25)))</formula>
    </cfRule>
    <cfRule type="containsText" dxfId="5680" priority="1127" operator="containsText" text="LF">
      <formula>NOT(ISERROR(SEARCH("LF",AG25)))</formula>
    </cfRule>
    <cfRule type="containsText" dxfId="5679" priority="1128" operator="containsText" text="CF">
      <formula>NOT(ISERROR(SEARCH("CF",AG25)))</formula>
    </cfRule>
    <cfRule type="containsText" dxfId="5678" priority="1129" operator="containsText" text="CF">
      <formula>NOT(ISERROR(SEARCH("CF",AG25)))</formula>
    </cfRule>
    <cfRule type="containsText" dxfId="5677" priority="1130" operator="containsText" text="CAM">
      <formula>NOT(ISERROR(SEARCH("CAM",AG25)))</formula>
    </cfRule>
    <cfRule type="containsText" dxfId="5676" priority="1131" operator="containsText" text="LM">
      <formula>NOT(ISERROR(SEARCH("LM",AG25)))</formula>
    </cfRule>
    <cfRule type="containsText" dxfId="5675" priority="1132" operator="containsText" text="CM">
      <formula>NOT(ISERROR(SEARCH("CM",AG25)))</formula>
    </cfRule>
    <cfRule type="containsText" dxfId="5674" priority="1133" operator="containsText" text="RM">
      <formula>NOT(ISERROR(SEARCH("RM",AG25)))</formula>
    </cfRule>
    <cfRule type="containsText" dxfId="5673" priority="1134" operator="containsText" text="CDM">
      <formula>NOT(ISERROR(SEARCH("CDM",AG25)))</formula>
    </cfRule>
    <cfRule type="containsText" dxfId="5672" priority="1135" operator="containsText" text="LWB">
      <formula>NOT(ISERROR(SEARCH("LWB",AG25)))</formula>
    </cfRule>
    <cfRule type="containsText" dxfId="5671" priority="1136" operator="containsText" text="RWB">
      <formula>NOT(ISERROR(SEARCH("RWB",AG25)))</formula>
    </cfRule>
    <cfRule type="containsText" dxfId="5670" priority="1137" operator="containsText" text="RB">
      <formula>NOT(ISERROR(SEARCH("RB",AG25)))</formula>
    </cfRule>
    <cfRule type="containsText" dxfId="5669" priority="1138" operator="containsText" text="CB">
      <formula>NOT(ISERROR(SEARCH("CB",AG25)))</formula>
    </cfRule>
    <cfRule type="containsText" dxfId="5668" priority="1139" operator="containsText" text="LB">
      <formula>NOT(ISERROR(SEARCH("LB",AG25)))</formula>
    </cfRule>
    <cfRule type="containsText" dxfId="5667" priority="1140" operator="containsText" text="GK">
      <formula>NOT(ISERROR(SEARCH("GK",AG25)))</formula>
    </cfRule>
  </conditionalFormatting>
  <conditionalFormatting sqref="AG29">
    <cfRule type="containsText" dxfId="5666" priority="1107" operator="containsText" text="ST">
      <formula>NOT(ISERROR(SEARCH("ST",AG29)))</formula>
    </cfRule>
    <cfRule type="containsText" dxfId="5665" priority="1108" operator="containsText" text="RW">
      <formula>NOT(ISERROR(SEARCH("RW",AG29)))</formula>
    </cfRule>
    <cfRule type="containsText" dxfId="5664" priority="1109" operator="containsText" text="LW">
      <formula>NOT(ISERROR(SEARCH("LW",AG29)))</formula>
    </cfRule>
    <cfRule type="containsText" dxfId="5663" priority="1110" operator="containsText" text="LF">
      <formula>NOT(ISERROR(SEARCH("LF",AG29)))</formula>
    </cfRule>
    <cfRule type="containsText" dxfId="5662" priority="1111" operator="containsText" text="CF">
      <formula>NOT(ISERROR(SEARCH("CF",AG29)))</formula>
    </cfRule>
    <cfRule type="containsText" dxfId="5661" priority="1112" operator="containsText" text="CF">
      <formula>NOT(ISERROR(SEARCH("CF",AG29)))</formula>
    </cfRule>
    <cfRule type="containsText" dxfId="5660" priority="1113" operator="containsText" text="CAM">
      <formula>NOT(ISERROR(SEARCH("CAM",AG29)))</formula>
    </cfRule>
    <cfRule type="containsText" dxfId="5659" priority="1114" operator="containsText" text="LM">
      <formula>NOT(ISERROR(SEARCH("LM",AG29)))</formula>
    </cfRule>
    <cfRule type="containsText" dxfId="5658" priority="1115" operator="containsText" text="CM">
      <formula>NOT(ISERROR(SEARCH("CM",AG29)))</formula>
    </cfRule>
    <cfRule type="containsText" dxfId="5657" priority="1116" operator="containsText" text="RM">
      <formula>NOT(ISERROR(SEARCH("RM",AG29)))</formula>
    </cfRule>
    <cfRule type="containsText" dxfId="5656" priority="1117" operator="containsText" text="CDM">
      <formula>NOT(ISERROR(SEARCH("CDM",AG29)))</formula>
    </cfRule>
    <cfRule type="containsText" dxfId="5655" priority="1118" operator="containsText" text="LWB">
      <formula>NOT(ISERROR(SEARCH("LWB",AG29)))</formula>
    </cfRule>
    <cfRule type="containsText" dxfId="5654" priority="1119" operator="containsText" text="RWB">
      <formula>NOT(ISERROR(SEARCH("RWB",AG29)))</formula>
    </cfRule>
    <cfRule type="containsText" dxfId="5653" priority="1120" operator="containsText" text="RB">
      <formula>NOT(ISERROR(SEARCH("RB",AG29)))</formula>
    </cfRule>
    <cfRule type="containsText" dxfId="5652" priority="1121" operator="containsText" text="CB">
      <formula>NOT(ISERROR(SEARCH("CB",AG29)))</formula>
    </cfRule>
    <cfRule type="containsText" dxfId="5651" priority="1122" operator="containsText" text="LB">
      <formula>NOT(ISERROR(SEARCH("LB",AG29)))</formula>
    </cfRule>
    <cfRule type="containsText" dxfId="5650" priority="1123" operator="containsText" text="GK">
      <formula>NOT(ISERROR(SEARCH("GK",AG29)))</formula>
    </cfRule>
  </conditionalFormatting>
  <conditionalFormatting sqref="AG29">
    <cfRule type="containsText" dxfId="5649" priority="1090" operator="containsText" text="ST">
      <formula>NOT(ISERROR(SEARCH("ST",AG29)))</formula>
    </cfRule>
    <cfRule type="containsText" dxfId="5648" priority="1091" operator="containsText" text="RW">
      <formula>NOT(ISERROR(SEARCH("RW",AG29)))</formula>
    </cfRule>
    <cfRule type="containsText" dxfId="5647" priority="1092" operator="containsText" text="LW">
      <formula>NOT(ISERROR(SEARCH("LW",AG29)))</formula>
    </cfRule>
    <cfRule type="containsText" dxfId="5646" priority="1093" operator="containsText" text="LF">
      <formula>NOT(ISERROR(SEARCH("LF",AG29)))</formula>
    </cfRule>
    <cfRule type="containsText" dxfId="5645" priority="1094" operator="containsText" text="CF">
      <formula>NOT(ISERROR(SEARCH("CF",AG29)))</formula>
    </cfRule>
    <cfRule type="containsText" dxfId="5644" priority="1095" operator="containsText" text="CF">
      <formula>NOT(ISERROR(SEARCH("CF",AG29)))</formula>
    </cfRule>
    <cfRule type="containsText" dxfId="5643" priority="1096" operator="containsText" text="CAM">
      <formula>NOT(ISERROR(SEARCH("CAM",AG29)))</formula>
    </cfRule>
    <cfRule type="containsText" dxfId="5642" priority="1097" operator="containsText" text="LM">
      <formula>NOT(ISERROR(SEARCH("LM",AG29)))</formula>
    </cfRule>
    <cfRule type="containsText" dxfId="5641" priority="1098" operator="containsText" text="CM">
      <formula>NOT(ISERROR(SEARCH("CM",AG29)))</formula>
    </cfRule>
    <cfRule type="containsText" dxfId="5640" priority="1099" operator="containsText" text="RM">
      <formula>NOT(ISERROR(SEARCH("RM",AG29)))</formula>
    </cfRule>
    <cfRule type="containsText" dxfId="5639" priority="1100" operator="containsText" text="CDM">
      <formula>NOT(ISERROR(SEARCH("CDM",AG29)))</formula>
    </cfRule>
    <cfRule type="containsText" dxfId="5638" priority="1101" operator="containsText" text="LWB">
      <formula>NOT(ISERROR(SEARCH("LWB",AG29)))</formula>
    </cfRule>
    <cfRule type="containsText" dxfId="5637" priority="1102" operator="containsText" text="RWB">
      <formula>NOT(ISERROR(SEARCH("RWB",AG29)))</formula>
    </cfRule>
    <cfRule type="containsText" dxfId="5636" priority="1103" operator="containsText" text="RB">
      <formula>NOT(ISERROR(SEARCH("RB",AG29)))</formula>
    </cfRule>
    <cfRule type="containsText" dxfId="5635" priority="1104" operator="containsText" text="CB">
      <formula>NOT(ISERROR(SEARCH("CB",AG29)))</formula>
    </cfRule>
    <cfRule type="containsText" dxfId="5634" priority="1105" operator="containsText" text="LB">
      <formula>NOT(ISERROR(SEARCH("LB",AG29)))</formula>
    </cfRule>
    <cfRule type="containsText" dxfId="5633" priority="1106" operator="containsText" text="GK">
      <formula>NOT(ISERROR(SEARCH("GK",AG29)))</formula>
    </cfRule>
  </conditionalFormatting>
  <conditionalFormatting sqref="AG28">
    <cfRule type="containsText" dxfId="5632" priority="1073" operator="containsText" text="ST">
      <formula>NOT(ISERROR(SEARCH("ST",AG28)))</formula>
    </cfRule>
    <cfRule type="containsText" dxfId="5631" priority="1074" operator="containsText" text="RW">
      <formula>NOT(ISERROR(SEARCH("RW",AG28)))</formula>
    </cfRule>
    <cfRule type="containsText" dxfId="5630" priority="1075" operator="containsText" text="LW">
      <formula>NOT(ISERROR(SEARCH("LW",AG28)))</formula>
    </cfRule>
    <cfRule type="containsText" dxfId="5629" priority="1076" operator="containsText" text="LF">
      <formula>NOT(ISERROR(SEARCH("LF",AG28)))</formula>
    </cfRule>
    <cfRule type="containsText" dxfId="5628" priority="1077" operator="containsText" text="CF">
      <formula>NOT(ISERROR(SEARCH("CF",AG28)))</formula>
    </cfRule>
    <cfRule type="containsText" dxfId="5627" priority="1078" operator="containsText" text="CF">
      <formula>NOT(ISERROR(SEARCH("CF",AG28)))</formula>
    </cfRule>
    <cfRule type="containsText" dxfId="5626" priority="1079" operator="containsText" text="CAM">
      <formula>NOT(ISERROR(SEARCH("CAM",AG28)))</formula>
    </cfRule>
    <cfRule type="containsText" dxfId="5625" priority="1080" operator="containsText" text="LM">
      <formula>NOT(ISERROR(SEARCH("LM",AG28)))</formula>
    </cfRule>
    <cfRule type="containsText" dxfId="5624" priority="1081" operator="containsText" text="CM">
      <formula>NOT(ISERROR(SEARCH("CM",AG28)))</formula>
    </cfRule>
    <cfRule type="containsText" dxfId="5623" priority="1082" operator="containsText" text="RM">
      <formula>NOT(ISERROR(SEARCH("RM",AG28)))</formula>
    </cfRule>
    <cfRule type="containsText" dxfId="5622" priority="1083" operator="containsText" text="CDM">
      <formula>NOT(ISERROR(SEARCH("CDM",AG28)))</formula>
    </cfRule>
    <cfRule type="containsText" dxfId="5621" priority="1084" operator="containsText" text="LWB">
      <formula>NOT(ISERROR(SEARCH("LWB",AG28)))</formula>
    </cfRule>
    <cfRule type="containsText" dxfId="5620" priority="1085" operator="containsText" text="RWB">
      <formula>NOT(ISERROR(SEARCH("RWB",AG28)))</formula>
    </cfRule>
    <cfRule type="containsText" dxfId="5619" priority="1086" operator="containsText" text="RB">
      <formula>NOT(ISERROR(SEARCH("RB",AG28)))</formula>
    </cfRule>
    <cfRule type="containsText" dxfId="5618" priority="1087" operator="containsText" text="CB">
      <formula>NOT(ISERROR(SEARCH("CB",AG28)))</formula>
    </cfRule>
    <cfRule type="containsText" dxfId="5617" priority="1088" operator="containsText" text="LB">
      <formula>NOT(ISERROR(SEARCH("LB",AG28)))</formula>
    </cfRule>
    <cfRule type="containsText" dxfId="5616" priority="1089" operator="containsText" text="GK">
      <formula>NOT(ISERROR(SEARCH("GK",AG28)))</formula>
    </cfRule>
  </conditionalFormatting>
  <conditionalFormatting sqref="AG30">
    <cfRule type="containsText" dxfId="5615" priority="1056" operator="containsText" text="ST">
      <formula>NOT(ISERROR(SEARCH("ST",AG30)))</formula>
    </cfRule>
    <cfRule type="containsText" dxfId="5614" priority="1057" operator="containsText" text="RW">
      <formula>NOT(ISERROR(SEARCH("RW",AG30)))</formula>
    </cfRule>
    <cfRule type="containsText" dxfId="5613" priority="1058" operator="containsText" text="LW">
      <formula>NOT(ISERROR(SEARCH("LW",AG30)))</formula>
    </cfRule>
    <cfRule type="containsText" dxfId="5612" priority="1059" operator="containsText" text="LF">
      <formula>NOT(ISERROR(SEARCH("LF",AG30)))</formula>
    </cfRule>
    <cfRule type="containsText" dxfId="5611" priority="1060" operator="containsText" text="CF">
      <formula>NOT(ISERROR(SEARCH("CF",AG30)))</formula>
    </cfRule>
    <cfRule type="containsText" dxfId="5610" priority="1061" operator="containsText" text="CF">
      <formula>NOT(ISERROR(SEARCH("CF",AG30)))</formula>
    </cfRule>
    <cfRule type="containsText" dxfId="5609" priority="1062" operator="containsText" text="CAM">
      <formula>NOT(ISERROR(SEARCH("CAM",AG30)))</formula>
    </cfRule>
    <cfRule type="containsText" dxfId="5608" priority="1063" operator="containsText" text="LM">
      <formula>NOT(ISERROR(SEARCH("LM",AG30)))</formula>
    </cfRule>
    <cfRule type="containsText" dxfId="5607" priority="1064" operator="containsText" text="CM">
      <formula>NOT(ISERROR(SEARCH("CM",AG30)))</formula>
    </cfRule>
    <cfRule type="containsText" dxfId="5606" priority="1065" operator="containsText" text="RM">
      <formula>NOT(ISERROR(SEARCH("RM",AG30)))</formula>
    </cfRule>
    <cfRule type="containsText" dxfId="5605" priority="1066" operator="containsText" text="CDM">
      <formula>NOT(ISERROR(SEARCH("CDM",AG30)))</formula>
    </cfRule>
    <cfRule type="containsText" dxfId="5604" priority="1067" operator="containsText" text="LWB">
      <formula>NOT(ISERROR(SEARCH("LWB",AG30)))</formula>
    </cfRule>
    <cfRule type="containsText" dxfId="5603" priority="1068" operator="containsText" text="RWB">
      <formula>NOT(ISERROR(SEARCH("RWB",AG30)))</formula>
    </cfRule>
    <cfRule type="containsText" dxfId="5602" priority="1069" operator="containsText" text="RB">
      <formula>NOT(ISERROR(SEARCH("RB",AG30)))</formula>
    </cfRule>
    <cfRule type="containsText" dxfId="5601" priority="1070" operator="containsText" text="CB">
      <formula>NOT(ISERROR(SEARCH("CB",AG30)))</formula>
    </cfRule>
    <cfRule type="containsText" dxfId="5600" priority="1071" operator="containsText" text="LB">
      <formula>NOT(ISERROR(SEARCH("LB",AG30)))</formula>
    </cfRule>
    <cfRule type="containsText" dxfId="5599" priority="1072" operator="containsText" text="GK">
      <formula>NOT(ISERROR(SEARCH("GK",AG30)))</formula>
    </cfRule>
  </conditionalFormatting>
  <conditionalFormatting sqref="AG31">
    <cfRule type="containsText" dxfId="5598" priority="1039" operator="containsText" text="ST">
      <formula>NOT(ISERROR(SEARCH("ST",AG31)))</formula>
    </cfRule>
    <cfRule type="containsText" dxfId="5597" priority="1040" operator="containsText" text="RW">
      <formula>NOT(ISERROR(SEARCH("RW",AG31)))</formula>
    </cfRule>
    <cfRule type="containsText" dxfId="5596" priority="1041" operator="containsText" text="LW">
      <formula>NOT(ISERROR(SEARCH("LW",AG31)))</formula>
    </cfRule>
    <cfRule type="containsText" dxfId="5595" priority="1042" operator="containsText" text="LF">
      <formula>NOT(ISERROR(SEARCH("LF",AG31)))</formula>
    </cfRule>
    <cfRule type="containsText" dxfId="5594" priority="1043" operator="containsText" text="CF">
      <formula>NOT(ISERROR(SEARCH("CF",AG31)))</formula>
    </cfRule>
    <cfRule type="containsText" dxfId="5593" priority="1044" operator="containsText" text="CF">
      <formula>NOT(ISERROR(SEARCH("CF",AG31)))</formula>
    </cfRule>
    <cfRule type="containsText" dxfId="5592" priority="1045" operator="containsText" text="CAM">
      <formula>NOT(ISERROR(SEARCH("CAM",AG31)))</formula>
    </cfRule>
    <cfRule type="containsText" dxfId="5591" priority="1046" operator="containsText" text="LM">
      <formula>NOT(ISERROR(SEARCH("LM",AG31)))</formula>
    </cfRule>
    <cfRule type="containsText" dxfId="5590" priority="1047" operator="containsText" text="CM">
      <formula>NOT(ISERROR(SEARCH("CM",AG31)))</formula>
    </cfRule>
    <cfRule type="containsText" dxfId="5589" priority="1048" operator="containsText" text="RM">
      <formula>NOT(ISERROR(SEARCH("RM",AG31)))</formula>
    </cfRule>
    <cfRule type="containsText" dxfId="5588" priority="1049" operator="containsText" text="CDM">
      <formula>NOT(ISERROR(SEARCH("CDM",AG31)))</formula>
    </cfRule>
    <cfRule type="containsText" dxfId="5587" priority="1050" operator="containsText" text="LWB">
      <formula>NOT(ISERROR(SEARCH("LWB",AG31)))</formula>
    </cfRule>
    <cfRule type="containsText" dxfId="5586" priority="1051" operator="containsText" text="RWB">
      <formula>NOT(ISERROR(SEARCH("RWB",AG31)))</formula>
    </cfRule>
    <cfRule type="containsText" dxfId="5585" priority="1052" operator="containsText" text="RB">
      <formula>NOT(ISERROR(SEARCH("RB",AG31)))</formula>
    </cfRule>
    <cfRule type="containsText" dxfId="5584" priority="1053" operator="containsText" text="CB">
      <formula>NOT(ISERROR(SEARCH("CB",AG31)))</formula>
    </cfRule>
    <cfRule type="containsText" dxfId="5583" priority="1054" operator="containsText" text="LB">
      <formula>NOT(ISERROR(SEARCH("LB",AG31)))</formula>
    </cfRule>
    <cfRule type="containsText" dxfId="5582" priority="1055" operator="containsText" text="GK">
      <formula>NOT(ISERROR(SEARCH("GK",AG31)))</formula>
    </cfRule>
  </conditionalFormatting>
  <conditionalFormatting sqref="AF34">
    <cfRule type="containsText" dxfId="5581" priority="1023" operator="containsText" text="RW">
      <formula>NOT(ISERROR(SEARCH("RW",AF34)))</formula>
    </cfRule>
    <cfRule type="containsText" dxfId="5580" priority="1024" operator="containsText" text="LW">
      <formula>NOT(ISERROR(SEARCH("LW",AF34)))</formula>
    </cfRule>
    <cfRule type="containsText" dxfId="5579" priority="1025" operator="containsText" text="LF">
      <formula>NOT(ISERROR(SEARCH("LF",AF34)))</formula>
    </cfRule>
    <cfRule type="containsText" dxfId="5578" priority="1026" operator="containsText" text="CF">
      <formula>NOT(ISERROR(SEARCH("CF",AF34)))</formula>
    </cfRule>
    <cfRule type="containsText" dxfId="5577" priority="1027" operator="containsText" text="CF">
      <formula>NOT(ISERROR(SEARCH("CF",AF34)))</formula>
    </cfRule>
    <cfRule type="containsText" dxfId="5576" priority="1028" operator="containsText" text="CAM">
      <formula>NOT(ISERROR(SEARCH("CAM",AF34)))</formula>
    </cfRule>
    <cfRule type="containsText" dxfId="5575" priority="1029" operator="containsText" text="LM">
      <formula>NOT(ISERROR(SEARCH("LM",AF34)))</formula>
    </cfRule>
    <cfRule type="containsText" dxfId="5574" priority="1030" operator="containsText" text="CM">
      <formula>NOT(ISERROR(SEARCH("CM",AF34)))</formula>
    </cfRule>
    <cfRule type="containsText" dxfId="5573" priority="1031" operator="containsText" text="RM">
      <formula>NOT(ISERROR(SEARCH("RM",AF34)))</formula>
    </cfRule>
    <cfRule type="containsText" dxfId="5572" priority="1032" operator="containsText" text="CDM">
      <formula>NOT(ISERROR(SEARCH("CDM",AF34)))</formula>
    </cfRule>
    <cfRule type="containsText" dxfId="5571" priority="1033" operator="containsText" text="LWB">
      <formula>NOT(ISERROR(SEARCH("LWB",AF34)))</formula>
    </cfRule>
    <cfRule type="containsText" dxfId="5570" priority="1034" operator="containsText" text="RWB">
      <formula>NOT(ISERROR(SEARCH("RWB",AF34)))</formula>
    </cfRule>
    <cfRule type="containsText" dxfId="5569" priority="1035" operator="containsText" text="RB">
      <formula>NOT(ISERROR(SEARCH("RB",AF34)))</formula>
    </cfRule>
    <cfRule type="containsText" dxfId="5568" priority="1036" operator="containsText" text="CB">
      <formula>NOT(ISERROR(SEARCH("CB",AF34)))</formula>
    </cfRule>
    <cfRule type="containsText" dxfId="5567" priority="1037" operator="containsText" text="LB">
      <formula>NOT(ISERROR(SEARCH("LB",AF34)))</formula>
    </cfRule>
    <cfRule type="containsText" dxfId="5566" priority="1038" operator="containsText" text="GK">
      <formula>NOT(ISERROR(SEARCH("GK",AF34)))</formula>
    </cfRule>
  </conditionalFormatting>
  <conditionalFormatting sqref="AG34">
    <cfRule type="containsText" dxfId="5565" priority="1006" operator="containsText" text="ST">
      <formula>NOT(ISERROR(SEARCH("ST",AG34)))</formula>
    </cfRule>
    <cfRule type="containsText" dxfId="5564" priority="1007" operator="containsText" text="RW">
      <formula>NOT(ISERROR(SEARCH("RW",AG34)))</formula>
    </cfRule>
    <cfRule type="containsText" dxfId="5563" priority="1008" operator="containsText" text="LW">
      <formula>NOT(ISERROR(SEARCH("LW",AG34)))</formula>
    </cfRule>
    <cfRule type="containsText" dxfId="5562" priority="1009" operator="containsText" text="LF">
      <formula>NOT(ISERROR(SEARCH("LF",AG34)))</formula>
    </cfRule>
    <cfRule type="containsText" dxfId="5561" priority="1010" operator="containsText" text="CF">
      <formula>NOT(ISERROR(SEARCH("CF",AG34)))</formula>
    </cfRule>
    <cfRule type="containsText" dxfId="5560" priority="1011" operator="containsText" text="CF">
      <formula>NOT(ISERROR(SEARCH("CF",AG34)))</formula>
    </cfRule>
    <cfRule type="containsText" dxfId="5559" priority="1012" operator="containsText" text="CAM">
      <formula>NOT(ISERROR(SEARCH("CAM",AG34)))</formula>
    </cfRule>
    <cfRule type="containsText" dxfId="5558" priority="1013" operator="containsText" text="LM">
      <formula>NOT(ISERROR(SEARCH("LM",AG34)))</formula>
    </cfRule>
    <cfRule type="containsText" dxfId="5557" priority="1014" operator="containsText" text="CM">
      <formula>NOT(ISERROR(SEARCH("CM",AG34)))</formula>
    </cfRule>
    <cfRule type="containsText" dxfId="5556" priority="1015" operator="containsText" text="RM">
      <formula>NOT(ISERROR(SEARCH("RM",AG34)))</formula>
    </cfRule>
    <cfRule type="containsText" dxfId="5555" priority="1016" operator="containsText" text="CDM">
      <formula>NOT(ISERROR(SEARCH("CDM",AG34)))</formula>
    </cfRule>
    <cfRule type="containsText" dxfId="5554" priority="1017" operator="containsText" text="LWB">
      <formula>NOT(ISERROR(SEARCH("LWB",AG34)))</formula>
    </cfRule>
    <cfRule type="containsText" dxfId="5553" priority="1018" operator="containsText" text="RWB">
      <formula>NOT(ISERROR(SEARCH("RWB",AG34)))</formula>
    </cfRule>
    <cfRule type="containsText" dxfId="5552" priority="1019" operator="containsText" text="RB">
      <formula>NOT(ISERROR(SEARCH("RB",AG34)))</formula>
    </cfRule>
    <cfRule type="containsText" dxfId="5551" priority="1020" operator="containsText" text="CB">
      <formula>NOT(ISERROR(SEARCH("CB",AG34)))</formula>
    </cfRule>
    <cfRule type="containsText" dxfId="5550" priority="1021" operator="containsText" text="LB">
      <formula>NOT(ISERROR(SEARCH("LB",AG34)))</formula>
    </cfRule>
    <cfRule type="containsText" dxfId="5549" priority="1022" operator="containsText" text="GK">
      <formula>NOT(ISERROR(SEARCH("GK",AG34)))</formula>
    </cfRule>
  </conditionalFormatting>
  <conditionalFormatting sqref="AF32">
    <cfRule type="containsText" dxfId="5548" priority="990" operator="containsText" text="RW">
      <formula>NOT(ISERROR(SEARCH("RW",AF32)))</formula>
    </cfRule>
    <cfRule type="containsText" dxfId="5547" priority="991" operator="containsText" text="LW">
      <formula>NOT(ISERROR(SEARCH("LW",AF32)))</formula>
    </cfRule>
    <cfRule type="containsText" dxfId="5546" priority="992" operator="containsText" text="LF">
      <formula>NOT(ISERROR(SEARCH("LF",AF32)))</formula>
    </cfRule>
    <cfRule type="containsText" dxfId="5545" priority="993" operator="containsText" text="CF">
      <formula>NOT(ISERROR(SEARCH("CF",AF32)))</formula>
    </cfRule>
    <cfRule type="containsText" dxfId="5544" priority="994" operator="containsText" text="CF">
      <formula>NOT(ISERROR(SEARCH("CF",AF32)))</formula>
    </cfRule>
    <cfRule type="containsText" dxfId="5543" priority="995" operator="containsText" text="CAM">
      <formula>NOT(ISERROR(SEARCH("CAM",AF32)))</formula>
    </cfRule>
    <cfRule type="containsText" dxfId="5542" priority="996" operator="containsText" text="LM">
      <formula>NOT(ISERROR(SEARCH("LM",AF32)))</formula>
    </cfRule>
    <cfRule type="containsText" dxfId="5541" priority="997" operator="containsText" text="CM">
      <formula>NOT(ISERROR(SEARCH("CM",AF32)))</formula>
    </cfRule>
    <cfRule type="containsText" dxfId="5540" priority="998" operator="containsText" text="RM">
      <formula>NOT(ISERROR(SEARCH("RM",AF32)))</formula>
    </cfRule>
    <cfRule type="containsText" dxfId="5539" priority="999" operator="containsText" text="CDM">
      <formula>NOT(ISERROR(SEARCH("CDM",AF32)))</formula>
    </cfRule>
    <cfRule type="containsText" dxfId="5538" priority="1000" operator="containsText" text="LWB">
      <formula>NOT(ISERROR(SEARCH("LWB",AF32)))</formula>
    </cfRule>
    <cfRule type="containsText" dxfId="5537" priority="1001" operator="containsText" text="RWB">
      <formula>NOT(ISERROR(SEARCH("RWB",AF32)))</formula>
    </cfRule>
    <cfRule type="containsText" dxfId="5536" priority="1002" operator="containsText" text="RB">
      <formula>NOT(ISERROR(SEARCH("RB",AF32)))</formula>
    </cfRule>
    <cfRule type="containsText" dxfId="5535" priority="1003" operator="containsText" text="CB">
      <formula>NOT(ISERROR(SEARCH("CB",AF32)))</formula>
    </cfRule>
    <cfRule type="containsText" dxfId="5534" priority="1004" operator="containsText" text="LB">
      <formula>NOT(ISERROR(SEARCH("LB",AF32)))</formula>
    </cfRule>
    <cfRule type="containsText" dxfId="5533" priority="1005" operator="containsText" text="GK">
      <formula>NOT(ISERROR(SEARCH("GK",AF32)))</formula>
    </cfRule>
  </conditionalFormatting>
  <conditionalFormatting sqref="AG32">
    <cfRule type="containsText" dxfId="5532" priority="973" operator="containsText" text="ST">
      <formula>NOT(ISERROR(SEARCH("ST",AG32)))</formula>
    </cfRule>
    <cfRule type="containsText" dxfId="5531" priority="974" operator="containsText" text="RW">
      <formula>NOT(ISERROR(SEARCH("RW",AG32)))</formula>
    </cfRule>
    <cfRule type="containsText" dxfId="5530" priority="975" operator="containsText" text="LW">
      <formula>NOT(ISERROR(SEARCH("LW",AG32)))</formula>
    </cfRule>
    <cfRule type="containsText" dxfId="5529" priority="976" operator="containsText" text="LF">
      <formula>NOT(ISERROR(SEARCH("LF",AG32)))</formula>
    </cfRule>
    <cfRule type="containsText" dxfId="5528" priority="977" operator="containsText" text="CF">
      <formula>NOT(ISERROR(SEARCH("CF",AG32)))</formula>
    </cfRule>
    <cfRule type="containsText" dxfId="5527" priority="978" operator="containsText" text="CF">
      <formula>NOT(ISERROR(SEARCH("CF",AG32)))</formula>
    </cfRule>
    <cfRule type="containsText" dxfId="5526" priority="979" operator="containsText" text="CAM">
      <formula>NOT(ISERROR(SEARCH("CAM",AG32)))</formula>
    </cfRule>
    <cfRule type="containsText" dxfId="5525" priority="980" operator="containsText" text="LM">
      <formula>NOT(ISERROR(SEARCH("LM",AG32)))</formula>
    </cfRule>
    <cfRule type="containsText" dxfId="5524" priority="981" operator="containsText" text="CM">
      <formula>NOT(ISERROR(SEARCH("CM",AG32)))</formula>
    </cfRule>
    <cfRule type="containsText" dxfId="5523" priority="982" operator="containsText" text="RM">
      <formula>NOT(ISERROR(SEARCH("RM",AG32)))</formula>
    </cfRule>
    <cfRule type="containsText" dxfId="5522" priority="983" operator="containsText" text="CDM">
      <formula>NOT(ISERROR(SEARCH("CDM",AG32)))</formula>
    </cfRule>
    <cfRule type="containsText" dxfId="5521" priority="984" operator="containsText" text="LWB">
      <formula>NOT(ISERROR(SEARCH("LWB",AG32)))</formula>
    </cfRule>
    <cfRule type="containsText" dxfId="5520" priority="985" operator="containsText" text="RWB">
      <formula>NOT(ISERROR(SEARCH("RWB",AG32)))</formula>
    </cfRule>
    <cfRule type="containsText" dxfId="5519" priority="986" operator="containsText" text="RB">
      <formula>NOT(ISERROR(SEARCH("RB",AG32)))</formula>
    </cfRule>
    <cfRule type="containsText" dxfId="5518" priority="987" operator="containsText" text="CB">
      <formula>NOT(ISERROR(SEARCH("CB",AG32)))</formula>
    </cfRule>
    <cfRule type="containsText" dxfId="5517" priority="988" operator="containsText" text="LB">
      <formula>NOT(ISERROR(SEARCH("LB",AG32)))</formula>
    </cfRule>
    <cfRule type="containsText" dxfId="5516" priority="989" operator="containsText" text="GK">
      <formula>NOT(ISERROR(SEARCH("GK",AG32)))</formula>
    </cfRule>
  </conditionalFormatting>
  <conditionalFormatting sqref="AG31">
    <cfRule type="containsText" dxfId="5515" priority="956" operator="containsText" text="ST">
      <formula>NOT(ISERROR(SEARCH("ST",AG31)))</formula>
    </cfRule>
    <cfRule type="containsText" dxfId="5514" priority="957" operator="containsText" text="RW">
      <formula>NOT(ISERROR(SEARCH("RW",AG31)))</formula>
    </cfRule>
    <cfRule type="containsText" dxfId="5513" priority="958" operator="containsText" text="LW">
      <formula>NOT(ISERROR(SEARCH("LW",AG31)))</formula>
    </cfRule>
    <cfRule type="containsText" dxfId="5512" priority="959" operator="containsText" text="LF">
      <formula>NOT(ISERROR(SEARCH("LF",AG31)))</formula>
    </cfRule>
    <cfRule type="containsText" dxfId="5511" priority="960" operator="containsText" text="CF">
      <formula>NOT(ISERROR(SEARCH("CF",AG31)))</formula>
    </cfRule>
    <cfRule type="containsText" dxfId="5510" priority="961" operator="containsText" text="CF">
      <formula>NOT(ISERROR(SEARCH("CF",AG31)))</formula>
    </cfRule>
    <cfRule type="containsText" dxfId="5509" priority="962" operator="containsText" text="CAM">
      <formula>NOT(ISERROR(SEARCH("CAM",AG31)))</formula>
    </cfRule>
    <cfRule type="containsText" dxfId="5508" priority="963" operator="containsText" text="LM">
      <formula>NOT(ISERROR(SEARCH("LM",AG31)))</formula>
    </cfRule>
    <cfRule type="containsText" dxfId="5507" priority="964" operator="containsText" text="CM">
      <formula>NOT(ISERROR(SEARCH("CM",AG31)))</formula>
    </cfRule>
    <cfRule type="containsText" dxfId="5506" priority="965" operator="containsText" text="RM">
      <formula>NOT(ISERROR(SEARCH("RM",AG31)))</formula>
    </cfRule>
    <cfRule type="containsText" dxfId="5505" priority="966" operator="containsText" text="CDM">
      <formula>NOT(ISERROR(SEARCH("CDM",AG31)))</formula>
    </cfRule>
    <cfRule type="containsText" dxfId="5504" priority="967" operator="containsText" text="LWB">
      <formula>NOT(ISERROR(SEARCH("LWB",AG31)))</formula>
    </cfRule>
    <cfRule type="containsText" dxfId="5503" priority="968" operator="containsText" text="RWB">
      <formula>NOT(ISERROR(SEARCH("RWB",AG31)))</formula>
    </cfRule>
    <cfRule type="containsText" dxfId="5502" priority="969" operator="containsText" text="RB">
      <formula>NOT(ISERROR(SEARCH("RB",AG31)))</formula>
    </cfRule>
    <cfRule type="containsText" dxfId="5501" priority="970" operator="containsText" text="CB">
      <formula>NOT(ISERROR(SEARCH("CB",AG31)))</formula>
    </cfRule>
    <cfRule type="containsText" dxfId="5500" priority="971" operator="containsText" text="LB">
      <formula>NOT(ISERROR(SEARCH("LB",AG31)))</formula>
    </cfRule>
    <cfRule type="containsText" dxfId="5499" priority="972" operator="containsText" text="GK">
      <formula>NOT(ISERROR(SEARCH("GK",AG31)))</formula>
    </cfRule>
  </conditionalFormatting>
  <conditionalFormatting sqref="AF34">
    <cfRule type="containsText" dxfId="5498" priority="940" operator="containsText" text="RW">
      <formula>NOT(ISERROR(SEARCH("RW",AF34)))</formula>
    </cfRule>
    <cfRule type="containsText" dxfId="5497" priority="941" operator="containsText" text="LW">
      <formula>NOT(ISERROR(SEARCH("LW",AF34)))</formula>
    </cfRule>
    <cfRule type="containsText" dxfId="5496" priority="942" operator="containsText" text="LF">
      <formula>NOT(ISERROR(SEARCH("LF",AF34)))</formula>
    </cfRule>
    <cfRule type="containsText" dxfId="5495" priority="943" operator="containsText" text="CF">
      <formula>NOT(ISERROR(SEARCH("CF",AF34)))</formula>
    </cfRule>
    <cfRule type="containsText" dxfId="5494" priority="944" operator="containsText" text="CF">
      <formula>NOT(ISERROR(SEARCH("CF",AF34)))</formula>
    </cfRule>
    <cfRule type="containsText" dxfId="5493" priority="945" operator="containsText" text="CAM">
      <formula>NOT(ISERROR(SEARCH("CAM",AF34)))</formula>
    </cfRule>
    <cfRule type="containsText" dxfId="5492" priority="946" operator="containsText" text="LM">
      <formula>NOT(ISERROR(SEARCH("LM",AF34)))</formula>
    </cfRule>
    <cfRule type="containsText" dxfId="5491" priority="947" operator="containsText" text="CM">
      <formula>NOT(ISERROR(SEARCH("CM",AF34)))</formula>
    </cfRule>
    <cfRule type="containsText" dxfId="5490" priority="948" operator="containsText" text="RM">
      <formula>NOT(ISERROR(SEARCH("RM",AF34)))</formula>
    </cfRule>
    <cfRule type="containsText" dxfId="5489" priority="949" operator="containsText" text="CDM">
      <formula>NOT(ISERROR(SEARCH("CDM",AF34)))</formula>
    </cfRule>
    <cfRule type="containsText" dxfId="5488" priority="950" operator="containsText" text="LWB">
      <formula>NOT(ISERROR(SEARCH("LWB",AF34)))</formula>
    </cfRule>
    <cfRule type="containsText" dxfId="5487" priority="951" operator="containsText" text="RWB">
      <formula>NOT(ISERROR(SEARCH("RWB",AF34)))</formula>
    </cfRule>
    <cfRule type="containsText" dxfId="5486" priority="952" operator="containsText" text="RB">
      <formula>NOT(ISERROR(SEARCH("RB",AF34)))</formula>
    </cfRule>
    <cfRule type="containsText" dxfId="5485" priority="953" operator="containsText" text="CB">
      <formula>NOT(ISERROR(SEARCH("CB",AF34)))</formula>
    </cfRule>
    <cfRule type="containsText" dxfId="5484" priority="954" operator="containsText" text="LB">
      <formula>NOT(ISERROR(SEARCH("LB",AF34)))</formula>
    </cfRule>
    <cfRule type="containsText" dxfId="5483" priority="955" operator="containsText" text="GK">
      <formula>NOT(ISERROR(SEARCH("GK",AF34)))</formula>
    </cfRule>
  </conditionalFormatting>
  <conditionalFormatting sqref="AG34">
    <cfRule type="containsText" dxfId="5482" priority="923" operator="containsText" text="ST">
      <formula>NOT(ISERROR(SEARCH("ST",AG34)))</formula>
    </cfRule>
    <cfRule type="containsText" dxfId="5481" priority="924" operator="containsText" text="RW">
      <formula>NOT(ISERROR(SEARCH("RW",AG34)))</formula>
    </cfRule>
    <cfRule type="containsText" dxfId="5480" priority="925" operator="containsText" text="LW">
      <formula>NOT(ISERROR(SEARCH("LW",AG34)))</formula>
    </cfRule>
    <cfRule type="containsText" dxfId="5479" priority="926" operator="containsText" text="LF">
      <formula>NOT(ISERROR(SEARCH("LF",AG34)))</formula>
    </cfRule>
    <cfRule type="containsText" dxfId="5478" priority="927" operator="containsText" text="CF">
      <formula>NOT(ISERROR(SEARCH("CF",AG34)))</formula>
    </cfRule>
    <cfRule type="containsText" dxfId="5477" priority="928" operator="containsText" text="CF">
      <formula>NOT(ISERROR(SEARCH("CF",AG34)))</formula>
    </cfRule>
    <cfRule type="containsText" dxfId="5476" priority="929" operator="containsText" text="CAM">
      <formula>NOT(ISERROR(SEARCH("CAM",AG34)))</formula>
    </cfRule>
    <cfRule type="containsText" dxfId="5475" priority="930" operator="containsText" text="LM">
      <formula>NOT(ISERROR(SEARCH("LM",AG34)))</formula>
    </cfRule>
    <cfRule type="containsText" dxfId="5474" priority="931" operator="containsText" text="CM">
      <formula>NOT(ISERROR(SEARCH("CM",AG34)))</formula>
    </cfRule>
    <cfRule type="containsText" dxfId="5473" priority="932" operator="containsText" text="RM">
      <formula>NOT(ISERROR(SEARCH("RM",AG34)))</formula>
    </cfRule>
    <cfRule type="containsText" dxfId="5472" priority="933" operator="containsText" text="CDM">
      <formula>NOT(ISERROR(SEARCH("CDM",AG34)))</formula>
    </cfRule>
    <cfRule type="containsText" dxfId="5471" priority="934" operator="containsText" text="LWB">
      <formula>NOT(ISERROR(SEARCH("LWB",AG34)))</formula>
    </cfRule>
    <cfRule type="containsText" dxfId="5470" priority="935" operator="containsText" text="RWB">
      <formula>NOT(ISERROR(SEARCH("RWB",AG34)))</formula>
    </cfRule>
    <cfRule type="containsText" dxfId="5469" priority="936" operator="containsText" text="RB">
      <formula>NOT(ISERROR(SEARCH("RB",AG34)))</formula>
    </cfRule>
    <cfRule type="containsText" dxfId="5468" priority="937" operator="containsText" text="CB">
      <formula>NOT(ISERROR(SEARCH("CB",AG34)))</formula>
    </cfRule>
    <cfRule type="containsText" dxfId="5467" priority="938" operator="containsText" text="LB">
      <formula>NOT(ISERROR(SEARCH("LB",AG34)))</formula>
    </cfRule>
    <cfRule type="containsText" dxfId="5466" priority="939" operator="containsText" text="GK">
      <formula>NOT(ISERROR(SEARCH("GK",AG34)))</formula>
    </cfRule>
  </conditionalFormatting>
  <conditionalFormatting sqref="AF33">
    <cfRule type="containsText" dxfId="5465" priority="907" operator="containsText" text="RW">
      <formula>NOT(ISERROR(SEARCH("RW",AF33)))</formula>
    </cfRule>
    <cfRule type="containsText" dxfId="5464" priority="908" operator="containsText" text="LW">
      <formula>NOT(ISERROR(SEARCH("LW",AF33)))</formula>
    </cfRule>
    <cfRule type="containsText" dxfId="5463" priority="909" operator="containsText" text="LF">
      <formula>NOT(ISERROR(SEARCH("LF",AF33)))</formula>
    </cfRule>
    <cfRule type="containsText" dxfId="5462" priority="910" operator="containsText" text="CF">
      <formula>NOT(ISERROR(SEARCH("CF",AF33)))</formula>
    </cfRule>
    <cfRule type="containsText" dxfId="5461" priority="911" operator="containsText" text="CF">
      <formula>NOT(ISERROR(SEARCH("CF",AF33)))</formula>
    </cfRule>
    <cfRule type="containsText" dxfId="5460" priority="912" operator="containsText" text="CAM">
      <formula>NOT(ISERROR(SEARCH("CAM",AF33)))</formula>
    </cfRule>
    <cfRule type="containsText" dxfId="5459" priority="913" operator="containsText" text="LM">
      <formula>NOT(ISERROR(SEARCH("LM",AF33)))</formula>
    </cfRule>
    <cfRule type="containsText" dxfId="5458" priority="914" operator="containsText" text="CM">
      <formula>NOT(ISERROR(SEARCH("CM",AF33)))</formula>
    </cfRule>
    <cfRule type="containsText" dxfId="5457" priority="915" operator="containsText" text="RM">
      <formula>NOT(ISERROR(SEARCH("RM",AF33)))</formula>
    </cfRule>
    <cfRule type="containsText" dxfId="5456" priority="916" operator="containsText" text="CDM">
      <formula>NOT(ISERROR(SEARCH("CDM",AF33)))</formula>
    </cfRule>
    <cfRule type="containsText" dxfId="5455" priority="917" operator="containsText" text="LWB">
      <formula>NOT(ISERROR(SEARCH("LWB",AF33)))</formula>
    </cfRule>
    <cfRule type="containsText" dxfId="5454" priority="918" operator="containsText" text="RWB">
      <formula>NOT(ISERROR(SEARCH("RWB",AF33)))</formula>
    </cfRule>
    <cfRule type="containsText" dxfId="5453" priority="919" operator="containsText" text="RB">
      <formula>NOT(ISERROR(SEARCH("RB",AF33)))</formula>
    </cfRule>
    <cfRule type="containsText" dxfId="5452" priority="920" operator="containsText" text="CB">
      <formula>NOT(ISERROR(SEARCH("CB",AF33)))</formula>
    </cfRule>
    <cfRule type="containsText" dxfId="5451" priority="921" operator="containsText" text="LB">
      <formula>NOT(ISERROR(SEARCH("LB",AF33)))</formula>
    </cfRule>
    <cfRule type="containsText" dxfId="5450" priority="922" operator="containsText" text="GK">
      <formula>NOT(ISERROR(SEARCH("GK",AF33)))</formula>
    </cfRule>
  </conditionalFormatting>
  <conditionalFormatting sqref="AG33">
    <cfRule type="containsText" dxfId="5449" priority="890" operator="containsText" text="ST">
      <formula>NOT(ISERROR(SEARCH("ST",AG33)))</formula>
    </cfRule>
    <cfRule type="containsText" dxfId="5448" priority="891" operator="containsText" text="RW">
      <formula>NOT(ISERROR(SEARCH("RW",AG33)))</formula>
    </cfRule>
    <cfRule type="containsText" dxfId="5447" priority="892" operator="containsText" text="LW">
      <formula>NOT(ISERROR(SEARCH("LW",AG33)))</formula>
    </cfRule>
    <cfRule type="containsText" dxfId="5446" priority="893" operator="containsText" text="LF">
      <formula>NOT(ISERROR(SEARCH("LF",AG33)))</formula>
    </cfRule>
    <cfRule type="containsText" dxfId="5445" priority="894" operator="containsText" text="CF">
      <formula>NOT(ISERROR(SEARCH("CF",AG33)))</formula>
    </cfRule>
    <cfRule type="containsText" dxfId="5444" priority="895" operator="containsText" text="CF">
      <formula>NOT(ISERROR(SEARCH("CF",AG33)))</formula>
    </cfRule>
    <cfRule type="containsText" dxfId="5443" priority="896" operator="containsText" text="CAM">
      <formula>NOT(ISERROR(SEARCH("CAM",AG33)))</formula>
    </cfRule>
    <cfRule type="containsText" dxfId="5442" priority="897" operator="containsText" text="LM">
      <formula>NOT(ISERROR(SEARCH("LM",AG33)))</formula>
    </cfRule>
    <cfRule type="containsText" dxfId="5441" priority="898" operator="containsText" text="CM">
      <formula>NOT(ISERROR(SEARCH("CM",AG33)))</formula>
    </cfRule>
    <cfRule type="containsText" dxfId="5440" priority="899" operator="containsText" text="RM">
      <formula>NOT(ISERROR(SEARCH("RM",AG33)))</formula>
    </cfRule>
    <cfRule type="containsText" dxfId="5439" priority="900" operator="containsText" text="CDM">
      <formula>NOT(ISERROR(SEARCH("CDM",AG33)))</formula>
    </cfRule>
    <cfRule type="containsText" dxfId="5438" priority="901" operator="containsText" text="LWB">
      <formula>NOT(ISERROR(SEARCH("LWB",AG33)))</formula>
    </cfRule>
    <cfRule type="containsText" dxfId="5437" priority="902" operator="containsText" text="RWB">
      <formula>NOT(ISERROR(SEARCH("RWB",AG33)))</formula>
    </cfRule>
    <cfRule type="containsText" dxfId="5436" priority="903" operator="containsText" text="RB">
      <formula>NOT(ISERROR(SEARCH("RB",AG33)))</formula>
    </cfRule>
    <cfRule type="containsText" dxfId="5435" priority="904" operator="containsText" text="CB">
      <formula>NOT(ISERROR(SEARCH("CB",AG33)))</formula>
    </cfRule>
    <cfRule type="containsText" dxfId="5434" priority="905" operator="containsText" text="LB">
      <formula>NOT(ISERROR(SEARCH("LB",AG33)))</formula>
    </cfRule>
    <cfRule type="containsText" dxfId="5433" priority="906" operator="containsText" text="GK">
      <formula>NOT(ISERROR(SEARCH("GK",AG33)))</formula>
    </cfRule>
  </conditionalFormatting>
  <conditionalFormatting sqref="AG31">
    <cfRule type="containsText" dxfId="5432" priority="873" operator="containsText" text="ST">
      <formula>NOT(ISERROR(SEARCH("ST",AG31)))</formula>
    </cfRule>
    <cfRule type="containsText" dxfId="5431" priority="874" operator="containsText" text="RW">
      <formula>NOT(ISERROR(SEARCH("RW",AG31)))</formula>
    </cfRule>
    <cfRule type="containsText" dxfId="5430" priority="875" operator="containsText" text="LW">
      <formula>NOT(ISERROR(SEARCH("LW",AG31)))</formula>
    </cfRule>
    <cfRule type="containsText" dxfId="5429" priority="876" operator="containsText" text="LF">
      <formula>NOT(ISERROR(SEARCH("LF",AG31)))</formula>
    </cfRule>
    <cfRule type="containsText" dxfId="5428" priority="877" operator="containsText" text="CF">
      <formula>NOT(ISERROR(SEARCH("CF",AG31)))</formula>
    </cfRule>
    <cfRule type="containsText" dxfId="5427" priority="878" operator="containsText" text="CF">
      <formula>NOT(ISERROR(SEARCH("CF",AG31)))</formula>
    </cfRule>
    <cfRule type="containsText" dxfId="5426" priority="879" operator="containsText" text="CAM">
      <formula>NOT(ISERROR(SEARCH("CAM",AG31)))</formula>
    </cfRule>
    <cfRule type="containsText" dxfId="5425" priority="880" operator="containsText" text="LM">
      <formula>NOT(ISERROR(SEARCH("LM",AG31)))</formula>
    </cfRule>
    <cfRule type="containsText" dxfId="5424" priority="881" operator="containsText" text="CM">
      <formula>NOT(ISERROR(SEARCH("CM",AG31)))</formula>
    </cfRule>
    <cfRule type="containsText" dxfId="5423" priority="882" operator="containsText" text="RM">
      <formula>NOT(ISERROR(SEARCH("RM",AG31)))</formula>
    </cfRule>
    <cfRule type="containsText" dxfId="5422" priority="883" operator="containsText" text="CDM">
      <formula>NOT(ISERROR(SEARCH("CDM",AG31)))</formula>
    </cfRule>
    <cfRule type="containsText" dxfId="5421" priority="884" operator="containsText" text="LWB">
      <formula>NOT(ISERROR(SEARCH("LWB",AG31)))</formula>
    </cfRule>
    <cfRule type="containsText" dxfId="5420" priority="885" operator="containsText" text="RWB">
      <formula>NOT(ISERROR(SEARCH("RWB",AG31)))</formula>
    </cfRule>
    <cfRule type="containsText" dxfId="5419" priority="886" operator="containsText" text="RB">
      <formula>NOT(ISERROR(SEARCH("RB",AG31)))</formula>
    </cfRule>
    <cfRule type="containsText" dxfId="5418" priority="887" operator="containsText" text="CB">
      <formula>NOT(ISERROR(SEARCH("CB",AG31)))</formula>
    </cfRule>
    <cfRule type="containsText" dxfId="5417" priority="888" operator="containsText" text="LB">
      <formula>NOT(ISERROR(SEARCH("LB",AG31)))</formula>
    </cfRule>
    <cfRule type="containsText" dxfId="5416" priority="889" operator="containsText" text="GK">
      <formula>NOT(ISERROR(SEARCH("GK",AG31)))</formula>
    </cfRule>
  </conditionalFormatting>
  <conditionalFormatting sqref="AG32">
    <cfRule type="containsText" dxfId="5415" priority="856" operator="containsText" text="ST">
      <formula>NOT(ISERROR(SEARCH("ST",AG32)))</formula>
    </cfRule>
    <cfRule type="containsText" dxfId="5414" priority="857" operator="containsText" text="RW">
      <formula>NOT(ISERROR(SEARCH("RW",AG32)))</formula>
    </cfRule>
    <cfRule type="containsText" dxfId="5413" priority="858" operator="containsText" text="LW">
      <formula>NOT(ISERROR(SEARCH("LW",AG32)))</formula>
    </cfRule>
    <cfRule type="containsText" dxfId="5412" priority="859" operator="containsText" text="LF">
      <formula>NOT(ISERROR(SEARCH("LF",AG32)))</formula>
    </cfRule>
    <cfRule type="containsText" dxfId="5411" priority="860" operator="containsText" text="CF">
      <formula>NOT(ISERROR(SEARCH("CF",AG32)))</formula>
    </cfRule>
    <cfRule type="containsText" dxfId="5410" priority="861" operator="containsText" text="CF">
      <formula>NOT(ISERROR(SEARCH("CF",AG32)))</formula>
    </cfRule>
    <cfRule type="containsText" dxfId="5409" priority="862" operator="containsText" text="CAM">
      <formula>NOT(ISERROR(SEARCH("CAM",AG32)))</formula>
    </cfRule>
    <cfRule type="containsText" dxfId="5408" priority="863" operator="containsText" text="LM">
      <formula>NOT(ISERROR(SEARCH("LM",AG32)))</formula>
    </cfRule>
    <cfRule type="containsText" dxfId="5407" priority="864" operator="containsText" text="CM">
      <formula>NOT(ISERROR(SEARCH("CM",AG32)))</formula>
    </cfRule>
    <cfRule type="containsText" dxfId="5406" priority="865" operator="containsText" text="RM">
      <formula>NOT(ISERROR(SEARCH("RM",AG32)))</formula>
    </cfRule>
    <cfRule type="containsText" dxfId="5405" priority="866" operator="containsText" text="CDM">
      <formula>NOT(ISERROR(SEARCH("CDM",AG32)))</formula>
    </cfRule>
    <cfRule type="containsText" dxfId="5404" priority="867" operator="containsText" text="LWB">
      <formula>NOT(ISERROR(SEARCH("LWB",AG32)))</formula>
    </cfRule>
    <cfRule type="containsText" dxfId="5403" priority="868" operator="containsText" text="RWB">
      <formula>NOT(ISERROR(SEARCH("RWB",AG32)))</formula>
    </cfRule>
    <cfRule type="containsText" dxfId="5402" priority="869" operator="containsText" text="RB">
      <formula>NOT(ISERROR(SEARCH("RB",AG32)))</formula>
    </cfRule>
    <cfRule type="containsText" dxfId="5401" priority="870" operator="containsText" text="CB">
      <formula>NOT(ISERROR(SEARCH("CB",AG32)))</formula>
    </cfRule>
    <cfRule type="containsText" dxfId="5400" priority="871" operator="containsText" text="LB">
      <formula>NOT(ISERROR(SEARCH("LB",AG32)))</formula>
    </cfRule>
    <cfRule type="containsText" dxfId="5399" priority="872" operator="containsText" text="GK">
      <formula>NOT(ISERROR(SEARCH("GK",AG32)))</formula>
    </cfRule>
  </conditionalFormatting>
  <conditionalFormatting sqref="AF35">
    <cfRule type="containsText" dxfId="5398" priority="840" operator="containsText" text="RW">
      <formula>NOT(ISERROR(SEARCH("RW",AF35)))</formula>
    </cfRule>
    <cfRule type="containsText" dxfId="5397" priority="841" operator="containsText" text="LW">
      <formula>NOT(ISERROR(SEARCH("LW",AF35)))</formula>
    </cfRule>
    <cfRule type="containsText" dxfId="5396" priority="842" operator="containsText" text="LF">
      <formula>NOT(ISERROR(SEARCH("LF",AF35)))</formula>
    </cfRule>
    <cfRule type="containsText" dxfId="5395" priority="843" operator="containsText" text="CF">
      <formula>NOT(ISERROR(SEARCH("CF",AF35)))</formula>
    </cfRule>
    <cfRule type="containsText" dxfId="5394" priority="844" operator="containsText" text="CF">
      <formula>NOT(ISERROR(SEARCH("CF",AF35)))</formula>
    </cfRule>
    <cfRule type="containsText" dxfId="5393" priority="845" operator="containsText" text="CAM">
      <formula>NOT(ISERROR(SEARCH("CAM",AF35)))</formula>
    </cfRule>
    <cfRule type="containsText" dxfId="5392" priority="846" operator="containsText" text="LM">
      <formula>NOT(ISERROR(SEARCH("LM",AF35)))</formula>
    </cfRule>
    <cfRule type="containsText" dxfId="5391" priority="847" operator="containsText" text="CM">
      <formula>NOT(ISERROR(SEARCH("CM",AF35)))</formula>
    </cfRule>
    <cfRule type="containsText" dxfId="5390" priority="848" operator="containsText" text="RM">
      <formula>NOT(ISERROR(SEARCH("RM",AF35)))</formula>
    </cfRule>
    <cfRule type="containsText" dxfId="5389" priority="849" operator="containsText" text="CDM">
      <formula>NOT(ISERROR(SEARCH("CDM",AF35)))</formula>
    </cfRule>
    <cfRule type="containsText" dxfId="5388" priority="850" operator="containsText" text="LWB">
      <formula>NOT(ISERROR(SEARCH("LWB",AF35)))</formula>
    </cfRule>
    <cfRule type="containsText" dxfId="5387" priority="851" operator="containsText" text="RWB">
      <formula>NOT(ISERROR(SEARCH("RWB",AF35)))</formula>
    </cfRule>
    <cfRule type="containsText" dxfId="5386" priority="852" operator="containsText" text="RB">
      <formula>NOT(ISERROR(SEARCH("RB",AF35)))</formula>
    </cfRule>
    <cfRule type="containsText" dxfId="5385" priority="853" operator="containsText" text="CB">
      <formula>NOT(ISERROR(SEARCH("CB",AF35)))</formula>
    </cfRule>
    <cfRule type="containsText" dxfId="5384" priority="854" operator="containsText" text="LB">
      <formula>NOT(ISERROR(SEARCH("LB",AF35)))</formula>
    </cfRule>
    <cfRule type="containsText" dxfId="5383" priority="855" operator="containsText" text="GK">
      <formula>NOT(ISERROR(SEARCH("GK",AF35)))</formula>
    </cfRule>
  </conditionalFormatting>
  <conditionalFormatting sqref="AG35">
    <cfRule type="containsText" dxfId="5382" priority="823" operator="containsText" text="ST">
      <formula>NOT(ISERROR(SEARCH("ST",AG35)))</formula>
    </cfRule>
    <cfRule type="containsText" dxfId="5381" priority="824" operator="containsText" text="RW">
      <formula>NOT(ISERROR(SEARCH("RW",AG35)))</formula>
    </cfRule>
    <cfRule type="containsText" dxfId="5380" priority="825" operator="containsText" text="LW">
      <formula>NOT(ISERROR(SEARCH("LW",AG35)))</formula>
    </cfRule>
    <cfRule type="containsText" dxfId="5379" priority="826" operator="containsText" text="LF">
      <formula>NOT(ISERROR(SEARCH("LF",AG35)))</formula>
    </cfRule>
    <cfRule type="containsText" dxfId="5378" priority="827" operator="containsText" text="CF">
      <formula>NOT(ISERROR(SEARCH("CF",AG35)))</formula>
    </cfRule>
    <cfRule type="containsText" dxfId="5377" priority="828" operator="containsText" text="CF">
      <formula>NOT(ISERROR(SEARCH("CF",AG35)))</formula>
    </cfRule>
    <cfRule type="containsText" dxfId="5376" priority="829" operator="containsText" text="CAM">
      <formula>NOT(ISERROR(SEARCH("CAM",AG35)))</formula>
    </cfRule>
    <cfRule type="containsText" dxfId="5375" priority="830" operator="containsText" text="LM">
      <formula>NOT(ISERROR(SEARCH("LM",AG35)))</formula>
    </cfRule>
    <cfRule type="containsText" dxfId="5374" priority="831" operator="containsText" text="CM">
      <formula>NOT(ISERROR(SEARCH("CM",AG35)))</formula>
    </cfRule>
    <cfRule type="containsText" dxfId="5373" priority="832" operator="containsText" text="RM">
      <formula>NOT(ISERROR(SEARCH("RM",AG35)))</formula>
    </cfRule>
    <cfRule type="containsText" dxfId="5372" priority="833" operator="containsText" text="CDM">
      <formula>NOT(ISERROR(SEARCH("CDM",AG35)))</formula>
    </cfRule>
    <cfRule type="containsText" dxfId="5371" priority="834" operator="containsText" text="LWB">
      <formula>NOT(ISERROR(SEARCH("LWB",AG35)))</formula>
    </cfRule>
    <cfRule type="containsText" dxfId="5370" priority="835" operator="containsText" text="RWB">
      <formula>NOT(ISERROR(SEARCH("RWB",AG35)))</formula>
    </cfRule>
    <cfRule type="containsText" dxfId="5369" priority="836" operator="containsText" text="RB">
      <formula>NOT(ISERROR(SEARCH("RB",AG35)))</formula>
    </cfRule>
    <cfRule type="containsText" dxfId="5368" priority="837" operator="containsText" text="CB">
      <formula>NOT(ISERROR(SEARCH("CB",AG35)))</formula>
    </cfRule>
    <cfRule type="containsText" dxfId="5367" priority="838" operator="containsText" text="LB">
      <formula>NOT(ISERROR(SEARCH("LB",AG35)))</formula>
    </cfRule>
    <cfRule type="containsText" dxfId="5366" priority="839" operator="containsText" text="GK">
      <formula>NOT(ISERROR(SEARCH("GK",AG35)))</formula>
    </cfRule>
  </conditionalFormatting>
  <conditionalFormatting sqref="AF37:AF39">
    <cfRule type="containsText" dxfId="5365" priority="807" operator="containsText" text="RW">
      <formula>NOT(ISERROR(SEARCH("RW",AF37)))</formula>
    </cfRule>
    <cfRule type="containsText" dxfId="5364" priority="808" operator="containsText" text="LW">
      <formula>NOT(ISERROR(SEARCH("LW",AF37)))</formula>
    </cfRule>
    <cfRule type="containsText" dxfId="5363" priority="809" operator="containsText" text="LF">
      <formula>NOT(ISERROR(SEARCH("LF",AF37)))</formula>
    </cfRule>
    <cfRule type="containsText" dxfId="5362" priority="810" operator="containsText" text="CF">
      <formula>NOT(ISERROR(SEARCH("CF",AF37)))</formula>
    </cfRule>
    <cfRule type="containsText" dxfId="5361" priority="811" operator="containsText" text="CF">
      <formula>NOT(ISERROR(SEARCH("CF",AF37)))</formula>
    </cfRule>
    <cfRule type="containsText" dxfId="5360" priority="812" operator="containsText" text="CAM">
      <formula>NOT(ISERROR(SEARCH("CAM",AF37)))</formula>
    </cfRule>
    <cfRule type="containsText" dxfId="5359" priority="813" operator="containsText" text="LM">
      <formula>NOT(ISERROR(SEARCH("LM",AF37)))</formula>
    </cfRule>
    <cfRule type="containsText" dxfId="5358" priority="814" operator="containsText" text="CM">
      <formula>NOT(ISERROR(SEARCH("CM",AF37)))</formula>
    </cfRule>
    <cfRule type="containsText" dxfId="5357" priority="815" operator="containsText" text="RM">
      <formula>NOT(ISERROR(SEARCH("RM",AF37)))</formula>
    </cfRule>
    <cfRule type="containsText" dxfId="5356" priority="816" operator="containsText" text="CDM">
      <formula>NOT(ISERROR(SEARCH("CDM",AF37)))</formula>
    </cfRule>
    <cfRule type="containsText" dxfId="5355" priority="817" operator="containsText" text="LWB">
      <formula>NOT(ISERROR(SEARCH("LWB",AF37)))</formula>
    </cfRule>
    <cfRule type="containsText" dxfId="5354" priority="818" operator="containsText" text="RWB">
      <formula>NOT(ISERROR(SEARCH("RWB",AF37)))</formula>
    </cfRule>
    <cfRule type="containsText" dxfId="5353" priority="819" operator="containsText" text="RB">
      <formula>NOT(ISERROR(SEARCH("RB",AF37)))</formula>
    </cfRule>
    <cfRule type="containsText" dxfId="5352" priority="820" operator="containsText" text="CB">
      <formula>NOT(ISERROR(SEARCH("CB",AF37)))</formula>
    </cfRule>
    <cfRule type="containsText" dxfId="5351" priority="821" operator="containsText" text="LB">
      <formula>NOT(ISERROR(SEARCH("LB",AF37)))</formula>
    </cfRule>
    <cfRule type="containsText" dxfId="5350" priority="822" operator="containsText" text="GK">
      <formula>NOT(ISERROR(SEARCH("GK",AF37)))</formula>
    </cfRule>
  </conditionalFormatting>
  <conditionalFormatting sqref="AG37:AG39">
    <cfRule type="containsText" dxfId="5349" priority="790" operator="containsText" text="ST">
      <formula>NOT(ISERROR(SEARCH("ST",AG37)))</formula>
    </cfRule>
    <cfRule type="containsText" dxfId="5348" priority="791" operator="containsText" text="RW">
      <formula>NOT(ISERROR(SEARCH("RW",AG37)))</formula>
    </cfRule>
    <cfRule type="containsText" dxfId="5347" priority="792" operator="containsText" text="LW">
      <formula>NOT(ISERROR(SEARCH("LW",AG37)))</formula>
    </cfRule>
    <cfRule type="containsText" dxfId="5346" priority="793" operator="containsText" text="LF">
      <formula>NOT(ISERROR(SEARCH("LF",AG37)))</formula>
    </cfRule>
    <cfRule type="containsText" dxfId="5345" priority="794" operator="containsText" text="CF">
      <formula>NOT(ISERROR(SEARCH("CF",AG37)))</formula>
    </cfRule>
    <cfRule type="containsText" dxfId="5344" priority="795" operator="containsText" text="CF">
      <formula>NOT(ISERROR(SEARCH("CF",AG37)))</formula>
    </cfRule>
    <cfRule type="containsText" dxfId="5343" priority="796" operator="containsText" text="CAM">
      <formula>NOT(ISERROR(SEARCH("CAM",AG37)))</formula>
    </cfRule>
    <cfRule type="containsText" dxfId="5342" priority="797" operator="containsText" text="LM">
      <formula>NOT(ISERROR(SEARCH("LM",AG37)))</formula>
    </cfRule>
    <cfRule type="containsText" dxfId="5341" priority="798" operator="containsText" text="CM">
      <formula>NOT(ISERROR(SEARCH("CM",AG37)))</formula>
    </cfRule>
    <cfRule type="containsText" dxfId="5340" priority="799" operator="containsText" text="RM">
      <formula>NOT(ISERROR(SEARCH("RM",AG37)))</formula>
    </cfRule>
    <cfRule type="containsText" dxfId="5339" priority="800" operator="containsText" text="CDM">
      <formula>NOT(ISERROR(SEARCH("CDM",AG37)))</formula>
    </cfRule>
    <cfRule type="containsText" dxfId="5338" priority="801" operator="containsText" text="LWB">
      <formula>NOT(ISERROR(SEARCH("LWB",AG37)))</formula>
    </cfRule>
    <cfRule type="containsText" dxfId="5337" priority="802" operator="containsText" text="RWB">
      <formula>NOT(ISERROR(SEARCH("RWB",AG37)))</formula>
    </cfRule>
    <cfRule type="containsText" dxfId="5336" priority="803" operator="containsText" text="RB">
      <formula>NOT(ISERROR(SEARCH("RB",AG37)))</formula>
    </cfRule>
    <cfRule type="containsText" dxfId="5335" priority="804" operator="containsText" text="CB">
      <formula>NOT(ISERROR(SEARCH("CB",AG37)))</formula>
    </cfRule>
    <cfRule type="containsText" dxfId="5334" priority="805" operator="containsText" text="LB">
      <formula>NOT(ISERROR(SEARCH("LB",AG37)))</formula>
    </cfRule>
    <cfRule type="containsText" dxfId="5333" priority="806" operator="containsText" text="GK">
      <formula>NOT(ISERROR(SEARCH("GK",AG37)))</formula>
    </cfRule>
  </conditionalFormatting>
  <conditionalFormatting sqref="AF32">
    <cfRule type="containsText" dxfId="5332" priority="774" operator="containsText" text="RW">
      <formula>NOT(ISERROR(SEARCH("RW",AF32)))</formula>
    </cfRule>
    <cfRule type="containsText" dxfId="5331" priority="775" operator="containsText" text="LW">
      <formula>NOT(ISERROR(SEARCH("LW",AF32)))</formula>
    </cfRule>
    <cfRule type="containsText" dxfId="5330" priority="776" operator="containsText" text="LF">
      <formula>NOT(ISERROR(SEARCH("LF",AF32)))</formula>
    </cfRule>
    <cfRule type="containsText" dxfId="5329" priority="777" operator="containsText" text="CF">
      <formula>NOT(ISERROR(SEARCH("CF",AF32)))</formula>
    </cfRule>
    <cfRule type="containsText" dxfId="5328" priority="778" operator="containsText" text="CF">
      <formula>NOT(ISERROR(SEARCH("CF",AF32)))</formula>
    </cfRule>
    <cfRule type="containsText" dxfId="5327" priority="779" operator="containsText" text="CAM">
      <formula>NOT(ISERROR(SEARCH("CAM",AF32)))</formula>
    </cfRule>
    <cfRule type="containsText" dxfId="5326" priority="780" operator="containsText" text="LM">
      <formula>NOT(ISERROR(SEARCH("LM",AF32)))</formula>
    </cfRule>
    <cfRule type="containsText" dxfId="5325" priority="781" operator="containsText" text="CM">
      <formula>NOT(ISERROR(SEARCH("CM",AF32)))</formula>
    </cfRule>
    <cfRule type="containsText" dxfId="5324" priority="782" operator="containsText" text="RM">
      <formula>NOT(ISERROR(SEARCH("RM",AF32)))</formula>
    </cfRule>
    <cfRule type="containsText" dxfId="5323" priority="783" operator="containsText" text="CDM">
      <formula>NOT(ISERROR(SEARCH("CDM",AF32)))</formula>
    </cfRule>
    <cfRule type="containsText" dxfId="5322" priority="784" operator="containsText" text="LWB">
      <formula>NOT(ISERROR(SEARCH("LWB",AF32)))</formula>
    </cfRule>
    <cfRule type="containsText" dxfId="5321" priority="785" operator="containsText" text="RWB">
      <formula>NOT(ISERROR(SEARCH("RWB",AF32)))</formula>
    </cfRule>
    <cfRule type="containsText" dxfId="5320" priority="786" operator="containsText" text="RB">
      <formula>NOT(ISERROR(SEARCH("RB",AF32)))</formula>
    </cfRule>
    <cfRule type="containsText" dxfId="5319" priority="787" operator="containsText" text="CB">
      <formula>NOT(ISERROR(SEARCH("CB",AF32)))</formula>
    </cfRule>
    <cfRule type="containsText" dxfId="5318" priority="788" operator="containsText" text="LB">
      <formula>NOT(ISERROR(SEARCH("LB",AF32)))</formula>
    </cfRule>
    <cfRule type="containsText" dxfId="5317" priority="789" operator="containsText" text="GK">
      <formula>NOT(ISERROR(SEARCH("GK",AF32)))</formula>
    </cfRule>
  </conditionalFormatting>
  <conditionalFormatting sqref="AG32">
    <cfRule type="containsText" dxfId="5316" priority="757" operator="containsText" text="ST">
      <formula>NOT(ISERROR(SEARCH("ST",AG32)))</formula>
    </cfRule>
    <cfRule type="containsText" dxfId="5315" priority="758" operator="containsText" text="RW">
      <formula>NOT(ISERROR(SEARCH("RW",AG32)))</formula>
    </cfRule>
    <cfRule type="containsText" dxfId="5314" priority="759" operator="containsText" text="LW">
      <formula>NOT(ISERROR(SEARCH("LW",AG32)))</formula>
    </cfRule>
    <cfRule type="containsText" dxfId="5313" priority="760" operator="containsText" text="LF">
      <formula>NOT(ISERROR(SEARCH("LF",AG32)))</formula>
    </cfRule>
    <cfRule type="containsText" dxfId="5312" priority="761" operator="containsText" text="CF">
      <formula>NOT(ISERROR(SEARCH("CF",AG32)))</formula>
    </cfRule>
    <cfRule type="containsText" dxfId="5311" priority="762" operator="containsText" text="CF">
      <formula>NOT(ISERROR(SEARCH("CF",AG32)))</formula>
    </cfRule>
    <cfRule type="containsText" dxfId="5310" priority="763" operator="containsText" text="CAM">
      <formula>NOT(ISERROR(SEARCH("CAM",AG32)))</formula>
    </cfRule>
    <cfRule type="containsText" dxfId="5309" priority="764" operator="containsText" text="LM">
      <formula>NOT(ISERROR(SEARCH("LM",AG32)))</formula>
    </cfRule>
    <cfRule type="containsText" dxfId="5308" priority="765" operator="containsText" text="CM">
      <formula>NOT(ISERROR(SEARCH("CM",AG32)))</formula>
    </cfRule>
    <cfRule type="containsText" dxfId="5307" priority="766" operator="containsText" text="RM">
      <formula>NOT(ISERROR(SEARCH("RM",AG32)))</formula>
    </cfRule>
    <cfRule type="containsText" dxfId="5306" priority="767" operator="containsText" text="CDM">
      <formula>NOT(ISERROR(SEARCH("CDM",AG32)))</formula>
    </cfRule>
    <cfRule type="containsText" dxfId="5305" priority="768" operator="containsText" text="LWB">
      <formula>NOT(ISERROR(SEARCH("LWB",AG32)))</formula>
    </cfRule>
    <cfRule type="containsText" dxfId="5304" priority="769" operator="containsText" text="RWB">
      <formula>NOT(ISERROR(SEARCH("RWB",AG32)))</formula>
    </cfRule>
    <cfRule type="containsText" dxfId="5303" priority="770" operator="containsText" text="RB">
      <formula>NOT(ISERROR(SEARCH("RB",AG32)))</formula>
    </cfRule>
    <cfRule type="containsText" dxfId="5302" priority="771" operator="containsText" text="CB">
      <formula>NOT(ISERROR(SEARCH("CB",AG32)))</formula>
    </cfRule>
    <cfRule type="containsText" dxfId="5301" priority="772" operator="containsText" text="LB">
      <formula>NOT(ISERROR(SEARCH("LB",AG32)))</formula>
    </cfRule>
    <cfRule type="containsText" dxfId="5300" priority="773" operator="containsText" text="GK">
      <formula>NOT(ISERROR(SEARCH("GK",AG32)))</formula>
    </cfRule>
  </conditionalFormatting>
  <conditionalFormatting sqref="AF34">
    <cfRule type="containsText" dxfId="5299" priority="741" operator="containsText" text="RW">
      <formula>NOT(ISERROR(SEARCH("RW",AF34)))</formula>
    </cfRule>
    <cfRule type="containsText" dxfId="5298" priority="742" operator="containsText" text="LW">
      <formula>NOT(ISERROR(SEARCH("LW",AF34)))</formula>
    </cfRule>
    <cfRule type="containsText" dxfId="5297" priority="743" operator="containsText" text="LF">
      <formula>NOT(ISERROR(SEARCH("LF",AF34)))</formula>
    </cfRule>
    <cfRule type="containsText" dxfId="5296" priority="744" operator="containsText" text="CF">
      <formula>NOT(ISERROR(SEARCH("CF",AF34)))</formula>
    </cfRule>
    <cfRule type="containsText" dxfId="5295" priority="745" operator="containsText" text="CF">
      <formula>NOT(ISERROR(SEARCH("CF",AF34)))</formula>
    </cfRule>
    <cfRule type="containsText" dxfId="5294" priority="746" operator="containsText" text="CAM">
      <formula>NOT(ISERROR(SEARCH("CAM",AF34)))</formula>
    </cfRule>
    <cfRule type="containsText" dxfId="5293" priority="747" operator="containsText" text="LM">
      <formula>NOT(ISERROR(SEARCH("LM",AF34)))</formula>
    </cfRule>
    <cfRule type="containsText" dxfId="5292" priority="748" operator="containsText" text="CM">
      <formula>NOT(ISERROR(SEARCH("CM",AF34)))</formula>
    </cfRule>
    <cfRule type="containsText" dxfId="5291" priority="749" operator="containsText" text="RM">
      <formula>NOT(ISERROR(SEARCH("RM",AF34)))</formula>
    </cfRule>
    <cfRule type="containsText" dxfId="5290" priority="750" operator="containsText" text="CDM">
      <formula>NOT(ISERROR(SEARCH("CDM",AF34)))</formula>
    </cfRule>
    <cfRule type="containsText" dxfId="5289" priority="751" operator="containsText" text="LWB">
      <formula>NOT(ISERROR(SEARCH("LWB",AF34)))</formula>
    </cfRule>
    <cfRule type="containsText" dxfId="5288" priority="752" operator="containsText" text="RWB">
      <formula>NOT(ISERROR(SEARCH("RWB",AF34)))</formula>
    </cfRule>
    <cfRule type="containsText" dxfId="5287" priority="753" operator="containsText" text="RB">
      <formula>NOT(ISERROR(SEARCH("RB",AF34)))</formula>
    </cfRule>
    <cfRule type="containsText" dxfId="5286" priority="754" operator="containsText" text="CB">
      <formula>NOT(ISERROR(SEARCH("CB",AF34)))</formula>
    </cfRule>
    <cfRule type="containsText" dxfId="5285" priority="755" operator="containsText" text="LB">
      <formula>NOT(ISERROR(SEARCH("LB",AF34)))</formula>
    </cfRule>
    <cfRule type="containsText" dxfId="5284" priority="756" operator="containsText" text="GK">
      <formula>NOT(ISERROR(SEARCH("GK",AF34)))</formula>
    </cfRule>
  </conditionalFormatting>
  <conditionalFormatting sqref="AG34">
    <cfRule type="containsText" dxfId="5283" priority="724" operator="containsText" text="ST">
      <formula>NOT(ISERROR(SEARCH("ST",AG34)))</formula>
    </cfRule>
    <cfRule type="containsText" dxfId="5282" priority="725" operator="containsText" text="RW">
      <formula>NOT(ISERROR(SEARCH("RW",AG34)))</formula>
    </cfRule>
    <cfRule type="containsText" dxfId="5281" priority="726" operator="containsText" text="LW">
      <formula>NOT(ISERROR(SEARCH("LW",AG34)))</formula>
    </cfRule>
    <cfRule type="containsText" dxfId="5280" priority="727" operator="containsText" text="LF">
      <formula>NOT(ISERROR(SEARCH("LF",AG34)))</formula>
    </cfRule>
    <cfRule type="containsText" dxfId="5279" priority="728" operator="containsText" text="CF">
      <formula>NOT(ISERROR(SEARCH("CF",AG34)))</formula>
    </cfRule>
    <cfRule type="containsText" dxfId="5278" priority="729" operator="containsText" text="CF">
      <formula>NOT(ISERROR(SEARCH("CF",AG34)))</formula>
    </cfRule>
    <cfRule type="containsText" dxfId="5277" priority="730" operator="containsText" text="CAM">
      <formula>NOT(ISERROR(SEARCH("CAM",AG34)))</formula>
    </cfRule>
    <cfRule type="containsText" dxfId="5276" priority="731" operator="containsText" text="LM">
      <formula>NOT(ISERROR(SEARCH("LM",AG34)))</formula>
    </cfRule>
    <cfRule type="containsText" dxfId="5275" priority="732" operator="containsText" text="CM">
      <formula>NOT(ISERROR(SEARCH("CM",AG34)))</formula>
    </cfRule>
    <cfRule type="containsText" dxfId="5274" priority="733" operator="containsText" text="RM">
      <formula>NOT(ISERROR(SEARCH("RM",AG34)))</formula>
    </cfRule>
    <cfRule type="containsText" dxfId="5273" priority="734" operator="containsText" text="CDM">
      <formula>NOT(ISERROR(SEARCH("CDM",AG34)))</formula>
    </cfRule>
    <cfRule type="containsText" dxfId="5272" priority="735" operator="containsText" text="LWB">
      <formula>NOT(ISERROR(SEARCH("LWB",AG34)))</formula>
    </cfRule>
    <cfRule type="containsText" dxfId="5271" priority="736" operator="containsText" text="RWB">
      <formula>NOT(ISERROR(SEARCH("RWB",AG34)))</formula>
    </cfRule>
    <cfRule type="containsText" dxfId="5270" priority="737" operator="containsText" text="RB">
      <formula>NOT(ISERROR(SEARCH("RB",AG34)))</formula>
    </cfRule>
    <cfRule type="containsText" dxfId="5269" priority="738" operator="containsText" text="CB">
      <formula>NOT(ISERROR(SEARCH("CB",AG34)))</formula>
    </cfRule>
    <cfRule type="containsText" dxfId="5268" priority="739" operator="containsText" text="LB">
      <formula>NOT(ISERROR(SEARCH("LB",AG34)))</formula>
    </cfRule>
    <cfRule type="containsText" dxfId="5267" priority="740" operator="containsText" text="GK">
      <formula>NOT(ISERROR(SEARCH("GK",AG34)))</formula>
    </cfRule>
  </conditionalFormatting>
  <conditionalFormatting sqref="AF33">
    <cfRule type="containsText" dxfId="5266" priority="708" operator="containsText" text="RW">
      <formula>NOT(ISERROR(SEARCH("RW",AF33)))</formula>
    </cfRule>
    <cfRule type="containsText" dxfId="5265" priority="709" operator="containsText" text="LW">
      <formula>NOT(ISERROR(SEARCH("LW",AF33)))</formula>
    </cfRule>
    <cfRule type="containsText" dxfId="5264" priority="710" operator="containsText" text="LF">
      <formula>NOT(ISERROR(SEARCH("LF",AF33)))</formula>
    </cfRule>
    <cfRule type="containsText" dxfId="5263" priority="711" operator="containsText" text="CF">
      <formula>NOT(ISERROR(SEARCH("CF",AF33)))</formula>
    </cfRule>
    <cfRule type="containsText" dxfId="5262" priority="712" operator="containsText" text="CF">
      <formula>NOT(ISERROR(SEARCH("CF",AF33)))</formula>
    </cfRule>
    <cfRule type="containsText" dxfId="5261" priority="713" operator="containsText" text="CAM">
      <formula>NOT(ISERROR(SEARCH("CAM",AF33)))</formula>
    </cfRule>
    <cfRule type="containsText" dxfId="5260" priority="714" operator="containsText" text="LM">
      <formula>NOT(ISERROR(SEARCH("LM",AF33)))</formula>
    </cfRule>
    <cfRule type="containsText" dxfId="5259" priority="715" operator="containsText" text="CM">
      <formula>NOT(ISERROR(SEARCH("CM",AF33)))</formula>
    </cfRule>
    <cfRule type="containsText" dxfId="5258" priority="716" operator="containsText" text="RM">
      <formula>NOT(ISERROR(SEARCH("RM",AF33)))</formula>
    </cfRule>
    <cfRule type="containsText" dxfId="5257" priority="717" operator="containsText" text="CDM">
      <formula>NOT(ISERROR(SEARCH("CDM",AF33)))</formula>
    </cfRule>
    <cfRule type="containsText" dxfId="5256" priority="718" operator="containsText" text="LWB">
      <formula>NOT(ISERROR(SEARCH("LWB",AF33)))</formula>
    </cfRule>
    <cfRule type="containsText" dxfId="5255" priority="719" operator="containsText" text="RWB">
      <formula>NOT(ISERROR(SEARCH("RWB",AF33)))</formula>
    </cfRule>
    <cfRule type="containsText" dxfId="5254" priority="720" operator="containsText" text="RB">
      <formula>NOT(ISERROR(SEARCH("RB",AF33)))</formula>
    </cfRule>
    <cfRule type="containsText" dxfId="5253" priority="721" operator="containsText" text="CB">
      <formula>NOT(ISERROR(SEARCH("CB",AF33)))</formula>
    </cfRule>
    <cfRule type="containsText" dxfId="5252" priority="722" operator="containsText" text="LB">
      <formula>NOT(ISERROR(SEARCH("LB",AF33)))</formula>
    </cfRule>
    <cfRule type="containsText" dxfId="5251" priority="723" operator="containsText" text="GK">
      <formula>NOT(ISERROR(SEARCH("GK",AF33)))</formula>
    </cfRule>
  </conditionalFormatting>
  <conditionalFormatting sqref="AG33">
    <cfRule type="containsText" dxfId="5250" priority="691" operator="containsText" text="ST">
      <formula>NOT(ISERROR(SEARCH("ST",AG33)))</formula>
    </cfRule>
    <cfRule type="containsText" dxfId="5249" priority="692" operator="containsText" text="RW">
      <formula>NOT(ISERROR(SEARCH("RW",AG33)))</formula>
    </cfRule>
    <cfRule type="containsText" dxfId="5248" priority="693" operator="containsText" text="LW">
      <formula>NOT(ISERROR(SEARCH("LW",AG33)))</formula>
    </cfRule>
    <cfRule type="containsText" dxfId="5247" priority="694" operator="containsText" text="LF">
      <formula>NOT(ISERROR(SEARCH("LF",AG33)))</formula>
    </cfRule>
    <cfRule type="containsText" dxfId="5246" priority="695" operator="containsText" text="CF">
      <formula>NOT(ISERROR(SEARCH("CF",AG33)))</formula>
    </cfRule>
    <cfRule type="containsText" dxfId="5245" priority="696" operator="containsText" text="CF">
      <formula>NOT(ISERROR(SEARCH("CF",AG33)))</formula>
    </cfRule>
    <cfRule type="containsText" dxfId="5244" priority="697" operator="containsText" text="CAM">
      <formula>NOT(ISERROR(SEARCH("CAM",AG33)))</formula>
    </cfRule>
    <cfRule type="containsText" dxfId="5243" priority="698" operator="containsText" text="LM">
      <formula>NOT(ISERROR(SEARCH("LM",AG33)))</formula>
    </cfRule>
    <cfRule type="containsText" dxfId="5242" priority="699" operator="containsText" text="CM">
      <formula>NOT(ISERROR(SEARCH("CM",AG33)))</formula>
    </cfRule>
    <cfRule type="containsText" dxfId="5241" priority="700" operator="containsText" text="RM">
      <formula>NOT(ISERROR(SEARCH("RM",AG33)))</formula>
    </cfRule>
    <cfRule type="containsText" dxfId="5240" priority="701" operator="containsText" text="CDM">
      <formula>NOT(ISERROR(SEARCH("CDM",AG33)))</formula>
    </cfRule>
    <cfRule type="containsText" dxfId="5239" priority="702" operator="containsText" text="LWB">
      <formula>NOT(ISERROR(SEARCH("LWB",AG33)))</formula>
    </cfRule>
    <cfRule type="containsText" dxfId="5238" priority="703" operator="containsText" text="RWB">
      <formula>NOT(ISERROR(SEARCH("RWB",AG33)))</formula>
    </cfRule>
    <cfRule type="containsText" dxfId="5237" priority="704" operator="containsText" text="RB">
      <formula>NOT(ISERROR(SEARCH("RB",AG33)))</formula>
    </cfRule>
    <cfRule type="containsText" dxfId="5236" priority="705" operator="containsText" text="CB">
      <formula>NOT(ISERROR(SEARCH("CB",AG33)))</formula>
    </cfRule>
    <cfRule type="containsText" dxfId="5235" priority="706" operator="containsText" text="LB">
      <formula>NOT(ISERROR(SEARCH("LB",AG33)))</formula>
    </cfRule>
    <cfRule type="containsText" dxfId="5234" priority="707" operator="containsText" text="GK">
      <formula>NOT(ISERROR(SEARCH("GK",AG33)))</formula>
    </cfRule>
  </conditionalFormatting>
  <conditionalFormatting sqref="AG32">
    <cfRule type="containsText" dxfId="5233" priority="674" operator="containsText" text="ST">
      <formula>NOT(ISERROR(SEARCH("ST",AG32)))</formula>
    </cfRule>
    <cfRule type="containsText" dxfId="5232" priority="675" operator="containsText" text="RW">
      <formula>NOT(ISERROR(SEARCH("RW",AG32)))</formula>
    </cfRule>
    <cfRule type="containsText" dxfId="5231" priority="676" operator="containsText" text="LW">
      <formula>NOT(ISERROR(SEARCH("LW",AG32)))</formula>
    </cfRule>
    <cfRule type="containsText" dxfId="5230" priority="677" operator="containsText" text="LF">
      <formula>NOT(ISERROR(SEARCH("LF",AG32)))</formula>
    </cfRule>
    <cfRule type="containsText" dxfId="5229" priority="678" operator="containsText" text="CF">
      <formula>NOT(ISERROR(SEARCH("CF",AG32)))</formula>
    </cfRule>
    <cfRule type="containsText" dxfId="5228" priority="679" operator="containsText" text="CF">
      <formula>NOT(ISERROR(SEARCH("CF",AG32)))</formula>
    </cfRule>
    <cfRule type="containsText" dxfId="5227" priority="680" operator="containsText" text="CAM">
      <formula>NOT(ISERROR(SEARCH("CAM",AG32)))</formula>
    </cfRule>
    <cfRule type="containsText" dxfId="5226" priority="681" operator="containsText" text="LM">
      <formula>NOT(ISERROR(SEARCH("LM",AG32)))</formula>
    </cfRule>
    <cfRule type="containsText" dxfId="5225" priority="682" operator="containsText" text="CM">
      <formula>NOT(ISERROR(SEARCH("CM",AG32)))</formula>
    </cfRule>
    <cfRule type="containsText" dxfId="5224" priority="683" operator="containsText" text="RM">
      <formula>NOT(ISERROR(SEARCH("RM",AG32)))</formula>
    </cfRule>
    <cfRule type="containsText" dxfId="5223" priority="684" operator="containsText" text="CDM">
      <formula>NOT(ISERROR(SEARCH("CDM",AG32)))</formula>
    </cfRule>
    <cfRule type="containsText" dxfId="5222" priority="685" operator="containsText" text="LWB">
      <formula>NOT(ISERROR(SEARCH("LWB",AG32)))</formula>
    </cfRule>
    <cfRule type="containsText" dxfId="5221" priority="686" operator="containsText" text="RWB">
      <formula>NOT(ISERROR(SEARCH("RWB",AG32)))</formula>
    </cfRule>
    <cfRule type="containsText" dxfId="5220" priority="687" operator="containsText" text="RB">
      <formula>NOT(ISERROR(SEARCH("RB",AG32)))</formula>
    </cfRule>
    <cfRule type="containsText" dxfId="5219" priority="688" operator="containsText" text="CB">
      <formula>NOT(ISERROR(SEARCH("CB",AG32)))</formula>
    </cfRule>
    <cfRule type="containsText" dxfId="5218" priority="689" operator="containsText" text="LB">
      <formula>NOT(ISERROR(SEARCH("LB",AG32)))</formula>
    </cfRule>
    <cfRule type="containsText" dxfId="5217" priority="690" operator="containsText" text="GK">
      <formula>NOT(ISERROR(SEARCH("GK",AG32)))</formula>
    </cfRule>
  </conditionalFormatting>
  <conditionalFormatting sqref="AF35">
    <cfRule type="containsText" dxfId="5216" priority="658" operator="containsText" text="RW">
      <formula>NOT(ISERROR(SEARCH("RW",AF35)))</formula>
    </cfRule>
    <cfRule type="containsText" dxfId="5215" priority="659" operator="containsText" text="LW">
      <formula>NOT(ISERROR(SEARCH("LW",AF35)))</formula>
    </cfRule>
    <cfRule type="containsText" dxfId="5214" priority="660" operator="containsText" text="LF">
      <formula>NOT(ISERROR(SEARCH("LF",AF35)))</formula>
    </cfRule>
    <cfRule type="containsText" dxfId="5213" priority="661" operator="containsText" text="CF">
      <formula>NOT(ISERROR(SEARCH("CF",AF35)))</formula>
    </cfRule>
    <cfRule type="containsText" dxfId="5212" priority="662" operator="containsText" text="CF">
      <formula>NOT(ISERROR(SEARCH("CF",AF35)))</formula>
    </cfRule>
    <cfRule type="containsText" dxfId="5211" priority="663" operator="containsText" text="CAM">
      <formula>NOT(ISERROR(SEARCH("CAM",AF35)))</formula>
    </cfRule>
    <cfRule type="containsText" dxfId="5210" priority="664" operator="containsText" text="LM">
      <formula>NOT(ISERROR(SEARCH("LM",AF35)))</formula>
    </cfRule>
    <cfRule type="containsText" dxfId="5209" priority="665" operator="containsText" text="CM">
      <formula>NOT(ISERROR(SEARCH("CM",AF35)))</formula>
    </cfRule>
    <cfRule type="containsText" dxfId="5208" priority="666" operator="containsText" text="RM">
      <formula>NOT(ISERROR(SEARCH("RM",AF35)))</formula>
    </cfRule>
    <cfRule type="containsText" dxfId="5207" priority="667" operator="containsText" text="CDM">
      <formula>NOT(ISERROR(SEARCH("CDM",AF35)))</formula>
    </cfRule>
    <cfRule type="containsText" dxfId="5206" priority="668" operator="containsText" text="LWB">
      <formula>NOT(ISERROR(SEARCH("LWB",AF35)))</formula>
    </cfRule>
    <cfRule type="containsText" dxfId="5205" priority="669" operator="containsText" text="RWB">
      <formula>NOT(ISERROR(SEARCH("RWB",AF35)))</formula>
    </cfRule>
    <cfRule type="containsText" dxfId="5204" priority="670" operator="containsText" text="RB">
      <formula>NOT(ISERROR(SEARCH("RB",AF35)))</formula>
    </cfRule>
    <cfRule type="containsText" dxfId="5203" priority="671" operator="containsText" text="CB">
      <formula>NOT(ISERROR(SEARCH("CB",AF35)))</formula>
    </cfRule>
    <cfRule type="containsText" dxfId="5202" priority="672" operator="containsText" text="LB">
      <formula>NOT(ISERROR(SEARCH("LB",AF35)))</formula>
    </cfRule>
    <cfRule type="containsText" dxfId="5201" priority="673" operator="containsText" text="GK">
      <formula>NOT(ISERROR(SEARCH("GK",AF35)))</formula>
    </cfRule>
  </conditionalFormatting>
  <conditionalFormatting sqref="AG35">
    <cfRule type="containsText" dxfId="5200" priority="641" operator="containsText" text="ST">
      <formula>NOT(ISERROR(SEARCH("ST",AG35)))</formula>
    </cfRule>
    <cfRule type="containsText" dxfId="5199" priority="642" operator="containsText" text="RW">
      <formula>NOT(ISERROR(SEARCH("RW",AG35)))</formula>
    </cfRule>
    <cfRule type="containsText" dxfId="5198" priority="643" operator="containsText" text="LW">
      <formula>NOT(ISERROR(SEARCH("LW",AG35)))</formula>
    </cfRule>
    <cfRule type="containsText" dxfId="5197" priority="644" operator="containsText" text="LF">
      <formula>NOT(ISERROR(SEARCH("LF",AG35)))</formula>
    </cfRule>
    <cfRule type="containsText" dxfId="5196" priority="645" operator="containsText" text="CF">
      <formula>NOT(ISERROR(SEARCH("CF",AG35)))</formula>
    </cfRule>
    <cfRule type="containsText" dxfId="5195" priority="646" operator="containsText" text="CF">
      <formula>NOT(ISERROR(SEARCH("CF",AG35)))</formula>
    </cfRule>
    <cfRule type="containsText" dxfId="5194" priority="647" operator="containsText" text="CAM">
      <formula>NOT(ISERROR(SEARCH("CAM",AG35)))</formula>
    </cfRule>
    <cfRule type="containsText" dxfId="5193" priority="648" operator="containsText" text="LM">
      <formula>NOT(ISERROR(SEARCH("LM",AG35)))</formula>
    </cfRule>
    <cfRule type="containsText" dxfId="5192" priority="649" operator="containsText" text="CM">
      <formula>NOT(ISERROR(SEARCH("CM",AG35)))</formula>
    </cfRule>
    <cfRule type="containsText" dxfId="5191" priority="650" operator="containsText" text="RM">
      <formula>NOT(ISERROR(SEARCH("RM",AG35)))</formula>
    </cfRule>
    <cfRule type="containsText" dxfId="5190" priority="651" operator="containsText" text="CDM">
      <formula>NOT(ISERROR(SEARCH("CDM",AG35)))</formula>
    </cfRule>
    <cfRule type="containsText" dxfId="5189" priority="652" operator="containsText" text="LWB">
      <formula>NOT(ISERROR(SEARCH("LWB",AG35)))</formula>
    </cfRule>
    <cfRule type="containsText" dxfId="5188" priority="653" operator="containsText" text="RWB">
      <formula>NOT(ISERROR(SEARCH("RWB",AG35)))</formula>
    </cfRule>
    <cfRule type="containsText" dxfId="5187" priority="654" operator="containsText" text="RB">
      <formula>NOT(ISERROR(SEARCH("RB",AG35)))</formula>
    </cfRule>
    <cfRule type="containsText" dxfId="5186" priority="655" operator="containsText" text="CB">
      <formula>NOT(ISERROR(SEARCH("CB",AG35)))</formula>
    </cfRule>
    <cfRule type="containsText" dxfId="5185" priority="656" operator="containsText" text="LB">
      <formula>NOT(ISERROR(SEARCH("LB",AG35)))</formula>
    </cfRule>
    <cfRule type="containsText" dxfId="5184" priority="657" operator="containsText" text="GK">
      <formula>NOT(ISERROR(SEARCH("GK",AG35)))</formula>
    </cfRule>
  </conditionalFormatting>
  <conditionalFormatting sqref="AF33">
    <cfRule type="containsText" dxfId="5183" priority="625" operator="containsText" text="RW">
      <formula>NOT(ISERROR(SEARCH("RW",AF33)))</formula>
    </cfRule>
    <cfRule type="containsText" dxfId="5182" priority="626" operator="containsText" text="LW">
      <formula>NOT(ISERROR(SEARCH("LW",AF33)))</formula>
    </cfRule>
    <cfRule type="containsText" dxfId="5181" priority="627" operator="containsText" text="LF">
      <formula>NOT(ISERROR(SEARCH("LF",AF33)))</formula>
    </cfRule>
    <cfRule type="containsText" dxfId="5180" priority="628" operator="containsText" text="CF">
      <formula>NOT(ISERROR(SEARCH("CF",AF33)))</formula>
    </cfRule>
    <cfRule type="containsText" dxfId="5179" priority="629" operator="containsText" text="CF">
      <formula>NOT(ISERROR(SEARCH("CF",AF33)))</formula>
    </cfRule>
    <cfRule type="containsText" dxfId="5178" priority="630" operator="containsText" text="CAM">
      <formula>NOT(ISERROR(SEARCH("CAM",AF33)))</formula>
    </cfRule>
    <cfRule type="containsText" dxfId="5177" priority="631" operator="containsText" text="LM">
      <formula>NOT(ISERROR(SEARCH("LM",AF33)))</formula>
    </cfRule>
    <cfRule type="containsText" dxfId="5176" priority="632" operator="containsText" text="CM">
      <formula>NOT(ISERROR(SEARCH("CM",AF33)))</formula>
    </cfRule>
    <cfRule type="containsText" dxfId="5175" priority="633" operator="containsText" text="RM">
      <formula>NOT(ISERROR(SEARCH("RM",AF33)))</formula>
    </cfRule>
    <cfRule type="containsText" dxfId="5174" priority="634" operator="containsText" text="CDM">
      <formula>NOT(ISERROR(SEARCH("CDM",AF33)))</formula>
    </cfRule>
    <cfRule type="containsText" dxfId="5173" priority="635" operator="containsText" text="LWB">
      <formula>NOT(ISERROR(SEARCH("LWB",AF33)))</formula>
    </cfRule>
    <cfRule type="containsText" dxfId="5172" priority="636" operator="containsText" text="RWB">
      <formula>NOT(ISERROR(SEARCH("RWB",AF33)))</formula>
    </cfRule>
    <cfRule type="containsText" dxfId="5171" priority="637" operator="containsText" text="RB">
      <formula>NOT(ISERROR(SEARCH("RB",AF33)))</formula>
    </cfRule>
    <cfRule type="containsText" dxfId="5170" priority="638" operator="containsText" text="CB">
      <formula>NOT(ISERROR(SEARCH("CB",AF33)))</formula>
    </cfRule>
    <cfRule type="containsText" dxfId="5169" priority="639" operator="containsText" text="LB">
      <formula>NOT(ISERROR(SEARCH("LB",AF33)))</formula>
    </cfRule>
    <cfRule type="containsText" dxfId="5168" priority="640" operator="containsText" text="GK">
      <formula>NOT(ISERROR(SEARCH("GK",AF33)))</formula>
    </cfRule>
  </conditionalFormatting>
  <conditionalFormatting sqref="AG33">
    <cfRule type="containsText" dxfId="5167" priority="608" operator="containsText" text="ST">
      <formula>NOT(ISERROR(SEARCH("ST",AG33)))</formula>
    </cfRule>
    <cfRule type="containsText" dxfId="5166" priority="609" operator="containsText" text="RW">
      <formula>NOT(ISERROR(SEARCH("RW",AG33)))</formula>
    </cfRule>
    <cfRule type="containsText" dxfId="5165" priority="610" operator="containsText" text="LW">
      <formula>NOT(ISERROR(SEARCH("LW",AG33)))</formula>
    </cfRule>
    <cfRule type="containsText" dxfId="5164" priority="611" operator="containsText" text="LF">
      <formula>NOT(ISERROR(SEARCH("LF",AG33)))</formula>
    </cfRule>
    <cfRule type="containsText" dxfId="5163" priority="612" operator="containsText" text="CF">
      <formula>NOT(ISERROR(SEARCH("CF",AG33)))</formula>
    </cfRule>
    <cfRule type="containsText" dxfId="5162" priority="613" operator="containsText" text="CF">
      <formula>NOT(ISERROR(SEARCH("CF",AG33)))</formula>
    </cfRule>
    <cfRule type="containsText" dxfId="5161" priority="614" operator="containsText" text="CAM">
      <formula>NOT(ISERROR(SEARCH("CAM",AG33)))</formula>
    </cfRule>
    <cfRule type="containsText" dxfId="5160" priority="615" operator="containsText" text="LM">
      <formula>NOT(ISERROR(SEARCH("LM",AG33)))</formula>
    </cfRule>
    <cfRule type="containsText" dxfId="5159" priority="616" operator="containsText" text="CM">
      <formula>NOT(ISERROR(SEARCH("CM",AG33)))</formula>
    </cfRule>
    <cfRule type="containsText" dxfId="5158" priority="617" operator="containsText" text="RM">
      <formula>NOT(ISERROR(SEARCH("RM",AG33)))</formula>
    </cfRule>
    <cfRule type="containsText" dxfId="5157" priority="618" operator="containsText" text="CDM">
      <formula>NOT(ISERROR(SEARCH("CDM",AG33)))</formula>
    </cfRule>
    <cfRule type="containsText" dxfId="5156" priority="619" operator="containsText" text="LWB">
      <formula>NOT(ISERROR(SEARCH("LWB",AG33)))</formula>
    </cfRule>
    <cfRule type="containsText" dxfId="5155" priority="620" operator="containsText" text="RWB">
      <formula>NOT(ISERROR(SEARCH("RWB",AG33)))</formula>
    </cfRule>
    <cfRule type="containsText" dxfId="5154" priority="621" operator="containsText" text="RB">
      <formula>NOT(ISERROR(SEARCH("RB",AG33)))</formula>
    </cfRule>
    <cfRule type="containsText" dxfId="5153" priority="622" operator="containsText" text="CB">
      <formula>NOT(ISERROR(SEARCH("CB",AG33)))</formula>
    </cfRule>
    <cfRule type="containsText" dxfId="5152" priority="623" operator="containsText" text="LB">
      <formula>NOT(ISERROR(SEARCH("LB",AG33)))</formula>
    </cfRule>
    <cfRule type="containsText" dxfId="5151" priority="624" operator="containsText" text="GK">
      <formula>NOT(ISERROR(SEARCH("GK",AG33)))</formula>
    </cfRule>
  </conditionalFormatting>
  <conditionalFormatting sqref="AG32">
    <cfRule type="containsText" dxfId="5150" priority="591" operator="containsText" text="ST">
      <formula>NOT(ISERROR(SEARCH("ST",AG32)))</formula>
    </cfRule>
    <cfRule type="containsText" dxfId="5149" priority="592" operator="containsText" text="RW">
      <formula>NOT(ISERROR(SEARCH("RW",AG32)))</formula>
    </cfRule>
    <cfRule type="containsText" dxfId="5148" priority="593" operator="containsText" text="LW">
      <formula>NOT(ISERROR(SEARCH("LW",AG32)))</formula>
    </cfRule>
    <cfRule type="containsText" dxfId="5147" priority="594" operator="containsText" text="LF">
      <formula>NOT(ISERROR(SEARCH("LF",AG32)))</formula>
    </cfRule>
    <cfRule type="containsText" dxfId="5146" priority="595" operator="containsText" text="CF">
      <formula>NOT(ISERROR(SEARCH("CF",AG32)))</formula>
    </cfRule>
    <cfRule type="containsText" dxfId="5145" priority="596" operator="containsText" text="CF">
      <formula>NOT(ISERROR(SEARCH("CF",AG32)))</formula>
    </cfRule>
    <cfRule type="containsText" dxfId="5144" priority="597" operator="containsText" text="CAM">
      <formula>NOT(ISERROR(SEARCH("CAM",AG32)))</formula>
    </cfRule>
    <cfRule type="containsText" dxfId="5143" priority="598" operator="containsText" text="LM">
      <formula>NOT(ISERROR(SEARCH("LM",AG32)))</formula>
    </cfRule>
    <cfRule type="containsText" dxfId="5142" priority="599" operator="containsText" text="CM">
      <formula>NOT(ISERROR(SEARCH("CM",AG32)))</formula>
    </cfRule>
    <cfRule type="containsText" dxfId="5141" priority="600" operator="containsText" text="RM">
      <formula>NOT(ISERROR(SEARCH("RM",AG32)))</formula>
    </cfRule>
    <cfRule type="containsText" dxfId="5140" priority="601" operator="containsText" text="CDM">
      <formula>NOT(ISERROR(SEARCH("CDM",AG32)))</formula>
    </cfRule>
    <cfRule type="containsText" dxfId="5139" priority="602" operator="containsText" text="LWB">
      <formula>NOT(ISERROR(SEARCH("LWB",AG32)))</formula>
    </cfRule>
    <cfRule type="containsText" dxfId="5138" priority="603" operator="containsText" text="RWB">
      <formula>NOT(ISERROR(SEARCH("RWB",AG32)))</formula>
    </cfRule>
    <cfRule type="containsText" dxfId="5137" priority="604" operator="containsText" text="RB">
      <formula>NOT(ISERROR(SEARCH("RB",AG32)))</formula>
    </cfRule>
    <cfRule type="containsText" dxfId="5136" priority="605" operator="containsText" text="CB">
      <formula>NOT(ISERROR(SEARCH("CB",AG32)))</formula>
    </cfRule>
    <cfRule type="containsText" dxfId="5135" priority="606" operator="containsText" text="LB">
      <formula>NOT(ISERROR(SEARCH("LB",AG32)))</formula>
    </cfRule>
    <cfRule type="containsText" dxfId="5134" priority="607" operator="containsText" text="GK">
      <formula>NOT(ISERROR(SEARCH("GK",AG32)))</formula>
    </cfRule>
  </conditionalFormatting>
  <conditionalFormatting sqref="AF35">
    <cfRule type="containsText" dxfId="5133" priority="575" operator="containsText" text="RW">
      <formula>NOT(ISERROR(SEARCH("RW",AF35)))</formula>
    </cfRule>
    <cfRule type="containsText" dxfId="5132" priority="576" operator="containsText" text="LW">
      <formula>NOT(ISERROR(SEARCH("LW",AF35)))</formula>
    </cfRule>
    <cfRule type="containsText" dxfId="5131" priority="577" operator="containsText" text="LF">
      <formula>NOT(ISERROR(SEARCH("LF",AF35)))</formula>
    </cfRule>
    <cfRule type="containsText" dxfId="5130" priority="578" operator="containsText" text="CF">
      <formula>NOT(ISERROR(SEARCH("CF",AF35)))</formula>
    </cfRule>
    <cfRule type="containsText" dxfId="5129" priority="579" operator="containsText" text="CF">
      <formula>NOT(ISERROR(SEARCH("CF",AF35)))</formula>
    </cfRule>
    <cfRule type="containsText" dxfId="5128" priority="580" operator="containsText" text="CAM">
      <formula>NOT(ISERROR(SEARCH("CAM",AF35)))</formula>
    </cfRule>
    <cfRule type="containsText" dxfId="5127" priority="581" operator="containsText" text="LM">
      <formula>NOT(ISERROR(SEARCH("LM",AF35)))</formula>
    </cfRule>
    <cfRule type="containsText" dxfId="5126" priority="582" operator="containsText" text="CM">
      <formula>NOT(ISERROR(SEARCH("CM",AF35)))</formula>
    </cfRule>
    <cfRule type="containsText" dxfId="5125" priority="583" operator="containsText" text="RM">
      <formula>NOT(ISERROR(SEARCH("RM",AF35)))</formula>
    </cfRule>
    <cfRule type="containsText" dxfId="5124" priority="584" operator="containsText" text="CDM">
      <formula>NOT(ISERROR(SEARCH("CDM",AF35)))</formula>
    </cfRule>
    <cfRule type="containsText" dxfId="5123" priority="585" operator="containsText" text="LWB">
      <formula>NOT(ISERROR(SEARCH("LWB",AF35)))</formula>
    </cfRule>
    <cfRule type="containsText" dxfId="5122" priority="586" operator="containsText" text="RWB">
      <formula>NOT(ISERROR(SEARCH("RWB",AF35)))</formula>
    </cfRule>
    <cfRule type="containsText" dxfId="5121" priority="587" operator="containsText" text="RB">
      <formula>NOT(ISERROR(SEARCH("RB",AF35)))</formula>
    </cfRule>
    <cfRule type="containsText" dxfId="5120" priority="588" operator="containsText" text="CB">
      <formula>NOT(ISERROR(SEARCH("CB",AF35)))</formula>
    </cfRule>
    <cfRule type="containsText" dxfId="5119" priority="589" operator="containsText" text="LB">
      <formula>NOT(ISERROR(SEARCH("LB",AF35)))</formula>
    </cfRule>
    <cfRule type="containsText" dxfId="5118" priority="590" operator="containsText" text="GK">
      <formula>NOT(ISERROR(SEARCH("GK",AF35)))</formula>
    </cfRule>
  </conditionalFormatting>
  <conditionalFormatting sqref="AG35">
    <cfRule type="containsText" dxfId="5117" priority="558" operator="containsText" text="ST">
      <formula>NOT(ISERROR(SEARCH("ST",AG35)))</formula>
    </cfRule>
    <cfRule type="containsText" dxfId="5116" priority="559" operator="containsText" text="RW">
      <formula>NOT(ISERROR(SEARCH("RW",AG35)))</formula>
    </cfRule>
    <cfRule type="containsText" dxfId="5115" priority="560" operator="containsText" text="LW">
      <formula>NOT(ISERROR(SEARCH("LW",AG35)))</formula>
    </cfRule>
    <cfRule type="containsText" dxfId="5114" priority="561" operator="containsText" text="LF">
      <formula>NOT(ISERROR(SEARCH("LF",AG35)))</formula>
    </cfRule>
    <cfRule type="containsText" dxfId="5113" priority="562" operator="containsText" text="CF">
      <formula>NOT(ISERROR(SEARCH("CF",AG35)))</formula>
    </cfRule>
    <cfRule type="containsText" dxfId="5112" priority="563" operator="containsText" text="CF">
      <formula>NOT(ISERROR(SEARCH("CF",AG35)))</formula>
    </cfRule>
    <cfRule type="containsText" dxfId="5111" priority="564" operator="containsText" text="CAM">
      <formula>NOT(ISERROR(SEARCH("CAM",AG35)))</formula>
    </cfRule>
    <cfRule type="containsText" dxfId="5110" priority="565" operator="containsText" text="LM">
      <formula>NOT(ISERROR(SEARCH("LM",AG35)))</formula>
    </cfRule>
    <cfRule type="containsText" dxfId="5109" priority="566" operator="containsText" text="CM">
      <formula>NOT(ISERROR(SEARCH("CM",AG35)))</formula>
    </cfRule>
    <cfRule type="containsText" dxfId="5108" priority="567" operator="containsText" text="RM">
      <formula>NOT(ISERROR(SEARCH("RM",AG35)))</formula>
    </cfRule>
    <cfRule type="containsText" dxfId="5107" priority="568" operator="containsText" text="CDM">
      <formula>NOT(ISERROR(SEARCH("CDM",AG35)))</formula>
    </cfRule>
    <cfRule type="containsText" dxfId="5106" priority="569" operator="containsText" text="LWB">
      <formula>NOT(ISERROR(SEARCH("LWB",AG35)))</formula>
    </cfRule>
    <cfRule type="containsText" dxfId="5105" priority="570" operator="containsText" text="RWB">
      <formula>NOT(ISERROR(SEARCH("RWB",AG35)))</formula>
    </cfRule>
    <cfRule type="containsText" dxfId="5104" priority="571" operator="containsText" text="RB">
      <formula>NOT(ISERROR(SEARCH("RB",AG35)))</formula>
    </cfRule>
    <cfRule type="containsText" dxfId="5103" priority="572" operator="containsText" text="CB">
      <formula>NOT(ISERROR(SEARCH("CB",AG35)))</formula>
    </cfRule>
    <cfRule type="containsText" dxfId="5102" priority="573" operator="containsText" text="LB">
      <formula>NOT(ISERROR(SEARCH("LB",AG35)))</formula>
    </cfRule>
    <cfRule type="containsText" dxfId="5101" priority="574" operator="containsText" text="GK">
      <formula>NOT(ISERROR(SEARCH("GK",AG35)))</formula>
    </cfRule>
  </conditionalFormatting>
  <conditionalFormatting sqref="AF34">
    <cfRule type="containsText" dxfId="5100" priority="542" operator="containsText" text="RW">
      <formula>NOT(ISERROR(SEARCH("RW",AF34)))</formula>
    </cfRule>
    <cfRule type="containsText" dxfId="5099" priority="543" operator="containsText" text="LW">
      <formula>NOT(ISERROR(SEARCH("LW",AF34)))</formula>
    </cfRule>
    <cfRule type="containsText" dxfId="5098" priority="544" operator="containsText" text="LF">
      <formula>NOT(ISERROR(SEARCH("LF",AF34)))</formula>
    </cfRule>
    <cfRule type="containsText" dxfId="5097" priority="545" operator="containsText" text="CF">
      <formula>NOT(ISERROR(SEARCH("CF",AF34)))</formula>
    </cfRule>
    <cfRule type="containsText" dxfId="5096" priority="546" operator="containsText" text="CF">
      <formula>NOT(ISERROR(SEARCH("CF",AF34)))</formula>
    </cfRule>
    <cfRule type="containsText" dxfId="5095" priority="547" operator="containsText" text="CAM">
      <formula>NOT(ISERROR(SEARCH("CAM",AF34)))</formula>
    </cfRule>
    <cfRule type="containsText" dxfId="5094" priority="548" operator="containsText" text="LM">
      <formula>NOT(ISERROR(SEARCH("LM",AF34)))</formula>
    </cfRule>
    <cfRule type="containsText" dxfId="5093" priority="549" operator="containsText" text="CM">
      <formula>NOT(ISERROR(SEARCH("CM",AF34)))</formula>
    </cfRule>
    <cfRule type="containsText" dxfId="5092" priority="550" operator="containsText" text="RM">
      <formula>NOT(ISERROR(SEARCH("RM",AF34)))</formula>
    </cfRule>
    <cfRule type="containsText" dxfId="5091" priority="551" operator="containsText" text="CDM">
      <formula>NOT(ISERROR(SEARCH("CDM",AF34)))</formula>
    </cfRule>
    <cfRule type="containsText" dxfId="5090" priority="552" operator="containsText" text="LWB">
      <formula>NOT(ISERROR(SEARCH("LWB",AF34)))</formula>
    </cfRule>
    <cfRule type="containsText" dxfId="5089" priority="553" operator="containsText" text="RWB">
      <formula>NOT(ISERROR(SEARCH("RWB",AF34)))</formula>
    </cfRule>
    <cfRule type="containsText" dxfId="5088" priority="554" operator="containsText" text="RB">
      <formula>NOT(ISERROR(SEARCH("RB",AF34)))</formula>
    </cfRule>
    <cfRule type="containsText" dxfId="5087" priority="555" operator="containsText" text="CB">
      <formula>NOT(ISERROR(SEARCH("CB",AF34)))</formula>
    </cfRule>
    <cfRule type="containsText" dxfId="5086" priority="556" operator="containsText" text="LB">
      <formula>NOT(ISERROR(SEARCH("LB",AF34)))</formula>
    </cfRule>
    <cfRule type="containsText" dxfId="5085" priority="557" operator="containsText" text="GK">
      <formula>NOT(ISERROR(SEARCH("GK",AF34)))</formula>
    </cfRule>
  </conditionalFormatting>
  <conditionalFormatting sqref="AG34">
    <cfRule type="containsText" dxfId="5084" priority="525" operator="containsText" text="ST">
      <formula>NOT(ISERROR(SEARCH("ST",AG34)))</formula>
    </cfRule>
    <cfRule type="containsText" dxfId="5083" priority="526" operator="containsText" text="RW">
      <formula>NOT(ISERROR(SEARCH("RW",AG34)))</formula>
    </cfRule>
    <cfRule type="containsText" dxfId="5082" priority="527" operator="containsText" text="LW">
      <formula>NOT(ISERROR(SEARCH("LW",AG34)))</formula>
    </cfRule>
    <cfRule type="containsText" dxfId="5081" priority="528" operator="containsText" text="LF">
      <formula>NOT(ISERROR(SEARCH("LF",AG34)))</formula>
    </cfRule>
    <cfRule type="containsText" dxfId="5080" priority="529" operator="containsText" text="CF">
      <formula>NOT(ISERROR(SEARCH("CF",AG34)))</formula>
    </cfRule>
    <cfRule type="containsText" dxfId="5079" priority="530" operator="containsText" text="CF">
      <formula>NOT(ISERROR(SEARCH("CF",AG34)))</formula>
    </cfRule>
    <cfRule type="containsText" dxfId="5078" priority="531" operator="containsText" text="CAM">
      <formula>NOT(ISERROR(SEARCH("CAM",AG34)))</formula>
    </cfRule>
    <cfRule type="containsText" dxfId="5077" priority="532" operator="containsText" text="LM">
      <formula>NOT(ISERROR(SEARCH("LM",AG34)))</formula>
    </cfRule>
    <cfRule type="containsText" dxfId="5076" priority="533" operator="containsText" text="CM">
      <formula>NOT(ISERROR(SEARCH("CM",AG34)))</formula>
    </cfRule>
    <cfRule type="containsText" dxfId="5075" priority="534" operator="containsText" text="RM">
      <formula>NOT(ISERROR(SEARCH("RM",AG34)))</formula>
    </cfRule>
    <cfRule type="containsText" dxfId="5074" priority="535" operator="containsText" text="CDM">
      <formula>NOT(ISERROR(SEARCH("CDM",AG34)))</formula>
    </cfRule>
    <cfRule type="containsText" dxfId="5073" priority="536" operator="containsText" text="LWB">
      <formula>NOT(ISERROR(SEARCH("LWB",AG34)))</formula>
    </cfRule>
    <cfRule type="containsText" dxfId="5072" priority="537" operator="containsText" text="RWB">
      <formula>NOT(ISERROR(SEARCH("RWB",AG34)))</formula>
    </cfRule>
    <cfRule type="containsText" dxfId="5071" priority="538" operator="containsText" text="RB">
      <formula>NOT(ISERROR(SEARCH("RB",AG34)))</formula>
    </cfRule>
    <cfRule type="containsText" dxfId="5070" priority="539" operator="containsText" text="CB">
      <formula>NOT(ISERROR(SEARCH("CB",AG34)))</formula>
    </cfRule>
    <cfRule type="containsText" dxfId="5069" priority="540" operator="containsText" text="LB">
      <formula>NOT(ISERROR(SEARCH("LB",AG34)))</formula>
    </cfRule>
    <cfRule type="containsText" dxfId="5068" priority="541" operator="containsText" text="GK">
      <formula>NOT(ISERROR(SEARCH("GK",AG34)))</formula>
    </cfRule>
  </conditionalFormatting>
  <conditionalFormatting sqref="AG32">
    <cfRule type="containsText" dxfId="5067" priority="508" operator="containsText" text="ST">
      <formula>NOT(ISERROR(SEARCH("ST",AG32)))</formula>
    </cfRule>
    <cfRule type="containsText" dxfId="5066" priority="509" operator="containsText" text="RW">
      <formula>NOT(ISERROR(SEARCH("RW",AG32)))</formula>
    </cfRule>
    <cfRule type="containsText" dxfId="5065" priority="510" operator="containsText" text="LW">
      <formula>NOT(ISERROR(SEARCH("LW",AG32)))</formula>
    </cfRule>
    <cfRule type="containsText" dxfId="5064" priority="511" operator="containsText" text="LF">
      <formula>NOT(ISERROR(SEARCH("LF",AG32)))</formula>
    </cfRule>
    <cfRule type="containsText" dxfId="5063" priority="512" operator="containsText" text="CF">
      <formula>NOT(ISERROR(SEARCH("CF",AG32)))</formula>
    </cfRule>
    <cfRule type="containsText" dxfId="5062" priority="513" operator="containsText" text="CF">
      <formula>NOT(ISERROR(SEARCH("CF",AG32)))</formula>
    </cfRule>
    <cfRule type="containsText" dxfId="5061" priority="514" operator="containsText" text="CAM">
      <formula>NOT(ISERROR(SEARCH("CAM",AG32)))</formula>
    </cfRule>
    <cfRule type="containsText" dxfId="5060" priority="515" operator="containsText" text="LM">
      <formula>NOT(ISERROR(SEARCH("LM",AG32)))</formula>
    </cfRule>
    <cfRule type="containsText" dxfId="5059" priority="516" operator="containsText" text="CM">
      <formula>NOT(ISERROR(SEARCH("CM",AG32)))</formula>
    </cfRule>
    <cfRule type="containsText" dxfId="5058" priority="517" operator="containsText" text="RM">
      <formula>NOT(ISERROR(SEARCH("RM",AG32)))</formula>
    </cfRule>
    <cfRule type="containsText" dxfId="5057" priority="518" operator="containsText" text="CDM">
      <formula>NOT(ISERROR(SEARCH("CDM",AG32)))</formula>
    </cfRule>
    <cfRule type="containsText" dxfId="5056" priority="519" operator="containsText" text="LWB">
      <formula>NOT(ISERROR(SEARCH("LWB",AG32)))</formula>
    </cfRule>
    <cfRule type="containsText" dxfId="5055" priority="520" operator="containsText" text="RWB">
      <formula>NOT(ISERROR(SEARCH("RWB",AG32)))</formula>
    </cfRule>
    <cfRule type="containsText" dxfId="5054" priority="521" operator="containsText" text="RB">
      <formula>NOT(ISERROR(SEARCH("RB",AG32)))</formula>
    </cfRule>
    <cfRule type="containsText" dxfId="5053" priority="522" operator="containsText" text="CB">
      <formula>NOT(ISERROR(SEARCH("CB",AG32)))</formula>
    </cfRule>
    <cfRule type="containsText" dxfId="5052" priority="523" operator="containsText" text="LB">
      <formula>NOT(ISERROR(SEARCH("LB",AG32)))</formula>
    </cfRule>
    <cfRule type="containsText" dxfId="5051" priority="524" operator="containsText" text="GK">
      <formula>NOT(ISERROR(SEARCH("GK",AG32)))</formula>
    </cfRule>
  </conditionalFormatting>
  <conditionalFormatting sqref="AG33">
    <cfRule type="containsText" dxfId="5050" priority="491" operator="containsText" text="ST">
      <formula>NOT(ISERROR(SEARCH("ST",AG33)))</formula>
    </cfRule>
    <cfRule type="containsText" dxfId="5049" priority="492" operator="containsText" text="RW">
      <formula>NOT(ISERROR(SEARCH("RW",AG33)))</formula>
    </cfRule>
    <cfRule type="containsText" dxfId="5048" priority="493" operator="containsText" text="LW">
      <formula>NOT(ISERROR(SEARCH("LW",AG33)))</formula>
    </cfRule>
    <cfRule type="containsText" dxfId="5047" priority="494" operator="containsText" text="LF">
      <formula>NOT(ISERROR(SEARCH("LF",AG33)))</formula>
    </cfRule>
    <cfRule type="containsText" dxfId="5046" priority="495" operator="containsText" text="CF">
      <formula>NOT(ISERROR(SEARCH("CF",AG33)))</formula>
    </cfRule>
    <cfRule type="containsText" dxfId="5045" priority="496" operator="containsText" text="CF">
      <formula>NOT(ISERROR(SEARCH("CF",AG33)))</formula>
    </cfRule>
    <cfRule type="containsText" dxfId="5044" priority="497" operator="containsText" text="CAM">
      <formula>NOT(ISERROR(SEARCH("CAM",AG33)))</formula>
    </cfRule>
    <cfRule type="containsText" dxfId="5043" priority="498" operator="containsText" text="LM">
      <formula>NOT(ISERROR(SEARCH("LM",AG33)))</formula>
    </cfRule>
    <cfRule type="containsText" dxfId="5042" priority="499" operator="containsText" text="CM">
      <formula>NOT(ISERROR(SEARCH("CM",AG33)))</formula>
    </cfRule>
    <cfRule type="containsText" dxfId="5041" priority="500" operator="containsText" text="RM">
      <formula>NOT(ISERROR(SEARCH("RM",AG33)))</formula>
    </cfRule>
    <cfRule type="containsText" dxfId="5040" priority="501" operator="containsText" text="CDM">
      <formula>NOT(ISERROR(SEARCH("CDM",AG33)))</formula>
    </cfRule>
    <cfRule type="containsText" dxfId="5039" priority="502" operator="containsText" text="LWB">
      <formula>NOT(ISERROR(SEARCH("LWB",AG33)))</formula>
    </cfRule>
    <cfRule type="containsText" dxfId="5038" priority="503" operator="containsText" text="RWB">
      <formula>NOT(ISERROR(SEARCH("RWB",AG33)))</formula>
    </cfRule>
    <cfRule type="containsText" dxfId="5037" priority="504" operator="containsText" text="RB">
      <formula>NOT(ISERROR(SEARCH("RB",AG33)))</formula>
    </cfRule>
    <cfRule type="containsText" dxfId="5036" priority="505" operator="containsText" text="CB">
      <formula>NOT(ISERROR(SEARCH("CB",AG33)))</formula>
    </cfRule>
    <cfRule type="containsText" dxfId="5035" priority="506" operator="containsText" text="LB">
      <formula>NOT(ISERROR(SEARCH("LB",AG33)))</formula>
    </cfRule>
    <cfRule type="containsText" dxfId="5034" priority="507" operator="containsText" text="GK">
      <formula>NOT(ISERROR(SEARCH("GK",AG33)))</formula>
    </cfRule>
  </conditionalFormatting>
  <conditionalFormatting sqref="AF36">
    <cfRule type="containsText" dxfId="5033" priority="475" operator="containsText" text="RW">
      <formula>NOT(ISERROR(SEARCH("RW",AF36)))</formula>
    </cfRule>
    <cfRule type="containsText" dxfId="5032" priority="476" operator="containsText" text="LW">
      <formula>NOT(ISERROR(SEARCH("LW",AF36)))</formula>
    </cfRule>
    <cfRule type="containsText" dxfId="5031" priority="477" operator="containsText" text="LF">
      <formula>NOT(ISERROR(SEARCH("LF",AF36)))</formula>
    </cfRule>
    <cfRule type="containsText" dxfId="5030" priority="478" operator="containsText" text="CF">
      <formula>NOT(ISERROR(SEARCH("CF",AF36)))</formula>
    </cfRule>
    <cfRule type="containsText" dxfId="5029" priority="479" operator="containsText" text="CF">
      <formula>NOT(ISERROR(SEARCH("CF",AF36)))</formula>
    </cfRule>
    <cfRule type="containsText" dxfId="5028" priority="480" operator="containsText" text="CAM">
      <formula>NOT(ISERROR(SEARCH("CAM",AF36)))</formula>
    </cfRule>
    <cfRule type="containsText" dxfId="5027" priority="481" operator="containsText" text="LM">
      <formula>NOT(ISERROR(SEARCH("LM",AF36)))</formula>
    </cfRule>
    <cfRule type="containsText" dxfId="5026" priority="482" operator="containsText" text="CM">
      <formula>NOT(ISERROR(SEARCH("CM",AF36)))</formula>
    </cfRule>
    <cfRule type="containsText" dxfId="5025" priority="483" operator="containsText" text="RM">
      <formula>NOT(ISERROR(SEARCH("RM",AF36)))</formula>
    </cfRule>
    <cfRule type="containsText" dxfId="5024" priority="484" operator="containsText" text="CDM">
      <formula>NOT(ISERROR(SEARCH("CDM",AF36)))</formula>
    </cfRule>
    <cfRule type="containsText" dxfId="5023" priority="485" operator="containsText" text="LWB">
      <formula>NOT(ISERROR(SEARCH("LWB",AF36)))</formula>
    </cfRule>
    <cfRule type="containsText" dxfId="5022" priority="486" operator="containsText" text="RWB">
      <formula>NOT(ISERROR(SEARCH("RWB",AF36)))</formula>
    </cfRule>
    <cfRule type="containsText" dxfId="5021" priority="487" operator="containsText" text="RB">
      <formula>NOT(ISERROR(SEARCH("RB",AF36)))</formula>
    </cfRule>
    <cfRule type="containsText" dxfId="5020" priority="488" operator="containsText" text="CB">
      <formula>NOT(ISERROR(SEARCH("CB",AF36)))</formula>
    </cfRule>
    <cfRule type="containsText" dxfId="5019" priority="489" operator="containsText" text="LB">
      <formula>NOT(ISERROR(SEARCH("LB",AF36)))</formula>
    </cfRule>
    <cfRule type="containsText" dxfId="5018" priority="490" operator="containsText" text="GK">
      <formula>NOT(ISERROR(SEARCH("GK",AF36)))</formula>
    </cfRule>
  </conditionalFormatting>
  <conditionalFormatting sqref="AG36">
    <cfRule type="containsText" dxfId="5017" priority="458" operator="containsText" text="ST">
      <formula>NOT(ISERROR(SEARCH("ST",AG36)))</formula>
    </cfRule>
    <cfRule type="containsText" dxfId="5016" priority="459" operator="containsText" text="RW">
      <formula>NOT(ISERROR(SEARCH("RW",AG36)))</formula>
    </cfRule>
    <cfRule type="containsText" dxfId="5015" priority="460" operator="containsText" text="LW">
      <formula>NOT(ISERROR(SEARCH("LW",AG36)))</formula>
    </cfRule>
    <cfRule type="containsText" dxfId="5014" priority="461" operator="containsText" text="LF">
      <formula>NOT(ISERROR(SEARCH("LF",AG36)))</formula>
    </cfRule>
    <cfRule type="containsText" dxfId="5013" priority="462" operator="containsText" text="CF">
      <formula>NOT(ISERROR(SEARCH("CF",AG36)))</formula>
    </cfRule>
    <cfRule type="containsText" dxfId="5012" priority="463" operator="containsText" text="CF">
      <formula>NOT(ISERROR(SEARCH("CF",AG36)))</formula>
    </cfRule>
    <cfRule type="containsText" dxfId="5011" priority="464" operator="containsText" text="CAM">
      <formula>NOT(ISERROR(SEARCH("CAM",AG36)))</formula>
    </cfRule>
    <cfRule type="containsText" dxfId="5010" priority="465" operator="containsText" text="LM">
      <formula>NOT(ISERROR(SEARCH("LM",AG36)))</formula>
    </cfRule>
    <cfRule type="containsText" dxfId="5009" priority="466" operator="containsText" text="CM">
      <formula>NOT(ISERROR(SEARCH("CM",AG36)))</formula>
    </cfRule>
    <cfRule type="containsText" dxfId="5008" priority="467" operator="containsText" text="RM">
      <formula>NOT(ISERROR(SEARCH("RM",AG36)))</formula>
    </cfRule>
    <cfRule type="containsText" dxfId="5007" priority="468" operator="containsText" text="CDM">
      <formula>NOT(ISERROR(SEARCH("CDM",AG36)))</formula>
    </cfRule>
    <cfRule type="containsText" dxfId="5006" priority="469" operator="containsText" text="LWB">
      <formula>NOT(ISERROR(SEARCH("LWB",AG36)))</formula>
    </cfRule>
    <cfRule type="containsText" dxfId="5005" priority="470" operator="containsText" text="RWB">
      <formula>NOT(ISERROR(SEARCH("RWB",AG36)))</formula>
    </cfRule>
    <cfRule type="containsText" dxfId="5004" priority="471" operator="containsText" text="RB">
      <formula>NOT(ISERROR(SEARCH("RB",AG36)))</formula>
    </cfRule>
    <cfRule type="containsText" dxfId="5003" priority="472" operator="containsText" text="CB">
      <formula>NOT(ISERROR(SEARCH("CB",AG36)))</formula>
    </cfRule>
    <cfRule type="containsText" dxfId="5002" priority="473" operator="containsText" text="LB">
      <formula>NOT(ISERROR(SEARCH("LB",AG36)))</formula>
    </cfRule>
    <cfRule type="containsText" dxfId="5001" priority="474" operator="containsText" text="GK">
      <formula>NOT(ISERROR(SEARCH("GK",AG36)))</formula>
    </cfRule>
  </conditionalFormatting>
  <conditionalFormatting sqref="AF40">
    <cfRule type="containsText" dxfId="5000" priority="442" operator="containsText" text="RW">
      <formula>NOT(ISERROR(SEARCH("RW",AF40)))</formula>
    </cfRule>
    <cfRule type="containsText" dxfId="4999" priority="443" operator="containsText" text="LW">
      <formula>NOT(ISERROR(SEARCH("LW",AF40)))</formula>
    </cfRule>
    <cfRule type="containsText" dxfId="4998" priority="444" operator="containsText" text="LF">
      <formula>NOT(ISERROR(SEARCH("LF",AF40)))</formula>
    </cfRule>
    <cfRule type="containsText" dxfId="4997" priority="445" operator="containsText" text="CF">
      <formula>NOT(ISERROR(SEARCH("CF",AF40)))</formula>
    </cfRule>
    <cfRule type="containsText" dxfId="4996" priority="446" operator="containsText" text="CF">
      <formula>NOT(ISERROR(SEARCH("CF",AF40)))</formula>
    </cfRule>
    <cfRule type="containsText" dxfId="4995" priority="447" operator="containsText" text="CAM">
      <formula>NOT(ISERROR(SEARCH("CAM",AF40)))</formula>
    </cfRule>
    <cfRule type="containsText" dxfId="4994" priority="448" operator="containsText" text="LM">
      <formula>NOT(ISERROR(SEARCH("LM",AF40)))</formula>
    </cfRule>
    <cfRule type="containsText" dxfId="4993" priority="449" operator="containsText" text="CM">
      <formula>NOT(ISERROR(SEARCH("CM",AF40)))</formula>
    </cfRule>
    <cfRule type="containsText" dxfId="4992" priority="450" operator="containsText" text="RM">
      <formula>NOT(ISERROR(SEARCH("RM",AF40)))</formula>
    </cfRule>
    <cfRule type="containsText" dxfId="4991" priority="451" operator="containsText" text="CDM">
      <formula>NOT(ISERROR(SEARCH("CDM",AF40)))</formula>
    </cfRule>
    <cfRule type="containsText" dxfId="4990" priority="452" operator="containsText" text="LWB">
      <formula>NOT(ISERROR(SEARCH("LWB",AF40)))</formula>
    </cfRule>
    <cfRule type="containsText" dxfId="4989" priority="453" operator="containsText" text="RWB">
      <formula>NOT(ISERROR(SEARCH("RWB",AF40)))</formula>
    </cfRule>
    <cfRule type="containsText" dxfId="4988" priority="454" operator="containsText" text="RB">
      <formula>NOT(ISERROR(SEARCH("RB",AF40)))</formula>
    </cfRule>
    <cfRule type="containsText" dxfId="4987" priority="455" operator="containsText" text="CB">
      <formula>NOT(ISERROR(SEARCH("CB",AF40)))</formula>
    </cfRule>
    <cfRule type="containsText" dxfId="4986" priority="456" operator="containsText" text="LB">
      <formula>NOT(ISERROR(SEARCH("LB",AF40)))</formula>
    </cfRule>
    <cfRule type="containsText" dxfId="4985" priority="457" operator="containsText" text="GK">
      <formula>NOT(ISERROR(SEARCH("GK",AF40)))</formula>
    </cfRule>
  </conditionalFormatting>
  <conditionalFormatting sqref="AG40">
    <cfRule type="containsText" dxfId="4984" priority="425" operator="containsText" text="ST">
      <formula>NOT(ISERROR(SEARCH("ST",AG40)))</formula>
    </cfRule>
    <cfRule type="containsText" dxfId="4983" priority="426" operator="containsText" text="RW">
      <formula>NOT(ISERROR(SEARCH("RW",AG40)))</formula>
    </cfRule>
    <cfRule type="containsText" dxfId="4982" priority="427" operator="containsText" text="LW">
      <formula>NOT(ISERROR(SEARCH("LW",AG40)))</formula>
    </cfRule>
    <cfRule type="containsText" dxfId="4981" priority="428" operator="containsText" text="LF">
      <formula>NOT(ISERROR(SEARCH("LF",AG40)))</formula>
    </cfRule>
    <cfRule type="containsText" dxfId="4980" priority="429" operator="containsText" text="CF">
      <formula>NOT(ISERROR(SEARCH("CF",AG40)))</formula>
    </cfRule>
    <cfRule type="containsText" dxfId="4979" priority="430" operator="containsText" text="CF">
      <formula>NOT(ISERROR(SEARCH("CF",AG40)))</formula>
    </cfRule>
    <cfRule type="containsText" dxfId="4978" priority="431" operator="containsText" text="CAM">
      <formula>NOT(ISERROR(SEARCH("CAM",AG40)))</formula>
    </cfRule>
    <cfRule type="containsText" dxfId="4977" priority="432" operator="containsText" text="LM">
      <formula>NOT(ISERROR(SEARCH("LM",AG40)))</formula>
    </cfRule>
    <cfRule type="containsText" dxfId="4976" priority="433" operator="containsText" text="CM">
      <formula>NOT(ISERROR(SEARCH("CM",AG40)))</formula>
    </cfRule>
    <cfRule type="containsText" dxfId="4975" priority="434" operator="containsText" text="RM">
      <formula>NOT(ISERROR(SEARCH("RM",AG40)))</formula>
    </cfRule>
    <cfRule type="containsText" dxfId="4974" priority="435" operator="containsText" text="CDM">
      <formula>NOT(ISERROR(SEARCH("CDM",AG40)))</formula>
    </cfRule>
    <cfRule type="containsText" dxfId="4973" priority="436" operator="containsText" text="LWB">
      <formula>NOT(ISERROR(SEARCH("LWB",AG40)))</formula>
    </cfRule>
    <cfRule type="containsText" dxfId="4972" priority="437" operator="containsText" text="RWB">
      <formula>NOT(ISERROR(SEARCH("RWB",AG40)))</formula>
    </cfRule>
    <cfRule type="containsText" dxfId="4971" priority="438" operator="containsText" text="RB">
      <formula>NOT(ISERROR(SEARCH("RB",AG40)))</formula>
    </cfRule>
    <cfRule type="containsText" dxfId="4970" priority="439" operator="containsText" text="CB">
      <formula>NOT(ISERROR(SEARCH("CB",AG40)))</formula>
    </cfRule>
    <cfRule type="containsText" dxfId="4969" priority="440" operator="containsText" text="LB">
      <formula>NOT(ISERROR(SEARCH("LB",AG40)))</formula>
    </cfRule>
    <cfRule type="containsText" dxfId="4968" priority="441" operator="containsText" text="GK">
      <formula>NOT(ISERROR(SEARCH("GK",AG40)))</formula>
    </cfRule>
  </conditionalFormatting>
  <conditionalFormatting sqref="AF42">
    <cfRule type="containsText" dxfId="4967" priority="409" operator="containsText" text="RW">
      <formula>NOT(ISERROR(SEARCH("RW",AF42)))</formula>
    </cfRule>
    <cfRule type="containsText" dxfId="4966" priority="410" operator="containsText" text="LW">
      <formula>NOT(ISERROR(SEARCH("LW",AF42)))</formula>
    </cfRule>
    <cfRule type="containsText" dxfId="4965" priority="411" operator="containsText" text="LF">
      <formula>NOT(ISERROR(SEARCH("LF",AF42)))</formula>
    </cfRule>
    <cfRule type="containsText" dxfId="4964" priority="412" operator="containsText" text="CF">
      <formula>NOT(ISERROR(SEARCH("CF",AF42)))</formula>
    </cfRule>
    <cfRule type="containsText" dxfId="4963" priority="413" operator="containsText" text="CF">
      <formula>NOT(ISERROR(SEARCH("CF",AF42)))</formula>
    </cfRule>
    <cfRule type="containsText" dxfId="4962" priority="414" operator="containsText" text="CAM">
      <formula>NOT(ISERROR(SEARCH("CAM",AF42)))</formula>
    </cfRule>
    <cfRule type="containsText" dxfId="4961" priority="415" operator="containsText" text="LM">
      <formula>NOT(ISERROR(SEARCH("LM",AF42)))</formula>
    </cfRule>
    <cfRule type="containsText" dxfId="4960" priority="416" operator="containsText" text="CM">
      <formula>NOT(ISERROR(SEARCH("CM",AF42)))</formula>
    </cfRule>
    <cfRule type="containsText" dxfId="4959" priority="417" operator="containsText" text="RM">
      <formula>NOT(ISERROR(SEARCH("RM",AF42)))</formula>
    </cfRule>
    <cfRule type="containsText" dxfId="4958" priority="418" operator="containsText" text="CDM">
      <formula>NOT(ISERROR(SEARCH("CDM",AF42)))</formula>
    </cfRule>
    <cfRule type="containsText" dxfId="4957" priority="419" operator="containsText" text="LWB">
      <formula>NOT(ISERROR(SEARCH("LWB",AF42)))</formula>
    </cfRule>
    <cfRule type="containsText" dxfId="4956" priority="420" operator="containsText" text="RWB">
      <formula>NOT(ISERROR(SEARCH("RWB",AF42)))</formula>
    </cfRule>
    <cfRule type="containsText" dxfId="4955" priority="421" operator="containsText" text="RB">
      <formula>NOT(ISERROR(SEARCH("RB",AF42)))</formula>
    </cfRule>
    <cfRule type="containsText" dxfId="4954" priority="422" operator="containsText" text="CB">
      <formula>NOT(ISERROR(SEARCH("CB",AF42)))</formula>
    </cfRule>
    <cfRule type="containsText" dxfId="4953" priority="423" operator="containsText" text="LB">
      <formula>NOT(ISERROR(SEARCH("LB",AF42)))</formula>
    </cfRule>
    <cfRule type="containsText" dxfId="4952" priority="424" operator="containsText" text="GK">
      <formula>NOT(ISERROR(SEARCH("GK",AF42)))</formula>
    </cfRule>
  </conditionalFormatting>
  <conditionalFormatting sqref="AG42">
    <cfRule type="containsText" dxfId="4951" priority="392" operator="containsText" text="ST">
      <formula>NOT(ISERROR(SEARCH("ST",AG42)))</formula>
    </cfRule>
    <cfRule type="containsText" dxfId="4950" priority="393" operator="containsText" text="RW">
      <formula>NOT(ISERROR(SEARCH("RW",AG42)))</formula>
    </cfRule>
    <cfRule type="containsText" dxfId="4949" priority="394" operator="containsText" text="LW">
      <formula>NOT(ISERROR(SEARCH("LW",AG42)))</formula>
    </cfRule>
    <cfRule type="containsText" dxfId="4948" priority="395" operator="containsText" text="LF">
      <formula>NOT(ISERROR(SEARCH("LF",AG42)))</formula>
    </cfRule>
    <cfRule type="containsText" dxfId="4947" priority="396" operator="containsText" text="CF">
      <formula>NOT(ISERROR(SEARCH("CF",AG42)))</formula>
    </cfRule>
    <cfRule type="containsText" dxfId="4946" priority="397" operator="containsText" text="CF">
      <formula>NOT(ISERROR(SEARCH("CF",AG42)))</formula>
    </cfRule>
    <cfRule type="containsText" dxfId="4945" priority="398" operator="containsText" text="CAM">
      <formula>NOT(ISERROR(SEARCH("CAM",AG42)))</formula>
    </cfRule>
    <cfRule type="containsText" dxfId="4944" priority="399" operator="containsText" text="LM">
      <formula>NOT(ISERROR(SEARCH("LM",AG42)))</formula>
    </cfRule>
    <cfRule type="containsText" dxfId="4943" priority="400" operator="containsText" text="CM">
      <formula>NOT(ISERROR(SEARCH("CM",AG42)))</formula>
    </cfRule>
    <cfRule type="containsText" dxfId="4942" priority="401" operator="containsText" text="RM">
      <formula>NOT(ISERROR(SEARCH("RM",AG42)))</formula>
    </cfRule>
    <cfRule type="containsText" dxfId="4941" priority="402" operator="containsText" text="CDM">
      <formula>NOT(ISERROR(SEARCH("CDM",AG42)))</formula>
    </cfRule>
    <cfRule type="containsText" dxfId="4940" priority="403" operator="containsText" text="LWB">
      <formula>NOT(ISERROR(SEARCH("LWB",AG42)))</formula>
    </cfRule>
    <cfRule type="containsText" dxfId="4939" priority="404" operator="containsText" text="RWB">
      <formula>NOT(ISERROR(SEARCH("RWB",AG42)))</formula>
    </cfRule>
    <cfRule type="containsText" dxfId="4938" priority="405" operator="containsText" text="RB">
      <formula>NOT(ISERROR(SEARCH("RB",AG42)))</formula>
    </cfRule>
    <cfRule type="containsText" dxfId="4937" priority="406" operator="containsText" text="CB">
      <formula>NOT(ISERROR(SEARCH("CB",AG42)))</formula>
    </cfRule>
    <cfRule type="containsText" dxfId="4936" priority="407" operator="containsText" text="LB">
      <formula>NOT(ISERROR(SEARCH("LB",AG42)))</formula>
    </cfRule>
    <cfRule type="containsText" dxfId="4935" priority="408" operator="containsText" text="GK">
      <formula>NOT(ISERROR(SEARCH("GK",AG42)))</formula>
    </cfRule>
  </conditionalFormatting>
  <conditionalFormatting sqref="AG43:AG44">
    <cfRule type="containsText" dxfId="4934" priority="375" operator="containsText" text="ST">
      <formula>NOT(ISERROR(SEARCH("ST",AG43)))</formula>
    </cfRule>
    <cfRule type="containsText" dxfId="4933" priority="376" operator="containsText" text="RW">
      <formula>NOT(ISERROR(SEARCH("RW",AG43)))</formula>
    </cfRule>
    <cfRule type="containsText" dxfId="4932" priority="377" operator="containsText" text="LW">
      <formula>NOT(ISERROR(SEARCH("LW",AG43)))</formula>
    </cfRule>
    <cfRule type="containsText" dxfId="4931" priority="378" operator="containsText" text="LF">
      <formula>NOT(ISERROR(SEARCH("LF",AG43)))</formula>
    </cfRule>
    <cfRule type="containsText" dxfId="4930" priority="379" operator="containsText" text="CF">
      <formula>NOT(ISERROR(SEARCH("CF",AG43)))</formula>
    </cfRule>
    <cfRule type="containsText" dxfId="4929" priority="380" operator="containsText" text="CF">
      <formula>NOT(ISERROR(SEARCH("CF",AG43)))</formula>
    </cfRule>
    <cfRule type="containsText" dxfId="4928" priority="381" operator="containsText" text="CAM">
      <formula>NOT(ISERROR(SEARCH("CAM",AG43)))</formula>
    </cfRule>
    <cfRule type="containsText" dxfId="4927" priority="382" operator="containsText" text="LM">
      <formula>NOT(ISERROR(SEARCH("LM",AG43)))</formula>
    </cfRule>
    <cfRule type="containsText" dxfId="4926" priority="383" operator="containsText" text="CM">
      <formula>NOT(ISERROR(SEARCH("CM",AG43)))</formula>
    </cfRule>
    <cfRule type="containsText" dxfId="4925" priority="384" operator="containsText" text="RM">
      <formula>NOT(ISERROR(SEARCH("RM",AG43)))</formula>
    </cfRule>
    <cfRule type="containsText" dxfId="4924" priority="385" operator="containsText" text="CDM">
      <formula>NOT(ISERROR(SEARCH("CDM",AG43)))</formula>
    </cfRule>
    <cfRule type="containsText" dxfId="4923" priority="386" operator="containsText" text="LWB">
      <formula>NOT(ISERROR(SEARCH("LWB",AG43)))</formula>
    </cfRule>
    <cfRule type="containsText" dxfId="4922" priority="387" operator="containsText" text="RWB">
      <formula>NOT(ISERROR(SEARCH("RWB",AG43)))</formula>
    </cfRule>
    <cfRule type="containsText" dxfId="4921" priority="388" operator="containsText" text="RB">
      <formula>NOT(ISERROR(SEARCH("RB",AG43)))</formula>
    </cfRule>
    <cfRule type="containsText" dxfId="4920" priority="389" operator="containsText" text="CB">
      <formula>NOT(ISERROR(SEARCH("CB",AG43)))</formula>
    </cfRule>
    <cfRule type="containsText" dxfId="4919" priority="390" operator="containsText" text="LB">
      <formula>NOT(ISERROR(SEARCH("LB",AG43)))</formula>
    </cfRule>
    <cfRule type="containsText" dxfId="4918" priority="391" operator="containsText" text="GK">
      <formula>NOT(ISERROR(SEARCH("GK",AG43)))</formula>
    </cfRule>
  </conditionalFormatting>
  <conditionalFormatting sqref="AF46">
    <cfRule type="containsText" dxfId="4917" priority="359" operator="containsText" text="RW">
      <formula>NOT(ISERROR(SEARCH("RW",AF46)))</formula>
    </cfRule>
    <cfRule type="containsText" dxfId="4916" priority="360" operator="containsText" text="LW">
      <formula>NOT(ISERROR(SEARCH("LW",AF46)))</formula>
    </cfRule>
    <cfRule type="containsText" dxfId="4915" priority="361" operator="containsText" text="LF">
      <formula>NOT(ISERROR(SEARCH("LF",AF46)))</formula>
    </cfRule>
    <cfRule type="containsText" dxfId="4914" priority="362" operator="containsText" text="CF">
      <formula>NOT(ISERROR(SEARCH("CF",AF46)))</formula>
    </cfRule>
    <cfRule type="containsText" dxfId="4913" priority="363" operator="containsText" text="CF">
      <formula>NOT(ISERROR(SEARCH("CF",AF46)))</formula>
    </cfRule>
    <cfRule type="containsText" dxfId="4912" priority="364" operator="containsText" text="CAM">
      <formula>NOT(ISERROR(SEARCH("CAM",AF46)))</formula>
    </cfRule>
    <cfRule type="containsText" dxfId="4911" priority="365" operator="containsText" text="LM">
      <formula>NOT(ISERROR(SEARCH("LM",AF46)))</formula>
    </cfRule>
    <cfRule type="containsText" dxfId="4910" priority="366" operator="containsText" text="CM">
      <formula>NOT(ISERROR(SEARCH("CM",AF46)))</formula>
    </cfRule>
    <cfRule type="containsText" dxfId="4909" priority="367" operator="containsText" text="RM">
      <formula>NOT(ISERROR(SEARCH("RM",AF46)))</formula>
    </cfRule>
    <cfRule type="containsText" dxfId="4908" priority="368" operator="containsText" text="CDM">
      <formula>NOT(ISERROR(SEARCH("CDM",AF46)))</formula>
    </cfRule>
    <cfRule type="containsText" dxfId="4907" priority="369" operator="containsText" text="LWB">
      <formula>NOT(ISERROR(SEARCH("LWB",AF46)))</formula>
    </cfRule>
    <cfRule type="containsText" dxfId="4906" priority="370" operator="containsText" text="RWB">
      <formula>NOT(ISERROR(SEARCH("RWB",AF46)))</formula>
    </cfRule>
    <cfRule type="containsText" dxfId="4905" priority="371" operator="containsText" text="RB">
      <formula>NOT(ISERROR(SEARCH("RB",AF46)))</formula>
    </cfRule>
    <cfRule type="containsText" dxfId="4904" priority="372" operator="containsText" text="CB">
      <formula>NOT(ISERROR(SEARCH("CB",AF46)))</formula>
    </cfRule>
    <cfRule type="containsText" dxfId="4903" priority="373" operator="containsText" text="LB">
      <formula>NOT(ISERROR(SEARCH("LB",AF46)))</formula>
    </cfRule>
    <cfRule type="containsText" dxfId="4902" priority="374" operator="containsText" text="GK">
      <formula>NOT(ISERROR(SEARCH("GK",AF46)))</formula>
    </cfRule>
  </conditionalFormatting>
  <conditionalFormatting sqref="AG46">
    <cfRule type="containsText" dxfId="4901" priority="342" operator="containsText" text="ST">
      <formula>NOT(ISERROR(SEARCH("ST",AG46)))</formula>
    </cfRule>
    <cfRule type="containsText" dxfId="4900" priority="343" operator="containsText" text="RW">
      <formula>NOT(ISERROR(SEARCH("RW",AG46)))</formula>
    </cfRule>
    <cfRule type="containsText" dxfId="4899" priority="344" operator="containsText" text="LW">
      <formula>NOT(ISERROR(SEARCH("LW",AG46)))</formula>
    </cfRule>
    <cfRule type="containsText" dxfId="4898" priority="345" operator="containsText" text="LF">
      <formula>NOT(ISERROR(SEARCH("LF",AG46)))</formula>
    </cfRule>
    <cfRule type="containsText" dxfId="4897" priority="346" operator="containsText" text="CF">
      <formula>NOT(ISERROR(SEARCH("CF",AG46)))</formula>
    </cfRule>
    <cfRule type="containsText" dxfId="4896" priority="347" operator="containsText" text="CF">
      <formula>NOT(ISERROR(SEARCH("CF",AG46)))</formula>
    </cfRule>
    <cfRule type="containsText" dxfId="4895" priority="348" operator="containsText" text="CAM">
      <formula>NOT(ISERROR(SEARCH("CAM",AG46)))</formula>
    </cfRule>
    <cfRule type="containsText" dxfId="4894" priority="349" operator="containsText" text="LM">
      <formula>NOT(ISERROR(SEARCH("LM",AG46)))</formula>
    </cfRule>
    <cfRule type="containsText" dxfId="4893" priority="350" operator="containsText" text="CM">
      <formula>NOT(ISERROR(SEARCH("CM",AG46)))</formula>
    </cfRule>
    <cfRule type="containsText" dxfId="4892" priority="351" operator="containsText" text="RM">
      <formula>NOT(ISERROR(SEARCH("RM",AG46)))</formula>
    </cfRule>
    <cfRule type="containsText" dxfId="4891" priority="352" operator="containsText" text="CDM">
      <formula>NOT(ISERROR(SEARCH("CDM",AG46)))</formula>
    </cfRule>
    <cfRule type="containsText" dxfId="4890" priority="353" operator="containsText" text="LWB">
      <formula>NOT(ISERROR(SEARCH("LWB",AG46)))</formula>
    </cfRule>
    <cfRule type="containsText" dxfId="4889" priority="354" operator="containsText" text="RWB">
      <formula>NOT(ISERROR(SEARCH("RWB",AG46)))</formula>
    </cfRule>
    <cfRule type="containsText" dxfId="4888" priority="355" operator="containsText" text="RB">
      <formula>NOT(ISERROR(SEARCH("RB",AG46)))</formula>
    </cfRule>
    <cfRule type="containsText" dxfId="4887" priority="356" operator="containsText" text="CB">
      <formula>NOT(ISERROR(SEARCH("CB",AG46)))</formula>
    </cfRule>
    <cfRule type="containsText" dxfId="4886" priority="357" operator="containsText" text="LB">
      <formula>NOT(ISERROR(SEARCH("LB",AG46)))</formula>
    </cfRule>
    <cfRule type="containsText" dxfId="4885" priority="358" operator="containsText" text="GK">
      <formula>NOT(ISERROR(SEARCH("GK",AG46)))</formula>
    </cfRule>
  </conditionalFormatting>
  <conditionalFormatting sqref="AG45">
    <cfRule type="containsText" dxfId="4884" priority="325" operator="containsText" text="ST">
      <formula>NOT(ISERROR(SEARCH("ST",AG45)))</formula>
    </cfRule>
    <cfRule type="containsText" dxfId="4883" priority="326" operator="containsText" text="RW">
      <formula>NOT(ISERROR(SEARCH("RW",AG45)))</formula>
    </cfRule>
    <cfRule type="containsText" dxfId="4882" priority="327" operator="containsText" text="LW">
      <formula>NOT(ISERROR(SEARCH("LW",AG45)))</formula>
    </cfRule>
    <cfRule type="containsText" dxfId="4881" priority="328" operator="containsText" text="LF">
      <formula>NOT(ISERROR(SEARCH("LF",AG45)))</formula>
    </cfRule>
    <cfRule type="containsText" dxfId="4880" priority="329" operator="containsText" text="CF">
      <formula>NOT(ISERROR(SEARCH("CF",AG45)))</formula>
    </cfRule>
    <cfRule type="containsText" dxfId="4879" priority="330" operator="containsText" text="CF">
      <formula>NOT(ISERROR(SEARCH("CF",AG45)))</formula>
    </cfRule>
    <cfRule type="containsText" dxfId="4878" priority="331" operator="containsText" text="CAM">
      <formula>NOT(ISERROR(SEARCH("CAM",AG45)))</formula>
    </cfRule>
    <cfRule type="containsText" dxfId="4877" priority="332" operator="containsText" text="LM">
      <formula>NOT(ISERROR(SEARCH("LM",AG45)))</formula>
    </cfRule>
    <cfRule type="containsText" dxfId="4876" priority="333" operator="containsText" text="CM">
      <formula>NOT(ISERROR(SEARCH("CM",AG45)))</formula>
    </cfRule>
    <cfRule type="containsText" dxfId="4875" priority="334" operator="containsText" text="RM">
      <formula>NOT(ISERROR(SEARCH("RM",AG45)))</formula>
    </cfRule>
    <cfRule type="containsText" dxfId="4874" priority="335" operator="containsText" text="CDM">
      <formula>NOT(ISERROR(SEARCH("CDM",AG45)))</formula>
    </cfRule>
    <cfRule type="containsText" dxfId="4873" priority="336" operator="containsText" text="LWB">
      <formula>NOT(ISERROR(SEARCH("LWB",AG45)))</formula>
    </cfRule>
    <cfRule type="containsText" dxfId="4872" priority="337" operator="containsText" text="RWB">
      <formula>NOT(ISERROR(SEARCH("RWB",AG45)))</formula>
    </cfRule>
    <cfRule type="containsText" dxfId="4871" priority="338" operator="containsText" text="RB">
      <formula>NOT(ISERROR(SEARCH("RB",AG45)))</formula>
    </cfRule>
    <cfRule type="containsText" dxfId="4870" priority="339" operator="containsText" text="CB">
      <formula>NOT(ISERROR(SEARCH("CB",AG45)))</formula>
    </cfRule>
    <cfRule type="containsText" dxfId="4869" priority="340" operator="containsText" text="LB">
      <formula>NOT(ISERROR(SEARCH("LB",AG45)))</formula>
    </cfRule>
    <cfRule type="containsText" dxfId="4868" priority="341" operator="containsText" text="GK">
      <formula>NOT(ISERROR(SEARCH("GK",AG45)))</formula>
    </cfRule>
  </conditionalFormatting>
  <conditionalFormatting sqref="H29">
    <cfRule type="containsText" dxfId="4867" priority="283" operator="containsText" text="HL">
      <formula>NOT(ISERROR(SEARCH("HL",H29)))</formula>
    </cfRule>
    <cfRule type="containsText" dxfId="4866" priority="284" operator="containsText" text="HD">
      <formula>NOT(ISERROR(SEARCH("HD",H29)))</formula>
    </cfRule>
    <cfRule type="containsText" dxfId="4865" priority="285" operator="containsText" text="HW">
      <formula>NOT(ISERROR(SEARCH("HW",H29)))</formula>
    </cfRule>
  </conditionalFormatting>
  <conditionalFormatting sqref="H29">
    <cfRule type="containsText" dxfId="4864" priority="316" operator="containsText" text="AL">
      <formula>NOT(ISERROR(SEARCH("AL",H29)))</formula>
    </cfRule>
    <cfRule type="containsText" dxfId="4863" priority="317" operator="containsText" text="AD">
      <formula>NOT(ISERROR(SEARCH("AD",H29)))</formula>
    </cfRule>
    <cfRule type="containsText" dxfId="4862" priority="318" operator="containsText" text="AW">
      <formula>NOT(ISERROR(SEARCH("AW",H29)))</formula>
    </cfRule>
  </conditionalFormatting>
  <conditionalFormatting sqref="H29">
    <cfRule type="containsText" dxfId="4861" priority="313" operator="containsText" text="HL">
      <formula>NOT(ISERROR(SEARCH("HL",H29)))</formula>
    </cfRule>
    <cfRule type="containsText" dxfId="4860" priority="314" operator="containsText" text="HD">
      <formula>NOT(ISERROR(SEARCH("HD",H29)))</formula>
    </cfRule>
    <cfRule type="containsText" dxfId="4859" priority="315" operator="containsText" text="HW">
      <formula>NOT(ISERROR(SEARCH("HW",H29)))</formula>
    </cfRule>
  </conditionalFormatting>
  <conditionalFormatting sqref="H29">
    <cfRule type="containsText" dxfId="4858" priority="310" operator="containsText" text="AL">
      <formula>NOT(ISERROR(SEARCH("AL",H29)))</formula>
    </cfRule>
    <cfRule type="containsText" dxfId="4857" priority="311" operator="containsText" text="AD">
      <formula>NOT(ISERROR(SEARCH("AD",H29)))</formula>
    </cfRule>
    <cfRule type="containsText" dxfId="4856" priority="312" operator="containsText" text="AW">
      <formula>NOT(ISERROR(SEARCH("AW",H29)))</formula>
    </cfRule>
  </conditionalFormatting>
  <conditionalFormatting sqref="H29">
    <cfRule type="containsText" dxfId="4855" priority="307" operator="containsText" text="HL">
      <formula>NOT(ISERROR(SEARCH("HL",H29)))</formula>
    </cfRule>
    <cfRule type="containsText" dxfId="4854" priority="308" operator="containsText" text="HD">
      <formula>NOT(ISERROR(SEARCH("HD",H29)))</formula>
    </cfRule>
    <cfRule type="containsText" dxfId="4853" priority="309" operator="containsText" text="HW">
      <formula>NOT(ISERROR(SEARCH("HW",H29)))</formula>
    </cfRule>
  </conditionalFormatting>
  <conditionalFormatting sqref="G29">
    <cfRule type="containsText" dxfId="4852" priority="304" operator="containsText" text="AL">
      <formula>NOT(ISERROR(SEARCH("AL",G29)))</formula>
    </cfRule>
    <cfRule type="containsText" dxfId="4851" priority="305" operator="containsText" text="AD">
      <formula>NOT(ISERROR(SEARCH("AD",G29)))</formula>
    </cfRule>
    <cfRule type="containsText" dxfId="4850" priority="306" operator="containsText" text="AW">
      <formula>NOT(ISERROR(SEARCH("AW",G29)))</formula>
    </cfRule>
  </conditionalFormatting>
  <conditionalFormatting sqref="G29">
    <cfRule type="containsText" dxfId="4849" priority="301" operator="containsText" text="HL">
      <formula>NOT(ISERROR(SEARCH("HL",G29)))</formula>
    </cfRule>
    <cfRule type="containsText" dxfId="4848" priority="302" operator="containsText" text="HD">
      <formula>NOT(ISERROR(SEARCH("HD",G29)))</formula>
    </cfRule>
    <cfRule type="containsText" dxfId="4847" priority="303" operator="containsText" text="HW">
      <formula>NOT(ISERROR(SEARCH("HW",G29)))</formula>
    </cfRule>
  </conditionalFormatting>
  <conditionalFormatting sqref="I29">
    <cfRule type="containsText" dxfId="4846" priority="298" operator="containsText" text="AL">
      <formula>NOT(ISERROR(SEARCH("AL",I29)))</formula>
    </cfRule>
    <cfRule type="containsText" dxfId="4845" priority="299" operator="containsText" text="AD">
      <formula>NOT(ISERROR(SEARCH("AD",I29)))</formula>
    </cfRule>
    <cfRule type="containsText" dxfId="4844" priority="300" operator="containsText" text="AW">
      <formula>NOT(ISERROR(SEARCH("AW",I29)))</formula>
    </cfRule>
  </conditionalFormatting>
  <conditionalFormatting sqref="I29">
    <cfRule type="containsText" dxfId="4843" priority="295" operator="containsText" text="HL">
      <formula>NOT(ISERROR(SEARCH("HL",I29)))</formula>
    </cfRule>
    <cfRule type="containsText" dxfId="4842" priority="296" operator="containsText" text="HD">
      <formula>NOT(ISERROR(SEARCH("HD",I29)))</formula>
    </cfRule>
    <cfRule type="containsText" dxfId="4841" priority="297" operator="containsText" text="HW">
      <formula>NOT(ISERROR(SEARCH("HW",I29)))</formula>
    </cfRule>
  </conditionalFormatting>
  <conditionalFormatting sqref="I29">
    <cfRule type="containsText" dxfId="4840" priority="292" operator="containsText" text="AL">
      <formula>NOT(ISERROR(SEARCH("AL",I29)))</formula>
    </cfRule>
    <cfRule type="containsText" dxfId="4839" priority="293" operator="containsText" text="AD">
      <formula>NOT(ISERROR(SEARCH("AD",I29)))</formula>
    </cfRule>
    <cfRule type="containsText" dxfId="4838" priority="294" operator="containsText" text="AW">
      <formula>NOT(ISERROR(SEARCH("AW",I29)))</formula>
    </cfRule>
  </conditionalFormatting>
  <conditionalFormatting sqref="I29">
    <cfRule type="containsText" dxfId="4837" priority="289" operator="containsText" text="HL">
      <formula>NOT(ISERROR(SEARCH("HL",I29)))</formula>
    </cfRule>
    <cfRule type="containsText" dxfId="4836" priority="290" operator="containsText" text="HD">
      <formula>NOT(ISERROR(SEARCH("HD",I29)))</formula>
    </cfRule>
    <cfRule type="containsText" dxfId="4835" priority="291" operator="containsText" text="HW">
      <formula>NOT(ISERROR(SEARCH("HW",I29)))</formula>
    </cfRule>
  </conditionalFormatting>
  <conditionalFormatting sqref="H29">
    <cfRule type="containsText" dxfId="4834" priority="286" operator="containsText" text="AL">
      <formula>NOT(ISERROR(SEARCH("AL",H29)))</formula>
    </cfRule>
    <cfRule type="containsText" dxfId="4833" priority="287" operator="containsText" text="AD">
      <formula>NOT(ISERROR(SEARCH("AD",H29)))</formula>
    </cfRule>
    <cfRule type="containsText" dxfId="4832" priority="288" operator="containsText" text="AW">
      <formula>NOT(ISERROR(SEARCH("AW",H29)))</formula>
    </cfRule>
  </conditionalFormatting>
  <conditionalFormatting sqref="H30">
    <cfRule type="containsText" dxfId="4831" priority="319" operator="containsText" text="HL">
      <formula>NOT(ISERROR(SEARCH("HL",H30)))</formula>
    </cfRule>
    <cfRule type="containsText" dxfId="4830" priority="320" operator="containsText" text="HD">
      <formula>NOT(ISERROR(SEARCH("HD",H30)))</formula>
    </cfRule>
    <cfRule type="containsText" dxfId="4829" priority="321" operator="containsText" text="HW">
      <formula>NOT(ISERROR(SEARCH("HW",H30)))</formula>
    </cfRule>
    <cfRule type="containsText" dxfId="4828" priority="322" operator="containsText" text="AL">
      <formula>NOT(ISERROR(SEARCH("AL",H30)))</formula>
    </cfRule>
    <cfRule type="containsText" dxfId="4827" priority="323" operator="containsText" text="AD">
      <formula>NOT(ISERROR(SEARCH("AD",H30)))</formula>
    </cfRule>
    <cfRule type="containsText" dxfId="4826" priority="324" operator="containsText" text="AW">
      <formula>NOT(ISERROR(SEARCH("AW",H30)))</formula>
    </cfRule>
  </conditionalFormatting>
  <conditionalFormatting sqref="H38">
    <cfRule type="containsText" dxfId="4825" priority="247" operator="containsText" text="HL">
      <formula>NOT(ISERROR(SEARCH("HL",H38)))</formula>
    </cfRule>
    <cfRule type="containsText" dxfId="4824" priority="248" operator="containsText" text="HD">
      <formula>NOT(ISERROR(SEARCH("HD",H38)))</formula>
    </cfRule>
    <cfRule type="containsText" dxfId="4823" priority="249" operator="containsText" text="HW">
      <formula>NOT(ISERROR(SEARCH("HW",H38)))</formula>
    </cfRule>
  </conditionalFormatting>
  <conditionalFormatting sqref="H38">
    <cfRule type="containsText" dxfId="4822" priority="280" operator="containsText" text="AL">
      <formula>NOT(ISERROR(SEARCH("AL",H38)))</formula>
    </cfRule>
    <cfRule type="containsText" dxfId="4821" priority="281" operator="containsText" text="AD">
      <formula>NOT(ISERROR(SEARCH("AD",H38)))</formula>
    </cfRule>
    <cfRule type="containsText" dxfId="4820" priority="282" operator="containsText" text="AW">
      <formula>NOT(ISERROR(SEARCH("AW",H38)))</formula>
    </cfRule>
  </conditionalFormatting>
  <conditionalFormatting sqref="H38">
    <cfRule type="containsText" dxfId="4819" priority="277" operator="containsText" text="HL">
      <formula>NOT(ISERROR(SEARCH("HL",H38)))</formula>
    </cfRule>
    <cfRule type="containsText" dxfId="4818" priority="278" operator="containsText" text="HD">
      <formula>NOT(ISERROR(SEARCH("HD",H38)))</formula>
    </cfRule>
    <cfRule type="containsText" dxfId="4817" priority="279" operator="containsText" text="HW">
      <formula>NOT(ISERROR(SEARCH("HW",H38)))</formula>
    </cfRule>
  </conditionalFormatting>
  <conditionalFormatting sqref="H38">
    <cfRule type="containsText" dxfId="4816" priority="274" operator="containsText" text="AL">
      <formula>NOT(ISERROR(SEARCH("AL",H38)))</formula>
    </cfRule>
    <cfRule type="containsText" dxfId="4815" priority="275" operator="containsText" text="AD">
      <formula>NOT(ISERROR(SEARCH("AD",H38)))</formula>
    </cfRule>
    <cfRule type="containsText" dxfId="4814" priority="276" operator="containsText" text="AW">
      <formula>NOT(ISERROR(SEARCH("AW",H38)))</formula>
    </cfRule>
  </conditionalFormatting>
  <conditionalFormatting sqref="H38">
    <cfRule type="containsText" dxfId="4813" priority="271" operator="containsText" text="HL">
      <formula>NOT(ISERROR(SEARCH("HL",H38)))</formula>
    </cfRule>
    <cfRule type="containsText" dxfId="4812" priority="272" operator="containsText" text="HD">
      <formula>NOT(ISERROR(SEARCH("HD",H38)))</formula>
    </cfRule>
    <cfRule type="containsText" dxfId="4811" priority="273" operator="containsText" text="HW">
      <formula>NOT(ISERROR(SEARCH("HW",H38)))</formula>
    </cfRule>
  </conditionalFormatting>
  <conditionalFormatting sqref="G38">
    <cfRule type="containsText" dxfId="4810" priority="268" operator="containsText" text="AL">
      <formula>NOT(ISERROR(SEARCH("AL",G38)))</formula>
    </cfRule>
    <cfRule type="containsText" dxfId="4809" priority="269" operator="containsText" text="AD">
      <formula>NOT(ISERROR(SEARCH("AD",G38)))</formula>
    </cfRule>
    <cfRule type="containsText" dxfId="4808" priority="270" operator="containsText" text="AW">
      <formula>NOT(ISERROR(SEARCH("AW",G38)))</formula>
    </cfRule>
  </conditionalFormatting>
  <conditionalFormatting sqref="G38">
    <cfRule type="containsText" dxfId="4807" priority="265" operator="containsText" text="HL">
      <formula>NOT(ISERROR(SEARCH("HL",G38)))</formula>
    </cfRule>
    <cfRule type="containsText" dxfId="4806" priority="266" operator="containsText" text="HD">
      <formula>NOT(ISERROR(SEARCH("HD",G38)))</formula>
    </cfRule>
    <cfRule type="containsText" dxfId="4805" priority="267" operator="containsText" text="HW">
      <formula>NOT(ISERROR(SEARCH("HW",G38)))</formula>
    </cfRule>
  </conditionalFormatting>
  <conditionalFormatting sqref="I38">
    <cfRule type="containsText" dxfId="4804" priority="262" operator="containsText" text="AL">
      <formula>NOT(ISERROR(SEARCH("AL",I38)))</formula>
    </cfRule>
    <cfRule type="containsText" dxfId="4803" priority="263" operator="containsText" text="AD">
      <formula>NOT(ISERROR(SEARCH("AD",I38)))</formula>
    </cfRule>
    <cfRule type="containsText" dxfId="4802" priority="264" operator="containsText" text="AW">
      <formula>NOT(ISERROR(SEARCH("AW",I38)))</formula>
    </cfRule>
  </conditionalFormatting>
  <conditionalFormatting sqref="I38">
    <cfRule type="containsText" dxfId="4801" priority="259" operator="containsText" text="HL">
      <formula>NOT(ISERROR(SEARCH("HL",I38)))</formula>
    </cfRule>
    <cfRule type="containsText" dxfId="4800" priority="260" operator="containsText" text="HD">
      <formula>NOT(ISERROR(SEARCH("HD",I38)))</formula>
    </cfRule>
    <cfRule type="containsText" dxfId="4799" priority="261" operator="containsText" text="HW">
      <formula>NOT(ISERROR(SEARCH("HW",I38)))</formula>
    </cfRule>
  </conditionalFormatting>
  <conditionalFormatting sqref="I38">
    <cfRule type="containsText" dxfId="4798" priority="256" operator="containsText" text="AL">
      <formula>NOT(ISERROR(SEARCH("AL",I38)))</formula>
    </cfRule>
    <cfRule type="containsText" dxfId="4797" priority="257" operator="containsText" text="AD">
      <formula>NOT(ISERROR(SEARCH("AD",I38)))</formula>
    </cfRule>
    <cfRule type="containsText" dxfId="4796" priority="258" operator="containsText" text="AW">
      <formula>NOT(ISERROR(SEARCH("AW",I38)))</formula>
    </cfRule>
  </conditionalFormatting>
  <conditionalFormatting sqref="I38">
    <cfRule type="containsText" dxfId="4795" priority="253" operator="containsText" text="HL">
      <formula>NOT(ISERROR(SEARCH("HL",I38)))</formula>
    </cfRule>
    <cfRule type="containsText" dxfId="4794" priority="254" operator="containsText" text="HD">
      <formula>NOT(ISERROR(SEARCH("HD",I38)))</formula>
    </cfRule>
    <cfRule type="containsText" dxfId="4793" priority="255" operator="containsText" text="HW">
      <formula>NOT(ISERROR(SEARCH("HW",I38)))</formula>
    </cfRule>
  </conditionalFormatting>
  <conditionalFormatting sqref="H38">
    <cfRule type="containsText" dxfId="4792" priority="250" operator="containsText" text="AL">
      <formula>NOT(ISERROR(SEARCH("AL",H38)))</formula>
    </cfRule>
    <cfRule type="containsText" dxfId="4791" priority="251" operator="containsText" text="AD">
      <formula>NOT(ISERROR(SEARCH("AD",H38)))</formula>
    </cfRule>
    <cfRule type="containsText" dxfId="4790" priority="252" operator="containsText" text="AW">
      <formula>NOT(ISERROR(SEARCH("AW",H38)))</formula>
    </cfRule>
  </conditionalFormatting>
  <conditionalFormatting sqref="H39">
    <cfRule type="containsText" dxfId="4789" priority="241" operator="containsText" text="HL">
      <formula>NOT(ISERROR(SEARCH("HL",H39)))</formula>
    </cfRule>
    <cfRule type="containsText" dxfId="4788" priority="242" operator="containsText" text="HD">
      <formula>NOT(ISERROR(SEARCH("HD",H39)))</formula>
    </cfRule>
    <cfRule type="containsText" dxfId="4787" priority="243" operator="containsText" text="HW">
      <formula>NOT(ISERROR(SEARCH("HW",H39)))</formula>
    </cfRule>
    <cfRule type="containsText" dxfId="4786" priority="244" operator="containsText" text="AL">
      <formula>NOT(ISERROR(SEARCH("AL",H39)))</formula>
    </cfRule>
    <cfRule type="containsText" dxfId="4785" priority="245" operator="containsText" text="AD">
      <formula>NOT(ISERROR(SEARCH("AD",H39)))</formula>
    </cfRule>
    <cfRule type="containsText" dxfId="4784" priority="246" operator="containsText" text="AW">
      <formula>NOT(ISERROR(SEARCH("AW",H39)))</formula>
    </cfRule>
  </conditionalFormatting>
  <conditionalFormatting sqref="H8">
    <cfRule type="containsText" dxfId="4783" priority="238" operator="containsText" text="AL">
      <formula>NOT(ISERROR(SEARCH("AL",H8)))</formula>
    </cfRule>
    <cfRule type="containsText" dxfId="4782" priority="239" operator="containsText" text="AD">
      <formula>NOT(ISERROR(SEARCH("AD",H8)))</formula>
    </cfRule>
    <cfRule type="containsText" dxfId="4781" priority="240" operator="containsText" text="AW">
      <formula>NOT(ISERROR(SEARCH("AW",H8)))</formula>
    </cfRule>
  </conditionalFormatting>
  <conditionalFormatting sqref="H8">
    <cfRule type="containsText" dxfId="4780" priority="235" operator="containsText" text="HL">
      <formula>NOT(ISERROR(SEARCH("HL",H8)))</formula>
    </cfRule>
    <cfRule type="containsText" dxfId="4779" priority="236" operator="containsText" text="HD">
      <formula>NOT(ISERROR(SEARCH("HD",H8)))</formula>
    </cfRule>
    <cfRule type="containsText" dxfId="4778" priority="237" operator="containsText" text="HW">
      <formula>NOT(ISERROR(SEARCH("HW",H8)))</formula>
    </cfRule>
  </conditionalFormatting>
  <conditionalFormatting sqref="H11:H16">
    <cfRule type="containsText" dxfId="4777" priority="229" operator="containsText" text="HL">
      <formula>NOT(ISERROR(SEARCH("HL",H11)))</formula>
    </cfRule>
    <cfRule type="containsText" dxfId="4776" priority="230" operator="containsText" text="HD">
      <formula>NOT(ISERROR(SEARCH("HD",H11)))</formula>
    </cfRule>
    <cfRule type="containsText" dxfId="4775" priority="231" operator="containsText" text="HW">
      <formula>NOT(ISERROR(SEARCH("HW",H11)))</formula>
    </cfRule>
    <cfRule type="containsText" dxfId="4774" priority="232" operator="containsText" text="AL">
      <formula>NOT(ISERROR(SEARCH("AL",H11)))</formula>
    </cfRule>
    <cfRule type="containsText" dxfId="4773" priority="233" operator="containsText" text="AD">
      <formula>NOT(ISERROR(SEARCH("AD",H11)))</formula>
    </cfRule>
    <cfRule type="containsText" dxfId="4772" priority="234" operator="containsText" text="AW">
      <formula>NOT(ISERROR(SEARCH("AW",H11)))</formula>
    </cfRule>
  </conditionalFormatting>
  <conditionalFormatting sqref="H9:H10">
    <cfRule type="containsText" dxfId="4771" priority="223" operator="containsText" text="HL">
      <formula>NOT(ISERROR(SEARCH("HL",H9)))</formula>
    </cfRule>
    <cfRule type="containsText" dxfId="4770" priority="224" operator="containsText" text="HD">
      <formula>NOT(ISERROR(SEARCH("HD",H9)))</formula>
    </cfRule>
    <cfRule type="containsText" dxfId="4769" priority="225" operator="containsText" text="HW">
      <formula>NOT(ISERROR(SEARCH("HW",H9)))</formula>
    </cfRule>
    <cfRule type="containsText" dxfId="4768" priority="226" operator="containsText" text="AL">
      <formula>NOT(ISERROR(SEARCH("AL",H9)))</formula>
    </cfRule>
    <cfRule type="containsText" dxfId="4767" priority="227" operator="containsText" text="AD">
      <formula>NOT(ISERROR(SEARCH("AD",H9)))</formula>
    </cfRule>
    <cfRule type="containsText" dxfId="4766" priority="228" operator="containsText" text="AW">
      <formula>NOT(ISERROR(SEARCH("AW",H9)))</formula>
    </cfRule>
  </conditionalFormatting>
  <conditionalFormatting sqref="K5:K8">
    <cfRule type="containsText" dxfId="4765" priority="220" operator="containsText" text="AL">
      <formula>NOT(ISERROR(SEARCH("AL",K5)))</formula>
    </cfRule>
    <cfRule type="containsText" dxfId="4764" priority="221" operator="containsText" text="AD">
      <formula>NOT(ISERROR(SEARCH("AD",K5)))</formula>
    </cfRule>
    <cfRule type="containsText" dxfId="4763" priority="222" operator="containsText" text="AW">
      <formula>NOT(ISERROR(SEARCH("AW",K5)))</formula>
    </cfRule>
  </conditionalFormatting>
  <conditionalFormatting sqref="K5:K8">
    <cfRule type="containsText" dxfId="4762" priority="217" operator="containsText" text="HL">
      <formula>NOT(ISERROR(SEARCH("HL",K5)))</formula>
    </cfRule>
    <cfRule type="containsText" dxfId="4761" priority="218" operator="containsText" text="HD">
      <formula>NOT(ISERROR(SEARCH("HD",K5)))</formula>
    </cfRule>
    <cfRule type="containsText" dxfId="4760" priority="219" operator="containsText" text="HW">
      <formula>NOT(ISERROR(SEARCH("HW",K5)))</formula>
    </cfRule>
  </conditionalFormatting>
  <conditionalFormatting sqref="N8">
    <cfRule type="containsText" dxfId="4759" priority="214" operator="containsText" text="AL">
      <formula>NOT(ISERROR(SEARCH("AL",N8)))</formula>
    </cfRule>
    <cfRule type="containsText" dxfId="4758" priority="215" operator="containsText" text="AD">
      <formula>NOT(ISERROR(SEARCH("AD",N8)))</formula>
    </cfRule>
    <cfRule type="containsText" dxfId="4757" priority="216" operator="containsText" text="AW">
      <formula>NOT(ISERROR(SEARCH("AW",N8)))</formula>
    </cfRule>
  </conditionalFormatting>
  <conditionalFormatting sqref="N8">
    <cfRule type="containsText" dxfId="4756" priority="211" operator="containsText" text="HL">
      <formula>NOT(ISERROR(SEARCH("HL",N8)))</formula>
    </cfRule>
    <cfRule type="containsText" dxfId="4755" priority="212" operator="containsText" text="HD">
      <formula>NOT(ISERROR(SEARCH("HD",N8)))</formula>
    </cfRule>
    <cfRule type="containsText" dxfId="4754" priority="213" operator="containsText" text="HW">
      <formula>NOT(ISERROR(SEARCH("HW",N8)))</formula>
    </cfRule>
  </conditionalFormatting>
  <conditionalFormatting sqref="N7:N8">
    <cfRule type="containsText" dxfId="4753" priority="208" operator="containsText" text="AL">
      <formula>NOT(ISERROR(SEARCH("AL",N7)))</formula>
    </cfRule>
    <cfRule type="containsText" dxfId="4752" priority="209" operator="containsText" text="AD">
      <formula>NOT(ISERROR(SEARCH("AD",N7)))</formula>
    </cfRule>
    <cfRule type="containsText" dxfId="4751" priority="210" operator="containsText" text="AW">
      <formula>NOT(ISERROR(SEARCH("AW",N7)))</formula>
    </cfRule>
  </conditionalFormatting>
  <conditionalFormatting sqref="N7:N8">
    <cfRule type="containsText" dxfId="4750" priority="205" operator="containsText" text="HL">
      <formula>NOT(ISERROR(SEARCH("HL",N7)))</formula>
    </cfRule>
    <cfRule type="containsText" dxfId="4749" priority="206" operator="containsText" text="HD">
      <formula>NOT(ISERROR(SEARCH("HD",N7)))</formula>
    </cfRule>
    <cfRule type="containsText" dxfId="4748" priority="207" operator="containsText" text="HW">
      <formula>NOT(ISERROR(SEARCH("HW",N7)))</formula>
    </cfRule>
  </conditionalFormatting>
  <conditionalFormatting sqref="M8">
    <cfRule type="containsText" dxfId="4747" priority="202" operator="containsText" text="AL">
      <formula>NOT(ISERROR(SEARCH("AL",M8)))</formula>
    </cfRule>
    <cfRule type="containsText" dxfId="4746" priority="203" operator="containsText" text="AD">
      <formula>NOT(ISERROR(SEARCH("AD",M8)))</formula>
    </cfRule>
    <cfRule type="containsText" dxfId="4745" priority="204" operator="containsText" text="AW">
      <formula>NOT(ISERROR(SEARCH("AW",M8)))</formula>
    </cfRule>
  </conditionalFormatting>
  <conditionalFormatting sqref="M8">
    <cfRule type="containsText" dxfId="4744" priority="199" operator="containsText" text="HL">
      <formula>NOT(ISERROR(SEARCH("HL",M8)))</formula>
    </cfRule>
    <cfRule type="containsText" dxfId="4743" priority="200" operator="containsText" text="HD">
      <formula>NOT(ISERROR(SEARCH("HD",M8)))</formula>
    </cfRule>
    <cfRule type="containsText" dxfId="4742" priority="201" operator="containsText" text="HW">
      <formula>NOT(ISERROR(SEARCH("HW",M8)))</formula>
    </cfRule>
  </conditionalFormatting>
  <conditionalFormatting sqref="M10:M16">
    <cfRule type="containsText" dxfId="4741" priority="193" operator="containsText" text="HL">
      <formula>NOT(ISERROR(SEARCH("HL",M10)))</formula>
    </cfRule>
    <cfRule type="containsText" dxfId="4740" priority="194" operator="containsText" text="HD">
      <formula>NOT(ISERROR(SEARCH("HD",M10)))</formula>
    </cfRule>
    <cfRule type="containsText" dxfId="4739" priority="195" operator="containsText" text="HW">
      <formula>NOT(ISERROR(SEARCH("HW",M10)))</formula>
    </cfRule>
    <cfRule type="containsText" dxfId="4738" priority="196" operator="containsText" text="AL">
      <formula>NOT(ISERROR(SEARCH("AL",M10)))</formula>
    </cfRule>
    <cfRule type="containsText" dxfId="4737" priority="197" operator="containsText" text="AD">
      <formula>NOT(ISERROR(SEARCH("AD",M10)))</formula>
    </cfRule>
    <cfRule type="containsText" dxfId="4736" priority="198" operator="containsText" text="AW">
      <formula>NOT(ISERROR(SEARCH("AW",M10)))</formula>
    </cfRule>
  </conditionalFormatting>
  <conditionalFormatting sqref="M9">
    <cfRule type="containsText" dxfId="4735" priority="187" operator="containsText" text="HL">
      <formula>NOT(ISERROR(SEARCH("HL",M9)))</formula>
    </cfRule>
    <cfRule type="containsText" dxfId="4734" priority="188" operator="containsText" text="HD">
      <formula>NOT(ISERROR(SEARCH("HD",M9)))</formula>
    </cfRule>
    <cfRule type="containsText" dxfId="4733" priority="189" operator="containsText" text="HW">
      <formula>NOT(ISERROR(SEARCH("HW",M9)))</formula>
    </cfRule>
    <cfRule type="containsText" dxfId="4732" priority="190" operator="containsText" text="AL">
      <formula>NOT(ISERROR(SEARCH("AL",M9)))</formula>
    </cfRule>
    <cfRule type="containsText" dxfId="4731" priority="191" operator="containsText" text="AD">
      <formula>NOT(ISERROR(SEARCH("AD",M9)))</formula>
    </cfRule>
    <cfRule type="containsText" dxfId="4730" priority="192" operator="containsText" text="AW">
      <formula>NOT(ISERROR(SEARCH("AW",M9)))</formula>
    </cfRule>
  </conditionalFormatting>
  <conditionalFormatting sqref="N20">
    <cfRule type="containsText" dxfId="4729" priority="178" operator="containsText" text="AL">
      <formula>NOT(ISERROR(SEARCH("AL",N20)))</formula>
    </cfRule>
    <cfRule type="containsText" dxfId="4728" priority="179" operator="containsText" text="AD">
      <formula>NOT(ISERROR(SEARCH("AD",N20)))</formula>
    </cfRule>
    <cfRule type="containsText" dxfId="4727" priority="180" operator="containsText" text="AW">
      <formula>NOT(ISERROR(SEARCH("AW",N20)))</formula>
    </cfRule>
  </conditionalFormatting>
  <conditionalFormatting sqref="N20">
    <cfRule type="containsText" dxfId="4726" priority="175" operator="containsText" text="HL">
      <formula>NOT(ISERROR(SEARCH("HL",N20)))</formula>
    </cfRule>
    <cfRule type="containsText" dxfId="4725" priority="176" operator="containsText" text="HD">
      <formula>NOT(ISERROR(SEARCH("HD",N20)))</formula>
    </cfRule>
    <cfRule type="containsText" dxfId="4724" priority="177" operator="containsText" text="HW">
      <formula>NOT(ISERROR(SEARCH("HW",N20)))</formula>
    </cfRule>
  </conditionalFormatting>
  <conditionalFormatting sqref="N20">
    <cfRule type="containsText" dxfId="4723" priority="172" operator="containsText" text="AL">
      <formula>NOT(ISERROR(SEARCH("AL",N20)))</formula>
    </cfRule>
    <cfRule type="containsText" dxfId="4722" priority="173" operator="containsText" text="AD">
      <formula>NOT(ISERROR(SEARCH("AD",N20)))</formula>
    </cfRule>
    <cfRule type="containsText" dxfId="4721" priority="174" operator="containsText" text="AW">
      <formula>NOT(ISERROR(SEARCH("AW",N20)))</formula>
    </cfRule>
  </conditionalFormatting>
  <conditionalFormatting sqref="N20">
    <cfRule type="containsText" dxfId="4720" priority="169" operator="containsText" text="HL">
      <formula>NOT(ISERROR(SEARCH("HL",N20)))</formula>
    </cfRule>
    <cfRule type="containsText" dxfId="4719" priority="170" operator="containsText" text="HD">
      <formula>NOT(ISERROR(SEARCH("HD",N20)))</formula>
    </cfRule>
    <cfRule type="containsText" dxfId="4718" priority="171" operator="containsText" text="HW">
      <formula>NOT(ISERROR(SEARCH("HW",N20)))</formula>
    </cfRule>
  </conditionalFormatting>
  <conditionalFormatting sqref="M20">
    <cfRule type="containsText" dxfId="4717" priority="166" operator="containsText" text="AL">
      <formula>NOT(ISERROR(SEARCH("AL",M20)))</formula>
    </cfRule>
    <cfRule type="containsText" dxfId="4716" priority="167" operator="containsText" text="AD">
      <formula>NOT(ISERROR(SEARCH("AD",M20)))</formula>
    </cfRule>
    <cfRule type="containsText" dxfId="4715" priority="168" operator="containsText" text="AW">
      <formula>NOT(ISERROR(SEARCH("AW",M20)))</formula>
    </cfRule>
  </conditionalFormatting>
  <conditionalFormatting sqref="M20">
    <cfRule type="containsText" dxfId="4714" priority="163" operator="containsText" text="HL">
      <formula>NOT(ISERROR(SEARCH("HL",M20)))</formula>
    </cfRule>
    <cfRule type="containsText" dxfId="4713" priority="164" operator="containsText" text="HD">
      <formula>NOT(ISERROR(SEARCH("HD",M20)))</formula>
    </cfRule>
    <cfRule type="containsText" dxfId="4712" priority="165" operator="containsText" text="HW">
      <formula>NOT(ISERROR(SEARCH("HW",M20)))</formula>
    </cfRule>
  </conditionalFormatting>
  <conditionalFormatting sqref="K19">
    <cfRule type="containsText" dxfId="4711" priority="160" operator="containsText" text="AL">
      <formula>NOT(ISERROR(SEARCH("AL",K19)))</formula>
    </cfRule>
    <cfRule type="containsText" dxfId="4710" priority="161" operator="containsText" text="AD">
      <formula>NOT(ISERROR(SEARCH("AD",K19)))</formula>
    </cfRule>
    <cfRule type="containsText" dxfId="4709" priority="162" operator="containsText" text="AW">
      <formula>NOT(ISERROR(SEARCH("AW",K19)))</formula>
    </cfRule>
  </conditionalFormatting>
  <conditionalFormatting sqref="K19">
    <cfRule type="containsText" dxfId="4708" priority="157" operator="containsText" text="HL">
      <formula>NOT(ISERROR(SEARCH("HL",K19)))</formula>
    </cfRule>
    <cfRule type="containsText" dxfId="4707" priority="158" operator="containsText" text="HD">
      <formula>NOT(ISERROR(SEARCH("HD",K19)))</formula>
    </cfRule>
    <cfRule type="containsText" dxfId="4706" priority="159" operator="containsText" text="HW">
      <formula>NOT(ISERROR(SEARCH("HW",K19)))</formula>
    </cfRule>
  </conditionalFormatting>
  <conditionalFormatting sqref="N19">
    <cfRule type="containsText" dxfId="4705" priority="154" operator="containsText" text="AL">
      <formula>NOT(ISERROR(SEARCH("AL",N19)))</formula>
    </cfRule>
    <cfRule type="containsText" dxfId="4704" priority="155" operator="containsText" text="AD">
      <formula>NOT(ISERROR(SEARCH("AD",N19)))</formula>
    </cfRule>
    <cfRule type="containsText" dxfId="4703" priority="156" operator="containsText" text="AW">
      <formula>NOT(ISERROR(SEARCH("AW",N19)))</formula>
    </cfRule>
  </conditionalFormatting>
  <conditionalFormatting sqref="N19">
    <cfRule type="containsText" dxfId="4702" priority="151" operator="containsText" text="HL">
      <formula>NOT(ISERROR(SEARCH("HL",N19)))</formula>
    </cfRule>
    <cfRule type="containsText" dxfId="4701" priority="152" operator="containsText" text="HD">
      <formula>NOT(ISERROR(SEARCH("HD",N19)))</formula>
    </cfRule>
    <cfRule type="containsText" dxfId="4700" priority="153" operator="containsText" text="HW">
      <formula>NOT(ISERROR(SEARCH("HW",N19)))</formula>
    </cfRule>
  </conditionalFormatting>
  <conditionalFormatting sqref="N19">
    <cfRule type="containsText" dxfId="4699" priority="148" operator="containsText" text="AL">
      <formula>NOT(ISERROR(SEARCH("AL",N19)))</formula>
    </cfRule>
    <cfRule type="containsText" dxfId="4698" priority="149" operator="containsText" text="AD">
      <formula>NOT(ISERROR(SEARCH("AD",N19)))</formula>
    </cfRule>
    <cfRule type="containsText" dxfId="4697" priority="150" operator="containsText" text="AW">
      <formula>NOT(ISERROR(SEARCH("AW",N19)))</formula>
    </cfRule>
  </conditionalFormatting>
  <conditionalFormatting sqref="N19">
    <cfRule type="containsText" dxfId="4696" priority="145" operator="containsText" text="HL">
      <formula>NOT(ISERROR(SEARCH("HL",N19)))</formula>
    </cfRule>
    <cfRule type="containsText" dxfId="4695" priority="146" operator="containsText" text="HD">
      <formula>NOT(ISERROR(SEARCH("HD",N19)))</formula>
    </cfRule>
    <cfRule type="containsText" dxfId="4694" priority="147" operator="containsText" text="HW">
      <formula>NOT(ISERROR(SEARCH("HW",N19)))</formula>
    </cfRule>
  </conditionalFormatting>
  <conditionalFormatting sqref="M19">
    <cfRule type="containsText" dxfId="4693" priority="142" operator="containsText" text="AL">
      <formula>NOT(ISERROR(SEARCH("AL",M19)))</formula>
    </cfRule>
    <cfRule type="containsText" dxfId="4692" priority="143" operator="containsText" text="AD">
      <formula>NOT(ISERROR(SEARCH("AD",M19)))</formula>
    </cfRule>
    <cfRule type="containsText" dxfId="4691" priority="144" operator="containsText" text="AW">
      <formula>NOT(ISERROR(SEARCH("AW",M19)))</formula>
    </cfRule>
  </conditionalFormatting>
  <conditionalFormatting sqref="M19">
    <cfRule type="containsText" dxfId="4690" priority="139" operator="containsText" text="HL">
      <formula>NOT(ISERROR(SEARCH("HL",M19)))</formula>
    </cfRule>
    <cfRule type="containsText" dxfId="4689" priority="140" operator="containsText" text="HD">
      <formula>NOT(ISERROR(SEARCH("HD",M19)))</formula>
    </cfRule>
    <cfRule type="containsText" dxfId="4688" priority="141" operator="containsText" text="HW">
      <formula>NOT(ISERROR(SEARCH("HW",M19)))</formula>
    </cfRule>
  </conditionalFormatting>
  <conditionalFormatting sqref="M20:M24">
    <cfRule type="containsText" dxfId="4687" priority="181" operator="containsText" text="HL">
      <formula>NOT(ISERROR(SEARCH("HL",M20)))</formula>
    </cfRule>
    <cfRule type="containsText" dxfId="4686" priority="182" operator="containsText" text="HD">
      <formula>NOT(ISERROR(SEARCH("HD",M20)))</formula>
    </cfRule>
    <cfRule type="containsText" dxfId="4685" priority="183" operator="containsText" text="HW">
      <formula>NOT(ISERROR(SEARCH("HW",M20)))</formula>
    </cfRule>
    <cfRule type="containsText" dxfId="4684" priority="184" operator="containsText" text="AL">
      <formula>NOT(ISERROR(SEARCH("AL",M20)))</formula>
    </cfRule>
    <cfRule type="containsText" dxfId="4683" priority="185" operator="containsText" text="AD">
      <formula>NOT(ISERROR(SEARCH("AD",M20)))</formula>
    </cfRule>
    <cfRule type="containsText" dxfId="4682" priority="186" operator="containsText" text="AW">
      <formula>NOT(ISERROR(SEARCH("AW",M20)))</formula>
    </cfRule>
  </conditionalFormatting>
  <conditionalFormatting sqref="Y61:Y75">
    <cfRule type="containsText" dxfId="4681" priority="122" operator="containsText" text="RW">
      <formula>NOT(ISERROR(SEARCH("RW",Y61)))</formula>
    </cfRule>
    <cfRule type="containsText" dxfId="4680" priority="123" operator="containsText" text="LW">
      <formula>NOT(ISERROR(SEARCH("LW",Y61)))</formula>
    </cfRule>
    <cfRule type="containsText" dxfId="4679" priority="124" operator="containsText" text="LF">
      <formula>NOT(ISERROR(SEARCH("LF",Y61)))</formula>
    </cfRule>
    <cfRule type="containsText" dxfId="4678" priority="125" operator="containsText" text="CF">
      <formula>NOT(ISERROR(SEARCH("CF",Y61)))</formula>
    </cfRule>
    <cfRule type="containsText" dxfId="4677" priority="126" operator="containsText" text="CF">
      <formula>NOT(ISERROR(SEARCH("CF",Y61)))</formula>
    </cfRule>
    <cfRule type="containsText" dxfId="4676" priority="127" operator="containsText" text="CAM">
      <formula>NOT(ISERROR(SEARCH("CAM",Y61)))</formula>
    </cfRule>
    <cfRule type="containsText" dxfId="4675" priority="128" operator="containsText" text="LM">
      <formula>NOT(ISERROR(SEARCH("LM",Y61)))</formula>
    </cfRule>
    <cfRule type="containsText" dxfId="4674" priority="129" operator="containsText" text="CM">
      <formula>NOT(ISERROR(SEARCH("CM",Y61)))</formula>
    </cfRule>
    <cfRule type="containsText" dxfId="4673" priority="130" operator="containsText" text="RM">
      <formula>NOT(ISERROR(SEARCH("RM",Y61)))</formula>
    </cfRule>
    <cfRule type="containsText" dxfId="4672" priority="131" operator="containsText" text="CDM">
      <formula>NOT(ISERROR(SEARCH("CDM",Y61)))</formula>
    </cfRule>
    <cfRule type="containsText" dxfId="4671" priority="132" operator="containsText" text="LWB">
      <formula>NOT(ISERROR(SEARCH("LWB",Y61)))</formula>
    </cfRule>
    <cfRule type="containsText" dxfId="4670" priority="133" operator="containsText" text="RWB">
      <formula>NOT(ISERROR(SEARCH("RWB",Y61)))</formula>
    </cfRule>
    <cfRule type="containsText" dxfId="4669" priority="134" operator="containsText" text="RB">
      <formula>NOT(ISERROR(SEARCH("RB",Y61)))</formula>
    </cfRule>
    <cfRule type="containsText" dxfId="4668" priority="135" operator="containsText" text="CB">
      <formula>NOT(ISERROR(SEARCH("CB",Y61)))</formula>
    </cfRule>
    <cfRule type="containsText" dxfId="4667" priority="136" operator="containsText" text="LB">
      <formula>NOT(ISERROR(SEARCH("LB",Y61)))</formula>
    </cfRule>
    <cfRule type="containsText" dxfId="4666" priority="137" operator="containsText" text="GK">
      <formula>NOT(ISERROR(SEARCH("GK",Y61)))</formula>
    </cfRule>
    <cfRule type="containsText" dxfId="4665" priority="138" operator="containsText" text="ST">
      <formula>NOT(ISERROR(SEARCH("ST",Y61)))</formula>
    </cfRule>
  </conditionalFormatting>
  <conditionalFormatting sqref="Z62:Z75">
    <cfRule type="containsText" dxfId="4664" priority="105" operator="containsText" text="ST">
      <formula>NOT(ISERROR(SEARCH("ST",Z62)))</formula>
    </cfRule>
    <cfRule type="containsText" dxfId="4663" priority="106" operator="containsText" text="RW">
      <formula>NOT(ISERROR(SEARCH("RW",Z62)))</formula>
    </cfRule>
    <cfRule type="containsText" dxfId="4662" priority="107" operator="containsText" text="LW">
      <formula>NOT(ISERROR(SEARCH("LW",Z62)))</formula>
    </cfRule>
    <cfRule type="containsText" dxfId="4661" priority="108" operator="containsText" text="LF">
      <formula>NOT(ISERROR(SEARCH("LF",Z62)))</formula>
    </cfRule>
    <cfRule type="containsText" dxfId="4660" priority="109" operator="containsText" text="CF">
      <formula>NOT(ISERROR(SEARCH("CF",Z62)))</formula>
    </cfRule>
    <cfRule type="containsText" dxfId="4659" priority="110" operator="containsText" text="CF">
      <formula>NOT(ISERROR(SEARCH("CF",Z62)))</formula>
    </cfRule>
    <cfRule type="containsText" dxfId="4658" priority="111" operator="containsText" text="CAM">
      <formula>NOT(ISERROR(SEARCH("CAM",Z62)))</formula>
    </cfRule>
    <cfRule type="containsText" dxfId="4657" priority="112" operator="containsText" text="LM">
      <formula>NOT(ISERROR(SEARCH("LM",Z62)))</formula>
    </cfRule>
    <cfRule type="containsText" dxfId="4656" priority="113" operator="containsText" text="CM">
      <formula>NOT(ISERROR(SEARCH("CM",Z62)))</formula>
    </cfRule>
    <cfRule type="containsText" dxfId="4655" priority="114" operator="containsText" text="RM">
      <formula>NOT(ISERROR(SEARCH("RM",Z62)))</formula>
    </cfRule>
    <cfRule type="containsText" dxfId="4654" priority="115" operator="containsText" text="CDM">
      <formula>NOT(ISERROR(SEARCH("CDM",Z62)))</formula>
    </cfRule>
    <cfRule type="containsText" dxfId="4653" priority="116" operator="containsText" text="LWB">
      <formula>NOT(ISERROR(SEARCH("LWB",Z62)))</formula>
    </cfRule>
    <cfRule type="containsText" dxfId="4652" priority="117" operator="containsText" text="RWB">
      <formula>NOT(ISERROR(SEARCH("RWB",Z62)))</formula>
    </cfRule>
    <cfRule type="containsText" dxfId="4651" priority="118" operator="containsText" text="RB">
      <formula>NOT(ISERROR(SEARCH("RB",Z62)))</formula>
    </cfRule>
    <cfRule type="containsText" dxfId="4650" priority="119" operator="containsText" text="CB">
      <formula>NOT(ISERROR(SEARCH("CB",Z62)))</formula>
    </cfRule>
    <cfRule type="containsText" dxfId="4649" priority="120" operator="containsText" text="LB">
      <formula>NOT(ISERROR(SEARCH("LB",Z62)))</formula>
    </cfRule>
    <cfRule type="containsText" dxfId="4648" priority="121" operator="containsText" text="GK">
      <formula>NOT(ISERROR(SEARCH("GK",Z62)))</formula>
    </cfRule>
  </conditionalFormatting>
  <conditionalFormatting sqref="Z62:Z75">
    <cfRule type="cellIs" dxfId="4647" priority="99" operator="between">
      <formula>90</formula>
      <formula>99</formula>
    </cfRule>
    <cfRule type="cellIs" dxfId="4646" priority="100" operator="between">
      <formula>40</formula>
      <formula>49</formula>
    </cfRule>
    <cfRule type="cellIs" dxfId="4645" priority="101" operator="between">
      <formula>50</formula>
      <formula>59</formula>
    </cfRule>
    <cfRule type="cellIs" dxfId="4644" priority="102" operator="between">
      <formula>60</formula>
      <formula>69</formula>
    </cfRule>
    <cfRule type="cellIs" dxfId="4643" priority="103" operator="between">
      <formula>70</formula>
      <formula>79</formula>
    </cfRule>
    <cfRule type="cellIs" dxfId="4642" priority="104" operator="between">
      <formula>80</formula>
      <formula>89</formula>
    </cfRule>
  </conditionalFormatting>
  <conditionalFormatting sqref="Y76:Y90">
    <cfRule type="containsText" dxfId="4641" priority="82" operator="containsText" text="RW">
      <formula>NOT(ISERROR(SEARCH("RW",Y76)))</formula>
    </cfRule>
    <cfRule type="containsText" dxfId="4640" priority="83" operator="containsText" text="LW">
      <formula>NOT(ISERROR(SEARCH("LW",Y76)))</formula>
    </cfRule>
    <cfRule type="containsText" dxfId="4639" priority="84" operator="containsText" text="LF">
      <formula>NOT(ISERROR(SEARCH("LF",Y76)))</formula>
    </cfRule>
    <cfRule type="containsText" dxfId="4638" priority="85" operator="containsText" text="CF">
      <formula>NOT(ISERROR(SEARCH("CF",Y76)))</formula>
    </cfRule>
    <cfRule type="containsText" dxfId="4637" priority="86" operator="containsText" text="CF">
      <formula>NOT(ISERROR(SEARCH("CF",Y76)))</formula>
    </cfRule>
    <cfRule type="containsText" dxfId="4636" priority="87" operator="containsText" text="CAM">
      <formula>NOT(ISERROR(SEARCH("CAM",Y76)))</formula>
    </cfRule>
    <cfRule type="containsText" dxfId="4635" priority="88" operator="containsText" text="LM">
      <formula>NOT(ISERROR(SEARCH("LM",Y76)))</formula>
    </cfRule>
    <cfRule type="containsText" dxfId="4634" priority="89" operator="containsText" text="CM">
      <formula>NOT(ISERROR(SEARCH("CM",Y76)))</formula>
    </cfRule>
    <cfRule type="containsText" dxfId="4633" priority="90" operator="containsText" text="RM">
      <formula>NOT(ISERROR(SEARCH("RM",Y76)))</formula>
    </cfRule>
    <cfRule type="containsText" dxfId="4632" priority="91" operator="containsText" text="CDM">
      <formula>NOT(ISERROR(SEARCH("CDM",Y76)))</formula>
    </cfRule>
    <cfRule type="containsText" dxfId="4631" priority="92" operator="containsText" text="LWB">
      <formula>NOT(ISERROR(SEARCH("LWB",Y76)))</formula>
    </cfRule>
    <cfRule type="containsText" dxfId="4630" priority="93" operator="containsText" text="RWB">
      <formula>NOT(ISERROR(SEARCH("RWB",Y76)))</formula>
    </cfRule>
    <cfRule type="containsText" dxfId="4629" priority="94" operator="containsText" text="RB">
      <formula>NOT(ISERROR(SEARCH("RB",Y76)))</formula>
    </cfRule>
    <cfRule type="containsText" dxfId="4628" priority="95" operator="containsText" text="CB">
      <formula>NOT(ISERROR(SEARCH("CB",Y76)))</formula>
    </cfRule>
    <cfRule type="containsText" dxfId="4627" priority="96" operator="containsText" text="LB">
      <formula>NOT(ISERROR(SEARCH("LB",Y76)))</formula>
    </cfRule>
    <cfRule type="containsText" dxfId="4626" priority="97" operator="containsText" text="GK">
      <formula>NOT(ISERROR(SEARCH("GK",Y76)))</formula>
    </cfRule>
    <cfRule type="containsText" dxfId="4625" priority="98" operator="containsText" text="ST">
      <formula>NOT(ISERROR(SEARCH("ST",Y76)))</formula>
    </cfRule>
  </conditionalFormatting>
  <conditionalFormatting sqref="Z76:Z90">
    <cfRule type="containsText" dxfId="4624" priority="65" operator="containsText" text="ST">
      <formula>NOT(ISERROR(SEARCH("ST",Z76)))</formula>
    </cfRule>
    <cfRule type="containsText" dxfId="4623" priority="66" operator="containsText" text="RW">
      <formula>NOT(ISERROR(SEARCH("RW",Z76)))</formula>
    </cfRule>
    <cfRule type="containsText" dxfId="4622" priority="67" operator="containsText" text="LW">
      <formula>NOT(ISERROR(SEARCH("LW",Z76)))</formula>
    </cfRule>
    <cfRule type="containsText" dxfId="4621" priority="68" operator="containsText" text="LF">
      <formula>NOT(ISERROR(SEARCH("LF",Z76)))</formula>
    </cfRule>
    <cfRule type="containsText" dxfId="4620" priority="69" operator="containsText" text="CF">
      <formula>NOT(ISERROR(SEARCH("CF",Z76)))</formula>
    </cfRule>
    <cfRule type="containsText" dxfId="4619" priority="70" operator="containsText" text="CF">
      <formula>NOT(ISERROR(SEARCH("CF",Z76)))</formula>
    </cfRule>
    <cfRule type="containsText" dxfId="4618" priority="71" operator="containsText" text="CAM">
      <formula>NOT(ISERROR(SEARCH("CAM",Z76)))</formula>
    </cfRule>
    <cfRule type="containsText" dxfId="4617" priority="72" operator="containsText" text="LM">
      <formula>NOT(ISERROR(SEARCH("LM",Z76)))</formula>
    </cfRule>
    <cfRule type="containsText" dxfId="4616" priority="73" operator="containsText" text="CM">
      <formula>NOT(ISERROR(SEARCH("CM",Z76)))</formula>
    </cfRule>
    <cfRule type="containsText" dxfId="4615" priority="74" operator="containsText" text="RM">
      <formula>NOT(ISERROR(SEARCH("RM",Z76)))</formula>
    </cfRule>
    <cfRule type="containsText" dxfId="4614" priority="75" operator="containsText" text="CDM">
      <formula>NOT(ISERROR(SEARCH("CDM",Z76)))</formula>
    </cfRule>
    <cfRule type="containsText" dxfId="4613" priority="76" operator="containsText" text="LWB">
      <formula>NOT(ISERROR(SEARCH("LWB",Z76)))</formula>
    </cfRule>
    <cfRule type="containsText" dxfId="4612" priority="77" operator="containsText" text="RWB">
      <formula>NOT(ISERROR(SEARCH("RWB",Z76)))</formula>
    </cfRule>
    <cfRule type="containsText" dxfId="4611" priority="78" operator="containsText" text="RB">
      <formula>NOT(ISERROR(SEARCH("RB",Z76)))</formula>
    </cfRule>
    <cfRule type="containsText" dxfId="4610" priority="79" operator="containsText" text="CB">
      <formula>NOT(ISERROR(SEARCH("CB",Z76)))</formula>
    </cfRule>
    <cfRule type="containsText" dxfId="4609" priority="80" operator="containsText" text="LB">
      <formula>NOT(ISERROR(SEARCH("LB",Z76)))</formula>
    </cfRule>
    <cfRule type="containsText" dxfId="4608" priority="81" operator="containsText" text="GK">
      <formula>NOT(ISERROR(SEARCH("GK",Z76)))</formula>
    </cfRule>
  </conditionalFormatting>
  <conditionalFormatting sqref="Z76:Z90">
    <cfRule type="cellIs" dxfId="4607" priority="59" operator="between">
      <formula>90</formula>
      <formula>99</formula>
    </cfRule>
    <cfRule type="cellIs" dxfId="4606" priority="60" operator="between">
      <formula>40</formula>
      <formula>49</formula>
    </cfRule>
    <cfRule type="cellIs" dxfId="4605" priority="61" operator="between">
      <formula>50</formula>
      <formula>59</formula>
    </cfRule>
    <cfRule type="cellIs" dxfId="4604" priority="62" operator="between">
      <formula>60</formula>
      <formula>69</formula>
    </cfRule>
    <cfRule type="cellIs" dxfId="4603" priority="63" operator="between">
      <formula>70</formula>
      <formula>79</formula>
    </cfRule>
    <cfRule type="cellIs" dxfId="4602" priority="64" operator="between">
      <formula>80</formula>
      <formula>89</formula>
    </cfRule>
  </conditionalFormatting>
  <conditionalFormatting sqref="Y91">
    <cfRule type="containsText" dxfId="4601" priority="42" operator="containsText" text="RW">
      <formula>NOT(ISERROR(SEARCH("RW",Y91)))</formula>
    </cfRule>
    <cfRule type="containsText" dxfId="4600" priority="43" operator="containsText" text="LW">
      <formula>NOT(ISERROR(SEARCH("LW",Y91)))</formula>
    </cfRule>
    <cfRule type="containsText" dxfId="4599" priority="44" operator="containsText" text="LF">
      <formula>NOT(ISERROR(SEARCH("LF",Y91)))</formula>
    </cfRule>
    <cfRule type="containsText" dxfId="4598" priority="45" operator="containsText" text="CF">
      <formula>NOT(ISERROR(SEARCH("CF",Y91)))</formula>
    </cfRule>
    <cfRule type="containsText" dxfId="4597" priority="46" operator="containsText" text="CF">
      <formula>NOT(ISERROR(SEARCH("CF",Y91)))</formula>
    </cfRule>
    <cfRule type="containsText" dxfId="4596" priority="47" operator="containsText" text="CAM">
      <formula>NOT(ISERROR(SEARCH("CAM",Y91)))</formula>
    </cfRule>
    <cfRule type="containsText" dxfId="4595" priority="48" operator="containsText" text="LM">
      <formula>NOT(ISERROR(SEARCH("LM",Y91)))</formula>
    </cfRule>
    <cfRule type="containsText" dxfId="4594" priority="49" operator="containsText" text="CM">
      <formula>NOT(ISERROR(SEARCH("CM",Y91)))</formula>
    </cfRule>
    <cfRule type="containsText" dxfId="4593" priority="50" operator="containsText" text="RM">
      <formula>NOT(ISERROR(SEARCH("RM",Y91)))</formula>
    </cfRule>
    <cfRule type="containsText" dxfId="4592" priority="51" operator="containsText" text="CDM">
      <formula>NOT(ISERROR(SEARCH("CDM",Y91)))</formula>
    </cfRule>
    <cfRule type="containsText" dxfId="4591" priority="52" operator="containsText" text="LWB">
      <formula>NOT(ISERROR(SEARCH("LWB",Y91)))</formula>
    </cfRule>
    <cfRule type="containsText" dxfId="4590" priority="53" operator="containsText" text="RWB">
      <formula>NOT(ISERROR(SEARCH("RWB",Y91)))</formula>
    </cfRule>
    <cfRule type="containsText" dxfId="4589" priority="54" operator="containsText" text="RB">
      <formula>NOT(ISERROR(SEARCH("RB",Y91)))</formula>
    </cfRule>
    <cfRule type="containsText" dxfId="4588" priority="55" operator="containsText" text="CB">
      <formula>NOT(ISERROR(SEARCH("CB",Y91)))</formula>
    </cfRule>
    <cfRule type="containsText" dxfId="4587" priority="56" operator="containsText" text="LB">
      <formula>NOT(ISERROR(SEARCH("LB",Y91)))</formula>
    </cfRule>
    <cfRule type="containsText" dxfId="4586" priority="57" operator="containsText" text="GK">
      <formula>NOT(ISERROR(SEARCH("GK",Y91)))</formula>
    </cfRule>
    <cfRule type="containsText" dxfId="4585" priority="58" operator="containsText" text="ST">
      <formula>NOT(ISERROR(SEARCH("ST",Y91)))</formula>
    </cfRule>
  </conditionalFormatting>
  <conditionalFormatting sqref="Z91">
    <cfRule type="containsText" dxfId="4584" priority="25" operator="containsText" text="ST">
      <formula>NOT(ISERROR(SEARCH("ST",Z91)))</formula>
    </cfRule>
    <cfRule type="containsText" dxfId="4583" priority="26" operator="containsText" text="RW">
      <formula>NOT(ISERROR(SEARCH("RW",Z91)))</formula>
    </cfRule>
    <cfRule type="containsText" dxfId="4582" priority="27" operator="containsText" text="LW">
      <formula>NOT(ISERROR(SEARCH("LW",Z91)))</formula>
    </cfRule>
    <cfRule type="containsText" dxfId="4581" priority="28" operator="containsText" text="LF">
      <formula>NOT(ISERROR(SEARCH("LF",Z91)))</formula>
    </cfRule>
    <cfRule type="containsText" dxfId="4580" priority="29" operator="containsText" text="CF">
      <formula>NOT(ISERROR(SEARCH("CF",Z91)))</formula>
    </cfRule>
    <cfRule type="containsText" dxfId="4579" priority="30" operator="containsText" text="CF">
      <formula>NOT(ISERROR(SEARCH("CF",Z91)))</formula>
    </cfRule>
    <cfRule type="containsText" dxfId="4578" priority="31" operator="containsText" text="CAM">
      <formula>NOT(ISERROR(SEARCH("CAM",Z91)))</formula>
    </cfRule>
    <cfRule type="containsText" dxfId="4577" priority="32" operator="containsText" text="LM">
      <formula>NOT(ISERROR(SEARCH("LM",Z91)))</formula>
    </cfRule>
    <cfRule type="containsText" dxfId="4576" priority="33" operator="containsText" text="CM">
      <formula>NOT(ISERROR(SEARCH("CM",Z91)))</formula>
    </cfRule>
    <cfRule type="containsText" dxfId="4575" priority="34" operator="containsText" text="RM">
      <formula>NOT(ISERROR(SEARCH("RM",Z91)))</formula>
    </cfRule>
    <cfRule type="containsText" dxfId="4574" priority="35" operator="containsText" text="CDM">
      <formula>NOT(ISERROR(SEARCH("CDM",Z91)))</formula>
    </cfRule>
    <cfRule type="containsText" dxfId="4573" priority="36" operator="containsText" text="LWB">
      <formula>NOT(ISERROR(SEARCH("LWB",Z91)))</formula>
    </cfRule>
    <cfRule type="containsText" dxfId="4572" priority="37" operator="containsText" text="RWB">
      <formula>NOT(ISERROR(SEARCH("RWB",Z91)))</formula>
    </cfRule>
    <cfRule type="containsText" dxfId="4571" priority="38" operator="containsText" text="RB">
      <formula>NOT(ISERROR(SEARCH("RB",Z91)))</formula>
    </cfRule>
    <cfRule type="containsText" dxfId="4570" priority="39" operator="containsText" text="CB">
      <formula>NOT(ISERROR(SEARCH("CB",Z91)))</formula>
    </cfRule>
    <cfRule type="containsText" dxfId="4569" priority="40" operator="containsText" text="LB">
      <formula>NOT(ISERROR(SEARCH("LB",Z91)))</formula>
    </cfRule>
    <cfRule type="containsText" dxfId="4568" priority="41" operator="containsText" text="GK">
      <formula>NOT(ISERROR(SEARCH("GK",Z91)))</formula>
    </cfRule>
  </conditionalFormatting>
  <conditionalFormatting sqref="Z91">
    <cfRule type="cellIs" dxfId="4567" priority="19" operator="between">
      <formula>90</formula>
      <formula>99</formula>
    </cfRule>
    <cfRule type="cellIs" dxfId="4566" priority="20" operator="between">
      <formula>40</formula>
      <formula>49</formula>
    </cfRule>
    <cfRule type="cellIs" dxfId="4565" priority="21" operator="between">
      <formula>50</formula>
      <formula>59</formula>
    </cfRule>
    <cfRule type="cellIs" dxfId="4564" priority="22" operator="between">
      <formula>60</formula>
      <formula>69</formula>
    </cfRule>
    <cfRule type="cellIs" dxfId="4563" priority="23" operator="between">
      <formula>70</formula>
      <formula>79</formula>
    </cfRule>
    <cfRule type="cellIs" dxfId="4562" priority="24" operator="between">
      <formula>80</formula>
      <formula>89</formula>
    </cfRule>
  </conditionalFormatting>
  <conditionalFormatting sqref="T8">
    <cfRule type="containsText" dxfId="4561" priority="16" operator="containsText" text="AL">
      <formula>NOT(ISERROR(SEARCH("AL",T8)))</formula>
    </cfRule>
    <cfRule type="containsText" dxfId="4560" priority="17" operator="containsText" text="AD">
      <formula>NOT(ISERROR(SEARCH("AD",T8)))</formula>
    </cfRule>
    <cfRule type="containsText" dxfId="4559" priority="18" operator="containsText" text="AW">
      <formula>NOT(ISERROR(SEARCH("AW",T8)))</formula>
    </cfRule>
  </conditionalFormatting>
  <conditionalFormatting sqref="T8">
    <cfRule type="containsText" dxfId="4558" priority="13" operator="containsText" text="HL">
      <formula>NOT(ISERROR(SEARCH("HL",T8)))</formula>
    </cfRule>
    <cfRule type="containsText" dxfId="4557" priority="14" operator="containsText" text="HD">
      <formula>NOT(ISERROR(SEARCH("HD",T8)))</formula>
    </cfRule>
    <cfRule type="containsText" dxfId="4556" priority="15" operator="containsText" text="HW">
      <formula>NOT(ISERROR(SEARCH("HW",T8)))</formula>
    </cfRule>
  </conditionalFormatting>
  <conditionalFormatting sqref="T9:T23">
    <cfRule type="containsText" dxfId="4555" priority="7" operator="containsText" text="HL">
      <formula>NOT(ISERROR(SEARCH("HL",T9)))</formula>
    </cfRule>
    <cfRule type="containsText" dxfId="4554" priority="8" operator="containsText" text="HD">
      <formula>NOT(ISERROR(SEARCH("HD",T9)))</formula>
    </cfRule>
    <cfRule type="containsText" dxfId="4553" priority="9" operator="containsText" text="HW">
      <formula>NOT(ISERROR(SEARCH("HW",T9)))</formula>
    </cfRule>
    <cfRule type="containsText" dxfId="4552" priority="10" operator="containsText" text="AL">
      <formula>NOT(ISERROR(SEARCH("AL",T9)))</formula>
    </cfRule>
    <cfRule type="containsText" dxfId="4551" priority="11" operator="containsText" text="AD">
      <formula>NOT(ISERROR(SEARCH("AD",T9)))</formula>
    </cfRule>
    <cfRule type="containsText" dxfId="4550" priority="12" operator="containsText" text="AW">
      <formula>NOT(ISERROR(SEARCH("AW",T9)))</formula>
    </cfRule>
  </conditionalFormatting>
  <conditionalFormatting sqref="K20">
    <cfRule type="containsText" dxfId="4549" priority="1" operator="containsText" text="HL">
      <formula>NOT(ISERROR(SEARCH("HL",K20)))</formula>
    </cfRule>
    <cfRule type="containsText" dxfId="4548" priority="2" operator="containsText" text="HD">
      <formula>NOT(ISERROR(SEARCH("HD",K20)))</formula>
    </cfRule>
    <cfRule type="containsText" dxfId="4547" priority="3" operator="containsText" text="HW">
      <formula>NOT(ISERROR(SEARCH("HW",K20)))</formula>
    </cfRule>
  </conditionalFormatting>
  <conditionalFormatting sqref="K20">
    <cfRule type="containsText" dxfId="4546" priority="4" operator="containsText" text="AL">
      <formula>NOT(ISERROR(SEARCH("AL",K20)))</formula>
    </cfRule>
    <cfRule type="containsText" dxfId="4545" priority="5" operator="containsText" text="AD">
      <formula>NOT(ISERROR(SEARCH("AD",K20)))</formula>
    </cfRule>
    <cfRule type="containsText" dxfId="4544" priority="6" operator="containsText" text="AW">
      <formula>NOT(ISERROR(SEARCH("AW",K20)))</formula>
    </cfRule>
  </conditionalFormatting>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K9" sqref="K9:K16"/>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4543" priority="2270" operator="containsText" text="AL">
      <formula>NOT(ISERROR(SEARCH("AL",P7)))</formula>
    </cfRule>
    <cfRule type="containsText" dxfId="4542" priority="2271" operator="containsText" text="AD">
      <formula>NOT(ISERROR(SEARCH("AD",P7)))</formula>
    </cfRule>
    <cfRule type="containsText" dxfId="4541" priority="2272" operator="containsText" text="AW">
      <formula>NOT(ISERROR(SEARCH("AW",P7)))</formula>
    </cfRule>
  </conditionalFormatting>
  <conditionalFormatting sqref="P7:P8">
    <cfRule type="containsText" dxfId="4540" priority="2267" operator="containsText" text="HL">
      <formula>NOT(ISERROR(SEARCH("HL",P7)))</formula>
    </cfRule>
    <cfRule type="containsText" dxfId="4539" priority="2268" operator="containsText" text="HD">
      <formula>NOT(ISERROR(SEARCH("HD",P7)))</formula>
    </cfRule>
    <cfRule type="containsText" dxfId="4538" priority="2269" operator="containsText" text="HW">
      <formula>NOT(ISERROR(SEARCH("HW",P7)))</formula>
    </cfRule>
  </conditionalFormatting>
  <conditionalFormatting sqref="O8">
    <cfRule type="containsText" dxfId="4537" priority="2264" operator="containsText" text="AL">
      <formula>NOT(ISERROR(SEARCH("AL",O8)))</formula>
    </cfRule>
    <cfRule type="containsText" dxfId="4536" priority="2265" operator="containsText" text="AD">
      <formula>NOT(ISERROR(SEARCH("AD",O8)))</formula>
    </cfRule>
    <cfRule type="containsText" dxfId="4535" priority="2266" operator="containsText" text="AW">
      <formula>NOT(ISERROR(SEARCH("AW",O8)))</formula>
    </cfRule>
  </conditionalFormatting>
  <conditionalFormatting sqref="O8">
    <cfRule type="containsText" dxfId="4534" priority="2261" operator="containsText" text="HL">
      <formula>NOT(ISERROR(SEARCH("HL",O8)))</formula>
    </cfRule>
    <cfRule type="containsText" dxfId="4533" priority="2262" operator="containsText" text="HD">
      <formula>NOT(ISERROR(SEARCH("HD",O8)))</formula>
    </cfRule>
    <cfRule type="containsText" dxfId="4532" priority="2263" operator="containsText" text="HW">
      <formula>NOT(ISERROR(SEARCH("HW",O8)))</formula>
    </cfRule>
  </conditionalFormatting>
  <conditionalFormatting sqref="O7:O8">
    <cfRule type="containsText" dxfId="4531" priority="2258" operator="containsText" text="AL">
      <formula>NOT(ISERROR(SEARCH("AL",O7)))</formula>
    </cfRule>
    <cfRule type="containsText" dxfId="4530" priority="2259" operator="containsText" text="AD">
      <formula>NOT(ISERROR(SEARCH("AD",O7)))</formula>
    </cfRule>
    <cfRule type="containsText" dxfId="4529" priority="2260" operator="containsText" text="AW">
      <formula>NOT(ISERROR(SEARCH("AW",O7)))</formula>
    </cfRule>
  </conditionalFormatting>
  <conditionalFormatting sqref="O7:O8">
    <cfRule type="containsText" dxfId="4528" priority="2255" operator="containsText" text="HL">
      <formula>NOT(ISERROR(SEARCH("HL",O7)))</formula>
    </cfRule>
    <cfRule type="containsText" dxfId="4527" priority="2256" operator="containsText" text="HD">
      <formula>NOT(ISERROR(SEARCH("HD",O7)))</formula>
    </cfRule>
    <cfRule type="containsText" dxfId="4526" priority="2257" operator="containsText" text="HW">
      <formula>NOT(ISERROR(SEARCH("HW",O7)))</formula>
    </cfRule>
  </conditionalFormatting>
  <conditionalFormatting sqref="N53">
    <cfRule type="containsText" dxfId="4525" priority="2204" operator="containsText" text="AL">
      <formula>NOT(ISERROR(SEARCH("AL",N53)))</formula>
    </cfRule>
    <cfRule type="containsText" dxfId="4524" priority="2205" operator="containsText" text="AD">
      <formula>NOT(ISERROR(SEARCH("AD",N53)))</formula>
    </cfRule>
    <cfRule type="containsText" dxfId="4523" priority="2206" operator="containsText" text="AW">
      <formula>NOT(ISERROR(SEARCH("AW",N53)))</formula>
    </cfRule>
  </conditionalFormatting>
  <conditionalFormatting sqref="N53">
    <cfRule type="containsText" dxfId="4522" priority="2201" operator="containsText" text="HL">
      <formula>NOT(ISERROR(SEARCH("HL",N53)))</formula>
    </cfRule>
    <cfRule type="containsText" dxfId="4521" priority="2202" operator="containsText" text="HD">
      <formula>NOT(ISERROR(SEARCH("HD",N53)))</formula>
    </cfRule>
    <cfRule type="containsText" dxfId="4520" priority="2203" operator="containsText" text="HW">
      <formula>NOT(ISERROR(SEARCH("HW",N53)))</formula>
    </cfRule>
  </conditionalFormatting>
  <conditionalFormatting sqref="C9:C48 T24:T25 C53">
    <cfRule type="containsText" dxfId="4519" priority="2249" operator="containsText" text="HL">
      <formula>NOT(ISERROR(SEARCH("HL",C9)))</formula>
    </cfRule>
    <cfRule type="containsText" dxfId="4518" priority="2250" operator="containsText" text="HD">
      <formula>NOT(ISERROR(SEARCH("HD",C9)))</formula>
    </cfRule>
    <cfRule type="containsText" dxfId="4517" priority="2251" operator="containsText" text="HW">
      <formula>NOT(ISERROR(SEARCH("HW",C9)))</formula>
    </cfRule>
    <cfRule type="containsText" dxfId="4516" priority="2252" operator="containsText" text="AL">
      <formula>NOT(ISERROR(SEARCH("AL",C9)))</formula>
    </cfRule>
    <cfRule type="containsText" dxfId="4515" priority="2253" operator="containsText" text="AD">
      <formula>NOT(ISERROR(SEARCH("AD",C9)))</formula>
    </cfRule>
    <cfRule type="containsText" dxfId="4514" priority="2254" operator="containsText" text="AW">
      <formula>NOT(ISERROR(SEARCH("AW",C9)))</formula>
    </cfRule>
  </conditionalFormatting>
  <conditionalFormatting sqref="M53">
    <cfRule type="containsText" dxfId="4513" priority="2189" operator="containsText" text="HL">
      <formula>NOT(ISERROR(SEARCH("HL",M53)))</formula>
    </cfRule>
    <cfRule type="containsText" dxfId="4512" priority="2190" operator="containsText" text="HD">
      <formula>NOT(ISERROR(SEARCH("HD",M53)))</formula>
    </cfRule>
    <cfRule type="containsText" dxfId="4511" priority="2191" operator="containsText" text="HW">
      <formula>NOT(ISERROR(SEARCH("HW",M53)))</formula>
    </cfRule>
  </conditionalFormatting>
  <conditionalFormatting sqref="O20">
    <cfRule type="containsText" dxfId="4510" priority="2246" operator="containsText" text="AL">
      <formula>NOT(ISERROR(SEARCH("AL",O20)))</formula>
    </cfRule>
    <cfRule type="containsText" dxfId="4509" priority="2247" operator="containsText" text="AD">
      <formula>NOT(ISERROR(SEARCH("AD",O20)))</formula>
    </cfRule>
    <cfRule type="containsText" dxfId="4508" priority="2248" operator="containsText" text="AW">
      <formula>NOT(ISERROR(SEARCH("AW",O20)))</formula>
    </cfRule>
  </conditionalFormatting>
  <conditionalFormatting sqref="O20">
    <cfRule type="containsText" dxfId="4507" priority="2243" operator="containsText" text="HL">
      <formula>NOT(ISERROR(SEARCH("HL",O20)))</formula>
    </cfRule>
    <cfRule type="containsText" dxfId="4506" priority="2244" operator="containsText" text="HD">
      <formula>NOT(ISERROR(SEARCH("HD",O20)))</formula>
    </cfRule>
    <cfRule type="containsText" dxfId="4505" priority="2245" operator="containsText" text="HW">
      <formula>NOT(ISERROR(SEARCH("HW",O20)))</formula>
    </cfRule>
  </conditionalFormatting>
  <conditionalFormatting sqref="O20">
    <cfRule type="containsText" dxfId="4504" priority="2240" operator="containsText" text="AL">
      <formula>NOT(ISERROR(SEARCH("AL",O20)))</formula>
    </cfRule>
    <cfRule type="containsText" dxfId="4503" priority="2241" operator="containsText" text="AD">
      <formula>NOT(ISERROR(SEARCH("AD",O20)))</formula>
    </cfRule>
    <cfRule type="containsText" dxfId="4502" priority="2242" operator="containsText" text="AW">
      <formula>NOT(ISERROR(SEARCH("AW",O20)))</formula>
    </cfRule>
  </conditionalFormatting>
  <conditionalFormatting sqref="O20">
    <cfRule type="containsText" dxfId="4501" priority="2237" operator="containsText" text="HL">
      <formula>NOT(ISERROR(SEARCH("HL",O20)))</formula>
    </cfRule>
    <cfRule type="containsText" dxfId="4500" priority="2238" operator="containsText" text="HD">
      <formula>NOT(ISERROR(SEARCH("HD",O20)))</formula>
    </cfRule>
    <cfRule type="containsText" dxfId="4499" priority="2239" operator="containsText" text="HW">
      <formula>NOT(ISERROR(SEARCH("HW",O20)))</formula>
    </cfRule>
  </conditionalFormatting>
  <conditionalFormatting sqref="N53">
    <cfRule type="containsText" dxfId="4498" priority="2198" operator="containsText" text="AL">
      <formula>NOT(ISERROR(SEARCH("AL",N53)))</formula>
    </cfRule>
    <cfRule type="containsText" dxfId="4497" priority="2199" operator="containsText" text="AD">
      <formula>NOT(ISERROR(SEARCH("AD",N53)))</formula>
    </cfRule>
    <cfRule type="containsText" dxfId="4496" priority="2200" operator="containsText" text="AW">
      <formula>NOT(ISERROR(SEARCH("AW",N53)))</formula>
    </cfRule>
  </conditionalFormatting>
  <conditionalFormatting sqref="N53">
    <cfRule type="containsText" dxfId="4495" priority="2195" operator="containsText" text="HL">
      <formula>NOT(ISERROR(SEARCH("HL",N53)))</formula>
    </cfRule>
    <cfRule type="containsText" dxfId="4494" priority="2196" operator="containsText" text="HD">
      <formula>NOT(ISERROR(SEARCH("HD",N53)))</formula>
    </cfRule>
    <cfRule type="containsText" dxfId="4493" priority="2197" operator="containsText" text="HW">
      <formula>NOT(ISERROR(SEARCH("HW",N53)))</formula>
    </cfRule>
  </conditionalFormatting>
  <conditionalFormatting sqref="O19">
    <cfRule type="containsText" dxfId="4492" priority="2234" operator="containsText" text="AL">
      <formula>NOT(ISERROR(SEARCH("AL",O19)))</formula>
    </cfRule>
    <cfRule type="containsText" dxfId="4491" priority="2235" operator="containsText" text="AD">
      <formula>NOT(ISERROR(SEARCH("AD",O19)))</formula>
    </cfRule>
    <cfRule type="containsText" dxfId="4490" priority="2236" operator="containsText" text="AW">
      <formula>NOT(ISERROR(SEARCH("AW",O19)))</formula>
    </cfRule>
  </conditionalFormatting>
  <conditionalFormatting sqref="O19">
    <cfRule type="containsText" dxfId="4489" priority="2231" operator="containsText" text="HL">
      <formula>NOT(ISERROR(SEARCH("HL",O19)))</formula>
    </cfRule>
    <cfRule type="containsText" dxfId="4488" priority="2232" operator="containsText" text="HD">
      <formula>NOT(ISERROR(SEARCH("HD",O19)))</formula>
    </cfRule>
    <cfRule type="containsText" dxfId="4487" priority="2233" operator="containsText" text="HW">
      <formula>NOT(ISERROR(SEARCH("HW",O19)))</formula>
    </cfRule>
  </conditionalFormatting>
  <conditionalFormatting sqref="O19">
    <cfRule type="containsText" dxfId="4486" priority="2228" operator="containsText" text="AL">
      <formula>NOT(ISERROR(SEARCH("AL",O19)))</formula>
    </cfRule>
    <cfRule type="containsText" dxfId="4485" priority="2229" operator="containsText" text="AD">
      <formula>NOT(ISERROR(SEARCH("AD",O19)))</formula>
    </cfRule>
    <cfRule type="containsText" dxfId="4484" priority="2230" operator="containsText" text="AW">
      <formula>NOT(ISERROR(SEARCH("AW",O19)))</formula>
    </cfRule>
  </conditionalFormatting>
  <conditionalFormatting sqref="O19">
    <cfRule type="containsText" dxfId="4483" priority="2225" operator="containsText" text="HL">
      <formula>NOT(ISERROR(SEARCH("HL",O19)))</formula>
    </cfRule>
    <cfRule type="containsText" dxfId="4482" priority="2226" operator="containsText" text="HD">
      <formula>NOT(ISERROR(SEARCH("HD",O19)))</formula>
    </cfRule>
    <cfRule type="containsText" dxfId="4481" priority="2227" operator="containsText" text="HW">
      <formula>NOT(ISERROR(SEARCH("HW",O19)))</formula>
    </cfRule>
  </conditionalFormatting>
  <conditionalFormatting sqref="M53">
    <cfRule type="containsText" dxfId="4480" priority="2222" operator="containsText" text="AL">
      <formula>NOT(ISERROR(SEARCH("AL",M53)))</formula>
    </cfRule>
    <cfRule type="containsText" dxfId="4479" priority="2223" operator="containsText" text="AD">
      <formula>NOT(ISERROR(SEARCH("AD",M53)))</formula>
    </cfRule>
    <cfRule type="containsText" dxfId="4478" priority="2224" operator="containsText" text="AW">
      <formula>NOT(ISERROR(SEARCH("AW",M53)))</formula>
    </cfRule>
  </conditionalFormatting>
  <conditionalFormatting sqref="M53">
    <cfRule type="containsText" dxfId="4477" priority="2219" operator="containsText" text="HL">
      <formula>NOT(ISERROR(SEARCH("HL",M53)))</formula>
    </cfRule>
    <cfRule type="containsText" dxfId="4476" priority="2220" operator="containsText" text="HD">
      <formula>NOT(ISERROR(SEARCH("HD",M53)))</formula>
    </cfRule>
    <cfRule type="containsText" dxfId="4475" priority="2221" operator="containsText" text="HW">
      <formula>NOT(ISERROR(SEARCH("HW",M53)))</formula>
    </cfRule>
  </conditionalFormatting>
  <conditionalFormatting sqref="M53">
    <cfRule type="containsText" dxfId="4474" priority="2216" operator="containsText" text="AL">
      <formula>NOT(ISERROR(SEARCH("AL",M53)))</formula>
    </cfRule>
    <cfRule type="containsText" dxfId="4473" priority="2217" operator="containsText" text="AD">
      <formula>NOT(ISERROR(SEARCH("AD",M53)))</formula>
    </cfRule>
    <cfRule type="containsText" dxfId="4472" priority="2218" operator="containsText" text="AW">
      <formula>NOT(ISERROR(SEARCH("AW",M53)))</formula>
    </cfRule>
  </conditionalFormatting>
  <conditionalFormatting sqref="M53">
    <cfRule type="containsText" dxfId="4471" priority="2213" operator="containsText" text="HL">
      <formula>NOT(ISERROR(SEARCH("HL",M53)))</formula>
    </cfRule>
    <cfRule type="containsText" dxfId="4470" priority="2214" operator="containsText" text="HD">
      <formula>NOT(ISERROR(SEARCH("HD",M53)))</formula>
    </cfRule>
    <cfRule type="containsText" dxfId="4469" priority="2215" operator="containsText" text="HW">
      <formula>NOT(ISERROR(SEARCH("HW",M53)))</formula>
    </cfRule>
  </conditionalFormatting>
  <conditionalFormatting sqref="L53">
    <cfRule type="containsText" dxfId="4468" priority="2210" operator="containsText" text="AL">
      <formula>NOT(ISERROR(SEARCH("AL",L53)))</formula>
    </cfRule>
    <cfRule type="containsText" dxfId="4467" priority="2211" operator="containsText" text="AD">
      <formula>NOT(ISERROR(SEARCH("AD",L53)))</formula>
    </cfRule>
    <cfRule type="containsText" dxfId="4466" priority="2212" operator="containsText" text="AW">
      <formula>NOT(ISERROR(SEARCH("AW",L53)))</formula>
    </cfRule>
  </conditionalFormatting>
  <conditionalFormatting sqref="L53">
    <cfRule type="containsText" dxfId="4465" priority="2207" operator="containsText" text="HL">
      <formula>NOT(ISERROR(SEARCH("HL",L53)))</formula>
    </cfRule>
    <cfRule type="containsText" dxfId="4464" priority="2208" operator="containsText" text="HD">
      <formula>NOT(ISERROR(SEARCH("HD",L53)))</formula>
    </cfRule>
    <cfRule type="containsText" dxfId="4463" priority="2209" operator="containsText" text="HW">
      <formula>NOT(ISERROR(SEARCH("HW",L53)))</formula>
    </cfRule>
  </conditionalFormatting>
  <conditionalFormatting sqref="M53">
    <cfRule type="containsText" dxfId="4462" priority="2192" operator="containsText" text="AL">
      <formula>NOT(ISERROR(SEARCH("AL",M53)))</formula>
    </cfRule>
    <cfRule type="containsText" dxfId="4461" priority="2193" operator="containsText" text="AD">
      <formula>NOT(ISERROR(SEARCH("AD",M53)))</formula>
    </cfRule>
    <cfRule type="containsText" dxfId="4460" priority="2194" operator="containsText" text="AW">
      <formula>NOT(ISERROR(SEARCH("AW",M53)))</formula>
    </cfRule>
  </conditionalFormatting>
  <conditionalFormatting sqref="Y48:Y60">
    <cfRule type="containsText" dxfId="4459" priority="2172" operator="containsText" text="RW">
      <formula>NOT(ISERROR(SEARCH("RW",Y48)))</formula>
    </cfRule>
    <cfRule type="containsText" dxfId="4458" priority="2173" operator="containsText" text="LW">
      <formula>NOT(ISERROR(SEARCH("LW",Y48)))</formula>
    </cfRule>
    <cfRule type="containsText" dxfId="4457" priority="2174" operator="containsText" text="LF">
      <formula>NOT(ISERROR(SEARCH("LF",Y48)))</formula>
    </cfRule>
    <cfRule type="containsText" dxfId="4456" priority="2175" operator="containsText" text="CF">
      <formula>NOT(ISERROR(SEARCH("CF",Y48)))</formula>
    </cfRule>
    <cfRule type="containsText" dxfId="4455" priority="2176" operator="containsText" text="CF">
      <formula>NOT(ISERROR(SEARCH("CF",Y48)))</formula>
    </cfRule>
    <cfRule type="containsText" dxfId="4454" priority="2177" operator="containsText" text="CAM">
      <formula>NOT(ISERROR(SEARCH("CAM",Y48)))</formula>
    </cfRule>
    <cfRule type="containsText" dxfId="4453" priority="2178" operator="containsText" text="LM">
      <formula>NOT(ISERROR(SEARCH("LM",Y48)))</formula>
    </cfRule>
    <cfRule type="containsText" dxfId="4452" priority="2179" operator="containsText" text="CM">
      <formula>NOT(ISERROR(SEARCH("CM",Y48)))</formula>
    </cfRule>
    <cfRule type="containsText" dxfId="4451" priority="2180" operator="containsText" text="RM">
      <formula>NOT(ISERROR(SEARCH("RM",Y48)))</formula>
    </cfRule>
    <cfRule type="containsText" dxfId="4450" priority="2181" operator="containsText" text="CDM">
      <formula>NOT(ISERROR(SEARCH("CDM",Y48)))</formula>
    </cfRule>
    <cfRule type="containsText" dxfId="4449" priority="2182" operator="containsText" text="LWB">
      <formula>NOT(ISERROR(SEARCH("LWB",Y48)))</formula>
    </cfRule>
    <cfRule type="containsText" dxfId="4448" priority="2183" operator="containsText" text="RWB">
      <formula>NOT(ISERROR(SEARCH("RWB",Y48)))</formula>
    </cfRule>
    <cfRule type="containsText" dxfId="4447" priority="2184" operator="containsText" text="RB">
      <formula>NOT(ISERROR(SEARCH("RB",Y48)))</formula>
    </cfRule>
    <cfRule type="containsText" dxfId="4446" priority="2185" operator="containsText" text="CB">
      <formula>NOT(ISERROR(SEARCH("CB",Y48)))</formula>
    </cfRule>
    <cfRule type="containsText" dxfId="4445" priority="2186" operator="containsText" text="LB">
      <formula>NOT(ISERROR(SEARCH("LB",Y48)))</formula>
    </cfRule>
    <cfRule type="containsText" dxfId="4444" priority="2187" operator="containsText" text="GK">
      <formula>NOT(ISERROR(SEARCH("GK",Y48)))</formula>
    </cfRule>
    <cfRule type="containsText" dxfId="4443" priority="2188" operator="containsText" text="ST">
      <formula>NOT(ISERROR(SEARCH("ST",Y48)))</formula>
    </cfRule>
  </conditionalFormatting>
  <conditionalFormatting sqref="AF39 AF35:AF37 AF41 AF79:AF104 AF47:AF58 AF62 AF64:AF75">
    <cfRule type="containsText" dxfId="4442" priority="2157" operator="containsText" text="RW">
      <formula>NOT(ISERROR(SEARCH("RW",AF35)))</formula>
    </cfRule>
    <cfRule type="containsText" dxfId="4441" priority="2158" operator="containsText" text="LW">
      <formula>NOT(ISERROR(SEARCH("LW",AF35)))</formula>
    </cfRule>
    <cfRule type="containsText" dxfId="4440" priority="2159" operator="containsText" text="LF">
      <formula>NOT(ISERROR(SEARCH("LF",AF35)))</formula>
    </cfRule>
    <cfRule type="containsText" dxfId="4439" priority="2160" operator="containsText" text="CF">
      <formula>NOT(ISERROR(SEARCH("CF",AF35)))</formula>
    </cfRule>
    <cfRule type="containsText" dxfId="4438" priority="2161" operator="containsText" text="CF">
      <formula>NOT(ISERROR(SEARCH("CF",AF35)))</formula>
    </cfRule>
    <cfRule type="containsText" dxfId="4437" priority="2162" operator="containsText" text="CAM">
      <formula>NOT(ISERROR(SEARCH("CAM",AF35)))</formula>
    </cfRule>
    <cfRule type="containsText" dxfId="4436" priority="2163" operator="containsText" text="LM">
      <formula>NOT(ISERROR(SEARCH("LM",AF35)))</formula>
    </cfRule>
    <cfRule type="containsText" dxfId="4435" priority="2164" operator="containsText" text="RM">
      <formula>NOT(ISERROR(SEARCH("RM",AF35)))</formula>
    </cfRule>
    <cfRule type="containsText" dxfId="4434" priority="2165" operator="containsText" text="CDM">
      <formula>NOT(ISERROR(SEARCH("CDM",AF35)))</formula>
    </cfRule>
    <cfRule type="containsText" dxfId="4433" priority="2166" operator="containsText" text="LWB">
      <formula>NOT(ISERROR(SEARCH("LWB",AF35)))</formula>
    </cfRule>
    <cfRule type="containsText" dxfId="4432" priority="2167" operator="containsText" text="RWB">
      <formula>NOT(ISERROR(SEARCH("RWB",AF35)))</formula>
    </cfRule>
    <cfRule type="containsText" dxfId="4431" priority="2168" operator="containsText" text="RB">
      <formula>NOT(ISERROR(SEARCH("RB",AF35)))</formula>
    </cfRule>
    <cfRule type="containsText" dxfId="4430" priority="2169" operator="containsText" text="CB">
      <formula>NOT(ISERROR(SEARCH("CB",AF35)))</formula>
    </cfRule>
    <cfRule type="containsText" dxfId="4429" priority="2170" operator="containsText" text="LB">
      <formula>NOT(ISERROR(SEARCH("LB",AF35)))</formula>
    </cfRule>
    <cfRule type="containsText" dxfId="4428" priority="2171" operator="containsText" text="GK">
      <formula>NOT(ISERROR(SEARCH("GK",AF35)))</formula>
    </cfRule>
  </conditionalFormatting>
  <conditionalFormatting sqref="AG6:AG7 AG39 AG32:AG37 AG41 Z60 AG79:AG104 AG47:AG58 AG64:AG75">
    <cfRule type="containsText" dxfId="4427" priority="2140" operator="containsText" text="ST">
      <formula>NOT(ISERROR(SEARCH("ST",Z6)))</formula>
    </cfRule>
    <cfRule type="containsText" dxfId="4426" priority="2141" operator="containsText" text="RW">
      <formula>NOT(ISERROR(SEARCH("RW",Z6)))</formula>
    </cfRule>
    <cfRule type="containsText" dxfId="4425" priority="2142" operator="containsText" text="LW">
      <formula>NOT(ISERROR(SEARCH("LW",Z6)))</formula>
    </cfRule>
    <cfRule type="containsText" dxfId="4424" priority="2143" operator="containsText" text="LF">
      <formula>NOT(ISERROR(SEARCH("LF",Z6)))</formula>
    </cfRule>
    <cfRule type="containsText" dxfId="4423" priority="2144" operator="containsText" text="CF">
      <formula>NOT(ISERROR(SEARCH("CF",Z6)))</formula>
    </cfRule>
    <cfRule type="containsText" dxfId="4422" priority="2145" operator="containsText" text="CF">
      <formula>NOT(ISERROR(SEARCH("CF",Z6)))</formula>
    </cfRule>
    <cfRule type="containsText" dxfId="4421" priority="2146" operator="containsText" text="CAM">
      <formula>NOT(ISERROR(SEARCH("CAM",Z6)))</formula>
    </cfRule>
    <cfRule type="containsText" dxfId="4420" priority="2147" operator="containsText" text="LM">
      <formula>NOT(ISERROR(SEARCH("LM",Z6)))</formula>
    </cfRule>
    <cfRule type="containsText" dxfId="4419" priority="2148" operator="containsText" text="CM">
      <formula>NOT(ISERROR(SEARCH("CM",Z6)))</formula>
    </cfRule>
    <cfRule type="containsText" dxfId="4418" priority="2149" operator="containsText" text="RM">
      <formula>NOT(ISERROR(SEARCH("RM",Z6)))</formula>
    </cfRule>
    <cfRule type="containsText" dxfId="4417" priority="2150" operator="containsText" text="CDM">
      <formula>NOT(ISERROR(SEARCH("CDM",Z6)))</formula>
    </cfRule>
    <cfRule type="containsText" dxfId="4416" priority="2151" operator="containsText" text="LWB">
      <formula>NOT(ISERROR(SEARCH("LWB",Z6)))</formula>
    </cfRule>
    <cfRule type="containsText" dxfId="4415" priority="2152" operator="containsText" text="RWB">
      <formula>NOT(ISERROR(SEARCH("RWB",Z6)))</formula>
    </cfRule>
    <cfRule type="containsText" dxfId="4414" priority="2153" operator="containsText" text="RB">
      <formula>NOT(ISERROR(SEARCH("RB",Z6)))</formula>
    </cfRule>
    <cfRule type="containsText" dxfId="4413" priority="2154" operator="containsText" text="CB">
      <formula>NOT(ISERROR(SEARCH("CB",Z6)))</formula>
    </cfRule>
    <cfRule type="containsText" dxfId="4412" priority="2155" operator="containsText" text="LB">
      <formula>NOT(ISERROR(SEARCH("LB",Z6)))</formula>
    </cfRule>
    <cfRule type="containsText" dxfId="4411" priority="2156" operator="containsText" text="GK">
      <formula>NOT(ISERROR(SEARCH("GK",Z6)))</formula>
    </cfRule>
  </conditionalFormatting>
  <conditionalFormatting sqref="R53:S53">
    <cfRule type="containsText" dxfId="4410" priority="2104" operator="containsText" text="HL">
      <formula>NOT(ISERROR(SEARCH("HL",R53)))</formula>
    </cfRule>
    <cfRule type="containsText" dxfId="4409" priority="2105" operator="containsText" text="HD">
      <formula>NOT(ISERROR(SEARCH("HD",R53)))</formula>
    </cfRule>
    <cfRule type="containsText" dxfId="4408" priority="2106" operator="containsText" text="HW">
      <formula>NOT(ISERROR(SEARCH("HW",R53)))</formula>
    </cfRule>
  </conditionalFormatting>
  <conditionalFormatting sqref="R53:S53">
    <cfRule type="containsText" dxfId="4407" priority="2137" operator="containsText" text="AL">
      <formula>NOT(ISERROR(SEARCH("AL",R53)))</formula>
    </cfRule>
    <cfRule type="containsText" dxfId="4406" priority="2138" operator="containsText" text="AD">
      <formula>NOT(ISERROR(SEARCH("AD",R53)))</formula>
    </cfRule>
    <cfRule type="containsText" dxfId="4405" priority="2139" operator="containsText" text="AW">
      <formula>NOT(ISERROR(SEARCH("AW",R53)))</formula>
    </cfRule>
  </conditionalFormatting>
  <conditionalFormatting sqref="R53:S53">
    <cfRule type="containsText" dxfId="4404" priority="2134" operator="containsText" text="HL">
      <formula>NOT(ISERROR(SEARCH("HL",R53)))</formula>
    </cfRule>
    <cfRule type="containsText" dxfId="4403" priority="2135" operator="containsText" text="HD">
      <formula>NOT(ISERROR(SEARCH("HD",R53)))</formula>
    </cfRule>
    <cfRule type="containsText" dxfId="4402" priority="2136" operator="containsText" text="HW">
      <formula>NOT(ISERROR(SEARCH("HW",R53)))</formula>
    </cfRule>
  </conditionalFormatting>
  <conditionalFormatting sqref="R53:S53">
    <cfRule type="containsText" dxfId="4401" priority="2131" operator="containsText" text="AL">
      <formula>NOT(ISERROR(SEARCH("AL",R53)))</formula>
    </cfRule>
    <cfRule type="containsText" dxfId="4400" priority="2132" operator="containsText" text="AD">
      <formula>NOT(ISERROR(SEARCH("AD",R53)))</formula>
    </cfRule>
    <cfRule type="containsText" dxfId="4399" priority="2133" operator="containsText" text="AW">
      <formula>NOT(ISERROR(SEARCH("AW",R53)))</formula>
    </cfRule>
  </conditionalFormatting>
  <conditionalFormatting sqref="R53:S53">
    <cfRule type="containsText" dxfId="4398" priority="2128" operator="containsText" text="HL">
      <formula>NOT(ISERROR(SEARCH("HL",R53)))</formula>
    </cfRule>
    <cfRule type="containsText" dxfId="4397" priority="2129" operator="containsText" text="HD">
      <formula>NOT(ISERROR(SEARCH("HD",R53)))</formula>
    </cfRule>
    <cfRule type="containsText" dxfId="4396" priority="2130" operator="containsText" text="HW">
      <formula>NOT(ISERROR(SEARCH("HW",R53)))</formula>
    </cfRule>
  </conditionalFormatting>
  <conditionalFormatting sqref="Q53">
    <cfRule type="containsText" dxfId="4395" priority="2125" operator="containsText" text="AL">
      <formula>NOT(ISERROR(SEARCH("AL",Q53)))</formula>
    </cfRule>
    <cfRule type="containsText" dxfId="4394" priority="2126" operator="containsText" text="AD">
      <formula>NOT(ISERROR(SEARCH("AD",Q53)))</formula>
    </cfRule>
    <cfRule type="containsText" dxfId="4393" priority="2127" operator="containsText" text="AW">
      <formula>NOT(ISERROR(SEARCH("AW",Q53)))</formula>
    </cfRule>
  </conditionalFormatting>
  <conditionalFormatting sqref="Q53">
    <cfRule type="containsText" dxfId="4392" priority="2122" operator="containsText" text="HL">
      <formula>NOT(ISERROR(SEARCH("HL",Q53)))</formula>
    </cfRule>
    <cfRule type="containsText" dxfId="4391" priority="2123" operator="containsText" text="HD">
      <formula>NOT(ISERROR(SEARCH("HD",Q53)))</formula>
    </cfRule>
    <cfRule type="containsText" dxfId="4390" priority="2124" operator="containsText" text="HW">
      <formula>NOT(ISERROR(SEARCH("HW",Q53)))</formula>
    </cfRule>
  </conditionalFormatting>
  <conditionalFormatting sqref="T53">
    <cfRule type="containsText" dxfId="4389" priority="2119" operator="containsText" text="AL">
      <formula>NOT(ISERROR(SEARCH("AL",T53)))</formula>
    </cfRule>
    <cfRule type="containsText" dxfId="4388" priority="2120" operator="containsText" text="AD">
      <formula>NOT(ISERROR(SEARCH("AD",T53)))</formula>
    </cfRule>
    <cfRule type="containsText" dxfId="4387" priority="2121" operator="containsText" text="AW">
      <formula>NOT(ISERROR(SEARCH("AW",T53)))</formula>
    </cfRule>
  </conditionalFormatting>
  <conditionalFormatting sqref="T53">
    <cfRule type="containsText" dxfId="4386" priority="2116" operator="containsText" text="HL">
      <formula>NOT(ISERROR(SEARCH("HL",T53)))</formula>
    </cfRule>
    <cfRule type="containsText" dxfId="4385" priority="2117" operator="containsText" text="HD">
      <formula>NOT(ISERROR(SEARCH("HD",T53)))</formula>
    </cfRule>
    <cfRule type="containsText" dxfId="4384" priority="2118" operator="containsText" text="HW">
      <formula>NOT(ISERROR(SEARCH("HW",T53)))</formula>
    </cfRule>
  </conditionalFormatting>
  <conditionalFormatting sqref="T53">
    <cfRule type="containsText" dxfId="4383" priority="2113" operator="containsText" text="AL">
      <formula>NOT(ISERROR(SEARCH("AL",T53)))</formula>
    </cfRule>
    <cfRule type="containsText" dxfId="4382" priority="2114" operator="containsText" text="AD">
      <formula>NOT(ISERROR(SEARCH("AD",T53)))</formula>
    </cfRule>
    <cfRule type="containsText" dxfId="4381" priority="2115" operator="containsText" text="AW">
      <formula>NOT(ISERROR(SEARCH("AW",T53)))</formula>
    </cfRule>
  </conditionalFormatting>
  <conditionalFormatting sqref="T53">
    <cfRule type="containsText" dxfId="4380" priority="2110" operator="containsText" text="HL">
      <formula>NOT(ISERROR(SEARCH("HL",T53)))</formula>
    </cfRule>
    <cfRule type="containsText" dxfId="4379" priority="2111" operator="containsText" text="HD">
      <formula>NOT(ISERROR(SEARCH("HD",T53)))</formula>
    </cfRule>
    <cfRule type="containsText" dxfId="4378" priority="2112" operator="containsText" text="HW">
      <formula>NOT(ISERROR(SEARCH("HW",T53)))</formula>
    </cfRule>
  </conditionalFormatting>
  <conditionalFormatting sqref="R53:S53">
    <cfRule type="containsText" dxfId="4377" priority="2107" operator="containsText" text="AL">
      <formula>NOT(ISERROR(SEARCH("AL",R53)))</formula>
    </cfRule>
    <cfRule type="containsText" dxfId="4376" priority="2108" operator="containsText" text="AD">
      <formula>NOT(ISERROR(SEARCH("AD",R53)))</formula>
    </cfRule>
    <cfRule type="containsText" dxfId="4375" priority="2109" operator="containsText" text="AW">
      <formula>NOT(ISERROR(SEARCH("AW",R53)))</formula>
    </cfRule>
  </conditionalFormatting>
  <conditionalFormatting sqref="AH5:AJ21 AI4:AJ4 AH22:AI22 AH79:AJ104 AH23:AJ58 AH64:AJ75">
    <cfRule type="containsText" dxfId="4374" priority="2087" operator="containsText" text="ST">
      <formula>NOT(ISERROR(SEARCH("ST",AH4)))</formula>
    </cfRule>
    <cfRule type="containsText" dxfId="4373" priority="2088" operator="containsText" text="RW">
      <formula>NOT(ISERROR(SEARCH("RW",AH4)))</formula>
    </cfRule>
    <cfRule type="containsText" dxfId="4372" priority="2089" operator="containsText" text="LW">
      <formula>NOT(ISERROR(SEARCH("LW",AH4)))</formula>
    </cfRule>
    <cfRule type="containsText" dxfId="4371" priority="2090" operator="containsText" text="LF">
      <formula>NOT(ISERROR(SEARCH("LF",AH4)))</formula>
    </cfRule>
    <cfRule type="containsText" dxfId="4370" priority="2091" operator="containsText" text="CF">
      <formula>NOT(ISERROR(SEARCH("CF",AH4)))</formula>
    </cfRule>
    <cfRule type="containsText" dxfId="4369" priority="2092" operator="containsText" text="CF">
      <formula>NOT(ISERROR(SEARCH("CF",AH4)))</formula>
    </cfRule>
    <cfRule type="containsText" dxfId="4368" priority="2093" operator="containsText" text="CAM">
      <formula>NOT(ISERROR(SEARCH("CAM",AH4)))</formula>
    </cfRule>
    <cfRule type="containsText" dxfId="4367" priority="2094" operator="containsText" text="LM">
      <formula>NOT(ISERROR(SEARCH("LM",AH4)))</formula>
    </cfRule>
    <cfRule type="containsText" dxfId="4366" priority="2095" operator="containsText" text="CM">
      <formula>NOT(ISERROR(SEARCH("CM",AH4)))</formula>
    </cfRule>
    <cfRule type="containsText" dxfId="4365" priority="2096" operator="containsText" text="RM">
      <formula>NOT(ISERROR(SEARCH("RM",AH4)))</formula>
    </cfRule>
    <cfRule type="containsText" dxfId="4364" priority="2097" operator="containsText" text="CDM">
      <formula>NOT(ISERROR(SEARCH("CDM",AH4)))</formula>
    </cfRule>
    <cfRule type="containsText" dxfId="4363" priority="2098" operator="containsText" text="LWB">
      <formula>NOT(ISERROR(SEARCH("LWB",AH4)))</formula>
    </cfRule>
    <cfRule type="containsText" dxfId="4362" priority="2099" operator="containsText" text="RWB">
      <formula>NOT(ISERROR(SEARCH("RWB",AH4)))</formula>
    </cfRule>
    <cfRule type="containsText" dxfId="4361" priority="2100" operator="containsText" text="RB">
      <formula>NOT(ISERROR(SEARCH("RB",AH4)))</formula>
    </cfRule>
    <cfRule type="containsText" dxfId="4360" priority="2101" operator="containsText" text="CB">
      <formula>NOT(ISERROR(SEARCH("CB",AH4)))</formula>
    </cfRule>
    <cfRule type="containsText" dxfId="4359" priority="2102" operator="containsText" text="LB">
      <formula>NOT(ISERROR(SEARCH("LB",AH4)))</formula>
    </cfRule>
    <cfRule type="containsText" dxfId="4358" priority="2103" operator="containsText" text="GK">
      <formula>NOT(ISERROR(SEARCH("GK",AH4)))</formula>
    </cfRule>
  </conditionalFormatting>
  <conditionalFormatting sqref="AH4:AJ21 AH22:AI22 Z60 AH79:AJ104 AH23:AJ58 AH64:AJ75">
    <cfRule type="cellIs" dxfId="4357" priority="2081" operator="between">
      <formula>90</formula>
      <formula>99</formula>
    </cfRule>
    <cfRule type="cellIs" dxfId="4356" priority="2082" operator="between">
      <formula>40</formula>
      <formula>49</formula>
    </cfRule>
    <cfRule type="cellIs" dxfId="4355" priority="2083" operator="between">
      <formula>50</formula>
      <formula>59</formula>
    </cfRule>
    <cfRule type="cellIs" dxfId="4354" priority="2084" operator="between">
      <formula>60</formula>
      <formula>69</formula>
    </cfRule>
    <cfRule type="cellIs" dxfId="4353" priority="2085" operator="between">
      <formula>70</formula>
      <formula>79</formula>
    </cfRule>
    <cfRule type="cellIs" dxfId="4352" priority="2086" operator="between">
      <formula>80</formula>
      <formula>89</formula>
    </cfRule>
  </conditionalFormatting>
  <conditionalFormatting sqref="AH22:AJ22">
    <cfRule type="containsText" dxfId="4351" priority="2063" operator="containsText" text="ST">
      <formula>NOT(ISERROR(SEARCH("ST",AH22)))</formula>
    </cfRule>
    <cfRule type="containsText" dxfId="4350" priority="2064" operator="containsText" text="RW">
      <formula>NOT(ISERROR(SEARCH("RW",AH22)))</formula>
    </cfRule>
    <cfRule type="containsText" dxfId="4349" priority="2065" operator="containsText" text="LW">
      <formula>NOT(ISERROR(SEARCH("LW",AH22)))</formula>
    </cfRule>
    <cfRule type="containsText" dxfId="4348" priority="2066" operator="containsText" text="LF">
      <formula>NOT(ISERROR(SEARCH("LF",AH22)))</formula>
    </cfRule>
    <cfRule type="containsText" dxfId="4347" priority="2067" operator="containsText" text="CF">
      <formula>NOT(ISERROR(SEARCH("CF",AH22)))</formula>
    </cfRule>
    <cfRule type="containsText" dxfId="4346" priority="2068" operator="containsText" text="CF">
      <formula>NOT(ISERROR(SEARCH("CF",AH22)))</formula>
    </cfRule>
    <cfRule type="containsText" dxfId="4345" priority="2069" operator="containsText" text="CAM">
      <formula>NOT(ISERROR(SEARCH("CAM",AH22)))</formula>
    </cfRule>
    <cfRule type="containsText" dxfId="4344" priority="2070" operator="containsText" text="LM">
      <formula>NOT(ISERROR(SEARCH("LM",AH22)))</formula>
    </cfRule>
    <cfRule type="containsText" dxfId="4343" priority="2071" operator="containsText" text="CM">
      <formula>NOT(ISERROR(SEARCH("CM",AH22)))</formula>
    </cfRule>
    <cfRule type="containsText" dxfId="4342" priority="2072" operator="containsText" text="RM">
      <formula>NOT(ISERROR(SEARCH("RM",AH22)))</formula>
    </cfRule>
    <cfRule type="containsText" dxfId="4341" priority="2073" operator="containsText" text="CDM">
      <formula>NOT(ISERROR(SEARCH("CDM",AH22)))</formula>
    </cfRule>
    <cfRule type="containsText" dxfId="4340" priority="2074" operator="containsText" text="LWB">
      <formula>NOT(ISERROR(SEARCH("LWB",AH22)))</formula>
    </cfRule>
    <cfRule type="containsText" dxfId="4339" priority="2075" operator="containsText" text="RWB">
      <formula>NOT(ISERROR(SEARCH("RWB",AH22)))</formula>
    </cfRule>
    <cfRule type="containsText" dxfId="4338" priority="2076" operator="containsText" text="RB">
      <formula>NOT(ISERROR(SEARCH("RB",AH22)))</formula>
    </cfRule>
    <cfRule type="containsText" dxfId="4337" priority="2077" operator="containsText" text="CB">
      <formula>NOT(ISERROR(SEARCH("CB",AH22)))</formula>
    </cfRule>
    <cfRule type="containsText" dxfId="4336" priority="2078" operator="containsText" text="LB">
      <formula>NOT(ISERROR(SEARCH("LB",AH22)))</formula>
    </cfRule>
    <cfRule type="containsText" dxfId="4335" priority="2079" operator="containsText" text="GK">
      <formula>NOT(ISERROR(SEARCH("GK",AH22)))</formula>
    </cfRule>
  </conditionalFormatting>
  <conditionalFormatting sqref="AH22:AJ22">
    <cfRule type="cellIs" dxfId="4334" priority="2056" operator="between">
      <formula>30</formula>
      <formula>39</formula>
    </cfRule>
    <cfRule type="cellIs" dxfId="4333" priority="2057" operator="between">
      <formula>90</formula>
      <formula>99</formula>
    </cfRule>
    <cfRule type="cellIs" dxfId="4332" priority="2058" operator="between">
      <formula>40</formula>
      <formula>49</formula>
    </cfRule>
    <cfRule type="cellIs" dxfId="4331" priority="2059" operator="between">
      <formula>50</formula>
      <formula>59</formula>
    </cfRule>
    <cfRule type="cellIs" dxfId="4330" priority="2060" operator="between">
      <formula>60</formula>
      <formula>69</formula>
    </cfRule>
    <cfRule type="cellIs" dxfId="4329" priority="2061" operator="between">
      <formula>70</formula>
      <formula>79</formula>
    </cfRule>
    <cfRule type="cellIs" dxfId="4328" priority="2062" operator="between">
      <formula>80</formula>
      <formula>89</formula>
    </cfRule>
  </conditionalFormatting>
  <conditionalFormatting sqref="AG4">
    <cfRule type="containsText" dxfId="4327" priority="2039" operator="containsText" text="ST">
      <formula>NOT(ISERROR(SEARCH("ST",AG4)))</formula>
    </cfRule>
    <cfRule type="containsText" dxfId="4326" priority="2040" operator="containsText" text="RW">
      <formula>NOT(ISERROR(SEARCH("RW",AG4)))</formula>
    </cfRule>
    <cfRule type="containsText" dxfId="4325" priority="2041" operator="containsText" text="LW">
      <formula>NOT(ISERROR(SEARCH("LW",AG4)))</formula>
    </cfRule>
    <cfRule type="containsText" dxfId="4324" priority="2042" operator="containsText" text="LF">
      <formula>NOT(ISERROR(SEARCH("LF",AG4)))</formula>
    </cfRule>
    <cfRule type="containsText" dxfId="4323" priority="2043" operator="containsText" text="CF">
      <formula>NOT(ISERROR(SEARCH("CF",AG4)))</formula>
    </cfRule>
    <cfRule type="containsText" dxfId="4322" priority="2044" operator="containsText" text="CF">
      <formula>NOT(ISERROR(SEARCH("CF",AG4)))</formula>
    </cfRule>
    <cfRule type="containsText" dxfId="4321" priority="2045" operator="containsText" text="CAM">
      <formula>NOT(ISERROR(SEARCH("CAM",AG4)))</formula>
    </cfRule>
    <cfRule type="containsText" dxfId="4320" priority="2046" operator="containsText" text="LM">
      <formula>NOT(ISERROR(SEARCH("LM",AG4)))</formula>
    </cfRule>
    <cfRule type="containsText" dxfId="4319" priority="2047" operator="containsText" text="CM">
      <formula>NOT(ISERROR(SEARCH("CM",AG4)))</formula>
    </cfRule>
    <cfRule type="containsText" dxfId="4318" priority="2048" operator="containsText" text="RM">
      <formula>NOT(ISERROR(SEARCH("RM",AG4)))</formula>
    </cfRule>
    <cfRule type="containsText" dxfId="4317" priority="2049" operator="containsText" text="CDM">
      <formula>NOT(ISERROR(SEARCH("CDM",AG4)))</formula>
    </cfRule>
    <cfRule type="containsText" dxfId="4316" priority="2050" operator="containsText" text="LWB">
      <formula>NOT(ISERROR(SEARCH("LWB",AG4)))</formula>
    </cfRule>
    <cfRule type="containsText" dxfId="4315" priority="2051" operator="containsText" text="RWB">
      <formula>NOT(ISERROR(SEARCH("RWB",AG4)))</formula>
    </cfRule>
    <cfRule type="containsText" dxfId="4314" priority="2052" operator="containsText" text="RB">
      <formula>NOT(ISERROR(SEARCH("RB",AG4)))</formula>
    </cfRule>
    <cfRule type="containsText" dxfId="4313" priority="2053" operator="containsText" text="CB">
      <formula>NOT(ISERROR(SEARCH("CB",AG4)))</formula>
    </cfRule>
    <cfRule type="containsText" dxfId="4312" priority="2054" operator="containsText" text="LB">
      <formula>NOT(ISERROR(SEARCH("LB",AG4)))</formula>
    </cfRule>
    <cfRule type="containsText" dxfId="4311" priority="2055" operator="containsText" text="GK">
      <formula>NOT(ISERROR(SEARCH("GK",AG4)))</formula>
    </cfRule>
  </conditionalFormatting>
  <conditionalFormatting sqref="AF5">
    <cfRule type="containsText" dxfId="4310" priority="2023" operator="containsText" text="RW">
      <formula>NOT(ISERROR(SEARCH("RW",AF5)))</formula>
    </cfRule>
    <cfRule type="containsText" dxfId="4309" priority="2024" operator="containsText" text="LW">
      <formula>NOT(ISERROR(SEARCH("LW",AF5)))</formula>
    </cfRule>
    <cfRule type="containsText" dxfId="4308" priority="2025" operator="containsText" text="LF">
      <formula>NOT(ISERROR(SEARCH("LF",AF5)))</formula>
    </cfRule>
    <cfRule type="containsText" dxfId="4307" priority="2026" operator="containsText" text="CF">
      <formula>NOT(ISERROR(SEARCH("CF",AF5)))</formula>
    </cfRule>
    <cfRule type="containsText" dxfId="4306" priority="2027" operator="containsText" text="CF">
      <formula>NOT(ISERROR(SEARCH("CF",AF5)))</formula>
    </cfRule>
    <cfRule type="containsText" dxfId="4305" priority="2028" operator="containsText" text="CAM">
      <formula>NOT(ISERROR(SEARCH("CAM",AF5)))</formula>
    </cfRule>
    <cfRule type="containsText" dxfId="4304" priority="2029" operator="containsText" text="LM">
      <formula>NOT(ISERROR(SEARCH("LM",AF5)))</formula>
    </cfRule>
    <cfRule type="containsText" dxfId="4303" priority="2030" operator="containsText" text="CM">
      <formula>NOT(ISERROR(SEARCH("CM",AF5)))</formula>
    </cfRule>
    <cfRule type="containsText" dxfId="4302" priority="2031" operator="containsText" text="RM">
      <formula>NOT(ISERROR(SEARCH("RM",AF5)))</formula>
    </cfRule>
    <cfRule type="containsText" dxfId="4301" priority="2032" operator="containsText" text="CDM">
      <formula>NOT(ISERROR(SEARCH("CDM",AF5)))</formula>
    </cfRule>
    <cfRule type="containsText" dxfId="4300" priority="2033" operator="containsText" text="LWB">
      <formula>NOT(ISERROR(SEARCH("LWB",AF5)))</formula>
    </cfRule>
    <cfRule type="containsText" dxfId="4299" priority="2034" operator="containsText" text="RWB">
      <formula>NOT(ISERROR(SEARCH("RWB",AF5)))</formula>
    </cfRule>
    <cfRule type="containsText" dxfId="4298" priority="2035" operator="containsText" text="RB">
      <formula>NOT(ISERROR(SEARCH("RB",AF5)))</formula>
    </cfRule>
    <cfRule type="containsText" dxfId="4297" priority="2036" operator="containsText" text="CB">
      <formula>NOT(ISERROR(SEARCH("CB",AF5)))</formula>
    </cfRule>
    <cfRule type="containsText" dxfId="4296" priority="2037" operator="containsText" text="LB">
      <formula>NOT(ISERROR(SEARCH("LB",AF5)))</formula>
    </cfRule>
    <cfRule type="containsText" dxfId="4295" priority="2038" operator="containsText" text="GK">
      <formula>NOT(ISERROR(SEARCH("GK",AF5)))</formula>
    </cfRule>
  </conditionalFormatting>
  <conditionalFormatting sqref="AG5">
    <cfRule type="containsText" dxfId="4294" priority="2006" operator="containsText" text="ST">
      <formula>NOT(ISERROR(SEARCH("ST",AG5)))</formula>
    </cfRule>
    <cfRule type="containsText" dxfId="4293" priority="2007" operator="containsText" text="RW">
      <formula>NOT(ISERROR(SEARCH("RW",AG5)))</formula>
    </cfRule>
    <cfRule type="containsText" dxfId="4292" priority="2008" operator="containsText" text="LW">
      <formula>NOT(ISERROR(SEARCH("LW",AG5)))</formula>
    </cfRule>
    <cfRule type="containsText" dxfId="4291" priority="2009" operator="containsText" text="LF">
      <formula>NOT(ISERROR(SEARCH("LF",AG5)))</formula>
    </cfRule>
    <cfRule type="containsText" dxfId="4290" priority="2010" operator="containsText" text="CF">
      <formula>NOT(ISERROR(SEARCH("CF",AG5)))</formula>
    </cfRule>
    <cfRule type="containsText" dxfId="4289" priority="2011" operator="containsText" text="CF">
      <formula>NOT(ISERROR(SEARCH("CF",AG5)))</formula>
    </cfRule>
    <cfRule type="containsText" dxfId="4288" priority="2012" operator="containsText" text="CAM">
      <formula>NOT(ISERROR(SEARCH("CAM",AG5)))</formula>
    </cfRule>
    <cfRule type="containsText" dxfId="4287" priority="2013" operator="containsText" text="LM">
      <formula>NOT(ISERROR(SEARCH("LM",AG5)))</formula>
    </cfRule>
    <cfRule type="containsText" dxfId="4286" priority="2014" operator="containsText" text="CM">
      <formula>NOT(ISERROR(SEARCH("CM",AG5)))</formula>
    </cfRule>
    <cfRule type="containsText" dxfId="4285" priority="2015" operator="containsText" text="RM">
      <formula>NOT(ISERROR(SEARCH("RM",AG5)))</formula>
    </cfRule>
    <cfRule type="containsText" dxfId="4284" priority="2016" operator="containsText" text="CDM">
      <formula>NOT(ISERROR(SEARCH("CDM",AG5)))</formula>
    </cfRule>
    <cfRule type="containsText" dxfId="4283" priority="2017" operator="containsText" text="LWB">
      <formula>NOT(ISERROR(SEARCH("LWB",AG5)))</formula>
    </cfRule>
    <cfRule type="containsText" dxfId="4282" priority="2018" operator="containsText" text="RWB">
      <formula>NOT(ISERROR(SEARCH("RWB",AG5)))</formula>
    </cfRule>
    <cfRule type="containsText" dxfId="4281" priority="2019" operator="containsText" text="RB">
      <formula>NOT(ISERROR(SEARCH("RB",AG5)))</formula>
    </cfRule>
    <cfRule type="containsText" dxfId="4280" priority="2020" operator="containsText" text="CB">
      <formula>NOT(ISERROR(SEARCH("CB",AG5)))</formula>
    </cfRule>
    <cfRule type="containsText" dxfId="4279" priority="2021" operator="containsText" text="LB">
      <formula>NOT(ISERROR(SEARCH("LB",AG5)))</formula>
    </cfRule>
    <cfRule type="containsText" dxfId="4278" priority="2022" operator="containsText" text="GK">
      <formula>NOT(ISERROR(SEARCH("GK",AG5)))</formula>
    </cfRule>
  </conditionalFormatting>
  <conditionalFormatting sqref="AH79:AJ104 AH4:AI58 AH64:AI75">
    <cfRule type="cellIs" dxfId="4277" priority="2080" operator="between">
      <formula>30</formula>
      <formula>39</formula>
    </cfRule>
  </conditionalFormatting>
  <conditionalFormatting sqref="AG8">
    <cfRule type="containsText" dxfId="4276" priority="1989" operator="containsText" text="ST">
      <formula>NOT(ISERROR(SEARCH("ST",AG8)))</formula>
    </cfRule>
    <cfRule type="containsText" dxfId="4275" priority="1990" operator="containsText" text="RW">
      <formula>NOT(ISERROR(SEARCH("RW",AG8)))</formula>
    </cfRule>
    <cfRule type="containsText" dxfId="4274" priority="1991" operator="containsText" text="LW">
      <formula>NOT(ISERROR(SEARCH("LW",AG8)))</formula>
    </cfRule>
    <cfRule type="containsText" dxfId="4273" priority="1992" operator="containsText" text="LF">
      <formula>NOT(ISERROR(SEARCH("LF",AG8)))</formula>
    </cfRule>
    <cfRule type="containsText" dxfId="4272" priority="1993" operator="containsText" text="CF">
      <formula>NOT(ISERROR(SEARCH("CF",AG8)))</formula>
    </cfRule>
    <cfRule type="containsText" dxfId="4271" priority="1994" operator="containsText" text="CF">
      <formula>NOT(ISERROR(SEARCH("CF",AG8)))</formula>
    </cfRule>
    <cfRule type="containsText" dxfId="4270" priority="1995" operator="containsText" text="CAM">
      <formula>NOT(ISERROR(SEARCH("CAM",AG8)))</formula>
    </cfRule>
    <cfRule type="containsText" dxfId="4269" priority="1996" operator="containsText" text="LM">
      <formula>NOT(ISERROR(SEARCH("LM",AG8)))</formula>
    </cfRule>
    <cfRule type="containsText" dxfId="4268" priority="1997" operator="containsText" text="CM">
      <formula>NOT(ISERROR(SEARCH("CM",AG8)))</formula>
    </cfRule>
    <cfRule type="containsText" dxfId="4267" priority="1998" operator="containsText" text="RM">
      <formula>NOT(ISERROR(SEARCH("RM",AG8)))</formula>
    </cfRule>
    <cfRule type="containsText" dxfId="4266" priority="1999" operator="containsText" text="CDM">
      <formula>NOT(ISERROR(SEARCH("CDM",AG8)))</formula>
    </cfRule>
    <cfRule type="containsText" dxfId="4265" priority="2000" operator="containsText" text="LWB">
      <formula>NOT(ISERROR(SEARCH("LWB",AG8)))</formula>
    </cfRule>
    <cfRule type="containsText" dxfId="4264" priority="2001" operator="containsText" text="RWB">
      <formula>NOT(ISERROR(SEARCH("RWB",AG8)))</formula>
    </cfRule>
    <cfRule type="containsText" dxfId="4263" priority="2002" operator="containsText" text="RB">
      <formula>NOT(ISERROR(SEARCH("RB",AG8)))</formula>
    </cfRule>
    <cfRule type="containsText" dxfId="4262" priority="2003" operator="containsText" text="CB">
      <formula>NOT(ISERROR(SEARCH("CB",AG8)))</formula>
    </cfRule>
    <cfRule type="containsText" dxfId="4261" priority="2004" operator="containsText" text="LB">
      <formula>NOT(ISERROR(SEARCH("LB",AG8)))</formula>
    </cfRule>
    <cfRule type="containsText" dxfId="4260" priority="2005" operator="containsText" text="GK">
      <formula>NOT(ISERROR(SEARCH("GK",AG8)))</formula>
    </cfRule>
  </conditionalFormatting>
  <conditionalFormatting sqref="AG9">
    <cfRule type="containsText" dxfId="4259" priority="1972" operator="containsText" text="ST">
      <formula>NOT(ISERROR(SEARCH("ST",AG9)))</formula>
    </cfRule>
    <cfRule type="containsText" dxfId="4258" priority="1973" operator="containsText" text="RW">
      <formula>NOT(ISERROR(SEARCH("RW",AG9)))</formula>
    </cfRule>
    <cfRule type="containsText" dxfId="4257" priority="1974" operator="containsText" text="LW">
      <formula>NOT(ISERROR(SEARCH("LW",AG9)))</formula>
    </cfRule>
    <cfRule type="containsText" dxfId="4256" priority="1975" operator="containsText" text="LF">
      <formula>NOT(ISERROR(SEARCH("LF",AG9)))</formula>
    </cfRule>
    <cfRule type="containsText" dxfId="4255" priority="1976" operator="containsText" text="CF">
      <formula>NOT(ISERROR(SEARCH("CF",AG9)))</formula>
    </cfRule>
    <cfRule type="containsText" dxfId="4254" priority="1977" operator="containsText" text="CF">
      <formula>NOT(ISERROR(SEARCH("CF",AG9)))</formula>
    </cfRule>
    <cfRule type="containsText" dxfId="4253" priority="1978" operator="containsText" text="CAM">
      <formula>NOT(ISERROR(SEARCH("CAM",AG9)))</formula>
    </cfRule>
    <cfRule type="containsText" dxfId="4252" priority="1979" operator="containsText" text="LM">
      <formula>NOT(ISERROR(SEARCH("LM",AG9)))</formula>
    </cfRule>
    <cfRule type="containsText" dxfId="4251" priority="1980" operator="containsText" text="CM">
      <formula>NOT(ISERROR(SEARCH("CM",AG9)))</formula>
    </cfRule>
    <cfRule type="containsText" dxfId="4250" priority="1981" operator="containsText" text="RM">
      <formula>NOT(ISERROR(SEARCH("RM",AG9)))</formula>
    </cfRule>
    <cfRule type="containsText" dxfId="4249" priority="1982" operator="containsText" text="CDM">
      <formula>NOT(ISERROR(SEARCH("CDM",AG9)))</formula>
    </cfRule>
    <cfRule type="containsText" dxfId="4248" priority="1983" operator="containsText" text="LWB">
      <formula>NOT(ISERROR(SEARCH("LWB",AG9)))</formula>
    </cfRule>
    <cfRule type="containsText" dxfId="4247" priority="1984" operator="containsText" text="RWB">
      <formula>NOT(ISERROR(SEARCH("RWB",AG9)))</formula>
    </cfRule>
    <cfRule type="containsText" dxfId="4246" priority="1985" operator="containsText" text="RB">
      <formula>NOT(ISERROR(SEARCH("RB",AG9)))</formula>
    </cfRule>
    <cfRule type="containsText" dxfId="4245" priority="1986" operator="containsText" text="CB">
      <formula>NOT(ISERROR(SEARCH("CB",AG9)))</formula>
    </cfRule>
    <cfRule type="containsText" dxfId="4244" priority="1987" operator="containsText" text="LB">
      <formula>NOT(ISERROR(SEARCH("LB",AG9)))</formula>
    </cfRule>
    <cfRule type="containsText" dxfId="4243" priority="1988" operator="containsText" text="GK">
      <formula>NOT(ISERROR(SEARCH("GK",AG9)))</formula>
    </cfRule>
  </conditionalFormatting>
  <conditionalFormatting sqref="AG10">
    <cfRule type="containsText" dxfId="4242" priority="1955" operator="containsText" text="ST">
      <formula>NOT(ISERROR(SEARCH("ST",AG10)))</formula>
    </cfRule>
    <cfRule type="containsText" dxfId="4241" priority="1956" operator="containsText" text="RW">
      <formula>NOT(ISERROR(SEARCH("RW",AG10)))</formula>
    </cfRule>
    <cfRule type="containsText" dxfId="4240" priority="1957" operator="containsText" text="LW">
      <formula>NOT(ISERROR(SEARCH("LW",AG10)))</formula>
    </cfRule>
    <cfRule type="containsText" dxfId="4239" priority="1958" operator="containsText" text="LF">
      <formula>NOT(ISERROR(SEARCH("LF",AG10)))</formula>
    </cfRule>
    <cfRule type="containsText" dxfId="4238" priority="1959" operator="containsText" text="CF">
      <formula>NOT(ISERROR(SEARCH("CF",AG10)))</formula>
    </cfRule>
    <cfRule type="containsText" dxfId="4237" priority="1960" operator="containsText" text="CF">
      <formula>NOT(ISERROR(SEARCH("CF",AG10)))</formula>
    </cfRule>
    <cfRule type="containsText" dxfId="4236" priority="1961" operator="containsText" text="CAM">
      <formula>NOT(ISERROR(SEARCH("CAM",AG10)))</formula>
    </cfRule>
    <cfRule type="containsText" dxfId="4235" priority="1962" operator="containsText" text="LM">
      <formula>NOT(ISERROR(SEARCH("LM",AG10)))</formula>
    </cfRule>
    <cfRule type="containsText" dxfId="4234" priority="1963" operator="containsText" text="CM">
      <formula>NOT(ISERROR(SEARCH("CM",AG10)))</formula>
    </cfRule>
    <cfRule type="containsText" dxfId="4233" priority="1964" operator="containsText" text="RM">
      <formula>NOT(ISERROR(SEARCH("RM",AG10)))</formula>
    </cfRule>
    <cfRule type="containsText" dxfId="4232" priority="1965" operator="containsText" text="CDM">
      <formula>NOT(ISERROR(SEARCH("CDM",AG10)))</formula>
    </cfRule>
    <cfRule type="containsText" dxfId="4231" priority="1966" operator="containsText" text="LWB">
      <formula>NOT(ISERROR(SEARCH("LWB",AG10)))</formula>
    </cfRule>
    <cfRule type="containsText" dxfId="4230" priority="1967" operator="containsText" text="RWB">
      <formula>NOT(ISERROR(SEARCH("RWB",AG10)))</formula>
    </cfRule>
    <cfRule type="containsText" dxfId="4229" priority="1968" operator="containsText" text="RB">
      <formula>NOT(ISERROR(SEARCH("RB",AG10)))</formula>
    </cfRule>
    <cfRule type="containsText" dxfId="4228" priority="1969" operator="containsText" text="CB">
      <formula>NOT(ISERROR(SEARCH("CB",AG10)))</formula>
    </cfRule>
    <cfRule type="containsText" dxfId="4227" priority="1970" operator="containsText" text="LB">
      <formula>NOT(ISERROR(SEARCH("LB",AG10)))</formula>
    </cfRule>
    <cfRule type="containsText" dxfId="4226" priority="1971" operator="containsText" text="GK">
      <formula>NOT(ISERROR(SEARCH("GK",AG10)))</formula>
    </cfRule>
  </conditionalFormatting>
  <conditionalFormatting sqref="AG10">
    <cfRule type="containsText" dxfId="4225" priority="1938" operator="containsText" text="ST">
      <formula>NOT(ISERROR(SEARCH("ST",AG10)))</formula>
    </cfRule>
    <cfRule type="containsText" dxfId="4224" priority="1939" operator="containsText" text="RW">
      <formula>NOT(ISERROR(SEARCH("RW",AG10)))</formula>
    </cfRule>
    <cfRule type="containsText" dxfId="4223" priority="1940" operator="containsText" text="LW">
      <formula>NOT(ISERROR(SEARCH("LW",AG10)))</formula>
    </cfRule>
    <cfRule type="containsText" dxfId="4222" priority="1941" operator="containsText" text="LF">
      <formula>NOT(ISERROR(SEARCH("LF",AG10)))</formula>
    </cfRule>
    <cfRule type="containsText" dxfId="4221" priority="1942" operator="containsText" text="CF">
      <formula>NOT(ISERROR(SEARCH("CF",AG10)))</formula>
    </cfRule>
    <cfRule type="containsText" dxfId="4220" priority="1943" operator="containsText" text="CF">
      <formula>NOT(ISERROR(SEARCH("CF",AG10)))</formula>
    </cfRule>
    <cfRule type="containsText" dxfId="4219" priority="1944" operator="containsText" text="CAM">
      <formula>NOT(ISERROR(SEARCH("CAM",AG10)))</formula>
    </cfRule>
    <cfRule type="containsText" dxfId="4218" priority="1945" operator="containsText" text="LM">
      <formula>NOT(ISERROR(SEARCH("LM",AG10)))</formula>
    </cfRule>
    <cfRule type="containsText" dxfId="4217" priority="1946" operator="containsText" text="CM">
      <formula>NOT(ISERROR(SEARCH("CM",AG10)))</formula>
    </cfRule>
    <cfRule type="containsText" dxfId="4216" priority="1947" operator="containsText" text="RM">
      <formula>NOT(ISERROR(SEARCH("RM",AG10)))</formula>
    </cfRule>
    <cfRule type="containsText" dxfId="4215" priority="1948" operator="containsText" text="CDM">
      <formula>NOT(ISERROR(SEARCH("CDM",AG10)))</formula>
    </cfRule>
    <cfRule type="containsText" dxfId="4214" priority="1949" operator="containsText" text="LWB">
      <formula>NOT(ISERROR(SEARCH("LWB",AG10)))</formula>
    </cfRule>
    <cfRule type="containsText" dxfId="4213" priority="1950" operator="containsText" text="RWB">
      <formula>NOT(ISERROR(SEARCH("RWB",AG10)))</formula>
    </cfRule>
    <cfRule type="containsText" dxfId="4212" priority="1951" operator="containsText" text="RB">
      <formula>NOT(ISERROR(SEARCH("RB",AG10)))</formula>
    </cfRule>
    <cfRule type="containsText" dxfId="4211" priority="1952" operator="containsText" text="CB">
      <formula>NOT(ISERROR(SEARCH("CB",AG10)))</formula>
    </cfRule>
    <cfRule type="containsText" dxfId="4210" priority="1953" operator="containsText" text="LB">
      <formula>NOT(ISERROR(SEARCH("LB",AG10)))</formula>
    </cfRule>
    <cfRule type="containsText" dxfId="4209" priority="1954" operator="containsText" text="GK">
      <formula>NOT(ISERROR(SEARCH("GK",AG10)))</formula>
    </cfRule>
  </conditionalFormatting>
  <conditionalFormatting sqref="AF11">
    <cfRule type="containsText" dxfId="4208" priority="1922" operator="containsText" text="RW">
      <formula>NOT(ISERROR(SEARCH("RW",AF11)))</formula>
    </cfRule>
    <cfRule type="containsText" dxfId="4207" priority="1923" operator="containsText" text="LW">
      <formula>NOT(ISERROR(SEARCH("LW",AF11)))</formula>
    </cfRule>
    <cfRule type="containsText" dxfId="4206" priority="1924" operator="containsText" text="LF">
      <formula>NOT(ISERROR(SEARCH("LF",AF11)))</formula>
    </cfRule>
    <cfRule type="containsText" dxfId="4205" priority="1925" operator="containsText" text="CF">
      <formula>NOT(ISERROR(SEARCH("CF",AF11)))</formula>
    </cfRule>
    <cfRule type="containsText" dxfId="4204" priority="1926" operator="containsText" text="CF">
      <formula>NOT(ISERROR(SEARCH("CF",AF11)))</formula>
    </cfRule>
    <cfRule type="containsText" dxfId="4203" priority="1927" operator="containsText" text="CAM">
      <formula>NOT(ISERROR(SEARCH("CAM",AF11)))</formula>
    </cfRule>
    <cfRule type="containsText" dxfId="4202" priority="1928" operator="containsText" text="LM">
      <formula>NOT(ISERROR(SEARCH("LM",AF11)))</formula>
    </cfRule>
    <cfRule type="containsText" dxfId="4201" priority="1929" operator="containsText" text="CM">
      <formula>NOT(ISERROR(SEARCH("CM",AF11)))</formula>
    </cfRule>
    <cfRule type="containsText" dxfId="4200" priority="1930" operator="containsText" text="RM">
      <formula>NOT(ISERROR(SEARCH("RM",AF11)))</formula>
    </cfRule>
    <cfRule type="containsText" dxfId="4199" priority="1931" operator="containsText" text="CDM">
      <formula>NOT(ISERROR(SEARCH("CDM",AF11)))</formula>
    </cfRule>
    <cfRule type="containsText" dxfId="4198" priority="1932" operator="containsText" text="LWB">
      <formula>NOT(ISERROR(SEARCH("LWB",AF11)))</formula>
    </cfRule>
    <cfRule type="containsText" dxfId="4197" priority="1933" operator="containsText" text="RWB">
      <formula>NOT(ISERROR(SEARCH("RWB",AF11)))</formula>
    </cfRule>
    <cfRule type="containsText" dxfId="4196" priority="1934" operator="containsText" text="RB">
      <formula>NOT(ISERROR(SEARCH("RB",AF11)))</formula>
    </cfRule>
    <cfRule type="containsText" dxfId="4195" priority="1935" operator="containsText" text="CB">
      <formula>NOT(ISERROR(SEARCH("CB",AF11)))</formula>
    </cfRule>
    <cfRule type="containsText" dxfId="4194" priority="1936" operator="containsText" text="LB">
      <formula>NOT(ISERROR(SEARCH("LB",AF11)))</formula>
    </cfRule>
    <cfRule type="containsText" dxfId="4193" priority="1937" operator="containsText" text="GK">
      <formula>NOT(ISERROR(SEARCH("GK",AF11)))</formula>
    </cfRule>
  </conditionalFormatting>
  <conditionalFormatting sqref="AG11">
    <cfRule type="containsText" dxfId="4192" priority="1905" operator="containsText" text="ST">
      <formula>NOT(ISERROR(SEARCH("ST",AG11)))</formula>
    </cfRule>
    <cfRule type="containsText" dxfId="4191" priority="1906" operator="containsText" text="RW">
      <formula>NOT(ISERROR(SEARCH("RW",AG11)))</formula>
    </cfRule>
    <cfRule type="containsText" dxfId="4190" priority="1907" operator="containsText" text="LW">
      <formula>NOT(ISERROR(SEARCH("LW",AG11)))</formula>
    </cfRule>
    <cfRule type="containsText" dxfId="4189" priority="1908" operator="containsText" text="LF">
      <formula>NOT(ISERROR(SEARCH("LF",AG11)))</formula>
    </cfRule>
    <cfRule type="containsText" dxfId="4188" priority="1909" operator="containsText" text="CF">
      <formula>NOT(ISERROR(SEARCH("CF",AG11)))</formula>
    </cfRule>
    <cfRule type="containsText" dxfId="4187" priority="1910" operator="containsText" text="CF">
      <formula>NOT(ISERROR(SEARCH("CF",AG11)))</formula>
    </cfRule>
    <cfRule type="containsText" dxfId="4186" priority="1911" operator="containsText" text="CAM">
      <formula>NOT(ISERROR(SEARCH("CAM",AG11)))</formula>
    </cfRule>
    <cfRule type="containsText" dxfId="4185" priority="1912" operator="containsText" text="LM">
      <formula>NOT(ISERROR(SEARCH("LM",AG11)))</formula>
    </cfRule>
    <cfRule type="containsText" dxfId="4184" priority="1913" operator="containsText" text="CM">
      <formula>NOT(ISERROR(SEARCH("CM",AG11)))</formula>
    </cfRule>
    <cfRule type="containsText" dxfId="4183" priority="1914" operator="containsText" text="RM">
      <formula>NOT(ISERROR(SEARCH("RM",AG11)))</formula>
    </cfRule>
    <cfRule type="containsText" dxfId="4182" priority="1915" operator="containsText" text="CDM">
      <formula>NOT(ISERROR(SEARCH("CDM",AG11)))</formula>
    </cfRule>
    <cfRule type="containsText" dxfId="4181" priority="1916" operator="containsText" text="LWB">
      <formula>NOT(ISERROR(SEARCH("LWB",AG11)))</formula>
    </cfRule>
    <cfRule type="containsText" dxfId="4180" priority="1917" operator="containsText" text="RWB">
      <formula>NOT(ISERROR(SEARCH("RWB",AG11)))</formula>
    </cfRule>
    <cfRule type="containsText" dxfId="4179" priority="1918" operator="containsText" text="RB">
      <formula>NOT(ISERROR(SEARCH("RB",AG11)))</formula>
    </cfRule>
    <cfRule type="containsText" dxfId="4178" priority="1919" operator="containsText" text="CB">
      <formula>NOT(ISERROR(SEARCH("CB",AG11)))</formula>
    </cfRule>
    <cfRule type="containsText" dxfId="4177" priority="1920" operator="containsText" text="LB">
      <formula>NOT(ISERROR(SEARCH("LB",AG11)))</formula>
    </cfRule>
    <cfRule type="containsText" dxfId="4176" priority="1921" operator="containsText" text="GK">
      <formula>NOT(ISERROR(SEARCH("GK",AG11)))</formula>
    </cfRule>
  </conditionalFormatting>
  <conditionalFormatting sqref="AG12:AG15">
    <cfRule type="containsText" dxfId="4175" priority="1888" operator="containsText" text="ST">
      <formula>NOT(ISERROR(SEARCH("ST",AG12)))</formula>
    </cfRule>
    <cfRule type="containsText" dxfId="4174" priority="1889" operator="containsText" text="RW">
      <formula>NOT(ISERROR(SEARCH("RW",AG12)))</formula>
    </cfRule>
    <cfRule type="containsText" dxfId="4173" priority="1890" operator="containsText" text="LW">
      <formula>NOT(ISERROR(SEARCH("LW",AG12)))</formula>
    </cfRule>
    <cfRule type="containsText" dxfId="4172" priority="1891" operator="containsText" text="LF">
      <formula>NOT(ISERROR(SEARCH("LF",AG12)))</formula>
    </cfRule>
    <cfRule type="containsText" dxfId="4171" priority="1892" operator="containsText" text="CF">
      <formula>NOT(ISERROR(SEARCH("CF",AG12)))</formula>
    </cfRule>
    <cfRule type="containsText" dxfId="4170" priority="1893" operator="containsText" text="CF">
      <formula>NOT(ISERROR(SEARCH("CF",AG12)))</formula>
    </cfRule>
    <cfRule type="containsText" dxfId="4169" priority="1894" operator="containsText" text="CAM">
      <formula>NOT(ISERROR(SEARCH("CAM",AG12)))</formula>
    </cfRule>
    <cfRule type="containsText" dxfId="4168" priority="1895" operator="containsText" text="LM">
      <formula>NOT(ISERROR(SEARCH("LM",AG12)))</formula>
    </cfRule>
    <cfRule type="containsText" dxfId="4167" priority="1896" operator="containsText" text="CM">
      <formula>NOT(ISERROR(SEARCH("CM",AG12)))</formula>
    </cfRule>
    <cfRule type="containsText" dxfId="4166" priority="1897" operator="containsText" text="RM">
      <formula>NOT(ISERROR(SEARCH("RM",AG12)))</formula>
    </cfRule>
    <cfRule type="containsText" dxfId="4165" priority="1898" operator="containsText" text="CDM">
      <formula>NOT(ISERROR(SEARCH("CDM",AG12)))</formula>
    </cfRule>
    <cfRule type="containsText" dxfId="4164" priority="1899" operator="containsText" text="LWB">
      <formula>NOT(ISERROR(SEARCH("LWB",AG12)))</formula>
    </cfRule>
    <cfRule type="containsText" dxfId="4163" priority="1900" operator="containsText" text="RWB">
      <formula>NOT(ISERROR(SEARCH("RWB",AG12)))</formula>
    </cfRule>
    <cfRule type="containsText" dxfId="4162" priority="1901" operator="containsText" text="RB">
      <formula>NOT(ISERROR(SEARCH("RB",AG12)))</formula>
    </cfRule>
    <cfRule type="containsText" dxfId="4161" priority="1902" operator="containsText" text="CB">
      <formula>NOT(ISERROR(SEARCH("CB",AG12)))</formula>
    </cfRule>
    <cfRule type="containsText" dxfId="4160" priority="1903" operator="containsText" text="LB">
      <formula>NOT(ISERROR(SEARCH("LB",AG12)))</formula>
    </cfRule>
    <cfRule type="containsText" dxfId="4159" priority="1904" operator="containsText" text="GK">
      <formula>NOT(ISERROR(SEARCH("GK",AG12)))</formula>
    </cfRule>
  </conditionalFormatting>
  <conditionalFormatting sqref="AG12">
    <cfRule type="containsText" dxfId="4158" priority="1871" operator="containsText" text="ST">
      <formula>NOT(ISERROR(SEARCH("ST",AG12)))</formula>
    </cfRule>
    <cfRule type="containsText" dxfId="4157" priority="1872" operator="containsText" text="RW">
      <formula>NOT(ISERROR(SEARCH("RW",AG12)))</formula>
    </cfRule>
    <cfRule type="containsText" dxfId="4156" priority="1873" operator="containsText" text="LW">
      <formula>NOT(ISERROR(SEARCH("LW",AG12)))</formula>
    </cfRule>
    <cfRule type="containsText" dxfId="4155" priority="1874" operator="containsText" text="LF">
      <formula>NOT(ISERROR(SEARCH("LF",AG12)))</formula>
    </cfRule>
    <cfRule type="containsText" dxfId="4154" priority="1875" operator="containsText" text="CF">
      <formula>NOT(ISERROR(SEARCH("CF",AG12)))</formula>
    </cfRule>
    <cfRule type="containsText" dxfId="4153" priority="1876" operator="containsText" text="CF">
      <formula>NOT(ISERROR(SEARCH("CF",AG12)))</formula>
    </cfRule>
    <cfRule type="containsText" dxfId="4152" priority="1877" operator="containsText" text="CAM">
      <formula>NOT(ISERROR(SEARCH("CAM",AG12)))</formula>
    </cfRule>
    <cfRule type="containsText" dxfId="4151" priority="1878" operator="containsText" text="LM">
      <formula>NOT(ISERROR(SEARCH("LM",AG12)))</formula>
    </cfRule>
    <cfRule type="containsText" dxfId="4150" priority="1879" operator="containsText" text="CM">
      <formula>NOT(ISERROR(SEARCH("CM",AG12)))</formula>
    </cfRule>
    <cfRule type="containsText" dxfId="4149" priority="1880" operator="containsText" text="RM">
      <formula>NOT(ISERROR(SEARCH("RM",AG12)))</formula>
    </cfRule>
    <cfRule type="containsText" dxfId="4148" priority="1881" operator="containsText" text="CDM">
      <formula>NOT(ISERROR(SEARCH("CDM",AG12)))</formula>
    </cfRule>
    <cfRule type="containsText" dxfId="4147" priority="1882" operator="containsText" text="LWB">
      <formula>NOT(ISERROR(SEARCH("LWB",AG12)))</formula>
    </cfRule>
    <cfRule type="containsText" dxfId="4146" priority="1883" operator="containsText" text="RWB">
      <formula>NOT(ISERROR(SEARCH("RWB",AG12)))</formula>
    </cfRule>
    <cfRule type="containsText" dxfId="4145" priority="1884" operator="containsText" text="RB">
      <formula>NOT(ISERROR(SEARCH("RB",AG12)))</formula>
    </cfRule>
    <cfRule type="containsText" dxfId="4144" priority="1885" operator="containsText" text="CB">
      <formula>NOT(ISERROR(SEARCH("CB",AG12)))</formula>
    </cfRule>
    <cfRule type="containsText" dxfId="4143" priority="1886" operator="containsText" text="LB">
      <formula>NOT(ISERROR(SEARCH("LB",AG12)))</formula>
    </cfRule>
    <cfRule type="containsText" dxfId="4142" priority="1887" operator="containsText" text="GK">
      <formula>NOT(ISERROR(SEARCH("GK",AG12)))</formula>
    </cfRule>
  </conditionalFormatting>
  <conditionalFormatting sqref="AG15">
    <cfRule type="containsText" dxfId="4141" priority="1854" operator="containsText" text="ST">
      <formula>NOT(ISERROR(SEARCH("ST",AG15)))</formula>
    </cfRule>
    <cfRule type="containsText" dxfId="4140" priority="1855" operator="containsText" text="RW">
      <formula>NOT(ISERROR(SEARCH("RW",AG15)))</formula>
    </cfRule>
    <cfRule type="containsText" dxfId="4139" priority="1856" operator="containsText" text="LW">
      <formula>NOT(ISERROR(SEARCH("LW",AG15)))</formula>
    </cfRule>
    <cfRule type="containsText" dxfId="4138" priority="1857" operator="containsText" text="LF">
      <formula>NOT(ISERROR(SEARCH("LF",AG15)))</formula>
    </cfRule>
    <cfRule type="containsText" dxfId="4137" priority="1858" operator="containsText" text="CF">
      <formula>NOT(ISERROR(SEARCH("CF",AG15)))</formula>
    </cfRule>
    <cfRule type="containsText" dxfId="4136" priority="1859" operator="containsText" text="CF">
      <formula>NOT(ISERROR(SEARCH("CF",AG15)))</formula>
    </cfRule>
    <cfRule type="containsText" dxfId="4135" priority="1860" operator="containsText" text="CAM">
      <formula>NOT(ISERROR(SEARCH("CAM",AG15)))</formula>
    </cfRule>
    <cfRule type="containsText" dxfId="4134" priority="1861" operator="containsText" text="LM">
      <formula>NOT(ISERROR(SEARCH("LM",AG15)))</formula>
    </cfRule>
    <cfRule type="containsText" dxfId="4133" priority="1862" operator="containsText" text="CM">
      <formula>NOT(ISERROR(SEARCH("CM",AG15)))</formula>
    </cfRule>
    <cfRule type="containsText" dxfId="4132" priority="1863" operator="containsText" text="RM">
      <formula>NOT(ISERROR(SEARCH("RM",AG15)))</formula>
    </cfRule>
    <cfRule type="containsText" dxfId="4131" priority="1864" operator="containsText" text="CDM">
      <formula>NOT(ISERROR(SEARCH("CDM",AG15)))</formula>
    </cfRule>
    <cfRule type="containsText" dxfId="4130" priority="1865" operator="containsText" text="LWB">
      <formula>NOT(ISERROR(SEARCH("LWB",AG15)))</formula>
    </cfRule>
    <cfRule type="containsText" dxfId="4129" priority="1866" operator="containsText" text="RWB">
      <formula>NOT(ISERROR(SEARCH("RWB",AG15)))</formula>
    </cfRule>
    <cfRule type="containsText" dxfId="4128" priority="1867" operator="containsText" text="RB">
      <formula>NOT(ISERROR(SEARCH("RB",AG15)))</formula>
    </cfRule>
    <cfRule type="containsText" dxfId="4127" priority="1868" operator="containsText" text="CB">
      <formula>NOT(ISERROR(SEARCH("CB",AG15)))</formula>
    </cfRule>
    <cfRule type="containsText" dxfId="4126" priority="1869" operator="containsText" text="LB">
      <formula>NOT(ISERROR(SEARCH("LB",AG15)))</formula>
    </cfRule>
    <cfRule type="containsText" dxfId="4125" priority="1870" operator="containsText" text="GK">
      <formula>NOT(ISERROR(SEARCH("GK",AG15)))</formula>
    </cfRule>
  </conditionalFormatting>
  <conditionalFormatting sqref="AG16">
    <cfRule type="containsText" dxfId="4124" priority="1837" operator="containsText" text="ST">
      <formula>NOT(ISERROR(SEARCH("ST",AG16)))</formula>
    </cfRule>
    <cfRule type="containsText" dxfId="4123" priority="1838" operator="containsText" text="RW">
      <formula>NOT(ISERROR(SEARCH("RW",AG16)))</formula>
    </cfRule>
    <cfRule type="containsText" dxfId="4122" priority="1839" operator="containsText" text="LW">
      <formula>NOT(ISERROR(SEARCH("LW",AG16)))</formula>
    </cfRule>
    <cfRule type="containsText" dxfId="4121" priority="1840" operator="containsText" text="LF">
      <formula>NOT(ISERROR(SEARCH("LF",AG16)))</formula>
    </cfRule>
    <cfRule type="containsText" dxfId="4120" priority="1841" operator="containsText" text="CF">
      <formula>NOT(ISERROR(SEARCH("CF",AG16)))</formula>
    </cfRule>
    <cfRule type="containsText" dxfId="4119" priority="1842" operator="containsText" text="CF">
      <formula>NOT(ISERROR(SEARCH("CF",AG16)))</formula>
    </cfRule>
    <cfRule type="containsText" dxfId="4118" priority="1843" operator="containsText" text="CAM">
      <formula>NOT(ISERROR(SEARCH("CAM",AG16)))</formula>
    </cfRule>
    <cfRule type="containsText" dxfId="4117" priority="1844" operator="containsText" text="LM">
      <formula>NOT(ISERROR(SEARCH("LM",AG16)))</formula>
    </cfRule>
    <cfRule type="containsText" dxfId="4116" priority="1845" operator="containsText" text="CM">
      <formula>NOT(ISERROR(SEARCH("CM",AG16)))</formula>
    </cfRule>
    <cfRule type="containsText" dxfId="4115" priority="1846" operator="containsText" text="RM">
      <formula>NOT(ISERROR(SEARCH("RM",AG16)))</formula>
    </cfRule>
    <cfRule type="containsText" dxfId="4114" priority="1847" operator="containsText" text="CDM">
      <formula>NOT(ISERROR(SEARCH("CDM",AG16)))</formula>
    </cfRule>
    <cfRule type="containsText" dxfId="4113" priority="1848" operator="containsText" text="LWB">
      <formula>NOT(ISERROR(SEARCH("LWB",AG16)))</formula>
    </cfRule>
    <cfRule type="containsText" dxfId="4112" priority="1849" operator="containsText" text="RWB">
      <formula>NOT(ISERROR(SEARCH("RWB",AG16)))</formula>
    </cfRule>
    <cfRule type="containsText" dxfId="4111" priority="1850" operator="containsText" text="RB">
      <formula>NOT(ISERROR(SEARCH("RB",AG16)))</formula>
    </cfRule>
    <cfRule type="containsText" dxfId="4110" priority="1851" operator="containsText" text="CB">
      <formula>NOT(ISERROR(SEARCH("CB",AG16)))</formula>
    </cfRule>
    <cfRule type="containsText" dxfId="4109" priority="1852" operator="containsText" text="LB">
      <formula>NOT(ISERROR(SEARCH("LB",AG16)))</formula>
    </cfRule>
    <cfRule type="containsText" dxfId="4108" priority="1853" operator="containsText" text="GK">
      <formula>NOT(ISERROR(SEARCH("GK",AG16)))</formula>
    </cfRule>
  </conditionalFormatting>
  <conditionalFormatting sqref="AG12">
    <cfRule type="containsText" dxfId="4107" priority="1820" operator="containsText" text="ST">
      <formula>NOT(ISERROR(SEARCH("ST",AG12)))</formula>
    </cfRule>
    <cfRule type="containsText" dxfId="4106" priority="1821" operator="containsText" text="RW">
      <formula>NOT(ISERROR(SEARCH("RW",AG12)))</formula>
    </cfRule>
    <cfRule type="containsText" dxfId="4105" priority="1822" operator="containsText" text="LW">
      <formula>NOT(ISERROR(SEARCH("LW",AG12)))</formula>
    </cfRule>
    <cfRule type="containsText" dxfId="4104" priority="1823" operator="containsText" text="LF">
      <formula>NOT(ISERROR(SEARCH("LF",AG12)))</formula>
    </cfRule>
    <cfRule type="containsText" dxfId="4103" priority="1824" operator="containsText" text="CF">
      <formula>NOT(ISERROR(SEARCH("CF",AG12)))</formula>
    </cfRule>
    <cfRule type="containsText" dxfId="4102" priority="1825" operator="containsText" text="CF">
      <formula>NOT(ISERROR(SEARCH("CF",AG12)))</formula>
    </cfRule>
    <cfRule type="containsText" dxfId="4101" priority="1826" operator="containsText" text="CAM">
      <formula>NOT(ISERROR(SEARCH("CAM",AG12)))</formula>
    </cfRule>
    <cfRule type="containsText" dxfId="4100" priority="1827" operator="containsText" text="LM">
      <formula>NOT(ISERROR(SEARCH("LM",AG12)))</formula>
    </cfRule>
    <cfRule type="containsText" dxfId="4099" priority="1828" operator="containsText" text="CM">
      <formula>NOT(ISERROR(SEARCH("CM",AG12)))</formula>
    </cfRule>
    <cfRule type="containsText" dxfId="4098" priority="1829" operator="containsText" text="RM">
      <formula>NOT(ISERROR(SEARCH("RM",AG12)))</formula>
    </cfRule>
    <cfRule type="containsText" dxfId="4097" priority="1830" operator="containsText" text="CDM">
      <formula>NOT(ISERROR(SEARCH("CDM",AG12)))</formula>
    </cfRule>
    <cfRule type="containsText" dxfId="4096" priority="1831" operator="containsText" text="LWB">
      <formula>NOT(ISERROR(SEARCH("LWB",AG12)))</formula>
    </cfRule>
    <cfRule type="containsText" dxfId="4095" priority="1832" operator="containsText" text="RWB">
      <formula>NOT(ISERROR(SEARCH("RWB",AG12)))</formula>
    </cfRule>
    <cfRule type="containsText" dxfId="4094" priority="1833" operator="containsText" text="RB">
      <formula>NOT(ISERROR(SEARCH("RB",AG12)))</formula>
    </cfRule>
    <cfRule type="containsText" dxfId="4093" priority="1834" operator="containsText" text="CB">
      <formula>NOT(ISERROR(SEARCH("CB",AG12)))</formula>
    </cfRule>
    <cfRule type="containsText" dxfId="4092" priority="1835" operator="containsText" text="LB">
      <formula>NOT(ISERROR(SEARCH("LB",AG12)))</formula>
    </cfRule>
    <cfRule type="containsText" dxfId="4091" priority="1836" operator="containsText" text="GK">
      <formula>NOT(ISERROR(SEARCH("GK",AG12)))</formula>
    </cfRule>
  </conditionalFormatting>
  <conditionalFormatting sqref="AG12">
    <cfRule type="containsText" dxfId="4090" priority="1803" operator="containsText" text="ST">
      <formula>NOT(ISERROR(SEARCH("ST",AG12)))</formula>
    </cfRule>
    <cfRule type="containsText" dxfId="4089" priority="1804" operator="containsText" text="RW">
      <formula>NOT(ISERROR(SEARCH("RW",AG12)))</formula>
    </cfRule>
    <cfRule type="containsText" dxfId="4088" priority="1805" operator="containsText" text="LW">
      <formula>NOT(ISERROR(SEARCH("LW",AG12)))</formula>
    </cfRule>
    <cfRule type="containsText" dxfId="4087" priority="1806" operator="containsText" text="LF">
      <formula>NOT(ISERROR(SEARCH("LF",AG12)))</formula>
    </cfRule>
    <cfRule type="containsText" dxfId="4086" priority="1807" operator="containsText" text="CF">
      <formula>NOT(ISERROR(SEARCH("CF",AG12)))</formula>
    </cfRule>
    <cfRule type="containsText" dxfId="4085" priority="1808" operator="containsText" text="CF">
      <formula>NOT(ISERROR(SEARCH("CF",AG12)))</formula>
    </cfRule>
    <cfRule type="containsText" dxfId="4084" priority="1809" operator="containsText" text="CAM">
      <formula>NOT(ISERROR(SEARCH("CAM",AG12)))</formula>
    </cfRule>
    <cfRule type="containsText" dxfId="4083" priority="1810" operator="containsText" text="LM">
      <formula>NOT(ISERROR(SEARCH("LM",AG12)))</formula>
    </cfRule>
    <cfRule type="containsText" dxfId="4082" priority="1811" operator="containsText" text="CM">
      <formula>NOT(ISERROR(SEARCH("CM",AG12)))</formula>
    </cfRule>
    <cfRule type="containsText" dxfId="4081" priority="1812" operator="containsText" text="RM">
      <formula>NOT(ISERROR(SEARCH("RM",AG12)))</formula>
    </cfRule>
    <cfRule type="containsText" dxfId="4080" priority="1813" operator="containsText" text="CDM">
      <formula>NOT(ISERROR(SEARCH("CDM",AG12)))</formula>
    </cfRule>
    <cfRule type="containsText" dxfId="4079" priority="1814" operator="containsText" text="LWB">
      <formula>NOT(ISERROR(SEARCH("LWB",AG12)))</formula>
    </cfRule>
    <cfRule type="containsText" dxfId="4078" priority="1815" operator="containsText" text="RWB">
      <formula>NOT(ISERROR(SEARCH("RWB",AG12)))</formula>
    </cfRule>
    <cfRule type="containsText" dxfId="4077" priority="1816" operator="containsText" text="RB">
      <formula>NOT(ISERROR(SEARCH("RB",AG12)))</formula>
    </cfRule>
    <cfRule type="containsText" dxfId="4076" priority="1817" operator="containsText" text="CB">
      <formula>NOT(ISERROR(SEARCH("CB",AG12)))</formula>
    </cfRule>
    <cfRule type="containsText" dxfId="4075" priority="1818" operator="containsText" text="LB">
      <formula>NOT(ISERROR(SEARCH("LB",AG12)))</formula>
    </cfRule>
    <cfRule type="containsText" dxfId="4074" priority="1819" operator="containsText" text="GK">
      <formula>NOT(ISERROR(SEARCH("GK",AG12)))</formula>
    </cfRule>
  </conditionalFormatting>
  <conditionalFormatting sqref="AG13">
    <cfRule type="containsText" dxfId="4073" priority="1786" operator="containsText" text="ST">
      <formula>NOT(ISERROR(SEARCH("ST",AG13)))</formula>
    </cfRule>
    <cfRule type="containsText" dxfId="4072" priority="1787" operator="containsText" text="RW">
      <formula>NOT(ISERROR(SEARCH("RW",AG13)))</formula>
    </cfRule>
    <cfRule type="containsText" dxfId="4071" priority="1788" operator="containsText" text="LW">
      <formula>NOT(ISERROR(SEARCH("LW",AG13)))</formula>
    </cfRule>
    <cfRule type="containsText" dxfId="4070" priority="1789" operator="containsText" text="LF">
      <formula>NOT(ISERROR(SEARCH("LF",AG13)))</formula>
    </cfRule>
    <cfRule type="containsText" dxfId="4069" priority="1790" operator="containsText" text="CF">
      <formula>NOT(ISERROR(SEARCH("CF",AG13)))</formula>
    </cfRule>
    <cfRule type="containsText" dxfId="4068" priority="1791" operator="containsText" text="CF">
      <formula>NOT(ISERROR(SEARCH("CF",AG13)))</formula>
    </cfRule>
    <cfRule type="containsText" dxfId="4067" priority="1792" operator="containsText" text="CAM">
      <formula>NOT(ISERROR(SEARCH("CAM",AG13)))</formula>
    </cfRule>
    <cfRule type="containsText" dxfId="4066" priority="1793" operator="containsText" text="LM">
      <formula>NOT(ISERROR(SEARCH("LM",AG13)))</formula>
    </cfRule>
    <cfRule type="containsText" dxfId="4065" priority="1794" operator="containsText" text="CM">
      <formula>NOT(ISERROR(SEARCH("CM",AG13)))</formula>
    </cfRule>
    <cfRule type="containsText" dxfId="4064" priority="1795" operator="containsText" text="RM">
      <formula>NOT(ISERROR(SEARCH("RM",AG13)))</formula>
    </cfRule>
    <cfRule type="containsText" dxfId="4063" priority="1796" operator="containsText" text="CDM">
      <formula>NOT(ISERROR(SEARCH("CDM",AG13)))</formula>
    </cfRule>
    <cfRule type="containsText" dxfId="4062" priority="1797" operator="containsText" text="LWB">
      <formula>NOT(ISERROR(SEARCH("LWB",AG13)))</formula>
    </cfRule>
    <cfRule type="containsText" dxfId="4061" priority="1798" operator="containsText" text="RWB">
      <formula>NOT(ISERROR(SEARCH("RWB",AG13)))</formula>
    </cfRule>
    <cfRule type="containsText" dxfId="4060" priority="1799" operator="containsText" text="RB">
      <formula>NOT(ISERROR(SEARCH("RB",AG13)))</formula>
    </cfRule>
    <cfRule type="containsText" dxfId="4059" priority="1800" operator="containsText" text="CB">
      <formula>NOT(ISERROR(SEARCH("CB",AG13)))</formula>
    </cfRule>
    <cfRule type="containsText" dxfId="4058" priority="1801" operator="containsText" text="LB">
      <formula>NOT(ISERROR(SEARCH("LB",AG13)))</formula>
    </cfRule>
    <cfRule type="containsText" dxfId="4057" priority="1802" operator="containsText" text="GK">
      <formula>NOT(ISERROR(SEARCH("GK",AG13)))</formula>
    </cfRule>
  </conditionalFormatting>
  <conditionalFormatting sqref="AG16">
    <cfRule type="containsText" dxfId="4056" priority="1769" operator="containsText" text="ST">
      <formula>NOT(ISERROR(SEARCH("ST",AG16)))</formula>
    </cfRule>
    <cfRule type="containsText" dxfId="4055" priority="1770" operator="containsText" text="RW">
      <formula>NOT(ISERROR(SEARCH("RW",AG16)))</formula>
    </cfRule>
    <cfRule type="containsText" dxfId="4054" priority="1771" operator="containsText" text="LW">
      <formula>NOT(ISERROR(SEARCH("LW",AG16)))</formula>
    </cfRule>
    <cfRule type="containsText" dxfId="4053" priority="1772" operator="containsText" text="LF">
      <formula>NOT(ISERROR(SEARCH("LF",AG16)))</formula>
    </cfRule>
    <cfRule type="containsText" dxfId="4052" priority="1773" operator="containsText" text="CF">
      <formula>NOT(ISERROR(SEARCH("CF",AG16)))</formula>
    </cfRule>
    <cfRule type="containsText" dxfId="4051" priority="1774" operator="containsText" text="CF">
      <formula>NOT(ISERROR(SEARCH("CF",AG16)))</formula>
    </cfRule>
    <cfRule type="containsText" dxfId="4050" priority="1775" operator="containsText" text="CAM">
      <formula>NOT(ISERROR(SEARCH("CAM",AG16)))</formula>
    </cfRule>
    <cfRule type="containsText" dxfId="4049" priority="1776" operator="containsText" text="LM">
      <formula>NOT(ISERROR(SEARCH("LM",AG16)))</formula>
    </cfRule>
    <cfRule type="containsText" dxfId="4048" priority="1777" operator="containsText" text="CM">
      <formula>NOT(ISERROR(SEARCH("CM",AG16)))</formula>
    </cfRule>
    <cfRule type="containsText" dxfId="4047" priority="1778" operator="containsText" text="RM">
      <formula>NOT(ISERROR(SEARCH("RM",AG16)))</formula>
    </cfRule>
    <cfRule type="containsText" dxfId="4046" priority="1779" operator="containsText" text="CDM">
      <formula>NOT(ISERROR(SEARCH("CDM",AG16)))</formula>
    </cfRule>
    <cfRule type="containsText" dxfId="4045" priority="1780" operator="containsText" text="LWB">
      <formula>NOT(ISERROR(SEARCH("LWB",AG16)))</formula>
    </cfRule>
    <cfRule type="containsText" dxfId="4044" priority="1781" operator="containsText" text="RWB">
      <formula>NOT(ISERROR(SEARCH("RWB",AG16)))</formula>
    </cfRule>
    <cfRule type="containsText" dxfId="4043" priority="1782" operator="containsText" text="RB">
      <formula>NOT(ISERROR(SEARCH("RB",AG16)))</formula>
    </cfRule>
    <cfRule type="containsText" dxfId="4042" priority="1783" operator="containsText" text="CB">
      <formula>NOT(ISERROR(SEARCH("CB",AG16)))</formula>
    </cfRule>
    <cfRule type="containsText" dxfId="4041" priority="1784" operator="containsText" text="LB">
      <formula>NOT(ISERROR(SEARCH("LB",AG16)))</formula>
    </cfRule>
    <cfRule type="containsText" dxfId="4040" priority="1785" operator="containsText" text="GK">
      <formula>NOT(ISERROR(SEARCH("GK",AG16)))</formula>
    </cfRule>
  </conditionalFormatting>
  <conditionalFormatting sqref="AG19">
    <cfRule type="containsText" dxfId="4039" priority="1752" operator="containsText" text="ST">
      <formula>NOT(ISERROR(SEARCH("ST",AG19)))</formula>
    </cfRule>
    <cfRule type="containsText" dxfId="4038" priority="1753" operator="containsText" text="RW">
      <formula>NOT(ISERROR(SEARCH("RW",AG19)))</formula>
    </cfRule>
    <cfRule type="containsText" dxfId="4037" priority="1754" operator="containsText" text="LW">
      <formula>NOT(ISERROR(SEARCH("LW",AG19)))</formula>
    </cfRule>
    <cfRule type="containsText" dxfId="4036" priority="1755" operator="containsText" text="LF">
      <formula>NOT(ISERROR(SEARCH("LF",AG19)))</formula>
    </cfRule>
    <cfRule type="containsText" dxfId="4035" priority="1756" operator="containsText" text="CF">
      <formula>NOT(ISERROR(SEARCH("CF",AG19)))</formula>
    </cfRule>
    <cfRule type="containsText" dxfId="4034" priority="1757" operator="containsText" text="CF">
      <formula>NOT(ISERROR(SEARCH("CF",AG19)))</formula>
    </cfRule>
    <cfRule type="containsText" dxfId="4033" priority="1758" operator="containsText" text="CAM">
      <formula>NOT(ISERROR(SEARCH("CAM",AG19)))</formula>
    </cfRule>
    <cfRule type="containsText" dxfId="4032" priority="1759" operator="containsText" text="LM">
      <formula>NOT(ISERROR(SEARCH("LM",AG19)))</formula>
    </cfRule>
    <cfRule type="containsText" dxfId="4031" priority="1760" operator="containsText" text="CM">
      <formula>NOT(ISERROR(SEARCH("CM",AG19)))</formula>
    </cfRule>
    <cfRule type="containsText" dxfId="4030" priority="1761" operator="containsText" text="RM">
      <formula>NOT(ISERROR(SEARCH("RM",AG19)))</formula>
    </cfRule>
    <cfRule type="containsText" dxfId="4029" priority="1762" operator="containsText" text="CDM">
      <formula>NOT(ISERROR(SEARCH("CDM",AG19)))</formula>
    </cfRule>
    <cfRule type="containsText" dxfId="4028" priority="1763" operator="containsText" text="LWB">
      <formula>NOT(ISERROR(SEARCH("LWB",AG19)))</formula>
    </cfRule>
    <cfRule type="containsText" dxfId="4027" priority="1764" operator="containsText" text="RWB">
      <formula>NOT(ISERROR(SEARCH("RWB",AG19)))</formula>
    </cfRule>
    <cfRule type="containsText" dxfId="4026" priority="1765" operator="containsText" text="RB">
      <formula>NOT(ISERROR(SEARCH("RB",AG19)))</formula>
    </cfRule>
    <cfRule type="containsText" dxfId="4025" priority="1766" operator="containsText" text="CB">
      <formula>NOT(ISERROR(SEARCH("CB",AG19)))</formula>
    </cfRule>
    <cfRule type="containsText" dxfId="4024" priority="1767" operator="containsText" text="LB">
      <formula>NOT(ISERROR(SEARCH("LB",AG19)))</formula>
    </cfRule>
    <cfRule type="containsText" dxfId="4023" priority="1768" operator="containsText" text="GK">
      <formula>NOT(ISERROR(SEARCH("GK",AG19)))</formula>
    </cfRule>
  </conditionalFormatting>
  <conditionalFormatting sqref="AG17:AG18">
    <cfRule type="containsText" dxfId="4022" priority="1735" operator="containsText" text="ST">
      <formula>NOT(ISERROR(SEARCH("ST",AG17)))</formula>
    </cfRule>
    <cfRule type="containsText" dxfId="4021" priority="1736" operator="containsText" text="RW">
      <formula>NOT(ISERROR(SEARCH("RW",AG17)))</formula>
    </cfRule>
    <cfRule type="containsText" dxfId="4020" priority="1737" operator="containsText" text="LW">
      <formula>NOT(ISERROR(SEARCH("LW",AG17)))</formula>
    </cfRule>
    <cfRule type="containsText" dxfId="4019" priority="1738" operator="containsText" text="LF">
      <formula>NOT(ISERROR(SEARCH("LF",AG17)))</formula>
    </cfRule>
    <cfRule type="containsText" dxfId="4018" priority="1739" operator="containsText" text="CF">
      <formula>NOT(ISERROR(SEARCH("CF",AG17)))</formula>
    </cfRule>
    <cfRule type="containsText" dxfId="4017" priority="1740" operator="containsText" text="CF">
      <formula>NOT(ISERROR(SEARCH("CF",AG17)))</formula>
    </cfRule>
    <cfRule type="containsText" dxfId="4016" priority="1741" operator="containsText" text="CAM">
      <formula>NOT(ISERROR(SEARCH("CAM",AG17)))</formula>
    </cfRule>
    <cfRule type="containsText" dxfId="4015" priority="1742" operator="containsText" text="LM">
      <formula>NOT(ISERROR(SEARCH("LM",AG17)))</formula>
    </cfRule>
    <cfRule type="containsText" dxfId="4014" priority="1743" operator="containsText" text="CM">
      <formula>NOT(ISERROR(SEARCH("CM",AG17)))</formula>
    </cfRule>
    <cfRule type="containsText" dxfId="4013" priority="1744" operator="containsText" text="RM">
      <formula>NOT(ISERROR(SEARCH("RM",AG17)))</formula>
    </cfRule>
    <cfRule type="containsText" dxfId="4012" priority="1745" operator="containsText" text="CDM">
      <formula>NOT(ISERROR(SEARCH("CDM",AG17)))</formula>
    </cfRule>
    <cfRule type="containsText" dxfId="4011" priority="1746" operator="containsText" text="LWB">
      <formula>NOT(ISERROR(SEARCH("LWB",AG17)))</formula>
    </cfRule>
    <cfRule type="containsText" dxfId="4010" priority="1747" operator="containsText" text="RWB">
      <formula>NOT(ISERROR(SEARCH("RWB",AG17)))</formula>
    </cfRule>
    <cfRule type="containsText" dxfId="4009" priority="1748" operator="containsText" text="RB">
      <formula>NOT(ISERROR(SEARCH("RB",AG17)))</formula>
    </cfRule>
    <cfRule type="containsText" dxfId="4008" priority="1749" operator="containsText" text="CB">
      <formula>NOT(ISERROR(SEARCH("CB",AG17)))</formula>
    </cfRule>
    <cfRule type="containsText" dxfId="4007" priority="1750" operator="containsText" text="LB">
      <formula>NOT(ISERROR(SEARCH("LB",AG17)))</formula>
    </cfRule>
    <cfRule type="containsText" dxfId="4006" priority="1751" operator="containsText" text="GK">
      <formula>NOT(ISERROR(SEARCH("GK",AG17)))</formula>
    </cfRule>
  </conditionalFormatting>
  <conditionalFormatting sqref="AG18">
    <cfRule type="containsText" dxfId="4005" priority="1718" operator="containsText" text="ST">
      <formula>NOT(ISERROR(SEARCH("ST",AG18)))</formula>
    </cfRule>
    <cfRule type="containsText" dxfId="4004" priority="1719" operator="containsText" text="RW">
      <formula>NOT(ISERROR(SEARCH("RW",AG18)))</formula>
    </cfRule>
    <cfRule type="containsText" dxfId="4003" priority="1720" operator="containsText" text="LW">
      <formula>NOT(ISERROR(SEARCH("LW",AG18)))</formula>
    </cfRule>
    <cfRule type="containsText" dxfId="4002" priority="1721" operator="containsText" text="LF">
      <formula>NOT(ISERROR(SEARCH("LF",AG18)))</formula>
    </cfRule>
    <cfRule type="containsText" dxfId="4001" priority="1722" operator="containsText" text="CF">
      <formula>NOT(ISERROR(SEARCH("CF",AG18)))</formula>
    </cfRule>
    <cfRule type="containsText" dxfId="4000" priority="1723" operator="containsText" text="CF">
      <formula>NOT(ISERROR(SEARCH("CF",AG18)))</formula>
    </cfRule>
    <cfRule type="containsText" dxfId="3999" priority="1724" operator="containsText" text="CAM">
      <formula>NOT(ISERROR(SEARCH("CAM",AG18)))</formula>
    </cfRule>
    <cfRule type="containsText" dxfId="3998" priority="1725" operator="containsText" text="LM">
      <formula>NOT(ISERROR(SEARCH("LM",AG18)))</formula>
    </cfRule>
    <cfRule type="containsText" dxfId="3997" priority="1726" operator="containsText" text="CM">
      <formula>NOT(ISERROR(SEARCH("CM",AG18)))</formula>
    </cfRule>
    <cfRule type="containsText" dxfId="3996" priority="1727" operator="containsText" text="RM">
      <formula>NOT(ISERROR(SEARCH("RM",AG18)))</formula>
    </cfRule>
    <cfRule type="containsText" dxfId="3995" priority="1728" operator="containsText" text="CDM">
      <formula>NOT(ISERROR(SEARCH("CDM",AG18)))</formula>
    </cfRule>
    <cfRule type="containsText" dxfId="3994" priority="1729" operator="containsText" text="LWB">
      <formula>NOT(ISERROR(SEARCH("LWB",AG18)))</formula>
    </cfRule>
    <cfRule type="containsText" dxfId="3993" priority="1730" operator="containsText" text="RWB">
      <formula>NOT(ISERROR(SEARCH("RWB",AG18)))</formula>
    </cfRule>
    <cfRule type="containsText" dxfId="3992" priority="1731" operator="containsText" text="RB">
      <formula>NOT(ISERROR(SEARCH("RB",AG18)))</formula>
    </cfRule>
    <cfRule type="containsText" dxfId="3991" priority="1732" operator="containsText" text="CB">
      <formula>NOT(ISERROR(SEARCH("CB",AG18)))</formula>
    </cfRule>
    <cfRule type="containsText" dxfId="3990" priority="1733" operator="containsText" text="LB">
      <formula>NOT(ISERROR(SEARCH("LB",AG18)))</formula>
    </cfRule>
    <cfRule type="containsText" dxfId="3989" priority="1734" operator="containsText" text="GK">
      <formula>NOT(ISERROR(SEARCH("GK",AG18)))</formula>
    </cfRule>
  </conditionalFormatting>
  <conditionalFormatting sqref="AG19">
    <cfRule type="containsText" dxfId="3988" priority="1701" operator="containsText" text="ST">
      <formula>NOT(ISERROR(SEARCH("ST",AG19)))</formula>
    </cfRule>
    <cfRule type="containsText" dxfId="3987" priority="1702" operator="containsText" text="RW">
      <formula>NOT(ISERROR(SEARCH("RW",AG19)))</formula>
    </cfRule>
    <cfRule type="containsText" dxfId="3986" priority="1703" operator="containsText" text="LW">
      <formula>NOT(ISERROR(SEARCH("LW",AG19)))</formula>
    </cfRule>
    <cfRule type="containsText" dxfId="3985" priority="1704" operator="containsText" text="LF">
      <formula>NOT(ISERROR(SEARCH("LF",AG19)))</formula>
    </cfRule>
    <cfRule type="containsText" dxfId="3984" priority="1705" operator="containsText" text="CF">
      <formula>NOT(ISERROR(SEARCH("CF",AG19)))</formula>
    </cfRule>
    <cfRule type="containsText" dxfId="3983" priority="1706" operator="containsText" text="CF">
      <formula>NOT(ISERROR(SEARCH("CF",AG19)))</formula>
    </cfRule>
    <cfRule type="containsText" dxfId="3982" priority="1707" operator="containsText" text="CAM">
      <formula>NOT(ISERROR(SEARCH("CAM",AG19)))</formula>
    </cfRule>
    <cfRule type="containsText" dxfId="3981" priority="1708" operator="containsText" text="LM">
      <formula>NOT(ISERROR(SEARCH("LM",AG19)))</formula>
    </cfRule>
    <cfRule type="containsText" dxfId="3980" priority="1709" operator="containsText" text="CM">
      <formula>NOT(ISERROR(SEARCH("CM",AG19)))</formula>
    </cfRule>
    <cfRule type="containsText" dxfId="3979" priority="1710" operator="containsText" text="RM">
      <formula>NOT(ISERROR(SEARCH("RM",AG19)))</formula>
    </cfRule>
    <cfRule type="containsText" dxfId="3978" priority="1711" operator="containsText" text="CDM">
      <formula>NOT(ISERROR(SEARCH("CDM",AG19)))</formula>
    </cfRule>
    <cfRule type="containsText" dxfId="3977" priority="1712" operator="containsText" text="LWB">
      <formula>NOT(ISERROR(SEARCH("LWB",AG19)))</formula>
    </cfRule>
    <cfRule type="containsText" dxfId="3976" priority="1713" operator="containsText" text="RWB">
      <formula>NOT(ISERROR(SEARCH("RWB",AG19)))</formula>
    </cfRule>
    <cfRule type="containsText" dxfId="3975" priority="1714" operator="containsText" text="RB">
      <formula>NOT(ISERROR(SEARCH("RB",AG19)))</formula>
    </cfRule>
    <cfRule type="containsText" dxfId="3974" priority="1715" operator="containsText" text="CB">
      <formula>NOT(ISERROR(SEARCH("CB",AG19)))</formula>
    </cfRule>
    <cfRule type="containsText" dxfId="3973" priority="1716" operator="containsText" text="LB">
      <formula>NOT(ISERROR(SEARCH("LB",AG19)))</formula>
    </cfRule>
    <cfRule type="containsText" dxfId="3972" priority="1717" operator="containsText" text="GK">
      <formula>NOT(ISERROR(SEARCH("GK",AG19)))</formula>
    </cfRule>
  </conditionalFormatting>
  <conditionalFormatting sqref="AF20">
    <cfRule type="containsText" dxfId="3971" priority="1685" operator="containsText" text="RW">
      <formula>NOT(ISERROR(SEARCH("RW",AF20)))</formula>
    </cfRule>
    <cfRule type="containsText" dxfId="3970" priority="1686" operator="containsText" text="LW">
      <formula>NOT(ISERROR(SEARCH("LW",AF20)))</formula>
    </cfRule>
    <cfRule type="containsText" dxfId="3969" priority="1687" operator="containsText" text="LF">
      <formula>NOT(ISERROR(SEARCH("LF",AF20)))</formula>
    </cfRule>
    <cfRule type="containsText" dxfId="3968" priority="1688" operator="containsText" text="CF">
      <formula>NOT(ISERROR(SEARCH("CF",AF20)))</formula>
    </cfRule>
    <cfRule type="containsText" dxfId="3967" priority="1689" operator="containsText" text="CF">
      <formula>NOT(ISERROR(SEARCH("CF",AF20)))</formula>
    </cfRule>
    <cfRule type="containsText" dxfId="3966" priority="1690" operator="containsText" text="CAM">
      <formula>NOT(ISERROR(SEARCH("CAM",AF20)))</formula>
    </cfRule>
    <cfRule type="containsText" dxfId="3965" priority="1691" operator="containsText" text="LM">
      <formula>NOT(ISERROR(SEARCH("LM",AF20)))</formula>
    </cfRule>
    <cfRule type="containsText" dxfId="3964" priority="1692" operator="containsText" text="CM">
      <formula>NOT(ISERROR(SEARCH("CM",AF20)))</formula>
    </cfRule>
    <cfRule type="containsText" dxfId="3963" priority="1693" operator="containsText" text="RM">
      <formula>NOT(ISERROR(SEARCH("RM",AF20)))</formula>
    </cfRule>
    <cfRule type="containsText" dxfId="3962" priority="1694" operator="containsText" text="CDM">
      <formula>NOT(ISERROR(SEARCH("CDM",AF20)))</formula>
    </cfRule>
    <cfRule type="containsText" dxfId="3961" priority="1695" operator="containsText" text="LWB">
      <formula>NOT(ISERROR(SEARCH("LWB",AF20)))</formula>
    </cfRule>
    <cfRule type="containsText" dxfId="3960" priority="1696" operator="containsText" text="RWB">
      <formula>NOT(ISERROR(SEARCH("RWB",AF20)))</formula>
    </cfRule>
    <cfRule type="containsText" dxfId="3959" priority="1697" operator="containsText" text="RB">
      <formula>NOT(ISERROR(SEARCH("RB",AF20)))</formula>
    </cfRule>
    <cfRule type="containsText" dxfId="3958" priority="1698" operator="containsText" text="CB">
      <formula>NOT(ISERROR(SEARCH("CB",AF20)))</formula>
    </cfRule>
    <cfRule type="containsText" dxfId="3957" priority="1699" operator="containsText" text="LB">
      <formula>NOT(ISERROR(SEARCH("LB",AF20)))</formula>
    </cfRule>
    <cfRule type="containsText" dxfId="3956" priority="1700" operator="containsText" text="GK">
      <formula>NOT(ISERROR(SEARCH("GK",AF20)))</formula>
    </cfRule>
  </conditionalFormatting>
  <conditionalFormatting sqref="AG20">
    <cfRule type="containsText" dxfId="3955" priority="1668" operator="containsText" text="ST">
      <formula>NOT(ISERROR(SEARCH("ST",AG20)))</formula>
    </cfRule>
    <cfRule type="containsText" dxfId="3954" priority="1669" operator="containsText" text="RW">
      <formula>NOT(ISERROR(SEARCH("RW",AG20)))</formula>
    </cfRule>
    <cfRule type="containsText" dxfId="3953" priority="1670" operator="containsText" text="LW">
      <formula>NOT(ISERROR(SEARCH("LW",AG20)))</formula>
    </cfRule>
    <cfRule type="containsText" dxfId="3952" priority="1671" operator="containsText" text="LF">
      <formula>NOT(ISERROR(SEARCH("LF",AG20)))</formula>
    </cfRule>
    <cfRule type="containsText" dxfId="3951" priority="1672" operator="containsText" text="CF">
      <formula>NOT(ISERROR(SEARCH("CF",AG20)))</formula>
    </cfRule>
    <cfRule type="containsText" dxfId="3950" priority="1673" operator="containsText" text="CF">
      <formula>NOT(ISERROR(SEARCH("CF",AG20)))</formula>
    </cfRule>
    <cfRule type="containsText" dxfId="3949" priority="1674" operator="containsText" text="CAM">
      <formula>NOT(ISERROR(SEARCH("CAM",AG20)))</formula>
    </cfRule>
    <cfRule type="containsText" dxfId="3948" priority="1675" operator="containsText" text="LM">
      <formula>NOT(ISERROR(SEARCH("LM",AG20)))</formula>
    </cfRule>
    <cfRule type="containsText" dxfId="3947" priority="1676" operator="containsText" text="CM">
      <formula>NOT(ISERROR(SEARCH("CM",AG20)))</formula>
    </cfRule>
    <cfRule type="containsText" dxfId="3946" priority="1677" operator="containsText" text="RM">
      <formula>NOT(ISERROR(SEARCH("RM",AG20)))</formula>
    </cfRule>
    <cfRule type="containsText" dxfId="3945" priority="1678" operator="containsText" text="CDM">
      <formula>NOT(ISERROR(SEARCH("CDM",AG20)))</formula>
    </cfRule>
    <cfRule type="containsText" dxfId="3944" priority="1679" operator="containsText" text="LWB">
      <formula>NOT(ISERROR(SEARCH("LWB",AG20)))</formula>
    </cfRule>
    <cfRule type="containsText" dxfId="3943" priority="1680" operator="containsText" text="RWB">
      <formula>NOT(ISERROR(SEARCH("RWB",AG20)))</formula>
    </cfRule>
    <cfRule type="containsText" dxfId="3942" priority="1681" operator="containsText" text="RB">
      <formula>NOT(ISERROR(SEARCH("RB",AG20)))</formula>
    </cfRule>
    <cfRule type="containsText" dxfId="3941" priority="1682" operator="containsText" text="CB">
      <formula>NOT(ISERROR(SEARCH("CB",AG20)))</formula>
    </cfRule>
    <cfRule type="containsText" dxfId="3940" priority="1683" operator="containsText" text="LB">
      <formula>NOT(ISERROR(SEARCH("LB",AG20)))</formula>
    </cfRule>
    <cfRule type="containsText" dxfId="3939" priority="1684" operator="containsText" text="GK">
      <formula>NOT(ISERROR(SEARCH("GK",AG20)))</formula>
    </cfRule>
  </conditionalFormatting>
  <conditionalFormatting sqref="AG21">
    <cfRule type="containsText" dxfId="3938" priority="1651" operator="containsText" text="ST">
      <formula>NOT(ISERROR(SEARCH("ST",AG21)))</formula>
    </cfRule>
    <cfRule type="containsText" dxfId="3937" priority="1652" operator="containsText" text="RW">
      <formula>NOT(ISERROR(SEARCH("RW",AG21)))</formula>
    </cfRule>
    <cfRule type="containsText" dxfId="3936" priority="1653" operator="containsText" text="LW">
      <formula>NOT(ISERROR(SEARCH("LW",AG21)))</formula>
    </cfRule>
    <cfRule type="containsText" dxfId="3935" priority="1654" operator="containsText" text="LF">
      <formula>NOT(ISERROR(SEARCH("LF",AG21)))</formula>
    </cfRule>
    <cfRule type="containsText" dxfId="3934" priority="1655" operator="containsText" text="CF">
      <formula>NOT(ISERROR(SEARCH("CF",AG21)))</formula>
    </cfRule>
    <cfRule type="containsText" dxfId="3933" priority="1656" operator="containsText" text="CF">
      <formula>NOT(ISERROR(SEARCH("CF",AG21)))</formula>
    </cfRule>
    <cfRule type="containsText" dxfId="3932" priority="1657" operator="containsText" text="CAM">
      <formula>NOT(ISERROR(SEARCH("CAM",AG21)))</formula>
    </cfRule>
    <cfRule type="containsText" dxfId="3931" priority="1658" operator="containsText" text="LM">
      <formula>NOT(ISERROR(SEARCH("LM",AG21)))</formula>
    </cfRule>
    <cfRule type="containsText" dxfId="3930" priority="1659" operator="containsText" text="CM">
      <formula>NOT(ISERROR(SEARCH("CM",AG21)))</formula>
    </cfRule>
    <cfRule type="containsText" dxfId="3929" priority="1660" operator="containsText" text="RM">
      <formula>NOT(ISERROR(SEARCH("RM",AG21)))</formula>
    </cfRule>
    <cfRule type="containsText" dxfId="3928" priority="1661" operator="containsText" text="CDM">
      <formula>NOT(ISERROR(SEARCH("CDM",AG21)))</formula>
    </cfRule>
    <cfRule type="containsText" dxfId="3927" priority="1662" operator="containsText" text="LWB">
      <formula>NOT(ISERROR(SEARCH("LWB",AG21)))</formula>
    </cfRule>
    <cfRule type="containsText" dxfId="3926" priority="1663" operator="containsText" text="RWB">
      <formula>NOT(ISERROR(SEARCH("RWB",AG21)))</formula>
    </cfRule>
    <cfRule type="containsText" dxfId="3925" priority="1664" operator="containsText" text="RB">
      <formula>NOT(ISERROR(SEARCH("RB",AG21)))</formula>
    </cfRule>
    <cfRule type="containsText" dxfId="3924" priority="1665" operator="containsText" text="CB">
      <formula>NOT(ISERROR(SEARCH("CB",AG21)))</formula>
    </cfRule>
    <cfRule type="containsText" dxfId="3923" priority="1666" operator="containsText" text="LB">
      <formula>NOT(ISERROR(SEARCH("LB",AG21)))</formula>
    </cfRule>
    <cfRule type="containsText" dxfId="3922" priority="1667" operator="containsText" text="GK">
      <formula>NOT(ISERROR(SEARCH("GK",AG21)))</formula>
    </cfRule>
  </conditionalFormatting>
  <conditionalFormatting sqref="AG21">
    <cfRule type="containsText" dxfId="3921" priority="1634" operator="containsText" text="ST">
      <formula>NOT(ISERROR(SEARCH("ST",AG21)))</formula>
    </cfRule>
    <cfRule type="containsText" dxfId="3920" priority="1635" operator="containsText" text="RW">
      <formula>NOT(ISERROR(SEARCH("RW",AG21)))</formula>
    </cfRule>
    <cfRule type="containsText" dxfId="3919" priority="1636" operator="containsText" text="LW">
      <formula>NOT(ISERROR(SEARCH("LW",AG21)))</formula>
    </cfRule>
    <cfRule type="containsText" dxfId="3918" priority="1637" operator="containsText" text="LF">
      <formula>NOT(ISERROR(SEARCH("LF",AG21)))</formula>
    </cfRule>
    <cfRule type="containsText" dxfId="3917" priority="1638" operator="containsText" text="CF">
      <formula>NOT(ISERROR(SEARCH("CF",AG21)))</formula>
    </cfRule>
    <cfRule type="containsText" dxfId="3916" priority="1639" operator="containsText" text="CF">
      <formula>NOT(ISERROR(SEARCH("CF",AG21)))</formula>
    </cfRule>
    <cfRule type="containsText" dxfId="3915" priority="1640" operator="containsText" text="CAM">
      <formula>NOT(ISERROR(SEARCH("CAM",AG21)))</formula>
    </cfRule>
    <cfRule type="containsText" dxfId="3914" priority="1641" operator="containsText" text="LM">
      <formula>NOT(ISERROR(SEARCH("LM",AG21)))</formula>
    </cfRule>
    <cfRule type="containsText" dxfId="3913" priority="1642" operator="containsText" text="CM">
      <formula>NOT(ISERROR(SEARCH("CM",AG21)))</formula>
    </cfRule>
    <cfRule type="containsText" dxfId="3912" priority="1643" operator="containsText" text="RM">
      <formula>NOT(ISERROR(SEARCH("RM",AG21)))</formula>
    </cfRule>
    <cfRule type="containsText" dxfId="3911" priority="1644" operator="containsText" text="CDM">
      <formula>NOT(ISERROR(SEARCH("CDM",AG21)))</formula>
    </cfRule>
    <cfRule type="containsText" dxfId="3910" priority="1645" operator="containsText" text="LWB">
      <formula>NOT(ISERROR(SEARCH("LWB",AG21)))</formula>
    </cfRule>
    <cfRule type="containsText" dxfId="3909" priority="1646" operator="containsText" text="RWB">
      <formula>NOT(ISERROR(SEARCH("RWB",AG21)))</formula>
    </cfRule>
    <cfRule type="containsText" dxfId="3908" priority="1647" operator="containsText" text="RB">
      <formula>NOT(ISERROR(SEARCH("RB",AG21)))</formula>
    </cfRule>
    <cfRule type="containsText" dxfId="3907" priority="1648" operator="containsText" text="CB">
      <formula>NOT(ISERROR(SEARCH("CB",AG21)))</formula>
    </cfRule>
    <cfRule type="containsText" dxfId="3906" priority="1649" operator="containsText" text="LB">
      <formula>NOT(ISERROR(SEARCH("LB",AG21)))</formula>
    </cfRule>
    <cfRule type="containsText" dxfId="3905" priority="1650" operator="containsText" text="GK">
      <formula>NOT(ISERROR(SEARCH("GK",AG21)))</formula>
    </cfRule>
  </conditionalFormatting>
  <conditionalFormatting sqref="AF31">
    <cfRule type="containsText" dxfId="3904" priority="1618" operator="containsText" text="RW">
      <formula>NOT(ISERROR(SEARCH("RW",AF31)))</formula>
    </cfRule>
    <cfRule type="containsText" dxfId="3903" priority="1619" operator="containsText" text="LW">
      <formula>NOT(ISERROR(SEARCH("LW",AF31)))</formula>
    </cfRule>
    <cfRule type="containsText" dxfId="3902" priority="1620" operator="containsText" text="LF">
      <formula>NOT(ISERROR(SEARCH("LF",AF31)))</formula>
    </cfRule>
    <cfRule type="containsText" dxfId="3901" priority="1621" operator="containsText" text="CF">
      <formula>NOT(ISERROR(SEARCH("CF",AF31)))</formula>
    </cfRule>
    <cfRule type="containsText" dxfId="3900" priority="1622" operator="containsText" text="CF">
      <formula>NOT(ISERROR(SEARCH("CF",AF31)))</formula>
    </cfRule>
    <cfRule type="containsText" dxfId="3899" priority="1623" operator="containsText" text="CAM">
      <formula>NOT(ISERROR(SEARCH("CAM",AF31)))</formula>
    </cfRule>
    <cfRule type="containsText" dxfId="3898" priority="1624" operator="containsText" text="LM">
      <formula>NOT(ISERROR(SEARCH("LM",AF31)))</formula>
    </cfRule>
    <cfRule type="containsText" dxfId="3897" priority="1625" operator="containsText" text="CM">
      <formula>NOT(ISERROR(SEARCH("CM",AF31)))</formula>
    </cfRule>
    <cfRule type="containsText" dxfId="3896" priority="1626" operator="containsText" text="RM">
      <formula>NOT(ISERROR(SEARCH("RM",AF31)))</formula>
    </cfRule>
    <cfRule type="containsText" dxfId="3895" priority="1627" operator="containsText" text="CDM">
      <formula>NOT(ISERROR(SEARCH("CDM",AF31)))</formula>
    </cfRule>
    <cfRule type="containsText" dxfId="3894" priority="1628" operator="containsText" text="LWB">
      <formula>NOT(ISERROR(SEARCH("LWB",AF31)))</formula>
    </cfRule>
    <cfRule type="containsText" dxfId="3893" priority="1629" operator="containsText" text="RWB">
      <formula>NOT(ISERROR(SEARCH("RWB",AF31)))</formula>
    </cfRule>
    <cfRule type="containsText" dxfId="3892" priority="1630" operator="containsText" text="RB">
      <formula>NOT(ISERROR(SEARCH("RB",AF31)))</formula>
    </cfRule>
    <cfRule type="containsText" dxfId="3891" priority="1631" operator="containsText" text="CB">
      <formula>NOT(ISERROR(SEARCH("CB",AF31)))</formula>
    </cfRule>
    <cfRule type="containsText" dxfId="3890" priority="1632" operator="containsText" text="LB">
      <formula>NOT(ISERROR(SEARCH("LB",AF31)))</formula>
    </cfRule>
    <cfRule type="containsText" dxfId="3889" priority="1633" operator="containsText" text="GK">
      <formula>NOT(ISERROR(SEARCH("GK",AF31)))</formula>
    </cfRule>
  </conditionalFormatting>
  <conditionalFormatting sqref="AG31">
    <cfRule type="containsText" dxfId="3888" priority="1601" operator="containsText" text="ST">
      <formula>NOT(ISERROR(SEARCH("ST",AG31)))</formula>
    </cfRule>
    <cfRule type="containsText" dxfId="3887" priority="1602" operator="containsText" text="RW">
      <formula>NOT(ISERROR(SEARCH("RW",AG31)))</formula>
    </cfRule>
    <cfRule type="containsText" dxfId="3886" priority="1603" operator="containsText" text="LW">
      <formula>NOT(ISERROR(SEARCH("LW",AG31)))</formula>
    </cfRule>
    <cfRule type="containsText" dxfId="3885" priority="1604" operator="containsText" text="LF">
      <formula>NOT(ISERROR(SEARCH("LF",AG31)))</formula>
    </cfRule>
    <cfRule type="containsText" dxfId="3884" priority="1605" operator="containsText" text="CF">
      <formula>NOT(ISERROR(SEARCH("CF",AG31)))</formula>
    </cfRule>
    <cfRule type="containsText" dxfId="3883" priority="1606" operator="containsText" text="CF">
      <formula>NOT(ISERROR(SEARCH("CF",AG31)))</formula>
    </cfRule>
    <cfRule type="containsText" dxfId="3882" priority="1607" operator="containsText" text="CAM">
      <formula>NOT(ISERROR(SEARCH("CAM",AG31)))</formula>
    </cfRule>
    <cfRule type="containsText" dxfId="3881" priority="1608" operator="containsText" text="LM">
      <formula>NOT(ISERROR(SEARCH("LM",AG31)))</formula>
    </cfRule>
    <cfRule type="containsText" dxfId="3880" priority="1609" operator="containsText" text="CM">
      <formula>NOT(ISERROR(SEARCH("CM",AG31)))</formula>
    </cfRule>
    <cfRule type="containsText" dxfId="3879" priority="1610" operator="containsText" text="RM">
      <formula>NOT(ISERROR(SEARCH("RM",AG31)))</formula>
    </cfRule>
    <cfRule type="containsText" dxfId="3878" priority="1611" operator="containsText" text="CDM">
      <formula>NOT(ISERROR(SEARCH("CDM",AG31)))</formula>
    </cfRule>
    <cfRule type="containsText" dxfId="3877" priority="1612" operator="containsText" text="LWB">
      <formula>NOT(ISERROR(SEARCH("LWB",AG31)))</formula>
    </cfRule>
    <cfRule type="containsText" dxfId="3876" priority="1613" operator="containsText" text="RWB">
      <formula>NOT(ISERROR(SEARCH("RWB",AG31)))</formula>
    </cfRule>
    <cfRule type="containsText" dxfId="3875" priority="1614" operator="containsText" text="RB">
      <formula>NOT(ISERROR(SEARCH("RB",AG31)))</formula>
    </cfRule>
    <cfRule type="containsText" dxfId="3874" priority="1615" operator="containsText" text="CB">
      <formula>NOT(ISERROR(SEARCH("CB",AG31)))</formula>
    </cfRule>
    <cfRule type="containsText" dxfId="3873" priority="1616" operator="containsText" text="LB">
      <formula>NOT(ISERROR(SEARCH("LB",AG31)))</formula>
    </cfRule>
    <cfRule type="containsText" dxfId="3872" priority="1617" operator="containsText" text="GK">
      <formula>NOT(ISERROR(SEARCH("GK",AG31)))</formula>
    </cfRule>
  </conditionalFormatting>
  <conditionalFormatting sqref="AG22">
    <cfRule type="containsText" dxfId="3871" priority="1584" operator="containsText" text="ST">
      <formula>NOT(ISERROR(SEARCH("ST",AG22)))</formula>
    </cfRule>
    <cfRule type="containsText" dxfId="3870" priority="1585" operator="containsText" text="RW">
      <formula>NOT(ISERROR(SEARCH("RW",AG22)))</formula>
    </cfRule>
    <cfRule type="containsText" dxfId="3869" priority="1586" operator="containsText" text="LW">
      <formula>NOT(ISERROR(SEARCH("LW",AG22)))</formula>
    </cfRule>
    <cfRule type="containsText" dxfId="3868" priority="1587" operator="containsText" text="LF">
      <formula>NOT(ISERROR(SEARCH("LF",AG22)))</formula>
    </cfRule>
    <cfRule type="containsText" dxfId="3867" priority="1588" operator="containsText" text="CF">
      <formula>NOT(ISERROR(SEARCH("CF",AG22)))</formula>
    </cfRule>
    <cfRule type="containsText" dxfId="3866" priority="1589" operator="containsText" text="CF">
      <formula>NOT(ISERROR(SEARCH("CF",AG22)))</formula>
    </cfRule>
    <cfRule type="containsText" dxfId="3865" priority="1590" operator="containsText" text="CAM">
      <formula>NOT(ISERROR(SEARCH("CAM",AG22)))</formula>
    </cfRule>
    <cfRule type="containsText" dxfId="3864" priority="1591" operator="containsText" text="LM">
      <formula>NOT(ISERROR(SEARCH("LM",AG22)))</formula>
    </cfRule>
    <cfRule type="containsText" dxfId="3863" priority="1592" operator="containsText" text="CM">
      <formula>NOT(ISERROR(SEARCH("CM",AG22)))</formula>
    </cfRule>
    <cfRule type="containsText" dxfId="3862" priority="1593" operator="containsText" text="RM">
      <formula>NOT(ISERROR(SEARCH("RM",AG22)))</formula>
    </cfRule>
    <cfRule type="containsText" dxfId="3861" priority="1594" operator="containsText" text="CDM">
      <formula>NOT(ISERROR(SEARCH("CDM",AG22)))</formula>
    </cfRule>
    <cfRule type="containsText" dxfId="3860" priority="1595" operator="containsText" text="LWB">
      <formula>NOT(ISERROR(SEARCH("LWB",AG22)))</formula>
    </cfRule>
    <cfRule type="containsText" dxfId="3859" priority="1596" operator="containsText" text="RWB">
      <formula>NOT(ISERROR(SEARCH("RWB",AG22)))</formula>
    </cfRule>
    <cfRule type="containsText" dxfId="3858" priority="1597" operator="containsText" text="RB">
      <formula>NOT(ISERROR(SEARCH("RB",AG22)))</formula>
    </cfRule>
    <cfRule type="containsText" dxfId="3857" priority="1598" operator="containsText" text="CB">
      <formula>NOT(ISERROR(SEARCH("CB",AG22)))</formula>
    </cfRule>
    <cfRule type="containsText" dxfId="3856" priority="1599" operator="containsText" text="LB">
      <formula>NOT(ISERROR(SEARCH("LB",AG22)))</formula>
    </cfRule>
    <cfRule type="containsText" dxfId="3855" priority="1600" operator="containsText" text="GK">
      <formula>NOT(ISERROR(SEARCH("GK",AG22)))</formula>
    </cfRule>
  </conditionalFormatting>
  <conditionalFormatting sqref="AG23">
    <cfRule type="containsText" dxfId="3854" priority="1567" operator="containsText" text="ST">
      <formula>NOT(ISERROR(SEARCH("ST",AG23)))</formula>
    </cfRule>
    <cfRule type="containsText" dxfId="3853" priority="1568" operator="containsText" text="RW">
      <formula>NOT(ISERROR(SEARCH("RW",AG23)))</formula>
    </cfRule>
    <cfRule type="containsText" dxfId="3852" priority="1569" operator="containsText" text="LW">
      <formula>NOT(ISERROR(SEARCH("LW",AG23)))</formula>
    </cfRule>
    <cfRule type="containsText" dxfId="3851" priority="1570" operator="containsText" text="LF">
      <formula>NOT(ISERROR(SEARCH("LF",AG23)))</formula>
    </cfRule>
    <cfRule type="containsText" dxfId="3850" priority="1571" operator="containsText" text="CF">
      <formula>NOT(ISERROR(SEARCH("CF",AG23)))</formula>
    </cfRule>
    <cfRule type="containsText" dxfId="3849" priority="1572" operator="containsText" text="CF">
      <formula>NOT(ISERROR(SEARCH("CF",AG23)))</formula>
    </cfRule>
    <cfRule type="containsText" dxfId="3848" priority="1573" operator="containsText" text="CAM">
      <formula>NOT(ISERROR(SEARCH("CAM",AG23)))</formula>
    </cfRule>
    <cfRule type="containsText" dxfId="3847" priority="1574" operator="containsText" text="LM">
      <formula>NOT(ISERROR(SEARCH("LM",AG23)))</formula>
    </cfRule>
    <cfRule type="containsText" dxfId="3846" priority="1575" operator="containsText" text="CM">
      <formula>NOT(ISERROR(SEARCH("CM",AG23)))</formula>
    </cfRule>
    <cfRule type="containsText" dxfId="3845" priority="1576" operator="containsText" text="RM">
      <formula>NOT(ISERROR(SEARCH("RM",AG23)))</formula>
    </cfRule>
    <cfRule type="containsText" dxfId="3844" priority="1577" operator="containsText" text="CDM">
      <formula>NOT(ISERROR(SEARCH("CDM",AG23)))</formula>
    </cfRule>
    <cfRule type="containsText" dxfId="3843" priority="1578" operator="containsText" text="LWB">
      <formula>NOT(ISERROR(SEARCH("LWB",AG23)))</formula>
    </cfRule>
    <cfRule type="containsText" dxfId="3842" priority="1579" operator="containsText" text="RWB">
      <formula>NOT(ISERROR(SEARCH("RWB",AG23)))</formula>
    </cfRule>
    <cfRule type="containsText" dxfId="3841" priority="1580" operator="containsText" text="RB">
      <formula>NOT(ISERROR(SEARCH("RB",AG23)))</formula>
    </cfRule>
    <cfRule type="containsText" dxfId="3840" priority="1581" operator="containsText" text="CB">
      <formula>NOT(ISERROR(SEARCH("CB",AG23)))</formula>
    </cfRule>
    <cfRule type="containsText" dxfId="3839" priority="1582" operator="containsText" text="LB">
      <formula>NOT(ISERROR(SEARCH("LB",AG23)))</formula>
    </cfRule>
    <cfRule type="containsText" dxfId="3838" priority="1583" operator="containsText" text="GK">
      <formula>NOT(ISERROR(SEARCH("GK",AG23)))</formula>
    </cfRule>
  </conditionalFormatting>
  <conditionalFormatting sqref="AG22">
    <cfRule type="containsText" dxfId="3837" priority="1550" operator="containsText" text="ST">
      <formula>NOT(ISERROR(SEARCH("ST",AG22)))</formula>
    </cfRule>
    <cfRule type="containsText" dxfId="3836" priority="1551" operator="containsText" text="RW">
      <formula>NOT(ISERROR(SEARCH("RW",AG22)))</formula>
    </cfRule>
    <cfRule type="containsText" dxfId="3835" priority="1552" operator="containsText" text="LW">
      <formula>NOT(ISERROR(SEARCH("LW",AG22)))</formula>
    </cfRule>
    <cfRule type="containsText" dxfId="3834" priority="1553" operator="containsText" text="LF">
      <formula>NOT(ISERROR(SEARCH("LF",AG22)))</formula>
    </cfRule>
    <cfRule type="containsText" dxfId="3833" priority="1554" operator="containsText" text="CF">
      <formula>NOT(ISERROR(SEARCH("CF",AG22)))</formula>
    </cfRule>
    <cfRule type="containsText" dxfId="3832" priority="1555" operator="containsText" text="CF">
      <formula>NOT(ISERROR(SEARCH("CF",AG22)))</formula>
    </cfRule>
    <cfRule type="containsText" dxfId="3831" priority="1556" operator="containsText" text="CAM">
      <formula>NOT(ISERROR(SEARCH("CAM",AG22)))</formula>
    </cfRule>
    <cfRule type="containsText" dxfId="3830" priority="1557" operator="containsText" text="LM">
      <formula>NOT(ISERROR(SEARCH("LM",AG22)))</formula>
    </cfRule>
    <cfRule type="containsText" dxfId="3829" priority="1558" operator="containsText" text="CM">
      <formula>NOT(ISERROR(SEARCH("CM",AG22)))</formula>
    </cfRule>
    <cfRule type="containsText" dxfId="3828" priority="1559" operator="containsText" text="RM">
      <formula>NOT(ISERROR(SEARCH("RM",AG22)))</formula>
    </cfRule>
    <cfRule type="containsText" dxfId="3827" priority="1560" operator="containsText" text="CDM">
      <formula>NOT(ISERROR(SEARCH("CDM",AG22)))</formula>
    </cfRule>
    <cfRule type="containsText" dxfId="3826" priority="1561" operator="containsText" text="LWB">
      <formula>NOT(ISERROR(SEARCH("LWB",AG22)))</formula>
    </cfRule>
    <cfRule type="containsText" dxfId="3825" priority="1562" operator="containsText" text="RWB">
      <formula>NOT(ISERROR(SEARCH("RWB",AG22)))</formula>
    </cfRule>
    <cfRule type="containsText" dxfId="3824" priority="1563" operator="containsText" text="RB">
      <formula>NOT(ISERROR(SEARCH("RB",AG22)))</formula>
    </cfRule>
    <cfRule type="containsText" dxfId="3823" priority="1564" operator="containsText" text="CB">
      <formula>NOT(ISERROR(SEARCH("CB",AG22)))</formula>
    </cfRule>
    <cfRule type="containsText" dxfId="3822" priority="1565" operator="containsText" text="LB">
      <formula>NOT(ISERROR(SEARCH("LB",AG22)))</formula>
    </cfRule>
    <cfRule type="containsText" dxfId="3821" priority="1566" operator="containsText" text="GK">
      <formula>NOT(ISERROR(SEARCH("GK",AG22)))</formula>
    </cfRule>
  </conditionalFormatting>
  <conditionalFormatting sqref="AG23">
    <cfRule type="containsText" dxfId="3820" priority="1533" operator="containsText" text="ST">
      <formula>NOT(ISERROR(SEARCH("ST",AG23)))</formula>
    </cfRule>
    <cfRule type="containsText" dxfId="3819" priority="1534" operator="containsText" text="RW">
      <formula>NOT(ISERROR(SEARCH("RW",AG23)))</formula>
    </cfRule>
    <cfRule type="containsText" dxfId="3818" priority="1535" operator="containsText" text="LW">
      <formula>NOT(ISERROR(SEARCH("LW",AG23)))</formula>
    </cfRule>
    <cfRule type="containsText" dxfId="3817" priority="1536" operator="containsText" text="LF">
      <formula>NOT(ISERROR(SEARCH("LF",AG23)))</formula>
    </cfRule>
    <cfRule type="containsText" dxfId="3816" priority="1537" operator="containsText" text="CF">
      <formula>NOT(ISERROR(SEARCH("CF",AG23)))</formula>
    </cfRule>
    <cfRule type="containsText" dxfId="3815" priority="1538" operator="containsText" text="CF">
      <formula>NOT(ISERROR(SEARCH("CF",AG23)))</formula>
    </cfRule>
    <cfRule type="containsText" dxfId="3814" priority="1539" operator="containsText" text="CAM">
      <formula>NOT(ISERROR(SEARCH("CAM",AG23)))</formula>
    </cfRule>
    <cfRule type="containsText" dxfId="3813" priority="1540" operator="containsText" text="LM">
      <formula>NOT(ISERROR(SEARCH("LM",AG23)))</formula>
    </cfRule>
    <cfRule type="containsText" dxfId="3812" priority="1541" operator="containsText" text="CM">
      <formula>NOT(ISERROR(SEARCH("CM",AG23)))</formula>
    </cfRule>
    <cfRule type="containsText" dxfId="3811" priority="1542" operator="containsText" text="RM">
      <formula>NOT(ISERROR(SEARCH("RM",AG23)))</formula>
    </cfRule>
    <cfRule type="containsText" dxfId="3810" priority="1543" operator="containsText" text="CDM">
      <formula>NOT(ISERROR(SEARCH("CDM",AG23)))</formula>
    </cfRule>
    <cfRule type="containsText" dxfId="3809" priority="1544" operator="containsText" text="LWB">
      <formula>NOT(ISERROR(SEARCH("LWB",AG23)))</formula>
    </cfRule>
    <cfRule type="containsText" dxfId="3808" priority="1545" operator="containsText" text="RWB">
      <formula>NOT(ISERROR(SEARCH("RWB",AG23)))</formula>
    </cfRule>
    <cfRule type="containsText" dxfId="3807" priority="1546" operator="containsText" text="RB">
      <formula>NOT(ISERROR(SEARCH("RB",AG23)))</formula>
    </cfRule>
    <cfRule type="containsText" dxfId="3806" priority="1547" operator="containsText" text="CB">
      <formula>NOT(ISERROR(SEARCH("CB",AG23)))</formula>
    </cfRule>
    <cfRule type="containsText" dxfId="3805" priority="1548" operator="containsText" text="LB">
      <formula>NOT(ISERROR(SEARCH("LB",AG23)))</formula>
    </cfRule>
    <cfRule type="containsText" dxfId="3804" priority="1549" operator="containsText" text="GK">
      <formula>NOT(ISERROR(SEARCH("GK",AG23)))</formula>
    </cfRule>
  </conditionalFormatting>
  <conditionalFormatting sqref="AF24">
    <cfRule type="containsText" dxfId="3803" priority="1517" operator="containsText" text="RW">
      <formula>NOT(ISERROR(SEARCH("RW",AF24)))</formula>
    </cfRule>
    <cfRule type="containsText" dxfId="3802" priority="1518" operator="containsText" text="LW">
      <formula>NOT(ISERROR(SEARCH("LW",AF24)))</formula>
    </cfRule>
    <cfRule type="containsText" dxfId="3801" priority="1519" operator="containsText" text="LF">
      <formula>NOT(ISERROR(SEARCH("LF",AF24)))</formula>
    </cfRule>
    <cfRule type="containsText" dxfId="3800" priority="1520" operator="containsText" text="CF">
      <formula>NOT(ISERROR(SEARCH("CF",AF24)))</formula>
    </cfRule>
    <cfRule type="containsText" dxfId="3799" priority="1521" operator="containsText" text="CF">
      <formula>NOT(ISERROR(SEARCH("CF",AF24)))</formula>
    </cfRule>
    <cfRule type="containsText" dxfId="3798" priority="1522" operator="containsText" text="CAM">
      <formula>NOT(ISERROR(SEARCH("CAM",AF24)))</formula>
    </cfRule>
    <cfRule type="containsText" dxfId="3797" priority="1523" operator="containsText" text="LM">
      <formula>NOT(ISERROR(SEARCH("LM",AF24)))</formula>
    </cfRule>
    <cfRule type="containsText" dxfId="3796" priority="1524" operator="containsText" text="CM">
      <formula>NOT(ISERROR(SEARCH("CM",AF24)))</formula>
    </cfRule>
    <cfRule type="containsText" dxfId="3795" priority="1525" operator="containsText" text="RM">
      <formula>NOT(ISERROR(SEARCH("RM",AF24)))</formula>
    </cfRule>
    <cfRule type="containsText" dxfId="3794" priority="1526" operator="containsText" text="CDM">
      <formula>NOT(ISERROR(SEARCH("CDM",AF24)))</formula>
    </cfRule>
    <cfRule type="containsText" dxfId="3793" priority="1527" operator="containsText" text="LWB">
      <formula>NOT(ISERROR(SEARCH("LWB",AF24)))</formula>
    </cfRule>
    <cfRule type="containsText" dxfId="3792" priority="1528" operator="containsText" text="RWB">
      <formula>NOT(ISERROR(SEARCH("RWB",AF24)))</formula>
    </cfRule>
    <cfRule type="containsText" dxfId="3791" priority="1529" operator="containsText" text="RB">
      <formula>NOT(ISERROR(SEARCH("RB",AF24)))</formula>
    </cfRule>
    <cfRule type="containsText" dxfId="3790" priority="1530" operator="containsText" text="CB">
      <formula>NOT(ISERROR(SEARCH("CB",AF24)))</formula>
    </cfRule>
    <cfRule type="containsText" dxfId="3789" priority="1531" operator="containsText" text="LB">
      <formula>NOT(ISERROR(SEARCH("LB",AF24)))</formula>
    </cfRule>
    <cfRule type="containsText" dxfId="3788" priority="1532" operator="containsText" text="GK">
      <formula>NOT(ISERROR(SEARCH("GK",AF24)))</formula>
    </cfRule>
  </conditionalFormatting>
  <conditionalFormatting sqref="AG24">
    <cfRule type="containsText" dxfId="3787" priority="1500" operator="containsText" text="ST">
      <formula>NOT(ISERROR(SEARCH("ST",AG24)))</formula>
    </cfRule>
    <cfRule type="containsText" dxfId="3786" priority="1501" operator="containsText" text="RW">
      <formula>NOT(ISERROR(SEARCH("RW",AG24)))</formula>
    </cfRule>
    <cfRule type="containsText" dxfId="3785" priority="1502" operator="containsText" text="LW">
      <formula>NOT(ISERROR(SEARCH("LW",AG24)))</formula>
    </cfRule>
    <cfRule type="containsText" dxfId="3784" priority="1503" operator="containsText" text="LF">
      <formula>NOT(ISERROR(SEARCH("LF",AG24)))</formula>
    </cfRule>
    <cfRule type="containsText" dxfId="3783" priority="1504" operator="containsText" text="CF">
      <formula>NOT(ISERROR(SEARCH("CF",AG24)))</formula>
    </cfRule>
    <cfRule type="containsText" dxfId="3782" priority="1505" operator="containsText" text="CF">
      <formula>NOT(ISERROR(SEARCH("CF",AG24)))</formula>
    </cfRule>
    <cfRule type="containsText" dxfId="3781" priority="1506" operator="containsText" text="CAM">
      <formula>NOT(ISERROR(SEARCH("CAM",AG24)))</formula>
    </cfRule>
    <cfRule type="containsText" dxfId="3780" priority="1507" operator="containsText" text="LM">
      <formula>NOT(ISERROR(SEARCH("LM",AG24)))</formula>
    </cfRule>
    <cfRule type="containsText" dxfId="3779" priority="1508" operator="containsText" text="CM">
      <formula>NOT(ISERROR(SEARCH("CM",AG24)))</formula>
    </cfRule>
    <cfRule type="containsText" dxfId="3778" priority="1509" operator="containsText" text="RM">
      <formula>NOT(ISERROR(SEARCH("RM",AG24)))</formula>
    </cfRule>
    <cfRule type="containsText" dxfId="3777" priority="1510" operator="containsText" text="CDM">
      <formula>NOT(ISERROR(SEARCH("CDM",AG24)))</formula>
    </cfRule>
    <cfRule type="containsText" dxfId="3776" priority="1511" operator="containsText" text="LWB">
      <formula>NOT(ISERROR(SEARCH("LWB",AG24)))</formula>
    </cfRule>
    <cfRule type="containsText" dxfId="3775" priority="1512" operator="containsText" text="RWB">
      <formula>NOT(ISERROR(SEARCH("RWB",AG24)))</formula>
    </cfRule>
    <cfRule type="containsText" dxfId="3774" priority="1513" operator="containsText" text="RB">
      <formula>NOT(ISERROR(SEARCH("RB",AG24)))</formula>
    </cfRule>
    <cfRule type="containsText" dxfId="3773" priority="1514" operator="containsText" text="CB">
      <formula>NOT(ISERROR(SEARCH("CB",AG24)))</formula>
    </cfRule>
    <cfRule type="containsText" dxfId="3772" priority="1515" operator="containsText" text="LB">
      <formula>NOT(ISERROR(SEARCH("LB",AG24)))</formula>
    </cfRule>
    <cfRule type="containsText" dxfId="3771" priority="1516" operator="containsText" text="GK">
      <formula>NOT(ISERROR(SEARCH("GK",AG24)))</formula>
    </cfRule>
  </conditionalFormatting>
  <conditionalFormatting sqref="AG28">
    <cfRule type="containsText" dxfId="3770" priority="1483" operator="containsText" text="ST">
      <formula>NOT(ISERROR(SEARCH("ST",AG28)))</formula>
    </cfRule>
    <cfRule type="containsText" dxfId="3769" priority="1484" operator="containsText" text="RW">
      <formula>NOT(ISERROR(SEARCH("RW",AG28)))</formula>
    </cfRule>
    <cfRule type="containsText" dxfId="3768" priority="1485" operator="containsText" text="LW">
      <formula>NOT(ISERROR(SEARCH("LW",AG28)))</formula>
    </cfRule>
    <cfRule type="containsText" dxfId="3767" priority="1486" operator="containsText" text="LF">
      <formula>NOT(ISERROR(SEARCH("LF",AG28)))</formula>
    </cfRule>
    <cfRule type="containsText" dxfId="3766" priority="1487" operator="containsText" text="CF">
      <formula>NOT(ISERROR(SEARCH("CF",AG28)))</formula>
    </cfRule>
    <cfRule type="containsText" dxfId="3765" priority="1488" operator="containsText" text="CF">
      <formula>NOT(ISERROR(SEARCH("CF",AG28)))</formula>
    </cfRule>
    <cfRule type="containsText" dxfId="3764" priority="1489" operator="containsText" text="CAM">
      <formula>NOT(ISERROR(SEARCH("CAM",AG28)))</formula>
    </cfRule>
    <cfRule type="containsText" dxfId="3763" priority="1490" operator="containsText" text="LM">
      <formula>NOT(ISERROR(SEARCH("LM",AG28)))</formula>
    </cfRule>
    <cfRule type="containsText" dxfId="3762" priority="1491" operator="containsText" text="CM">
      <formula>NOT(ISERROR(SEARCH("CM",AG28)))</formula>
    </cfRule>
    <cfRule type="containsText" dxfId="3761" priority="1492" operator="containsText" text="RM">
      <formula>NOT(ISERROR(SEARCH("RM",AG28)))</formula>
    </cfRule>
    <cfRule type="containsText" dxfId="3760" priority="1493" operator="containsText" text="CDM">
      <formula>NOT(ISERROR(SEARCH("CDM",AG28)))</formula>
    </cfRule>
    <cfRule type="containsText" dxfId="3759" priority="1494" operator="containsText" text="LWB">
      <formula>NOT(ISERROR(SEARCH("LWB",AG28)))</formula>
    </cfRule>
    <cfRule type="containsText" dxfId="3758" priority="1495" operator="containsText" text="RWB">
      <formula>NOT(ISERROR(SEARCH("RWB",AG28)))</formula>
    </cfRule>
    <cfRule type="containsText" dxfId="3757" priority="1496" operator="containsText" text="RB">
      <formula>NOT(ISERROR(SEARCH("RB",AG28)))</formula>
    </cfRule>
    <cfRule type="containsText" dxfId="3756" priority="1497" operator="containsText" text="CB">
      <formula>NOT(ISERROR(SEARCH("CB",AG28)))</formula>
    </cfRule>
    <cfRule type="containsText" dxfId="3755" priority="1498" operator="containsText" text="LB">
      <formula>NOT(ISERROR(SEARCH("LB",AG28)))</formula>
    </cfRule>
    <cfRule type="containsText" dxfId="3754" priority="1499" operator="containsText" text="GK">
      <formula>NOT(ISERROR(SEARCH("GK",AG28)))</formula>
    </cfRule>
  </conditionalFormatting>
  <conditionalFormatting sqref="AG28">
    <cfRule type="containsText" dxfId="3753" priority="1466" operator="containsText" text="ST">
      <formula>NOT(ISERROR(SEARCH("ST",AG28)))</formula>
    </cfRule>
    <cfRule type="containsText" dxfId="3752" priority="1467" operator="containsText" text="RW">
      <formula>NOT(ISERROR(SEARCH("RW",AG28)))</formula>
    </cfRule>
    <cfRule type="containsText" dxfId="3751" priority="1468" operator="containsText" text="LW">
      <formula>NOT(ISERROR(SEARCH("LW",AG28)))</formula>
    </cfRule>
    <cfRule type="containsText" dxfId="3750" priority="1469" operator="containsText" text="LF">
      <formula>NOT(ISERROR(SEARCH("LF",AG28)))</formula>
    </cfRule>
    <cfRule type="containsText" dxfId="3749" priority="1470" operator="containsText" text="CF">
      <formula>NOT(ISERROR(SEARCH("CF",AG28)))</formula>
    </cfRule>
    <cfRule type="containsText" dxfId="3748" priority="1471" operator="containsText" text="CF">
      <formula>NOT(ISERROR(SEARCH("CF",AG28)))</formula>
    </cfRule>
    <cfRule type="containsText" dxfId="3747" priority="1472" operator="containsText" text="CAM">
      <formula>NOT(ISERROR(SEARCH("CAM",AG28)))</formula>
    </cfRule>
    <cfRule type="containsText" dxfId="3746" priority="1473" operator="containsText" text="LM">
      <formula>NOT(ISERROR(SEARCH("LM",AG28)))</formula>
    </cfRule>
    <cfRule type="containsText" dxfId="3745" priority="1474" operator="containsText" text="CM">
      <formula>NOT(ISERROR(SEARCH("CM",AG28)))</formula>
    </cfRule>
    <cfRule type="containsText" dxfId="3744" priority="1475" operator="containsText" text="RM">
      <formula>NOT(ISERROR(SEARCH("RM",AG28)))</formula>
    </cfRule>
    <cfRule type="containsText" dxfId="3743" priority="1476" operator="containsText" text="CDM">
      <formula>NOT(ISERROR(SEARCH("CDM",AG28)))</formula>
    </cfRule>
    <cfRule type="containsText" dxfId="3742" priority="1477" operator="containsText" text="LWB">
      <formula>NOT(ISERROR(SEARCH("LWB",AG28)))</formula>
    </cfRule>
    <cfRule type="containsText" dxfId="3741" priority="1478" operator="containsText" text="RWB">
      <formula>NOT(ISERROR(SEARCH("RWB",AG28)))</formula>
    </cfRule>
    <cfRule type="containsText" dxfId="3740" priority="1479" operator="containsText" text="RB">
      <formula>NOT(ISERROR(SEARCH("RB",AG28)))</formula>
    </cfRule>
    <cfRule type="containsText" dxfId="3739" priority="1480" operator="containsText" text="CB">
      <formula>NOT(ISERROR(SEARCH("CB",AG28)))</formula>
    </cfRule>
    <cfRule type="containsText" dxfId="3738" priority="1481" operator="containsText" text="LB">
      <formula>NOT(ISERROR(SEARCH("LB",AG28)))</formula>
    </cfRule>
    <cfRule type="containsText" dxfId="3737" priority="1482" operator="containsText" text="GK">
      <formula>NOT(ISERROR(SEARCH("GK",AG28)))</formula>
    </cfRule>
  </conditionalFormatting>
  <conditionalFormatting sqref="AG27">
    <cfRule type="containsText" dxfId="3736" priority="1449" operator="containsText" text="ST">
      <formula>NOT(ISERROR(SEARCH("ST",AG27)))</formula>
    </cfRule>
    <cfRule type="containsText" dxfId="3735" priority="1450" operator="containsText" text="RW">
      <formula>NOT(ISERROR(SEARCH("RW",AG27)))</formula>
    </cfRule>
    <cfRule type="containsText" dxfId="3734" priority="1451" operator="containsText" text="LW">
      <formula>NOT(ISERROR(SEARCH("LW",AG27)))</formula>
    </cfRule>
    <cfRule type="containsText" dxfId="3733" priority="1452" operator="containsText" text="LF">
      <formula>NOT(ISERROR(SEARCH("LF",AG27)))</formula>
    </cfRule>
    <cfRule type="containsText" dxfId="3732" priority="1453" operator="containsText" text="CF">
      <formula>NOT(ISERROR(SEARCH("CF",AG27)))</formula>
    </cfRule>
    <cfRule type="containsText" dxfId="3731" priority="1454" operator="containsText" text="CF">
      <formula>NOT(ISERROR(SEARCH("CF",AG27)))</formula>
    </cfRule>
    <cfRule type="containsText" dxfId="3730" priority="1455" operator="containsText" text="CAM">
      <formula>NOT(ISERROR(SEARCH("CAM",AG27)))</formula>
    </cfRule>
    <cfRule type="containsText" dxfId="3729" priority="1456" operator="containsText" text="LM">
      <formula>NOT(ISERROR(SEARCH("LM",AG27)))</formula>
    </cfRule>
    <cfRule type="containsText" dxfId="3728" priority="1457" operator="containsText" text="CM">
      <formula>NOT(ISERROR(SEARCH("CM",AG27)))</formula>
    </cfRule>
    <cfRule type="containsText" dxfId="3727" priority="1458" operator="containsText" text="RM">
      <formula>NOT(ISERROR(SEARCH("RM",AG27)))</formula>
    </cfRule>
    <cfRule type="containsText" dxfId="3726" priority="1459" operator="containsText" text="CDM">
      <formula>NOT(ISERROR(SEARCH("CDM",AG27)))</formula>
    </cfRule>
    <cfRule type="containsText" dxfId="3725" priority="1460" operator="containsText" text="LWB">
      <formula>NOT(ISERROR(SEARCH("LWB",AG27)))</formula>
    </cfRule>
    <cfRule type="containsText" dxfId="3724" priority="1461" operator="containsText" text="RWB">
      <formula>NOT(ISERROR(SEARCH("RWB",AG27)))</formula>
    </cfRule>
    <cfRule type="containsText" dxfId="3723" priority="1462" operator="containsText" text="RB">
      <formula>NOT(ISERROR(SEARCH("RB",AG27)))</formula>
    </cfRule>
    <cfRule type="containsText" dxfId="3722" priority="1463" operator="containsText" text="CB">
      <formula>NOT(ISERROR(SEARCH("CB",AG27)))</formula>
    </cfRule>
    <cfRule type="containsText" dxfId="3721" priority="1464" operator="containsText" text="LB">
      <formula>NOT(ISERROR(SEARCH("LB",AG27)))</formula>
    </cfRule>
    <cfRule type="containsText" dxfId="3720" priority="1465" operator="containsText" text="GK">
      <formula>NOT(ISERROR(SEARCH("GK",AG27)))</formula>
    </cfRule>
  </conditionalFormatting>
  <conditionalFormatting sqref="AF25:AF27">
    <cfRule type="containsText" dxfId="3719" priority="1433" operator="containsText" text="RW">
      <formula>NOT(ISERROR(SEARCH("RW",AF25)))</formula>
    </cfRule>
    <cfRule type="containsText" dxfId="3718" priority="1434" operator="containsText" text="LW">
      <formula>NOT(ISERROR(SEARCH("LW",AF25)))</formula>
    </cfRule>
    <cfRule type="containsText" dxfId="3717" priority="1435" operator="containsText" text="LF">
      <formula>NOT(ISERROR(SEARCH("LF",AF25)))</formula>
    </cfRule>
    <cfRule type="containsText" dxfId="3716" priority="1436" operator="containsText" text="CF">
      <formula>NOT(ISERROR(SEARCH("CF",AF25)))</formula>
    </cfRule>
    <cfRule type="containsText" dxfId="3715" priority="1437" operator="containsText" text="CF">
      <formula>NOT(ISERROR(SEARCH("CF",AF25)))</formula>
    </cfRule>
    <cfRule type="containsText" dxfId="3714" priority="1438" operator="containsText" text="CAM">
      <formula>NOT(ISERROR(SEARCH("CAM",AF25)))</formula>
    </cfRule>
    <cfRule type="containsText" dxfId="3713" priority="1439" operator="containsText" text="LM">
      <formula>NOT(ISERROR(SEARCH("LM",AF25)))</formula>
    </cfRule>
    <cfRule type="containsText" dxfId="3712" priority="1440" operator="containsText" text="CM">
      <formula>NOT(ISERROR(SEARCH("CM",AF25)))</formula>
    </cfRule>
    <cfRule type="containsText" dxfId="3711" priority="1441" operator="containsText" text="RM">
      <formula>NOT(ISERROR(SEARCH("RM",AF25)))</formula>
    </cfRule>
    <cfRule type="containsText" dxfId="3710" priority="1442" operator="containsText" text="CDM">
      <formula>NOT(ISERROR(SEARCH("CDM",AF25)))</formula>
    </cfRule>
    <cfRule type="containsText" dxfId="3709" priority="1443" operator="containsText" text="LWB">
      <formula>NOT(ISERROR(SEARCH("LWB",AF25)))</formula>
    </cfRule>
    <cfRule type="containsText" dxfId="3708" priority="1444" operator="containsText" text="RWB">
      <formula>NOT(ISERROR(SEARCH("RWB",AF25)))</formula>
    </cfRule>
    <cfRule type="containsText" dxfId="3707" priority="1445" operator="containsText" text="RB">
      <formula>NOT(ISERROR(SEARCH("RB",AF25)))</formula>
    </cfRule>
    <cfRule type="containsText" dxfId="3706" priority="1446" operator="containsText" text="CB">
      <formula>NOT(ISERROR(SEARCH("CB",AF25)))</formula>
    </cfRule>
    <cfRule type="containsText" dxfId="3705" priority="1447" operator="containsText" text="LB">
      <formula>NOT(ISERROR(SEARCH("LB",AF25)))</formula>
    </cfRule>
    <cfRule type="containsText" dxfId="3704" priority="1448" operator="containsText" text="GK">
      <formula>NOT(ISERROR(SEARCH("GK",AF25)))</formula>
    </cfRule>
  </conditionalFormatting>
  <conditionalFormatting sqref="AG25:AG27">
    <cfRule type="containsText" dxfId="3703" priority="1416" operator="containsText" text="ST">
      <formula>NOT(ISERROR(SEARCH("ST",AG25)))</formula>
    </cfRule>
    <cfRule type="containsText" dxfId="3702" priority="1417" operator="containsText" text="RW">
      <formula>NOT(ISERROR(SEARCH("RW",AG25)))</formula>
    </cfRule>
    <cfRule type="containsText" dxfId="3701" priority="1418" operator="containsText" text="LW">
      <formula>NOT(ISERROR(SEARCH("LW",AG25)))</formula>
    </cfRule>
    <cfRule type="containsText" dxfId="3700" priority="1419" operator="containsText" text="LF">
      <formula>NOT(ISERROR(SEARCH("LF",AG25)))</formula>
    </cfRule>
    <cfRule type="containsText" dxfId="3699" priority="1420" operator="containsText" text="CF">
      <formula>NOT(ISERROR(SEARCH("CF",AG25)))</formula>
    </cfRule>
    <cfRule type="containsText" dxfId="3698" priority="1421" operator="containsText" text="CF">
      <formula>NOT(ISERROR(SEARCH("CF",AG25)))</formula>
    </cfRule>
    <cfRule type="containsText" dxfId="3697" priority="1422" operator="containsText" text="CAM">
      <formula>NOT(ISERROR(SEARCH("CAM",AG25)))</formula>
    </cfRule>
    <cfRule type="containsText" dxfId="3696" priority="1423" operator="containsText" text="LM">
      <formula>NOT(ISERROR(SEARCH("LM",AG25)))</formula>
    </cfRule>
    <cfRule type="containsText" dxfId="3695" priority="1424" operator="containsText" text="CM">
      <formula>NOT(ISERROR(SEARCH("CM",AG25)))</formula>
    </cfRule>
    <cfRule type="containsText" dxfId="3694" priority="1425" operator="containsText" text="RM">
      <formula>NOT(ISERROR(SEARCH("RM",AG25)))</formula>
    </cfRule>
    <cfRule type="containsText" dxfId="3693" priority="1426" operator="containsText" text="CDM">
      <formula>NOT(ISERROR(SEARCH("CDM",AG25)))</formula>
    </cfRule>
    <cfRule type="containsText" dxfId="3692" priority="1427" operator="containsText" text="LWB">
      <formula>NOT(ISERROR(SEARCH("LWB",AG25)))</formula>
    </cfRule>
    <cfRule type="containsText" dxfId="3691" priority="1428" operator="containsText" text="RWB">
      <formula>NOT(ISERROR(SEARCH("RWB",AG25)))</formula>
    </cfRule>
    <cfRule type="containsText" dxfId="3690" priority="1429" operator="containsText" text="RB">
      <formula>NOT(ISERROR(SEARCH("RB",AG25)))</formula>
    </cfRule>
    <cfRule type="containsText" dxfId="3689" priority="1430" operator="containsText" text="CB">
      <formula>NOT(ISERROR(SEARCH("CB",AG25)))</formula>
    </cfRule>
    <cfRule type="containsText" dxfId="3688" priority="1431" operator="containsText" text="LB">
      <formula>NOT(ISERROR(SEARCH("LB",AG25)))</formula>
    </cfRule>
    <cfRule type="containsText" dxfId="3687" priority="1432" operator="containsText" text="GK">
      <formula>NOT(ISERROR(SEARCH("GK",AG25)))</formula>
    </cfRule>
  </conditionalFormatting>
  <conditionalFormatting sqref="AG29">
    <cfRule type="containsText" dxfId="3686" priority="1399" operator="containsText" text="ST">
      <formula>NOT(ISERROR(SEARCH("ST",AG29)))</formula>
    </cfRule>
    <cfRule type="containsText" dxfId="3685" priority="1400" operator="containsText" text="RW">
      <formula>NOT(ISERROR(SEARCH("RW",AG29)))</formula>
    </cfRule>
    <cfRule type="containsText" dxfId="3684" priority="1401" operator="containsText" text="LW">
      <formula>NOT(ISERROR(SEARCH("LW",AG29)))</formula>
    </cfRule>
    <cfRule type="containsText" dxfId="3683" priority="1402" operator="containsText" text="LF">
      <formula>NOT(ISERROR(SEARCH("LF",AG29)))</formula>
    </cfRule>
    <cfRule type="containsText" dxfId="3682" priority="1403" operator="containsText" text="CF">
      <formula>NOT(ISERROR(SEARCH("CF",AG29)))</formula>
    </cfRule>
    <cfRule type="containsText" dxfId="3681" priority="1404" operator="containsText" text="CF">
      <formula>NOT(ISERROR(SEARCH("CF",AG29)))</formula>
    </cfRule>
    <cfRule type="containsText" dxfId="3680" priority="1405" operator="containsText" text="CAM">
      <formula>NOT(ISERROR(SEARCH("CAM",AG29)))</formula>
    </cfRule>
    <cfRule type="containsText" dxfId="3679" priority="1406" operator="containsText" text="LM">
      <formula>NOT(ISERROR(SEARCH("LM",AG29)))</formula>
    </cfRule>
    <cfRule type="containsText" dxfId="3678" priority="1407" operator="containsText" text="CM">
      <formula>NOT(ISERROR(SEARCH("CM",AG29)))</formula>
    </cfRule>
    <cfRule type="containsText" dxfId="3677" priority="1408" operator="containsText" text="RM">
      <formula>NOT(ISERROR(SEARCH("RM",AG29)))</formula>
    </cfRule>
    <cfRule type="containsText" dxfId="3676" priority="1409" operator="containsText" text="CDM">
      <formula>NOT(ISERROR(SEARCH("CDM",AG29)))</formula>
    </cfRule>
    <cfRule type="containsText" dxfId="3675" priority="1410" operator="containsText" text="LWB">
      <formula>NOT(ISERROR(SEARCH("LWB",AG29)))</formula>
    </cfRule>
    <cfRule type="containsText" dxfId="3674" priority="1411" operator="containsText" text="RWB">
      <formula>NOT(ISERROR(SEARCH("RWB",AG29)))</formula>
    </cfRule>
    <cfRule type="containsText" dxfId="3673" priority="1412" operator="containsText" text="RB">
      <formula>NOT(ISERROR(SEARCH("RB",AG29)))</formula>
    </cfRule>
    <cfRule type="containsText" dxfId="3672" priority="1413" operator="containsText" text="CB">
      <formula>NOT(ISERROR(SEARCH("CB",AG29)))</formula>
    </cfRule>
    <cfRule type="containsText" dxfId="3671" priority="1414" operator="containsText" text="LB">
      <formula>NOT(ISERROR(SEARCH("LB",AG29)))</formula>
    </cfRule>
    <cfRule type="containsText" dxfId="3670" priority="1415" operator="containsText" text="GK">
      <formula>NOT(ISERROR(SEARCH("GK",AG29)))</formula>
    </cfRule>
  </conditionalFormatting>
  <conditionalFormatting sqref="AG30">
    <cfRule type="containsText" dxfId="3669" priority="1382" operator="containsText" text="ST">
      <formula>NOT(ISERROR(SEARCH("ST",AG30)))</formula>
    </cfRule>
    <cfRule type="containsText" dxfId="3668" priority="1383" operator="containsText" text="RW">
      <formula>NOT(ISERROR(SEARCH("RW",AG30)))</formula>
    </cfRule>
    <cfRule type="containsText" dxfId="3667" priority="1384" operator="containsText" text="LW">
      <formula>NOT(ISERROR(SEARCH("LW",AG30)))</formula>
    </cfRule>
    <cfRule type="containsText" dxfId="3666" priority="1385" operator="containsText" text="LF">
      <formula>NOT(ISERROR(SEARCH("LF",AG30)))</formula>
    </cfRule>
    <cfRule type="containsText" dxfId="3665" priority="1386" operator="containsText" text="CF">
      <formula>NOT(ISERROR(SEARCH("CF",AG30)))</formula>
    </cfRule>
    <cfRule type="containsText" dxfId="3664" priority="1387" operator="containsText" text="CF">
      <formula>NOT(ISERROR(SEARCH("CF",AG30)))</formula>
    </cfRule>
    <cfRule type="containsText" dxfId="3663" priority="1388" operator="containsText" text="CAM">
      <formula>NOT(ISERROR(SEARCH("CAM",AG30)))</formula>
    </cfRule>
    <cfRule type="containsText" dxfId="3662" priority="1389" operator="containsText" text="LM">
      <formula>NOT(ISERROR(SEARCH("LM",AG30)))</formula>
    </cfRule>
    <cfRule type="containsText" dxfId="3661" priority="1390" operator="containsText" text="CM">
      <formula>NOT(ISERROR(SEARCH("CM",AG30)))</formula>
    </cfRule>
    <cfRule type="containsText" dxfId="3660" priority="1391" operator="containsText" text="RM">
      <formula>NOT(ISERROR(SEARCH("RM",AG30)))</formula>
    </cfRule>
    <cfRule type="containsText" dxfId="3659" priority="1392" operator="containsText" text="CDM">
      <formula>NOT(ISERROR(SEARCH("CDM",AG30)))</formula>
    </cfRule>
    <cfRule type="containsText" dxfId="3658" priority="1393" operator="containsText" text="LWB">
      <formula>NOT(ISERROR(SEARCH("LWB",AG30)))</formula>
    </cfRule>
    <cfRule type="containsText" dxfId="3657" priority="1394" operator="containsText" text="RWB">
      <formula>NOT(ISERROR(SEARCH("RWB",AG30)))</formula>
    </cfRule>
    <cfRule type="containsText" dxfId="3656" priority="1395" operator="containsText" text="RB">
      <formula>NOT(ISERROR(SEARCH("RB",AG30)))</formula>
    </cfRule>
    <cfRule type="containsText" dxfId="3655" priority="1396" operator="containsText" text="CB">
      <formula>NOT(ISERROR(SEARCH("CB",AG30)))</formula>
    </cfRule>
    <cfRule type="containsText" dxfId="3654" priority="1397" operator="containsText" text="LB">
      <formula>NOT(ISERROR(SEARCH("LB",AG30)))</formula>
    </cfRule>
    <cfRule type="containsText" dxfId="3653" priority="1398" operator="containsText" text="GK">
      <formula>NOT(ISERROR(SEARCH("GK",AG30)))</formula>
    </cfRule>
  </conditionalFormatting>
  <conditionalFormatting sqref="AF33">
    <cfRule type="containsText" dxfId="3652" priority="1366" operator="containsText" text="RW">
      <formula>NOT(ISERROR(SEARCH("RW",AF33)))</formula>
    </cfRule>
    <cfRule type="containsText" dxfId="3651" priority="1367" operator="containsText" text="LW">
      <formula>NOT(ISERROR(SEARCH("LW",AF33)))</formula>
    </cfRule>
    <cfRule type="containsText" dxfId="3650" priority="1368" operator="containsText" text="LF">
      <formula>NOT(ISERROR(SEARCH("LF",AF33)))</formula>
    </cfRule>
    <cfRule type="containsText" dxfId="3649" priority="1369" operator="containsText" text="CF">
      <formula>NOT(ISERROR(SEARCH("CF",AF33)))</formula>
    </cfRule>
    <cfRule type="containsText" dxfId="3648" priority="1370" operator="containsText" text="CF">
      <formula>NOT(ISERROR(SEARCH("CF",AF33)))</formula>
    </cfRule>
    <cfRule type="containsText" dxfId="3647" priority="1371" operator="containsText" text="CAM">
      <formula>NOT(ISERROR(SEARCH("CAM",AF33)))</formula>
    </cfRule>
    <cfRule type="containsText" dxfId="3646" priority="1372" operator="containsText" text="LM">
      <formula>NOT(ISERROR(SEARCH("LM",AF33)))</formula>
    </cfRule>
    <cfRule type="containsText" dxfId="3645" priority="1373" operator="containsText" text="CM">
      <formula>NOT(ISERROR(SEARCH("CM",AF33)))</formula>
    </cfRule>
    <cfRule type="containsText" dxfId="3644" priority="1374" operator="containsText" text="RM">
      <formula>NOT(ISERROR(SEARCH("RM",AF33)))</formula>
    </cfRule>
    <cfRule type="containsText" dxfId="3643" priority="1375" operator="containsText" text="CDM">
      <formula>NOT(ISERROR(SEARCH("CDM",AF33)))</formula>
    </cfRule>
    <cfRule type="containsText" dxfId="3642" priority="1376" operator="containsText" text="LWB">
      <formula>NOT(ISERROR(SEARCH("LWB",AF33)))</formula>
    </cfRule>
    <cfRule type="containsText" dxfId="3641" priority="1377" operator="containsText" text="RWB">
      <formula>NOT(ISERROR(SEARCH("RWB",AF33)))</formula>
    </cfRule>
    <cfRule type="containsText" dxfId="3640" priority="1378" operator="containsText" text="RB">
      <formula>NOT(ISERROR(SEARCH("RB",AF33)))</formula>
    </cfRule>
    <cfRule type="containsText" dxfId="3639" priority="1379" operator="containsText" text="CB">
      <formula>NOT(ISERROR(SEARCH("CB",AF33)))</formula>
    </cfRule>
    <cfRule type="containsText" dxfId="3638" priority="1380" operator="containsText" text="LB">
      <formula>NOT(ISERROR(SEARCH("LB",AF33)))</formula>
    </cfRule>
    <cfRule type="containsText" dxfId="3637" priority="1381" operator="containsText" text="GK">
      <formula>NOT(ISERROR(SEARCH("GK",AF33)))</formula>
    </cfRule>
  </conditionalFormatting>
  <conditionalFormatting sqref="AG33">
    <cfRule type="containsText" dxfId="3636" priority="1349" operator="containsText" text="ST">
      <formula>NOT(ISERROR(SEARCH("ST",AG33)))</formula>
    </cfRule>
    <cfRule type="containsText" dxfId="3635" priority="1350" operator="containsText" text="RW">
      <formula>NOT(ISERROR(SEARCH("RW",AG33)))</formula>
    </cfRule>
    <cfRule type="containsText" dxfId="3634" priority="1351" operator="containsText" text="LW">
      <formula>NOT(ISERROR(SEARCH("LW",AG33)))</formula>
    </cfRule>
    <cfRule type="containsText" dxfId="3633" priority="1352" operator="containsText" text="LF">
      <formula>NOT(ISERROR(SEARCH("LF",AG33)))</formula>
    </cfRule>
    <cfRule type="containsText" dxfId="3632" priority="1353" operator="containsText" text="CF">
      <formula>NOT(ISERROR(SEARCH("CF",AG33)))</formula>
    </cfRule>
    <cfRule type="containsText" dxfId="3631" priority="1354" operator="containsText" text="CF">
      <formula>NOT(ISERROR(SEARCH("CF",AG33)))</formula>
    </cfRule>
    <cfRule type="containsText" dxfId="3630" priority="1355" operator="containsText" text="CAM">
      <formula>NOT(ISERROR(SEARCH("CAM",AG33)))</formula>
    </cfRule>
    <cfRule type="containsText" dxfId="3629" priority="1356" operator="containsText" text="LM">
      <formula>NOT(ISERROR(SEARCH("LM",AG33)))</formula>
    </cfRule>
    <cfRule type="containsText" dxfId="3628" priority="1357" operator="containsText" text="CM">
      <formula>NOT(ISERROR(SEARCH("CM",AG33)))</formula>
    </cfRule>
    <cfRule type="containsText" dxfId="3627" priority="1358" operator="containsText" text="RM">
      <formula>NOT(ISERROR(SEARCH("RM",AG33)))</formula>
    </cfRule>
    <cfRule type="containsText" dxfId="3626" priority="1359" operator="containsText" text="CDM">
      <formula>NOT(ISERROR(SEARCH("CDM",AG33)))</formula>
    </cfRule>
    <cfRule type="containsText" dxfId="3625" priority="1360" operator="containsText" text="LWB">
      <formula>NOT(ISERROR(SEARCH("LWB",AG33)))</formula>
    </cfRule>
    <cfRule type="containsText" dxfId="3624" priority="1361" operator="containsText" text="RWB">
      <formula>NOT(ISERROR(SEARCH("RWB",AG33)))</formula>
    </cfRule>
    <cfRule type="containsText" dxfId="3623" priority="1362" operator="containsText" text="RB">
      <formula>NOT(ISERROR(SEARCH("RB",AG33)))</formula>
    </cfRule>
    <cfRule type="containsText" dxfId="3622" priority="1363" operator="containsText" text="CB">
      <formula>NOT(ISERROR(SEARCH("CB",AG33)))</formula>
    </cfRule>
    <cfRule type="containsText" dxfId="3621" priority="1364" operator="containsText" text="LB">
      <formula>NOT(ISERROR(SEARCH("LB",AG33)))</formula>
    </cfRule>
    <cfRule type="containsText" dxfId="3620" priority="1365" operator="containsText" text="GK">
      <formula>NOT(ISERROR(SEARCH("GK",AG33)))</formula>
    </cfRule>
  </conditionalFormatting>
  <conditionalFormatting sqref="AH23:AI23">
    <cfRule type="containsText" dxfId="3619" priority="1332" operator="containsText" text="ST">
      <formula>NOT(ISERROR(SEARCH("ST",AH23)))</formula>
    </cfRule>
    <cfRule type="containsText" dxfId="3618" priority="1333" operator="containsText" text="RW">
      <formula>NOT(ISERROR(SEARCH("RW",AH23)))</formula>
    </cfRule>
    <cfRule type="containsText" dxfId="3617" priority="1334" operator="containsText" text="LW">
      <formula>NOT(ISERROR(SEARCH("LW",AH23)))</formula>
    </cfRule>
    <cfRule type="containsText" dxfId="3616" priority="1335" operator="containsText" text="LF">
      <formula>NOT(ISERROR(SEARCH("LF",AH23)))</formula>
    </cfRule>
    <cfRule type="containsText" dxfId="3615" priority="1336" operator="containsText" text="CF">
      <formula>NOT(ISERROR(SEARCH("CF",AH23)))</formula>
    </cfRule>
    <cfRule type="containsText" dxfId="3614" priority="1337" operator="containsText" text="CF">
      <formula>NOT(ISERROR(SEARCH("CF",AH23)))</formula>
    </cfRule>
    <cfRule type="containsText" dxfId="3613" priority="1338" operator="containsText" text="CAM">
      <formula>NOT(ISERROR(SEARCH("CAM",AH23)))</formula>
    </cfRule>
    <cfRule type="containsText" dxfId="3612" priority="1339" operator="containsText" text="LM">
      <formula>NOT(ISERROR(SEARCH("LM",AH23)))</formula>
    </cfRule>
    <cfRule type="containsText" dxfId="3611" priority="1340" operator="containsText" text="CM">
      <formula>NOT(ISERROR(SEARCH("CM",AH23)))</formula>
    </cfRule>
    <cfRule type="containsText" dxfId="3610" priority="1341" operator="containsText" text="RM">
      <formula>NOT(ISERROR(SEARCH("RM",AH23)))</formula>
    </cfRule>
    <cfRule type="containsText" dxfId="3609" priority="1342" operator="containsText" text="CDM">
      <formula>NOT(ISERROR(SEARCH("CDM",AH23)))</formula>
    </cfRule>
    <cfRule type="containsText" dxfId="3608" priority="1343" operator="containsText" text="LWB">
      <formula>NOT(ISERROR(SEARCH("LWB",AH23)))</formula>
    </cfRule>
    <cfRule type="containsText" dxfId="3607" priority="1344" operator="containsText" text="RWB">
      <formula>NOT(ISERROR(SEARCH("RWB",AH23)))</formula>
    </cfRule>
    <cfRule type="containsText" dxfId="3606" priority="1345" operator="containsText" text="RB">
      <formula>NOT(ISERROR(SEARCH("RB",AH23)))</formula>
    </cfRule>
    <cfRule type="containsText" dxfId="3605" priority="1346" operator="containsText" text="CB">
      <formula>NOT(ISERROR(SEARCH("CB",AH23)))</formula>
    </cfRule>
    <cfRule type="containsText" dxfId="3604" priority="1347" operator="containsText" text="LB">
      <formula>NOT(ISERROR(SEARCH("LB",AH23)))</formula>
    </cfRule>
    <cfRule type="containsText" dxfId="3603" priority="1348" operator="containsText" text="GK">
      <formula>NOT(ISERROR(SEARCH("GK",AH23)))</formula>
    </cfRule>
  </conditionalFormatting>
  <conditionalFormatting sqref="AH23:AI23">
    <cfRule type="cellIs" dxfId="3602" priority="1325" operator="between">
      <formula>30</formula>
      <formula>39</formula>
    </cfRule>
    <cfRule type="cellIs" dxfId="3601" priority="1326" operator="between">
      <formula>90</formula>
      <formula>99</formula>
    </cfRule>
    <cfRule type="cellIs" dxfId="3600" priority="1327" operator="between">
      <formula>40</formula>
      <formula>49</formula>
    </cfRule>
    <cfRule type="cellIs" dxfId="3599" priority="1328" operator="between">
      <formula>50</formula>
      <formula>59</formula>
    </cfRule>
    <cfRule type="cellIs" dxfId="3598" priority="1329" operator="between">
      <formula>60</formula>
      <formula>69</formula>
    </cfRule>
    <cfRule type="cellIs" dxfId="3597" priority="1330" operator="between">
      <formula>70</formula>
      <formula>79</formula>
    </cfRule>
    <cfRule type="cellIs" dxfId="3596" priority="1331" operator="between">
      <formula>80</formula>
      <formula>89</formula>
    </cfRule>
  </conditionalFormatting>
  <conditionalFormatting sqref="AF21">
    <cfRule type="containsText" dxfId="3595" priority="1309" operator="containsText" text="RW">
      <formula>NOT(ISERROR(SEARCH("RW",AF21)))</formula>
    </cfRule>
    <cfRule type="containsText" dxfId="3594" priority="1310" operator="containsText" text="LW">
      <formula>NOT(ISERROR(SEARCH("LW",AF21)))</formula>
    </cfRule>
    <cfRule type="containsText" dxfId="3593" priority="1311" operator="containsText" text="LF">
      <formula>NOT(ISERROR(SEARCH("LF",AF21)))</formula>
    </cfRule>
    <cfRule type="containsText" dxfId="3592" priority="1312" operator="containsText" text="CF">
      <formula>NOT(ISERROR(SEARCH("CF",AF21)))</formula>
    </cfRule>
    <cfRule type="containsText" dxfId="3591" priority="1313" operator="containsText" text="CF">
      <formula>NOT(ISERROR(SEARCH("CF",AF21)))</formula>
    </cfRule>
    <cfRule type="containsText" dxfId="3590" priority="1314" operator="containsText" text="CAM">
      <formula>NOT(ISERROR(SEARCH("CAM",AF21)))</formula>
    </cfRule>
    <cfRule type="containsText" dxfId="3589" priority="1315" operator="containsText" text="LM">
      <formula>NOT(ISERROR(SEARCH("LM",AF21)))</formula>
    </cfRule>
    <cfRule type="containsText" dxfId="3588" priority="1316" operator="containsText" text="CM">
      <formula>NOT(ISERROR(SEARCH("CM",AF21)))</formula>
    </cfRule>
    <cfRule type="containsText" dxfId="3587" priority="1317" operator="containsText" text="RM">
      <formula>NOT(ISERROR(SEARCH("RM",AF21)))</formula>
    </cfRule>
    <cfRule type="containsText" dxfId="3586" priority="1318" operator="containsText" text="CDM">
      <formula>NOT(ISERROR(SEARCH("CDM",AF21)))</formula>
    </cfRule>
    <cfRule type="containsText" dxfId="3585" priority="1319" operator="containsText" text="LWB">
      <formula>NOT(ISERROR(SEARCH("LWB",AF21)))</formula>
    </cfRule>
    <cfRule type="containsText" dxfId="3584" priority="1320" operator="containsText" text="RWB">
      <formula>NOT(ISERROR(SEARCH("RWB",AF21)))</formula>
    </cfRule>
    <cfRule type="containsText" dxfId="3583" priority="1321" operator="containsText" text="RB">
      <formula>NOT(ISERROR(SEARCH("RB",AF21)))</formula>
    </cfRule>
    <cfRule type="containsText" dxfId="3582" priority="1322" operator="containsText" text="CB">
      <formula>NOT(ISERROR(SEARCH("CB",AF21)))</formula>
    </cfRule>
    <cfRule type="containsText" dxfId="3581" priority="1323" operator="containsText" text="LB">
      <formula>NOT(ISERROR(SEARCH("LB",AF21)))</formula>
    </cfRule>
    <cfRule type="containsText" dxfId="3580" priority="1324" operator="containsText" text="GK">
      <formula>NOT(ISERROR(SEARCH("GK",AF21)))</formula>
    </cfRule>
  </conditionalFormatting>
  <conditionalFormatting sqref="AG21">
    <cfRule type="containsText" dxfId="3579" priority="1292" operator="containsText" text="ST">
      <formula>NOT(ISERROR(SEARCH("ST",AG21)))</formula>
    </cfRule>
    <cfRule type="containsText" dxfId="3578" priority="1293" operator="containsText" text="RW">
      <formula>NOT(ISERROR(SEARCH("RW",AG21)))</formula>
    </cfRule>
    <cfRule type="containsText" dxfId="3577" priority="1294" operator="containsText" text="LW">
      <formula>NOT(ISERROR(SEARCH("LW",AG21)))</formula>
    </cfRule>
    <cfRule type="containsText" dxfId="3576" priority="1295" operator="containsText" text="LF">
      <formula>NOT(ISERROR(SEARCH("LF",AG21)))</formula>
    </cfRule>
    <cfRule type="containsText" dxfId="3575" priority="1296" operator="containsText" text="CF">
      <formula>NOT(ISERROR(SEARCH("CF",AG21)))</formula>
    </cfRule>
    <cfRule type="containsText" dxfId="3574" priority="1297" operator="containsText" text="CF">
      <formula>NOT(ISERROR(SEARCH("CF",AG21)))</formula>
    </cfRule>
    <cfRule type="containsText" dxfId="3573" priority="1298" operator="containsText" text="CAM">
      <formula>NOT(ISERROR(SEARCH("CAM",AG21)))</formula>
    </cfRule>
    <cfRule type="containsText" dxfId="3572" priority="1299" operator="containsText" text="LM">
      <formula>NOT(ISERROR(SEARCH("LM",AG21)))</formula>
    </cfRule>
    <cfRule type="containsText" dxfId="3571" priority="1300" operator="containsText" text="CM">
      <formula>NOT(ISERROR(SEARCH("CM",AG21)))</formula>
    </cfRule>
    <cfRule type="containsText" dxfId="3570" priority="1301" operator="containsText" text="RM">
      <formula>NOT(ISERROR(SEARCH("RM",AG21)))</formula>
    </cfRule>
    <cfRule type="containsText" dxfId="3569" priority="1302" operator="containsText" text="CDM">
      <formula>NOT(ISERROR(SEARCH("CDM",AG21)))</formula>
    </cfRule>
    <cfRule type="containsText" dxfId="3568" priority="1303" operator="containsText" text="LWB">
      <formula>NOT(ISERROR(SEARCH("LWB",AG21)))</formula>
    </cfRule>
    <cfRule type="containsText" dxfId="3567" priority="1304" operator="containsText" text="RWB">
      <formula>NOT(ISERROR(SEARCH("RWB",AG21)))</formula>
    </cfRule>
    <cfRule type="containsText" dxfId="3566" priority="1305" operator="containsText" text="RB">
      <formula>NOT(ISERROR(SEARCH("RB",AG21)))</formula>
    </cfRule>
    <cfRule type="containsText" dxfId="3565" priority="1306" operator="containsText" text="CB">
      <formula>NOT(ISERROR(SEARCH("CB",AG21)))</formula>
    </cfRule>
    <cfRule type="containsText" dxfId="3564" priority="1307" operator="containsText" text="LB">
      <formula>NOT(ISERROR(SEARCH("LB",AG21)))</formula>
    </cfRule>
    <cfRule type="containsText" dxfId="3563" priority="1308" operator="containsText" text="GK">
      <formula>NOT(ISERROR(SEARCH("GK",AG21)))</formula>
    </cfRule>
  </conditionalFormatting>
  <conditionalFormatting sqref="AG22">
    <cfRule type="containsText" dxfId="3562" priority="1275" operator="containsText" text="ST">
      <formula>NOT(ISERROR(SEARCH("ST",AG22)))</formula>
    </cfRule>
    <cfRule type="containsText" dxfId="3561" priority="1276" operator="containsText" text="RW">
      <formula>NOT(ISERROR(SEARCH("RW",AG22)))</formula>
    </cfRule>
    <cfRule type="containsText" dxfId="3560" priority="1277" operator="containsText" text="LW">
      <formula>NOT(ISERROR(SEARCH("LW",AG22)))</formula>
    </cfRule>
    <cfRule type="containsText" dxfId="3559" priority="1278" operator="containsText" text="LF">
      <formula>NOT(ISERROR(SEARCH("LF",AG22)))</formula>
    </cfRule>
    <cfRule type="containsText" dxfId="3558" priority="1279" operator="containsText" text="CF">
      <formula>NOT(ISERROR(SEARCH("CF",AG22)))</formula>
    </cfRule>
    <cfRule type="containsText" dxfId="3557" priority="1280" operator="containsText" text="CF">
      <formula>NOT(ISERROR(SEARCH("CF",AG22)))</formula>
    </cfRule>
    <cfRule type="containsText" dxfId="3556" priority="1281" operator="containsText" text="CAM">
      <formula>NOT(ISERROR(SEARCH("CAM",AG22)))</formula>
    </cfRule>
    <cfRule type="containsText" dxfId="3555" priority="1282" operator="containsText" text="LM">
      <formula>NOT(ISERROR(SEARCH("LM",AG22)))</formula>
    </cfRule>
    <cfRule type="containsText" dxfId="3554" priority="1283" operator="containsText" text="CM">
      <formula>NOT(ISERROR(SEARCH("CM",AG22)))</formula>
    </cfRule>
    <cfRule type="containsText" dxfId="3553" priority="1284" operator="containsText" text="RM">
      <formula>NOT(ISERROR(SEARCH("RM",AG22)))</formula>
    </cfRule>
    <cfRule type="containsText" dxfId="3552" priority="1285" operator="containsText" text="CDM">
      <formula>NOT(ISERROR(SEARCH("CDM",AG22)))</formula>
    </cfRule>
    <cfRule type="containsText" dxfId="3551" priority="1286" operator="containsText" text="LWB">
      <formula>NOT(ISERROR(SEARCH("LWB",AG22)))</formula>
    </cfRule>
    <cfRule type="containsText" dxfId="3550" priority="1287" operator="containsText" text="RWB">
      <formula>NOT(ISERROR(SEARCH("RWB",AG22)))</formula>
    </cfRule>
    <cfRule type="containsText" dxfId="3549" priority="1288" operator="containsText" text="RB">
      <formula>NOT(ISERROR(SEARCH("RB",AG22)))</formula>
    </cfRule>
    <cfRule type="containsText" dxfId="3548" priority="1289" operator="containsText" text="CB">
      <formula>NOT(ISERROR(SEARCH("CB",AG22)))</formula>
    </cfRule>
    <cfRule type="containsText" dxfId="3547" priority="1290" operator="containsText" text="LB">
      <formula>NOT(ISERROR(SEARCH("LB",AG22)))</formula>
    </cfRule>
    <cfRule type="containsText" dxfId="3546" priority="1291" operator="containsText" text="GK">
      <formula>NOT(ISERROR(SEARCH("GK",AG22)))</formula>
    </cfRule>
  </conditionalFormatting>
  <conditionalFormatting sqref="AG22">
    <cfRule type="containsText" dxfId="3545" priority="1258" operator="containsText" text="ST">
      <formula>NOT(ISERROR(SEARCH("ST",AG22)))</formula>
    </cfRule>
    <cfRule type="containsText" dxfId="3544" priority="1259" operator="containsText" text="RW">
      <formula>NOT(ISERROR(SEARCH("RW",AG22)))</formula>
    </cfRule>
    <cfRule type="containsText" dxfId="3543" priority="1260" operator="containsText" text="LW">
      <formula>NOT(ISERROR(SEARCH("LW",AG22)))</formula>
    </cfRule>
    <cfRule type="containsText" dxfId="3542" priority="1261" operator="containsText" text="LF">
      <formula>NOT(ISERROR(SEARCH("LF",AG22)))</formula>
    </cfRule>
    <cfRule type="containsText" dxfId="3541" priority="1262" operator="containsText" text="CF">
      <formula>NOT(ISERROR(SEARCH("CF",AG22)))</formula>
    </cfRule>
    <cfRule type="containsText" dxfId="3540" priority="1263" operator="containsText" text="CF">
      <formula>NOT(ISERROR(SEARCH("CF",AG22)))</formula>
    </cfRule>
    <cfRule type="containsText" dxfId="3539" priority="1264" operator="containsText" text="CAM">
      <formula>NOT(ISERROR(SEARCH("CAM",AG22)))</formula>
    </cfRule>
    <cfRule type="containsText" dxfId="3538" priority="1265" operator="containsText" text="LM">
      <formula>NOT(ISERROR(SEARCH("LM",AG22)))</formula>
    </cfRule>
    <cfRule type="containsText" dxfId="3537" priority="1266" operator="containsText" text="CM">
      <formula>NOT(ISERROR(SEARCH("CM",AG22)))</formula>
    </cfRule>
    <cfRule type="containsText" dxfId="3536" priority="1267" operator="containsText" text="RM">
      <formula>NOT(ISERROR(SEARCH("RM",AG22)))</formula>
    </cfRule>
    <cfRule type="containsText" dxfId="3535" priority="1268" operator="containsText" text="CDM">
      <formula>NOT(ISERROR(SEARCH("CDM",AG22)))</formula>
    </cfRule>
    <cfRule type="containsText" dxfId="3534" priority="1269" operator="containsText" text="LWB">
      <formula>NOT(ISERROR(SEARCH("LWB",AG22)))</formula>
    </cfRule>
    <cfRule type="containsText" dxfId="3533" priority="1270" operator="containsText" text="RWB">
      <formula>NOT(ISERROR(SEARCH("RWB",AG22)))</formula>
    </cfRule>
    <cfRule type="containsText" dxfId="3532" priority="1271" operator="containsText" text="RB">
      <formula>NOT(ISERROR(SEARCH("RB",AG22)))</formula>
    </cfRule>
    <cfRule type="containsText" dxfId="3531" priority="1272" operator="containsText" text="CB">
      <formula>NOT(ISERROR(SEARCH("CB",AG22)))</formula>
    </cfRule>
    <cfRule type="containsText" dxfId="3530" priority="1273" operator="containsText" text="LB">
      <formula>NOT(ISERROR(SEARCH("LB",AG22)))</formula>
    </cfRule>
    <cfRule type="containsText" dxfId="3529" priority="1274" operator="containsText" text="GK">
      <formula>NOT(ISERROR(SEARCH("GK",AG22)))</formula>
    </cfRule>
  </conditionalFormatting>
  <conditionalFormatting sqref="AF32">
    <cfRule type="containsText" dxfId="3528" priority="1242" operator="containsText" text="RW">
      <formula>NOT(ISERROR(SEARCH("RW",AF32)))</formula>
    </cfRule>
    <cfRule type="containsText" dxfId="3527" priority="1243" operator="containsText" text="LW">
      <formula>NOT(ISERROR(SEARCH("LW",AF32)))</formula>
    </cfRule>
    <cfRule type="containsText" dxfId="3526" priority="1244" operator="containsText" text="LF">
      <formula>NOT(ISERROR(SEARCH("LF",AF32)))</formula>
    </cfRule>
    <cfRule type="containsText" dxfId="3525" priority="1245" operator="containsText" text="CF">
      <formula>NOT(ISERROR(SEARCH("CF",AF32)))</formula>
    </cfRule>
    <cfRule type="containsText" dxfId="3524" priority="1246" operator="containsText" text="CF">
      <formula>NOT(ISERROR(SEARCH("CF",AF32)))</formula>
    </cfRule>
    <cfRule type="containsText" dxfId="3523" priority="1247" operator="containsText" text="CAM">
      <formula>NOT(ISERROR(SEARCH("CAM",AF32)))</formula>
    </cfRule>
    <cfRule type="containsText" dxfId="3522" priority="1248" operator="containsText" text="LM">
      <formula>NOT(ISERROR(SEARCH("LM",AF32)))</formula>
    </cfRule>
    <cfRule type="containsText" dxfId="3521" priority="1249" operator="containsText" text="CM">
      <formula>NOT(ISERROR(SEARCH("CM",AF32)))</formula>
    </cfRule>
    <cfRule type="containsText" dxfId="3520" priority="1250" operator="containsText" text="RM">
      <formula>NOT(ISERROR(SEARCH("RM",AF32)))</formula>
    </cfRule>
    <cfRule type="containsText" dxfId="3519" priority="1251" operator="containsText" text="CDM">
      <formula>NOT(ISERROR(SEARCH("CDM",AF32)))</formula>
    </cfRule>
    <cfRule type="containsText" dxfId="3518" priority="1252" operator="containsText" text="LWB">
      <formula>NOT(ISERROR(SEARCH("LWB",AF32)))</formula>
    </cfRule>
    <cfRule type="containsText" dxfId="3517" priority="1253" operator="containsText" text="RWB">
      <formula>NOT(ISERROR(SEARCH("RWB",AF32)))</formula>
    </cfRule>
    <cfRule type="containsText" dxfId="3516" priority="1254" operator="containsText" text="RB">
      <formula>NOT(ISERROR(SEARCH("RB",AF32)))</formula>
    </cfRule>
    <cfRule type="containsText" dxfId="3515" priority="1255" operator="containsText" text="CB">
      <formula>NOT(ISERROR(SEARCH("CB",AF32)))</formula>
    </cfRule>
    <cfRule type="containsText" dxfId="3514" priority="1256" operator="containsText" text="LB">
      <formula>NOT(ISERROR(SEARCH("LB",AF32)))</formula>
    </cfRule>
    <cfRule type="containsText" dxfId="3513" priority="1257" operator="containsText" text="GK">
      <formula>NOT(ISERROR(SEARCH("GK",AF32)))</formula>
    </cfRule>
  </conditionalFormatting>
  <conditionalFormatting sqref="AG32">
    <cfRule type="containsText" dxfId="3512" priority="1225" operator="containsText" text="ST">
      <formula>NOT(ISERROR(SEARCH("ST",AG32)))</formula>
    </cfRule>
    <cfRule type="containsText" dxfId="3511" priority="1226" operator="containsText" text="RW">
      <formula>NOT(ISERROR(SEARCH("RW",AG32)))</formula>
    </cfRule>
    <cfRule type="containsText" dxfId="3510" priority="1227" operator="containsText" text="LW">
      <formula>NOT(ISERROR(SEARCH("LW",AG32)))</formula>
    </cfRule>
    <cfRule type="containsText" dxfId="3509" priority="1228" operator="containsText" text="LF">
      <formula>NOT(ISERROR(SEARCH("LF",AG32)))</formula>
    </cfRule>
    <cfRule type="containsText" dxfId="3508" priority="1229" operator="containsText" text="CF">
      <formula>NOT(ISERROR(SEARCH("CF",AG32)))</formula>
    </cfRule>
    <cfRule type="containsText" dxfId="3507" priority="1230" operator="containsText" text="CF">
      <formula>NOT(ISERROR(SEARCH("CF",AG32)))</formula>
    </cfRule>
    <cfRule type="containsText" dxfId="3506" priority="1231" operator="containsText" text="CAM">
      <formula>NOT(ISERROR(SEARCH("CAM",AG32)))</formula>
    </cfRule>
    <cfRule type="containsText" dxfId="3505" priority="1232" operator="containsText" text="LM">
      <formula>NOT(ISERROR(SEARCH("LM",AG32)))</formula>
    </cfRule>
    <cfRule type="containsText" dxfId="3504" priority="1233" operator="containsText" text="CM">
      <formula>NOT(ISERROR(SEARCH("CM",AG32)))</formula>
    </cfRule>
    <cfRule type="containsText" dxfId="3503" priority="1234" operator="containsText" text="RM">
      <formula>NOT(ISERROR(SEARCH("RM",AG32)))</formula>
    </cfRule>
    <cfRule type="containsText" dxfId="3502" priority="1235" operator="containsText" text="CDM">
      <formula>NOT(ISERROR(SEARCH("CDM",AG32)))</formula>
    </cfRule>
    <cfRule type="containsText" dxfId="3501" priority="1236" operator="containsText" text="LWB">
      <formula>NOT(ISERROR(SEARCH("LWB",AG32)))</formula>
    </cfRule>
    <cfRule type="containsText" dxfId="3500" priority="1237" operator="containsText" text="RWB">
      <formula>NOT(ISERROR(SEARCH("RWB",AG32)))</formula>
    </cfRule>
    <cfRule type="containsText" dxfId="3499" priority="1238" operator="containsText" text="RB">
      <formula>NOT(ISERROR(SEARCH("RB",AG32)))</formula>
    </cfRule>
    <cfRule type="containsText" dxfId="3498" priority="1239" operator="containsText" text="CB">
      <formula>NOT(ISERROR(SEARCH("CB",AG32)))</formula>
    </cfRule>
    <cfRule type="containsText" dxfId="3497" priority="1240" operator="containsText" text="LB">
      <formula>NOT(ISERROR(SEARCH("LB",AG32)))</formula>
    </cfRule>
    <cfRule type="containsText" dxfId="3496" priority="1241" operator="containsText" text="GK">
      <formula>NOT(ISERROR(SEARCH("GK",AG32)))</formula>
    </cfRule>
  </conditionalFormatting>
  <conditionalFormatting sqref="AG23">
    <cfRule type="containsText" dxfId="3495" priority="1208" operator="containsText" text="ST">
      <formula>NOT(ISERROR(SEARCH("ST",AG23)))</formula>
    </cfRule>
    <cfRule type="containsText" dxfId="3494" priority="1209" operator="containsText" text="RW">
      <formula>NOT(ISERROR(SEARCH("RW",AG23)))</formula>
    </cfRule>
    <cfRule type="containsText" dxfId="3493" priority="1210" operator="containsText" text="LW">
      <formula>NOT(ISERROR(SEARCH("LW",AG23)))</formula>
    </cfRule>
    <cfRule type="containsText" dxfId="3492" priority="1211" operator="containsText" text="LF">
      <formula>NOT(ISERROR(SEARCH("LF",AG23)))</formula>
    </cfRule>
    <cfRule type="containsText" dxfId="3491" priority="1212" operator="containsText" text="CF">
      <formula>NOT(ISERROR(SEARCH("CF",AG23)))</formula>
    </cfRule>
    <cfRule type="containsText" dxfId="3490" priority="1213" operator="containsText" text="CF">
      <formula>NOT(ISERROR(SEARCH("CF",AG23)))</formula>
    </cfRule>
    <cfRule type="containsText" dxfId="3489" priority="1214" operator="containsText" text="CAM">
      <formula>NOT(ISERROR(SEARCH("CAM",AG23)))</formula>
    </cfRule>
    <cfRule type="containsText" dxfId="3488" priority="1215" operator="containsText" text="LM">
      <formula>NOT(ISERROR(SEARCH("LM",AG23)))</formula>
    </cfRule>
    <cfRule type="containsText" dxfId="3487" priority="1216" operator="containsText" text="CM">
      <formula>NOT(ISERROR(SEARCH("CM",AG23)))</formula>
    </cfRule>
    <cfRule type="containsText" dxfId="3486" priority="1217" operator="containsText" text="RM">
      <formula>NOT(ISERROR(SEARCH("RM",AG23)))</formula>
    </cfRule>
    <cfRule type="containsText" dxfId="3485" priority="1218" operator="containsText" text="CDM">
      <formula>NOT(ISERROR(SEARCH("CDM",AG23)))</formula>
    </cfRule>
    <cfRule type="containsText" dxfId="3484" priority="1219" operator="containsText" text="LWB">
      <formula>NOT(ISERROR(SEARCH("LWB",AG23)))</formula>
    </cfRule>
    <cfRule type="containsText" dxfId="3483" priority="1220" operator="containsText" text="RWB">
      <formula>NOT(ISERROR(SEARCH("RWB",AG23)))</formula>
    </cfRule>
    <cfRule type="containsText" dxfId="3482" priority="1221" operator="containsText" text="RB">
      <formula>NOT(ISERROR(SEARCH("RB",AG23)))</formula>
    </cfRule>
    <cfRule type="containsText" dxfId="3481" priority="1222" operator="containsText" text="CB">
      <formula>NOT(ISERROR(SEARCH("CB",AG23)))</formula>
    </cfRule>
    <cfRule type="containsText" dxfId="3480" priority="1223" operator="containsText" text="LB">
      <formula>NOT(ISERROR(SEARCH("LB",AG23)))</formula>
    </cfRule>
    <cfRule type="containsText" dxfId="3479" priority="1224" operator="containsText" text="GK">
      <formula>NOT(ISERROR(SEARCH("GK",AG23)))</formula>
    </cfRule>
  </conditionalFormatting>
  <conditionalFormatting sqref="AG24">
    <cfRule type="containsText" dxfId="3478" priority="1191" operator="containsText" text="ST">
      <formula>NOT(ISERROR(SEARCH("ST",AG24)))</formula>
    </cfRule>
    <cfRule type="containsText" dxfId="3477" priority="1192" operator="containsText" text="RW">
      <formula>NOT(ISERROR(SEARCH("RW",AG24)))</formula>
    </cfRule>
    <cfRule type="containsText" dxfId="3476" priority="1193" operator="containsText" text="LW">
      <formula>NOT(ISERROR(SEARCH("LW",AG24)))</formula>
    </cfRule>
    <cfRule type="containsText" dxfId="3475" priority="1194" operator="containsText" text="LF">
      <formula>NOT(ISERROR(SEARCH("LF",AG24)))</formula>
    </cfRule>
    <cfRule type="containsText" dxfId="3474" priority="1195" operator="containsText" text="CF">
      <formula>NOT(ISERROR(SEARCH("CF",AG24)))</formula>
    </cfRule>
    <cfRule type="containsText" dxfId="3473" priority="1196" operator="containsText" text="CF">
      <formula>NOT(ISERROR(SEARCH("CF",AG24)))</formula>
    </cfRule>
    <cfRule type="containsText" dxfId="3472" priority="1197" operator="containsText" text="CAM">
      <formula>NOT(ISERROR(SEARCH("CAM",AG24)))</formula>
    </cfRule>
    <cfRule type="containsText" dxfId="3471" priority="1198" operator="containsText" text="LM">
      <formula>NOT(ISERROR(SEARCH("LM",AG24)))</formula>
    </cfRule>
    <cfRule type="containsText" dxfId="3470" priority="1199" operator="containsText" text="CM">
      <formula>NOT(ISERROR(SEARCH("CM",AG24)))</formula>
    </cfRule>
    <cfRule type="containsText" dxfId="3469" priority="1200" operator="containsText" text="RM">
      <formula>NOT(ISERROR(SEARCH("RM",AG24)))</formula>
    </cfRule>
    <cfRule type="containsText" dxfId="3468" priority="1201" operator="containsText" text="CDM">
      <formula>NOT(ISERROR(SEARCH("CDM",AG24)))</formula>
    </cfRule>
    <cfRule type="containsText" dxfId="3467" priority="1202" operator="containsText" text="LWB">
      <formula>NOT(ISERROR(SEARCH("LWB",AG24)))</formula>
    </cfRule>
    <cfRule type="containsText" dxfId="3466" priority="1203" operator="containsText" text="RWB">
      <formula>NOT(ISERROR(SEARCH("RWB",AG24)))</formula>
    </cfRule>
    <cfRule type="containsText" dxfId="3465" priority="1204" operator="containsText" text="RB">
      <formula>NOT(ISERROR(SEARCH("RB",AG24)))</formula>
    </cfRule>
    <cfRule type="containsText" dxfId="3464" priority="1205" operator="containsText" text="CB">
      <formula>NOT(ISERROR(SEARCH("CB",AG24)))</formula>
    </cfRule>
    <cfRule type="containsText" dxfId="3463" priority="1206" operator="containsText" text="LB">
      <formula>NOT(ISERROR(SEARCH("LB",AG24)))</formula>
    </cfRule>
    <cfRule type="containsText" dxfId="3462" priority="1207" operator="containsText" text="GK">
      <formula>NOT(ISERROR(SEARCH("GK",AG24)))</formula>
    </cfRule>
  </conditionalFormatting>
  <conditionalFormatting sqref="AG23">
    <cfRule type="containsText" dxfId="3461" priority="1174" operator="containsText" text="ST">
      <formula>NOT(ISERROR(SEARCH("ST",AG23)))</formula>
    </cfRule>
    <cfRule type="containsText" dxfId="3460" priority="1175" operator="containsText" text="RW">
      <formula>NOT(ISERROR(SEARCH("RW",AG23)))</formula>
    </cfRule>
    <cfRule type="containsText" dxfId="3459" priority="1176" operator="containsText" text="LW">
      <formula>NOT(ISERROR(SEARCH("LW",AG23)))</formula>
    </cfRule>
    <cfRule type="containsText" dxfId="3458" priority="1177" operator="containsText" text="LF">
      <formula>NOT(ISERROR(SEARCH("LF",AG23)))</formula>
    </cfRule>
    <cfRule type="containsText" dxfId="3457" priority="1178" operator="containsText" text="CF">
      <formula>NOT(ISERROR(SEARCH("CF",AG23)))</formula>
    </cfRule>
    <cfRule type="containsText" dxfId="3456" priority="1179" operator="containsText" text="CF">
      <formula>NOT(ISERROR(SEARCH("CF",AG23)))</formula>
    </cfRule>
    <cfRule type="containsText" dxfId="3455" priority="1180" operator="containsText" text="CAM">
      <formula>NOT(ISERROR(SEARCH("CAM",AG23)))</formula>
    </cfRule>
    <cfRule type="containsText" dxfId="3454" priority="1181" operator="containsText" text="LM">
      <formula>NOT(ISERROR(SEARCH("LM",AG23)))</formula>
    </cfRule>
    <cfRule type="containsText" dxfId="3453" priority="1182" operator="containsText" text="CM">
      <formula>NOT(ISERROR(SEARCH("CM",AG23)))</formula>
    </cfRule>
    <cfRule type="containsText" dxfId="3452" priority="1183" operator="containsText" text="RM">
      <formula>NOT(ISERROR(SEARCH("RM",AG23)))</formula>
    </cfRule>
    <cfRule type="containsText" dxfId="3451" priority="1184" operator="containsText" text="CDM">
      <formula>NOT(ISERROR(SEARCH("CDM",AG23)))</formula>
    </cfRule>
    <cfRule type="containsText" dxfId="3450" priority="1185" operator="containsText" text="LWB">
      <formula>NOT(ISERROR(SEARCH("LWB",AG23)))</formula>
    </cfRule>
    <cfRule type="containsText" dxfId="3449" priority="1186" operator="containsText" text="RWB">
      <formula>NOT(ISERROR(SEARCH("RWB",AG23)))</formula>
    </cfRule>
    <cfRule type="containsText" dxfId="3448" priority="1187" operator="containsText" text="RB">
      <formula>NOT(ISERROR(SEARCH("RB",AG23)))</formula>
    </cfRule>
    <cfRule type="containsText" dxfId="3447" priority="1188" operator="containsText" text="CB">
      <formula>NOT(ISERROR(SEARCH("CB",AG23)))</formula>
    </cfRule>
    <cfRule type="containsText" dxfId="3446" priority="1189" operator="containsText" text="LB">
      <formula>NOT(ISERROR(SEARCH("LB",AG23)))</formula>
    </cfRule>
    <cfRule type="containsText" dxfId="3445" priority="1190" operator="containsText" text="GK">
      <formula>NOT(ISERROR(SEARCH("GK",AG23)))</formula>
    </cfRule>
  </conditionalFormatting>
  <conditionalFormatting sqref="AG24">
    <cfRule type="containsText" dxfId="3444" priority="1157" operator="containsText" text="ST">
      <formula>NOT(ISERROR(SEARCH("ST",AG24)))</formula>
    </cfRule>
    <cfRule type="containsText" dxfId="3443" priority="1158" operator="containsText" text="RW">
      <formula>NOT(ISERROR(SEARCH("RW",AG24)))</formula>
    </cfRule>
    <cfRule type="containsText" dxfId="3442" priority="1159" operator="containsText" text="LW">
      <formula>NOT(ISERROR(SEARCH("LW",AG24)))</formula>
    </cfRule>
    <cfRule type="containsText" dxfId="3441" priority="1160" operator="containsText" text="LF">
      <formula>NOT(ISERROR(SEARCH("LF",AG24)))</formula>
    </cfRule>
    <cfRule type="containsText" dxfId="3440" priority="1161" operator="containsText" text="CF">
      <formula>NOT(ISERROR(SEARCH("CF",AG24)))</formula>
    </cfRule>
    <cfRule type="containsText" dxfId="3439" priority="1162" operator="containsText" text="CF">
      <formula>NOT(ISERROR(SEARCH("CF",AG24)))</formula>
    </cfRule>
    <cfRule type="containsText" dxfId="3438" priority="1163" operator="containsText" text="CAM">
      <formula>NOT(ISERROR(SEARCH("CAM",AG24)))</formula>
    </cfRule>
    <cfRule type="containsText" dxfId="3437" priority="1164" operator="containsText" text="LM">
      <formula>NOT(ISERROR(SEARCH("LM",AG24)))</formula>
    </cfRule>
    <cfRule type="containsText" dxfId="3436" priority="1165" operator="containsText" text="CM">
      <formula>NOT(ISERROR(SEARCH("CM",AG24)))</formula>
    </cfRule>
    <cfRule type="containsText" dxfId="3435" priority="1166" operator="containsText" text="RM">
      <formula>NOT(ISERROR(SEARCH("RM",AG24)))</formula>
    </cfRule>
    <cfRule type="containsText" dxfId="3434" priority="1167" operator="containsText" text="CDM">
      <formula>NOT(ISERROR(SEARCH("CDM",AG24)))</formula>
    </cfRule>
    <cfRule type="containsText" dxfId="3433" priority="1168" operator="containsText" text="LWB">
      <formula>NOT(ISERROR(SEARCH("LWB",AG24)))</formula>
    </cfRule>
    <cfRule type="containsText" dxfId="3432" priority="1169" operator="containsText" text="RWB">
      <formula>NOT(ISERROR(SEARCH("RWB",AG24)))</formula>
    </cfRule>
    <cfRule type="containsText" dxfId="3431" priority="1170" operator="containsText" text="RB">
      <formula>NOT(ISERROR(SEARCH("RB",AG24)))</formula>
    </cfRule>
    <cfRule type="containsText" dxfId="3430" priority="1171" operator="containsText" text="CB">
      <formula>NOT(ISERROR(SEARCH("CB",AG24)))</formula>
    </cfRule>
    <cfRule type="containsText" dxfId="3429" priority="1172" operator="containsText" text="LB">
      <formula>NOT(ISERROR(SEARCH("LB",AG24)))</formula>
    </cfRule>
    <cfRule type="containsText" dxfId="3428" priority="1173" operator="containsText" text="GK">
      <formula>NOT(ISERROR(SEARCH("GK",AG24)))</formula>
    </cfRule>
  </conditionalFormatting>
  <conditionalFormatting sqref="AF25">
    <cfRule type="containsText" dxfId="3427" priority="1141" operator="containsText" text="RW">
      <formula>NOT(ISERROR(SEARCH("RW",AF25)))</formula>
    </cfRule>
    <cfRule type="containsText" dxfId="3426" priority="1142" operator="containsText" text="LW">
      <formula>NOT(ISERROR(SEARCH("LW",AF25)))</formula>
    </cfRule>
    <cfRule type="containsText" dxfId="3425" priority="1143" operator="containsText" text="LF">
      <formula>NOT(ISERROR(SEARCH("LF",AF25)))</formula>
    </cfRule>
    <cfRule type="containsText" dxfId="3424" priority="1144" operator="containsText" text="CF">
      <formula>NOT(ISERROR(SEARCH("CF",AF25)))</formula>
    </cfRule>
    <cfRule type="containsText" dxfId="3423" priority="1145" operator="containsText" text="CF">
      <formula>NOT(ISERROR(SEARCH("CF",AF25)))</formula>
    </cfRule>
    <cfRule type="containsText" dxfId="3422" priority="1146" operator="containsText" text="CAM">
      <formula>NOT(ISERROR(SEARCH("CAM",AF25)))</formula>
    </cfRule>
    <cfRule type="containsText" dxfId="3421" priority="1147" operator="containsText" text="LM">
      <formula>NOT(ISERROR(SEARCH("LM",AF25)))</formula>
    </cfRule>
    <cfRule type="containsText" dxfId="3420" priority="1148" operator="containsText" text="CM">
      <formula>NOT(ISERROR(SEARCH("CM",AF25)))</formula>
    </cfRule>
    <cfRule type="containsText" dxfId="3419" priority="1149" operator="containsText" text="RM">
      <formula>NOT(ISERROR(SEARCH("RM",AF25)))</formula>
    </cfRule>
    <cfRule type="containsText" dxfId="3418" priority="1150" operator="containsText" text="CDM">
      <formula>NOT(ISERROR(SEARCH("CDM",AF25)))</formula>
    </cfRule>
    <cfRule type="containsText" dxfId="3417" priority="1151" operator="containsText" text="LWB">
      <formula>NOT(ISERROR(SEARCH("LWB",AF25)))</formula>
    </cfRule>
    <cfRule type="containsText" dxfId="3416" priority="1152" operator="containsText" text="RWB">
      <formula>NOT(ISERROR(SEARCH("RWB",AF25)))</formula>
    </cfRule>
    <cfRule type="containsText" dxfId="3415" priority="1153" operator="containsText" text="RB">
      <formula>NOT(ISERROR(SEARCH("RB",AF25)))</formula>
    </cfRule>
    <cfRule type="containsText" dxfId="3414" priority="1154" operator="containsText" text="CB">
      <formula>NOT(ISERROR(SEARCH("CB",AF25)))</formula>
    </cfRule>
    <cfRule type="containsText" dxfId="3413" priority="1155" operator="containsText" text="LB">
      <formula>NOT(ISERROR(SEARCH("LB",AF25)))</formula>
    </cfRule>
    <cfRule type="containsText" dxfId="3412" priority="1156" operator="containsText" text="GK">
      <formula>NOT(ISERROR(SEARCH("GK",AF25)))</formula>
    </cfRule>
  </conditionalFormatting>
  <conditionalFormatting sqref="AG25">
    <cfRule type="containsText" dxfId="3411" priority="1124" operator="containsText" text="ST">
      <formula>NOT(ISERROR(SEARCH("ST",AG25)))</formula>
    </cfRule>
    <cfRule type="containsText" dxfId="3410" priority="1125" operator="containsText" text="RW">
      <formula>NOT(ISERROR(SEARCH("RW",AG25)))</formula>
    </cfRule>
    <cfRule type="containsText" dxfId="3409" priority="1126" operator="containsText" text="LW">
      <formula>NOT(ISERROR(SEARCH("LW",AG25)))</formula>
    </cfRule>
    <cfRule type="containsText" dxfId="3408" priority="1127" operator="containsText" text="LF">
      <formula>NOT(ISERROR(SEARCH("LF",AG25)))</formula>
    </cfRule>
    <cfRule type="containsText" dxfId="3407" priority="1128" operator="containsText" text="CF">
      <formula>NOT(ISERROR(SEARCH("CF",AG25)))</formula>
    </cfRule>
    <cfRule type="containsText" dxfId="3406" priority="1129" operator="containsText" text="CF">
      <formula>NOT(ISERROR(SEARCH("CF",AG25)))</formula>
    </cfRule>
    <cfRule type="containsText" dxfId="3405" priority="1130" operator="containsText" text="CAM">
      <formula>NOT(ISERROR(SEARCH("CAM",AG25)))</formula>
    </cfRule>
    <cfRule type="containsText" dxfId="3404" priority="1131" operator="containsText" text="LM">
      <formula>NOT(ISERROR(SEARCH("LM",AG25)))</formula>
    </cfRule>
    <cfRule type="containsText" dxfId="3403" priority="1132" operator="containsText" text="CM">
      <formula>NOT(ISERROR(SEARCH("CM",AG25)))</formula>
    </cfRule>
    <cfRule type="containsText" dxfId="3402" priority="1133" operator="containsText" text="RM">
      <formula>NOT(ISERROR(SEARCH("RM",AG25)))</formula>
    </cfRule>
    <cfRule type="containsText" dxfId="3401" priority="1134" operator="containsText" text="CDM">
      <formula>NOT(ISERROR(SEARCH("CDM",AG25)))</formula>
    </cfRule>
    <cfRule type="containsText" dxfId="3400" priority="1135" operator="containsText" text="LWB">
      <formula>NOT(ISERROR(SEARCH("LWB",AG25)))</formula>
    </cfRule>
    <cfRule type="containsText" dxfId="3399" priority="1136" operator="containsText" text="RWB">
      <formula>NOT(ISERROR(SEARCH("RWB",AG25)))</formula>
    </cfRule>
    <cfRule type="containsText" dxfId="3398" priority="1137" operator="containsText" text="RB">
      <formula>NOT(ISERROR(SEARCH("RB",AG25)))</formula>
    </cfRule>
    <cfRule type="containsText" dxfId="3397" priority="1138" operator="containsText" text="CB">
      <formula>NOT(ISERROR(SEARCH("CB",AG25)))</formula>
    </cfRule>
    <cfRule type="containsText" dxfId="3396" priority="1139" operator="containsText" text="LB">
      <formula>NOT(ISERROR(SEARCH("LB",AG25)))</formula>
    </cfRule>
    <cfRule type="containsText" dxfId="3395" priority="1140" operator="containsText" text="GK">
      <formula>NOT(ISERROR(SEARCH("GK",AG25)))</formula>
    </cfRule>
  </conditionalFormatting>
  <conditionalFormatting sqref="AG29">
    <cfRule type="containsText" dxfId="3394" priority="1107" operator="containsText" text="ST">
      <formula>NOT(ISERROR(SEARCH("ST",AG29)))</formula>
    </cfRule>
    <cfRule type="containsText" dxfId="3393" priority="1108" operator="containsText" text="RW">
      <formula>NOT(ISERROR(SEARCH("RW",AG29)))</formula>
    </cfRule>
    <cfRule type="containsText" dxfId="3392" priority="1109" operator="containsText" text="LW">
      <formula>NOT(ISERROR(SEARCH("LW",AG29)))</formula>
    </cfRule>
    <cfRule type="containsText" dxfId="3391" priority="1110" operator="containsText" text="LF">
      <formula>NOT(ISERROR(SEARCH("LF",AG29)))</formula>
    </cfRule>
    <cfRule type="containsText" dxfId="3390" priority="1111" operator="containsText" text="CF">
      <formula>NOT(ISERROR(SEARCH("CF",AG29)))</formula>
    </cfRule>
    <cfRule type="containsText" dxfId="3389" priority="1112" operator="containsText" text="CF">
      <formula>NOT(ISERROR(SEARCH("CF",AG29)))</formula>
    </cfRule>
    <cfRule type="containsText" dxfId="3388" priority="1113" operator="containsText" text="CAM">
      <formula>NOT(ISERROR(SEARCH("CAM",AG29)))</formula>
    </cfRule>
    <cfRule type="containsText" dxfId="3387" priority="1114" operator="containsText" text="LM">
      <formula>NOT(ISERROR(SEARCH("LM",AG29)))</formula>
    </cfRule>
    <cfRule type="containsText" dxfId="3386" priority="1115" operator="containsText" text="CM">
      <formula>NOT(ISERROR(SEARCH("CM",AG29)))</formula>
    </cfRule>
    <cfRule type="containsText" dxfId="3385" priority="1116" operator="containsText" text="RM">
      <formula>NOT(ISERROR(SEARCH("RM",AG29)))</formula>
    </cfRule>
    <cfRule type="containsText" dxfId="3384" priority="1117" operator="containsText" text="CDM">
      <formula>NOT(ISERROR(SEARCH("CDM",AG29)))</formula>
    </cfRule>
    <cfRule type="containsText" dxfId="3383" priority="1118" operator="containsText" text="LWB">
      <formula>NOT(ISERROR(SEARCH("LWB",AG29)))</formula>
    </cfRule>
    <cfRule type="containsText" dxfId="3382" priority="1119" operator="containsText" text="RWB">
      <formula>NOT(ISERROR(SEARCH("RWB",AG29)))</formula>
    </cfRule>
    <cfRule type="containsText" dxfId="3381" priority="1120" operator="containsText" text="RB">
      <formula>NOT(ISERROR(SEARCH("RB",AG29)))</formula>
    </cfRule>
    <cfRule type="containsText" dxfId="3380" priority="1121" operator="containsText" text="CB">
      <formula>NOT(ISERROR(SEARCH("CB",AG29)))</formula>
    </cfRule>
    <cfRule type="containsText" dxfId="3379" priority="1122" operator="containsText" text="LB">
      <formula>NOT(ISERROR(SEARCH("LB",AG29)))</formula>
    </cfRule>
    <cfRule type="containsText" dxfId="3378" priority="1123" operator="containsText" text="GK">
      <formula>NOT(ISERROR(SEARCH("GK",AG29)))</formula>
    </cfRule>
  </conditionalFormatting>
  <conditionalFormatting sqref="AG29">
    <cfRule type="containsText" dxfId="3377" priority="1090" operator="containsText" text="ST">
      <formula>NOT(ISERROR(SEARCH("ST",AG29)))</formula>
    </cfRule>
    <cfRule type="containsText" dxfId="3376" priority="1091" operator="containsText" text="RW">
      <formula>NOT(ISERROR(SEARCH("RW",AG29)))</formula>
    </cfRule>
    <cfRule type="containsText" dxfId="3375" priority="1092" operator="containsText" text="LW">
      <formula>NOT(ISERROR(SEARCH("LW",AG29)))</formula>
    </cfRule>
    <cfRule type="containsText" dxfId="3374" priority="1093" operator="containsText" text="LF">
      <formula>NOT(ISERROR(SEARCH("LF",AG29)))</formula>
    </cfRule>
    <cfRule type="containsText" dxfId="3373" priority="1094" operator="containsText" text="CF">
      <formula>NOT(ISERROR(SEARCH("CF",AG29)))</formula>
    </cfRule>
    <cfRule type="containsText" dxfId="3372" priority="1095" operator="containsText" text="CF">
      <formula>NOT(ISERROR(SEARCH("CF",AG29)))</formula>
    </cfRule>
    <cfRule type="containsText" dxfId="3371" priority="1096" operator="containsText" text="CAM">
      <formula>NOT(ISERROR(SEARCH("CAM",AG29)))</formula>
    </cfRule>
    <cfRule type="containsText" dxfId="3370" priority="1097" operator="containsText" text="LM">
      <formula>NOT(ISERROR(SEARCH("LM",AG29)))</formula>
    </cfRule>
    <cfRule type="containsText" dxfId="3369" priority="1098" operator="containsText" text="CM">
      <formula>NOT(ISERROR(SEARCH("CM",AG29)))</formula>
    </cfRule>
    <cfRule type="containsText" dxfId="3368" priority="1099" operator="containsText" text="RM">
      <formula>NOT(ISERROR(SEARCH("RM",AG29)))</formula>
    </cfRule>
    <cfRule type="containsText" dxfId="3367" priority="1100" operator="containsText" text="CDM">
      <formula>NOT(ISERROR(SEARCH("CDM",AG29)))</formula>
    </cfRule>
    <cfRule type="containsText" dxfId="3366" priority="1101" operator="containsText" text="LWB">
      <formula>NOT(ISERROR(SEARCH("LWB",AG29)))</formula>
    </cfRule>
    <cfRule type="containsText" dxfId="3365" priority="1102" operator="containsText" text="RWB">
      <formula>NOT(ISERROR(SEARCH("RWB",AG29)))</formula>
    </cfRule>
    <cfRule type="containsText" dxfId="3364" priority="1103" operator="containsText" text="RB">
      <formula>NOT(ISERROR(SEARCH("RB",AG29)))</formula>
    </cfRule>
    <cfRule type="containsText" dxfId="3363" priority="1104" operator="containsText" text="CB">
      <formula>NOT(ISERROR(SEARCH("CB",AG29)))</formula>
    </cfRule>
    <cfRule type="containsText" dxfId="3362" priority="1105" operator="containsText" text="LB">
      <formula>NOT(ISERROR(SEARCH("LB",AG29)))</formula>
    </cfRule>
    <cfRule type="containsText" dxfId="3361" priority="1106" operator="containsText" text="GK">
      <formula>NOT(ISERROR(SEARCH("GK",AG29)))</formula>
    </cfRule>
  </conditionalFormatting>
  <conditionalFormatting sqref="AG28">
    <cfRule type="containsText" dxfId="3360" priority="1073" operator="containsText" text="ST">
      <formula>NOT(ISERROR(SEARCH("ST",AG28)))</formula>
    </cfRule>
    <cfRule type="containsText" dxfId="3359" priority="1074" operator="containsText" text="RW">
      <formula>NOT(ISERROR(SEARCH("RW",AG28)))</formula>
    </cfRule>
    <cfRule type="containsText" dxfId="3358" priority="1075" operator="containsText" text="LW">
      <formula>NOT(ISERROR(SEARCH("LW",AG28)))</formula>
    </cfRule>
    <cfRule type="containsText" dxfId="3357" priority="1076" operator="containsText" text="LF">
      <formula>NOT(ISERROR(SEARCH("LF",AG28)))</formula>
    </cfRule>
    <cfRule type="containsText" dxfId="3356" priority="1077" operator="containsText" text="CF">
      <formula>NOT(ISERROR(SEARCH("CF",AG28)))</formula>
    </cfRule>
    <cfRule type="containsText" dxfId="3355" priority="1078" operator="containsText" text="CF">
      <formula>NOT(ISERROR(SEARCH("CF",AG28)))</formula>
    </cfRule>
    <cfRule type="containsText" dxfId="3354" priority="1079" operator="containsText" text="CAM">
      <formula>NOT(ISERROR(SEARCH("CAM",AG28)))</formula>
    </cfRule>
    <cfRule type="containsText" dxfId="3353" priority="1080" operator="containsText" text="LM">
      <formula>NOT(ISERROR(SEARCH("LM",AG28)))</formula>
    </cfRule>
    <cfRule type="containsText" dxfId="3352" priority="1081" operator="containsText" text="CM">
      <formula>NOT(ISERROR(SEARCH("CM",AG28)))</formula>
    </cfRule>
    <cfRule type="containsText" dxfId="3351" priority="1082" operator="containsText" text="RM">
      <formula>NOT(ISERROR(SEARCH("RM",AG28)))</formula>
    </cfRule>
    <cfRule type="containsText" dxfId="3350" priority="1083" operator="containsText" text="CDM">
      <formula>NOT(ISERROR(SEARCH("CDM",AG28)))</formula>
    </cfRule>
    <cfRule type="containsText" dxfId="3349" priority="1084" operator="containsText" text="LWB">
      <formula>NOT(ISERROR(SEARCH("LWB",AG28)))</formula>
    </cfRule>
    <cfRule type="containsText" dxfId="3348" priority="1085" operator="containsText" text="RWB">
      <formula>NOT(ISERROR(SEARCH("RWB",AG28)))</formula>
    </cfRule>
    <cfRule type="containsText" dxfId="3347" priority="1086" operator="containsText" text="RB">
      <formula>NOT(ISERROR(SEARCH("RB",AG28)))</formula>
    </cfRule>
    <cfRule type="containsText" dxfId="3346" priority="1087" operator="containsText" text="CB">
      <formula>NOT(ISERROR(SEARCH("CB",AG28)))</formula>
    </cfRule>
    <cfRule type="containsText" dxfId="3345" priority="1088" operator="containsText" text="LB">
      <formula>NOT(ISERROR(SEARCH("LB",AG28)))</formula>
    </cfRule>
    <cfRule type="containsText" dxfId="3344" priority="1089" operator="containsText" text="GK">
      <formula>NOT(ISERROR(SEARCH("GK",AG28)))</formula>
    </cfRule>
  </conditionalFormatting>
  <conditionalFormatting sqref="AG30">
    <cfRule type="containsText" dxfId="3343" priority="1056" operator="containsText" text="ST">
      <formula>NOT(ISERROR(SEARCH("ST",AG30)))</formula>
    </cfRule>
    <cfRule type="containsText" dxfId="3342" priority="1057" operator="containsText" text="RW">
      <formula>NOT(ISERROR(SEARCH("RW",AG30)))</formula>
    </cfRule>
    <cfRule type="containsText" dxfId="3341" priority="1058" operator="containsText" text="LW">
      <formula>NOT(ISERROR(SEARCH("LW",AG30)))</formula>
    </cfRule>
    <cfRule type="containsText" dxfId="3340" priority="1059" operator="containsText" text="LF">
      <formula>NOT(ISERROR(SEARCH("LF",AG30)))</formula>
    </cfRule>
    <cfRule type="containsText" dxfId="3339" priority="1060" operator="containsText" text="CF">
      <formula>NOT(ISERROR(SEARCH("CF",AG30)))</formula>
    </cfRule>
    <cfRule type="containsText" dxfId="3338" priority="1061" operator="containsText" text="CF">
      <formula>NOT(ISERROR(SEARCH("CF",AG30)))</formula>
    </cfRule>
    <cfRule type="containsText" dxfId="3337" priority="1062" operator="containsText" text="CAM">
      <formula>NOT(ISERROR(SEARCH("CAM",AG30)))</formula>
    </cfRule>
    <cfRule type="containsText" dxfId="3336" priority="1063" operator="containsText" text="LM">
      <formula>NOT(ISERROR(SEARCH("LM",AG30)))</formula>
    </cfRule>
    <cfRule type="containsText" dxfId="3335" priority="1064" operator="containsText" text="CM">
      <formula>NOT(ISERROR(SEARCH("CM",AG30)))</formula>
    </cfRule>
    <cfRule type="containsText" dxfId="3334" priority="1065" operator="containsText" text="RM">
      <formula>NOT(ISERROR(SEARCH("RM",AG30)))</formula>
    </cfRule>
    <cfRule type="containsText" dxfId="3333" priority="1066" operator="containsText" text="CDM">
      <formula>NOT(ISERROR(SEARCH("CDM",AG30)))</formula>
    </cfRule>
    <cfRule type="containsText" dxfId="3332" priority="1067" operator="containsText" text="LWB">
      <formula>NOT(ISERROR(SEARCH("LWB",AG30)))</formula>
    </cfRule>
    <cfRule type="containsText" dxfId="3331" priority="1068" operator="containsText" text="RWB">
      <formula>NOT(ISERROR(SEARCH("RWB",AG30)))</formula>
    </cfRule>
    <cfRule type="containsText" dxfId="3330" priority="1069" operator="containsText" text="RB">
      <formula>NOT(ISERROR(SEARCH("RB",AG30)))</formula>
    </cfRule>
    <cfRule type="containsText" dxfId="3329" priority="1070" operator="containsText" text="CB">
      <formula>NOT(ISERROR(SEARCH("CB",AG30)))</formula>
    </cfRule>
    <cfRule type="containsText" dxfId="3328" priority="1071" operator="containsText" text="LB">
      <formula>NOT(ISERROR(SEARCH("LB",AG30)))</formula>
    </cfRule>
    <cfRule type="containsText" dxfId="3327" priority="1072" operator="containsText" text="GK">
      <formula>NOT(ISERROR(SEARCH("GK",AG30)))</formula>
    </cfRule>
  </conditionalFormatting>
  <conditionalFormatting sqref="AG31">
    <cfRule type="containsText" dxfId="3326" priority="1039" operator="containsText" text="ST">
      <formula>NOT(ISERROR(SEARCH("ST",AG31)))</formula>
    </cfRule>
    <cfRule type="containsText" dxfId="3325" priority="1040" operator="containsText" text="RW">
      <formula>NOT(ISERROR(SEARCH("RW",AG31)))</formula>
    </cfRule>
    <cfRule type="containsText" dxfId="3324" priority="1041" operator="containsText" text="LW">
      <formula>NOT(ISERROR(SEARCH("LW",AG31)))</formula>
    </cfRule>
    <cfRule type="containsText" dxfId="3323" priority="1042" operator="containsText" text="LF">
      <formula>NOT(ISERROR(SEARCH("LF",AG31)))</formula>
    </cfRule>
    <cfRule type="containsText" dxfId="3322" priority="1043" operator="containsText" text="CF">
      <formula>NOT(ISERROR(SEARCH("CF",AG31)))</formula>
    </cfRule>
    <cfRule type="containsText" dxfId="3321" priority="1044" operator="containsText" text="CF">
      <formula>NOT(ISERROR(SEARCH("CF",AG31)))</formula>
    </cfRule>
    <cfRule type="containsText" dxfId="3320" priority="1045" operator="containsText" text="CAM">
      <formula>NOT(ISERROR(SEARCH("CAM",AG31)))</formula>
    </cfRule>
    <cfRule type="containsText" dxfId="3319" priority="1046" operator="containsText" text="LM">
      <formula>NOT(ISERROR(SEARCH("LM",AG31)))</formula>
    </cfRule>
    <cfRule type="containsText" dxfId="3318" priority="1047" operator="containsText" text="CM">
      <formula>NOT(ISERROR(SEARCH("CM",AG31)))</formula>
    </cfRule>
    <cfRule type="containsText" dxfId="3317" priority="1048" operator="containsText" text="RM">
      <formula>NOT(ISERROR(SEARCH("RM",AG31)))</formula>
    </cfRule>
    <cfRule type="containsText" dxfId="3316" priority="1049" operator="containsText" text="CDM">
      <formula>NOT(ISERROR(SEARCH("CDM",AG31)))</formula>
    </cfRule>
    <cfRule type="containsText" dxfId="3315" priority="1050" operator="containsText" text="LWB">
      <formula>NOT(ISERROR(SEARCH("LWB",AG31)))</formula>
    </cfRule>
    <cfRule type="containsText" dxfId="3314" priority="1051" operator="containsText" text="RWB">
      <formula>NOT(ISERROR(SEARCH("RWB",AG31)))</formula>
    </cfRule>
    <cfRule type="containsText" dxfId="3313" priority="1052" operator="containsText" text="RB">
      <formula>NOT(ISERROR(SEARCH("RB",AG31)))</formula>
    </cfRule>
    <cfRule type="containsText" dxfId="3312" priority="1053" operator="containsText" text="CB">
      <formula>NOT(ISERROR(SEARCH("CB",AG31)))</formula>
    </cfRule>
    <cfRule type="containsText" dxfId="3311" priority="1054" operator="containsText" text="LB">
      <formula>NOT(ISERROR(SEARCH("LB",AG31)))</formula>
    </cfRule>
    <cfRule type="containsText" dxfId="3310" priority="1055" operator="containsText" text="GK">
      <formula>NOT(ISERROR(SEARCH("GK",AG31)))</formula>
    </cfRule>
  </conditionalFormatting>
  <conditionalFormatting sqref="AF34">
    <cfRule type="containsText" dxfId="3309" priority="1023" operator="containsText" text="RW">
      <formula>NOT(ISERROR(SEARCH("RW",AF34)))</formula>
    </cfRule>
    <cfRule type="containsText" dxfId="3308" priority="1024" operator="containsText" text="LW">
      <formula>NOT(ISERROR(SEARCH("LW",AF34)))</formula>
    </cfRule>
    <cfRule type="containsText" dxfId="3307" priority="1025" operator="containsText" text="LF">
      <formula>NOT(ISERROR(SEARCH("LF",AF34)))</formula>
    </cfRule>
    <cfRule type="containsText" dxfId="3306" priority="1026" operator="containsText" text="CF">
      <formula>NOT(ISERROR(SEARCH("CF",AF34)))</formula>
    </cfRule>
    <cfRule type="containsText" dxfId="3305" priority="1027" operator="containsText" text="CF">
      <formula>NOT(ISERROR(SEARCH("CF",AF34)))</formula>
    </cfRule>
    <cfRule type="containsText" dxfId="3304" priority="1028" operator="containsText" text="CAM">
      <formula>NOT(ISERROR(SEARCH("CAM",AF34)))</formula>
    </cfRule>
    <cfRule type="containsText" dxfId="3303" priority="1029" operator="containsText" text="LM">
      <formula>NOT(ISERROR(SEARCH("LM",AF34)))</formula>
    </cfRule>
    <cfRule type="containsText" dxfId="3302" priority="1030" operator="containsText" text="CM">
      <formula>NOT(ISERROR(SEARCH("CM",AF34)))</formula>
    </cfRule>
    <cfRule type="containsText" dxfId="3301" priority="1031" operator="containsText" text="RM">
      <formula>NOT(ISERROR(SEARCH("RM",AF34)))</formula>
    </cfRule>
    <cfRule type="containsText" dxfId="3300" priority="1032" operator="containsText" text="CDM">
      <formula>NOT(ISERROR(SEARCH("CDM",AF34)))</formula>
    </cfRule>
    <cfRule type="containsText" dxfId="3299" priority="1033" operator="containsText" text="LWB">
      <formula>NOT(ISERROR(SEARCH("LWB",AF34)))</formula>
    </cfRule>
    <cfRule type="containsText" dxfId="3298" priority="1034" operator="containsText" text="RWB">
      <formula>NOT(ISERROR(SEARCH("RWB",AF34)))</formula>
    </cfRule>
    <cfRule type="containsText" dxfId="3297" priority="1035" operator="containsText" text="RB">
      <formula>NOT(ISERROR(SEARCH("RB",AF34)))</formula>
    </cfRule>
    <cfRule type="containsText" dxfId="3296" priority="1036" operator="containsText" text="CB">
      <formula>NOT(ISERROR(SEARCH("CB",AF34)))</formula>
    </cfRule>
    <cfRule type="containsText" dxfId="3295" priority="1037" operator="containsText" text="LB">
      <formula>NOT(ISERROR(SEARCH("LB",AF34)))</formula>
    </cfRule>
    <cfRule type="containsText" dxfId="3294" priority="1038" operator="containsText" text="GK">
      <formula>NOT(ISERROR(SEARCH("GK",AF34)))</formula>
    </cfRule>
  </conditionalFormatting>
  <conditionalFormatting sqref="AG34">
    <cfRule type="containsText" dxfId="3293" priority="1006" operator="containsText" text="ST">
      <formula>NOT(ISERROR(SEARCH("ST",AG34)))</formula>
    </cfRule>
    <cfRule type="containsText" dxfId="3292" priority="1007" operator="containsText" text="RW">
      <formula>NOT(ISERROR(SEARCH("RW",AG34)))</formula>
    </cfRule>
    <cfRule type="containsText" dxfId="3291" priority="1008" operator="containsText" text="LW">
      <formula>NOT(ISERROR(SEARCH("LW",AG34)))</formula>
    </cfRule>
    <cfRule type="containsText" dxfId="3290" priority="1009" operator="containsText" text="LF">
      <formula>NOT(ISERROR(SEARCH("LF",AG34)))</formula>
    </cfRule>
    <cfRule type="containsText" dxfId="3289" priority="1010" operator="containsText" text="CF">
      <formula>NOT(ISERROR(SEARCH("CF",AG34)))</formula>
    </cfRule>
    <cfRule type="containsText" dxfId="3288" priority="1011" operator="containsText" text="CF">
      <formula>NOT(ISERROR(SEARCH("CF",AG34)))</formula>
    </cfRule>
    <cfRule type="containsText" dxfId="3287" priority="1012" operator="containsText" text="CAM">
      <formula>NOT(ISERROR(SEARCH("CAM",AG34)))</formula>
    </cfRule>
    <cfRule type="containsText" dxfId="3286" priority="1013" operator="containsText" text="LM">
      <formula>NOT(ISERROR(SEARCH("LM",AG34)))</formula>
    </cfRule>
    <cfRule type="containsText" dxfId="3285" priority="1014" operator="containsText" text="CM">
      <formula>NOT(ISERROR(SEARCH("CM",AG34)))</formula>
    </cfRule>
    <cfRule type="containsText" dxfId="3284" priority="1015" operator="containsText" text="RM">
      <formula>NOT(ISERROR(SEARCH("RM",AG34)))</formula>
    </cfRule>
    <cfRule type="containsText" dxfId="3283" priority="1016" operator="containsText" text="CDM">
      <formula>NOT(ISERROR(SEARCH("CDM",AG34)))</formula>
    </cfRule>
    <cfRule type="containsText" dxfId="3282" priority="1017" operator="containsText" text="LWB">
      <formula>NOT(ISERROR(SEARCH("LWB",AG34)))</formula>
    </cfRule>
    <cfRule type="containsText" dxfId="3281" priority="1018" operator="containsText" text="RWB">
      <formula>NOT(ISERROR(SEARCH("RWB",AG34)))</formula>
    </cfRule>
    <cfRule type="containsText" dxfId="3280" priority="1019" operator="containsText" text="RB">
      <formula>NOT(ISERROR(SEARCH("RB",AG34)))</formula>
    </cfRule>
    <cfRule type="containsText" dxfId="3279" priority="1020" operator="containsText" text="CB">
      <formula>NOT(ISERROR(SEARCH("CB",AG34)))</formula>
    </cfRule>
    <cfRule type="containsText" dxfId="3278" priority="1021" operator="containsText" text="LB">
      <formula>NOT(ISERROR(SEARCH("LB",AG34)))</formula>
    </cfRule>
    <cfRule type="containsText" dxfId="3277" priority="1022" operator="containsText" text="GK">
      <formula>NOT(ISERROR(SEARCH("GK",AG34)))</formula>
    </cfRule>
  </conditionalFormatting>
  <conditionalFormatting sqref="AF32">
    <cfRule type="containsText" dxfId="3276" priority="990" operator="containsText" text="RW">
      <formula>NOT(ISERROR(SEARCH("RW",AF32)))</formula>
    </cfRule>
    <cfRule type="containsText" dxfId="3275" priority="991" operator="containsText" text="LW">
      <formula>NOT(ISERROR(SEARCH("LW",AF32)))</formula>
    </cfRule>
    <cfRule type="containsText" dxfId="3274" priority="992" operator="containsText" text="LF">
      <formula>NOT(ISERROR(SEARCH("LF",AF32)))</formula>
    </cfRule>
    <cfRule type="containsText" dxfId="3273" priority="993" operator="containsText" text="CF">
      <formula>NOT(ISERROR(SEARCH("CF",AF32)))</formula>
    </cfRule>
    <cfRule type="containsText" dxfId="3272" priority="994" operator="containsText" text="CF">
      <formula>NOT(ISERROR(SEARCH("CF",AF32)))</formula>
    </cfRule>
    <cfRule type="containsText" dxfId="3271" priority="995" operator="containsText" text="CAM">
      <formula>NOT(ISERROR(SEARCH("CAM",AF32)))</formula>
    </cfRule>
    <cfRule type="containsText" dxfId="3270" priority="996" operator="containsText" text="LM">
      <formula>NOT(ISERROR(SEARCH("LM",AF32)))</formula>
    </cfRule>
    <cfRule type="containsText" dxfId="3269" priority="997" operator="containsText" text="CM">
      <formula>NOT(ISERROR(SEARCH("CM",AF32)))</formula>
    </cfRule>
    <cfRule type="containsText" dxfId="3268" priority="998" operator="containsText" text="RM">
      <formula>NOT(ISERROR(SEARCH("RM",AF32)))</formula>
    </cfRule>
    <cfRule type="containsText" dxfId="3267" priority="999" operator="containsText" text="CDM">
      <formula>NOT(ISERROR(SEARCH("CDM",AF32)))</formula>
    </cfRule>
    <cfRule type="containsText" dxfId="3266" priority="1000" operator="containsText" text="LWB">
      <formula>NOT(ISERROR(SEARCH("LWB",AF32)))</formula>
    </cfRule>
    <cfRule type="containsText" dxfId="3265" priority="1001" operator="containsText" text="RWB">
      <formula>NOT(ISERROR(SEARCH("RWB",AF32)))</formula>
    </cfRule>
    <cfRule type="containsText" dxfId="3264" priority="1002" operator="containsText" text="RB">
      <formula>NOT(ISERROR(SEARCH("RB",AF32)))</formula>
    </cfRule>
    <cfRule type="containsText" dxfId="3263" priority="1003" operator="containsText" text="CB">
      <formula>NOT(ISERROR(SEARCH("CB",AF32)))</formula>
    </cfRule>
    <cfRule type="containsText" dxfId="3262" priority="1004" operator="containsText" text="LB">
      <formula>NOT(ISERROR(SEARCH("LB",AF32)))</formula>
    </cfRule>
    <cfRule type="containsText" dxfId="3261" priority="1005" operator="containsText" text="GK">
      <formula>NOT(ISERROR(SEARCH("GK",AF32)))</formula>
    </cfRule>
  </conditionalFormatting>
  <conditionalFormatting sqref="AG32">
    <cfRule type="containsText" dxfId="3260" priority="973" operator="containsText" text="ST">
      <formula>NOT(ISERROR(SEARCH("ST",AG32)))</formula>
    </cfRule>
    <cfRule type="containsText" dxfId="3259" priority="974" operator="containsText" text="RW">
      <formula>NOT(ISERROR(SEARCH("RW",AG32)))</formula>
    </cfRule>
    <cfRule type="containsText" dxfId="3258" priority="975" operator="containsText" text="LW">
      <formula>NOT(ISERROR(SEARCH("LW",AG32)))</formula>
    </cfRule>
    <cfRule type="containsText" dxfId="3257" priority="976" operator="containsText" text="LF">
      <formula>NOT(ISERROR(SEARCH("LF",AG32)))</formula>
    </cfRule>
    <cfRule type="containsText" dxfId="3256" priority="977" operator="containsText" text="CF">
      <formula>NOT(ISERROR(SEARCH("CF",AG32)))</formula>
    </cfRule>
    <cfRule type="containsText" dxfId="3255" priority="978" operator="containsText" text="CF">
      <formula>NOT(ISERROR(SEARCH("CF",AG32)))</formula>
    </cfRule>
    <cfRule type="containsText" dxfId="3254" priority="979" operator="containsText" text="CAM">
      <formula>NOT(ISERROR(SEARCH("CAM",AG32)))</formula>
    </cfRule>
    <cfRule type="containsText" dxfId="3253" priority="980" operator="containsText" text="LM">
      <formula>NOT(ISERROR(SEARCH("LM",AG32)))</formula>
    </cfRule>
    <cfRule type="containsText" dxfId="3252" priority="981" operator="containsText" text="CM">
      <formula>NOT(ISERROR(SEARCH("CM",AG32)))</formula>
    </cfRule>
    <cfRule type="containsText" dxfId="3251" priority="982" operator="containsText" text="RM">
      <formula>NOT(ISERROR(SEARCH("RM",AG32)))</formula>
    </cfRule>
    <cfRule type="containsText" dxfId="3250" priority="983" operator="containsText" text="CDM">
      <formula>NOT(ISERROR(SEARCH("CDM",AG32)))</formula>
    </cfRule>
    <cfRule type="containsText" dxfId="3249" priority="984" operator="containsText" text="LWB">
      <formula>NOT(ISERROR(SEARCH("LWB",AG32)))</formula>
    </cfRule>
    <cfRule type="containsText" dxfId="3248" priority="985" operator="containsText" text="RWB">
      <formula>NOT(ISERROR(SEARCH("RWB",AG32)))</formula>
    </cfRule>
    <cfRule type="containsText" dxfId="3247" priority="986" operator="containsText" text="RB">
      <formula>NOT(ISERROR(SEARCH("RB",AG32)))</formula>
    </cfRule>
    <cfRule type="containsText" dxfId="3246" priority="987" operator="containsText" text="CB">
      <formula>NOT(ISERROR(SEARCH("CB",AG32)))</formula>
    </cfRule>
    <cfRule type="containsText" dxfId="3245" priority="988" operator="containsText" text="LB">
      <formula>NOT(ISERROR(SEARCH("LB",AG32)))</formula>
    </cfRule>
    <cfRule type="containsText" dxfId="3244" priority="989" operator="containsText" text="GK">
      <formula>NOT(ISERROR(SEARCH("GK",AG32)))</formula>
    </cfRule>
  </conditionalFormatting>
  <conditionalFormatting sqref="AG31">
    <cfRule type="containsText" dxfId="3243" priority="956" operator="containsText" text="ST">
      <formula>NOT(ISERROR(SEARCH("ST",AG31)))</formula>
    </cfRule>
    <cfRule type="containsText" dxfId="3242" priority="957" operator="containsText" text="RW">
      <formula>NOT(ISERROR(SEARCH("RW",AG31)))</formula>
    </cfRule>
    <cfRule type="containsText" dxfId="3241" priority="958" operator="containsText" text="LW">
      <formula>NOT(ISERROR(SEARCH("LW",AG31)))</formula>
    </cfRule>
    <cfRule type="containsText" dxfId="3240" priority="959" operator="containsText" text="LF">
      <formula>NOT(ISERROR(SEARCH("LF",AG31)))</formula>
    </cfRule>
    <cfRule type="containsText" dxfId="3239" priority="960" operator="containsText" text="CF">
      <formula>NOT(ISERROR(SEARCH("CF",AG31)))</formula>
    </cfRule>
    <cfRule type="containsText" dxfId="3238" priority="961" operator="containsText" text="CF">
      <formula>NOT(ISERROR(SEARCH("CF",AG31)))</formula>
    </cfRule>
    <cfRule type="containsText" dxfId="3237" priority="962" operator="containsText" text="CAM">
      <formula>NOT(ISERROR(SEARCH("CAM",AG31)))</formula>
    </cfRule>
    <cfRule type="containsText" dxfId="3236" priority="963" operator="containsText" text="LM">
      <formula>NOT(ISERROR(SEARCH("LM",AG31)))</formula>
    </cfRule>
    <cfRule type="containsText" dxfId="3235" priority="964" operator="containsText" text="CM">
      <formula>NOT(ISERROR(SEARCH("CM",AG31)))</formula>
    </cfRule>
    <cfRule type="containsText" dxfId="3234" priority="965" operator="containsText" text="RM">
      <formula>NOT(ISERROR(SEARCH("RM",AG31)))</formula>
    </cfRule>
    <cfRule type="containsText" dxfId="3233" priority="966" operator="containsText" text="CDM">
      <formula>NOT(ISERROR(SEARCH("CDM",AG31)))</formula>
    </cfRule>
    <cfRule type="containsText" dxfId="3232" priority="967" operator="containsText" text="LWB">
      <formula>NOT(ISERROR(SEARCH("LWB",AG31)))</formula>
    </cfRule>
    <cfRule type="containsText" dxfId="3231" priority="968" operator="containsText" text="RWB">
      <formula>NOT(ISERROR(SEARCH("RWB",AG31)))</formula>
    </cfRule>
    <cfRule type="containsText" dxfId="3230" priority="969" operator="containsText" text="RB">
      <formula>NOT(ISERROR(SEARCH("RB",AG31)))</formula>
    </cfRule>
    <cfRule type="containsText" dxfId="3229" priority="970" operator="containsText" text="CB">
      <formula>NOT(ISERROR(SEARCH("CB",AG31)))</formula>
    </cfRule>
    <cfRule type="containsText" dxfId="3228" priority="971" operator="containsText" text="LB">
      <formula>NOT(ISERROR(SEARCH("LB",AG31)))</formula>
    </cfRule>
    <cfRule type="containsText" dxfId="3227" priority="972" operator="containsText" text="GK">
      <formula>NOT(ISERROR(SEARCH("GK",AG31)))</formula>
    </cfRule>
  </conditionalFormatting>
  <conditionalFormatting sqref="AF34">
    <cfRule type="containsText" dxfId="3226" priority="940" operator="containsText" text="RW">
      <formula>NOT(ISERROR(SEARCH("RW",AF34)))</formula>
    </cfRule>
    <cfRule type="containsText" dxfId="3225" priority="941" operator="containsText" text="LW">
      <formula>NOT(ISERROR(SEARCH("LW",AF34)))</formula>
    </cfRule>
    <cfRule type="containsText" dxfId="3224" priority="942" operator="containsText" text="LF">
      <formula>NOT(ISERROR(SEARCH("LF",AF34)))</formula>
    </cfRule>
    <cfRule type="containsText" dxfId="3223" priority="943" operator="containsText" text="CF">
      <formula>NOT(ISERROR(SEARCH("CF",AF34)))</formula>
    </cfRule>
    <cfRule type="containsText" dxfId="3222" priority="944" operator="containsText" text="CF">
      <formula>NOT(ISERROR(SEARCH("CF",AF34)))</formula>
    </cfRule>
    <cfRule type="containsText" dxfId="3221" priority="945" operator="containsText" text="CAM">
      <formula>NOT(ISERROR(SEARCH("CAM",AF34)))</formula>
    </cfRule>
    <cfRule type="containsText" dxfId="3220" priority="946" operator="containsText" text="LM">
      <formula>NOT(ISERROR(SEARCH("LM",AF34)))</formula>
    </cfRule>
    <cfRule type="containsText" dxfId="3219" priority="947" operator="containsText" text="CM">
      <formula>NOT(ISERROR(SEARCH("CM",AF34)))</formula>
    </cfRule>
    <cfRule type="containsText" dxfId="3218" priority="948" operator="containsText" text="RM">
      <formula>NOT(ISERROR(SEARCH("RM",AF34)))</formula>
    </cfRule>
    <cfRule type="containsText" dxfId="3217" priority="949" operator="containsText" text="CDM">
      <formula>NOT(ISERROR(SEARCH("CDM",AF34)))</formula>
    </cfRule>
    <cfRule type="containsText" dxfId="3216" priority="950" operator="containsText" text="LWB">
      <formula>NOT(ISERROR(SEARCH("LWB",AF34)))</formula>
    </cfRule>
    <cfRule type="containsText" dxfId="3215" priority="951" operator="containsText" text="RWB">
      <formula>NOT(ISERROR(SEARCH("RWB",AF34)))</formula>
    </cfRule>
    <cfRule type="containsText" dxfId="3214" priority="952" operator="containsText" text="RB">
      <formula>NOT(ISERROR(SEARCH("RB",AF34)))</formula>
    </cfRule>
    <cfRule type="containsText" dxfId="3213" priority="953" operator="containsText" text="CB">
      <formula>NOT(ISERROR(SEARCH("CB",AF34)))</formula>
    </cfRule>
    <cfRule type="containsText" dxfId="3212" priority="954" operator="containsText" text="LB">
      <formula>NOT(ISERROR(SEARCH("LB",AF34)))</formula>
    </cfRule>
    <cfRule type="containsText" dxfId="3211" priority="955" operator="containsText" text="GK">
      <formula>NOT(ISERROR(SEARCH("GK",AF34)))</formula>
    </cfRule>
  </conditionalFormatting>
  <conditionalFormatting sqref="AG34">
    <cfRule type="containsText" dxfId="3210" priority="923" operator="containsText" text="ST">
      <formula>NOT(ISERROR(SEARCH("ST",AG34)))</formula>
    </cfRule>
    <cfRule type="containsText" dxfId="3209" priority="924" operator="containsText" text="RW">
      <formula>NOT(ISERROR(SEARCH("RW",AG34)))</formula>
    </cfRule>
    <cfRule type="containsText" dxfId="3208" priority="925" operator="containsText" text="LW">
      <formula>NOT(ISERROR(SEARCH("LW",AG34)))</formula>
    </cfRule>
    <cfRule type="containsText" dxfId="3207" priority="926" operator="containsText" text="LF">
      <formula>NOT(ISERROR(SEARCH("LF",AG34)))</formula>
    </cfRule>
    <cfRule type="containsText" dxfId="3206" priority="927" operator="containsText" text="CF">
      <formula>NOT(ISERROR(SEARCH("CF",AG34)))</formula>
    </cfRule>
    <cfRule type="containsText" dxfId="3205" priority="928" operator="containsText" text="CF">
      <formula>NOT(ISERROR(SEARCH("CF",AG34)))</formula>
    </cfRule>
    <cfRule type="containsText" dxfId="3204" priority="929" operator="containsText" text="CAM">
      <formula>NOT(ISERROR(SEARCH("CAM",AG34)))</formula>
    </cfRule>
    <cfRule type="containsText" dxfId="3203" priority="930" operator="containsText" text="LM">
      <formula>NOT(ISERROR(SEARCH("LM",AG34)))</formula>
    </cfRule>
    <cfRule type="containsText" dxfId="3202" priority="931" operator="containsText" text="CM">
      <formula>NOT(ISERROR(SEARCH("CM",AG34)))</formula>
    </cfRule>
    <cfRule type="containsText" dxfId="3201" priority="932" operator="containsText" text="RM">
      <formula>NOT(ISERROR(SEARCH("RM",AG34)))</formula>
    </cfRule>
    <cfRule type="containsText" dxfId="3200" priority="933" operator="containsText" text="CDM">
      <formula>NOT(ISERROR(SEARCH("CDM",AG34)))</formula>
    </cfRule>
    <cfRule type="containsText" dxfId="3199" priority="934" operator="containsText" text="LWB">
      <formula>NOT(ISERROR(SEARCH("LWB",AG34)))</formula>
    </cfRule>
    <cfRule type="containsText" dxfId="3198" priority="935" operator="containsText" text="RWB">
      <formula>NOT(ISERROR(SEARCH("RWB",AG34)))</formula>
    </cfRule>
    <cfRule type="containsText" dxfId="3197" priority="936" operator="containsText" text="RB">
      <formula>NOT(ISERROR(SEARCH("RB",AG34)))</formula>
    </cfRule>
    <cfRule type="containsText" dxfId="3196" priority="937" operator="containsText" text="CB">
      <formula>NOT(ISERROR(SEARCH("CB",AG34)))</formula>
    </cfRule>
    <cfRule type="containsText" dxfId="3195" priority="938" operator="containsText" text="LB">
      <formula>NOT(ISERROR(SEARCH("LB",AG34)))</formula>
    </cfRule>
    <cfRule type="containsText" dxfId="3194" priority="939" operator="containsText" text="GK">
      <formula>NOT(ISERROR(SEARCH("GK",AG34)))</formula>
    </cfRule>
  </conditionalFormatting>
  <conditionalFormatting sqref="AF33">
    <cfRule type="containsText" dxfId="3193" priority="907" operator="containsText" text="RW">
      <formula>NOT(ISERROR(SEARCH("RW",AF33)))</formula>
    </cfRule>
    <cfRule type="containsText" dxfId="3192" priority="908" operator="containsText" text="LW">
      <formula>NOT(ISERROR(SEARCH("LW",AF33)))</formula>
    </cfRule>
    <cfRule type="containsText" dxfId="3191" priority="909" operator="containsText" text="LF">
      <formula>NOT(ISERROR(SEARCH("LF",AF33)))</formula>
    </cfRule>
    <cfRule type="containsText" dxfId="3190" priority="910" operator="containsText" text="CF">
      <formula>NOT(ISERROR(SEARCH("CF",AF33)))</formula>
    </cfRule>
    <cfRule type="containsText" dxfId="3189" priority="911" operator="containsText" text="CF">
      <formula>NOT(ISERROR(SEARCH("CF",AF33)))</formula>
    </cfRule>
    <cfRule type="containsText" dxfId="3188" priority="912" operator="containsText" text="CAM">
      <formula>NOT(ISERROR(SEARCH("CAM",AF33)))</formula>
    </cfRule>
    <cfRule type="containsText" dxfId="3187" priority="913" operator="containsText" text="LM">
      <formula>NOT(ISERROR(SEARCH("LM",AF33)))</formula>
    </cfRule>
    <cfRule type="containsText" dxfId="3186" priority="914" operator="containsText" text="CM">
      <formula>NOT(ISERROR(SEARCH("CM",AF33)))</formula>
    </cfRule>
    <cfRule type="containsText" dxfId="3185" priority="915" operator="containsText" text="RM">
      <formula>NOT(ISERROR(SEARCH("RM",AF33)))</formula>
    </cfRule>
    <cfRule type="containsText" dxfId="3184" priority="916" operator="containsText" text="CDM">
      <formula>NOT(ISERROR(SEARCH("CDM",AF33)))</formula>
    </cfRule>
    <cfRule type="containsText" dxfId="3183" priority="917" operator="containsText" text="LWB">
      <formula>NOT(ISERROR(SEARCH("LWB",AF33)))</formula>
    </cfRule>
    <cfRule type="containsText" dxfId="3182" priority="918" operator="containsText" text="RWB">
      <formula>NOT(ISERROR(SEARCH("RWB",AF33)))</formula>
    </cfRule>
    <cfRule type="containsText" dxfId="3181" priority="919" operator="containsText" text="RB">
      <formula>NOT(ISERROR(SEARCH("RB",AF33)))</formula>
    </cfRule>
    <cfRule type="containsText" dxfId="3180" priority="920" operator="containsText" text="CB">
      <formula>NOT(ISERROR(SEARCH("CB",AF33)))</formula>
    </cfRule>
    <cfRule type="containsText" dxfId="3179" priority="921" operator="containsText" text="LB">
      <formula>NOT(ISERROR(SEARCH("LB",AF33)))</formula>
    </cfRule>
    <cfRule type="containsText" dxfId="3178" priority="922" operator="containsText" text="GK">
      <formula>NOT(ISERROR(SEARCH("GK",AF33)))</formula>
    </cfRule>
  </conditionalFormatting>
  <conditionalFormatting sqref="AG33">
    <cfRule type="containsText" dxfId="3177" priority="890" operator="containsText" text="ST">
      <formula>NOT(ISERROR(SEARCH("ST",AG33)))</formula>
    </cfRule>
    <cfRule type="containsText" dxfId="3176" priority="891" operator="containsText" text="RW">
      <formula>NOT(ISERROR(SEARCH("RW",AG33)))</formula>
    </cfRule>
    <cfRule type="containsText" dxfId="3175" priority="892" operator="containsText" text="LW">
      <formula>NOT(ISERROR(SEARCH("LW",AG33)))</formula>
    </cfRule>
    <cfRule type="containsText" dxfId="3174" priority="893" operator="containsText" text="LF">
      <formula>NOT(ISERROR(SEARCH("LF",AG33)))</formula>
    </cfRule>
    <cfRule type="containsText" dxfId="3173" priority="894" operator="containsText" text="CF">
      <formula>NOT(ISERROR(SEARCH("CF",AG33)))</formula>
    </cfRule>
    <cfRule type="containsText" dxfId="3172" priority="895" operator="containsText" text="CF">
      <formula>NOT(ISERROR(SEARCH("CF",AG33)))</formula>
    </cfRule>
    <cfRule type="containsText" dxfId="3171" priority="896" operator="containsText" text="CAM">
      <formula>NOT(ISERROR(SEARCH("CAM",AG33)))</formula>
    </cfRule>
    <cfRule type="containsText" dxfId="3170" priority="897" operator="containsText" text="LM">
      <formula>NOT(ISERROR(SEARCH("LM",AG33)))</formula>
    </cfRule>
    <cfRule type="containsText" dxfId="3169" priority="898" operator="containsText" text="CM">
      <formula>NOT(ISERROR(SEARCH("CM",AG33)))</formula>
    </cfRule>
    <cfRule type="containsText" dxfId="3168" priority="899" operator="containsText" text="RM">
      <formula>NOT(ISERROR(SEARCH("RM",AG33)))</formula>
    </cfRule>
    <cfRule type="containsText" dxfId="3167" priority="900" operator="containsText" text="CDM">
      <formula>NOT(ISERROR(SEARCH("CDM",AG33)))</formula>
    </cfRule>
    <cfRule type="containsText" dxfId="3166" priority="901" operator="containsText" text="LWB">
      <formula>NOT(ISERROR(SEARCH("LWB",AG33)))</formula>
    </cfRule>
    <cfRule type="containsText" dxfId="3165" priority="902" operator="containsText" text="RWB">
      <formula>NOT(ISERROR(SEARCH("RWB",AG33)))</formula>
    </cfRule>
    <cfRule type="containsText" dxfId="3164" priority="903" operator="containsText" text="RB">
      <formula>NOT(ISERROR(SEARCH("RB",AG33)))</formula>
    </cfRule>
    <cfRule type="containsText" dxfId="3163" priority="904" operator="containsText" text="CB">
      <formula>NOT(ISERROR(SEARCH("CB",AG33)))</formula>
    </cfRule>
    <cfRule type="containsText" dxfId="3162" priority="905" operator="containsText" text="LB">
      <formula>NOT(ISERROR(SEARCH("LB",AG33)))</formula>
    </cfRule>
    <cfRule type="containsText" dxfId="3161" priority="906" operator="containsText" text="GK">
      <formula>NOT(ISERROR(SEARCH("GK",AG33)))</formula>
    </cfRule>
  </conditionalFormatting>
  <conditionalFormatting sqref="AG31">
    <cfRule type="containsText" dxfId="3160" priority="873" operator="containsText" text="ST">
      <formula>NOT(ISERROR(SEARCH("ST",AG31)))</formula>
    </cfRule>
    <cfRule type="containsText" dxfId="3159" priority="874" operator="containsText" text="RW">
      <formula>NOT(ISERROR(SEARCH("RW",AG31)))</formula>
    </cfRule>
    <cfRule type="containsText" dxfId="3158" priority="875" operator="containsText" text="LW">
      <formula>NOT(ISERROR(SEARCH("LW",AG31)))</formula>
    </cfRule>
    <cfRule type="containsText" dxfId="3157" priority="876" operator="containsText" text="LF">
      <formula>NOT(ISERROR(SEARCH("LF",AG31)))</formula>
    </cfRule>
    <cfRule type="containsText" dxfId="3156" priority="877" operator="containsText" text="CF">
      <formula>NOT(ISERROR(SEARCH("CF",AG31)))</formula>
    </cfRule>
    <cfRule type="containsText" dxfId="3155" priority="878" operator="containsText" text="CF">
      <formula>NOT(ISERROR(SEARCH("CF",AG31)))</formula>
    </cfRule>
    <cfRule type="containsText" dxfId="3154" priority="879" operator="containsText" text="CAM">
      <formula>NOT(ISERROR(SEARCH("CAM",AG31)))</formula>
    </cfRule>
    <cfRule type="containsText" dxfId="3153" priority="880" operator="containsText" text="LM">
      <formula>NOT(ISERROR(SEARCH("LM",AG31)))</formula>
    </cfRule>
    <cfRule type="containsText" dxfId="3152" priority="881" operator="containsText" text="CM">
      <formula>NOT(ISERROR(SEARCH("CM",AG31)))</formula>
    </cfRule>
    <cfRule type="containsText" dxfId="3151" priority="882" operator="containsText" text="RM">
      <formula>NOT(ISERROR(SEARCH("RM",AG31)))</formula>
    </cfRule>
    <cfRule type="containsText" dxfId="3150" priority="883" operator="containsText" text="CDM">
      <formula>NOT(ISERROR(SEARCH("CDM",AG31)))</formula>
    </cfRule>
    <cfRule type="containsText" dxfId="3149" priority="884" operator="containsText" text="LWB">
      <formula>NOT(ISERROR(SEARCH("LWB",AG31)))</formula>
    </cfRule>
    <cfRule type="containsText" dxfId="3148" priority="885" operator="containsText" text="RWB">
      <formula>NOT(ISERROR(SEARCH("RWB",AG31)))</formula>
    </cfRule>
    <cfRule type="containsText" dxfId="3147" priority="886" operator="containsText" text="RB">
      <formula>NOT(ISERROR(SEARCH("RB",AG31)))</formula>
    </cfRule>
    <cfRule type="containsText" dxfId="3146" priority="887" operator="containsText" text="CB">
      <formula>NOT(ISERROR(SEARCH("CB",AG31)))</formula>
    </cfRule>
    <cfRule type="containsText" dxfId="3145" priority="888" operator="containsText" text="LB">
      <formula>NOT(ISERROR(SEARCH("LB",AG31)))</formula>
    </cfRule>
    <cfRule type="containsText" dxfId="3144" priority="889" operator="containsText" text="GK">
      <formula>NOT(ISERROR(SEARCH("GK",AG31)))</formula>
    </cfRule>
  </conditionalFormatting>
  <conditionalFormatting sqref="AG32">
    <cfRule type="containsText" dxfId="3143" priority="856" operator="containsText" text="ST">
      <formula>NOT(ISERROR(SEARCH("ST",AG32)))</formula>
    </cfRule>
    <cfRule type="containsText" dxfId="3142" priority="857" operator="containsText" text="RW">
      <formula>NOT(ISERROR(SEARCH("RW",AG32)))</formula>
    </cfRule>
    <cfRule type="containsText" dxfId="3141" priority="858" operator="containsText" text="LW">
      <formula>NOT(ISERROR(SEARCH("LW",AG32)))</formula>
    </cfRule>
    <cfRule type="containsText" dxfId="3140" priority="859" operator="containsText" text="LF">
      <formula>NOT(ISERROR(SEARCH("LF",AG32)))</formula>
    </cfRule>
    <cfRule type="containsText" dxfId="3139" priority="860" operator="containsText" text="CF">
      <formula>NOT(ISERROR(SEARCH("CF",AG32)))</formula>
    </cfRule>
    <cfRule type="containsText" dxfId="3138" priority="861" operator="containsText" text="CF">
      <formula>NOT(ISERROR(SEARCH("CF",AG32)))</formula>
    </cfRule>
    <cfRule type="containsText" dxfId="3137" priority="862" operator="containsText" text="CAM">
      <formula>NOT(ISERROR(SEARCH("CAM",AG32)))</formula>
    </cfRule>
    <cfRule type="containsText" dxfId="3136" priority="863" operator="containsText" text="LM">
      <formula>NOT(ISERROR(SEARCH("LM",AG32)))</formula>
    </cfRule>
    <cfRule type="containsText" dxfId="3135" priority="864" operator="containsText" text="CM">
      <formula>NOT(ISERROR(SEARCH("CM",AG32)))</formula>
    </cfRule>
    <cfRule type="containsText" dxfId="3134" priority="865" operator="containsText" text="RM">
      <formula>NOT(ISERROR(SEARCH("RM",AG32)))</formula>
    </cfRule>
    <cfRule type="containsText" dxfId="3133" priority="866" operator="containsText" text="CDM">
      <formula>NOT(ISERROR(SEARCH("CDM",AG32)))</formula>
    </cfRule>
    <cfRule type="containsText" dxfId="3132" priority="867" operator="containsText" text="LWB">
      <formula>NOT(ISERROR(SEARCH("LWB",AG32)))</formula>
    </cfRule>
    <cfRule type="containsText" dxfId="3131" priority="868" operator="containsText" text="RWB">
      <formula>NOT(ISERROR(SEARCH("RWB",AG32)))</formula>
    </cfRule>
    <cfRule type="containsText" dxfId="3130" priority="869" operator="containsText" text="RB">
      <formula>NOT(ISERROR(SEARCH("RB",AG32)))</formula>
    </cfRule>
    <cfRule type="containsText" dxfId="3129" priority="870" operator="containsText" text="CB">
      <formula>NOT(ISERROR(SEARCH("CB",AG32)))</formula>
    </cfRule>
    <cfRule type="containsText" dxfId="3128" priority="871" operator="containsText" text="LB">
      <formula>NOT(ISERROR(SEARCH("LB",AG32)))</formula>
    </cfRule>
    <cfRule type="containsText" dxfId="3127" priority="872" operator="containsText" text="GK">
      <formula>NOT(ISERROR(SEARCH("GK",AG32)))</formula>
    </cfRule>
  </conditionalFormatting>
  <conditionalFormatting sqref="AF35">
    <cfRule type="containsText" dxfId="3126" priority="840" operator="containsText" text="RW">
      <formula>NOT(ISERROR(SEARCH("RW",AF35)))</formula>
    </cfRule>
    <cfRule type="containsText" dxfId="3125" priority="841" operator="containsText" text="LW">
      <formula>NOT(ISERROR(SEARCH("LW",AF35)))</formula>
    </cfRule>
    <cfRule type="containsText" dxfId="3124" priority="842" operator="containsText" text="LF">
      <formula>NOT(ISERROR(SEARCH("LF",AF35)))</formula>
    </cfRule>
    <cfRule type="containsText" dxfId="3123" priority="843" operator="containsText" text="CF">
      <formula>NOT(ISERROR(SEARCH("CF",AF35)))</formula>
    </cfRule>
    <cfRule type="containsText" dxfId="3122" priority="844" operator="containsText" text="CF">
      <formula>NOT(ISERROR(SEARCH("CF",AF35)))</formula>
    </cfRule>
    <cfRule type="containsText" dxfId="3121" priority="845" operator="containsText" text="CAM">
      <formula>NOT(ISERROR(SEARCH("CAM",AF35)))</formula>
    </cfRule>
    <cfRule type="containsText" dxfId="3120" priority="846" operator="containsText" text="LM">
      <formula>NOT(ISERROR(SEARCH("LM",AF35)))</formula>
    </cfRule>
    <cfRule type="containsText" dxfId="3119" priority="847" operator="containsText" text="CM">
      <formula>NOT(ISERROR(SEARCH("CM",AF35)))</formula>
    </cfRule>
    <cfRule type="containsText" dxfId="3118" priority="848" operator="containsText" text="RM">
      <formula>NOT(ISERROR(SEARCH("RM",AF35)))</formula>
    </cfRule>
    <cfRule type="containsText" dxfId="3117" priority="849" operator="containsText" text="CDM">
      <formula>NOT(ISERROR(SEARCH("CDM",AF35)))</formula>
    </cfRule>
    <cfRule type="containsText" dxfId="3116" priority="850" operator="containsText" text="LWB">
      <formula>NOT(ISERROR(SEARCH("LWB",AF35)))</formula>
    </cfRule>
    <cfRule type="containsText" dxfId="3115" priority="851" operator="containsText" text="RWB">
      <formula>NOT(ISERROR(SEARCH("RWB",AF35)))</formula>
    </cfRule>
    <cfRule type="containsText" dxfId="3114" priority="852" operator="containsText" text="RB">
      <formula>NOT(ISERROR(SEARCH("RB",AF35)))</formula>
    </cfRule>
    <cfRule type="containsText" dxfId="3113" priority="853" operator="containsText" text="CB">
      <formula>NOT(ISERROR(SEARCH("CB",AF35)))</formula>
    </cfRule>
    <cfRule type="containsText" dxfId="3112" priority="854" operator="containsText" text="LB">
      <formula>NOT(ISERROR(SEARCH("LB",AF35)))</formula>
    </cfRule>
    <cfRule type="containsText" dxfId="3111" priority="855" operator="containsText" text="GK">
      <formula>NOT(ISERROR(SEARCH("GK",AF35)))</formula>
    </cfRule>
  </conditionalFormatting>
  <conditionalFormatting sqref="AG35">
    <cfRule type="containsText" dxfId="3110" priority="823" operator="containsText" text="ST">
      <formula>NOT(ISERROR(SEARCH("ST",AG35)))</formula>
    </cfRule>
    <cfRule type="containsText" dxfId="3109" priority="824" operator="containsText" text="RW">
      <formula>NOT(ISERROR(SEARCH("RW",AG35)))</formula>
    </cfRule>
    <cfRule type="containsText" dxfId="3108" priority="825" operator="containsText" text="LW">
      <formula>NOT(ISERROR(SEARCH("LW",AG35)))</formula>
    </cfRule>
    <cfRule type="containsText" dxfId="3107" priority="826" operator="containsText" text="LF">
      <formula>NOT(ISERROR(SEARCH("LF",AG35)))</formula>
    </cfRule>
    <cfRule type="containsText" dxfId="3106" priority="827" operator="containsText" text="CF">
      <formula>NOT(ISERROR(SEARCH("CF",AG35)))</formula>
    </cfRule>
    <cfRule type="containsText" dxfId="3105" priority="828" operator="containsText" text="CF">
      <formula>NOT(ISERROR(SEARCH("CF",AG35)))</formula>
    </cfRule>
    <cfRule type="containsText" dxfId="3104" priority="829" operator="containsText" text="CAM">
      <formula>NOT(ISERROR(SEARCH("CAM",AG35)))</formula>
    </cfRule>
    <cfRule type="containsText" dxfId="3103" priority="830" operator="containsText" text="LM">
      <formula>NOT(ISERROR(SEARCH("LM",AG35)))</formula>
    </cfRule>
    <cfRule type="containsText" dxfId="3102" priority="831" operator="containsText" text="CM">
      <formula>NOT(ISERROR(SEARCH("CM",AG35)))</formula>
    </cfRule>
    <cfRule type="containsText" dxfId="3101" priority="832" operator="containsText" text="RM">
      <formula>NOT(ISERROR(SEARCH("RM",AG35)))</formula>
    </cfRule>
    <cfRule type="containsText" dxfId="3100" priority="833" operator="containsText" text="CDM">
      <formula>NOT(ISERROR(SEARCH("CDM",AG35)))</formula>
    </cfRule>
    <cfRule type="containsText" dxfId="3099" priority="834" operator="containsText" text="LWB">
      <formula>NOT(ISERROR(SEARCH("LWB",AG35)))</formula>
    </cfRule>
    <cfRule type="containsText" dxfId="3098" priority="835" operator="containsText" text="RWB">
      <formula>NOT(ISERROR(SEARCH("RWB",AG35)))</formula>
    </cfRule>
    <cfRule type="containsText" dxfId="3097" priority="836" operator="containsText" text="RB">
      <formula>NOT(ISERROR(SEARCH("RB",AG35)))</formula>
    </cfRule>
    <cfRule type="containsText" dxfId="3096" priority="837" operator="containsText" text="CB">
      <formula>NOT(ISERROR(SEARCH("CB",AG35)))</formula>
    </cfRule>
    <cfRule type="containsText" dxfId="3095" priority="838" operator="containsText" text="LB">
      <formula>NOT(ISERROR(SEARCH("LB",AG35)))</formula>
    </cfRule>
    <cfRule type="containsText" dxfId="3094" priority="839" operator="containsText" text="GK">
      <formula>NOT(ISERROR(SEARCH("GK",AG35)))</formula>
    </cfRule>
  </conditionalFormatting>
  <conditionalFormatting sqref="AF37:AF39">
    <cfRule type="containsText" dxfId="3093" priority="807" operator="containsText" text="RW">
      <formula>NOT(ISERROR(SEARCH("RW",AF37)))</formula>
    </cfRule>
    <cfRule type="containsText" dxfId="3092" priority="808" operator="containsText" text="LW">
      <formula>NOT(ISERROR(SEARCH("LW",AF37)))</formula>
    </cfRule>
    <cfRule type="containsText" dxfId="3091" priority="809" operator="containsText" text="LF">
      <formula>NOT(ISERROR(SEARCH("LF",AF37)))</formula>
    </cfRule>
    <cfRule type="containsText" dxfId="3090" priority="810" operator="containsText" text="CF">
      <formula>NOT(ISERROR(SEARCH("CF",AF37)))</formula>
    </cfRule>
    <cfRule type="containsText" dxfId="3089" priority="811" operator="containsText" text="CF">
      <formula>NOT(ISERROR(SEARCH("CF",AF37)))</formula>
    </cfRule>
    <cfRule type="containsText" dxfId="3088" priority="812" operator="containsText" text="CAM">
      <formula>NOT(ISERROR(SEARCH("CAM",AF37)))</formula>
    </cfRule>
    <cfRule type="containsText" dxfId="3087" priority="813" operator="containsText" text="LM">
      <formula>NOT(ISERROR(SEARCH("LM",AF37)))</formula>
    </cfRule>
    <cfRule type="containsText" dxfId="3086" priority="814" operator="containsText" text="CM">
      <formula>NOT(ISERROR(SEARCH("CM",AF37)))</formula>
    </cfRule>
    <cfRule type="containsText" dxfId="3085" priority="815" operator="containsText" text="RM">
      <formula>NOT(ISERROR(SEARCH("RM",AF37)))</formula>
    </cfRule>
    <cfRule type="containsText" dxfId="3084" priority="816" operator="containsText" text="CDM">
      <formula>NOT(ISERROR(SEARCH("CDM",AF37)))</formula>
    </cfRule>
    <cfRule type="containsText" dxfId="3083" priority="817" operator="containsText" text="LWB">
      <formula>NOT(ISERROR(SEARCH("LWB",AF37)))</formula>
    </cfRule>
    <cfRule type="containsText" dxfId="3082" priority="818" operator="containsText" text="RWB">
      <formula>NOT(ISERROR(SEARCH("RWB",AF37)))</formula>
    </cfRule>
    <cfRule type="containsText" dxfId="3081" priority="819" operator="containsText" text="RB">
      <formula>NOT(ISERROR(SEARCH("RB",AF37)))</formula>
    </cfRule>
    <cfRule type="containsText" dxfId="3080" priority="820" operator="containsText" text="CB">
      <formula>NOT(ISERROR(SEARCH("CB",AF37)))</formula>
    </cfRule>
    <cfRule type="containsText" dxfId="3079" priority="821" operator="containsText" text="LB">
      <formula>NOT(ISERROR(SEARCH("LB",AF37)))</formula>
    </cfRule>
    <cfRule type="containsText" dxfId="3078" priority="822" operator="containsText" text="GK">
      <formula>NOT(ISERROR(SEARCH("GK",AF37)))</formula>
    </cfRule>
  </conditionalFormatting>
  <conditionalFormatting sqref="AG37:AG39">
    <cfRule type="containsText" dxfId="3077" priority="790" operator="containsText" text="ST">
      <formula>NOT(ISERROR(SEARCH("ST",AG37)))</formula>
    </cfRule>
    <cfRule type="containsText" dxfId="3076" priority="791" operator="containsText" text="RW">
      <formula>NOT(ISERROR(SEARCH("RW",AG37)))</formula>
    </cfRule>
    <cfRule type="containsText" dxfId="3075" priority="792" operator="containsText" text="LW">
      <formula>NOT(ISERROR(SEARCH("LW",AG37)))</formula>
    </cfRule>
    <cfRule type="containsText" dxfId="3074" priority="793" operator="containsText" text="LF">
      <formula>NOT(ISERROR(SEARCH("LF",AG37)))</formula>
    </cfRule>
    <cfRule type="containsText" dxfId="3073" priority="794" operator="containsText" text="CF">
      <formula>NOT(ISERROR(SEARCH("CF",AG37)))</formula>
    </cfRule>
    <cfRule type="containsText" dxfId="3072" priority="795" operator="containsText" text="CF">
      <formula>NOT(ISERROR(SEARCH("CF",AG37)))</formula>
    </cfRule>
    <cfRule type="containsText" dxfId="3071" priority="796" operator="containsText" text="CAM">
      <formula>NOT(ISERROR(SEARCH("CAM",AG37)))</formula>
    </cfRule>
    <cfRule type="containsText" dxfId="3070" priority="797" operator="containsText" text="LM">
      <formula>NOT(ISERROR(SEARCH("LM",AG37)))</formula>
    </cfRule>
    <cfRule type="containsText" dxfId="3069" priority="798" operator="containsText" text="CM">
      <formula>NOT(ISERROR(SEARCH("CM",AG37)))</formula>
    </cfRule>
    <cfRule type="containsText" dxfId="3068" priority="799" operator="containsText" text="RM">
      <formula>NOT(ISERROR(SEARCH("RM",AG37)))</formula>
    </cfRule>
    <cfRule type="containsText" dxfId="3067" priority="800" operator="containsText" text="CDM">
      <formula>NOT(ISERROR(SEARCH("CDM",AG37)))</formula>
    </cfRule>
    <cfRule type="containsText" dxfId="3066" priority="801" operator="containsText" text="LWB">
      <formula>NOT(ISERROR(SEARCH("LWB",AG37)))</formula>
    </cfRule>
    <cfRule type="containsText" dxfId="3065" priority="802" operator="containsText" text="RWB">
      <formula>NOT(ISERROR(SEARCH("RWB",AG37)))</formula>
    </cfRule>
    <cfRule type="containsText" dxfId="3064" priority="803" operator="containsText" text="RB">
      <formula>NOT(ISERROR(SEARCH("RB",AG37)))</formula>
    </cfRule>
    <cfRule type="containsText" dxfId="3063" priority="804" operator="containsText" text="CB">
      <formula>NOT(ISERROR(SEARCH("CB",AG37)))</formula>
    </cfRule>
    <cfRule type="containsText" dxfId="3062" priority="805" operator="containsText" text="LB">
      <formula>NOT(ISERROR(SEARCH("LB",AG37)))</formula>
    </cfRule>
    <cfRule type="containsText" dxfId="3061" priority="806" operator="containsText" text="GK">
      <formula>NOT(ISERROR(SEARCH("GK",AG37)))</formula>
    </cfRule>
  </conditionalFormatting>
  <conditionalFormatting sqref="AF32">
    <cfRule type="containsText" dxfId="3060" priority="774" operator="containsText" text="RW">
      <formula>NOT(ISERROR(SEARCH("RW",AF32)))</formula>
    </cfRule>
    <cfRule type="containsText" dxfId="3059" priority="775" operator="containsText" text="LW">
      <formula>NOT(ISERROR(SEARCH("LW",AF32)))</formula>
    </cfRule>
    <cfRule type="containsText" dxfId="3058" priority="776" operator="containsText" text="LF">
      <formula>NOT(ISERROR(SEARCH("LF",AF32)))</formula>
    </cfRule>
    <cfRule type="containsText" dxfId="3057" priority="777" operator="containsText" text="CF">
      <formula>NOT(ISERROR(SEARCH("CF",AF32)))</formula>
    </cfRule>
    <cfRule type="containsText" dxfId="3056" priority="778" operator="containsText" text="CF">
      <formula>NOT(ISERROR(SEARCH("CF",AF32)))</formula>
    </cfRule>
    <cfRule type="containsText" dxfId="3055" priority="779" operator="containsText" text="CAM">
      <formula>NOT(ISERROR(SEARCH("CAM",AF32)))</formula>
    </cfRule>
    <cfRule type="containsText" dxfId="3054" priority="780" operator="containsText" text="LM">
      <formula>NOT(ISERROR(SEARCH("LM",AF32)))</formula>
    </cfRule>
    <cfRule type="containsText" dxfId="3053" priority="781" operator="containsText" text="CM">
      <formula>NOT(ISERROR(SEARCH("CM",AF32)))</formula>
    </cfRule>
    <cfRule type="containsText" dxfId="3052" priority="782" operator="containsText" text="RM">
      <formula>NOT(ISERROR(SEARCH("RM",AF32)))</formula>
    </cfRule>
    <cfRule type="containsText" dxfId="3051" priority="783" operator="containsText" text="CDM">
      <formula>NOT(ISERROR(SEARCH("CDM",AF32)))</formula>
    </cfRule>
    <cfRule type="containsText" dxfId="3050" priority="784" operator="containsText" text="LWB">
      <formula>NOT(ISERROR(SEARCH("LWB",AF32)))</formula>
    </cfRule>
    <cfRule type="containsText" dxfId="3049" priority="785" operator="containsText" text="RWB">
      <formula>NOT(ISERROR(SEARCH("RWB",AF32)))</formula>
    </cfRule>
    <cfRule type="containsText" dxfId="3048" priority="786" operator="containsText" text="RB">
      <formula>NOT(ISERROR(SEARCH("RB",AF32)))</formula>
    </cfRule>
    <cfRule type="containsText" dxfId="3047" priority="787" operator="containsText" text="CB">
      <formula>NOT(ISERROR(SEARCH("CB",AF32)))</formula>
    </cfRule>
    <cfRule type="containsText" dxfId="3046" priority="788" operator="containsText" text="LB">
      <formula>NOT(ISERROR(SEARCH("LB",AF32)))</formula>
    </cfRule>
    <cfRule type="containsText" dxfId="3045" priority="789" operator="containsText" text="GK">
      <formula>NOT(ISERROR(SEARCH("GK",AF32)))</formula>
    </cfRule>
  </conditionalFormatting>
  <conditionalFormatting sqref="AG32">
    <cfRule type="containsText" dxfId="3044" priority="757" operator="containsText" text="ST">
      <formula>NOT(ISERROR(SEARCH("ST",AG32)))</formula>
    </cfRule>
    <cfRule type="containsText" dxfId="3043" priority="758" operator="containsText" text="RW">
      <formula>NOT(ISERROR(SEARCH("RW",AG32)))</formula>
    </cfRule>
    <cfRule type="containsText" dxfId="3042" priority="759" operator="containsText" text="LW">
      <formula>NOT(ISERROR(SEARCH("LW",AG32)))</formula>
    </cfRule>
    <cfRule type="containsText" dxfId="3041" priority="760" operator="containsText" text="LF">
      <formula>NOT(ISERROR(SEARCH("LF",AG32)))</formula>
    </cfRule>
    <cfRule type="containsText" dxfId="3040" priority="761" operator="containsText" text="CF">
      <formula>NOT(ISERROR(SEARCH("CF",AG32)))</formula>
    </cfRule>
    <cfRule type="containsText" dxfId="3039" priority="762" operator="containsText" text="CF">
      <formula>NOT(ISERROR(SEARCH("CF",AG32)))</formula>
    </cfRule>
    <cfRule type="containsText" dxfId="3038" priority="763" operator="containsText" text="CAM">
      <formula>NOT(ISERROR(SEARCH("CAM",AG32)))</formula>
    </cfRule>
    <cfRule type="containsText" dxfId="3037" priority="764" operator="containsText" text="LM">
      <formula>NOT(ISERROR(SEARCH("LM",AG32)))</formula>
    </cfRule>
    <cfRule type="containsText" dxfId="3036" priority="765" operator="containsText" text="CM">
      <formula>NOT(ISERROR(SEARCH("CM",AG32)))</formula>
    </cfRule>
    <cfRule type="containsText" dxfId="3035" priority="766" operator="containsText" text="RM">
      <formula>NOT(ISERROR(SEARCH("RM",AG32)))</formula>
    </cfRule>
    <cfRule type="containsText" dxfId="3034" priority="767" operator="containsText" text="CDM">
      <formula>NOT(ISERROR(SEARCH("CDM",AG32)))</formula>
    </cfRule>
    <cfRule type="containsText" dxfId="3033" priority="768" operator="containsText" text="LWB">
      <formula>NOT(ISERROR(SEARCH("LWB",AG32)))</formula>
    </cfRule>
    <cfRule type="containsText" dxfId="3032" priority="769" operator="containsText" text="RWB">
      <formula>NOT(ISERROR(SEARCH("RWB",AG32)))</formula>
    </cfRule>
    <cfRule type="containsText" dxfId="3031" priority="770" operator="containsText" text="RB">
      <formula>NOT(ISERROR(SEARCH("RB",AG32)))</formula>
    </cfRule>
    <cfRule type="containsText" dxfId="3030" priority="771" operator="containsText" text="CB">
      <formula>NOT(ISERROR(SEARCH("CB",AG32)))</formula>
    </cfRule>
    <cfRule type="containsText" dxfId="3029" priority="772" operator="containsText" text="LB">
      <formula>NOT(ISERROR(SEARCH("LB",AG32)))</formula>
    </cfRule>
    <cfRule type="containsText" dxfId="3028" priority="773" operator="containsText" text="GK">
      <formula>NOT(ISERROR(SEARCH("GK",AG32)))</formula>
    </cfRule>
  </conditionalFormatting>
  <conditionalFormatting sqref="AF34">
    <cfRule type="containsText" dxfId="3027" priority="741" operator="containsText" text="RW">
      <formula>NOT(ISERROR(SEARCH("RW",AF34)))</formula>
    </cfRule>
    <cfRule type="containsText" dxfId="3026" priority="742" operator="containsText" text="LW">
      <formula>NOT(ISERROR(SEARCH("LW",AF34)))</formula>
    </cfRule>
    <cfRule type="containsText" dxfId="3025" priority="743" operator="containsText" text="LF">
      <formula>NOT(ISERROR(SEARCH("LF",AF34)))</formula>
    </cfRule>
    <cfRule type="containsText" dxfId="3024" priority="744" operator="containsText" text="CF">
      <formula>NOT(ISERROR(SEARCH("CF",AF34)))</formula>
    </cfRule>
    <cfRule type="containsText" dxfId="3023" priority="745" operator="containsText" text="CF">
      <formula>NOT(ISERROR(SEARCH("CF",AF34)))</formula>
    </cfRule>
    <cfRule type="containsText" dxfId="3022" priority="746" operator="containsText" text="CAM">
      <formula>NOT(ISERROR(SEARCH("CAM",AF34)))</formula>
    </cfRule>
    <cfRule type="containsText" dxfId="3021" priority="747" operator="containsText" text="LM">
      <formula>NOT(ISERROR(SEARCH("LM",AF34)))</formula>
    </cfRule>
    <cfRule type="containsText" dxfId="3020" priority="748" operator="containsText" text="CM">
      <formula>NOT(ISERROR(SEARCH("CM",AF34)))</formula>
    </cfRule>
    <cfRule type="containsText" dxfId="3019" priority="749" operator="containsText" text="RM">
      <formula>NOT(ISERROR(SEARCH("RM",AF34)))</formula>
    </cfRule>
    <cfRule type="containsText" dxfId="3018" priority="750" operator="containsText" text="CDM">
      <formula>NOT(ISERROR(SEARCH("CDM",AF34)))</formula>
    </cfRule>
    <cfRule type="containsText" dxfId="3017" priority="751" operator="containsText" text="LWB">
      <formula>NOT(ISERROR(SEARCH("LWB",AF34)))</formula>
    </cfRule>
    <cfRule type="containsText" dxfId="3016" priority="752" operator="containsText" text="RWB">
      <formula>NOT(ISERROR(SEARCH("RWB",AF34)))</formula>
    </cfRule>
    <cfRule type="containsText" dxfId="3015" priority="753" operator="containsText" text="RB">
      <formula>NOT(ISERROR(SEARCH("RB",AF34)))</formula>
    </cfRule>
    <cfRule type="containsText" dxfId="3014" priority="754" operator="containsText" text="CB">
      <formula>NOT(ISERROR(SEARCH("CB",AF34)))</formula>
    </cfRule>
    <cfRule type="containsText" dxfId="3013" priority="755" operator="containsText" text="LB">
      <formula>NOT(ISERROR(SEARCH("LB",AF34)))</formula>
    </cfRule>
    <cfRule type="containsText" dxfId="3012" priority="756" operator="containsText" text="GK">
      <formula>NOT(ISERROR(SEARCH("GK",AF34)))</formula>
    </cfRule>
  </conditionalFormatting>
  <conditionalFormatting sqref="AG34">
    <cfRule type="containsText" dxfId="3011" priority="724" operator="containsText" text="ST">
      <formula>NOT(ISERROR(SEARCH("ST",AG34)))</formula>
    </cfRule>
    <cfRule type="containsText" dxfId="3010" priority="725" operator="containsText" text="RW">
      <formula>NOT(ISERROR(SEARCH("RW",AG34)))</formula>
    </cfRule>
    <cfRule type="containsText" dxfId="3009" priority="726" operator="containsText" text="LW">
      <formula>NOT(ISERROR(SEARCH("LW",AG34)))</formula>
    </cfRule>
    <cfRule type="containsText" dxfId="3008" priority="727" operator="containsText" text="LF">
      <formula>NOT(ISERROR(SEARCH("LF",AG34)))</formula>
    </cfRule>
    <cfRule type="containsText" dxfId="3007" priority="728" operator="containsText" text="CF">
      <formula>NOT(ISERROR(SEARCH("CF",AG34)))</formula>
    </cfRule>
    <cfRule type="containsText" dxfId="3006" priority="729" operator="containsText" text="CF">
      <formula>NOT(ISERROR(SEARCH("CF",AG34)))</formula>
    </cfRule>
    <cfRule type="containsText" dxfId="3005" priority="730" operator="containsText" text="CAM">
      <formula>NOT(ISERROR(SEARCH("CAM",AG34)))</formula>
    </cfRule>
    <cfRule type="containsText" dxfId="3004" priority="731" operator="containsText" text="LM">
      <formula>NOT(ISERROR(SEARCH("LM",AG34)))</formula>
    </cfRule>
    <cfRule type="containsText" dxfId="3003" priority="732" operator="containsText" text="CM">
      <formula>NOT(ISERROR(SEARCH("CM",AG34)))</formula>
    </cfRule>
    <cfRule type="containsText" dxfId="3002" priority="733" operator="containsText" text="RM">
      <formula>NOT(ISERROR(SEARCH("RM",AG34)))</formula>
    </cfRule>
    <cfRule type="containsText" dxfId="3001" priority="734" operator="containsText" text="CDM">
      <formula>NOT(ISERROR(SEARCH("CDM",AG34)))</formula>
    </cfRule>
    <cfRule type="containsText" dxfId="3000" priority="735" operator="containsText" text="LWB">
      <formula>NOT(ISERROR(SEARCH("LWB",AG34)))</formula>
    </cfRule>
    <cfRule type="containsText" dxfId="2999" priority="736" operator="containsText" text="RWB">
      <formula>NOT(ISERROR(SEARCH("RWB",AG34)))</formula>
    </cfRule>
    <cfRule type="containsText" dxfId="2998" priority="737" operator="containsText" text="RB">
      <formula>NOT(ISERROR(SEARCH("RB",AG34)))</formula>
    </cfRule>
    <cfRule type="containsText" dxfId="2997" priority="738" operator="containsText" text="CB">
      <formula>NOT(ISERROR(SEARCH("CB",AG34)))</formula>
    </cfRule>
    <cfRule type="containsText" dxfId="2996" priority="739" operator="containsText" text="LB">
      <formula>NOT(ISERROR(SEARCH("LB",AG34)))</formula>
    </cfRule>
    <cfRule type="containsText" dxfId="2995" priority="740" operator="containsText" text="GK">
      <formula>NOT(ISERROR(SEARCH("GK",AG34)))</formula>
    </cfRule>
  </conditionalFormatting>
  <conditionalFormatting sqref="AF33">
    <cfRule type="containsText" dxfId="2994" priority="708" operator="containsText" text="RW">
      <formula>NOT(ISERROR(SEARCH("RW",AF33)))</formula>
    </cfRule>
    <cfRule type="containsText" dxfId="2993" priority="709" operator="containsText" text="LW">
      <formula>NOT(ISERROR(SEARCH("LW",AF33)))</formula>
    </cfRule>
    <cfRule type="containsText" dxfId="2992" priority="710" operator="containsText" text="LF">
      <formula>NOT(ISERROR(SEARCH("LF",AF33)))</formula>
    </cfRule>
    <cfRule type="containsText" dxfId="2991" priority="711" operator="containsText" text="CF">
      <formula>NOT(ISERROR(SEARCH("CF",AF33)))</formula>
    </cfRule>
    <cfRule type="containsText" dxfId="2990" priority="712" operator="containsText" text="CF">
      <formula>NOT(ISERROR(SEARCH("CF",AF33)))</formula>
    </cfRule>
    <cfRule type="containsText" dxfId="2989" priority="713" operator="containsText" text="CAM">
      <formula>NOT(ISERROR(SEARCH("CAM",AF33)))</formula>
    </cfRule>
    <cfRule type="containsText" dxfId="2988" priority="714" operator="containsText" text="LM">
      <formula>NOT(ISERROR(SEARCH("LM",AF33)))</formula>
    </cfRule>
    <cfRule type="containsText" dxfId="2987" priority="715" operator="containsText" text="CM">
      <formula>NOT(ISERROR(SEARCH("CM",AF33)))</formula>
    </cfRule>
    <cfRule type="containsText" dxfId="2986" priority="716" operator="containsText" text="RM">
      <formula>NOT(ISERROR(SEARCH("RM",AF33)))</formula>
    </cfRule>
    <cfRule type="containsText" dxfId="2985" priority="717" operator="containsText" text="CDM">
      <formula>NOT(ISERROR(SEARCH("CDM",AF33)))</formula>
    </cfRule>
    <cfRule type="containsText" dxfId="2984" priority="718" operator="containsText" text="LWB">
      <formula>NOT(ISERROR(SEARCH("LWB",AF33)))</formula>
    </cfRule>
    <cfRule type="containsText" dxfId="2983" priority="719" operator="containsText" text="RWB">
      <formula>NOT(ISERROR(SEARCH("RWB",AF33)))</formula>
    </cfRule>
    <cfRule type="containsText" dxfId="2982" priority="720" operator="containsText" text="RB">
      <formula>NOT(ISERROR(SEARCH("RB",AF33)))</formula>
    </cfRule>
    <cfRule type="containsText" dxfId="2981" priority="721" operator="containsText" text="CB">
      <formula>NOT(ISERROR(SEARCH("CB",AF33)))</formula>
    </cfRule>
    <cfRule type="containsText" dxfId="2980" priority="722" operator="containsText" text="LB">
      <formula>NOT(ISERROR(SEARCH("LB",AF33)))</formula>
    </cfRule>
    <cfRule type="containsText" dxfId="2979" priority="723" operator="containsText" text="GK">
      <formula>NOT(ISERROR(SEARCH("GK",AF33)))</formula>
    </cfRule>
  </conditionalFormatting>
  <conditionalFormatting sqref="AG33">
    <cfRule type="containsText" dxfId="2978" priority="691" operator="containsText" text="ST">
      <formula>NOT(ISERROR(SEARCH("ST",AG33)))</formula>
    </cfRule>
    <cfRule type="containsText" dxfId="2977" priority="692" operator="containsText" text="RW">
      <formula>NOT(ISERROR(SEARCH("RW",AG33)))</formula>
    </cfRule>
    <cfRule type="containsText" dxfId="2976" priority="693" operator="containsText" text="LW">
      <formula>NOT(ISERROR(SEARCH("LW",AG33)))</formula>
    </cfRule>
    <cfRule type="containsText" dxfId="2975" priority="694" operator="containsText" text="LF">
      <formula>NOT(ISERROR(SEARCH("LF",AG33)))</formula>
    </cfRule>
    <cfRule type="containsText" dxfId="2974" priority="695" operator="containsText" text="CF">
      <formula>NOT(ISERROR(SEARCH("CF",AG33)))</formula>
    </cfRule>
    <cfRule type="containsText" dxfId="2973" priority="696" operator="containsText" text="CF">
      <formula>NOT(ISERROR(SEARCH("CF",AG33)))</formula>
    </cfRule>
    <cfRule type="containsText" dxfId="2972" priority="697" operator="containsText" text="CAM">
      <formula>NOT(ISERROR(SEARCH("CAM",AG33)))</formula>
    </cfRule>
    <cfRule type="containsText" dxfId="2971" priority="698" operator="containsText" text="LM">
      <formula>NOT(ISERROR(SEARCH("LM",AG33)))</formula>
    </cfRule>
    <cfRule type="containsText" dxfId="2970" priority="699" operator="containsText" text="CM">
      <formula>NOT(ISERROR(SEARCH("CM",AG33)))</formula>
    </cfRule>
    <cfRule type="containsText" dxfId="2969" priority="700" operator="containsText" text="RM">
      <formula>NOT(ISERROR(SEARCH("RM",AG33)))</formula>
    </cfRule>
    <cfRule type="containsText" dxfId="2968" priority="701" operator="containsText" text="CDM">
      <formula>NOT(ISERROR(SEARCH("CDM",AG33)))</formula>
    </cfRule>
    <cfRule type="containsText" dxfId="2967" priority="702" operator="containsText" text="LWB">
      <formula>NOT(ISERROR(SEARCH("LWB",AG33)))</formula>
    </cfRule>
    <cfRule type="containsText" dxfId="2966" priority="703" operator="containsText" text="RWB">
      <formula>NOT(ISERROR(SEARCH("RWB",AG33)))</formula>
    </cfRule>
    <cfRule type="containsText" dxfId="2965" priority="704" operator="containsText" text="RB">
      <formula>NOT(ISERROR(SEARCH("RB",AG33)))</formula>
    </cfRule>
    <cfRule type="containsText" dxfId="2964" priority="705" operator="containsText" text="CB">
      <formula>NOT(ISERROR(SEARCH("CB",AG33)))</formula>
    </cfRule>
    <cfRule type="containsText" dxfId="2963" priority="706" operator="containsText" text="LB">
      <formula>NOT(ISERROR(SEARCH("LB",AG33)))</formula>
    </cfRule>
    <cfRule type="containsText" dxfId="2962" priority="707" operator="containsText" text="GK">
      <formula>NOT(ISERROR(SEARCH("GK",AG33)))</formula>
    </cfRule>
  </conditionalFormatting>
  <conditionalFormatting sqref="AG32">
    <cfRule type="containsText" dxfId="2961" priority="674" operator="containsText" text="ST">
      <formula>NOT(ISERROR(SEARCH("ST",AG32)))</formula>
    </cfRule>
    <cfRule type="containsText" dxfId="2960" priority="675" operator="containsText" text="RW">
      <formula>NOT(ISERROR(SEARCH("RW",AG32)))</formula>
    </cfRule>
    <cfRule type="containsText" dxfId="2959" priority="676" operator="containsText" text="LW">
      <formula>NOT(ISERROR(SEARCH("LW",AG32)))</formula>
    </cfRule>
    <cfRule type="containsText" dxfId="2958" priority="677" operator="containsText" text="LF">
      <formula>NOT(ISERROR(SEARCH("LF",AG32)))</formula>
    </cfRule>
    <cfRule type="containsText" dxfId="2957" priority="678" operator="containsText" text="CF">
      <formula>NOT(ISERROR(SEARCH("CF",AG32)))</formula>
    </cfRule>
    <cfRule type="containsText" dxfId="2956" priority="679" operator="containsText" text="CF">
      <formula>NOT(ISERROR(SEARCH("CF",AG32)))</formula>
    </cfRule>
    <cfRule type="containsText" dxfId="2955" priority="680" operator="containsText" text="CAM">
      <formula>NOT(ISERROR(SEARCH("CAM",AG32)))</formula>
    </cfRule>
    <cfRule type="containsText" dxfId="2954" priority="681" operator="containsText" text="LM">
      <formula>NOT(ISERROR(SEARCH("LM",AG32)))</formula>
    </cfRule>
    <cfRule type="containsText" dxfId="2953" priority="682" operator="containsText" text="CM">
      <formula>NOT(ISERROR(SEARCH("CM",AG32)))</formula>
    </cfRule>
    <cfRule type="containsText" dxfId="2952" priority="683" operator="containsText" text="RM">
      <formula>NOT(ISERROR(SEARCH("RM",AG32)))</formula>
    </cfRule>
    <cfRule type="containsText" dxfId="2951" priority="684" operator="containsText" text="CDM">
      <formula>NOT(ISERROR(SEARCH("CDM",AG32)))</formula>
    </cfRule>
    <cfRule type="containsText" dxfId="2950" priority="685" operator="containsText" text="LWB">
      <formula>NOT(ISERROR(SEARCH("LWB",AG32)))</formula>
    </cfRule>
    <cfRule type="containsText" dxfId="2949" priority="686" operator="containsText" text="RWB">
      <formula>NOT(ISERROR(SEARCH("RWB",AG32)))</formula>
    </cfRule>
    <cfRule type="containsText" dxfId="2948" priority="687" operator="containsText" text="RB">
      <formula>NOT(ISERROR(SEARCH("RB",AG32)))</formula>
    </cfRule>
    <cfRule type="containsText" dxfId="2947" priority="688" operator="containsText" text="CB">
      <formula>NOT(ISERROR(SEARCH("CB",AG32)))</formula>
    </cfRule>
    <cfRule type="containsText" dxfId="2946" priority="689" operator="containsText" text="LB">
      <formula>NOT(ISERROR(SEARCH("LB",AG32)))</formula>
    </cfRule>
    <cfRule type="containsText" dxfId="2945" priority="690" operator="containsText" text="GK">
      <formula>NOT(ISERROR(SEARCH("GK",AG32)))</formula>
    </cfRule>
  </conditionalFormatting>
  <conditionalFormatting sqref="AF35">
    <cfRule type="containsText" dxfId="2944" priority="658" operator="containsText" text="RW">
      <formula>NOT(ISERROR(SEARCH("RW",AF35)))</formula>
    </cfRule>
    <cfRule type="containsText" dxfId="2943" priority="659" operator="containsText" text="LW">
      <formula>NOT(ISERROR(SEARCH("LW",AF35)))</formula>
    </cfRule>
    <cfRule type="containsText" dxfId="2942" priority="660" operator="containsText" text="LF">
      <formula>NOT(ISERROR(SEARCH("LF",AF35)))</formula>
    </cfRule>
    <cfRule type="containsText" dxfId="2941" priority="661" operator="containsText" text="CF">
      <formula>NOT(ISERROR(SEARCH("CF",AF35)))</formula>
    </cfRule>
    <cfRule type="containsText" dxfId="2940" priority="662" operator="containsText" text="CF">
      <formula>NOT(ISERROR(SEARCH("CF",AF35)))</formula>
    </cfRule>
    <cfRule type="containsText" dxfId="2939" priority="663" operator="containsText" text="CAM">
      <formula>NOT(ISERROR(SEARCH("CAM",AF35)))</formula>
    </cfRule>
    <cfRule type="containsText" dxfId="2938" priority="664" operator="containsText" text="LM">
      <formula>NOT(ISERROR(SEARCH("LM",AF35)))</formula>
    </cfRule>
    <cfRule type="containsText" dxfId="2937" priority="665" operator="containsText" text="CM">
      <formula>NOT(ISERROR(SEARCH("CM",AF35)))</formula>
    </cfRule>
    <cfRule type="containsText" dxfId="2936" priority="666" operator="containsText" text="RM">
      <formula>NOT(ISERROR(SEARCH("RM",AF35)))</formula>
    </cfRule>
    <cfRule type="containsText" dxfId="2935" priority="667" operator="containsText" text="CDM">
      <formula>NOT(ISERROR(SEARCH("CDM",AF35)))</formula>
    </cfRule>
    <cfRule type="containsText" dxfId="2934" priority="668" operator="containsText" text="LWB">
      <formula>NOT(ISERROR(SEARCH("LWB",AF35)))</formula>
    </cfRule>
    <cfRule type="containsText" dxfId="2933" priority="669" operator="containsText" text="RWB">
      <formula>NOT(ISERROR(SEARCH("RWB",AF35)))</formula>
    </cfRule>
    <cfRule type="containsText" dxfId="2932" priority="670" operator="containsText" text="RB">
      <formula>NOT(ISERROR(SEARCH("RB",AF35)))</formula>
    </cfRule>
    <cfRule type="containsText" dxfId="2931" priority="671" operator="containsText" text="CB">
      <formula>NOT(ISERROR(SEARCH("CB",AF35)))</formula>
    </cfRule>
    <cfRule type="containsText" dxfId="2930" priority="672" operator="containsText" text="LB">
      <formula>NOT(ISERROR(SEARCH("LB",AF35)))</formula>
    </cfRule>
    <cfRule type="containsText" dxfId="2929" priority="673" operator="containsText" text="GK">
      <formula>NOT(ISERROR(SEARCH("GK",AF35)))</formula>
    </cfRule>
  </conditionalFormatting>
  <conditionalFormatting sqref="AG35">
    <cfRule type="containsText" dxfId="2928" priority="641" operator="containsText" text="ST">
      <formula>NOT(ISERROR(SEARCH("ST",AG35)))</formula>
    </cfRule>
    <cfRule type="containsText" dxfId="2927" priority="642" operator="containsText" text="RW">
      <formula>NOT(ISERROR(SEARCH("RW",AG35)))</formula>
    </cfRule>
    <cfRule type="containsText" dxfId="2926" priority="643" operator="containsText" text="LW">
      <formula>NOT(ISERROR(SEARCH("LW",AG35)))</formula>
    </cfRule>
    <cfRule type="containsText" dxfId="2925" priority="644" operator="containsText" text="LF">
      <formula>NOT(ISERROR(SEARCH("LF",AG35)))</formula>
    </cfRule>
    <cfRule type="containsText" dxfId="2924" priority="645" operator="containsText" text="CF">
      <formula>NOT(ISERROR(SEARCH("CF",AG35)))</formula>
    </cfRule>
    <cfRule type="containsText" dxfId="2923" priority="646" operator="containsText" text="CF">
      <formula>NOT(ISERROR(SEARCH("CF",AG35)))</formula>
    </cfRule>
    <cfRule type="containsText" dxfId="2922" priority="647" operator="containsText" text="CAM">
      <formula>NOT(ISERROR(SEARCH("CAM",AG35)))</formula>
    </cfRule>
    <cfRule type="containsText" dxfId="2921" priority="648" operator="containsText" text="LM">
      <formula>NOT(ISERROR(SEARCH("LM",AG35)))</formula>
    </cfRule>
    <cfRule type="containsText" dxfId="2920" priority="649" operator="containsText" text="CM">
      <formula>NOT(ISERROR(SEARCH("CM",AG35)))</formula>
    </cfRule>
    <cfRule type="containsText" dxfId="2919" priority="650" operator="containsText" text="RM">
      <formula>NOT(ISERROR(SEARCH("RM",AG35)))</formula>
    </cfRule>
    <cfRule type="containsText" dxfId="2918" priority="651" operator="containsText" text="CDM">
      <formula>NOT(ISERROR(SEARCH("CDM",AG35)))</formula>
    </cfRule>
    <cfRule type="containsText" dxfId="2917" priority="652" operator="containsText" text="LWB">
      <formula>NOT(ISERROR(SEARCH("LWB",AG35)))</formula>
    </cfRule>
    <cfRule type="containsText" dxfId="2916" priority="653" operator="containsText" text="RWB">
      <formula>NOT(ISERROR(SEARCH("RWB",AG35)))</formula>
    </cfRule>
    <cfRule type="containsText" dxfId="2915" priority="654" operator="containsText" text="RB">
      <formula>NOT(ISERROR(SEARCH("RB",AG35)))</formula>
    </cfRule>
    <cfRule type="containsText" dxfId="2914" priority="655" operator="containsText" text="CB">
      <formula>NOT(ISERROR(SEARCH("CB",AG35)))</formula>
    </cfRule>
    <cfRule type="containsText" dxfId="2913" priority="656" operator="containsText" text="LB">
      <formula>NOT(ISERROR(SEARCH("LB",AG35)))</formula>
    </cfRule>
    <cfRule type="containsText" dxfId="2912" priority="657" operator="containsText" text="GK">
      <formula>NOT(ISERROR(SEARCH("GK",AG35)))</formula>
    </cfRule>
  </conditionalFormatting>
  <conditionalFormatting sqref="AF33">
    <cfRule type="containsText" dxfId="2911" priority="625" operator="containsText" text="RW">
      <formula>NOT(ISERROR(SEARCH("RW",AF33)))</formula>
    </cfRule>
    <cfRule type="containsText" dxfId="2910" priority="626" operator="containsText" text="LW">
      <formula>NOT(ISERROR(SEARCH("LW",AF33)))</formula>
    </cfRule>
    <cfRule type="containsText" dxfId="2909" priority="627" operator="containsText" text="LF">
      <formula>NOT(ISERROR(SEARCH("LF",AF33)))</formula>
    </cfRule>
    <cfRule type="containsText" dxfId="2908" priority="628" operator="containsText" text="CF">
      <formula>NOT(ISERROR(SEARCH("CF",AF33)))</formula>
    </cfRule>
    <cfRule type="containsText" dxfId="2907" priority="629" operator="containsText" text="CF">
      <formula>NOT(ISERROR(SEARCH("CF",AF33)))</formula>
    </cfRule>
    <cfRule type="containsText" dxfId="2906" priority="630" operator="containsText" text="CAM">
      <formula>NOT(ISERROR(SEARCH("CAM",AF33)))</formula>
    </cfRule>
    <cfRule type="containsText" dxfId="2905" priority="631" operator="containsText" text="LM">
      <formula>NOT(ISERROR(SEARCH("LM",AF33)))</formula>
    </cfRule>
    <cfRule type="containsText" dxfId="2904" priority="632" operator="containsText" text="CM">
      <formula>NOT(ISERROR(SEARCH("CM",AF33)))</formula>
    </cfRule>
    <cfRule type="containsText" dxfId="2903" priority="633" operator="containsText" text="RM">
      <formula>NOT(ISERROR(SEARCH("RM",AF33)))</formula>
    </cfRule>
    <cfRule type="containsText" dxfId="2902" priority="634" operator="containsText" text="CDM">
      <formula>NOT(ISERROR(SEARCH("CDM",AF33)))</formula>
    </cfRule>
    <cfRule type="containsText" dxfId="2901" priority="635" operator="containsText" text="LWB">
      <formula>NOT(ISERROR(SEARCH("LWB",AF33)))</formula>
    </cfRule>
    <cfRule type="containsText" dxfId="2900" priority="636" operator="containsText" text="RWB">
      <formula>NOT(ISERROR(SEARCH("RWB",AF33)))</formula>
    </cfRule>
    <cfRule type="containsText" dxfId="2899" priority="637" operator="containsText" text="RB">
      <formula>NOT(ISERROR(SEARCH("RB",AF33)))</formula>
    </cfRule>
    <cfRule type="containsText" dxfId="2898" priority="638" operator="containsText" text="CB">
      <formula>NOT(ISERROR(SEARCH("CB",AF33)))</formula>
    </cfRule>
    <cfRule type="containsText" dxfId="2897" priority="639" operator="containsText" text="LB">
      <formula>NOT(ISERROR(SEARCH("LB",AF33)))</formula>
    </cfRule>
    <cfRule type="containsText" dxfId="2896" priority="640" operator="containsText" text="GK">
      <formula>NOT(ISERROR(SEARCH("GK",AF33)))</formula>
    </cfRule>
  </conditionalFormatting>
  <conditionalFormatting sqref="AG33">
    <cfRule type="containsText" dxfId="2895" priority="608" operator="containsText" text="ST">
      <formula>NOT(ISERROR(SEARCH("ST",AG33)))</formula>
    </cfRule>
    <cfRule type="containsText" dxfId="2894" priority="609" operator="containsText" text="RW">
      <formula>NOT(ISERROR(SEARCH("RW",AG33)))</formula>
    </cfRule>
    <cfRule type="containsText" dxfId="2893" priority="610" operator="containsText" text="LW">
      <formula>NOT(ISERROR(SEARCH("LW",AG33)))</formula>
    </cfRule>
    <cfRule type="containsText" dxfId="2892" priority="611" operator="containsText" text="LF">
      <formula>NOT(ISERROR(SEARCH("LF",AG33)))</formula>
    </cfRule>
    <cfRule type="containsText" dxfId="2891" priority="612" operator="containsText" text="CF">
      <formula>NOT(ISERROR(SEARCH("CF",AG33)))</formula>
    </cfRule>
    <cfRule type="containsText" dxfId="2890" priority="613" operator="containsText" text="CF">
      <formula>NOT(ISERROR(SEARCH("CF",AG33)))</formula>
    </cfRule>
    <cfRule type="containsText" dxfId="2889" priority="614" operator="containsText" text="CAM">
      <formula>NOT(ISERROR(SEARCH("CAM",AG33)))</formula>
    </cfRule>
    <cfRule type="containsText" dxfId="2888" priority="615" operator="containsText" text="LM">
      <formula>NOT(ISERROR(SEARCH("LM",AG33)))</formula>
    </cfRule>
    <cfRule type="containsText" dxfId="2887" priority="616" operator="containsText" text="CM">
      <formula>NOT(ISERROR(SEARCH("CM",AG33)))</formula>
    </cfRule>
    <cfRule type="containsText" dxfId="2886" priority="617" operator="containsText" text="RM">
      <formula>NOT(ISERROR(SEARCH("RM",AG33)))</formula>
    </cfRule>
    <cfRule type="containsText" dxfId="2885" priority="618" operator="containsText" text="CDM">
      <formula>NOT(ISERROR(SEARCH("CDM",AG33)))</formula>
    </cfRule>
    <cfRule type="containsText" dxfId="2884" priority="619" operator="containsText" text="LWB">
      <formula>NOT(ISERROR(SEARCH("LWB",AG33)))</formula>
    </cfRule>
    <cfRule type="containsText" dxfId="2883" priority="620" operator="containsText" text="RWB">
      <formula>NOT(ISERROR(SEARCH("RWB",AG33)))</formula>
    </cfRule>
    <cfRule type="containsText" dxfId="2882" priority="621" operator="containsText" text="RB">
      <formula>NOT(ISERROR(SEARCH("RB",AG33)))</formula>
    </cfRule>
    <cfRule type="containsText" dxfId="2881" priority="622" operator="containsText" text="CB">
      <formula>NOT(ISERROR(SEARCH("CB",AG33)))</formula>
    </cfRule>
    <cfRule type="containsText" dxfId="2880" priority="623" operator="containsText" text="LB">
      <formula>NOT(ISERROR(SEARCH("LB",AG33)))</formula>
    </cfRule>
    <cfRule type="containsText" dxfId="2879" priority="624" operator="containsText" text="GK">
      <formula>NOT(ISERROR(SEARCH("GK",AG33)))</formula>
    </cfRule>
  </conditionalFormatting>
  <conditionalFormatting sqref="AG32">
    <cfRule type="containsText" dxfId="2878" priority="591" operator="containsText" text="ST">
      <formula>NOT(ISERROR(SEARCH("ST",AG32)))</formula>
    </cfRule>
    <cfRule type="containsText" dxfId="2877" priority="592" operator="containsText" text="RW">
      <formula>NOT(ISERROR(SEARCH("RW",AG32)))</formula>
    </cfRule>
    <cfRule type="containsText" dxfId="2876" priority="593" operator="containsText" text="LW">
      <formula>NOT(ISERROR(SEARCH("LW",AG32)))</formula>
    </cfRule>
    <cfRule type="containsText" dxfId="2875" priority="594" operator="containsText" text="LF">
      <formula>NOT(ISERROR(SEARCH("LF",AG32)))</formula>
    </cfRule>
    <cfRule type="containsText" dxfId="2874" priority="595" operator="containsText" text="CF">
      <formula>NOT(ISERROR(SEARCH("CF",AG32)))</formula>
    </cfRule>
    <cfRule type="containsText" dxfId="2873" priority="596" operator="containsText" text="CF">
      <formula>NOT(ISERROR(SEARCH("CF",AG32)))</formula>
    </cfRule>
    <cfRule type="containsText" dxfId="2872" priority="597" operator="containsText" text="CAM">
      <formula>NOT(ISERROR(SEARCH("CAM",AG32)))</formula>
    </cfRule>
    <cfRule type="containsText" dxfId="2871" priority="598" operator="containsText" text="LM">
      <formula>NOT(ISERROR(SEARCH("LM",AG32)))</formula>
    </cfRule>
    <cfRule type="containsText" dxfId="2870" priority="599" operator="containsText" text="CM">
      <formula>NOT(ISERROR(SEARCH("CM",AG32)))</formula>
    </cfRule>
    <cfRule type="containsText" dxfId="2869" priority="600" operator="containsText" text="RM">
      <formula>NOT(ISERROR(SEARCH("RM",AG32)))</formula>
    </cfRule>
    <cfRule type="containsText" dxfId="2868" priority="601" operator="containsText" text="CDM">
      <formula>NOT(ISERROR(SEARCH("CDM",AG32)))</formula>
    </cfRule>
    <cfRule type="containsText" dxfId="2867" priority="602" operator="containsText" text="LWB">
      <formula>NOT(ISERROR(SEARCH("LWB",AG32)))</formula>
    </cfRule>
    <cfRule type="containsText" dxfId="2866" priority="603" operator="containsText" text="RWB">
      <formula>NOT(ISERROR(SEARCH("RWB",AG32)))</formula>
    </cfRule>
    <cfRule type="containsText" dxfId="2865" priority="604" operator="containsText" text="RB">
      <formula>NOT(ISERROR(SEARCH("RB",AG32)))</formula>
    </cfRule>
    <cfRule type="containsText" dxfId="2864" priority="605" operator="containsText" text="CB">
      <formula>NOT(ISERROR(SEARCH("CB",AG32)))</formula>
    </cfRule>
    <cfRule type="containsText" dxfId="2863" priority="606" operator="containsText" text="LB">
      <formula>NOT(ISERROR(SEARCH("LB",AG32)))</formula>
    </cfRule>
    <cfRule type="containsText" dxfId="2862" priority="607" operator="containsText" text="GK">
      <formula>NOT(ISERROR(SEARCH("GK",AG32)))</formula>
    </cfRule>
  </conditionalFormatting>
  <conditionalFormatting sqref="AF35">
    <cfRule type="containsText" dxfId="2861" priority="575" operator="containsText" text="RW">
      <formula>NOT(ISERROR(SEARCH("RW",AF35)))</formula>
    </cfRule>
    <cfRule type="containsText" dxfId="2860" priority="576" operator="containsText" text="LW">
      <formula>NOT(ISERROR(SEARCH("LW",AF35)))</formula>
    </cfRule>
    <cfRule type="containsText" dxfId="2859" priority="577" operator="containsText" text="LF">
      <formula>NOT(ISERROR(SEARCH("LF",AF35)))</formula>
    </cfRule>
    <cfRule type="containsText" dxfId="2858" priority="578" operator="containsText" text="CF">
      <formula>NOT(ISERROR(SEARCH("CF",AF35)))</formula>
    </cfRule>
    <cfRule type="containsText" dxfId="2857" priority="579" operator="containsText" text="CF">
      <formula>NOT(ISERROR(SEARCH("CF",AF35)))</formula>
    </cfRule>
    <cfRule type="containsText" dxfId="2856" priority="580" operator="containsText" text="CAM">
      <formula>NOT(ISERROR(SEARCH("CAM",AF35)))</formula>
    </cfRule>
    <cfRule type="containsText" dxfId="2855" priority="581" operator="containsText" text="LM">
      <formula>NOT(ISERROR(SEARCH("LM",AF35)))</formula>
    </cfRule>
    <cfRule type="containsText" dxfId="2854" priority="582" operator="containsText" text="CM">
      <formula>NOT(ISERROR(SEARCH("CM",AF35)))</formula>
    </cfRule>
    <cfRule type="containsText" dxfId="2853" priority="583" operator="containsText" text="RM">
      <formula>NOT(ISERROR(SEARCH("RM",AF35)))</formula>
    </cfRule>
    <cfRule type="containsText" dxfId="2852" priority="584" operator="containsText" text="CDM">
      <formula>NOT(ISERROR(SEARCH("CDM",AF35)))</formula>
    </cfRule>
    <cfRule type="containsText" dxfId="2851" priority="585" operator="containsText" text="LWB">
      <formula>NOT(ISERROR(SEARCH("LWB",AF35)))</formula>
    </cfRule>
    <cfRule type="containsText" dxfId="2850" priority="586" operator="containsText" text="RWB">
      <formula>NOT(ISERROR(SEARCH("RWB",AF35)))</formula>
    </cfRule>
    <cfRule type="containsText" dxfId="2849" priority="587" operator="containsText" text="RB">
      <formula>NOT(ISERROR(SEARCH("RB",AF35)))</formula>
    </cfRule>
    <cfRule type="containsText" dxfId="2848" priority="588" operator="containsText" text="CB">
      <formula>NOT(ISERROR(SEARCH("CB",AF35)))</formula>
    </cfRule>
    <cfRule type="containsText" dxfId="2847" priority="589" operator="containsText" text="LB">
      <formula>NOT(ISERROR(SEARCH("LB",AF35)))</formula>
    </cfRule>
    <cfRule type="containsText" dxfId="2846" priority="590" operator="containsText" text="GK">
      <formula>NOT(ISERROR(SEARCH("GK",AF35)))</formula>
    </cfRule>
  </conditionalFormatting>
  <conditionalFormatting sqref="AG35">
    <cfRule type="containsText" dxfId="2845" priority="558" operator="containsText" text="ST">
      <formula>NOT(ISERROR(SEARCH("ST",AG35)))</formula>
    </cfRule>
    <cfRule type="containsText" dxfId="2844" priority="559" operator="containsText" text="RW">
      <formula>NOT(ISERROR(SEARCH("RW",AG35)))</formula>
    </cfRule>
    <cfRule type="containsText" dxfId="2843" priority="560" operator="containsText" text="LW">
      <formula>NOT(ISERROR(SEARCH("LW",AG35)))</formula>
    </cfRule>
    <cfRule type="containsText" dxfId="2842" priority="561" operator="containsText" text="LF">
      <formula>NOT(ISERROR(SEARCH("LF",AG35)))</formula>
    </cfRule>
    <cfRule type="containsText" dxfId="2841" priority="562" operator="containsText" text="CF">
      <formula>NOT(ISERROR(SEARCH("CF",AG35)))</formula>
    </cfRule>
    <cfRule type="containsText" dxfId="2840" priority="563" operator="containsText" text="CF">
      <formula>NOT(ISERROR(SEARCH("CF",AG35)))</formula>
    </cfRule>
    <cfRule type="containsText" dxfId="2839" priority="564" operator="containsText" text="CAM">
      <formula>NOT(ISERROR(SEARCH("CAM",AG35)))</formula>
    </cfRule>
    <cfRule type="containsText" dxfId="2838" priority="565" operator="containsText" text="LM">
      <formula>NOT(ISERROR(SEARCH("LM",AG35)))</formula>
    </cfRule>
    <cfRule type="containsText" dxfId="2837" priority="566" operator="containsText" text="CM">
      <formula>NOT(ISERROR(SEARCH("CM",AG35)))</formula>
    </cfRule>
    <cfRule type="containsText" dxfId="2836" priority="567" operator="containsText" text="RM">
      <formula>NOT(ISERROR(SEARCH("RM",AG35)))</formula>
    </cfRule>
    <cfRule type="containsText" dxfId="2835" priority="568" operator="containsText" text="CDM">
      <formula>NOT(ISERROR(SEARCH("CDM",AG35)))</formula>
    </cfRule>
    <cfRule type="containsText" dxfId="2834" priority="569" operator="containsText" text="LWB">
      <formula>NOT(ISERROR(SEARCH("LWB",AG35)))</formula>
    </cfRule>
    <cfRule type="containsText" dxfId="2833" priority="570" operator="containsText" text="RWB">
      <formula>NOT(ISERROR(SEARCH("RWB",AG35)))</formula>
    </cfRule>
    <cfRule type="containsText" dxfId="2832" priority="571" operator="containsText" text="RB">
      <formula>NOT(ISERROR(SEARCH("RB",AG35)))</formula>
    </cfRule>
    <cfRule type="containsText" dxfId="2831" priority="572" operator="containsText" text="CB">
      <formula>NOT(ISERROR(SEARCH("CB",AG35)))</formula>
    </cfRule>
    <cfRule type="containsText" dxfId="2830" priority="573" operator="containsText" text="LB">
      <formula>NOT(ISERROR(SEARCH("LB",AG35)))</formula>
    </cfRule>
    <cfRule type="containsText" dxfId="2829" priority="574" operator="containsText" text="GK">
      <formula>NOT(ISERROR(SEARCH("GK",AG35)))</formula>
    </cfRule>
  </conditionalFormatting>
  <conditionalFormatting sqref="AF34">
    <cfRule type="containsText" dxfId="2828" priority="542" operator="containsText" text="RW">
      <formula>NOT(ISERROR(SEARCH("RW",AF34)))</formula>
    </cfRule>
    <cfRule type="containsText" dxfId="2827" priority="543" operator="containsText" text="LW">
      <formula>NOT(ISERROR(SEARCH("LW",AF34)))</formula>
    </cfRule>
    <cfRule type="containsText" dxfId="2826" priority="544" operator="containsText" text="LF">
      <formula>NOT(ISERROR(SEARCH("LF",AF34)))</formula>
    </cfRule>
    <cfRule type="containsText" dxfId="2825" priority="545" operator="containsText" text="CF">
      <formula>NOT(ISERROR(SEARCH("CF",AF34)))</formula>
    </cfRule>
    <cfRule type="containsText" dxfId="2824" priority="546" operator="containsText" text="CF">
      <formula>NOT(ISERROR(SEARCH("CF",AF34)))</formula>
    </cfRule>
    <cfRule type="containsText" dxfId="2823" priority="547" operator="containsText" text="CAM">
      <formula>NOT(ISERROR(SEARCH("CAM",AF34)))</formula>
    </cfRule>
    <cfRule type="containsText" dxfId="2822" priority="548" operator="containsText" text="LM">
      <formula>NOT(ISERROR(SEARCH("LM",AF34)))</formula>
    </cfRule>
    <cfRule type="containsText" dxfId="2821" priority="549" operator="containsText" text="CM">
      <formula>NOT(ISERROR(SEARCH("CM",AF34)))</formula>
    </cfRule>
    <cfRule type="containsText" dxfId="2820" priority="550" operator="containsText" text="RM">
      <formula>NOT(ISERROR(SEARCH("RM",AF34)))</formula>
    </cfRule>
    <cfRule type="containsText" dxfId="2819" priority="551" operator="containsText" text="CDM">
      <formula>NOT(ISERROR(SEARCH("CDM",AF34)))</formula>
    </cfRule>
    <cfRule type="containsText" dxfId="2818" priority="552" operator="containsText" text="LWB">
      <formula>NOT(ISERROR(SEARCH("LWB",AF34)))</formula>
    </cfRule>
    <cfRule type="containsText" dxfId="2817" priority="553" operator="containsText" text="RWB">
      <formula>NOT(ISERROR(SEARCH("RWB",AF34)))</formula>
    </cfRule>
    <cfRule type="containsText" dxfId="2816" priority="554" operator="containsText" text="RB">
      <formula>NOT(ISERROR(SEARCH("RB",AF34)))</formula>
    </cfRule>
    <cfRule type="containsText" dxfId="2815" priority="555" operator="containsText" text="CB">
      <formula>NOT(ISERROR(SEARCH("CB",AF34)))</formula>
    </cfRule>
    <cfRule type="containsText" dxfId="2814" priority="556" operator="containsText" text="LB">
      <formula>NOT(ISERROR(SEARCH("LB",AF34)))</formula>
    </cfRule>
    <cfRule type="containsText" dxfId="2813" priority="557" operator="containsText" text="GK">
      <formula>NOT(ISERROR(SEARCH("GK",AF34)))</formula>
    </cfRule>
  </conditionalFormatting>
  <conditionalFormatting sqref="AG34">
    <cfRule type="containsText" dxfId="2812" priority="525" operator="containsText" text="ST">
      <formula>NOT(ISERROR(SEARCH("ST",AG34)))</formula>
    </cfRule>
    <cfRule type="containsText" dxfId="2811" priority="526" operator="containsText" text="RW">
      <formula>NOT(ISERROR(SEARCH("RW",AG34)))</formula>
    </cfRule>
    <cfRule type="containsText" dxfId="2810" priority="527" operator="containsText" text="LW">
      <formula>NOT(ISERROR(SEARCH("LW",AG34)))</formula>
    </cfRule>
    <cfRule type="containsText" dxfId="2809" priority="528" operator="containsText" text="LF">
      <formula>NOT(ISERROR(SEARCH("LF",AG34)))</formula>
    </cfRule>
    <cfRule type="containsText" dxfId="2808" priority="529" operator="containsText" text="CF">
      <formula>NOT(ISERROR(SEARCH("CF",AG34)))</formula>
    </cfRule>
    <cfRule type="containsText" dxfId="2807" priority="530" operator="containsText" text="CF">
      <formula>NOT(ISERROR(SEARCH("CF",AG34)))</formula>
    </cfRule>
    <cfRule type="containsText" dxfId="2806" priority="531" operator="containsText" text="CAM">
      <formula>NOT(ISERROR(SEARCH("CAM",AG34)))</formula>
    </cfRule>
    <cfRule type="containsText" dxfId="2805" priority="532" operator="containsText" text="LM">
      <formula>NOT(ISERROR(SEARCH("LM",AG34)))</formula>
    </cfRule>
    <cfRule type="containsText" dxfId="2804" priority="533" operator="containsText" text="CM">
      <formula>NOT(ISERROR(SEARCH("CM",AG34)))</formula>
    </cfRule>
    <cfRule type="containsText" dxfId="2803" priority="534" operator="containsText" text="RM">
      <formula>NOT(ISERROR(SEARCH("RM",AG34)))</formula>
    </cfRule>
    <cfRule type="containsText" dxfId="2802" priority="535" operator="containsText" text="CDM">
      <formula>NOT(ISERROR(SEARCH("CDM",AG34)))</formula>
    </cfRule>
    <cfRule type="containsText" dxfId="2801" priority="536" operator="containsText" text="LWB">
      <formula>NOT(ISERROR(SEARCH("LWB",AG34)))</formula>
    </cfRule>
    <cfRule type="containsText" dxfId="2800" priority="537" operator="containsText" text="RWB">
      <formula>NOT(ISERROR(SEARCH("RWB",AG34)))</formula>
    </cfRule>
    <cfRule type="containsText" dxfId="2799" priority="538" operator="containsText" text="RB">
      <formula>NOT(ISERROR(SEARCH("RB",AG34)))</formula>
    </cfRule>
    <cfRule type="containsText" dxfId="2798" priority="539" operator="containsText" text="CB">
      <formula>NOT(ISERROR(SEARCH("CB",AG34)))</formula>
    </cfRule>
    <cfRule type="containsText" dxfId="2797" priority="540" operator="containsText" text="LB">
      <formula>NOT(ISERROR(SEARCH("LB",AG34)))</formula>
    </cfRule>
    <cfRule type="containsText" dxfId="2796" priority="541" operator="containsText" text="GK">
      <formula>NOT(ISERROR(SEARCH("GK",AG34)))</formula>
    </cfRule>
  </conditionalFormatting>
  <conditionalFormatting sqref="AG32">
    <cfRule type="containsText" dxfId="2795" priority="508" operator="containsText" text="ST">
      <formula>NOT(ISERROR(SEARCH("ST",AG32)))</formula>
    </cfRule>
    <cfRule type="containsText" dxfId="2794" priority="509" operator="containsText" text="RW">
      <formula>NOT(ISERROR(SEARCH("RW",AG32)))</formula>
    </cfRule>
    <cfRule type="containsText" dxfId="2793" priority="510" operator="containsText" text="LW">
      <formula>NOT(ISERROR(SEARCH("LW",AG32)))</formula>
    </cfRule>
    <cfRule type="containsText" dxfId="2792" priority="511" operator="containsText" text="LF">
      <formula>NOT(ISERROR(SEARCH("LF",AG32)))</formula>
    </cfRule>
    <cfRule type="containsText" dxfId="2791" priority="512" operator="containsText" text="CF">
      <formula>NOT(ISERROR(SEARCH("CF",AG32)))</formula>
    </cfRule>
    <cfRule type="containsText" dxfId="2790" priority="513" operator="containsText" text="CF">
      <formula>NOT(ISERROR(SEARCH("CF",AG32)))</formula>
    </cfRule>
    <cfRule type="containsText" dxfId="2789" priority="514" operator="containsText" text="CAM">
      <formula>NOT(ISERROR(SEARCH("CAM",AG32)))</formula>
    </cfRule>
    <cfRule type="containsText" dxfId="2788" priority="515" operator="containsText" text="LM">
      <formula>NOT(ISERROR(SEARCH("LM",AG32)))</formula>
    </cfRule>
    <cfRule type="containsText" dxfId="2787" priority="516" operator="containsText" text="CM">
      <formula>NOT(ISERROR(SEARCH("CM",AG32)))</formula>
    </cfRule>
    <cfRule type="containsText" dxfId="2786" priority="517" operator="containsText" text="RM">
      <formula>NOT(ISERROR(SEARCH("RM",AG32)))</formula>
    </cfRule>
    <cfRule type="containsText" dxfId="2785" priority="518" operator="containsText" text="CDM">
      <formula>NOT(ISERROR(SEARCH("CDM",AG32)))</formula>
    </cfRule>
    <cfRule type="containsText" dxfId="2784" priority="519" operator="containsText" text="LWB">
      <formula>NOT(ISERROR(SEARCH("LWB",AG32)))</formula>
    </cfRule>
    <cfRule type="containsText" dxfId="2783" priority="520" operator="containsText" text="RWB">
      <formula>NOT(ISERROR(SEARCH("RWB",AG32)))</formula>
    </cfRule>
    <cfRule type="containsText" dxfId="2782" priority="521" operator="containsText" text="RB">
      <formula>NOT(ISERROR(SEARCH("RB",AG32)))</formula>
    </cfRule>
    <cfRule type="containsText" dxfId="2781" priority="522" operator="containsText" text="CB">
      <formula>NOT(ISERROR(SEARCH("CB",AG32)))</formula>
    </cfRule>
    <cfRule type="containsText" dxfId="2780" priority="523" operator="containsText" text="LB">
      <formula>NOT(ISERROR(SEARCH("LB",AG32)))</formula>
    </cfRule>
    <cfRule type="containsText" dxfId="2779" priority="524" operator="containsText" text="GK">
      <formula>NOT(ISERROR(SEARCH("GK",AG32)))</formula>
    </cfRule>
  </conditionalFormatting>
  <conditionalFormatting sqref="AG33">
    <cfRule type="containsText" dxfId="2778" priority="491" operator="containsText" text="ST">
      <formula>NOT(ISERROR(SEARCH("ST",AG33)))</formula>
    </cfRule>
    <cfRule type="containsText" dxfId="2777" priority="492" operator="containsText" text="RW">
      <formula>NOT(ISERROR(SEARCH("RW",AG33)))</formula>
    </cfRule>
    <cfRule type="containsText" dxfId="2776" priority="493" operator="containsText" text="LW">
      <formula>NOT(ISERROR(SEARCH("LW",AG33)))</formula>
    </cfRule>
    <cfRule type="containsText" dxfId="2775" priority="494" operator="containsText" text="LF">
      <formula>NOT(ISERROR(SEARCH("LF",AG33)))</formula>
    </cfRule>
    <cfRule type="containsText" dxfId="2774" priority="495" operator="containsText" text="CF">
      <formula>NOT(ISERROR(SEARCH("CF",AG33)))</formula>
    </cfRule>
    <cfRule type="containsText" dxfId="2773" priority="496" operator="containsText" text="CF">
      <formula>NOT(ISERROR(SEARCH("CF",AG33)))</formula>
    </cfRule>
    <cfRule type="containsText" dxfId="2772" priority="497" operator="containsText" text="CAM">
      <formula>NOT(ISERROR(SEARCH("CAM",AG33)))</formula>
    </cfRule>
    <cfRule type="containsText" dxfId="2771" priority="498" operator="containsText" text="LM">
      <formula>NOT(ISERROR(SEARCH("LM",AG33)))</formula>
    </cfRule>
    <cfRule type="containsText" dxfId="2770" priority="499" operator="containsText" text="CM">
      <formula>NOT(ISERROR(SEARCH("CM",AG33)))</formula>
    </cfRule>
    <cfRule type="containsText" dxfId="2769" priority="500" operator="containsText" text="RM">
      <formula>NOT(ISERROR(SEARCH("RM",AG33)))</formula>
    </cfRule>
    <cfRule type="containsText" dxfId="2768" priority="501" operator="containsText" text="CDM">
      <formula>NOT(ISERROR(SEARCH("CDM",AG33)))</formula>
    </cfRule>
    <cfRule type="containsText" dxfId="2767" priority="502" operator="containsText" text="LWB">
      <formula>NOT(ISERROR(SEARCH("LWB",AG33)))</formula>
    </cfRule>
    <cfRule type="containsText" dxfId="2766" priority="503" operator="containsText" text="RWB">
      <formula>NOT(ISERROR(SEARCH("RWB",AG33)))</formula>
    </cfRule>
    <cfRule type="containsText" dxfId="2765" priority="504" operator="containsText" text="RB">
      <formula>NOT(ISERROR(SEARCH("RB",AG33)))</formula>
    </cfRule>
    <cfRule type="containsText" dxfId="2764" priority="505" operator="containsText" text="CB">
      <formula>NOT(ISERROR(SEARCH("CB",AG33)))</formula>
    </cfRule>
    <cfRule type="containsText" dxfId="2763" priority="506" operator="containsText" text="LB">
      <formula>NOT(ISERROR(SEARCH("LB",AG33)))</formula>
    </cfRule>
    <cfRule type="containsText" dxfId="2762" priority="507" operator="containsText" text="GK">
      <formula>NOT(ISERROR(SEARCH("GK",AG33)))</formula>
    </cfRule>
  </conditionalFormatting>
  <conditionalFormatting sqref="AF36">
    <cfRule type="containsText" dxfId="2761" priority="475" operator="containsText" text="RW">
      <formula>NOT(ISERROR(SEARCH("RW",AF36)))</formula>
    </cfRule>
    <cfRule type="containsText" dxfId="2760" priority="476" operator="containsText" text="LW">
      <formula>NOT(ISERROR(SEARCH("LW",AF36)))</formula>
    </cfRule>
    <cfRule type="containsText" dxfId="2759" priority="477" operator="containsText" text="LF">
      <formula>NOT(ISERROR(SEARCH("LF",AF36)))</formula>
    </cfRule>
    <cfRule type="containsText" dxfId="2758" priority="478" operator="containsText" text="CF">
      <formula>NOT(ISERROR(SEARCH("CF",AF36)))</formula>
    </cfRule>
    <cfRule type="containsText" dxfId="2757" priority="479" operator="containsText" text="CF">
      <formula>NOT(ISERROR(SEARCH("CF",AF36)))</formula>
    </cfRule>
    <cfRule type="containsText" dxfId="2756" priority="480" operator="containsText" text="CAM">
      <formula>NOT(ISERROR(SEARCH("CAM",AF36)))</formula>
    </cfRule>
    <cfRule type="containsText" dxfId="2755" priority="481" operator="containsText" text="LM">
      <formula>NOT(ISERROR(SEARCH("LM",AF36)))</formula>
    </cfRule>
    <cfRule type="containsText" dxfId="2754" priority="482" operator="containsText" text="CM">
      <formula>NOT(ISERROR(SEARCH("CM",AF36)))</formula>
    </cfRule>
    <cfRule type="containsText" dxfId="2753" priority="483" operator="containsText" text="RM">
      <formula>NOT(ISERROR(SEARCH("RM",AF36)))</formula>
    </cfRule>
    <cfRule type="containsText" dxfId="2752" priority="484" operator="containsText" text="CDM">
      <formula>NOT(ISERROR(SEARCH("CDM",AF36)))</formula>
    </cfRule>
    <cfRule type="containsText" dxfId="2751" priority="485" operator="containsText" text="LWB">
      <formula>NOT(ISERROR(SEARCH("LWB",AF36)))</formula>
    </cfRule>
    <cfRule type="containsText" dxfId="2750" priority="486" operator="containsText" text="RWB">
      <formula>NOT(ISERROR(SEARCH("RWB",AF36)))</formula>
    </cfRule>
    <cfRule type="containsText" dxfId="2749" priority="487" operator="containsText" text="RB">
      <formula>NOT(ISERROR(SEARCH("RB",AF36)))</formula>
    </cfRule>
    <cfRule type="containsText" dxfId="2748" priority="488" operator="containsText" text="CB">
      <formula>NOT(ISERROR(SEARCH("CB",AF36)))</formula>
    </cfRule>
    <cfRule type="containsText" dxfId="2747" priority="489" operator="containsText" text="LB">
      <formula>NOT(ISERROR(SEARCH("LB",AF36)))</formula>
    </cfRule>
    <cfRule type="containsText" dxfId="2746" priority="490" operator="containsText" text="GK">
      <formula>NOT(ISERROR(SEARCH("GK",AF36)))</formula>
    </cfRule>
  </conditionalFormatting>
  <conditionalFormatting sqref="AG36">
    <cfRule type="containsText" dxfId="2745" priority="458" operator="containsText" text="ST">
      <formula>NOT(ISERROR(SEARCH("ST",AG36)))</formula>
    </cfRule>
    <cfRule type="containsText" dxfId="2744" priority="459" operator="containsText" text="RW">
      <formula>NOT(ISERROR(SEARCH("RW",AG36)))</formula>
    </cfRule>
    <cfRule type="containsText" dxfId="2743" priority="460" operator="containsText" text="LW">
      <formula>NOT(ISERROR(SEARCH("LW",AG36)))</formula>
    </cfRule>
    <cfRule type="containsText" dxfId="2742" priority="461" operator="containsText" text="LF">
      <formula>NOT(ISERROR(SEARCH("LF",AG36)))</formula>
    </cfRule>
    <cfRule type="containsText" dxfId="2741" priority="462" operator="containsText" text="CF">
      <formula>NOT(ISERROR(SEARCH("CF",AG36)))</formula>
    </cfRule>
    <cfRule type="containsText" dxfId="2740" priority="463" operator="containsText" text="CF">
      <formula>NOT(ISERROR(SEARCH("CF",AG36)))</formula>
    </cfRule>
    <cfRule type="containsText" dxfId="2739" priority="464" operator="containsText" text="CAM">
      <formula>NOT(ISERROR(SEARCH("CAM",AG36)))</formula>
    </cfRule>
    <cfRule type="containsText" dxfId="2738" priority="465" operator="containsText" text="LM">
      <formula>NOT(ISERROR(SEARCH("LM",AG36)))</formula>
    </cfRule>
    <cfRule type="containsText" dxfId="2737" priority="466" operator="containsText" text="CM">
      <formula>NOT(ISERROR(SEARCH("CM",AG36)))</formula>
    </cfRule>
    <cfRule type="containsText" dxfId="2736" priority="467" operator="containsText" text="RM">
      <formula>NOT(ISERROR(SEARCH("RM",AG36)))</formula>
    </cfRule>
    <cfRule type="containsText" dxfId="2735" priority="468" operator="containsText" text="CDM">
      <formula>NOT(ISERROR(SEARCH("CDM",AG36)))</formula>
    </cfRule>
    <cfRule type="containsText" dxfId="2734" priority="469" operator="containsText" text="LWB">
      <formula>NOT(ISERROR(SEARCH("LWB",AG36)))</formula>
    </cfRule>
    <cfRule type="containsText" dxfId="2733" priority="470" operator="containsText" text="RWB">
      <formula>NOT(ISERROR(SEARCH("RWB",AG36)))</formula>
    </cfRule>
    <cfRule type="containsText" dxfId="2732" priority="471" operator="containsText" text="RB">
      <formula>NOT(ISERROR(SEARCH("RB",AG36)))</formula>
    </cfRule>
    <cfRule type="containsText" dxfId="2731" priority="472" operator="containsText" text="CB">
      <formula>NOT(ISERROR(SEARCH("CB",AG36)))</formula>
    </cfRule>
    <cfRule type="containsText" dxfId="2730" priority="473" operator="containsText" text="LB">
      <formula>NOT(ISERROR(SEARCH("LB",AG36)))</formula>
    </cfRule>
    <cfRule type="containsText" dxfId="2729" priority="474" operator="containsText" text="GK">
      <formula>NOT(ISERROR(SEARCH("GK",AG36)))</formula>
    </cfRule>
  </conditionalFormatting>
  <conditionalFormatting sqref="AF40">
    <cfRule type="containsText" dxfId="2728" priority="442" operator="containsText" text="RW">
      <formula>NOT(ISERROR(SEARCH("RW",AF40)))</formula>
    </cfRule>
    <cfRule type="containsText" dxfId="2727" priority="443" operator="containsText" text="LW">
      <formula>NOT(ISERROR(SEARCH("LW",AF40)))</formula>
    </cfRule>
    <cfRule type="containsText" dxfId="2726" priority="444" operator="containsText" text="LF">
      <formula>NOT(ISERROR(SEARCH("LF",AF40)))</formula>
    </cfRule>
    <cfRule type="containsText" dxfId="2725" priority="445" operator="containsText" text="CF">
      <formula>NOT(ISERROR(SEARCH("CF",AF40)))</formula>
    </cfRule>
    <cfRule type="containsText" dxfId="2724" priority="446" operator="containsText" text="CF">
      <formula>NOT(ISERROR(SEARCH("CF",AF40)))</formula>
    </cfRule>
    <cfRule type="containsText" dxfId="2723" priority="447" operator="containsText" text="CAM">
      <formula>NOT(ISERROR(SEARCH("CAM",AF40)))</formula>
    </cfRule>
    <cfRule type="containsText" dxfId="2722" priority="448" operator="containsText" text="LM">
      <formula>NOT(ISERROR(SEARCH("LM",AF40)))</formula>
    </cfRule>
    <cfRule type="containsText" dxfId="2721" priority="449" operator="containsText" text="CM">
      <formula>NOT(ISERROR(SEARCH("CM",AF40)))</formula>
    </cfRule>
    <cfRule type="containsText" dxfId="2720" priority="450" operator="containsText" text="RM">
      <formula>NOT(ISERROR(SEARCH("RM",AF40)))</formula>
    </cfRule>
    <cfRule type="containsText" dxfId="2719" priority="451" operator="containsText" text="CDM">
      <formula>NOT(ISERROR(SEARCH("CDM",AF40)))</formula>
    </cfRule>
    <cfRule type="containsText" dxfId="2718" priority="452" operator="containsText" text="LWB">
      <formula>NOT(ISERROR(SEARCH("LWB",AF40)))</formula>
    </cfRule>
    <cfRule type="containsText" dxfId="2717" priority="453" operator="containsText" text="RWB">
      <formula>NOT(ISERROR(SEARCH("RWB",AF40)))</formula>
    </cfRule>
    <cfRule type="containsText" dxfId="2716" priority="454" operator="containsText" text="RB">
      <formula>NOT(ISERROR(SEARCH("RB",AF40)))</formula>
    </cfRule>
    <cfRule type="containsText" dxfId="2715" priority="455" operator="containsText" text="CB">
      <formula>NOT(ISERROR(SEARCH("CB",AF40)))</formula>
    </cfRule>
    <cfRule type="containsText" dxfId="2714" priority="456" operator="containsText" text="LB">
      <formula>NOT(ISERROR(SEARCH("LB",AF40)))</formula>
    </cfRule>
    <cfRule type="containsText" dxfId="2713" priority="457" operator="containsText" text="GK">
      <formula>NOT(ISERROR(SEARCH("GK",AF40)))</formula>
    </cfRule>
  </conditionalFormatting>
  <conditionalFormatting sqref="AG40">
    <cfRule type="containsText" dxfId="2712" priority="425" operator="containsText" text="ST">
      <formula>NOT(ISERROR(SEARCH("ST",AG40)))</formula>
    </cfRule>
    <cfRule type="containsText" dxfId="2711" priority="426" operator="containsText" text="RW">
      <formula>NOT(ISERROR(SEARCH("RW",AG40)))</formula>
    </cfRule>
    <cfRule type="containsText" dxfId="2710" priority="427" operator="containsText" text="LW">
      <formula>NOT(ISERROR(SEARCH("LW",AG40)))</formula>
    </cfRule>
    <cfRule type="containsText" dxfId="2709" priority="428" operator="containsText" text="LF">
      <formula>NOT(ISERROR(SEARCH("LF",AG40)))</formula>
    </cfRule>
    <cfRule type="containsText" dxfId="2708" priority="429" operator="containsText" text="CF">
      <formula>NOT(ISERROR(SEARCH("CF",AG40)))</formula>
    </cfRule>
    <cfRule type="containsText" dxfId="2707" priority="430" operator="containsText" text="CF">
      <formula>NOT(ISERROR(SEARCH("CF",AG40)))</formula>
    </cfRule>
    <cfRule type="containsText" dxfId="2706" priority="431" operator="containsText" text="CAM">
      <formula>NOT(ISERROR(SEARCH("CAM",AG40)))</formula>
    </cfRule>
    <cfRule type="containsText" dxfId="2705" priority="432" operator="containsText" text="LM">
      <formula>NOT(ISERROR(SEARCH("LM",AG40)))</formula>
    </cfRule>
    <cfRule type="containsText" dxfId="2704" priority="433" operator="containsText" text="CM">
      <formula>NOT(ISERROR(SEARCH("CM",AG40)))</formula>
    </cfRule>
    <cfRule type="containsText" dxfId="2703" priority="434" operator="containsText" text="RM">
      <formula>NOT(ISERROR(SEARCH("RM",AG40)))</formula>
    </cfRule>
    <cfRule type="containsText" dxfId="2702" priority="435" operator="containsText" text="CDM">
      <formula>NOT(ISERROR(SEARCH("CDM",AG40)))</formula>
    </cfRule>
    <cfRule type="containsText" dxfId="2701" priority="436" operator="containsText" text="LWB">
      <formula>NOT(ISERROR(SEARCH("LWB",AG40)))</formula>
    </cfRule>
    <cfRule type="containsText" dxfId="2700" priority="437" operator="containsText" text="RWB">
      <formula>NOT(ISERROR(SEARCH("RWB",AG40)))</formula>
    </cfRule>
    <cfRule type="containsText" dxfId="2699" priority="438" operator="containsText" text="RB">
      <formula>NOT(ISERROR(SEARCH("RB",AG40)))</formula>
    </cfRule>
    <cfRule type="containsText" dxfId="2698" priority="439" operator="containsText" text="CB">
      <formula>NOT(ISERROR(SEARCH("CB",AG40)))</formula>
    </cfRule>
    <cfRule type="containsText" dxfId="2697" priority="440" operator="containsText" text="LB">
      <formula>NOT(ISERROR(SEARCH("LB",AG40)))</formula>
    </cfRule>
    <cfRule type="containsText" dxfId="2696" priority="441" operator="containsText" text="GK">
      <formula>NOT(ISERROR(SEARCH("GK",AG40)))</formula>
    </cfRule>
  </conditionalFormatting>
  <conditionalFormatting sqref="AF42">
    <cfRule type="containsText" dxfId="2695" priority="409" operator="containsText" text="RW">
      <formula>NOT(ISERROR(SEARCH("RW",AF42)))</formula>
    </cfRule>
    <cfRule type="containsText" dxfId="2694" priority="410" operator="containsText" text="LW">
      <formula>NOT(ISERROR(SEARCH("LW",AF42)))</formula>
    </cfRule>
    <cfRule type="containsText" dxfId="2693" priority="411" operator="containsText" text="LF">
      <formula>NOT(ISERROR(SEARCH("LF",AF42)))</formula>
    </cfRule>
    <cfRule type="containsText" dxfId="2692" priority="412" operator="containsText" text="CF">
      <formula>NOT(ISERROR(SEARCH("CF",AF42)))</formula>
    </cfRule>
    <cfRule type="containsText" dxfId="2691" priority="413" operator="containsText" text="CF">
      <formula>NOT(ISERROR(SEARCH("CF",AF42)))</formula>
    </cfRule>
    <cfRule type="containsText" dxfId="2690" priority="414" operator="containsText" text="CAM">
      <formula>NOT(ISERROR(SEARCH("CAM",AF42)))</formula>
    </cfRule>
    <cfRule type="containsText" dxfId="2689" priority="415" operator="containsText" text="LM">
      <formula>NOT(ISERROR(SEARCH("LM",AF42)))</formula>
    </cfRule>
    <cfRule type="containsText" dxfId="2688" priority="416" operator="containsText" text="CM">
      <formula>NOT(ISERROR(SEARCH("CM",AF42)))</formula>
    </cfRule>
    <cfRule type="containsText" dxfId="2687" priority="417" operator="containsText" text="RM">
      <formula>NOT(ISERROR(SEARCH("RM",AF42)))</formula>
    </cfRule>
    <cfRule type="containsText" dxfId="2686" priority="418" operator="containsText" text="CDM">
      <formula>NOT(ISERROR(SEARCH("CDM",AF42)))</formula>
    </cfRule>
    <cfRule type="containsText" dxfId="2685" priority="419" operator="containsText" text="LWB">
      <formula>NOT(ISERROR(SEARCH("LWB",AF42)))</formula>
    </cfRule>
    <cfRule type="containsText" dxfId="2684" priority="420" operator="containsText" text="RWB">
      <formula>NOT(ISERROR(SEARCH("RWB",AF42)))</formula>
    </cfRule>
    <cfRule type="containsText" dxfId="2683" priority="421" operator="containsText" text="RB">
      <formula>NOT(ISERROR(SEARCH("RB",AF42)))</formula>
    </cfRule>
    <cfRule type="containsText" dxfId="2682" priority="422" operator="containsText" text="CB">
      <formula>NOT(ISERROR(SEARCH("CB",AF42)))</formula>
    </cfRule>
    <cfRule type="containsText" dxfId="2681" priority="423" operator="containsText" text="LB">
      <formula>NOT(ISERROR(SEARCH("LB",AF42)))</formula>
    </cfRule>
    <cfRule type="containsText" dxfId="2680" priority="424" operator="containsText" text="GK">
      <formula>NOT(ISERROR(SEARCH("GK",AF42)))</formula>
    </cfRule>
  </conditionalFormatting>
  <conditionalFormatting sqref="AG42">
    <cfRule type="containsText" dxfId="2679" priority="392" operator="containsText" text="ST">
      <formula>NOT(ISERROR(SEARCH("ST",AG42)))</formula>
    </cfRule>
    <cfRule type="containsText" dxfId="2678" priority="393" operator="containsText" text="RW">
      <formula>NOT(ISERROR(SEARCH("RW",AG42)))</formula>
    </cfRule>
    <cfRule type="containsText" dxfId="2677" priority="394" operator="containsText" text="LW">
      <formula>NOT(ISERROR(SEARCH("LW",AG42)))</formula>
    </cfRule>
    <cfRule type="containsText" dxfId="2676" priority="395" operator="containsText" text="LF">
      <formula>NOT(ISERROR(SEARCH("LF",AG42)))</formula>
    </cfRule>
    <cfRule type="containsText" dxfId="2675" priority="396" operator="containsText" text="CF">
      <formula>NOT(ISERROR(SEARCH("CF",AG42)))</formula>
    </cfRule>
    <cfRule type="containsText" dxfId="2674" priority="397" operator="containsText" text="CF">
      <formula>NOT(ISERROR(SEARCH("CF",AG42)))</formula>
    </cfRule>
    <cfRule type="containsText" dxfId="2673" priority="398" operator="containsText" text="CAM">
      <formula>NOT(ISERROR(SEARCH("CAM",AG42)))</formula>
    </cfRule>
    <cfRule type="containsText" dxfId="2672" priority="399" operator="containsText" text="LM">
      <formula>NOT(ISERROR(SEARCH("LM",AG42)))</formula>
    </cfRule>
    <cfRule type="containsText" dxfId="2671" priority="400" operator="containsText" text="CM">
      <formula>NOT(ISERROR(SEARCH("CM",AG42)))</formula>
    </cfRule>
    <cfRule type="containsText" dxfId="2670" priority="401" operator="containsText" text="RM">
      <formula>NOT(ISERROR(SEARCH("RM",AG42)))</formula>
    </cfRule>
    <cfRule type="containsText" dxfId="2669" priority="402" operator="containsText" text="CDM">
      <formula>NOT(ISERROR(SEARCH("CDM",AG42)))</formula>
    </cfRule>
    <cfRule type="containsText" dxfId="2668" priority="403" operator="containsText" text="LWB">
      <formula>NOT(ISERROR(SEARCH("LWB",AG42)))</formula>
    </cfRule>
    <cfRule type="containsText" dxfId="2667" priority="404" operator="containsText" text="RWB">
      <formula>NOT(ISERROR(SEARCH("RWB",AG42)))</formula>
    </cfRule>
    <cfRule type="containsText" dxfId="2666" priority="405" operator="containsText" text="RB">
      <formula>NOT(ISERROR(SEARCH("RB",AG42)))</formula>
    </cfRule>
    <cfRule type="containsText" dxfId="2665" priority="406" operator="containsText" text="CB">
      <formula>NOT(ISERROR(SEARCH("CB",AG42)))</formula>
    </cfRule>
    <cfRule type="containsText" dxfId="2664" priority="407" operator="containsText" text="LB">
      <formula>NOT(ISERROR(SEARCH("LB",AG42)))</formula>
    </cfRule>
    <cfRule type="containsText" dxfId="2663" priority="408" operator="containsText" text="GK">
      <formula>NOT(ISERROR(SEARCH("GK",AG42)))</formula>
    </cfRule>
  </conditionalFormatting>
  <conditionalFormatting sqref="AG43:AG44">
    <cfRule type="containsText" dxfId="2662" priority="375" operator="containsText" text="ST">
      <formula>NOT(ISERROR(SEARCH("ST",AG43)))</formula>
    </cfRule>
    <cfRule type="containsText" dxfId="2661" priority="376" operator="containsText" text="RW">
      <formula>NOT(ISERROR(SEARCH("RW",AG43)))</formula>
    </cfRule>
    <cfRule type="containsText" dxfId="2660" priority="377" operator="containsText" text="LW">
      <formula>NOT(ISERROR(SEARCH("LW",AG43)))</formula>
    </cfRule>
    <cfRule type="containsText" dxfId="2659" priority="378" operator="containsText" text="LF">
      <formula>NOT(ISERROR(SEARCH("LF",AG43)))</formula>
    </cfRule>
    <cfRule type="containsText" dxfId="2658" priority="379" operator="containsText" text="CF">
      <formula>NOT(ISERROR(SEARCH("CF",AG43)))</formula>
    </cfRule>
    <cfRule type="containsText" dxfId="2657" priority="380" operator="containsText" text="CF">
      <formula>NOT(ISERROR(SEARCH("CF",AG43)))</formula>
    </cfRule>
    <cfRule type="containsText" dxfId="2656" priority="381" operator="containsText" text="CAM">
      <formula>NOT(ISERROR(SEARCH("CAM",AG43)))</formula>
    </cfRule>
    <cfRule type="containsText" dxfId="2655" priority="382" operator="containsText" text="LM">
      <formula>NOT(ISERROR(SEARCH("LM",AG43)))</formula>
    </cfRule>
    <cfRule type="containsText" dxfId="2654" priority="383" operator="containsText" text="CM">
      <formula>NOT(ISERROR(SEARCH("CM",AG43)))</formula>
    </cfRule>
    <cfRule type="containsText" dxfId="2653" priority="384" operator="containsText" text="RM">
      <formula>NOT(ISERROR(SEARCH("RM",AG43)))</formula>
    </cfRule>
    <cfRule type="containsText" dxfId="2652" priority="385" operator="containsText" text="CDM">
      <formula>NOT(ISERROR(SEARCH("CDM",AG43)))</formula>
    </cfRule>
    <cfRule type="containsText" dxfId="2651" priority="386" operator="containsText" text="LWB">
      <formula>NOT(ISERROR(SEARCH("LWB",AG43)))</formula>
    </cfRule>
    <cfRule type="containsText" dxfId="2650" priority="387" operator="containsText" text="RWB">
      <formula>NOT(ISERROR(SEARCH("RWB",AG43)))</formula>
    </cfRule>
    <cfRule type="containsText" dxfId="2649" priority="388" operator="containsText" text="RB">
      <formula>NOT(ISERROR(SEARCH("RB",AG43)))</formula>
    </cfRule>
    <cfRule type="containsText" dxfId="2648" priority="389" operator="containsText" text="CB">
      <formula>NOT(ISERROR(SEARCH("CB",AG43)))</formula>
    </cfRule>
    <cfRule type="containsText" dxfId="2647" priority="390" operator="containsText" text="LB">
      <formula>NOT(ISERROR(SEARCH("LB",AG43)))</formula>
    </cfRule>
    <cfRule type="containsText" dxfId="2646" priority="391" operator="containsText" text="GK">
      <formula>NOT(ISERROR(SEARCH("GK",AG43)))</formula>
    </cfRule>
  </conditionalFormatting>
  <conditionalFormatting sqref="AF46">
    <cfRule type="containsText" dxfId="2645" priority="359" operator="containsText" text="RW">
      <formula>NOT(ISERROR(SEARCH("RW",AF46)))</formula>
    </cfRule>
    <cfRule type="containsText" dxfId="2644" priority="360" operator="containsText" text="LW">
      <formula>NOT(ISERROR(SEARCH("LW",AF46)))</formula>
    </cfRule>
    <cfRule type="containsText" dxfId="2643" priority="361" operator="containsText" text="LF">
      <formula>NOT(ISERROR(SEARCH("LF",AF46)))</formula>
    </cfRule>
    <cfRule type="containsText" dxfId="2642" priority="362" operator="containsText" text="CF">
      <formula>NOT(ISERROR(SEARCH("CF",AF46)))</formula>
    </cfRule>
    <cfRule type="containsText" dxfId="2641" priority="363" operator="containsText" text="CF">
      <formula>NOT(ISERROR(SEARCH("CF",AF46)))</formula>
    </cfRule>
    <cfRule type="containsText" dxfId="2640" priority="364" operator="containsText" text="CAM">
      <formula>NOT(ISERROR(SEARCH("CAM",AF46)))</formula>
    </cfRule>
    <cfRule type="containsText" dxfId="2639" priority="365" operator="containsText" text="LM">
      <formula>NOT(ISERROR(SEARCH("LM",AF46)))</formula>
    </cfRule>
    <cfRule type="containsText" dxfId="2638" priority="366" operator="containsText" text="CM">
      <formula>NOT(ISERROR(SEARCH("CM",AF46)))</formula>
    </cfRule>
    <cfRule type="containsText" dxfId="2637" priority="367" operator="containsText" text="RM">
      <formula>NOT(ISERROR(SEARCH("RM",AF46)))</formula>
    </cfRule>
    <cfRule type="containsText" dxfId="2636" priority="368" operator="containsText" text="CDM">
      <formula>NOT(ISERROR(SEARCH("CDM",AF46)))</formula>
    </cfRule>
    <cfRule type="containsText" dxfId="2635" priority="369" operator="containsText" text="LWB">
      <formula>NOT(ISERROR(SEARCH("LWB",AF46)))</formula>
    </cfRule>
    <cfRule type="containsText" dxfId="2634" priority="370" operator="containsText" text="RWB">
      <formula>NOT(ISERROR(SEARCH("RWB",AF46)))</formula>
    </cfRule>
    <cfRule type="containsText" dxfId="2633" priority="371" operator="containsText" text="RB">
      <formula>NOT(ISERROR(SEARCH("RB",AF46)))</formula>
    </cfRule>
    <cfRule type="containsText" dxfId="2632" priority="372" operator="containsText" text="CB">
      <formula>NOT(ISERROR(SEARCH("CB",AF46)))</formula>
    </cfRule>
    <cfRule type="containsText" dxfId="2631" priority="373" operator="containsText" text="LB">
      <formula>NOT(ISERROR(SEARCH("LB",AF46)))</formula>
    </cfRule>
    <cfRule type="containsText" dxfId="2630" priority="374" operator="containsText" text="GK">
      <formula>NOT(ISERROR(SEARCH("GK",AF46)))</formula>
    </cfRule>
  </conditionalFormatting>
  <conditionalFormatting sqref="AG46">
    <cfRule type="containsText" dxfId="2629" priority="342" operator="containsText" text="ST">
      <formula>NOT(ISERROR(SEARCH("ST",AG46)))</formula>
    </cfRule>
    <cfRule type="containsText" dxfId="2628" priority="343" operator="containsText" text="RW">
      <formula>NOT(ISERROR(SEARCH("RW",AG46)))</formula>
    </cfRule>
    <cfRule type="containsText" dxfId="2627" priority="344" operator="containsText" text="LW">
      <formula>NOT(ISERROR(SEARCH("LW",AG46)))</formula>
    </cfRule>
    <cfRule type="containsText" dxfId="2626" priority="345" operator="containsText" text="LF">
      <formula>NOT(ISERROR(SEARCH("LF",AG46)))</formula>
    </cfRule>
    <cfRule type="containsText" dxfId="2625" priority="346" operator="containsText" text="CF">
      <formula>NOT(ISERROR(SEARCH("CF",AG46)))</formula>
    </cfRule>
    <cfRule type="containsText" dxfId="2624" priority="347" operator="containsText" text="CF">
      <formula>NOT(ISERROR(SEARCH("CF",AG46)))</formula>
    </cfRule>
    <cfRule type="containsText" dxfId="2623" priority="348" operator="containsText" text="CAM">
      <formula>NOT(ISERROR(SEARCH("CAM",AG46)))</formula>
    </cfRule>
    <cfRule type="containsText" dxfId="2622" priority="349" operator="containsText" text="LM">
      <formula>NOT(ISERROR(SEARCH("LM",AG46)))</formula>
    </cfRule>
    <cfRule type="containsText" dxfId="2621" priority="350" operator="containsText" text="CM">
      <formula>NOT(ISERROR(SEARCH("CM",AG46)))</formula>
    </cfRule>
    <cfRule type="containsText" dxfId="2620" priority="351" operator="containsText" text="RM">
      <formula>NOT(ISERROR(SEARCH("RM",AG46)))</formula>
    </cfRule>
    <cfRule type="containsText" dxfId="2619" priority="352" operator="containsText" text="CDM">
      <formula>NOT(ISERROR(SEARCH("CDM",AG46)))</formula>
    </cfRule>
    <cfRule type="containsText" dxfId="2618" priority="353" operator="containsText" text="LWB">
      <formula>NOT(ISERROR(SEARCH("LWB",AG46)))</formula>
    </cfRule>
    <cfRule type="containsText" dxfId="2617" priority="354" operator="containsText" text="RWB">
      <formula>NOT(ISERROR(SEARCH("RWB",AG46)))</formula>
    </cfRule>
    <cfRule type="containsText" dxfId="2616" priority="355" operator="containsText" text="RB">
      <formula>NOT(ISERROR(SEARCH("RB",AG46)))</formula>
    </cfRule>
    <cfRule type="containsText" dxfId="2615" priority="356" operator="containsText" text="CB">
      <formula>NOT(ISERROR(SEARCH("CB",AG46)))</formula>
    </cfRule>
    <cfRule type="containsText" dxfId="2614" priority="357" operator="containsText" text="LB">
      <formula>NOT(ISERROR(SEARCH("LB",AG46)))</formula>
    </cfRule>
    <cfRule type="containsText" dxfId="2613" priority="358" operator="containsText" text="GK">
      <formula>NOT(ISERROR(SEARCH("GK",AG46)))</formula>
    </cfRule>
  </conditionalFormatting>
  <conditionalFormatting sqref="AG45">
    <cfRule type="containsText" dxfId="2612" priority="325" operator="containsText" text="ST">
      <formula>NOT(ISERROR(SEARCH("ST",AG45)))</formula>
    </cfRule>
    <cfRule type="containsText" dxfId="2611" priority="326" operator="containsText" text="RW">
      <formula>NOT(ISERROR(SEARCH("RW",AG45)))</formula>
    </cfRule>
    <cfRule type="containsText" dxfId="2610" priority="327" operator="containsText" text="LW">
      <formula>NOT(ISERROR(SEARCH("LW",AG45)))</formula>
    </cfRule>
    <cfRule type="containsText" dxfId="2609" priority="328" operator="containsText" text="LF">
      <formula>NOT(ISERROR(SEARCH("LF",AG45)))</formula>
    </cfRule>
    <cfRule type="containsText" dxfId="2608" priority="329" operator="containsText" text="CF">
      <formula>NOT(ISERROR(SEARCH("CF",AG45)))</formula>
    </cfRule>
    <cfRule type="containsText" dxfId="2607" priority="330" operator="containsText" text="CF">
      <formula>NOT(ISERROR(SEARCH("CF",AG45)))</formula>
    </cfRule>
    <cfRule type="containsText" dxfId="2606" priority="331" operator="containsText" text="CAM">
      <formula>NOT(ISERROR(SEARCH("CAM",AG45)))</formula>
    </cfRule>
    <cfRule type="containsText" dxfId="2605" priority="332" operator="containsText" text="LM">
      <formula>NOT(ISERROR(SEARCH("LM",AG45)))</formula>
    </cfRule>
    <cfRule type="containsText" dxfId="2604" priority="333" operator="containsText" text="CM">
      <formula>NOT(ISERROR(SEARCH("CM",AG45)))</formula>
    </cfRule>
    <cfRule type="containsText" dxfId="2603" priority="334" operator="containsText" text="RM">
      <formula>NOT(ISERROR(SEARCH("RM",AG45)))</formula>
    </cfRule>
    <cfRule type="containsText" dxfId="2602" priority="335" operator="containsText" text="CDM">
      <formula>NOT(ISERROR(SEARCH("CDM",AG45)))</formula>
    </cfRule>
    <cfRule type="containsText" dxfId="2601" priority="336" operator="containsText" text="LWB">
      <formula>NOT(ISERROR(SEARCH("LWB",AG45)))</formula>
    </cfRule>
    <cfRule type="containsText" dxfId="2600" priority="337" operator="containsText" text="RWB">
      <formula>NOT(ISERROR(SEARCH("RWB",AG45)))</formula>
    </cfRule>
    <cfRule type="containsText" dxfId="2599" priority="338" operator="containsText" text="RB">
      <formula>NOT(ISERROR(SEARCH("RB",AG45)))</formula>
    </cfRule>
    <cfRule type="containsText" dxfId="2598" priority="339" operator="containsText" text="CB">
      <formula>NOT(ISERROR(SEARCH("CB",AG45)))</formula>
    </cfRule>
    <cfRule type="containsText" dxfId="2597" priority="340" operator="containsText" text="LB">
      <formula>NOT(ISERROR(SEARCH("LB",AG45)))</formula>
    </cfRule>
    <cfRule type="containsText" dxfId="2596" priority="341" operator="containsText" text="GK">
      <formula>NOT(ISERROR(SEARCH("GK",AG45)))</formula>
    </cfRule>
  </conditionalFormatting>
  <conditionalFormatting sqref="H29">
    <cfRule type="containsText" dxfId="2595" priority="283" operator="containsText" text="HL">
      <formula>NOT(ISERROR(SEARCH("HL",H29)))</formula>
    </cfRule>
    <cfRule type="containsText" dxfId="2594" priority="284" operator="containsText" text="HD">
      <formula>NOT(ISERROR(SEARCH("HD",H29)))</formula>
    </cfRule>
    <cfRule type="containsText" dxfId="2593" priority="285" operator="containsText" text="HW">
      <formula>NOT(ISERROR(SEARCH("HW",H29)))</formula>
    </cfRule>
  </conditionalFormatting>
  <conditionalFormatting sqref="H29">
    <cfRule type="containsText" dxfId="2592" priority="316" operator="containsText" text="AL">
      <formula>NOT(ISERROR(SEARCH("AL",H29)))</formula>
    </cfRule>
    <cfRule type="containsText" dxfId="2591" priority="317" operator="containsText" text="AD">
      <formula>NOT(ISERROR(SEARCH("AD",H29)))</formula>
    </cfRule>
    <cfRule type="containsText" dxfId="2590" priority="318" operator="containsText" text="AW">
      <formula>NOT(ISERROR(SEARCH("AW",H29)))</formula>
    </cfRule>
  </conditionalFormatting>
  <conditionalFormatting sqref="H29">
    <cfRule type="containsText" dxfId="2589" priority="313" operator="containsText" text="HL">
      <formula>NOT(ISERROR(SEARCH("HL",H29)))</formula>
    </cfRule>
    <cfRule type="containsText" dxfId="2588" priority="314" operator="containsText" text="HD">
      <formula>NOT(ISERROR(SEARCH("HD",H29)))</formula>
    </cfRule>
    <cfRule type="containsText" dxfId="2587" priority="315" operator="containsText" text="HW">
      <formula>NOT(ISERROR(SEARCH("HW",H29)))</formula>
    </cfRule>
  </conditionalFormatting>
  <conditionalFormatting sqref="H29">
    <cfRule type="containsText" dxfId="2586" priority="310" operator="containsText" text="AL">
      <formula>NOT(ISERROR(SEARCH("AL",H29)))</formula>
    </cfRule>
    <cfRule type="containsText" dxfId="2585" priority="311" operator="containsText" text="AD">
      <formula>NOT(ISERROR(SEARCH("AD",H29)))</formula>
    </cfRule>
    <cfRule type="containsText" dxfId="2584" priority="312" operator="containsText" text="AW">
      <formula>NOT(ISERROR(SEARCH("AW",H29)))</formula>
    </cfRule>
  </conditionalFormatting>
  <conditionalFormatting sqref="H29">
    <cfRule type="containsText" dxfId="2583" priority="307" operator="containsText" text="HL">
      <formula>NOT(ISERROR(SEARCH("HL",H29)))</formula>
    </cfRule>
    <cfRule type="containsText" dxfId="2582" priority="308" operator="containsText" text="HD">
      <formula>NOT(ISERROR(SEARCH("HD",H29)))</formula>
    </cfRule>
    <cfRule type="containsText" dxfId="2581" priority="309" operator="containsText" text="HW">
      <formula>NOT(ISERROR(SEARCH("HW",H29)))</formula>
    </cfRule>
  </conditionalFormatting>
  <conditionalFormatting sqref="G29">
    <cfRule type="containsText" dxfId="2580" priority="304" operator="containsText" text="AL">
      <formula>NOT(ISERROR(SEARCH("AL",G29)))</formula>
    </cfRule>
    <cfRule type="containsText" dxfId="2579" priority="305" operator="containsText" text="AD">
      <formula>NOT(ISERROR(SEARCH("AD",G29)))</formula>
    </cfRule>
    <cfRule type="containsText" dxfId="2578" priority="306" operator="containsText" text="AW">
      <formula>NOT(ISERROR(SEARCH("AW",G29)))</formula>
    </cfRule>
  </conditionalFormatting>
  <conditionalFormatting sqref="G29">
    <cfRule type="containsText" dxfId="2577" priority="301" operator="containsText" text="HL">
      <formula>NOT(ISERROR(SEARCH("HL",G29)))</formula>
    </cfRule>
    <cfRule type="containsText" dxfId="2576" priority="302" operator="containsText" text="HD">
      <formula>NOT(ISERROR(SEARCH("HD",G29)))</formula>
    </cfRule>
    <cfRule type="containsText" dxfId="2575" priority="303" operator="containsText" text="HW">
      <formula>NOT(ISERROR(SEARCH("HW",G29)))</formula>
    </cfRule>
  </conditionalFormatting>
  <conditionalFormatting sqref="I29">
    <cfRule type="containsText" dxfId="2574" priority="298" operator="containsText" text="AL">
      <formula>NOT(ISERROR(SEARCH("AL",I29)))</formula>
    </cfRule>
    <cfRule type="containsText" dxfId="2573" priority="299" operator="containsText" text="AD">
      <formula>NOT(ISERROR(SEARCH("AD",I29)))</formula>
    </cfRule>
    <cfRule type="containsText" dxfId="2572" priority="300" operator="containsText" text="AW">
      <formula>NOT(ISERROR(SEARCH("AW",I29)))</formula>
    </cfRule>
  </conditionalFormatting>
  <conditionalFormatting sqref="I29">
    <cfRule type="containsText" dxfId="2571" priority="295" operator="containsText" text="HL">
      <formula>NOT(ISERROR(SEARCH("HL",I29)))</formula>
    </cfRule>
    <cfRule type="containsText" dxfId="2570" priority="296" operator="containsText" text="HD">
      <formula>NOT(ISERROR(SEARCH("HD",I29)))</formula>
    </cfRule>
    <cfRule type="containsText" dxfId="2569" priority="297" operator="containsText" text="HW">
      <formula>NOT(ISERROR(SEARCH("HW",I29)))</formula>
    </cfRule>
  </conditionalFormatting>
  <conditionalFormatting sqref="I29">
    <cfRule type="containsText" dxfId="2568" priority="292" operator="containsText" text="AL">
      <formula>NOT(ISERROR(SEARCH("AL",I29)))</formula>
    </cfRule>
    <cfRule type="containsText" dxfId="2567" priority="293" operator="containsText" text="AD">
      <formula>NOT(ISERROR(SEARCH("AD",I29)))</formula>
    </cfRule>
    <cfRule type="containsText" dxfId="2566" priority="294" operator="containsText" text="AW">
      <formula>NOT(ISERROR(SEARCH("AW",I29)))</formula>
    </cfRule>
  </conditionalFormatting>
  <conditionalFormatting sqref="I29">
    <cfRule type="containsText" dxfId="2565" priority="289" operator="containsText" text="HL">
      <formula>NOT(ISERROR(SEARCH("HL",I29)))</formula>
    </cfRule>
    <cfRule type="containsText" dxfId="2564" priority="290" operator="containsText" text="HD">
      <formula>NOT(ISERROR(SEARCH("HD",I29)))</formula>
    </cfRule>
    <cfRule type="containsText" dxfId="2563" priority="291" operator="containsText" text="HW">
      <formula>NOT(ISERROR(SEARCH("HW",I29)))</formula>
    </cfRule>
  </conditionalFormatting>
  <conditionalFormatting sqref="H29">
    <cfRule type="containsText" dxfId="2562" priority="286" operator="containsText" text="AL">
      <formula>NOT(ISERROR(SEARCH("AL",H29)))</formula>
    </cfRule>
    <cfRule type="containsText" dxfId="2561" priority="287" operator="containsText" text="AD">
      <formula>NOT(ISERROR(SEARCH("AD",H29)))</formula>
    </cfRule>
    <cfRule type="containsText" dxfId="2560" priority="288" operator="containsText" text="AW">
      <formula>NOT(ISERROR(SEARCH("AW",H29)))</formula>
    </cfRule>
  </conditionalFormatting>
  <conditionalFormatting sqref="H30">
    <cfRule type="containsText" dxfId="2559" priority="319" operator="containsText" text="HL">
      <formula>NOT(ISERROR(SEARCH("HL",H30)))</formula>
    </cfRule>
    <cfRule type="containsText" dxfId="2558" priority="320" operator="containsText" text="HD">
      <formula>NOT(ISERROR(SEARCH("HD",H30)))</formula>
    </cfRule>
    <cfRule type="containsText" dxfId="2557" priority="321" operator="containsText" text="HW">
      <formula>NOT(ISERROR(SEARCH("HW",H30)))</formula>
    </cfRule>
    <cfRule type="containsText" dxfId="2556" priority="322" operator="containsText" text="AL">
      <formula>NOT(ISERROR(SEARCH("AL",H30)))</formula>
    </cfRule>
    <cfRule type="containsText" dxfId="2555" priority="323" operator="containsText" text="AD">
      <formula>NOT(ISERROR(SEARCH("AD",H30)))</formula>
    </cfRule>
    <cfRule type="containsText" dxfId="2554" priority="324" operator="containsText" text="AW">
      <formula>NOT(ISERROR(SEARCH("AW",H30)))</formula>
    </cfRule>
  </conditionalFormatting>
  <conditionalFormatting sqref="H38">
    <cfRule type="containsText" dxfId="2553" priority="247" operator="containsText" text="HL">
      <formula>NOT(ISERROR(SEARCH("HL",H38)))</formula>
    </cfRule>
    <cfRule type="containsText" dxfId="2552" priority="248" operator="containsText" text="HD">
      <formula>NOT(ISERROR(SEARCH("HD",H38)))</formula>
    </cfRule>
    <cfRule type="containsText" dxfId="2551" priority="249" operator="containsText" text="HW">
      <formula>NOT(ISERROR(SEARCH("HW",H38)))</formula>
    </cfRule>
  </conditionalFormatting>
  <conditionalFormatting sqref="H38">
    <cfRule type="containsText" dxfId="2550" priority="280" operator="containsText" text="AL">
      <formula>NOT(ISERROR(SEARCH("AL",H38)))</formula>
    </cfRule>
    <cfRule type="containsText" dxfId="2549" priority="281" operator="containsText" text="AD">
      <formula>NOT(ISERROR(SEARCH("AD",H38)))</formula>
    </cfRule>
    <cfRule type="containsText" dxfId="2548" priority="282" operator="containsText" text="AW">
      <formula>NOT(ISERROR(SEARCH("AW",H38)))</formula>
    </cfRule>
  </conditionalFormatting>
  <conditionalFormatting sqref="H38">
    <cfRule type="containsText" dxfId="2547" priority="277" operator="containsText" text="HL">
      <formula>NOT(ISERROR(SEARCH("HL",H38)))</formula>
    </cfRule>
    <cfRule type="containsText" dxfId="2546" priority="278" operator="containsText" text="HD">
      <formula>NOT(ISERROR(SEARCH("HD",H38)))</formula>
    </cfRule>
    <cfRule type="containsText" dxfId="2545" priority="279" operator="containsText" text="HW">
      <formula>NOT(ISERROR(SEARCH("HW",H38)))</formula>
    </cfRule>
  </conditionalFormatting>
  <conditionalFormatting sqref="H38">
    <cfRule type="containsText" dxfId="2544" priority="274" operator="containsText" text="AL">
      <formula>NOT(ISERROR(SEARCH("AL",H38)))</formula>
    </cfRule>
    <cfRule type="containsText" dxfId="2543" priority="275" operator="containsText" text="AD">
      <formula>NOT(ISERROR(SEARCH("AD",H38)))</formula>
    </cfRule>
    <cfRule type="containsText" dxfId="2542" priority="276" operator="containsText" text="AW">
      <formula>NOT(ISERROR(SEARCH("AW",H38)))</formula>
    </cfRule>
  </conditionalFormatting>
  <conditionalFormatting sqref="H38">
    <cfRule type="containsText" dxfId="2541" priority="271" operator="containsText" text="HL">
      <formula>NOT(ISERROR(SEARCH("HL",H38)))</formula>
    </cfRule>
    <cfRule type="containsText" dxfId="2540" priority="272" operator="containsText" text="HD">
      <formula>NOT(ISERROR(SEARCH("HD",H38)))</formula>
    </cfRule>
    <cfRule type="containsText" dxfId="2539" priority="273" operator="containsText" text="HW">
      <formula>NOT(ISERROR(SEARCH("HW",H38)))</formula>
    </cfRule>
  </conditionalFormatting>
  <conditionalFormatting sqref="G38">
    <cfRule type="containsText" dxfId="2538" priority="268" operator="containsText" text="AL">
      <formula>NOT(ISERROR(SEARCH("AL",G38)))</formula>
    </cfRule>
    <cfRule type="containsText" dxfId="2537" priority="269" operator="containsText" text="AD">
      <formula>NOT(ISERROR(SEARCH("AD",G38)))</formula>
    </cfRule>
    <cfRule type="containsText" dxfId="2536" priority="270" operator="containsText" text="AW">
      <formula>NOT(ISERROR(SEARCH("AW",G38)))</formula>
    </cfRule>
  </conditionalFormatting>
  <conditionalFormatting sqref="G38">
    <cfRule type="containsText" dxfId="2535" priority="265" operator="containsText" text="HL">
      <formula>NOT(ISERROR(SEARCH("HL",G38)))</formula>
    </cfRule>
    <cfRule type="containsText" dxfId="2534" priority="266" operator="containsText" text="HD">
      <formula>NOT(ISERROR(SEARCH("HD",G38)))</formula>
    </cfRule>
    <cfRule type="containsText" dxfId="2533" priority="267" operator="containsText" text="HW">
      <formula>NOT(ISERROR(SEARCH("HW",G38)))</formula>
    </cfRule>
  </conditionalFormatting>
  <conditionalFormatting sqref="I38">
    <cfRule type="containsText" dxfId="2532" priority="262" operator="containsText" text="AL">
      <formula>NOT(ISERROR(SEARCH("AL",I38)))</formula>
    </cfRule>
    <cfRule type="containsText" dxfId="2531" priority="263" operator="containsText" text="AD">
      <formula>NOT(ISERROR(SEARCH("AD",I38)))</formula>
    </cfRule>
    <cfRule type="containsText" dxfId="2530" priority="264" operator="containsText" text="AW">
      <formula>NOT(ISERROR(SEARCH("AW",I38)))</formula>
    </cfRule>
  </conditionalFormatting>
  <conditionalFormatting sqref="I38">
    <cfRule type="containsText" dxfId="2529" priority="259" operator="containsText" text="HL">
      <formula>NOT(ISERROR(SEARCH("HL",I38)))</formula>
    </cfRule>
    <cfRule type="containsText" dxfId="2528" priority="260" operator="containsText" text="HD">
      <formula>NOT(ISERROR(SEARCH("HD",I38)))</formula>
    </cfRule>
    <cfRule type="containsText" dxfId="2527" priority="261" operator="containsText" text="HW">
      <formula>NOT(ISERROR(SEARCH("HW",I38)))</formula>
    </cfRule>
  </conditionalFormatting>
  <conditionalFormatting sqref="I38">
    <cfRule type="containsText" dxfId="2526" priority="256" operator="containsText" text="AL">
      <formula>NOT(ISERROR(SEARCH("AL",I38)))</formula>
    </cfRule>
    <cfRule type="containsText" dxfId="2525" priority="257" operator="containsText" text="AD">
      <formula>NOT(ISERROR(SEARCH("AD",I38)))</formula>
    </cfRule>
    <cfRule type="containsText" dxfId="2524" priority="258" operator="containsText" text="AW">
      <formula>NOT(ISERROR(SEARCH("AW",I38)))</formula>
    </cfRule>
  </conditionalFormatting>
  <conditionalFormatting sqref="I38">
    <cfRule type="containsText" dxfId="2523" priority="253" operator="containsText" text="HL">
      <formula>NOT(ISERROR(SEARCH("HL",I38)))</formula>
    </cfRule>
    <cfRule type="containsText" dxfId="2522" priority="254" operator="containsText" text="HD">
      <formula>NOT(ISERROR(SEARCH("HD",I38)))</formula>
    </cfRule>
    <cfRule type="containsText" dxfId="2521" priority="255" operator="containsText" text="HW">
      <formula>NOT(ISERROR(SEARCH("HW",I38)))</formula>
    </cfRule>
  </conditionalFormatting>
  <conditionalFormatting sqref="H38">
    <cfRule type="containsText" dxfId="2520" priority="250" operator="containsText" text="AL">
      <formula>NOT(ISERROR(SEARCH("AL",H38)))</formula>
    </cfRule>
    <cfRule type="containsText" dxfId="2519" priority="251" operator="containsText" text="AD">
      <formula>NOT(ISERROR(SEARCH("AD",H38)))</formula>
    </cfRule>
    <cfRule type="containsText" dxfId="2518" priority="252" operator="containsText" text="AW">
      <formula>NOT(ISERROR(SEARCH("AW",H38)))</formula>
    </cfRule>
  </conditionalFormatting>
  <conditionalFormatting sqref="H39">
    <cfRule type="containsText" dxfId="2517" priority="241" operator="containsText" text="HL">
      <formula>NOT(ISERROR(SEARCH("HL",H39)))</formula>
    </cfRule>
    <cfRule type="containsText" dxfId="2516" priority="242" operator="containsText" text="HD">
      <formula>NOT(ISERROR(SEARCH("HD",H39)))</formula>
    </cfRule>
    <cfRule type="containsText" dxfId="2515" priority="243" operator="containsText" text="HW">
      <formula>NOT(ISERROR(SEARCH("HW",H39)))</formula>
    </cfRule>
    <cfRule type="containsText" dxfId="2514" priority="244" operator="containsText" text="AL">
      <formula>NOT(ISERROR(SEARCH("AL",H39)))</formula>
    </cfRule>
    <cfRule type="containsText" dxfId="2513" priority="245" operator="containsText" text="AD">
      <formula>NOT(ISERROR(SEARCH("AD",H39)))</formula>
    </cfRule>
    <cfRule type="containsText" dxfId="2512" priority="246" operator="containsText" text="AW">
      <formula>NOT(ISERROR(SEARCH("AW",H39)))</formula>
    </cfRule>
  </conditionalFormatting>
  <conditionalFormatting sqref="H8">
    <cfRule type="containsText" dxfId="2511" priority="238" operator="containsText" text="AL">
      <formula>NOT(ISERROR(SEARCH("AL",H8)))</formula>
    </cfRule>
    <cfRule type="containsText" dxfId="2510" priority="239" operator="containsText" text="AD">
      <formula>NOT(ISERROR(SEARCH("AD",H8)))</formula>
    </cfRule>
    <cfRule type="containsText" dxfId="2509" priority="240" operator="containsText" text="AW">
      <formula>NOT(ISERROR(SEARCH("AW",H8)))</formula>
    </cfRule>
  </conditionalFormatting>
  <conditionalFormatting sqref="H8">
    <cfRule type="containsText" dxfId="2508" priority="235" operator="containsText" text="HL">
      <formula>NOT(ISERROR(SEARCH("HL",H8)))</formula>
    </cfRule>
    <cfRule type="containsText" dxfId="2507" priority="236" operator="containsText" text="HD">
      <formula>NOT(ISERROR(SEARCH("HD",H8)))</formula>
    </cfRule>
    <cfRule type="containsText" dxfId="2506" priority="237" operator="containsText" text="HW">
      <formula>NOT(ISERROR(SEARCH("HW",H8)))</formula>
    </cfRule>
  </conditionalFormatting>
  <conditionalFormatting sqref="H11:H16">
    <cfRule type="containsText" dxfId="2505" priority="229" operator="containsText" text="HL">
      <formula>NOT(ISERROR(SEARCH("HL",H11)))</formula>
    </cfRule>
    <cfRule type="containsText" dxfId="2504" priority="230" operator="containsText" text="HD">
      <formula>NOT(ISERROR(SEARCH("HD",H11)))</formula>
    </cfRule>
    <cfRule type="containsText" dxfId="2503" priority="231" operator="containsText" text="HW">
      <formula>NOT(ISERROR(SEARCH("HW",H11)))</formula>
    </cfRule>
    <cfRule type="containsText" dxfId="2502" priority="232" operator="containsText" text="AL">
      <formula>NOT(ISERROR(SEARCH("AL",H11)))</formula>
    </cfRule>
    <cfRule type="containsText" dxfId="2501" priority="233" operator="containsText" text="AD">
      <formula>NOT(ISERROR(SEARCH("AD",H11)))</formula>
    </cfRule>
    <cfRule type="containsText" dxfId="2500" priority="234" operator="containsText" text="AW">
      <formula>NOT(ISERROR(SEARCH("AW",H11)))</formula>
    </cfRule>
  </conditionalFormatting>
  <conditionalFormatting sqref="H9:H10">
    <cfRule type="containsText" dxfId="2499" priority="223" operator="containsText" text="HL">
      <formula>NOT(ISERROR(SEARCH("HL",H9)))</formula>
    </cfRule>
    <cfRule type="containsText" dxfId="2498" priority="224" operator="containsText" text="HD">
      <formula>NOT(ISERROR(SEARCH("HD",H9)))</formula>
    </cfRule>
    <cfRule type="containsText" dxfId="2497" priority="225" operator="containsText" text="HW">
      <formula>NOT(ISERROR(SEARCH("HW",H9)))</formula>
    </cfRule>
    <cfRule type="containsText" dxfId="2496" priority="226" operator="containsText" text="AL">
      <formula>NOT(ISERROR(SEARCH("AL",H9)))</formula>
    </cfRule>
    <cfRule type="containsText" dxfId="2495" priority="227" operator="containsText" text="AD">
      <formula>NOT(ISERROR(SEARCH("AD",H9)))</formula>
    </cfRule>
    <cfRule type="containsText" dxfId="2494" priority="228" operator="containsText" text="AW">
      <formula>NOT(ISERROR(SEARCH("AW",H9)))</formula>
    </cfRule>
  </conditionalFormatting>
  <conditionalFormatting sqref="K5:K8">
    <cfRule type="containsText" dxfId="2493" priority="220" operator="containsText" text="AL">
      <formula>NOT(ISERROR(SEARCH("AL",K5)))</formula>
    </cfRule>
    <cfRule type="containsText" dxfId="2492" priority="221" operator="containsText" text="AD">
      <formula>NOT(ISERROR(SEARCH("AD",K5)))</formula>
    </cfRule>
    <cfRule type="containsText" dxfId="2491" priority="222" operator="containsText" text="AW">
      <formula>NOT(ISERROR(SEARCH("AW",K5)))</formula>
    </cfRule>
  </conditionalFormatting>
  <conditionalFormatting sqref="K5:K8">
    <cfRule type="containsText" dxfId="2490" priority="217" operator="containsText" text="HL">
      <formula>NOT(ISERROR(SEARCH("HL",K5)))</formula>
    </cfRule>
    <cfRule type="containsText" dxfId="2489" priority="218" operator="containsText" text="HD">
      <formula>NOT(ISERROR(SEARCH("HD",K5)))</formula>
    </cfRule>
    <cfRule type="containsText" dxfId="2488" priority="219" operator="containsText" text="HW">
      <formula>NOT(ISERROR(SEARCH("HW",K5)))</formula>
    </cfRule>
  </conditionalFormatting>
  <conditionalFormatting sqref="N8">
    <cfRule type="containsText" dxfId="2487" priority="214" operator="containsText" text="AL">
      <formula>NOT(ISERROR(SEARCH("AL",N8)))</formula>
    </cfRule>
    <cfRule type="containsText" dxfId="2486" priority="215" operator="containsText" text="AD">
      <formula>NOT(ISERROR(SEARCH("AD",N8)))</formula>
    </cfRule>
    <cfRule type="containsText" dxfId="2485" priority="216" operator="containsText" text="AW">
      <formula>NOT(ISERROR(SEARCH("AW",N8)))</formula>
    </cfRule>
  </conditionalFormatting>
  <conditionalFormatting sqref="N8">
    <cfRule type="containsText" dxfId="2484" priority="211" operator="containsText" text="HL">
      <formula>NOT(ISERROR(SEARCH("HL",N8)))</formula>
    </cfRule>
    <cfRule type="containsText" dxfId="2483" priority="212" operator="containsText" text="HD">
      <formula>NOT(ISERROR(SEARCH("HD",N8)))</formula>
    </cfRule>
    <cfRule type="containsText" dxfId="2482" priority="213" operator="containsText" text="HW">
      <formula>NOT(ISERROR(SEARCH("HW",N8)))</formula>
    </cfRule>
  </conditionalFormatting>
  <conditionalFormatting sqref="N7:N8">
    <cfRule type="containsText" dxfId="2481" priority="208" operator="containsText" text="AL">
      <formula>NOT(ISERROR(SEARCH("AL",N7)))</formula>
    </cfRule>
    <cfRule type="containsText" dxfId="2480" priority="209" operator="containsText" text="AD">
      <formula>NOT(ISERROR(SEARCH("AD",N7)))</formula>
    </cfRule>
    <cfRule type="containsText" dxfId="2479" priority="210" operator="containsText" text="AW">
      <formula>NOT(ISERROR(SEARCH("AW",N7)))</formula>
    </cfRule>
  </conditionalFormatting>
  <conditionalFormatting sqref="N7:N8">
    <cfRule type="containsText" dxfId="2478" priority="205" operator="containsText" text="HL">
      <formula>NOT(ISERROR(SEARCH("HL",N7)))</formula>
    </cfRule>
    <cfRule type="containsText" dxfId="2477" priority="206" operator="containsText" text="HD">
      <formula>NOT(ISERROR(SEARCH("HD",N7)))</formula>
    </cfRule>
    <cfRule type="containsText" dxfId="2476" priority="207" operator="containsText" text="HW">
      <formula>NOT(ISERROR(SEARCH("HW",N7)))</formula>
    </cfRule>
  </conditionalFormatting>
  <conditionalFormatting sqref="M8">
    <cfRule type="containsText" dxfId="2475" priority="202" operator="containsText" text="AL">
      <formula>NOT(ISERROR(SEARCH("AL",M8)))</formula>
    </cfRule>
    <cfRule type="containsText" dxfId="2474" priority="203" operator="containsText" text="AD">
      <formula>NOT(ISERROR(SEARCH("AD",M8)))</formula>
    </cfRule>
    <cfRule type="containsText" dxfId="2473" priority="204" operator="containsText" text="AW">
      <formula>NOT(ISERROR(SEARCH("AW",M8)))</formula>
    </cfRule>
  </conditionalFormatting>
  <conditionalFormatting sqref="M8">
    <cfRule type="containsText" dxfId="2472" priority="199" operator="containsText" text="HL">
      <formula>NOT(ISERROR(SEARCH("HL",M8)))</formula>
    </cfRule>
    <cfRule type="containsText" dxfId="2471" priority="200" operator="containsText" text="HD">
      <formula>NOT(ISERROR(SEARCH("HD",M8)))</formula>
    </cfRule>
    <cfRule type="containsText" dxfId="2470" priority="201" operator="containsText" text="HW">
      <formula>NOT(ISERROR(SEARCH("HW",M8)))</formula>
    </cfRule>
  </conditionalFormatting>
  <conditionalFormatting sqref="M10:M16">
    <cfRule type="containsText" dxfId="2469" priority="193" operator="containsText" text="HL">
      <formula>NOT(ISERROR(SEARCH("HL",M10)))</formula>
    </cfRule>
    <cfRule type="containsText" dxfId="2468" priority="194" operator="containsText" text="HD">
      <formula>NOT(ISERROR(SEARCH("HD",M10)))</formula>
    </cfRule>
    <cfRule type="containsText" dxfId="2467" priority="195" operator="containsText" text="HW">
      <formula>NOT(ISERROR(SEARCH("HW",M10)))</formula>
    </cfRule>
    <cfRule type="containsText" dxfId="2466" priority="196" operator="containsText" text="AL">
      <formula>NOT(ISERROR(SEARCH("AL",M10)))</formula>
    </cfRule>
    <cfRule type="containsText" dxfId="2465" priority="197" operator="containsText" text="AD">
      <formula>NOT(ISERROR(SEARCH("AD",M10)))</formula>
    </cfRule>
    <cfRule type="containsText" dxfId="2464" priority="198" operator="containsText" text="AW">
      <formula>NOT(ISERROR(SEARCH("AW",M10)))</formula>
    </cfRule>
  </conditionalFormatting>
  <conditionalFormatting sqref="M9">
    <cfRule type="containsText" dxfId="2463" priority="187" operator="containsText" text="HL">
      <formula>NOT(ISERROR(SEARCH("HL",M9)))</formula>
    </cfRule>
    <cfRule type="containsText" dxfId="2462" priority="188" operator="containsText" text="HD">
      <formula>NOT(ISERROR(SEARCH("HD",M9)))</formula>
    </cfRule>
    <cfRule type="containsText" dxfId="2461" priority="189" operator="containsText" text="HW">
      <formula>NOT(ISERROR(SEARCH("HW",M9)))</formula>
    </cfRule>
    <cfRule type="containsText" dxfId="2460" priority="190" operator="containsText" text="AL">
      <formula>NOT(ISERROR(SEARCH("AL",M9)))</formula>
    </cfRule>
    <cfRule type="containsText" dxfId="2459" priority="191" operator="containsText" text="AD">
      <formula>NOT(ISERROR(SEARCH("AD",M9)))</formula>
    </cfRule>
    <cfRule type="containsText" dxfId="2458" priority="192" operator="containsText" text="AW">
      <formula>NOT(ISERROR(SEARCH("AW",M9)))</formula>
    </cfRule>
  </conditionalFormatting>
  <conditionalFormatting sqref="N20">
    <cfRule type="containsText" dxfId="2457" priority="178" operator="containsText" text="AL">
      <formula>NOT(ISERROR(SEARCH("AL",N20)))</formula>
    </cfRule>
    <cfRule type="containsText" dxfId="2456" priority="179" operator="containsText" text="AD">
      <formula>NOT(ISERROR(SEARCH("AD",N20)))</formula>
    </cfRule>
    <cfRule type="containsText" dxfId="2455" priority="180" operator="containsText" text="AW">
      <formula>NOT(ISERROR(SEARCH("AW",N20)))</formula>
    </cfRule>
  </conditionalFormatting>
  <conditionalFormatting sqref="N20">
    <cfRule type="containsText" dxfId="2454" priority="175" operator="containsText" text="HL">
      <formula>NOT(ISERROR(SEARCH("HL",N20)))</formula>
    </cfRule>
    <cfRule type="containsText" dxfId="2453" priority="176" operator="containsText" text="HD">
      <formula>NOT(ISERROR(SEARCH("HD",N20)))</formula>
    </cfRule>
    <cfRule type="containsText" dxfId="2452" priority="177" operator="containsText" text="HW">
      <formula>NOT(ISERROR(SEARCH("HW",N20)))</formula>
    </cfRule>
  </conditionalFormatting>
  <conditionalFormatting sqref="N20">
    <cfRule type="containsText" dxfId="2451" priority="172" operator="containsText" text="AL">
      <formula>NOT(ISERROR(SEARCH("AL",N20)))</formula>
    </cfRule>
    <cfRule type="containsText" dxfId="2450" priority="173" operator="containsText" text="AD">
      <formula>NOT(ISERROR(SEARCH("AD",N20)))</formula>
    </cfRule>
    <cfRule type="containsText" dxfId="2449" priority="174" operator="containsText" text="AW">
      <formula>NOT(ISERROR(SEARCH("AW",N20)))</formula>
    </cfRule>
  </conditionalFormatting>
  <conditionalFormatting sqref="N20">
    <cfRule type="containsText" dxfId="2448" priority="169" operator="containsText" text="HL">
      <formula>NOT(ISERROR(SEARCH("HL",N20)))</formula>
    </cfRule>
    <cfRule type="containsText" dxfId="2447" priority="170" operator="containsText" text="HD">
      <formula>NOT(ISERROR(SEARCH("HD",N20)))</formula>
    </cfRule>
    <cfRule type="containsText" dxfId="2446" priority="171" operator="containsText" text="HW">
      <formula>NOT(ISERROR(SEARCH("HW",N20)))</formula>
    </cfRule>
  </conditionalFormatting>
  <conditionalFormatting sqref="M20">
    <cfRule type="containsText" dxfId="2445" priority="166" operator="containsText" text="AL">
      <formula>NOT(ISERROR(SEARCH("AL",M20)))</formula>
    </cfRule>
    <cfRule type="containsText" dxfId="2444" priority="167" operator="containsText" text="AD">
      <formula>NOT(ISERROR(SEARCH("AD",M20)))</formula>
    </cfRule>
    <cfRule type="containsText" dxfId="2443" priority="168" operator="containsText" text="AW">
      <formula>NOT(ISERROR(SEARCH("AW",M20)))</formula>
    </cfRule>
  </conditionalFormatting>
  <conditionalFormatting sqref="M20">
    <cfRule type="containsText" dxfId="2442" priority="163" operator="containsText" text="HL">
      <formula>NOT(ISERROR(SEARCH("HL",M20)))</formula>
    </cfRule>
    <cfRule type="containsText" dxfId="2441" priority="164" operator="containsText" text="HD">
      <formula>NOT(ISERROR(SEARCH("HD",M20)))</formula>
    </cfRule>
    <cfRule type="containsText" dxfId="2440" priority="165" operator="containsText" text="HW">
      <formula>NOT(ISERROR(SEARCH("HW",M20)))</formula>
    </cfRule>
  </conditionalFormatting>
  <conditionalFormatting sqref="K19">
    <cfRule type="containsText" dxfId="2439" priority="160" operator="containsText" text="AL">
      <formula>NOT(ISERROR(SEARCH("AL",K19)))</formula>
    </cfRule>
    <cfRule type="containsText" dxfId="2438" priority="161" operator="containsText" text="AD">
      <formula>NOT(ISERROR(SEARCH("AD",K19)))</formula>
    </cfRule>
    <cfRule type="containsText" dxfId="2437" priority="162" operator="containsText" text="AW">
      <formula>NOT(ISERROR(SEARCH("AW",K19)))</formula>
    </cfRule>
  </conditionalFormatting>
  <conditionalFormatting sqref="K19">
    <cfRule type="containsText" dxfId="2436" priority="157" operator="containsText" text="HL">
      <formula>NOT(ISERROR(SEARCH("HL",K19)))</formula>
    </cfRule>
    <cfRule type="containsText" dxfId="2435" priority="158" operator="containsText" text="HD">
      <formula>NOT(ISERROR(SEARCH("HD",K19)))</formula>
    </cfRule>
    <cfRule type="containsText" dxfId="2434" priority="159" operator="containsText" text="HW">
      <formula>NOT(ISERROR(SEARCH("HW",K19)))</formula>
    </cfRule>
  </conditionalFormatting>
  <conditionalFormatting sqref="N19">
    <cfRule type="containsText" dxfId="2433" priority="154" operator="containsText" text="AL">
      <formula>NOT(ISERROR(SEARCH("AL",N19)))</formula>
    </cfRule>
    <cfRule type="containsText" dxfId="2432" priority="155" operator="containsText" text="AD">
      <formula>NOT(ISERROR(SEARCH("AD",N19)))</formula>
    </cfRule>
    <cfRule type="containsText" dxfId="2431" priority="156" operator="containsText" text="AW">
      <formula>NOT(ISERROR(SEARCH("AW",N19)))</formula>
    </cfRule>
  </conditionalFormatting>
  <conditionalFormatting sqref="N19">
    <cfRule type="containsText" dxfId="2430" priority="151" operator="containsText" text="HL">
      <formula>NOT(ISERROR(SEARCH("HL",N19)))</formula>
    </cfRule>
    <cfRule type="containsText" dxfId="2429" priority="152" operator="containsText" text="HD">
      <formula>NOT(ISERROR(SEARCH("HD",N19)))</formula>
    </cfRule>
    <cfRule type="containsText" dxfId="2428" priority="153" operator="containsText" text="HW">
      <formula>NOT(ISERROR(SEARCH("HW",N19)))</formula>
    </cfRule>
  </conditionalFormatting>
  <conditionalFormatting sqref="N19">
    <cfRule type="containsText" dxfId="2427" priority="148" operator="containsText" text="AL">
      <formula>NOT(ISERROR(SEARCH("AL",N19)))</formula>
    </cfRule>
    <cfRule type="containsText" dxfId="2426" priority="149" operator="containsText" text="AD">
      <formula>NOT(ISERROR(SEARCH("AD",N19)))</formula>
    </cfRule>
    <cfRule type="containsText" dxfId="2425" priority="150" operator="containsText" text="AW">
      <formula>NOT(ISERROR(SEARCH("AW",N19)))</formula>
    </cfRule>
  </conditionalFormatting>
  <conditionalFormatting sqref="N19">
    <cfRule type="containsText" dxfId="2424" priority="145" operator="containsText" text="HL">
      <formula>NOT(ISERROR(SEARCH("HL",N19)))</formula>
    </cfRule>
    <cfRule type="containsText" dxfId="2423" priority="146" operator="containsText" text="HD">
      <formula>NOT(ISERROR(SEARCH("HD",N19)))</formula>
    </cfRule>
    <cfRule type="containsText" dxfId="2422" priority="147" operator="containsText" text="HW">
      <formula>NOT(ISERROR(SEARCH("HW",N19)))</formula>
    </cfRule>
  </conditionalFormatting>
  <conditionalFormatting sqref="M19">
    <cfRule type="containsText" dxfId="2421" priority="142" operator="containsText" text="AL">
      <formula>NOT(ISERROR(SEARCH("AL",M19)))</formula>
    </cfRule>
    <cfRule type="containsText" dxfId="2420" priority="143" operator="containsText" text="AD">
      <formula>NOT(ISERROR(SEARCH("AD",M19)))</formula>
    </cfRule>
    <cfRule type="containsText" dxfId="2419" priority="144" operator="containsText" text="AW">
      <formula>NOT(ISERROR(SEARCH("AW",M19)))</formula>
    </cfRule>
  </conditionalFormatting>
  <conditionalFormatting sqref="M19">
    <cfRule type="containsText" dxfId="2418" priority="139" operator="containsText" text="HL">
      <formula>NOT(ISERROR(SEARCH("HL",M19)))</formula>
    </cfRule>
    <cfRule type="containsText" dxfId="2417" priority="140" operator="containsText" text="HD">
      <formula>NOT(ISERROR(SEARCH("HD",M19)))</formula>
    </cfRule>
    <cfRule type="containsText" dxfId="2416" priority="141" operator="containsText" text="HW">
      <formula>NOT(ISERROR(SEARCH("HW",M19)))</formula>
    </cfRule>
  </conditionalFormatting>
  <conditionalFormatting sqref="M20:M24">
    <cfRule type="containsText" dxfId="2415" priority="181" operator="containsText" text="HL">
      <formula>NOT(ISERROR(SEARCH("HL",M20)))</formula>
    </cfRule>
    <cfRule type="containsText" dxfId="2414" priority="182" operator="containsText" text="HD">
      <formula>NOT(ISERROR(SEARCH("HD",M20)))</formula>
    </cfRule>
    <cfRule type="containsText" dxfId="2413" priority="183" operator="containsText" text="HW">
      <formula>NOT(ISERROR(SEARCH("HW",M20)))</formula>
    </cfRule>
    <cfRule type="containsText" dxfId="2412" priority="184" operator="containsText" text="AL">
      <formula>NOT(ISERROR(SEARCH("AL",M20)))</formula>
    </cfRule>
    <cfRule type="containsText" dxfId="2411" priority="185" operator="containsText" text="AD">
      <formula>NOT(ISERROR(SEARCH("AD",M20)))</formula>
    </cfRule>
    <cfRule type="containsText" dxfId="2410" priority="186" operator="containsText" text="AW">
      <formula>NOT(ISERROR(SEARCH("AW",M20)))</formula>
    </cfRule>
  </conditionalFormatting>
  <conditionalFormatting sqref="Y61:Y75">
    <cfRule type="containsText" dxfId="2409" priority="122" operator="containsText" text="RW">
      <formula>NOT(ISERROR(SEARCH("RW",Y61)))</formula>
    </cfRule>
    <cfRule type="containsText" dxfId="2408" priority="123" operator="containsText" text="LW">
      <formula>NOT(ISERROR(SEARCH("LW",Y61)))</formula>
    </cfRule>
    <cfRule type="containsText" dxfId="2407" priority="124" operator="containsText" text="LF">
      <formula>NOT(ISERROR(SEARCH("LF",Y61)))</formula>
    </cfRule>
    <cfRule type="containsText" dxfId="2406" priority="125" operator="containsText" text="CF">
      <formula>NOT(ISERROR(SEARCH("CF",Y61)))</formula>
    </cfRule>
    <cfRule type="containsText" dxfId="2405" priority="126" operator="containsText" text="CF">
      <formula>NOT(ISERROR(SEARCH("CF",Y61)))</formula>
    </cfRule>
    <cfRule type="containsText" dxfId="2404" priority="127" operator="containsText" text="CAM">
      <formula>NOT(ISERROR(SEARCH("CAM",Y61)))</formula>
    </cfRule>
    <cfRule type="containsText" dxfId="2403" priority="128" operator="containsText" text="LM">
      <formula>NOT(ISERROR(SEARCH("LM",Y61)))</formula>
    </cfRule>
    <cfRule type="containsText" dxfId="2402" priority="129" operator="containsText" text="CM">
      <formula>NOT(ISERROR(SEARCH("CM",Y61)))</formula>
    </cfRule>
    <cfRule type="containsText" dxfId="2401" priority="130" operator="containsText" text="RM">
      <formula>NOT(ISERROR(SEARCH("RM",Y61)))</formula>
    </cfRule>
    <cfRule type="containsText" dxfId="2400" priority="131" operator="containsText" text="CDM">
      <formula>NOT(ISERROR(SEARCH("CDM",Y61)))</formula>
    </cfRule>
    <cfRule type="containsText" dxfId="2399" priority="132" operator="containsText" text="LWB">
      <formula>NOT(ISERROR(SEARCH("LWB",Y61)))</formula>
    </cfRule>
    <cfRule type="containsText" dxfId="2398" priority="133" operator="containsText" text="RWB">
      <formula>NOT(ISERROR(SEARCH("RWB",Y61)))</formula>
    </cfRule>
    <cfRule type="containsText" dxfId="2397" priority="134" operator="containsText" text="RB">
      <formula>NOT(ISERROR(SEARCH("RB",Y61)))</formula>
    </cfRule>
    <cfRule type="containsText" dxfId="2396" priority="135" operator="containsText" text="CB">
      <formula>NOT(ISERROR(SEARCH("CB",Y61)))</formula>
    </cfRule>
    <cfRule type="containsText" dxfId="2395" priority="136" operator="containsText" text="LB">
      <formula>NOT(ISERROR(SEARCH("LB",Y61)))</formula>
    </cfRule>
    <cfRule type="containsText" dxfId="2394" priority="137" operator="containsText" text="GK">
      <formula>NOT(ISERROR(SEARCH("GK",Y61)))</formula>
    </cfRule>
    <cfRule type="containsText" dxfId="2393" priority="138" operator="containsText" text="ST">
      <formula>NOT(ISERROR(SEARCH("ST",Y61)))</formula>
    </cfRule>
  </conditionalFormatting>
  <conditionalFormatting sqref="Z62:Z75">
    <cfRule type="containsText" dxfId="2392" priority="105" operator="containsText" text="ST">
      <formula>NOT(ISERROR(SEARCH("ST",Z62)))</formula>
    </cfRule>
    <cfRule type="containsText" dxfId="2391" priority="106" operator="containsText" text="RW">
      <formula>NOT(ISERROR(SEARCH("RW",Z62)))</formula>
    </cfRule>
    <cfRule type="containsText" dxfId="2390" priority="107" operator="containsText" text="LW">
      <formula>NOT(ISERROR(SEARCH("LW",Z62)))</formula>
    </cfRule>
    <cfRule type="containsText" dxfId="2389" priority="108" operator="containsText" text="LF">
      <formula>NOT(ISERROR(SEARCH("LF",Z62)))</formula>
    </cfRule>
    <cfRule type="containsText" dxfId="2388" priority="109" operator="containsText" text="CF">
      <formula>NOT(ISERROR(SEARCH("CF",Z62)))</formula>
    </cfRule>
    <cfRule type="containsText" dxfId="2387" priority="110" operator="containsText" text="CF">
      <formula>NOT(ISERROR(SEARCH("CF",Z62)))</formula>
    </cfRule>
    <cfRule type="containsText" dxfId="2386" priority="111" operator="containsText" text="CAM">
      <formula>NOT(ISERROR(SEARCH("CAM",Z62)))</formula>
    </cfRule>
    <cfRule type="containsText" dxfId="2385" priority="112" operator="containsText" text="LM">
      <formula>NOT(ISERROR(SEARCH("LM",Z62)))</formula>
    </cfRule>
    <cfRule type="containsText" dxfId="2384" priority="113" operator="containsText" text="CM">
      <formula>NOT(ISERROR(SEARCH("CM",Z62)))</formula>
    </cfRule>
    <cfRule type="containsText" dxfId="2383" priority="114" operator="containsText" text="RM">
      <formula>NOT(ISERROR(SEARCH("RM",Z62)))</formula>
    </cfRule>
    <cfRule type="containsText" dxfId="2382" priority="115" operator="containsText" text="CDM">
      <formula>NOT(ISERROR(SEARCH("CDM",Z62)))</formula>
    </cfRule>
    <cfRule type="containsText" dxfId="2381" priority="116" operator="containsText" text="LWB">
      <formula>NOT(ISERROR(SEARCH("LWB",Z62)))</formula>
    </cfRule>
    <cfRule type="containsText" dxfId="2380" priority="117" operator="containsText" text="RWB">
      <formula>NOT(ISERROR(SEARCH("RWB",Z62)))</formula>
    </cfRule>
    <cfRule type="containsText" dxfId="2379" priority="118" operator="containsText" text="RB">
      <formula>NOT(ISERROR(SEARCH("RB",Z62)))</formula>
    </cfRule>
    <cfRule type="containsText" dxfId="2378" priority="119" operator="containsText" text="CB">
      <formula>NOT(ISERROR(SEARCH("CB",Z62)))</formula>
    </cfRule>
    <cfRule type="containsText" dxfId="2377" priority="120" operator="containsText" text="LB">
      <formula>NOT(ISERROR(SEARCH("LB",Z62)))</formula>
    </cfRule>
    <cfRule type="containsText" dxfId="2376" priority="121" operator="containsText" text="GK">
      <formula>NOT(ISERROR(SEARCH("GK",Z62)))</formula>
    </cfRule>
  </conditionalFormatting>
  <conditionalFormatting sqref="Z62:Z75">
    <cfRule type="cellIs" dxfId="2375" priority="99" operator="between">
      <formula>90</formula>
      <formula>99</formula>
    </cfRule>
    <cfRule type="cellIs" dxfId="2374" priority="100" operator="between">
      <formula>40</formula>
      <formula>49</formula>
    </cfRule>
    <cfRule type="cellIs" dxfId="2373" priority="101" operator="between">
      <formula>50</formula>
      <formula>59</formula>
    </cfRule>
    <cfRule type="cellIs" dxfId="2372" priority="102" operator="between">
      <formula>60</formula>
      <formula>69</formula>
    </cfRule>
    <cfRule type="cellIs" dxfId="2371" priority="103" operator="between">
      <formula>70</formula>
      <formula>79</formula>
    </cfRule>
    <cfRule type="cellIs" dxfId="2370" priority="104" operator="between">
      <formula>80</formula>
      <formula>89</formula>
    </cfRule>
  </conditionalFormatting>
  <conditionalFormatting sqref="Y76:Y90">
    <cfRule type="containsText" dxfId="2369" priority="82" operator="containsText" text="RW">
      <formula>NOT(ISERROR(SEARCH("RW",Y76)))</formula>
    </cfRule>
    <cfRule type="containsText" dxfId="2368" priority="83" operator="containsText" text="LW">
      <formula>NOT(ISERROR(SEARCH("LW",Y76)))</formula>
    </cfRule>
    <cfRule type="containsText" dxfId="2367" priority="84" operator="containsText" text="LF">
      <formula>NOT(ISERROR(SEARCH("LF",Y76)))</formula>
    </cfRule>
    <cfRule type="containsText" dxfId="2366" priority="85" operator="containsText" text="CF">
      <formula>NOT(ISERROR(SEARCH("CF",Y76)))</formula>
    </cfRule>
    <cfRule type="containsText" dxfId="2365" priority="86" operator="containsText" text="CF">
      <formula>NOT(ISERROR(SEARCH("CF",Y76)))</formula>
    </cfRule>
    <cfRule type="containsText" dxfId="2364" priority="87" operator="containsText" text="CAM">
      <formula>NOT(ISERROR(SEARCH("CAM",Y76)))</formula>
    </cfRule>
    <cfRule type="containsText" dxfId="2363" priority="88" operator="containsText" text="LM">
      <formula>NOT(ISERROR(SEARCH("LM",Y76)))</formula>
    </cfRule>
    <cfRule type="containsText" dxfId="2362" priority="89" operator="containsText" text="CM">
      <formula>NOT(ISERROR(SEARCH("CM",Y76)))</formula>
    </cfRule>
    <cfRule type="containsText" dxfId="2361" priority="90" operator="containsText" text="RM">
      <formula>NOT(ISERROR(SEARCH("RM",Y76)))</formula>
    </cfRule>
    <cfRule type="containsText" dxfId="2360" priority="91" operator="containsText" text="CDM">
      <formula>NOT(ISERROR(SEARCH("CDM",Y76)))</formula>
    </cfRule>
    <cfRule type="containsText" dxfId="2359" priority="92" operator="containsText" text="LWB">
      <formula>NOT(ISERROR(SEARCH("LWB",Y76)))</formula>
    </cfRule>
    <cfRule type="containsText" dxfId="2358" priority="93" operator="containsText" text="RWB">
      <formula>NOT(ISERROR(SEARCH("RWB",Y76)))</formula>
    </cfRule>
    <cfRule type="containsText" dxfId="2357" priority="94" operator="containsText" text="RB">
      <formula>NOT(ISERROR(SEARCH("RB",Y76)))</formula>
    </cfRule>
    <cfRule type="containsText" dxfId="2356" priority="95" operator="containsText" text="CB">
      <formula>NOT(ISERROR(SEARCH("CB",Y76)))</formula>
    </cfRule>
    <cfRule type="containsText" dxfId="2355" priority="96" operator="containsText" text="LB">
      <formula>NOT(ISERROR(SEARCH("LB",Y76)))</formula>
    </cfRule>
    <cfRule type="containsText" dxfId="2354" priority="97" operator="containsText" text="GK">
      <formula>NOT(ISERROR(SEARCH("GK",Y76)))</formula>
    </cfRule>
    <cfRule type="containsText" dxfId="2353" priority="98" operator="containsText" text="ST">
      <formula>NOT(ISERROR(SEARCH("ST",Y76)))</formula>
    </cfRule>
  </conditionalFormatting>
  <conditionalFormatting sqref="Z76:Z90">
    <cfRule type="containsText" dxfId="2352" priority="65" operator="containsText" text="ST">
      <formula>NOT(ISERROR(SEARCH("ST",Z76)))</formula>
    </cfRule>
    <cfRule type="containsText" dxfId="2351" priority="66" operator="containsText" text="RW">
      <formula>NOT(ISERROR(SEARCH("RW",Z76)))</formula>
    </cfRule>
    <cfRule type="containsText" dxfId="2350" priority="67" operator="containsText" text="LW">
      <formula>NOT(ISERROR(SEARCH("LW",Z76)))</formula>
    </cfRule>
    <cfRule type="containsText" dxfId="2349" priority="68" operator="containsText" text="LF">
      <formula>NOT(ISERROR(SEARCH("LF",Z76)))</formula>
    </cfRule>
    <cfRule type="containsText" dxfId="2348" priority="69" operator="containsText" text="CF">
      <formula>NOT(ISERROR(SEARCH("CF",Z76)))</formula>
    </cfRule>
    <cfRule type="containsText" dxfId="2347" priority="70" operator="containsText" text="CF">
      <formula>NOT(ISERROR(SEARCH("CF",Z76)))</formula>
    </cfRule>
    <cfRule type="containsText" dxfId="2346" priority="71" operator="containsText" text="CAM">
      <formula>NOT(ISERROR(SEARCH("CAM",Z76)))</formula>
    </cfRule>
    <cfRule type="containsText" dxfId="2345" priority="72" operator="containsText" text="LM">
      <formula>NOT(ISERROR(SEARCH("LM",Z76)))</formula>
    </cfRule>
    <cfRule type="containsText" dxfId="2344" priority="73" operator="containsText" text="CM">
      <formula>NOT(ISERROR(SEARCH("CM",Z76)))</formula>
    </cfRule>
    <cfRule type="containsText" dxfId="2343" priority="74" operator="containsText" text="RM">
      <formula>NOT(ISERROR(SEARCH("RM",Z76)))</formula>
    </cfRule>
    <cfRule type="containsText" dxfId="2342" priority="75" operator="containsText" text="CDM">
      <formula>NOT(ISERROR(SEARCH("CDM",Z76)))</formula>
    </cfRule>
    <cfRule type="containsText" dxfId="2341" priority="76" operator="containsText" text="LWB">
      <formula>NOT(ISERROR(SEARCH("LWB",Z76)))</formula>
    </cfRule>
    <cfRule type="containsText" dxfId="2340" priority="77" operator="containsText" text="RWB">
      <formula>NOT(ISERROR(SEARCH("RWB",Z76)))</formula>
    </cfRule>
    <cfRule type="containsText" dxfId="2339" priority="78" operator="containsText" text="RB">
      <formula>NOT(ISERROR(SEARCH("RB",Z76)))</formula>
    </cfRule>
    <cfRule type="containsText" dxfId="2338" priority="79" operator="containsText" text="CB">
      <formula>NOT(ISERROR(SEARCH("CB",Z76)))</formula>
    </cfRule>
    <cfRule type="containsText" dxfId="2337" priority="80" operator="containsText" text="LB">
      <formula>NOT(ISERROR(SEARCH("LB",Z76)))</formula>
    </cfRule>
    <cfRule type="containsText" dxfId="2336" priority="81" operator="containsText" text="GK">
      <formula>NOT(ISERROR(SEARCH("GK",Z76)))</formula>
    </cfRule>
  </conditionalFormatting>
  <conditionalFormatting sqref="Z76:Z90">
    <cfRule type="cellIs" dxfId="2335" priority="59" operator="between">
      <formula>90</formula>
      <formula>99</formula>
    </cfRule>
    <cfRule type="cellIs" dxfId="2334" priority="60" operator="between">
      <formula>40</formula>
      <formula>49</formula>
    </cfRule>
    <cfRule type="cellIs" dxfId="2333" priority="61" operator="between">
      <formula>50</formula>
      <formula>59</formula>
    </cfRule>
    <cfRule type="cellIs" dxfId="2332" priority="62" operator="between">
      <formula>60</formula>
      <formula>69</formula>
    </cfRule>
    <cfRule type="cellIs" dxfId="2331" priority="63" operator="between">
      <formula>70</formula>
      <formula>79</formula>
    </cfRule>
    <cfRule type="cellIs" dxfId="2330" priority="64" operator="between">
      <formula>80</formula>
      <formula>89</formula>
    </cfRule>
  </conditionalFormatting>
  <conditionalFormatting sqref="Y91">
    <cfRule type="containsText" dxfId="2329" priority="42" operator="containsText" text="RW">
      <formula>NOT(ISERROR(SEARCH("RW",Y91)))</formula>
    </cfRule>
    <cfRule type="containsText" dxfId="2328" priority="43" operator="containsText" text="LW">
      <formula>NOT(ISERROR(SEARCH("LW",Y91)))</formula>
    </cfRule>
    <cfRule type="containsText" dxfId="2327" priority="44" operator="containsText" text="LF">
      <formula>NOT(ISERROR(SEARCH("LF",Y91)))</formula>
    </cfRule>
    <cfRule type="containsText" dxfId="2326" priority="45" operator="containsText" text="CF">
      <formula>NOT(ISERROR(SEARCH("CF",Y91)))</formula>
    </cfRule>
    <cfRule type="containsText" dxfId="2325" priority="46" operator="containsText" text="CF">
      <formula>NOT(ISERROR(SEARCH("CF",Y91)))</formula>
    </cfRule>
    <cfRule type="containsText" dxfId="2324" priority="47" operator="containsText" text="CAM">
      <formula>NOT(ISERROR(SEARCH("CAM",Y91)))</formula>
    </cfRule>
    <cfRule type="containsText" dxfId="2323" priority="48" operator="containsText" text="LM">
      <formula>NOT(ISERROR(SEARCH("LM",Y91)))</formula>
    </cfRule>
    <cfRule type="containsText" dxfId="2322" priority="49" operator="containsText" text="CM">
      <formula>NOT(ISERROR(SEARCH("CM",Y91)))</formula>
    </cfRule>
    <cfRule type="containsText" dxfId="2321" priority="50" operator="containsText" text="RM">
      <formula>NOT(ISERROR(SEARCH("RM",Y91)))</formula>
    </cfRule>
    <cfRule type="containsText" dxfId="2320" priority="51" operator="containsText" text="CDM">
      <formula>NOT(ISERROR(SEARCH("CDM",Y91)))</formula>
    </cfRule>
    <cfRule type="containsText" dxfId="2319" priority="52" operator="containsText" text="LWB">
      <formula>NOT(ISERROR(SEARCH("LWB",Y91)))</formula>
    </cfRule>
    <cfRule type="containsText" dxfId="2318" priority="53" operator="containsText" text="RWB">
      <formula>NOT(ISERROR(SEARCH("RWB",Y91)))</formula>
    </cfRule>
    <cfRule type="containsText" dxfId="2317" priority="54" operator="containsText" text="RB">
      <formula>NOT(ISERROR(SEARCH("RB",Y91)))</formula>
    </cfRule>
    <cfRule type="containsText" dxfId="2316" priority="55" operator="containsText" text="CB">
      <formula>NOT(ISERROR(SEARCH("CB",Y91)))</formula>
    </cfRule>
    <cfRule type="containsText" dxfId="2315" priority="56" operator="containsText" text="LB">
      <formula>NOT(ISERROR(SEARCH("LB",Y91)))</formula>
    </cfRule>
    <cfRule type="containsText" dxfId="2314" priority="57" operator="containsText" text="GK">
      <formula>NOT(ISERROR(SEARCH("GK",Y91)))</formula>
    </cfRule>
    <cfRule type="containsText" dxfId="2313" priority="58" operator="containsText" text="ST">
      <formula>NOT(ISERROR(SEARCH("ST",Y91)))</formula>
    </cfRule>
  </conditionalFormatting>
  <conditionalFormatting sqref="Z91">
    <cfRule type="containsText" dxfId="2312" priority="25" operator="containsText" text="ST">
      <formula>NOT(ISERROR(SEARCH("ST",Z91)))</formula>
    </cfRule>
    <cfRule type="containsText" dxfId="2311" priority="26" operator="containsText" text="RW">
      <formula>NOT(ISERROR(SEARCH("RW",Z91)))</formula>
    </cfRule>
    <cfRule type="containsText" dxfId="2310" priority="27" operator="containsText" text="LW">
      <formula>NOT(ISERROR(SEARCH("LW",Z91)))</formula>
    </cfRule>
    <cfRule type="containsText" dxfId="2309" priority="28" operator="containsText" text="LF">
      <formula>NOT(ISERROR(SEARCH("LF",Z91)))</formula>
    </cfRule>
    <cfRule type="containsText" dxfId="2308" priority="29" operator="containsText" text="CF">
      <formula>NOT(ISERROR(SEARCH("CF",Z91)))</formula>
    </cfRule>
    <cfRule type="containsText" dxfId="2307" priority="30" operator="containsText" text="CF">
      <formula>NOT(ISERROR(SEARCH("CF",Z91)))</formula>
    </cfRule>
    <cfRule type="containsText" dxfId="2306" priority="31" operator="containsText" text="CAM">
      <formula>NOT(ISERROR(SEARCH("CAM",Z91)))</formula>
    </cfRule>
    <cfRule type="containsText" dxfId="2305" priority="32" operator="containsText" text="LM">
      <formula>NOT(ISERROR(SEARCH("LM",Z91)))</formula>
    </cfRule>
    <cfRule type="containsText" dxfId="2304" priority="33" operator="containsText" text="CM">
      <formula>NOT(ISERROR(SEARCH("CM",Z91)))</formula>
    </cfRule>
    <cfRule type="containsText" dxfId="2303" priority="34" operator="containsText" text="RM">
      <formula>NOT(ISERROR(SEARCH("RM",Z91)))</formula>
    </cfRule>
    <cfRule type="containsText" dxfId="2302" priority="35" operator="containsText" text="CDM">
      <formula>NOT(ISERROR(SEARCH("CDM",Z91)))</formula>
    </cfRule>
    <cfRule type="containsText" dxfId="2301" priority="36" operator="containsText" text="LWB">
      <formula>NOT(ISERROR(SEARCH("LWB",Z91)))</formula>
    </cfRule>
    <cfRule type="containsText" dxfId="2300" priority="37" operator="containsText" text="RWB">
      <formula>NOT(ISERROR(SEARCH("RWB",Z91)))</formula>
    </cfRule>
    <cfRule type="containsText" dxfId="2299" priority="38" operator="containsText" text="RB">
      <formula>NOT(ISERROR(SEARCH("RB",Z91)))</formula>
    </cfRule>
    <cfRule type="containsText" dxfId="2298" priority="39" operator="containsText" text="CB">
      <formula>NOT(ISERROR(SEARCH("CB",Z91)))</formula>
    </cfRule>
    <cfRule type="containsText" dxfId="2297" priority="40" operator="containsText" text="LB">
      <formula>NOT(ISERROR(SEARCH("LB",Z91)))</formula>
    </cfRule>
    <cfRule type="containsText" dxfId="2296" priority="41" operator="containsText" text="GK">
      <formula>NOT(ISERROR(SEARCH("GK",Z91)))</formula>
    </cfRule>
  </conditionalFormatting>
  <conditionalFormatting sqref="Z91">
    <cfRule type="cellIs" dxfId="2295" priority="19" operator="between">
      <formula>90</formula>
      <formula>99</formula>
    </cfRule>
    <cfRule type="cellIs" dxfId="2294" priority="20" operator="between">
      <formula>40</formula>
      <formula>49</formula>
    </cfRule>
    <cfRule type="cellIs" dxfId="2293" priority="21" operator="between">
      <formula>50</formula>
      <formula>59</formula>
    </cfRule>
    <cfRule type="cellIs" dxfId="2292" priority="22" operator="between">
      <formula>60</formula>
      <formula>69</formula>
    </cfRule>
    <cfRule type="cellIs" dxfId="2291" priority="23" operator="between">
      <formula>70</formula>
      <formula>79</formula>
    </cfRule>
    <cfRule type="cellIs" dxfId="2290" priority="24" operator="between">
      <formula>80</formula>
      <formula>89</formula>
    </cfRule>
  </conditionalFormatting>
  <conditionalFormatting sqref="T8">
    <cfRule type="containsText" dxfId="2289" priority="16" operator="containsText" text="AL">
      <formula>NOT(ISERROR(SEARCH("AL",T8)))</formula>
    </cfRule>
    <cfRule type="containsText" dxfId="2288" priority="17" operator="containsText" text="AD">
      <formula>NOT(ISERROR(SEARCH("AD",T8)))</formula>
    </cfRule>
    <cfRule type="containsText" dxfId="2287" priority="18" operator="containsText" text="AW">
      <formula>NOT(ISERROR(SEARCH("AW",T8)))</formula>
    </cfRule>
  </conditionalFormatting>
  <conditionalFormatting sqref="T8">
    <cfRule type="containsText" dxfId="2286" priority="13" operator="containsText" text="HL">
      <formula>NOT(ISERROR(SEARCH("HL",T8)))</formula>
    </cfRule>
    <cfRule type="containsText" dxfId="2285" priority="14" operator="containsText" text="HD">
      <formula>NOT(ISERROR(SEARCH("HD",T8)))</formula>
    </cfRule>
    <cfRule type="containsText" dxfId="2284" priority="15" operator="containsText" text="HW">
      <formula>NOT(ISERROR(SEARCH("HW",T8)))</formula>
    </cfRule>
  </conditionalFormatting>
  <conditionalFormatting sqref="T9:T23">
    <cfRule type="containsText" dxfId="2283" priority="7" operator="containsText" text="HL">
      <formula>NOT(ISERROR(SEARCH("HL",T9)))</formula>
    </cfRule>
    <cfRule type="containsText" dxfId="2282" priority="8" operator="containsText" text="HD">
      <formula>NOT(ISERROR(SEARCH("HD",T9)))</formula>
    </cfRule>
    <cfRule type="containsText" dxfId="2281" priority="9" operator="containsText" text="HW">
      <formula>NOT(ISERROR(SEARCH("HW",T9)))</formula>
    </cfRule>
    <cfRule type="containsText" dxfId="2280" priority="10" operator="containsText" text="AL">
      <formula>NOT(ISERROR(SEARCH("AL",T9)))</formula>
    </cfRule>
    <cfRule type="containsText" dxfId="2279" priority="11" operator="containsText" text="AD">
      <formula>NOT(ISERROR(SEARCH("AD",T9)))</formula>
    </cfRule>
    <cfRule type="containsText" dxfId="2278" priority="12" operator="containsText" text="AW">
      <formula>NOT(ISERROR(SEARCH("AW",T9)))</formula>
    </cfRule>
  </conditionalFormatting>
  <conditionalFormatting sqref="K20">
    <cfRule type="containsText" dxfId="2277" priority="1" operator="containsText" text="HL">
      <formula>NOT(ISERROR(SEARCH("HL",K20)))</formula>
    </cfRule>
    <cfRule type="containsText" dxfId="2276" priority="2" operator="containsText" text="HD">
      <formula>NOT(ISERROR(SEARCH("HD",K20)))</formula>
    </cfRule>
    <cfRule type="containsText" dxfId="2275" priority="3" operator="containsText" text="HW">
      <formula>NOT(ISERROR(SEARCH("HW",K20)))</formula>
    </cfRule>
  </conditionalFormatting>
  <conditionalFormatting sqref="K20">
    <cfRule type="containsText" dxfId="2274" priority="4" operator="containsText" text="AL">
      <formula>NOT(ISERROR(SEARCH("AL",K20)))</formula>
    </cfRule>
    <cfRule type="containsText" dxfId="2273" priority="5" operator="containsText" text="AD">
      <formula>NOT(ISERROR(SEARCH("AD",K20)))</formula>
    </cfRule>
    <cfRule type="containsText" dxfId="2272" priority="6" operator="containsText" text="AW">
      <formula>NOT(ISERROR(SEARCH("AW",K20)))</formula>
    </cfRule>
  </conditionalFormatting>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I107"/>
  <sheetViews>
    <sheetView showGridLines="0" zoomScaleNormal="100" workbookViewId="0">
      <selection activeCell="S25" sqref="S25"/>
    </sheetView>
  </sheetViews>
  <sheetFormatPr defaultRowHeight="15.75" x14ac:dyDescent="0.25"/>
  <cols>
    <col min="1" max="1" width="5.140625" style="547" customWidth="1"/>
    <col min="2" max="2" width="10.7109375" style="547" customWidth="1"/>
    <col min="3" max="6" width="5.140625" style="547" customWidth="1"/>
    <col min="7" max="7" width="10.7109375" style="547" customWidth="1"/>
    <col min="8" max="11" width="5.140625" style="547" customWidth="1"/>
    <col min="12" max="12" width="10.7109375" style="547" customWidth="1"/>
    <col min="13" max="17" width="5.140625" style="547" customWidth="1"/>
    <col min="18" max="19" width="5.7109375" style="547" customWidth="1"/>
    <col min="20" max="20" width="5.140625" style="547" customWidth="1"/>
    <col min="21" max="21" width="5.7109375" style="547" customWidth="1"/>
    <col min="22" max="22" width="5.140625" style="547" customWidth="1"/>
    <col min="23" max="29" width="11.7109375" style="1" customWidth="1"/>
    <col min="30" max="30" width="2.42578125" style="547" customWidth="1"/>
    <col min="31" max="31" width="2.85546875" style="547" customWidth="1"/>
    <col min="32" max="32" width="18.7109375" style="1035" customWidth="1"/>
    <col min="33" max="36" width="5.140625" style="1035" customWidth="1"/>
    <col min="37" max="40" width="6.28515625" style="547" customWidth="1"/>
    <col min="41" max="44" width="7" style="547" customWidth="1"/>
    <col min="45" max="82" width="7.42578125" style="547" customWidth="1"/>
    <col min="83" max="86" width="6.7109375" style="547" customWidth="1"/>
    <col min="87" max="16384" width="9.140625" style="547"/>
  </cols>
  <sheetData>
    <row r="1" spans="1:87" ht="30" customHeight="1" thickBot="1" x14ac:dyDescent="0.45">
      <c r="A1" s="1262" t="s">
        <v>601</v>
      </c>
      <c r="B1" s="1262"/>
      <c r="C1" s="1262"/>
      <c r="D1" s="1262"/>
      <c r="E1" s="1262"/>
      <c r="F1" s="1262"/>
      <c r="G1" s="1262"/>
      <c r="H1" s="1262"/>
      <c r="I1" s="1262"/>
      <c r="J1" s="1262"/>
      <c r="K1" s="549"/>
      <c r="L1" s="549"/>
      <c r="M1" s="549"/>
      <c r="N1" s="549"/>
      <c r="O1" s="549"/>
      <c r="P1" s="549"/>
      <c r="Q1" s="549"/>
      <c r="R1" s="549"/>
      <c r="S1" s="549"/>
      <c r="T1" s="549"/>
      <c r="U1" s="549"/>
      <c r="V1" s="549"/>
      <c r="W1" s="549"/>
      <c r="X1" s="578"/>
      <c r="Y1" s="578"/>
      <c r="Z1" s="578"/>
      <c r="AA1" s="578"/>
      <c r="AB1" s="549"/>
      <c r="AC1" s="549"/>
      <c r="AD1" s="549"/>
      <c r="AE1" s="549"/>
      <c r="AF1" s="549"/>
      <c r="AG1" s="1039"/>
      <c r="AH1" s="1039"/>
      <c r="AI1" s="1039"/>
      <c r="AJ1" s="1039"/>
      <c r="AK1" s="550"/>
      <c r="AL1" s="550"/>
      <c r="AM1" s="550"/>
      <c r="AN1" s="550"/>
      <c r="AO1" s="550"/>
      <c r="AP1" s="550"/>
      <c r="AQ1" s="550"/>
      <c r="AR1" s="550"/>
      <c r="AS1" s="1237" t="s">
        <v>157</v>
      </c>
      <c r="AT1" s="1238"/>
      <c r="AU1" s="1238"/>
      <c r="AV1" s="1238"/>
      <c r="AW1" s="1238"/>
      <c r="AX1" s="1238"/>
      <c r="AY1" s="1238"/>
      <c r="AZ1" s="550"/>
      <c r="BA1" s="550"/>
      <c r="BB1" s="550"/>
      <c r="BC1" s="550"/>
      <c r="BD1" s="550"/>
      <c r="BE1" s="550"/>
      <c r="BF1" s="550"/>
      <c r="BG1" s="550"/>
      <c r="BH1" s="550"/>
      <c r="BI1" s="550"/>
      <c r="BJ1" s="550"/>
      <c r="BK1" s="550"/>
      <c r="BL1" s="550"/>
      <c r="BM1" s="550"/>
      <c r="BN1" s="550"/>
      <c r="BO1" s="550"/>
      <c r="BP1" s="550"/>
      <c r="BQ1" s="550"/>
      <c r="BR1" s="550"/>
      <c r="BS1" s="550"/>
      <c r="BT1" s="550"/>
      <c r="BU1" s="550"/>
      <c r="BV1" s="550"/>
      <c r="BW1" s="550"/>
      <c r="BX1" s="550"/>
      <c r="BY1" s="550"/>
      <c r="BZ1" s="550"/>
      <c r="CA1" s="550"/>
      <c r="CB1" s="550"/>
      <c r="CC1" s="550"/>
      <c r="CD1" s="550"/>
      <c r="CE1" s="550"/>
      <c r="CF1" s="550"/>
      <c r="CG1" s="550"/>
      <c r="CH1" s="550"/>
      <c r="CI1" s="550"/>
    </row>
    <row r="2" spans="1:87" ht="16.5" thickTop="1" x14ac:dyDescent="0.25">
      <c r="A2" s="950"/>
      <c r="B2" s="951"/>
      <c r="C2" s="951"/>
      <c r="D2" s="955"/>
      <c r="E2" s="334"/>
      <c r="F2" s="1239"/>
      <c r="G2" s="1240"/>
      <c r="H2" s="1240"/>
      <c r="I2" s="1241"/>
      <c r="J2" s="545"/>
      <c r="K2" s="195"/>
      <c r="L2" s="196"/>
      <c r="M2" s="196"/>
      <c r="N2" s="197"/>
      <c r="O2" s="334"/>
      <c r="Q2" s="1403"/>
      <c r="R2" s="1404"/>
      <c r="S2" s="1404"/>
      <c r="T2" s="1404"/>
      <c r="U2" s="1073"/>
      <c r="W2" s="83"/>
      <c r="X2" s="83"/>
      <c r="Y2" s="84"/>
      <c r="Z2" s="137"/>
      <c r="AA2" s="83"/>
      <c r="AB2" s="84"/>
      <c r="AC2" s="83"/>
      <c r="AE2" s="788" t="s">
        <v>54</v>
      </c>
      <c r="AF2" s="552" t="s">
        <v>22</v>
      </c>
      <c r="AG2" s="551" t="s">
        <v>21</v>
      </c>
      <c r="AH2" s="1245" t="s">
        <v>197</v>
      </c>
      <c r="AI2" s="1246"/>
      <c r="AJ2" s="678" t="s">
        <v>204</v>
      </c>
      <c r="AK2" s="704" t="s">
        <v>18</v>
      </c>
      <c r="AL2" s="1013" t="s">
        <v>567</v>
      </c>
      <c r="AM2" s="1013" t="s">
        <v>237</v>
      </c>
      <c r="AN2" s="1013" t="s">
        <v>20</v>
      </c>
      <c r="AO2" s="1013" t="s">
        <v>3</v>
      </c>
      <c r="AP2" s="1012" t="s">
        <v>4</v>
      </c>
      <c r="AQ2" s="1247" t="s">
        <v>436</v>
      </c>
      <c r="AR2" s="1248"/>
      <c r="AS2" s="1248"/>
      <c r="AT2" s="1248"/>
      <c r="AU2" s="1248"/>
      <c r="AV2" s="1247" t="s">
        <v>120</v>
      </c>
      <c r="AW2" s="1248"/>
      <c r="AX2" s="1248"/>
      <c r="AY2" s="1248"/>
      <c r="AZ2" s="1248"/>
      <c r="BA2" s="1247" t="s">
        <v>121</v>
      </c>
      <c r="BB2" s="1248"/>
      <c r="BC2" s="1248"/>
      <c r="BD2" s="1248"/>
      <c r="BE2" s="1248"/>
      <c r="BF2" s="1247" t="s">
        <v>122</v>
      </c>
      <c r="BG2" s="1248"/>
      <c r="BH2" s="1248"/>
      <c r="BI2" s="1248"/>
      <c r="BJ2" s="1248"/>
      <c r="BK2" s="1247" t="s">
        <v>32</v>
      </c>
      <c r="BL2" s="1248"/>
      <c r="BM2" s="1248"/>
      <c r="BN2" s="1248"/>
      <c r="BO2" s="1248"/>
      <c r="BP2" s="1247" t="s">
        <v>109</v>
      </c>
      <c r="BQ2" s="1248"/>
      <c r="BR2" s="1248"/>
      <c r="BS2" s="1248"/>
      <c r="BT2" s="1248"/>
      <c r="BU2" s="1247" t="s">
        <v>597</v>
      </c>
      <c r="BV2" s="1248"/>
      <c r="BW2" s="1248"/>
      <c r="BX2" s="1248"/>
      <c r="BY2" s="1378"/>
      <c r="BZ2" s="1247" t="s">
        <v>180</v>
      </c>
      <c r="CA2" s="1248"/>
      <c r="CB2" s="1248"/>
      <c r="CC2" s="1248"/>
      <c r="CD2" s="1378"/>
      <c r="CE2" s="704" t="s">
        <v>39</v>
      </c>
      <c r="CF2" s="710" t="s">
        <v>40</v>
      </c>
      <c r="CG2" s="1379" t="s">
        <v>143</v>
      </c>
      <c r="CH2" s="1380"/>
      <c r="CI2" s="2"/>
    </row>
    <row r="3" spans="1:87" x14ac:dyDescent="0.25">
      <c r="A3" s="1381"/>
      <c r="B3" s="1382"/>
      <c r="C3" s="1382"/>
      <c r="D3" s="1383"/>
      <c r="E3" s="335"/>
      <c r="F3" s="1239"/>
      <c r="G3" s="1240"/>
      <c r="H3" s="1240"/>
      <c r="I3" s="1241"/>
      <c r="J3" s="545"/>
      <c r="K3" s="198"/>
      <c r="L3" s="199"/>
      <c r="M3" s="199"/>
      <c r="N3" s="200"/>
      <c r="O3" s="663"/>
      <c r="P3" s="76"/>
      <c r="Q3" s="1403"/>
      <c r="R3" s="1404"/>
      <c r="S3" s="1404"/>
      <c r="T3" s="1404"/>
      <c r="U3" s="1074"/>
      <c r="V3" s="28"/>
      <c r="W3" s="83"/>
      <c r="X3" s="83"/>
      <c r="Y3" s="84"/>
      <c r="Z3" s="140"/>
      <c r="AA3" s="85"/>
      <c r="AB3" s="83"/>
      <c r="AC3" s="83"/>
      <c r="AD3" s="28"/>
      <c r="AE3" s="789"/>
      <c r="AF3" s="783"/>
      <c r="AG3" s="553"/>
      <c r="AH3" s="1009" t="s">
        <v>198</v>
      </c>
      <c r="AI3" s="1009" t="s">
        <v>199</v>
      </c>
      <c r="AJ3" s="701"/>
      <c r="AK3" s="697"/>
      <c r="AL3" s="13"/>
      <c r="AM3" s="13"/>
      <c r="AN3" s="13"/>
      <c r="AO3" s="13"/>
      <c r="AP3" s="696"/>
      <c r="AQ3" s="695" t="s">
        <v>18</v>
      </c>
      <c r="AR3" s="1013" t="s">
        <v>567</v>
      </c>
      <c r="AS3" s="1013" t="s">
        <v>20</v>
      </c>
      <c r="AT3" s="1010" t="s">
        <v>3</v>
      </c>
      <c r="AU3" s="1008" t="s">
        <v>4</v>
      </c>
      <c r="AV3" s="695" t="s">
        <v>18</v>
      </c>
      <c r="AW3" s="1013" t="s">
        <v>567</v>
      </c>
      <c r="AX3" s="1013" t="s">
        <v>20</v>
      </c>
      <c r="AY3" s="1010" t="s">
        <v>3</v>
      </c>
      <c r="AZ3" s="1008" t="s">
        <v>4</v>
      </c>
      <c r="BA3" s="695" t="s">
        <v>18</v>
      </c>
      <c r="BB3" s="1013" t="s">
        <v>567</v>
      </c>
      <c r="BC3" s="1013" t="s">
        <v>20</v>
      </c>
      <c r="BD3" s="1010" t="s">
        <v>3</v>
      </c>
      <c r="BE3" s="1008" t="s">
        <v>4</v>
      </c>
      <c r="BF3" s="695" t="s">
        <v>18</v>
      </c>
      <c r="BG3" s="1013" t="s">
        <v>567</v>
      </c>
      <c r="BH3" s="1013" t="s">
        <v>20</v>
      </c>
      <c r="BI3" s="1010" t="s">
        <v>3</v>
      </c>
      <c r="BJ3" s="1008" t="s">
        <v>4</v>
      </c>
      <c r="BK3" s="695" t="s">
        <v>18</v>
      </c>
      <c r="BL3" s="1013" t="s">
        <v>567</v>
      </c>
      <c r="BM3" s="1013" t="s">
        <v>20</v>
      </c>
      <c r="BN3" s="1010" t="s">
        <v>3</v>
      </c>
      <c r="BO3" s="1008" t="s">
        <v>4</v>
      </c>
      <c r="BP3" s="695" t="s">
        <v>18</v>
      </c>
      <c r="BQ3" s="1013" t="s">
        <v>567</v>
      </c>
      <c r="BR3" s="1013" t="s">
        <v>20</v>
      </c>
      <c r="BS3" s="1010" t="s">
        <v>3</v>
      </c>
      <c r="BT3" s="1008" t="s">
        <v>4</v>
      </c>
      <c r="BU3" s="695" t="s">
        <v>18</v>
      </c>
      <c r="BV3" s="1013" t="s">
        <v>567</v>
      </c>
      <c r="BW3" s="1013" t="s">
        <v>20</v>
      </c>
      <c r="BX3" s="1010" t="s">
        <v>3</v>
      </c>
      <c r="BY3" s="1008" t="s">
        <v>4</v>
      </c>
      <c r="BZ3" s="695" t="s">
        <v>18</v>
      </c>
      <c r="CA3" s="1013" t="s">
        <v>567</v>
      </c>
      <c r="CB3" s="1013" t="s">
        <v>20</v>
      </c>
      <c r="CC3" s="1010" t="s">
        <v>3</v>
      </c>
      <c r="CD3" s="1008" t="s">
        <v>4</v>
      </c>
      <c r="CE3" s="697"/>
      <c r="CF3" s="13"/>
      <c r="CG3" s="1038" t="s">
        <v>144</v>
      </c>
      <c r="CH3" s="1038" t="s">
        <v>145</v>
      </c>
      <c r="CI3" s="2"/>
    </row>
    <row r="4" spans="1:87" x14ac:dyDescent="0.25">
      <c r="A4" s="952"/>
      <c r="B4" s="160"/>
      <c r="C4" s="160"/>
      <c r="D4" s="162"/>
      <c r="E4" s="336"/>
      <c r="F4" s="1239"/>
      <c r="G4" s="1240"/>
      <c r="H4" s="1240"/>
      <c r="I4" s="1241"/>
      <c r="J4" s="545"/>
      <c r="K4" s="201"/>
      <c r="L4" s="202"/>
      <c r="M4" s="202"/>
      <c r="N4" s="203"/>
      <c r="O4" s="336"/>
      <c r="P4" s="32"/>
      <c r="Q4" s="1403"/>
      <c r="R4" s="1404"/>
      <c r="S4" s="1404"/>
      <c r="T4" s="1404"/>
      <c r="U4" s="1075"/>
      <c r="V4" s="28"/>
      <c r="W4" s="83"/>
      <c r="X4" s="83"/>
      <c r="Y4" s="84"/>
      <c r="Z4" s="140"/>
      <c r="AA4" s="588"/>
      <c r="AB4" s="83"/>
      <c r="AC4" s="83"/>
      <c r="AD4" s="28"/>
      <c r="AE4" s="1062"/>
      <c r="AF4" s="785"/>
      <c r="AG4" s="544"/>
      <c r="AH4" s="517"/>
      <c r="AI4" s="515"/>
      <c r="AJ4" s="702"/>
      <c r="AK4" s="705"/>
      <c r="AL4" s="25"/>
      <c r="AM4" s="556"/>
      <c r="AN4" s="525"/>
      <c r="AO4" s="26"/>
      <c r="AP4" s="699"/>
      <c r="AQ4" s="700"/>
      <c r="AR4" s="692"/>
      <c r="AS4" s="525"/>
      <c r="AT4" s="601"/>
      <c r="AU4" s="683"/>
      <c r="AV4" s="735"/>
      <c r="AW4" s="736"/>
      <c r="AX4" s="525"/>
      <c r="AY4" s="601"/>
      <c r="AZ4" s="683"/>
      <c r="BA4" s="735"/>
      <c r="BB4" s="736"/>
      <c r="BC4" s="525"/>
      <c r="BD4" s="601"/>
      <c r="BE4" s="683"/>
      <c r="BF4" s="735"/>
      <c r="BG4" s="736"/>
      <c r="BH4" s="525"/>
      <c r="BI4" s="602"/>
      <c r="BJ4" s="708"/>
      <c r="BK4" s="735"/>
      <c r="BL4" s="736"/>
      <c r="BM4" s="525"/>
      <c r="BN4" s="601"/>
      <c r="BO4" s="709"/>
      <c r="BP4" s="735"/>
      <c r="BQ4" s="736"/>
      <c r="BR4" s="525"/>
      <c r="BS4" s="602"/>
      <c r="BT4" s="708"/>
      <c r="BU4" s="735"/>
      <c r="BV4" s="736"/>
      <c r="BW4" s="525"/>
      <c r="BX4" s="601"/>
      <c r="BY4" s="709"/>
      <c r="BZ4" s="735"/>
      <c r="CA4" s="736"/>
      <c r="CB4" s="525"/>
      <c r="CC4" s="601"/>
      <c r="CD4" s="709"/>
      <c r="CE4" s="712"/>
      <c r="CF4" s="713"/>
      <c r="CG4" s="714"/>
      <c r="CH4" s="715"/>
    </row>
    <row r="5" spans="1:87" ht="16.5" thickBot="1" x14ac:dyDescent="0.3">
      <c r="A5" s="953"/>
      <c r="B5" s="161"/>
      <c r="C5" s="161"/>
      <c r="D5" s="163"/>
      <c r="E5" s="337"/>
      <c r="F5" s="1239"/>
      <c r="G5" s="1240"/>
      <c r="H5" s="1240"/>
      <c r="I5" s="1241"/>
      <c r="J5" s="545"/>
      <c r="K5" s="204"/>
      <c r="L5" s="205"/>
      <c r="M5" s="206"/>
      <c r="N5" s="207"/>
      <c r="O5" s="293"/>
      <c r="P5" s="12"/>
      <c r="Q5" s="1403"/>
      <c r="R5" s="1404"/>
      <c r="S5" s="1404"/>
      <c r="T5" s="1404"/>
      <c r="U5" s="1076"/>
      <c r="V5" s="28"/>
      <c r="W5" s="83"/>
      <c r="X5" s="83"/>
      <c r="Y5" s="589"/>
      <c r="Z5" s="301"/>
      <c r="AA5" s="86"/>
      <c r="AB5" s="83"/>
      <c r="AC5" s="83"/>
      <c r="AD5" s="28"/>
      <c r="AE5" s="1063"/>
      <c r="AF5" s="1064"/>
      <c r="AG5" s="1036"/>
      <c r="AH5" s="515"/>
      <c r="AI5" s="515"/>
      <c r="AJ5" s="702"/>
      <c r="AK5" s="705"/>
      <c r="AL5" s="25"/>
      <c r="AM5" s="556"/>
      <c r="AN5" s="525"/>
      <c r="AO5" s="26"/>
      <c r="AP5" s="699"/>
      <c r="AQ5" s="700"/>
      <c r="AR5" s="692"/>
      <c r="AS5" s="525"/>
      <c r="AT5" s="601"/>
      <c r="AU5" s="683"/>
      <c r="AV5" s="735"/>
      <c r="AW5" s="736"/>
      <c r="AX5" s="525"/>
      <c r="AY5" s="601"/>
      <c r="AZ5" s="683"/>
      <c r="BA5" s="735"/>
      <c r="BB5" s="736"/>
      <c r="BC5" s="525"/>
      <c r="BD5" s="601"/>
      <c r="BE5" s="683"/>
      <c r="BF5" s="735"/>
      <c r="BG5" s="736"/>
      <c r="BH5" s="525"/>
      <c r="BI5" s="602"/>
      <c r="BJ5" s="708"/>
      <c r="BK5" s="735"/>
      <c r="BL5" s="736"/>
      <c r="BM5" s="525"/>
      <c r="BN5" s="601"/>
      <c r="BO5" s="709"/>
      <c r="BP5" s="735"/>
      <c r="BQ5" s="736"/>
      <c r="BR5" s="525"/>
      <c r="BS5" s="602"/>
      <c r="BT5" s="708"/>
      <c r="BU5" s="735"/>
      <c r="BV5" s="736"/>
      <c r="BW5" s="525"/>
      <c r="BX5" s="601"/>
      <c r="BY5" s="709"/>
      <c r="BZ5" s="735"/>
      <c r="CA5" s="736"/>
      <c r="CB5" s="525"/>
      <c r="CC5" s="601"/>
      <c r="CD5" s="709"/>
      <c r="CE5" s="712"/>
      <c r="CF5" s="713"/>
      <c r="CG5" s="714"/>
      <c r="CH5" s="715"/>
    </row>
    <row r="6" spans="1:87" x14ac:dyDescent="0.25">
      <c r="A6" s="1381"/>
      <c r="B6" s="1382"/>
      <c r="C6" s="1382"/>
      <c r="D6" s="1383"/>
      <c r="E6" s="954"/>
      <c r="F6" s="1239"/>
      <c r="G6" s="1240"/>
      <c r="H6" s="1240"/>
      <c r="I6" s="1241"/>
      <c r="J6" s="545"/>
      <c r="K6" s="204"/>
      <c r="L6" s="205"/>
      <c r="M6" s="206"/>
      <c r="N6" s="207"/>
      <c r="O6" s="293"/>
      <c r="P6" s="12"/>
      <c r="Q6" s="1403"/>
      <c r="R6" s="1404"/>
      <c r="S6" s="1404"/>
      <c r="T6" s="1404"/>
      <c r="U6" s="1076"/>
      <c r="V6" s="28"/>
      <c r="W6" s="83"/>
      <c r="X6" s="83"/>
      <c r="Y6" s="83"/>
      <c r="Z6" s="140"/>
      <c r="AA6" s="83"/>
      <c r="AB6" s="83"/>
      <c r="AC6" s="83"/>
      <c r="AD6" s="28"/>
      <c r="AE6" s="1063"/>
      <c r="AF6" s="1064"/>
      <c r="AG6" s="39"/>
      <c r="AH6" s="515"/>
      <c r="AI6" s="515"/>
      <c r="AJ6" s="702"/>
      <c r="AK6" s="705"/>
      <c r="AL6" s="25"/>
      <c r="AM6" s="556"/>
      <c r="AN6" s="525"/>
      <c r="AO6" s="26"/>
      <c r="AP6" s="699"/>
      <c r="AQ6" s="700"/>
      <c r="AR6" s="692"/>
      <c r="AS6" s="525"/>
      <c r="AT6" s="601"/>
      <c r="AU6" s="683"/>
      <c r="AV6" s="735"/>
      <c r="AW6" s="736"/>
      <c r="AX6" s="525"/>
      <c r="AY6" s="601"/>
      <c r="AZ6" s="683"/>
      <c r="BA6" s="735"/>
      <c r="BB6" s="736"/>
      <c r="BC6" s="525"/>
      <c r="BD6" s="601"/>
      <c r="BE6" s="683"/>
      <c r="BF6" s="735"/>
      <c r="BG6" s="736"/>
      <c r="BH6" s="525"/>
      <c r="BI6" s="602"/>
      <c r="BJ6" s="708"/>
      <c r="BK6" s="735"/>
      <c r="BL6" s="736"/>
      <c r="BM6" s="525"/>
      <c r="BN6" s="601"/>
      <c r="BO6" s="709"/>
      <c r="BP6" s="735"/>
      <c r="BQ6" s="736"/>
      <c r="BR6" s="525"/>
      <c r="BS6" s="602"/>
      <c r="BT6" s="708"/>
      <c r="BU6" s="735"/>
      <c r="BV6" s="736"/>
      <c r="BW6" s="525"/>
      <c r="BX6" s="601"/>
      <c r="BY6" s="709"/>
      <c r="BZ6" s="735"/>
      <c r="CA6" s="736"/>
      <c r="CB6" s="525"/>
      <c r="CC6" s="601"/>
      <c r="CD6" s="709"/>
      <c r="CE6" s="712"/>
      <c r="CF6" s="713"/>
      <c r="CG6" s="714"/>
      <c r="CH6" s="715"/>
    </row>
    <row r="7" spans="1:87" ht="16.5" thickBot="1" x14ac:dyDescent="0.3">
      <c r="A7" s="956"/>
      <c r="B7" s="164"/>
      <c r="C7" s="164"/>
      <c r="D7" s="165"/>
      <c r="E7" s="336"/>
      <c r="F7" s="1242"/>
      <c r="G7" s="1243"/>
      <c r="H7" s="1243"/>
      <c r="I7" s="1244"/>
      <c r="J7" s="545"/>
      <c r="K7" s="208"/>
      <c r="L7" s="209"/>
      <c r="M7" s="209"/>
      <c r="N7" s="210"/>
      <c r="O7" s="336"/>
      <c r="P7" s="32"/>
      <c r="Q7" s="1405"/>
      <c r="R7" s="1406"/>
      <c r="S7" s="1406"/>
      <c r="T7" s="1406"/>
      <c r="U7" s="1077"/>
      <c r="V7" s="28"/>
      <c r="W7" s="140"/>
      <c r="X7" s="83"/>
      <c r="Y7" s="83"/>
      <c r="Z7" s="140"/>
      <c r="AA7" s="83"/>
      <c r="AB7" s="83"/>
      <c r="AC7" s="140"/>
      <c r="AD7" s="28"/>
      <c r="AE7" s="1063"/>
      <c r="AF7" s="787"/>
      <c r="AG7" s="39"/>
      <c r="AH7" s="515"/>
      <c r="AI7" s="515"/>
      <c r="AJ7" s="702"/>
      <c r="AK7" s="705"/>
      <c r="AL7" s="25"/>
      <c r="AM7" s="556"/>
      <c r="AN7" s="525"/>
      <c r="AO7" s="26"/>
      <c r="AP7" s="699"/>
      <c r="AQ7" s="700"/>
      <c r="AR7" s="692"/>
      <c r="AS7" s="525"/>
      <c r="AT7" s="601"/>
      <c r="AU7" s="683"/>
      <c r="AV7" s="735"/>
      <c r="AW7" s="736"/>
      <c r="AX7" s="525"/>
      <c r="AY7" s="601"/>
      <c r="AZ7" s="683"/>
      <c r="BA7" s="735"/>
      <c r="BB7" s="736"/>
      <c r="BC7" s="525"/>
      <c r="BD7" s="601"/>
      <c r="BE7" s="683"/>
      <c r="BF7" s="735"/>
      <c r="BG7" s="736"/>
      <c r="BH7" s="525"/>
      <c r="BI7" s="602"/>
      <c r="BJ7" s="708"/>
      <c r="BK7" s="735"/>
      <c r="BL7" s="736"/>
      <c r="BM7" s="525"/>
      <c r="BN7" s="601"/>
      <c r="BO7" s="709"/>
      <c r="BP7" s="735"/>
      <c r="BQ7" s="736"/>
      <c r="BR7" s="525"/>
      <c r="BS7" s="602"/>
      <c r="BT7" s="708"/>
      <c r="BU7" s="735"/>
      <c r="BV7" s="736"/>
      <c r="BW7" s="525"/>
      <c r="BX7" s="601"/>
      <c r="BY7" s="709"/>
      <c r="BZ7" s="735"/>
      <c r="CA7" s="736"/>
      <c r="CB7" s="525"/>
      <c r="CC7" s="601"/>
      <c r="CD7" s="709"/>
      <c r="CE7" s="712"/>
      <c r="CF7" s="713"/>
      <c r="CG7" s="714"/>
      <c r="CH7" s="715"/>
    </row>
    <row r="8" spans="1:87" x14ac:dyDescent="0.25">
      <c r="A8" s="1086" t="s">
        <v>2</v>
      </c>
      <c r="B8" s="1087" t="s">
        <v>26</v>
      </c>
      <c r="C8" s="1087" t="s">
        <v>1</v>
      </c>
      <c r="D8" s="957" t="s">
        <v>25</v>
      </c>
      <c r="E8" s="336"/>
      <c r="F8" s="99" t="s">
        <v>2</v>
      </c>
      <c r="G8" s="100" t="s">
        <v>26</v>
      </c>
      <c r="H8" s="100" t="s">
        <v>1</v>
      </c>
      <c r="I8" s="101" t="s">
        <v>25</v>
      </c>
      <c r="J8" s="336"/>
      <c r="K8" s="116" t="s">
        <v>2</v>
      </c>
      <c r="L8" s="117" t="s">
        <v>26</v>
      </c>
      <c r="M8" s="117" t="s">
        <v>1</v>
      </c>
      <c r="N8" s="118" t="s">
        <v>25</v>
      </c>
      <c r="O8" s="648"/>
      <c r="P8" s="119"/>
      <c r="Q8" s="309" t="s">
        <v>2</v>
      </c>
      <c r="R8" s="1402" t="s">
        <v>26</v>
      </c>
      <c r="S8" s="1402"/>
      <c r="T8" s="310" t="s">
        <v>1</v>
      </c>
      <c r="U8" s="311" t="s">
        <v>25</v>
      </c>
      <c r="V8" s="28"/>
      <c r="W8" s="138"/>
      <c r="X8" s="138"/>
      <c r="Y8" s="138"/>
      <c r="Z8" s="138"/>
      <c r="AA8" s="138"/>
      <c r="AB8" s="138"/>
      <c r="AC8" s="138"/>
      <c r="AD8" s="28"/>
      <c r="AE8" s="1063"/>
      <c r="AF8" s="733"/>
      <c r="AG8" s="1036"/>
      <c r="AH8" s="515"/>
      <c r="AI8" s="515"/>
      <c r="AJ8" s="702"/>
      <c r="AK8" s="705"/>
      <c r="AL8" s="25"/>
      <c r="AM8" s="556"/>
      <c r="AN8" s="525"/>
      <c r="AO8" s="26"/>
      <c r="AP8" s="699"/>
      <c r="AQ8" s="700"/>
      <c r="AR8" s="692"/>
      <c r="AS8" s="525"/>
      <c r="AT8" s="601"/>
      <c r="AU8" s="683"/>
      <c r="AV8" s="735"/>
      <c r="AW8" s="736"/>
      <c r="AX8" s="525"/>
      <c r="AY8" s="601"/>
      <c r="AZ8" s="683"/>
      <c r="BA8" s="735"/>
      <c r="BB8" s="736"/>
      <c r="BC8" s="525"/>
      <c r="BD8" s="601"/>
      <c r="BE8" s="683"/>
      <c r="BF8" s="735"/>
      <c r="BG8" s="736"/>
      <c r="BH8" s="525"/>
      <c r="BI8" s="602"/>
      <c r="BJ8" s="708"/>
      <c r="BK8" s="735"/>
      <c r="BL8" s="736"/>
      <c r="BM8" s="525"/>
      <c r="BN8" s="601"/>
      <c r="BO8" s="709"/>
      <c r="BP8" s="735"/>
      <c r="BQ8" s="736"/>
      <c r="BR8" s="525"/>
      <c r="BS8" s="602"/>
      <c r="BT8" s="708"/>
      <c r="BU8" s="735"/>
      <c r="BV8" s="736"/>
      <c r="BW8" s="525"/>
      <c r="BX8" s="601"/>
      <c r="BY8" s="709"/>
      <c r="BZ8" s="735"/>
      <c r="CA8" s="736"/>
      <c r="CB8" s="525"/>
      <c r="CC8" s="601"/>
      <c r="CD8" s="709"/>
      <c r="CE8" s="712"/>
      <c r="CF8" s="713"/>
      <c r="CG8" s="714"/>
      <c r="CH8" s="715"/>
    </row>
    <row r="9" spans="1:87" x14ac:dyDescent="0.25">
      <c r="A9" s="105">
        <v>1</v>
      </c>
      <c r="B9" s="4"/>
      <c r="C9" s="4"/>
      <c r="D9" s="166"/>
      <c r="E9" s="12"/>
      <c r="F9" s="42">
        <v>1</v>
      </c>
      <c r="G9" s="4"/>
      <c r="H9" s="4"/>
      <c r="I9" s="43"/>
      <c r="J9" s="337"/>
      <c r="K9" s="121">
        <v>1</v>
      </c>
      <c r="L9" s="323"/>
      <c r="M9" s="323"/>
      <c r="N9" s="122"/>
      <c r="O9" s="633"/>
      <c r="P9" s="141"/>
      <c r="Q9" s="327" t="s">
        <v>570</v>
      </c>
      <c r="R9" s="1335"/>
      <c r="S9" s="1336"/>
      <c r="T9" s="323"/>
      <c r="U9" s="1078"/>
      <c r="V9" s="28"/>
      <c r="W9" s="138"/>
      <c r="X9" s="138"/>
      <c r="Y9" s="138"/>
      <c r="Z9" s="138"/>
      <c r="AA9" s="138"/>
      <c r="AB9" s="138"/>
      <c r="AC9" s="599"/>
      <c r="AD9" s="28"/>
      <c r="AE9" s="1063"/>
      <c r="AF9" s="733"/>
      <c r="AG9" s="39"/>
      <c r="AH9" s="515"/>
      <c r="AI9" s="515"/>
      <c r="AJ9" s="702"/>
      <c r="AK9" s="705"/>
      <c r="AL9" s="25"/>
      <c r="AM9" s="556"/>
      <c r="AN9" s="525"/>
      <c r="AO9" s="26"/>
      <c r="AP9" s="699"/>
      <c r="AQ9" s="700"/>
      <c r="AR9" s="692"/>
      <c r="AS9" s="525"/>
      <c r="AT9" s="601"/>
      <c r="AU9" s="683"/>
      <c r="AV9" s="735"/>
      <c r="AW9" s="736"/>
      <c r="AX9" s="525"/>
      <c r="AY9" s="601"/>
      <c r="AZ9" s="683"/>
      <c r="BA9" s="735"/>
      <c r="BB9" s="736"/>
      <c r="BC9" s="525"/>
      <c r="BD9" s="601"/>
      <c r="BE9" s="683"/>
      <c r="BF9" s="735"/>
      <c r="BG9" s="736"/>
      <c r="BH9" s="525"/>
      <c r="BI9" s="602"/>
      <c r="BJ9" s="708"/>
      <c r="BK9" s="735"/>
      <c r="BL9" s="736"/>
      <c r="BM9" s="525"/>
      <c r="BN9" s="601"/>
      <c r="BO9" s="709"/>
      <c r="BP9" s="735"/>
      <c r="BQ9" s="736"/>
      <c r="BR9" s="525"/>
      <c r="BS9" s="602"/>
      <c r="BT9" s="708"/>
      <c r="BU9" s="735"/>
      <c r="BV9" s="736"/>
      <c r="BW9" s="525"/>
      <c r="BX9" s="601"/>
      <c r="BY9" s="709"/>
      <c r="BZ9" s="735"/>
      <c r="CA9" s="736"/>
      <c r="CB9" s="525"/>
      <c r="CC9" s="601"/>
      <c r="CD9" s="709"/>
      <c r="CE9" s="712"/>
      <c r="CF9" s="713"/>
      <c r="CG9" s="714"/>
      <c r="CH9" s="715"/>
    </row>
    <row r="10" spans="1:87" x14ac:dyDescent="0.25">
      <c r="A10" s="105">
        <v>2</v>
      </c>
      <c r="B10" s="4"/>
      <c r="C10" s="4"/>
      <c r="D10" s="166"/>
      <c r="E10" s="12"/>
      <c r="F10" s="42">
        <v>2</v>
      </c>
      <c r="G10" s="4"/>
      <c r="H10" s="4"/>
      <c r="I10" s="43"/>
      <c r="J10" s="1015"/>
      <c r="K10" s="121">
        <v>2</v>
      </c>
      <c r="L10" s="323"/>
      <c r="M10" s="323"/>
      <c r="N10" s="122"/>
      <c r="O10" s="633"/>
      <c r="P10" s="141"/>
      <c r="Q10" s="327" t="s">
        <v>569</v>
      </c>
      <c r="R10" s="1335"/>
      <c r="S10" s="1336"/>
      <c r="T10" s="323"/>
      <c r="U10" s="1078"/>
      <c r="V10" s="28"/>
      <c r="W10" s="138"/>
      <c r="X10" s="138"/>
      <c r="Y10" s="138"/>
      <c r="Z10" s="138"/>
      <c r="AA10" s="138"/>
      <c r="AB10" s="138"/>
      <c r="AC10" s="138"/>
      <c r="AD10" s="28"/>
      <c r="AE10" s="1063"/>
      <c r="AF10" s="733"/>
      <c r="AG10" s="39"/>
      <c r="AH10" s="515"/>
      <c r="AI10" s="515"/>
      <c r="AJ10" s="702"/>
      <c r="AK10" s="705"/>
      <c r="AL10" s="25"/>
      <c r="AM10" s="556"/>
      <c r="AN10" s="525"/>
      <c r="AO10" s="26"/>
      <c r="AP10" s="699"/>
      <c r="AQ10" s="700"/>
      <c r="AR10" s="692"/>
      <c r="AS10" s="525"/>
      <c r="AT10" s="601"/>
      <c r="AU10" s="683"/>
      <c r="AV10" s="735"/>
      <c r="AW10" s="736"/>
      <c r="AX10" s="525"/>
      <c r="AY10" s="601"/>
      <c r="AZ10" s="683"/>
      <c r="BA10" s="735"/>
      <c r="BB10" s="736"/>
      <c r="BC10" s="525"/>
      <c r="BD10" s="601"/>
      <c r="BE10" s="683"/>
      <c r="BF10" s="735"/>
      <c r="BG10" s="736"/>
      <c r="BH10" s="525"/>
      <c r="BI10" s="602"/>
      <c r="BJ10" s="708"/>
      <c r="BK10" s="735"/>
      <c r="BL10" s="736"/>
      <c r="BM10" s="525"/>
      <c r="BN10" s="601"/>
      <c r="BO10" s="709"/>
      <c r="BP10" s="735"/>
      <c r="BQ10" s="736"/>
      <c r="BR10" s="525"/>
      <c r="BS10" s="602"/>
      <c r="BT10" s="708"/>
      <c r="BU10" s="735"/>
      <c r="BV10" s="736"/>
      <c r="BW10" s="525"/>
      <c r="BX10" s="601"/>
      <c r="BY10" s="709"/>
      <c r="BZ10" s="735"/>
      <c r="CA10" s="736"/>
      <c r="CB10" s="525"/>
      <c r="CC10" s="601"/>
      <c r="CD10" s="709"/>
      <c r="CE10" s="712"/>
      <c r="CF10" s="713"/>
      <c r="CG10" s="714"/>
      <c r="CH10" s="715"/>
    </row>
    <row r="11" spans="1:87" x14ac:dyDescent="0.25">
      <c r="A11" s="105">
        <v>3</v>
      </c>
      <c r="B11" s="4"/>
      <c r="C11" s="4"/>
      <c r="D11" s="166"/>
      <c r="E11" s="12"/>
      <c r="F11" s="42">
        <v>3</v>
      </c>
      <c r="G11" s="4"/>
      <c r="H11" s="4"/>
      <c r="I11" s="43"/>
      <c r="J11" s="337"/>
      <c r="K11" s="121">
        <v>3</v>
      </c>
      <c r="L11" s="323"/>
      <c r="M11" s="323"/>
      <c r="N11" s="122"/>
      <c r="O11" s="633"/>
      <c r="P11" s="141"/>
      <c r="Q11" s="327" t="s">
        <v>142</v>
      </c>
      <c r="R11" s="1335"/>
      <c r="S11" s="1336"/>
      <c r="T11" s="323"/>
      <c r="U11" s="1078"/>
      <c r="V11" s="28"/>
      <c r="W11" s="138"/>
      <c r="X11" s="138"/>
      <c r="Y11" s="138"/>
      <c r="Z11" s="138"/>
      <c r="AA11" s="138"/>
      <c r="AB11" s="138"/>
      <c r="AC11" s="138"/>
      <c r="AD11" s="28"/>
      <c r="AE11" s="1062"/>
      <c r="AF11" s="733"/>
      <c r="AG11" s="1036"/>
      <c r="AH11" s="515"/>
      <c r="AI11" s="515"/>
      <c r="AJ11" s="702"/>
      <c r="AK11" s="705"/>
      <c r="AL11" s="25"/>
      <c r="AM11" s="556"/>
      <c r="AN11" s="525"/>
      <c r="AO11" s="26"/>
      <c r="AP11" s="699"/>
      <c r="AQ11" s="700"/>
      <c r="AR11" s="692"/>
      <c r="AS11" s="525"/>
      <c r="AT11" s="601"/>
      <c r="AU11" s="683"/>
      <c r="AV11" s="735"/>
      <c r="AW11" s="736"/>
      <c r="AX11" s="525"/>
      <c r="AY11" s="601"/>
      <c r="AZ11" s="683"/>
      <c r="BA11" s="735"/>
      <c r="BB11" s="736"/>
      <c r="BC11" s="525"/>
      <c r="BD11" s="601"/>
      <c r="BE11" s="683"/>
      <c r="BF11" s="735"/>
      <c r="BG11" s="736"/>
      <c r="BH11" s="525"/>
      <c r="BI11" s="602"/>
      <c r="BJ11" s="708"/>
      <c r="BK11" s="735"/>
      <c r="BL11" s="736"/>
      <c r="BM11" s="525"/>
      <c r="BN11" s="601"/>
      <c r="BO11" s="709"/>
      <c r="BP11" s="735"/>
      <c r="BQ11" s="736"/>
      <c r="BR11" s="525"/>
      <c r="BS11" s="602"/>
      <c r="BT11" s="708"/>
      <c r="BU11" s="735"/>
      <c r="BV11" s="736"/>
      <c r="BW11" s="525"/>
      <c r="BX11" s="601"/>
      <c r="BY11" s="709"/>
      <c r="BZ11" s="735"/>
      <c r="CA11" s="736"/>
      <c r="CB11" s="525"/>
      <c r="CC11" s="601"/>
      <c r="CD11" s="709"/>
      <c r="CE11" s="712"/>
      <c r="CF11" s="713"/>
      <c r="CG11" s="714"/>
      <c r="CH11" s="715"/>
    </row>
    <row r="12" spans="1:87" x14ac:dyDescent="0.25">
      <c r="A12" s="105">
        <v>4</v>
      </c>
      <c r="B12" s="4"/>
      <c r="C12" s="4"/>
      <c r="D12" s="166"/>
      <c r="E12" s="12"/>
      <c r="F12" s="42">
        <v>4</v>
      </c>
      <c r="G12" s="4"/>
      <c r="H12" s="4"/>
      <c r="I12" s="43"/>
      <c r="J12" s="337"/>
      <c r="K12" s="121">
        <v>4</v>
      </c>
      <c r="L12" s="323"/>
      <c r="M12" s="323"/>
      <c r="N12" s="122"/>
      <c r="O12" s="633"/>
      <c r="P12" s="141"/>
      <c r="Q12" s="327" t="s">
        <v>142</v>
      </c>
      <c r="R12" s="1335"/>
      <c r="S12" s="1336"/>
      <c r="T12" s="323"/>
      <c r="U12" s="1078"/>
      <c r="V12" s="28"/>
      <c r="W12" s="138"/>
      <c r="X12" s="138"/>
      <c r="Y12" s="138"/>
      <c r="Z12" s="138"/>
      <c r="AA12" s="138"/>
      <c r="AB12" s="138"/>
      <c r="AC12" s="138"/>
      <c r="AD12" s="28"/>
      <c r="AE12" s="1063"/>
      <c r="AF12" s="733"/>
      <c r="AG12" s="39"/>
      <c r="AH12" s="515"/>
      <c r="AI12" s="515"/>
      <c r="AJ12" s="702"/>
      <c r="AK12" s="705"/>
      <c r="AL12" s="25"/>
      <c r="AM12" s="556"/>
      <c r="AN12" s="525"/>
      <c r="AO12" s="26"/>
      <c r="AP12" s="699"/>
      <c r="AQ12" s="700"/>
      <c r="AR12" s="692"/>
      <c r="AS12" s="525"/>
      <c r="AT12" s="601"/>
      <c r="AU12" s="683"/>
      <c r="AV12" s="735"/>
      <c r="AW12" s="736"/>
      <c r="AX12" s="525"/>
      <c r="AY12" s="601"/>
      <c r="AZ12" s="683"/>
      <c r="BA12" s="735"/>
      <c r="BB12" s="736"/>
      <c r="BC12" s="525"/>
      <c r="BD12" s="601"/>
      <c r="BE12" s="683"/>
      <c r="BF12" s="735"/>
      <c r="BG12" s="736"/>
      <c r="BH12" s="525"/>
      <c r="BI12" s="602"/>
      <c r="BJ12" s="708"/>
      <c r="BK12" s="735"/>
      <c r="BL12" s="736"/>
      <c r="BM12" s="525"/>
      <c r="BN12" s="601"/>
      <c r="BO12" s="709"/>
      <c r="BP12" s="735"/>
      <c r="BQ12" s="736"/>
      <c r="BR12" s="525"/>
      <c r="BS12" s="602"/>
      <c r="BT12" s="708"/>
      <c r="BU12" s="735"/>
      <c r="BV12" s="736"/>
      <c r="BW12" s="525"/>
      <c r="BX12" s="601"/>
      <c r="BY12" s="709"/>
      <c r="BZ12" s="735"/>
      <c r="CA12" s="736"/>
      <c r="CB12" s="525"/>
      <c r="CC12" s="601"/>
      <c r="CD12" s="709"/>
      <c r="CE12" s="712"/>
      <c r="CF12" s="713"/>
      <c r="CG12" s="714"/>
      <c r="CH12" s="715"/>
    </row>
    <row r="13" spans="1:87" ht="16.5" thickBot="1" x14ac:dyDescent="0.3">
      <c r="A13" s="105">
        <v>5</v>
      </c>
      <c r="B13" s="4"/>
      <c r="C13" s="4"/>
      <c r="D13" s="166"/>
      <c r="E13" s="12"/>
      <c r="F13" s="42" t="s">
        <v>78</v>
      </c>
      <c r="G13" s="4"/>
      <c r="H13" s="4"/>
      <c r="I13" s="43"/>
      <c r="J13" s="337"/>
      <c r="K13" s="121">
        <v>5</v>
      </c>
      <c r="L13" s="323"/>
      <c r="M13" s="323"/>
      <c r="N13" s="122"/>
      <c r="O13" s="633"/>
      <c r="P13" s="141"/>
      <c r="Q13" s="327" t="s">
        <v>142</v>
      </c>
      <c r="R13" s="1335"/>
      <c r="S13" s="1336"/>
      <c r="T13" s="323"/>
      <c r="U13" s="1078"/>
      <c r="V13" s="28"/>
      <c r="W13" s="145"/>
      <c r="X13" s="145"/>
      <c r="Y13" s="145"/>
      <c r="Z13" s="145"/>
      <c r="AA13" s="145"/>
      <c r="AB13" s="145"/>
      <c r="AC13" s="145"/>
      <c r="AD13" s="28"/>
      <c r="AE13" s="1063"/>
      <c r="AF13" s="733"/>
      <c r="AG13" s="1036"/>
      <c r="AH13" s="515"/>
      <c r="AI13" s="515"/>
      <c r="AJ13" s="702"/>
      <c r="AK13" s="705"/>
      <c r="AL13" s="25"/>
      <c r="AM13" s="556"/>
      <c r="AN13" s="525"/>
      <c r="AO13" s="26"/>
      <c r="AP13" s="699"/>
      <c r="AQ13" s="700"/>
      <c r="AR13" s="692"/>
      <c r="AS13" s="525"/>
      <c r="AT13" s="601"/>
      <c r="AU13" s="683"/>
      <c r="AV13" s="735"/>
      <c r="AW13" s="736"/>
      <c r="AX13" s="525"/>
      <c r="AY13" s="601"/>
      <c r="AZ13" s="683"/>
      <c r="BA13" s="735"/>
      <c r="BB13" s="736"/>
      <c r="BC13" s="525"/>
      <c r="BD13" s="601"/>
      <c r="BE13" s="683"/>
      <c r="BF13" s="735"/>
      <c r="BG13" s="736"/>
      <c r="BH13" s="525"/>
      <c r="BI13" s="602"/>
      <c r="BJ13" s="708"/>
      <c r="BK13" s="735"/>
      <c r="BL13" s="736"/>
      <c r="BM13" s="525"/>
      <c r="BN13" s="601"/>
      <c r="BO13" s="709"/>
      <c r="BP13" s="735"/>
      <c r="BQ13" s="736"/>
      <c r="BR13" s="525"/>
      <c r="BS13" s="602"/>
      <c r="BT13" s="708"/>
      <c r="BU13" s="735"/>
      <c r="BV13" s="736"/>
      <c r="BW13" s="525"/>
      <c r="BX13" s="601"/>
      <c r="BY13" s="709"/>
      <c r="BZ13" s="735"/>
      <c r="CA13" s="736"/>
      <c r="CB13" s="525"/>
      <c r="CC13" s="601"/>
      <c r="CD13" s="709"/>
      <c r="CE13" s="712"/>
      <c r="CF13" s="713"/>
      <c r="CG13" s="714"/>
      <c r="CH13" s="715"/>
    </row>
    <row r="14" spans="1:87" x14ac:dyDescent="0.25">
      <c r="A14" s="105">
        <v>6</v>
      </c>
      <c r="B14" s="4"/>
      <c r="C14" s="4"/>
      <c r="D14" s="166"/>
      <c r="E14" s="12"/>
      <c r="F14" s="42" t="s">
        <v>79</v>
      </c>
      <c r="G14" s="4"/>
      <c r="H14" s="4"/>
      <c r="I14" s="43"/>
      <c r="J14" s="337"/>
      <c r="K14" s="121" t="s">
        <v>78</v>
      </c>
      <c r="L14" s="323"/>
      <c r="M14" s="323"/>
      <c r="N14" s="122"/>
      <c r="O14" s="633"/>
      <c r="P14" s="141"/>
      <c r="Q14" s="327" t="s">
        <v>142</v>
      </c>
      <c r="R14" s="1335"/>
      <c r="S14" s="1336"/>
      <c r="T14" s="323"/>
      <c r="U14" s="1078"/>
      <c r="V14" s="28"/>
      <c r="W14" s="138"/>
      <c r="X14" s="138"/>
      <c r="Y14" s="138"/>
      <c r="Z14" s="138"/>
      <c r="AA14" s="138"/>
      <c r="AB14" s="138"/>
      <c r="AC14" s="138"/>
      <c r="AD14" s="28"/>
      <c r="AE14" s="1063"/>
      <c r="AF14" s="733"/>
      <c r="AG14" s="39"/>
      <c r="AH14" s="515"/>
      <c r="AI14" s="515"/>
      <c r="AJ14" s="702"/>
      <c r="AK14" s="705"/>
      <c r="AL14" s="25"/>
      <c r="AM14" s="556"/>
      <c r="AN14" s="525"/>
      <c r="AO14" s="26"/>
      <c r="AP14" s="699"/>
      <c r="AQ14" s="700"/>
      <c r="AR14" s="692"/>
      <c r="AS14" s="525"/>
      <c r="AT14" s="601"/>
      <c r="AU14" s="683"/>
      <c r="AV14" s="735"/>
      <c r="AW14" s="736"/>
      <c r="AX14" s="525"/>
      <c r="AY14" s="601"/>
      <c r="AZ14" s="683"/>
      <c r="BA14" s="735"/>
      <c r="BB14" s="736"/>
      <c r="BC14" s="525"/>
      <c r="BD14" s="601"/>
      <c r="BE14" s="683"/>
      <c r="BF14" s="735"/>
      <c r="BG14" s="736"/>
      <c r="BH14" s="525"/>
      <c r="BI14" s="602"/>
      <c r="BJ14" s="708"/>
      <c r="BK14" s="735"/>
      <c r="BL14" s="736"/>
      <c r="BM14" s="525"/>
      <c r="BN14" s="601"/>
      <c r="BO14" s="709"/>
      <c r="BP14" s="735"/>
      <c r="BQ14" s="736"/>
      <c r="BR14" s="525"/>
      <c r="BS14" s="602"/>
      <c r="BT14" s="708"/>
      <c r="BU14" s="735"/>
      <c r="BV14" s="736"/>
      <c r="BW14" s="525"/>
      <c r="BX14" s="601"/>
      <c r="BY14" s="709"/>
      <c r="BZ14" s="735"/>
      <c r="CA14" s="736"/>
      <c r="CB14" s="525"/>
      <c r="CC14" s="601"/>
      <c r="CD14" s="709"/>
      <c r="CE14" s="712"/>
      <c r="CF14" s="713"/>
      <c r="CG14" s="714"/>
      <c r="CH14" s="715"/>
    </row>
    <row r="15" spans="1:87" x14ac:dyDescent="0.25">
      <c r="A15" s="105">
        <v>7</v>
      </c>
      <c r="B15" s="4"/>
      <c r="C15" s="4"/>
      <c r="D15" s="166"/>
      <c r="E15" s="12"/>
      <c r="F15" s="42" t="s">
        <v>167</v>
      </c>
      <c r="G15" s="4"/>
      <c r="H15" s="4"/>
      <c r="I15" s="43"/>
      <c r="J15" s="337"/>
      <c r="K15" s="121" t="s">
        <v>79</v>
      </c>
      <c r="L15" s="323"/>
      <c r="M15" s="323"/>
      <c r="N15" s="122"/>
      <c r="O15" s="633"/>
      <c r="P15" s="141"/>
      <c r="Q15" s="327" t="s">
        <v>142</v>
      </c>
      <c r="R15" s="1335"/>
      <c r="S15" s="1336"/>
      <c r="T15" s="323"/>
      <c r="U15" s="1078"/>
      <c r="V15" s="28"/>
      <c r="W15" s="138"/>
      <c r="X15" s="138"/>
      <c r="Y15" s="83"/>
      <c r="Z15" s="138"/>
      <c r="AA15" s="138"/>
      <c r="AB15" s="138"/>
      <c r="AC15" s="138"/>
      <c r="AD15" s="28"/>
      <c r="AE15" s="1063"/>
      <c r="AF15" s="733"/>
      <c r="AG15" s="39"/>
      <c r="AH15" s="515"/>
      <c r="AI15" s="515"/>
      <c r="AJ15" s="702"/>
      <c r="AK15" s="705"/>
      <c r="AL15" s="25"/>
      <c r="AM15" s="556"/>
      <c r="AN15" s="525"/>
      <c r="AO15" s="26"/>
      <c r="AP15" s="699"/>
      <c r="AQ15" s="700"/>
      <c r="AR15" s="692"/>
      <c r="AS15" s="525"/>
      <c r="AT15" s="601"/>
      <c r="AU15" s="683"/>
      <c r="AV15" s="735"/>
      <c r="AW15" s="736"/>
      <c r="AX15" s="525"/>
      <c r="AY15" s="601"/>
      <c r="AZ15" s="683"/>
      <c r="BA15" s="735"/>
      <c r="BB15" s="736"/>
      <c r="BC15" s="525"/>
      <c r="BD15" s="601"/>
      <c r="BE15" s="683"/>
      <c r="BF15" s="735"/>
      <c r="BG15" s="736"/>
      <c r="BH15" s="525"/>
      <c r="BI15" s="602"/>
      <c r="BJ15" s="708"/>
      <c r="BK15" s="735"/>
      <c r="BL15" s="736"/>
      <c r="BM15" s="525"/>
      <c r="BN15" s="601"/>
      <c r="BO15" s="709"/>
      <c r="BP15" s="735"/>
      <c r="BQ15" s="736"/>
      <c r="BR15" s="525"/>
      <c r="BS15" s="602"/>
      <c r="BT15" s="708"/>
      <c r="BU15" s="735"/>
      <c r="BV15" s="736"/>
      <c r="BW15" s="525"/>
      <c r="BX15" s="601"/>
      <c r="BY15" s="709"/>
      <c r="BZ15" s="735"/>
      <c r="CA15" s="736"/>
      <c r="CB15" s="525"/>
      <c r="CC15" s="601"/>
      <c r="CD15" s="709"/>
      <c r="CE15" s="712"/>
      <c r="CF15" s="713"/>
      <c r="CG15" s="714"/>
      <c r="CH15" s="715"/>
    </row>
    <row r="16" spans="1:87" ht="16.5" thickBot="1" x14ac:dyDescent="0.3">
      <c r="A16" s="105">
        <v>8</v>
      </c>
      <c r="B16" s="4"/>
      <c r="C16" s="4"/>
      <c r="D16" s="166"/>
      <c r="E16" s="12"/>
      <c r="F16" s="102" t="s">
        <v>89</v>
      </c>
      <c r="G16" s="103"/>
      <c r="H16" s="103"/>
      <c r="I16" s="104"/>
      <c r="J16" s="337"/>
      <c r="K16" s="125" t="s">
        <v>89</v>
      </c>
      <c r="L16" s="126"/>
      <c r="M16" s="126"/>
      <c r="N16" s="127"/>
      <c r="O16" s="633"/>
      <c r="P16" s="141"/>
      <c r="Q16" s="327" t="s">
        <v>142</v>
      </c>
      <c r="R16" s="1335"/>
      <c r="S16" s="1336"/>
      <c r="T16" s="323"/>
      <c r="U16" s="1078"/>
      <c r="V16" s="28"/>
      <c r="W16" s="138"/>
      <c r="X16" s="138"/>
      <c r="Y16" s="138"/>
      <c r="Z16" s="138"/>
      <c r="AA16" s="138"/>
      <c r="AB16" s="138"/>
      <c r="AC16" s="138"/>
      <c r="AD16" s="28"/>
      <c r="AE16" s="1063"/>
      <c r="AF16" s="733"/>
      <c r="AG16" s="39"/>
      <c r="AH16" s="515"/>
      <c r="AI16" s="515"/>
      <c r="AJ16" s="702"/>
      <c r="AK16" s="705"/>
      <c r="AL16" s="25"/>
      <c r="AM16" s="556"/>
      <c r="AN16" s="525"/>
      <c r="AO16" s="26"/>
      <c r="AP16" s="699"/>
      <c r="AQ16" s="700"/>
      <c r="AR16" s="692"/>
      <c r="AS16" s="525"/>
      <c r="AT16" s="601"/>
      <c r="AU16" s="683"/>
      <c r="AV16" s="735"/>
      <c r="AW16" s="736"/>
      <c r="AX16" s="525"/>
      <c r="AY16" s="601"/>
      <c r="AZ16" s="683"/>
      <c r="BA16" s="735"/>
      <c r="BB16" s="736"/>
      <c r="BC16" s="525"/>
      <c r="BD16" s="601"/>
      <c r="BE16" s="683"/>
      <c r="BF16" s="735"/>
      <c r="BG16" s="736"/>
      <c r="BH16" s="525"/>
      <c r="BI16" s="602"/>
      <c r="BJ16" s="708"/>
      <c r="BK16" s="735"/>
      <c r="BL16" s="736"/>
      <c r="BM16" s="525"/>
      <c r="BN16" s="601"/>
      <c r="BO16" s="709"/>
      <c r="BP16" s="735"/>
      <c r="BQ16" s="736"/>
      <c r="BR16" s="525"/>
      <c r="BS16" s="602"/>
      <c r="BT16" s="708"/>
      <c r="BU16" s="735"/>
      <c r="BV16" s="736"/>
      <c r="BW16" s="525"/>
      <c r="BX16" s="601"/>
      <c r="BY16" s="709"/>
      <c r="BZ16" s="735"/>
      <c r="CA16" s="736"/>
      <c r="CB16" s="525"/>
      <c r="CC16" s="601"/>
      <c r="CD16" s="709"/>
      <c r="CE16" s="712"/>
      <c r="CF16" s="713"/>
      <c r="CG16" s="714"/>
      <c r="CH16" s="715"/>
    </row>
    <row r="17" spans="1:86" x14ac:dyDescent="0.25">
      <c r="A17" s="105">
        <v>9</v>
      </c>
      <c r="B17" s="4"/>
      <c r="C17" s="4"/>
      <c r="D17" s="166"/>
      <c r="E17" s="12"/>
      <c r="F17" s="98"/>
      <c r="G17" s="98"/>
      <c r="H17" s="98"/>
      <c r="I17" s="98"/>
      <c r="J17" s="28"/>
      <c r="L17" s="119"/>
      <c r="M17" s="119"/>
      <c r="N17" s="119"/>
      <c r="O17" s="119"/>
      <c r="P17" s="142"/>
      <c r="Q17" s="327">
        <v>16</v>
      </c>
      <c r="R17" s="1335"/>
      <c r="S17" s="1336"/>
      <c r="T17" s="323"/>
      <c r="U17" s="1078"/>
      <c r="V17" s="28"/>
      <c r="W17" s="138"/>
      <c r="X17" s="138"/>
      <c r="Y17" s="138"/>
      <c r="Z17" s="138"/>
      <c r="AA17" s="138"/>
      <c r="AB17" s="138"/>
      <c r="AC17" s="138"/>
      <c r="AD17" s="28"/>
      <c r="AE17" s="1063"/>
      <c r="AF17" s="733"/>
      <c r="AG17" s="39"/>
      <c r="AH17" s="515"/>
      <c r="AI17" s="515"/>
      <c r="AJ17" s="702"/>
      <c r="AK17" s="705"/>
      <c r="AL17" s="25"/>
      <c r="AM17" s="556"/>
      <c r="AN17" s="525"/>
      <c r="AO17" s="26"/>
      <c r="AP17" s="699"/>
      <c r="AQ17" s="700"/>
      <c r="AR17" s="692"/>
      <c r="AS17" s="525"/>
      <c r="AT17" s="601"/>
      <c r="AU17" s="683"/>
      <c r="AV17" s="735"/>
      <c r="AW17" s="736"/>
      <c r="AX17" s="525"/>
      <c r="AY17" s="601"/>
      <c r="AZ17" s="683"/>
      <c r="BA17" s="735"/>
      <c r="BB17" s="736"/>
      <c r="BC17" s="525"/>
      <c r="BD17" s="601"/>
      <c r="BE17" s="683"/>
      <c r="BF17" s="735"/>
      <c r="BG17" s="736"/>
      <c r="BH17" s="525"/>
      <c r="BI17" s="602"/>
      <c r="BJ17" s="708"/>
      <c r="BK17" s="735"/>
      <c r="BL17" s="736"/>
      <c r="BM17" s="525"/>
      <c r="BN17" s="601"/>
      <c r="BO17" s="709"/>
      <c r="BP17" s="735"/>
      <c r="BQ17" s="736"/>
      <c r="BR17" s="525"/>
      <c r="BS17" s="602"/>
      <c r="BT17" s="708"/>
      <c r="BU17" s="735"/>
      <c r="BV17" s="736"/>
      <c r="BW17" s="525"/>
      <c r="BX17" s="601"/>
      <c r="BY17" s="709"/>
      <c r="BZ17" s="735"/>
      <c r="CA17" s="736"/>
      <c r="CB17" s="525"/>
      <c r="CC17" s="601"/>
      <c r="CD17" s="709"/>
      <c r="CE17" s="712"/>
      <c r="CF17" s="713"/>
      <c r="CG17" s="714"/>
      <c r="CH17" s="715"/>
    </row>
    <row r="18" spans="1:86" ht="16.5" thickBot="1" x14ac:dyDescent="0.3">
      <c r="A18" s="105">
        <v>10</v>
      </c>
      <c r="B18" s="4"/>
      <c r="C18" s="4"/>
      <c r="D18" s="166"/>
      <c r="E18" s="12"/>
      <c r="F18" s="90"/>
      <c r="G18" s="97"/>
      <c r="H18" s="97"/>
      <c r="I18" s="28"/>
      <c r="J18" s="28"/>
      <c r="K18" s="91"/>
      <c r="L18" s="91"/>
      <c r="M18" s="91"/>
      <c r="N18" s="91"/>
      <c r="O18" s="648"/>
      <c r="P18" s="142"/>
      <c r="Q18" s="327" t="s">
        <v>572</v>
      </c>
      <c r="R18" s="1335"/>
      <c r="S18" s="1336"/>
      <c r="T18" s="323"/>
      <c r="U18" s="1078"/>
      <c r="V18" s="28"/>
      <c r="W18" s="138"/>
      <c r="X18" s="138"/>
      <c r="Y18" s="138"/>
      <c r="Z18" s="138"/>
      <c r="AA18" s="138"/>
      <c r="AB18" s="138"/>
      <c r="AC18" s="138"/>
      <c r="AD18" s="28"/>
      <c r="AE18" s="1063"/>
      <c r="AF18" s="733"/>
      <c r="AG18" s="39"/>
      <c r="AH18" s="515"/>
      <c r="AI18" s="515"/>
      <c r="AJ18" s="702"/>
      <c r="AK18" s="705"/>
      <c r="AL18" s="25"/>
      <c r="AM18" s="556"/>
      <c r="AN18" s="525"/>
      <c r="AO18" s="26"/>
      <c r="AP18" s="699"/>
      <c r="AQ18" s="700"/>
      <c r="AR18" s="692"/>
      <c r="AS18" s="525"/>
      <c r="AT18" s="601"/>
      <c r="AU18" s="683"/>
      <c r="AV18" s="735"/>
      <c r="AW18" s="736"/>
      <c r="AX18" s="525"/>
      <c r="AY18" s="601"/>
      <c r="AZ18" s="683"/>
      <c r="BA18" s="735"/>
      <c r="BB18" s="736"/>
      <c r="BC18" s="525"/>
      <c r="BD18" s="601"/>
      <c r="BE18" s="683"/>
      <c r="BF18" s="735"/>
      <c r="BG18" s="736"/>
      <c r="BH18" s="525"/>
      <c r="BI18" s="602"/>
      <c r="BJ18" s="708"/>
      <c r="BK18" s="735"/>
      <c r="BL18" s="736"/>
      <c r="BM18" s="525"/>
      <c r="BN18" s="601"/>
      <c r="BO18" s="709"/>
      <c r="BP18" s="735"/>
      <c r="BQ18" s="736"/>
      <c r="BR18" s="525"/>
      <c r="BS18" s="602"/>
      <c r="BT18" s="708"/>
      <c r="BU18" s="735"/>
      <c r="BV18" s="736"/>
      <c r="BW18" s="525"/>
      <c r="BX18" s="601"/>
      <c r="BY18" s="709"/>
      <c r="BZ18" s="735"/>
      <c r="CA18" s="736"/>
      <c r="CB18" s="525"/>
      <c r="CC18" s="601"/>
      <c r="CD18" s="709"/>
      <c r="CE18" s="712"/>
      <c r="CF18" s="713"/>
      <c r="CG18" s="714"/>
      <c r="CH18" s="715"/>
    </row>
    <row r="19" spans="1:86" x14ac:dyDescent="0.25">
      <c r="A19" s="105">
        <v>11</v>
      </c>
      <c r="B19" s="4"/>
      <c r="C19" s="4"/>
      <c r="D19" s="166"/>
      <c r="E19" s="12"/>
      <c r="F19" s="93"/>
      <c r="G19" s="1011"/>
      <c r="H19" s="250"/>
      <c r="I19" s="251"/>
      <c r="J19" s="252"/>
      <c r="K19" s="247" t="s">
        <v>2</v>
      </c>
      <c r="L19" s="248" t="s">
        <v>26</v>
      </c>
      <c r="M19" s="248" t="s">
        <v>1</v>
      </c>
      <c r="N19" s="249" t="s">
        <v>25</v>
      </c>
      <c r="O19" s="648"/>
      <c r="P19" s="142"/>
      <c r="Q19" s="328" t="s">
        <v>78</v>
      </c>
      <c r="R19" s="1335"/>
      <c r="S19" s="1336"/>
      <c r="T19" s="323"/>
      <c r="U19" s="1078"/>
      <c r="V19" s="28"/>
      <c r="W19" s="138"/>
      <c r="X19" s="138"/>
      <c r="Y19" s="138"/>
      <c r="Z19" s="138"/>
      <c r="AA19" s="138"/>
      <c r="AB19" s="138"/>
      <c r="AC19" s="138"/>
      <c r="AD19" s="28"/>
      <c r="AE19" s="1063"/>
      <c r="AF19" s="733"/>
      <c r="AG19" s="39"/>
      <c r="AH19" s="515"/>
      <c r="AI19" s="515"/>
      <c r="AJ19" s="702"/>
      <c r="AK19" s="705"/>
      <c r="AL19" s="25"/>
      <c r="AM19" s="556"/>
      <c r="AN19" s="525"/>
      <c r="AO19" s="26"/>
      <c r="AP19" s="699"/>
      <c r="AQ19" s="700"/>
      <c r="AR19" s="692"/>
      <c r="AS19" s="525"/>
      <c r="AT19" s="601"/>
      <c r="AU19" s="683"/>
      <c r="AV19" s="735"/>
      <c r="AW19" s="736"/>
      <c r="AX19" s="525"/>
      <c r="AY19" s="601"/>
      <c r="AZ19" s="683"/>
      <c r="BA19" s="735"/>
      <c r="BB19" s="736"/>
      <c r="BC19" s="525"/>
      <c r="BD19" s="601"/>
      <c r="BE19" s="683"/>
      <c r="BF19" s="735"/>
      <c r="BG19" s="736"/>
      <c r="BH19" s="525"/>
      <c r="BI19" s="602"/>
      <c r="BJ19" s="708"/>
      <c r="BK19" s="735"/>
      <c r="BL19" s="736"/>
      <c r="BM19" s="525"/>
      <c r="BN19" s="601"/>
      <c r="BO19" s="709"/>
      <c r="BP19" s="735"/>
      <c r="BQ19" s="736"/>
      <c r="BR19" s="525"/>
      <c r="BS19" s="602"/>
      <c r="BT19" s="708"/>
      <c r="BU19" s="735"/>
      <c r="BV19" s="736"/>
      <c r="BW19" s="525"/>
      <c r="BX19" s="601"/>
      <c r="BY19" s="709"/>
      <c r="BZ19" s="735"/>
      <c r="CA19" s="736"/>
      <c r="CB19" s="525"/>
      <c r="CC19" s="601"/>
      <c r="CD19" s="709"/>
      <c r="CE19" s="712"/>
      <c r="CF19" s="713"/>
      <c r="CG19" s="714"/>
      <c r="CH19" s="715"/>
    </row>
    <row r="20" spans="1:86" x14ac:dyDescent="0.25">
      <c r="A20" s="105">
        <v>12</v>
      </c>
      <c r="B20" s="4"/>
      <c r="C20" s="4"/>
      <c r="D20" s="166"/>
      <c r="E20" s="12"/>
      <c r="F20" s="93"/>
      <c r="G20" s="1011"/>
      <c r="H20" s="253"/>
      <c r="I20" s="254"/>
      <c r="J20" s="255"/>
      <c r="K20" s="272" t="s">
        <v>142</v>
      </c>
      <c r="L20" s="273"/>
      <c r="M20" s="273"/>
      <c r="N20" s="579"/>
      <c r="O20" s="337"/>
      <c r="P20" s="142"/>
      <c r="Q20" s="329" t="s">
        <v>168</v>
      </c>
      <c r="R20" s="1335"/>
      <c r="S20" s="1336"/>
      <c r="T20" s="323"/>
      <c r="U20" s="1078"/>
      <c r="V20" s="28"/>
      <c r="W20" s="83"/>
      <c r="X20" s="83"/>
      <c r="Y20" s="83"/>
      <c r="Z20" s="83"/>
      <c r="AA20" s="83"/>
      <c r="AB20" s="83"/>
      <c r="AC20" s="83"/>
      <c r="AD20" s="28"/>
      <c r="AE20" s="1063"/>
      <c r="AF20" s="733"/>
      <c r="AG20" s="1036"/>
      <c r="AH20" s="515"/>
      <c r="AI20" s="515"/>
      <c r="AJ20" s="702"/>
      <c r="AK20" s="705"/>
      <c r="AL20" s="25"/>
      <c r="AM20" s="556"/>
      <c r="AN20" s="525"/>
      <c r="AO20" s="26"/>
      <c r="AP20" s="699"/>
      <c r="AQ20" s="700"/>
      <c r="AR20" s="692"/>
      <c r="AS20" s="525"/>
      <c r="AT20" s="601"/>
      <c r="AU20" s="683"/>
      <c r="AV20" s="735"/>
      <c r="AW20" s="736"/>
      <c r="AX20" s="525"/>
      <c r="AY20" s="601"/>
      <c r="AZ20" s="683"/>
      <c r="BA20" s="735"/>
      <c r="BB20" s="736"/>
      <c r="BC20" s="525"/>
      <c r="BD20" s="601"/>
      <c r="BE20" s="683"/>
      <c r="BF20" s="735"/>
      <c r="BG20" s="736"/>
      <c r="BH20" s="525"/>
      <c r="BI20" s="602"/>
      <c r="BJ20" s="708"/>
      <c r="BK20" s="735"/>
      <c r="BL20" s="736"/>
      <c r="BM20" s="525"/>
      <c r="BN20" s="601"/>
      <c r="BO20" s="709"/>
      <c r="BP20" s="735"/>
      <c r="BQ20" s="736"/>
      <c r="BR20" s="525"/>
      <c r="BS20" s="602"/>
      <c r="BT20" s="708"/>
      <c r="BU20" s="735"/>
      <c r="BV20" s="736"/>
      <c r="BW20" s="525"/>
      <c r="BX20" s="601"/>
      <c r="BY20" s="709"/>
      <c r="BZ20" s="735"/>
      <c r="CA20" s="736"/>
      <c r="CB20" s="525"/>
      <c r="CC20" s="601"/>
      <c r="CD20" s="709"/>
      <c r="CE20" s="712"/>
      <c r="CF20" s="713"/>
      <c r="CG20" s="714"/>
      <c r="CH20" s="715"/>
    </row>
    <row r="21" spans="1:86" ht="16.5" thickBot="1" x14ac:dyDescent="0.3">
      <c r="A21" s="105">
        <v>13</v>
      </c>
      <c r="B21" s="4"/>
      <c r="C21" s="4"/>
      <c r="D21" s="166"/>
      <c r="E21" s="12"/>
      <c r="F21" s="1015"/>
      <c r="G21" s="1015"/>
      <c r="H21" s="256"/>
      <c r="I21" s="254"/>
      <c r="J21" s="255"/>
      <c r="K21" s="272" t="s">
        <v>142</v>
      </c>
      <c r="L21" s="274"/>
      <c r="M21" s="274"/>
      <c r="N21" s="580"/>
      <c r="O21" s="337"/>
      <c r="P21" s="143"/>
      <c r="Q21" s="330" t="s">
        <v>79</v>
      </c>
      <c r="R21" s="1335"/>
      <c r="S21" s="1336"/>
      <c r="T21" s="323"/>
      <c r="U21" s="1078"/>
      <c r="V21" s="28"/>
      <c r="W21" s="83"/>
      <c r="X21" s="83"/>
      <c r="Y21" s="83"/>
      <c r="Z21" s="83"/>
      <c r="AA21" s="83"/>
      <c r="AB21" s="83"/>
      <c r="AC21" s="83"/>
      <c r="AD21" s="28"/>
      <c r="AE21" s="1063"/>
      <c r="AF21" s="733"/>
      <c r="AG21" s="1036"/>
      <c r="AH21" s="515"/>
      <c r="AI21" s="515"/>
      <c r="AJ21" s="702"/>
      <c r="AK21" s="705"/>
      <c r="AL21" s="25"/>
      <c r="AM21" s="556"/>
      <c r="AN21" s="525"/>
      <c r="AO21" s="26"/>
      <c r="AP21" s="699"/>
      <c r="AQ21" s="700"/>
      <c r="AR21" s="692"/>
      <c r="AS21" s="525"/>
      <c r="AT21" s="601"/>
      <c r="AU21" s="683"/>
      <c r="AV21" s="735"/>
      <c r="AW21" s="736"/>
      <c r="AX21" s="525"/>
      <c r="AY21" s="601"/>
      <c r="AZ21" s="683"/>
      <c r="BA21" s="735"/>
      <c r="BB21" s="736"/>
      <c r="BC21" s="525"/>
      <c r="BD21" s="601"/>
      <c r="BE21" s="683"/>
      <c r="BF21" s="735"/>
      <c r="BG21" s="736"/>
      <c r="BH21" s="525"/>
      <c r="BI21" s="602"/>
      <c r="BJ21" s="708"/>
      <c r="BK21" s="735"/>
      <c r="BL21" s="736"/>
      <c r="BM21" s="525"/>
      <c r="BN21" s="601"/>
      <c r="BO21" s="709"/>
      <c r="BP21" s="735"/>
      <c r="BQ21" s="736"/>
      <c r="BR21" s="525"/>
      <c r="BS21" s="602"/>
      <c r="BT21" s="708"/>
      <c r="BU21" s="735"/>
      <c r="BV21" s="736"/>
      <c r="BW21" s="525"/>
      <c r="BX21" s="601"/>
      <c r="BY21" s="709"/>
      <c r="BZ21" s="735"/>
      <c r="CA21" s="736"/>
      <c r="CB21" s="525"/>
      <c r="CC21" s="601"/>
      <c r="CD21" s="709"/>
      <c r="CE21" s="712"/>
      <c r="CF21" s="713"/>
      <c r="CG21" s="714"/>
      <c r="CH21" s="715"/>
    </row>
    <row r="22" spans="1:86" x14ac:dyDescent="0.25">
      <c r="A22" s="105">
        <v>14</v>
      </c>
      <c r="B22" s="4"/>
      <c r="C22" s="4"/>
      <c r="D22" s="166"/>
      <c r="E22" s="12"/>
      <c r="F22" s="98"/>
      <c r="G22" s="98"/>
      <c r="H22" s="257"/>
      <c r="I22" s="254"/>
      <c r="J22" s="258"/>
      <c r="K22" s="272" t="s">
        <v>142</v>
      </c>
      <c r="L22" s="274"/>
      <c r="M22" s="274"/>
      <c r="N22" s="580"/>
      <c r="O22" s="337"/>
      <c r="P22" s="326"/>
      <c r="Q22" s="330" t="s">
        <v>167</v>
      </c>
      <c r="R22" s="1335"/>
      <c r="S22" s="1336"/>
      <c r="T22" s="323"/>
      <c r="U22" s="1078"/>
      <c r="V22" s="28"/>
      <c r="W22" s="83"/>
      <c r="X22" s="83"/>
      <c r="Y22" s="87"/>
      <c r="Z22" s="88"/>
      <c r="AA22" s="89"/>
      <c r="AB22" s="83"/>
      <c r="AC22" s="83"/>
      <c r="AD22" s="28"/>
      <c r="AE22" s="1063"/>
      <c r="AF22" s="733"/>
      <c r="AG22" s="39"/>
      <c r="AH22" s="515"/>
      <c r="AI22" s="515"/>
      <c r="AJ22" s="702"/>
      <c r="AK22" s="705"/>
      <c r="AL22" s="25"/>
      <c r="AM22" s="556"/>
      <c r="AN22" s="525"/>
      <c r="AO22" s="26"/>
      <c r="AP22" s="699"/>
      <c r="AQ22" s="700"/>
      <c r="AR22" s="692"/>
      <c r="AS22" s="525"/>
      <c r="AT22" s="601"/>
      <c r="AU22" s="683"/>
      <c r="AV22" s="735"/>
      <c r="AW22" s="736"/>
      <c r="AX22" s="525"/>
      <c r="AY22" s="601"/>
      <c r="AZ22" s="683"/>
      <c r="BA22" s="735"/>
      <c r="BB22" s="736"/>
      <c r="BC22" s="525"/>
      <c r="BD22" s="601"/>
      <c r="BE22" s="683"/>
      <c r="BF22" s="735"/>
      <c r="BG22" s="736"/>
      <c r="BH22" s="525"/>
      <c r="BI22" s="602"/>
      <c r="BJ22" s="708"/>
      <c r="BK22" s="735"/>
      <c r="BL22" s="736"/>
      <c r="BM22" s="525"/>
      <c r="BN22" s="601"/>
      <c r="BO22" s="709"/>
      <c r="BP22" s="735"/>
      <c r="BQ22" s="736"/>
      <c r="BR22" s="525"/>
      <c r="BS22" s="602"/>
      <c r="BT22" s="708"/>
      <c r="BU22" s="735"/>
      <c r="BV22" s="736"/>
      <c r="BW22" s="525"/>
      <c r="BX22" s="601"/>
      <c r="BY22" s="709"/>
      <c r="BZ22" s="735"/>
      <c r="CA22" s="736"/>
      <c r="CB22" s="525"/>
      <c r="CC22" s="601"/>
      <c r="CD22" s="709"/>
      <c r="CE22" s="712"/>
      <c r="CF22" s="713"/>
      <c r="CG22" s="714"/>
      <c r="CH22" s="715"/>
    </row>
    <row r="23" spans="1:86" ht="16.5" thickBot="1" x14ac:dyDescent="0.3">
      <c r="A23" s="105">
        <v>15</v>
      </c>
      <c r="B23" s="4"/>
      <c r="C23" s="4"/>
      <c r="D23" s="166"/>
      <c r="E23" s="12"/>
      <c r="F23" s="90"/>
      <c r="G23" s="97"/>
      <c r="H23" s="259"/>
      <c r="I23" s="260"/>
      <c r="J23" s="261"/>
      <c r="K23" s="275" t="s">
        <v>79</v>
      </c>
      <c r="L23" s="274"/>
      <c r="M23" s="274"/>
      <c r="N23" s="580"/>
      <c r="O23" s="337"/>
      <c r="P23" s="324"/>
      <c r="Q23" s="331" t="s">
        <v>89</v>
      </c>
      <c r="R23" s="1407"/>
      <c r="S23" s="1408"/>
      <c r="T23" s="332"/>
      <c r="U23" s="1079"/>
      <c r="V23" s="28"/>
      <c r="W23" s="83"/>
      <c r="X23" s="83"/>
      <c r="Y23" s="84"/>
      <c r="Z23" s="83"/>
      <c r="AA23" s="85"/>
      <c r="AB23" s="83"/>
      <c r="AC23" s="83"/>
      <c r="AD23" s="28"/>
      <c r="AE23" s="1063"/>
      <c r="AF23" s="733"/>
      <c r="AG23" s="39"/>
      <c r="AH23" s="515"/>
      <c r="AI23" s="515"/>
      <c r="AJ23" s="702"/>
      <c r="AK23" s="705"/>
      <c r="AL23" s="25"/>
      <c r="AM23" s="556"/>
      <c r="AN23" s="525"/>
      <c r="AO23" s="26"/>
      <c r="AP23" s="699"/>
      <c r="AQ23" s="700"/>
      <c r="AR23" s="692"/>
      <c r="AS23" s="525"/>
      <c r="AT23" s="601"/>
      <c r="AU23" s="683"/>
      <c r="AV23" s="735"/>
      <c r="AW23" s="736"/>
      <c r="AX23" s="525"/>
      <c r="AY23" s="601"/>
      <c r="AZ23" s="683"/>
      <c r="BA23" s="735"/>
      <c r="BB23" s="736"/>
      <c r="BC23" s="525"/>
      <c r="BD23" s="601"/>
      <c r="BE23" s="683"/>
      <c r="BF23" s="735"/>
      <c r="BG23" s="736"/>
      <c r="BH23" s="525"/>
      <c r="BI23" s="602"/>
      <c r="BJ23" s="708"/>
      <c r="BK23" s="735"/>
      <c r="BL23" s="736"/>
      <c r="BM23" s="525"/>
      <c r="BN23" s="601"/>
      <c r="BO23" s="709"/>
      <c r="BP23" s="735"/>
      <c r="BQ23" s="736"/>
      <c r="BR23" s="525"/>
      <c r="BS23" s="602"/>
      <c r="BT23" s="708"/>
      <c r="BU23" s="735"/>
      <c r="BV23" s="736"/>
      <c r="BW23" s="525"/>
      <c r="BX23" s="601"/>
      <c r="BY23" s="709"/>
      <c r="BZ23" s="735"/>
      <c r="CA23" s="736"/>
      <c r="CB23" s="525"/>
      <c r="CC23" s="601"/>
      <c r="CD23" s="709"/>
      <c r="CE23" s="712"/>
      <c r="CF23" s="713"/>
      <c r="CG23" s="714"/>
      <c r="CH23" s="715"/>
    </row>
    <row r="24" spans="1:86" ht="16.5" thickBot="1" x14ac:dyDescent="0.3">
      <c r="A24" s="105">
        <v>16</v>
      </c>
      <c r="B24" s="4"/>
      <c r="C24" s="4"/>
      <c r="D24" s="166"/>
      <c r="E24" s="12"/>
      <c r="F24" s="93"/>
      <c r="G24" s="1011"/>
      <c r="H24" s="262"/>
      <c r="I24" s="263"/>
      <c r="J24" s="264"/>
      <c r="K24" s="276" t="s">
        <v>89</v>
      </c>
      <c r="L24" s="277"/>
      <c r="M24" s="277"/>
      <c r="N24" s="581"/>
      <c r="O24" s="337"/>
      <c r="P24" s="324"/>
      <c r="Q24" s="1069"/>
      <c r="R24" s="1071"/>
      <c r="S24" s="1071"/>
      <c r="T24" s="1070"/>
      <c r="U24" s="1068"/>
      <c r="V24" s="28"/>
      <c r="W24" s="83"/>
      <c r="X24" s="83"/>
      <c r="Y24" s="84"/>
      <c r="Z24" s="83"/>
      <c r="AA24" s="85"/>
      <c r="AB24" s="83"/>
      <c r="AC24" s="83"/>
      <c r="AD24" s="28"/>
      <c r="AE24" s="1063"/>
      <c r="AF24" s="733"/>
      <c r="AG24" s="1036"/>
      <c r="AH24" s="515"/>
      <c r="AI24" s="515"/>
      <c r="AJ24" s="702"/>
      <c r="AK24" s="705"/>
      <c r="AL24" s="25"/>
      <c r="AM24" s="556"/>
      <c r="AN24" s="525"/>
      <c r="AO24" s="26"/>
      <c r="AP24" s="699"/>
      <c r="AQ24" s="700"/>
      <c r="AR24" s="692"/>
      <c r="AS24" s="525"/>
      <c r="AT24" s="601"/>
      <c r="AU24" s="683"/>
      <c r="AV24" s="735"/>
      <c r="AW24" s="736"/>
      <c r="AX24" s="525"/>
      <c r="AY24" s="601"/>
      <c r="AZ24" s="683"/>
      <c r="BA24" s="735"/>
      <c r="BB24" s="736"/>
      <c r="BC24" s="525"/>
      <c r="BD24" s="601"/>
      <c r="BE24" s="683"/>
      <c r="BF24" s="735"/>
      <c r="BG24" s="736"/>
      <c r="BH24" s="525"/>
      <c r="BI24" s="602"/>
      <c r="BJ24" s="708"/>
      <c r="BK24" s="735"/>
      <c r="BL24" s="736"/>
      <c r="BM24" s="525"/>
      <c r="BN24" s="601"/>
      <c r="BO24" s="709"/>
      <c r="BP24" s="735"/>
      <c r="BQ24" s="736"/>
      <c r="BR24" s="525"/>
      <c r="BS24" s="602"/>
      <c r="BT24" s="708"/>
      <c r="BU24" s="735"/>
      <c r="BV24" s="736"/>
      <c r="BW24" s="525"/>
      <c r="BX24" s="601"/>
      <c r="BY24" s="709"/>
      <c r="BZ24" s="735"/>
      <c r="CA24" s="736"/>
      <c r="CB24" s="525"/>
      <c r="CC24" s="601"/>
      <c r="CD24" s="709"/>
      <c r="CE24" s="712"/>
      <c r="CF24" s="713"/>
      <c r="CG24" s="714"/>
      <c r="CH24" s="715"/>
    </row>
    <row r="25" spans="1:86" ht="15.75" customHeight="1" x14ac:dyDescent="0.25">
      <c r="A25" s="105">
        <v>17</v>
      </c>
      <c r="B25" s="4"/>
      <c r="C25" s="4"/>
      <c r="D25" s="166"/>
      <c r="E25" s="12"/>
      <c r="F25" s="93"/>
      <c r="G25" s="1011"/>
      <c r="H25" s="1251"/>
      <c r="I25" s="1252"/>
      <c r="J25" s="1252"/>
      <c r="K25" s="119"/>
      <c r="L25" s="119"/>
      <c r="M25" s="119"/>
      <c r="N25" s="119"/>
      <c r="O25" s="633"/>
      <c r="P25" s="326"/>
      <c r="Q25" s="143"/>
      <c r="R25" s="1072"/>
      <c r="S25" s="1072"/>
      <c r="T25" s="1067"/>
      <c r="U25" s="1068"/>
      <c r="V25" s="28"/>
      <c r="W25" s="83"/>
      <c r="X25" s="83"/>
      <c r="Y25" s="84"/>
      <c r="Z25" s="139"/>
      <c r="AA25" s="83"/>
      <c r="AB25" s="84"/>
      <c r="AC25" s="83"/>
      <c r="AD25" s="28"/>
      <c r="AE25" s="1063"/>
      <c r="AF25" s="733"/>
      <c r="AG25" s="1036"/>
      <c r="AH25" s="515"/>
      <c r="AI25" s="515"/>
      <c r="AJ25" s="702"/>
      <c r="AK25" s="705"/>
      <c r="AL25" s="25"/>
      <c r="AM25" s="556"/>
      <c r="AN25" s="525"/>
      <c r="AO25" s="26"/>
      <c r="AP25" s="699"/>
      <c r="AQ25" s="700"/>
      <c r="AR25" s="692"/>
      <c r="AS25" s="525"/>
      <c r="AT25" s="601"/>
      <c r="AU25" s="683"/>
      <c r="AV25" s="735"/>
      <c r="AW25" s="736"/>
      <c r="AX25" s="525"/>
      <c r="AY25" s="601"/>
      <c r="AZ25" s="683"/>
      <c r="BA25" s="735"/>
      <c r="BB25" s="736"/>
      <c r="BC25" s="525"/>
      <c r="BD25" s="601"/>
      <c r="BE25" s="683"/>
      <c r="BF25" s="735"/>
      <c r="BG25" s="736"/>
      <c r="BH25" s="525"/>
      <c r="BI25" s="602"/>
      <c r="BJ25" s="708"/>
      <c r="BK25" s="735"/>
      <c r="BL25" s="736"/>
      <c r="BM25" s="525"/>
      <c r="BN25" s="601"/>
      <c r="BO25" s="709"/>
      <c r="BP25" s="735"/>
      <c r="BQ25" s="736"/>
      <c r="BR25" s="525"/>
      <c r="BS25" s="602"/>
      <c r="BT25" s="708"/>
      <c r="BU25" s="735"/>
      <c r="BV25" s="736"/>
      <c r="BW25" s="525"/>
      <c r="BX25" s="601"/>
      <c r="BY25" s="709"/>
      <c r="BZ25" s="735"/>
      <c r="CA25" s="736"/>
      <c r="CB25" s="525"/>
      <c r="CC25" s="601"/>
      <c r="CD25" s="709"/>
      <c r="CE25" s="712"/>
      <c r="CF25" s="713"/>
      <c r="CG25" s="714"/>
      <c r="CH25" s="715"/>
    </row>
    <row r="26" spans="1:86" ht="16.5" thickBot="1" x14ac:dyDescent="0.3">
      <c r="A26" s="105">
        <v>18</v>
      </c>
      <c r="B26" s="4"/>
      <c r="C26" s="4"/>
      <c r="D26" s="166"/>
      <c r="E26" s="12"/>
      <c r="F26" s="1015"/>
      <c r="G26" s="1015"/>
      <c r="H26" s="1015"/>
      <c r="I26" s="1015"/>
      <c r="J26" s="92"/>
      <c r="K26" s="93"/>
      <c r="L26" s="1386"/>
      <c r="M26" s="1386"/>
      <c r="N26" s="324"/>
      <c r="O26" s="1056"/>
      <c r="P26" s="1056"/>
      <c r="Q26" s="1056"/>
      <c r="R26" s="1056"/>
      <c r="S26" s="1056"/>
      <c r="T26" s="1056"/>
      <c r="U26" s="325"/>
      <c r="Z26" s="133"/>
      <c r="AD26" s="28"/>
      <c r="AE26" s="1063"/>
      <c r="AF26" s="733"/>
      <c r="AG26" s="1036"/>
      <c r="AH26" s="515"/>
      <c r="AI26" s="515"/>
      <c r="AJ26" s="702"/>
      <c r="AK26" s="705"/>
      <c r="AL26" s="25"/>
      <c r="AM26" s="556"/>
      <c r="AN26" s="525"/>
      <c r="AO26" s="26"/>
      <c r="AP26" s="699"/>
      <c r="AQ26" s="700"/>
      <c r="AR26" s="692"/>
      <c r="AS26" s="525"/>
      <c r="AT26" s="601"/>
      <c r="AU26" s="683"/>
      <c r="AV26" s="735"/>
      <c r="AW26" s="736"/>
      <c r="AX26" s="525"/>
      <c r="AY26" s="601"/>
      <c r="AZ26" s="683"/>
      <c r="BA26" s="735"/>
      <c r="BB26" s="736"/>
      <c r="BC26" s="525"/>
      <c r="BD26" s="601"/>
      <c r="BE26" s="683"/>
      <c r="BF26" s="735"/>
      <c r="BG26" s="736"/>
      <c r="BH26" s="525"/>
      <c r="BI26" s="602"/>
      <c r="BJ26" s="708"/>
      <c r="BK26" s="735"/>
      <c r="BL26" s="736"/>
      <c r="BM26" s="525"/>
      <c r="BN26" s="601"/>
      <c r="BO26" s="709"/>
      <c r="BP26" s="735"/>
      <c r="BQ26" s="736"/>
      <c r="BR26" s="525"/>
      <c r="BS26" s="602"/>
      <c r="BT26" s="708"/>
      <c r="BU26" s="735"/>
      <c r="BV26" s="736"/>
      <c r="BW26" s="525"/>
      <c r="BX26" s="601"/>
      <c r="BY26" s="709"/>
      <c r="BZ26" s="735"/>
      <c r="CA26" s="736"/>
      <c r="CB26" s="525"/>
      <c r="CC26" s="601"/>
      <c r="CD26" s="709"/>
      <c r="CE26" s="712"/>
      <c r="CF26" s="713"/>
      <c r="CG26" s="714"/>
      <c r="CH26" s="715"/>
    </row>
    <row r="27" spans="1:86" thickBot="1" x14ac:dyDescent="0.3">
      <c r="A27" s="105">
        <v>19</v>
      </c>
      <c r="B27" s="4"/>
      <c r="C27" s="4"/>
      <c r="D27" s="166"/>
      <c r="E27" s="12"/>
      <c r="F27" s="646"/>
      <c r="G27" s="646"/>
      <c r="H27" s="646"/>
      <c r="I27" s="646"/>
      <c r="J27" s="92"/>
      <c r="K27" s="966" t="s">
        <v>54</v>
      </c>
      <c r="L27" s="1387" t="s">
        <v>101</v>
      </c>
      <c r="M27" s="1387"/>
      <c r="N27" s="1057" t="s">
        <v>153</v>
      </c>
      <c r="O27" s="1057" t="s">
        <v>24</v>
      </c>
      <c r="P27" s="1057" t="s">
        <v>29</v>
      </c>
      <c r="Q27" s="1057" t="s">
        <v>30</v>
      </c>
      <c r="R27" s="1057" t="s">
        <v>99</v>
      </c>
      <c r="S27" s="968" t="s">
        <v>100</v>
      </c>
      <c r="T27" s="968" t="s">
        <v>573</v>
      </c>
      <c r="U27" s="969" t="s">
        <v>98</v>
      </c>
      <c r="W27" s="858" t="s">
        <v>154</v>
      </c>
      <c r="X27" s="858" t="s">
        <v>155</v>
      </c>
      <c r="Y27" s="135" t="s">
        <v>231</v>
      </c>
      <c r="Z27" s="312" t="s">
        <v>169</v>
      </c>
      <c r="AA27" s="869" t="s">
        <v>156</v>
      </c>
      <c r="AB27" s="869" t="s">
        <v>155</v>
      </c>
      <c r="AC27" s="134" t="s">
        <v>186</v>
      </c>
      <c r="AD27" s="28"/>
      <c r="AE27" s="1063"/>
      <c r="AF27" s="733"/>
      <c r="AG27" s="1036"/>
      <c r="AH27" s="515"/>
      <c r="AI27" s="515"/>
      <c r="AJ27" s="702"/>
      <c r="AK27" s="705"/>
      <c r="AL27" s="25"/>
      <c r="AM27" s="556"/>
      <c r="AN27" s="525"/>
      <c r="AO27" s="26"/>
      <c r="AP27" s="699"/>
      <c r="AQ27" s="700"/>
      <c r="AR27" s="692"/>
      <c r="AS27" s="525"/>
      <c r="AT27" s="601"/>
      <c r="AU27" s="683"/>
      <c r="AV27" s="735"/>
      <c r="AW27" s="736"/>
      <c r="AX27" s="525"/>
      <c r="AY27" s="601"/>
      <c r="AZ27" s="683"/>
      <c r="BA27" s="735"/>
      <c r="BB27" s="736"/>
      <c r="BC27" s="525"/>
      <c r="BD27" s="601"/>
      <c r="BE27" s="683"/>
      <c r="BF27" s="735"/>
      <c r="BG27" s="736"/>
      <c r="BH27" s="525"/>
      <c r="BI27" s="602"/>
      <c r="BJ27" s="708"/>
      <c r="BK27" s="735"/>
      <c r="BL27" s="736"/>
      <c r="BM27" s="525"/>
      <c r="BN27" s="601"/>
      <c r="BO27" s="709"/>
      <c r="BP27" s="735"/>
      <c r="BQ27" s="736"/>
      <c r="BR27" s="525"/>
      <c r="BS27" s="602"/>
      <c r="BT27" s="708"/>
      <c r="BU27" s="735"/>
      <c r="BV27" s="736"/>
      <c r="BW27" s="525"/>
      <c r="BX27" s="601"/>
      <c r="BY27" s="709"/>
      <c r="BZ27" s="735"/>
      <c r="CA27" s="736"/>
      <c r="CB27" s="525"/>
      <c r="CC27" s="601"/>
      <c r="CD27" s="709"/>
      <c r="CE27" s="712"/>
      <c r="CF27" s="713"/>
      <c r="CG27" s="714"/>
      <c r="CH27" s="715"/>
    </row>
    <row r="28" spans="1:86" thickBot="1" x14ac:dyDescent="0.3">
      <c r="A28" s="105">
        <v>20</v>
      </c>
      <c r="B28" s="4"/>
      <c r="C28" s="600"/>
      <c r="D28" s="166"/>
      <c r="E28" s="12"/>
      <c r="F28" s="336"/>
      <c r="G28" s="645"/>
      <c r="H28" s="645"/>
      <c r="I28" s="645"/>
      <c r="J28" s="19"/>
      <c r="K28" s="350">
        <v>1</v>
      </c>
      <c r="L28" s="1388" t="s">
        <v>174</v>
      </c>
      <c r="M28" s="1389"/>
      <c r="N28" s="975">
        <f>O28+P28+Q28</f>
        <v>0</v>
      </c>
      <c r="O28" s="974"/>
      <c r="P28" s="978"/>
      <c r="Q28" s="978"/>
      <c r="R28" s="978"/>
      <c r="S28" s="978"/>
      <c r="T28" s="979">
        <f>R28-S28</f>
        <v>0</v>
      </c>
      <c r="U28" s="265">
        <f>P28*3+Q28</f>
        <v>0</v>
      </c>
      <c r="W28" s="859"/>
      <c r="X28" s="860"/>
      <c r="Y28" s="313"/>
      <c r="Z28" s="306"/>
      <c r="AA28" s="870"/>
      <c r="AB28" s="871"/>
      <c r="AC28" s="314"/>
      <c r="AD28" s="28"/>
      <c r="AE28" s="1063"/>
      <c r="AF28" s="733"/>
      <c r="AG28" s="39"/>
      <c r="AH28" s="515"/>
      <c r="AI28" s="515"/>
      <c r="AJ28" s="702"/>
      <c r="AK28" s="705"/>
      <c r="AL28" s="25"/>
      <c r="AM28" s="556"/>
      <c r="AN28" s="525"/>
      <c r="AO28" s="26"/>
      <c r="AP28" s="699"/>
      <c r="AQ28" s="700"/>
      <c r="AR28" s="692"/>
      <c r="AS28" s="525"/>
      <c r="AT28" s="601"/>
      <c r="AU28" s="683"/>
      <c r="AV28" s="735"/>
      <c r="AW28" s="736"/>
      <c r="AX28" s="525"/>
      <c r="AY28" s="601"/>
      <c r="AZ28" s="683"/>
      <c r="BA28" s="735"/>
      <c r="BB28" s="736"/>
      <c r="BC28" s="525"/>
      <c r="BD28" s="601"/>
      <c r="BE28" s="683"/>
      <c r="BF28" s="735"/>
      <c r="BG28" s="736"/>
      <c r="BH28" s="525"/>
      <c r="BI28" s="602"/>
      <c r="BJ28" s="708"/>
      <c r="BK28" s="735"/>
      <c r="BL28" s="736"/>
      <c r="BM28" s="525"/>
      <c r="BN28" s="601"/>
      <c r="BO28" s="709"/>
      <c r="BP28" s="735"/>
      <c r="BQ28" s="736"/>
      <c r="BR28" s="525"/>
      <c r="BS28" s="602"/>
      <c r="BT28" s="708"/>
      <c r="BU28" s="735"/>
      <c r="BV28" s="736"/>
      <c r="BW28" s="525"/>
      <c r="BX28" s="601"/>
      <c r="BY28" s="709"/>
      <c r="BZ28" s="735"/>
      <c r="CA28" s="736"/>
      <c r="CB28" s="525"/>
      <c r="CC28" s="601"/>
      <c r="CD28" s="709"/>
      <c r="CE28" s="712"/>
      <c r="CF28" s="713"/>
      <c r="CG28" s="714"/>
      <c r="CH28" s="715"/>
    </row>
    <row r="29" spans="1:86" ht="15" x14ac:dyDescent="0.25">
      <c r="A29" s="105">
        <v>21</v>
      </c>
      <c r="B29" s="4"/>
      <c r="C29" s="4"/>
      <c r="D29" s="166"/>
      <c r="E29" s="12"/>
      <c r="F29" s="269" t="s">
        <v>2</v>
      </c>
      <c r="G29" s="270" t="s">
        <v>26</v>
      </c>
      <c r="H29" s="270" t="s">
        <v>1</v>
      </c>
      <c r="I29" s="271" t="s">
        <v>25</v>
      </c>
      <c r="J29" s="19"/>
      <c r="K29" s="346">
        <v>2</v>
      </c>
      <c r="L29" s="1390" t="s">
        <v>175</v>
      </c>
      <c r="M29" s="1391"/>
      <c r="N29" s="976">
        <f t="shared" ref="N29:N47" si="0">O29+P29+Q29</f>
        <v>0</v>
      </c>
      <c r="O29" s="1058"/>
      <c r="P29" s="347"/>
      <c r="Q29" s="347"/>
      <c r="R29" s="347"/>
      <c r="S29" s="347"/>
      <c r="T29" s="983">
        <f t="shared" ref="T29:T47" si="1">R29-S29</f>
        <v>0</v>
      </c>
      <c r="U29" s="266">
        <f t="shared" ref="U29:U47" si="2">P29*3+Q29</f>
        <v>0</v>
      </c>
      <c r="W29" s="859"/>
      <c r="X29" s="860"/>
      <c r="Y29" s="313"/>
      <c r="Z29" s="306"/>
      <c r="AA29" s="870"/>
      <c r="AB29" s="871"/>
      <c r="AC29" s="314"/>
      <c r="AD29" s="28"/>
      <c r="AE29" s="1063"/>
      <c r="AF29" s="733"/>
      <c r="AG29" s="1036"/>
      <c r="AH29" s="515"/>
      <c r="AI29" s="515"/>
      <c r="AJ29" s="703"/>
      <c r="AK29" s="705"/>
      <c r="AL29" s="25"/>
      <c r="AM29" s="556"/>
      <c r="AN29" s="525"/>
      <c r="AO29" s="26"/>
      <c r="AP29" s="699"/>
      <c r="AQ29" s="700"/>
      <c r="AR29" s="692"/>
      <c r="AS29" s="525"/>
      <c r="AT29" s="601"/>
      <c r="AU29" s="683"/>
      <c r="AV29" s="735"/>
      <c r="AW29" s="736"/>
      <c r="AX29" s="525"/>
      <c r="AY29" s="601"/>
      <c r="AZ29" s="683"/>
      <c r="BA29" s="735"/>
      <c r="BB29" s="736"/>
      <c r="BC29" s="525"/>
      <c r="BD29" s="601"/>
      <c r="BE29" s="683"/>
      <c r="BF29" s="735"/>
      <c r="BG29" s="736"/>
      <c r="BH29" s="525"/>
      <c r="BI29" s="602"/>
      <c r="BJ29" s="708"/>
      <c r="BK29" s="735"/>
      <c r="BL29" s="736"/>
      <c r="BM29" s="525"/>
      <c r="BN29" s="601"/>
      <c r="BO29" s="709"/>
      <c r="BP29" s="735"/>
      <c r="BQ29" s="736"/>
      <c r="BR29" s="525"/>
      <c r="BS29" s="602"/>
      <c r="BT29" s="708"/>
      <c r="BU29" s="735"/>
      <c r="BV29" s="736"/>
      <c r="BW29" s="525"/>
      <c r="BX29" s="601"/>
      <c r="BY29" s="709"/>
      <c r="BZ29" s="735"/>
      <c r="CA29" s="736"/>
      <c r="CB29" s="525"/>
      <c r="CC29" s="601"/>
      <c r="CD29" s="709"/>
      <c r="CE29" s="712"/>
      <c r="CF29" s="713"/>
      <c r="CG29" s="714"/>
      <c r="CH29" s="715"/>
    </row>
    <row r="30" spans="1:86" ht="15" x14ac:dyDescent="0.25">
      <c r="A30" s="105">
        <v>22</v>
      </c>
      <c r="B30" s="4"/>
      <c r="C30" s="4"/>
      <c r="D30" s="166"/>
      <c r="E30" s="12"/>
      <c r="F30" s="278" t="s">
        <v>89</v>
      </c>
      <c r="G30" s="4"/>
      <c r="H30" s="4"/>
      <c r="I30" s="279"/>
      <c r="J30" s="19"/>
      <c r="K30" s="346">
        <v>3</v>
      </c>
      <c r="L30" s="1390" t="s">
        <v>177</v>
      </c>
      <c r="M30" s="1391"/>
      <c r="N30" s="976">
        <f t="shared" si="0"/>
        <v>0</v>
      </c>
      <c r="O30" s="1058"/>
      <c r="P30" s="347"/>
      <c r="Q30" s="347"/>
      <c r="R30" s="347"/>
      <c r="S30" s="347"/>
      <c r="T30" s="983">
        <f t="shared" si="1"/>
        <v>0</v>
      </c>
      <c r="U30" s="266">
        <f t="shared" si="2"/>
        <v>0</v>
      </c>
      <c r="W30" s="859"/>
      <c r="X30" s="860"/>
      <c r="Y30" s="313"/>
      <c r="Z30" s="306"/>
      <c r="AA30" s="870"/>
      <c r="AB30" s="871"/>
      <c r="AC30" s="314"/>
      <c r="AD30" s="28"/>
      <c r="AE30" s="1063"/>
      <c r="AF30" s="733"/>
      <c r="AG30" s="39"/>
      <c r="AH30" s="516"/>
      <c r="AI30" s="516"/>
      <c r="AJ30" s="702"/>
      <c r="AK30" s="705"/>
      <c r="AL30" s="25"/>
      <c r="AM30" s="556"/>
      <c r="AN30" s="525"/>
      <c r="AO30" s="26"/>
      <c r="AP30" s="699"/>
      <c r="AQ30" s="700"/>
      <c r="AR30" s="692"/>
      <c r="AS30" s="525"/>
      <c r="AT30" s="601"/>
      <c r="AU30" s="683"/>
      <c r="AV30" s="735"/>
      <c r="AW30" s="736"/>
      <c r="AX30" s="525"/>
      <c r="AY30" s="601"/>
      <c r="AZ30" s="683"/>
      <c r="BA30" s="735"/>
      <c r="BB30" s="736"/>
      <c r="BC30" s="525"/>
      <c r="BD30" s="601"/>
      <c r="BE30" s="683"/>
      <c r="BF30" s="735"/>
      <c r="BG30" s="736"/>
      <c r="BH30" s="525"/>
      <c r="BI30" s="602"/>
      <c r="BJ30" s="708"/>
      <c r="BK30" s="735"/>
      <c r="BL30" s="736"/>
      <c r="BM30" s="525"/>
      <c r="BN30" s="601"/>
      <c r="BO30" s="709"/>
      <c r="BP30" s="735"/>
      <c r="BQ30" s="736"/>
      <c r="BR30" s="525"/>
      <c r="BS30" s="602"/>
      <c r="BT30" s="708"/>
      <c r="BU30" s="735"/>
      <c r="BV30" s="736"/>
      <c r="BW30" s="525"/>
      <c r="BX30" s="601"/>
      <c r="BY30" s="709"/>
      <c r="BZ30" s="735"/>
      <c r="CA30" s="736"/>
      <c r="CB30" s="525"/>
      <c r="CC30" s="601"/>
      <c r="CD30" s="709"/>
      <c r="CE30" s="712"/>
      <c r="CF30" s="713"/>
      <c r="CG30" s="714"/>
      <c r="CH30" s="715"/>
    </row>
    <row r="31" spans="1:86" ht="15" x14ac:dyDescent="0.25">
      <c r="A31" s="105">
        <v>23</v>
      </c>
      <c r="B31" s="4"/>
      <c r="C31" s="4"/>
      <c r="D31" s="166"/>
      <c r="E31" s="12"/>
      <c r="F31" s="1340"/>
      <c r="G31" s="1341"/>
      <c r="H31" s="1341"/>
      <c r="I31" s="1342"/>
      <c r="J31" s="19"/>
      <c r="K31" s="346">
        <v>4</v>
      </c>
      <c r="L31" s="1390" t="s">
        <v>176</v>
      </c>
      <c r="M31" s="1391"/>
      <c r="N31" s="976">
        <f t="shared" si="0"/>
        <v>0</v>
      </c>
      <c r="O31" s="1058"/>
      <c r="P31" s="347"/>
      <c r="Q31" s="347"/>
      <c r="R31" s="347"/>
      <c r="S31" s="347"/>
      <c r="T31" s="983">
        <f t="shared" si="1"/>
        <v>0</v>
      </c>
      <c r="U31" s="266">
        <f t="shared" si="2"/>
        <v>0</v>
      </c>
      <c r="W31" s="859"/>
      <c r="X31" s="860"/>
      <c r="Y31" s="313"/>
      <c r="Z31" s="306"/>
      <c r="AA31" s="870"/>
      <c r="AB31" s="871"/>
      <c r="AC31" s="314"/>
      <c r="AD31" s="28"/>
      <c r="AE31" s="1063"/>
      <c r="AF31" s="733"/>
      <c r="AG31" s="39"/>
      <c r="AH31" s="516"/>
      <c r="AI31" s="516"/>
      <c r="AJ31" s="702"/>
      <c r="AK31" s="705"/>
      <c r="AL31" s="25"/>
      <c r="AM31" s="556"/>
      <c r="AN31" s="525"/>
      <c r="AO31" s="26"/>
      <c r="AP31" s="699"/>
      <c r="AQ31" s="700"/>
      <c r="AR31" s="692"/>
      <c r="AS31" s="525"/>
      <c r="AT31" s="601"/>
      <c r="AU31" s="683"/>
      <c r="AV31" s="735"/>
      <c r="AW31" s="736"/>
      <c r="AX31" s="525"/>
      <c r="AY31" s="601"/>
      <c r="AZ31" s="683"/>
      <c r="BA31" s="735"/>
      <c r="BB31" s="736"/>
      <c r="BC31" s="525"/>
      <c r="BD31" s="601"/>
      <c r="BE31" s="683"/>
      <c r="BF31" s="735"/>
      <c r="BG31" s="736"/>
      <c r="BH31" s="525"/>
      <c r="BI31" s="602"/>
      <c r="BJ31" s="708"/>
      <c r="BK31" s="735"/>
      <c r="BL31" s="736"/>
      <c r="BM31" s="525"/>
      <c r="BN31" s="601"/>
      <c r="BO31" s="709"/>
      <c r="BP31" s="735"/>
      <c r="BQ31" s="736"/>
      <c r="BR31" s="525"/>
      <c r="BS31" s="602"/>
      <c r="BT31" s="708"/>
      <c r="BU31" s="735"/>
      <c r="BV31" s="736"/>
      <c r="BW31" s="525"/>
      <c r="BX31" s="601"/>
      <c r="BY31" s="709"/>
      <c r="BZ31" s="735"/>
      <c r="CA31" s="736"/>
      <c r="CB31" s="525"/>
      <c r="CC31" s="601"/>
      <c r="CD31" s="709"/>
      <c r="CE31" s="712"/>
      <c r="CF31" s="713"/>
      <c r="CG31" s="714"/>
      <c r="CH31" s="715"/>
    </row>
    <row r="32" spans="1:86" ht="15" x14ac:dyDescent="0.25">
      <c r="A32" s="105">
        <v>24</v>
      </c>
      <c r="B32" s="4"/>
      <c r="C32" s="4"/>
      <c r="D32" s="166"/>
      <c r="E32" s="12"/>
      <c r="F32" s="1343"/>
      <c r="G32" s="1344"/>
      <c r="H32" s="1344"/>
      <c r="I32" s="1345"/>
      <c r="J32" s="823"/>
      <c r="K32" s="348">
        <v>5</v>
      </c>
      <c r="L32" s="1392" t="s">
        <v>178</v>
      </c>
      <c r="M32" s="1393"/>
      <c r="N32" s="977">
        <f t="shared" si="0"/>
        <v>0</v>
      </c>
      <c r="O32" s="1059"/>
      <c r="P32" s="349"/>
      <c r="Q32" s="349"/>
      <c r="R32" s="349"/>
      <c r="S32" s="349"/>
      <c r="T32" s="984">
        <f t="shared" si="1"/>
        <v>0</v>
      </c>
      <c r="U32" s="266">
        <f t="shared" si="2"/>
        <v>0</v>
      </c>
      <c r="W32" s="859"/>
      <c r="X32" s="860"/>
      <c r="Y32" s="313"/>
      <c r="Z32" s="306"/>
      <c r="AA32" s="870"/>
      <c r="AB32" s="871"/>
      <c r="AC32" s="314"/>
      <c r="AD32" s="28"/>
      <c r="AE32" s="1063"/>
      <c r="AF32" s="733"/>
      <c r="AG32" s="39"/>
      <c r="AH32" s="516"/>
      <c r="AI32" s="516"/>
      <c r="AJ32" s="702"/>
      <c r="AK32" s="705"/>
      <c r="AL32" s="25"/>
      <c r="AM32" s="556"/>
      <c r="AN32" s="525"/>
      <c r="AO32" s="26"/>
      <c r="AP32" s="699"/>
      <c r="AQ32" s="700"/>
      <c r="AR32" s="692"/>
      <c r="AS32" s="525"/>
      <c r="AT32" s="601"/>
      <c r="AU32" s="683"/>
      <c r="AV32" s="735"/>
      <c r="AW32" s="736"/>
      <c r="AX32" s="525"/>
      <c r="AY32" s="601"/>
      <c r="AZ32" s="683"/>
      <c r="BA32" s="735"/>
      <c r="BB32" s="736"/>
      <c r="BC32" s="525"/>
      <c r="BD32" s="601"/>
      <c r="BE32" s="683"/>
      <c r="BF32" s="735"/>
      <c r="BG32" s="736"/>
      <c r="BH32" s="525"/>
      <c r="BI32" s="602"/>
      <c r="BJ32" s="708"/>
      <c r="BK32" s="735"/>
      <c r="BL32" s="736"/>
      <c r="BM32" s="525"/>
      <c r="BN32" s="601"/>
      <c r="BO32" s="709"/>
      <c r="BP32" s="735"/>
      <c r="BQ32" s="736"/>
      <c r="BR32" s="525"/>
      <c r="BS32" s="602"/>
      <c r="BT32" s="708"/>
      <c r="BU32" s="735"/>
      <c r="BV32" s="736"/>
      <c r="BW32" s="525"/>
      <c r="BX32" s="601"/>
      <c r="BY32" s="709"/>
      <c r="BZ32" s="735"/>
      <c r="CA32" s="736"/>
      <c r="CB32" s="525"/>
      <c r="CC32" s="601"/>
      <c r="CD32" s="709"/>
      <c r="CE32" s="712"/>
      <c r="CF32" s="713"/>
      <c r="CG32" s="714"/>
      <c r="CH32" s="715"/>
    </row>
    <row r="33" spans="1:86" ht="15" x14ac:dyDescent="0.25">
      <c r="A33" s="105">
        <v>25</v>
      </c>
      <c r="B33" s="4"/>
      <c r="C33" s="4"/>
      <c r="D33" s="166"/>
      <c r="E33" s="12"/>
      <c r="F33" s="1343"/>
      <c r="G33" s="1344"/>
      <c r="H33" s="1344"/>
      <c r="I33" s="1345"/>
      <c r="J33" s="823"/>
      <c r="K33" s="238">
        <v>6</v>
      </c>
      <c r="L33" s="1279" t="s">
        <v>179</v>
      </c>
      <c r="M33" s="1394"/>
      <c r="N33" s="962">
        <f t="shared" si="0"/>
        <v>0</v>
      </c>
      <c r="O33" s="1041"/>
      <c r="P33" s="322"/>
      <c r="Q33" s="322"/>
      <c r="R33" s="322"/>
      <c r="S33" s="322"/>
      <c r="T33" s="980">
        <f t="shared" si="1"/>
        <v>0</v>
      </c>
      <c r="U33" s="266">
        <f t="shared" si="2"/>
        <v>0</v>
      </c>
      <c r="W33" s="859"/>
      <c r="X33" s="860"/>
      <c r="Y33" s="313"/>
      <c r="Z33" s="306"/>
      <c r="AA33" s="870"/>
      <c r="AB33" s="871"/>
      <c r="AC33" s="314"/>
      <c r="AD33" s="28"/>
      <c r="AE33" s="1063"/>
      <c r="AF33" s="733"/>
      <c r="AG33" s="1036"/>
      <c r="AH33" s="515"/>
      <c r="AI33" s="515"/>
      <c r="AJ33" s="702"/>
      <c r="AK33" s="705"/>
      <c r="AL33" s="25"/>
      <c r="AM33" s="556"/>
      <c r="AN33" s="525"/>
      <c r="AO33" s="26"/>
      <c r="AP33" s="699"/>
      <c r="AQ33" s="700"/>
      <c r="AR33" s="692"/>
      <c r="AS33" s="525"/>
      <c r="AT33" s="601"/>
      <c r="AU33" s="683"/>
      <c r="AV33" s="735"/>
      <c r="AW33" s="736"/>
      <c r="AX33" s="525"/>
      <c r="AY33" s="601"/>
      <c r="AZ33" s="683"/>
      <c r="BA33" s="735"/>
      <c r="BB33" s="736"/>
      <c r="BC33" s="525"/>
      <c r="BD33" s="601"/>
      <c r="BE33" s="683"/>
      <c r="BF33" s="735"/>
      <c r="BG33" s="736"/>
      <c r="BH33" s="525"/>
      <c r="BI33" s="602"/>
      <c r="BJ33" s="708"/>
      <c r="BK33" s="735"/>
      <c r="BL33" s="736"/>
      <c r="BM33" s="525"/>
      <c r="BN33" s="601"/>
      <c r="BO33" s="709"/>
      <c r="BP33" s="735"/>
      <c r="BQ33" s="736"/>
      <c r="BR33" s="525"/>
      <c r="BS33" s="602"/>
      <c r="BT33" s="708"/>
      <c r="BU33" s="735"/>
      <c r="BV33" s="736"/>
      <c r="BW33" s="525"/>
      <c r="BX33" s="601"/>
      <c r="BY33" s="709"/>
      <c r="BZ33" s="735"/>
      <c r="CA33" s="736"/>
      <c r="CB33" s="525"/>
      <c r="CC33" s="601"/>
      <c r="CD33" s="709"/>
      <c r="CE33" s="712"/>
      <c r="CF33" s="713"/>
      <c r="CG33" s="714"/>
      <c r="CH33" s="715"/>
    </row>
    <row r="34" spans="1:86" ht="15" x14ac:dyDescent="0.25">
      <c r="A34" s="105">
        <v>26</v>
      </c>
      <c r="B34" s="4"/>
      <c r="C34" s="4"/>
      <c r="D34" s="166"/>
      <c r="E34" s="12"/>
      <c r="F34" s="1343"/>
      <c r="G34" s="1344"/>
      <c r="H34" s="1344"/>
      <c r="I34" s="1345"/>
      <c r="J34" s="823"/>
      <c r="K34" s="238">
        <v>7</v>
      </c>
      <c r="L34" s="1395"/>
      <c r="M34" s="1394"/>
      <c r="N34" s="962">
        <f t="shared" si="0"/>
        <v>0</v>
      </c>
      <c r="O34" s="1041"/>
      <c r="P34" s="322"/>
      <c r="Q34" s="322"/>
      <c r="R34" s="322"/>
      <c r="S34" s="322"/>
      <c r="T34" s="980">
        <f t="shared" si="1"/>
        <v>0</v>
      </c>
      <c r="U34" s="266">
        <f t="shared" si="2"/>
        <v>0</v>
      </c>
      <c r="W34" s="859"/>
      <c r="X34" s="860"/>
      <c r="Y34" s="313"/>
      <c r="Z34" s="306"/>
      <c r="AA34" s="870"/>
      <c r="AB34" s="871"/>
      <c r="AC34" s="314"/>
      <c r="AD34" s="28"/>
      <c r="AE34" s="1063"/>
      <c r="AF34" s="733"/>
      <c r="AG34" s="1036"/>
      <c r="AH34" s="515"/>
      <c r="AI34" s="515"/>
      <c r="AJ34" s="703"/>
      <c r="AK34" s="705"/>
      <c r="AL34" s="25"/>
      <c r="AM34" s="556"/>
      <c r="AN34" s="525"/>
      <c r="AO34" s="26"/>
      <c r="AP34" s="699"/>
      <c r="AQ34" s="700"/>
      <c r="AR34" s="692"/>
      <c r="AS34" s="525"/>
      <c r="AT34" s="601"/>
      <c r="AU34" s="683"/>
      <c r="AV34" s="735"/>
      <c r="AW34" s="736"/>
      <c r="AX34" s="525"/>
      <c r="AY34" s="601"/>
      <c r="AZ34" s="683"/>
      <c r="BA34" s="735"/>
      <c r="BB34" s="736"/>
      <c r="BC34" s="525"/>
      <c r="BD34" s="601"/>
      <c r="BE34" s="683"/>
      <c r="BF34" s="735"/>
      <c r="BG34" s="736"/>
      <c r="BH34" s="525"/>
      <c r="BI34" s="602"/>
      <c r="BJ34" s="708"/>
      <c r="BK34" s="735"/>
      <c r="BL34" s="736"/>
      <c r="BM34" s="525"/>
      <c r="BN34" s="601"/>
      <c r="BO34" s="709"/>
      <c r="BP34" s="735"/>
      <c r="BQ34" s="736"/>
      <c r="BR34" s="525"/>
      <c r="BS34" s="602"/>
      <c r="BT34" s="708"/>
      <c r="BU34" s="735"/>
      <c r="BV34" s="736"/>
      <c r="BW34" s="525"/>
      <c r="BX34" s="601"/>
      <c r="BY34" s="709"/>
      <c r="BZ34" s="735"/>
      <c r="CA34" s="736"/>
      <c r="CB34" s="525"/>
      <c r="CC34" s="601"/>
      <c r="CD34" s="709"/>
      <c r="CE34" s="712"/>
      <c r="CF34" s="713"/>
      <c r="CG34" s="714"/>
      <c r="CH34" s="715"/>
    </row>
    <row r="35" spans="1:86" ht="15" x14ac:dyDescent="0.25">
      <c r="A35" s="105">
        <v>27</v>
      </c>
      <c r="B35" s="4"/>
      <c r="C35" s="4"/>
      <c r="D35" s="166"/>
      <c r="E35" s="12"/>
      <c r="F35" s="1343"/>
      <c r="G35" s="1344"/>
      <c r="H35" s="1344"/>
      <c r="I35" s="1345"/>
      <c r="J35" s="823"/>
      <c r="K35" s="238">
        <v>8</v>
      </c>
      <c r="L35" s="1384"/>
      <c r="M35" s="1385"/>
      <c r="N35" s="963">
        <f t="shared" si="0"/>
        <v>0</v>
      </c>
      <c r="O35" s="1040"/>
      <c r="P35" s="224"/>
      <c r="Q35" s="224"/>
      <c r="R35" s="224"/>
      <c r="S35" s="224"/>
      <c r="T35" s="980">
        <f t="shared" si="1"/>
        <v>0</v>
      </c>
      <c r="U35" s="266">
        <f t="shared" si="2"/>
        <v>0</v>
      </c>
      <c r="W35" s="859"/>
      <c r="X35" s="860"/>
      <c r="Y35" s="313"/>
      <c r="Z35" s="315"/>
      <c r="AA35" s="870"/>
      <c r="AB35" s="871"/>
      <c r="AC35" s="314"/>
      <c r="AD35" s="28"/>
      <c r="AE35" s="1063"/>
      <c r="AF35" s="733"/>
      <c r="AG35" s="39"/>
      <c r="AH35" s="515"/>
      <c r="AI35" s="515"/>
      <c r="AJ35" s="703"/>
      <c r="AK35" s="705"/>
      <c r="AL35" s="25"/>
      <c r="AM35" s="556"/>
      <c r="AN35" s="525"/>
      <c r="AO35" s="26"/>
      <c r="AP35" s="699"/>
      <c r="AQ35" s="700"/>
      <c r="AR35" s="692"/>
      <c r="AS35" s="525"/>
      <c r="AT35" s="601"/>
      <c r="AU35" s="683"/>
      <c r="AV35" s="735"/>
      <c r="AW35" s="736"/>
      <c r="AX35" s="525"/>
      <c r="AY35" s="601"/>
      <c r="AZ35" s="683"/>
      <c r="BA35" s="735"/>
      <c r="BB35" s="736"/>
      <c r="BC35" s="525"/>
      <c r="BD35" s="601"/>
      <c r="BE35" s="683"/>
      <c r="BF35" s="735"/>
      <c r="BG35" s="736"/>
      <c r="BH35" s="525"/>
      <c r="BI35" s="602"/>
      <c r="BJ35" s="708"/>
      <c r="BK35" s="735"/>
      <c r="BL35" s="736"/>
      <c r="BM35" s="525"/>
      <c r="BN35" s="601"/>
      <c r="BO35" s="709"/>
      <c r="BP35" s="735"/>
      <c r="BQ35" s="736"/>
      <c r="BR35" s="525"/>
      <c r="BS35" s="602"/>
      <c r="BT35" s="708"/>
      <c r="BU35" s="735"/>
      <c r="BV35" s="736"/>
      <c r="BW35" s="525"/>
      <c r="BX35" s="601"/>
      <c r="BY35" s="709"/>
      <c r="BZ35" s="735"/>
      <c r="CA35" s="736"/>
      <c r="CB35" s="525"/>
      <c r="CC35" s="601"/>
      <c r="CD35" s="709"/>
      <c r="CE35" s="712"/>
      <c r="CF35" s="713"/>
      <c r="CG35" s="714"/>
      <c r="CH35" s="715"/>
    </row>
    <row r="36" spans="1:86" thickBot="1" x14ac:dyDescent="0.3">
      <c r="A36" s="105">
        <v>28</v>
      </c>
      <c r="B36" s="4"/>
      <c r="C36" s="4"/>
      <c r="D36" s="166"/>
      <c r="E36" s="12"/>
      <c r="F36" s="1346"/>
      <c r="G36" s="1347"/>
      <c r="H36" s="1347"/>
      <c r="I36" s="1348"/>
      <c r="J36" s="92"/>
      <c r="K36" s="238">
        <v>9</v>
      </c>
      <c r="L36" s="1384"/>
      <c r="M36" s="1385"/>
      <c r="N36" s="963">
        <f t="shared" si="0"/>
        <v>0</v>
      </c>
      <c r="O36" s="1040"/>
      <c r="P36" s="224"/>
      <c r="Q36" s="224"/>
      <c r="R36" s="224"/>
      <c r="S36" s="224"/>
      <c r="T36" s="980">
        <f t="shared" si="1"/>
        <v>0</v>
      </c>
      <c r="U36" s="266">
        <f t="shared" si="2"/>
        <v>0</v>
      </c>
      <c r="W36" s="859"/>
      <c r="X36" s="860"/>
      <c r="Y36" s="313"/>
      <c r="Z36" s="306"/>
      <c r="AA36" s="870"/>
      <c r="AB36" s="871"/>
      <c r="AC36" s="314"/>
      <c r="AD36" s="28"/>
      <c r="AE36" s="1063"/>
      <c r="AF36" s="733"/>
      <c r="AG36" s="1036"/>
      <c r="AH36" s="515"/>
      <c r="AI36" s="515"/>
      <c r="AJ36" s="703"/>
      <c r="AK36" s="705"/>
      <c r="AL36" s="25"/>
      <c r="AM36" s="556"/>
      <c r="AN36" s="525"/>
      <c r="AO36" s="26"/>
      <c r="AP36" s="699"/>
      <c r="AQ36" s="700"/>
      <c r="AR36" s="692"/>
      <c r="AS36" s="525"/>
      <c r="AT36" s="601"/>
      <c r="AU36" s="683"/>
      <c r="AV36" s="735"/>
      <c r="AW36" s="736"/>
      <c r="AX36" s="525"/>
      <c r="AY36" s="601"/>
      <c r="AZ36" s="683"/>
      <c r="BA36" s="735"/>
      <c r="BB36" s="736"/>
      <c r="BC36" s="525"/>
      <c r="BD36" s="601"/>
      <c r="BE36" s="683"/>
      <c r="BF36" s="735"/>
      <c r="BG36" s="736"/>
      <c r="BH36" s="525"/>
      <c r="BI36" s="602"/>
      <c r="BJ36" s="708"/>
      <c r="BK36" s="735"/>
      <c r="BL36" s="736"/>
      <c r="BM36" s="525"/>
      <c r="BN36" s="601"/>
      <c r="BO36" s="709"/>
      <c r="BP36" s="735"/>
      <c r="BQ36" s="736"/>
      <c r="BR36" s="525"/>
      <c r="BS36" s="602"/>
      <c r="BT36" s="708"/>
      <c r="BU36" s="735"/>
      <c r="BV36" s="736"/>
      <c r="BW36" s="525"/>
      <c r="BX36" s="601"/>
      <c r="BY36" s="709"/>
      <c r="BZ36" s="735"/>
      <c r="CA36" s="736"/>
      <c r="CB36" s="525"/>
      <c r="CC36" s="601"/>
      <c r="CD36" s="709"/>
      <c r="CE36" s="712"/>
      <c r="CF36" s="713"/>
      <c r="CG36" s="714"/>
      <c r="CH36" s="715"/>
    </row>
    <row r="37" spans="1:86" thickBot="1" x14ac:dyDescent="0.3">
      <c r="A37" s="105">
        <v>29</v>
      </c>
      <c r="B37" s="4"/>
      <c r="C37" s="4"/>
      <c r="D37" s="166"/>
      <c r="E37" s="12"/>
      <c r="F37" s="1046"/>
      <c r="G37" s="1046"/>
      <c r="H37" s="1046"/>
      <c r="I37" s="1046"/>
      <c r="J37" s="92"/>
      <c r="K37" s="239">
        <v>10</v>
      </c>
      <c r="L37" s="1384"/>
      <c r="M37" s="1385"/>
      <c r="N37" s="963">
        <f t="shared" si="0"/>
        <v>0</v>
      </c>
      <c r="O37" s="1040"/>
      <c r="P37" s="224"/>
      <c r="Q37" s="224"/>
      <c r="R37" s="224"/>
      <c r="S37" s="224"/>
      <c r="T37" s="980">
        <f t="shared" si="1"/>
        <v>0</v>
      </c>
      <c r="U37" s="266">
        <f t="shared" si="2"/>
        <v>0</v>
      </c>
      <c r="W37" s="859"/>
      <c r="X37" s="860"/>
      <c r="Y37" s="313"/>
      <c r="Z37" s="306"/>
      <c r="AA37" s="870"/>
      <c r="AB37" s="871"/>
      <c r="AC37" s="314"/>
      <c r="AD37" s="28"/>
      <c r="AE37" s="1063"/>
      <c r="AF37" s="734"/>
      <c r="AG37" s="1036"/>
      <c r="AH37" s="516"/>
      <c r="AI37" s="516"/>
      <c r="AJ37" s="703"/>
      <c r="AK37" s="705"/>
      <c r="AL37" s="25"/>
      <c r="AM37" s="556"/>
      <c r="AN37" s="525"/>
      <c r="AO37" s="26"/>
      <c r="AP37" s="699"/>
      <c r="AQ37" s="700"/>
      <c r="AR37" s="692"/>
      <c r="AS37" s="525"/>
      <c r="AT37" s="601"/>
      <c r="AU37" s="683"/>
      <c r="AV37" s="735"/>
      <c r="AW37" s="736"/>
      <c r="AX37" s="525"/>
      <c r="AY37" s="601"/>
      <c r="AZ37" s="683"/>
      <c r="BA37" s="735"/>
      <c r="BB37" s="736"/>
      <c r="BC37" s="525"/>
      <c r="BD37" s="601"/>
      <c r="BE37" s="683"/>
      <c r="BF37" s="735"/>
      <c r="BG37" s="736"/>
      <c r="BH37" s="525"/>
      <c r="BI37" s="602"/>
      <c r="BJ37" s="708"/>
      <c r="BK37" s="735"/>
      <c r="BL37" s="736"/>
      <c r="BM37" s="525"/>
      <c r="BN37" s="601"/>
      <c r="BO37" s="709"/>
      <c r="BP37" s="735"/>
      <c r="BQ37" s="736"/>
      <c r="BR37" s="525"/>
      <c r="BS37" s="602"/>
      <c r="BT37" s="708"/>
      <c r="BU37" s="735"/>
      <c r="BV37" s="736"/>
      <c r="BW37" s="525"/>
      <c r="BX37" s="601"/>
      <c r="BY37" s="709"/>
      <c r="BZ37" s="735"/>
      <c r="CA37" s="736"/>
      <c r="CB37" s="525"/>
      <c r="CC37" s="601"/>
      <c r="CD37" s="709"/>
      <c r="CE37" s="712"/>
      <c r="CF37" s="713"/>
      <c r="CG37" s="714"/>
      <c r="CH37" s="715"/>
    </row>
    <row r="38" spans="1:86" thickBot="1" x14ac:dyDescent="0.3">
      <c r="A38" s="105">
        <v>30</v>
      </c>
      <c r="B38" s="4"/>
      <c r="C38" s="4"/>
      <c r="D38" s="166"/>
      <c r="E38" s="12"/>
      <c r="F38" s="485" t="s">
        <v>2</v>
      </c>
      <c r="G38" s="486" t="s">
        <v>26</v>
      </c>
      <c r="H38" s="486" t="s">
        <v>1</v>
      </c>
      <c r="I38" s="487" t="s">
        <v>25</v>
      </c>
      <c r="J38" s="92"/>
      <c r="K38" s="239">
        <v>11</v>
      </c>
      <c r="L38" s="1384"/>
      <c r="M38" s="1385"/>
      <c r="N38" s="963">
        <f t="shared" si="0"/>
        <v>0</v>
      </c>
      <c r="O38" s="1040"/>
      <c r="P38" s="224"/>
      <c r="Q38" s="224"/>
      <c r="R38" s="224"/>
      <c r="S38" s="224"/>
      <c r="T38" s="980">
        <f t="shared" si="1"/>
        <v>0</v>
      </c>
      <c r="U38" s="266">
        <f t="shared" si="2"/>
        <v>0</v>
      </c>
      <c r="W38" s="861"/>
      <c r="X38" s="862"/>
      <c r="Y38" s="316"/>
      <c r="Z38" s="306"/>
      <c r="AA38" s="872"/>
      <c r="AB38" s="873"/>
      <c r="AC38" s="317"/>
      <c r="AD38" s="28"/>
      <c r="AE38" s="1063"/>
      <c r="AF38" s="733"/>
      <c r="AG38" s="39"/>
      <c r="AH38" s="516"/>
      <c r="AI38" s="516"/>
      <c r="AJ38" s="703"/>
      <c r="AK38" s="705"/>
      <c r="AL38" s="25"/>
      <c r="AM38" s="556"/>
      <c r="AN38" s="525"/>
      <c r="AO38" s="26"/>
      <c r="AP38" s="699"/>
      <c r="AQ38" s="700"/>
      <c r="AR38" s="692"/>
      <c r="AS38" s="525"/>
      <c r="AT38" s="601"/>
      <c r="AU38" s="683"/>
      <c r="AV38" s="735"/>
      <c r="AW38" s="736"/>
      <c r="AX38" s="525"/>
      <c r="AY38" s="601"/>
      <c r="AZ38" s="683"/>
      <c r="BA38" s="735"/>
      <c r="BB38" s="736"/>
      <c r="BC38" s="525"/>
      <c r="BD38" s="601"/>
      <c r="BE38" s="683"/>
      <c r="BF38" s="735"/>
      <c r="BG38" s="736"/>
      <c r="BH38" s="525"/>
      <c r="BI38" s="602"/>
      <c r="BJ38" s="708"/>
      <c r="BK38" s="735"/>
      <c r="BL38" s="736"/>
      <c r="BM38" s="525"/>
      <c r="BN38" s="601"/>
      <c r="BO38" s="709"/>
      <c r="BP38" s="735"/>
      <c r="BQ38" s="736"/>
      <c r="BR38" s="525"/>
      <c r="BS38" s="602"/>
      <c r="BT38" s="708"/>
      <c r="BU38" s="735"/>
      <c r="BV38" s="736"/>
      <c r="BW38" s="525"/>
      <c r="BX38" s="601"/>
      <c r="BY38" s="709"/>
      <c r="BZ38" s="735"/>
      <c r="CA38" s="736"/>
      <c r="CB38" s="525"/>
      <c r="CC38" s="601"/>
      <c r="CD38" s="709"/>
      <c r="CE38" s="712"/>
      <c r="CF38" s="713"/>
      <c r="CG38" s="714"/>
      <c r="CH38" s="715"/>
    </row>
    <row r="39" spans="1:86" thickTop="1" x14ac:dyDescent="0.25">
      <c r="A39" s="105">
        <v>31</v>
      </c>
      <c r="B39" s="4"/>
      <c r="C39" s="4"/>
      <c r="D39" s="166"/>
      <c r="E39" s="12"/>
      <c r="F39" s="488" t="s">
        <v>89</v>
      </c>
      <c r="G39" s="4"/>
      <c r="H39" s="4"/>
      <c r="I39" s="489"/>
      <c r="J39" s="92"/>
      <c r="K39" s="239">
        <v>12</v>
      </c>
      <c r="L39" s="1384"/>
      <c r="M39" s="1385"/>
      <c r="N39" s="963">
        <f t="shared" si="0"/>
        <v>0</v>
      </c>
      <c r="O39" s="1040"/>
      <c r="P39" s="224"/>
      <c r="Q39" s="224"/>
      <c r="R39" s="224"/>
      <c r="S39" s="224"/>
      <c r="T39" s="980">
        <f t="shared" si="1"/>
        <v>0</v>
      </c>
      <c r="U39" s="266">
        <f t="shared" si="2"/>
        <v>0</v>
      </c>
      <c r="W39" s="859"/>
      <c r="X39" s="860"/>
      <c r="Y39" s="313"/>
      <c r="Z39" s="308" t="s">
        <v>170</v>
      </c>
      <c r="AA39" s="870"/>
      <c r="AB39" s="871"/>
      <c r="AC39" s="314"/>
      <c r="AD39" s="28"/>
      <c r="AE39" s="1063"/>
      <c r="AF39" s="733"/>
      <c r="AG39" s="39"/>
      <c r="AH39" s="516"/>
      <c r="AI39" s="516"/>
      <c r="AJ39" s="703"/>
      <c r="AK39" s="705"/>
      <c r="AL39" s="25"/>
      <c r="AM39" s="556"/>
      <c r="AN39" s="525"/>
      <c r="AO39" s="26"/>
      <c r="AP39" s="699"/>
      <c r="AQ39" s="700"/>
      <c r="AR39" s="692"/>
      <c r="AS39" s="525"/>
      <c r="AT39" s="601"/>
      <c r="AU39" s="683"/>
      <c r="AV39" s="735"/>
      <c r="AW39" s="736"/>
      <c r="AX39" s="525"/>
      <c r="AY39" s="601"/>
      <c r="AZ39" s="683"/>
      <c r="BA39" s="735"/>
      <c r="BB39" s="736"/>
      <c r="BC39" s="525"/>
      <c r="BD39" s="601"/>
      <c r="BE39" s="683"/>
      <c r="BF39" s="735"/>
      <c r="BG39" s="736"/>
      <c r="BH39" s="525"/>
      <c r="BI39" s="602"/>
      <c r="BJ39" s="708"/>
      <c r="BK39" s="735"/>
      <c r="BL39" s="736"/>
      <c r="BM39" s="525"/>
      <c r="BN39" s="601"/>
      <c r="BO39" s="709"/>
      <c r="BP39" s="735"/>
      <c r="BQ39" s="736"/>
      <c r="BR39" s="525"/>
      <c r="BS39" s="602"/>
      <c r="BT39" s="708"/>
      <c r="BU39" s="735"/>
      <c r="BV39" s="736"/>
      <c r="BW39" s="525"/>
      <c r="BX39" s="601"/>
      <c r="BY39" s="709"/>
      <c r="BZ39" s="735"/>
      <c r="CA39" s="736"/>
      <c r="CB39" s="525"/>
      <c r="CC39" s="601"/>
      <c r="CD39" s="709"/>
      <c r="CE39" s="712"/>
      <c r="CF39" s="713"/>
      <c r="CG39" s="714"/>
      <c r="CH39" s="715"/>
    </row>
    <row r="40" spans="1:86" ht="15" x14ac:dyDescent="0.25">
      <c r="A40" s="105">
        <v>32</v>
      </c>
      <c r="B40" s="4"/>
      <c r="C40" s="4"/>
      <c r="D40" s="166"/>
      <c r="E40" s="12"/>
      <c r="F40" s="1365"/>
      <c r="G40" s="1366"/>
      <c r="H40" s="1366"/>
      <c r="I40" s="1367"/>
      <c r="J40" s="92"/>
      <c r="K40" s="239">
        <v>13</v>
      </c>
      <c r="L40" s="1384"/>
      <c r="M40" s="1385"/>
      <c r="N40" s="963">
        <f t="shared" si="0"/>
        <v>0</v>
      </c>
      <c r="O40" s="1040"/>
      <c r="P40" s="224"/>
      <c r="Q40" s="224"/>
      <c r="R40" s="224"/>
      <c r="S40" s="224"/>
      <c r="T40" s="980">
        <f t="shared" si="1"/>
        <v>0</v>
      </c>
      <c r="U40" s="266">
        <f t="shared" si="2"/>
        <v>0</v>
      </c>
      <c r="W40" s="863"/>
      <c r="X40" s="864"/>
      <c r="Y40" s="318"/>
      <c r="Z40" s="306"/>
      <c r="AA40" s="870"/>
      <c r="AB40" s="871"/>
      <c r="AC40" s="314"/>
      <c r="AD40" s="28"/>
      <c r="AE40" s="1063"/>
      <c r="AF40" s="733"/>
      <c r="AG40" s="1036"/>
      <c r="AH40" s="516"/>
      <c r="AI40" s="516"/>
      <c r="AJ40" s="703"/>
      <c r="AK40" s="705"/>
      <c r="AL40" s="25"/>
      <c r="AM40" s="556"/>
      <c r="AN40" s="525"/>
      <c r="AO40" s="26"/>
      <c r="AP40" s="699"/>
      <c r="AQ40" s="700"/>
      <c r="AR40" s="692"/>
      <c r="AS40" s="525"/>
      <c r="AT40" s="601"/>
      <c r="AU40" s="683"/>
      <c r="AV40" s="735"/>
      <c r="AW40" s="736"/>
      <c r="AX40" s="525"/>
      <c r="AY40" s="601"/>
      <c r="AZ40" s="683"/>
      <c r="BA40" s="735"/>
      <c r="BB40" s="736"/>
      <c r="BC40" s="525"/>
      <c r="BD40" s="601"/>
      <c r="BE40" s="683"/>
      <c r="BF40" s="735"/>
      <c r="BG40" s="736"/>
      <c r="BH40" s="525"/>
      <c r="BI40" s="602"/>
      <c r="BJ40" s="708"/>
      <c r="BK40" s="735"/>
      <c r="BL40" s="736"/>
      <c r="BM40" s="525"/>
      <c r="BN40" s="601"/>
      <c r="BO40" s="709"/>
      <c r="BP40" s="735"/>
      <c r="BQ40" s="736"/>
      <c r="BR40" s="525"/>
      <c r="BS40" s="602"/>
      <c r="BT40" s="708"/>
      <c r="BU40" s="735"/>
      <c r="BV40" s="736"/>
      <c r="BW40" s="525"/>
      <c r="BX40" s="601"/>
      <c r="BY40" s="709"/>
      <c r="BZ40" s="735"/>
      <c r="CA40" s="736"/>
      <c r="CB40" s="525"/>
      <c r="CC40" s="601"/>
      <c r="CD40" s="709"/>
      <c r="CE40" s="712"/>
      <c r="CF40" s="713"/>
      <c r="CG40" s="714"/>
      <c r="CH40" s="715"/>
    </row>
    <row r="41" spans="1:86" ht="15" x14ac:dyDescent="0.25">
      <c r="A41" s="105">
        <v>33</v>
      </c>
      <c r="B41" s="4"/>
      <c r="C41" s="4"/>
      <c r="D41" s="166"/>
      <c r="E41" s="12"/>
      <c r="F41" s="1368"/>
      <c r="G41" s="1369"/>
      <c r="H41" s="1369"/>
      <c r="I41" s="1370"/>
      <c r="J41" s="92"/>
      <c r="K41" s="239">
        <v>14</v>
      </c>
      <c r="L41" s="1384"/>
      <c r="M41" s="1385"/>
      <c r="N41" s="963">
        <f t="shared" si="0"/>
        <v>0</v>
      </c>
      <c r="O41" s="1040"/>
      <c r="P41" s="224"/>
      <c r="Q41" s="224"/>
      <c r="R41" s="224"/>
      <c r="S41" s="224"/>
      <c r="T41" s="980">
        <f t="shared" si="1"/>
        <v>0</v>
      </c>
      <c r="U41" s="266">
        <f t="shared" si="2"/>
        <v>0</v>
      </c>
      <c r="W41" s="865"/>
      <c r="X41" s="866"/>
      <c r="Y41" s="319"/>
      <c r="Z41" s="315"/>
      <c r="AA41" s="874"/>
      <c r="AB41" s="875"/>
      <c r="AC41" s="314"/>
      <c r="AD41" s="28"/>
      <c r="AE41" s="1063"/>
      <c r="AF41" s="733"/>
      <c r="AG41" s="1036"/>
      <c r="AH41" s="516"/>
      <c r="AI41" s="516"/>
      <c r="AJ41" s="703"/>
      <c r="AK41" s="705"/>
      <c r="AL41" s="25"/>
      <c r="AM41" s="556"/>
      <c r="AN41" s="525"/>
      <c r="AO41" s="26"/>
      <c r="AP41" s="699"/>
      <c r="AQ41" s="700"/>
      <c r="AR41" s="692"/>
      <c r="AS41" s="525"/>
      <c r="AT41" s="601"/>
      <c r="AU41" s="683"/>
      <c r="AV41" s="735"/>
      <c r="AW41" s="736"/>
      <c r="AX41" s="525"/>
      <c r="AY41" s="601"/>
      <c r="AZ41" s="683"/>
      <c r="BA41" s="735"/>
      <c r="BB41" s="736"/>
      <c r="BC41" s="525"/>
      <c r="BD41" s="601"/>
      <c r="BE41" s="683"/>
      <c r="BF41" s="735"/>
      <c r="BG41" s="736"/>
      <c r="BH41" s="525"/>
      <c r="BI41" s="602"/>
      <c r="BJ41" s="708"/>
      <c r="BK41" s="735"/>
      <c r="BL41" s="736"/>
      <c r="BM41" s="525"/>
      <c r="BN41" s="601"/>
      <c r="BO41" s="709"/>
      <c r="BP41" s="735"/>
      <c r="BQ41" s="736"/>
      <c r="BR41" s="525"/>
      <c r="BS41" s="602"/>
      <c r="BT41" s="708"/>
      <c r="BU41" s="735"/>
      <c r="BV41" s="736"/>
      <c r="BW41" s="525"/>
      <c r="BX41" s="601"/>
      <c r="BY41" s="709"/>
      <c r="BZ41" s="735"/>
      <c r="CA41" s="736"/>
      <c r="CB41" s="525"/>
      <c r="CC41" s="601"/>
      <c r="CD41" s="709"/>
      <c r="CE41" s="712"/>
      <c r="CF41" s="713"/>
      <c r="CG41" s="714"/>
      <c r="CH41" s="715"/>
    </row>
    <row r="42" spans="1:86" ht="15" x14ac:dyDescent="0.25">
      <c r="A42" s="105">
        <v>34</v>
      </c>
      <c r="B42" s="4"/>
      <c r="C42" s="4"/>
      <c r="D42" s="166"/>
      <c r="E42" s="12"/>
      <c r="F42" s="1368"/>
      <c r="G42" s="1369"/>
      <c r="H42" s="1369"/>
      <c r="I42" s="1370"/>
      <c r="J42" s="92"/>
      <c r="K42" s="239">
        <v>15</v>
      </c>
      <c r="L42" s="1384"/>
      <c r="M42" s="1385"/>
      <c r="N42" s="963">
        <f t="shared" si="0"/>
        <v>0</v>
      </c>
      <c r="O42" s="1040"/>
      <c r="P42" s="224"/>
      <c r="Q42" s="224"/>
      <c r="R42" s="224"/>
      <c r="S42" s="224"/>
      <c r="T42" s="980">
        <f t="shared" si="1"/>
        <v>0</v>
      </c>
      <c r="U42" s="266">
        <f t="shared" si="2"/>
        <v>0</v>
      </c>
      <c r="W42" s="867"/>
      <c r="X42" s="860"/>
      <c r="Y42" s="320"/>
      <c r="Z42" s="307"/>
      <c r="AA42" s="870"/>
      <c r="AB42" s="876"/>
      <c r="AC42" s="314"/>
      <c r="AD42" s="28"/>
      <c r="AE42" s="1063"/>
      <c r="AF42" s="733"/>
      <c r="AG42" s="39"/>
      <c r="AH42" s="516"/>
      <c r="AI42" s="516"/>
      <c r="AJ42" s="703"/>
      <c r="AK42" s="705"/>
      <c r="AL42" s="25"/>
      <c r="AM42" s="556"/>
      <c r="AN42" s="525"/>
      <c r="AO42" s="26"/>
      <c r="AP42" s="699"/>
      <c r="AQ42" s="700"/>
      <c r="AR42" s="692"/>
      <c r="AS42" s="525"/>
      <c r="AT42" s="601"/>
      <c r="AU42" s="683"/>
      <c r="AV42" s="735"/>
      <c r="AW42" s="736"/>
      <c r="AX42" s="525"/>
      <c r="AY42" s="601"/>
      <c r="AZ42" s="683"/>
      <c r="BA42" s="735"/>
      <c r="BB42" s="736"/>
      <c r="BC42" s="525"/>
      <c r="BD42" s="601"/>
      <c r="BE42" s="683"/>
      <c r="BF42" s="735"/>
      <c r="BG42" s="736"/>
      <c r="BH42" s="525"/>
      <c r="BI42" s="602"/>
      <c r="BJ42" s="708"/>
      <c r="BK42" s="735"/>
      <c r="BL42" s="736"/>
      <c r="BM42" s="525"/>
      <c r="BN42" s="601"/>
      <c r="BO42" s="709"/>
      <c r="BP42" s="735"/>
      <c r="BQ42" s="736"/>
      <c r="BR42" s="525"/>
      <c r="BS42" s="602"/>
      <c r="BT42" s="708"/>
      <c r="BU42" s="735"/>
      <c r="BV42" s="736"/>
      <c r="BW42" s="525"/>
      <c r="BX42" s="601"/>
      <c r="BY42" s="709"/>
      <c r="BZ42" s="735"/>
      <c r="CA42" s="736"/>
      <c r="CB42" s="525"/>
      <c r="CC42" s="601"/>
      <c r="CD42" s="709"/>
      <c r="CE42" s="712"/>
      <c r="CF42" s="713"/>
      <c r="CG42" s="714"/>
      <c r="CH42" s="715"/>
    </row>
    <row r="43" spans="1:86" ht="15" x14ac:dyDescent="0.25">
      <c r="A43" s="105">
        <v>35</v>
      </c>
      <c r="B43" s="4"/>
      <c r="C43" s="4"/>
      <c r="D43" s="166"/>
      <c r="E43" s="12"/>
      <c r="F43" s="1368"/>
      <c r="G43" s="1369"/>
      <c r="H43" s="1369"/>
      <c r="I43" s="1370"/>
      <c r="J43" s="92"/>
      <c r="K43" s="239">
        <v>16</v>
      </c>
      <c r="L43" s="1384"/>
      <c r="M43" s="1385"/>
      <c r="N43" s="963">
        <f t="shared" si="0"/>
        <v>0</v>
      </c>
      <c r="O43" s="1040"/>
      <c r="P43" s="224"/>
      <c r="Q43" s="224"/>
      <c r="R43" s="224"/>
      <c r="S43" s="224"/>
      <c r="T43" s="980">
        <f t="shared" si="1"/>
        <v>0</v>
      </c>
      <c r="U43" s="266">
        <f t="shared" si="2"/>
        <v>0</v>
      </c>
      <c r="W43" s="859"/>
      <c r="X43" s="868"/>
      <c r="Y43" s="321"/>
      <c r="Z43" s="315"/>
      <c r="AA43" s="870"/>
      <c r="AB43" s="876"/>
      <c r="AC43" s="314"/>
      <c r="AD43" s="28"/>
      <c r="AE43" s="1063"/>
      <c r="AF43" s="733"/>
      <c r="AG43" s="39"/>
      <c r="AH43" s="516"/>
      <c r="AI43" s="516"/>
      <c r="AJ43" s="703"/>
      <c r="AK43" s="705"/>
      <c r="AL43" s="25"/>
      <c r="AM43" s="556"/>
      <c r="AN43" s="525"/>
      <c r="AO43" s="26"/>
      <c r="AP43" s="699"/>
      <c r="AQ43" s="700"/>
      <c r="AR43" s="692"/>
      <c r="AS43" s="525"/>
      <c r="AT43" s="601"/>
      <c r="AU43" s="683"/>
      <c r="AV43" s="735"/>
      <c r="AW43" s="736"/>
      <c r="AX43" s="525"/>
      <c r="AY43" s="601"/>
      <c r="AZ43" s="683"/>
      <c r="BA43" s="735"/>
      <c r="BB43" s="736"/>
      <c r="BC43" s="525"/>
      <c r="BD43" s="601"/>
      <c r="BE43" s="683"/>
      <c r="BF43" s="735"/>
      <c r="BG43" s="736"/>
      <c r="BH43" s="525"/>
      <c r="BI43" s="602"/>
      <c r="BJ43" s="708"/>
      <c r="BK43" s="735"/>
      <c r="BL43" s="736"/>
      <c r="BM43" s="525"/>
      <c r="BN43" s="601"/>
      <c r="BO43" s="709"/>
      <c r="BP43" s="735"/>
      <c r="BQ43" s="736"/>
      <c r="BR43" s="525"/>
      <c r="BS43" s="602"/>
      <c r="BT43" s="708"/>
      <c r="BU43" s="735"/>
      <c r="BV43" s="736"/>
      <c r="BW43" s="525"/>
      <c r="BX43" s="601"/>
      <c r="BY43" s="709"/>
      <c r="BZ43" s="735"/>
      <c r="CA43" s="736"/>
      <c r="CB43" s="525"/>
      <c r="CC43" s="601"/>
      <c r="CD43" s="709"/>
      <c r="CE43" s="712"/>
      <c r="CF43" s="713"/>
      <c r="CG43" s="714"/>
      <c r="CH43" s="715"/>
    </row>
    <row r="44" spans="1:86" ht="15" x14ac:dyDescent="0.25">
      <c r="A44" s="105">
        <v>36</v>
      </c>
      <c r="B44" s="4"/>
      <c r="C44" s="4"/>
      <c r="D44" s="166"/>
      <c r="E44" s="12"/>
      <c r="F44" s="1368"/>
      <c r="G44" s="1369"/>
      <c r="H44" s="1369"/>
      <c r="I44" s="1370"/>
      <c r="J44" s="92"/>
      <c r="K44" s="239">
        <v>17</v>
      </c>
      <c r="L44" s="1396"/>
      <c r="M44" s="1397"/>
      <c r="N44" s="963">
        <f t="shared" si="0"/>
        <v>0</v>
      </c>
      <c r="O44" s="1040"/>
      <c r="P44" s="224"/>
      <c r="Q44" s="224"/>
      <c r="R44" s="224"/>
      <c r="S44" s="224"/>
      <c r="T44" s="980">
        <f t="shared" si="1"/>
        <v>0</v>
      </c>
      <c r="U44" s="266">
        <f t="shared" si="2"/>
        <v>0</v>
      </c>
      <c r="W44" s="859"/>
      <c r="X44" s="868"/>
      <c r="Y44" s="321"/>
      <c r="Z44" s="307"/>
      <c r="AA44" s="870"/>
      <c r="AB44" s="876"/>
      <c r="AC44" s="314"/>
      <c r="AD44" s="28"/>
      <c r="AE44" s="1063"/>
      <c r="AF44" s="733"/>
      <c r="AG44" s="39"/>
      <c r="AH44" s="516"/>
      <c r="AI44" s="516"/>
      <c r="AJ44" s="703"/>
      <c r="AK44" s="705"/>
      <c r="AL44" s="25"/>
      <c r="AM44" s="556"/>
      <c r="AN44" s="525"/>
      <c r="AO44" s="26"/>
      <c r="AP44" s="699"/>
      <c r="AQ44" s="700"/>
      <c r="AR44" s="692"/>
      <c r="AS44" s="525"/>
      <c r="AT44" s="601"/>
      <c r="AU44" s="683"/>
      <c r="AV44" s="735"/>
      <c r="AW44" s="736"/>
      <c r="AX44" s="525"/>
      <c r="AY44" s="601"/>
      <c r="AZ44" s="683"/>
      <c r="BA44" s="735"/>
      <c r="BB44" s="736"/>
      <c r="BC44" s="525"/>
      <c r="BD44" s="601"/>
      <c r="BE44" s="683"/>
      <c r="BF44" s="735"/>
      <c r="BG44" s="736"/>
      <c r="BH44" s="525"/>
      <c r="BI44" s="602"/>
      <c r="BJ44" s="708"/>
      <c r="BK44" s="735"/>
      <c r="BL44" s="736"/>
      <c r="BM44" s="525"/>
      <c r="BN44" s="601"/>
      <c r="BO44" s="709"/>
      <c r="BP44" s="735"/>
      <c r="BQ44" s="736"/>
      <c r="BR44" s="525"/>
      <c r="BS44" s="602"/>
      <c r="BT44" s="708"/>
      <c r="BU44" s="735"/>
      <c r="BV44" s="736"/>
      <c r="BW44" s="525"/>
      <c r="BX44" s="601"/>
      <c r="BY44" s="709"/>
      <c r="BZ44" s="735"/>
      <c r="CA44" s="736"/>
      <c r="CB44" s="525"/>
      <c r="CC44" s="601"/>
      <c r="CD44" s="709"/>
      <c r="CE44" s="712"/>
      <c r="CF44" s="713"/>
      <c r="CG44" s="714"/>
      <c r="CH44" s="715"/>
    </row>
    <row r="45" spans="1:86" thickBot="1" x14ac:dyDescent="0.3">
      <c r="A45" s="105">
        <v>37</v>
      </c>
      <c r="B45" s="4"/>
      <c r="C45" s="4"/>
      <c r="D45" s="166"/>
      <c r="E45" s="12"/>
      <c r="F45" s="1371"/>
      <c r="G45" s="1372"/>
      <c r="H45" s="1372"/>
      <c r="I45" s="1373"/>
      <c r="J45" s="92"/>
      <c r="K45" s="240">
        <v>18</v>
      </c>
      <c r="L45" s="1398"/>
      <c r="M45" s="1399"/>
      <c r="N45" s="964">
        <f t="shared" si="0"/>
        <v>0</v>
      </c>
      <c r="O45" s="1045"/>
      <c r="P45" s="222"/>
      <c r="Q45" s="222"/>
      <c r="R45" s="222"/>
      <c r="S45" s="222"/>
      <c r="T45" s="981">
        <f t="shared" si="1"/>
        <v>0</v>
      </c>
      <c r="U45" s="266">
        <f t="shared" si="2"/>
        <v>0</v>
      </c>
      <c r="W45" s="859"/>
      <c r="X45" s="868"/>
      <c r="Y45" s="321"/>
      <c r="Z45" s="832"/>
      <c r="AA45" s="870"/>
      <c r="AB45" s="876"/>
      <c r="AC45" s="314"/>
      <c r="AD45" s="28"/>
      <c r="AE45" s="1063"/>
      <c r="AF45" s="733"/>
      <c r="AG45" s="1036"/>
      <c r="AH45" s="516"/>
      <c r="AI45" s="516"/>
      <c r="AJ45" s="703"/>
      <c r="AK45" s="705"/>
      <c r="AL45" s="25"/>
      <c r="AM45" s="556"/>
      <c r="AN45" s="525"/>
      <c r="AO45" s="26"/>
      <c r="AP45" s="699"/>
      <c r="AQ45" s="700"/>
      <c r="AR45" s="692"/>
      <c r="AS45" s="525"/>
      <c r="AT45" s="601"/>
      <c r="AU45" s="683"/>
      <c r="AV45" s="735"/>
      <c r="AW45" s="736"/>
      <c r="AX45" s="525"/>
      <c r="AY45" s="601"/>
      <c r="AZ45" s="683"/>
      <c r="BA45" s="735"/>
      <c r="BB45" s="736"/>
      <c r="BC45" s="525"/>
      <c r="BD45" s="601"/>
      <c r="BE45" s="683"/>
      <c r="BF45" s="735"/>
      <c r="BG45" s="736"/>
      <c r="BH45" s="525"/>
      <c r="BI45" s="602"/>
      <c r="BJ45" s="708"/>
      <c r="BK45" s="735"/>
      <c r="BL45" s="736"/>
      <c r="BM45" s="525"/>
      <c r="BN45" s="601"/>
      <c r="BO45" s="709"/>
      <c r="BP45" s="735"/>
      <c r="BQ45" s="736"/>
      <c r="BR45" s="525"/>
      <c r="BS45" s="602"/>
      <c r="BT45" s="708"/>
      <c r="BU45" s="735"/>
      <c r="BV45" s="736"/>
      <c r="BW45" s="525"/>
      <c r="BX45" s="601"/>
      <c r="BY45" s="709"/>
      <c r="BZ45" s="735"/>
      <c r="CA45" s="736"/>
      <c r="CB45" s="525"/>
      <c r="CC45" s="601"/>
      <c r="CD45" s="709"/>
      <c r="CE45" s="712"/>
      <c r="CF45" s="713"/>
      <c r="CG45" s="714"/>
      <c r="CH45" s="715"/>
    </row>
    <row r="46" spans="1:86" thickBot="1" x14ac:dyDescent="0.3">
      <c r="A46" s="1080">
        <v>38</v>
      </c>
      <c r="B46" s="1081"/>
      <c r="C46" s="1081"/>
      <c r="D46" s="1082"/>
      <c r="E46" s="12"/>
      <c r="F46" s="1046"/>
      <c r="G46" s="1046"/>
      <c r="H46" s="1046"/>
      <c r="I46" s="1046"/>
      <c r="J46" s="92"/>
      <c r="K46" s="240">
        <v>19</v>
      </c>
      <c r="L46" s="1398"/>
      <c r="M46" s="1399"/>
      <c r="N46" s="964">
        <f t="shared" si="0"/>
        <v>0</v>
      </c>
      <c r="O46" s="1045"/>
      <c r="P46" s="222"/>
      <c r="Q46" s="222"/>
      <c r="R46" s="222"/>
      <c r="S46" s="222"/>
      <c r="T46" s="981">
        <f t="shared" si="1"/>
        <v>0</v>
      </c>
      <c r="U46" s="266">
        <f t="shared" si="2"/>
        <v>0</v>
      </c>
      <c r="W46" s="859"/>
      <c r="X46" s="868"/>
      <c r="Y46" s="321"/>
      <c r="Z46" s="832"/>
      <c r="AA46" s="870"/>
      <c r="AB46" s="876"/>
      <c r="AC46" s="314"/>
      <c r="AE46" s="1063"/>
      <c r="AF46" s="733"/>
      <c r="AG46" s="39"/>
      <c r="AH46" s="516"/>
      <c r="AI46" s="516"/>
      <c r="AJ46" s="703"/>
      <c r="AK46" s="705"/>
      <c r="AL46" s="25"/>
      <c r="AM46" s="556"/>
      <c r="AN46" s="525"/>
      <c r="AO46" s="26"/>
      <c r="AP46" s="699"/>
      <c r="AQ46" s="700"/>
      <c r="AR46" s="692"/>
      <c r="AS46" s="525"/>
      <c r="AT46" s="601"/>
      <c r="AU46" s="683"/>
      <c r="AV46" s="735"/>
      <c r="AW46" s="736"/>
      <c r="AX46" s="525"/>
      <c r="AY46" s="601"/>
      <c r="AZ46" s="683"/>
      <c r="BA46" s="735"/>
      <c r="BB46" s="736"/>
      <c r="BC46" s="525"/>
      <c r="BD46" s="601"/>
      <c r="BE46" s="683"/>
      <c r="BF46" s="735"/>
      <c r="BG46" s="736"/>
      <c r="BH46" s="525"/>
      <c r="BI46" s="602"/>
      <c r="BJ46" s="708"/>
      <c r="BK46" s="735"/>
      <c r="BL46" s="736"/>
      <c r="BM46" s="525"/>
      <c r="BN46" s="601"/>
      <c r="BO46" s="709"/>
      <c r="BP46" s="735"/>
      <c r="BQ46" s="736"/>
      <c r="BR46" s="525"/>
      <c r="BS46" s="602"/>
      <c r="BT46" s="708"/>
      <c r="BU46" s="735"/>
      <c r="BV46" s="736"/>
      <c r="BW46" s="525"/>
      <c r="BX46" s="601"/>
      <c r="BY46" s="709"/>
      <c r="BZ46" s="735"/>
      <c r="CA46" s="736"/>
      <c r="CB46" s="525"/>
      <c r="CC46" s="601"/>
      <c r="CD46" s="709"/>
      <c r="CE46" s="712"/>
      <c r="CF46" s="713"/>
      <c r="CG46" s="714"/>
      <c r="CH46" s="715"/>
    </row>
    <row r="47" spans="1:86" thickBot="1" x14ac:dyDescent="0.3">
      <c r="A47" s="293"/>
      <c r="B47" s="293"/>
      <c r="C47" s="293"/>
      <c r="D47" s="337"/>
      <c r="E47" s="28"/>
      <c r="F47" s="1046"/>
      <c r="G47" s="1046"/>
      <c r="H47" s="1046"/>
      <c r="I47" s="1046"/>
      <c r="J47" s="93"/>
      <c r="K47" s="241">
        <v>20</v>
      </c>
      <c r="L47" s="1400"/>
      <c r="M47" s="1401"/>
      <c r="N47" s="965">
        <f t="shared" si="0"/>
        <v>0</v>
      </c>
      <c r="O47" s="1060"/>
      <c r="P47" s="223"/>
      <c r="Q47" s="223"/>
      <c r="R47" s="223"/>
      <c r="S47" s="223"/>
      <c r="T47" s="982">
        <f t="shared" si="1"/>
        <v>0</v>
      </c>
      <c r="U47" s="267">
        <f t="shared" si="2"/>
        <v>0</v>
      </c>
      <c r="W47" s="859"/>
      <c r="X47" s="868"/>
      <c r="Y47" s="321"/>
      <c r="Z47" s="1043"/>
      <c r="AA47" s="870"/>
      <c r="AB47" s="876"/>
      <c r="AC47" s="314"/>
      <c r="AE47" s="1063"/>
      <c r="AF47" s="733"/>
      <c r="AG47" s="1036"/>
      <c r="AH47" s="516"/>
      <c r="AI47" s="516"/>
      <c r="AJ47" s="703"/>
      <c r="AK47" s="705"/>
      <c r="AL47" s="25"/>
      <c r="AM47" s="556"/>
      <c r="AN47" s="525"/>
      <c r="AO47" s="26"/>
      <c r="AP47" s="699"/>
      <c r="AQ47" s="700"/>
      <c r="AR47" s="692"/>
      <c r="AS47" s="525"/>
      <c r="AT47" s="601"/>
      <c r="AU47" s="683"/>
      <c r="AV47" s="735"/>
      <c r="AW47" s="736"/>
      <c r="AX47" s="525"/>
      <c r="AY47" s="601"/>
      <c r="AZ47" s="683"/>
      <c r="BA47" s="735"/>
      <c r="BB47" s="736"/>
      <c r="BC47" s="525"/>
      <c r="BD47" s="601"/>
      <c r="BE47" s="683"/>
      <c r="BF47" s="735"/>
      <c r="BG47" s="736"/>
      <c r="BH47" s="525"/>
      <c r="BI47" s="602"/>
      <c r="BJ47" s="708"/>
      <c r="BK47" s="735"/>
      <c r="BL47" s="736"/>
      <c r="BM47" s="525"/>
      <c r="BN47" s="601"/>
      <c r="BO47" s="709"/>
      <c r="BP47" s="735"/>
      <c r="BQ47" s="736"/>
      <c r="BR47" s="525"/>
      <c r="BS47" s="602"/>
      <c r="BT47" s="708"/>
      <c r="BU47" s="735"/>
      <c r="BV47" s="736"/>
      <c r="BW47" s="525"/>
      <c r="BX47" s="601"/>
      <c r="BY47" s="709"/>
      <c r="BZ47" s="735"/>
      <c r="CA47" s="736"/>
      <c r="CB47" s="525"/>
      <c r="CC47" s="601"/>
      <c r="CD47" s="709"/>
      <c r="CE47" s="712"/>
      <c r="CF47" s="713"/>
      <c r="CG47" s="714"/>
      <c r="CH47" s="715"/>
    </row>
    <row r="48" spans="1:86" ht="17.25" thickBot="1" x14ac:dyDescent="0.4">
      <c r="A48" s="293"/>
      <c r="B48" s="293"/>
      <c r="C48" s="293"/>
      <c r="D48" s="337"/>
      <c r="E48" s="28"/>
      <c r="F48" s="336"/>
      <c r="G48" s="645"/>
      <c r="H48" s="645"/>
      <c r="I48" s="645"/>
      <c r="J48" s="1033"/>
      <c r="K48" s="293"/>
      <c r="L48" s="1279"/>
      <c r="M48" s="1279"/>
      <c r="N48" s="294"/>
      <c r="O48" s="295"/>
      <c r="P48" s="295"/>
      <c r="Q48" s="295"/>
      <c r="R48" s="295"/>
      <c r="S48" s="295"/>
      <c r="T48" s="295"/>
      <c r="U48" s="1052"/>
      <c r="W48" s="136" t="s">
        <v>37</v>
      </c>
      <c r="X48" s="555">
        <f>SUM(X28:X47)</f>
        <v>0</v>
      </c>
      <c r="Y48" s="31"/>
      <c r="Z48" s="1043"/>
      <c r="AA48" s="136" t="s">
        <v>37</v>
      </c>
      <c r="AB48" s="554">
        <f>SUM(AB28:AB47)</f>
        <v>0</v>
      </c>
      <c r="AC48" s="554"/>
      <c r="AE48" s="1063"/>
      <c r="AF48" s="733"/>
      <c r="AG48" s="1036"/>
      <c r="AH48" s="516"/>
      <c r="AI48" s="516"/>
      <c r="AJ48" s="703"/>
      <c r="AK48" s="705"/>
      <c r="AL48" s="25"/>
      <c r="AM48" s="556"/>
      <c r="AN48" s="525"/>
      <c r="AO48" s="26"/>
      <c r="AP48" s="699"/>
      <c r="AQ48" s="700"/>
      <c r="AR48" s="692"/>
      <c r="AS48" s="525"/>
      <c r="AT48" s="601"/>
      <c r="AU48" s="683"/>
      <c r="AV48" s="735"/>
      <c r="AW48" s="736"/>
      <c r="AX48" s="525"/>
      <c r="AY48" s="601"/>
      <c r="AZ48" s="683"/>
      <c r="BA48" s="735"/>
      <c r="BB48" s="736"/>
      <c r="BC48" s="525"/>
      <c r="BD48" s="601"/>
      <c r="BE48" s="683"/>
      <c r="BF48" s="735"/>
      <c r="BG48" s="736"/>
      <c r="BH48" s="525"/>
      <c r="BI48" s="602"/>
      <c r="BJ48" s="708"/>
      <c r="BK48" s="735"/>
      <c r="BL48" s="736"/>
      <c r="BM48" s="525"/>
      <c r="BN48" s="601"/>
      <c r="BO48" s="709"/>
      <c r="BP48" s="735"/>
      <c r="BQ48" s="736"/>
      <c r="BR48" s="525"/>
      <c r="BS48" s="602"/>
      <c r="BT48" s="708"/>
      <c r="BU48" s="735"/>
      <c r="BV48" s="736"/>
      <c r="BW48" s="525"/>
      <c r="BX48" s="601"/>
      <c r="BY48" s="709"/>
      <c r="BZ48" s="735"/>
      <c r="CA48" s="736"/>
      <c r="CB48" s="525"/>
      <c r="CC48" s="601"/>
      <c r="CD48" s="709"/>
      <c r="CE48" s="712"/>
      <c r="CF48" s="713"/>
      <c r="CG48" s="714"/>
      <c r="CH48" s="715"/>
    </row>
    <row r="49" spans="1:87" ht="18" thickBot="1" x14ac:dyDescent="0.4">
      <c r="A49" s="293"/>
      <c r="B49" s="970" t="s">
        <v>0</v>
      </c>
      <c r="C49" s="1057" t="s">
        <v>24</v>
      </c>
      <c r="D49" s="1057" t="s">
        <v>29</v>
      </c>
      <c r="E49" s="969" t="s">
        <v>30</v>
      </c>
      <c r="F49" s="545"/>
      <c r="G49" s="342" t="s">
        <v>121</v>
      </c>
      <c r="H49" s="49" t="s">
        <v>24</v>
      </c>
      <c r="I49" s="51" t="s">
        <v>29</v>
      </c>
      <c r="J49" s="50" t="s">
        <v>30</v>
      </c>
      <c r="K49" s="545"/>
      <c r="L49" s="338" t="s">
        <v>122</v>
      </c>
      <c r="M49" s="46" t="s">
        <v>24</v>
      </c>
      <c r="N49" s="47" t="s">
        <v>29</v>
      </c>
      <c r="O49" s="48" t="s">
        <v>30</v>
      </c>
      <c r="P49" s="545"/>
      <c r="Q49" s="1355" t="s">
        <v>158</v>
      </c>
      <c r="R49" s="1356"/>
      <c r="S49" s="1055" t="s">
        <v>24</v>
      </c>
      <c r="T49" s="1055" t="s">
        <v>29</v>
      </c>
      <c r="U49" s="158" t="s">
        <v>30</v>
      </c>
      <c r="W49" s="630"/>
      <c r="X49" s="631"/>
      <c r="Y49" s="631"/>
      <c r="Z49" s="1043"/>
      <c r="AA49" s="670" t="s">
        <v>574</v>
      </c>
      <c r="AB49" s="554">
        <f>AB48-((AB48/100)*25)</f>
        <v>0</v>
      </c>
      <c r="AC49" s="582"/>
      <c r="AE49" s="1063"/>
      <c r="AF49" s="733"/>
      <c r="AG49" s="1036"/>
      <c r="AH49" s="516"/>
      <c r="AI49" s="516"/>
      <c r="AJ49" s="703"/>
      <c r="AK49" s="705"/>
      <c r="AL49" s="25"/>
      <c r="AM49" s="556"/>
      <c r="AN49" s="525"/>
      <c r="AO49" s="26"/>
      <c r="AP49" s="699"/>
      <c r="AQ49" s="700"/>
      <c r="AR49" s="692"/>
      <c r="AS49" s="525"/>
      <c r="AT49" s="601"/>
      <c r="AU49" s="683"/>
      <c r="AV49" s="735"/>
      <c r="AW49" s="736"/>
      <c r="AX49" s="525"/>
      <c r="AY49" s="601"/>
      <c r="AZ49" s="683"/>
      <c r="BA49" s="735"/>
      <c r="BB49" s="736"/>
      <c r="BC49" s="525"/>
      <c r="BD49" s="601"/>
      <c r="BE49" s="683"/>
      <c r="BF49" s="735"/>
      <c r="BG49" s="736"/>
      <c r="BH49" s="525"/>
      <c r="BI49" s="602"/>
      <c r="BJ49" s="708"/>
      <c r="BK49" s="735"/>
      <c r="BL49" s="736"/>
      <c r="BM49" s="525"/>
      <c r="BN49" s="601"/>
      <c r="BO49" s="709"/>
      <c r="BP49" s="735"/>
      <c r="BQ49" s="736"/>
      <c r="BR49" s="525"/>
      <c r="BS49" s="602"/>
      <c r="BT49" s="708"/>
      <c r="BU49" s="735"/>
      <c r="BV49" s="736"/>
      <c r="BW49" s="525"/>
      <c r="BX49" s="601"/>
      <c r="BY49" s="709"/>
      <c r="BZ49" s="735"/>
      <c r="CA49" s="736"/>
      <c r="CB49" s="525"/>
      <c r="CC49" s="601"/>
      <c r="CD49" s="709"/>
      <c r="CE49" s="712"/>
      <c r="CF49" s="713"/>
      <c r="CG49" s="714"/>
      <c r="CH49" s="715"/>
    </row>
    <row r="50" spans="1:87" thickBot="1" x14ac:dyDescent="0.3">
      <c r="A50" s="293"/>
      <c r="B50" s="960" t="s">
        <v>17</v>
      </c>
      <c r="C50" s="958">
        <f>SUM(C51:C52)</f>
        <v>0</v>
      </c>
      <c r="D50" s="959">
        <f>SUM(D51:D52)</f>
        <v>0</v>
      </c>
      <c r="E50" s="961">
        <f>SUM(E51:E52)</f>
        <v>0</v>
      </c>
      <c r="F50" s="545"/>
      <c r="G50" s="343" t="s">
        <v>17</v>
      </c>
      <c r="H50" s="70">
        <f>SUM(H51:H52)</f>
        <v>0</v>
      </c>
      <c r="I50" s="71">
        <f>SUM(I51:I52)</f>
        <v>0</v>
      </c>
      <c r="J50" s="72">
        <f>SUM(J51:J52)</f>
        <v>0</v>
      </c>
      <c r="K50" s="545"/>
      <c r="L50" s="339" t="s">
        <v>17</v>
      </c>
      <c r="M50" s="73">
        <f>SUM(M51:M52)</f>
        <v>0</v>
      </c>
      <c r="N50" s="74">
        <f>SUM(N51:N52)</f>
        <v>0</v>
      </c>
      <c r="O50" s="75">
        <f>SUM(O51:O52)</f>
        <v>0</v>
      </c>
      <c r="P50" s="545"/>
      <c r="Q50" s="1349" t="s">
        <v>17</v>
      </c>
      <c r="R50" s="1350"/>
      <c r="S50" s="177">
        <f>SUM(S51:S52)</f>
        <v>0</v>
      </c>
      <c r="T50" s="178">
        <f>SUM(T51:T52)</f>
        <v>0</v>
      </c>
      <c r="U50" s="179">
        <f>SUM(U51:U52)</f>
        <v>0</v>
      </c>
      <c r="W50" s="1267" t="s">
        <v>205</v>
      </c>
      <c r="X50" s="1268"/>
      <c r="Y50" s="293"/>
      <c r="Z50" s="1269" t="s">
        <v>173</v>
      </c>
      <c r="AA50" s="1270"/>
      <c r="AB50" s="1270"/>
      <c r="AC50" s="1271"/>
      <c r="AE50" s="1063"/>
      <c r="AF50" s="733"/>
      <c r="AG50" s="1036"/>
      <c r="AH50" s="516"/>
      <c r="AI50" s="516"/>
      <c r="AJ50" s="703"/>
      <c r="AK50" s="705"/>
      <c r="AL50" s="25"/>
      <c r="AM50" s="556"/>
      <c r="AN50" s="525"/>
      <c r="AO50" s="26"/>
      <c r="AP50" s="699"/>
      <c r="AQ50" s="700"/>
      <c r="AR50" s="692"/>
      <c r="AS50" s="525"/>
      <c r="AT50" s="601"/>
      <c r="AU50" s="683"/>
      <c r="AV50" s="735"/>
      <c r="AW50" s="736"/>
      <c r="AX50" s="525"/>
      <c r="AY50" s="601"/>
      <c r="AZ50" s="683"/>
      <c r="BA50" s="735"/>
      <c r="BB50" s="736"/>
      <c r="BC50" s="525"/>
      <c r="BD50" s="601"/>
      <c r="BE50" s="683"/>
      <c r="BF50" s="735"/>
      <c r="BG50" s="736"/>
      <c r="BH50" s="525"/>
      <c r="BI50" s="602"/>
      <c r="BJ50" s="708"/>
      <c r="BK50" s="735"/>
      <c r="BL50" s="736"/>
      <c r="BM50" s="525"/>
      <c r="BN50" s="601"/>
      <c r="BO50" s="709"/>
      <c r="BP50" s="735"/>
      <c r="BQ50" s="736"/>
      <c r="BR50" s="525"/>
      <c r="BS50" s="602"/>
      <c r="BT50" s="708"/>
      <c r="BU50" s="735"/>
      <c r="BV50" s="736"/>
      <c r="BW50" s="525"/>
      <c r="BX50" s="601"/>
      <c r="BY50" s="709"/>
      <c r="BZ50" s="735"/>
      <c r="CA50" s="736"/>
      <c r="CB50" s="525"/>
      <c r="CC50" s="601"/>
      <c r="CD50" s="709"/>
      <c r="CE50" s="712"/>
      <c r="CF50" s="713"/>
      <c r="CG50" s="714"/>
      <c r="CH50" s="715"/>
    </row>
    <row r="51" spans="1:87" ht="15" x14ac:dyDescent="0.25">
      <c r="A51" s="293"/>
      <c r="B51" s="167" t="s">
        <v>27</v>
      </c>
      <c r="C51" s="33">
        <f>COUNTIF($C$9:$C$46,"HW")</f>
        <v>0</v>
      </c>
      <c r="D51" s="169">
        <f>COUNTIF($C$9:$C$46,"HD")</f>
        <v>0</v>
      </c>
      <c r="E51" s="171">
        <f>COUNTIF($C$9:$C$46,"HL")</f>
        <v>0</v>
      </c>
      <c r="F51" s="545"/>
      <c r="G51" s="344" t="s">
        <v>27</v>
      </c>
      <c r="H51" s="33">
        <f>COUNTIF($H$9:$H$16,"HW")</f>
        <v>0</v>
      </c>
      <c r="I51" s="54">
        <f>COUNTIF($H$9:$H$16,"HD")</f>
        <v>0</v>
      </c>
      <c r="J51" s="55">
        <f>COUNTIF($H$9:$H$16,"HL")</f>
        <v>0</v>
      </c>
      <c r="K51" s="545"/>
      <c r="L51" s="340" t="s">
        <v>27</v>
      </c>
      <c r="M51" s="33">
        <f>COUNTIF($M$9:$M$16,"HW")</f>
        <v>0</v>
      </c>
      <c r="N51" s="64">
        <f>COUNTIF($M$9:$M$16,"HD")</f>
        <v>0</v>
      </c>
      <c r="O51" s="65">
        <f>COUNTIF($M$9:$M$16,"HL")</f>
        <v>0</v>
      </c>
      <c r="P51" s="545"/>
      <c r="Q51" s="1351" t="s">
        <v>27</v>
      </c>
      <c r="R51" s="1352"/>
      <c r="S51" s="115">
        <f>COUNTIF($T$9:$T$25,"HW")</f>
        <v>0</v>
      </c>
      <c r="T51" s="173">
        <f>COUNTIF($T$9:$T$25,"HD")</f>
        <v>0</v>
      </c>
      <c r="U51" s="175">
        <f>COUNTIF($T$9:$T$25,"HL")</f>
        <v>0</v>
      </c>
      <c r="W51" s="546" t="s">
        <v>198</v>
      </c>
      <c r="X51" s="637"/>
      <c r="Y51" s="293"/>
      <c r="Z51" s="650" t="s">
        <v>22</v>
      </c>
      <c r="AA51" s="634" t="s">
        <v>172</v>
      </c>
      <c r="AB51" s="651" t="s">
        <v>202</v>
      </c>
      <c r="AC51" s="635" t="s">
        <v>181</v>
      </c>
      <c r="AE51" s="1063"/>
      <c r="AF51" s="733"/>
      <c r="AG51" s="1036"/>
      <c r="AH51" s="516"/>
      <c r="AI51" s="516"/>
      <c r="AJ51" s="703"/>
      <c r="AK51" s="705"/>
      <c r="AL51" s="25"/>
      <c r="AM51" s="556"/>
      <c r="AN51" s="525"/>
      <c r="AO51" s="26"/>
      <c r="AP51" s="699"/>
      <c r="AQ51" s="700"/>
      <c r="AR51" s="692"/>
      <c r="AS51" s="525"/>
      <c r="AT51" s="601"/>
      <c r="AU51" s="683"/>
      <c r="AV51" s="735"/>
      <c r="AW51" s="736"/>
      <c r="AX51" s="603"/>
      <c r="AY51" s="601"/>
      <c r="AZ51" s="683"/>
      <c r="BA51" s="735"/>
      <c r="BB51" s="736"/>
      <c r="BC51" s="603"/>
      <c r="BD51" s="601"/>
      <c r="BE51" s="683"/>
      <c r="BF51" s="735"/>
      <c r="BG51" s="736"/>
      <c r="BH51" s="603"/>
      <c r="BI51" s="602"/>
      <c r="BJ51" s="708"/>
      <c r="BK51" s="735"/>
      <c r="BL51" s="736"/>
      <c r="BM51" s="525"/>
      <c r="BN51" s="601"/>
      <c r="BO51" s="709"/>
      <c r="BP51" s="735"/>
      <c r="BQ51" s="736"/>
      <c r="BR51" s="603"/>
      <c r="BS51" s="602"/>
      <c r="BT51" s="708"/>
      <c r="BU51" s="735"/>
      <c r="BV51" s="736"/>
      <c r="BW51" s="525"/>
      <c r="BX51" s="601"/>
      <c r="BY51" s="709"/>
      <c r="BZ51" s="735"/>
      <c r="CA51" s="736"/>
      <c r="CB51" s="525"/>
      <c r="CC51" s="601"/>
      <c r="CD51" s="709"/>
      <c r="CE51" s="712"/>
      <c r="CF51" s="713"/>
      <c r="CG51" s="714"/>
      <c r="CH51" s="715"/>
    </row>
    <row r="52" spans="1:87" thickBot="1" x14ac:dyDescent="0.3">
      <c r="A52" s="293"/>
      <c r="B52" s="168" t="s">
        <v>28</v>
      </c>
      <c r="C52" s="34">
        <f>COUNTIF($C$9:$C$46,"AW")</f>
        <v>0</v>
      </c>
      <c r="D52" s="170">
        <f>COUNTIF($C$9:$C$46,"AD")</f>
        <v>0</v>
      </c>
      <c r="E52" s="172">
        <f>COUNTIF($C$9:$C$46,"AL")</f>
        <v>0</v>
      </c>
      <c r="F52" s="545"/>
      <c r="G52" s="345" t="s">
        <v>28</v>
      </c>
      <c r="H52" s="56">
        <f>COUNTIF($H$9:$H$16,"AW")</f>
        <v>0</v>
      </c>
      <c r="I52" s="57">
        <f>COUNTIF($H$9:$H$16,"AD")</f>
        <v>0</v>
      </c>
      <c r="J52" s="58">
        <f>COUNTIF($H$9:$H$16,"AL")</f>
        <v>0</v>
      </c>
      <c r="K52" s="545"/>
      <c r="L52" s="341" t="s">
        <v>28</v>
      </c>
      <c r="M52" s="66">
        <f>COUNTIF($M$9:$M$16,"AW")</f>
        <v>0</v>
      </c>
      <c r="N52" s="67">
        <f>COUNTIF($M$9:$M$16,"AD")</f>
        <v>0</v>
      </c>
      <c r="O52" s="68">
        <f>COUNTIF($M$9:$M$16,"AL")</f>
        <v>0</v>
      </c>
      <c r="P52" s="545"/>
      <c r="Q52" s="1353" t="s">
        <v>28</v>
      </c>
      <c r="R52" s="1354"/>
      <c r="S52" s="159">
        <f>COUNTIF($T$9:$T$25,"AW")</f>
        <v>0</v>
      </c>
      <c r="T52" s="174">
        <f>COUNTIF($T$9:$T$25,"AD")</f>
        <v>0</v>
      </c>
      <c r="U52" s="176">
        <f>COUNTIF($T$9:$T$25,"AL")</f>
        <v>0</v>
      </c>
      <c r="W52" s="546" t="s">
        <v>206</v>
      </c>
      <c r="X52" s="637"/>
      <c r="Y52" s="293"/>
      <c r="Z52" s="652"/>
      <c r="AA52" s="653"/>
      <c r="AB52" s="654"/>
      <c r="AC52" s="655"/>
      <c r="AE52" s="1063"/>
      <c r="AF52" s="733"/>
      <c r="AG52" s="1036"/>
      <c r="AH52" s="516"/>
      <c r="AI52" s="516"/>
      <c r="AJ52" s="703"/>
      <c r="AK52" s="705"/>
      <c r="AL52" s="25"/>
      <c r="AM52" s="556"/>
      <c r="AN52" s="525"/>
      <c r="AO52" s="26"/>
      <c r="AP52" s="699"/>
      <c r="AQ52" s="700"/>
      <c r="AR52" s="692"/>
      <c r="AS52" s="525"/>
      <c r="AT52" s="601"/>
      <c r="AU52" s="683"/>
      <c r="AV52" s="735"/>
      <c r="AW52" s="736"/>
      <c r="AX52" s="603"/>
      <c r="AY52" s="601"/>
      <c r="AZ52" s="683"/>
      <c r="BA52" s="735"/>
      <c r="BB52" s="736"/>
      <c r="BC52" s="603"/>
      <c r="BD52" s="601"/>
      <c r="BE52" s="683"/>
      <c r="BF52" s="735"/>
      <c r="BG52" s="736"/>
      <c r="BH52" s="603"/>
      <c r="BI52" s="602"/>
      <c r="BJ52" s="708"/>
      <c r="BK52" s="735"/>
      <c r="BL52" s="736"/>
      <c r="BM52" s="525"/>
      <c r="BN52" s="601"/>
      <c r="BO52" s="709"/>
      <c r="BP52" s="735"/>
      <c r="BQ52" s="736"/>
      <c r="BR52" s="603"/>
      <c r="BS52" s="602"/>
      <c r="BT52" s="708"/>
      <c r="BU52" s="735"/>
      <c r="BV52" s="736"/>
      <c r="BW52" s="525"/>
      <c r="BX52" s="601"/>
      <c r="BY52" s="709"/>
      <c r="BZ52" s="735"/>
      <c r="CA52" s="736"/>
      <c r="CB52" s="525"/>
      <c r="CC52" s="601"/>
      <c r="CD52" s="709"/>
      <c r="CE52" s="712"/>
      <c r="CF52" s="713"/>
      <c r="CG52" s="714"/>
      <c r="CH52" s="715"/>
    </row>
    <row r="53" spans="1:87" thickBot="1" x14ac:dyDescent="0.3">
      <c r="A53" s="293"/>
      <c r="B53" s="293"/>
      <c r="C53" s="293"/>
      <c r="D53" s="337"/>
      <c r="E53" s="28"/>
      <c r="F53" s="1042"/>
      <c r="G53" s="645"/>
      <c r="H53" s="645"/>
      <c r="I53" s="645"/>
      <c r="J53" s="96"/>
      <c r="K53" s="648"/>
      <c r="L53" s="648"/>
      <c r="M53" s="648"/>
      <c r="N53" s="648"/>
      <c r="O53" s="334"/>
      <c r="P53" s="648"/>
      <c r="Q53" s="648"/>
      <c r="R53" s="648"/>
      <c r="S53" s="648"/>
      <c r="T53" s="648"/>
      <c r="U53" s="484"/>
      <c r="W53" s="484"/>
      <c r="X53" s="484"/>
      <c r="Y53" s="293"/>
      <c r="Z53" s="652"/>
      <c r="AA53" s="653"/>
      <c r="AB53" s="656"/>
      <c r="AC53" s="657"/>
      <c r="AE53" s="1063"/>
      <c r="AF53" s="733"/>
      <c r="AG53" s="1036"/>
      <c r="AH53" s="516"/>
      <c r="AI53" s="516"/>
      <c r="AJ53" s="703"/>
      <c r="AK53" s="705"/>
      <c r="AL53" s="25"/>
      <c r="AM53" s="556"/>
      <c r="AN53" s="525"/>
      <c r="AO53" s="26"/>
      <c r="AP53" s="699"/>
      <c r="AQ53" s="700"/>
      <c r="AR53" s="692"/>
      <c r="AS53" s="525"/>
      <c r="AT53" s="601"/>
      <c r="AU53" s="683"/>
      <c r="AV53" s="735"/>
      <c r="AW53" s="736"/>
      <c r="AX53" s="603"/>
      <c r="AY53" s="601"/>
      <c r="AZ53" s="683"/>
      <c r="BA53" s="735"/>
      <c r="BB53" s="736"/>
      <c r="BC53" s="603"/>
      <c r="BD53" s="601"/>
      <c r="BE53" s="683"/>
      <c r="BF53" s="735"/>
      <c r="BG53" s="736"/>
      <c r="BH53" s="603"/>
      <c r="BI53" s="602"/>
      <c r="BJ53" s="708"/>
      <c r="BK53" s="735"/>
      <c r="BL53" s="736"/>
      <c r="BM53" s="525"/>
      <c r="BN53" s="601"/>
      <c r="BO53" s="709"/>
      <c r="BP53" s="735"/>
      <c r="BQ53" s="736"/>
      <c r="BR53" s="603"/>
      <c r="BS53" s="602"/>
      <c r="BT53" s="708"/>
      <c r="BU53" s="735"/>
      <c r="BV53" s="736"/>
      <c r="BW53" s="525"/>
      <c r="BX53" s="601"/>
      <c r="BY53" s="709"/>
      <c r="BZ53" s="735"/>
      <c r="CA53" s="736"/>
      <c r="CB53" s="525"/>
      <c r="CC53" s="601"/>
      <c r="CD53" s="709"/>
      <c r="CE53" s="712"/>
      <c r="CF53" s="713"/>
      <c r="CG53" s="714"/>
      <c r="CH53" s="715"/>
    </row>
    <row r="54" spans="1:87" thickBot="1" x14ac:dyDescent="0.3">
      <c r="A54" s="293"/>
      <c r="B54" s="297" t="s">
        <v>165</v>
      </c>
      <c r="C54" s="229" t="s">
        <v>24</v>
      </c>
      <c r="D54" s="229" t="s">
        <v>29</v>
      </c>
      <c r="E54" s="230" t="s">
        <v>30</v>
      </c>
      <c r="F54" s="545"/>
      <c r="G54" s="280" t="s">
        <v>166</v>
      </c>
      <c r="H54" s="281" t="s">
        <v>24</v>
      </c>
      <c r="I54" s="281" t="s">
        <v>29</v>
      </c>
      <c r="J54" s="281" t="s">
        <v>30</v>
      </c>
      <c r="K54" s="28"/>
      <c r="L54" s="664" t="s">
        <v>568</v>
      </c>
      <c r="M54" s="665" t="s">
        <v>24</v>
      </c>
      <c r="N54" s="665" t="s">
        <v>29</v>
      </c>
      <c r="O54" s="666" t="s">
        <v>30</v>
      </c>
      <c r="P54" s="545"/>
      <c r="Q54" s="1357" t="s">
        <v>31</v>
      </c>
      <c r="R54" s="1358"/>
      <c r="S54" s="106" t="s">
        <v>24</v>
      </c>
      <c r="T54" s="110" t="s">
        <v>29</v>
      </c>
      <c r="U54" s="108" t="s">
        <v>30</v>
      </c>
      <c r="W54" s="1274" t="s">
        <v>577</v>
      </c>
      <c r="X54" s="1274"/>
      <c r="Y54" s="293"/>
      <c r="Z54" s="652"/>
      <c r="AA54" s="653"/>
      <c r="AB54" s="656"/>
      <c r="AC54" s="658"/>
      <c r="AE54" s="1063"/>
      <c r="AF54" s="733"/>
      <c r="AG54" s="1036"/>
      <c r="AH54" s="516"/>
      <c r="AI54" s="516"/>
      <c r="AJ54" s="703"/>
      <c r="AK54" s="705"/>
      <c r="AL54" s="25"/>
      <c r="AM54" s="556"/>
      <c r="AN54" s="525"/>
      <c r="AO54" s="26"/>
      <c r="AP54" s="699"/>
      <c r="AQ54" s="700"/>
      <c r="AR54" s="692"/>
      <c r="AS54" s="525"/>
      <c r="AT54" s="601"/>
      <c r="AU54" s="683"/>
      <c r="AV54" s="735"/>
      <c r="AW54" s="736"/>
      <c r="AX54" s="603"/>
      <c r="AY54" s="601"/>
      <c r="AZ54" s="683"/>
      <c r="BA54" s="735"/>
      <c r="BB54" s="736"/>
      <c r="BC54" s="603"/>
      <c r="BD54" s="601"/>
      <c r="BE54" s="683"/>
      <c r="BF54" s="735"/>
      <c r="BG54" s="736"/>
      <c r="BH54" s="603"/>
      <c r="BI54" s="602"/>
      <c r="BJ54" s="708"/>
      <c r="BK54" s="735"/>
      <c r="BL54" s="736"/>
      <c r="BM54" s="525"/>
      <c r="BN54" s="601"/>
      <c r="BO54" s="709"/>
      <c r="BP54" s="735"/>
      <c r="BQ54" s="736"/>
      <c r="BR54" s="603"/>
      <c r="BS54" s="602"/>
      <c r="BT54" s="708"/>
      <c r="BU54" s="735"/>
      <c r="BV54" s="736"/>
      <c r="BW54" s="525"/>
      <c r="BX54" s="601"/>
      <c r="BY54" s="709"/>
      <c r="BZ54" s="735"/>
      <c r="CA54" s="736"/>
      <c r="CB54" s="525"/>
      <c r="CC54" s="601"/>
      <c r="CD54" s="709"/>
      <c r="CE54" s="712"/>
      <c r="CF54" s="713"/>
      <c r="CG54" s="714"/>
      <c r="CH54" s="715"/>
    </row>
    <row r="55" spans="1:87" ht="15" x14ac:dyDescent="0.25">
      <c r="A55" s="21"/>
      <c r="B55" s="298" t="s">
        <v>17</v>
      </c>
      <c r="C55" s="235">
        <f>SUM(C56:C57)</f>
        <v>0</v>
      </c>
      <c r="D55" s="236">
        <f>SUM(D56:D57)</f>
        <v>0</v>
      </c>
      <c r="E55" s="237">
        <f>SUM(E56:E57)</f>
        <v>0</v>
      </c>
      <c r="F55" s="545"/>
      <c r="G55" s="289" t="s">
        <v>17</v>
      </c>
      <c r="H55" s="290">
        <f>SUM(H56:H57)</f>
        <v>0</v>
      </c>
      <c r="I55" s="291">
        <f>SUM(I56:I57)</f>
        <v>0</v>
      </c>
      <c r="J55" s="292">
        <f>SUM(J56:J57)</f>
        <v>0</v>
      </c>
      <c r="L55" s="493" t="s">
        <v>17</v>
      </c>
      <c r="M55" s="494">
        <f>SUM(M56:M57)</f>
        <v>0</v>
      </c>
      <c r="N55" s="495">
        <f>SUM(N56:N57)</f>
        <v>0</v>
      </c>
      <c r="O55" s="498">
        <f>SUM(O56:O57)</f>
        <v>0</v>
      </c>
      <c r="P55" s="545"/>
      <c r="Q55" s="1359" t="s">
        <v>17</v>
      </c>
      <c r="R55" s="1360"/>
      <c r="S55" s="112">
        <f>SUM(S56:S57)</f>
        <v>0</v>
      </c>
      <c r="T55" s="113">
        <f>SUM(T56:T57)</f>
        <v>0</v>
      </c>
      <c r="U55" s="114">
        <f>SUM(U56:U57)</f>
        <v>0</v>
      </c>
      <c r="W55" s="671" t="s">
        <v>576</v>
      </c>
      <c r="X55" s="637"/>
      <c r="Y55" s="293"/>
      <c r="Z55" s="652"/>
      <c r="AA55" s="653"/>
      <c r="AB55" s="656"/>
      <c r="AC55" s="658"/>
      <c r="AE55" s="1063"/>
      <c r="AF55" s="733"/>
      <c r="AG55" s="1036"/>
      <c r="AH55" s="516"/>
      <c r="AI55" s="516"/>
      <c r="AJ55" s="703"/>
      <c r="AK55" s="705"/>
      <c r="AL55" s="25"/>
      <c r="AM55" s="556"/>
      <c r="AN55" s="525"/>
      <c r="AO55" s="26"/>
      <c r="AP55" s="699"/>
      <c r="AQ55" s="700"/>
      <c r="AR55" s="692"/>
      <c r="AS55" s="525"/>
      <c r="AT55" s="601"/>
      <c r="AU55" s="683"/>
      <c r="AV55" s="735"/>
      <c r="AW55" s="736"/>
      <c r="AX55" s="603"/>
      <c r="AY55" s="601"/>
      <c r="AZ55" s="683"/>
      <c r="BA55" s="735"/>
      <c r="BB55" s="736"/>
      <c r="BC55" s="603"/>
      <c r="BD55" s="601"/>
      <c r="BE55" s="683"/>
      <c r="BF55" s="735"/>
      <c r="BG55" s="736"/>
      <c r="BH55" s="603"/>
      <c r="BI55" s="602"/>
      <c r="BJ55" s="708"/>
      <c r="BK55" s="735"/>
      <c r="BL55" s="736"/>
      <c r="BM55" s="525"/>
      <c r="BN55" s="601"/>
      <c r="BO55" s="709"/>
      <c r="BP55" s="735"/>
      <c r="BQ55" s="736"/>
      <c r="BR55" s="603"/>
      <c r="BS55" s="602"/>
      <c r="BT55" s="708"/>
      <c r="BU55" s="735"/>
      <c r="BV55" s="736"/>
      <c r="BW55" s="525"/>
      <c r="BX55" s="601"/>
      <c r="BY55" s="709"/>
      <c r="BZ55" s="735"/>
      <c r="CA55" s="736"/>
      <c r="CB55" s="525"/>
      <c r="CC55" s="601"/>
      <c r="CD55" s="709"/>
      <c r="CE55" s="712"/>
      <c r="CF55" s="713"/>
      <c r="CG55" s="714"/>
      <c r="CH55" s="715"/>
    </row>
    <row r="56" spans="1:87" x14ac:dyDescent="0.25">
      <c r="A56" s="21"/>
      <c r="B56" s="299" t="s">
        <v>27</v>
      </c>
      <c r="C56" s="33">
        <f>COUNTIF($M$20:$M$24,"HW")</f>
        <v>0</v>
      </c>
      <c r="D56" s="233">
        <f>COUNTIF($M$20:$M$24,"HD")</f>
        <v>0</v>
      </c>
      <c r="E56" s="228">
        <f>COUNTIF($M$20:$M$24,"HL")</f>
        <v>0</v>
      </c>
      <c r="F56" s="642"/>
      <c r="G56" s="282" t="s">
        <v>27</v>
      </c>
      <c r="H56" s="1011">
        <f>COUNTIF($H$30,"HW")</f>
        <v>0</v>
      </c>
      <c r="I56" s="285">
        <f>COUNTIF($H$30,"HD")</f>
        <v>0</v>
      </c>
      <c r="J56" s="287">
        <f>COUNTIF($H$30,"HL")</f>
        <v>0</v>
      </c>
      <c r="K56" s="642"/>
      <c r="L56" s="490" t="s">
        <v>27</v>
      </c>
      <c r="M56" s="1011">
        <f>COUNTIF($H$39,"HW")</f>
        <v>0</v>
      </c>
      <c r="N56" s="496">
        <f>COUNTIF($H$39,"HD")</f>
        <v>0</v>
      </c>
      <c r="O56" s="499">
        <f>COUNTIF($H$39,"HL")</f>
        <v>0</v>
      </c>
      <c r="P56" s="642"/>
      <c r="Q56" s="1361" t="s">
        <v>27</v>
      </c>
      <c r="R56" s="1362"/>
      <c r="S56" s="69">
        <f t="shared" ref="S56:U57" si="3">SUM(C51,C56,H51,H56,M51,M56,S51)</f>
        <v>0</v>
      </c>
      <c r="T56" s="669">
        <f t="shared" si="3"/>
        <v>0</v>
      </c>
      <c r="U56" s="668">
        <f t="shared" si="3"/>
        <v>0</v>
      </c>
      <c r="W56" s="637" t="s">
        <v>575</v>
      </c>
      <c r="X56" s="637"/>
      <c r="Y56" s="293"/>
      <c r="Z56" s="652"/>
      <c r="AA56" s="653"/>
      <c r="AB56" s="654"/>
      <c r="AC56" s="658"/>
      <c r="AE56" s="1063"/>
      <c r="AF56" s="733"/>
      <c r="AG56" s="1036"/>
      <c r="AH56" s="516"/>
      <c r="AI56" s="516"/>
      <c r="AJ56" s="703"/>
      <c r="AK56" s="705"/>
      <c r="AL56" s="25"/>
      <c r="AM56" s="556"/>
      <c r="AN56" s="525"/>
      <c r="AO56" s="26"/>
      <c r="AP56" s="699"/>
      <c r="AQ56" s="700"/>
      <c r="AR56" s="692"/>
      <c r="AS56" s="525"/>
      <c r="AT56" s="601"/>
      <c r="AU56" s="683"/>
      <c r="AV56" s="735"/>
      <c r="AW56" s="736"/>
      <c r="AX56" s="603"/>
      <c r="AY56" s="601"/>
      <c r="AZ56" s="683"/>
      <c r="BA56" s="735"/>
      <c r="BB56" s="736"/>
      <c r="BC56" s="603"/>
      <c r="BD56" s="601"/>
      <c r="BE56" s="683"/>
      <c r="BF56" s="735"/>
      <c r="BG56" s="736"/>
      <c r="BH56" s="603"/>
      <c r="BI56" s="602"/>
      <c r="BJ56" s="708"/>
      <c r="BK56" s="735"/>
      <c r="BL56" s="736"/>
      <c r="BM56" s="525"/>
      <c r="BN56" s="601"/>
      <c r="BO56" s="709"/>
      <c r="BP56" s="735"/>
      <c r="BQ56" s="736"/>
      <c r="BR56" s="603"/>
      <c r="BS56" s="602"/>
      <c r="BT56" s="708"/>
      <c r="BU56" s="735"/>
      <c r="BV56" s="736"/>
      <c r="BW56" s="525"/>
      <c r="BX56" s="601"/>
      <c r="BY56" s="709"/>
      <c r="BZ56" s="735"/>
      <c r="CA56" s="736"/>
      <c r="CB56" s="525"/>
      <c r="CC56" s="601"/>
      <c r="CD56" s="709"/>
      <c r="CE56" s="712"/>
      <c r="CF56" s="713"/>
      <c r="CG56" s="714"/>
      <c r="CH56" s="715"/>
    </row>
    <row r="57" spans="1:87" thickBot="1" x14ac:dyDescent="0.3">
      <c r="A57" s="21"/>
      <c r="B57" s="268" t="s">
        <v>28</v>
      </c>
      <c r="C57" s="231">
        <f>COUNTIF($M$20:$M$24,"AW")</f>
        <v>0</v>
      </c>
      <c r="D57" s="234">
        <f>COUNTIF($M$20:$M$24,"AD")</f>
        <v>0</v>
      </c>
      <c r="E57" s="232">
        <f>COUNTIF($M$20:$M$24,"AL")</f>
        <v>0</v>
      </c>
      <c r="F57" s="643"/>
      <c r="G57" s="283" t="s">
        <v>28</v>
      </c>
      <c r="H57" s="284">
        <f>COUNTIF($H$30,"AW")</f>
        <v>0</v>
      </c>
      <c r="I57" s="286">
        <f>COUNTIF($H$30,"AD")</f>
        <v>0</v>
      </c>
      <c r="J57" s="288">
        <f>COUNTIF($H$30,"AL")</f>
        <v>0</v>
      </c>
      <c r="K57" s="643"/>
      <c r="L57" s="491" t="s">
        <v>28</v>
      </c>
      <c r="M57" s="492">
        <f>COUNTIF($H$39,"AW")</f>
        <v>0</v>
      </c>
      <c r="N57" s="497">
        <f>COUNTIF($H$39,"AD")</f>
        <v>0</v>
      </c>
      <c r="O57" s="500">
        <f>COUNTIF($H$39,"AL")</f>
        <v>0</v>
      </c>
      <c r="P57" s="643"/>
      <c r="Q57" s="1363" t="s">
        <v>28</v>
      </c>
      <c r="R57" s="1364"/>
      <c r="S57" s="107">
        <f t="shared" si="3"/>
        <v>0</v>
      </c>
      <c r="T57" s="111">
        <f t="shared" si="3"/>
        <v>0</v>
      </c>
      <c r="U57" s="667">
        <f t="shared" si="3"/>
        <v>0</v>
      </c>
      <c r="W57" s="639"/>
      <c r="X57" s="639"/>
      <c r="Y57" s="293"/>
      <c r="Z57" s="652"/>
      <c r="AA57" s="653"/>
      <c r="AB57" s="654"/>
      <c r="AC57" s="658"/>
      <c r="AE57" s="1063"/>
      <c r="AF57" s="733"/>
      <c r="AG57" s="1036"/>
      <c r="AH57" s="516"/>
      <c r="AI57" s="516"/>
      <c r="AJ57" s="703"/>
      <c r="AK57" s="705"/>
      <c r="AL57" s="25"/>
      <c r="AM57" s="556"/>
      <c r="AN57" s="525"/>
      <c r="AO57" s="26"/>
      <c r="AP57" s="699"/>
      <c r="AQ57" s="700"/>
      <c r="AR57" s="692"/>
      <c r="AS57" s="525"/>
      <c r="AT57" s="601"/>
      <c r="AU57" s="683"/>
      <c r="AV57" s="735"/>
      <c r="AW57" s="736"/>
      <c r="AX57" s="603"/>
      <c r="AY57" s="601"/>
      <c r="AZ57" s="683"/>
      <c r="BA57" s="735"/>
      <c r="BB57" s="736"/>
      <c r="BC57" s="603"/>
      <c r="BD57" s="601"/>
      <c r="BE57" s="683"/>
      <c r="BF57" s="735"/>
      <c r="BG57" s="736"/>
      <c r="BH57" s="603"/>
      <c r="BI57" s="602"/>
      <c r="BJ57" s="708"/>
      <c r="BK57" s="735"/>
      <c r="BL57" s="736"/>
      <c r="BM57" s="525"/>
      <c r="BN57" s="601"/>
      <c r="BO57" s="709"/>
      <c r="BP57" s="735"/>
      <c r="BQ57" s="736"/>
      <c r="BR57" s="603"/>
      <c r="BS57" s="602"/>
      <c r="BT57" s="708"/>
      <c r="BU57" s="735"/>
      <c r="BV57" s="736"/>
      <c r="BW57" s="525"/>
      <c r="BX57" s="601"/>
      <c r="BY57" s="709"/>
      <c r="BZ57" s="735"/>
      <c r="CA57" s="736"/>
      <c r="CB57" s="525"/>
      <c r="CC57" s="601"/>
      <c r="CD57" s="709"/>
      <c r="CE57" s="712"/>
      <c r="CF57" s="713"/>
      <c r="CG57" s="714"/>
      <c r="CH57" s="715"/>
    </row>
    <row r="58" spans="1:87" thickBot="1" x14ac:dyDescent="0.3">
      <c r="A58" s="93"/>
      <c r="B58" s="293"/>
      <c r="C58" s="115"/>
      <c r="D58" s="115"/>
      <c r="E58" s="115"/>
      <c r="F58" s="545"/>
      <c r="G58" s="293"/>
      <c r="H58" s="115"/>
      <c r="I58" s="115"/>
      <c r="J58" s="115"/>
      <c r="K58" s="545"/>
      <c r="L58" s="293"/>
      <c r="M58" s="115"/>
      <c r="N58" s="115"/>
      <c r="O58" s="115"/>
      <c r="P58" s="545"/>
      <c r="Q58" s="942"/>
      <c r="R58" s="942"/>
      <c r="S58" s="115"/>
      <c r="T58" s="115"/>
      <c r="U58" s="115"/>
      <c r="W58" s="1267" t="s">
        <v>578</v>
      </c>
      <c r="X58" s="1268"/>
      <c r="Y58" s="293"/>
      <c r="Z58" s="652"/>
      <c r="AA58" s="653"/>
      <c r="AB58" s="654"/>
      <c r="AC58" s="658"/>
      <c r="AE58" s="1063"/>
      <c r="AF58" s="733"/>
      <c r="AG58" s="1036"/>
      <c r="AH58" s="516"/>
      <c r="AI58" s="516"/>
      <c r="AJ58" s="703"/>
      <c r="AK58" s="705"/>
      <c r="AL58" s="25"/>
      <c r="AM58" s="556"/>
      <c r="AN58" s="525"/>
      <c r="AO58" s="26"/>
      <c r="AP58" s="699"/>
      <c r="AQ58" s="700"/>
      <c r="AR58" s="692"/>
      <c r="AS58" s="525"/>
      <c r="AT58" s="601"/>
      <c r="AU58" s="683"/>
      <c r="AV58" s="735"/>
      <c r="AW58" s="736"/>
      <c r="AX58" s="603"/>
      <c r="AY58" s="601"/>
      <c r="AZ58" s="683"/>
      <c r="BA58" s="735"/>
      <c r="BB58" s="736"/>
      <c r="BC58" s="603"/>
      <c r="BD58" s="601"/>
      <c r="BE58" s="683"/>
      <c r="BF58" s="735"/>
      <c r="BG58" s="736"/>
      <c r="BH58" s="603"/>
      <c r="BI58" s="602"/>
      <c r="BJ58" s="708"/>
      <c r="BK58" s="735"/>
      <c r="BL58" s="736"/>
      <c r="BM58" s="525"/>
      <c r="BN58" s="601"/>
      <c r="BO58" s="709"/>
      <c r="BP58" s="735"/>
      <c r="BQ58" s="736"/>
      <c r="BR58" s="603"/>
      <c r="BS58" s="602"/>
      <c r="BT58" s="708"/>
      <c r="BU58" s="735"/>
      <c r="BV58" s="736"/>
      <c r="BW58" s="525"/>
      <c r="BX58" s="601"/>
      <c r="BY58" s="709"/>
      <c r="BZ58" s="735"/>
      <c r="CA58" s="736"/>
      <c r="CB58" s="525"/>
      <c r="CC58" s="601"/>
      <c r="CD58" s="709"/>
      <c r="CE58" s="712"/>
      <c r="CF58" s="713"/>
      <c r="CG58" s="714"/>
      <c r="CH58" s="715"/>
    </row>
    <row r="59" spans="1:87" ht="16.5" thickBot="1" x14ac:dyDescent="0.3">
      <c r="A59" s="93"/>
      <c r="B59" s="1280" t="s">
        <v>588</v>
      </c>
      <c r="C59" s="1281"/>
      <c r="D59" s="1281"/>
      <c r="E59" s="1281"/>
      <c r="F59" s="1281"/>
      <c r="G59" s="1281"/>
      <c r="H59" s="1281"/>
      <c r="I59" s="1281"/>
      <c r="J59" s="1281"/>
      <c r="K59" s="1281"/>
      <c r="L59" s="1281"/>
      <c r="M59" s="1281"/>
      <c r="N59" s="1281"/>
      <c r="O59" s="1281"/>
      <c r="P59" s="1281"/>
      <c r="Q59" s="1281"/>
      <c r="R59" s="1281"/>
      <c r="S59" s="1281"/>
      <c r="T59" s="1281"/>
      <c r="U59" s="1282"/>
      <c r="W59" s="1318"/>
      <c r="X59" s="1318"/>
      <c r="Y59" s="293"/>
      <c r="Z59" s="659"/>
      <c r="AA59" s="660"/>
      <c r="AB59" s="661"/>
      <c r="AC59" s="662"/>
      <c r="AE59" s="784"/>
      <c r="AF59" s="1319" t="s">
        <v>41</v>
      </c>
      <c r="AG59" s="1320"/>
      <c r="AH59" s="1007"/>
      <c r="AI59" s="1007"/>
      <c r="AJ59" s="1007"/>
      <c r="AK59" s="24">
        <f t="shared" ref="AK59:CF59" si="4">SUM(AK4:AK58)</f>
        <v>0</v>
      </c>
      <c r="AL59" s="24">
        <f t="shared" si="4"/>
        <v>0</v>
      </c>
      <c r="AM59" s="24">
        <f t="shared" si="4"/>
        <v>0</v>
      </c>
      <c r="AN59" s="694">
        <f t="shared" si="4"/>
        <v>0</v>
      </c>
      <c r="AO59" s="27">
        <f t="shared" si="4"/>
        <v>0</v>
      </c>
      <c r="AP59" s="156">
        <f t="shared" si="4"/>
        <v>0</v>
      </c>
      <c r="AQ59" s="24">
        <f t="shared" si="4"/>
        <v>0</v>
      </c>
      <c r="AR59" s="24">
        <f t="shared" si="4"/>
        <v>0</v>
      </c>
      <c r="AS59" s="693">
        <f t="shared" si="4"/>
        <v>0</v>
      </c>
      <c r="AT59" s="27">
        <f t="shared" si="4"/>
        <v>0</v>
      </c>
      <c r="AU59" s="156">
        <f t="shared" si="4"/>
        <v>0</v>
      </c>
      <c r="AV59" s="24">
        <f t="shared" si="4"/>
        <v>0</v>
      </c>
      <c r="AW59" s="24">
        <f t="shared" si="4"/>
        <v>0</v>
      </c>
      <c r="AX59" s="693">
        <f t="shared" si="4"/>
        <v>0</v>
      </c>
      <c r="AY59" s="27">
        <f t="shared" si="4"/>
        <v>0</v>
      </c>
      <c r="AZ59" s="156">
        <f t="shared" si="4"/>
        <v>0</v>
      </c>
      <c r="BA59" s="24">
        <f t="shared" si="4"/>
        <v>0</v>
      </c>
      <c r="BB59" s="24">
        <f t="shared" si="4"/>
        <v>0</v>
      </c>
      <c r="BC59" s="693">
        <f t="shared" si="4"/>
        <v>0</v>
      </c>
      <c r="BD59" s="27">
        <f t="shared" si="4"/>
        <v>0</v>
      </c>
      <c r="BE59" s="156">
        <f t="shared" si="4"/>
        <v>0</v>
      </c>
      <c r="BF59" s="706">
        <f t="shared" si="4"/>
        <v>0</v>
      </c>
      <c r="BG59" s="675">
        <f t="shared" si="4"/>
        <v>0</v>
      </c>
      <c r="BH59" s="707">
        <f t="shared" si="4"/>
        <v>0</v>
      </c>
      <c r="BI59" s="676">
        <f t="shared" si="4"/>
        <v>0</v>
      </c>
      <c r="BJ59" s="677">
        <f t="shared" si="4"/>
        <v>0</v>
      </c>
      <c r="BK59" s="706">
        <f t="shared" si="4"/>
        <v>0</v>
      </c>
      <c r="BL59" s="675">
        <f t="shared" si="4"/>
        <v>0</v>
      </c>
      <c r="BM59" s="707">
        <f t="shared" si="4"/>
        <v>0</v>
      </c>
      <c r="BN59" s="676">
        <f t="shared" si="4"/>
        <v>0</v>
      </c>
      <c r="BO59" s="677">
        <f t="shared" si="4"/>
        <v>0</v>
      </c>
      <c r="BP59" s="706">
        <f t="shared" si="4"/>
        <v>0</v>
      </c>
      <c r="BQ59" s="675">
        <f t="shared" si="4"/>
        <v>0</v>
      </c>
      <c r="BR59" s="707">
        <f t="shared" si="4"/>
        <v>0</v>
      </c>
      <c r="BS59" s="676">
        <f t="shared" si="4"/>
        <v>0</v>
      </c>
      <c r="BT59" s="677">
        <f t="shared" si="4"/>
        <v>0</v>
      </c>
      <c r="BU59" s="706">
        <f t="shared" si="4"/>
        <v>0</v>
      </c>
      <c r="BV59" s="675">
        <f t="shared" si="4"/>
        <v>0</v>
      </c>
      <c r="BW59" s="707">
        <f t="shared" si="4"/>
        <v>0</v>
      </c>
      <c r="BX59" s="676">
        <f t="shared" si="4"/>
        <v>0</v>
      </c>
      <c r="BY59" s="677">
        <f t="shared" si="4"/>
        <v>0</v>
      </c>
      <c r="BZ59" s="706">
        <f t="shared" si="4"/>
        <v>0</v>
      </c>
      <c r="CA59" s="675">
        <f t="shared" si="4"/>
        <v>0</v>
      </c>
      <c r="CB59" s="707">
        <f t="shared" si="4"/>
        <v>0</v>
      </c>
      <c r="CC59" s="676">
        <f t="shared" si="4"/>
        <v>0</v>
      </c>
      <c r="CD59" s="677">
        <f t="shared" si="4"/>
        <v>0</v>
      </c>
      <c r="CE59" s="1044">
        <f t="shared" si="4"/>
        <v>0</v>
      </c>
      <c r="CF59" s="1044">
        <f t="shared" si="4"/>
        <v>0</v>
      </c>
      <c r="CG59" s="717" t="e">
        <f>AVERAGE(CG4:CG58)</f>
        <v>#DIV/0!</v>
      </c>
      <c r="CH59" s="718" t="e">
        <f>AVERAGE(CH4:CH58)</f>
        <v>#DIV/0!</v>
      </c>
    </row>
    <row r="60" spans="1:87" ht="16.5" thickBot="1" x14ac:dyDescent="0.3">
      <c r="B60" s="792"/>
      <c r="C60" s="781"/>
      <c r="D60" s="1283" t="s">
        <v>195</v>
      </c>
      <c r="E60" s="1283"/>
      <c r="F60" s="1283"/>
      <c r="G60" s="1284" t="s">
        <v>192</v>
      </c>
      <c r="H60" s="1283"/>
      <c r="I60" s="1283"/>
      <c r="J60" s="1283"/>
      <c r="K60" s="1283"/>
      <c r="L60" s="1283" t="s">
        <v>194</v>
      </c>
      <c r="M60" s="1283"/>
      <c r="N60" s="1283"/>
      <c r="O60" s="1283"/>
      <c r="P60" s="1283"/>
      <c r="Q60" s="1283" t="s">
        <v>207</v>
      </c>
      <c r="R60" s="1283"/>
      <c r="S60" s="1283"/>
      <c r="T60" s="1283"/>
      <c r="U60" s="1285"/>
      <c r="W60" s="1286"/>
      <c r="X60" s="1286"/>
      <c r="Y60" s="293"/>
      <c r="Z60" s="293"/>
      <c r="AA60" s="1043"/>
      <c r="AB60" s="632"/>
      <c r="AK60" s="695" t="s">
        <v>18</v>
      </c>
      <c r="AL60" s="1013" t="s">
        <v>567</v>
      </c>
      <c r="AM60" s="1013" t="s">
        <v>237</v>
      </c>
      <c r="AN60" s="1013" t="s">
        <v>20</v>
      </c>
      <c r="AO60" s="1013" t="s">
        <v>3</v>
      </c>
      <c r="AP60" s="1012" t="s">
        <v>4</v>
      </c>
      <c r="AQ60" s="695" t="s">
        <v>18</v>
      </c>
      <c r="AR60" s="551" t="s">
        <v>567</v>
      </c>
      <c r="AS60" s="698" t="s">
        <v>20</v>
      </c>
      <c r="AT60" s="1013" t="s">
        <v>3</v>
      </c>
      <c r="AU60" s="992" t="s">
        <v>4</v>
      </c>
      <c r="AV60" s="695" t="s">
        <v>18</v>
      </c>
      <c r="AW60" s="551" t="s">
        <v>567</v>
      </c>
      <c r="AX60" s="551" t="s">
        <v>20</v>
      </c>
      <c r="AY60" s="1013" t="s">
        <v>3</v>
      </c>
      <c r="AZ60" s="992" t="s">
        <v>4</v>
      </c>
      <c r="BA60" s="695" t="s">
        <v>18</v>
      </c>
      <c r="BB60" s="551" t="s">
        <v>567</v>
      </c>
      <c r="BC60" s="551" t="s">
        <v>20</v>
      </c>
      <c r="BD60" s="1013" t="s">
        <v>3</v>
      </c>
      <c r="BE60" s="992" t="s">
        <v>4</v>
      </c>
      <c r="BF60" s="695" t="s">
        <v>18</v>
      </c>
      <c r="BG60" s="1013" t="s">
        <v>567</v>
      </c>
      <c r="BH60" s="1013" t="s">
        <v>20</v>
      </c>
      <c r="BI60" s="1013" t="s">
        <v>3</v>
      </c>
      <c r="BJ60" s="992" t="s">
        <v>4</v>
      </c>
      <c r="BK60" s="695" t="s">
        <v>18</v>
      </c>
      <c r="BL60" s="551" t="s">
        <v>567</v>
      </c>
      <c r="BM60" s="551" t="s">
        <v>20</v>
      </c>
      <c r="BN60" s="1013" t="s">
        <v>3</v>
      </c>
      <c r="BO60" s="992" t="s">
        <v>4</v>
      </c>
      <c r="BP60" s="695" t="s">
        <v>18</v>
      </c>
      <c r="BQ60" s="1013" t="s">
        <v>567</v>
      </c>
      <c r="BR60" s="1013" t="s">
        <v>20</v>
      </c>
      <c r="BS60" s="1013" t="s">
        <v>3</v>
      </c>
      <c r="BT60" s="992" t="s">
        <v>4</v>
      </c>
      <c r="BU60" s="695" t="s">
        <v>18</v>
      </c>
      <c r="BV60" s="551" t="s">
        <v>567</v>
      </c>
      <c r="BW60" s="551" t="s">
        <v>20</v>
      </c>
      <c r="BX60" s="1013" t="s">
        <v>3</v>
      </c>
      <c r="BY60" s="992" t="s">
        <v>4</v>
      </c>
      <c r="BZ60" s="695" t="s">
        <v>18</v>
      </c>
      <c r="CA60" s="551" t="s">
        <v>567</v>
      </c>
      <c r="CB60" s="551" t="s">
        <v>20</v>
      </c>
      <c r="CC60" s="1013" t="s">
        <v>3</v>
      </c>
      <c r="CD60" s="992" t="s">
        <v>4</v>
      </c>
      <c r="CE60" s="711" t="s">
        <v>39</v>
      </c>
      <c r="CF60" s="1010" t="s">
        <v>40</v>
      </c>
      <c r="CG60" s="1287" t="e">
        <f>AVERAGE(CG59,CH59)</f>
        <v>#DIV/0!</v>
      </c>
      <c r="CH60" s="1288"/>
    </row>
    <row r="61" spans="1:87" x14ac:dyDescent="0.25">
      <c r="B61" s="1294"/>
      <c r="C61" s="1295"/>
      <c r="D61" s="1295"/>
      <c r="E61" s="780"/>
      <c r="F61" s="780"/>
      <c r="G61" s="1048" t="s">
        <v>196</v>
      </c>
      <c r="H61" s="1048" t="s">
        <v>54</v>
      </c>
      <c r="I61" s="1283" t="s">
        <v>163</v>
      </c>
      <c r="J61" s="1283"/>
      <c r="K61" s="1283"/>
      <c r="L61" s="1047" t="s">
        <v>196</v>
      </c>
      <c r="M61" s="1048" t="s">
        <v>54</v>
      </c>
      <c r="N61" s="1283" t="s">
        <v>163</v>
      </c>
      <c r="O61" s="1283"/>
      <c r="P61" s="1283"/>
      <c r="Q61" s="1283" t="s">
        <v>196</v>
      </c>
      <c r="R61" s="1283"/>
      <c r="S61" s="1283" t="s">
        <v>163</v>
      </c>
      <c r="T61" s="1283"/>
      <c r="U61" s="1285"/>
      <c r="W61" s="302" t="s">
        <v>108</v>
      </c>
      <c r="X61" s="303" t="s">
        <v>38</v>
      </c>
      <c r="Y61" s="303" t="s">
        <v>36</v>
      </c>
      <c r="Z61" s="304" t="s">
        <v>35</v>
      </c>
      <c r="AA61" s="304" t="s">
        <v>34</v>
      </c>
      <c r="AB61" s="305" t="s">
        <v>107</v>
      </c>
      <c r="AK61" s="697"/>
      <c r="AL61" s="13"/>
      <c r="AM61" s="684"/>
      <c r="AN61" s="13"/>
      <c r="AO61" s="13"/>
      <c r="AP61" s="696"/>
      <c r="AQ61" s="1289" t="s">
        <v>436</v>
      </c>
      <c r="AR61" s="1290"/>
      <c r="AS61" s="1290"/>
      <c r="AT61" s="1290"/>
      <c r="AU61" s="1290"/>
      <c r="AV61" s="1289" t="s">
        <v>120</v>
      </c>
      <c r="AW61" s="1290"/>
      <c r="AX61" s="1290"/>
      <c r="AY61" s="1290"/>
      <c r="AZ61" s="1290"/>
      <c r="BA61" s="1289" t="s">
        <v>121</v>
      </c>
      <c r="BB61" s="1290"/>
      <c r="BC61" s="1290"/>
      <c r="BD61" s="1290"/>
      <c r="BE61" s="1291"/>
      <c r="BF61" s="1289" t="s">
        <v>122</v>
      </c>
      <c r="BG61" s="1290"/>
      <c r="BH61" s="1290"/>
      <c r="BI61" s="1290"/>
      <c r="BJ61" s="1291"/>
      <c r="BK61" s="1289" t="s">
        <v>32</v>
      </c>
      <c r="BL61" s="1290"/>
      <c r="BM61" s="1290"/>
      <c r="BN61" s="1290"/>
      <c r="BO61" s="1290"/>
      <c r="BP61" s="1289" t="s">
        <v>109</v>
      </c>
      <c r="BQ61" s="1290"/>
      <c r="BR61" s="1290"/>
      <c r="BS61" s="1290"/>
      <c r="BT61" s="1291"/>
      <c r="BU61" s="1289" t="s">
        <v>597</v>
      </c>
      <c r="BV61" s="1290"/>
      <c r="BW61" s="1290"/>
      <c r="BX61" s="1290"/>
      <c r="BY61" s="1290"/>
      <c r="BZ61" s="1289" t="s">
        <v>180</v>
      </c>
      <c r="CA61" s="1290"/>
      <c r="CB61" s="1290"/>
      <c r="CC61" s="1290"/>
      <c r="CD61" s="1290"/>
      <c r="CE61" s="697"/>
      <c r="CF61" s="13"/>
      <c r="CG61" s="1292" t="s">
        <v>579</v>
      </c>
      <c r="CH61" s="1293"/>
    </row>
    <row r="62" spans="1:87" x14ac:dyDescent="0.25">
      <c r="B62" s="1296"/>
      <c r="C62" s="1297"/>
      <c r="D62" s="1298"/>
      <c r="E62" s="1297"/>
      <c r="F62" s="1299"/>
      <c r="G62" s="1049"/>
      <c r="H62" s="782"/>
      <c r="I62" s="1298"/>
      <c r="J62" s="1297"/>
      <c r="K62" s="1299"/>
      <c r="L62" s="1049"/>
      <c r="M62" s="782"/>
      <c r="N62" s="1298"/>
      <c r="O62" s="1297"/>
      <c r="P62" s="1299"/>
      <c r="Q62" s="1300"/>
      <c r="R62" s="1301"/>
      <c r="S62" s="1298"/>
      <c r="T62" s="1297"/>
      <c r="U62" s="1302"/>
      <c r="W62" s="128"/>
      <c r="X62" s="129"/>
      <c r="Y62" s="583"/>
      <c r="Z62" s="585"/>
      <c r="AA62" s="586"/>
      <c r="AB62" s="130"/>
      <c r="AF62" s="545"/>
      <c r="AG62" s="545"/>
      <c r="AH62" s="545"/>
      <c r="AI62" s="545"/>
      <c r="AJ62" s="545"/>
      <c r="AK62" s="638"/>
      <c r="AL62" s="545"/>
      <c r="AM62" s="638"/>
      <c r="AN62" s="545"/>
      <c r="AO62" s="545"/>
      <c r="AP62" s="545"/>
      <c r="AQ62" s="545"/>
      <c r="AR62" s="545"/>
      <c r="AS62" s="545"/>
      <c r="AT62" s="545"/>
      <c r="AU62" s="545"/>
      <c r="AV62" s="545"/>
      <c r="AW62" s="545"/>
      <c r="AX62" s="545"/>
      <c r="AY62" s="545"/>
      <c r="AZ62" s="545"/>
      <c r="BA62" s="545"/>
      <c r="BB62" s="545"/>
      <c r="BC62" s="545"/>
      <c r="BD62" s="545"/>
      <c r="BE62" s="545"/>
      <c r="BF62" s="545"/>
      <c r="BG62" s="545"/>
      <c r="BH62" s="522"/>
      <c r="BI62" s="685"/>
      <c r="BJ62" s="685"/>
      <c r="BK62" s="685"/>
      <c r="BL62" s="685"/>
      <c r="BM62" s="529"/>
      <c r="BN62" s="680"/>
      <c r="BO62" s="686"/>
      <c r="BP62" s="545"/>
      <c r="BQ62" s="545"/>
      <c r="BR62" s="522"/>
      <c r="BS62" s="685"/>
      <c r="BT62" s="685"/>
      <c r="BU62" s="685"/>
      <c r="BV62" s="685"/>
      <c r="BW62" s="529"/>
      <c r="BX62" s="680"/>
      <c r="BY62" s="686"/>
      <c r="BZ62" s="685"/>
      <c r="CA62" s="685"/>
      <c r="CB62" s="529"/>
      <c r="CC62" s="680"/>
      <c r="CD62" s="686"/>
      <c r="CE62" s="1041"/>
      <c r="CF62" s="1041"/>
      <c r="CG62" s="687"/>
      <c r="CH62" s="687"/>
      <c r="CI62" s="334"/>
    </row>
    <row r="63" spans="1:87" x14ac:dyDescent="0.25">
      <c r="B63" s="1296"/>
      <c r="C63" s="1297"/>
      <c r="D63" s="1298"/>
      <c r="E63" s="1297"/>
      <c r="F63" s="1299"/>
      <c r="G63" s="1049"/>
      <c r="H63" s="782"/>
      <c r="I63" s="1298"/>
      <c r="J63" s="1297"/>
      <c r="K63" s="1299"/>
      <c r="L63" s="1049"/>
      <c r="M63" s="782"/>
      <c r="N63" s="1298"/>
      <c r="O63" s="1297"/>
      <c r="P63" s="1299"/>
      <c r="Q63" s="1300"/>
      <c r="R63" s="1301"/>
      <c r="S63" s="1298"/>
      <c r="T63" s="1297"/>
      <c r="U63" s="1302"/>
      <c r="W63" s="128"/>
      <c r="X63" s="129"/>
      <c r="Y63" s="583"/>
      <c r="Z63" s="585"/>
      <c r="AA63" s="586"/>
      <c r="AB63" s="130"/>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22"/>
      <c r="BI63" s="685"/>
      <c r="BJ63" s="685"/>
      <c r="BK63" s="685"/>
      <c r="BL63" s="685"/>
      <c r="BM63" s="529"/>
      <c r="BN63" s="680"/>
      <c r="BO63" s="686"/>
      <c r="BP63" s="545"/>
      <c r="BQ63" s="545"/>
      <c r="BR63" s="522"/>
      <c r="BS63" s="685"/>
      <c r="BT63" s="685"/>
      <c r="BU63" s="685"/>
      <c r="BV63" s="685"/>
      <c r="BW63" s="529"/>
      <c r="BX63" s="680"/>
      <c r="BY63" s="686"/>
      <c r="BZ63" s="685"/>
      <c r="CA63" s="685"/>
      <c r="CB63" s="529"/>
      <c r="CC63" s="680"/>
      <c r="CD63" s="686"/>
      <c r="CE63" s="1041"/>
      <c r="CF63" s="1041"/>
      <c r="CG63" s="687"/>
      <c r="CH63" s="687"/>
      <c r="CI63" s="334"/>
    </row>
    <row r="64" spans="1:87" x14ac:dyDescent="0.25">
      <c r="B64" s="1296"/>
      <c r="C64" s="1297"/>
      <c r="D64" s="1298"/>
      <c r="E64" s="1297"/>
      <c r="F64" s="1299"/>
      <c r="G64" s="1049"/>
      <c r="H64" s="782"/>
      <c r="I64" s="1298"/>
      <c r="J64" s="1297"/>
      <c r="K64" s="1299"/>
      <c r="L64" s="1049"/>
      <c r="M64" s="782"/>
      <c r="N64" s="1298"/>
      <c r="O64" s="1297"/>
      <c r="P64" s="1299"/>
      <c r="Q64" s="1300"/>
      <c r="R64" s="1301"/>
      <c r="S64" s="1298"/>
      <c r="T64" s="1297"/>
      <c r="U64" s="1302"/>
      <c r="W64" s="128"/>
      <c r="X64" s="129"/>
      <c r="Y64" s="583"/>
      <c r="Z64" s="585"/>
      <c r="AA64" s="586"/>
      <c r="AB64" s="130"/>
      <c r="AF64" s="1034"/>
      <c r="AG64" s="1034"/>
      <c r="AH64" s="517"/>
      <c r="AI64" s="517"/>
      <c r="AJ64" s="517"/>
      <c r="AK64" s="528"/>
      <c r="AL64" s="528"/>
      <c r="AM64" s="679"/>
      <c r="AN64" s="529"/>
      <c r="AO64" s="530"/>
      <c r="AP64" s="531"/>
      <c r="AQ64" s="531"/>
      <c r="AR64" s="531"/>
      <c r="AS64" s="529"/>
      <c r="AT64" s="680"/>
      <c r="AU64" s="681"/>
      <c r="AV64" s="681"/>
      <c r="AW64" s="681"/>
      <c r="AX64" s="522"/>
      <c r="AY64" s="680"/>
      <c r="AZ64" s="681"/>
      <c r="BA64" s="681"/>
      <c r="BB64" s="681"/>
      <c r="BC64" s="522"/>
      <c r="BD64" s="680"/>
      <c r="BE64" s="681"/>
      <c r="BF64" s="681"/>
      <c r="BG64" s="681"/>
      <c r="BH64" s="522"/>
      <c r="BI64" s="685"/>
      <c r="BJ64" s="685"/>
      <c r="BK64" s="685"/>
      <c r="BL64" s="685"/>
      <c r="BM64" s="529"/>
      <c r="BN64" s="680"/>
      <c r="BO64" s="686"/>
      <c r="BP64" s="681"/>
      <c r="BQ64" s="681"/>
      <c r="BR64" s="522"/>
      <c r="BS64" s="685"/>
      <c r="BT64" s="685"/>
      <c r="BU64" s="685"/>
      <c r="BV64" s="685"/>
      <c r="BW64" s="529"/>
      <c r="BX64" s="680"/>
      <c r="BY64" s="686"/>
      <c r="BZ64" s="685"/>
      <c r="CA64" s="685"/>
      <c r="CB64" s="529"/>
      <c r="CC64" s="680"/>
      <c r="CD64" s="686"/>
      <c r="CE64" s="1041"/>
      <c r="CF64" s="1041"/>
      <c r="CG64" s="687"/>
      <c r="CH64" s="687"/>
      <c r="CI64" s="334"/>
    </row>
    <row r="65" spans="1:87" x14ac:dyDescent="0.25">
      <c r="B65" s="1296"/>
      <c r="C65" s="1297"/>
      <c r="D65" s="1298"/>
      <c r="E65" s="1297"/>
      <c r="F65" s="1299"/>
      <c r="G65" s="1049"/>
      <c r="H65" s="782"/>
      <c r="I65" s="1298"/>
      <c r="J65" s="1297"/>
      <c r="K65" s="1299"/>
      <c r="L65" s="1049"/>
      <c r="M65" s="782"/>
      <c r="N65" s="1298"/>
      <c r="O65" s="1297"/>
      <c r="P65" s="1299"/>
      <c r="Q65" s="1300"/>
      <c r="R65" s="1301"/>
      <c r="S65" s="1298"/>
      <c r="T65" s="1297"/>
      <c r="U65" s="1302"/>
      <c r="W65" s="590"/>
      <c r="X65" s="129"/>
      <c r="Y65" s="583"/>
      <c r="Z65" s="585"/>
      <c r="AA65" s="586"/>
      <c r="AB65" s="130"/>
      <c r="AF65" s="1034"/>
      <c r="AG65" s="1034"/>
      <c r="AH65" s="517"/>
      <c r="AI65" s="517"/>
      <c r="AJ65" s="517"/>
      <c r="AK65" s="528"/>
      <c r="AL65" s="528"/>
      <c r="AM65" s="679"/>
      <c r="AN65" s="529"/>
      <c r="AO65" s="530"/>
      <c r="AP65" s="531"/>
      <c r="AQ65" s="531"/>
      <c r="AR65" s="531"/>
      <c r="AS65" s="529"/>
      <c r="AT65" s="680"/>
      <c r="AU65" s="681"/>
      <c r="AV65" s="681"/>
      <c r="AW65" s="681"/>
      <c r="AX65" s="522"/>
      <c r="AY65" s="680"/>
      <c r="AZ65" s="681"/>
      <c r="BA65" s="681"/>
      <c r="BB65" s="681"/>
      <c r="BC65" s="522"/>
      <c r="BD65" s="680"/>
      <c r="BE65" s="681"/>
      <c r="BF65" s="681"/>
      <c r="BG65" s="681"/>
      <c r="BH65" s="522"/>
      <c r="BI65" s="685"/>
      <c r="BJ65" s="685"/>
      <c r="BK65" s="685"/>
      <c r="BL65" s="685"/>
      <c r="BM65" s="529"/>
      <c r="BN65" s="680"/>
      <c r="BO65" s="686"/>
      <c r="BP65" s="681"/>
      <c r="BQ65" s="681"/>
      <c r="BR65" s="522"/>
      <c r="BS65" s="685"/>
      <c r="BT65" s="685"/>
      <c r="BU65" s="685"/>
      <c r="BV65" s="685"/>
      <c r="BW65" s="529"/>
      <c r="BX65" s="680"/>
      <c r="BY65" s="686"/>
      <c r="BZ65" s="685"/>
      <c r="CA65" s="685"/>
      <c r="CB65" s="529"/>
      <c r="CC65" s="680"/>
      <c r="CD65" s="686"/>
      <c r="CE65" s="1041"/>
      <c r="CF65" s="1041"/>
      <c r="CG65" s="687"/>
      <c r="CH65" s="687"/>
      <c r="CI65" s="334"/>
    </row>
    <row r="66" spans="1:87" x14ac:dyDescent="0.25">
      <c r="A66" s="28"/>
      <c r="B66" s="1296"/>
      <c r="C66" s="1297"/>
      <c r="D66" s="1298"/>
      <c r="E66" s="1297"/>
      <c r="F66" s="1299"/>
      <c r="G66" s="1049"/>
      <c r="H66" s="782"/>
      <c r="I66" s="1298"/>
      <c r="J66" s="1297"/>
      <c r="K66" s="1299"/>
      <c r="L66" s="1049"/>
      <c r="M66" s="782"/>
      <c r="N66" s="1298"/>
      <c r="O66" s="1297"/>
      <c r="P66" s="1299"/>
      <c r="Q66" s="1300"/>
      <c r="R66" s="1301"/>
      <c r="S66" s="1298"/>
      <c r="T66" s="1297"/>
      <c r="U66" s="1302"/>
      <c r="W66" s="128"/>
      <c r="X66" s="129"/>
      <c r="Y66" s="583"/>
      <c r="Z66" s="585"/>
      <c r="AA66" s="586"/>
      <c r="AB66" s="130"/>
      <c r="AF66" s="1034"/>
      <c r="AG66" s="1034"/>
      <c r="AH66" s="517"/>
      <c r="AI66" s="517"/>
      <c r="AJ66" s="517"/>
      <c r="AK66" s="528"/>
      <c r="AL66" s="528"/>
      <c r="AM66" s="679"/>
      <c r="AN66" s="529"/>
      <c r="AO66" s="530"/>
      <c r="AP66" s="531"/>
      <c r="AQ66" s="531"/>
      <c r="AR66" s="531"/>
      <c r="AS66" s="529"/>
      <c r="AT66" s="680"/>
      <c r="AU66" s="681"/>
      <c r="AV66" s="681"/>
      <c r="AW66" s="681"/>
      <c r="AX66" s="522"/>
      <c r="AY66" s="680"/>
      <c r="AZ66" s="681"/>
      <c r="BA66" s="681"/>
      <c r="BB66" s="681"/>
      <c r="BC66" s="522"/>
      <c r="BD66" s="680"/>
      <c r="BE66" s="681"/>
      <c r="BF66" s="681"/>
      <c r="BG66" s="681"/>
      <c r="BH66" s="522"/>
      <c r="BI66" s="685"/>
      <c r="BJ66" s="685"/>
      <c r="BK66" s="685"/>
      <c r="BL66" s="685"/>
      <c r="BM66" s="529"/>
      <c r="BN66" s="680"/>
      <c r="BO66" s="686"/>
      <c r="BP66" s="681"/>
      <c r="BQ66" s="681"/>
      <c r="BR66" s="522"/>
      <c r="BS66" s="685"/>
      <c r="BT66" s="685"/>
      <c r="BU66" s="685"/>
      <c r="BV66" s="685"/>
      <c r="BW66" s="529"/>
      <c r="BX66" s="680"/>
      <c r="BY66" s="686"/>
      <c r="BZ66" s="685"/>
      <c r="CA66" s="685"/>
      <c r="CB66" s="529"/>
      <c r="CC66" s="680"/>
      <c r="CD66" s="686"/>
      <c r="CE66" s="1041"/>
      <c r="CF66" s="1041"/>
      <c r="CG66" s="687"/>
      <c r="CH66" s="687"/>
      <c r="CI66" s="334"/>
    </row>
    <row r="67" spans="1:87" x14ac:dyDescent="0.25">
      <c r="A67" s="28"/>
      <c r="B67" s="1296"/>
      <c r="C67" s="1297"/>
      <c r="D67" s="1298"/>
      <c r="E67" s="1297"/>
      <c r="F67" s="1299"/>
      <c r="G67" s="1049"/>
      <c r="H67" s="782"/>
      <c r="I67" s="1298"/>
      <c r="J67" s="1297"/>
      <c r="K67" s="1299"/>
      <c r="L67" s="1050"/>
      <c r="M67" s="782"/>
      <c r="N67" s="1303"/>
      <c r="O67" s="1304"/>
      <c r="P67" s="1305"/>
      <c r="Q67" s="1300"/>
      <c r="R67" s="1301"/>
      <c r="S67" s="1298"/>
      <c r="T67" s="1297"/>
      <c r="U67" s="1302"/>
      <c r="W67" s="128"/>
      <c r="X67" s="129"/>
      <c r="Y67" s="583"/>
      <c r="Z67" s="585"/>
      <c r="AA67" s="586"/>
      <c r="AB67" s="130"/>
      <c r="AF67" s="1034"/>
      <c r="AG67" s="1034"/>
      <c r="AH67" s="517"/>
      <c r="AI67" s="517"/>
      <c r="AJ67" s="517"/>
      <c r="AK67" s="528"/>
      <c r="AL67" s="528"/>
      <c r="AM67" s="679"/>
      <c r="AN67" s="529"/>
      <c r="AO67" s="530"/>
      <c r="AP67" s="531"/>
      <c r="AQ67" s="531"/>
      <c r="AR67" s="531"/>
      <c r="AS67" s="529"/>
      <c r="AT67" s="680"/>
      <c r="AU67" s="681"/>
      <c r="AV67" s="681"/>
      <c r="AW67" s="681"/>
      <c r="AX67" s="522"/>
      <c r="AY67" s="680"/>
      <c r="AZ67" s="681"/>
      <c r="BA67" s="681"/>
      <c r="BB67" s="681"/>
      <c r="BC67" s="522"/>
      <c r="BD67" s="680"/>
      <c r="BE67" s="681"/>
      <c r="BF67" s="681"/>
      <c r="BG67" s="681"/>
      <c r="BH67" s="522"/>
      <c r="BI67" s="685"/>
      <c r="BJ67" s="685"/>
      <c r="BK67" s="685"/>
      <c r="BL67" s="685"/>
      <c r="BM67" s="529"/>
      <c r="BN67" s="680"/>
      <c r="BO67" s="686"/>
      <c r="BP67" s="681"/>
      <c r="BQ67" s="681"/>
      <c r="BR67" s="522"/>
      <c r="BS67" s="685"/>
      <c r="BT67" s="685"/>
      <c r="BU67" s="685"/>
      <c r="BV67" s="685"/>
      <c r="BW67" s="529"/>
      <c r="BX67" s="680"/>
      <c r="BY67" s="686"/>
      <c r="BZ67" s="685"/>
      <c r="CA67" s="685"/>
      <c r="CB67" s="529"/>
      <c r="CC67" s="680"/>
      <c r="CD67" s="686"/>
      <c r="CE67" s="1041"/>
      <c r="CF67" s="1041"/>
      <c r="CG67" s="687"/>
      <c r="CH67" s="687"/>
      <c r="CI67" s="334"/>
    </row>
    <row r="68" spans="1:87" x14ac:dyDescent="0.25">
      <c r="A68" s="28"/>
      <c r="B68" s="1296"/>
      <c r="C68" s="1297"/>
      <c r="D68" s="1298"/>
      <c r="E68" s="1297"/>
      <c r="F68" s="1299"/>
      <c r="G68" s="1049"/>
      <c r="H68" s="782"/>
      <c r="I68" s="1298"/>
      <c r="J68" s="1297"/>
      <c r="K68" s="1299"/>
      <c r="L68" s="1049"/>
      <c r="M68" s="782"/>
      <c r="N68" s="1298"/>
      <c r="O68" s="1297"/>
      <c r="P68" s="1299"/>
      <c r="Q68" s="1300"/>
      <c r="R68" s="1301"/>
      <c r="S68" s="1298"/>
      <c r="T68" s="1297"/>
      <c r="U68" s="1302"/>
      <c r="W68" s="128"/>
      <c r="X68" s="129"/>
      <c r="Y68" s="583"/>
      <c r="Z68" s="585"/>
      <c r="AA68" s="586"/>
      <c r="AB68" s="130"/>
      <c r="AF68" s="1034"/>
      <c r="AG68" s="1034"/>
      <c r="AH68" s="517"/>
      <c r="AI68" s="517"/>
      <c r="AJ68" s="517"/>
      <c r="AK68" s="528"/>
      <c r="AL68" s="528"/>
      <c r="AM68" s="679"/>
      <c r="AN68" s="529"/>
      <c r="AO68" s="530"/>
      <c r="AP68" s="531"/>
      <c r="AQ68" s="531"/>
      <c r="AR68" s="531"/>
      <c r="AS68" s="529"/>
      <c r="AT68" s="680"/>
      <c r="AU68" s="681"/>
      <c r="AV68" s="681"/>
      <c r="AW68" s="681"/>
      <c r="AX68" s="522"/>
      <c r="AY68" s="680"/>
      <c r="AZ68" s="681"/>
      <c r="BA68" s="681"/>
      <c r="BB68" s="681"/>
      <c r="BC68" s="522"/>
      <c r="BD68" s="680"/>
      <c r="BE68" s="681"/>
      <c r="BF68" s="681"/>
      <c r="BG68" s="681"/>
      <c r="BH68" s="522"/>
      <c r="BI68" s="685"/>
      <c r="BJ68" s="685"/>
      <c r="BK68" s="685"/>
      <c r="BL68" s="685"/>
      <c r="BM68" s="529"/>
      <c r="BN68" s="680"/>
      <c r="BO68" s="686"/>
      <c r="BP68" s="681"/>
      <c r="BQ68" s="681"/>
      <c r="BR68" s="522"/>
      <c r="BS68" s="685"/>
      <c r="BT68" s="685"/>
      <c r="BU68" s="685"/>
      <c r="BV68" s="685"/>
      <c r="BW68" s="529"/>
      <c r="BX68" s="680"/>
      <c r="BY68" s="686"/>
      <c r="BZ68" s="685"/>
      <c r="CA68" s="685"/>
      <c r="CB68" s="529"/>
      <c r="CC68" s="680"/>
      <c r="CD68" s="686"/>
      <c r="CE68" s="1041"/>
      <c r="CF68" s="1041"/>
      <c r="CG68" s="687"/>
      <c r="CH68" s="687"/>
      <c r="CI68" s="334"/>
    </row>
    <row r="69" spans="1:87" x14ac:dyDescent="0.25">
      <c r="B69" s="1296"/>
      <c r="C69" s="1301"/>
      <c r="D69" s="1298"/>
      <c r="E69" s="1297"/>
      <c r="F69" s="1299"/>
      <c r="G69" s="1049"/>
      <c r="H69" s="782"/>
      <c r="I69" s="1298"/>
      <c r="J69" s="1297"/>
      <c r="K69" s="1299"/>
      <c r="L69" s="1049"/>
      <c r="M69" s="782"/>
      <c r="N69" s="1298"/>
      <c r="O69" s="1297"/>
      <c r="P69" s="1299"/>
      <c r="Q69" s="1300"/>
      <c r="R69" s="1301"/>
      <c r="S69" s="1298"/>
      <c r="T69" s="1297"/>
      <c r="U69" s="1302"/>
      <c r="W69" s="128"/>
      <c r="X69" s="129"/>
      <c r="Y69" s="583"/>
      <c r="Z69" s="585"/>
      <c r="AA69" s="586"/>
      <c r="AB69" s="130"/>
      <c r="AF69" s="1034"/>
      <c r="AG69" s="1034"/>
      <c r="AH69" s="517"/>
      <c r="AI69" s="517"/>
      <c r="AJ69" s="517"/>
      <c r="AK69" s="528"/>
      <c r="AL69" s="528"/>
      <c r="AM69" s="679"/>
      <c r="AN69" s="529"/>
      <c r="AO69" s="530"/>
      <c r="AP69" s="531"/>
      <c r="AQ69" s="531"/>
      <c r="AR69" s="531"/>
      <c r="AS69" s="529"/>
      <c r="AT69" s="680"/>
      <c r="AU69" s="681"/>
      <c r="AV69" s="681"/>
      <c r="AW69" s="681"/>
      <c r="AX69" s="522"/>
      <c r="AY69" s="680"/>
      <c r="AZ69" s="681"/>
      <c r="BA69" s="681"/>
      <c r="BB69" s="681"/>
      <c r="BC69" s="522"/>
      <c r="BD69" s="680"/>
      <c r="BE69" s="681"/>
      <c r="BF69" s="681"/>
      <c r="BG69" s="681"/>
      <c r="BH69" s="522"/>
      <c r="BI69" s="685"/>
      <c r="BJ69" s="685"/>
      <c r="BK69" s="685"/>
      <c r="BL69" s="685"/>
      <c r="BM69" s="529"/>
      <c r="BN69" s="680"/>
      <c r="BO69" s="686"/>
      <c r="BP69" s="681"/>
      <c r="BQ69" s="681"/>
      <c r="BR69" s="522"/>
      <c r="BS69" s="685"/>
      <c r="BT69" s="685"/>
      <c r="BU69" s="685"/>
      <c r="BV69" s="685"/>
      <c r="BW69" s="529"/>
      <c r="BX69" s="680"/>
      <c r="BY69" s="686"/>
      <c r="BZ69" s="685"/>
      <c r="CA69" s="685"/>
      <c r="CB69" s="529"/>
      <c r="CC69" s="680"/>
      <c r="CD69" s="686"/>
      <c r="CE69" s="1041"/>
      <c r="CF69" s="1041"/>
      <c r="CG69" s="687"/>
      <c r="CH69" s="687"/>
      <c r="CI69" s="334"/>
    </row>
    <row r="70" spans="1:87" x14ac:dyDescent="0.25">
      <c r="B70" s="1296"/>
      <c r="C70" s="1297"/>
      <c r="D70" s="1298"/>
      <c r="E70" s="1297"/>
      <c r="F70" s="1297"/>
      <c r="G70" s="798"/>
      <c r="H70" s="782"/>
      <c r="I70" s="1297"/>
      <c r="J70" s="1297"/>
      <c r="K70" s="1297"/>
      <c r="L70" s="798"/>
      <c r="M70" s="782"/>
      <c r="N70" s="779"/>
      <c r="O70" s="779"/>
      <c r="P70" s="779"/>
      <c r="Q70" s="1300"/>
      <c r="R70" s="1301"/>
      <c r="S70" s="1298"/>
      <c r="T70" s="1297"/>
      <c r="U70" s="1302"/>
      <c r="W70" s="128"/>
      <c r="X70" s="129"/>
      <c r="Y70" s="583"/>
      <c r="Z70" s="585"/>
      <c r="AA70" s="586"/>
      <c r="AB70" s="130"/>
      <c r="AF70" s="1034"/>
      <c r="AG70" s="1034"/>
      <c r="AH70" s="517"/>
      <c r="AI70" s="517"/>
      <c r="AJ70" s="517"/>
      <c r="AK70" s="528"/>
      <c r="AL70" s="528"/>
      <c r="AM70" s="679"/>
      <c r="AN70" s="529"/>
      <c r="AO70" s="530"/>
      <c r="AP70" s="531"/>
      <c r="AQ70" s="531"/>
      <c r="AR70" s="531"/>
      <c r="AS70" s="529"/>
      <c r="AT70" s="680"/>
      <c r="AU70" s="681"/>
      <c r="AV70" s="681"/>
      <c r="AW70" s="681"/>
      <c r="AX70" s="522"/>
      <c r="AY70" s="680"/>
      <c r="AZ70" s="681"/>
      <c r="BA70" s="681"/>
      <c r="BB70" s="681"/>
      <c r="BC70" s="522"/>
      <c r="BD70" s="680"/>
      <c r="BE70" s="681"/>
      <c r="BF70" s="681"/>
      <c r="BG70" s="681"/>
      <c r="BH70" s="522"/>
      <c r="BI70" s="685"/>
      <c r="BJ70" s="685"/>
      <c r="BK70" s="685"/>
      <c r="BL70" s="685"/>
      <c r="BM70" s="529"/>
      <c r="BN70" s="680"/>
      <c r="BO70" s="686"/>
      <c r="BP70" s="681"/>
      <c r="BQ70" s="681"/>
      <c r="BR70" s="522"/>
      <c r="BS70" s="685"/>
      <c r="BT70" s="685"/>
      <c r="BU70" s="685"/>
      <c r="BV70" s="685"/>
      <c r="BW70" s="529"/>
      <c r="BX70" s="680"/>
      <c r="BY70" s="686"/>
      <c r="BZ70" s="685"/>
      <c r="CA70" s="685"/>
      <c r="CB70" s="529"/>
      <c r="CC70" s="680"/>
      <c r="CD70" s="686"/>
      <c r="CE70" s="1041"/>
      <c r="CF70" s="1041"/>
      <c r="CG70" s="687"/>
      <c r="CH70" s="687"/>
      <c r="CI70" s="334"/>
    </row>
    <row r="71" spans="1:87" ht="16.5" thickBot="1" x14ac:dyDescent="0.3">
      <c r="B71" s="1309"/>
      <c r="C71" s="1310"/>
      <c r="D71" s="1311"/>
      <c r="E71" s="1312"/>
      <c r="F71" s="1313"/>
      <c r="G71" s="1054"/>
      <c r="H71" s="794"/>
      <c r="I71" s="1311"/>
      <c r="J71" s="1312"/>
      <c r="K71" s="1313"/>
      <c r="L71" s="1054"/>
      <c r="M71" s="794"/>
      <c r="N71" s="795"/>
      <c r="O71" s="796"/>
      <c r="P71" s="797"/>
      <c r="Q71" s="1314"/>
      <c r="R71" s="1310"/>
      <c r="S71" s="1311"/>
      <c r="T71" s="1312"/>
      <c r="U71" s="1315"/>
      <c r="W71" s="128"/>
      <c r="X71" s="129"/>
      <c r="Y71" s="583"/>
      <c r="Z71" s="585"/>
      <c r="AA71" s="586"/>
      <c r="AB71" s="130"/>
      <c r="AF71" s="1034"/>
      <c r="AG71" s="1034"/>
      <c r="AH71" s="517"/>
      <c r="AI71" s="517"/>
      <c r="AJ71" s="517"/>
      <c r="AK71" s="528"/>
      <c r="AL71" s="528"/>
      <c r="AM71" s="679"/>
      <c r="AN71" s="529"/>
      <c r="AO71" s="530"/>
      <c r="AP71" s="531"/>
      <c r="AQ71" s="531"/>
      <c r="AR71" s="531"/>
      <c r="AS71" s="529"/>
      <c r="AT71" s="680"/>
      <c r="AU71" s="681"/>
      <c r="AV71" s="681"/>
      <c r="AW71" s="681"/>
      <c r="AX71" s="522"/>
      <c r="AY71" s="680"/>
      <c r="AZ71" s="681"/>
      <c r="BA71" s="681"/>
      <c r="BB71" s="681"/>
      <c r="BC71" s="522"/>
      <c r="BD71" s="680"/>
      <c r="BE71" s="681"/>
      <c r="BF71" s="681"/>
      <c r="BG71" s="681"/>
      <c r="BH71" s="522"/>
      <c r="BI71" s="685"/>
      <c r="BJ71" s="685"/>
      <c r="BK71" s="685"/>
      <c r="BL71" s="685"/>
      <c r="BM71" s="529"/>
      <c r="BN71" s="680"/>
      <c r="BO71" s="686"/>
      <c r="BP71" s="681"/>
      <c r="BQ71" s="681"/>
      <c r="BR71" s="522"/>
      <c r="BS71" s="685"/>
      <c r="BT71" s="685"/>
      <c r="BU71" s="685"/>
      <c r="BV71" s="685"/>
      <c r="BW71" s="529"/>
      <c r="BX71" s="680"/>
      <c r="BY71" s="686"/>
      <c r="BZ71" s="685"/>
      <c r="CA71" s="685"/>
      <c r="CB71" s="529"/>
      <c r="CC71" s="680"/>
      <c r="CD71" s="686"/>
      <c r="CE71" s="1041"/>
      <c r="CF71" s="1041"/>
      <c r="CG71" s="687"/>
      <c r="CH71" s="687"/>
      <c r="CI71" s="334"/>
    </row>
    <row r="72" spans="1:87" x14ac:dyDescent="0.25">
      <c r="B72" s="643"/>
      <c r="C72" s="643"/>
      <c r="D72" s="643"/>
      <c r="E72" s="643"/>
      <c r="F72" s="643"/>
      <c r="G72" s="1084"/>
      <c r="H72" s="1084"/>
      <c r="I72" s="643"/>
      <c r="J72" s="643"/>
      <c r="K72" s="643"/>
      <c r="L72" s="1084"/>
      <c r="M72" s="1084"/>
      <c r="N72" s="643"/>
      <c r="O72" s="643"/>
      <c r="P72" s="643"/>
      <c r="Q72" s="643"/>
      <c r="R72" s="643"/>
      <c r="S72" s="643"/>
      <c r="T72" s="643"/>
      <c r="U72" s="643"/>
      <c r="W72" s="128"/>
      <c r="X72" s="129"/>
      <c r="Y72" s="583"/>
      <c r="Z72" s="585"/>
      <c r="AA72" s="586"/>
      <c r="AB72" s="131"/>
      <c r="AF72" s="1034"/>
      <c r="AG72" s="1034"/>
      <c r="AH72" s="517"/>
      <c r="AI72" s="517"/>
      <c r="AJ72" s="517"/>
      <c r="AK72" s="528"/>
      <c r="AL72" s="528"/>
      <c r="AM72" s="679"/>
      <c r="AN72" s="529"/>
      <c r="AO72" s="530"/>
      <c r="AP72" s="531"/>
      <c r="AQ72" s="531"/>
      <c r="AR72" s="531"/>
      <c r="AS72" s="529"/>
      <c r="AT72" s="680"/>
      <c r="AU72" s="681"/>
      <c r="AV72" s="681"/>
      <c r="AW72" s="681"/>
      <c r="AX72" s="522"/>
      <c r="AY72" s="680"/>
      <c r="AZ72" s="681"/>
      <c r="BA72" s="681"/>
      <c r="BB72" s="681"/>
      <c r="BC72" s="522"/>
      <c r="BD72" s="680"/>
      <c r="BE72" s="681"/>
      <c r="BF72" s="681"/>
      <c r="BG72" s="681"/>
      <c r="BH72" s="522"/>
      <c r="BI72" s="685"/>
      <c r="BJ72" s="685"/>
      <c r="BK72" s="685"/>
      <c r="BL72" s="685"/>
      <c r="BM72" s="529"/>
      <c r="BN72" s="680"/>
      <c r="BO72" s="686"/>
      <c r="BP72" s="681"/>
      <c r="BQ72" s="681"/>
      <c r="BR72" s="522"/>
      <c r="BS72" s="685"/>
      <c r="BT72" s="685"/>
      <c r="BU72" s="685"/>
      <c r="BV72" s="685"/>
      <c r="BW72" s="529"/>
      <c r="BX72" s="680"/>
      <c r="BY72" s="686"/>
      <c r="BZ72" s="685"/>
      <c r="CA72" s="685"/>
      <c r="CB72" s="529"/>
      <c r="CC72" s="680"/>
      <c r="CD72" s="686"/>
      <c r="CE72" s="1041"/>
      <c r="CF72" s="1041"/>
      <c r="CG72" s="687"/>
      <c r="CH72" s="687"/>
      <c r="CI72" s="334"/>
    </row>
    <row r="73" spans="1:87" x14ac:dyDescent="0.25">
      <c r="B73" s="643"/>
      <c r="C73" s="643"/>
      <c r="D73" s="643"/>
      <c r="E73" s="643"/>
      <c r="F73" s="643"/>
      <c r="G73" s="1084"/>
      <c r="H73" s="1084"/>
      <c r="I73" s="643"/>
      <c r="J73" s="643"/>
      <c r="K73" s="643"/>
      <c r="L73" s="1084"/>
      <c r="M73" s="1084"/>
      <c r="N73" s="643"/>
      <c r="O73" s="643"/>
      <c r="P73" s="643"/>
      <c r="Q73" s="643"/>
      <c r="R73" s="643"/>
      <c r="S73" s="643"/>
      <c r="T73" s="643"/>
      <c r="U73" s="643"/>
      <c r="W73" s="1019"/>
      <c r="X73" s="1014"/>
      <c r="Y73" s="583"/>
      <c r="Z73" s="585"/>
      <c r="AA73" s="1015"/>
      <c r="AB73" s="584"/>
      <c r="AF73" s="1034"/>
      <c r="AG73" s="1034"/>
      <c r="AH73" s="517"/>
      <c r="AI73" s="517"/>
      <c r="AJ73" s="517"/>
      <c r="AK73" s="528"/>
      <c r="AL73" s="528"/>
      <c r="AM73" s="679"/>
      <c r="AN73" s="529"/>
      <c r="AO73" s="530"/>
      <c r="AP73" s="531"/>
      <c r="AQ73" s="531"/>
      <c r="AR73" s="531"/>
      <c r="AS73" s="529"/>
      <c r="AT73" s="680"/>
      <c r="AU73" s="681"/>
      <c r="AV73" s="681"/>
      <c r="AW73" s="681"/>
      <c r="AX73" s="522"/>
      <c r="AY73" s="680"/>
      <c r="AZ73" s="681"/>
      <c r="BA73" s="681"/>
      <c r="BB73" s="681"/>
      <c r="BC73" s="522"/>
      <c r="BD73" s="680"/>
      <c r="BE73" s="681"/>
      <c r="BF73" s="681"/>
      <c r="BG73" s="681"/>
      <c r="BH73" s="522"/>
      <c r="BI73" s="685"/>
      <c r="BJ73" s="685"/>
      <c r="BK73" s="685"/>
      <c r="BL73" s="685"/>
      <c r="BM73" s="529"/>
      <c r="BN73" s="680"/>
      <c r="BO73" s="686"/>
      <c r="BP73" s="681"/>
      <c r="BQ73" s="681"/>
      <c r="BR73" s="522"/>
      <c r="BS73" s="685"/>
      <c r="BT73" s="685"/>
      <c r="BU73" s="685"/>
      <c r="BV73" s="685"/>
      <c r="BW73" s="529"/>
      <c r="BX73" s="680"/>
      <c r="BY73" s="686"/>
      <c r="BZ73" s="685"/>
      <c r="CA73" s="685"/>
      <c r="CB73" s="529"/>
      <c r="CC73" s="680"/>
      <c r="CD73" s="686"/>
      <c r="CE73" s="1041"/>
      <c r="CF73" s="1041"/>
      <c r="CG73" s="687"/>
      <c r="CH73" s="687"/>
      <c r="CI73" s="334"/>
    </row>
    <row r="74" spans="1:87" x14ac:dyDescent="0.25">
      <c r="B74" s="643"/>
      <c r="C74" s="643"/>
      <c r="D74" s="643"/>
      <c r="E74" s="643"/>
      <c r="F74" s="643"/>
      <c r="G74" s="1084"/>
      <c r="H74" s="1084"/>
      <c r="I74" s="643"/>
      <c r="J74" s="643"/>
      <c r="K74" s="643"/>
      <c r="L74" s="1085"/>
      <c r="M74" s="1084"/>
      <c r="N74" s="643"/>
      <c r="O74" s="643"/>
      <c r="P74" s="643"/>
      <c r="Q74" s="643"/>
      <c r="R74" s="643"/>
      <c r="S74" s="643"/>
      <c r="T74" s="643"/>
      <c r="U74" s="643"/>
      <c r="W74" s="1019"/>
      <c r="X74" s="1014"/>
      <c r="Y74" s="583"/>
      <c r="Z74" s="585"/>
      <c r="AA74" s="1015"/>
      <c r="AB74" s="584"/>
      <c r="AF74" s="1034"/>
      <c r="AG74" s="1034"/>
      <c r="AH74" s="517"/>
      <c r="AI74" s="517"/>
      <c r="AJ74" s="517"/>
      <c r="AK74" s="528"/>
      <c r="AL74" s="528"/>
      <c r="AM74" s="679"/>
      <c r="AN74" s="529"/>
      <c r="AO74" s="530"/>
      <c r="AP74" s="531"/>
      <c r="AQ74" s="531"/>
      <c r="AR74" s="531"/>
      <c r="AS74" s="529"/>
      <c r="AT74" s="680"/>
      <c r="AU74" s="681"/>
      <c r="AV74" s="681"/>
      <c r="AW74" s="681"/>
      <c r="AX74" s="522"/>
      <c r="AY74" s="680"/>
      <c r="AZ74" s="681"/>
      <c r="BA74" s="681"/>
      <c r="BB74" s="681"/>
      <c r="BC74" s="522"/>
      <c r="BD74" s="680"/>
      <c r="BE74" s="681"/>
      <c r="BF74" s="681"/>
      <c r="BG74" s="681"/>
      <c r="BH74" s="522"/>
      <c r="BI74" s="685"/>
      <c r="BJ74" s="685"/>
      <c r="BK74" s="685"/>
      <c r="BL74" s="685"/>
      <c r="BM74" s="529"/>
      <c r="BN74" s="680"/>
      <c r="BO74" s="686"/>
      <c r="BP74" s="681"/>
      <c r="BQ74" s="681"/>
      <c r="BR74" s="522"/>
      <c r="BS74" s="685"/>
      <c r="BT74" s="685"/>
      <c r="BU74" s="685"/>
      <c r="BV74" s="685"/>
      <c r="BW74" s="529"/>
      <c r="BX74" s="680"/>
      <c r="BY74" s="686"/>
      <c r="BZ74" s="685"/>
      <c r="CA74" s="685"/>
      <c r="CB74" s="529"/>
      <c r="CC74" s="680"/>
      <c r="CD74" s="686"/>
      <c r="CE74" s="1041"/>
      <c r="CF74" s="1041"/>
      <c r="CG74" s="687"/>
      <c r="CH74" s="687"/>
      <c r="CI74" s="334"/>
    </row>
    <row r="75" spans="1:87" x14ac:dyDescent="0.25">
      <c r="B75" s="643"/>
      <c r="C75" s="643"/>
      <c r="D75" s="643"/>
      <c r="E75" s="643"/>
      <c r="F75" s="643"/>
      <c r="G75" s="1084"/>
      <c r="H75" s="1084"/>
      <c r="I75" s="643"/>
      <c r="J75" s="643"/>
      <c r="K75" s="643"/>
      <c r="L75" s="1084"/>
      <c r="M75" s="1084"/>
      <c r="N75" s="643"/>
      <c r="O75" s="643"/>
      <c r="P75" s="643"/>
      <c r="Q75" s="643"/>
      <c r="R75" s="643"/>
      <c r="S75" s="643"/>
      <c r="T75" s="643"/>
      <c r="U75" s="643"/>
      <c r="W75" s="1019"/>
      <c r="X75" s="1014"/>
      <c r="Y75" s="583"/>
      <c r="Z75" s="585"/>
      <c r="AA75" s="1015"/>
      <c r="AB75" s="584"/>
      <c r="AF75" s="1034"/>
      <c r="AG75" s="1034"/>
      <c r="AH75" s="517"/>
      <c r="AI75" s="517"/>
      <c r="AJ75" s="517"/>
      <c r="AK75" s="528"/>
      <c r="AL75" s="528"/>
      <c r="AM75" s="679"/>
      <c r="AN75" s="529"/>
      <c r="AO75" s="530"/>
      <c r="AP75" s="531"/>
      <c r="AQ75" s="531"/>
      <c r="AR75" s="531"/>
      <c r="AS75" s="529"/>
      <c r="AT75" s="680"/>
      <c r="AU75" s="681"/>
      <c r="AV75" s="681"/>
      <c r="AW75" s="681"/>
      <c r="AX75" s="522"/>
      <c r="AY75" s="680"/>
      <c r="AZ75" s="681"/>
      <c r="BA75" s="681"/>
      <c r="BB75" s="681"/>
      <c r="BC75" s="522"/>
      <c r="BD75" s="680"/>
      <c r="BE75" s="681"/>
      <c r="BF75" s="681"/>
      <c r="BG75" s="681"/>
      <c r="BH75" s="522"/>
      <c r="BI75" s="685"/>
      <c r="BJ75" s="685"/>
      <c r="BK75" s="685"/>
      <c r="BL75" s="685"/>
      <c r="BM75" s="529"/>
      <c r="BN75" s="680"/>
      <c r="BO75" s="686"/>
      <c r="BP75" s="681"/>
      <c r="BQ75" s="681"/>
      <c r="BR75" s="522"/>
      <c r="BS75" s="685"/>
      <c r="BT75" s="685"/>
      <c r="BU75" s="685"/>
      <c r="BV75" s="685"/>
      <c r="BW75" s="529"/>
      <c r="BX75" s="680"/>
      <c r="BY75" s="686"/>
      <c r="BZ75" s="685"/>
      <c r="CA75" s="685"/>
      <c r="CB75" s="529"/>
      <c r="CC75" s="680"/>
      <c r="CD75" s="686"/>
      <c r="CE75" s="1041"/>
      <c r="CF75" s="1041"/>
      <c r="CG75" s="687"/>
      <c r="CH75" s="687"/>
      <c r="CI75" s="334"/>
    </row>
    <row r="76" spans="1:87" x14ac:dyDescent="0.25">
      <c r="A76" s="28"/>
      <c r="B76" s="643"/>
      <c r="C76" s="643"/>
      <c r="D76" s="643"/>
      <c r="E76" s="643"/>
      <c r="F76" s="643"/>
      <c r="G76" s="1084"/>
      <c r="H76" s="1084"/>
      <c r="I76" s="643"/>
      <c r="J76" s="643"/>
      <c r="K76" s="643"/>
      <c r="L76" s="1084"/>
      <c r="M76" s="1084"/>
      <c r="N76" s="643"/>
      <c r="O76" s="643"/>
      <c r="P76" s="643"/>
      <c r="Q76" s="643"/>
      <c r="R76" s="643"/>
      <c r="S76" s="643"/>
      <c r="T76" s="643"/>
      <c r="U76" s="643"/>
      <c r="W76" s="1019"/>
      <c r="X76" s="1014"/>
      <c r="Y76" s="583"/>
      <c r="Z76" s="585"/>
      <c r="AA76" s="1015"/>
      <c r="AB76" s="584"/>
      <c r="AF76" s="691"/>
      <c r="AG76" s="691"/>
      <c r="AH76" s="1052"/>
      <c r="AI76" s="1052"/>
      <c r="AJ76" s="1052"/>
      <c r="AK76" s="296"/>
      <c r="AL76" s="296"/>
      <c r="AM76" s="296"/>
      <c r="AN76" s="535"/>
      <c r="AO76" s="536"/>
      <c r="AP76" s="537"/>
      <c r="AQ76" s="537"/>
      <c r="AR76" s="537"/>
      <c r="AS76" s="1051"/>
      <c r="AT76" s="1051"/>
      <c r="AU76" s="538"/>
      <c r="AV76" s="538"/>
      <c r="AW76" s="538"/>
      <c r="AX76" s="1051"/>
      <c r="AY76" s="1051"/>
      <c r="AZ76" s="682"/>
      <c r="BA76" s="682"/>
      <c r="BB76" s="682"/>
      <c r="BC76" s="1051"/>
      <c r="BD76" s="1051"/>
      <c r="BE76" s="682"/>
      <c r="BF76" s="682"/>
      <c r="BG76" s="682"/>
      <c r="BH76" s="1051"/>
      <c r="BI76" s="540"/>
      <c r="BJ76" s="540"/>
      <c r="BK76" s="540"/>
      <c r="BL76" s="540"/>
      <c r="BM76" s="1051"/>
      <c r="BN76" s="1051"/>
      <c r="BO76" s="541"/>
      <c r="BP76" s="682"/>
      <c r="BQ76" s="682"/>
      <c r="BR76" s="1051"/>
      <c r="BS76" s="540"/>
      <c r="BT76" s="540"/>
      <c r="BU76" s="540"/>
      <c r="BV76" s="540"/>
      <c r="BW76" s="1051"/>
      <c r="BX76" s="1051"/>
      <c r="BY76" s="541"/>
      <c r="BZ76" s="540"/>
      <c r="CA76" s="540"/>
      <c r="CB76" s="1051"/>
      <c r="CC76" s="1051"/>
      <c r="CD76" s="541"/>
      <c r="CE76" s="1051"/>
      <c r="CF76" s="1051"/>
      <c r="CG76" s="688"/>
      <c r="CH76" s="688"/>
      <c r="CI76" s="334"/>
    </row>
    <row r="77" spans="1:87" x14ac:dyDescent="0.25">
      <c r="A77" s="28"/>
      <c r="B77" s="643"/>
      <c r="C77" s="643"/>
      <c r="D77" s="643"/>
      <c r="E77" s="643"/>
      <c r="F77" s="643"/>
      <c r="G77" s="1084"/>
      <c r="H77" s="1084"/>
      <c r="I77" s="643"/>
      <c r="J77" s="643"/>
      <c r="K77" s="643"/>
      <c r="L77" s="1084"/>
      <c r="M77" s="1084"/>
      <c r="N77" s="643"/>
      <c r="O77" s="643"/>
      <c r="P77" s="643"/>
      <c r="Q77" s="643"/>
      <c r="R77" s="643"/>
      <c r="S77" s="643"/>
      <c r="T77" s="643"/>
      <c r="U77" s="643"/>
      <c r="W77" s="1019"/>
      <c r="X77" s="1014"/>
      <c r="Y77" s="583"/>
      <c r="Z77" s="585"/>
      <c r="AA77" s="1015"/>
      <c r="AB77" s="584"/>
      <c r="AF77" s="1034"/>
      <c r="AG77" s="1034"/>
      <c r="AH77" s="1034"/>
      <c r="AI77" s="1034"/>
      <c r="AJ77" s="1034"/>
      <c r="AK77" s="1053"/>
      <c r="AL77" s="1053"/>
      <c r="AM77" s="1053"/>
      <c r="AN77" s="1053"/>
      <c r="AO77" s="1053"/>
      <c r="AP77" s="1053"/>
      <c r="AQ77" s="1053"/>
      <c r="AR77" s="1053"/>
      <c r="AS77" s="689"/>
      <c r="AT77" s="689"/>
      <c r="AU77" s="689"/>
      <c r="AV77" s="1053"/>
      <c r="AW77" s="1053"/>
      <c r="AX77" s="689"/>
      <c r="AY77" s="689"/>
      <c r="AZ77" s="689"/>
      <c r="BA77" s="1053"/>
      <c r="BB77" s="1053"/>
      <c r="BC77" s="689"/>
      <c r="BD77" s="689"/>
      <c r="BE77" s="689"/>
      <c r="BF77" s="1053"/>
      <c r="BG77" s="1053"/>
      <c r="BH77" s="689"/>
      <c r="BI77" s="689"/>
      <c r="BJ77" s="1053"/>
      <c r="BK77" s="1053"/>
      <c r="BL77" s="1053"/>
      <c r="BM77" s="689"/>
      <c r="BN77" s="689"/>
      <c r="BO77" s="689"/>
      <c r="BP77" s="1053"/>
      <c r="BQ77" s="1053"/>
      <c r="BR77" s="689"/>
      <c r="BS77" s="689"/>
      <c r="BT77" s="1053"/>
      <c r="BU77" s="1053"/>
      <c r="BV77" s="1053"/>
      <c r="BW77" s="689"/>
      <c r="BX77" s="689"/>
      <c r="BY77" s="689"/>
      <c r="BZ77" s="1053"/>
      <c r="CA77" s="1053"/>
      <c r="CB77" s="689"/>
      <c r="CC77" s="689"/>
      <c r="CD77" s="689"/>
      <c r="CE77" s="1053"/>
      <c r="CF77" s="1053"/>
      <c r="CG77" s="690"/>
      <c r="CH77" s="690"/>
      <c r="CI77" s="334"/>
    </row>
    <row r="78" spans="1:87" x14ac:dyDescent="0.25">
      <c r="B78" s="643"/>
      <c r="C78" s="643"/>
      <c r="D78" s="643"/>
      <c r="E78" s="643"/>
      <c r="F78" s="643"/>
      <c r="G78" s="1084"/>
      <c r="H78" s="1084"/>
      <c r="I78" s="643"/>
      <c r="J78" s="643"/>
      <c r="K78" s="643"/>
      <c r="L78" s="1084"/>
      <c r="M78" s="1084"/>
      <c r="N78" s="643"/>
      <c r="O78" s="643"/>
      <c r="P78" s="643"/>
      <c r="Q78" s="643"/>
      <c r="R78" s="643"/>
      <c r="S78" s="643"/>
      <c r="T78" s="643"/>
      <c r="U78" s="643"/>
      <c r="W78" s="1019"/>
      <c r="X78" s="1014"/>
      <c r="Y78" s="583"/>
      <c r="Z78" s="585"/>
      <c r="AA78" s="1015"/>
      <c r="AB78" s="584"/>
      <c r="AF78" s="1034"/>
      <c r="AG78" s="1034"/>
      <c r="AH78" s="1034"/>
      <c r="AI78" s="1034"/>
      <c r="AJ78" s="1034"/>
      <c r="AK78" s="526"/>
      <c r="AL78" s="526"/>
      <c r="AM78" s="526"/>
      <c r="AN78" s="526"/>
      <c r="AO78" s="526"/>
      <c r="AP78" s="526"/>
      <c r="AQ78" s="526"/>
      <c r="AR78" s="526"/>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26"/>
      <c r="CF78" s="526"/>
      <c r="CG78" s="640"/>
      <c r="CH78" s="640"/>
      <c r="CI78" s="334"/>
    </row>
    <row r="79" spans="1:87" x14ac:dyDescent="0.25">
      <c r="B79" s="642"/>
      <c r="C79" s="642"/>
      <c r="D79" s="642"/>
      <c r="E79" s="642"/>
      <c r="F79" s="642"/>
      <c r="G79" s="642"/>
      <c r="H79" s="642"/>
      <c r="I79" s="642"/>
      <c r="J79" s="642"/>
      <c r="K79" s="642"/>
      <c r="L79" s="642"/>
      <c r="M79" s="642"/>
      <c r="N79" s="642"/>
      <c r="O79" s="642"/>
      <c r="P79" s="642"/>
      <c r="Q79" s="642"/>
      <c r="R79" s="642"/>
      <c r="S79" s="642"/>
      <c r="T79" s="642"/>
      <c r="U79" s="334"/>
      <c r="W79" s="1019"/>
      <c r="X79" s="1014"/>
      <c r="Y79" s="583"/>
      <c r="Z79" s="585"/>
      <c r="AA79" s="1015"/>
      <c r="AB79" s="584"/>
      <c r="AF79" s="1034"/>
      <c r="AG79" s="1034"/>
      <c r="AH79" s="517"/>
      <c r="AI79" s="517"/>
      <c r="AJ79" s="517"/>
      <c r="AK79" s="528"/>
      <c r="AL79" s="528"/>
      <c r="AM79" s="528"/>
      <c r="AN79" s="529"/>
      <c r="AO79" s="530"/>
      <c r="AP79" s="531"/>
      <c r="AQ79" s="531"/>
      <c r="AR79" s="531"/>
      <c r="AS79" s="1041"/>
      <c r="AT79" s="1041"/>
      <c r="AU79" s="532"/>
      <c r="AV79" s="532"/>
      <c r="AW79" s="532"/>
      <c r="AX79" s="1041"/>
      <c r="AY79" s="1041"/>
      <c r="AZ79" s="532"/>
      <c r="BA79" s="532"/>
      <c r="BB79" s="532"/>
      <c r="BC79" s="1041"/>
      <c r="BD79" s="1041"/>
      <c r="BE79" s="1041"/>
      <c r="BF79" s="1041"/>
      <c r="BG79" s="1041"/>
      <c r="BH79" s="1041"/>
      <c r="BI79" s="533"/>
      <c r="BJ79" s="533"/>
      <c r="BK79" s="533"/>
      <c r="BL79" s="533"/>
      <c r="BM79" s="1041"/>
      <c r="BN79" s="1041"/>
      <c r="BO79" s="534"/>
      <c r="BP79" s="1041"/>
      <c r="BQ79" s="1041"/>
      <c r="BR79" s="1041"/>
      <c r="BS79" s="533"/>
      <c r="BT79" s="533"/>
      <c r="BU79" s="533"/>
      <c r="BV79" s="533"/>
      <c r="BW79" s="1041"/>
      <c r="BX79" s="1041"/>
      <c r="BY79" s="534"/>
      <c r="BZ79" s="533"/>
      <c r="CA79" s="533"/>
      <c r="CB79" s="1041"/>
      <c r="CC79" s="1041"/>
      <c r="CD79" s="534"/>
      <c r="CE79" s="1041"/>
      <c r="CF79" s="1041"/>
      <c r="CG79" s="1051"/>
      <c r="CH79" s="1051"/>
      <c r="CI79" s="334"/>
    </row>
    <row r="80" spans="1:87" x14ac:dyDescent="0.25">
      <c r="C80" s="472"/>
      <c r="D80" s="472"/>
      <c r="E80" s="643"/>
      <c r="F80" s="643"/>
      <c r="G80" s="643"/>
      <c r="H80" s="643"/>
      <c r="I80" s="643"/>
      <c r="J80" s="643"/>
      <c r="K80" s="643"/>
      <c r="L80" s="643"/>
      <c r="M80" s="643"/>
      <c r="N80" s="643"/>
      <c r="O80" s="643"/>
      <c r="P80" s="643"/>
      <c r="Q80" s="643"/>
      <c r="R80" s="643"/>
      <c r="S80" s="643"/>
      <c r="T80" s="643"/>
      <c r="W80" s="1019"/>
      <c r="X80" s="1014"/>
      <c r="Y80" s="583"/>
      <c r="Z80" s="585"/>
      <c r="AA80" s="1015"/>
      <c r="AB80" s="584"/>
      <c r="AF80" s="1034"/>
      <c r="AG80" s="1034"/>
      <c r="AH80" s="517"/>
      <c r="AI80" s="517"/>
      <c r="AJ80" s="517"/>
      <c r="AK80" s="528"/>
      <c r="AL80" s="528"/>
      <c r="AM80" s="528"/>
      <c r="AN80" s="529"/>
      <c r="AO80" s="530"/>
      <c r="AP80" s="531"/>
      <c r="AQ80" s="531"/>
      <c r="AR80" s="531"/>
      <c r="AS80" s="1041"/>
      <c r="AT80" s="1041"/>
      <c r="AU80" s="532"/>
      <c r="AV80" s="532"/>
      <c r="AW80" s="532"/>
      <c r="AX80" s="1041"/>
      <c r="AY80" s="1041"/>
      <c r="AZ80" s="532"/>
      <c r="BA80" s="532"/>
      <c r="BB80" s="532"/>
      <c r="BC80" s="1041"/>
      <c r="BD80" s="1041"/>
      <c r="BE80" s="1041"/>
      <c r="BF80" s="1041"/>
      <c r="BG80" s="1041"/>
      <c r="BH80" s="1041"/>
      <c r="BI80" s="533"/>
      <c r="BJ80" s="533"/>
      <c r="BK80" s="533"/>
      <c r="BL80" s="533"/>
      <c r="BM80" s="1041"/>
      <c r="BN80" s="1041"/>
      <c r="BO80" s="534"/>
      <c r="BP80" s="1041"/>
      <c r="BQ80" s="1041"/>
      <c r="BR80" s="1041"/>
      <c r="BS80" s="533"/>
      <c r="BT80" s="533"/>
      <c r="BU80" s="533"/>
      <c r="BV80" s="533"/>
      <c r="BW80" s="1041"/>
      <c r="BX80" s="1041"/>
      <c r="BY80" s="534"/>
      <c r="BZ80" s="533"/>
      <c r="CA80" s="533"/>
      <c r="CB80" s="1041"/>
      <c r="CC80" s="1041"/>
      <c r="CD80" s="534"/>
      <c r="CE80" s="1041"/>
      <c r="CF80" s="1041"/>
      <c r="CG80" s="1051"/>
      <c r="CH80" s="1051"/>
      <c r="CI80" s="334"/>
    </row>
    <row r="81" spans="2:86" x14ac:dyDescent="0.25">
      <c r="C81" s="472"/>
      <c r="D81" s="472"/>
      <c r="E81" s="643"/>
      <c r="F81" s="643"/>
      <c r="G81" s="643"/>
      <c r="H81" s="643"/>
      <c r="I81" s="643"/>
      <c r="J81" s="643"/>
      <c r="K81" s="643"/>
      <c r="L81" s="643"/>
      <c r="M81" s="643"/>
      <c r="N81" s="643"/>
      <c r="O81" s="643"/>
      <c r="P81" s="643"/>
      <c r="Q81" s="643"/>
      <c r="R81" s="643"/>
      <c r="S81" s="643"/>
      <c r="T81" s="643"/>
      <c r="W81" s="1019"/>
      <c r="X81" s="1014"/>
      <c r="Y81" s="583"/>
      <c r="Z81" s="585"/>
      <c r="AA81" s="1015"/>
      <c r="AB81" s="584"/>
      <c r="AF81" s="1034"/>
      <c r="AG81" s="1034"/>
      <c r="AH81" s="517"/>
      <c r="AI81" s="517"/>
      <c r="AJ81" s="517"/>
      <c r="AK81" s="528"/>
      <c r="AL81" s="528"/>
      <c r="AM81" s="528"/>
      <c r="AN81" s="529"/>
      <c r="AO81" s="530"/>
      <c r="AP81" s="531"/>
      <c r="AQ81" s="531"/>
      <c r="AR81" s="531"/>
      <c r="AS81" s="1041"/>
      <c r="AT81" s="1041"/>
      <c r="AU81" s="532"/>
      <c r="AV81" s="532"/>
      <c r="AW81" s="532"/>
      <c r="AX81" s="1041"/>
      <c r="AY81" s="1041"/>
      <c r="AZ81" s="532"/>
      <c r="BA81" s="532"/>
      <c r="BB81" s="532"/>
      <c r="BC81" s="1041"/>
      <c r="BD81" s="1041"/>
      <c r="BE81" s="1041"/>
      <c r="BF81" s="1041"/>
      <c r="BG81" s="1041"/>
      <c r="BH81" s="1041"/>
      <c r="BI81" s="533"/>
      <c r="BJ81" s="533"/>
      <c r="BK81" s="533"/>
      <c r="BL81" s="533"/>
      <c r="BM81" s="1041"/>
      <c r="BN81" s="1041"/>
      <c r="BO81" s="534"/>
      <c r="BP81" s="1041"/>
      <c r="BQ81" s="1041"/>
      <c r="BR81" s="1041"/>
      <c r="BS81" s="533"/>
      <c r="BT81" s="533"/>
      <c r="BU81" s="533"/>
      <c r="BV81" s="533"/>
      <c r="BW81" s="1041"/>
      <c r="BX81" s="1041"/>
      <c r="BY81" s="534"/>
      <c r="BZ81" s="533"/>
      <c r="CA81" s="533"/>
      <c r="CB81" s="1041"/>
      <c r="CC81" s="1041"/>
      <c r="CD81" s="534"/>
      <c r="CE81" s="1041"/>
      <c r="CF81" s="1041"/>
      <c r="CG81" s="1051"/>
      <c r="CH81" s="1051"/>
    </row>
    <row r="82" spans="2:86" x14ac:dyDescent="0.25">
      <c r="C82" s="643"/>
      <c r="D82" s="643"/>
      <c r="E82" s="643"/>
      <c r="F82" s="643"/>
      <c r="G82" s="643"/>
      <c r="H82" s="643"/>
      <c r="I82" s="643"/>
      <c r="J82" s="643"/>
      <c r="K82" s="643"/>
      <c r="L82" s="643"/>
      <c r="M82" s="643"/>
      <c r="N82" s="643"/>
      <c r="O82" s="643"/>
      <c r="P82" s="643"/>
      <c r="Q82" s="643"/>
      <c r="R82" s="643"/>
      <c r="S82" s="643"/>
      <c r="T82" s="643"/>
      <c r="W82" s="1019"/>
      <c r="X82" s="1014"/>
      <c r="Y82" s="583"/>
      <c r="Z82" s="585"/>
      <c r="AA82" s="1015"/>
      <c r="AB82" s="584"/>
      <c r="AF82" s="1034"/>
      <c r="AG82" s="1034"/>
      <c r="AH82" s="517"/>
      <c r="AI82" s="517"/>
      <c r="AJ82" s="517"/>
      <c r="AK82" s="528"/>
      <c r="AL82" s="528"/>
      <c r="AM82" s="528"/>
      <c r="AN82" s="529"/>
      <c r="AO82" s="530"/>
      <c r="AP82" s="531"/>
      <c r="AQ82" s="531"/>
      <c r="AR82" s="531"/>
      <c r="AS82" s="1041"/>
      <c r="AT82" s="1041"/>
      <c r="AU82" s="532"/>
      <c r="AV82" s="532"/>
      <c r="AW82" s="532"/>
      <c r="AX82" s="1041"/>
      <c r="AY82" s="1041"/>
      <c r="AZ82" s="532"/>
      <c r="BA82" s="532"/>
      <c r="BB82" s="532"/>
      <c r="BC82" s="1041"/>
      <c r="BD82" s="1041"/>
      <c r="BE82" s="1041"/>
      <c r="BF82" s="1041"/>
      <c r="BG82" s="1041"/>
      <c r="BH82" s="1041"/>
      <c r="BI82" s="533"/>
      <c r="BJ82" s="533"/>
      <c r="BK82" s="533"/>
      <c r="BL82" s="533"/>
      <c r="BM82" s="1041"/>
      <c r="BN82" s="1041"/>
      <c r="BO82" s="534"/>
      <c r="BP82" s="1041"/>
      <c r="BQ82" s="1041"/>
      <c r="BR82" s="1041"/>
      <c r="BS82" s="533"/>
      <c r="BT82" s="533"/>
      <c r="BU82" s="533"/>
      <c r="BV82" s="533"/>
      <c r="BW82" s="1041"/>
      <c r="BX82" s="1041"/>
      <c r="BY82" s="534"/>
      <c r="BZ82" s="533"/>
      <c r="CA82" s="533"/>
      <c r="CB82" s="1041"/>
      <c r="CC82" s="1041"/>
      <c r="CD82" s="534"/>
      <c r="CE82" s="1041"/>
      <c r="CF82" s="1041"/>
      <c r="CG82" s="1051"/>
      <c r="CH82" s="1051"/>
    </row>
    <row r="83" spans="2:86" x14ac:dyDescent="0.25">
      <c r="C83" s="643"/>
      <c r="D83" s="643"/>
      <c r="E83" s="643"/>
      <c r="F83" s="643"/>
      <c r="G83" s="643"/>
      <c r="H83" s="643"/>
      <c r="I83" s="643"/>
      <c r="J83" s="643"/>
      <c r="K83" s="643"/>
      <c r="L83" s="643"/>
      <c r="M83" s="643"/>
      <c r="N83" s="643"/>
      <c r="O83" s="643"/>
      <c r="P83" s="643"/>
      <c r="Q83" s="643"/>
      <c r="R83" s="643"/>
      <c r="S83" s="643"/>
      <c r="T83" s="643"/>
      <c r="W83" s="1019"/>
      <c r="X83" s="1014"/>
      <c r="Y83" s="583"/>
      <c r="Z83" s="585"/>
      <c r="AA83" s="1015"/>
      <c r="AB83" s="584"/>
      <c r="AF83" s="1034"/>
      <c r="AG83" s="1034"/>
      <c r="AH83" s="517"/>
      <c r="AI83" s="517"/>
      <c r="AJ83" s="517"/>
      <c r="AK83" s="528"/>
      <c r="AL83" s="528"/>
      <c r="AM83" s="528"/>
      <c r="AN83" s="529"/>
      <c r="AO83" s="530"/>
      <c r="AP83" s="531"/>
      <c r="AQ83" s="531"/>
      <c r="AR83" s="531"/>
      <c r="AS83" s="1041"/>
      <c r="AT83" s="1041"/>
      <c r="AU83" s="532"/>
      <c r="AV83" s="532"/>
      <c r="AW83" s="532"/>
      <c r="AX83" s="1041"/>
      <c r="AY83" s="1041"/>
      <c r="AZ83" s="532"/>
      <c r="BA83" s="532"/>
      <c r="BB83" s="532"/>
      <c r="BC83" s="1041"/>
      <c r="BD83" s="1041"/>
      <c r="BE83" s="1041"/>
      <c r="BF83" s="1041"/>
      <c r="BG83" s="1041"/>
      <c r="BH83" s="1041"/>
      <c r="BI83" s="533"/>
      <c r="BJ83" s="533"/>
      <c r="BK83" s="533"/>
      <c r="BL83" s="533"/>
      <c r="BM83" s="1041"/>
      <c r="BN83" s="1041"/>
      <c r="BO83" s="534"/>
      <c r="BP83" s="1041"/>
      <c r="BQ83" s="1041"/>
      <c r="BR83" s="1041"/>
      <c r="BS83" s="533"/>
      <c r="BT83" s="533"/>
      <c r="BU83" s="533"/>
      <c r="BV83" s="533"/>
      <c r="BW83" s="1041"/>
      <c r="BX83" s="1041"/>
      <c r="BY83" s="534"/>
      <c r="BZ83" s="533"/>
      <c r="CA83" s="533"/>
      <c r="CB83" s="1041"/>
      <c r="CC83" s="1041"/>
      <c r="CD83" s="534"/>
      <c r="CE83" s="1041"/>
      <c r="CF83" s="1041"/>
      <c r="CG83" s="1051"/>
      <c r="CH83" s="1051"/>
    </row>
    <row r="84" spans="2:86" x14ac:dyDescent="0.25">
      <c r="C84" s="643"/>
      <c r="D84" s="643"/>
      <c r="E84" s="643"/>
      <c r="F84" s="643"/>
      <c r="G84" s="643"/>
      <c r="H84" s="643"/>
      <c r="I84" s="643"/>
      <c r="J84" s="643"/>
      <c r="K84" s="643"/>
      <c r="L84" s="643"/>
      <c r="M84" s="643"/>
      <c r="N84" s="643"/>
      <c r="O84" s="643"/>
      <c r="P84" s="643"/>
      <c r="Q84" s="643"/>
      <c r="R84" s="643"/>
      <c r="S84" s="643"/>
      <c r="T84" s="643"/>
      <c r="W84" s="1019"/>
      <c r="X84" s="1014"/>
      <c r="Y84" s="583"/>
      <c r="Z84" s="585"/>
      <c r="AA84" s="1015"/>
      <c r="AB84" s="584"/>
      <c r="AF84" s="1034"/>
      <c r="AG84" s="1034"/>
      <c r="AH84" s="517"/>
      <c r="AI84" s="517"/>
      <c r="AJ84" s="517"/>
      <c r="AK84" s="528"/>
      <c r="AL84" s="528"/>
      <c r="AM84" s="528"/>
      <c r="AN84" s="529"/>
      <c r="AO84" s="530"/>
      <c r="AP84" s="531"/>
      <c r="AQ84" s="531"/>
      <c r="AR84" s="531"/>
      <c r="AS84" s="1041"/>
      <c r="AT84" s="1041"/>
      <c r="AU84" s="532"/>
      <c r="AV84" s="532"/>
      <c r="AW84" s="532"/>
      <c r="AX84" s="1041"/>
      <c r="AY84" s="1041"/>
      <c r="AZ84" s="532"/>
      <c r="BA84" s="532"/>
      <c r="BB84" s="532"/>
      <c r="BC84" s="1041"/>
      <c r="BD84" s="1041"/>
      <c r="BE84" s="1041"/>
      <c r="BF84" s="1041"/>
      <c r="BG84" s="1041"/>
      <c r="BH84" s="1041"/>
      <c r="BI84" s="533"/>
      <c r="BJ84" s="533"/>
      <c r="BK84" s="533"/>
      <c r="BL84" s="533"/>
      <c r="BM84" s="1041"/>
      <c r="BN84" s="1041"/>
      <c r="BO84" s="534"/>
      <c r="BP84" s="1041"/>
      <c r="BQ84" s="1041"/>
      <c r="BR84" s="1041"/>
      <c r="BS84" s="533"/>
      <c r="BT84" s="533"/>
      <c r="BU84" s="533"/>
      <c r="BV84" s="533"/>
      <c r="BW84" s="1041"/>
      <c r="BX84" s="1041"/>
      <c r="BY84" s="534"/>
      <c r="BZ84" s="533"/>
      <c r="CA84" s="533"/>
      <c r="CB84" s="1041"/>
      <c r="CC84" s="1041"/>
      <c r="CD84" s="534"/>
      <c r="CE84" s="1041"/>
      <c r="CF84" s="1041"/>
      <c r="CG84" s="1051"/>
      <c r="CH84" s="1051"/>
    </row>
    <row r="85" spans="2:86" x14ac:dyDescent="0.25">
      <c r="C85" s="643"/>
      <c r="D85" s="643"/>
      <c r="E85" s="643"/>
      <c r="F85" s="643"/>
      <c r="G85" s="643"/>
      <c r="H85" s="643"/>
      <c r="I85" s="643"/>
      <c r="J85" s="643"/>
      <c r="K85" s="643"/>
      <c r="L85" s="643"/>
      <c r="M85" s="643"/>
      <c r="N85" s="643"/>
      <c r="O85" s="643"/>
      <c r="P85" s="643"/>
      <c r="Q85" s="643"/>
      <c r="R85" s="643"/>
      <c r="S85" s="643"/>
      <c r="T85" s="643"/>
      <c r="W85" s="1019"/>
      <c r="X85" s="1014"/>
      <c r="Y85" s="583"/>
      <c r="Z85" s="585"/>
      <c r="AA85" s="1015"/>
      <c r="AB85" s="584"/>
      <c r="AF85" s="1034"/>
      <c r="AG85" s="1034"/>
      <c r="AH85" s="517"/>
      <c r="AI85" s="517"/>
      <c r="AJ85" s="517"/>
      <c r="AK85" s="528"/>
      <c r="AL85" s="528"/>
      <c r="AM85" s="528"/>
      <c r="AN85" s="529"/>
      <c r="AO85" s="530"/>
      <c r="AP85" s="531"/>
      <c r="AQ85" s="531"/>
      <c r="AR85" s="531"/>
      <c r="AS85" s="1041"/>
      <c r="AT85" s="1041"/>
      <c r="AU85" s="532"/>
      <c r="AV85" s="532"/>
      <c r="AW85" s="532"/>
      <c r="AX85" s="1041"/>
      <c r="AY85" s="1041"/>
      <c r="AZ85" s="532"/>
      <c r="BA85" s="532"/>
      <c r="BB85" s="532"/>
      <c r="BC85" s="1041"/>
      <c r="BD85" s="1041"/>
      <c r="BE85" s="1041"/>
      <c r="BF85" s="1041"/>
      <c r="BG85" s="1041"/>
      <c r="BH85" s="1041"/>
      <c r="BI85" s="533"/>
      <c r="BJ85" s="533"/>
      <c r="BK85" s="533"/>
      <c r="BL85" s="533"/>
      <c r="BM85" s="1041"/>
      <c r="BN85" s="1041"/>
      <c r="BO85" s="534"/>
      <c r="BP85" s="1041"/>
      <c r="BQ85" s="1041"/>
      <c r="BR85" s="1041"/>
      <c r="BS85" s="533"/>
      <c r="BT85" s="533"/>
      <c r="BU85" s="533"/>
      <c r="BV85" s="533"/>
      <c r="BW85" s="1041"/>
      <c r="BX85" s="1041"/>
      <c r="BY85" s="534"/>
      <c r="BZ85" s="533"/>
      <c r="CA85" s="533"/>
      <c r="CB85" s="1041"/>
      <c r="CC85" s="1041"/>
      <c r="CD85" s="534"/>
      <c r="CE85" s="1041"/>
      <c r="CF85" s="1041"/>
      <c r="CG85" s="1051"/>
      <c r="CH85" s="1051"/>
    </row>
    <row r="86" spans="2:86" x14ac:dyDescent="0.25">
      <c r="B86" s="643"/>
      <c r="C86" s="643"/>
      <c r="D86" s="643"/>
      <c r="E86" s="643"/>
      <c r="F86" s="643"/>
      <c r="G86" s="643"/>
      <c r="H86" s="643"/>
      <c r="I86" s="643"/>
      <c r="J86" s="643"/>
      <c r="K86" s="643"/>
      <c r="L86" s="643"/>
      <c r="M86" s="643"/>
      <c r="N86" s="643"/>
      <c r="O86" s="643"/>
      <c r="P86" s="643"/>
      <c r="Q86" s="643"/>
      <c r="R86" s="643"/>
      <c r="S86" s="643"/>
      <c r="T86" s="643"/>
      <c r="W86" s="1019"/>
      <c r="X86" s="1014"/>
      <c r="Y86" s="583"/>
      <c r="Z86" s="585"/>
      <c r="AA86" s="1015"/>
      <c r="AB86" s="584"/>
      <c r="AF86" s="1034"/>
      <c r="AG86" s="1034"/>
      <c r="AH86" s="517"/>
      <c r="AI86" s="517"/>
      <c r="AJ86" s="517"/>
      <c r="AK86" s="528"/>
      <c r="AL86" s="528"/>
      <c r="AM86" s="528"/>
      <c r="AN86" s="529"/>
      <c r="AO86" s="530"/>
      <c r="AP86" s="531"/>
      <c r="AQ86" s="531"/>
      <c r="AR86" s="531"/>
      <c r="AS86" s="1041"/>
      <c r="AT86" s="1041"/>
      <c r="AU86" s="532"/>
      <c r="AV86" s="532"/>
      <c r="AW86" s="532"/>
      <c r="AX86" s="1041"/>
      <c r="AY86" s="1041"/>
      <c r="AZ86" s="532"/>
      <c r="BA86" s="532"/>
      <c r="BB86" s="532"/>
      <c r="BC86" s="1041"/>
      <c r="BD86" s="1041"/>
      <c r="BE86" s="1041"/>
      <c r="BF86" s="1041"/>
      <c r="BG86" s="1041"/>
      <c r="BH86" s="1041"/>
      <c r="BI86" s="533"/>
      <c r="BJ86" s="533"/>
      <c r="BK86" s="533"/>
      <c r="BL86" s="533"/>
      <c r="BM86" s="1041"/>
      <c r="BN86" s="1041"/>
      <c r="BO86" s="534"/>
      <c r="BP86" s="1041"/>
      <c r="BQ86" s="1041"/>
      <c r="BR86" s="1041"/>
      <c r="BS86" s="533"/>
      <c r="BT86" s="533"/>
      <c r="BU86" s="533"/>
      <c r="BV86" s="533"/>
      <c r="BW86" s="1041"/>
      <c r="BX86" s="1041"/>
      <c r="BY86" s="534"/>
      <c r="BZ86" s="533"/>
      <c r="CA86" s="533"/>
      <c r="CB86" s="1041"/>
      <c r="CC86" s="1041"/>
      <c r="CD86" s="534"/>
      <c r="CE86" s="1041"/>
      <c r="CF86" s="1041"/>
      <c r="CG86" s="1051"/>
      <c r="CH86" s="1051"/>
    </row>
    <row r="87" spans="2:86" x14ac:dyDescent="0.25">
      <c r="B87" s="643"/>
      <c r="C87" s="643"/>
      <c r="D87" s="643"/>
      <c r="E87" s="643"/>
      <c r="F87" s="643"/>
      <c r="G87" s="643"/>
      <c r="H87" s="643"/>
      <c r="I87" s="643"/>
      <c r="J87" s="643"/>
      <c r="K87" s="643"/>
      <c r="L87" s="643"/>
      <c r="M87" s="643"/>
      <c r="N87" s="643"/>
      <c r="O87" s="643"/>
      <c r="P87" s="643"/>
      <c r="Q87" s="643"/>
      <c r="R87" s="643"/>
      <c r="S87" s="643"/>
      <c r="T87" s="643"/>
      <c r="W87" s="1019"/>
      <c r="X87" s="1014"/>
      <c r="Y87" s="583"/>
      <c r="Z87" s="585"/>
      <c r="AA87" s="1015"/>
      <c r="AB87" s="584"/>
      <c r="AF87" s="1034"/>
      <c r="AG87" s="1034"/>
      <c r="AH87" s="517"/>
      <c r="AI87" s="517"/>
      <c r="AJ87" s="517"/>
      <c r="AK87" s="528"/>
      <c r="AL87" s="528"/>
      <c r="AM87" s="528"/>
      <c r="AN87" s="529"/>
      <c r="AO87" s="530"/>
      <c r="AP87" s="531"/>
      <c r="AQ87" s="531"/>
      <c r="AR87" s="531"/>
      <c r="AS87" s="1041"/>
      <c r="AT87" s="1041"/>
      <c r="AU87" s="532"/>
      <c r="AV87" s="532"/>
      <c r="AW87" s="532"/>
      <c r="AX87" s="1041"/>
      <c r="AY87" s="1041"/>
      <c r="AZ87" s="532"/>
      <c r="BA87" s="532"/>
      <c r="BB87" s="532"/>
      <c r="BC87" s="1041"/>
      <c r="BD87" s="1041"/>
      <c r="BE87" s="1041"/>
      <c r="BF87" s="1041"/>
      <c r="BG87" s="1041"/>
      <c r="BH87" s="1041"/>
      <c r="BI87" s="533"/>
      <c r="BJ87" s="533"/>
      <c r="BK87" s="533"/>
      <c r="BL87" s="533"/>
      <c r="BM87" s="1041"/>
      <c r="BN87" s="1041"/>
      <c r="BO87" s="534"/>
      <c r="BP87" s="1041"/>
      <c r="BQ87" s="1041"/>
      <c r="BR87" s="1041"/>
      <c r="BS87" s="533"/>
      <c r="BT87" s="533"/>
      <c r="BU87" s="533"/>
      <c r="BV87" s="533"/>
      <c r="BW87" s="1041"/>
      <c r="BX87" s="1041"/>
      <c r="BY87" s="534"/>
      <c r="BZ87" s="533"/>
      <c r="CA87" s="533"/>
      <c r="CB87" s="1041"/>
      <c r="CC87" s="1041"/>
      <c r="CD87" s="534"/>
      <c r="CE87" s="1041"/>
      <c r="CF87" s="1041"/>
      <c r="CG87" s="1051"/>
      <c r="CH87" s="1051"/>
    </row>
    <row r="88" spans="2:86" x14ac:dyDescent="0.25">
      <c r="B88" s="643"/>
      <c r="C88" s="643"/>
      <c r="D88" s="643"/>
      <c r="E88" s="643"/>
      <c r="F88" s="643"/>
      <c r="G88" s="643"/>
      <c r="H88" s="643"/>
      <c r="I88" s="643"/>
      <c r="J88" s="643"/>
      <c r="K88" s="643"/>
      <c r="L88" s="643"/>
      <c r="M88" s="643"/>
      <c r="N88" s="643"/>
      <c r="O88" s="643"/>
      <c r="P88" s="643"/>
      <c r="Q88" s="643"/>
      <c r="R88" s="643"/>
      <c r="S88" s="643"/>
      <c r="T88" s="643"/>
      <c r="W88" s="1019"/>
      <c r="X88" s="1014"/>
      <c r="Y88" s="583"/>
      <c r="Z88" s="585"/>
      <c r="AA88" s="1015"/>
      <c r="AB88" s="584"/>
      <c r="AF88" s="1034"/>
      <c r="AG88" s="1034"/>
      <c r="AH88" s="517"/>
      <c r="AI88" s="517"/>
      <c r="AJ88" s="517"/>
      <c r="AK88" s="528"/>
      <c r="AL88" s="528"/>
      <c r="AM88" s="528"/>
      <c r="AN88" s="529"/>
      <c r="AO88" s="530"/>
      <c r="AP88" s="531"/>
      <c r="AQ88" s="531"/>
      <c r="AR88" s="531"/>
      <c r="AS88" s="1041"/>
      <c r="AT88" s="1041"/>
      <c r="AU88" s="532"/>
      <c r="AV88" s="532"/>
      <c r="AW88" s="532"/>
      <c r="AX88" s="1041"/>
      <c r="AY88" s="1041"/>
      <c r="AZ88" s="532"/>
      <c r="BA88" s="532"/>
      <c r="BB88" s="532"/>
      <c r="BC88" s="1041"/>
      <c r="BD88" s="1041"/>
      <c r="BE88" s="1041"/>
      <c r="BF88" s="1041"/>
      <c r="BG88" s="1041"/>
      <c r="BH88" s="1041"/>
      <c r="BI88" s="533"/>
      <c r="BJ88" s="533"/>
      <c r="BK88" s="533"/>
      <c r="BL88" s="533"/>
      <c r="BM88" s="1041"/>
      <c r="BN88" s="1041"/>
      <c r="BO88" s="534"/>
      <c r="BP88" s="1041"/>
      <c r="BQ88" s="1041"/>
      <c r="BR88" s="1041"/>
      <c r="BS88" s="533"/>
      <c r="BT88" s="533"/>
      <c r="BU88" s="533"/>
      <c r="BV88" s="533"/>
      <c r="BW88" s="1041"/>
      <c r="BX88" s="1041"/>
      <c r="BY88" s="534"/>
      <c r="BZ88" s="533"/>
      <c r="CA88" s="533"/>
      <c r="CB88" s="1041"/>
      <c r="CC88" s="1041"/>
      <c r="CD88" s="534"/>
      <c r="CE88" s="1041"/>
      <c r="CF88" s="1041"/>
      <c r="CG88" s="1051"/>
      <c r="CH88" s="1051"/>
    </row>
    <row r="89" spans="2:86" x14ac:dyDescent="0.25">
      <c r="B89" s="484"/>
      <c r="C89" s="484"/>
      <c r="D89" s="484"/>
      <c r="E89" s="484"/>
      <c r="F89" s="484"/>
      <c r="G89" s="484"/>
      <c r="H89" s="484"/>
      <c r="I89" s="484"/>
      <c r="J89" s="484"/>
      <c r="K89" s="484"/>
      <c r="L89" s="484"/>
      <c r="M89" s="484"/>
      <c r="N89" s="484"/>
      <c r="O89" s="484"/>
      <c r="P89" s="484"/>
      <c r="Q89" s="484"/>
      <c r="R89" s="484"/>
      <c r="S89" s="484"/>
      <c r="T89" s="484"/>
      <c r="W89" s="1019"/>
      <c r="X89" s="1014"/>
      <c r="Y89" s="583"/>
      <c r="Z89" s="585"/>
      <c r="AA89" s="1015"/>
      <c r="AB89" s="584"/>
      <c r="AF89" s="1034"/>
      <c r="AG89" s="1034"/>
      <c r="AH89" s="517"/>
      <c r="AI89" s="517"/>
      <c r="AJ89" s="517"/>
      <c r="AK89" s="528"/>
      <c r="AL89" s="528"/>
      <c r="AM89" s="528"/>
      <c r="AN89" s="529"/>
      <c r="AO89" s="530"/>
      <c r="AP89" s="531"/>
      <c r="AQ89" s="531"/>
      <c r="AR89" s="531"/>
      <c r="AS89" s="1041"/>
      <c r="AT89" s="1041"/>
      <c r="AU89" s="532"/>
      <c r="AV89" s="532"/>
      <c r="AW89" s="532"/>
      <c r="AX89" s="1041"/>
      <c r="AY89" s="1041"/>
      <c r="AZ89" s="532"/>
      <c r="BA89" s="532"/>
      <c r="BB89" s="532"/>
      <c r="BC89" s="1041"/>
      <c r="BD89" s="1041"/>
      <c r="BE89" s="1041"/>
      <c r="BF89" s="1041"/>
      <c r="BG89" s="1041"/>
      <c r="BH89" s="1041"/>
      <c r="BI89" s="533"/>
      <c r="BJ89" s="533"/>
      <c r="BK89" s="533"/>
      <c r="BL89" s="533"/>
      <c r="BM89" s="1041"/>
      <c r="BN89" s="1041"/>
      <c r="BO89" s="534"/>
      <c r="BP89" s="1041"/>
      <c r="BQ89" s="1041"/>
      <c r="BR89" s="1041"/>
      <c r="BS89" s="533"/>
      <c r="BT89" s="533"/>
      <c r="BU89" s="533"/>
      <c r="BV89" s="533"/>
      <c r="BW89" s="1041"/>
      <c r="BX89" s="1041"/>
      <c r="BY89" s="534"/>
      <c r="BZ89" s="533"/>
      <c r="CA89" s="533"/>
      <c r="CB89" s="1041"/>
      <c r="CC89" s="1041"/>
      <c r="CD89" s="534"/>
      <c r="CE89" s="1041"/>
      <c r="CF89" s="1041"/>
      <c r="CG89" s="1051"/>
      <c r="CH89" s="1051"/>
    </row>
    <row r="90" spans="2:86" x14ac:dyDescent="0.25">
      <c r="B90" s="484"/>
      <c r="C90" s="484"/>
      <c r="D90" s="484"/>
      <c r="E90" s="643"/>
      <c r="F90" s="643"/>
      <c r="G90" s="643"/>
      <c r="H90" s="484"/>
      <c r="I90" s="484"/>
      <c r="J90" s="641"/>
      <c r="K90" s="641"/>
      <c r="L90" s="641"/>
      <c r="M90" s="641"/>
      <c r="N90" s="641"/>
      <c r="O90" s="641"/>
      <c r="P90" s="641"/>
      <c r="Q90" s="641"/>
      <c r="R90" s="484"/>
      <c r="S90" s="484"/>
      <c r="T90" s="484"/>
      <c r="W90" s="1019"/>
      <c r="X90" s="1014"/>
      <c r="Y90" s="583"/>
      <c r="Z90" s="585"/>
      <c r="AA90" s="1015"/>
      <c r="AB90" s="584"/>
      <c r="AF90" s="1034"/>
      <c r="AG90" s="1034"/>
      <c r="AH90" s="517"/>
      <c r="AI90" s="517"/>
      <c r="AJ90" s="517"/>
      <c r="AK90" s="528"/>
      <c r="AL90" s="528"/>
      <c r="AM90" s="528"/>
      <c r="AN90" s="529"/>
      <c r="AO90" s="530"/>
      <c r="AP90" s="531"/>
      <c r="AQ90" s="531"/>
      <c r="AR90" s="531"/>
      <c r="AS90" s="1041"/>
      <c r="AT90" s="1041"/>
      <c r="AU90" s="532"/>
      <c r="AV90" s="532"/>
      <c r="AW90" s="532"/>
      <c r="AX90" s="1041"/>
      <c r="AY90" s="1041"/>
      <c r="AZ90" s="532"/>
      <c r="BA90" s="532"/>
      <c r="BB90" s="532"/>
      <c r="BC90" s="1041"/>
      <c r="BD90" s="1041"/>
      <c r="BE90" s="1041"/>
      <c r="BF90" s="1041"/>
      <c r="BG90" s="1041"/>
      <c r="BH90" s="1041"/>
      <c r="BI90" s="533"/>
      <c r="BJ90" s="533"/>
      <c r="BK90" s="533"/>
      <c r="BL90" s="533"/>
      <c r="BM90" s="1041"/>
      <c r="BN90" s="1041"/>
      <c r="BO90" s="534"/>
      <c r="BP90" s="1041"/>
      <c r="BQ90" s="1041"/>
      <c r="BR90" s="1041"/>
      <c r="BS90" s="533"/>
      <c r="BT90" s="533"/>
      <c r="BU90" s="533"/>
      <c r="BV90" s="533"/>
      <c r="BW90" s="1041"/>
      <c r="BX90" s="1041"/>
      <c r="BY90" s="534"/>
      <c r="BZ90" s="533"/>
      <c r="CA90" s="533"/>
      <c r="CB90" s="1041"/>
      <c r="CC90" s="1041"/>
      <c r="CD90" s="534"/>
      <c r="CE90" s="1041"/>
      <c r="CF90" s="1041"/>
      <c r="CG90" s="1051"/>
      <c r="CH90" s="1051"/>
    </row>
    <row r="91" spans="2:86" ht="16.5" thickBot="1" x14ac:dyDescent="0.3">
      <c r="B91" s="334"/>
      <c r="C91" s="334"/>
      <c r="D91" s="334"/>
      <c r="E91" s="334"/>
      <c r="F91" s="334"/>
      <c r="G91" s="334"/>
      <c r="H91" s="334"/>
      <c r="I91" s="334"/>
      <c r="J91" s="334"/>
      <c r="K91" s="334"/>
      <c r="L91" s="334"/>
      <c r="M91" s="334"/>
      <c r="N91" s="334"/>
      <c r="O91" s="334"/>
      <c r="P91" s="334"/>
      <c r="Q91" s="334"/>
      <c r="R91" s="334"/>
      <c r="S91" s="334"/>
      <c r="T91" s="334"/>
      <c r="W91" s="1018"/>
      <c r="X91" s="1016"/>
      <c r="Y91" s="672"/>
      <c r="Z91" s="673"/>
      <c r="AA91" s="1017"/>
      <c r="AB91" s="674"/>
      <c r="AF91" s="1034"/>
      <c r="AG91" s="1034"/>
      <c r="AH91" s="517"/>
      <c r="AI91" s="517"/>
      <c r="AJ91" s="517"/>
      <c r="AK91" s="528"/>
      <c r="AL91" s="528"/>
      <c r="AM91" s="528"/>
      <c r="AN91" s="529"/>
      <c r="AO91" s="530"/>
      <c r="AP91" s="531"/>
      <c r="AQ91" s="531"/>
      <c r="AR91" s="531"/>
      <c r="AS91" s="1041"/>
      <c r="AT91" s="1041"/>
      <c r="AU91" s="532"/>
      <c r="AV91" s="532"/>
      <c r="AW91" s="532"/>
      <c r="AX91" s="1041"/>
      <c r="AY91" s="1041"/>
      <c r="AZ91" s="532"/>
      <c r="BA91" s="532"/>
      <c r="BB91" s="532"/>
      <c r="BC91" s="1041"/>
      <c r="BD91" s="1041"/>
      <c r="BE91" s="1041"/>
      <c r="BF91" s="1041"/>
      <c r="BG91" s="1041"/>
      <c r="BH91" s="1041"/>
      <c r="BI91" s="533"/>
      <c r="BJ91" s="533"/>
      <c r="BK91" s="533"/>
      <c r="BL91" s="533"/>
      <c r="BM91" s="1041"/>
      <c r="BN91" s="1041"/>
      <c r="BO91" s="534"/>
      <c r="BP91" s="1041"/>
      <c r="BQ91" s="1041"/>
      <c r="BR91" s="1041"/>
      <c r="BS91" s="533"/>
      <c r="BT91" s="533"/>
      <c r="BU91" s="533"/>
      <c r="BV91" s="533"/>
      <c r="BW91" s="1041"/>
      <c r="BX91" s="1041"/>
      <c r="BY91" s="534"/>
      <c r="BZ91" s="533"/>
      <c r="CA91" s="533"/>
      <c r="CB91" s="1041"/>
      <c r="CC91" s="1041"/>
      <c r="CD91" s="534"/>
      <c r="CE91" s="1041"/>
      <c r="CF91" s="1041"/>
      <c r="CG91" s="1051"/>
      <c r="CH91" s="1051"/>
    </row>
    <row r="92" spans="2:86" x14ac:dyDescent="0.25">
      <c r="I92" s="334"/>
      <c r="J92" s="334"/>
      <c r="K92" s="334"/>
      <c r="L92" s="334"/>
      <c r="M92" s="334"/>
      <c r="N92" s="334"/>
      <c r="O92" s="334"/>
      <c r="P92" s="334"/>
      <c r="Q92" s="334"/>
      <c r="R92" s="334"/>
      <c r="S92" s="334"/>
      <c r="T92" s="334"/>
      <c r="W92" s="1015"/>
      <c r="X92" s="1015"/>
      <c r="Y92" s="293"/>
      <c r="Z92" s="1015"/>
      <c r="AA92" s="1015"/>
      <c r="AB92" s="119"/>
      <c r="AF92" s="1034"/>
      <c r="AG92" s="1034"/>
      <c r="AH92" s="517"/>
      <c r="AI92" s="517"/>
      <c r="AJ92" s="517"/>
      <c r="AK92" s="528"/>
      <c r="AL92" s="528"/>
      <c r="AM92" s="528"/>
      <c r="AN92" s="529"/>
      <c r="AO92" s="530"/>
      <c r="AP92" s="531"/>
      <c r="AQ92" s="531"/>
      <c r="AR92" s="531"/>
      <c r="AS92" s="1041"/>
      <c r="AT92" s="1041"/>
      <c r="AU92" s="532"/>
      <c r="AV92" s="532"/>
      <c r="AW92" s="532"/>
      <c r="AX92" s="1041"/>
      <c r="AY92" s="1041"/>
      <c r="AZ92" s="532"/>
      <c r="BA92" s="532"/>
      <c r="BB92" s="532"/>
      <c r="BC92" s="1041"/>
      <c r="BD92" s="1041"/>
      <c r="BE92" s="1041"/>
      <c r="BF92" s="1041"/>
      <c r="BG92" s="1041"/>
      <c r="BH92" s="1041"/>
      <c r="BI92" s="533"/>
      <c r="BJ92" s="533"/>
      <c r="BK92" s="533"/>
      <c r="BL92" s="533"/>
      <c r="BM92" s="1041"/>
      <c r="BN92" s="1041"/>
      <c r="BO92" s="534"/>
      <c r="BP92" s="1041"/>
      <c r="BQ92" s="1041"/>
      <c r="BR92" s="1041"/>
      <c r="BS92" s="533"/>
      <c r="BT92" s="533"/>
      <c r="BU92" s="533"/>
      <c r="BV92" s="533"/>
      <c r="BW92" s="1041"/>
      <c r="BX92" s="1041"/>
      <c r="BY92" s="534"/>
      <c r="BZ92" s="533"/>
      <c r="CA92" s="533"/>
      <c r="CB92" s="1041"/>
      <c r="CC92" s="1041"/>
      <c r="CD92" s="534"/>
      <c r="CE92" s="1041"/>
      <c r="CF92" s="1041"/>
      <c r="CG92" s="1051"/>
      <c r="CH92" s="1051"/>
    </row>
    <row r="93" spans="2:86" x14ac:dyDescent="0.25">
      <c r="I93" s="334"/>
      <c r="J93" s="334"/>
      <c r="K93" s="334"/>
      <c r="L93" s="334"/>
      <c r="M93" s="334"/>
      <c r="N93" s="334"/>
      <c r="O93" s="334"/>
      <c r="P93" s="334"/>
      <c r="Q93" s="334"/>
      <c r="R93" s="334"/>
      <c r="S93" s="334"/>
      <c r="T93" s="334"/>
      <c r="W93" s="1015"/>
      <c r="X93" s="1015"/>
      <c r="Y93" s="293"/>
      <c r="Z93" s="1015"/>
      <c r="AA93" s="1015"/>
      <c r="AB93" s="119"/>
      <c r="AF93" s="1034"/>
      <c r="AG93" s="1034"/>
      <c r="AH93" s="517"/>
      <c r="AI93" s="517"/>
      <c r="AJ93" s="517"/>
      <c r="AK93" s="528"/>
      <c r="AL93" s="528"/>
      <c r="AM93" s="528"/>
      <c r="AN93" s="529"/>
      <c r="AO93" s="530"/>
      <c r="AP93" s="531"/>
      <c r="AQ93" s="531"/>
      <c r="AR93" s="531"/>
      <c r="AS93" s="1041"/>
      <c r="AT93" s="1041"/>
      <c r="AU93" s="532"/>
      <c r="AV93" s="532"/>
      <c r="AW93" s="532"/>
      <c r="AX93" s="1041"/>
      <c r="AY93" s="1041"/>
      <c r="AZ93" s="532"/>
      <c r="BA93" s="532"/>
      <c r="BB93" s="532"/>
      <c r="BC93" s="1041"/>
      <c r="BD93" s="1041"/>
      <c r="BE93" s="1041"/>
      <c r="BF93" s="1041"/>
      <c r="BG93" s="1041"/>
      <c r="BH93" s="1041"/>
      <c r="BI93" s="533"/>
      <c r="BJ93" s="533"/>
      <c r="BK93" s="533"/>
      <c r="BL93" s="533"/>
      <c r="BM93" s="1041"/>
      <c r="BN93" s="1041"/>
      <c r="BO93" s="534"/>
      <c r="BP93" s="1041"/>
      <c r="BQ93" s="1041"/>
      <c r="BR93" s="1041"/>
      <c r="BS93" s="533"/>
      <c r="BT93" s="533"/>
      <c r="BU93" s="533"/>
      <c r="BV93" s="533"/>
      <c r="BW93" s="1041"/>
      <c r="BX93" s="1041"/>
      <c r="BY93" s="534"/>
      <c r="BZ93" s="533"/>
      <c r="CA93" s="533"/>
      <c r="CB93" s="1041"/>
      <c r="CC93" s="1041"/>
      <c r="CD93" s="534"/>
      <c r="CE93" s="1041"/>
      <c r="CF93" s="1041"/>
      <c r="CG93" s="1051"/>
      <c r="CH93" s="1051"/>
    </row>
    <row r="94" spans="2:86" x14ac:dyDescent="0.25">
      <c r="W94" s="1015"/>
      <c r="X94" s="1015"/>
      <c r="Y94" s="293"/>
      <c r="Z94" s="1015"/>
      <c r="AA94" s="1015"/>
      <c r="AB94" s="119"/>
      <c r="AF94" s="1034"/>
      <c r="AG94" s="1034"/>
      <c r="AH94" s="517"/>
      <c r="AI94" s="517"/>
      <c r="AJ94" s="517"/>
      <c r="AK94" s="528"/>
      <c r="AL94" s="528"/>
      <c r="AM94" s="528"/>
      <c r="AN94" s="529"/>
      <c r="AO94" s="530"/>
      <c r="AP94" s="531"/>
      <c r="AQ94" s="531"/>
      <c r="AR94" s="531"/>
      <c r="AS94" s="1041"/>
      <c r="AT94" s="1041"/>
      <c r="AU94" s="532"/>
      <c r="AV94" s="532"/>
      <c r="AW94" s="532"/>
      <c r="AX94" s="1041"/>
      <c r="AY94" s="1041"/>
      <c r="AZ94" s="532"/>
      <c r="BA94" s="532"/>
      <c r="BB94" s="532"/>
      <c r="BC94" s="1041"/>
      <c r="BD94" s="1041"/>
      <c r="BE94" s="1041"/>
      <c r="BF94" s="1041"/>
      <c r="BG94" s="1041"/>
      <c r="BH94" s="1041"/>
      <c r="BI94" s="533"/>
      <c r="BJ94" s="533"/>
      <c r="BK94" s="533"/>
      <c r="BL94" s="533"/>
      <c r="BM94" s="1041"/>
      <c r="BN94" s="1041"/>
      <c r="BO94" s="534"/>
      <c r="BP94" s="1041"/>
      <c r="BQ94" s="1041"/>
      <c r="BR94" s="1041"/>
      <c r="BS94" s="533"/>
      <c r="BT94" s="533"/>
      <c r="BU94" s="533"/>
      <c r="BV94" s="533"/>
      <c r="BW94" s="1041"/>
      <c r="BX94" s="1041"/>
      <c r="BY94" s="534"/>
      <c r="BZ94" s="533"/>
      <c r="CA94" s="533"/>
      <c r="CB94" s="1041"/>
      <c r="CC94" s="1041"/>
      <c r="CD94" s="534"/>
      <c r="CE94" s="1041"/>
      <c r="CF94" s="1041"/>
      <c r="CG94" s="1051"/>
      <c r="CH94" s="1051"/>
    </row>
    <row r="95" spans="2:86" x14ac:dyDescent="0.25">
      <c r="I95" s="642"/>
      <c r="J95" s="642"/>
      <c r="K95" s="642"/>
      <c r="L95" s="642"/>
      <c r="M95" s="642"/>
      <c r="N95" s="642"/>
      <c r="O95" s="642"/>
      <c r="P95" s="642"/>
      <c r="Q95" s="642"/>
      <c r="R95" s="642"/>
      <c r="S95" s="642"/>
      <c r="T95" s="642"/>
      <c r="W95" s="1015"/>
      <c r="X95" s="1015"/>
      <c r="Y95" s="293"/>
      <c r="Z95" s="1015"/>
      <c r="AA95" s="1015"/>
      <c r="AB95" s="119"/>
      <c r="AF95" s="1034"/>
      <c r="AG95" s="1034"/>
      <c r="AH95" s="517"/>
      <c r="AI95" s="517"/>
      <c r="AJ95" s="517"/>
      <c r="AK95" s="528"/>
      <c r="AL95" s="528"/>
      <c r="AM95" s="528"/>
      <c r="AN95" s="529"/>
      <c r="AO95" s="530"/>
      <c r="AP95" s="531"/>
      <c r="AQ95" s="531"/>
      <c r="AR95" s="531"/>
      <c r="AS95" s="1041"/>
      <c r="AT95" s="1041"/>
      <c r="AU95" s="532"/>
      <c r="AV95" s="532"/>
      <c r="AW95" s="532"/>
      <c r="AX95" s="1041"/>
      <c r="AY95" s="1041"/>
      <c r="AZ95" s="532"/>
      <c r="BA95" s="532"/>
      <c r="BB95" s="532"/>
      <c r="BC95" s="1041"/>
      <c r="BD95" s="1041"/>
      <c r="BE95" s="1041"/>
      <c r="BF95" s="1041"/>
      <c r="BG95" s="1041"/>
      <c r="BH95" s="1041"/>
      <c r="BI95" s="533"/>
      <c r="BJ95" s="533"/>
      <c r="BK95" s="533"/>
      <c r="BL95" s="533"/>
      <c r="BM95" s="1041"/>
      <c r="BN95" s="1041"/>
      <c r="BO95" s="534"/>
      <c r="BP95" s="1041"/>
      <c r="BQ95" s="1041"/>
      <c r="BR95" s="1041"/>
      <c r="BS95" s="533"/>
      <c r="BT95" s="533"/>
      <c r="BU95" s="533"/>
      <c r="BV95" s="533"/>
      <c r="BW95" s="1041"/>
      <c r="BX95" s="1041"/>
      <c r="BY95" s="534"/>
      <c r="BZ95" s="533"/>
      <c r="CA95" s="533"/>
      <c r="CB95" s="1041"/>
      <c r="CC95" s="1041"/>
      <c r="CD95" s="534"/>
      <c r="CE95" s="1041"/>
      <c r="CF95" s="1041"/>
      <c r="CG95" s="1051"/>
      <c r="CH95" s="1051"/>
    </row>
    <row r="96" spans="2:86" x14ac:dyDescent="0.25">
      <c r="I96" s="643"/>
      <c r="J96" s="643"/>
      <c r="K96" s="643"/>
      <c r="L96" s="643"/>
      <c r="M96" s="643"/>
      <c r="N96" s="643"/>
      <c r="O96" s="643"/>
      <c r="P96" s="643"/>
      <c r="Q96" s="643"/>
      <c r="R96" s="643"/>
      <c r="S96" s="643"/>
      <c r="T96" s="643"/>
      <c r="W96" s="1015"/>
      <c r="X96" s="1015"/>
      <c r="Y96" s="293"/>
      <c r="Z96" s="1015"/>
      <c r="AA96" s="1015"/>
      <c r="AB96" s="119"/>
      <c r="AF96" s="1034"/>
      <c r="AG96" s="1034"/>
      <c r="AH96" s="517"/>
      <c r="AI96" s="517"/>
      <c r="AJ96" s="517"/>
      <c r="AK96" s="528"/>
      <c r="AL96" s="528"/>
      <c r="AM96" s="528"/>
      <c r="AN96" s="529"/>
      <c r="AO96" s="530"/>
      <c r="AP96" s="531"/>
      <c r="AQ96" s="531"/>
      <c r="AR96" s="531"/>
      <c r="AS96" s="1041"/>
      <c r="AT96" s="1041"/>
      <c r="AU96" s="532"/>
      <c r="AV96" s="532"/>
      <c r="AW96" s="532"/>
      <c r="AX96" s="1041"/>
      <c r="AY96" s="1041"/>
      <c r="AZ96" s="532"/>
      <c r="BA96" s="532"/>
      <c r="BB96" s="532"/>
      <c r="BC96" s="1041"/>
      <c r="BD96" s="1041"/>
      <c r="BE96" s="1041"/>
      <c r="BF96" s="1041"/>
      <c r="BG96" s="1041"/>
      <c r="BH96" s="1041"/>
      <c r="BI96" s="533"/>
      <c r="BJ96" s="533"/>
      <c r="BK96" s="533"/>
      <c r="BL96" s="533"/>
      <c r="BM96" s="1041"/>
      <c r="BN96" s="1041"/>
      <c r="BO96" s="534"/>
      <c r="BP96" s="1041"/>
      <c r="BQ96" s="1041"/>
      <c r="BR96" s="1041"/>
      <c r="BS96" s="533"/>
      <c r="BT96" s="533"/>
      <c r="BU96" s="533"/>
      <c r="BV96" s="533"/>
      <c r="BW96" s="1041"/>
      <c r="BX96" s="1041"/>
      <c r="BY96" s="534"/>
      <c r="BZ96" s="533"/>
      <c r="CA96" s="533"/>
      <c r="CB96" s="1041"/>
      <c r="CC96" s="1041"/>
      <c r="CD96" s="534"/>
      <c r="CE96" s="1041"/>
      <c r="CF96" s="1041"/>
      <c r="CG96" s="1051"/>
      <c r="CH96" s="1051"/>
    </row>
    <row r="97" spans="2:86" x14ac:dyDescent="0.25">
      <c r="I97" s="643"/>
      <c r="J97" s="643"/>
      <c r="K97" s="643"/>
      <c r="L97" s="643"/>
      <c r="M97" s="643"/>
      <c r="N97" s="643"/>
      <c r="O97" s="643"/>
      <c r="P97" s="643"/>
      <c r="Q97" s="643"/>
      <c r="R97" s="643"/>
      <c r="S97" s="643"/>
      <c r="T97" s="643"/>
      <c r="W97" s="1015"/>
      <c r="X97" s="1015"/>
      <c r="Y97" s="293"/>
      <c r="Z97" s="1015"/>
      <c r="AA97" s="1015"/>
      <c r="AB97" s="119"/>
      <c r="AF97" s="1034"/>
      <c r="AG97" s="1034"/>
      <c r="AH97" s="517"/>
      <c r="AI97" s="517"/>
      <c r="AJ97" s="517"/>
      <c r="AK97" s="528"/>
      <c r="AL97" s="528"/>
      <c r="AM97" s="528"/>
      <c r="AN97" s="529"/>
      <c r="AO97" s="530"/>
      <c r="AP97" s="531"/>
      <c r="AQ97" s="531"/>
      <c r="AR97" s="531"/>
      <c r="AS97" s="1041"/>
      <c r="AT97" s="1041"/>
      <c r="AU97" s="532"/>
      <c r="AV97" s="532"/>
      <c r="AW97" s="532"/>
      <c r="AX97" s="1041"/>
      <c r="AY97" s="1041"/>
      <c r="AZ97" s="532"/>
      <c r="BA97" s="532"/>
      <c r="BB97" s="532"/>
      <c r="BC97" s="1041"/>
      <c r="BD97" s="1041"/>
      <c r="BE97" s="1041"/>
      <c r="BF97" s="1041"/>
      <c r="BG97" s="1041"/>
      <c r="BH97" s="1041"/>
      <c r="BI97" s="533"/>
      <c r="BJ97" s="533"/>
      <c r="BK97" s="533"/>
      <c r="BL97" s="533"/>
      <c r="BM97" s="1041"/>
      <c r="BN97" s="1041"/>
      <c r="BO97" s="534"/>
      <c r="BP97" s="1041"/>
      <c r="BQ97" s="1041"/>
      <c r="BR97" s="1041"/>
      <c r="BS97" s="533"/>
      <c r="BT97" s="533"/>
      <c r="BU97" s="533"/>
      <c r="BV97" s="533"/>
      <c r="BW97" s="1041"/>
      <c r="BX97" s="1041"/>
      <c r="BY97" s="534"/>
      <c r="BZ97" s="533"/>
      <c r="CA97" s="533"/>
      <c r="CB97" s="1041"/>
      <c r="CC97" s="1041"/>
      <c r="CD97" s="534"/>
      <c r="CE97" s="1041"/>
      <c r="CF97" s="1041"/>
      <c r="CG97" s="1051"/>
      <c r="CH97" s="1051"/>
    </row>
    <row r="98" spans="2:86" x14ac:dyDescent="0.25">
      <c r="B98" s="643"/>
      <c r="C98" s="643"/>
      <c r="D98" s="643"/>
      <c r="E98" s="643"/>
      <c r="F98" s="643"/>
      <c r="G98" s="643"/>
      <c r="H98" s="643"/>
      <c r="I98" s="643"/>
      <c r="J98" s="643"/>
      <c r="K98" s="643"/>
      <c r="L98" s="643"/>
      <c r="M98" s="643"/>
      <c r="N98" s="643"/>
      <c r="O98" s="643"/>
      <c r="P98" s="643"/>
      <c r="Q98" s="643"/>
      <c r="R98" s="643"/>
      <c r="S98" s="643"/>
      <c r="T98" s="643"/>
      <c r="W98" s="1015"/>
      <c r="X98" s="1015"/>
      <c r="Y98" s="293"/>
      <c r="Z98" s="1015"/>
      <c r="AA98" s="1015"/>
      <c r="AB98" s="119"/>
      <c r="AF98" s="1034"/>
      <c r="AG98" s="1034"/>
      <c r="AH98" s="517"/>
      <c r="AI98" s="517"/>
      <c r="AJ98" s="517"/>
      <c r="AK98" s="528"/>
      <c r="AL98" s="528"/>
      <c r="AM98" s="528"/>
      <c r="AN98" s="529"/>
      <c r="AO98" s="530"/>
      <c r="AP98" s="531"/>
      <c r="AQ98" s="531"/>
      <c r="AR98" s="531"/>
      <c r="AS98" s="1041"/>
      <c r="AT98" s="1041"/>
      <c r="AU98" s="532"/>
      <c r="AV98" s="532"/>
      <c r="AW98" s="532"/>
      <c r="AX98" s="1041"/>
      <c r="AY98" s="1041"/>
      <c r="AZ98" s="532"/>
      <c r="BA98" s="532"/>
      <c r="BB98" s="532"/>
      <c r="BC98" s="1041"/>
      <c r="BD98" s="1041"/>
      <c r="BE98" s="1041"/>
      <c r="BF98" s="1041"/>
      <c r="BG98" s="1041"/>
      <c r="BH98" s="1041"/>
      <c r="BI98" s="533"/>
      <c r="BJ98" s="533"/>
      <c r="BK98" s="533"/>
      <c r="BL98" s="533"/>
      <c r="BM98" s="1041"/>
      <c r="BN98" s="1041"/>
      <c r="BO98" s="534"/>
      <c r="BP98" s="1041"/>
      <c r="BQ98" s="1041"/>
      <c r="BR98" s="1041"/>
      <c r="BS98" s="533"/>
      <c r="BT98" s="533"/>
      <c r="BU98" s="533"/>
      <c r="BV98" s="533"/>
      <c r="BW98" s="1041"/>
      <c r="BX98" s="1041"/>
      <c r="BY98" s="534"/>
      <c r="BZ98" s="533"/>
      <c r="CA98" s="533"/>
      <c r="CB98" s="1041"/>
      <c r="CC98" s="1041"/>
      <c r="CD98" s="534"/>
      <c r="CE98" s="1041"/>
      <c r="CF98" s="1041"/>
      <c r="CG98" s="1051"/>
      <c r="CH98" s="1051"/>
    </row>
    <row r="99" spans="2:86" x14ac:dyDescent="0.25">
      <c r="B99" s="643"/>
      <c r="C99" s="643"/>
      <c r="D99" s="643"/>
      <c r="E99" s="643"/>
      <c r="F99" s="643"/>
      <c r="G99" s="643"/>
      <c r="H99" s="643"/>
      <c r="I99" s="643"/>
      <c r="J99" s="643"/>
      <c r="K99" s="643"/>
      <c r="L99" s="643"/>
      <c r="M99" s="643"/>
      <c r="N99" s="643"/>
      <c r="O99" s="643"/>
      <c r="P99" s="643"/>
      <c r="Q99" s="643"/>
      <c r="R99" s="643"/>
      <c r="S99" s="643"/>
      <c r="T99" s="643"/>
      <c r="W99" s="1015"/>
      <c r="X99" s="1015"/>
      <c r="Y99" s="293"/>
      <c r="Z99" s="1015"/>
      <c r="AA99" s="1015"/>
      <c r="AB99" s="119"/>
      <c r="AF99" s="1034"/>
      <c r="AG99" s="1034"/>
      <c r="AH99" s="517"/>
      <c r="AI99" s="517"/>
      <c r="AJ99" s="517"/>
      <c r="AK99" s="528"/>
      <c r="AL99" s="528"/>
      <c r="AM99" s="528"/>
      <c r="AN99" s="529"/>
      <c r="AO99" s="530"/>
      <c r="AP99" s="531"/>
      <c r="AQ99" s="531"/>
      <c r="AR99" s="531"/>
      <c r="AS99" s="1041"/>
      <c r="AT99" s="1041"/>
      <c r="AU99" s="532"/>
      <c r="AV99" s="532"/>
      <c r="AW99" s="532"/>
      <c r="AX99" s="1041"/>
      <c r="AY99" s="1041"/>
      <c r="AZ99" s="532"/>
      <c r="BA99" s="532"/>
      <c r="BB99" s="532"/>
      <c r="BC99" s="1041"/>
      <c r="BD99" s="1041"/>
      <c r="BE99" s="1041"/>
      <c r="BF99" s="1041"/>
      <c r="BG99" s="1041"/>
      <c r="BH99" s="1041"/>
      <c r="BI99" s="533"/>
      <c r="BJ99" s="533"/>
      <c r="BK99" s="533"/>
      <c r="BL99" s="533"/>
      <c r="BM99" s="1041"/>
      <c r="BN99" s="1041"/>
      <c r="BO99" s="534"/>
      <c r="BP99" s="1041"/>
      <c r="BQ99" s="1041"/>
      <c r="BR99" s="1041"/>
      <c r="BS99" s="533"/>
      <c r="BT99" s="533"/>
      <c r="BU99" s="533"/>
      <c r="BV99" s="533"/>
      <c r="BW99" s="1041"/>
      <c r="BX99" s="1041"/>
      <c r="BY99" s="534"/>
      <c r="BZ99" s="533"/>
      <c r="CA99" s="533"/>
      <c r="CB99" s="1041"/>
      <c r="CC99" s="1041"/>
      <c r="CD99" s="534"/>
      <c r="CE99" s="1041"/>
      <c r="CF99" s="1041"/>
      <c r="CG99" s="1051"/>
      <c r="CH99" s="1051"/>
    </row>
    <row r="100" spans="2:86" x14ac:dyDescent="0.25">
      <c r="B100" s="643"/>
      <c r="C100" s="643"/>
      <c r="D100" s="643"/>
      <c r="E100" s="643"/>
      <c r="F100" s="643"/>
      <c r="G100" s="643"/>
      <c r="H100" s="643"/>
      <c r="I100" s="643"/>
      <c r="J100" s="643"/>
      <c r="K100" s="643"/>
      <c r="L100" s="643"/>
      <c r="M100" s="643"/>
      <c r="N100" s="643"/>
      <c r="O100" s="643"/>
      <c r="P100" s="643"/>
      <c r="Q100" s="643"/>
      <c r="R100" s="643"/>
      <c r="S100" s="643"/>
      <c r="T100" s="643"/>
      <c r="W100" s="1015"/>
      <c r="X100" s="1015"/>
      <c r="Y100" s="293"/>
      <c r="Z100" s="1015"/>
      <c r="AA100" s="1015"/>
      <c r="AB100" s="119"/>
      <c r="AF100" s="1034"/>
      <c r="AG100" s="1034"/>
      <c r="AH100" s="517"/>
      <c r="AI100" s="517"/>
      <c r="AJ100" s="517"/>
      <c r="AK100" s="528"/>
      <c r="AL100" s="528"/>
      <c r="AM100" s="528"/>
      <c r="AN100" s="529"/>
      <c r="AO100" s="530"/>
      <c r="AP100" s="531"/>
      <c r="AQ100" s="531"/>
      <c r="AR100" s="531"/>
      <c r="AS100" s="1041"/>
      <c r="AT100" s="1041"/>
      <c r="AU100" s="532"/>
      <c r="AV100" s="532"/>
      <c r="AW100" s="532"/>
      <c r="AX100" s="1041"/>
      <c r="AY100" s="1041"/>
      <c r="AZ100" s="532"/>
      <c r="BA100" s="532"/>
      <c r="BB100" s="532"/>
      <c r="BC100" s="1041"/>
      <c r="BD100" s="1041"/>
      <c r="BE100" s="1041"/>
      <c r="BF100" s="1041"/>
      <c r="BG100" s="1041"/>
      <c r="BH100" s="1041"/>
      <c r="BI100" s="533"/>
      <c r="BJ100" s="533"/>
      <c r="BK100" s="533"/>
      <c r="BL100" s="533"/>
      <c r="BM100" s="1041"/>
      <c r="BN100" s="1041"/>
      <c r="BO100" s="534"/>
      <c r="BP100" s="1041"/>
      <c r="BQ100" s="1041"/>
      <c r="BR100" s="1041"/>
      <c r="BS100" s="533"/>
      <c r="BT100" s="533"/>
      <c r="BU100" s="533"/>
      <c r="BV100" s="533"/>
      <c r="BW100" s="1041"/>
      <c r="BX100" s="1041"/>
      <c r="BY100" s="534"/>
      <c r="BZ100" s="533"/>
      <c r="CA100" s="533"/>
      <c r="CB100" s="1041"/>
      <c r="CC100" s="1041"/>
      <c r="CD100" s="534"/>
      <c r="CE100" s="1041"/>
      <c r="CF100" s="1041"/>
      <c r="CG100" s="1051"/>
      <c r="CH100" s="1051"/>
    </row>
    <row r="101" spans="2:86" x14ac:dyDescent="0.25">
      <c r="B101" s="643"/>
      <c r="C101" s="643"/>
      <c r="D101" s="643"/>
      <c r="E101" s="643"/>
      <c r="F101" s="643"/>
      <c r="G101" s="643"/>
      <c r="H101" s="643"/>
      <c r="I101" s="643"/>
      <c r="J101" s="643"/>
      <c r="K101" s="643"/>
      <c r="L101" s="643"/>
      <c r="M101" s="643"/>
      <c r="N101" s="643"/>
      <c r="O101" s="643"/>
      <c r="P101" s="643"/>
      <c r="Q101" s="643"/>
      <c r="R101" s="643"/>
      <c r="S101" s="643"/>
      <c r="T101" s="643"/>
      <c r="W101" s="1015"/>
      <c r="X101" s="1015"/>
      <c r="Y101" s="293"/>
      <c r="Z101" s="1015"/>
      <c r="AA101" s="1015"/>
      <c r="AB101" s="119"/>
      <c r="AF101" s="1034"/>
      <c r="AG101" s="1034"/>
      <c r="AH101" s="517"/>
      <c r="AI101" s="517"/>
      <c r="AJ101" s="517"/>
      <c r="AK101" s="528"/>
      <c r="AL101" s="528"/>
      <c r="AM101" s="528"/>
      <c r="AN101" s="529"/>
      <c r="AO101" s="530"/>
      <c r="AP101" s="531"/>
      <c r="AQ101" s="531"/>
      <c r="AR101" s="531"/>
      <c r="AS101" s="1041"/>
      <c r="AT101" s="1041"/>
      <c r="AU101" s="532"/>
      <c r="AV101" s="532"/>
      <c r="AW101" s="532"/>
      <c r="AX101" s="1041"/>
      <c r="AY101" s="1041"/>
      <c r="AZ101" s="532"/>
      <c r="BA101" s="532"/>
      <c r="BB101" s="532"/>
      <c r="BC101" s="1041"/>
      <c r="BD101" s="1041"/>
      <c r="BE101" s="1041"/>
      <c r="BF101" s="1041"/>
      <c r="BG101" s="1041"/>
      <c r="BH101" s="1041"/>
      <c r="BI101" s="533"/>
      <c r="BJ101" s="533"/>
      <c r="BK101" s="533"/>
      <c r="BL101" s="533"/>
      <c r="BM101" s="1041"/>
      <c r="BN101" s="1041"/>
      <c r="BO101" s="534"/>
      <c r="BP101" s="1041"/>
      <c r="BQ101" s="1041"/>
      <c r="BR101" s="1041"/>
      <c r="BS101" s="533"/>
      <c r="BT101" s="533"/>
      <c r="BU101" s="533"/>
      <c r="BV101" s="533"/>
      <c r="BW101" s="1041"/>
      <c r="BX101" s="1041"/>
      <c r="BY101" s="534"/>
      <c r="BZ101" s="533"/>
      <c r="CA101" s="533"/>
      <c r="CB101" s="1041"/>
      <c r="CC101" s="1041"/>
      <c r="CD101" s="534"/>
      <c r="CE101" s="1041"/>
      <c r="CF101" s="1041"/>
      <c r="CG101" s="1051"/>
      <c r="CH101" s="1051"/>
    </row>
    <row r="102" spans="2:86" x14ac:dyDescent="0.25">
      <c r="B102" s="643"/>
      <c r="C102" s="643"/>
      <c r="D102" s="643"/>
      <c r="E102" s="643"/>
      <c r="F102" s="643"/>
      <c r="G102" s="643"/>
      <c r="H102" s="643"/>
      <c r="I102" s="643"/>
      <c r="J102" s="643"/>
      <c r="K102" s="643"/>
      <c r="L102" s="643"/>
      <c r="M102" s="643"/>
      <c r="N102" s="643"/>
      <c r="O102" s="643"/>
      <c r="P102" s="643"/>
      <c r="Q102" s="643"/>
      <c r="R102" s="643"/>
      <c r="S102" s="643"/>
      <c r="T102" s="643"/>
      <c r="W102" s="1015"/>
      <c r="X102" s="1015"/>
      <c r="Y102" s="293"/>
      <c r="Z102" s="1015"/>
      <c r="AA102" s="1015"/>
      <c r="AB102" s="119"/>
      <c r="AF102" s="1034"/>
      <c r="AG102" s="1034"/>
      <c r="AH102" s="517"/>
      <c r="AI102" s="517"/>
      <c r="AJ102" s="517"/>
      <c r="AK102" s="528"/>
      <c r="AL102" s="528"/>
      <c r="AM102" s="528"/>
      <c r="AN102" s="529"/>
      <c r="AO102" s="530"/>
      <c r="AP102" s="531"/>
      <c r="AQ102" s="531"/>
      <c r="AR102" s="531"/>
      <c r="AS102" s="1041"/>
      <c r="AT102" s="1041"/>
      <c r="AU102" s="532"/>
      <c r="AV102" s="532"/>
      <c r="AW102" s="532"/>
      <c r="AX102" s="1041"/>
      <c r="AY102" s="1041"/>
      <c r="AZ102" s="532"/>
      <c r="BA102" s="532"/>
      <c r="BB102" s="532"/>
      <c r="BC102" s="1041"/>
      <c r="BD102" s="1041"/>
      <c r="BE102" s="1041"/>
      <c r="BF102" s="1041"/>
      <c r="BG102" s="1041"/>
      <c r="BH102" s="1041"/>
      <c r="BI102" s="533"/>
      <c r="BJ102" s="533"/>
      <c r="BK102" s="533"/>
      <c r="BL102" s="533"/>
      <c r="BM102" s="1041"/>
      <c r="BN102" s="1041"/>
      <c r="BO102" s="534"/>
      <c r="BP102" s="1041"/>
      <c r="BQ102" s="1041"/>
      <c r="BR102" s="1041"/>
      <c r="BS102" s="533"/>
      <c r="BT102" s="533"/>
      <c r="BU102" s="533"/>
      <c r="BV102" s="533"/>
      <c r="BW102" s="1041"/>
      <c r="BX102" s="1041"/>
      <c r="BY102" s="534"/>
      <c r="BZ102" s="533"/>
      <c r="CA102" s="533"/>
      <c r="CB102" s="1041"/>
      <c r="CC102" s="1041"/>
      <c r="CD102" s="534"/>
      <c r="CE102" s="1041"/>
      <c r="CF102" s="1041"/>
      <c r="CG102" s="1051"/>
      <c r="CH102" s="1051"/>
    </row>
    <row r="103" spans="2:86" x14ac:dyDescent="0.25">
      <c r="B103" s="643"/>
      <c r="C103" s="643"/>
      <c r="D103" s="643"/>
      <c r="E103" s="643"/>
      <c r="F103" s="643"/>
      <c r="G103" s="643"/>
      <c r="H103" s="643"/>
      <c r="I103" s="643"/>
      <c r="J103" s="643"/>
      <c r="K103" s="643"/>
      <c r="L103" s="643"/>
      <c r="M103" s="643"/>
      <c r="N103" s="643"/>
      <c r="O103" s="643"/>
      <c r="P103" s="643"/>
      <c r="Q103" s="643"/>
      <c r="R103" s="643"/>
      <c r="S103" s="643"/>
      <c r="T103" s="643"/>
      <c r="W103" s="1015"/>
      <c r="X103" s="1015"/>
      <c r="Y103" s="293"/>
      <c r="Z103" s="1015"/>
      <c r="AA103" s="1015"/>
      <c r="AB103" s="119"/>
      <c r="AF103" s="1034"/>
      <c r="AG103" s="1034"/>
      <c r="AH103" s="517"/>
      <c r="AI103" s="517"/>
      <c r="AJ103" s="517"/>
      <c r="AK103" s="528"/>
      <c r="AL103" s="528"/>
      <c r="AM103" s="528"/>
      <c r="AN103" s="529"/>
      <c r="AO103" s="530"/>
      <c r="AP103" s="531"/>
      <c r="AQ103" s="531"/>
      <c r="AR103" s="531"/>
      <c r="AS103" s="1041"/>
      <c r="AT103" s="1041"/>
      <c r="AU103" s="532"/>
      <c r="AV103" s="532"/>
      <c r="AW103" s="532"/>
      <c r="AX103" s="1041"/>
      <c r="AY103" s="1041"/>
      <c r="AZ103" s="532"/>
      <c r="BA103" s="532"/>
      <c r="BB103" s="532"/>
      <c r="BC103" s="1041"/>
      <c r="BD103" s="1041"/>
      <c r="BE103" s="1041"/>
      <c r="BF103" s="1041"/>
      <c r="BG103" s="1041"/>
      <c r="BH103" s="1041"/>
      <c r="BI103" s="533"/>
      <c r="BJ103" s="533"/>
      <c r="BK103" s="533"/>
      <c r="BL103" s="533"/>
      <c r="BM103" s="1041"/>
      <c r="BN103" s="1041"/>
      <c r="BO103" s="534"/>
      <c r="BP103" s="1041"/>
      <c r="BQ103" s="1041"/>
      <c r="BR103" s="1041"/>
      <c r="BS103" s="533"/>
      <c r="BT103" s="533"/>
      <c r="BU103" s="533"/>
      <c r="BV103" s="533"/>
      <c r="BW103" s="1041"/>
      <c r="BX103" s="1041"/>
      <c r="BY103" s="534"/>
      <c r="BZ103" s="533"/>
      <c r="CA103" s="533"/>
      <c r="CB103" s="1041"/>
      <c r="CC103" s="1041"/>
      <c r="CD103" s="534"/>
      <c r="CE103" s="1041"/>
      <c r="CF103" s="1041"/>
      <c r="CG103" s="1051"/>
      <c r="CH103" s="1051"/>
    </row>
    <row r="104" spans="2:86" x14ac:dyDescent="0.25">
      <c r="B104" s="643"/>
      <c r="C104" s="643"/>
      <c r="D104" s="643"/>
      <c r="E104" s="643"/>
      <c r="F104" s="643"/>
      <c r="G104" s="643"/>
      <c r="H104" s="643"/>
      <c r="I104" s="643"/>
      <c r="J104" s="643"/>
      <c r="K104" s="643"/>
      <c r="L104" s="643"/>
      <c r="M104" s="643"/>
      <c r="N104" s="643"/>
      <c r="O104" s="643"/>
      <c r="P104" s="643"/>
      <c r="Q104" s="643"/>
      <c r="R104" s="643"/>
      <c r="S104" s="643"/>
      <c r="T104" s="643"/>
      <c r="W104" s="1015"/>
      <c r="X104" s="1015"/>
      <c r="Y104" s="293"/>
      <c r="Z104" s="1015"/>
      <c r="AA104" s="1015"/>
      <c r="AB104" s="119"/>
      <c r="AF104" s="1034"/>
      <c r="AG104" s="1034"/>
      <c r="AH104" s="517"/>
      <c r="AI104" s="517"/>
      <c r="AJ104" s="517"/>
      <c r="AK104" s="528"/>
      <c r="AL104" s="528"/>
      <c r="AM104" s="528"/>
      <c r="AN104" s="529"/>
      <c r="AO104" s="530"/>
      <c r="AP104" s="531"/>
      <c r="AQ104" s="531"/>
      <c r="AR104" s="531"/>
      <c r="AS104" s="1041"/>
      <c r="AT104" s="1041"/>
      <c r="AU104" s="532"/>
      <c r="AV104" s="532"/>
      <c r="AW104" s="532"/>
      <c r="AX104" s="1041"/>
      <c r="AY104" s="1041"/>
      <c r="AZ104" s="532"/>
      <c r="BA104" s="532"/>
      <c r="BB104" s="532"/>
      <c r="BC104" s="1041"/>
      <c r="BD104" s="1041"/>
      <c r="BE104" s="1041"/>
      <c r="BF104" s="1041"/>
      <c r="BG104" s="1041"/>
      <c r="BH104" s="1041"/>
      <c r="BI104" s="533"/>
      <c r="BJ104" s="533"/>
      <c r="BK104" s="533"/>
      <c r="BL104" s="533"/>
      <c r="BM104" s="1041"/>
      <c r="BN104" s="1041"/>
      <c r="BO104" s="534"/>
      <c r="BP104" s="1041"/>
      <c r="BQ104" s="1041"/>
      <c r="BR104" s="1041"/>
      <c r="BS104" s="533"/>
      <c r="BT104" s="533"/>
      <c r="BU104" s="533"/>
      <c r="BV104" s="533"/>
      <c r="BW104" s="1041"/>
      <c r="BX104" s="1041"/>
      <c r="BY104" s="534"/>
      <c r="BZ104" s="533"/>
      <c r="CA104" s="533"/>
      <c r="CB104" s="1041"/>
      <c r="CC104" s="1041"/>
      <c r="CD104" s="534"/>
      <c r="CE104" s="1041"/>
      <c r="CF104" s="1041"/>
      <c r="CG104" s="1051"/>
      <c r="CH104" s="1051"/>
    </row>
    <row r="105" spans="2:86" x14ac:dyDescent="0.25">
      <c r="B105" s="484"/>
      <c r="C105" s="484"/>
      <c r="D105" s="484"/>
      <c r="E105" s="484"/>
      <c r="F105" s="484"/>
      <c r="G105" s="484"/>
      <c r="H105" s="484"/>
      <c r="I105" s="484"/>
      <c r="J105" s="484"/>
      <c r="K105" s="484"/>
      <c r="L105" s="484"/>
      <c r="M105" s="484"/>
      <c r="N105" s="484"/>
      <c r="O105" s="484"/>
      <c r="P105" s="484"/>
      <c r="Q105" s="484"/>
      <c r="R105" s="484"/>
      <c r="S105" s="484"/>
      <c r="T105" s="484"/>
      <c r="W105" s="32"/>
      <c r="X105" s="32"/>
      <c r="Y105" s="336"/>
      <c r="Z105" s="1015"/>
      <c r="AA105" s="32"/>
      <c r="AB105" s="32"/>
      <c r="AF105" s="1308"/>
      <c r="AG105" s="1308"/>
      <c r="AH105" s="1052"/>
      <c r="AI105" s="1052"/>
      <c r="AJ105" s="1052"/>
      <c r="AK105" s="296"/>
      <c r="AL105" s="296"/>
      <c r="AM105" s="296"/>
      <c r="AN105" s="535"/>
      <c r="AO105" s="536"/>
      <c r="AP105" s="537"/>
      <c r="AQ105" s="537"/>
      <c r="AR105" s="537"/>
      <c r="AS105" s="1051"/>
      <c r="AT105" s="1051"/>
      <c r="AU105" s="538"/>
      <c r="AV105" s="538"/>
      <c r="AW105" s="538"/>
      <c r="AX105" s="1051"/>
      <c r="AY105" s="1051"/>
      <c r="AZ105" s="539"/>
      <c r="BA105" s="539"/>
      <c r="BB105" s="539"/>
      <c r="BC105" s="1051"/>
      <c r="BD105" s="1051"/>
      <c r="BE105" s="1051"/>
      <c r="BF105" s="1051"/>
      <c r="BG105" s="1051"/>
      <c r="BH105" s="1051"/>
      <c r="BI105" s="540"/>
      <c r="BJ105" s="540"/>
      <c r="BK105" s="540"/>
      <c r="BL105" s="540"/>
      <c r="BM105" s="1051"/>
      <c r="BN105" s="1051"/>
      <c r="BO105" s="541"/>
      <c r="BP105" s="1051"/>
      <c r="BQ105" s="1051"/>
      <c r="BR105" s="1051"/>
      <c r="BS105" s="540"/>
      <c r="BT105" s="540"/>
      <c r="BU105" s="540"/>
      <c r="BV105" s="540"/>
      <c r="BW105" s="1051"/>
      <c r="BX105" s="1051"/>
      <c r="BY105" s="541"/>
      <c r="BZ105" s="540"/>
      <c r="CA105" s="540"/>
      <c r="CB105" s="1051"/>
      <c r="CC105" s="1051"/>
      <c r="CD105" s="541"/>
      <c r="CE105" s="1051"/>
      <c r="CF105" s="1051"/>
      <c r="CG105" s="542"/>
      <c r="CH105" s="542"/>
    </row>
    <row r="106" spans="2:86" x14ac:dyDescent="0.25">
      <c r="B106" s="484"/>
      <c r="C106" s="484"/>
      <c r="D106" s="484"/>
      <c r="E106" s="643"/>
      <c r="F106" s="643"/>
      <c r="G106" s="643"/>
      <c r="H106" s="484"/>
      <c r="I106" s="484"/>
      <c r="J106" s="641"/>
      <c r="K106" s="641"/>
      <c r="L106" s="641"/>
      <c r="M106" s="641"/>
      <c r="N106" s="641"/>
      <c r="O106" s="641"/>
      <c r="P106" s="641"/>
      <c r="Q106" s="641"/>
      <c r="R106" s="484"/>
      <c r="S106" s="484"/>
      <c r="T106" s="484"/>
      <c r="W106" s="587"/>
      <c r="X106" s="587"/>
      <c r="Y106" s="629"/>
      <c r="Z106" s="1015"/>
      <c r="AA106" s="587"/>
      <c r="AB106" s="587"/>
      <c r="AF106" s="1034"/>
      <c r="AG106" s="1034"/>
      <c r="AH106" s="1034"/>
      <c r="AI106" s="1034"/>
      <c r="AJ106" s="1034"/>
      <c r="AK106" s="1053"/>
      <c r="AL106" s="1053"/>
      <c r="AM106" s="1053"/>
      <c r="AN106" s="1053"/>
      <c r="AO106" s="1053"/>
      <c r="AP106" s="1053"/>
      <c r="AQ106" s="1053"/>
      <c r="AR106" s="1053"/>
      <c r="AS106" s="1306"/>
      <c r="AT106" s="1306"/>
      <c r="AU106" s="1306"/>
      <c r="AV106" s="1053"/>
      <c r="AW106" s="1053"/>
      <c r="AX106" s="1306"/>
      <c r="AY106" s="1306"/>
      <c r="AZ106" s="1306"/>
      <c r="BA106" s="1053"/>
      <c r="BB106" s="1053"/>
      <c r="BC106" s="1306"/>
      <c r="BD106" s="1306"/>
      <c r="BE106" s="1053"/>
      <c r="BF106" s="1053"/>
      <c r="BG106" s="1053"/>
      <c r="BH106" s="1306"/>
      <c r="BI106" s="1306"/>
      <c r="BJ106" s="1053"/>
      <c r="BK106" s="1053"/>
      <c r="BL106" s="1053"/>
      <c r="BM106" s="1306"/>
      <c r="BN106" s="1306"/>
      <c r="BO106" s="1053"/>
      <c r="BP106" s="1053"/>
      <c r="BQ106" s="1053"/>
      <c r="BR106" s="1306"/>
      <c r="BS106" s="1306"/>
      <c r="BT106" s="1053"/>
      <c r="BU106" s="1053"/>
      <c r="BV106" s="1053"/>
      <c r="BW106" s="1306"/>
      <c r="BX106" s="1306"/>
      <c r="BY106" s="1053"/>
      <c r="BZ106" s="1053"/>
      <c r="CA106" s="1053"/>
      <c r="CB106" s="1306"/>
      <c r="CC106" s="1306"/>
      <c r="CD106" s="1053"/>
      <c r="CE106" s="1053"/>
      <c r="CF106" s="1053"/>
      <c r="CG106" s="1307"/>
      <c r="CH106" s="1307"/>
    </row>
    <row r="107" spans="2:86" x14ac:dyDescent="0.25">
      <c r="W107" s="587"/>
      <c r="X107" s="587"/>
      <c r="Y107" s="629"/>
      <c r="Z107" s="1015"/>
      <c r="AA107" s="587"/>
      <c r="AB107" s="587"/>
      <c r="AF107" s="1034"/>
      <c r="AG107" s="1034"/>
      <c r="AH107" s="1034"/>
      <c r="AI107" s="1034"/>
      <c r="AJ107" s="1034"/>
      <c r="AK107" s="526"/>
      <c r="AL107" s="526"/>
      <c r="AM107" s="526"/>
      <c r="AN107" s="526"/>
      <c r="AO107" s="526"/>
      <c r="AP107" s="526"/>
      <c r="AQ107" s="526"/>
      <c r="AR107" s="526"/>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26"/>
      <c r="CF107" s="526"/>
      <c r="CG107" s="334"/>
      <c r="CH107" s="334"/>
    </row>
  </sheetData>
  <mergeCells count="161">
    <mergeCell ref="A1:J1"/>
    <mergeCell ref="AS1:AY1"/>
    <mergeCell ref="F2:I7"/>
    <mergeCell ref="Q2:T7"/>
    <mergeCell ref="AH2:AI2"/>
    <mergeCell ref="AQ2:AU2"/>
    <mergeCell ref="AV2:AZ2"/>
    <mergeCell ref="CG2:CH2"/>
    <mergeCell ref="A3:D3"/>
    <mergeCell ref="A6:D6"/>
    <mergeCell ref="R8:S8"/>
    <mergeCell ref="R9:S9"/>
    <mergeCell ref="R10:S10"/>
    <mergeCell ref="BA2:BE2"/>
    <mergeCell ref="BF2:BJ2"/>
    <mergeCell ref="BK2:BO2"/>
    <mergeCell ref="BP2:BT2"/>
    <mergeCell ref="BU2:BY2"/>
    <mergeCell ref="BZ2:CD2"/>
    <mergeCell ref="R17:S17"/>
    <mergeCell ref="R18:S18"/>
    <mergeCell ref="R19:S19"/>
    <mergeCell ref="R20:S20"/>
    <mergeCell ref="R21:S21"/>
    <mergeCell ref="R22:S22"/>
    <mergeCell ref="R11:S11"/>
    <mergeCell ref="R12:S12"/>
    <mergeCell ref="R13:S13"/>
    <mergeCell ref="R14:S14"/>
    <mergeCell ref="R15:S15"/>
    <mergeCell ref="R16:S16"/>
    <mergeCell ref="L30:M30"/>
    <mergeCell ref="F31:I36"/>
    <mergeCell ref="L31:M31"/>
    <mergeCell ref="L32:M32"/>
    <mergeCell ref="L33:M33"/>
    <mergeCell ref="L34:M34"/>
    <mergeCell ref="L35:M35"/>
    <mergeCell ref="L36:M36"/>
    <mergeCell ref="R23:S23"/>
    <mergeCell ref="H25:J25"/>
    <mergeCell ref="L26:M26"/>
    <mergeCell ref="L27:M27"/>
    <mergeCell ref="L28:M28"/>
    <mergeCell ref="L29:M29"/>
    <mergeCell ref="L37:M37"/>
    <mergeCell ref="L38:M38"/>
    <mergeCell ref="L39:M39"/>
    <mergeCell ref="F40:I45"/>
    <mergeCell ref="L40:M40"/>
    <mergeCell ref="L41:M41"/>
    <mergeCell ref="L42:M42"/>
    <mergeCell ref="L43:M43"/>
    <mergeCell ref="L44:M44"/>
    <mergeCell ref="L45:M45"/>
    <mergeCell ref="Z50:AC50"/>
    <mergeCell ref="Q51:R51"/>
    <mergeCell ref="Q52:R52"/>
    <mergeCell ref="Q54:R54"/>
    <mergeCell ref="W54:X54"/>
    <mergeCell ref="Q55:R55"/>
    <mergeCell ref="L46:M46"/>
    <mergeCell ref="L47:M47"/>
    <mergeCell ref="L48:M48"/>
    <mergeCell ref="Q49:R49"/>
    <mergeCell ref="Q50:R50"/>
    <mergeCell ref="W50:X50"/>
    <mergeCell ref="S61:U61"/>
    <mergeCell ref="AQ61:AU61"/>
    <mergeCell ref="D60:F60"/>
    <mergeCell ref="G60:K60"/>
    <mergeCell ref="L60:P60"/>
    <mergeCell ref="Q60:U60"/>
    <mergeCell ref="W60:X60"/>
    <mergeCell ref="CG60:CH60"/>
    <mergeCell ref="Q56:R56"/>
    <mergeCell ref="Q57:R57"/>
    <mergeCell ref="W58:X58"/>
    <mergeCell ref="B59:U59"/>
    <mergeCell ref="W59:X59"/>
    <mergeCell ref="AF59:AG59"/>
    <mergeCell ref="B63:C63"/>
    <mergeCell ref="D63:F63"/>
    <mergeCell ref="I63:K63"/>
    <mergeCell ref="N63:P63"/>
    <mergeCell ref="Q63:R63"/>
    <mergeCell ref="S63:U63"/>
    <mergeCell ref="BZ61:CD61"/>
    <mergeCell ref="CG61:CH61"/>
    <mergeCell ref="B62:C62"/>
    <mergeCell ref="D62:F62"/>
    <mergeCell ref="I62:K62"/>
    <mergeCell ref="N62:P62"/>
    <mergeCell ref="Q62:R62"/>
    <mergeCell ref="S62:U62"/>
    <mergeCell ref="AV61:AZ61"/>
    <mergeCell ref="BA61:BE61"/>
    <mergeCell ref="BF61:BJ61"/>
    <mergeCell ref="BK61:BO61"/>
    <mergeCell ref="BP61:BT61"/>
    <mergeCell ref="BU61:BY61"/>
    <mergeCell ref="B61:D61"/>
    <mergeCell ref="I61:K61"/>
    <mergeCell ref="N61:P61"/>
    <mergeCell ref="Q61:R61"/>
    <mergeCell ref="B65:C65"/>
    <mergeCell ref="D65:F65"/>
    <mergeCell ref="I65:K65"/>
    <mergeCell ref="N65:P65"/>
    <mergeCell ref="Q65:R65"/>
    <mergeCell ref="S65:U65"/>
    <mergeCell ref="B64:C64"/>
    <mergeCell ref="D64:F64"/>
    <mergeCell ref="I64:K64"/>
    <mergeCell ref="N64:P64"/>
    <mergeCell ref="Q64:R64"/>
    <mergeCell ref="S64:U64"/>
    <mergeCell ref="B67:C67"/>
    <mergeCell ref="D67:F67"/>
    <mergeCell ref="I67:K67"/>
    <mergeCell ref="N67:P67"/>
    <mergeCell ref="Q67:R67"/>
    <mergeCell ref="S67:U67"/>
    <mergeCell ref="B66:C66"/>
    <mergeCell ref="D66:F66"/>
    <mergeCell ref="I66:K66"/>
    <mergeCell ref="N66:P66"/>
    <mergeCell ref="Q66:R66"/>
    <mergeCell ref="S66:U66"/>
    <mergeCell ref="B69:C69"/>
    <mergeCell ref="D69:F69"/>
    <mergeCell ref="I69:K69"/>
    <mergeCell ref="N69:P69"/>
    <mergeCell ref="Q69:R69"/>
    <mergeCell ref="S69:U69"/>
    <mergeCell ref="B68:C68"/>
    <mergeCell ref="D68:F68"/>
    <mergeCell ref="I68:K68"/>
    <mergeCell ref="N68:P68"/>
    <mergeCell ref="Q68:R68"/>
    <mergeCell ref="S68:U68"/>
    <mergeCell ref="B70:C70"/>
    <mergeCell ref="D70:F70"/>
    <mergeCell ref="I70:K70"/>
    <mergeCell ref="Q70:R70"/>
    <mergeCell ref="S70:U70"/>
    <mergeCell ref="B71:C71"/>
    <mergeCell ref="D71:F71"/>
    <mergeCell ref="I71:K71"/>
    <mergeCell ref="Q71:R71"/>
    <mergeCell ref="S71:U71"/>
    <mergeCell ref="BR106:BS106"/>
    <mergeCell ref="BW106:BX106"/>
    <mergeCell ref="CB106:CC106"/>
    <mergeCell ref="CG106:CH106"/>
    <mergeCell ref="AF105:AG105"/>
    <mergeCell ref="AS106:AU106"/>
    <mergeCell ref="AX106:AZ106"/>
    <mergeCell ref="BC106:BD106"/>
    <mergeCell ref="BH106:BI106"/>
    <mergeCell ref="BM106:BN106"/>
  </mergeCells>
  <conditionalFormatting sqref="P7:P8">
    <cfRule type="containsText" dxfId="2271" priority="2270" operator="containsText" text="AL">
      <formula>NOT(ISERROR(SEARCH("AL",P7)))</formula>
    </cfRule>
    <cfRule type="containsText" dxfId="2270" priority="2271" operator="containsText" text="AD">
      <formula>NOT(ISERROR(SEARCH("AD",P7)))</formula>
    </cfRule>
    <cfRule type="containsText" dxfId="2269" priority="2272" operator="containsText" text="AW">
      <formula>NOT(ISERROR(SEARCH("AW",P7)))</formula>
    </cfRule>
  </conditionalFormatting>
  <conditionalFormatting sqref="P7:P8">
    <cfRule type="containsText" dxfId="2268" priority="2267" operator="containsText" text="HL">
      <formula>NOT(ISERROR(SEARCH("HL",P7)))</formula>
    </cfRule>
    <cfRule type="containsText" dxfId="2267" priority="2268" operator="containsText" text="HD">
      <formula>NOT(ISERROR(SEARCH("HD",P7)))</formula>
    </cfRule>
    <cfRule type="containsText" dxfId="2266" priority="2269" operator="containsText" text="HW">
      <formula>NOT(ISERROR(SEARCH("HW",P7)))</formula>
    </cfRule>
  </conditionalFormatting>
  <conditionalFormatting sqref="O8">
    <cfRule type="containsText" dxfId="2265" priority="2264" operator="containsText" text="AL">
      <formula>NOT(ISERROR(SEARCH("AL",O8)))</formula>
    </cfRule>
    <cfRule type="containsText" dxfId="2264" priority="2265" operator="containsText" text="AD">
      <formula>NOT(ISERROR(SEARCH("AD",O8)))</formula>
    </cfRule>
    <cfRule type="containsText" dxfId="2263" priority="2266" operator="containsText" text="AW">
      <formula>NOT(ISERROR(SEARCH("AW",O8)))</formula>
    </cfRule>
  </conditionalFormatting>
  <conditionalFormatting sqref="O8">
    <cfRule type="containsText" dxfId="2262" priority="2261" operator="containsText" text="HL">
      <formula>NOT(ISERROR(SEARCH("HL",O8)))</formula>
    </cfRule>
    <cfRule type="containsText" dxfId="2261" priority="2262" operator="containsText" text="HD">
      <formula>NOT(ISERROR(SEARCH("HD",O8)))</formula>
    </cfRule>
    <cfRule type="containsText" dxfId="2260" priority="2263" operator="containsText" text="HW">
      <formula>NOT(ISERROR(SEARCH("HW",O8)))</formula>
    </cfRule>
  </conditionalFormatting>
  <conditionalFormatting sqref="O7:O8">
    <cfRule type="containsText" dxfId="2259" priority="2258" operator="containsText" text="AL">
      <formula>NOT(ISERROR(SEARCH("AL",O7)))</formula>
    </cfRule>
    <cfRule type="containsText" dxfId="2258" priority="2259" operator="containsText" text="AD">
      <formula>NOT(ISERROR(SEARCH("AD",O7)))</formula>
    </cfRule>
    <cfRule type="containsText" dxfId="2257" priority="2260" operator="containsText" text="AW">
      <formula>NOT(ISERROR(SEARCH("AW",O7)))</formula>
    </cfRule>
  </conditionalFormatting>
  <conditionalFormatting sqref="O7:O8">
    <cfRule type="containsText" dxfId="2256" priority="2255" operator="containsText" text="HL">
      <formula>NOT(ISERROR(SEARCH("HL",O7)))</formula>
    </cfRule>
    <cfRule type="containsText" dxfId="2255" priority="2256" operator="containsText" text="HD">
      <formula>NOT(ISERROR(SEARCH("HD",O7)))</formula>
    </cfRule>
    <cfRule type="containsText" dxfId="2254" priority="2257" operator="containsText" text="HW">
      <formula>NOT(ISERROR(SEARCH("HW",O7)))</formula>
    </cfRule>
  </conditionalFormatting>
  <conditionalFormatting sqref="N53">
    <cfRule type="containsText" dxfId="2253" priority="2204" operator="containsText" text="AL">
      <formula>NOT(ISERROR(SEARCH("AL",N53)))</formula>
    </cfRule>
    <cfRule type="containsText" dxfId="2252" priority="2205" operator="containsText" text="AD">
      <formula>NOT(ISERROR(SEARCH("AD",N53)))</formula>
    </cfRule>
    <cfRule type="containsText" dxfId="2251" priority="2206" operator="containsText" text="AW">
      <formula>NOT(ISERROR(SEARCH("AW",N53)))</formula>
    </cfRule>
  </conditionalFormatting>
  <conditionalFormatting sqref="N53">
    <cfRule type="containsText" dxfId="2250" priority="2201" operator="containsText" text="HL">
      <formula>NOT(ISERROR(SEARCH("HL",N53)))</formula>
    </cfRule>
    <cfRule type="containsText" dxfId="2249" priority="2202" operator="containsText" text="HD">
      <formula>NOT(ISERROR(SEARCH("HD",N53)))</formula>
    </cfRule>
    <cfRule type="containsText" dxfId="2248" priority="2203" operator="containsText" text="HW">
      <formula>NOT(ISERROR(SEARCH("HW",N53)))</formula>
    </cfRule>
  </conditionalFormatting>
  <conditionalFormatting sqref="C9:C48 T24:T25 C53">
    <cfRule type="containsText" dxfId="2247" priority="2249" operator="containsText" text="HL">
      <formula>NOT(ISERROR(SEARCH("HL",C9)))</formula>
    </cfRule>
    <cfRule type="containsText" dxfId="2246" priority="2250" operator="containsText" text="HD">
      <formula>NOT(ISERROR(SEARCH("HD",C9)))</formula>
    </cfRule>
    <cfRule type="containsText" dxfId="2245" priority="2251" operator="containsText" text="HW">
      <formula>NOT(ISERROR(SEARCH("HW",C9)))</formula>
    </cfRule>
    <cfRule type="containsText" dxfId="2244" priority="2252" operator="containsText" text="AL">
      <formula>NOT(ISERROR(SEARCH("AL",C9)))</formula>
    </cfRule>
    <cfRule type="containsText" dxfId="2243" priority="2253" operator="containsText" text="AD">
      <formula>NOT(ISERROR(SEARCH("AD",C9)))</formula>
    </cfRule>
    <cfRule type="containsText" dxfId="2242" priority="2254" operator="containsText" text="AW">
      <formula>NOT(ISERROR(SEARCH("AW",C9)))</formula>
    </cfRule>
  </conditionalFormatting>
  <conditionalFormatting sqref="M53">
    <cfRule type="containsText" dxfId="2241" priority="2189" operator="containsText" text="HL">
      <formula>NOT(ISERROR(SEARCH("HL",M53)))</formula>
    </cfRule>
    <cfRule type="containsText" dxfId="2240" priority="2190" operator="containsText" text="HD">
      <formula>NOT(ISERROR(SEARCH("HD",M53)))</formula>
    </cfRule>
    <cfRule type="containsText" dxfId="2239" priority="2191" operator="containsText" text="HW">
      <formula>NOT(ISERROR(SEARCH("HW",M53)))</formula>
    </cfRule>
  </conditionalFormatting>
  <conditionalFormatting sqref="O20">
    <cfRule type="containsText" dxfId="2238" priority="2246" operator="containsText" text="AL">
      <formula>NOT(ISERROR(SEARCH("AL",O20)))</formula>
    </cfRule>
    <cfRule type="containsText" dxfId="2237" priority="2247" operator="containsText" text="AD">
      <formula>NOT(ISERROR(SEARCH("AD",O20)))</formula>
    </cfRule>
    <cfRule type="containsText" dxfId="2236" priority="2248" operator="containsText" text="AW">
      <formula>NOT(ISERROR(SEARCH("AW",O20)))</formula>
    </cfRule>
  </conditionalFormatting>
  <conditionalFormatting sqref="O20">
    <cfRule type="containsText" dxfId="2235" priority="2243" operator="containsText" text="HL">
      <formula>NOT(ISERROR(SEARCH("HL",O20)))</formula>
    </cfRule>
    <cfRule type="containsText" dxfId="2234" priority="2244" operator="containsText" text="HD">
      <formula>NOT(ISERROR(SEARCH("HD",O20)))</formula>
    </cfRule>
    <cfRule type="containsText" dxfId="2233" priority="2245" operator="containsText" text="HW">
      <formula>NOT(ISERROR(SEARCH("HW",O20)))</formula>
    </cfRule>
  </conditionalFormatting>
  <conditionalFormatting sqref="O20">
    <cfRule type="containsText" dxfId="2232" priority="2240" operator="containsText" text="AL">
      <formula>NOT(ISERROR(SEARCH("AL",O20)))</formula>
    </cfRule>
    <cfRule type="containsText" dxfId="2231" priority="2241" operator="containsText" text="AD">
      <formula>NOT(ISERROR(SEARCH("AD",O20)))</formula>
    </cfRule>
    <cfRule type="containsText" dxfId="2230" priority="2242" operator="containsText" text="AW">
      <formula>NOT(ISERROR(SEARCH("AW",O20)))</formula>
    </cfRule>
  </conditionalFormatting>
  <conditionalFormatting sqref="O20">
    <cfRule type="containsText" dxfId="2229" priority="2237" operator="containsText" text="HL">
      <formula>NOT(ISERROR(SEARCH("HL",O20)))</formula>
    </cfRule>
    <cfRule type="containsText" dxfId="2228" priority="2238" operator="containsText" text="HD">
      <formula>NOT(ISERROR(SEARCH("HD",O20)))</formula>
    </cfRule>
    <cfRule type="containsText" dxfId="2227" priority="2239" operator="containsText" text="HW">
      <formula>NOT(ISERROR(SEARCH("HW",O20)))</formula>
    </cfRule>
  </conditionalFormatting>
  <conditionalFormatting sqref="N53">
    <cfRule type="containsText" dxfId="2226" priority="2198" operator="containsText" text="AL">
      <formula>NOT(ISERROR(SEARCH("AL",N53)))</formula>
    </cfRule>
    <cfRule type="containsText" dxfId="2225" priority="2199" operator="containsText" text="AD">
      <formula>NOT(ISERROR(SEARCH("AD",N53)))</formula>
    </cfRule>
    <cfRule type="containsText" dxfId="2224" priority="2200" operator="containsText" text="AW">
      <formula>NOT(ISERROR(SEARCH("AW",N53)))</formula>
    </cfRule>
  </conditionalFormatting>
  <conditionalFormatting sqref="N53">
    <cfRule type="containsText" dxfId="2223" priority="2195" operator="containsText" text="HL">
      <formula>NOT(ISERROR(SEARCH("HL",N53)))</formula>
    </cfRule>
    <cfRule type="containsText" dxfId="2222" priority="2196" operator="containsText" text="HD">
      <formula>NOT(ISERROR(SEARCH("HD",N53)))</formula>
    </cfRule>
    <cfRule type="containsText" dxfId="2221" priority="2197" operator="containsText" text="HW">
      <formula>NOT(ISERROR(SEARCH("HW",N53)))</formula>
    </cfRule>
  </conditionalFormatting>
  <conditionalFormatting sqref="O19">
    <cfRule type="containsText" dxfId="2220" priority="2234" operator="containsText" text="AL">
      <formula>NOT(ISERROR(SEARCH("AL",O19)))</formula>
    </cfRule>
    <cfRule type="containsText" dxfId="2219" priority="2235" operator="containsText" text="AD">
      <formula>NOT(ISERROR(SEARCH("AD",O19)))</formula>
    </cfRule>
    <cfRule type="containsText" dxfId="2218" priority="2236" operator="containsText" text="AW">
      <formula>NOT(ISERROR(SEARCH("AW",O19)))</formula>
    </cfRule>
  </conditionalFormatting>
  <conditionalFormatting sqref="O19">
    <cfRule type="containsText" dxfId="2217" priority="2231" operator="containsText" text="HL">
      <formula>NOT(ISERROR(SEARCH("HL",O19)))</formula>
    </cfRule>
    <cfRule type="containsText" dxfId="2216" priority="2232" operator="containsText" text="HD">
      <formula>NOT(ISERROR(SEARCH("HD",O19)))</formula>
    </cfRule>
    <cfRule type="containsText" dxfId="2215" priority="2233" operator="containsText" text="HW">
      <formula>NOT(ISERROR(SEARCH("HW",O19)))</formula>
    </cfRule>
  </conditionalFormatting>
  <conditionalFormatting sqref="O19">
    <cfRule type="containsText" dxfId="2214" priority="2228" operator="containsText" text="AL">
      <formula>NOT(ISERROR(SEARCH("AL",O19)))</formula>
    </cfRule>
    <cfRule type="containsText" dxfId="2213" priority="2229" operator="containsText" text="AD">
      <formula>NOT(ISERROR(SEARCH("AD",O19)))</formula>
    </cfRule>
    <cfRule type="containsText" dxfId="2212" priority="2230" operator="containsText" text="AW">
      <formula>NOT(ISERROR(SEARCH("AW",O19)))</formula>
    </cfRule>
  </conditionalFormatting>
  <conditionalFormatting sqref="O19">
    <cfRule type="containsText" dxfId="2211" priority="2225" operator="containsText" text="HL">
      <formula>NOT(ISERROR(SEARCH("HL",O19)))</formula>
    </cfRule>
    <cfRule type="containsText" dxfId="2210" priority="2226" operator="containsText" text="HD">
      <formula>NOT(ISERROR(SEARCH("HD",O19)))</formula>
    </cfRule>
    <cfRule type="containsText" dxfId="2209" priority="2227" operator="containsText" text="HW">
      <formula>NOT(ISERROR(SEARCH("HW",O19)))</formula>
    </cfRule>
  </conditionalFormatting>
  <conditionalFormatting sqref="M53">
    <cfRule type="containsText" dxfId="2208" priority="2222" operator="containsText" text="AL">
      <formula>NOT(ISERROR(SEARCH("AL",M53)))</formula>
    </cfRule>
    <cfRule type="containsText" dxfId="2207" priority="2223" operator="containsText" text="AD">
      <formula>NOT(ISERROR(SEARCH("AD",M53)))</formula>
    </cfRule>
    <cfRule type="containsText" dxfId="2206" priority="2224" operator="containsText" text="AW">
      <formula>NOT(ISERROR(SEARCH("AW",M53)))</formula>
    </cfRule>
  </conditionalFormatting>
  <conditionalFormatting sqref="M53">
    <cfRule type="containsText" dxfId="2205" priority="2219" operator="containsText" text="HL">
      <formula>NOT(ISERROR(SEARCH("HL",M53)))</formula>
    </cfRule>
    <cfRule type="containsText" dxfId="2204" priority="2220" operator="containsText" text="HD">
      <formula>NOT(ISERROR(SEARCH("HD",M53)))</formula>
    </cfRule>
    <cfRule type="containsText" dxfId="2203" priority="2221" operator="containsText" text="HW">
      <formula>NOT(ISERROR(SEARCH("HW",M53)))</formula>
    </cfRule>
  </conditionalFormatting>
  <conditionalFormatting sqref="M53">
    <cfRule type="containsText" dxfId="2202" priority="2216" operator="containsText" text="AL">
      <formula>NOT(ISERROR(SEARCH("AL",M53)))</formula>
    </cfRule>
    <cfRule type="containsText" dxfId="2201" priority="2217" operator="containsText" text="AD">
      <formula>NOT(ISERROR(SEARCH("AD",M53)))</formula>
    </cfRule>
    <cfRule type="containsText" dxfId="2200" priority="2218" operator="containsText" text="AW">
      <formula>NOT(ISERROR(SEARCH("AW",M53)))</formula>
    </cfRule>
  </conditionalFormatting>
  <conditionalFormatting sqref="M53">
    <cfRule type="containsText" dxfId="2199" priority="2213" operator="containsText" text="HL">
      <formula>NOT(ISERROR(SEARCH("HL",M53)))</formula>
    </cfRule>
    <cfRule type="containsText" dxfId="2198" priority="2214" operator="containsText" text="HD">
      <formula>NOT(ISERROR(SEARCH("HD",M53)))</formula>
    </cfRule>
    <cfRule type="containsText" dxfId="2197" priority="2215" operator="containsText" text="HW">
      <formula>NOT(ISERROR(SEARCH("HW",M53)))</formula>
    </cfRule>
  </conditionalFormatting>
  <conditionalFormatting sqref="L53">
    <cfRule type="containsText" dxfId="2196" priority="2210" operator="containsText" text="AL">
      <formula>NOT(ISERROR(SEARCH("AL",L53)))</formula>
    </cfRule>
    <cfRule type="containsText" dxfId="2195" priority="2211" operator="containsText" text="AD">
      <formula>NOT(ISERROR(SEARCH("AD",L53)))</formula>
    </cfRule>
    <cfRule type="containsText" dxfId="2194" priority="2212" operator="containsText" text="AW">
      <formula>NOT(ISERROR(SEARCH("AW",L53)))</formula>
    </cfRule>
  </conditionalFormatting>
  <conditionalFormatting sqref="L53">
    <cfRule type="containsText" dxfId="2193" priority="2207" operator="containsText" text="HL">
      <formula>NOT(ISERROR(SEARCH("HL",L53)))</formula>
    </cfRule>
    <cfRule type="containsText" dxfId="2192" priority="2208" operator="containsText" text="HD">
      <formula>NOT(ISERROR(SEARCH("HD",L53)))</formula>
    </cfRule>
    <cfRule type="containsText" dxfId="2191" priority="2209" operator="containsText" text="HW">
      <formula>NOT(ISERROR(SEARCH("HW",L53)))</formula>
    </cfRule>
  </conditionalFormatting>
  <conditionalFormatting sqref="M53">
    <cfRule type="containsText" dxfId="2190" priority="2192" operator="containsText" text="AL">
      <formula>NOT(ISERROR(SEARCH("AL",M53)))</formula>
    </cfRule>
    <cfRule type="containsText" dxfId="2189" priority="2193" operator="containsText" text="AD">
      <formula>NOT(ISERROR(SEARCH("AD",M53)))</formula>
    </cfRule>
    <cfRule type="containsText" dxfId="2188" priority="2194" operator="containsText" text="AW">
      <formula>NOT(ISERROR(SEARCH("AW",M53)))</formula>
    </cfRule>
  </conditionalFormatting>
  <conditionalFormatting sqref="Y48:Y60">
    <cfRule type="containsText" dxfId="2187" priority="2172" operator="containsText" text="RW">
      <formula>NOT(ISERROR(SEARCH("RW",Y48)))</formula>
    </cfRule>
    <cfRule type="containsText" dxfId="2186" priority="2173" operator="containsText" text="LW">
      <formula>NOT(ISERROR(SEARCH("LW",Y48)))</formula>
    </cfRule>
    <cfRule type="containsText" dxfId="2185" priority="2174" operator="containsText" text="LF">
      <formula>NOT(ISERROR(SEARCH("LF",Y48)))</formula>
    </cfRule>
    <cfRule type="containsText" dxfId="2184" priority="2175" operator="containsText" text="CF">
      <formula>NOT(ISERROR(SEARCH("CF",Y48)))</formula>
    </cfRule>
    <cfRule type="containsText" dxfId="2183" priority="2176" operator="containsText" text="CF">
      <formula>NOT(ISERROR(SEARCH("CF",Y48)))</formula>
    </cfRule>
    <cfRule type="containsText" dxfId="2182" priority="2177" operator="containsText" text="CAM">
      <formula>NOT(ISERROR(SEARCH("CAM",Y48)))</formula>
    </cfRule>
    <cfRule type="containsText" dxfId="2181" priority="2178" operator="containsText" text="LM">
      <formula>NOT(ISERROR(SEARCH("LM",Y48)))</formula>
    </cfRule>
    <cfRule type="containsText" dxfId="2180" priority="2179" operator="containsText" text="CM">
      <formula>NOT(ISERROR(SEARCH("CM",Y48)))</formula>
    </cfRule>
    <cfRule type="containsText" dxfId="2179" priority="2180" operator="containsText" text="RM">
      <formula>NOT(ISERROR(SEARCH("RM",Y48)))</formula>
    </cfRule>
    <cfRule type="containsText" dxfId="2178" priority="2181" operator="containsText" text="CDM">
      <formula>NOT(ISERROR(SEARCH("CDM",Y48)))</formula>
    </cfRule>
    <cfRule type="containsText" dxfId="2177" priority="2182" operator="containsText" text="LWB">
      <formula>NOT(ISERROR(SEARCH("LWB",Y48)))</formula>
    </cfRule>
    <cfRule type="containsText" dxfId="2176" priority="2183" operator="containsText" text="RWB">
      <formula>NOT(ISERROR(SEARCH("RWB",Y48)))</formula>
    </cfRule>
    <cfRule type="containsText" dxfId="2175" priority="2184" operator="containsText" text="RB">
      <formula>NOT(ISERROR(SEARCH("RB",Y48)))</formula>
    </cfRule>
    <cfRule type="containsText" dxfId="2174" priority="2185" operator="containsText" text="CB">
      <formula>NOT(ISERROR(SEARCH("CB",Y48)))</formula>
    </cfRule>
    <cfRule type="containsText" dxfId="2173" priority="2186" operator="containsText" text="LB">
      <formula>NOT(ISERROR(SEARCH("LB",Y48)))</formula>
    </cfRule>
    <cfRule type="containsText" dxfId="2172" priority="2187" operator="containsText" text="GK">
      <formula>NOT(ISERROR(SEARCH("GK",Y48)))</formula>
    </cfRule>
    <cfRule type="containsText" dxfId="2171" priority="2188" operator="containsText" text="ST">
      <formula>NOT(ISERROR(SEARCH("ST",Y48)))</formula>
    </cfRule>
  </conditionalFormatting>
  <conditionalFormatting sqref="AF39 AF35:AF37 AF41 AF79:AF104 AF47:AF58 AF62 AF64:AF75">
    <cfRule type="containsText" dxfId="2170" priority="2157" operator="containsText" text="RW">
      <formula>NOT(ISERROR(SEARCH("RW",AF35)))</formula>
    </cfRule>
    <cfRule type="containsText" dxfId="2169" priority="2158" operator="containsText" text="LW">
      <formula>NOT(ISERROR(SEARCH("LW",AF35)))</formula>
    </cfRule>
    <cfRule type="containsText" dxfId="2168" priority="2159" operator="containsText" text="LF">
      <formula>NOT(ISERROR(SEARCH("LF",AF35)))</formula>
    </cfRule>
    <cfRule type="containsText" dxfId="2167" priority="2160" operator="containsText" text="CF">
      <formula>NOT(ISERROR(SEARCH("CF",AF35)))</formula>
    </cfRule>
    <cfRule type="containsText" dxfId="2166" priority="2161" operator="containsText" text="CF">
      <formula>NOT(ISERROR(SEARCH("CF",AF35)))</formula>
    </cfRule>
    <cfRule type="containsText" dxfId="2165" priority="2162" operator="containsText" text="CAM">
      <formula>NOT(ISERROR(SEARCH("CAM",AF35)))</formula>
    </cfRule>
    <cfRule type="containsText" dxfId="2164" priority="2163" operator="containsText" text="LM">
      <formula>NOT(ISERROR(SEARCH("LM",AF35)))</formula>
    </cfRule>
    <cfRule type="containsText" dxfId="2163" priority="2164" operator="containsText" text="RM">
      <formula>NOT(ISERROR(SEARCH("RM",AF35)))</formula>
    </cfRule>
    <cfRule type="containsText" dxfId="2162" priority="2165" operator="containsText" text="CDM">
      <formula>NOT(ISERROR(SEARCH("CDM",AF35)))</formula>
    </cfRule>
    <cfRule type="containsText" dxfId="2161" priority="2166" operator="containsText" text="LWB">
      <formula>NOT(ISERROR(SEARCH("LWB",AF35)))</formula>
    </cfRule>
    <cfRule type="containsText" dxfId="2160" priority="2167" operator="containsText" text="RWB">
      <formula>NOT(ISERROR(SEARCH("RWB",AF35)))</formula>
    </cfRule>
    <cfRule type="containsText" dxfId="2159" priority="2168" operator="containsText" text="RB">
      <formula>NOT(ISERROR(SEARCH("RB",AF35)))</formula>
    </cfRule>
    <cfRule type="containsText" dxfId="2158" priority="2169" operator="containsText" text="CB">
      <formula>NOT(ISERROR(SEARCH("CB",AF35)))</formula>
    </cfRule>
    <cfRule type="containsText" dxfId="2157" priority="2170" operator="containsText" text="LB">
      <formula>NOT(ISERROR(SEARCH("LB",AF35)))</formula>
    </cfRule>
    <cfRule type="containsText" dxfId="2156" priority="2171" operator="containsText" text="GK">
      <formula>NOT(ISERROR(SEARCH("GK",AF35)))</formula>
    </cfRule>
  </conditionalFormatting>
  <conditionalFormatting sqref="AG6:AG7 AG39 AG32:AG37 AG41 Z60 AG79:AG104 AG47:AG58 AG64:AG75">
    <cfRule type="containsText" dxfId="2155" priority="2140" operator="containsText" text="ST">
      <formula>NOT(ISERROR(SEARCH("ST",Z6)))</formula>
    </cfRule>
    <cfRule type="containsText" dxfId="2154" priority="2141" operator="containsText" text="RW">
      <formula>NOT(ISERROR(SEARCH("RW",Z6)))</formula>
    </cfRule>
    <cfRule type="containsText" dxfId="2153" priority="2142" operator="containsText" text="LW">
      <formula>NOT(ISERROR(SEARCH("LW",Z6)))</formula>
    </cfRule>
    <cfRule type="containsText" dxfId="2152" priority="2143" operator="containsText" text="LF">
      <formula>NOT(ISERROR(SEARCH("LF",Z6)))</formula>
    </cfRule>
    <cfRule type="containsText" dxfId="2151" priority="2144" operator="containsText" text="CF">
      <formula>NOT(ISERROR(SEARCH("CF",Z6)))</formula>
    </cfRule>
    <cfRule type="containsText" dxfId="2150" priority="2145" operator="containsText" text="CF">
      <formula>NOT(ISERROR(SEARCH("CF",Z6)))</formula>
    </cfRule>
    <cfRule type="containsText" dxfId="2149" priority="2146" operator="containsText" text="CAM">
      <formula>NOT(ISERROR(SEARCH("CAM",Z6)))</formula>
    </cfRule>
    <cfRule type="containsText" dxfId="2148" priority="2147" operator="containsText" text="LM">
      <formula>NOT(ISERROR(SEARCH("LM",Z6)))</formula>
    </cfRule>
    <cfRule type="containsText" dxfId="2147" priority="2148" operator="containsText" text="CM">
      <formula>NOT(ISERROR(SEARCH("CM",Z6)))</formula>
    </cfRule>
    <cfRule type="containsText" dxfId="2146" priority="2149" operator="containsText" text="RM">
      <formula>NOT(ISERROR(SEARCH("RM",Z6)))</formula>
    </cfRule>
    <cfRule type="containsText" dxfId="2145" priority="2150" operator="containsText" text="CDM">
      <formula>NOT(ISERROR(SEARCH("CDM",Z6)))</formula>
    </cfRule>
    <cfRule type="containsText" dxfId="2144" priority="2151" operator="containsText" text="LWB">
      <formula>NOT(ISERROR(SEARCH("LWB",Z6)))</formula>
    </cfRule>
    <cfRule type="containsText" dxfId="2143" priority="2152" operator="containsText" text="RWB">
      <formula>NOT(ISERROR(SEARCH("RWB",Z6)))</formula>
    </cfRule>
    <cfRule type="containsText" dxfId="2142" priority="2153" operator="containsText" text="RB">
      <formula>NOT(ISERROR(SEARCH("RB",Z6)))</formula>
    </cfRule>
    <cfRule type="containsText" dxfId="2141" priority="2154" operator="containsText" text="CB">
      <formula>NOT(ISERROR(SEARCH("CB",Z6)))</formula>
    </cfRule>
    <cfRule type="containsText" dxfId="2140" priority="2155" operator="containsText" text="LB">
      <formula>NOT(ISERROR(SEARCH("LB",Z6)))</formula>
    </cfRule>
    <cfRule type="containsText" dxfId="2139" priority="2156" operator="containsText" text="GK">
      <formula>NOT(ISERROR(SEARCH("GK",Z6)))</formula>
    </cfRule>
  </conditionalFormatting>
  <conditionalFormatting sqref="R53:S53">
    <cfRule type="containsText" dxfId="2138" priority="2104" operator="containsText" text="HL">
      <formula>NOT(ISERROR(SEARCH("HL",R53)))</formula>
    </cfRule>
    <cfRule type="containsText" dxfId="2137" priority="2105" operator="containsText" text="HD">
      <formula>NOT(ISERROR(SEARCH("HD",R53)))</formula>
    </cfRule>
    <cfRule type="containsText" dxfId="2136" priority="2106" operator="containsText" text="HW">
      <formula>NOT(ISERROR(SEARCH("HW",R53)))</formula>
    </cfRule>
  </conditionalFormatting>
  <conditionalFormatting sqref="R53:S53">
    <cfRule type="containsText" dxfId="2135" priority="2137" operator="containsText" text="AL">
      <formula>NOT(ISERROR(SEARCH("AL",R53)))</formula>
    </cfRule>
    <cfRule type="containsText" dxfId="2134" priority="2138" operator="containsText" text="AD">
      <formula>NOT(ISERROR(SEARCH("AD",R53)))</formula>
    </cfRule>
    <cfRule type="containsText" dxfId="2133" priority="2139" operator="containsText" text="AW">
      <formula>NOT(ISERROR(SEARCH("AW",R53)))</formula>
    </cfRule>
  </conditionalFormatting>
  <conditionalFormatting sqref="R53:S53">
    <cfRule type="containsText" dxfId="2132" priority="2134" operator="containsText" text="HL">
      <formula>NOT(ISERROR(SEARCH("HL",R53)))</formula>
    </cfRule>
    <cfRule type="containsText" dxfId="2131" priority="2135" operator="containsText" text="HD">
      <formula>NOT(ISERROR(SEARCH("HD",R53)))</formula>
    </cfRule>
    <cfRule type="containsText" dxfId="2130" priority="2136" operator="containsText" text="HW">
      <formula>NOT(ISERROR(SEARCH("HW",R53)))</formula>
    </cfRule>
  </conditionalFormatting>
  <conditionalFormatting sqref="R53:S53">
    <cfRule type="containsText" dxfId="2129" priority="2131" operator="containsText" text="AL">
      <formula>NOT(ISERROR(SEARCH("AL",R53)))</formula>
    </cfRule>
    <cfRule type="containsText" dxfId="2128" priority="2132" operator="containsText" text="AD">
      <formula>NOT(ISERROR(SEARCH("AD",R53)))</formula>
    </cfRule>
    <cfRule type="containsText" dxfId="2127" priority="2133" operator="containsText" text="AW">
      <formula>NOT(ISERROR(SEARCH("AW",R53)))</formula>
    </cfRule>
  </conditionalFormatting>
  <conditionalFormatting sqref="R53:S53">
    <cfRule type="containsText" dxfId="2126" priority="2128" operator="containsText" text="HL">
      <formula>NOT(ISERROR(SEARCH("HL",R53)))</formula>
    </cfRule>
    <cfRule type="containsText" dxfId="2125" priority="2129" operator="containsText" text="HD">
      <formula>NOT(ISERROR(SEARCH("HD",R53)))</formula>
    </cfRule>
    <cfRule type="containsText" dxfId="2124" priority="2130" operator="containsText" text="HW">
      <formula>NOT(ISERROR(SEARCH("HW",R53)))</formula>
    </cfRule>
  </conditionalFormatting>
  <conditionalFormatting sqref="Q53">
    <cfRule type="containsText" dxfId="2123" priority="2125" operator="containsText" text="AL">
      <formula>NOT(ISERROR(SEARCH("AL",Q53)))</formula>
    </cfRule>
    <cfRule type="containsText" dxfId="2122" priority="2126" operator="containsText" text="AD">
      <formula>NOT(ISERROR(SEARCH("AD",Q53)))</formula>
    </cfRule>
    <cfRule type="containsText" dxfId="2121" priority="2127" operator="containsText" text="AW">
      <formula>NOT(ISERROR(SEARCH("AW",Q53)))</formula>
    </cfRule>
  </conditionalFormatting>
  <conditionalFormatting sqref="Q53">
    <cfRule type="containsText" dxfId="2120" priority="2122" operator="containsText" text="HL">
      <formula>NOT(ISERROR(SEARCH("HL",Q53)))</formula>
    </cfRule>
    <cfRule type="containsText" dxfId="2119" priority="2123" operator="containsText" text="HD">
      <formula>NOT(ISERROR(SEARCH("HD",Q53)))</formula>
    </cfRule>
    <cfRule type="containsText" dxfId="2118" priority="2124" operator="containsText" text="HW">
      <formula>NOT(ISERROR(SEARCH("HW",Q53)))</formula>
    </cfRule>
  </conditionalFormatting>
  <conditionalFormatting sqref="T53">
    <cfRule type="containsText" dxfId="2117" priority="2119" operator="containsText" text="AL">
      <formula>NOT(ISERROR(SEARCH("AL",T53)))</formula>
    </cfRule>
    <cfRule type="containsText" dxfId="2116" priority="2120" operator="containsText" text="AD">
      <formula>NOT(ISERROR(SEARCH("AD",T53)))</formula>
    </cfRule>
    <cfRule type="containsText" dxfId="2115" priority="2121" operator="containsText" text="AW">
      <formula>NOT(ISERROR(SEARCH("AW",T53)))</formula>
    </cfRule>
  </conditionalFormatting>
  <conditionalFormatting sqref="T53">
    <cfRule type="containsText" dxfId="2114" priority="2116" operator="containsText" text="HL">
      <formula>NOT(ISERROR(SEARCH("HL",T53)))</formula>
    </cfRule>
    <cfRule type="containsText" dxfId="2113" priority="2117" operator="containsText" text="HD">
      <formula>NOT(ISERROR(SEARCH("HD",T53)))</formula>
    </cfRule>
    <cfRule type="containsText" dxfId="2112" priority="2118" operator="containsText" text="HW">
      <formula>NOT(ISERROR(SEARCH("HW",T53)))</formula>
    </cfRule>
  </conditionalFormatting>
  <conditionalFormatting sqref="T53">
    <cfRule type="containsText" dxfId="2111" priority="2113" operator="containsText" text="AL">
      <formula>NOT(ISERROR(SEARCH("AL",T53)))</formula>
    </cfRule>
    <cfRule type="containsText" dxfId="2110" priority="2114" operator="containsText" text="AD">
      <formula>NOT(ISERROR(SEARCH("AD",T53)))</formula>
    </cfRule>
    <cfRule type="containsText" dxfId="2109" priority="2115" operator="containsText" text="AW">
      <formula>NOT(ISERROR(SEARCH("AW",T53)))</formula>
    </cfRule>
  </conditionalFormatting>
  <conditionalFormatting sqref="T53">
    <cfRule type="containsText" dxfId="2108" priority="2110" operator="containsText" text="HL">
      <formula>NOT(ISERROR(SEARCH("HL",T53)))</formula>
    </cfRule>
    <cfRule type="containsText" dxfId="2107" priority="2111" operator="containsText" text="HD">
      <formula>NOT(ISERROR(SEARCH("HD",T53)))</formula>
    </cfRule>
    <cfRule type="containsText" dxfId="2106" priority="2112" operator="containsText" text="HW">
      <formula>NOT(ISERROR(SEARCH("HW",T53)))</formula>
    </cfRule>
  </conditionalFormatting>
  <conditionalFormatting sqref="R53:S53">
    <cfRule type="containsText" dxfId="2105" priority="2107" operator="containsText" text="AL">
      <formula>NOT(ISERROR(SEARCH("AL",R53)))</formula>
    </cfRule>
    <cfRule type="containsText" dxfId="2104" priority="2108" operator="containsText" text="AD">
      <formula>NOT(ISERROR(SEARCH("AD",R53)))</formula>
    </cfRule>
    <cfRule type="containsText" dxfId="2103" priority="2109" operator="containsText" text="AW">
      <formula>NOT(ISERROR(SEARCH("AW",R53)))</formula>
    </cfRule>
  </conditionalFormatting>
  <conditionalFormatting sqref="AH5:AJ21 AI4:AJ4 AH22:AI22 AH79:AJ104 AH23:AJ58 AH64:AJ75">
    <cfRule type="containsText" dxfId="2102" priority="2087" operator="containsText" text="ST">
      <formula>NOT(ISERROR(SEARCH("ST",AH4)))</formula>
    </cfRule>
    <cfRule type="containsText" dxfId="2101" priority="2088" operator="containsText" text="RW">
      <formula>NOT(ISERROR(SEARCH("RW",AH4)))</formula>
    </cfRule>
    <cfRule type="containsText" dxfId="2100" priority="2089" operator="containsText" text="LW">
      <formula>NOT(ISERROR(SEARCH("LW",AH4)))</formula>
    </cfRule>
    <cfRule type="containsText" dxfId="2099" priority="2090" operator="containsText" text="LF">
      <formula>NOT(ISERROR(SEARCH("LF",AH4)))</formula>
    </cfRule>
    <cfRule type="containsText" dxfId="2098" priority="2091" operator="containsText" text="CF">
      <formula>NOT(ISERROR(SEARCH("CF",AH4)))</formula>
    </cfRule>
    <cfRule type="containsText" dxfId="2097" priority="2092" operator="containsText" text="CF">
      <formula>NOT(ISERROR(SEARCH("CF",AH4)))</formula>
    </cfRule>
    <cfRule type="containsText" dxfId="2096" priority="2093" operator="containsText" text="CAM">
      <formula>NOT(ISERROR(SEARCH("CAM",AH4)))</formula>
    </cfRule>
    <cfRule type="containsText" dxfId="2095" priority="2094" operator="containsText" text="LM">
      <formula>NOT(ISERROR(SEARCH("LM",AH4)))</formula>
    </cfRule>
    <cfRule type="containsText" dxfId="2094" priority="2095" operator="containsText" text="CM">
      <formula>NOT(ISERROR(SEARCH("CM",AH4)))</formula>
    </cfRule>
    <cfRule type="containsText" dxfId="2093" priority="2096" operator="containsText" text="RM">
      <formula>NOT(ISERROR(SEARCH("RM",AH4)))</formula>
    </cfRule>
    <cfRule type="containsText" dxfId="2092" priority="2097" operator="containsText" text="CDM">
      <formula>NOT(ISERROR(SEARCH("CDM",AH4)))</formula>
    </cfRule>
    <cfRule type="containsText" dxfId="2091" priority="2098" operator="containsText" text="LWB">
      <formula>NOT(ISERROR(SEARCH("LWB",AH4)))</formula>
    </cfRule>
    <cfRule type="containsText" dxfId="2090" priority="2099" operator="containsText" text="RWB">
      <formula>NOT(ISERROR(SEARCH("RWB",AH4)))</formula>
    </cfRule>
    <cfRule type="containsText" dxfId="2089" priority="2100" operator="containsText" text="RB">
      <formula>NOT(ISERROR(SEARCH("RB",AH4)))</formula>
    </cfRule>
    <cfRule type="containsText" dxfId="2088" priority="2101" operator="containsText" text="CB">
      <formula>NOT(ISERROR(SEARCH("CB",AH4)))</formula>
    </cfRule>
    <cfRule type="containsText" dxfId="2087" priority="2102" operator="containsText" text="LB">
      <formula>NOT(ISERROR(SEARCH("LB",AH4)))</formula>
    </cfRule>
    <cfRule type="containsText" dxfId="2086" priority="2103" operator="containsText" text="GK">
      <formula>NOT(ISERROR(SEARCH("GK",AH4)))</formula>
    </cfRule>
  </conditionalFormatting>
  <conditionalFormatting sqref="AH4:AJ21 AH22:AI22 Z60 AH79:AJ104 AH23:AJ58 AH64:AJ75">
    <cfRule type="cellIs" dxfId="2085" priority="2081" operator="between">
      <formula>90</formula>
      <formula>99</formula>
    </cfRule>
    <cfRule type="cellIs" dxfId="2084" priority="2082" operator="between">
      <formula>40</formula>
      <formula>49</formula>
    </cfRule>
    <cfRule type="cellIs" dxfId="2083" priority="2083" operator="between">
      <formula>50</formula>
      <formula>59</formula>
    </cfRule>
    <cfRule type="cellIs" dxfId="2082" priority="2084" operator="between">
      <formula>60</formula>
      <formula>69</formula>
    </cfRule>
    <cfRule type="cellIs" dxfId="2081" priority="2085" operator="between">
      <formula>70</formula>
      <formula>79</formula>
    </cfRule>
    <cfRule type="cellIs" dxfId="2080" priority="2086" operator="between">
      <formula>80</formula>
      <formula>89</formula>
    </cfRule>
  </conditionalFormatting>
  <conditionalFormatting sqref="AH22:AJ22">
    <cfRule type="containsText" dxfId="2079" priority="2063" operator="containsText" text="ST">
      <formula>NOT(ISERROR(SEARCH("ST",AH22)))</formula>
    </cfRule>
    <cfRule type="containsText" dxfId="2078" priority="2064" operator="containsText" text="RW">
      <formula>NOT(ISERROR(SEARCH("RW",AH22)))</formula>
    </cfRule>
    <cfRule type="containsText" dxfId="2077" priority="2065" operator="containsText" text="LW">
      <formula>NOT(ISERROR(SEARCH("LW",AH22)))</formula>
    </cfRule>
    <cfRule type="containsText" dxfId="2076" priority="2066" operator="containsText" text="LF">
      <formula>NOT(ISERROR(SEARCH("LF",AH22)))</formula>
    </cfRule>
    <cfRule type="containsText" dxfId="2075" priority="2067" operator="containsText" text="CF">
      <formula>NOT(ISERROR(SEARCH("CF",AH22)))</formula>
    </cfRule>
    <cfRule type="containsText" dxfId="2074" priority="2068" operator="containsText" text="CF">
      <formula>NOT(ISERROR(SEARCH("CF",AH22)))</formula>
    </cfRule>
    <cfRule type="containsText" dxfId="2073" priority="2069" operator="containsText" text="CAM">
      <formula>NOT(ISERROR(SEARCH("CAM",AH22)))</formula>
    </cfRule>
    <cfRule type="containsText" dxfId="2072" priority="2070" operator="containsText" text="LM">
      <formula>NOT(ISERROR(SEARCH("LM",AH22)))</formula>
    </cfRule>
    <cfRule type="containsText" dxfId="2071" priority="2071" operator="containsText" text="CM">
      <formula>NOT(ISERROR(SEARCH("CM",AH22)))</formula>
    </cfRule>
    <cfRule type="containsText" dxfId="2070" priority="2072" operator="containsText" text="RM">
      <formula>NOT(ISERROR(SEARCH("RM",AH22)))</formula>
    </cfRule>
    <cfRule type="containsText" dxfId="2069" priority="2073" operator="containsText" text="CDM">
      <formula>NOT(ISERROR(SEARCH("CDM",AH22)))</formula>
    </cfRule>
    <cfRule type="containsText" dxfId="2068" priority="2074" operator="containsText" text="LWB">
      <formula>NOT(ISERROR(SEARCH("LWB",AH22)))</formula>
    </cfRule>
    <cfRule type="containsText" dxfId="2067" priority="2075" operator="containsText" text="RWB">
      <formula>NOT(ISERROR(SEARCH("RWB",AH22)))</formula>
    </cfRule>
    <cfRule type="containsText" dxfId="2066" priority="2076" operator="containsText" text="RB">
      <formula>NOT(ISERROR(SEARCH("RB",AH22)))</formula>
    </cfRule>
    <cfRule type="containsText" dxfId="2065" priority="2077" operator="containsText" text="CB">
      <formula>NOT(ISERROR(SEARCH("CB",AH22)))</formula>
    </cfRule>
    <cfRule type="containsText" dxfId="2064" priority="2078" operator="containsText" text="LB">
      <formula>NOT(ISERROR(SEARCH("LB",AH22)))</formula>
    </cfRule>
    <cfRule type="containsText" dxfId="2063" priority="2079" operator="containsText" text="GK">
      <formula>NOT(ISERROR(SEARCH("GK",AH22)))</formula>
    </cfRule>
  </conditionalFormatting>
  <conditionalFormatting sqref="AH22:AJ22">
    <cfRule type="cellIs" dxfId="2062" priority="2056" operator="between">
      <formula>30</formula>
      <formula>39</formula>
    </cfRule>
    <cfRule type="cellIs" dxfId="2061" priority="2057" operator="between">
      <formula>90</formula>
      <formula>99</formula>
    </cfRule>
    <cfRule type="cellIs" dxfId="2060" priority="2058" operator="between">
      <formula>40</formula>
      <formula>49</formula>
    </cfRule>
    <cfRule type="cellIs" dxfId="2059" priority="2059" operator="between">
      <formula>50</formula>
      <formula>59</formula>
    </cfRule>
    <cfRule type="cellIs" dxfId="2058" priority="2060" operator="between">
      <formula>60</formula>
      <formula>69</formula>
    </cfRule>
    <cfRule type="cellIs" dxfId="2057" priority="2061" operator="between">
      <formula>70</formula>
      <formula>79</formula>
    </cfRule>
    <cfRule type="cellIs" dxfId="2056" priority="2062" operator="between">
      <formula>80</formula>
      <formula>89</formula>
    </cfRule>
  </conditionalFormatting>
  <conditionalFormatting sqref="AG4">
    <cfRule type="containsText" dxfId="2055" priority="2039" operator="containsText" text="ST">
      <formula>NOT(ISERROR(SEARCH("ST",AG4)))</formula>
    </cfRule>
    <cfRule type="containsText" dxfId="2054" priority="2040" operator="containsText" text="RW">
      <formula>NOT(ISERROR(SEARCH("RW",AG4)))</formula>
    </cfRule>
    <cfRule type="containsText" dxfId="2053" priority="2041" operator="containsText" text="LW">
      <formula>NOT(ISERROR(SEARCH("LW",AG4)))</formula>
    </cfRule>
    <cfRule type="containsText" dxfId="2052" priority="2042" operator="containsText" text="LF">
      <formula>NOT(ISERROR(SEARCH("LF",AG4)))</formula>
    </cfRule>
    <cfRule type="containsText" dxfId="2051" priority="2043" operator="containsText" text="CF">
      <formula>NOT(ISERROR(SEARCH("CF",AG4)))</formula>
    </cfRule>
    <cfRule type="containsText" dxfId="2050" priority="2044" operator="containsText" text="CF">
      <formula>NOT(ISERROR(SEARCH("CF",AG4)))</formula>
    </cfRule>
    <cfRule type="containsText" dxfId="2049" priority="2045" operator="containsText" text="CAM">
      <formula>NOT(ISERROR(SEARCH("CAM",AG4)))</formula>
    </cfRule>
    <cfRule type="containsText" dxfId="2048" priority="2046" operator="containsText" text="LM">
      <formula>NOT(ISERROR(SEARCH("LM",AG4)))</formula>
    </cfRule>
    <cfRule type="containsText" dxfId="2047" priority="2047" operator="containsText" text="CM">
      <formula>NOT(ISERROR(SEARCH("CM",AG4)))</formula>
    </cfRule>
    <cfRule type="containsText" dxfId="2046" priority="2048" operator="containsText" text="RM">
      <formula>NOT(ISERROR(SEARCH("RM",AG4)))</formula>
    </cfRule>
    <cfRule type="containsText" dxfId="2045" priority="2049" operator="containsText" text="CDM">
      <formula>NOT(ISERROR(SEARCH("CDM",AG4)))</formula>
    </cfRule>
    <cfRule type="containsText" dxfId="2044" priority="2050" operator="containsText" text="LWB">
      <formula>NOT(ISERROR(SEARCH("LWB",AG4)))</formula>
    </cfRule>
    <cfRule type="containsText" dxfId="2043" priority="2051" operator="containsText" text="RWB">
      <formula>NOT(ISERROR(SEARCH("RWB",AG4)))</formula>
    </cfRule>
    <cfRule type="containsText" dxfId="2042" priority="2052" operator="containsText" text="RB">
      <formula>NOT(ISERROR(SEARCH("RB",AG4)))</formula>
    </cfRule>
    <cfRule type="containsText" dxfId="2041" priority="2053" operator="containsText" text="CB">
      <formula>NOT(ISERROR(SEARCH("CB",AG4)))</formula>
    </cfRule>
    <cfRule type="containsText" dxfId="2040" priority="2054" operator="containsText" text="LB">
      <formula>NOT(ISERROR(SEARCH("LB",AG4)))</formula>
    </cfRule>
    <cfRule type="containsText" dxfId="2039" priority="2055" operator="containsText" text="GK">
      <formula>NOT(ISERROR(SEARCH("GK",AG4)))</formula>
    </cfRule>
  </conditionalFormatting>
  <conditionalFormatting sqref="AF5">
    <cfRule type="containsText" dxfId="2038" priority="2023" operator="containsText" text="RW">
      <formula>NOT(ISERROR(SEARCH("RW",AF5)))</formula>
    </cfRule>
    <cfRule type="containsText" dxfId="2037" priority="2024" operator="containsText" text="LW">
      <formula>NOT(ISERROR(SEARCH("LW",AF5)))</formula>
    </cfRule>
    <cfRule type="containsText" dxfId="2036" priority="2025" operator="containsText" text="LF">
      <formula>NOT(ISERROR(SEARCH("LF",AF5)))</formula>
    </cfRule>
    <cfRule type="containsText" dxfId="2035" priority="2026" operator="containsText" text="CF">
      <formula>NOT(ISERROR(SEARCH("CF",AF5)))</formula>
    </cfRule>
    <cfRule type="containsText" dxfId="2034" priority="2027" operator="containsText" text="CF">
      <formula>NOT(ISERROR(SEARCH("CF",AF5)))</formula>
    </cfRule>
    <cfRule type="containsText" dxfId="2033" priority="2028" operator="containsText" text="CAM">
      <formula>NOT(ISERROR(SEARCH("CAM",AF5)))</formula>
    </cfRule>
    <cfRule type="containsText" dxfId="2032" priority="2029" operator="containsText" text="LM">
      <formula>NOT(ISERROR(SEARCH("LM",AF5)))</formula>
    </cfRule>
    <cfRule type="containsText" dxfId="2031" priority="2030" operator="containsText" text="CM">
      <formula>NOT(ISERROR(SEARCH("CM",AF5)))</formula>
    </cfRule>
    <cfRule type="containsText" dxfId="2030" priority="2031" operator="containsText" text="RM">
      <formula>NOT(ISERROR(SEARCH("RM",AF5)))</formula>
    </cfRule>
    <cfRule type="containsText" dxfId="2029" priority="2032" operator="containsText" text="CDM">
      <formula>NOT(ISERROR(SEARCH("CDM",AF5)))</formula>
    </cfRule>
    <cfRule type="containsText" dxfId="2028" priority="2033" operator="containsText" text="LWB">
      <formula>NOT(ISERROR(SEARCH("LWB",AF5)))</formula>
    </cfRule>
    <cfRule type="containsText" dxfId="2027" priority="2034" operator="containsText" text="RWB">
      <formula>NOT(ISERROR(SEARCH("RWB",AF5)))</formula>
    </cfRule>
    <cfRule type="containsText" dxfId="2026" priority="2035" operator="containsText" text="RB">
      <formula>NOT(ISERROR(SEARCH("RB",AF5)))</formula>
    </cfRule>
    <cfRule type="containsText" dxfId="2025" priority="2036" operator="containsText" text="CB">
      <formula>NOT(ISERROR(SEARCH("CB",AF5)))</formula>
    </cfRule>
    <cfRule type="containsText" dxfId="2024" priority="2037" operator="containsText" text="LB">
      <formula>NOT(ISERROR(SEARCH("LB",AF5)))</formula>
    </cfRule>
    <cfRule type="containsText" dxfId="2023" priority="2038" operator="containsText" text="GK">
      <formula>NOT(ISERROR(SEARCH("GK",AF5)))</formula>
    </cfRule>
  </conditionalFormatting>
  <conditionalFormatting sqref="AG5">
    <cfRule type="containsText" dxfId="2022" priority="2006" operator="containsText" text="ST">
      <formula>NOT(ISERROR(SEARCH("ST",AG5)))</formula>
    </cfRule>
    <cfRule type="containsText" dxfId="2021" priority="2007" operator="containsText" text="RW">
      <formula>NOT(ISERROR(SEARCH("RW",AG5)))</formula>
    </cfRule>
    <cfRule type="containsText" dxfId="2020" priority="2008" operator="containsText" text="LW">
      <formula>NOT(ISERROR(SEARCH("LW",AG5)))</formula>
    </cfRule>
    <cfRule type="containsText" dxfId="2019" priority="2009" operator="containsText" text="LF">
      <formula>NOT(ISERROR(SEARCH("LF",AG5)))</formula>
    </cfRule>
    <cfRule type="containsText" dxfId="2018" priority="2010" operator="containsText" text="CF">
      <formula>NOT(ISERROR(SEARCH("CF",AG5)))</formula>
    </cfRule>
    <cfRule type="containsText" dxfId="2017" priority="2011" operator="containsText" text="CF">
      <formula>NOT(ISERROR(SEARCH("CF",AG5)))</formula>
    </cfRule>
    <cfRule type="containsText" dxfId="2016" priority="2012" operator="containsText" text="CAM">
      <formula>NOT(ISERROR(SEARCH("CAM",AG5)))</formula>
    </cfRule>
    <cfRule type="containsText" dxfId="2015" priority="2013" operator="containsText" text="LM">
      <formula>NOT(ISERROR(SEARCH("LM",AG5)))</formula>
    </cfRule>
    <cfRule type="containsText" dxfId="2014" priority="2014" operator="containsText" text="CM">
      <formula>NOT(ISERROR(SEARCH("CM",AG5)))</formula>
    </cfRule>
    <cfRule type="containsText" dxfId="2013" priority="2015" operator="containsText" text="RM">
      <formula>NOT(ISERROR(SEARCH("RM",AG5)))</formula>
    </cfRule>
    <cfRule type="containsText" dxfId="2012" priority="2016" operator="containsText" text="CDM">
      <formula>NOT(ISERROR(SEARCH("CDM",AG5)))</formula>
    </cfRule>
    <cfRule type="containsText" dxfId="2011" priority="2017" operator="containsText" text="LWB">
      <formula>NOT(ISERROR(SEARCH("LWB",AG5)))</formula>
    </cfRule>
    <cfRule type="containsText" dxfId="2010" priority="2018" operator="containsText" text="RWB">
      <formula>NOT(ISERROR(SEARCH("RWB",AG5)))</formula>
    </cfRule>
    <cfRule type="containsText" dxfId="2009" priority="2019" operator="containsText" text="RB">
      <formula>NOT(ISERROR(SEARCH("RB",AG5)))</formula>
    </cfRule>
    <cfRule type="containsText" dxfId="2008" priority="2020" operator="containsText" text="CB">
      <formula>NOT(ISERROR(SEARCH("CB",AG5)))</formula>
    </cfRule>
    <cfRule type="containsText" dxfId="2007" priority="2021" operator="containsText" text="LB">
      <formula>NOT(ISERROR(SEARCH("LB",AG5)))</formula>
    </cfRule>
    <cfRule type="containsText" dxfId="2006" priority="2022" operator="containsText" text="GK">
      <formula>NOT(ISERROR(SEARCH("GK",AG5)))</formula>
    </cfRule>
  </conditionalFormatting>
  <conditionalFormatting sqref="AH79:AJ104 AH4:AI58 AH64:AI75">
    <cfRule type="cellIs" dxfId="2005" priority="2080" operator="between">
      <formula>30</formula>
      <formula>39</formula>
    </cfRule>
  </conditionalFormatting>
  <conditionalFormatting sqref="AG8">
    <cfRule type="containsText" dxfId="2004" priority="1989" operator="containsText" text="ST">
      <formula>NOT(ISERROR(SEARCH("ST",AG8)))</formula>
    </cfRule>
    <cfRule type="containsText" dxfId="2003" priority="1990" operator="containsText" text="RW">
      <formula>NOT(ISERROR(SEARCH("RW",AG8)))</formula>
    </cfRule>
    <cfRule type="containsText" dxfId="2002" priority="1991" operator="containsText" text="LW">
      <formula>NOT(ISERROR(SEARCH("LW",AG8)))</formula>
    </cfRule>
    <cfRule type="containsText" dxfId="2001" priority="1992" operator="containsText" text="LF">
      <formula>NOT(ISERROR(SEARCH("LF",AG8)))</formula>
    </cfRule>
    <cfRule type="containsText" dxfId="2000" priority="1993" operator="containsText" text="CF">
      <formula>NOT(ISERROR(SEARCH("CF",AG8)))</formula>
    </cfRule>
    <cfRule type="containsText" dxfId="1999" priority="1994" operator="containsText" text="CF">
      <formula>NOT(ISERROR(SEARCH("CF",AG8)))</formula>
    </cfRule>
    <cfRule type="containsText" dxfId="1998" priority="1995" operator="containsText" text="CAM">
      <formula>NOT(ISERROR(SEARCH("CAM",AG8)))</formula>
    </cfRule>
    <cfRule type="containsText" dxfId="1997" priority="1996" operator="containsText" text="LM">
      <formula>NOT(ISERROR(SEARCH("LM",AG8)))</formula>
    </cfRule>
    <cfRule type="containsText" dxfId="1996" priority="1997" operator="containsText" text="CM">
      <formula>NOT(ISERROR(SEARCH("CM",AG8)))</formula>
    </cfRule>
    <cfRule type="containsText" dxfId="1995" priority="1998" operator="containsText" text="RM">
      <formula>NOT(ISERROR(SEARCH("RM",AG8)))</formula>
    </cfRule>
    <cfRule type="containsText" dxfId="1994" priority="1999" operator="containsText" text="CDM">
      <formula>NOT(ISERROR(SEARCH("CDM",AG8)))</formula>
    </cfRule>
    <cfRule type="containsText" dxfId="1993" priority="2000" operator="containsText" text="LWB">
      <formula>NOT(ISERROR(SEARCH("LWB",AG8)))</formula>
    </cfRule>
    <cfRule type="containsText" dxfId="1992" priority="2001" operator="containsText" text="RWB">
      <formula>NOT(ISERROR(SEARCH("RWB",AG8)))</formula>
    </cfRule>
    <cfRule type="containsText" dxfId="1991" priority="2002" operator="containsText" text="RB">
      <formula>NOT(ISERROR(SEARCH("RB",AG8)))</formula>
    </cfRule>
    <cfRule type="containsText" dxfId="1990" priority="2003" operator="containsText" text="CB">
      <formula>NOT(ISERROR(SEARCH("CB",AG8)))</formula>
    </cfRule>
    <cfRule type="containsText" dxfId="1989" priority="2004" operator="containsText" text="LB">
      <formula>NOT(ISERROR(SEARCH("LB",AG8)))</formula>
    </cfRule>
    <cfRule type="containsText" dxfId="1988" priority="2005" operator="containsText" text="GK">
      <formula>NOT(ISERROR(SEARCH("GK",AG8)))</formula>
    </cfRule>
  </conditionalFormatting>
  <conditionalFormatting sqref="AG9">
    <cfRule type="containsText" dxfId="1987" priority="1972" operator="containsText" text="ST">
      <formula>NOT(ISERROR(SEARCH("ST",AG9)))</formula>
    </cfRule>
    <cfRule type="containsText" dxfId="1986" priority="1973" operator="containsText" text="RW">
      <formula>NOT(ISERROR(SEARCH("RW",AG9)))</formula>
    </cfRule>
    <cfRule type="containsText" dxfId="1985" priority="1974" operator="containsText" text="LW">
      <formula>NOT(ISERROR(SEARCH("LW",AG9)))</formula>
    </cfRule>
    <cfRule type="containsText" dxfId="1984" priority="1975" operator="containsText" text="LF">
      <formula>NOT(ISERROR(SEARCH("LF",AG9)))</formula>
    </cfRule>
    <cfRule type="containsText" dxfId="1983" priority="1976" operator="containsText" text="CF">
      <formula>NOT(ISERROR(SEARCH("CF",AG9)))</formula>
    </cfRule>
    <cfRule type="containsText" dxfId="1982" priority="1977" operator="containsText" text="CF">
      <formula>NOT(ISERROR(SEARCH("CF",AG9)))</formula>
    </cfRule>
    <cfRule type="containsText" dxfId="1981" priority="1978" operator="containsText" text="CAM">
      <formula>NOT(ISERROR(SEARCH("CAM",AG9)))</formula>
    </cfRule>
    <cfRule type="containsText" dxfId="1980" priority="1979" operator="containsText" text="LM">
      <formula>NOT(ISERROR(SEARCH("LM",AG9)))</formula>
    </cfRule>
    <cfRule type="containsText" dxfId="1979" priority="1980" operator="containsText" text="CM">
      <formula>NOT(ISERROR(SEARCH("CM",AG9)))</formula>
    </cfRule>
    <cfRule type="containsText" dxfId="1978" priority="1981" operator="containsText" text="RM">
      <formula>NOT(ISERROR(SEARCH("RM",AG9)))</formula>
    </cfRule>
    <cfRule type="containsText" dxfId="1977" priority="1982" operator="containsText" text="CDM">
      <formula>NOT(ISERROR(SEARCH("CDM",AG9)))</formula>
    </cfRule>
    <cfRule type="containsText" dxfId="1976" priority="1983" operator="containsText" text="LWB">
      <formula>NOT(ISERROR(SEARCH("LWB",AG9)))</formula>
    </cfRule>
    <cfRule type="containsText" dxfId="1975" priority="1984" operator="containsText" text="RWB">
      <formula>NOT(ISERROR(SEARCH("RWB",AG9)))</formula>
    </cfRule>
    <cfRule type="containsText" dxfId="1974" priority="1985" operator="containsText" text="RB">
      <formula>NOT(ISERROR(SEARCH("RB",AG9)))</formula>
    </cfRule>
    <cfRule type="containsText" dxfId="1973" priority="1986" operator="containsText" text="CB">
      <formula>NOT(ISERROR(SEARCH("CB",AG9)))</formula>
    </cfRule>
    <cfRule type="containsText" dxfId="1972" priority="1987" operator="containsText" text="LB">
      <formula>NOT(ISERROR(SEARCH("LB",AG9)))</formula>
    </cfRule>
    <cfRule type="containsText" dxfId="1971" priority="1988" operator="containsText" text="GK">
      <formula>NOT(ISERROR(SEARCH("GK",AG9)))</formula>
    </cfRule>
  </conditionalFormatting>
  <conditionalFormatting sqref="AG10">
    <cfRule type="containsText" dxfId="1970" priority="1955" operator="containsText" text="ST">
      <formula>NOT(ISERROR(SEARCH("ST",AG10)))</formula>
    </cfRule>
    <cfRule type="containsText" dxfId="1969" priority="1956" operator="containsText" text="RW">
      <formula>NOT(ISERROR(SEARCH("RW",AG10)))</formula>
    </cfRule>
    <cfRule type="containsText" dxfId="1968" priority="1957" operator="containsText" text="LW">
      <formula>NOT(ISERROR(SEARCH("LW",AG10)))</formula>
    </cfRule>
    <cfRule type="containsText" dxfId="1967" priority="1958" operator="containsText" text="LF">
      <formula>NOT(ISERROR(SEARCH("LF",AG10)))</formula>
    </cfRule>
    <cfRule type="containsText" dxfId="1966" priority="1959" operator="containsText" text="CF">
      <formula>NOT(ISERROR(SEARCH("CF",AG10)))</formula>
    </cfRule>
    <cfRule type="containsText" dxfId="1965" priority="1960" operator="containsText" text="CF">
      <formula>NOT(ISERROR(SEARCH("CF",AG10)))</formula>
    </cfRule>
    <cfRule type="containsText" dxfId="1964" priority="1961" operator="containsText" text="CAM">
      <formula>NOT(ISERROR(SEARCH("CAM",AG10)))</formula>
    </cfRule>
    <cfRule type="containsText" dxfId="1963" priority="1962" operator="containsText" text="LM">
      <formula>NOT(ISERROR(SEARCH("LM",AG10)))</formula>
    </cfRule>
    <cfRule type="containsText" dxfId="1962" priority="1963" operator="containsText" text="CM">
      <formula>NOT(ISERROR(SEARCH("CM",AG10)))</formula>
    </cfRule>
    <cfRule type="containsText" dxfId="1961" priority="1964" operator="containsText" text="RM">
      <formula>NOT(ISERROR(SEARCH("RM",AG10)))</formula>
    </cfRule>
    <cfRule type="containsText" dxfId="1960" priority="1965" operator="containsText" text="CDM">
      <formula>NOT(ISERROR(SEARCH("CDM",AG10)))</formula>
    </cfRule>
    <cfRule type="containsText" dxfId="1959" priority="1966" operator="containsText" text="LWB">
      <formula>NOT(ISERROR(SEARCH("LWB",AG10)))</formula>
    </cfRule>
    <cfRule type="containsText" dxfId="1958" priority="1967" operator="containsText" text="RWB">
      <formula>NOT(ISERROR(SEARCH("RWB",AG10)))</formula>
    </cfRule>
    <cfRule type="containsText" dxfId="1957" priority="1968" operator="containsText" text="RB">
      <formula>NOT(ISERROR(SEARCH("RB",AG10)))</formula>
    </cfRule>
    <cfRule type="containsText" dxfId="1956" priority="1969" operator="containsText" text="CB">
      <formula>NOT(ISERROR(SEARCH("CB",AG10)))</formula>
    </cfRule>
    <cfRule type="containsText" dxfId="1955" priority="1970" operator="containsText" text="LB">
      <formula>NOT(ISERROR(SEARCH("LB",AG10)))</formula>
    </cfRule>
    <cfRule type="containsText" dxfId="1954" priority="1971" operator="containsText" text="GK">
      <formula>NOT(ISERROR(SEARCH("GK",AG10)))</formula>
    </cfRule>
  </conditionalFormatting>
  <conditionalFormatting sqref="AG10">
    <cfRule type="containsText" dxfId="1953" priority="1938" operator="containsText" text="ST">
      <formula>NOT(ISERROR(SEARCH("ST",AG10)))</formula>
    </cfRule>
    <cfRule type="containsText" dxfId="1952" priority="1939" operator="containsText" text="RW">
      <formula>NOT(ISERROR(SEARCH("RW",AG10)))</formula>
    </cfRule>
    <cfRule type="containsText" dxfId="1951" priority="1940" operator="containsText" text="LW">
      <formula>NOT(ISERROR(SEARCH("LW",AG10)))</formula>
    </cfRule>
    <cfRule type="containsText" dxfId="1950" priority="1941" operator="containsText" text="LF">
      <formula>NOT(ISERROR(SEARCH("LF",AG10)))</formula>
    </cfRule>
    <cfRule type="containsText" dxfId="1949" priority="1942" operator="containsText" text="CF">
      <formula>NOT(ISERROR(SEARCH("CF",AG10)))</formula>
    </cfRule>
    <cfRule type="containsText" dxfId="1948" priority="1943" operator="containsText" text="CF">
      <formula>NOT(ISERROR(SEARCH("CF",AG10)))</formula>
    </cfRule>
    <cfRule type="containsText" dxfId="1947" priority="1944" operator="containsText" text="CAM">
      <formula>NOT(ISERROR(SEARCH("CAM",AG10)))</formula>
    </cfRule>
    <cfRule type="containsText" dxfId="1946" priority="1945" operator="containsText" text="LM">
      <formula>NOT(ISERROR(SEARCH("LM",AG10)))</formula>
    </cfRule>
    <cfRule type="containsText" dxfId="1945" priority="1946" operator="containsText" text="CM">
      <formula>NOT(ISERROR(SEARCH("CM",AG10)))</formula>
    </cfRule>
    <cfRule type="containsText" dxfId="1944" priority="1947" operator="containsText" text="RM">
      <formula>NOT(ISERROR(SEARCH("RM",AG10)))</formula>
    </cfRule>
    <cfRule type="containsText" dxfId="1943" priority="1948" operator="containsText" text="CDM">
      <formula>NOT(ISERROR(SEARCH("CDM",AG10)))</formula>
    </cfRule>
    <cfRule type="containsText" dxfId="1942" priority="1949" operator="containsText" text="LWB">
      <formula>NOT(ISERROR(SEARCH("LWB",AG10)))</formula>
    </cfRule>
    <cfRule type="containsText" dxfId="1941" priority="1950" operator="containsText" text="RWB">
      <formula>NOT(ISERROR(SEARCH("RWB",AG10)))</formula>
    </cfRule>
    <cfRule type="containsText" dxfId="1940" priority="1951" operator="containsText" text="RB">
      <formula>NOT(ISERROR(SEARCH("RB",AG10)))</formula>
    </cfRule>
    <cfRule type="containsText" dxfId="1939" priority="1952" operator="containsText" text="CB">
      <formula>NOT(ISERROR(SEARCH("CB",AG10)))</formula>
    </cfRule>
    <cfRule type="containsText" dxfId="1938" priority="1953" operator="containsText" text="LB">
      <formula>NOT(ISERROR(SEARCH("LB",AG10)))</formula>
    </cfRule>
    <cfRule type="containsText" dxfId="1937" priority="1954" operator="containsText" text="GK">
      <formula>NOT(ISERROR(SEARCH("GK",AG10)))</formula>
    </cfRule>
  </conditionalFormatting>
  <conditionalFormatting sqref="AF11">
    <cfRule type="containsText" dxfId="1936" priority="1922" operator="containsText" text="RW">
      <formula>NOT(ISERROR(SEARCH("RW",AF11)))</formula>
    </cfRule>
    <cfRule type="containsText" dxfId="1935" priority="1923" operator="containsText" text="LW">
      <formula>NOT(ISERROR(SEARCH("LW",AF11)))</formula>
    </cfRule>
    <cfRule type="containsText" dxfId="1934" priority="1924" operator="containsText" text="LF">
      <formula>NOT(ISERROR(SEARCH("LF",AF11)))</formula>
    </cfRule>
    <cfRule type="containsText" dxfId="1933" priority="1925" operator="containsText" text="CF">
      <formula>NOT(ISERROR(SEARCH("CF",AF11)))</formula>
    </cfRule>
    <cfRule type="containsText" dxfId="1932" priority="1926" operator="containsText" text="CF">
      <formula>NOT(ISERROR(SEARCH("CF",AF11)))</formula>
    </cfRule>
    <cfRule type="containsText" dxfId="1931" priority="1927" operator="containsText" text="CAM">
      <formula>NOT(ISERROR(SEARCH("CAM",AF11)))</formula>
    </cfRule>
    <cfRule type="containsText" dxfId="1930" priority="1928" operator="containsText" text="LM">
      <formula>NOT(ISERROR(SEARCH("LM",AF11)))</formula>
    </cfRule>
    <cfRule type="containsText" dxfId="1929" priority="1929" operator="containsText" text="CM">
      <formula>NOT(ISERROR(SEARCH("CM",AF11)))</formula>
    </cfRule>
    <cfRule type="containsText" dxfId="1928" priority="1930" operator="containsText" text="RM">
      <formula>NOT(ISERROR(SEARCH("RM",AF11)))</formula>
    </cfRule>
    <cfRule type="containsText" dxfId="1927" priority="1931" operator="containsText" text="CDM">
      <formula>NOT(ISERROR(SEARCH("CDM",AF11)))</formula>
    </cfRule>
    <cfRule type="containsText" dxfId="1926" priority="1932" operator="containsText" text="LWB">
      <formula>NOT(ISERROR(SEARCH("LWB",AF11)))</formula>
    </cfRule>
    <cfRule type="containsText" dxfId="1925" priority="1933" operator="containsText" text="RWB">
      <formula>NOT(ISERROR(SEARCH("RWB",AF11)))</formula>
    </cfRule>
    <cfRule type="containsText" dxfId="1924" priority="1934" operator="containsText" text="RB">
      <formula>NOT(ISERROR(SEARCH("RB",AF11)))</formula>
    </cfRule>
    <cfRule type="containsText" dxfId="1923" priority="1935" operator="containsText" text="CB">
      <formula>NOT(ISERROR(SEARCH("CB",AF11)))</formula>
    </cfRule>
    <cfRule type="containsText" dxfId="1922" priority="1936" operator="containsText" text="LB">
      <formula>NOT(ISERROR(SEARCH("LB",AF11)))</formula>
    </cfRule>
    <cfRule type="containsText" dxfId="1921" priority="1937" operator="containsText" text="GK">
      <formula>NOT(ISERROR(SEARCH("GK",AF11)))</formula>
    </cfRule>
  </conditionalFormatting>
  <conditionalFormatting sqref="AG11">
    <cfRule type="containsText" dxfId="1920" priority="1905" operator="containsText" text="ST">
      <formula>NOT(ISERROR(SEARCH("ST",AG11)))</formula>
    </cfRule>
    <cfRule type="containsText" dxfId="1919" priority="1906" operator="containsText" text="RW">
      <formula>NOT(ISERROR(SEARCH("RW",AG11)))</formula>
    </cfRule>
    <cfRule type="containsText" dxfId="1918" priority="1907" operator="containsText" text="LW">
      <formula>NOT(ISERROR(SEARCH("LW",AG11)))</formula>
    </cfRule>
    <cfRule type="containsText" dxfId="1917" priority="1908" operator="containsText" text="LF">
      <formula>NOT(ISERROR(SEARCH("LF",AG11)))</formula>
    </cfRule>
    <cfRule type="containsText" dxfId="1916" priority="1909" operator="containsText" text="CF">
      <formula>NOT(ISERROR(SEARCH("CF",AG11)))</formula>
    </cfRule>
    <cfRule type="containsText" dxfId="1915" priority="1910" operator="containsText" text="CF">
      <formula>NOT(ISERROR(SEARCH("CF",AG11)))</formula>
    </cfRule>
    <cfRule type="containsText" dxfId="1914" priority="1911" operator="containsText" text="CAM">
      <formula>NOT(ISERROR(SEARCH("CAM",AG11)))</formula>
    </cfRule>
    <cfRule type="containsText" dxfId="1913" priority="1912" operator="containsText" text="LM">
      <formula>NOT(ISERROR(SEARCH("LM",AG11)))</formula>
    </cfRule>
    <cfRule type="containsText" dxfId="1912" priority="1913" operator="containsText" text="CM">
      <formula>NOT(ISERROR(SEARCH("CM",AG11)))</formula>
    </cfRule>
    <cfRule type="containsText" dxfId="1911" priority="1914" operator="containsText" text="RM">
      <formula>NOT(ISERROR(SEARCH("RM",AG11)))</formula>
    </cfRule>
    <cfRule type="containsText" dxfId="1910" priority="1915" operator="containsText" text="CDM">
      <formula>NOT(ISERROR(SEARCH("CDM",AG11)))</formula>
    </cfRule>
    <cfRule type="containsText" dxfId="1909" priority="1916" operator="containsText" text="LWB">
      <formula>NOT(ISERROR(SEARCH("LWB",AG11)))</formula>
    </cfRule>
    <cfRule type="containsText" dxfId="1908" priority="1917" operator="containsText" text="RWB">
      <formula>NOT(ISERROR(SEARCH("RWB",AG11)))</formula>
    </cfRule>
    <cfRule type="containsText" dxfId="1907" priority="1918" operator="containsText" text="RB">
      <formula>NOT(ISERROR(SEARCH("RB",AG11)))</formula>
    </cfRule>
    <cfRule type="containsText" dxfId="1906" priority="1919" operator="containsText" text="CB">
      <formula>NOT(ISERROR(SEARCH("CB",AG11)))</formula>
    </cfRule>
    <cfRule type="containsText" dxfId="1905" priority="1920" operator="containsText" text="LB">
      <formula>NOT(ISERROR(SEARCH("LB",AG11)))</formula>
    </cfRule>
    <cfRule type="containsText" dxfId="1904" priority="1921" operator="containsText" text="GK">
      <formula>NOT(ISERROR(SEARCH("GK",AG11)))</formula>
    </cfRule>
  </conditionalFormatting>
  <conditionalFormatting sqref="AG12:AG15">
    <cfRule type="containsText" dxfId="1903" priority="1888" operator="containsText" text="ST">
      <formula>NOT(ISERROR(SEARCH("ST",AG12)))</formula>
    </cfRule>
    <cfRule type="containsText" dxfId="1902" priority="1889" operator="containsText" text="RW">
      <formula>NOT(ISERROR(SEARCH("RW",AG12)))</formula>
    </cfRule>
    <cfRule type="containsText" dxfId="1901" priority="1890" operator="containsText" text="LW">
      <formula>NOT(ISERROR(SEARCH("LW",AG12)))</formula>
    </cfRule>
    <cfRule type="containsText" dxfId="1900" priority="1891" operator="containsText" text="LF">
      <formula>NOT(ISERROR(SEARCH("LF",AG12)))</formula>
    </cfRule>
    <cfRule type="containsText" dxfId="1899" priority="1892" operator="containsText" text="CF">
      <formula>NOT(ISERROR(SEARCH("CF",AG12)))</formula>
    </cfRule>
    <cfRule type="containsText" dxfId="1898" priority="1893" operator="containsText" text="CF">
      <formula>NOT(ISERROR(SEARCH("CF",AG12)))</formula>
    </cfRule>
    <cfRule type="containsText" dxfId="1897" priority="1894" operator="containsText" text="CAM">
      <formula>NOT(ISERROR(SEARCH("CAM",AG12)))</formula>
    </cfRule>
    <cfRule type="containsText" dxfId="1896" priority="1895" operator="containsText" text="LM">
      <formula>NOT(ISERROR(SEARCH("LM",AG12)))</formula>
    </cfRule>
    <cfRule type="containsText" dxfId="1895" priority="1896" operator="containsText" text="CM">
      <formula>NOT(ISERROR(SEARCH("CM",AG12)))</formula>
    </cfRule>
    <cfRule type="containsText" dxfId="1894" priority="1897" operator="containsText" text="RM">
      <formula>NOT(ISERROR(SEARCH("RM",AG12)))</formula>
    </cfRule>
    <cfRule type="containsText" dxfId="1893" priority="1898" operator="containsText" text="CDM">
      <formula>NOT(ISERROR(SEARCH("CDM",AG12)))</formula>
    </cfRule>
    <cfRule type="containsText" dxfId="1892" priority="1899" operator="containsText" text="LWB">
      <formula>NOT(ISERROR(SEARCH("LWB",AG12)))</formula>
    </cfRule>
    <cfRule type="containsText" dxfId="1891" priority="1900" operator="containsText" text="RWB">
      <formula>NOT(ISERROR(SEARCH("RWB",AG12)))</formula>
    </cfRule>
    <cfRule type="containsText" dxfId="1890" priority="1901" operator="containsText" text="RB">
      <formula>NOT(ISERROR(SEARCH("RB",AG12)))</formula>
    </cfRule>
    <cfRule type="containsText" dxfId="1889" priority="1902" operator="containsText" text="CB">
      <formula>NOT(ISERROR(SEARCH("CB",AG12)))</formula>
    </cfRule>
    <cfRule type="containsText" dxfId="1888" priority="1903" operator="containsText" text="LB">
      <formula>NOT(ISERROR(SEARCH("LB",AG12)))</formula>
    </cfRule>
    <cfRule type="containsText" dxfId="1887" priority="1904" operator="containsText" text="GK">
      <formula>NOT(ISERROR(SEARCH("GK",AG12)))</formula>
    </cfRule>
  </conditionalFormatting>
  <conditionalFormatting sqref="AG12">
    <cfRule type="containsText" dxfId="1886" priority="1871" operator="containsText" text="ST">
      <formula>NOT(ISERROR(SEARCH("ST",AG12)))</formula>
    </cfRule>
    <cfRule type="containsText" dxfId="1885" priority="1872" operator="containsText" text="RW">
      <formula>NOT(ISERROR(SEARCH("RW",AG12)))</formula>
    </cfRule>
    <cfRule type="containsText" dxfId="1884" priority="1873" operator="containsText" text="LW">
      <formula>NOT(ISERROR(SEARCH("LW",AG12)))</formula>
    </cfRule>
    <cfRule type="containsText" dxfId="1883" priority="1874" operator="containsText" text="LF">
      <formula>NOT(ISERROR(SEARCH("LF",AG12)))</formula>
    </cfRule>
    <cfRule type="containsText" dxfId="1882" priority="1875" operator="containsText" text="CF">
      <formula>NOT(ISERROR(SEARCH("CF",AG12)))</formula>
    </cfRule>
    <cfRule type="containsText" dxfId="1881" priority="1876" operator="containsText" text="CF">
      <formula>NOT(ISERROR(SEARCH("CF",AG12)))</formula>
    </cfRule>
    <cfRule type="containsText" dxfId="1880" priority="1877" operator="containsText" text="CAM">
      <formula>NOT(ISERROR(SEARCH("CAM",AG12)))</formula>
    </cfRule>
    <cfRule type="containsText" dxfId="1879" priority="1878" operator="containsText" text="LM">
      <formula>NOT(ISERROR(SEARCH("LM",AG12)))</formula>
    </cfRule>
    <cfRule type="containsText" dxfId="1878" priority="1879" operator="containsText" text="CM">
      <formula>NOT(ISERROR(SEARCH("CM",AG12)))</formula>
    </cfRule>
    <cfRule type="containsText" dxfId="1877" priority="1880" operator="containsText" text="RM">
      <formula>NOT(ISERROR(SEARCH("RM",AG12)))</formula>
    </cfRule>
    <cfRule type="containsText" dxfId="1876" priority="1881" operator="containsText" text="CDM">
      <formula>NOT(ISERROR(SEARCH("CDM",AG12)))</formula>
    </cfRule>
    <cfRule type="containsText" dxfId="1875" priority="1882" operator="containsText" text="LWB">
      <formula>NOT(ISERROR(SEARCH("LWB",AG12)))</formula>
    </cfRule>
    <cfRule type="containsText" dxfId="1874" priority="1883" operator="containsText" text="RWB">
      <formula>NOT(ISERROR(SEARCH("RWB",AG12)))</formula>
    </cfRule>
    <cfRule type="containsText" dxfId="1873" priority="1884" operator="containsText" text="RB">
      <formula>NOT(ISERROR(SEARCH("RB",AG12)))</formula>
    </cfRule>
    <cfRule type="containsText" dxfId="1872" priority="1885" operator="containsText" text="CB">
      <formula>NOT(ISERROR(SEARCH("CB",AG12)))</formula>
    </cfRule>
    <cfRule type="containsText" dxfId="1871" priority="1886" operator="containsText" text="LB">
      <formula>NOT(ISERROR(SEARCH("LB",AG12)))</formula>
    </cfRule>
    <cfRule type="containsText" dxfId="1870" priority="1887" operator="containsText" text="GK">
      <formula>NOT(ISERROR(SEARCH("GK",AG12)))</formula>
    </cfRule>
  </conditionalFormatting>
  <conditionalFormatting sqref="AG15">
    <cfRule type="containsText" dxfId="1869" priority="1854" operator="containsText" text="ST">
      <formula>NOT(ISERROR(SEARCH("ST",AG15)))</formula>
    </cfRule>
    <cfRule type="containsText" dxfId="1868" priority="1855" operator="containsText" text="RW">
      <formula>NOT(ISERROR(SEARCH("RW",AG15)))</formula>
    </cfRule>
    <cfRule type="containsText" dxfId="1867" priority="1856" operator="containsText" text="LW">
      <formula>NOT(ISERROR(SEARCH("LW",AG15)))</formula>
    </cfRule>
    <cfRule type="containsText" dxfId="1866" priority="1857" operator="containsText" text="LF">
      <formula>NOT(ISERROR(SEARCH("LF",AG15)))</formula>
    </cfRule>
    <cfRule type="containsText" dxfId="1865" priority="1858" operator="containsText" text="CF">
      <formula>NOT(ISERROR(SEARCH("CF",AG15)))</formula>
    </cfRule>
    <cfRule type="containsText" dxfId="1864" priority="1859" operator="containsText" text="CF">
      <formula>NOT(ISERROR(SEARCH("CF",AG15)))</formula>
    </cfRule>
    <cfRule type="containsText" dxfId="1863" priority="1860" operator="containsText" text="CAM">
      <formula>NOT(ISERROR(SEARCH("CAM",AG15)))</formula>
    </cfRule>
    <cfRule type="containsText" dxfId="1862" priority="1861" operator="containsText" text="LM">
      <formula>NOT(ISERROR(SEARCH("LM",AG15)))</formula>
    </cfRule>
    <cfRule type="containsText" dxfId="1861" priority="1862" operator="containsText" text="CM">
      <formula>NOT(ISERROR(SEARCH("CM",AG15)))</formula>
    </cfRule>
    <cfRule type="containsText" dxfId="1860" priority="1863" operator="containsText" text="RM">
      <formula>NOT(ISERROR(SEARCH("RM",AG15)))</formula>
    </cfRule>
    <cfRule type="containsText" dxfId="1859" priority="1864" operator="containsText" text="CDM">
      <formula>NOT(ISERROR(SEARCH("CDM",AG15)))</formula>
    </cfRule>
    <cfRule type="containsText" dxfId="1858" priority="1865" operator="containsText" text="LWB">
      <formula>NOT(ISERROR(SEARCH("LWB",AG15)))</formula>
    </cfRule>
    <cfRule type="containsText" dxfId="1857" priority="1866" operator="containsText" text="RWB">
      <formula>NOT(ISERROR(SEARCH("RWB",AG15)))</formula>
    </cfRule>
    <cfRule type="containsText" dxfId="1856" priority="1867" operator="containsText" text="RB">
      <formula>NOT(ISERROR(SEARCH("RB",AG15)))</formula>
    </cfRule>
    <cfRule type="containsText" dxfId="1855" priority="1868" operator="containsText" text="CB">
      <formula>NOT(ISERROR(SEARCH("CB",AG15)))</formula>
    </cfRule>
    <cfRule type="containsText" dxfId="1854" priority="1869" operator="containsText" text="LB">
      <formula>NOT(ISERROR(SEARCH("LB",AG15)))</formula>
    </cfRule>
    <cfRule type="containsText" dxfId="1853" priority="1870" operator="containsText" text="GK">
      <formula>NOT(ISERROR(SEARCH("GK",AG15)))</formula>
    </cfRule>
  </conditionalFormatting>
  <conditionalFormatting sqref="AG16">
    <cfRule type="containsText" dxfId="1852" priority="1837" operator="containsText" text="ST">
      <formula>NOT(ISERROR(SEARCH("ST",AG16)))</formula>
    </cfRule>
    <cfRule type="containsText" dxfId="1851" priority="1838" operator="containsText" text="RW">
      <formula>NOT(ISERROR(SEARCH("RW",AG16)))</formula>
    </cfRule>
    <cfRule type="containsText" dxfId="1850" priority="1839" operator="containsText" text="LW">
      <formula>NOT(ISERROR(SEARCH("LW",AG16)))</formula>
    </cfRule>
    <cfRule type="containsText" dxfId="1849" priority="1840" operator="containsText" text="LF">
      <formula>NOT(ISERROR(SEARCH("LF",AG16)))</formula>
    </cfRule>
    <cfRule type="containsText" dxfId="1848" priority="1841" operator="containsText" text="CF">
      <formula>NOT(ISERROR(SEARCH("CF",AG16)))</formula>
    </cfRule>
    <cfRule type="containsText" dxfId="1847" priority="1842" operator="containsText" text="CF">
      <formula>NOT(ISERROR(SEARCH("CF",AG16)))</formula>
    </cfRule>
    <cfRule type="containsText" dxfId="1846" priority="1843" operator="containsText" text="CAM">
      <formula>NOT(ISERROR(SEARCH("CAM",AG16)))</formula>
    </cfRule>
    <cfRule type="containsText" dxfId="1845" priority="1844" operator="containsText" text="LM">
      <formula>NOT(ISERROR(SEARCH("LM",AG16)))</formula>
    </cfRule>
    <cfRule type="containsText" dxfId="1844" priority="1845" operator="containsText" text="CM">
      <formula>NOT(ISERROR(SEARCH("CM",AG16)))</formula>
    </cfRule>
    <cfRule type="containsText" dxfId="1843" priority="1846" operator="containsText" text="RM">
      <formula>NOT(ISERROR(SEARCH("RM",AG16)))</formula>
    </cfRule>
    <cfRule type="containsText" dxfId="1842" priority="1847" operator="containsText" text="CDM">
      <formula>NOT(ISERROR(SEARCH("CDM",AG16)))</formula>
    </cfRule>
    <cfRule type="containsText" dxfId="1841" priority="1848" operator="containsText" text="LWB">
      <formula>NOT(ISERROR(SEARCH("LWB",AG16)))</formula>
    </cfRule>
    <cfRule type="containsText" dxfId="1840" priority="1849" operator="containsText" text="RWB">
      <formula>NOT(ISERROR(SEARCH("RWB",AG16)))</formula>
    </cfRule>
    <cfRule type="containsText" dxfId="1839" priority="1850" operator="containsText" text="RB">
      <formula>NOT(ISERROR(SEARCH("RB",AG16)))</formula>
    </cfRule>
    <cfRule type="containsText" dxfId="1838" priority="1851" operator="containsText" text="CB">
      <formula>NOT(ISERROR(SEARCH("CB",AG16)))</formula>
    </cfRule>
    <cfRule type="containsText" dxfId="1837" priority="1852" operator="containsText" text="LB">
      <formula>NOT(ISERROR(SEARCH("LB",AG16)))</formula>
    </cfRule>
    <cfRule type="containsText" dxfId="1836" priority="1853" operator="containsText" text="GK">
      <formula>NOT(ISERROR(SEARCH("GK",AG16)))</formula>
    </cfRule>
  </conditionalFormatting>
  <conditionalFormatting sqref="AG12">
    <cfRule type="containsText" dxfId="1835" priority="1820" operator="containsText" text="ST">
      <formula>NOT(ISERROR(SEARCH("ST",AG12)))</formula>
    </cfRule>
    <cfRule type="containsText" dxfId="1834" priority="1821" operator="containsText" text="RW">
      <formula>NOT(ISERROR(SEARCH("RW",AG12)))</formula>
    </cfRule>
    <cfRule type="containsText" dxfId="1833" priority="1822" operator="containsText" text="LW">
      <formula>NOT(ISERROR(SEARCH("LW",AG12)))</formula>
    </cfRule>
    <cfRule type="containsText" dxfId="1832" priority="1823" operator="containsText" text="LF">
      <formula>NOT(ISERROR(SEARCH("LF",AG12)))</formula>
    </cfRule>
    <cfRule type="containsText" dxfId="1831" priority="1824" operator="containsText" text="CF">
      <formula>NOT(ISERROR(SEARCH("CF",AG12)))</formula>
    </cfRule>
    <cfRule type="containsText" dxfId="1830" priority="1825" operator="containsText" text="CF">
      <formula>NOT(ISERROR(SEARCH("CF",AG12)))</formula>
    </cfRule>
    <cfRule type="containsText" dxfId="1829" priority="1826" operator="containsText" text="CAM">
      <formula>NOT(ISERROR(SEARCH("CAM",AG12)))</formula>
    </cfRule>
    <cfRule type="containsText" dxfId="1828" priority="1827" operator="containsText" text="LM">
      <formula>NOT(ISERROR(SEARCH("LM",AG12)))</formula>
    </cfRule>
    <cfRule type="containsText" dxfId="1827" priority="1828" operator="containsText" text="CM">
      <formula>NOT(ISERROR(SEARCH("CM",AG12)))</formula>
    </cfRule>
    <cfRule type="containsText" dxfId="1826" priority="1829" operator="containsText" text="RM">
      <formula>NOT(ISERROR(SEARCH("RM",AG12)))</formula>
    </cfRule>
    <cfRule type="containsText" dxfId="1825" priority="1830" operator="containsText" text="CDM">
      <formula>NOT(ISERROR(SEARCH("CDM",AG12)))</formula>
    </cfRule>
    <cfRule type="containsText" dxfId="1824" priority="1831" operator="containsText" text="LWB">
      <formula>NOT(ISERROR(SEARCH("LWB",AG12)))</formula>
    </cfRule>
    <cfRule type="containsText" dxfId="1823" priority="1832" operator="containsText" text="RWB">
      <formula>NOT(ISERROR(SEARCH("RWB",AG12)))</formula>
    </cfRule>
    <cfRule type="containsText" dxfId="1822" priority="1833" operator="containsText" text="RB">
      <formula>NOT(ISERROR(SEARCH("RB",AG12)))</formula>
    </cfRule>
    <cfRule type="containsText" dxfId="1821" priority="1834" operator="containsText" text="CB">
      <formula>NOT(ISERROR(SEARCH("CB",AG12)))</formula>
    </cfRule>
    <cfRule type="containsText" dxfId="1820" priority="1835" operator="containsText" text="LB">
      <formula>NOT(ISERROR(SEARCH("LB",AG12)))</formula>
    </cfRule>
    <cfRule type="containsText" dxfId="1819" priority="1836" operator="containsText" text="GK">
      <formula>NOT(ISERROR(SEARCH("GK",AG12)))</formula>
    </cfRule>
  </conditionalFormatting>
  <conditionalFormatting sqref="AG12">
    <cfRule type="containsText" dxfId="1818" priority="1803" operator="containsText" text="ST">
      <formula>NOT(ISERROR(SEARCH("ST",AG12)))</formula>
    </cfRule>
    <cfRule type="containsText" dxfId="1817" priority="1804" operator="containsText" text="RW">
      <formula>NOT(ISERROR(SEARCH("RW",AG12)))</formula>
    </cfRule>
    <cfRule type="containsText" dxfId="1816" priority="1805" operator="containsText" text="LW">
      <formula>NOT(ISERROR(SEARCH("LW",AG12)))</formula>
    </cfRule>
    <cfRule type="containsText" dxfId="1815" priority="1806" operator="containsText" text="LF">
      <formula>NOT(ISERROR(SEARCH("LF",AG12)))</formula>
    </cfRule>
    <cfRule type="containsText" dxfId="1814" priority="1807" operator="containsText" text="CF">
      <formula>NOT(ISERROR(SEARCH("CF",AG12)))</formula>
    </cfRule>
    <cfRule type="containsText" dxfId="1813" priority="1808" operator="containsText" text="CF">
      <formula>NOT(ISERROR(SEARCH("CF",AG12)))</formula>
    </cfRule>
    <cfRule type="containsText" dxfId="1812" priority="1809" operator="containsText" text="CAM">
      <formula>NOT(ISERROR(SEARCH("CAM",AG12)))</formula>
    </cfRule>
    <cfRule type="containsText" dxfId="1811" priority="1810" operator="containsText" text="LM">
      <formula>NOT(ISERROR(SEARCH("LM",AG12)))</formula>
    </cfRule>
    <cfRule type="containsText" dxfId="1810" priority="1811" operator="containsText" text="CM">
      <formula>NOT(ISERROR(SEARCH("CM",AG12)))</formula>
    </cfRule>
    <cfRule type="containsText" dxfId="1809" priority="1812" operator="containsText" text="RM">
      <formula>NOT(ISERROR(SEARCH("RM",AG12)))</formula>
    </cfRule>
    <cfRule type="containsText" dxfId="1808" priority="1813" operator="containsText" text="CDM">
      <formula>NOT(ISERROR(SEARCH("CDM",AG12)))</formula>
    </cfRule>
    <cfRule type="containsText" dxfId="1807" priority="1814" operator="containsText" text="LWB">
      <formula>NOT(ISERROR(SEARCH("LWB",AG12)))</formula>
    </cfRule>
    <cfRule type="containsText" dxfId="1806" priority="1815" operator="containsText" text="RWB">
      <formula>NOT(ISERROR(SEARCH("RWB",AG12)))</formula>
    </cfRule>
    <cfRule type="containsText" dxfId="1805" priority="1816" operator="containsText" text="RB">
      <formula>NOT(ISERROR(SEARCH("RB",AG12)))</formula>
    </cfRule>
    <cfRule type="containsText" dxfId="1804" priority="1817" operator="containsText" text="CB">
      <formula>NOT(ISERROR(SEARCH("CB",AG12)))</formula>
    </cfRule>
    <cfRule type="containsText" dxfId="1803" priority="1818" operator="containsText" text="LB">
      <formula>NOT(ISERROR(SEARCH("LB",AG12)))</formula>
    </cfRule>
    <cfRule type="containsText" dxfId="1802" priority="1819" operator="containsText" text="GK">
      <formula>NOT(ISERROR(SEARCH("GK",AG12)))</formula>
    </cfRule>
  </conditionalFormatting>
  <conditionalFormatting sqref="AG13">
    <cfRule type="containsText" dxfId="1801" priority="1786" operator="containsText" text="ST">
      <formula>NOT(ISERROR(SEARCH("ST",AG13)))</formula>
    </cfRule>
    <cfRule type="containsText" dxfId="1800" priority="1787" operator="containsText" text="RW">
      <formula>NOT(ISERROR(SEARCH("RW",AG13)))</formula>
    </cfRule>
    <cfRule type="containsText" dxfId="1799" priority="1788" operator="containsText" text="LW">
      <formula>NOT(ISERROR(SEARCH("LW",AG13)))</formula>
    </cfRule>
    <cfRule type="containsText" dxfId="1798" priority="1789" operator="containsText" text="LF">
      <formula>NOT(ISERROR(SEARCH("LF",AG13)))</formula>
    </cfRule>
    <cfRule type="containsText" dxfId="1797" priority="1790" operator="containsText" text="CF">
      <formula>NOT(ISERROR(SEARCH("CF",AG13)))</formula>
    </cfRule>
    <cfRule type="containsText" dxfId="1796" priority="1791" operator="containsText" text="CF">
      <formula>NOT(ISERROR(SEARCH("CF",AG13)))</formula>
    </cfRule>
    <cfRule type="containsText" dxfId="1795" priority="1792" operator="containsText" text="CAM">
      <formula>NOT(ISERROR(SEARCH("CAM",AG13)))</formula>
    </cfRule>
    <cfRule type="containsText" dxfId="1794" priority="1793" operator="containsText" text="LM">
      <formula>NOT(ISERROR(SEARCH("LM",AG13)))</formula>
    </cfRule>
    <cfRule type="containsText" dxfId="1793" priority="1794" operator="containsText" text="CM">
      <formula>NOT(ISERROR(SEARCH("CM",AG13)))</formula>
    </cfRule>
    <cfRule type="containsText" dxfId="1792" priority="1795" operator="containsText" text="RM">
      <formula>NOT(ISERROR(SEARCH("RM",AG13)))</formula>
    </cfRule>
    <cfRule type="containsText" dxfId="1791" priority="1796" operator="containsText" text="CDM">
      <formula>NOT(ISERROR(SEARCH("CDM",AG13)))</formula>
    </cfRule>
    <cfRule type="containsText" dxfId="1790" priority="1797" operator="containsText" text="LWB">
      <formula>NOT(ISERROR(SEARCH("LWB",AG13)))</formula>
    </cfRule>
    <cfRule type="containsText" dxfId="1789" priority="1798" operator="containsText" text="RWB">
      <formula>NOT(ISERROR(SEARCH("RWB",AG13)))</formula>
    </cfRule>
    <cfRule type="containsText" dxfId="1788" priority="1799" operator="containsText" text="RB">
      <formula>NOT(ISERROR(SEARCH("RB",AG13)))</formula>
    </cfRule>
    <cfRule type="containsText" dxfId="1787" priority="1800" operator="containsText" text="CB">
      <formula>NOT(ISERROR(SEARCH("CB",AG13)))</formula>
    </cfRule>
    <cfRule type="containsText" dxfId="1786" priority="1801" operator="containsText" text="LB">
      <formula>NOT(ISERROR(SEARCH("LB",AG13)))</formula>
    </cfRule>
    <cfRule type="containsText" dxfId="1785" priority="1802" operator="containsText" text="GK">
      <formula>NOT(ISERROR(SEARCH("GK",AG13)))</formula>
    </cfRule>
  </conditionalFormatting>
  <conditionalFormatting sqref="AG16">
    <cfRule type="containsText" dxfId="1784" priority="1769" operator="containsText" text="ST">
      <formula>NOT(ISERROR(SEARCH("ST",AG16)))</formula>
    </cfRule>
    <cfRule type="containsText" dxfId="1783" priority="1770" operator="containsText" text="RW">
      <formula>NOT(ISERROR(SEARCH("RW",AG16)))</formula>
    </cfRule>
    <cfRule type="containsText" dxfId="1782" priority="1771" operator="containsText" text="LW">
      <formula>NOT(ISERROR(SEARCH("LW",AG16)))</formula>
    </cfRule>
    <cfRule type="containsText" dxfId="1781" priority="1772" operator="containsText" text="LF">
      <formula>NOT(ISERROR(SEARCH("LF",AG16)))</formula>
    </cfRule>
    <cfRule type="containsText" dxfId="1780" priority="1773" operator="containsText" text="CF">
      <formula>NOT(ISERROR(SEARCH("CF",AG16)))</formula>
    </cfRule>
    <cfRule type="containsText" dxfId="1779" priority="1774" operator="containsText" text="CF">
      <formula>NOT(ISERROR(SEARCH("CF",AG16)))</formula>
    </cfRule>
    <cfRule type="containsText" dxfId="1778" priority="1775" operator="containsText" text="CAM">
      <formula>NOT(ISERROR(SEARCH("CAM",AG16)))</formula>
    </cfRule>
    <cfRule type="containsText" dxfId="1777" priority="1776" operator="containsText" text="LM">
      <formula>NOT(ISERROR(SEARCH("LM",AG16)))</formula>
    </cfRule>
    <cfRule type="containsText" dxfId="1776" priority="1777" operator="containsText" text="CM">
      <formula>NOT(ISERROR(SEARCH("CM",AG16)))</formula>
    </cfRule>
    <cfRule type="containsText" dxfId="1775" priority="1778" operator="containsText" text="RM">
      <formula>NOT(ISERROR(SEARCH("RM",AG16)))</formula>
    </cfRule>
    <cfRule type="containsText" dxfId="1774" priority="1779" operator="containsText" text="CDM">
      <formula>NOT(ISERROR(SEARCH("CDM",AG16)))</formula>
    </cfRule>
    <cfRule type="containsText" dxfId="1773" priority="1780" operator="containsText" text="LWB">
      <formula>NOT(ISERROR(SEARCH("LWB",AG16)))</formula>
    </cfRule>
    <cfRule type="containsText" dxfId="1772" priority="1781" operator="containsText" text="RWB">
      <formula>NOT(ISERROR(SEARCH("RWB",AG16)))</formula>
    </cfRule>
    <cfRule type="containsText" dxfId="1771" priority="1782" operator="containsText" text="RB">
      <formula>NOT(ISERROR(SEARCH("RB",AG16)))</formula>
    </cfRule>
    <cfRule type="containsText" dxfId="1770" priority="1783" operator="containsText" text="CB">
      <formula>NOT(ISERROR(SEARCH("CB",AG16)))</formula>
    </cfRule>
    <cfRule type="containsText" dxfId="1769" priority="1784" operator="containsText" text="LB">
      <formula>NOT(ISERROR(SEARCH("LB",AG16)))</formula>
    </cfRule>
    <cfRule type="containsText" dxfId="1768" priority="1785" operator="containsText" text="GK">
      <formula>NOT(ISERROR(SEARCH("GK",AG16)))</formula>
    </cfRule>
  </conditionalFormatting>
  <conditionalFormatting sqref="AG19">
    <cfRule type="containsText" dxfId="1767" priority="1752" operator="containsText" text="ST">
      <formula>NOT(ISERROR(SEARCH("ST",AG19)))</formula>
    </cfRule>
    <cfRule type="containsText" dxfId="1766" priority="1753" operator="containsText" text="RW">
      <formula>NOT(ISERROR(SEARCH("RW",AG19)))</formula>
    </cfRule>
    <cfRule type="containsText" dxfId="1765" priority="1754" operator="containsText" text="LW">
      <formula>NOT(ISERROR(SEARCH("LW",AG19)))</formula>
    </cfRule>
    <cfRule type="containsText" dxfId="1764" priority="1755" operator="containsText" text="LF">
      <formula>NOT(ISERROR(SEARCH("LF",AG19)))</formula>
    </cfRule>
    <cfRule type="containsText" dxfId="1763" priority="1756" operator="containsText" text="CF">
      <formula>NOT(ISERROR(SEARCH("CF",AG19)))</formula>
    </cfRule>
    <cfRule type="containsText" dxfId="1762" priority="1757" operator="containsText" text="CF">
      <formula>NOT(ISERROR(SEARCH("CF",AG19)))</formula>
    </cfRule>
    <cfRule type="containsText" dxfId="1761" priority="1758" operator="containsText" text="CAM">
      <formula>NOT(ISERROR(SEARCH("CAM",AG19)))</formula>
    </cfRule>
    <cfRule type="containsText" dxfId="1760" priority="1759" operator="containsText" text="LM">
      <formula>NOT(ISERROR(SEARCH("LM",AG19)))</formula>
    </cfRule>
    <cfRule type="containsText" dxfId="1759" priority="1760" operator="containsText" text="CM">
      <formula>NOT(ISERROR(SEARCH("CM",AG19)))</formula>
    </cfRule>
    <cfRule type="containsText" dxfId="1758" priority="1761" operator="containsText" text="RM">
      <formula>NOT(ISERROR(SEARCH("RM",AG19)))</formula>
    </cfRule>
    <cfRule type="containsText" dxfId="1757" priority="1762" operator="containsText" text="CDM">
      <formula>NOT(ISERROR(SEARCH("CDM",AG19)))</formula>
    </cfRule>
    <cfRule type="containsText" dxfId="1756" priority="1763" operator="containsText" text="LWB">
      <formula>NOT(ISERROR(SEARCH("LWB",AG19)))</formula>
    </cfRule>
    <cfRule type="containsText" dxfId="1755" priority="1764" operator="containsText" text="RWB">
      <formula>NOT(ISERROR(SEARCH("RWB",AG19)))</formula>
    </cfRule>
    <cfRule type="containsText" dxfId="1754" priority="1765" operator="containsText" text="RB">
      <formula>NOT(ISERROR(SEARCH("RB",AG19)))</formula>
    </cfRule>
    <cfRule type="containsText" dxfId="1753" priority="1766" operator="containsText" text="CB">
      <formula>NOT(ISERROR(SEARCH("CB",AG19)))</formula>
    </cfRule>
    <cfRule type="containsText" dxfId="1752" priority="1767" operator="containsText" text="LB">
      <formula>NOT(ISERROR(SEARCH("LB",AG19)))</formula>
    </cfRule>
    <cfRule type="containsText" dxfId="1751" priority="1768" operator="containsText" text="GK">
      <formula>NOT(ISERROR(SEARCH("GK",AG19)))</formula>
    </cfRule>
  </conditionalFormatting>
  <conditionalFormatting sqref="AG17:AG18">
    <cfRule type="containsText" dxfId="1750" priority="1735" operator="containsText" text="ST">
      <formula>NOT(ISERROR(SEARCH("ST",AG17)))</formula>
    </cfRule>
    <cfRule type="containsText" dxfId="1749" priority="1736" operator="containsText" text="RW">
      <formula>NOT(ISERROR(SEARCH("RW",AG17)))</formula>
    </cfRule>
    <cfRule type="containsText" dxfId="1748" priority="1737" operator="containsText" text="LW">
      <formula>NOT(ISERROR(SEARCH("LW",AG17)))</formula>
    </cfRule>
    <cfRule type="containsText" dxfId="1747" priority="1738" operator="containsText" text="LF">
      <formula>NOT(ISERROR(SEARCH("LF",AG17)))</formula>
    </cfRule>
    <cfRule type="containsText" dxfId="1746" priority="1739" operator="containsText" text="CF">
      <formula>NOT(ISERROR(SEARCH("CF",AG17)))</formula>
    </cfRule>
    <cfRule type="containsText" dxfId="1745" priority="1740" operator="containsText" text="CF">
      <formula>NOT(ISERROR(SEARCH("CF",AG17)))</formula>
    </cfRule>
    <cfRule type="containsText" dxfId="1744" priority="1741" operator="containsText" text="CAM">
      <formula>NOT(ISERROR(SEARCH("CAM",AG17)))</formula>
    </cfRule>
    <cfRule type="containsText" dxfId="1743" priority="1742" operator="containsText" text="LM">
      <formula>NOT(ISERROR(SEARCH("LM",AG17)))</formula>
    </cfRule>
    <cfRule type="containsText" dxfId="1742" priority="1743" operator="containsText" text="CM">
      <formula>NOT(ISERROR(SEARCH("CM",AG17)))</formula>
    </cfRule>
    <cfRule type="containsText" dxfId="1741" priority="1744" operator="containsText" text="RM">
      <formula>NOT(ISERROR(SEARCH("RM",AG17)))</formula>
    </cfRule>
    <cfRule type="containsText" dxfId="1740" priority="1745" operator="containsText" text="CDM">
      <formula>NOT(ISERROR(SEARCH("CDM",AG17)))</formula>
    </cfRule>
    <cfRule type="containsText" dxfId="1739" priority="1746" operator="containsText" text="LWB">
      <formula>NOT(ISERROR(SEARCH("LWB",AG17)))</formula>
    </cfRule>
    <cfRule type="containsText" dxfId="1738" priority="1747" operator="containsText" text="RWB">
      <formula>NOT(ISERROR(SEARCH("RWB",AG17)))</formula>
    </cfRule>
    <cfRule type="containsText" dxfId="1737" priority="1748" operator="containsText" text="RB">
      <formula>NOT(ISERROR(SEARCH("RB",AG17)))</formula>
    </cfRule>
    <cfRule type="containsText" dxfId="1736" priority="1749" operator="containsText" text="CB">
      <formula>NOT(ISERROR(SEARCH("CB",AG17)))</formula>
    </cfRule>
    <cfRule type="containsText" dxfId="1735" priority="1750" operator="containsText" text="LB">
      <formula>NOT(ISERROR(SEARCH("LB",AG17)))</formula>
    </cfRule>
    <cfRule type="containsText" dxfId="1734" priority="1751" operator="containsText" text="GK">
      <formula>NOT(ISERROR(SEARCH("GK",AG17)))</formula>
    </cfRule>
  </conditionalFormatting>
  <conditionalFormatting sqref="AG18">
    <cfRule type="containsText" dxfId="1733" priority="1718" operator="containsText" text="ST">
      <formula>NOT(ISERROR(SEARCH("ST",AG18)))</formula>
    </cfRule>
    <cfRule type="containsText" dxfId="1732" priority="1719" operator="containsText" text="RW">
      <formula>NOT(ISERROR(SEARCH("RW",AG18)))</formula>
    </cfRule>
    <cfRule type="containsText" dxfId="1731" priority="1720" operator="containsText" text="LW">
      <formula>NOT(ISERROR(SEARCH("LW",AG18)))</formula>
    </cfRule>
    <cfRule type="containsText" dxfId="1730" priority="1721" operator="containsText" text="LF">
      <formula>NOT(ISERROR(SEARCH("LF",AG18)))</formula>
    </cfRule>
    <cfRule type="containsText" dxfId="1729" priority="1722" operator="containsText" text="CF">
      <formula>NOT(ISERROR(SEARCH("CF",AG18)))</formula>
    </cfRule>
    <cfRule type="containsText" dxfId="1728" priority="1723" operator="containsText" text="CF">
      <formula>NOT(ISERROR(SEARCH("CF",AG18)))</formula>
    </cfRule>
    <cfRule type="containsText" dxfId="1727" priority="1724" operator="containsText" text="CAM">
      <formula>NOT(ISERROR(SEARCH("CAM",AG18)))</formula>
    </cfRule>
    <cfRule type="containsText" dxfId="1726" priority="1725" operator="containsText" text="LM">
      <formula>NOT(ISERROR(SEARCH("LM",AG18)))</formula>
    </cfRule>
    <cfRule type="containsText" dxfId="1725" priority="1726" operator="containsText" text="CM">
      <formula>NOT(ISERROR(SEARCH("CM",AG18)))</formula>
    </cfRule>
    <cfRule type="containsText" dxfId="1724" priority="1727" operator="containsText" text="RM">
      <formula>NOT(ISERROR(SEARCH("RM",AG18)))</formula>
    </cfRule>
    <cfRule type="containsText" dxfId="1723" priority="1728" operator="containsText" text="CDM">
      <formula>NOT(ISERROR(SEARCH("CDM",AG18)))</formula>
    </cfRule>
    <cfRule type="containsText" dxfId="1722" priority="1729" operator="containsText" text="LWB">
      <formula>NOT(ISERROR(SEARCH("LWB",AG18)))</formula>
    </cfRule>
    <cfRule type="containsText" dxfId="1721" priority="1730" operator="containsText" text="RWB">
      <formula>NOT(ISERROR(SEARCH("RWB",AG18)))</formula>
    </cfRule>
    <cfRule type="containsText" dxfId="1720" priority="1731" operator="containsText" text="RB">
      <formula>NOT(ISERROR(SEARCH("RB",AG18)))</formula>
    </cfRule>
    <cfRule type="containsText" dxfId="1719" priority="1732" operator="containsText" text="CB">
      <formula>NOT(ISERROR(SEARCH("CB",AG18)))</formula>
    </cfRule>
    <cfRule type="containsText" dxfId="1718" priority="1733" operator="containsText" text="LB">
      <formula>NOT(ISERROR(SEARCH("LB",AG18)))</formula>
    </cfRule>
    <cfRule type="containsText" dxfId="1717" priority="1734" operator="containsText" text="GK">
      <formula>NOT(ISERROR(SEARCH("GK",AG18)))</formula>
    </cfRule>
  </conditionalFormatting>
  <conditionalFormatting sqref="AG19">
    <cfRule type="containsText" dxfId="1716" priority="1701" operator="containsText" text="ST">
      <formula>NOT(ISERROR(SEARCH("ST",AG19)))</formula>
    </cfRule>
    <cfRule type="containsText" dxfId="1715" priority="1702" operator="containsText" text="RW">
      <formula>NOT(ISERROR(SEARCH("RW",AG19)))</formula>
    </cfRule>
    <cfRule type="containsText" dxfId="1714" priority="1703" operator="containsText" text="LW">
      <formula>NOT(ISERROR(SEARCH("LW",AG19)))</formula>
    </cfRule>
    <cfRule type="containsText" dxfId="1713" priority="1704" operator="containsText" text="LF">
      <formula>NOT(ISERROR(SEARCH("LF",AG19)))</formula>
    </cfRule>
    <cfRule type="containsText" dxfId="1712" priority="1705" operator="containsText" text="CF">
      <formula>NOT(ISERROR(SEARCH("CF",AG19)))</formula>
    </cfRule>
    <cfRule type="containsText" dxfId="1711" priority="1706" operator="containsText" text="CF">
      <formula>NOT(ISERROR(SEARCH("CF",AG19)))</formula>
    </cfRule>
    <cfRule type="containsText" dxfId="1710" priority="1707" operator="containsText" text="CAM">
      <formula>NOT(ISERROR(SEARCH("CAM",AG19)))</formula>
    </cfRule>
    <cfRule type="containsText" dxfId="1709" priority="1708" operator="containsText" text="LM">
      <formula>NOT(ISERROR(SEARCH("LM",AG19)))</formula>
    </cfRule>
    <cfRule type="containsText" dxfId="1708" priority="1709" operator="containsText" text="CM">
      <formula>NOT(ISERROR(SEARCH("CM",AG19)))</formula>
    </cfRule>
    <cfRule type="containsText" dxfId="1707" priority="1710" operator="containsText" text="RM">
      <formula>NOT(ISERROR(SEARCH("RM",AG19)))</formula>
    </cfRule>
    <cfRule type="containsText" dxfId="1706" priority="1711" operator="containsText" text="CDM">
      <formula>NOT(ISERROR(SEARCH("CDM",AG19)))</formula>
    </cfRule>
    <cfRule type="containsText" dxfId="1705" priority="1712" operator="containsText" text="LWB">
      <formula>NOT(ISERROR(SEARCH("LWB",AG19)))</formula>
    </cfRule>
    <cfRule type="containsText" dxfId="1704" priority="1713" operator="containsText" text="RWB">
      <formula>NOT(ISERROR(SEARCH("RWB",AG19)))</formula>
    </cfRule>
    <cfRule type="containsText" dxfId="1703" priority="1714" operator="containsText" text="RB">
      <formula>NOT(ISERROR(SEARCH("RB",AG19)))</formula>
    </cfRule>
    <cfRule type="containsText" dxfId="1702" priority="1715" operator="containsText" text="CB">
      <formula>NOT(ISERROR(SEARCH("CB",AG19)))</formula>
    </cfRule>
    <cfRule type="containsText" dxfId="1701" priority="1716" operator="containsText" text="LB">
      <formula>NOT(ISERROR(SEARCH("LB",AG19)))</formula>
    </cfRule>
    <cfRule type="containsText" dxfId="1700" priority="1717" operator="containsText" text="GK">
      <formula>NOT(ISERROR(SEARCH("GK",AG19)))</formula>
    </cfRule>
  </conditionalFormatting>
  <conditionalFormatting sqref="AF20">
    <cfRule type="containsText" dxfId="1699" priority="1685" operator="containsText" text="RW">
      <formula>NOT(ISERROR(SEARCH("RW",AF20)))</formula>
    </cfRule>
    <cfRule type="containsText" dxfId="1698" priority="1686" operator="containsText" text="LW">
      <formula>NOT(ISERROR(SEARCH("LW",AF20)))</formula>
    </cfRule>
    <cfRule type="containsText" dxfId="1697" priority="1687" operator="containsText" text="LF">
      <formula>NOT(ISERROR(SEARCH("LF",AF20)))</formula>
    </cfRule>
    <cfRule type="containsText" dxfId="1696" priority="1688" operator="containsText" text="CF">
      <formula>NOT(ISERROR(SEARCH("CF",AF20)))</formula>
    </cfRule>
    <cfRule type="containsText" dxfId="1695" priority="1689" operator="containsText" text="CF">
      <formula>NOT(ISERROR(SEARCH("CF",AF20)))</formula>
    </cfRule>
    <cfRule type="containsText" dxfId="1694" priority="1690" operator="containsText" text="CAM">
      <formula>NOT(ISERROR(SEARCH("CAM",AF20)))</formula>
    </cfRule>
    <cfRule type="containsText" dxfId="1693" priority="1691" operator="containsText" text="LM">
      <formula>NOT(ISERROR(SEARCH("LM",AF20)))</formula>
    </cfRule>
    <cfRule type="containsText" dxfId="1692" priority="1692" operator="containsText" text="CM">
      <formula>NOT(ISERROR(SEARCH("CM",AF20)))</formula>
    </cfRule>
    <cfRule type="containsText" dxfId="1691" priority="1693" operator="containsText" text="RM">
      <formula>NOT(ISERROR(SEARCH("RM",AF20)))</formula>
    </cfRule>
    <cfRule type="containsText" dxfId="1690" priority="1694" operator="containsText" text="CDM">
      <formula>NOT(ISERROR(SEARCH("CDM",AF20)))</formula>
    </cfRule>
    <cfRule type="containsText" dxfId="1689" priority="1695" operator="containsText" text="LWB">
      <formula>NOT(ISERROR(SEARCH("LWB",AF20)))</formula>
    </cfRule>
    <cfRule type="containsText" dxfId="1688" priority="1696" operator="containsText" text="RWB">
      <formula>NOT(ISERROR(SEARCH("RWB",AF20)))</formula>
    </cfRule>
    <cfRule type="containsText" dxfId="1687" priority="1697" operator="containsText" text="RB">
      <formula>NOT(ISERROR(SEARCH("RB",AF20)))</formula>
    </cfRule>
    <cfRule type="containsText" dxfId="1686" priority="1698" operator="containsText" text="CB">
      <formula>NOT(ISERROR(SEARCH("CB",AF20)))</formula>
    </cfRule>
    <cfRule type="containsText" dxfId="1685" priority="1699" operator="containsText" text="LB">
      <formula>NOT(ISERROR(SEARCH("LB",AF20)))</formula>
    </cfRule>
    <cfRule type="containsText" dxfId="1684" priority="1700" operator="containsText" text="GK">
      <formula>NOT(ISERROR(SEARCH("GK",AF20)))</formula>
    </cfRule>
  </conditionalFormatting>
  <conditionalFormatting sqref="AG20">
    <cfRule type="containsText" dxfId="1683" priority="1668" operator="containsText" text="ST">
      <formula>NOT(ISERROR(SEARCH("ST",AG20)))</formula>
    </cfRule>
    <cfRule type="containsText" dxfId="1682" priority="1669" operator="containsText" text="RW">
      <formula>NOT(ISERROR(SEARCH("RW",AG20)))</formula>
    </cfRule>
    <cfRule type="containsText" dxfId="1681" priority="1670" operator="containsText" text="LW">
      <formula>NOT(ISERROR(SEARCH("LW",AG20)))</formula>
    </cfRule>
    <cfRule type="containsText" dxfId="1680" priority="1671" operator="containsText" text="LF">
      <formula>NOT(ISERROR(SEARCH("LF",AG20)))</formula>
    </cfRule>
    <cfRule type="containsText" dxfId="1679" priority="1672" operator="containsText" text="CF">
      <formula>NOT(ISERROR(SEARCH("CF",AG20)))</formula>
    </cfRule>
    <cfRule type="containsText" dxfId="1678" priority="1673" operator="containsText" text="CF">
      <formula>NOT(ISERROR(SEARCH("CF",AG20)))</formula>
    </cfRule>
    <cfRule type="containsText" dxfId="1677" priority="1674" operator="containsText" text="CAM">
      <formula>NOT(ISERROR(SEARCH("CAM",AG20)))</formula>
    </cfRule>
    <cfRule type="containsText" dxfId="1676" priority="1675" operator="containsText" text="LM">
      <formula>NOT(ISERROR(SEARCH("LM",AG20)))</formula>
    </cfRule>
    <cfRule type="containsText" dxfId="1675" priority="1676" operator="containsText" text="CM">
      <formula>NOT(ISERROR(SEARCH("CM",AG20)))</formula>
    </cfRule>
    <cfRule type="containsText" dxfId="1674" priority="1677" operator="containsText" text="RM">
      <formula>NOT(ISERROR(SEARCH("RM",AG20)))</formula>
    </cfRule>
    <cfRule type="containsText" dxfId="1673" priority="1678" operator="containsText" text="CDM">
      <formula>NOT(ISERROR(SEARCH("CDM",AG20)))</formula>
    </cfRule>
    <cfRule type="containsText" dxfId="1672" priority="1679" operator="containsText" text="LWB">
      <formula>NOT(ISERROR(SEARCH("LWB",AG20)))</formula>
    </cfRule>
    <cfRule type="containsText" dxfId="1671" priority="1680" operator="containsText" text="RWB">
      <formula>NOT(ISERROR(SEARCH("RWB",AG20)))</formula>
    </cfRule>
    <cfRule type="containsText" dxfId="1670" priority="1681" operator="containsText" text="RB">
      <formula>NOT(ISERROR(SEARCH("RB",AG20)))</formula>
    </cfRule>
    <cfRule type="containsText" dxfId="1669" priority="1682" operator="containsText" text="CB">
      <formula>NOT(ISERROR(SEARCH("CB",AG20)))</formula>
    </cfRule>
    <cfRule type="containsText" dxfId="1668" priority="1683" operator="containsText" text="LB">
      <formula>NOT(ISERROR(SEARCH("LB",AG20)))</formula>
    </cfRule>
    <cfRule type="containsText" dxfId="1667" priority="1684" operator="containsText" text="GK">
      <formula>NOT(ISERROR(SEARCH("GK",AG20)))</formula>
    </cfRule>
  </conditionalFormatting>
  <conditionalFormatting sqref="AG21">
    <cfRule type="containsText" dxfId="1666" priority="1651" operator="containsText" text="ST">
      <formula>NOT(ISERROR(SEARCH("ST",AG21)))</formula>
    </cfRule>
    <cfRule type="containsText" dxfId="1665" priority="1652" operator="containsText" text="RW">
      <formula>NOT(ISERROR(SEARCH("RW",AG21)))</formula>
    </cfRule>
    <cfRule type="containsText" dxfId="1664" priority="1653" operator="containsText" text="LW">
      <formula>NOT(ISERROR(SEARCH("LW",AG21)))</formula>
    </cfRule>
    <cfRule type="containsText" dxfId="1663" priority="1654" operator="containsText" text="LF">
      <formula>NOT(ISERROR(SEARCH("LF",AG21)))</formula>
    </cfRule>
    <cfRule type="containsText" dxfId="1662" priority="1655" operator="containsText" text="CF">
      <formula>NOT(ISERROR(SEARCH("CF",AG21)))</formula>
    </cfRule>
    <cfRule type="containsText" dxfId="1661" priority="1656" operator="containsText" text="CF">
      <formula>NOT(ISERROR(SEARCH("CF",AG21)))</formula>
    </cfRule>
    <cfRule type="containsText" dxfId="1660" priority="1657" operator="containsText" text="CAM">
      <formula>NOT(ISERROR(SEARCH("CAM",AG21)))</formula>
    </cfRule>
    <cfRule type="containsText" dxfId="1659" priority="1658" operator="containsText" text="LM">
      <formula>NOT(ISERROR(SEARCH("LM",AG21)))</formula>
    </cfRule>
    <cfRule type="containsText" dxfId="1658" priority="1659" operator="containsText" text="CM">
      <formula>NOT(ISERROR(SEARCH("CM",AG21)))</formula>
    </cfRule>
    <cfRule type="containsText" dxfId="1657" priority="1660" operator="containsText" text="RM">
      <formula>NOT(ISERROR(SEARCH("RM",AG21)))</formula>
    </cfRule>
    <cfRule type="containsText" dxfId="1656" priority="1661" operator="containsText" text="CDM">
      <formula>NOT(ISERROR(SEARCH("CDM",AG21)))</formula>
    </cfRule>
    <cfRule type="containsText" dxfId="1655" priority="1662" operator="containsText" text="LWB">
      <formula>NOT(ISERROR(SEARCH("LWB",AG21)))</formula>
    </cfRule>
    <cfRule type="containsText" dxfId="1654" priority="1663" operator="containsText" text="RWB">
      <formula>NOT(ISERROR(SEARCH("RWB",AG21)))</formula>
    </cfRule>
    <cfRule type="containsText" dxfId="1653" priority="1664" operator="containsText" text="RB">
      <formula>NOT(ISERROR(SEARCH("RB",AG21)))</formula>
    </cfRule>
    <cfRule type="containsText" dxfId="1652" priority="1665" operator="containsText" text="CB">
      <formula>NOT(ISERROR(SEARCH("CB",AG21)))</formula>
    </cfRule>
    <cfRule type="containsText" dxfId="1651" priority="1666" operator="containsText" text="LB">
      <formula>NOT(ISERROR(SEARCH("LB",AG21)))</formula>
    </cfRule>
    <cfRule type="containsText" dxfId="1650" priority="1667" operator="containsText" text="GK">
      <formula>NOT(ISERROR(SEARCH("GK",AG21)))</formula>
    </cfRule>
  </conditionalFormatting>
  <conditionalFormatting sqref="AG21">
    <cfRule type="containsText" dxfId="1649" priority="1634" operator="containsText" text="ST">
      <formula>NOT(ISERROR(SEARCH("ST",AG21)))</formula>
    </cfRule>
    <cfRule type="containsText" dxfId="1648" priority="1635" operator="containsText" text="RW">
      <formula>NOT(ISERROR(SEARCH("RW",AG21)))</formula>
    </cfRule>
    <cfRule type="containsText" dxfId="1647" priority="1636" operator="containsText" text="LW">
      <formula>NOT(ISERROR(SEARCH("LW",AG21)))</formula>
    </cfRule>
    <cfRule type="containsText" dxfId="1646" priority="1637" operator="containsText" text="LF">
      <formula>NOT(ISERROR(SEARCH("LF",AG21)))</formula>
    </cfRule>
    <cfRule type="containsText" dxfId="1645" priority="1638" operator="containsText" text="CF">
      <formula>NOT(ISERROR(SEARCH("CF",AG21)))</formula>
    </cfRule>
    <cfRule type="containsText" dxfId="1644" priority="1639" operator="containsText" text="CF">
      <formula>NOT(ISERROR(SEARCH("CF",AG21)))</formula>
    </cfRule>
    <cfRule type="containsText" dxfId="1643" priority="1640" operator="containsText" text="CAM">
      <formula>NOT(ISERROR(SEARCH("CAM",AG21)))</formula>
    </cfRule>
    <cfRule type="containsText" dxfId="1642" priority="1641" operator="containsText" text="LM">
      <formula>NOT(ISERROR(SEARCH("LM",AG21)))</formula>
    </cfRule>
    <cfRule type="containsText" dxfId="1641" priority="1642" operator="containsText" text="CM">
      <formula>NOT(ISERROR(SEARCH("CM",AG21)))</formula>
    </cfRule>
    <cfRule type="containsText" dxfId="1640" priority="1643" operator="containsText" text="RM">
      <formula>NOT(ISERROR(SEARCH("RM",AG21)))</formula>
    </cfRule>
    <cfRule type="containsText" dxfId="1639" priority="1644" operator="containsText" text="CDM">
      <formula>NOT(ISERROR(SEARCH("CDM",AG21)))</formula>
    </cfRule>
    <cfRule type="containsText" dxfId="1638" priority="1645" operator="containsText" text="LWB">
      <formula>NOT(ISERROR(SEARCH("LWB",AG21)))</formula>
    </cfRule>
    <cfRule type="containsText" dxfId="1637" priority="1646" operator="containsText" text="RWB">
      <formula>NOT(ISERROR(SEARCH("RWB",AG21)))</formula>
    </cfRule>
    <cfRule type="containsText" dxfId="1636" priority="1647" operator="containsText" text="RB">
      <formula>NOT(ISERROR(SEARCH("RB",AG21)))</formula>
    </cfRule>
    <cfRule type="containsText" dxfId="1635" priority="1648" operator="containsText" text="CB">
      <formula>NOT(ISERROR(SEARCH("CB",AG21)))</formula>
    </cfRule>
    <cfRule type="containsText" dxfId="1634" priority="1649" operator="containsText" text="LB">
      <formula>NOT(ISERROR(SEARCH("LB",AG21)))</formula>
    </cfRule>
    <cfRule type="containsText" dxfId="1633" priority="1650" operator="containsText" text="GK">
      <formula>NOT(ISERROR(SEARCH("GK",AG21)))</formula>
    </cfRule>
  </conditionalFormatting>
  <conditionalFormatting sqref="AF31">
    <cfRule type="containsText" dxfId="1632" priority="1618" operator="containsText" text="RW">
      <formula>NOT(ISERROR(SEARCH("RW",AF31)))</formula>
    </cfRule>
    <cfRule type="containsText" dxfId="1631" priority="1619" operator="containsText" text="LW">
      <formula>NOT(ISERROR(SEARCH("LW",AF31)))</formula>
    </cfRule>
    <cfRule type="containsText" dxfId="1630" priority="1620" operator="containsText" text="LF">
      <formula>NOT(ISERROR(SEARCH("LF",AF31)))</formula>
    </cfRule>
    <cfRule type="containsText" dxfId="1629" priority="1621" operator="containsText" text="CF">
      <formula>NOT(ISERROR(SEARCH("CF",AF31)))</formula>
    </cfRule>
    <cfRule type="containsText" dxfId="1628" priority="1622" operator="containsText" text="CF">
      <formula>NOT(ISERROR(SEARCH("CF",AF31)))</formula>
    </cfRule>
    <cfRule type="containsText" dxfId="1627" priority="1623" operator="containsText" text="CAM">
      <formula>NOT(ISERROR(SEARCH("CAM",AF31)))</formula>
    </cfRule>
    <cfRule type="containsText" dxfId="1626" priority="1624" operator="containsText" text="LM">
      <formula>NOT(ISERROR(SEARCH("LM",AF31)))</formula>
    </cfRule>
    <cfRule type="containsText" dxfId="1625" priority="1625" operator="containsText" text="CM">
      <formula>NOT(ISERROR(SEARCH("CM",AF31)))</formula>
    </cfRule>
    <cfRule type="containsText" dxfId="1624" priority="1626" operator="containsText" text="RM">
      <formula>NOT(ISERROR(SEARCH("RM",AF31)))</formula>
    </cfRule>
    <cfRule type="containsText" dxfId="1623" priority="1627" operator="containsText" text="CDM">
      <formula>NOT(ISERROR(SEARCH("CDM",AF31)))</formula>
    </cfRule>
    <cfRule type="containsText" dxfId="1622" priority="1628" operator="containsText" text="LWB">
      <formula>NOT(ISERROR(SEARCH("LWB",AF31)))</formula>
    </cfRule>
    <cfRule type="containsText" dxfId="1621" priority="1629" operator="containsText" text="RWB">
      <formula>NOT(ISERROR(SEARCH("RWB",AF31)))</formula>
    </cfRule>
    <cfRule type="containsText" dxfId="1620" priority="1630" operator="containsText" text="RB">
      <formula>NOT(ISERROR(SEARCH("RB",AF31)))</formula>
    </cfRule>
    <cfRule type="containsText" dxfId="1619" priority="1631" operator="containsText" text="CB">
      <formula>NOT(ISERROR(SEARCH("CB",AF31)))</formula>
    </cfRule>
    <cfRule type="containsText" dxfId="1618" priority="1632" operator="containsText" text="LB">
      <formula>NOT(ISERROR(SEARCH("LB",AF31)))</formula>
    </cfRule>
    <cfRule type="containsText" dxfId="1617" priority="1633" operator="containsText" text="GK">
      <formula>NOT(ISERROR(SEARCH("GK",AF31)))</formula>
    </cfRule>
  </conditionalFormatting>
  <conditionalFormatting sqref="AG31">
    <cfRule type="containsText" dxfId="1616" priority="1601" operator="containsText" text="ST">
      <formula>NOT(ISERROR(SEARCH("ST",AG31)))</formula>
    </cfRule>
    <cfRule type="containsText" dxfId="1615" priority="1602" operator="containsText" text="RW">
      <formula>NOT(ISERROR(SEARCH("RW",AG31)))</formula>
    </cfRule>
    <cfRule type="containsText" dxfId="1614" priority="1603" operator="containsText" text="LW">
      <formula>NOT(ISERROR(SEARCH("LW",AG31)))</formula>
    </cfRule>
    <cfRule type="containsText" dxfId="1613" priority="1604" operator="containsText" text="LF">
      <formula>NOT(ISERROR(SEARCH("LF",AG31)))</formula>
    </cfRule>
    <cfRule type="containsText" dxfId="1612" priority="1605" operator="containsText" text="CF">
      <formula>NOT(ISERROR(SEARCH("CF",AG31)))</formula>
    </cfRule>
    <cfRule type="containsText" dxfId="1611" priority="1606" operator="containsText" text="CF">
      <formula>NOT(ISERROR(SEARCH("CF",AG31)))</formula>
    </cfRule>
    <cfRule type="containsText" dxfId="1610" priority="1607" operator="containsText" text="CAM">
      <formula>NOT(ISERROR(SEARCH("CAM",AG31)))</formula>
    </cfRule>
    <cfRule type="containsText" dxfId="1609" priority="1608" operator="containsText" text="LM">
      <formula>NOT(ISERROR(SEARCH("LM",AG31)))</formula>
    </cfRule>
    <cfRule type="containsText" dxfId="1608" priority="1609" operator="containsText" text="CM">
      <formula>NOT(ISERROR(SEARCH("CM",AG31)))</formula>
    </cfRule>
    <cfRule type="containsText" dxfId="1607" priority="1610" operator="containsText" text="RM">
      <formula>NOT(ISERROR(SEARCH("RM",AG31)))</formula>
    </cfRule>
    <cfRule type="containsText" dxfId="1606" priority="1611" operator="containsText" text="CDM">
      <formula>NOT(ISERROR(SEARCH("CDM",AG31)))</formula>
    </cfRule>
    <cfRule type="containsText" dxfId="1605" priority="1612" operator="containsText" text="LWB">
      <formula>NOT(ISERROR(SEARCH("LWB",AG31)))</formula>
    </cfRule>
    <cfRule type="containsText" dxfId="1604" priority="1613" operator="containsText" text="RWB">
      <formula>NOT(ISERROR(SEARCH("RWB",AG31)))</formula>
    </cfRule>
    <cfRule type="containsText" dxfId="1603" priority="1614" operator="containsText" text="RB">
      <formula>NOT(ISERROR(SEARCH("RB",AG31)))</formula>
    </cfRule>
    <cfRule type="containsText" dxfId="1602" priority="1615" operator="containsText" text="CB">
      <formula>NOT(ISERROR(SEARCH("CB",AG31)))</formula>
    </cfRule>
    <cfRule type="containsText" dxfId="1601" priority="1616" operator="containsText" text="LB">
      <formula>NOT(ISERROR(SEARCH("LB",AG31)))</formula>
    </cfRule>
    <cfRule type="containsText" dxfId="1600" priority="1617" operator="containsText" text="GK">
      <formula>NOT(ISERROR(SEARCH("GK",AG31)))</formula>
    </cfRule>
  </conditionalFormatting>
  <conditionalFormatting sqref="AG22">
    <cfRule type="containsText" dxfId="1599" priority="1584" operator="containsText" text="ST">
      <formula>NOT(ISERROR(SEARCH("ST",AG22)))</formula>
    </cfRule>
    <cfRule type="containsText" dxfId="1598" priority="1585" operator="containsText" text="RW">
      <formula>NOT(ISERROR(SEARCH("RW",AG22)))</formula>
    </cfRule>
    <cfRule type="containsText" dxfId="1597" priority="1586" operator="containsText" text="LW">
      <formula>NOT(ISERROR(SEARCH("LW",AG22)))</formula>
    </cfRule>
    <cfRule type="containsText" dxfId="1596" priority="1587" operator="containsText" text="LF">
      <formula>NOT(ISERROR(SEARCH("LF",AG22)))</formula>
    </cfRule>
    <cfRule type="containsText" dxfId="1595" priority="1588" operator="containsText" text="CF">
      <formula>NOT(ISERROR(SEARCH("CF",AG22)))</formula>
    </cfRule>
    <cfRule type="containsText" dxfId="1594" priority="1589" operator="containsText" text="CF">
      <formula>NOT(ISERROR(SEARCH("CF",AG22)))</formula>
    </cfRule>
    <cfRule type="containsText" dxfId="1593" priority="1590" operator="containsText" text="CAM">
      <formula>NOT(ISERROR(SEARCH("CAM",AG22)))</formula>
    </cfRule>
    <cfRule type="containsText" dxfId="1592" priority="1591" operator="containsText" text="LM">
      <formula>NOT(ISERROR(SEARCH("LM",AG22)))</formula>
    </cfRule>
    <cfRule type="containsText" dxfId="1591" priority="1592" operator="containsText" text="CM">
      <formula>NOT(ISERROR(SEARCH("CM",AG22)))</formula>
    </cfRule>
    <cfRule type="containsText" dxfId="1590" priority="1593" operator="containsText" text="RM">
      <formula>NOT(ISERROR(SEARCH("RM",AG22)))</formula>
    </cfRule>
    <cfRule type="containsText" dxfId="1589" priority="1594" operator="containsText" text="CDM">
      <formula>NOT(ISERROR(SEARCH("CDM",AG22)))</formula>
    </cfRule>
    <cfRule type="containsText" dxfId="1588" priority="1595" operator="containsText" text="LWB">
      <formula>NOT(ISERROR(SEARCH("LWB",AG22)))</formula>
    </cfRule>
    <cfRule type="containsText" dxfId="1587" priority="1596" operator="containsText" text="RWB">
      <formula>NOT(ISERROR(SEARCH("RWB",AG22)))</formula>
    </cfRule>
    <cfRule type="containsText" dxfId="1586" priority="1597" operator="containsText" text="RB">
      <formula>NOT(ISERROR(SEARCH("RB",AG22)))</formula>
    </cfRule>
    <cfRule type="containsText" dxfId="1585" priority="1598" operator="containsText" text="CB">
      <formula>NOT(ISERROR(SEARCH("CB",AG22)))</formula>
    </cfRule>
    <cfRule type="containsText" dxfId="1584" priority="1599" operator="containsText" text="LB">
      <formula>NOT(ISERROR(SEARCH("LB",AG22)))</formula>
    </cfRule>
    <cfRule type="containsText" dxfId="1583" priority="1600" operator="containsText" text="GK">
      <formula>NOT(ISERROR(SEARCH("GK",AG22)))</formula>
    </cfRule>
  </conditionalFormatting>
  <conditionalFormatting sqref="AG23">
    <cfRule type="containsText" dxfId="1582" priority="1567" operator="containsText" text="ST">
      <formula>NOT(ISERROR(SEARCH("ST",AG23)))</formula>
    </cfRule>
    <cfRule type="containsText" dxfId="1581" priority="1568" operator="containsText" text="RW">
      <formula>NOT(ISERROR(SEARCH("RW",AG23)))</formula>
    </cfRule>
    <cfRule type="containsText" dxfId="1580" priority="1569" operator="containsText" text="LW">
      <formula>NOT(ISERROR(SEARCH("LW",AG23)))</formula>
    </cfRule>
    <cfRule type="containsText" dxfId="1579" priority="1570" operator="containsText" text="LF">
      <formula>NOT(ISERROR(SEARCH("LF",AG23)))</formula>
    </cfRule>
    <cfRule type="containsText" dxfId="1578" priority="1571" operator="containsText" text="CF">
      <formula>NOT(ISERROR(SEARCH("CF",AG23)))</formula>
    </cfRule>
    <cfRule type="containsText" dxfId="1577" priority="1572" operator="containsText" text="CF">
      <formula>NOT(ISERROR(SEARCH("CF",AG23)))</formula>
    </cfRule>
    <cfRule type="containsText" dxfId="1576" priority="1573" operator="containsText" text="CAM">
      <formula>NOT(ISERROR(SEARCH("CAM",AG23)))</formula>
    </cfRule>
    <cfRule type="containsText" dxfId="1575" priority="1574" operator="containsText" text="LM">
      <formula>NOT(ISERROR(SEARCH("LM",AG23)))</formula>
    </cfRule>
    <cfRule type="containsText" dxfId="1574" priority="1575" operator="containsText" text="CM">
      <formula>NOT(ISERROR(SEARCH("CM",AG23)))</formula>
    </cfRule>
    <cfRule type="containsText" dxfId="1573" priority="1576" operator="containsText" text="RM">
      <formula>NOT(ISERROR(SEARCH("RM",AG23)))</formula>
    </cfRule>
    <cfRule type="containsText" dxfId="1572" priority="1577" operator="containsText" text="CDM">
      <formula>NOT(ISERROR(SEARCH("CDM",AG23)))</formula>
    </cfRule>
    <cfRule type="containsText" dxfId="1571" priority="1578" operator="containsText" text="LWB">
      <formula>NOT(ISERROR(SEARCH("LWB",AG23)))</formula>
    </cfRule>
    <cfRule type="containsText" dxfId="1570" priority="1579" operator="containsText" text="RWB">
      <formula>NOT(ISERROR(SEARCH("RWB",AG23)))</formula>
    </cfRule>
    <cfRule type="containsText" dxfId="1569" priority="1580" operator="containsText" text="RB">
      <formula>NOT(ISERROR(SEARCH("RB",AG23)))</formula>
    </cfRule>
    <cfRule type="containsText" dxfId="1568" priority="1581" operator="containsText" text="CB">
      <formula>NOT(ISERROR(SEARCH("CB",AG23)))</formula>
    </cfRule>
    <cfRule type="containsText" dxfId="1567" priority="1582" operator="containsText" text="LB">
      <formula>NOT(ISERROR(SEARCH("LB",AG23)))</formula>
    </cfRule>
    <cfRule type="containsText" dxfId="1566" priority="1583" operator="containsText" text="GK">
      <formula>NOT(ISERROR(SEARCH("GK",AG23)))</formula>
    </cfRule>
  </conditionalFormatting>
  <conditionalFormatting sqref="AG22">
    <cfRule type="containsText" dxfId="1565" priority="1550" operator="containsText" text="ST">
      <formula>NOT(ISERROR(SEARCH("ST",AG22)))</formula>
    </cfRule>
    <cfRule type="containsText" dxfId="1564" priority="1551" operator="containsText" text="RW">
      <formula>NOT(ISERROR(SEARCH("RW",AG22)))</formula>
    </cfRule>
    <cfRule type="containsText" dxfId="1563" priority="1552" operator="containsText" text="LW">
      <formula>NOT(ISERROR(SEARCH("LW",AG22)))</formula>
    </cfRule>
    <cfRule type="containsText" dxfId="1562" priority="1553" operator="containsText" text="LF">
      <formula>NOT(ISERROR(SEARCH("LF",AG22)))</formula>
    </cfRule>
    <cfRule type="containsText" dxfId="1561" priority="1554" operator="containsText" text="CF">
      <formula>NOT(ISERROR(SEARCH("CF",AG22)))</formula>
    </cfRule>
    <cfRule type="containsText" dxfId="1560" priority="1555" operator="containsText" text="CF">
      <formula>NOT(ISERROR(SEARCH("CF",AG22)))</formula>
    </cfRule>
    <cfRule type="containsText" dxfId="1559" priority="1556" operator="containsText" text="CAM">
      <formula>NOT(ISERROR(SEARCH("CAM",AG22)))</formula>
    </cfRule>
    <cfRule type="containsText" dxfId="1558" priority="1557" operator="containsText" text="LM">
      <formula>NOT(ISERROR(SEARCH("LM",AG22)))</formula>
    </cfRule>
    <cfRule type="containsText" dxfId="1557" priority="1558" operator="containsText" text="CM">
      <formula>NOT(ISERROR(SEARCH("CM",AG22)))</formula>
    </cfRule>
    <cfRule type="containsText" dxfId="1556" priority="1559" operator="containsText" text="RM">
      <formula>NOT(ISERROR(SEARCH("RM",AG22)))</formula>
    </cfRule>
    <cfRule type="containsText" dxfId="1555" priority="1560" operator="containsText" text="CDM">
      <formula>NOT(ISERROR(SEARCH("CDM",AG22)))</formula>
    </cfRule>
    <cfRule type="containsText" dxfId="1554" priority="1561" operator="containsText" text="LWB">
      <formula>NOT(ISERROR(SEARCH("LWB",AG22)))</formula>
    </cfRule>
    <cfRule type="containsText" dxfId="1553" priority="1562" operator="containsText" text="RWB">
      <formula>NOT(ISERROR(SEARCH("RWB",AG22)))</formula>
    </cfRule>
    <cfRule type="containsText" dxfId="1552" priority="1563" operator="containsText" text="RB">
      <formula>NOT(ISERROR(SEARCH("RB",AG22)))</formula>
    </cfRule>
    <cfRule type="containsText" dxfId="1551" priority="1564" operator="containsText" text="CB">
      <formula>NOT(ISERROR(SEARCH("CB",AG22)))</formula>
    </cfRule>
    <cfRule type="containsText" dxfId="1550" priority="1565" operator="containsText" text="LB">
      <formula>NOT(ISERROR(SEARCH("LB",AG22)))</formula>
    </cfRule>
    <cfRule type="containsText" dxfId="1549" priority="1566" operator="containsText" text="GK">
      <formula>NOT(ISERROR(SEARCH("GK",AG22)))</formula>
    </cfRule>
  </conditionalFormatting>
  <conditionalFormatting sqref="AG23">
    <cfRule type="containsText" dxfId="1548" priority="1533" operator="containsText" text="ST">
      <formula>NOT(ISERROR(SEARCH("ST",AG23)))</formula>
    </cfRule>
    <cfRule type="containsText" dxfId="1547" priority="1534" operator="containsText" text="RW">
      <formula>NOT(ISERROR(SEARCH("RW",AG23)))</formula>
    </cfRule>
    <cfRule type="containsText" dxfId="1546" priority="1535" operator="containsText" text="LW">
      <formula>NOT(ISERROR(SEARCH("LW",AG23)))</formula>
    </cfRule>
    <cfRule type="containsText" dxfId="1545" priority="1536" operator="containsText" text="LF">
      <formula>NOT(ISERROR(SEARCH("LF",AG23)))</formula>
    </cfRule>
    <cfRule type="containsText" dxfId="1544" priority="1537" operator="containsText" text="CF">
      <formula>NOT(ISERROR(SEARCH("CF",AG23)))</formula>
    </cfRule>
    <cfRule type="containsText" dxfId="1543" priority="1538" operator="containsText" text="CF">
      <formula>NOT(ISERROR(SEARCH("CF",AG23)))</formula>
    </cfRule>
    <cfRule type="containsText" dxfId="1542" priority="1539" operator="containsText" text="CAM">
      <formula>NOT(ISERROR(SEARCH("CAM",AG23)))</formula>
    </cfRule>
    <cfRule type="containsText" dxfId="1541" priority="1540" operator="containsText" text="LM">
      <formula>NOT(ISERROR(SEARCH("LM",AG23)))</formula>
    </cfRule>
    <cfRule type="containsText" dxfId="1540" priority="1541" operator="containsText" text="CM">
      <formula>NOT(ISERROR(SEARCH("CM",AG23)))</formula>
    </cfRule>
    <cfRule type="containsText" dxfId="1539" priority="1542" operator="containsText" text="RM">
      <formula>NOT(ISERROR(SEARCH("RM",AG23)))</formula>
    </cfRule>
    <cfRule type="containsText" dxfId="1538" priority="1543" operator="containsText" text="CDM">
      <formula>NOT(ISERROR(SEARCH("CDM",AG23)))</formula>
    </cfRule>
    <cfRule type="containsText" dxfId="1537" priority="1544" operator="containsText" text="LWB">
      <formula>NOT(ISERROR(SEARCH("LWB",AG23)))</formula>
    </cfRule>
    <cfRule type="containsText" dxfId="1536" priority="1545" operator="containsText" text="RWB">
      <formula>NOT(ISERROR(SEARCH("RWB",AG23)))</formula>
    </cfRule>
    <cfRule type="containsText" dxfId="1535" priority="1546" operator="containsText" text="RB">
      <formula>NOT(ISERROR(SEARCH("RB",AG23)))</formula>
    </cfRule>
    <cfRule type="containsText" dxfId="1534" priority="1547" operator="containsText" text="CB">
      <formula>NOT(ISERROR(SEARCH("CB",AG23)))</formula>
    </cfRule>
    <cfRule type="containsText" dxfId="1533" priority="1548" operator="containsText" text="LB">
      <formula>NOT(ISERROR(SEARCH("LB",AG23)))</formula>
    </cfRule>
    <cfRule type="containsText" dxfId="1532" priority="1549" operator="containsText" text="GK">
      <formula>NOT(ISERROR(SEARCH("GK",AG23)))</formula>
    </cfRule>
  </conditionalFormatting>
  <conditionalFormatting sqref="AF24">
    <cfRule type="containsText" dxfId="1531" priority="1517" operator="containsText" text="RW">
      <formula>NOT(ISERROR(SEARCH("RW",AF24)))</formula>
    </cfRule>
    <cfRule type="containsText" dxfId="1530" priority="1518" operator="containsText" text="LW">
      <formula>NOT(ISERROR(SEARCH("LW",AF24)))</formula>
    </cfRule>
    <cfRule type="containsText" dxfId="1529" priority="1519" operator="containsText" text="LF">
      <formula>NOT(ISERROR(SEARCH("LF",AF24)))</formula>
    </cfRule>
    <cfRule type="containsText" dxfId="1528" priority="1520" operator="containsText" text="CF">
      <formula>NOT(ISERROR(SEARCH("CF",AF24)))</formula>
    </cfRule>
    <cfRule type="containsText" dxfId="1527" priority="1521" operator="containsText" text="CF">
      <formula>NOT(ISERROR(SEARCH("CF",AF24)))</formula>
    </cfRule>
    <cfRule type="containsText" dxfId="1526" priority="1522" operator="containsText" text="CAM">
      <formula>NOT(ISERROR(SEARCH("CAM",AF24)))</formula>
    </cfRule>
    <cfRule type="containsText" dxfId="1525" priority="1523" operator="containsText" text="LM">
      <formula>NOT(ISERROR(SEARCH("LM",AF24)))</formula>
    </cfRule>
    <cfRule type="containsText" dxfId="1524" priority="1524" operator="containsText" text="CM">
      <formula>NOT(ISERROR(SEARCH("CM",AF24)))</formula>
    </cfRule>
    <cfRule type="containsText" dxfId="1523" priority="1525" operator="containsText" text="RM">
      <formula>NOT(ISERROR(SEARCH("RM",AF24)))</formula>
    </cfRule>
    <cfRule type="containsText" dxfId="1522" priority="1526" operator="containsText" text="CDM">
      <formula>NOT(ISERROR(SEARCH("CDM",AF24)))</formula>
    </cfRule>
    <cfRule type="containsText" dxfId="1521" priority="1527" operator="containsText" text="LWB">
      <formula>NOT(ISERROR(SEARCH("LWB",AF24)))</formula>
    </cfRule>
    <cfRule type="containsText" dxfId="1520" priority="1528" operator="containsText" text="RWB">
      <formula>NOT(ISERROR(SEARCH("RWB",AF24)))</formula>
    </cfRule>
    <cfRule type="containsText" dxfId="1519" priority="1529" operator="containsText" text="RB">
      <formula>NOT(ISERROR(SEARCH("RB",AF24)))</formula>
    </cfRule>
    <cfRule type="containsText" dxfId="1518" priority="1530" operator="containsText" text="CB">
      <formula>NOT(ISERROR(SEARCH("CB",AF24)))</formula>
    </cfRule>
    <cfRule type="containsText" dxfId="1517" priority="1531" operator="containsText" text="LB">
      <formula>NOT(ISERROR(SEARCH("LB",AF24)))</formula>
    </cfRule>
    <cfRule type="containsText" dxfId="1516" priority="1532" operator="containsText" text="GK">
      <formula>NOT(ISERROR(SEARCH("GK",AF24)))</formula>
    </cfRule>
  </conditionalFormatting>
  <conditionalFormatting sqref="AG24">
    <cfRule type="containsText" dxfId="1515" priority="1500" operator="containsText" text="ST">
      <formula>NOT(ISERROR(SEARCH("ST",AG24)))</formula>
    </cfRule>
    <cfRule type="containsText" dxfId="1514" priority="1501" operator="containsText" text="RW">
      <formula>NOT(ISERROR(SEARCH("RW",AG24)))</formula>
    </cfRule>
    <cfRule type="containsText" dxfId="1513" priority="1502" operator="containsText" text="LW">
      <formula>NOT(ISERROR(SEARCH("LW",AG24)))</formula>
    </cfRule>
    <cfRule type="containsText" dxfId="1512" priority="1503" operator="containsText" text="LF">
      <formula>NOT(ISERROR(SEARCH("LF",AG24)))</formula>
    </cfRule>
    <cfRule type="containsText" dxfId="1511" priority="1504" operator="containsText" text="CF">
      <formula>NOT(ISERROR(SEARCH("CF",AG24)))</formula>
    </cfRule>
    <cfRule type="containsText" dxfId="1510" priority="1505" operator="containsText" text="CF">
      <formula>NOT(ISERROR(SEARCH("CF",AG24)))</formula>
    </cfRule>
    <cfRule type="containsText" dxfId="1509" priority="1506" operator="containsText" text="CAM">
      <formula>NOT(ISERROR(SEARCH("CAM",AG24)))</formula>
    </cfRule>
    <cfRule type="containsText" dxfId="1508" priority="1507" operator="containsText" text="LM">
      <formula>NOT(ISERROR(SEARCH("LM",AG24)))</formula>
    </cfRule>
    <cfRule type="containsText" dxfId="1507" priority="1508" operator="containsText" text="CM">
      <formula>NOT(ISERROR(SEARCH("CM",AG24)))</formula>
    </cfRule>
    <cfRule type="containsText" dxfId="1506" priority="1509" operator="containsText" text="RM">
      <formula>NOT(ISERROR(SEARCH("RM",AG24)))</formula>
    </cfRule>
    <cfRule type="containsText" dxfId="1505" priority="1510" operator="containsText" text="CDM">
      <formula>NOT(ISERROR(SEARCH("CDM",AG24)))</formula>
    </cfRule>
    <cfRule type="containsText" dxfId="1504" priority="1511" operator="containsText" text="LWB">
      <formula>NOT(ISERROR(SEARCH("LWB",AG24)))</formula>
    </cfRule>
    <cfRule type="containsText" dxfId="1503" priority="1512" operator="containsText" text="RWB">
      <formula>NOT(ISERROR(SEARCH("RWB",AG24)))</formula>
    </cfRule>
    <cfRule type="containsText" dxfId="1502" priority="1513" operator="containsText" text="RB">
      <formula>NOT(ISERROR(SEARCH("RB",AG24)))</formula>
    </cfRule>
    <cfRule type="containsText" dxfId="1501" priority="1514" operator="containsText" text="CB">
      <formula>NOT(ISERROR(SEARCH("CB",AG24)))</formula>
    </cfRule>
    <cfRule type="containsText" dxfId="1500" priority="1515" operator="containsText" text="LB">
      <formula>NOT(ISERROR(SEARCH("LB",AG24)))</formula>
    </cfRule>
    <cfRule type="containsText" dxfId="1499" priority="1516" operator="containsText" text="GK">
      <formula>NOT(ISERROR(SEARCH("GK",AG24)))</formula>
    </cfRule>
  </conditionalFormatting>
  <conditionalFormatting sqref="AG28">
    <cfRule type="containsText" dxfId="1498" priority="1483" operator="containsText" text="ST">
      <formula>NOT(ISERROR(SEARCH("ST",AG28)))</formula>
    </cfRule>
    <cfRule type="containsText" dxfId="1497" priority="1484" operator="containsText" text="RW">
      <formula>NOT(ISERROR(SEARCH("RW",AG28)))</formula>
    </cfRule>
    <cfRule type="containsText" dxfId="1496" priority="1485" operator="containsText" text="LW">
      <formula>NOT(ISERROR(SEARCH("LW",AG28)))</formula>
    </cfRule>
    <cfRule type="containsText" dxfId="1495" priority="1486" operator="containsText" text="LF">
      <formula>NOT(ISERROR(SEARCH("LF",AG28)))</formula>
    </cfRule>
    <cfRule type="containsText" dxfId="1494" priority="1487" operator="containsText" text="CF">
      <formula>NOT(ISERROR(SEARCH("CF",AG28)))</formula>
    </cfRule>
    <cfRule type="containsText" dxfId="1493" priority="1488" operator="containsText" text="CF">
      <formula>NOT(ISERROR(SEARCH("CF",AG28)))</formula>
    </cfRule>
    <cfRule type="containsText" dxfId="1492" priority="1489" operator="containsText" text="CAM">
      <formula>NOT(ISERROR(SEARCH("CAM",AG28)))</formula>
    </cfRule>
    <cfRule type="containsText" dxfId="1491" priority="1490" operator="containsText" text="LM">
      <formula>NOT(ISERROR(SEARCH("LM",AG28)))</formula>
    </cfRule>
    <cfRule type="containsText" dxfId="1490" priority="1491" operator="containsText" text="CM">
      <formula>NOT(ISERROR(SEARCH("CM",AG28)))</formula>
    </cfRule>
    <cfRule type="containsText" dxfId="1489" priority="1492" operator="containsText" text="RM">
      <formula>NOT(ISERROR(SEARCH("RM",AG28)))</formula>
    </cfRule>
    <cfRule type="containsText" dxfId="1488" priority="1493" operator="containsText" text="CDM">
      <formula>NOT(ISERROR(SEARCH("CDM",AG28)))</formula>
    </cfRule>
    <cfRule type="containsText" dxfId="1487" priority="1494" operator="containsText" text="LWB">
      <formula>NOT(ISERROR(SEARCH("LWB",AG28)))</formula>
    </cfRule>
    <cfRule type="containsText" dxfId="1486" priority="1495" operator="containsText" text="RWB">
      <formula>NOT(ISERROR(SEARCH("RWB",AG28)))</formula>
    </cfRule>
    <cfRule type="containsText" dxfId="1485" priority="1496" operator="containsText" text="RB">
      <formula>NOT(ISERROR(SEARCH("RB",AG28)))</formula>
    </cfRule>
    <cfRule type="containsText" dxfId="1484" priority="1497" operator="containsText" text="CB">
      <formula>NOT(ISERROR(SEARCH("CB",AG28)))</formula>
    </cfRule>
    <cfRule type="containsText" dxfId="1483" priority="1498" operator="containsText" text="LB">
      <formula>NOT(ISERROR(SEARCH("LB",AG28)))</formula>
    </cfRule>
    <cfRule type="containsText" dxfId="1482" priority="1499" operator="containsText" text="GK">
      <formula>NOT(ISERROR(SEARCH("GK",AG28)))</formula>
    </cfRule>
  </conditionalFormatting>
  <conditionalFormatting sqref="AG28">
    <cfRule type="containsText" dxfId="1481" priority="1466" operator="containsText" text="ST">
      <formula>NOT(ISERROR(SEARCH("ST",AG28)))</formula>
    </cfRule>
    <cfRule type="containsText" dxfId="1480" priority="1467" operator="containsText" text="RW">
      <formula>NOT(ISERROR(SEARCH("RW",AG28)))</formula>
    </cfRule>
    <cfRule type="containsText" dxfId="1479" priority="1468" operator="containsText" text="LW">
      <formula>NOT(ISERROR(SEARCH("LW",AG28)))</formula>
    </cfRule>
    <cfRule type="containsText" dxfId="1478" priority="1469" operator="containsText" text="LF">
      <formula>NOT(ISERROR(SEARCH("LF",AG28)))</formula>
    </cfRule>
    <cfRule type="containsText" dxfId="1477" priority="1470" operator="containsText" text="CF">
      <formula>NOT(ISERROR(SEARCH("CF",AG28)))</formula>
    </cfRule>
    <cfRule type="containsText" dxfId="1476" priority="1471" operator="containsText" text="CF">
      <formula>NOT(ISERROR(SEARCH("CF",AG28)))</formula>
    </cfRule>
    <cfRule type="containsText" dxfId="1475" priority="1472" operator="containsText" text="CAM">
      <formula>NOT(ISERROR(SEARCH("CAM",AG28)))</formula>
    </cfRule>
    <cfRule type="containsText" dxfId="1474" priority="1473" operator="containsText" text="LM">
      <formula>NOT(ISERROR(SEARCH("LM",AG28)))</formula>
    </cfRule>
    <cfRule type="containsText" dxfId="1473" priority="1474" operator="containsText" text="CM">
      <formula>NOT(ISERROR(SEARCH("CM",AG28)))</formula>
    </cfRule>
    <cfRule type="containsText" dxfId="1472" priority="1475" operator="containsText" text="RM">
      <formula>NOT(ISERROR(SEARCH("RM",AG28)))</formula>
    </cfRule>
    <cfRule type="containsText" dxfId="1471" priority="1476" operator="containsText" text="CDM">
      <formula>NOT(ISERROR(SEARCH("CDM",AG28)))</formula>
    </cfRule>
    <cfRule type="containsText" dxfId="1470" priority="1477" operator="containsText" text="LWB">
      <formula>NOT(ISERROR(SEARCH("LWB",AG28)))</formula>
    </cfRule>
    <cfRule type="containsText" dxfId="1469" priority="1478" operator="containsText" text="RWB">
      <formula>NOT(ISERROR(SEARCH("RWB",AG28)))</formula>
    </cfRule>
    <cfRule type="containsText" dxfId="1468" priority="1479" operator="containsText" text="RB">
      <formula>NOT(ISERROR(SEARCH("RB",AG28)))</formula>
    </cfRule>
    <cfRule type="containsText" dxfId="1467" priority="1480" operator="containsText" text="CB">
      <formula>NOT(ISERROR(SEARCH("CB",AG28)))</formula>
    </cfRule>
    <cfRule type="containsText" dxfId="1466" priority="1481" operator="containsText" text="LB">
      <formula>NOT(ISERROR(SEARCH("LB",AG28)))</formula>
    </cfRule>
    <cfRule type="containsText" dxfId="1465" priority="1482" operator="containsText" text="GK">
      <formula>NOT(ISERROR(SEARCH("GK",AG28)))</formula>
    </cfRule>
  </conditionalFormatting>
  <conditionalFormatting sqref="AG27">
    <cfRule type="containsText" dxfId="1464" priority="1449" operator="containsText" text="ST">
      <formula>NOT(ISERROR(SEARCH("ST",AG27)))</formula>
    </cfRule>
    <cfRule type="containsText" dxfId="1463" priority="1450" operator="containsText" text="RW">
      <formula>NOT(ISERROR(SEARCH("RW",AG27)))</formula>
    </cfRule>
    <cfRule type="containsText" dxfId="1462" priority="1451" operator="containsText" text="LW">
      <formula>NOT(ISERROR(SEARCH("LW",AG27)))</formula>
    </cfRule>
    <cfRule type="containsText" dxfId="1461" priority="1452" operator="containsText" text="LF">
      <formula>NOT(ISERROR(SEARCH("LF",AG27)))</formula>
    </cfRule>
    <cfRule type="containsText" dxfId="1460" priority="1453" operator="containsText" text="CF">
      <formula>NOT(ISERROR(SEARCH("CF",AG27)))</formula>
    </cfRule>
    <cfRule type="containsText" dxfId="1459" priority="1454" operator="containsText" text="CF">
      <formula>NOT(ISERROR(SEARCH("CF",AG27)))</formula>
    </cfRule>
    <cfRule type="containsText" dxfId="1458" priority="1455" operator="containsText" text="CAM">
      <formula>NOT(ISERROR(SEARCH("CAM",AG27)))</formula>
    </cfRule>
    <cfRule type="containsText" dxfId="1457" priority="1456" operator="containsText" text="LM">
      <formula>NOT(ISERROR(SEARCH("LM",AG27)))</formula>
    </cfRule>
    <cfRule type="containsText" dxfId="1456" priority="1457" operator="containsText" text="CM">
      <formula>NOT(ISERROR(SEARCH("CM",AG27)))</formula>
    </cfRule>
    <cfRule type="containsText" dxfId="1455" priority="1458" operator="containsText" text="RM">
      <formula>NOT(ISERROR(SEARCH("RM",AG27)))</formula>
    </cfRule>
    <cfRule type="containsText" dxfId="1454" priority="1459" operator="containsText" text="CDM">
      <formula>NOT(ISERROR(SEARCH("CDM",AG27)))</formula>
    </cfRule>
    <cfRule type="containsText" dxfId="1453" priority="1460" operator="containsText" text="LWB">
      <formula>NOT(ISERROR(SEARCH("LWB",AG27)))</formula>
    </cfRule>
    <cfRule type="containsText" dxfId="1452" priority="1461" operator="containsText" text="RWB">
      <formula>NOT(ISERROR(SEARCH("RWB",AG27)))</formula>
    </cfRule>
    <cfRule type="containsText" dxfId="1451" priority="1462" operator="containsText" text="RB">
      <formula>NOT(ISERROR(SEARCH("RB",AG27)))</formula>
    </cfRule>
    <cfRule type="containsText" dxfId="1450" priority="1463" operator="containsText" text="CB">
      <formula>NOT(ISERROR(SEARCH("CB",AG27)))</formula>
    </cfRule>
    <cfRule type="containsText" dxfId="1449" priority="1464" operator="containsText" text="LB">
      <formula>NOT(ISERROR(SEARCH("LB",AG27)))</formula>
    </cfRule>
    <cfRule type="containsText" dxfId="1448" priority="1465" operator="containsText" text="GK">
      <formula>NOT(ISERROR(SEARCH("GK",AG27)))</formula>
    </cfRule>
  </conditionalFormatting>
  <conditionalFormatting sqref="AF25:AF27">
    <cfRule type="containsText" dxfId="1447" priority="1433" operator="containsText" text="RW">
      <formula>NOT(ISERROR(SEARCH("RW",AF25)))</formula>
    </cfRule>
    <cfRule type="containsText" dxfId="1446" priority="1434" operator="containsText" text="LW">
      <formula>NOT(ISERROR(SEARCH("LW",AF25)))</formula>
    </cfRule>
    <cfRule type="containsText" dxfId="1445" priority="1435" operator="containsText" text="LF">
      <formula>NOT(ISERROR(SEARCH("LF",AF25)))</formula>
    </cfRule>
    <cfRule type="containsText" dxfId="1444" priority="1436" operator="containsText" text="CF">
      <formula>NOT(ISERROR(SEARCH("CF",AF25)))</formula>
    </cfRule>
    <cfRule type="containsText" dxfId="1443" priority="1437" operator="containsText" text="CF">
      <formula>NOT(ISERROR(SEARCH("CF",AF25)))</formula>
    </cfRule>
    <cfRule type="containsText" dxfId="1442" priority="1438" operator="containsText" text="CAM">
      <formula>NOT(ISERROR(SEARCH("CAM",AF25)))</formula>
    </cfRule>
    <cfRule type="containsText" dxfId="1441" priority="1439" operator="containsText" text="LM">
      <formula>NOT(ISERROR(SEARCH("LM",AF25)))</formula>
    </cfRule>
    <cfRule type="containsText" dxfId="1440" priority="1440" operator="containsText" text="CM">
      <formula>NOT(ISERROR(SEARCH("CM",AF25)))</formula>
    </cfRule>
    <cfRule type="containsText" dxfId="1439" priority="1441" operator="containsText" text="RM">
      <formula>NOT(ISERROR(SEARCH("RM",AF25)))</formula>
    </cfRule>
    <cfRule type="containsText" dxfId="1438" priority="1442" operator="containsText" text="CDM">
      <formula>NOT(ISERROR(SEARCH("CDM",AF25)))</formula>
    </cfRule>
    <cfRule type="containsText" dxfId="1437" priority="1443" operator="containsText" text="LWB">
      <formula>NOT(ISERROR(SEARCH("LWB",AF25)))</formula>
    </cfRule>
    <cfRule type="containsText" dxfId="1436" priority="1444" operator="containsText" text="RWB">
      <formula>NOT(ISERROR(SEARCH("RWB",AF25)))</formula>
    </cfRule>
    <cfRule type="containsText" dxfId="1435" priority="1445" operator="containsText" text="RB">
      <formula>NOT(ISERROR(SEARCH("RB",AF25)))</formula>
    </cfRule>
    <cfRule type="containsText" dxfId="1434" priority="1446" operator="containsText" text="CB">
      <formula>NOT(ISERROR(SEARCH("CB",AF25)))</formula>
    </cfRule>
    <cfRule type="containsText" dxfId="1433" priority="1447" operator="containsText" text="LB">
      <formula>NOT(ISERROR(SEARCH("LB",AF25)))</formula>
    </cfRule>
    <cfRule type="containsText" dxfId="1432" priority="1448" operator="containsText" text="GK">
      <formula>NOT(ISERROR(SEARCH("GK",AF25)))</formula>
    </cfRule>
  </conditionalFormatting>
  <conditionalFormatting sqref="AG25:AG27">
    <cfRule type="containsText" dxfId="1431" priority="1416" operator="containsText" text="ST">
      <formula>NOT(ISERROR(SEARCH("ST",AG25)))</formula>
    </cfRule>
    <cfRule type="containsText" dxfId="1430" priority="1417" operator="containsText" text="RW">
      <formula>NOT(ISERROR(SEARCH("RW",AG25)))</formula>
    </cfRule>
    <cfRule type="containsText" dxfId="1429" priority="1418" operator="containsText" text="LW">
      <formula>NOT(ISERROR(SEARCH("LW",AG25)))</formula>
    </cfRule>
    <cfRule type="containsText" dxfId="1428" priority="1419" operator="containsText" text="LF">
      <formula>NOT(ISERROR(SEARCH("LF",AG25)))</formula>
    </cfRule>
    <cfRule type="containsText" dxfId="1427" priority="1420" operator="containsText" text="CF">
      <formula>NOT(ISERROR(SEARCH("CF",AG25)))</formula>
    </cfRule>
    <cfRule type="containsText" dxfId="1426" priority="1421" operator="containsText" text="CF">
      <formula>NOT(ISERROR(SEARCH("CF",AG25)))</formula>
    </cfRule>
    <cfRule type="containsText" dxfId="1425" priority="1422" operator="containsText" text="CAM">
      <formula>NOT(ISERROR(SEARCH("CAM",AG25)))</formula>
    </cfRule>
    <cfRule type="containsText" dxfId="1424" priority="1423" operator="containsText" text="LM">
      <formula>NOT(ISERROR(SEARCH("LM",AG25)))</formula>
    </cfRule>
    <cfRule type="containsText" dxfId="1423" priority="1424" operator="containsText" text="CM">
      <formula>NOT(ISERROR(SEARCH("CM",AG25)))</formula>
    </cfRule>
    <cfRule type="containsText" dxfId="1422" priority="1425" operator="containsText" text="RM">
      <formula>NOT(ISERROR(SEARCH("RM",AG25)))</formula>
    </cfRule>
    <cfRule type="containsText" dxfId="1421" priority="1426" operator="containsText" text="CDM">
      <formula>NOT(ISERROR(SEARCH("CDM",AG25)))</formula>
    </cfRule>
    <cfRule type="containsText" dxfId="1420" priority="1427" operator="containsText" text="LWB">
      <formula>NOT(ISERROR(SEARCH("LWB",AG25)))</formula>
    </cfRule>
    <cfRule type="containsText" dxfId="1419" priority="1428" operator="containsText" text="RWB">
      <formula>NOT(ISERROR(SEARCH("RWB",AG25)))</formula>
    </cfRule>
    <cfRule type="containsText" dxfId="1418" priority="1429" operator="containsText" text="RB">
      <formula>NOT(ISERROR(SEARCH("RB",AG25)))</formula>
    </cfRule>
    <cfRule type="containsText" dxfId="1417" priority="1430" operator="containsText" text="CB">
      <formula>NOT(ISERROR(SEARCH("CB",AG25)))</formula>
    </cfRule>
    <cfRule type="containsText" dxfId="1416" priority="1431" operator="containsText" text="LB">
      <formula>NOT(ISERROR(SEARCH("LB",AG25)))</formula>
    </cfRule>
    <cfRule type="containsText" dxfId="1415" priority="1432" operator="containsText" text="GK">
      <formula>NOT(ISERROR(SEARCH("GK",AG25)))</formula>
    </cfRule>
  </conditionalFormatting>
  <conditionalFormatting sqref="AG29">
    <cfRule type="containsText" dxfId="1414" priority="1399" operator="containsText" text="ST">
      <formula>NOT(ISERROR(SEARCH("ST",AG29)))</formula>
    </cfRule>
    <cfRule type="containsText" dxfId="1413" priority="1400" operator="containsText" text="RW">
      <formula>NOT(ISERROR(SEARCH("RW",AG29)))</formula>
    </cfRule>
    <cfRule type="containsText" dxfId="1412" priority="1401" operator="containsText" text="LW">
      <formula>NOT(ISERROR(SEARCH("LW",AG29)))</formula>
    </cfRule>
    <cfRule type="containsText" dxfId="1411" priority="1402" operator="containsText" text="LF">
      <formula>NOT(ISERROR(SEARCH("LF",AG29)))</formula>
    </cfRule>
    <cfRule type="containsText" dxfId="1410" priority="1403" operator="containsText" text="CF">
      <formula>NOT(ISERROR(SEARCH("CF",AG29)))</formula>
    </cfRule>
    <cfRule type="containsText" dxfId="1409" priority="1404" operator="containsText" text="CF">
      <formula>NOT(ISERROR(SEARCH("CF",AG29)))</formula>
    </cfRule>
    <cfRule type="containsText" dxfId="1408" priority="1405" operator="containsText" text="CAM">
      <formula>NOT(ISERROR(SEARCH("CAM",AG29)))</formula>
    </cfRule>
    <cfRule type="containsText" dxfId="1407" priority="1406" operator="containsText" text="LM">
      <formula>NOT(ISERROR(SEARCH("LM",AG29)))</formula>
    </cfRule>
    <cfRule type="containsText" dxfId="1406" priority="1407" operator="containsText" text="CM">
      <formula>NOT(ISERROR(SEARCH("CM",AG29)))</formula>
    </cfRule>
    <cfRule type="containsText" dxfId="1405" priority="1408" operator="containsText" text="RM">
      <formula>NOT(ISERROR(SEARCH("RM",AG29)))</formula>
    </cfRule>
    <cfRule type="containsText" dxfId="1404" priority="1409" operator="containsText" text="CDM">
      <formula>NOT(ISERROR(SEARCH("CDM",AG29)))</formula>
    </cfRule>
    <cfRule type="containsText" dxfId="1403" priority="1410" operator="containsText" text="LWB">
      <formula>NOT(ISERROR(SEARCH("LWB",AG29)))</formula>
    </cfRule>
    <cfRule type="containsText" dxfId="1402" priority="1411" operator="containsText" text="RWB">
      <formula>NOT(ISERROR(SEARCH("RWB",AG29)))</formula>
    </cfRule>
    <cfRule type="containsText" dxfId="1401" priority="1412" operator="containsText" text="RB">
      <formula>NOT(ISERROR(SEARCH("RB",AG29)))</formula>
    </cfRule>
    <cfRule type="containsText" dxfId="1400" priority="1413" operator="containsText" text="CB">
      <formula>NOT(ISERROR(SEARCH("CB",AG29)))</formula>
    </cfRule>
    <cfRule type="containsText" dxfId="1399" priority="1414" operator="containsText" text="LB">
      <formula>NOT(ISERROR(SEARCH("LB",AG29)))</formula>
    </cfRule>
    <cfRule type="containsText" dxfId="1398" priority="1415" operator="containsText" text="GK">
      <formula>NOT(ISERROR(SEARCH("GK",AG29)))</formula>
    </cfRule>
  </conditionalFormatting>
  <conditionalFormatting sqref="AG30">
    <cfRule type="containsText" dxfId="1397" priority="1382" operator="containsText" text="ST">
      <formula>NOT(ISERROR(SEARCH("ST",AG30)))</formula>
    </cfRule>
    <cfRule type="containsText" dxfId="1396" priority="1383" operator="containsText" text="RW">
      <formula>NOT(ISERROR(SEARCH("RW",AG30)))</formula>
    </cfRule>
    <cfRule type="containsText" dxfId="1395" priority="1384" operator="containsText" text="LW">
      <formula>NOT(ISERROR(SEARCH("LW",AG30)))</formula>
    </cfRule>
    <cfRule type="containsText" dxfId="1394" priority="1385" operator="containsText" text="LF">
      <formula>NOT(ISERROR(SEARCH("LF",AG30)))</formula>
    </cfRule>
    <cfRule type="containsText" dxfId="1393" priority="1386" operator="containsText" text="CF">
      <formula>NOT(ISERROR(SEARCH("CF",AG30)))</formula>
    </cfRule>
    <cfRule type="containsText" dxfId="1392" priority="1387" operator="containsText" text="CF">
      <formula>NOT(ISERROR(SEARCH("CF",AG30)))</formula>
    </cfRule>
    <cfRule type="containsText" dxfId="1391" priority="1388" operator="containsText" text="CAM">
      <formula>NOT(ISERROR(SEARCH("CAM",AG30)))</formula>
    </cfRule>
    <cfRule type="containsText" dxfId="1390" priority="1389" operator="containsText" text="LM">
      <formula>NOT(ISERROR(SEARCH("LM",AG30)))</formula>
    </cfRule>
    <cfRule type="containsText" dxfId="1389" priority="1390" operator="containsText" text="CM">
      <formula>NOT(ISERROR(SEARCH("CM",AG30)))</formula>
    </cfRule>
    <cfRule type="containsText" dxfId="1388" priority="1391" operator="containsText" text="RM">
      <formula>NOT(ISERROR(SEARCH("RM",AG30)))</formula>
    </cfRule>
    <cfRule type="containsText" dxfId="1387" priority="1392" operator="containsText" text="CDM">
      <formula>NOT(ISERROR(SEARCH("CDM",AG30)))</formula>
    </cfRule>
    <cfRule type="containsText" dxfId="1386" priority="1393" operator="containsText" text="LWB">
      <formula>NOT(ISERROR(SEARCH("LWB",AG30)))</formula>
    </cfRule>
    <cfRule type="containsText" dxfId="1385" priority="1394" operator="containsText" text="RWB">
      <formula>NOT(ISERROR(SEARCH("RWB",AG30)))</formula>
    </cfRule>
    <cfRule type="containsText" dxfId="1384" priority="1395" operator="containsText" text="RB">
      <formula>NOT(ISERROR(SEARCH("RB",AG30)))</formula>
    </cfRule>
    <cfRule type="containsText" dxfId="1383" priority="1396" operator="containsText" text="CB">
      <formula>NOT(ISERROR(SEARCH("CB",AG30)))</formula>
    </cfRule>
    <cfRule type="containsText" dxfId="1382" priority="1397" operator="containsText" text="LB">
      <formula>NOT(ISERROR(SEARCH("LB",AG30)))</formula>
    </cfRule>
    <cfRule type="containsText" dxfId="1381" priority="1398" operator="containsText" text="GK">
      <formula>NOT(ISERROR(SEARCH("GK",AG30)))</formula>
    </cfRule>
  </conditionalFormatting>
  <conditionalFormatting sqref="AF33">
    <cfRule type="containsText" dxfId="1380" priority="1366" operator="containsText" text="RW">
      <formula>NOT(ISERROR(SEARCH("RW",AF33)))</formula>
    </cfRule>
    <cfRule type="containsText" dxfId="1379" priority="1367" operator="containsText" text="LW">
      <formula>NOT(ISERROR(SEARCH("LW",AF33)))</formula>
    </cfRule>
    <cfRule type="containsText" dxfId="1378" priority="1368" operator="containsText" text="LF">
      <formula>NOT(ISERROR(SEARCH("LF",AF33)))</formula>
    </cfRule>
    <cfRule type="containsText" dxfId="1377" priority="1369" operator="containsText" text="CF">
      <formula>NOT(ISERROR(SEARCH("CF",AF33)))</formula>
    </cfRule>
    <cfRule type="containsText" dxfId="1376" priority="1370" operator="containsText" text="CF">
      <formula>NOT(ISERROR(SEARCH("CF",AF33)))</formula>
    </cfRule>
    <cfRule type="containsText" dxfId="1375" priority="1371" operator="containsText" text="CAM">
      <formula>NOT(ISERROR(SEARCH("CAM",AF33)))</formula>
    </cfRule>
    <cfRule type="containsText" dxfId="1374" priority="1372" operator="containsText" text="LM">
      <formula>NOT(ISERROR(SEARCH("LM",AF33)))</formula>
    </cfRule>
    <cfRule type="containsText" dxfId="1373" priority="1373" operator="containsText" text="CM">
      <formula>NOT(ISERROR(SEARCH("CM",AF33)))</formula>
    </cfRule>
    <cfRule type="containsText" dxfId="1372" priority="1374" operator="containsText" text="RM">
      <formula>NOT(ISERROR(SEARCH("RM",AF33)))</formula>
    </cfRule>
    <cfRule type="containsText" dxfId="1371" priority="1375" operator="containsText" text="CDM">
      <formula>NOT(ISERROR(SEARCH("CDM",AF33)))</formula>
    </cfRule>
    <cfRule type="containsText" dxfId="1370" priority="1376" operator="containsText" text="LWB">
      <formula>NOT(ISERROR(SEARCH("LWB",AF33)))</formula>
    </cfRule>
    <cfRule type="containsText" dxfId="1369" priority="1377" operator="containsText" text="RWB">
      <formula>NOT(ISERROR(SEARCH("RWB",AF33)))</formula>
    </cfRule>
    <cfRule type="containsText" dxfId="1368" priority="1378" operator="containsText" text="RB">
      <formula>NOT(ISERROR(SEARCH("RB",AF33)))</formula>
    </cfRule>
    <cfRule type="containsText" dxfId="1367" priority="1379" operator="containsText" text="CB">
      <formula>NOT(ISERROR(SEARCH("CB",AF33)))</formula>
    </cfRule>
    <cfRule type="containsText" dxfId="1366" priority="1380" operator="containsText" text="LB">
      <formula>NOT(ISERROR(SEARCH("LB",AF33)))</formula>
    </cfRule>
    <cfRule type="containsText" dxfId="1365" priority="1381" operator="containsText" text="GK">
      <formula>NOT(ISERROR(SEARCH("GK",AF33)))</formula>
    </cfRule>
  </conditionalFormatting>
  <conditionalFormatting sqref="AG33">
    <cfRule type="containsText" dxfId="1364" priority="1349" operator="containsText" text="ST">
      <formula>NOT(ISERROR(SEARCH("ST",AG33)))</formula>
    </cfRule>
    <cfRule type="containsText" dxfId="1363" priority="1350" operator="containsText" text="RW">
      <formula>NOT(ISERROR(SEARCH("RW",AG33)))</formula>
    </cfRule>
    <cfRule type="containsText" dxfId="1362" priority="1351" operator="containsText" text="LW">
      <formula>NOT(ISERROR(SEARCH("LW",AG33)))</formula>
    </cfRule>
    <cfRule type="containsText" dxfId="1361" priority="1352" operator="containsText" text="LF">
      <formula>NOT(ISERROR(SEARCH("LF",AG33)))</formula>
    </cfRule>
    <cfRule type="containsText" dxfId="1360" priority="1353" operator="containsText" text="CF">
      <formula>NOT(ISERROR(SEARCH("CF",AG33)))</formula>
    </cfRule>
    <cfRule type="containsText" dxfId="1359" priority="1354" operator="containsText" text="CF">
      <formula>NOT(ISERROR(SEARCH("CF",AG33)))</formula>
    </cfRule>
    <cfRule type="containsText" dxfId="1358" priority="1355" operator="containsText" text="CAM">
      <formula>NOT(ISERROR(SEARCH("CAM",AG33)))</formula>
    </cfRule>
    <cfRule type="containsText" dxfId="1357" priority="1356" operator="containsText" text="LM">
      <formula>NOT(ISERROR(SEARCH("LM",AG33)))</formula>
    </cfRule>
    <cfRule type="containsText" dxfId="1356" priority="1357" operator="containsText" text="CM">
      <formula>NOT(ISERROR(SEARCH("CM",AG33)))</formula>
    </cfRule>
    <cfRule type="containsText" dxfId="1355" priority="1358" operator="containsText" text="RM">
      <formula>NOT(ISERROR(SEARCH("RM",AG33)))</formula>
    </cfRule>
    <cfRule type="containsText" dxfId="1354" priority="1359" operator="containsText" text="CDM">
      <formula>NOT(ISERROR(SEARCH("CDM",AG33)))</formula>
    </cfRule>
    <cfRule type="containsText" dxfId="1353" priority="1360" operator="containsText" text="LWB">
      <formula>NOT(ISERROR(SEARCH("LWB",AG33)))</formula>
    </cfRule>
    <cfRule type="containsText" dxfId="1352" priority="1361" operator="containsText" text="RWB">
      <formula>NOT(ISERROR(SEARCH("RWB",AG33)))</formula>
    </cfRule>
    <cfRule type="containsText" dxfId="1351" priority="1362" operator="containsText" text="RB">
      <formula>NOT(ISERROR(SEARCH("RB",AG33)))</formula>
    </cfRule>
    <cfRule type="containsText" dxfId="1350" priority="1363" operator="containsText" text="CB">
      <formula>NOT(ISERROR(SEARCH("CB",AG33)))</formula>
    </cfRule>
    <cfRule type="containsText" dxfId="1349" priority="1364" operator="containsText" text="LB">
      <formula>NOT(ISERROR(SEARCH("LB",AG33)))</formula>
    </cfRule>
    <cfRule type="containsText" dxfId="1348" priority="1365" operator="containsText" text="GK">
      <formula>NOT(ISERROR(SEARCH("GK",AG33)))</formula>
    </cfRule>
  </conditionalFormatting>
  <conditionalFormatting sqref="AH23:AI23">
    <cfRule type="containsText" dxfId="1347" priority="1332" operator="containsText" text="ST">
      <formula>NOT(ISERROR(SEARCH("ST",AH23)))</formula>
    </cfRule>
    <cfRule type="containsText" dxfId="1346" priority="1333" operator="containsText" text="RW">
      <formula>NOT(ISERROR(SEARCH("RW",AH23)))</formula>
    </cfRule>
    <cfRule type="containsText" dxfId="1345" priority="1334" operator="containsText" text="LW">
      <formula>NOT(ISERROR(SEARCH("LW",AH23)))</formula>
    </cfRule>
    <cfRule type="containsText" dxfId="1344" priority="1335" operator="containsText" text="LF">
      <formula>NOT(ISERROR(SEARCH("LF",AH23)))</formula>
    </cfRule>
    <cfRule type="containsText" dxfId="1343" priority="1336" operator="containsText" text="CF">
      <formula>NOT(ISERROR(SEARCH("CF",AH23)))</formula>
    </cfRule>
    <cfRule type="containsText" dxfId="1342" priority="1337" operator="containsText" text="CF">
      <formula>NOT(ISERROR(SEARCH("CF",AH23)))</formula>
    </cfRule>
    <cfRule type="containsText" dxfId="1341" priority="1338" operator="containsText" text="CAM">
      <formula>NOT(ISERROR(SEARCH("CAM",AH23)))</formula>
    </cfRule>
    <cfRule type="containsText" dxfId="1340" priority="1339" operator="containsText" text="LM">
      <formula>NOT(ISERROR(SEARCH("LM",AH23)))</formula>
    </cfRule>
    <cfRule type="containsText" dxfId="1339" priority="1340" operator="containsText" text="CM">
      <formula>NOT(ISERROR(SEARCH("CM",AH23)))</formula>
    </cfRule>
    <cfRule type="containsText" dxfId="1338" priority="1341" operator="containsText" text="RM">
      <formula>NOT(ISERROR(SEARCH("RM",AH23)))</formula>
    </cfRule>
    <cfRule type="containsText" dxfId="1337" priority="1342" operator="containsText" text="CDM">
      <formula>NOT(ISERROR(SEARCH("CDM",AH23)))</formula>
    </cfRule>
    <cfRule type="containsText" dxfId="1336" priority="1343" operator="containsText" text="LWB">
      <formula>NOT(ISERROR(SEARCH("LWB",AH23)))</formula>
    </cfRule>
    <cfRule type="containsText" dxfId="1335" priority="1344" operator="containsText" text="RWB">
      <formula>NOT(ISERROR(SEARCH("RWB",AH23)))</formula>
    </cfRule>
    <cfRule type="containsText" dxfId="1334" priority="1345" operator="containsText" text="RB">
      <formula>NOT(ISERROR(SEARCH("RB",AH23)))</formula>
    </cfRule>
    <cfRule type="containsText" dxfId="1333" priority="1346" operator="containsText" text="CB">
      <formula>NOT(ISERROR(SEARCH("CB",AH23)))</formula>
    </cfRule>
    <cfRule type="containsText" dxfId="1332" priority="1347" operator="containsText" text="LB">
      <formula>NOT(ISERROR(SEARCH("LB",AH23)))</formula>
    </cfRule>
    <cfRule type="containsText" dxfId="1331" priority="1348" operator="containsText" text="GK">
      <formula>NOT(ISERROR(SEARCH("GK",AH23)))</formula>
    </cfRule>
  </conditionalFormatting>
  <conditionalFormatting sqref="AH23:AI23">
    <cfRule type="cellIs" dxfId="1330" priority="1325" operator="between">
      <formula>30</formula>
      <formula>39</formula>
    </cfRule>
    <cfRule type="cellIs" dxfId="1329" priority="1326" operator="between">
      <formula>90</formula>
      <formula>99</formula>
    </cfRule>
    <cfRule type="cellIs" dxfId="1328" priority="1327" operator="between">
      <formula>40</formula>
      <formula>49</formula>
    </cfRule>
    <cfRule type="cellIs" dxfId="1327" priority="1328" operator="between">
      <formula>50</formula>
      <formula>59</formula>
    </cfRule>
    <cfRule type="cellIs" dxfId="1326" priority="1329" operator="between">
      <formula>60</formula>
      <formula>69</formula>
    </cfRule>
    <cfRule type="cellIs" dxfId="1325" priority="1330" operator="between">
      <formula>70</formula>
      <formula>79</formula>
    </cfRule>
    <cfRule type="cellIs" dxfId="1324" priority="1331" operator="between">
      <formula>80</formula>
      <formula>89</formula>
    </cfRule>
  </conditionalFormatting>
  <conditionalFormatting sqref="AF21">
    <cfRule type="containsText" dxfId="1323" priority="1309" operator="containsText" text="RW">
      <formula>NOT(ISERROR(SEARCH("RW",AF21)))</formula>
    </cfRule>
    <cfRule type="containsText" dxfId="1322" priority="1310" operator="containsText" text="LW">
      <formula>NOT(ISERROR(SEARCH("LW",AF21)))</formula>
    </cfRule>
    <cfRule type="containsText" dxfId="1321" priority="1311" operator="containsText" text="LF">
      <formula>NOT(ISERROR(SEARCH("LF",AF21)))</formula>
    </cfRule>
    <cfRule type="containsText" dxfId="1320" priority="1312" operator="containsText" text="CF">
      <formula>NOT(ISERROR(SEARCH("CF",AF21)))</formula>
    </cfRule>
    <cfRule type="containsText" dxfId="1319" priority="1313" operator="containsText" text="CF">
      <formula>NOT(ISERROR(SEARCH("CF",AF21)))</formula>
    </cfRule>
    <cfRule type="containsText" dxfId="1318" priority="1314" operator="containsText" text="CAM">
      <formula>NOT(ISERROR(SEARCH("CAM",AF21)))</formula>
    </cfRule>
    <cfRule type="containsText" dxfId="1317" priority="1315" operator="containsText" text="LM">
      <formula>NOT(ISERROR(SEARCH("LM",AF21)))</formula>
    </cfRule>
    <cfRule type="containsText" dxfId="1316" priority="1316" operator="containsText" text="CM">
      <formula>NOT(ISERROR(SEARCH("CM",AF21)))</formula>
    </cfRule>
    <cfRule type="containsText" dxfId="1315" priority="1317" operator="containsText" text="RM">
      <formula>NOT(ISERROR(SEARCH("RM",AF21)))</formula>
    </cfRule>
    <cfRule type="containsText" dxfId="1314" priority="1318" operator="containsText" text="CDM">
      <formula>NOT(ISERROR(SEARCH("CDM",AF21)))</formula>
    </cfRule>
    <cfRule type="containsText" dxfId="1313" priority="1319" operator="containsText" text="LWB">
      <formula>NOT(ISERROR(SEARCH("LWB",AF21)))</formula>
    </cfRule>
    <cfRule type="containsText" dxfId="1312" priority="1320" operator="containsText" text="RWB">
      <formula>NOT(ISERROR(SEARCH("RWB",AF21)))</formula>
    </cfRule>
    <cfRule type="containsText" dxfId="1311" priority="1321" operator="containsText" text="RB">
      <formula>NOT(ISERROR(SEARCH("RB",AF21)))</formula>
    </cfRule>
    <cfRule type="containsText" dxfId="1310" priority="1322" operator="containsText" text="CB">
      <formula>NOT(ISERROR(SEARCH("CB",AF21)))</formula>
    </cfRule>
    <cfRule type="containsText" dxfId="1309" priority="1323" operator="containsText" text="LB">
      <formula>NOT(ISERROR(SEARCH("LB",AF21)))</formula>
    </cfRule>
    <cfRule type="containsText" dxfId="1308" priority="1324" operator="containsText" text="GK">
      <formula>NOT(ISERROR(SEARCH("GK",AF21)))</formula>
    </cfRule>
  </conditionalFormatting>
  <conditionalFormatting sqref="AG21">
    <cfRule type="containsText" dxfId="1307" priority="1292" operator="containsText" text="ST">
      <formula>NOT(ISERROR(SEARCH("ST",AG21)))</formula>
    </cfRule>
    <cfRule type="containsText" dxfId="1306" priority="1293" operator="containsText" text="RW">
      <formula>NOT(ISERROR(SEARCH("RW",AG21)))</formula>
    </cfRule>
    <cfRule type="containsText" dxfId="1305" priority="1294" operator="containsText" text="LW">
      <formula>NOT(ISERROR(SEARCH("LW",AG21)))</formula>
    </cfRule>
    <cfRule type="containsText" dxfId="1304" priority="1295" operator="containsText" text="LF">
      <formula>NOT(ISERROR(SEARCH("LF",AG21)))</formula>
    </cfRule>
    <cfRule type="containsText" dxfId="1303" priority="1296" operator="containsText" text="CF">
      <formula>NOT(ISERROR(SEARCH("CF",AG21)))</formula>
    </cfRule>
    <cfRule type="containsText" dxfId="1302" priority="1297" operator="containsText" text="CF">
      <formula>NOT(ISERROR(SEARCH("CF",AG21)))</formula>
    </cfRule>
    <cfRule type="containsText" dxfId="1301" priority="1298" operator="containsText" text="CAM">
      <formula>NOT(ISERROR(SEARCH("CAM",AG21)))</formula>
    </cfRule>
    <cfRule type="containsText" dxfId="1300" priority="1299" operator="containsText" text="LM">
      <formula>NOT(ISERROR(SEARCH("LM",AG21)))</formula>
    </cfRule>
    <cfRule type="containsText" dxfId="1299" priority="1300" operator="containsText" text="CM">
      <formula>NOT(ISERROR(SEARCH("CM",AG21)))</formula>
    </cfRule>
    <cfRule type="containsText" dxfId="1298" priority="1301" operator="containsText" text="RM">
      <formula>NOT(ISERROR(SEARCH("RM",AG21)))</formula>
    </cfRule>
    <cfRule type="containsText" dxfId="1297" priority="1302" operator="containsText" text="CDM">
      <formula>NOT(ISERROR(SEARCH("CDM",AG21)))</formula>
    </cfRule>
    <cfRule type="containsText" dxfId="1296" priority="1303" operator="containsText" text="LWB">
      <formula>NOT(ISERROR(SEARCH("LWB",AG21)))</formula>
    </cfRule>
    <cfRule type="containsText" dxfId="1295" priority="1304" operator="containsText" text="RWB">
      <formula>NOT(ISERROR(SEARCH("RWB",AG21)))</formula>
    </cfRule>
    <cfRule type="containsText" dxfId="1294" priority="1305" operator="containsText" text="RB">
      <formula>NOT(ISERROR(SEARCH("RB",AG21)))</formula>
    </cfRule>
    <cfRule type="containsText" dxfId="1293" priority="1306" operator="containsText" text="CB">
      <formula>NOT(ISERROR(SEARCH("CB",AG21)))</formula>
    </cfRule>
    <cfRule type="containsText" dxfId="1292" priority="1307" operator="containsText" text="LB">
      <formula>NOT(ISERROR(SEARCH("LB",AG21)))</formula>
    </cfRule>
    <cfRule type="containsText" dxfId="1291" priority="1308" operator="containsText" text="GK">
      <formula>NOT(ISERROR(SEARCH("GK",AG21)))</formula>
    </cfRule>
  </conditionalFormatting>
  <conditionalFormatting sqref="AG22">
    <cfRule type="containsText" dxfId="1290" priority="1275" operator="containsText" text="ST">
      <formula>NOT(ISERROR(SEARCH("ST",AG22)))</formula>
    </cfRule>
    <cfRule type="containsText" dxfId="1289" priority="1276" operator="containsText" text="RW">
      <formula>NOT(ISERROR(SEARCH("RW",AG22)))</formula>
    </cfRule>
    <cfRule type="containsText" dxfId="1288" priority="1277" operator="containsText" text="LW">
      <formula>NOT(ISERROR(SEARCH("LW",AG22)))</formula>
    </cfRule>
    <cfRule type="containsText" dxfId="1287" priority="1278" operator="containsText" text="LF">
      <formula>NOT(ISERROR(SEARCH("LF",AG22)))</formula>
    </cfRule>
    <cfRule type="containsText" dxfId="1286" priority="1279" operator="containsText" text="CF">
      <formula>NOT(ISERROR(SEARCH("CF",AG22)))</formula>
    </cfRule>
    <cfRule type="containsText" dxfId="1285" priority="1280" operator="containsText" text="CF">
      <formula>NOT(ISERROR(SEARCH("CF",AG22)))</formula>
    </cfRule>
    <cfRule type="containsText" dxfId="1284" priority="1281" operator="containsText" text="CAM">
      <formula>NOT(ISERROR(SEARCH("CAM",AG22)))</formula>
    </cfRule>
    <cfRule type="containsText" dxfId="1283" priority="1282" operator="containsText" text="LM">
      <formula>NOT(ISERROR(SEARCH("LM",AG22)))</formula>
    </cfRule>
    <cfRule type="containsText" dxfId="1282" priority="1283" operator="containsText" text="CM">
      <formula>NOT(ISERROR(SEARCH("CM",AG22)))</formula>
    </cfRule>
    <cfRule type="containsText" dxfId="1281" priority="1284" operator="containsText" text="RM">
      <formula>NOT(ISERROR(SEARCH("RM",AG22)))</formula>
    </cfRule>
    <cfRule type="containsText" dxfId="1280" priority="1285" operator="containsText" text="CDM">
      <formula>NOT(ISERROR(SEARCH("CDM",AG22)))</formula>
    </cfRule>
    <cfRule type="containsText" dxfId="1279" priority="1286" operator="containsText" text="LWB">
      <formula>NOT(ISERROR(SEARCH("LWB",AG22)))</formula>
    </cfRule>
    <cfRule type="containsText" dxfId="1278" priority="1287" operator="containsText" text="RWB">
      <formula>NOT(ISERROR(SEARCH("RWB",AG22)))</formula>
    </cfRule>
    <cfRule type="containsText" dxfId="1277" priority="1288" operator="containsText" text="RB">
      <formula>NOT(ISERROR(SEARCH("RB",AG22)))</formula>
    </cfRule>
    <cfRule type="containsText" dxfId="1276" priority="1289" operator="containsText" text="CB">
      <formula>NOT(ISERROR(SEARCH("CB",AG22)))</formula>
    </cfRule>
    <cfRule type="containsText" dxfId="1275" priority="1290" operator="containsText" text="LB">
      <formula>NOT(ISERROR(SEARCH("LB",AG22)))</formula>
    </cfRule>
    <cfRule type="containsText" dxfId="1274" priority="1291" operator="containsText" text="GK">
      <formula>NOT(ISERROR(SEARCH("GK",AG22)))</formula>
    </cfRule>
  </conditionalFormatting>
  <conditionalFormatting sqref="AG22">
    <cfRule type="containsText" dxfId="1273" priority="1258" operator="containsText" text="ST">
      <formula>NOT(ISERROR(SEARCH("ST",AG22)))</formula>
    </cfRule>
    <cfRule type="containsText" dxfId="1272" priority="1259" operator="containsText" text="RW">
      <formula>NOT(ISERROR(SEARCH("RW",AG22)))</formula>
    </cfRule>
    <cfRule type="containsText" dxfId="1271" priority="1260" operator="containsText" text="LW">
      <formula>NOT(ISERROR(SEARCH("LW",AG22)))</formula>
    </cfRule>
    <cfRule type="containsText" dxfId="1270" priority="1261" operator="containsText" text="LF">
      <formula>NOT(ISERROR(SEARCH("LF",AG22)))</formula>
    </cfRule>
    <cfRule type="containsText" dxfId="1269" priority="1262" operator="containsText" text="CF">
      <formula>NOT(ISERROR(SEARCH("CF",AG22)))</formula>
    </cfRule>
    <cfRule type="containsText" dxfId="1268" priority="1263" operator="containsText" text="CF">
      <formula>NOT(ISERROR(SEARCH("CF",AG22)))</formula>
    </cfRule>
    <cfRule type="containsText" dxfId="1267" priority="1264" operator="containsText" text="CAM">
      <formula>NOT(ISERROR(SEARCH("CAM",AG22)))</formula>
    </cfRule>
    <cfRule type="containsText" dxfId="1266" priority="1265" operator="containsText" text="LM">
      <formula>NOT(ISERROR(SEARCH("LM",AG22)))</formula>
    </cfRule>
    <cfRule type="containsText" dxfId="1265" priority="1266" operator="containsText" text="CM">
      <formula>NOT(ISERROR(SEARCH("CM",AG22)))</formula>
    </cfRule>
    <cfRule type="containsText" dxfId="1264" priority="1267" operator="containsText" text="RM">
      <formula>NOT(ISERROR(SEARCH("RM",AG22)))</formula>
    </cfRule>
    <cfRule type="containsText" dxfId="1263" priority="1268" operator="containsText" text="CDM">
      <formula>NOT(ISERROR(SEARCH("CDM",AG22)))</formula>
    </cfRule>
    <cfRule type="containsText" dxfId="1262" priority="1269" operator="containsText" text="LWB">
      <formula>NOT(ISERROR(SEARCH("LWB",AG22)))</formula>
    </cfRule>
    <cfRule type="containsText" dxfId="1261" priority="1270" operator="containsText" text="RWB">
      <formula>NOT(ISERROR(SEARCH("RWB",AG22)))</formula>
    </cfRule>
    <cfRule type="containsText" dxfId="1260" priority="1271" operator="containsText" text="RB">
      <formula>NOT(ISERROR(SEARCH("RB",AG22)))</formula>
    </cfRule>
    <cfRule type="containsText" dxfId="1259" priority="1272" operator="containsText" text="CB">
      <formula>NOT(ISERROR(SEARCH("CB",AG22)))</formula>
    </cfRule>
    <cfRule type="containsText" dxfId="1258" priority="1273" operator="containsText" text="LB">
      <formula>NOT(ISERROR(SEARCH("LB",AG22)))</formula>
    </cfRule>
    <cfRule type="containsText" dxfId="1257" priority="1274" operator="containsText" text="GK">
      <formula>NOT(ISERROR(SEARCH("GK",AG22)))</formula>
    </cfRule>
  </conditionalFormatting>
  <conditionalFormatting sqref="AF32">
    <cfRule type="containsText" dxfId="1256" priority="1242" operator="containsText" text="RW">
      <formula>NOT(ISERROR(SEARCH("RW",AF32)))</formula>
    </cfRule>
    <cfRule type="containsText" dxfId="1255" priority="1243" operator="containsText" text="LW">
      <formula>NOT(ISERROR(SEARCH("LW",AF32)))</formula>
    </cfRule>
    <cfRule type="containsText" dxfId="1254" priority="1244" operator="containsText" text="LF">
      <formula>NOT(ISERROR(SEARCH("LF",AF32)))</formula>
    </cfRule>
    <cfRule type="containsText" dxfId="1253" priority="1245" operator="containsText" text="CF">
      <formula>NOT(ISERROR(SEARCH("CF",AF32)))</formula>
    </cfRule>
    <cfRule type="containsText" dxfId="1252" priority="1246" operator="containsText" text="CF">
      <formula>NOT(ISERROR(SEARCH("CF",AF32)))</formula>
    </cfRule>
    <cfRule type="containsText" dxfId="1251" priority="1247" operator="containsText" text="CAM">
      <formula>NOT(ISERROR(SEARCH("CAM",AF32)))</formula>
    </cfRule>
    <cfRule type="containsText" dxfId="1250" priority="1248" operator="containsText" text="LM">
      <formula>NOT(ISERROR(SEARCH("LM",AF32)))</formula>
    </cfRule>
    <cfRule type="containsText" dxfId="1249" priority="1249" operator="containsText" text="CM">
      <formula>NOT(ISERROR(SEARCH("CM",AF32)))</formula>
    </cfRule>
    <cfRule type="containsText" dxfId="1248" priority="1250" operator="containsText" text="RM">
      <formula>NOT(ISERROR(SEARCH("RM",AF32)))</formula>
    </cfRule>
    <cfRule type="containsText" dxfId="1247" priority="1251" operator="containsText" text="CDM">
      <formula>NOT(ISERROR(SEARCH("CDM",AF32)))</formula>
    </cfRule>
    <cfRule type="containsText" dxfId="1246" priority="1252" operator="containsText" text="LWB">
      <formula>NOT(ISERROR(SEARCH("LWB",AF32)))</formula>
    </cfRule>
    <cfRule type="containsText" dxfId="1245" priority="1253" operator="containsText" text="RWB">
      <formula>NOT(ISERROR(SEARCH("RWB",AF32)))</formula>
    </cfRule>
    <cfRule type="containsText" dxfId="1244" priority="1254" operator="containsText" text="RB">
      <formula>NOT(ISERROR(SEARCH("RB",AF32)))</formula>
    </cfRule>
    <cfRule type="containsText" dxfId="1243" priority="1255" operator="containsText" text="CB">
      <formula>NOT(ISERROR(SEARCH("CB",AF32)))</formula>
    </cfRule>
    <cfRule type="containsText" dxfId="1242" priority="1256" operator="containsText" text="LB">
      <formula>NOT(ISERROR(SEARCH("LB",AF32)))</formula>
    </cfRule>
    <cfRule type="containsText" dxfId="1241" priority="1257" operator="containsText" text="GK">
      <formula>NOT(ISERROR(SEARCH("GK",AF32)))</formula>
    </cfRule>
  </conditionalFormatting>
  <conditionalFormatting sqref="AG32">
    <cfRule type="containsText" dxfId="1240" priority="1225" operator="containsText" text="ST">
      <formula>NOT(ISERROR(SEARCH("ST",AG32)))</formula>
    </cfRule>
    <cfRule type="containsText" dxfId="1239" priority="1226" operator="containsText" text="RW">
      <formula>NOT(ISERROR(SEARCH("RW",AG32)))</formula>
    </cfRule>
    <cfRule type="containsText" dxfId="1238" priority="1227" operator="containsText" text="LW">
      <formula>NOT(ISERROR(SEARCH("LW",AG32)))</formula>
    </cfRule>
    <cfRule type="containsText" dxfId="1237" priority="1228" operator="containsText" text="LF">
      <formula>NOT(ISERROR(SEARCH("LF",AG32)))</formula>
    </cfRule>
    <cfRule type="containsText" dxfId="1236" priority="1229" operator="containsText" text="CF">
      <formula>NOT(ISERROR(SEARCH("CF",AG32)))</formula>
    </cfRule>
    <cfRule type="containsText" dxfId="1235" priority="1230" operator="containsText" text="CF">
      <formula>NOT(ISERROR(SEARCH("CF",AG32)))</formula>
    </cfRule>
    <cfRule type="containsText" dxfId="1234" priority="1231" operator="containsText" text="CAM">
      <formula>NOT(ISERROR(SEARCH("CAM",AG32)))</formula>
    </cfRule>
    <cfRule type="containsText" dxfId="1233" priority="1232" operator="containsText" text="LM">
      <formula>NOT(ISERROR(SEARCH("LM",AG32)))</formula>
    </cfRule>
    <cfRule type="containsText" dxfId="1232" priority="1233" operator="containsText" text="CM">
      <formula>NOT(ISERROR(SEARCH("CM",AG32)))</formula>
    </cfRule>
    <cfRule type="containsText" dxfId="1231" priority="1234" operator="containsText" text="RM">
      <formula>NOT(ISERROR(SEARCH("RM",AG32)))</formula>
    </cfRule>
    <cfRule type="containsText" dxfId="1230" priority="1235" operator="containsText" text="CDM">
      <formula>NOT(ISERROR(SEARCH("CDM",AG32)))</formula>
    </cfRule>
    <cfRule type="containsText" dxfId="1229" priority="1236" operator="containsText" text="LWB">
      <formula>NOT(ISERROR(SEARCH("LWB",AG32)))</formula>
    </cfRule>
    <cfRule type="containsText" dxfId="1228" priority="1237" operator="containsText" text="RWB">
      <formula>NOT(ISERROR(SEARCH("RWB",AG32)))</formula>
    </cfRule>
    <cfRule type="containsText" dxfId="1227" priority="1238" operator="containsText" text="RB">
      <formula>NOT(ISERROR(SEARCH("RB",AG32)))</formula>
    </cfRule>
    <cfRule type="containsText" dxfId="1226" priority="1239" operator="containsText" text="CB">
      <formula>NOT(ISERROR(SEARCH("CB",AG32)))</formula>
    </cfRule>
    <cfRule type="containsText" dxfId="1225" priority="1240" operator="containsText" text="LB">
      <formula>NOT(ISERROR(SEARCH("LB",AG32)))</formula>
    </cfRule>
    <cfRule type="containsText" dxfId="1224" priority="1241" operator="containsText" text="GK">
      <formula>NOT(ISERROR(SEARCH("GK",AG32)))</formula>
    </cfRule>
  </conditionalFormatting>
  <conditionalFormatting sqref="AG23">
    <cfRule type="containsText" dxfId="1223" priority="1208" operator="containsText" text="ST">
      <formula>NOT(ISERROR(SEARCH("ST",AG23)))</formula>
    </cfRule>
    <cfRule type="containsText" dxfId="1222" priority="1209" operator="containsText" text="RW">
      <formula>NOT(ISERROR(SEARCH("RW",AG23)))</formula>
    </cfRule>
    <cfRule type="containsText" dxfId="1221" priority="1210" operator="containsText" text="LW">
      <formula>NOT(ISERROR(SEARCH("LW",AG23)))</formula>
    </cfRule>
    <cfRule type="containsText" dxfId="1220" priority="1211" operator="containsText" text="LF">
      <formula>NOT(ISERROR(SEARCH("LF",AG23)))</formula>
    </cfRule>
    <cfRule type="containsText" dxfId="1219" priority="1212" operator="containsText" text="CF">
      <formula>NOT(ISERROR(SEARCH("CF",AG23)))</formula>
    </cfRule>
    <cfRule type="containsText" dxfId="1218" priority="1213" operator="containsText" text="CF">
      <formula>NOT(ISERROR(SEARCH("CF",AG23)))</formula>
    </cfRule>
    <cfRule type="containsText" dxfId="1217" priority="1214" operator="containsText" text="CAM">
      <formula>NOT(ISERROR(SEARCH("CAM",AG23)))</formula>
    </cfRule>
    <cfRule type="containsText" dxfId="1216" priority="1215" operator="containsText" text="LM">
      <formula>NOT(ISERROR(SEARCH("LM",AG23)))</formula>
    </cfRule>
    <cfRule type="containsText" dxfId="1215" priority="1216" operator="containsText" text="CM">
      <formula>NOT(ISERROR(SEARCH("CM",AG23)))</formula>
    </cfRule>
    <cfRule type="containsText" dxfId="1214" priority="1217" operator="containsText" text="RM">
      <formula>NOT(ISERROR(SEARCH("RM",AG23)))</formula>
    </cfRule>
    <cfRule type="containsText" dxfId="1213" priority="1218" operator="containsText" text="CDM">
      <formula>NOT(ISERROR(SEARCH("CDM",AG23)))</formula>
    </cfRule>
    <cfRule type="containsText" dxfId="1212" priority="1219" operator="containsText" text="LWB">
      <formula>NOT(ISERROR(SEARCH("LWB",AG23)))</formula>
    </cfRule>
    <cfRule type="containsText" dxfId="1211" priority="1220" operator="containsText" text="RWB">
      <formula>NOT(ISERROR(SEARCH("RWB",AG23)))</formula>
    </cfRule>
    <cfRule type="containsText" dxfId="1210" priority="1221" operator="containsText" text="RB">
      <formula>NOT(ISERROR(SEARCH("RB",AG23)))</formula>
    </cfRule>
    <cfRule type="containsText" dxfId="1209" priority="1222" operator="containsText" text="CB">
      <formula>NOT(ISERROR(SEARCH("CB",AG23)))</formula>
    </cfRule>
    <cfRule type="containsText" dxfId="1208" priority="1223" operator="containsText" text="LB">
      <formula>NOT(ISERROR(SEARCH("LB",AG23)))</formula>
    </cfRule>
    <cfRule type="containsText" dxfId="1207" priority="1224" operator="containsText" text="GK">
      <formula>NOT(ISERROR(SEARCH("GK",AG23)))</formula>
    </cfRule>
  </conditionalFormatting>
  <conditionalFormatting sqref="AG24">
    <cfRule type="containsText" dxfId="1206" priority="1191" operator="containsText" text="ST">
      <formula>NOT(ISERROR(SEARCH("ST",AG24)))</formula>
    </cfRule>
    <cfRule type="containsText" dxfId="1205" priority="1192" operator="containsText" text="RW">
      <formula>NOT(ISERROR(SEARCH("RW",AG24)))</formula>
    </cfRule>
    <cfRule type="containsText" dxfId="1204" priority="1193" operator="containsText" text="LW">
      <formula>NOT(ISERROR(SEARCH("LW",AG24)))</formula>
    </cfRule>
    <cfRule type="containsText" dxfId="1203" priority="1194" operator="containsText" text="LF">
      <formula>NOT(ISERROR(SEARCH("LF",AG24)))</formula>
    </cfRule>
    <cfRule type="containsText" dxfId="1202" priority="1195" operator="containsText" text="CF">
      <formula>NOT(ISERROR(SEARCH("CF",AG24)))</formula>
    </cfRule>
    <cfRule type="containsText" dxfId="1201" priority="1196" operator="containsText" text="CF">
      <formula>NOT(ISERROR(SEARCH("CF",AG24)))</formula>
    </cfRule>
    <cfRule type="containsText" dxfId="1200" priority="1197" operator="containsText" text="CAM">
      <formula>NOT(ISERROR(SEARCH("CAM",AG24)))</formula>
    </cfRule>
    <cfRule type="containsText" dxfId="1199" priority="1198" operator="containsText" text="LM">
      <formula>NOT(ISERROR(SEARCH("LM",AG24)))</formula>
    </cfRule>
    <cfRule type="containsText" dxfId="1198" priority="1199" operator="containsText" text="CM">
      <formula>NOT(ISERROR(SEARCH("CM",AG24)))</formula>
    </cfRule>
    <cfRule type="containsText" dxfId="1197" priority="1200" operator="containsText" text="RM">
      <formula>NOT(ISERROR(SEARCH("RM",AG24)))</formula>
    </cfRule>
    <cfRule type="containsText" dxfId="1196" priority="1201" operator="containsText" text="CDM">
      <formula>NOT(ISERROR(SEARCH("CDM",AG24)))</formula>
    </cfRule>
    <cfRule type="containsText" dxfId="1195" priority="1202" operator="containsText" text="LWB">
      <formula>NOT(ISERROR(SEARCH("LWB",AG24)))</formula>
    </cfRule>
    <cfRule type="containsText" dxfId="1194" priority="1203" operator="containsText" text="RWB">
      <formula>NOT(ISERROR(SEARCH("RWB",AG24)))</formula>
    </cfRule>
    <cfRule type="containsText" dxfId="1193" priority="1204" operator="containsText" text="RB">
      <formula>NOT(ISERROR(SEARCH("RB",AG24)))</formula>
    </cfRule>
    <cfRule type="containsText" dxfId="1192" priority="1205" operator="containsText" text="CB">
      <formula>NOT(ISERROR(SEARCH("CB",AG24)))</formula>
    </cfRule>
    <cfRule type="containsText" dxfId="1191" priority="1206" operator="containsText" text="LB">
      <formula>NOT(ISERROR(SEARCH("LB",AG24)))</formula>
    </cfRule>
    <cfRule type="containsText" dxfId="1190" priority="1207" operator="containsText" text="GK">
      <formula>NOT(ISERROR(SEARCH("GK",AG24)))</formula>
    </cfRule>
  </conditionalFormatting>
  <conditionalFormatting sqref="AG23">
    <cfRule type="containsText" dxfId="1189" priority="1174" operator="containsText" text="ST">
      <formula>NOT(ISERROR(SEARCH("ST",AG23)))</formula>
    </cfRule>
    <cfRule type="containsText" dxfId="1188" priority="1175" operator="containsText" text="RW">
      <formula>NOT(ISERROR(SEARCH("RW",AG23)))</formula>
    </cfRule>
    <cfRule type="containsText" dxfId="1187" priority="1176" operator="containsText" text="LW">
      <formula>NOT(ISERROR(SEARCH("LW",AG23)))</formula>
    </cfRule>
    <cfRule type="containsText" dxfId="1186" priority="1177" operator="containsText" text="LF">
      <formula>NOT(ISERROR(SEARCH("LF",AG23)))</formula>
    </cfRule>
    <cfRule type="containsText" dxfId="1185" priority="1178" operator="containsText" text="CF">
      <formula>NOT(ISERROR(SEARCH("CF",AG23)))</formula>
    </cfRule>
    <cfRule type="containsText" dxfId="1184" priority="1179" operator="containsText" text="CF">
      <formula>NOT(ISERROR(SEARCH("CF",AG23)))</formula>
    </cfRule>
    <cfRule type="containsText" dxfId="1183" priority="1180" operator="containsText" text="CAM">
      <formula>NOT(ISERROR(SEARCH("CAM",AG23)))</formula>
    </cfRule>
    <cfRule type="containsText" dxfId="1182" priority="1181" operator="containsText" text="LM">
      <formula>NOT(ISERROR(SEARCH("LM",AG23)))</formula>
    </cfRule>
    <cfRule type="containsText" dxfId="1181" priority="1182" operator="containsText" text="CM">
      <formula>NOT(ISERROR(SEARCH("CM",AG23)))</formula>
    </cfRule>
    <cfRule type="containsText" dxfId="1180" priority="1183" operator="containsText" text="RM">
      <formula>NOT(ISERROR(SEARCH("RM",AG23)))</formula>
    </cfRule>
    <cfRule type="containsText" dxfId="1179" priority="1184" operator="containsText" text="CDM">
      <formula>NOT(ISERROR(SEARCH("CDM",AG23)))</formula>
    </cfRule>
    <cfRule type="containsText" dxfId="1178" priority="1185" operator="containsText" text="LWB">
      <formula>NOT(ISERROR(SEARCH("LWB",AG23)))</formula>
    </cfRule>
    <cfRule type="containsText" dxfId="1177" priority="1186" operator="containsText" text="RWB">
      <formula>NOT(ISERROR(SEARCH("RWB",AG23)))</formula>
    </cfRule>
    <cfRule type="containsText" dxfId="1176" priority="1187" operator="containsText" text="RB">
      <formula>NOT(ISERROR(SEARCH("RB",AG23)))</formula>
    </cfRule>
    <cfRule type="containsText" dxfId="1175" priority="1188" operator="containsText" text="CB">
      <formula>NOT(ISERROR(SEARCH("CB",AG23)))</formula>
    </cfRule>
    <cfRule type="containsText" dxfId="1174" priority="1189" operator="containsText" text="LB">
      <formula>NOT(ISERROR(SEARCH("LB",AG23)))</formula>
    </cfRule>
    <cfRule type="containsText" dxfId="1173" priority="1190" operator="containsText" text="GK">
      <formula>NOT(ISERROR(SEARCH("GK",AG23)))</formula>
    </cfRule>
  </conditionalFormatting>
  <conditionalFormatting sqref="AG24">
    <cfRule type="containsText" dxfId="1172" priority="1157" operator="containsText" text="ST">
      <formula>NOT(ISERROR(SEARCH("ST",AG24)))</formula>
    </cfRule>
    <cfRule type="containsText" dxfId="1171" priority="1158" operator="containsText" text="RW">
      <formula>NOT(ISERROR(SEARCH("RW",AG24)))</formula>
    </cfRule>
    <cfRule type="containsText" dxfId="1170" priority="1159" operator="containsText" text="LW">
      <formula>NOT(ISERROR(SEARCH("LW",AG24)))</formula>
    </cfRule>
    <cfRule type="containsText" dxfId="1169" priority="1160" operator="containsText" text="LF">
      <formula>NOT(ISERROR(SEARCH("LF",AG24)))</formula>
    </cfRule>
    <cfRule type="containsText" dxfId="1168" priority="1161" operator="containsText" text="CF">
      <formula>NOT(ISERROR(SEARCH("CF",AG24)))</formula>
    </cfRule>
    <cfRule type="containsText" dxfId="1167" priority="1162" operator="containsText" text="CF">
      <formula>NOT(ISERROR(SEARCH("CF",AG24)))</formula>
    </cfRule>
    <cfRule type="containsText" dxfId="1166" priority="1163" operator="containsText" text="CAM">
      <formula>NOT(ISERROR(SEARCH("CAM",AG24)))</formula>
    </cfRule>
    <cfRule type="containsText" dxfId="1165" priority="1164" operator="containsText" text="LM">
      <formula>NOT(ISERROR(SEARCH("LM",AG24)))</formula>
    </cfRule>
    <cfRule type="containsText" dxfId="1164" priority="1165" operator="containsText" text="CM">
      <formula>NOT(ISERROR(SEARCH("CM",AG24)))</formula>
    </cfRule>
    <cfRule type="containsText" dxfId="1163" priority="1166" operator="containsText" text="RM">
      <formula>NOT(ISERROR(SEARCH("RM",AG24)))</formula>
    </cfRule>
    <cfRule type="containsText" dxfId="1162" priority="1167" operator="containsText" text="CDM">
      <formula>NOT(ISERROR(SEARCH("CDM",AG24)))</formula>
    </cfRule>
    <cfRule type="containsText" dxfId="1161" priority="1168" operator="containsText" text="LWB">
      <formula>NOT(ISERROR(SEARCH("LWB",AG24)))</formula>
    </cfRule>
    <cfRule type="containsText" dxfId="1160" priority="1169" operator="containsText" text="RWB">
      <formula>NOT(ISERROR(SEARCH("RWB",AG24)))</formula>
    </cfRule>
    <cfRule type="containsText" dxfId="1159" priority="1170" operator="containsText" text="RB">
      <formula>NOT(ISERROR(SEARCH("RB",AG24)))</formula>
    </cfRule>
    <cfRule type="containsText" dxfId="1158" priority="1171" operator="containsText" text="CB">
      <formula>NOT(ISERROR(SEARCH("CB",AG24)))</formula>
    </cfRule>
    <cfRule type="containsText" dxfId="1157" priority="1172" operator="containsText" text="LB">
      <formula>NOT(ISERROR(SEARCH("LB",AG24)))</formula>
    </cfRule>
    <cfRule type="containsText" dxfId="1156" priority="1173" operator="containsText" text="GK">
      <formula>NOT(ISERROR(SEARCH("GK",AG24)))</formula>
    </cfRule>
  </conditionalFormatting>
  <conditionalFormatting sqref="AF25">
    <cfRule type="containsText" dxfId="1155" priority="1141" operator="containsText" text="RW">
      <formula>NOT(ISERROR(SEARCH("RW",AF25)))</formula>
    </cfRule>
    <cfRule type="containsText" dxfId="1154" priority="1142" operator="containsText" text="LW">
      <formula>NOT(ISERROR(SEARCH("LW",AF25)))</formula>
    </cfRule>
    <cfRule type="containsText" dxfId="1153" priority="1143" operator="containsText" text="LF">
      <formula>NOT(ISERROR(SEARCH("LF",AF25)))</formula>
    </cfRule>
    <cfRule type="containsText" dxfId="1152" priority="1144" operator="containsText" text="CF">
      <formula>NOT(ISERROR(SEARCH("CF",AF25)))</formula>
    </cfRule>
    <cfRule type="containsText" dxfId="1151" priority="1145" operator="containsText" text="CF">
      <formula>NOT(ISERROR(SEARCH("CF",AF25)))</formula>
    </cfRule>
    <cfRule type="containsText" dxfId="1150" priority="1146" operator="containsText" text="CAM">
      <formula>NOT(ISERROR(SEARCH("CAM",AF25)))</formula>
    </cfRule>
    <cfRule type="containsText" dxfId="1149" priority="1147" operator="containsText" text="LM">
      <formula>NOT(ISERROR(SEARCH("LM",AF25)))</formula>
    </cfRule>
    <cfRule type="containsText" dxfId="1148" priority="1148" operator="containsText" text="CM">
      <formula>NOT(ISERROR(SEARCH("CM",AF25)))</formula>
    </cfRule>
    <cfRule type="containsText" dxfId="1147" priority="1149" operator="containsText" text="RM">
      <formula>NOT(ISERROR(SEARCH("RM",AF25)))</formula>
    </cfRule>
    <cfRule type="containsText" dxfId="1146" priority="1150" operator="containsText" text="CDM">
      <formula>NOT(ISERROR(SEARCH("CDM",AF25)))</formula>
    </cfRule>
    <cfRule type="containsText" dxfId="1145" priority="1151" operator="containsText" text="LWB">
      <formula>NOT(ISERROR(SEARCH("LWB",AF25)))</formula>
    </cfRule>
    <cfRule type="containsText" dxfId="1144" priority="1152" operator="containsText" text="RWB">
      <formula>NOT(ISERROR(SEARCH("RWB",AF25)))</formula>
    </cfRule>
    <cfRule type="containsText" dxfId="1143" priority="1153" operator="containsText" text="RB">
      <formula>NOT(ISERROR(SEARCH("RB",AF25)))</formula>
    </cfRule>
    <cfRule type="containsText" dxfId="1142" priority="1154" operator="containsText" text="CB">
      <formula>NOT(ISERROR(SEARCH("CB",AF25)))</formula>
    </cfRule>
    <cfRule type="containsText" dxfId="1141" priority="1155" operator="containsText" text="LB">
      <formula>NOT(ISERROR(SEARCH("LB",AF25)))</formula>
    </cfRule>
    <cfRule type="containsText" dxfId="1140" priority="1156" operator="containsText" text="GK">
      <formula>NOT(ISERROR(SEARCH("GK",AF25)))</formula>
    </cfRule>
  </conditionalFormatting>
  <conditionalFormatting sqref="AG25">
    <cfRule type="containsText" dxfId="1139" priority="1124" operator="containsText" text="ST">
      <formula>NOT(ISERROR(SEARCH("ST",AG25)))</formula>
    </cfRule>
    <cfRule type="containsText" dxfId="1138" priority="1125" operator="containsText" text="RW">
      <formula>NOT(ISERROR(SEARCH("RW",AG25)))</formula>
    </cfRule>
    <cfRule type="containsText" dxfId="1137" priority="1126" operator="containsText" text="LW">
      <formula>NOT(ISERROR(SEARCH("LW",AG25)))</formula>
    </cfRule>
    <cfRule type="containsText" dxfId="1136" priority="1127" operator="containsText" text="LF">
      <formula>NOT(ISERROR(SEARCH("LF",AG25)))</formula>
    </cfRule>
    <cfRule type="containsText" dxfId="1135" priority="1128" operator="containsText" text="CF">
      <formula>NOT(ISERROR(SEARCH("CF",AG25)))</formula>
    </cfRule>
    <cfRule type="containsText" dxfId="1134" priority="1129" operator="containsText" text="CF">
      <formula>NOT(ISERROR(SEARCH("CF",AG25)))</formula>
    </cfRule>
    <cfRule type="containsText" dxfId="1133" priority="1130" operator="containsText" text="CAM">
      <formula>NOT(ISERROR(SEARCH("CAM",AG25)))</formula>
    </cfRule>
    <cfRule type="containsText" dxfId="1132" priority="1131" operator="containsText" text="LM">
      <formula>NOT(ISERROR(SEARCH("LM",AG25)))</formula>
    </cfRule>
    <cfRule type="containsText" dxfId="1131" priority="1132" operator="containsText" text="CM">
      <formula>NOT(ISERROR(SEARCH("CM",AG25)))</formula>
    </cfRule>
    <cfRule type="containsText" dxfId="1130" priority="1133" operator="containsText" text="RM">
      <formula>NOT(ISERROR(SEARCH("RM",AG25)))</formula>
    </cfRule>
    <cfRule type="containsText" dxfId="1129" priority="1134" operator="containsText" text="CDM">
      <formula>NOT(ISERROR(SEARCH("CDM",AG25)))</formula>
    </cfRule>
    <cfRule type="containsText" dxfId="1128" priority="1135" operator="containsText" text="LWB">
      <formula>NOT(ISERROR(SEARCH("LWB",AG25)))</formula>
    </cfRule>
    <cfRule type="containsText" dxfId="1127" priority="1136" operator="containsText" text="RWB">
      <formula>NOT(ISERROR(SEARCH("RWB",AG25)))</formula>
    </cfRule>
    <cfRule type="containsText" dxfId="1126" priority="1137" operator="containsText" text="RB">
      <formula>NOT(ISERROR(SEARCH("RB",AG25)))</formula>
    </cfRule>
    <cfRule type="containsText" dxfId="1125" priority="1138" operator="containsText" text="CB">
      <formula>NOT(ISERROR(SEARCH("CB",AG25)))</formula>
    </cfRule>
    <cfRule type="containsText" dxfId="1124" priority="1139" operator="containsText" text="LB">
      <formula>NOT(ISERROR(SEARCH("LB",AG25)))</formula>
    </cfRule>
    <cfRule type="containsText" dxfId="1123" priority="1140" operator="containsText" text="GK">
      <formula>NOT(ISERROR(SEARCH("GK",AG25)))</formula>
    </cfRule>
  </conditionalFormatting>
  <conditionalFormatting sqref="AG29">
    <cfRule type="containsText" dxfId="1122" priority="1107" operator="containsText" text="ST">
      <formula>NOT(ISERROR(SEARCH("ST",AG29)))</formula>
    </cfRule>
    <cfRule type="containsText" dxfId="1121" priority="1108" operator="containsText" text="RW">
      <formula>NOT(ISERROR(SEARCH("RW",AG29)))</formula>
    </cfRule>
    <cfRule type="containsText" dxfId="1120" priority="1109" operator="containsText" text="LW">
      <formula>NOT(ISERROR(SEARCH("LW",AG29)))</formula>
    </cfRule>
    <cfRule type="containsText" dxfId="1119" priority="1110" operator="containsText" text="LF">
      <formula>NOT(ISERROR(SEARCH("LF",AG29)))</formula>
    </cfRule>
    <cfRule type="containsText" dxfId="1118" priority="1111" operator="containsText" text="CF">
      <formula>NOT(ISERROR(SEARCH("CF",AG29)))</formula>
    </cfRule>
    <cfRule type="containsText" dxfId="1117" priority="1112" operator="containsText" text="CF">
      <formula>NOT(ISERROR(SEARCH("CF",AG29)))</formula>
    </cfRule>
    <cfRule type="containsText" dxfId="1116" priority="1113" operator="containsText" text="CAM">
      <formula>NOT(ISERROR(SEARCH("CAM",AG29)))</formula>
    </cfRule>
    <cfRule type="containsText" dxfId="1115" priority="1114" operator="containsText" text="LM">
      <formula>NOT(ISERROR(SEARCH("LM",AG29)))</formula>
    </cfRule>
    <cfRule type="containsText" dxfId="1114" priority="1115" operator="containsText" text="CM">
      <formula>NOT(ISERROR(SEARCH("CM",AG29)))</formula>
    </cfRule>
    <cfRule type="containsText" dxfId="1113" priority="1116" operator="containsText" text="RM">
      <formula>NOT(ISERROR(SEARCH("RM",AG29)))</formula>
    </cfRule>
    <cfRule type="containsText" dxfId="1112" priority="1117" operator="containsText" text="CDM">
      <formula>NOT(ISERROR(SEARCH("CDM",AG29)))</formula>
    </cfRule>
    <cfRule type="containsText" dxfId="1111" priority="1118" operator="containsText" text="LWB">
      <formula>NOT(ISERROR(SEARCH("LWB",AG29)))</formula>
    </cfRule>
    <cfRule type="containsText" dxfId="1110" priority="1119" operator="containsText" text="RWB">
      <formula>NOT(ISERROR(SEARCH("RWB",AG29)))</formula>
    </cfRule>
    <cfRule type="containsText" dxfId="1109" priority="1120" operator="containsText" text="RB">
      <formula>NOT(ISERROR(SEARCH("RB",AG29)))</formula>
    </cfRule>
    <cfRule type="containsText" dxfId="1108" priority="1121" operator="containsText" text="CB">
      <formula>NOT(ISERROR(SEARCH("CB",AG29)))</formula>
    </cfRule>
    <cfRule type="containsText" dxfId="1107" priority="1122" operator="containsText" text="LB">
      <formula>NOT(ISERROR(SEARCH("LB",AG29)))</formula>
    </cfRule>
    <cfRule type="containsText" dxfId="1106" priority="1123" operator="containsText" text="GK">
      <formula>NOT(ISERROR(SEARCH("GK",AG29)))</formula>
    </cfRule>
  </conditionalFormatting>
  <conditionalFormatting sqref="AG29">
    <cfRule type="containsText" dxfId="1105" priority="1090" operator="containsText" text="ST">
      <formula>NOT(ISERROR(SEARCH("ST",AG29)))</formula>
    </cfRule>
    <cfRule type="containsText" dxfId="1104" priority="1091" operator="containsText" text="RW">
      <formula>NOT(ISERROR(SEARCH("RW",AG29)))</formula>
    </cfRule>
    <cfRule type="containsText" dxfId="1103" priority="1092" operator="containsText" text="LW">
      <formula>NOT(ISERROR(SEARCH("LW",AG29)))</formula>
    </cfRule>
    <cfRule type="containsText" dxfId="1102" priority="1093" operator="containsText" text="LF">
      <formula>NOT(ISERROR(SEARCH("LF",AG29)))</formula>
    </cfRule>
    <cfRule type="containsText" dxfId="1101" priority="1094" operator="containsText" text="CF">
      <formula>NOT(ISERROR(SEARCH("CF",AG29)))</formula>
    </cfRule>
    <cfRule type="containsText" dxfId="1100" priority="1095" operator="containsText" text="CF">
      <formula>NOT(ISERROR(SEARCH("CF",AG29)))</formula>
    </cfRule>
    <cfRule type="containsText" dxfId="1099" priority="1096" operator="containsText" text="CAM">
      <formula>NOT(ISERROR(SEARCH("CAM",AG29)))</formula>
    </cfRule>
    <cfRule type="containsText" dxfId="1098" priority="1097" operator="containsText" text="LM">
      <formula>NOT(ISERROR(SEARCH("LM",AG29)))</formula>
    </cfRule>
    <cfRule type="containsText" dxfId="1097" priority="1098" operator="containsText" text="CM">
      <formula>NOT(ISERROR(SEARCH("CM",AG29)))</formula>
    </cfRule>
    <cfRule type="containsText" dxfId="1096" priority="1099" operator="containsText" text="RM">
      <formula>NOT(ISERROR(SEARCH("RM",AG29)))</formula>
    </cfRule>
    <cfRule type="containsText" dxfId="1095" priority="1100" operator="containsText" text="CDM">
      <formula>NOT(ISERROR(SEARCH("CDM",AG29)))</formula>
    </cfRule>
    <cfRule type="containsText" dxfId="1094" priority="1101" operator="containsText" text="LWB">
      <formula>NOT(ISERROR(SEARCH("LWB",AG29)))</formula>
    </cfRule>
    <cfRule type="containsText" dxfId="1093" priority="1102" operator="containsText" text="RWB">
      <formula>NOT(ISERROR(SEARCH("RWB",AG29)))</formula>
    </cfRule>
    <cfRule type="containsText" dxfId="1092" priority="1103" operator="containsText" text="RB">
      <formula>NOT(ISERROR(SEARCH("RB",AG29)))</formula>
    </cfRule>
    <cfRule type="containsText" dxfId="1091" priority="1104" operator="containsText" text="CB">
      <formula>NOT(ISERROR(SEARCH("CB",AG29)))</formula>
    </cfRule>
    <cfRule type="containsText" dxfId="1090" priority="1105" operator="containsText" text="LB">
      <formula>NOT(ISERROR(SEARCH("LB",AG29)))</formula>
    </cfRule>
    <cfRule type="containsText" dxfId="1089" priority="1106" operator="containsText" text="GK">
      <formula>NOT(ISERROR(SEARCH("GK",AG29)))</formula>
    </cfRule>
  </conditionalFormatting>
  <conditionalFormatting sqref="AG28">
    <cfRule type="containsText" dxfId="1088" priority="1073" operator="containsText" text="ST">
      <formula>NOT(ISERROR(SEARCH("ST",AG28)))</formula>
    </cfRule>
    <cfRule type="containsText" dxfId="1087" priority="1074" operator="containsText" text="RW">
      <formula>NOT(ISERROR(SEARCH("RW",AG28)))</formula>
    </cfRule>
    <cfRule type="containsText" dxfId="1086" priority="1075" operator="containsText" text="LW">
      <formula>NOT(ISERROR(SEARCH("LW",AG28)))</formula>
    </cfRule>
    <cfRule type="containsText" dxfId="1085" priority="1076" operator="containsText" text="LF">
      <formula>NOT(ISERROR(SEARCH("LF",AG28)))</formula>
    </cfRule>
    <cfRule type="containsText" dxfId="1084" priority="1077" operator="containsText" text="CF">
      <formula>NOT(ISERROR(SEARCH("CF",AG28)))</formula>
    </cfRule>
    <cfRule type="containsText" dxfId="1083" priority="1078" operator="containsText" text="CF">
      <formula>NOT(ISERROR(SEARCH("CF",AG28)))</formula>
    </cfRule>
    <cfRule type="containsText" dxfId="1082" priority="1079" operator="containsText" text="CAM">
      <formula>NOT(ISERROR(SEARCH("CAM",AG28)))</formula>
    </cfRule>
    <cfRule type="containsText" dxfId="1081" priority="1080" operator="containsText" text="LM">
      <formula>NOT(ISERROR(SEARCH("LM",AG28)))</formula>
    </cfRule>
    <cfRule type="containsText" dxfId="1080" priority="1081" operator="containsText" text="CM">
      <formula>NOT(ISERROR(SEARCH("CM",AG28)))</formula>
    </cfRule>
    <cfRule type="containsText" dxfId="1079" priority="1082" operator="containsText" text="RM">
      <formula>NOT(ISERROR(SEARCH("RM",AG28)))</formula>
    </cfRule>
    <cfRule type="containsText" dxfId="1078" priority="1083" operator="containsText" text="CDM">
      <formula>NOT(ISERROR(SEARCH("CDM",AG28)))</formula>
    </cfRule>
    <cfRule type="containsText" dxfId="1077" priority="1084" operator="containsText" text="LWB">
      <formula>NOT(ISERROR(SEARCH("LWB",AG28)))</formula>
    </cfRule>
    <cfRule type="containsText" dxfId="1076" priority="1085" operator="containsText" text="RWB">
      <formula>NOT(ISERROR(SEARCH("RWB",AG28)))</formula>
    </cfRule>
    <cfRule type="containsText" dxfId="1075" priority="1086" operator="containsText" text="RB">
      <formula>NOT(ISERROR(SEARCH("RB",AG28)))</formula>
    </cfRule>
    <cfRule type="containsText" dxfId="1074" priority="1087" operator="containsText" text="CB">
      <formula>NOT(ISERROR(SEARCH("CB",AG28)))</formula>
    </cfRule>
    <cfRule type="containsText" dxfId="1073" priority="1088" operator="containsText" text="LB">
      <formula>NOT(ISERROR(SEARCH("LB",AG28)))</formula>
    </cfRule>
    <cfRule type="containsText" dxfId="1072" priority="1089" operator="containsText" text="GK">
      <formula>NOT(ISERROR(SEARCH("GK",AG28)))</formula>
    </cfRule>
  </conditionalFormatting>
  <conditionalFormatting sqref="AG30">
    <cfRule type="containsText" dxfId="1071" priority="1056" operator="containsText" text="ST">
      <formula>NOT(ISERROR(SEARCH("ST",AG30)))</formula>
    </cfRule>
    <cfRule type="containsText" dxfId="1070" priority="1057" operator="containsText" text="RW">
      <formula>NOT(ISERROR(SEARCH("RW",AG30)))</formula>
    </cfRule>
    <cfRule type="containsText" dxfId="1069" priority="1058" operator="containsText" text="LW">
      <formula>NOT(ISERROR(SEARCH("LW",AG30)))</formula>
    </cfRule>
    <cfRule type="containsText" dxfId="1068" priority="1059" operator="containsText" text="LF">
      <formula>NOT(ISERROR(SEARCH("LF",AG30)))</formula>
    </cfRule>
    <cfRule type="containsText" dxfId="1067" priority="1060" operator="containsText" text="CF">
      <formula>NOT(ISERROR(SEARCH("CF",AG30)))</formula>
    </cfRule>
    <cfRule type="containsText" dxfId="1066" priority="1061" operator="containsText" text="CF">
      <formula>NOT(ISERROR(SEARCH("CF",AG30)))</formula>
    </cfRule>
    <cfRule type="containsText" dxfId="1065" priority="1062" operator="containsText" text="CAM">
      <formula>NOT(ISERROR(SEARCH("CAM",AG30)))</formula>
    </cfRule>
    <cfRule type="containsText" dxfId="1064" priority="1063" operator="containsText" text="LM">
      <formula>NOT(ISERROR(SEARCH("LM",AG30)))</formula>
    </cfRule>
    <cfRule type="containsText" dxfId="1063" priority="1064" operator="containsText" text="CM">
      <formula>NOT(ISERROR(SEARCH("CM",AG30)))</formula>
    </cfRule>
    <cfRule type="containsText" dxfId="1062" priority="1065" operator="containsText" text="RM">
      <formula>NOT(ISERROR(SEARCH("RM",AG30)))</formula>
    </cfRule>
    <cfRule type="containsText" dxfId="1061" priority="1066" operator="containsText" text="CDM">
      <formula>NOT(ISERROR(SEARCH("CDM",AG30)))</formula>
    </cfRule>
    <cfRule type="containsText" dxfId="1060" priority="1067" operator="containsText" text="LWB">
      <formula>NOT(ISERROR(SEARCH("LWB",AG30)))</formula>
    </cfRule>
    <cfRule type="containsText" dxfId="1059" priority="1068" operator="containsText" text="RWB">
      <formula>NOT(ISERROR(SEARCH("RWB",AG30)))</formula>
    </cfRule>
    <cfRule type="containsText" dxfId="1058" priority="1069" operator="containsText" text="RB">
      <formula>NOT(ISERROR(SEARCH("RB",AG30)))</formula>
    </cfRule>
    <cfRule type="containsText" dxfId="1057" priority="1070" operator="containsText" text="CB">
      <formula>NOT(ISERROR(SEARCH("CB",AG30)))</formula>
    </cfRule>
    <cfRule type="containsText" dxfId="1056" priority="1071" operator="containsText" text="LB">
      <formula>NOT(ISERROR(SEARCH("LB",AG30)))</formula>
    </cfRule>
    <cfRule type="containsText" dxfId="1055" priority="1072" operator="containsText" text="GK">
      <formula>NOT(ISERROR(SEARCH("GK",AG30)))</formula>
    </cfRule>
  </conditionalFormatting>
  <conditionalFormatting sqref="AG31">
    <cfRule type="containsText" dxfId="1054" priority="1039" operator="containsText" text="ST">
      <formula>NOT(ISERROR(SEARCH("ST",AG31)))</formula>
    </cfRule>
    <cfRule type="containsText" dxfId="1053" priority="1040" operator="containsText" text="RW">
      <formula>NOT(ISERROR(SEARCH("RW",AG31)))</formula>
    </cfRule>
    <cfRule type="containsText" dxfId="1052" priority="1041" operator="containsText" text="LW">
      <formula>NOT(ISERROR(SEARCH("LW",AG31)))</formula>
    </cfRule>
    <cfRule type="containsText" dxfId="1051" priority="1042" operator="containsText" text="LF">
      <formula>NOT(ISERROR(SEARCH("LF",AG31)))</formula>
    </cfRule>
    <cfRule type="containsText" dxfId="1050" priority="1043" operator="containsText" text="CF">
      <formula>NOT(ISERROR(SEARCH("CF",AG31)))</formula>
    </cfRule>
    <cfRule type="containsText" dxfId="1049" priority="1044" operator="containsText" text="CF">
      <formula>NOT(ISERROR(SEARCH("CF",AG31)))</formula>
    </cfRule>
    <cfRule type="containsText" dxfId="1048" priority="1045" operator="containsText" text="CAM">
      <formula>NOT(ISERROR(SEARCH("CAM",AG31)))</formula>
    </cfRule>
    <cfRule type="containsText" dxfId="1047" priority="1046" operator="containsText" text="LM">
      <formula>NOT(ISERROR(SEARCH("LM",AG31)))</formula>
    </cfRule>
    <cfRule type="containsText" dxfId="1046" priority="1047" operator="containsText" text="CM">
      <formula>NOT(ISERROR(SEARCH("CM",AG31)))</formula>
    </cfRule>
    <cfRule type="containsText" dxfId="1045" priority="1048" operator="containsText" text="RM">
      <formula>NOT(ISERROR(SEARCH("RM",AG31)))</formula>
    </cfRule>
    <cfRule type="containsText" dxfId="1044" priority="1049" operator="containsText" text="CDM">
      <formula>NOT(ISERROR(SEARCH("CDM",AG31)))</formula>
    </cfRule>
    <cfRule type="containsText" dxfId="1043" priority="1050" operator="containsText" text="LWB">
      <formula>NOT(ISERROR(SEARCH("LWB",AG31)))</formula>
    </cfRule>
    <cfRule type="containsText" dxfId="1042" priority="1051" operator="containsText" text="RWB">
      <formula>NOT(ISERROR(SEARCH("RWB",AG31)))</formula>
    </cfRule>
    <cfRule type="containsText" dxfId="1041" priority="1052" operator="containsText" text="RB">
      <formula>NOT(ISERROR(SEARCH("RB",AG31)))</formula>
    </cfRule>
    <cfRule type="containsText" dxfId="1040" priority="1053" operator="containsText" text="CB">
      <formula>NOT(ISERROR(SEARCH("CB",AG31)))</formula>
    </cfRule>
    <cfRule type="containsText" dxfId="1039" priority="1054" operator="containsText" text="LB">
      <formula>NOT(ISERROR(SEARCH("LB",AG31)))</formula>
    </cfRule>
    <cfRule type="containsText" dxfId="1038" priority="1055" operator="containsText" text="GK">
      <formula>NOT(ISERROR(SEARCH("GK",AG31)))</formula>
    </cfRule>
  </conditionalFormatting>
  <conditionalFormatting sqref="AF34">
    <cfRule type="containsText" dxfId="1037" priority="1023" operator="containsText" text="RW">
      <formula>NOT(ISERROR(SEARCH("RW",AF34)))</formula>
    </cfRule>
    <cfRule type="containsText" dxfId="1036" priority="1024" operator="containsText" text="LW">
      <formula>NOT(ISERROR(SEARCH("LW",AF34)))</formula>
    </cfRule>
    <cfRule type="containsText" dxfId="1035" priority="1025" operator="containsText" text="LF">
      <formula>NOT(ISERROR(SEARCH("LF",AF34)))</formula>
    </cfRule>
    <cfRule type="containsText" dxfId="1034" priority="1026" operator="containsText" text="CF">
      <formula>NOT(ISERROR(SEARCH("CF",AF34)))</formula>
    </cfRule>
    <cfRule type="containsText" dxfId="1033" priority="1027" operator="containsText" text="CF">
      <formula>NOT(ISERROR(SEARCH("CF",AF34)))</formula>
    </cfRule>
    <cfRule type="containsText" dxfId="1032" priority="1028" operator="containsText" text="CAM">
      <formula>NOT(ISERROR(SEARCH("CAM",AF34)))</formula>
    </cfRule>
    <cfRule type="containsText" dxfId="1031" priority="1029" operator="containsText" text="LM">
      <formula>NOT(ISERROR(SEARCH("LM",AF34)))</formula>
    </cfRule>
    <cfRule type="containsText" dxfId="1030" priority="1030" operator="containsText" text="CM">
      <formula>NOT(ISERROR(SEARCH("CM",AF34)))</formula>
    </cfRule>
    <cfRule type="containsText" dxfId="1029" priority="1031" operator="containsText" text="RM">
      <formula>NOT(ISERROR(SEARCH("RM",AF34)))</formula>
    </cfRule>
    <cfRule type="containsText" dxfId="1028" priority="1032" operator="containsText" text="CDM">
      <formula>NOT(ISERROR(SEARCH("CDM",AF34)))</formula>
    </cfRule>
    <cfRule type="containsText" dxfId="1027" priority="1033" operator="containsText" text="LWB">
      <formula>NOT(ISERROR(SEARCH("LWB",AF34)))</formula>
    </cfRule>
    <cfRule type="containsText" dxfId="1026" priority="1034" operator="containsText" text="RWB">
      <formula>NOT(ISERROR(SEARCH("RWB",AF34)))</formula>
    </cfRule>
    <cfRule type="containsText" dxfId="1025" priority="1035" operator="containsText" text="RB">
      <formula>NOT(ISERROR(SEARCH("RB",AF34)))</formula>
    </cfRule>
    <cfRule type="containsText" dxfId="1024" priority="1036" operator="containsText" text="CB">
      <formula>NOT(ISERROR(SEARCH("CB",AF34)))</formula>
    </cfRule>
    <cfRule type="containsText" dxfId="1023" priority="1037" operator="containsText" text="LB">
      <formula>NOT(ISERROR(SEARCH("LB",AF34)))</formula>
    </cfRule>
    <cfRule type="containsText" dxfId="1022" priority="1038" operator="containsText" text="GK">
      <formula>NOT(ISERROR(SEARCH("GK",AF34)))</formula>
    </cfRule>
  </conditionalFormatting>
  <conditionalFormatting sqref="AG34">
    <cfRule type="containsText" dxfId="1021" priority="1006" operator="containsText" text="ST">
      <formula>NOT(ISERROR(SEARCH("ST",AG34)))</formula>
    </cfRule>
    <cfRule type="containsText" dxfId="1020" priority="1007" operator="containsText" text="RW">
      <formula>NOT(ISERROR(SEARCH("RW",AG34)))</formula>
    </cfRule>
    <cfRule type="containsText" dxfId="1019" priority="1008" operator="containsText" text="LW">
      <formula>NOT(ISERROR(SEARCH("LW",AG34)))</formula>
    </cfRule>
    <cfRule type="containsText" dxfId="1018" priority="1009" operator="containsText" text="LF">
      <formula>NOT(ISERROR(SEARCH("LF",AG34)))</formula>
    </cfRule>
    <cfRule type="containsText" dxfId="1017" priority="1010" operator="containsText" text="CF">
      <formula>NOT(ISERROR(SEARCH("CF",AG34)))</formula>
    </cfRule>
    <cfRule type="containsText" dxfId="1016" priority="1011" operator="containsText" text="CF">
      <formula>NOT(ISERROR(SEARCH("CF",AG34)))</formula>
    </cfRule>
    <cfRule type="containsText" dxfId="1015" priority="1012" operator="containsText" text="CAM">
      <formula>NOT(ISERROR(SEARCH("CAM",AG34)))</formula>
    </cfRule>
    <cfRule type="containsText" dxfId="1014" priority="1013" operator="containsText" text="LM">
      <formula>NOT(ISERROR(SEARCH("LM",AG34)))</formula>
    </cfRule>
    <cfRule type="containsText" dxfId="1013" priority="1014" operator="containsText" text="CM">
      <formula>NOT(ISERROR(SEARCH("CM",AG34)))</formula>
    </cfRule>
    <cfRule type="containsText" dxfId="1012" priority="1015" operator="containsText" text="RM">
      <formula>NOT(ISERROR(SEARCH("RM",AG34)))</formula>
    </cfRule>
    <cfRule type="containsText" dxfId="1011" priority="1016" operator="containsText" text="CDM">
      <formula>NOT(ISERROR(SEARCH("CDM",AG34)))</formula>
    </cfRule>
    <cfRule type="containsText" dxfId="1010" priority="1017" operator="containsText" text="LWB">
      <formula>NOT(ISERROR(SEARCH("LWB",AG34)))</formula>
    </cfRule>
    <cfRule type="containsText" dxfId="1009" priority="1018" operator="containsText" text="RWB">
      <formula>NOT(ISERROR(SEARCH("RWB",AG34)))</formula>
    </cfRule>
    <cfRule type="containsText" dxfId="1008" priority="1019" operator="containsText" text="RB">
      <formula>NOT(ISERROR(SEARCH("RB",AG34)))</formula>
    </cfRule>
    <cfRule type="containsText" dxfId="1007" priority="1020" operator="containsText" text="CB">
      <formula>NOT(ISERROR(SEARCH("CB",AG34)))</formula>
    </cfRule>
    <cfRule type="containsText" dxfId="1006" priority="1021" operator="containsText" text="LB">
      <formula>NOT(ISERROR(SEARCH("LB",AG34)))</formula>
    </cfRule>
    <cfRule type="containsText" dxfId="1005" priority="1022" operator="containsText" text="GK">
      <formula>NOT(ISERROR(SEARCH("GK",AG34)))</formula>
    </cfRule>
  </conditionalFormatting>
  <conditionalFormatting sqref="AF32">
    <cfRule type="containsText" dxfId="1004" priority="990" operator="containsText" text="RW">
      <formula>NOT(ISERROR(SEARCH("RW",AF32)))</formula>
    </cfRule>
    <cfRule type="containsText" dxfId="1003" priority="991" operator="containsText" text="LW">
      <formula>NOT(ISERROR(SEARCH("LW",AF32)))</formula>
    </cfRule>
    <cfRule type="containsText" dxfId="1002" priority="992" operator="containsText" text="LF">
      <formula>NOT(ISERROR(SEARCH("LF",AF32)))</formula>
    </cfRule>
    <cfRule type="containsText" dxfId="1001" priority="993" operator="containsText" text="CF">
      <formula>NOT(ISERROR(SEARCH("CF",AF32)))</formula>
    </cfRule>
    <cfRule type="containsText" dxfId="1000" priority="994" operator="containsText" text="CF">
      <formula>NOT(ISERROR(SEARCH("CF",AF32)))</formula>
    </cfRule>
    <cfRule type="containsText" dxfId="999" priority="995" operator="containsText" text="CAM">
      <formula>NOT(ISERROR(SEARCH("CAM",AF32)))</formula>
    </cfRule>
    <cfRule type="containsText" dxfId="998" priority="996" operator="containsText" text="LM">
      <formula>NOT(ISERROR(SEARCH("LM",AF32)))</formula>
    </cfRule>
    <cfRule type="containsText" dxfId="997" priority="997" operator="containsText" text="CM">
      <formula>NOT(ISERROR(SEARCH("CM",AF32)))</formula>
    </cfRule>
    <cfRule type="containsText" dxfId="996" priority="998" operator="containsText" text="RM">
      <formula>NOT(ISERROR(SEARCH("RM",AF32)))</formula>
    </cfRule>
    <cfRule type="containsText" dxfId="995" priority="999" operator="containsText" text="CDM">
      <formula>NOT(ISERROR(SEARCH("CDM",AF32)))</formula>
    </cfRule>
    <cfRule type="containsText" dxfId="994" priority="1000" operator="containsText" text="LWB">
      <formula>NOT(ISERROR(SEARCH("LWB",AF32)))</formula>
    </cfRule>
    <cfRule type="containsText" dxfId="993" priority="1001" operator="containsText" text="RWB">
      <formula>NOT(ISERROR(SEARCH("RWB",AF32)))</formula>
    </cfRule>
    <cfRule type="containsText" dxfId="992" priority="1002" operator="containsText" text="RB">
      <formula>NOT(ISERROR(SEARCH("RB",AF32)))</formula>
    </cfRule>
    <cfRule type="containsText" dxfId="991" priority="1003" operator="containsText" text="CB">
      <formula>NOT(ISERROR(SEARCH("CB",AF32)))</formula>
    </cfRule>
    <cfRule type="containsText" dxfId="990" priority="1004" operator="containsText" text="LB">
      <formula>NOT(ISERROR(SEARCH("LB",AF32)))</formula>
    </cfRule>
    <cfRule type="containsText" dxfId="989" priority="1005" operator="containsText" text="GK">
      <formula>NOT(ISERROR(SEARCH("GK",AF32)))</formula>
    </cfRule>
  </conditionalFormatting>
  <conditionalFormatting sqref="AG32">
    <cfRule type="containsText" dxfId="988" priority="973" operator="containsText" text="ST">
      <formula>NOT(ISERROR(SEARCH("ST",AG32)))</formula>
    </cfRule>
    <cfRule type="containsText" dxfId="987" priority="974" operator="containsText" text="RW">
      <formula>NOT(ISERROR(SEARCH("RW",AG32)))</formula>
    </cfRule>
    <cfRule type="containsText" dxfId="986" priority="975" operator="containsText" text="LW">
      <formula>NOT(ISERROR(SEARCH("LW",AG32)))</formula>
    </cfRule>
    <cfRule type="containsText" dxfId="985" priority="976" operator="containsText" text="LF">
      <formula>NOT(ISERROR(SEARCH("LF",AG32)))</formula>
    </cfRule>
    <cfRule type="containsText" dxfId="984" priority="977" operator="containsText" text="CF">
      <formula>NOT(ISERROR(SEARCH("CF",AG32)))</formula>
    </cfRule>
    <cfRule type="containsText" dxfId="983" priority="978" operator="containsText" text="CF">
      <formula>NOT(ISERROR(SEARCH("CF",AG32)))</formula>
    </cfRule>
    <cfRule type="containsText" dxfId="982" priority="979" operator="containsText" text="CAM">
      <formula>NOT(ISERROR(SEARCH("CAM",AG32)))</formula>
    </cfRule>
    <cfRule type="containsText" dxfId="981" priority="980" operator="containsText" text="LM">
      <formula>NOT(ISERROR(SEARCH("LM",AG32)))</formula>
    </cfRule>
    <cfRule type="containsText" dxfId="980" priority="981" operator="containsText" text="CM">
      <formula>NOT(ISERROR(SEARCH("CM",AG32)))</formula>
    </cfRule>
    <cfRule type="containsText" dxfId="979" priority="982" operator="containsText" text="RM">
      <formula>NOT(ISERROR(SEARCH("RM",AG32)))</formula>
    </cfRule>
    <cfRule type="containsText" dxfId="978" priority="983" operator="containsText" text="CDM">
      <formula>NOT(ISERROR(SEARCH("CDM",AG32)))</formula>
    </cfRule>
    <cfRule type="containsText" dxfId="977" priority="984" operator="containsText" text="LWB">
      <formula>NOT(ISERROR(SEARCH("LWB",AG32)))</formula>
    </cfRule>
    <cfRule type="containsText" dxfId="976" priority="985" operator="containsText" text="RWB">
      <formula>NOT(ISERROR(SEARCH("RWB",AG32)))</formula>
    </cfRule>
    <cfRule type="containsText" dxfId="975" priority="986" operator="containsText" text="RB">
      <formula>NOT(ISERROR(SEARCH("RB",AG32)))</formula>
    </cfRule>
    <cfRule type="containsText" dxfId="974" priority="987" operator="containsText" text="CB">
      <formula>NOT(ISERROR(SEARCH("CB",AG32)))</formula>
    </cfRule>
    <cfRule type="containsText" dxfId="973" priority="988" operator="containsText" text="LB">
      <formula>NOT(ISERROR(SEARCH("LB",AG32)))</formula>
    </cfRule>
    <cfRule type="containsText" dxfId="972" priority="989" operator="containsText" text="GK">
      <formula>NOT(ISERROR(SEARCH("GK",AG32)))</formula>
    </cfRule>
  </conditionalFormatting>
  <conditionalFormatting sqref="AG31">
    <cfRule type="containsText" dxfId="971" priority="956" operator="containsText" text="ST">
      <formula>NOT(ISERROR(SEARCH("ST",AG31)))</formula>
    </cfRule>
    <cfRule type="containsText" dxfId="970" priority="957" operator="containsText" text="RW">
      <formula>NOT(ISERROR(SEARCH("RW",AG31)))</formula>
    </cfRule>
    <cfRule type="containsText" dxfId="969" priority="958" operator="containsText" text="LW">
      <formula>NOT(ISERROR(SEARCH("LW",AG31)))</formula>
    </cfRule>
    <cfRule type="containsText" dxfId="968" priority="959" operator="containsText" text="LF">
      <formula>NOT(ISERROR(SEARCH("LF",AG31)))</formula>
    </cfRule>
    <cfRule type="containsText" dxfId="967" priority="960" operator="containsText" text="CF">
      <formula>NOT(ISERROR(SEARCH("CF",AG31)))</formula>
    </cfRule>
    <cfRule type="containsText" dxfId="966" priority="961" operator="containsText" text="CF">
      <formula>NOT(ISERROR(SEARCH("CF",AG31)))</formula>
    </cfRule>
    <cfRule type="containsText" dxfId="965" priority="962" operator="containsText" text="CAM">
      <formula>NOT(ISERROR(SEARCH("CAM",AG31)))</formula>
    </cfRule>
    <cfRule type="containsText" dxfId="964" priority="963" operator="containsText" text="LM">
      <formula>NOT(ISERROR(SEARCH("LM",AG31)))</formula>
    </cfRule>
    <cfRule type="containsText" dxfId="963" priority="964" operator="containsText" text="CM">
      <formula>NOT(ISERROR(SEARCH("CM",AG31)))</formula>
    </cfRule>
    <cfRule type="containsText" dxfId="962" priority="965" operator="containsText" text="RM">
      <formula>NOT(ISERROR(SEARCH("RM",AG31)))</formula>
    </cfRule>
    <cfRule type="containsText" dxfId="961" priority="966" operator="containsText" text="CDM">
      <formula>NOT(ISERROR(SEARCH("CDM",AG31)))</formula>
    </cfRule>
    <cfRule type="containsText" dxfId="960" priority="967" operator="containsText" text="LWB">
      <formula>NOT(ISERROR(SEARCH("LWB",AG31)))</formula>
    </cfRule>
    <cfRule type="containsText" dxfId="959" priority="968" operator="containsText" text="RWB">
      <formula>NOT(ISERROR(SEARCH("RWB",AG31)))</formula>
    </cfRule>
    <cfRule type="containsText" dxfId="958" priority="969" operator="containsText" text="RB">
      <formula>NOT(ISERROR(SEARCH("RB",AG31)))</formula>
    </cfRule>
    <cfRule type="containsText" dxfId="957" priority="970" operator="containsText" text="CB">
      <formula>NOT(ISERROR(SEARCH("CB",AG31)))</formula>
    </cfRule>
    <cfRule type="containsText" dxfId="956" priority="971" operator="containsText" text="LB">
      <formula>NOT(ISERROR(SEARCH("LB",AG31)))</formula>
    </cfRule>
    <cfRule type="containsText" dxfId="955" priority="972" operator="containsText" text="GK">
      <formula>NOT(ISERROR(SEARCH("GK",AG31)))</formula>
    </cfRule>
  </conditionalFormatting>
  <conditionalFormatting sqref="AF34">
    <cfRule type="containsText" dxfId="954" priority="940" operator="containsText" text="RW">
      <formula>NOT(ISERROR(SEARCH("RW",AF34)))</formula>
    </cfRule>
    <cfRule type="containsText" dxfId="953" priority="941" operator="containsText" text="LW">
      <formula>NOT(ISERROR(SEARCH("LW",AF34)))</formula>
    </cfRule>
    <cfRule type="containsText" dxfId="952" priority="942" operator="containsText" text="LF">
      <formula>NOT(ISERROR(SEARCH("LF",AF34)))</formula>
    </cfRule>
    <cfRule type="containsText" dxfId="951" priority="943" operator="containsText" text="CF">
      <formula>NOT(ISERROR(SEARCH("CF",AF34)))</formula>
    </cfRule>
    <cfRule type="containsText" dxfId="950" priority="944" operator="containsText" text="CF">
      <formula>NOT(ISERROR(SEARCH("CF",AF34)))</formula>
    </cfRule>
    <cfRule type="containsText" dxfId="949" priority="945" operator="containsText" text="CAM">
      <formula>NOT(ISERROR(SEARCH("CAM",AF34)))</formula>
    </cfRule>
    <cfRule type="containsText" dxfId="948" priority="946" operator="containsText" text="LM">
      <formula>NOT(ISERROR(SEARCH("LM",AF34)))</formula>
    </cfRule>
    <cfRule type="containsText" dxfId="947" priority="947" operator="containsText" text="CM">
      <formula>NOT(ISERROR(SEARCH("CM",AF34)))</formula>
    </cfRule>
    <cfRule type="containsText" dxfId="946" priority="948" operator="containsText" text="RM">
      <formula>NOT(ISERROR(SEARCH("RM",AF34)))</formula>
    </cfRule>
    <cfRule type="containsText" dxfId="945" priority="949" operator="containsText" text="CDM">
      <formula>NOT(ISERROR(SEARCH("CDM",AF34)))</formula>
    </cfRule>
    <cfRule type="containsText" dxfId="944" priority="950" operator="containsText" text="LWB">
      <formula>NOT(ISERROR(SEARCH("LWB",AF34)))</formula>
    </cfRule>
    <cfRule type="containsText" dxfId="943" priority="951" operator="containsText" text="RWB">
      <formula>NOT(ISERROR(SEARCH("RWB",AF34)))</formula>
    </cfRule>
    <cfRule type="containsText" dxfId="942" priority="952" operator="containsText" text="RB">
      <formula>NOT(ISERROR(SEARCH("RB",AF34)))</formula>
    </cfRule>
    <cfRule type="containsText" dxfId="941" priority="953" operator="containsText" text="CB">
      <formula>NOT(ISERROR(SEARCH("CB",AF34)))</formula>
    </cfRule>
    <cfRule type="containsText" dxfId="940" priority="954" operator="containsText" text="LB">
      <formula>NOT(ISERROR(SEARCH("LB",AF34)))</formula>
    </cfRule>
    <cfRule type="containsText" dxfId="939" priority="955" operator="containsText" text="GK">
      <formula>NOT(ISERROR(SEARCH("GK",AF34)))</formula>
    </cfRule>
  </conditionalFormatting>
  <conditionalFormatting sqref="AG34">
    <cfRule type="containsText" dxfId="938" priority="923" operator="containsText" text="ST">
      <formula>NOT(ISERROR(SEARCH("ST",AG34)))</formula>
    </cfRule>
    <cfRule type="containsText" dxfId="937" priority="924" operator="containsText" text="RW">
      <formula>NOT(ISERROR(SEARCH("RW",AG34)))</formula>
    </cfRule>
    <cfRule type="containsText" dxfId="936" priority="925" operator="containsText" text="LW">
      <formula>NOT(ISERROR(SEARCH("LW",AG34)))</formula>
    </cfRule>
    <cfRule type="containsText" dxfId="935" priority="926" operator="containsText" text="LF">
      <formula>NOT(ISERROR(SEARCH("LF",AG34)))</formula>
    </cfRule>
    <cfRule type="containsText" dxfId="934" priority="927" operator="containsText" text="CF">
      <formula>NOT(ISERROR(SEARCH("CF",AG34)))</formula>
    </cfRule>
    <cfRule type="containsText" dxfId="933" priority="928" operator="containsText" text="CF">
      <formula>NOT(ISERROR(SEARCH("CF",AG34)))</formula>
    </cfRule>
    <cfRule type="containsText" dxfId="932" priority="929" operator="containsText" text="CAM">
      <formula>NOT(ISERROR(SEARCH("CAM",AG34)))</formula>
    </cfRule>
    <cfRule type="containsText" dxfId="931" priority="930" operator="containsText" text="LM">
      <formula>NOT(ISERROR(SEARCH("LM",AG34)))</formula>
    </cfRule>
    <cfRule type="containsText" dxfId="930" priority="931" operator="containsText" text="CM">
      <formula>NOT(ISERROR(SEARCH("CM",AG34)))</formula>
    </cfRule>
    <cfRule type="containsText" dxfId="929" priority="932" operator="containsText" text="RM">
      <formula>NOT(ISERROR(SEARCH("RM",AG34)))</formula>
    </cfRule>
    <cfRule type="containsText" dxfId="928" priority="933" operator="containsText" text="CDM">
      <formula>NOT(ISERROR(SEARCH("CDM",AG34)))</formula>
    </cfRule>
    <cfRule type="containsText" dxfId="927" priority="934" operator="containsText" text="LWB">
      <formula>NOT(ISERROR(SEARCH("LWB",AG34)))</formula>
    </cfRule>
    <cfRule type="containsText" dxfId="926" priority="935" operator="containsText" text="RWB">
      <formula>NOT(ISERROR(SEARCH("RWB",AG34)))</formula>
    </cfRule>
    <cfRule type="containsText" dxfId="925" priority="936" operator="containsText" text="RB">
      <formula>NOT(ISERROR(SEARCH("RB",AG34)))</formula>
    </cfRule>
    <cfRule type="containsText" dxfId="924" priority="937" operator="containsText" text="CB">
      <formula>NOT(ISERROR(SEARCH("CB",AG34)))</formula>
    </cfRule>
    <cfRule type="containsText" dxfId="923" priority="938" operator="containsText" text="LB">
      <formula>NOT(ISERROR(SEARCH("LB",AG34)))</formula>
    </cfRule>
    <cfRule type="containsText" dxfId="922" priority="939" operator="containsText" text="GK">
      <formula>NOT(ISERROR(SEARCH("GK",AG34)))</formula>
    </cfRule>
  </conditionalFormatting>
  <conditionalFormatting sqref="AF33">
    <cfRule type="containsText" dxfId="921" priority="907" operator="containsText" text="RW">
      <formula>NOT(ISERROR(SEARCH("RW",AF33)))</formula>
    </cfRule>
    <cfRule type="containsText" dxfId="920" priority="908" operator="containsText" text="LW">
      <formula>NOT(ISERROR(SEARCH("LW",AF33)))</formula>
    </cfRule>
    <cfRule type="containsText" dxfId="919" priority="909" operator="containsText" text="LF">
      <formula>NOT(ISERROR(SEARCH("LF",AF33)))</formula>
    </cfRule>
    <cfRule type="containsText" dxfId="918" priority="910" operator="containsText" text="CF">
      <formula>NOT(ISERROR(SEARCH("CF",AF33)))</formula>
    </cfRule>
    <cfRule type="containsText" dxfId="917" priority="911" operator="containsText" text="CF">
      <formula>NOT(ISERROR(SEARCH("CF",AF33)))</formula>
    </cfRule>
    <cfRule type="containsText" dxfId="916" priority="912" operator="containsText" text="CAM">
      <formula>NOT(ISERROR(SEARCH("CAM",AF33)))</formula>
    </cfRule>
    <cfRule type="containsText" dxfId="915" priority="913" operator="containsText" text="LM">
      <formula>NOT(ISERROR(SEARCH("LM",AF33)))</formula>
    </cfRule>
    <cfRule type="containsText" dxfId="914" priority="914" operator="containsText" text="CM">
      <formula>NOT(ISERROR(SEARCH("CM",AF33)))</formula>
    </cfRule>
    <cfRule type="containsText" dxfId="913" priority="915" operator="containsText" text="RM">
      <formula>NOT(ISERROR(SEARCH("RM",AF33)))</formula>
    </cfRule>
    <cfRule type="containsText" dxfId="912" priority="916" operator="containsText" text="CDM">
      <formula>NOT(ISERROR(SEARCH("CDM",AF33)))</formula>
    </cfRule>
    <cfRule type="containsText" dxfId="911" priority="917" operator="containsText" text="LWB">
      <formula>NOT(ISERROR(SEARCH("LWB",AF33)))</formula>
    </cfRule>
    <cfRule type="containsText" dxfId="910" priority="918" operator="containsText" text="RWB">
      <formula>NOT(ISERROR(SEARCH("RWB",AF33)))</formula>
    </cfRule>
    <cfRule type="containsText" dxfId="909" priority="919" operator="containsText" text="RB">
      <formula>NOT(ISERROR(SEARCH("RB",AF33)))</formula>
    </cfRule>
    <cfRule type="containsText" dxfId="908" priority="920" operator="containsText" text="CB">
      <formula>NOT(ISERROR(SEARCH("CB",AF33)))</formula>
    </cfRule>
    <cfRule type="containsText" dxfId="907" priority="921" operator="containsText" text="LB">
      <formula>NOT(ISERROR(SEARCH("LB",AF33)))</formula>
    </cfRule>
    <cfRule type="containsText" dxfId="906" priority="922" operator="containsText" text="GK">
      <formula>NOT(ISERROR(SEARCH("GK",AF33)))</formula>
    </cfRule>
  </conditionalFormatting>
  <conditionalFormatting sqref="AG33">
    <cfRule type="containsText" dxfId="905" priority="890" operator="containsText" text="ST">
      <formula>NOT(ISERROR(SEARCH("ST",AG33)))</formula>
    </cfRule>
    <cfRule type="containsText" dxfId="904" priority="891" operator="containsText" text="RW">
      <formula>NOT(ISERROR(SEARCH("RW",AG33)))</formula>
    </cfRule>
    <cfRule type="containsText" dxfId="903" priority="892" operator="containsText" text="LW">
      <formula>NOT(ISERROR(SEARCH("LW",AG33)))</formula>
    </cfRule>
    <cfRule type="containsText" dxfId="902" priority="893" operator="containsText" text="LF">
      <formula>NOT(ISERROR(SEARCH("LF",AG33)))</formula>
    </cfRule>
    <cfRule type="containsText" dxfId="901" priority="894" operator="containsText" text="CF">
      <formula>NOT(ISERROR(SEARCH("CF",AG33)))</formula>
    </cfRule>
    <cfRule type="containsText" dxfId="900" priority="895" operator="containsText" text="CF">
      <formula>NOT(ISERROR(SEARCH("CF",AG33)))</formula>
    </cfRule>
    <cfRule type="containsText" dxfId="899" priority="896" operator="containsText" text="CAM">
      <formula>NOT(ISERROR(SEARCH("CAM",AG33)))</formula>
    </cfRule>
    <cfRule type="containsText" dxfId="898" priority="897" operator="containsText" text="LM">
      <formula>NOT(ISERROR(SEARCH("LM",AG33)))</formula>
    </cfRule>
    <cfRule type="containsText" dxfId="897" priority="898" operator="containsText" text="CM">
      <formula>NOT(ISERROR(SEARCH("CM",AG33)))</formula>
    </cfRule>
    <cfRule type="containsText" dxfId="896" priority="899" operator="containsText" text="RM">
      <formula>NOT(ISERROR(SEARCH("RM",AG33)))</formula>
    </cfRule>
    <cfRule type="containsText" dxfId="895" priority="900" operator="containsText" text="CDM">
      <formula>NOT(ISERROR(SEARCH("CDM",AG33)))</formula>
    </cfRule>
    <cfRule type="containsText" dxfId="894" priority="901" operator="containsText" text="LWB">
      <formula>NOT(ISERROR(SEARCH("LWB",AG33)))</formula>
    </cfRule>
    <cfRule type="containsText" dxfId="893" priority="902" operator="containsText" text="RWB">
      <formula>NOT(ISERROR(SEARCH("RWB",AG33)))</formula>
    </cfRule>
    <cfRule type="containsText" dxfId="892" priority="903" operator="containsText" text="RB">
      <formula>NOT(ISERROR(SEARCH("RB",AG33)))</formula>
    </cfRule>
    <cfRule type="containsText" dxfId="891" priority="904" operator="containsText" text="CB">
      <formula>NOT(ISERROR(SEARCH("CB",AG33)))</formula>
    </cfRule>
    <cfRule type="containsText" dxfId="890" priority="905" operator="containsText" text="LB">
      <formula>NOT(ISERROR(SEARCH("LB",AG33)))</formula>
    </cfRule>
    <cfRule type="containsText" dxfId="889" priority="906" operator="containsText" text="GK">
      <formula>NOT(ISERROR(SEARCH("GK",AG33)))</formula>
    </cfRule>
  </conditionalFormatting>
  <conditionalFormatting sqref="AG31">
    <cfRule type="containsText" dxfId="888" priority="873" operator="containsText" text="ST">
      <formula>NOT(ISERROR(SEARCH("ST",AG31)))</formula>
    </cfRule>
    <cfRule type="containsText" dxfId="887" priority="874" operator="containsText" text="RW">
      <formula>NOT(ISERROR(SEARCH("RW",AG31)))</formula>
    </cfRule>
    <cfRule type="containsText" dxfId="886" priority="875" operator="containsText" text="LW">
      <formula>NOT(ISERROR(SEARCH("LW",AG31)))</formula>
    </cfRule>
    <cfRule type="containsText" dxfId="885" priority="876" operator="containsText" text="LF">
      <formula>NOT(ISERROR(SEARCH("LF",AG31)))</formula>
    </cfRule>
    <cfRule type="containsText" dxfId="884" priority="877" operator="containsText" text="CF">
      <formula>NOT(ISERROR(SEARCH("CF",AG31)))</formula>
    </cfRule>
    <cfRule type="containsText" dxfId="883" priority="878" operator="containsText" text="CF">
      <formula>NOT(ISERROR(SEARCH("CF",AG31)))</formula>
    </cfRule>
    <cfRule type="containsText" dxfId="882" priority="879" operator="containsText" text="CAM">
      <formula>NOT(ISERROR(SEARCH("CAM",AG31)))</formula>
    </cfRule>
    <cfRule type="containsText" dxfId="881" priority="880" operator="containsText" text="LM">
      <formula>NOT(ISERROR(SEARCH("LM",AG31)))</formula>
    </cfRule>
    <cfRule type="containsText" dxfId="880" priority="881" operator="containsText" text="CM">
      <formula>NOT(ISERROR(SEARCH("CM",AG31)))</formula>
    </cfRule>
    <cfRule type="containsText" dxfId="879" priority="882" operator="containsText" text="RM">
      <formula>NOT(ISERROR(SEARCH("RM",AG31)))</formula>
    </cfRule>
    <cfRule type="containsText" dxfId="878" priority="883" operator="containsText" text="CDM">
      <formula>NOT(ISERROR(SEARCH("CDM",AG31)))</formula>
    </cfRule>
    <cfRule type="containsText" dxfId="877" priority="884" operator="containsText" text="LWB">
      <formula>NOT(ISERROR(SEARCH("LWB",AG31)))</formula>
    </cfRule>
    <cfRule type="containsText" dxfId="876" priority="885" operator="containsText" text="RWB">
      <formula>NOT(ISERROR(SEARCH("RWB",AG31)))</formula>
    </cfRule>
    <cfRule type="containsText" dxfId="875" priority="886" operator="containsText" text="RB">
      <formula>NOT(ISERROR(SEARCH("RB",AG31)))</formula>
    </cfRule>
    <cfRule type="containsText" dxfId="874" priority="887" operator="containsText" text="CB">
      <formula>NOT(ISERROR(SEARCH("CB",AG31)))</formula>
    </cfRule>
    <cfRule type="containsText" dxfId="873" priority="888" operator="containsText" text="LB">
      <formula>NOT(ISERROR(SEARCH("LB",AG31)))</formula>
    </cfRule>
    <cfRule type="containsText" dxfId="872" priority="889" operator="containsText" text="GK">
      <formula>NOT(ISERROR(SEARCH("GK",AG31)))</formula>
    </cfRule>
  </conditionalFormatting>
  <conditionalFormatting sqref="AG32">
    <cfRule type="containsText" dxfId="871" priority="856" operator="containsText" text="ST">
      <formula>NOT(ISERROR(SEARCH("ST",AG32)))</formula>
    </cfRule>
    <cfRule type="containsText" dxfId="870" priority="857" operator="containsText" text="RW">
      <formula>NOT(ISERROR(SEARCH("RW",AG32)))</formula>
    </cfRule>
    <cfRule type="containsText" dxfId="869" priority="858" operator="containsText" text="LW">
      <formula>NOT(ISERROR(SEARCH("LW",AG32)))</formula>
    </cfRule>
    <cfRule type="containsText" dxfId="868" priority="859" operator="containsText" text="LF">
      <formula>NOT(ISERROR(SEARCH("LF",AG32)))</formula>
    </cfRule>
    <cfRule type="containsText" dxfId="867" priority="860" operator="containsText" text="CF">
      <formula>NOT(ISERROR(SEARCH("CF",AG32)))</formula>
    </cfRule>
    <cfRule type="containsText" dxfId="866" priority="861" operator="containsText" text="CF">
      <formula>NOT(ISERROR(SEARCH("CF",AG32)))</formula>
    </cfRule>
    <cfRule type="containsText" dxfId="865" priority="862" operator="containsText" text="CAM">
      <formula>NOT(ISERROR(SEARCH("CAM",AG32)))</formula>
    </cfRule>
    <cfRule type="containsText" dxfId="864" priority="863" operator="containsText" text="LM">
      <formula>NOT(ISERROR(SEARCH("LM",AG32)))</formula>
    </cfRule>
    <cfRule type="containsText" dxfId="863" priority="864" operator="containsText" text="CM">
      <formula>NOT(ISERROR(SEARCH("CM",AG32)))</formula>
    </cfRule>
    <cfRule type="containsText" dxfId="862" priority="865" operator="containsText" text="RM">
      <formula>NOT(ISERROR(SEARCH("RM",AG32)))</formula>
    </cfRule>
    <cfRule type="containsText" dxfId="861" priority="866" operator="containsText" text="CDM">
      <formula>NOT(ISERROR(SEARCH("CDM",AG32)))</formula>
    </cfRule>
    <cfRule type="containsText" dxfId="860" priority="867" operator="containsText" text="LWB">
      <formula>NOT(ISERROR(SEARCH("LWB",AG32)))</formula>
    </cfRule>
    <cfRule type="containsText" dxfId="859" priority="868" operator="containsText" text="RWB">
      <formula>NOT(ISERROR(SEARCH("RWB",AG32)))</formula>
    </cfRule>
    <cfRule type="containsText" dxfId="858" priority="869" operator="containsText" text="RB">
      <formula>NOT(ISERROR(SEARCH("RB",AG32)))</formula>
    </cfRule>
    <cfRule type="containsText" dxfId="857" priority="870" operator="containsText" text="CB">
      <formula>NOT(ISERROR(SEARCH("CB",AG32)))</formula>
    </cfRule>
    <cfRule type="containsText" dxfId="856" priority="871" operator="containsText" text="LB">
      <formula>NOT(ISERROR(SEARCH("LB",AG32)))</formula>
    </cfRule>
    <cfRule type="containsText" dxfId="855" priority="872" operator="containsText" text="GK">
      <formula>NOT(ISERROR(SEARCH("GK",AG32)))</formula>
    </cfRule>
  </conditionalFormatting>
  <conditionalFormatting sqref="AF35">
    <cfRule type="containsText" dxfId="854" priority="840" operator="containsText" text="RW">
      <formula>NOT(ISERROR(SEARCH("RW",AF35)))</formula>
    </cfRule>
    <cfRule type="containsText" dxfId="853" priority="841" operator="containsText" text="LW">
      <formula>NOT(ISERROR(SEARCH("LW",AF35)))</formula>
    </cfRule>
    <cfRule type="containsText" dxfId="852" priority="842" operator="containsText" text="LF">
      <formula>NOT(ISERROR(SEARCH("LF",AF35)))</formula>
    </cfRule>
    <cfRule type="containsText" dxfId="851" priority="843" operator="containsText" text="CF">
      <formula>NOT(ISERROR(SEARCH("CF",AF35)))</formula>
    </cfRule>
    <cfRule type="containsText" dxfId="850" priority="844" operator="containsText" text="CF">
      <formula>NOT(ISERROR(SEARCH("CF",AF35)))</formula>
    </cfRule>
    <cfRule type="containsText" dxfId="849" priority="845" operator="containsText" text="CAM">
      <formula>NOT(ISERROR(SEARCH("CAM",AF35)))</formula>
    </cfRule>
    <cfRule type="containsText" dxfId="848" priority="846" operator="containsText" text="LM">
      <formula>NOT(ISERROR(SEARCH("LM",AF35)))</formula>
    </cfRule>
    <cfRule type="containsText" dxfId="847" priority="847" operator="containsText" text="CM">
      <formula>NOT(ISERROR(SEARCH("CM",AF35)))</formula>
    </cfRule>
    <cfRule type="containsText" dxfId="846" priority="848" operator="containsText" text="RM">
      <formula>NOT(ISERROR(SEARCH("RM",AF35)))</formula>
    </cfRule>
    <cfRule type="containsText" dxfId="845" priority="849" operator="containsText" text="CDM">
      <formula>NOT(ISERROR(SEARCH("CDM",AF35)))</formula>
    </cfRule>
    <cfRule type="containsText" dxfId="844" priority="850" operator="containsText" text="LWB">
      <formula>NOT(ISERROR(SEARCH("LWB",AF35)))</formula>
    </cfRule>
    <cfRule type="containsText" dxfId="843" priority="851" operator="containsText" text="RWB">
      <formula>NOT(ISERROR(SEARCH("RWB",AF35)))</formula>
    </cfRule>
    <cfRule type="containsText" dxfId="842" priority="852" operator="containsText" text="RB">
      <formula>NOT(ISERROR(SEARCH("RB",AF35)))</formula>
    </cfRule>
    <cfRule type="containsText" dxfId="841" priority="853" operator="containsText" text="CB">
      <formula>NOT(ISERROR(SEARCH("CB",AF35)))</formula>
    </cfRule>
    <cfRule type="containsText" dxfId="840" priority="854" operator="containsText" text="LB">
      <formula>NOT(ISERROR(SEARCH("LB",AF35)))</formula>
    </cfRule>
    <cfRule type="containsText" dxfId="839" priority="855" operator="containsText" text="GK">
      <formula>NOT(ISERROR(SEARCH("GK",AF35)))</formula>
    </cfRule>
  </conditionalFormatting>
  <conditionalFormatting sqref="AG35">
    <cfRule type="containsText" dxfId="838" priority="823" operator="containsText" text="ST">
      <formula>NOT(ISERROR(SEARCH("ST",AG35)))</formula>
    </cfRule>
    <cfRule type="containsText" dxfId="837" priority="824" operator="containsText" text="RW">
      <formula>NOT(ISERROR(SEARCH("RW",AG35)))</formula>
    </cfRule>
    <cfRule type="containsText" dxfId="836" priority="825" operator="containsText" text="LW">
      <formula>NOT(ISERROR(SEARCH("LW",AG35)))</formula>
    </cfRule>
    <cfRule type="containsText" dxfId="835" priority="826" operator="containsText" text="LF">
      <formula>NOT(ISERROR(SEARCH("LF",AG35)))</formula>
    </cfRule>
    <cfRule type="containsText" dxfId="834" priority="827" operator="containsText" text="CF">
      <formula>NOT(ISERROR(SEARCH("CF",AG35)))</formula>
    </cfRule>
    <cfRule type="containsText" dxfId="833" priority="828" operator="containsText" text="CF">
      <formula>NOT(ISERROR(SEARCH("CF",AG35)))</formula>
    </cfRule>
    <cfRule type="containsText" dxfId="832" priority="829" operator="containsText" text="CAM">
      <formula>NOT(ISERROR(SEARCH("CAM",AG35)))</formula>
    </cfRule>
    <cfRule type="containsText" dxfId="831" priority="830" operator="containsText" text="LM">
      <formula>NOT(ISERROR(SEARCH("LM",AG35)))</formula>
    </cfRule>
    <cfRule type="containsText" dxfId="830" priority="831" operator="containsText" text="CM">
      <formula>NOT(ISERROR(SEARCH("CM",AG35)))</formula>
    </cfRule>
    <cfRule type="containsText" dxfId="829" priority="832" operator="containsText" text="RM">
      <formula>NOT(ISERROR(SEARCH("RM",AG35)))</formula>
    </cfRule>
    <cfRule type="containsText" dxfId="828" priority="833" operator="containsText" text="CDM">
      <formula>NOT(ISERROR(SEARCH("CDM",AG35)))</formula>
    </cfRule>
    <cfRule type="containsText" dxfId="827" priority="834" operator="containsText" text="LWB">
      <formula>NOT(ISERROR(SEARCH("LWB",AG35)))</formula>
    </cfRule>
    <cfRule type="containsText" dxfId="826" priority="835" operator="containsText" text="RWB">
      <formula>NOT(ISERROR(SEARCH("RWB",AG35)))</formula>
    </cfRule>
    <cfRule type="containsText" dxfId="825" priority="836" operator="containsText" text="RB">
      <formula>NOT(ISERROR(SEARCH("RB",AG35)))</formula>
    </cfRule>
    <cfRule type="containsText" dxfId="824" priority="837" operator="containsText" text="CB">
      <formula>NOT(ISERROR(SEARCH("CB",AG35)))</formula>
    </cfRule>
    <cfRule type="containsText" dxfId="823" priority="838" operator="containsText" text="LB">
      <formula>NOT(ISERROR(SEARCH("LB",AG35)))</formula>
    </cfRule>
    <cfRule type="containsText" dxfId="822" priority="839" operator="containsText" text="GK">
      <formula>NOT(ISERROR(SEARCH("GK",AG35)))</formula>
    </cfRule>
  </conditionalFormatting>
  <conditionalFormatting sqref="AF37:AF39">
    <cfRule type="containsText" dxfId="821" priority="807" operator="containsText" text="RW">
      <formula>NOT(ISERROR(SEARCH("RW",AF37)))</formula>
    </cfRule>
    <cfRule type="containsText" dxfId="820" priority="808" operator="containsText" text="LW">
      <formula>NOT(ISERROR(SEARCH("LW",AF37)))</formula>
    </cfRule>
    <cfRule type="containsText" dxfId="819" priority="809" operator="containsText" text="LF">
      <formula>NOT(ISERROR(SEARCH("LF",AF37)))</formula>
    </cfRule>
    <cfRule type="containsText" dxfId="818" priority="810" operator="containsText" text="CF">
      <formula>NOT(ISERROR(SEARCH("CF",AF37)))</formula>
    </cfRule>
    <cfRule type="containsText" dxfId="817" priority="811" operator="containsText" text="CF">
      <formula>NOT(ISERROR(SEARCH("CF",AF37)))</formula>
    </cfRule>
    <cfRule type="containsText" dxfId="816" priority="812" operator="containsText" text="CAM">
      <formula>NOT(ISERROR(SEARCH("CAM",AF37)))</formula>
    </cfRule>
    <cfRule type="containsText" dxfId="815" priority="813" operator="containsText" text="LM">
      <formula>NOT(ISERROR(SEARCH("LM",AF37)))</formula>
    </cfRule>
    <cfRule type="containsText" dxfId="814" priority="814" operator="containsText" text="CM">
      <formula>NOT(ISERROR(SEARCH("CM",AF37)))</formula>
    </cfRule>
    <cfRule type="containsText" dxfId="813" priority="815" operator="containsText" text="RM">
      <formula>NOT(ISERROR(SEARCH("RM",AF37)))</formula>
    </cfRule>
    <cfRule type="containsText" dxfId="812" priority="816" operator="containsText" text="CDM">
      <formula>NOT(ISERROR(SEARCH("CDM",AF37)))</formula>
    </cfRule>
    <cfRule type="containsText" dxfId="811" priority="817" operator="containsText" text="LWB">
      <formula>NOT(ISERROR(SEARCH("LWB",AF37)))</formula>
    </cfRule>
    <cfRule type="containsText" dxfId="810" priority="818" operator="containsText" text="RWB">
      <formula>NOT(ISERROR(SEARCH("RWB",AF37)))</formula>
    </cfRule>
    <cfRule type="containsText" dxfId="809" priority="819" operator="containsText" text="RB">
      <formula>NOT(ISERROR(SEARCH("RB",AF37)))</formula>
    </cfRule>
    <cfRule type="containsText" dxfId="808" priority="820" operator="containsText" text="CB">
      <formula>NOT(ISERROR(SEARCH("CB",AF37)))</formula>
    </cfRule>
    <cfRule type="containsText" dxfId="807" priority="821" operator="containsText" text="LB">
      <formula>NOT(ISERROR(SEARCH("LB",AF37)))</formula>
    </cfRule>
    <cfRule type="containsText" dxfId="806" priority="822" operator="containsText" text="GK">
      <formula>NOT(ISERROR(SEARCH("GK",AF37)))</formula>
    </cfRule>
  </conditionalFormatting>
  <conditionalFormatting sqref="AG37:AG39">
    <cfRule type="containsText" dxfId="805" priority="790" operator="containsText" text="ST">
      <formula>NOT(ISERROR(SEARCH("ST",AG37)))</formula>
    </cfRule>
    <cfRule type="containsText" dxfId="804" priority="791" operator="containsText" text="RW">
      <formula>NOT(ISERROR(SEARCH("RW",AG37)))</formula>
    </cfRule>
    <cfRule type="containsText" dxfId="803" priority="792" operator="containsText" text="LW">
      <formula>NOT(ISERROR(SEARCH("LW",AG37)))</formula>
    </cfRule>
    <cfRule type="containsText" dxfId="802" priority="793" operator="containsText" text="LF">
      <formula>NOT(ISERROR(SEARCH("LF",AG37)))</formula>
    </cfRule>
    <cfRule type="containsText" dxfId="801" priority="794" operator="containsText" text="CF">
      <formula>NOT(ISERROR(SEARCH("CF",AG37)))</formula>
    </cfRule>
    <cfRule type="containsText" dxfId="800" priority="795" operator="containsText" text="CF">
      <formula>NOT(ISERROR(SEARCH("CF",AG37)))</formula>
    </cfRule>
    <cfRule type="containsText" dxfId="799" priority="796" operator="containsText" text="CAM">
      <formula>NOT(ISERROR(SEARCH("CAM",AG37)))</formula>
    </cfRule>
    <cfRule type="containsText" dxfId="798" priority="797" operator="containsText" text="LM">
      <formula>NOT(ISERROR(SEARCH("LM",AG37)))</formula>
    </cfRule>
    <cfRule type="containsText" dxfId="797" priority="798" operator="containsText" text="CM">
      <formula>NOT(ISERROR(SEARCH("CM",AG37)))</formula>
    </cfRule>
    <cfRule type="containsText" dxfId="796" priority="799" operator="containsText" text="RM">
      <formula>NOT(ISERROR(SEARCH("RM",AG37)))</formula>
    </cfRule>
    <cfRule type="containsText" dxfId="795" priority="800" operator="containsText" text="CDM">
      <formula>NOT(ISERROR(SEARCH("CDM",AG37)))</formula>
    </cfRule>
    <cfRule type="containsText" dxfId="794" priority="801" operator="containsText" text="LWB">
      <formula>NOT(ISERROR(SEARCH("LWB",AG37)))</formula>
    </cfRule>
    <cfRule type="containsText" dxfId="793" priority="802" operator="containsText" text="RWB">
      <formula>NOT(ISERROR(SEARCH("RWB",AG37)))</formula>
    </cfRule>
    <cfRule type="containsText" dxfId="792" priority="803" operator="containsText" text="RB">
      <formula>NOT(ISERROR(SEARCH("RB",AG37)))</formula>
    </cfRule>
    <cfRule type="containsText" dxfId="791" priority="804" operator="containsText" text="CB">
      <formula>NOT(ISERROR(SEARCH("CB",AG37)))</formula>
    </cfRule>
    <cfRule type="containsText" dxfId="790" priority="805" operator="containsText" text="LB">
      <formula>NOT(ISERROR(SEARCH("LB",AG37)))</formula>
    </cfRule>
    <cfRule type="containsText" dxfId="789" priority="806" operator="containsText" text="GK">
      <formula>NOT(ISERROR(SEARCH("GK",AG37)))</formula>
    </cfRule>
  </conditionalFormatting>
  <conditionalFormatting sqref="AF32">
    <cfRule type="containsText" dxfId="788" priority="774" operator="containsText" text="RW">
      <formula>NOT(ISERROR(SEARCH("RW",AF32)))</formula>
    </cfRule>
    <cfRule type="containsText" dxfId="787" priority="775" operator="containsText" text="LW">
      <formula>NOT(ISERROR(SEARCH("LW",AF32)))</formula>
    </cfRule>
    <cfRule type="containsText" dxfId="786" priority="776" operator="containsText" text="LF">
      <formula>NOT(ISERROR(SEARCH("LF",AF32)))</formula>
    </cfRule>
    <cfRule type="containsText" dxfId="785" priority="777" operator="containsText" text="CF">
      <formula>NOT(ISERROR(SEARCH("CF",AF32)))</formula>
    </cfRule>
    <cfRule type="containsText" dxfId="784" priority="778" operator="containsText" text="CF">
      <formula>NOT(ISERROR(SEARCH("CF",AF32)))</formula>
    </cfRule>
    <cfRule type="containsText" dxfId="783" priority="779" operator="containsText" text="CAM">
      <formula>NOT(ISERROR(SEARCH("CAM",AF32)))</formula>
    </cfRule>
    <cfRule type="containsText" dxfId="782" priority="780" operator="containsText" text="LM">
      <formula>NOT(ISERROR(SEARCH("LM",AF32)))</formula>
    </cfRule>
    <cfRule type="containsText" dxfId="781" priority="781" operator="containsText" text="CM">
      <formula>NOT(ISERROR(SEARCH("CM",AF32)))</formula>
    </cfRule>
    <cfRule type="containsText" dxfId="780" priority="782" operator="containsText" text="RM">
      <formula>NOT(ISERROR(SEARCH("RM",AF32)))</formula>
    </cfRule>
    <cfRule type="containsText" dxfId="779" priority="783" operator="containsText" text="CDM">
      <formula>NOT(ISERROR(SEARCH("CDM",AF32)))</formula>
    </cfRule>
    <cfRule type="containsText" dxfId="778" priority="784" operator="containsText" text="LWB">
      <formula>NOT(ISERROR(SEARCH("LWB",AF32)))</formula>
    </cfRule>
    <cfRule type="containsText" dxfId="777" priority="785" operator="containsText" text="RWB">
      <formula>NOT(ISERROR(SEARCH("RWB",AF32)))</formula>
    </cfRule>
    <cfRule type="containsText" dxfId="776" priority="786" operator="containsText" text="RB">
      <formula>NOT(ISERROR(SEARCH("RB",AF32)))</formula>
    </cfRule>
    <cfRule type="containsText" dxfId="775" priority="787" operator="containsText" text="CB">
      <formula>NOT(ISERROR(SEARCH("CB",AF32)))</formula>
    </cfRule>
    <cfRule type="containsText" dxfId="774" priority="788" operator="containsText" text="LB">
      <formula>NOT(ISERROR(SEARCH("LB",AF32)))</formula>
    </cfRule>
    <cfRule type="containsText" dxfId="773" priority="789" operator="containsText" text="GK">
      <formula>NOT(ISERROR(SEARCH("GK",AF32)))</formula>
    </cfRule>
  </conditionalFormatting>
  <conditionalFormatting sqref="AG32">
    <cfRule type="containsText" dxfId="772" priority="757" operator="containsText" text="ST">
      <formula>NOT(ISERROR(SEARCH("ST",AG32)))</formula>
    </cfRule>
    <cfRule type="containsText" dxfId="771" priority="758" operator="containsText" text="RW">
      <formula>NOT(ISERROR(SEARCH("RW",AG32)))</formula>
    </cfRule>
    <cfRule type="containsText" dxfId="770" priority="759" operator="containsText" text="LW">
      <formula>NOT(ISERROR(SEARCH("LW",AG32)))</formula>
    </cfRule>
    <cfRule type="containsText" dxfId="769" priority="760" operator="containsText" text="LF">
      <formula>NOT(ISERROR(SEARCH("LF",AG32)))</formula>
    </cfRule>
    <cfRule type="containsText" dxfId="768" priority="761" operator="containsText" text="CF">
      <formula>NOT(ISERROR(SEARCH("CF",AG32)))</formula>
    </cfRule>
    <cfRule type="containsText" dxfId="767" priority="762" operator="containsText" text="CF">
      <formula>NOT(ISERROR(SEARCH("CF",AG32)))</formula>
    </cfRule>
    <cfRule type="containsText" dxfId="766" priority="763" operator="containsText" text="CAM">
      <formula>NOT(ISERROR(SEARCH("CAM",AG32)))</formula>
    </cfRule>
    <cfRule type="containsText" dxfId="765" priority="764" operator="containsText" text="LM">
      <formula>NOT(ISERROR(SEARCH("LM",AG32)))</formula>
    </cfRule>
    <cfRule type="containsText" dxfId="764" priority="765" operator="containsText" text="CM">
      <formula>NOT(ISERROR(SEARCH("CM",AG32)))</formula>
    </cfRule>
    <cfRule type="containsText" dxfId="763" priority="766" operator="containsText" text="RM">
      <formula>NOT(ISERROR(SEARCH("RM",AG32)))</formula>
    </cfRule>
    <cfRule type="containsText" dxfId="762" priority="767" operator="containsText" text="CDM">
      <formula>NOT(ISERROR(SEARCH("CDM",AG32)))</formula>
    </cfRule>
    <cfRule type="containsText" dxfId="761" priority="768" operator="containsText" text="LWB">
      <formula>NOT(ISERROR(SEARCH("LWB",AG32)))</formula>
    </cfRule>
    <cfRule type="containsText" dxfId="760" priority="769" operator="containsText" text="RWB">
      <formula>NOT(ISERROR(SEARCH("RWB",AG32)))</formula>
    </cfRule>
    <cfRule type="containsText" dxfId="759" priority="770" operator="containsText" text="RB">
      <formula>NOT(ISERROR(SEARCH("RB",AG32)))</formula>
    </cfRule>
    <cfRule type="containsText" dxfId="758" priority="771" operator="containsText" text="CB">
      <formula>NOT(ISERROR(SEARCH("CB",AG32)))</formula>
    </cfRule>
    <cfRule type="containsText" dxfId="757" priority="772" operator="containsText" text="LB">
      <formula>NOT(ISERROR(SEARCH("LB",AG32)))</formula>
    </cfRule>
    <cfRule type="containsText" dxfId="756" priority="773" operator="containsText" text="GK">
      <formula>NOT(ISERROR(SEARCH("GK",AG32)))</formula>
    </cfRule>
  </conditionalFormatting>
  <conditionalFormatting sqref="AF34">
    <cfRule type="containsText" dxfId="755" priority="741" operator="containsText" text="RW">
      <formula>NOT(ISERROR(SEARCH("RW",AF34)))</formula>
    </cfRule>
    <cfRule type="containsText" dxfId="754" priority="742" operator="containsText" text="LW">
      <formula>NOT(ISERROR(SEARCH("LW",AF34)))</formula>
    </cfRule>
    <cfRule type="containsText" dxfId="753" priority="743" operator="containsText" text="LF">
      <formula>NOT(ISERROR(SEARCH("LF",AF34)))</formula>
    </cfRule>
    <cfRule type="containsText" dxfId="752" priority="744" operator="containsText" text="CF">
      <formula>NOT(ISERROR(SEARCH("CF",AF34)))</formula>
    </cfRule>
    <cfRule type="containsText" dxfId="751" priority="745" operator="containsText" text="CF">
      <formula>NOT(ISERROR(SEARCH("CF",AF34)))</formula>
    </cfRule>
    <cfRule type="containsText" dxfId="750" priority="746" operator="containsText" text="CAM">
      <formula>NOT(ISERROR(SEARCH("CAM",AF34)))</formula>
    </cfRule>
    <cfRule type="containsText" dxfId="749" priority="747" operator="containsText" text="LM">
      <formula>NOT(ISERROR(SEARCH("LM",AF34)))</formula>
    </cfRule>
    <cfRule type="containsText" dxfId="748" priority="748" operator="containsText" text="CM">
      <formula>NOT(ISERROR(SEARCH("CM",AF34)))</formula>
    </cfRule>
    <cfRule type="containsText" dxfId="747" priority="749" operator="containsText" text="RM">
      <formula>NOT(ISERROR(SEARCH("RM",AF34)))</formula>
    </cfRule>
    <cfRule type="containsText" dxfId="746" priority="750" operator="containsText" text="CDM">
      <formula>NOT(ISERROR(SEARCH("CDM",AF34)))</formula>
    </cfRule>
    <cfRule type="containsText" dxfId="745" priority="751" operator="containsText" text="LWB">
      <formula>NOT(ISERROR(SEARCH("LWB",AF34)))</formula>
    </cfRule>
    <cfRule type="containsText" dxfId="744" priority="752" operator="containsText" text="RWB">
      <formula>NOT(ISERROR(SEARCH("RWB",AF34)))</formula>
    </cfRule>
    <cfRule type="containsText" dxfId="743" priority="753" operator="containsText" text="RB">
      <formula>NOT(ISERROR(SEARCH("RB",AF34)))</formula>
    </cfRule>
    <cfRule type="containsText" dxfId="742" priority="754" operator="containsText" text="CB">
      <formula>NOT(ISERROR(SEARCH("CB",AF34)))</formula>
    </cfRule>
    <cfRule type="containsText" dxfId="741" priority="755" operator="containsText" text="LB">
      <formula>NOT(ISERROR(SEARCH("LB",AF34)))</formula>
    </cfRule>
    <cfRule type="containsText" dxfId="740" priority="756" operator="containsText" text="GK">
      <formula>NOT(ISERROR(SEARCH("GK",AF34)))</formula>
    </cfRule>
  </conditionalFormatting>
  <conditionalFormatting sqref="AG34">
    <cfRule type="containsText" dxfId="739" priority="724" operator="containsText" text="ST">
      <formula>NOT(ISERROR(SEARCH("ST",AG34)))</formula>
    </cfRule>
    <cfRule type="containsText" dxfId="738" priority="725" operator="containsText" text="RW">
      <formula>NOT(ISERROR(SEARCH("RW",AG34)))</formula>
    </cfRule>
    <cfRule type="containsText" dxfId="737" priority="726" operator="containsText" text="LW">
      <formula>NOT(ISERROR(SEARCH("LW",AG34)))</formula>
    </cfRule>
    <cfRule type="containsText" dxfId="736" priority="727" operator="containsText" text="LF">
      <formula>NOT(ISERROR(SEARCH("LF",AG34)))</formula>
    </cfRule>
    <cfRule type="containsText" dxfId="735" priority="728" operator="containsText" text="CF">
      <formula>NOT(ISERROR(SEARCH("CF",AG34)))</formula>
    </cfRule>
    <cfRule type="containsText" dxfId="734" priority="729" operator="containsText" text="CF">
      <formula>NOT(ISERROR(SEARCH("CF",AG34)))</formula>
    </cfRule>
    <cfRule type="containsText" dxfId="733" priority="730" operator="containsText" text="CAM">
      <formula>NOT(ISERROR(SEARCH("CAM",AG34)))</formula>
    </cfRule>
    <cfRule type="containsText" dxfId="732" priority="731" operator="containsText" text="LM">
      <formula>NOT(ISERROR(SEARCH("LM",AG34)))</formula>
    </cfRule>
    <cfRule type="containsText" dxfId="731" priority="732" operator="containsText" text="CM">
      <formula>NOT(ISERROR(SEARCH("CM",AG34)))</formula>
    </cfRule>
    <cfRule type="containsText" dxfId="730" priority="733" operator="containsText" text="RM">
      <formula>NOT(ISERROR(SEARCH("RM",AG34)))</formula>
    </cfRule>
    <cfRule type="containsText" dxfId="729" priority="734" operator="containsText" text="CDM">
      <formula>NOT(ISERROR(SEARCH("CDM",AG34)))</formula>
    </cfRule>
    <cfRule type="containsText" dxfId="728" priority="735" operator="containsText" text="LWB">
      <formula>NOT(ISERROR(SEARCH("LWB",AG34)))</formula>
    </cfRule>
    <cfRule type="containsText" dxfId="727" priority="736" operator="containsText" text="RWB">
      <formula>NOT(ISERROR(SEARCH("RWB",AG34)))</formula>
    </cfRule>
    <cfRule type="containsText" dxfId="726" priority="737" operator="containsText" text="RB">
      <formula>NOT(ISERROR(SEARCH("RB",AG34)))</formula>
    </cfRule>
    <cfRule type="containsText" dxfId="725" priority="738" operator="containsText" text="CB">
      <formula>NOT(ISERROR(SEARCH("CB",AG34)))</formula>
    </cfRule>
    <cfRule type="containsText" dxfId="724" priority="739" operator="containsText" text="LB">
      <formula>NOT(ISERROR(SEARCH("LB",AG34)))</formula>
    </cfRule>
    <cfRule type="containsText" dxfId="723" priority="740" operator="containsText" text="GK">
      <formula>NOT(ISERROR(SEARCH("GK",AG34)))</formula>
    </cfRule>
  </conditionalFormatting>
  <conditionalFormatting sqref="AF33">
    <cfRule type="containsText" dxfId="722" priority="708" operator="containsText" text="RW">
      <formula>NOT(ISERROR(SEARCH("RW",AF33)))</formula>
    </cfRule>
    <cfRule type="containsText" dxfId="721" priority="709" operator="containsText" text="LW">
      <formula>NOT(ISERROR(SEARCH("LW",AF33)))</formula>
    </cfRule>
    <cfRule type="containsText" dxfId="720" priority="710" operator="containsText" text="LF">
      <formula>NOT(ISERROR(SEARCH("LF",AF33)))</formula>
    </cfRule>
    <cfRule type="containsText" dxfId="719" priority="711" operator="containsText" text="CF">
      <formula>NOT(ISERROR(SEARCH("CF",AF33)))</formula>
    </cfRule>
    <cfRule type="containsText" dxfId="718" priority="712" operator="containsText" text="CF">
      <formula>NOT(ISERROR(SEARCH("CF",AF33)))</formula>
    </cfRule>
    <cfRule type="containsText" dxfId="717" priority="713" operator="containsText" text="CAM">
      <formula>NOT(ISERROR(SEARCH("CAM",AF33)))</formula>
    </cfRule>
    <cfRule type="containsText" dxfId="716" priority="714" operator="containsText" text="LM">
      <formula>NOT(ISERROR(SEARCH("LM",AF33)))</formula>
    </cfRule>
    <cfRule type="containsText" dxfId="715" priority="715" operator="containsText" text="CM">
      <formula>NOT(ISERROR(SEARCH("CM",AF33)))</formula>
    </cfRule>
    <cfRule type="containsText" dxfId="714" priority="716" operator="containsText" text="RM">
      <formula>NOT(ISERROR(SEARCH("RM",AF33)))</formula>
    </cfRule>
    <cfRule type="containsText" dxfId="713" priority="717" operator="containsText" text="CDM">
      <formula>NOT(ISERROR(SEARCH("CDM",AF33)))</formula>
    </cfRule>
    <cfRule type="containsText" dxfId="712" priority="718" operator="containsText" text="LWB">
      <formula>NOT(ISERROR(SEARCH("LWB",AF33)))</formula>
    </cfRule>
    <cfRule type="containsText" dxfId="711" priority="719" operator="containsText" text="RWB">
      <formula>NOT(ISERROR(SEARCH("RWB",AF33)))</formula>
    </cfRule>
    <cfRule type="containsText" dxfId="710" priority="720" operator="containsText" text="RB">
      <formula>NOT(ISERROR(SEARCH("RB",AF33)))</formula>
    </cfRule>
    <cfRule type="containsText" dxfId="709" priority="721" operator="containsText" text="CB">
      <formula>NOT(ISERROR(SEARCH("CB",AF33)))</formula>
    </cfRule>
    <cfRule type="containsText" dxfId="708" priority="722" operator="containsText" text="LB">
      <formula>NOT(ISERROR(SEARCH("LB",AF33)))</formula>
    </cfRule>
    <cfRule type="containsText" dxfId="707" priority="723" operator="containsText" text="GK">
      <formula>NOT(ISERROR(SEARCH("GK",AF33)))</formula>
    </cfRule>
  </conditionalFormatting>
  <conditionalFormatting sqref="AG33">
    <cfRule type="containsText" dxfId="706" priority="691" operator="containsText" text="ST">
      <formula>NOT(ISERROR(SEARCH("ST",AG33)))</formula>
    </cfRule>
    <cfRule type="containsText" dxfId="705" priority="692" operator="containsText" text="RW">
      <formula>NOT(ISERROR(SEARCH("RW",AG33)))</formula>
    </cfRule>
    <cfRule type="containsText" dxfId="704" priority="693" operator="containsText" text="LW">
      <formula>NOT(ISERROR(SEARCH("LW",AG33)))</formula>
    </cfRule>
    <cfRule type="containsText" dxfId="703" priority="694" operator="containsText" text="LF">
      <formula>NOT(ISERROR(SEARCH("LF",AG33)))</formula>
    </cfRule>
    <cfRule type="containsText" dxfId="702" priority="695" operator="containsText" text="CF">
      <formula>NOT(ISERROR(SEARCH("CF",AG33)))</formula>
    </cfRule>
    <cfRule type="containsText" dxfId="701" priority="696" operator="containsText" text="CF">
      <formula>NOT(ISERROR(SEARCH("CF",AG33)))</formula>
    </cfRule>
    <cfRule type="containsText" dxfId="700" priority="697" operator="containsText" text="CAM">
      <formula>NOT(ISERROR(SEARCH("CAM",AG33)))</formula>
    </cfRule>
    <cfRule type="containsText" dxfId="699" priority="698" operator="containsText" text="LM">
      <formula>NOT(ISERROR(SEARCH("LM",AG33)))</formula>
    </cfRule>
    <cfRule type="containsText" dxfId="698" priority="699" operator="containsText" text="CM">
      <formula>NOT(ISERROR(SEARCH("CM",AG33)))</formula>
    </cfRule>
    <cfRule type="containsText" dxfId="697" priority="700" operator="containsText" text="RM">
      <formula>NOT(ISERROR(SEARCH("RM",AG33)))</formula>
    </cfRule>
    <cfRule type="containsText" dxfId="696" priority="701" operator="containsText" text="CDM">
      <formula>NOT(ISERROR(SEARCH("CDM",AG33)))</formula>
    </cfRule>
    <cfRule type="containsText" dxfId="695" priority="702" operator="containsText" text="LWB">
      <formula>NOT(ISERROR(SEARCH("LWB",AG33)))</formula>
    </cfRule>
    <cfRule type="containsText" dxfId="694" priority="703" operator="containsText" text="RWB">
      <formula>NOT(ISERROR(SEARCH("RWB",AG33)))</formula>
    </cfRule>
    <cfRule type="containsText" dxfId="693" priority="704" operator="containsText" text="RB">
      <formula>NOT(ISERROR(SEARCH("RB",AG33)))</formula>
    </cfRule>
    <cfRule type="containsText" dxfId="692" priority="705" operator="containsText" text="CB">
      <formula>NOT(ISERROR(SEARCH("CB",AG33)))</formula>
    </cfRule>
    <cfRule type="containsText" dxfId="691" priority="706" operator="containsText" text="LB">
      <formula>NOT(ISERROR(SEARCH("LB",AG33)))</formula>
    </cfRule>
    <cfRule type="containsText" dxfId="690" priority="707" operator="containsText" text="GK">
      <formula>NOT(ISERROR(SEARCH("GK",AG33)))</formula>
    </cfRule>
  </conditionalFormatting>
  <conditionalFormatting sqref="AG32">
    <cfRule type="containsText" dxfId="689" priority="674" operator="containsText" text="ST">
      <formula>NOT(ISERROR(SEARCH("ST",AG32)))</formula>
    </cfRule>
    <cfRule type="containsText" dxfId="688" priority="675" operator="containsText" text="RW">
      <formula>NOT(ISERROR(SEARCH("RW",AG32)))</formula>
    </cfRule>
    <cfRule type="containsText" dxfId="687" priority="676" operator="containsText" text="LW">
      <formula>NOT(ISERROR(SEARCH("LW",AG32)))</formula>
    </cfRule>
    <cfRule type="containsText" dxfId="686" priority="677" operator="containsText" text="LF">
      <formula>NOT(ISERROR(SEARCH("LF",AG32)))</formula>
    </cfRule>
    <cfRule type="containsText" dxfId="685" priority="678" operator="containsText" text="CF">
      <formula>NOT(ISERROR(SEARCH("CF",AG32)))</formula>
    </cfRule>
    <cfRule type="containsText" dxfId="684" priority="679" operator="containsText" text="CF">
      <formula>NOT(ISERROR(SEARCH("CF",AG32)))</formula>
    </cfRule>
    <cfRule type="containsText" dxfId="683" priority="680" operator="containsText" text="CAM">
      <formula>NOT(ISERROR(SEARCH("CAM",AG32)))</formula>
    </cfRule>
    <cfRule type="containsText" dxfId="682" priority="681" operator="containsText" text="LM">
      <formula>NOT(ISERROR(SEARCH("LM",AG32)))</formula>
    </cfRule>
    <cfRule type="containsText" dxfId="681" priority="682" operator="containsText" text="CM">
      <formula>NOT(ISERROR(SEARCH("CM",AG32)))</formula>
    </cfRule>
    <cfRule type="containsText" dxfId="680" priority="683" operator="containsText" text="RM">
      <formula>NOT(ISERROR(SEARCH("RM",AG32)))</formula>
    </cfRule>
    <cfRule type="containsText" dxfId="679" priority="684" operator="containsText" text="CDM">
      <formula>NOT(ISERROR(SEARCH("CDM",AG32)))</formula>
    </cfRule>
    <cfRule type="containsText" dxfId="678" priority="685" operator="containsText" text="LWB">
      <formula>NOT(ISERROR(SEARCH("LWB",AG32)))</formula>
    </cfRule>
    <cfRule type="containsText" dxfId="677" priority="686" operator="containsText" text="RWB">
      <formula>NOT(ISERROR(SEARCH("RWB",AG32)))</formula>
    </cfRule>
    <cfRule type="containsText" dxfId="676" priority="687" operator="containsText" text="RB">
      <formula>NOT(ISERROR(SEARCH("RB",AG32)))</formula>
    </cfRule>
    <cfRule type="containsText" dxfId="675" priority="688" operator="containsText" text="CB">
      <formula>NOT(ISERROR(SEARCH("CB",AG32)))</formula>
    </cfRule>
    <cfRule type="containsText" dxfId="674" priority="689" operator="containsText" text="LB">
      <formula>NOT(ISERROR(SEARCH("LB",AG32)))</formula>
    </cfRule>
    <cfRule type="containsText" dxfId="673" priority="690" operator="containsText" text="GK">
      <formula>NOT(ISERROR(SEARCH("GK",AG32)))</formula>
    </cfRule>
  </conditionalFormatting>
  <conditionalFormatting sqref="AF35">
    <cfRule type="containsText" dxfId="672" priority="658" operator="containsText" text="RW">
      <formula>NOT(ISERROR(SEARCH("RW",AF35)))</formula>
    </cfRule>
    <cfRule type="containsText" dxfId="671" priority="659" operator="containsText" text="LW">
      <formula>NOT(ISERROR(SEARCH("LW",AF35)))</formula>
    </cfRule>
    <cfRule type="containsText" dxfId="670" priority="660" operator="containsText" text="LF">
      <formula>NOT(ISERROR(SEARCH("LF",AF35)))</formula>
    </cfRule>
    <cfRule type="containsText" dxfId="669" priority="661" operator="containsText" text="CF">
      <formula>NOT(ISERROR(SEARCH("CF",AF35)))</formula>
    </cfRule>
    <cfRule type="containsText" dxfId="668" priority="662" operator="containsText" text="CF">
      <formula>NOT(ISERROR(SEARCH("CF",AF35)))</formula>
    </cfRule>
    <cfRule type="containsText" dxfId="667" priority="663" operator="containsText" text="CAM">
      <formula>NOT(ISERROR(SEARCH("CAM",AF35)))</formula>
    </cfRule>
    <cfRule type="containsText" dxfId="666" priority="664" operator="containsText" text="LM">
      <formula>NOT(ISERROR(SEARCH("LM",AF35)))</formula>
    </cfRule>
    <cfRule type="containsText" dxfId="665" priority="665" operator="containsText" text="CM">
      <formula>NOT(ISERROR(SEARCH("CM",AF35)))</formula>
    </cfRule>
    <cfRule type="containsText" dxfId="664" priority="666" operator="containsText" text="RM">
      <formula>NOT(ISERROR(SEARCH("RM",AF35)))</formula>
    </cfRule>
    <cfRule type="containsText" dxfId="663" priority="667" operator="containsText" text="CDM">
      <formula>NOT(ISERROR(SEARCH("CDM",AF35)))</formula>
    </cfRule>
    <cfRule type="containsText" dxfId="662" priority="668" operator="containsText" text="LWB">
      <formula>NOT(ISERROR(SEARCH("LWB",AF35)))</formula>
    </cfRule>
    <cfRule type="containsText" dxfId="661" priority="669" operator="containsText" text="RWB">
      <formula>NOT(ISERROR(SEARCH("RWB",AF35)))</formula>
    </cfRule>
    <cfRule type="containsText" dxfId="660" priority="670" operator="containsText" text="RB">
      <formula>NOT(ISERROR(SEARCH("RB",AF35)))</formula>
    </cfRule>
    <cfRule type="containsText" dxfId="659" priority="671" operator="containsText" text="CB">
      <formula>NOT(ISERROR(SEARCH("CB",AF35)))</formula>
    </cfRule>
    <cfRule type="containsText" dxfId="658" priority="672" operator="containsText" text="LB">
      <formula>NOT(ISERROR(SEARCH("LB",AF35)))</formula>
    </cfRule>
    <cfRule type="containsText" dxfId="657" priority="673" operator="containsText" text="GK">
      <formula>NOT(ISERROR(SEARCH("GK",AF35)))</formula>
    </cfRule>
  </conditionalFormatting>
  <conditionalFormatting sqref="AG35">
    <cfRule type="containsText" dxfId="656" priority="641" operator="containsText" text="ST">
      <formula>NOT(ISERROR(SEARCH("ST",AG35)))</formula>
    </cfRule>
    <cfRule type="containsText" dxfId="655" priority="642" operator="containsText" text="RW">
      <formula>NOT(ISERROR(SEARCH("RW",AG35)))</formula>
    </cfRule>
    <cfRule type="containsText" dxfId="654" priority="643" operator="containsText" text="LW">
      <formula>NOT(ISERROR(SEARCH("LW",AG35)))</formula>
    </cfRule>
    <cfRule type="containsText" dxfId="653" priority="644" operator="containsText" text="LF">
      <formula>NOT(ISERROR(SEARCH("LF",AG35)))</formula>
    </cfRule>
    <cfRule type="containsText" dxfId="652" priority="645" operator="containsText" text="CF">
      <formula>NOT(ISERROR(SEARCH("CF",AG35)))</formula>
    </cfRule>
    <cfRule type="containsText" dxfId="651" priority="646" operator="containsText" text="CF">
      <formula>NOT(ISERROR(SEARCH("CF",AG35)))</formula>
    </cfRule>
    <cfRule type="containsText" dxfId="650" priority="647" operator="containsText" text="CAM">
      <formula>NOT(ISERROR(SEARCH("CAM",AG35)))</formula>
    </cfRule>
    <cfRule type="containsText" dxfId="649" priority="648" operator="containsText" text="LM">
      <formula>NOT(ISERROR(SEARCH("LM",AG35)))</formula>
    </cfRule>
    <cfRule type="containsText" dxfId="648" priority="649" operator="containsText" text="CM">
      <formula>NOT(ISERROR(SEARCH("CM",AG35)))</formula>
    </cfRule>
    <cfRule type="containsText" dxfId="647" priority="650" operator="containsText" text="RM">
      <formula>NOT(ISERROR(SEARCH("RM",AG35)))</formula>
    </cfRule>
    <cfRule type="containsText" dxfId="646" priority="651" operator="containsText" text="CDM">
      <formula>NOT(ISERROR(SEARCH("CDM",AG35)))</formula>
    </cfRule>
    <cfRule type="containsText" dxfId="645" priority="652" operator="containsText" text="LWB">
      <formula>NOT(ISERROR(SEARCH("LWB",AG35)))</formula>
    </cfRule>
    <cfRule type="containsText" dxfId="644" priority="653" operator="containsText" text="RWB">
      <formula>NOT(ISERROR(SEARCH("RWB",AG35)))</formula>
    </cfRule>
    <cfRule type="containsText" dxfId="643" priority="654" operator="containsText" text="RB">
      <formula>NOT(ISERROR(SEARCH("RB",AG35)))</formula>
    </cfRule>
    <cfRule type="containsText" dxfId="642" priority="655" operator="containsText" text="CB">
      <formula>NOT(ISERROR(SEARCH("CB",AG35)))</formula>
    </cfRule>
    <cfRule type="containsText" dxfId="641" priority="656" operator="containsText" text="LB">
      <formula>NOT(ISERROR(SEARCH("LB",AG35)))</formula>
    </cfRule>
    <cfRule type="containsText" dxfId="640" priority="657" operator="containsText" text="GK">
      <formula>NOT(ISERROR(SEARCH("GK",AG35)))</formula>
    </cfRule>
  </conditionalFormatting>
  <conditionalFormatting sqref="AF33">
    <cfRule type="containsText" dxfId="639" priority="625" operator="containsText" text="RW">
      <formula>NOT(ISERROR(SEARCH("RW",AF33)))</formula>
    </cfRule>
    <cfRule type="containsText" dxfId="638" priority="626" operator="containsText" text="LW">
      <formula>NOT(ISERROR(SEARCH("LW",AF33)))</formula>
    </cfRule>
    <cfRule type="containsText" dxfId="637" priority="627" operator="containsText" text="LF">
      <formula>NOT(ISERROR(SEARCH("LF",AF33)))</formula>
    </cfRule>
    <cfRule type="containsText" dxfId="636" priority="628" operator="containsText" text="CF">
      <formula>NOT(ISERROR(SEARCH("CF",AF33)))</formula>
    </cfRule>
    <cfRule type="containsText" dxfId="635" priority="629" operator="containsText" text="CF">
      <formula>NOT(ISERROR(SEARCH("CF",AF33)))</formula>
    </cfRule>
    <cfRule type="containsText" dxfId="634" priority="630" operator="containsText" text="CAM">
      <formula>NOT(ISERROR(SEARCH("CAM",AF33)))</formula>
    </cfRule>
    <cfRule type="containsText" dxfId="633" priority="631" operator="containsText" text="LM">
      <formula>NOT(ISERROR(SEARCH("LM",AF33)))</formula>
    </cfRule>
    <cfRule type="containsText" dxfId="632" priority="632" operator="containsText" text="CM">
      <formula>NOT(ISERROR(SEARCH("CM",AF33)))</formula>
    </cfRule>
    <cfRule type="containsText" dxfId="631" priority="633" operator="containsText" text="RM">
      <formula>NOT(ISERROR(SEARCH("RM",AF33)))</formula>
    </cfRule>
    <cfRule type="containsText" dxfId="630" priority="634" operator="containsText" text="CDM">
      <formula>NOT(ISERROR(SEARCH("CDM",AF33)))</formula>
    </cfRule>
    <cfRule type="containsText" dxfId="629" priority="635" operator="containsText" text="LWB">
      <formula>NOT(ISERROR(SEARCH("LWB",AF33)))</formula>
    </cfRule>
    <cfRule type="containsText" dxfId="628" priority="636" operator="containsText" text="RWB">
      <formula>NOT(ISERROR(SEARCH("RWB",AF33)))</formula>
    </cfRule>
    <cfRule type="containsText" dxfId="627" priority="637" operator="containsText" text="RB">
      <formula>NOT(ISERROR(SEARCH("RB",AF33)))</formula>
    </cfRule>
    <cfRule type="containsText" dxfId="626" priority="638" operator="containsText" text="CB">
      <formula>NOT(ISERROR(SEARCH("CB",AF33)))</formula>
    </cfRule>
    <cfRule type="containsText" dxfId="625" priority="639" operator="containsText" text="LB">
      <formula>NOT(ISERROR(SEARCH("LB",AF33)))</formula>
    </cfRule>
    <cfRule type="containsText" dxfId="624" priority="640" operator="containsText" text="GK">
      <formula>NOT(ISERROR(SEARCH("GK",AF33)))</formula>
    </cfRule>
  </conditionalFormatting>
  <conditionalFormatting sqref="AG33">
    <cfRule type="containsText" dxfId="623" priority="608" operator="containsText" text="ST">
      <formula>NOT(ISERROR(SEARCH("ST",AG33)))</formula>
    </cfRule>
    <cfRule type="containsText" dxfId="622" priority="609" operator="containsText" text="RW">
      <formula>NOT(ISERROR(SEARCH("RW",AG33)))</formula>
    </cfRule>
    <cfRule type="containsText" dxfId="621" priority="610" operator="containsText" text="LW">
      <formula>NOT(ISERROR(SEARCH("LW",AG33)))</formula>
    </cfRule>
    <cfRule type="containsText" dxfId="620" priority="611" operator="containsText" text="LF">
      <formula>NOT(ISERROR(SEARCH("LF",AG33)))</formula>
    </cfRule>
    <cfRule type="containsText" dxfId="619" priority="612" operator="containsText" text="CF">
      <formula>NOT(ISERROR(SEARCH("CF",AG33)))</formula>
    </cfRule>
    <cfRule type="containsText" dxfId="618" priority="613" operator="containsText" text="CF">
      <formula>NOT(ISERROR(SEARCH("CF",AG33)))</formula>
    </cfRule>
    <cfRule type="containsText" dxfId="617" priority="614" operator="containsText" text="CAM">
      <formula>NOT(ISERROR(SEARCH("CAM",AG33)))</formula>
    </cfRule>
    <cfRule type="containsText" dxfId="616" priority="615" operator="containsText" text="LM">
      <formula>NOT(ISERROR(SEARCH("LM",AG33)))</formula>
    </cfRule>
    <cfRule type="containsText" dxfId="615" priority="616" operator="containsText" text="CM">
      <formula>NOT(ISERROR(SEARCH("CM",AG33)))</formula>
    </cfRule>
    <cfRule type="containsText" dxfId="614" priority="617" operator="containsText" text="RM">
      <formula>NOT(ISERROR(SEARCH("RM",AG33)))</formula>
    </cfRule>
    <cfRule type="containsText" dxfId="613" priority="618" operator="containsText" text="CDM">
      <formula>NOT(ISERROR(SEARCH("CDM",AG33)))</formula>
    </cfRule>
    <cfRule type="containsText" dxfId="612" priority="619" operator="containsText" text="LWB">
      <formula>NOT(ISERROR(SEARCH("LWB",AG33)))</formula>
    </cfRule>
    <cfRule type="containsText" dxfId="611" priority="620" operator="containsText" text="RWB">
      <formula>NOT(ISERROR(SEARCH("RWB",AG33)))</formula>
    </cfRule>
    <cfRule type="containsText" dxfId="610" priority="621" operator="containsText" text="RB">
      <formula>NOT(ISERROR(SEARCH("RB",AG33)))</formula>
    </cfRule>
    <cfRule type="containsText" dxfId="609" priority="622" operator="containsText" text="CB">
      <formula>NOT(ISERROR(SEARCH("CB",AG33)))</formula>
    </cfRule>
    <cfRule type="containsText" dxfId="608" priority="623" operator="containsText" text="LB">
      <formula>NOT(ISERROR(SEARCH("LB",AG33)))</formula>
    </cfRule>
    <cfRule type="containsText" dxfId="607" priority="624" operator="containsText" text="GK">
      <formula>NOT(ISERROR(SEARCH("GK",AG33)))</formula>
    </cfRule>
  </conditionalFormatting>
  <conditionalFormatting sqref="AG32">
    <cfRule type="containsText" dxfId="606" priority="591" operator="containsText" text="ST">
      <formula>NOT(ISERROR(SEARCH("ST",AG32)))</formula>
    </cfRule>
    <cfRule type="containsText" dxfId="605" priority="592" operator="containsText" text="RW">
      <formula>NOT(ISERROR(SEARCH("RW",AG32)))</formula>
    </cfRule>
    <cfRule type="containsText" dxfId="604" priority="593" operator="containsText" text="LW">
      <formula>NOT(ISERROR(SEARCH("LW",AG32)))</formula>
    </cfRule>
    <cfRule type="containsText" dxfId="603" priority="594" operator="containsText" text="LF">
      <formula>NOT(ISERROR(SEARCH("LF",AG32)))</formula>
    </cfRule>
    <cfRule type="containsText" dxfId="602" priority="595" operator="containsText" text="CF">
      <formula>NOT(ISERROR(SEARCH("CF",AG32)))</formula>
    </cfRule>
    <cfRule type="containsText" dxfId="601" priority="596" operator="containsText" text="CF">
      <formula>NOT(ISERROR(SEARCH("CF",AG32)))</formula>
    </cfRule>
    <cfRule type="containsText" dxfId="600" priority="597" operator="containsText" text="CAM">
      <formula>NOT(ISERROR(SEARCH("CAM",AG32)))</formula>
    </cfRule>
    <cfRule type="containsText" dxfId="599" priority="598" operator="containsText" text="LM">
      <formula>NOT(ISERROR(SEARCH("LM",AG32)))</formula>
    </cfRule>
    <cfRule type="containsText" dxfId="598" priority="599" operator="containsText" text="CM">
      <formula>NOT(ISERROR(SEARCH("CM",AG32)))</formula>
    </cfRule>
    <cfRule type="containsText" dxfId="597" priority="600" operator="containsText" text="RM">
      <formula>NOT(ISERROR(SEARCH("RM",AG32)))</formula>
    </cfRule>
    <cfRule type="containsText" dxfId="596" priority="601" operator="containsText" text="CDM">
      <formula>NOT(ISERROR(SEARCH("CDM",AG32)))</formula>
    </cfRule>
    <cfRule type="containsText" dxfId="595" priority="602" operator="containsText" text="LWB">
      <formula>NOT(ISERROR(SEARCH("LWB",AG32)))</formula>
    </cfRule>
    <cfRule type="containsText" dxfId="594" priority="603" operator="containsText" text="RWB">
      <formula>NOT(ISERROR(SEARCH("RWB",AG32)))</formula>
    </cfRule>
    <cfRule type="containsText" dxfId="593" priority="604" operator="containsText" text="RB">
      <formula>NOT(ISERROR(SEARCH("RB",AG32)))</formula>
    </cfRule>
    <cfRule type="containsText" dxfId="592" priority="605" operator="containsText" text="CB">
      <formula>NOT(ISERROR(SEARCH("CB",AG32)))</formula>
    </cfRule>
    <cfRule type="containsText" dxfId="591" priority="606" operator="containsText" text="LB">
      <formula>NOT(ISERROR(SEARCH("LB",AG32)))</formula>
    </cfRule>
    <cfRule type="containsText" dxfId="590" priority="607" operator="containsText" text="GK">
      <formula>NOT(ISERROR(SEARCH("GK",AG32)))</formula>
    </cfRule>
  </conditionalFormatting>
  <conditionalFormatting sqref="AF35">
    <cfRule type="containsText" dxfId="589" priority="575" operator="containsText" text="RW">
      <formula>NOT(ISERROR(SEARCH("RW",AF35)))</formula>
    </cfRule>
    <cfRule type="containsText" dxfId="588" priority="576" operator="containsText" text="LW">
      <formula>NOT(ISERROR(SEARCH("LW",AF35)))</formula>
    </cfRule>
    <cfRule type="containsText" dxfId="587" priority="577" operator="containsText" text="LF">
      <formula>NOT(ISERROR(SEARCH("LF",AF35)))</formula>
    </cfRule>
    <cfRule type="containsText" dxfId="586" priority="578" operator="containsText" text="CF">
      <formula>NOT(ISERROR(SEARCH("CF",AF35)))</formula>
    </cfRule>
    <cfRule type="containsText" dxfId="585" priority="579" operator="containsText" text="CF">
      <formula>NOT(ISERROR(SEARCH("CF",AF35)))</formula>
    </cfRule>
    <cfRule type="containsText" dxfId="584" priority="580" operator="containsText" text="CAM">
      <formula>NOT(ISERROR(SEARCH("CAM",AF35)))</formula>
    </cfRule>
    <cfRule type="containsText" dxfId="583" priority="581" operator="containsText" text="LM">
      <formula>NOT(ISERROR(SEARCH("LM",AF35)))</formula>
    </cfRule>
    <cfRule type="containsText" dxfId="582" priority="582" operator="containsText" text="CM">
      <formula>NOT(ISERROR(SEARCH("CM",AF35)))</formula>
    </cfRule>
    <cfRule type="containsText" dxfId="581" priority="583" operator="containsText" text="RM">
      <formula>NOT(ISERROR(SEARCH("RM",AF35)))</formula>
    </cfRule>
    <cfRule type="containsText" dxfId="580" priority="584" operator="containsText" text="CDM">
      <formula>NOT(ISERROR(SEARCH("CDM",AF35)))</formula>
    </cfRule>
    <cfRule type="containsText" dxfId="579" priority="585" operator="containsText" text="LWB">
      <formula>NOT(ISERROR(SEARCH("LWB",AF35)))</formula>
    </cfRule>
    <cfRule type="containsText" dxfId="578" priority="586" operator="containsText" text="RWB">
      <formula>NOT(ISERROR(SEARCH("RWB",AF35)))</formula>
    </cfRule>
    <cfRule type="containsText" dxfId="577" priority="587" operator="containsText" text="RB">
      <formula>NOT(ISERROR(SEARCH("RB",AF35)))</formula>
    </cfRule>
    <cfRule type="containsText" dxfId="576" priority="588" operator="containsText" text="CB">
      <formula>NOT(ISERROR(SEARCH("CB",AF35)))</formula>
    </cfRule>
    <cfRule type="containsText" dxfId="575" priority="589" operator="containsText" text="LB">
      <formula>NOT(ISERROR(SEARCH("LB",AF35)))</formula>
    </cfRule>
    <cfRule type="containsText" dxfId="574" priority="590" operator="containsText" text="GK">
      <formula>NOT(ISERROR(SEARCH("GK",AF35)))</formula>
    </cfRule>
  </conditionalFormatting>
  <conditionalFormatting sqref="AG35">
    <cfRule type="containsText" dxfId="573" priority="558" operator="containsText" text="ST">
      <formula>NOT(ISERROR(SEARCH("ST",AG35)))</formula>
    </cfRule>
    <cfRule type="containsText" dxfId="572" priority="559" operator="containsText" text="RW">
      <formula>NOT(ISERROR(SEARCH("RW",AG35)))</formula>
    </cfRule>
    <cfRule type="containsText" dxfId="571" priority="560" operator="containsText" text="LW">
      <formula>NOT(ISERROR(SEARCH("LW",AG35)))</formula>
    </cfRule>
    <cfRule type="containsText" dxfId="570" priority="561" operator="containsText" text="LF">
      <formula>NOT(ISERROR(SEARCH("LF",AG35)))</formula>
    </cfRule>
    <cfRule type="containsText" dxfId="569" priority="562" operator="containsText" text="CF">
      <formula>NOT(ISERROR(SEARCH("CF",AG35)))</formula>
    </cfRule>
    <cfRule type="containsText" dxfId="568" priority="563" operator="containsText" text="CF">
      <formula>NOT(ISERROR(SEARCH("CF",AG35)))</formula>
    </cfRule>
    <cfRule type="containsText" dxfId="567" priority="564" operator="containsText" text="CAM">
      <formula>NOT(ISERROR(SEARCH("CAM",AG35)))</formula>
    </cfRule>
    <cfRule type="containsText" dxfId="566" priority="565" operator="containsText" text="LM">
      <formula>NOT(ISERROR(SEARCH("LM",AG35)))</formula>
    </cfRule>
    <cfRule type="containsText" dxfId="565" priority="566" operator="containsText" text="CM">
      <formula>NOT(ISERROR(SEARCH("CM",AG35)))</formula>
    </cfRule>
    <cfRule type="containsText" dxfId="564" priority="567" operator="containsText" text="RM">
      <formula>NOT(ISERROR(SEARCH("RM",AG35)))</formula>
    </cfRule>
    <cfRule type="containsText" dxfId="563" priority="568" operator="containsText" text="CDM">
      <formula>NOT(ISERROR(SEARCH("CDM",AG35)))</formula>
    </cfRule>
    <cfRule type="containsText" dxfId="562" priority="569" operator="containsText" text="LWB">
      <formula>NOT(ISERROR(SEARCH("LWB",AG35)))</formula>
    </cfRule>
    <cfRule type="containsText" dxfId="561" priority="570" operator="containsText" text="RWB">
      <formula>NOT(ISERROR(SEARCH("RWB",AG35)))</formula>
    </cfRule>
    <cfRule type="containsText" dxfId="560" priority="571" operator="containsText" text="RB">
      <formula>NOT(ISERROR(SEARCH("RB",AG35)))</formula>
    </cfRule>
    <cfRule type="containsText" dxfId="559" priority="572" operator="containsText" text="CB">
      <formula>NOT(ISERROR(SEARCH("CB",AG35)))</formula>
    </cfRule>
    <cfRule type="containsText" dxfId="558" priority="573" operator="containsText" text="LB">
      <formula>NOT(ISERROR(SEARCH("LB",AG35)))</formula>
    </cfRule>
    <cfRule type="containsText" dxfId="557" priority="574" operator="containsText" text="GK">
      <formula>NOT(ISERROR(SEARCH("GK",AG35)))</formula>
    </cfRule>
  </conditionalFormatting>
  <conditionalFormatting sqref="AF34">
    <cfRule type="containsText" dxfId="556" priority="542" operator="containsText" text="RW">
      <formula>NOT(ISERROR(SEARCH("RW",AF34)))</formula>
    </cfRule>
    <cfRule type="containsText" dxfId="555" priority="543" operator="containsText" text="LW">
      <formula>NOT(ISERROR(SEARCH("LW",AF34)))</formula>
    </cfRule>
    <cfRule type="containsText" dxfId="554" priority="544" operator="containsText" text="LF">
      <formula>NOT(ISERROR(SEARCH("LF",AF34)))</formula>
    </cfRule>
    <cfRule type="containsText" dxfId="553" priority="545" operator="containsText" text="CF">
      <formula>NOT(ISERROR(SEARCH("CF",AF34)))</formula>
    </cfRule>
    <cfRule type="containsText" dxfId="552" priority="546" operator="containsText" text="CF">
      <formula>NOT(ISERROR(SEARCH("CF",AF34)))</formula>
    </cfRule>
    <cfRule type="containsText" dxfId="551" priority="547" operator="containsText" text="CAM">
      <formula>NOT(ISERROR(SEARCH("CAM",AF34)))</formula>
    </cfRule>
    <cfRule type="containsText" dxfId="550" priority="548" operator="containsText" text="LM">
      <formula>NOT(ISERROR(SEARCH("LM",AF34)))</formula>
    </cfRule>
    <cfRule type="containsText" dxfId="549" priority="549" operator="containsText" text="CM">
      <formula>NOT(ISERROR(SEARCH("CM",AF34)))</formula>
    </cfRule>
    <cfRule type="containsText" dxfId="548" priority="550" operator="containsText" text="RM">
      <formula>NOT(ISERROR(SEARCH("RM",AF34)))</formula>
    </cfRule>
    <cfRule type="containsText" dxfId="547" priority="551" operator="containsText" text="CDM">
      <formula>NOT(ISERROR(SEARCH("CDM",AF34)))</formula>
    </cfRule>
    <cfRule type="containsText" dxfId="546" priority="552" operator="containsText" text="LWB">
      <formula>NOT(ISERROR(SEARCH("LWB",AF34)))</formula>
    </cfRule>
    <cfRule type="containsText" dxfId="545" priority="553" operator="containsText" text="RWB">
      <formula>NOT(ISERROR(SEARCH("RWB",AF34)))</formula>
    </cfRule>
    <cfRule type="containsText" dxfId="544" priority="554" operator="containsText" text="RB">
      <formula>NOT(ISERROR(SEARCH("RB",AF34)))</formula>
    </cfRule>
    <cfRule type="containsText" dxfId="543" priority="555" operator="containsText" text="CB">
      <formula>NOT(ISERROR(SEARCH("CB",AF34)))</formula>
    </cfRule>
    <cfRule type="containsText" dxfId="542" priority="556" operator="containsText" text="LB">
      <formula>NOT(ISERROR(SEARCH("LB",AF34)))</formula>
    </cfRule>
    <cfRule type="containsText" dxfId="541" priority="557" operator="containsText" text="GK">
      <formula>NOT(ISERROR(SEARCH("GK",AF34)))</formula>
    </cfRule>
  </conditionalFormatting>
  <conditionalFormatting sqref="AG34">
    <cfRule type="containsText" dxfId="540" priority="525" operator="containsText" text="ST">
      <formula>NOT(ISERROR(SEARCH("ST",AG34)))</formula>
    </cfRule>
    <cfRule type="containsText" dxfId="539" priority="526" operator="containsText" text="RW">
      <formula>NOT(ISERROR(SEARCH("RW",AG34)))</formula>
    </cfRule>
    <cfRule type="containsText" dxfId="538" priority="527" operator="containsText" text="LW">
      <formula>NOT(ISERROR(SEARCH("LW",AG34)))</formula>
    </cfRule>
    <cfRule type="containsText" dxfId="537" priority="528" operator="containsText" text="LF">
      <formula>NOT(ISERROR(SEARCH("LF",AG34)))</formula>
    </cfRule>
    <cfRule type="containsText" dxfId="536" priority="529" operator="containsText" text="CF">
      <formula>NOT(ISERROR(SEARCH("CF",AG34)))</formula>
    </cfRule>
    <cfRule type="containsText" dxfId="535" priority="530" operator="containsText" text="CF">
      <formula>NOT(ISERROR(SEARCH("CF",AG34)))</formula>
    </cfRule>
    <cfRule type="containsText" dxfId="534" priority="531" operator="containsText" text="CAM">
      <formula>NOT(ISERROR(SEARCH("CAM",AG34)))</formula>
    </cfRule>
    <cfRule type="containsText" dxfId="533" priority="532" operator="containsText" text="LM">
      <formula>NOT(ISERROR(SEARCH("LM",AG34)))</formula>
    </cfRule>
    <cfRule type="containsText" dxfId="532" priority="533" operator="containsText" text="CM">
      <formula>NOT(ISERROR(SEARCH("CM",AG34)))</formula>
    </cfRule>
    <cfRule type="containsText" dxfId="531" priority="534" operator="containsText" text="RM">
      <formula>NOT(ISERROR(SEARCH("RM",AG34)))</formula>
    </cfRule>
    <cfRule type="containsText" dxfId="530" priority="535" operator="containsText" text="CDM">
      <formula>NOT(ISERROR(SEARCH("CDM",AG34)))</formula>
    </cfRule>
    <cfRule type="containsText" dxfId="529" priority="536" operator="containsText" text="LWB">
      <formula>NOT(ISERROR(SEARCH("LWB",AG34)))</formula>
    </cfRule>
    <cfRule type="containsText" dxfId="528" priority="537" operator="containsText" text="RWB">
      <formula>NOT(ISERROR(SEARCH("RWB",AG34)))</formula>
    </cfRule>
    <cfRule type="containsText" dxfId="527" priority="538" operator="containsText" text="RB">
      <formula>NOT(ISERROR(SEARCH("RB",AG34)))</formula>
    </cfRule>
    <cfRule type="containsText" dxfId="526" priority="539" operator="containsText" text="CB">
      <formula>NOT(ISERROR(SEARCH("CB",AG34)))</formula>
    </cfRule>
    <cfRule type="containsText" dxfId="525" priority="540" operator="containsText" text="LB">
      <formula>NOT(ISERROR(SEARCH("LB",AG34)))</formula>
    </cfRule>
    <cfRule type="containsText" dxfId="524" priority="541" operator="containsText" text="GK">
      <formula>NOT(ISERROR(SEARCH("GK",AG34)))</formula>
    </cfRule>
  </conditionalFormatting>
  <conditionalFormatting sqref="AG32">
    <cfRule type="containsText" dxfId="523" priority="508" operator="containsText" text="ST">
      <formula>NOT(ISERROR(SEARCH("ST",AG32)))</formula>
    </cfRule>
    <cfRule type="containsText" dxfId="522" priority="509" operator="containsText" text="RW">
      <formula>NOT(ISERROR(SEARCH("RW",AG32)))</formula>
    </cfRule>
    <cfRule type="containsText" dxfId="521" priority="510" operator="containsText" text="LW">
      <formula>NOT(ISERROR(SEARCH("LW",AG32)))</formula>
    </cfRule>
    <cfRule type="containsText" dxfId="520" priority="511" operator="containsText" text="LF">
      <formula>NOT(ISERROR(SEARCH("LF",AG32)))</formula>
    </cfRule>
    <cfRule type="containsText" dxfId="519" priority="512" operator="containsText" text="CF">
      <formula>NOT(ISERROR(SEARCH("CF",AG32)))</formula>
    </cfRule>
    <cfRule type="containsText" dxfId="518" priority="513" operator="containsText" text="CF">
      <formula>NOT(ISERROR(SEARCH("CF",AG32)))</formula>
    </cfRule>
    <cfRule type="containsText" dxfId="517" priority="514" operator="containsText" text="CAM">
      <formula>NOT(ISERROR(SEARCH("CAM",AG32)))</formula>
    </cfRule>
    <cfRule type="containsText" dxfId="516" priority="515" operator="containsText" text="LM">
      <formula>NOT(ISERROR(SEARCH("LM",AG32)))</formula>
    </cfRule>
    <cfRule type="containsText" dxfId="515" priority="516" operator="containsText" text="CM">
      <formula>NOT(ISERROR(SEARCH("CM",AG32)))</formula>
    </cfRule>
    <cfRule type="containsText" dxfId="514" priority="517" operator="containsText" text="RM">
      <formula>NOT(ISERROR(SEARCH("RM",AG32)))</formula>
    </cfRule>
    <cfRule type="containsText" dxfId="513" priority="518" operator="containsText" text="CDM">
      <formula>NOT(ISERROR(SEARCH("CDM",AG32)))</formula>
    </cfRule>
    <cfRule type="containsText" dxfId="512" priority="519" operator="containsText" text="LWB">
      <formula>NOT(ISERROR(SEARCH("LWB",AG32)))</formula>
    </cfRule>
    <cfRule type="containsText" dxfId="511" priority="520" operator="containsText" text="RWB">
      <formula>NOT(ISERROR(SEARCH("RWB",AG32)))</formula>
    </cfRule>
    <cfRule type="containsText" dxfId="510" priority="521" operator="containsText" text="RB">
      <formula>NOT(ISERROR(SEARCH("RB",AG32)))</formula>
    </cfRule>
    <cfRule type="containsText" dxfId="509" priority="522" operator="containsText" text="CB">
      <formula>NOT(ISERROR(SEARCH("CB",AG32)))</formula>
    </cfRule>
    <cfRule type="containsText" dxfId="508" priority="523" operator="containsText" text="LB">
      <formula>NOT(ISERROR(SEARCH("LB",AG32)))</formula>
    </cfRule>
    <cfRule type="containsText" dxfId="507" priority="524" operator="containsText" text="GK">
      <formula>NOT(ISERROR(SEARCH("GK",AG32)))</formula>
    </cfRule>
  </conditionalFormatting>
  <conditionalFormatting sqref="AG33">
    <cfRule type="containsText" dxfId="506" priority="491" operator="containsText" text="ST">
      <formula>NOT(ISERROR(SEARCH("ST",AG33)))</formula>
    </cfRule>
    <cfRule type="containsText" dxfId="505" priority="492" operator="containsText" text="RW">
      <formula>NOT(ISERROR(SEARCH("RW",AG33)))</formula>
    </cfRule>
    <cfRule type="containsText" dxfId="504" priority="493" operator="containsText" text="LW">
      <formula>NOT(ISERROR(SEARCH("LW",AG33)))</formula>
    </cfRule>
    <cfRule type="containsText" dxfId="503" priority="494" operator="containsText" text="LF">
      <formula>NOT(ISERROR(SEARCH("LF",AG33)))</formula>
    </cfRule>
    <cfRule type="containsText" dxfId="502" priority="495" operator="containsText" text="CF">
      <formula>NOT(ISERROR(SEARCH("CF",AG33)))</formula>
    </cfRule>
    <cfRule type="containsText" dxfId="501" priority="496" operator="containsText" text="CF">
      <formula>NOT(ISERROR(SEARCH("CF",AG33)))</formula>
    </cfRule>
    <cfRule type="containsText" dxfId="500" priority="497" operator="containsText" text="CAM">
      <formula>NOT(ISERROR(SEARCH("CAM",AG33)))</formula>
    </cfRule>
    <cfRule type="containsText" dxfId="499" priority="498" operator="containsText" text="LM">
      <formula>NOT(ISERROR(SEARCH("LM",AG33)))</formula>
    </cfRule>
    <cfRule type="containsText" dxfId="498" priority="499" operator="containsText" text="CM">
      <formula>NOT(ISERROR(SEARCH("CM",AG33)))</formula>
    </cfRule>
    <cfRule type="containsText" dxfId="497" priority="500" operator="containsText" text="RM">
      <formula>NOT(ISERROR(SEARCH("RM",AG33)))</formula>
    </cfRule>
    <cfRule type="containsText" dxfId="496" priority="501" operator="containsText" text="CDM">
      <formula>NOT(ISERROR(SEARCH("CDM",AG33)))</formula>
    </cfRule>
    <cfRule type="containsText" dxfId="495" priority="502" operator="containsText" text="LWB">
      <formula>NOT(ISERROR(SEARCH("LWB",AG33)))</formula>
    </cfRule>
    <cfRule type="containsText" dxfId="494" priority="503" operator="containsText" text="RWB">
      <formula>NOT(ISERROR(SEARCH("RWB",AG33)))</formula>
    </cfRule>
    <cfRule type="containsText" dxfId="493" priority="504" operator="containsText" text="RB">
      <formula>NOT(ISERROR(SEARCH("RB",AG33)))</formula>
    </cfRule>
    <cfRule type="containsText" dxfId="492" priority="505" operator="containsText" text="CB">
      <formula>NOT(ISERROR(SEARCH("CB",AG33)))</formula>
    </cfRule>
    <cfRule type="containsText" dxfId="491" priority="506" operator="containsText" text="LB">
      <formula>NOT(ISERROR(SEARCH("LB",AG33)))</formula>
    </cfRule>
    <cfRule type="containsText" dxfId="490" priority="507" operator="containsText" text="GK">
      <formula>NOT(ISERROR(SEARCH("GK",AG33)))</formula>
    </cfRule>
  </conditionalFormatting>
  <conditionalFormatting sqref="AF36">
    <cfRule type="containsText" dxfId="489" priority="475" operator="containsText" text="RW">
      <formula>NOT(ISERROR(SEARCH("RW",AF36)))</formula>
    </cfRule>
    <cfRule type="containsText" dxfId="488" priority="476" operator="containsText" text="LW">
      <formula>NOT(ISERROR(SEARCH("LW",AF36)))</formula>
    </cfRule>
    <cfRule type="containsText" dxfId="487" priority="477" operator="containsText" text="LF">
      <formula>NOT(ISERROR(SEARCH("LF",AF36)))</formula>
    </cfRule>
    <cfRule type="containsText" dxfId="486" priority="478" operator="containsText" text="CF">
      <formula>NOT(ISERROR(SEARCH("CF",AF36)))</formula>
    </cfRule>
    <cfRule type="containsText" dxfId="485" priority="479" operator="containsText" text="CF">
      <formula>NOT(ISERROR(SEARCH("CF",AF36)))</formula>
    </cfRule>
    <cfRule type="containsText" dxfId="484" priority="480" operator="containsText" text="CAM">
      <formula>NOT(ISERROR(SEARCH("CAM",AF36)))</formula>
    </cfRule>
    <cfRule type="containsText" dxfId="483" priority="481" operator="containsText" text="LM">
      <formula>NOT(ISERROR(SEARCH("LM",AF36)))</formula>
    </cfRule>
    <cfRule type="containsText" dxfId="482" priority="482" operator="containsText" text="CM">
      <formula>NOT(ISERROR(SEARCH("CM",AF36)))</formula>
    </cfRule>
    <cfRule type="containsText" dxfId="481" priority="483" operator="containsText" text="RM">
      <formula>NOT(ISERROR(SEARCH("RM",AF36)))</formula>
    </cfRule>
    <cfRule type="containsText" dxfId="480" priority="484" operator="containsText" text="CDM">
      <formula>NOT(ISERROR(SEARCH("CDM",AF36)))</formula>
    </cfRule>
    <cfRule type="containsText" dxfId="479" priority="485" operator="containsText" text="LWB">
      <formula>NOT(ISERROR(SEARCH("LWB",AF36)))</formula>
    </cfRule>
    <cfRule type="containsText" dxfId="478" priority="486" operator="containsText" text="RWB">
      <formula>NOT(ISERROR(SEARCH("RWB",AF36)))</formula>
    </cfRule>
    <cfRule type="containsText" dxfId="477" priority="487" operator="containsText" text="RB">
      <formula>NOT(ISERROR(SEARCH("RB",AF36)))</formula>
    </cfRule>
    <cfRule type="containsText" dxfId="476" priority="488" operator="containsText" text="CB">
      <formula>NOT(ISERROR(SEARCH("CB",AF36)))</formula>
    </cfRule>
    <cfRule type="containsText" dxfId="475" priority="489" operator="containsText" text="LB">
      <formula>NOT(ISERROR(SEARCH("LB",AF36)))</formula>
    </cfRule>
    <cfRule type="containsText" dxfId="474" priority="490" operator="containsText" text="GK">
      <formula>NOT(ISERROR(SEARCH("GK",AF36)))</formula>
    </cfRule>
  </conditionalFormatting>
  <conditionalFormatting sqref="AG36">
    <cfRule type="containsText" dxfId="473" priority="458" operator="containsText" text="ST">
      <formula>NOT(ISERROR(SEARCH("ST",AG36)))</formula>
    </cfRule>
    <cfRule type="containsText" dxfId="472" priority="459" operator="containsText" text="RW">
      <formula>NOT(ISERROR(SEARCH("RW",AG36)))</formula>
    </cfRule>
    <cfRule type="containsText" dxfId="471" priority="460" operator="containsText" text="LW">
      <formula>NOT(ISERROR(SEARCH("LW",AG36)))</formula>
    </cfRule>
    <cfRule type="containsText" dxfId="470" priority="461" operator="containsText" text="LF">
      <formula>NOT(ISERROR(SEARCH("LF",AG36)))</formula>
    </cfRule>
    <cfRule type="containsText" dxfId="469" priority="462" operator="containsText" text="CF">
      <formula>NOT(ISERROR(SEARCH("CF",AG36)))</formula>
    </cfRule>
    <cfRule type="containsText" dxfId="468" priority="463" operator="containsText" text="CF">
      <formula>NOT(ISERROR(SEARCH("CF",AG36)))</formula>
    </cfRule>
    <cfRule type="containsText" dxfId="467" priority="464" operator="containsText" text="CAM">
      <formula>NOT(ISERROR(SEARCH("CAM",AG36)))</formula>
    </cfRule>
    <cfRule type="containsText" dxfId="466" priority="465" operator="containsText" text="LM">
      <formula>NOT(ISERROR(SEARCH("LM",AG36)))</formula>
    </cfRule>
    <cfRule type="containsText" dxfId="465" priority="466" operator="containsText" text="CM">
      <formula>NOT(ISERROR(SEARCH("CM",AG36)))</formula>
    </cfRule>
    <cfRule type="containsText" dxfId="464" priority="467" operator="containsText" text="RM">
      <formula>NOT(ISERROR(SEARCH("RM",AG36)))</formula>
    </cfRule>
    <cfRule type="containsText" dxfId="463" priority="468" operator="containsText" text="CDM">
      <formula>NOT(ISERROR(SEARCH("CDM",AG36)))</formula>
    </cfRule>
    <cfRule type="containsText" dxfId="462" priority="469" operator="containsText" text="LWB">
      <formula>NOT(ISERROR(SEARCH("LWB",AG36)))</formula>
    </cfRule>
    <cfRule type="containsText" dxfId="461" priority="470" operator="containsText" text="RWB">
      <formula>NOT(ISERROR(SEARCH("RWB",AG36)))</formula>
    </cfRule>
    <cfRule type="containsText" dxfId="460" priority="471" operator="containsText" text="RB">
      <formula>NOT(ISERROR(SEARCH("RB",AG36)))</formula>
    </cfRule>
    <cfRule type="containsText" dxfId="459" priority="472" operator="containsText" text="CB">
      <formula>NOT(ISERROR(SEARCH("CB",AG36)))</formula>
    </cfRule>
    <cfRule type="containsText" dxfId="458" priority="473" operator="containsText" text="LB">
      <formula>NOT(ISERROR(SEARCH("LB",AG36)))</formula>
    </cfRule>
    <cfRule type="containsText" dxfId="457" priority="474" operator="containsText" text="GK">
      <formula>NOT(ISERROR(SEARCH("GK",AG36)))</formula>
    </cfRule>
  </conditionalFormatting>
  <conditionalFormatting sqref="AF40">
    <cfRule type="containsText" dxfId="456" priority="442" operator="containsText" text="RW">
      <formula>NOT(ISERROR(SEARCH("RW",AF40)))</formula>
    </cfRule>
    <cfRule type="containsText" dxfId="455" priority="443" operator="containsText" text="LW">
      <formula>NOT(ISERROR(SEARCH("LW",AF40)))</formula>
    </cfRule>
    <cfRule type="containsText" dxfId="454" priority="444" operator="containsText" text="LF">
      <formula>NOT(ISERROR(SEARCH("LF",AF40)))</formula>
    </cfRule>
    <cfRule type="containsText" dxfId="453" priority="445" operator="containsText" text="CF">
      <formula>NOT(ISERROR(SEARCH("CF",AF40)))</formula>
    </cfRule>
    <cfRule type="containsText" dxfId="452" priority="446" operator="containsText" text="CF">
      <formula>NOT(ISERROR(SEARCH("CF",AF40)))</formula>
    </cfRule>
    <cfRule type="containsText" dxfId="451" priority="447" operator="containsText" text="CAM">
      <formula>NOT(ISERROR(SEARCH("CAM",AF40)))</formula>
    </cfRule>
    <cfRule type="containsText" dxfId="450" priority="448" operator="containsText" text="LM">
      <formula>NOT(ISERROR(SEARCH("LM",AF40)))</formula>
    </cfRule>
    <cfRule type="containsText" dxfId="449" priority="449" operator="containsText" text="CM">
      <formula>NOT(ISERROR(SEARCH("CM",AF40)))</formula>
    </cfRule>
    <cfRule type="containsText" dxfId="448" priority="450" operator="containsText" text="RM">
      <formula>NOT(ISERROR(SEARCH("RM",AF40)))</formula>
    </cfRule>
    <cfRule type="containsText" dxfId="447" priority="451" operator="containsText" text="CDM">
      <formula>NOT(ISERROR(SEARCH("CDM",AF40)))</formula>
    </cfRule>
    <cfRule type="containsText" dxfId="446" priority="452" operator="containsText" text="LWB">
      <formula>NOT(ISERROR(SEARCH("LWB",AF40)))</formula>
    </cfRule>
    <cfRule type="containsText" dxfId="445" priority="453" operator="containsText" text="RWB">
      <formula>NOT(ISERROR(SEARCH("RWB",AF40)))</formula>
    </cfRule>
    <cfRule type="containsText" dxfId="444" priority="454" operator="containsText" text="RB">
      <formula>NOT(ISERROR(SEARCH("RB",AF40)))</formula>
    </cfRule>
    <cfRule type="containsText" dxfId="443" priority="455" operator="containsText" text="CB">
      <formula>NOT(ISERROR(SEARCH("CB",AF40)))</formula>
    </cfRule>
    <cfRule type="containsText" dxfId="442" priority="456" operator="containsText" text="LB">
      <formula>NOT(ISERROR(SEARCH("LB",AF40)))</formula>
    </cfRule>
    <cfRule type="containsText" dxfId="441" priority="457" operator="containsText" text="GK">
      <formula>NOT(ISERROR(SEARCH("GK",AF40)))</formula>
    </cfRule>
  </conditionalFormatting>
  <conditionalFormatting sqref="AG40">
    <cfRule type="containsText" dxfId="440" priority="425" operator="containsText" text="ST">
      <formula>NOT(ISERROR(SEARCH("ST",AG40)))</formula>
    </cfRule>
    <cfRule type="containsText" dxfId="439" priority="426" operator="containsText" text="RW">
      <formula>NOT(ISERROR(SEARCH("RW",AG40)))</formula>
    </cfRule>
    <cfRule type="containsText" dxfId="438" priority="427" operator="containsText" text="LW">
      <formula>NOT(ISERROR(SEARCH("LW",AG40)))</formula>
    </cfRule>
    <cfRule type="containsText" dxfId="437" priority="428" operator="containsText" text="LF">
      <formula>NOT(ISERROR(SEARCH("LF",AG40)))</formula>
    </cfRule>
    <cfRule type="containsText" dxfId="436" priority="429" operator="containsText" text="CF">
      <formula>NOT(ISERROR(SEARCH("CF",AG40)))</formula>
    </cfRule>
    <cfRule type="containsText" dxfId="435" priority="430" operator="containsText" text="CF">
      <formula>NOT(ISERROR(SEARCH("CF",AG40)))</formula>
    </cfRule>
    <cfRule type="containsText" dxfId="434" priority="431" operator="containsText" text="CAM">
      <formula>NOT(ISERROR(SEARCH("CAM",AG40)))</formula>
    </cfRule>
    <cfRule type="containsText" dxfId="433" priority="432" operator="containsText" text="LM">
      <formula>NOT(ISERROR(SEARCH("LM",AG40)))</formula>
    </cfRule>
    <cfRule type="containsText" dxfId="432" priority="433" operator="containsText" text="CM">
      <formula>NOT(ISERROR(SEARCH("CM",AG40)))</formula>
    </cfRule>
    <cfRule type="containsText" dxfId="431" priority="434" operator="containsText" text="RM">
      <formula>NOT(ISERROR(SEARCH("RM",AG40)))</formula>
    </cfRule>
    <cfRule type="containsText" dxfId="430" priority="435" operator="containsText" text="CDM">
      <formula>NOT(ISERROR(SEARCH("CDM",AG40)))</formula>
    </cfRule>
    <cfRule type="containsText" dxfId="429" priority="436" operator="containsText" text="LWB">
      <formula>NOT(ISERROR(SEARCH("LWB",AG40)))</formula>
    </cfRule>
    <cfRule type="containsText" dxfId="428" priority="437" operator="containsText" text="RWB">
      <formula>NOT(ISERROR(SEARCH("RWB",AG40)))</formula>
    </cfRule>
    <cfRule type="containsText" dxfId="427" priority="438" operator="containsText" text="RB">
      <formula>NOT(ISERROR(SEARCH("RB",AG40)))</formula>
    </cfRule>
    <cfRule type="containsText" dxfId="426" priority="439" operator="containsText" text="CB">
      <formula>NOT(ISERROR(SEARCH("CB",AG40)))</formula>
    </cfRule>
    <cfRule type="containsText" dxfId="425" priority="440" operator="containsText" text="LB">
      <formula>NOT(ISERROR(SEARCH("LB",AG40)))</formula>
    </cfRule>
    <cfRule type="containsText" dxfId="424" priority="441" operator="containsText" text="GK">
      <formula>NOT(ISERROR(SEARCH("GK",AG40)))</formula>
    </cfRule>
  </conditionalFormatting>
  <conditionalFormatting sqref="AF42">
    <cfRule type="containsText" dxfId="423" priority="409" operator="containsText" text="RW">
      <formula>NOT(ISERROR(SEARCH("RW",AF42)))</formula>
    </cfRule>
    <cfRule type="containsText" dxfId="422" priority="410" operator="containsText" text="LW">
      <formula>NOT(ISERROR(SEARCH("LW",AF42)))</formula>
    </cfRule>
    <cfRule type="containsText" dxfId="421" priority="411" operator="containsText" text="LF">
      <formula>NOT(ISERROR(SEARCH("LF",AF42)))</formula>
    </cfRule>
    <cfRule type="containsText" dxfId="420" priority="412" operator="containsText" text="CF">
      <formula>NOT(ISERROR(SEARCH("CF",AF42)))</formula>
    </cfRule>
    <cfRule type="containsText" dxfId="419" priority="413" operator="containsText" text="CF">
      <formula>NOT(ISERROR(SEARCH("CF",AF42)))</formula>
    </cfRule>
    <cfRule type="containsText" dxfId="418" priority="414" operator="containsText" text="CAM">
      <formula>NOT(ISERROR(SEARCH("CAM",AF42)))</formula>
    </cfRule>
    <cfRule type="containsText" dxfId="417" priority="415" operator="containsText" text="LM">
      <formula>NOT(ISERROR(SEARCH("LM",AF42)))</formula>
    </cfRule>
    <cfRule type="containsText" dxfId="416" priority="416" operator="containsText" text="CM">
      <formula>NOT(ISERROR(SEARCH("CM",AF42)))</formula>
    </cfRule>
    <cfRule type="containsText" dxfId="415" priority="417" operator="containsText" text="RM">
      <formula>NOT(ISERROR(SEARCH("RM",AF42)))</formula>
    </cfRule>
    <cfRule type="containsText" dxfId="414" priority="418" operator="containsText" text="CDM">
      <formula>NOT(ISERROR(SEARCH("CDM",AF42)))</formula>
    </cfRule>
    <cfRule type="containsText" dxfId="413" priority="419" operator="containsText" text="LWB">
      <formula>NOT(ISERROR(SEARCH("LWB",AF42)))</formula>
    </cfRule>
    <cfRule type="containsText" dxfId="412" priority="420" operator="containsText" text="RWB">
      <formula>NOT(ISERROR(SEARCH("RWB",AF42)))</formula>
    </cfRule>
    <cfRule type="containsText" dxfId="411" priority="421" operator="containsText" text="RB">
      <formula>NOT(ISERROR(SEARCH("RB",AF42)))</formula>
    </cfRule>
    <cfRule type="containsText" dxfId="410" priority="422" operator="containsText" text="CB">
      <formula>NOT(ISERROR(SEARCH("CB",AF42)))</formula>
    </cfRule>
    <cfRule type="containsText" dxfId="409" priority="423" operator="containsText" text="LB">
      <formula>NOT(ISERROR(SEARCH("LB",AF42)))</formula>
    </cfRule>
    <cfRule type="containsText" dxfId="408" priority="424" operator="containsText" text="GK">
      <formula>NOT(ISERROR(SEARCH("GK",AF42)))</formula>
    </cfRule>
  </conditionalFormatting>
  <conditionalFormatting sqref="AG42">
    <cfRule type="containsText" dxfId="407" priority="392" operator="containsText" text="ST">
      <formula>NOT(ISERROR(SEARCH("ST",AG42)))</formula>
    </cfRule>
    <cfRule type="containsText" dxfId="406" priority="393" operator="containsText" text="RW">
      <formula>NOT(ISERROR(SEARCH("RW",AG42)))</formula>
    </cfRule>
    <cfRule type="containsText" dxfId="405" priority="394" operator="containsText" text="LW">
      <formula>NOT(ISERROR(SEARCH("LW",AG42)))</formula>
    </cfRule>
    <cfRule type="containsText" dxfId="404" priority="395" operator="containsText" text="LF">
      <formula>NOT(ISERROR(SEARCH("LF",AG42)))</formula>
    </cfRule>
    <cfRule type="containsText" dxfId="403" priority="396" operator="containsText" text="CF">
      <formula>NOT(ISERROR(SEARCH("CF",AG42)))</formula>
    </cfRule>
    <cfRule type="containsText" dxfId="402" priority="397" operator="containsText" text="CF">
      <formula>NOT(ISERROR(SEARCH("CF",AG42)))</formula>
    </cfRule>
    <cfRule type="containsText" dxfId="401" priority="398" operator="containsText" text="CAM">
      <formula>NOT(ISERROR(SEARCH("CAM",AG42)))</formula>
    </cfRule>
    <cfRule type="containsText" dxfId="400" priority="399" operator="containsText" text="LM">
      <formula>NOT(ISERROR(SEARCH("LM",AG42)))</formula>
    </cfRule>
    <cfRule type="containsText" dxfId="399" priority="400" operator="containsText" text="CM">
      <formula>NOT(ISERROR(SEARCH("CM",AG42)))</formula>
    </cfRule>
    <cfRule type="containsText" dxfId="398" priority="401" operator="containsText" text="RM">
      <formula>NOT(ISERROR(SEARCH("RM",AG42)))</formula>
    </cfRule>
    <cfRule type="containsText" dxfId="397" priority="402" operator="containsText" text="CDM">
      <formula>NOT(ISERROR(SEARCH("CDM",AG42)))</formula>
    </cfRule>
    <cfRule type="containsText" dxfId="396" priority="403" operator="containsText" text="LWB">
      <formula>NOT(ISERROR(SEARCH("LWB",AG42)))</formula>
    </cfRule>
    <cfRule type="containsText" dxfId="395" priority="404" operator="containsText" text="RWB">
      <formula>NOT(ISERROR(SEARCH("RWB",AG42)))</formula>
    </cfRule>
    <cfRule type="containsText" dxfId="394" priority="405" operator="containsText" text="RB">
      <formula>NOT(ISERROR(SEARCH("RB",AG42)))</formula>
    </cfRule>
    <cfRule type="containsText" dxfId="393" priority="406" operator="containsText" text="CB">
      <formula>NOT(ISERROR(SEARCH("CB",AG42)))</formula>
    </cfRule>
    <cfRule type="containsText" dxfId="392" priority="407" operator="containsText" text="LB">
      <formula>NOT(ISERROR(SEARCH("LB",AG42)))</formula>
    </cfRule>
    <cfRule type="containsText" dxfId="391" priority="408" operator="containsText" text="GK">
      <formula>NOT(ISERROR(SEARCH("GK",AG42)))</formula>
    </cfRule>
  </conditionalFormatting>
  <conditionalFormatting sqref="AG43:AG44">
    <cfRule type="containsText" dxfId="390" priority="375" operator="containsText" text="ST">
      <formula>NOT(ISERROR(SEARCH("ST",AG43)))</formula>
    </cfRule>
    <cfRule type="containsText" dxfId="389" priority="376" operator="containsText" text="RW">
      <formula>NOT(ISERROR(SEARCH("RW",AG43)))</formula>
    </cfRule>
    <cfRule type="containsText" dxfId="388" priority="377" operator="containsText" text="LW">
      <formula>NOT(ISERROR(SEARCH("LW",AG43)))</formula>
    </cfRule>
    <cfRule type="containsText" dxfId="387" priority="378" operator="containsText" text="LF">
      <formula>NOT(ISERROR(SEARCH("LF",AG43)))</formula>
    </cfRule>
    <cfRule type="containsText" dxfId="386" priority="379" operator="containsText" text="CF">
      <formula>NOT(ISERROR(SEARCH("CF",AG43)))</formula>
    </cfRule>
    <cfRule type="containsText" dxfId="385" priority="380" operator="containsText" text="CF">
      <formula>NOT(ISERROR(SEARCH("CF",AG43)))</formula>
    </cfRule>
    <cfRule type="containsText" dxfId="384" priority="381" operator="containsText" text="CAM">
      <formula>NOT(ISERROR(SEARCH("CAM",AG43)))</formula>
    </cfRule>
    <cfRule type="containsText" dxfId="383" priority="382" operator="containsText" text="LM">
      <formula>NOT(ISERROR(SEARCH("LM",AG43)))</formula>
    </cfRule>
    <cfRule type="containsText" dxfId="382" priority="383" operator="containsText" text="CM">
      <formula>NOT(ISERROR(SEARCH("CM",AG43)))</formula>
    </cfRule>
    <cfRule type="containsText" dxfId="381" priority="384" operator="containsText" text="RM">
      <formula>NOT(ISERROR(SEARCH("RM",AG43)))</formula>
    </cfRule>
    <cfRule type="containsText" dxfId="380" priority="385" operator="containsText" text="CDM">
      <formula>NOT(ISERROR(SEARCH("CDM",AG43)))</formula>
    </cfRule>
    <cfRule type="containsText" dxfId="379" priority="386" operator="containsText" text="LWB">
      <formula>NOT(ISERROR(SEARCH("LWB",AG43)))</formula>
    </cfRule>
    <cfRule type="containsText" dxfId="378" priority="387" operator="containsText" text="RWB">
      <formula>NOT(ISERROR(SEARCH("RWB",AG43)))</formula>
    </cfRule>
    <cfRule type="containsText" dxfId="377" priority="388" operator="containsText" text="RB">
      <formula>NOT(ISERROR(SEARCH("RB",AG43)))</formula>
    </cfRule>
    <cfRule type="containsText" dxfId="376" priority="389" operator="containsText" text="CB">
      <formula>NOT(ISERROR(SEARCH("CB",AG43)))</formula>
    </cfRule>
    <cfRule type="containsText" dxfId="375" priority="390" operator="containsText" text="LB">
      <formula>NOT(ISERROR(SEARCH("LB",AG43)))</formula>
    </cfRule>
    <cfRule type="containsText" dxfId="374" priority="391" operator="containsText" text="GK">
      <formula>NOT(ISERROR(SEARCH("GK",AG43)))</formula>
    </cfRule>
  </conditionalFormatting>
  <conditionalFormatting sqref="AF46">
    <cfRule type="containsText" dxfId="373" priority="359" operator="containsText" text="RW">
      <formula>NOT(ISERROR(SEARCH("RW",AF46)))</formula>
    </cfRule>
    <cfRule type="containsText" dxfId="372" priority="360" operator="containsText" text="LW">
      <formula>NOT(ISERROR(SEARCH("LW",AF46)))</formula>
    </cfRule>
    <cfRule type="containsText" dxfId="371" priority="361" operator="containsText" text="LF">
      <formula>NOT(ISERROR(SEARCH("LF",AF46)))</formula>
    </cfRule>
    <cfRule type="containsText" dxfId="370" priority="362" operator="containsText" text="CF">
      <formula>NOT(ISERROR(SEARCH("CF",AF46)))</formula>
    </cfRule>
    <cfRule type="containsText" dxfId="369" priority="363" operator="containsText" text="CF">
      <formula>NOT(ISERROR(SEARCH("CF",AF46)))</formula>
    </cfRule>
    <cfRule type="containsText" dxfId="368" priority="364" operator="containsText" text="CAM">
      <formula>NOT(ISERROR(SEARCH("CAM",AF46)))</formula>
    </cfRule>
    <cfRule type="containsText" dxfId="367" priority="365" operator="containsText" text="LM">
      <formula>NOT(ISERROR(SEARCH("LM",AF46)))</formula>
    </cfRule>
    <cfRule type="containsText" dxfId="366" priority="366" operator="containsText" text="CM">
      <formula>NOT(ISERROR(SEARCH("CM",AF46)))</formula>
    </cfRule>
    <cfRule type="containsText" dxfId="365" priority="367" operator="containsText" text="RM">
      <formula>NOT(ISERROR(SEARCH("RM",AF46)))</formula>
    </cfRule>
    <cfRule type="containsText" dxfId="364" priority="368" operator="containsText" text="CDM">
      <formula>NOT(ISERROR(SEARCH("CDM",AF46)))</formula>
    </cfRule>
    <cfRule type="containsText" dxfId="363" priority="369" operator="containsText" text="LWB">
      <formula>NOT(ISERROR(SEARCH("LWB",AF46)))</formula>
    </cfRule>
    <cfRule type="containsText" dxfId="362" priority="370" operator="containsText" text="RWB">
      <formula>NOT(ISERROR(SEARCH("RWB",AF46)))</formula>
    </cfRule>
    <cfRule type="containsText" dxfId="361" priority="371" operator="containsText" text="RB">
      <formula>NOT(ISERROR(SEARCH("RB",AF46)))</formula>
    </cfRule>
    <cfRule type="containsText" dxfId="360" priority="372" operator="containsText" text="CB">
      <formula>NOT(ISERROR(SEARCH("CB",AF46)))</formula>
    </cfRule>
    <cfRule type="containsText" dxfId="359" priority="373" operator="containsText" text="LB">
      <formula>NOT(ISERROR(SEARCH("LB",AF46)))</formula>
    </cfRule>
    <cfRule type="containsText" dxfId="358" priority="374" operator="containsText" text="GK">
      <formula>NOT(ISERROR(SEARCH("GK",AF46)))</formula>
    </cfRule>
  </conditionalFormatting>
  <conditionalFormatting sqref="AG46">
    <cfRule type="containsText" dxfId="357" priority="342" operator="containsText" text="ST">
      <formula>NOT(ISERROR(SEARCH("ST",AG46)))</formula>
    </cfRule>
    <cfRule type="containsText" dxfId="356" priority="343" operator="containsText" text="RW">
      <formula>NOT(ISERROR(SEARCH("RW",AG46)))</formula>
    </cfRule>
    <cfRule type="containsText" dxfId="355" priority="344" operator="containsText" text="LW">
      <formula>NOT(ISERROR(SEARCH("LW",AG46)))</formula>
    </cfRule>
    <cfRule type="containsText" dxfId="354" priority="345" operator="containsText" text="LF">
      <formula>NOT(ISERROR(SEARCH("LF",AG46)))</formula>
    </cfRule>
    <cfRule type="containsText" dxfId="353" priority="346" operator="containsText" text="CF">
      <formula>NOT(ISERROR(SEARCH("CF",AG46)))</formula>
    </cfRule>
    <cfRule type="containsText" dxfId="352" priority="347" operator="containsText" text="CF">
      <formula>NOT(ISERROR(SEARCH("CF",AG46)))</formula>
    </cfRule>
    <cfRule type="containsText" dxfId="351" priority="348" operator="containsText" text="CAM">
      <formula>NOT(ISERROR(SEARCH("CAM",AG46)))</formula>
    </cfRule>
    <cfRule type="containsText" dxfId="350" priority="349" operator="containsText" text="LM">
      <formula>NOT(ISERROR(SEARCH("LM",AG46)))</formula>
    </cfRule>
    <cfRule type="containsText" dxfId="349" priority="350" operator="containsText" text="CM">
      <formula>NOT(ISERROR(SEARCH("CM",AG46)))</formula>
    </cfRule>
    <cfRule type="containsText" dxfId="348" priority="351" operator="containsText" text="RM">
      <formula>NOT(ISERROR(SEARCH("RM",AG46)))</formula>
    </cfRule>
    <cfRule type="containsText" dxfId="347" priority="352" operator="containsText" text="CDM">
      <formula>NOT(ISERROR(SEARCH("CDM",AG46)))</formula>
    </cfRule>
    <cfRule type="containsText" dxfId="346" priority="353" operator="containsText" text="LWB">
      <formula>NOT(ISERROR(SEARCH("LWB",AG46)))</formula>
    </cfRule>
    <cfRule type="containsText" dxfId="345" priority="354" operator="containsText" text="RWB">
      <formula>NOT(ISERROR(SEARCH("RWB",AG46)))</formula>
    </cfRule>
    <cfRule type="containsText" dxfId="344" priority="355" operator="containsText" text="RB">
      <formula>NOT(ISERROR(SEARCH("RB",AG46)))</formula>
    </cfRule>
    <cfRule type="containsText" dxfId="343" priority="356" operator="containsText" text="CB">
      <formula>NOT(ISERROR(SEARCH("CB",AG46)))</formula>
    </cfRule>
    <cfRule type="containsText" dxfId="342" priority="357" operator="containsText" text="LB">
      <formula>NOT(ISERROR(SEARCH("LB",AG46)))</formula>
    </cfRule>
    <cfRule type="containsText" dxfId="341" priority="358" operator="containsText" text="GK">
      <formula>NOT(ISERROR(SEARCH("GK",AG46)))</formula>
    </cfRule>
  </conditionalFormatting>
  <conditionalFormatting sqref="AG45">
    <cfRule type="containsText" dxfId="340" priority="325" operator="containsText" text="ST">
      <formula>NOT(ISERROR(SEARCH("ST",AG45)))</formula>
    </cfRule>
    <cfRule type="containsText" dxfId="339" priority="326" operator="containsText" text="RW">
      <formula>NOT(ISERROR(SEARCH("RW",AG45)))</formula>
    </cfRule>
    <cfRule type="containsText" dxfId="338" priority="327" operator="containsText" text="LW">
      <formula>NOT(ISERROR(SEARCH("LW",AG45)))</formula>
    </cfRule>
    <cfRule type="containsText" dxfId="337" priority="328" operator="containsText" text="LF">
      <formula>NOT(ISERROR(SEARCH("LF",AG45)))</formula>
    </cfRule>
    <cfRule type="containsText" dxfId="336" priority="329" operator="containsText" text="CF">
      <formula>NOT(ISERROR(SEARCH("CF",AG45)))</formula>
    </cfRule>
    <cfRule type="containsText" dxfId="335" priority="330" operator="containsText" text="CF">
      <formula>NOT(ISERROR(SEARCH("CF",AG45)))</formula>
    </cfRule>
    <cfRule type="containsText" dxfId="334" priority="331" operator="containsText" text="CAM">
      <formula>NOT(ISERROR(SEARCH("CAM",AG45)))</formula>
    </cfRule>
    <cfRule type="containsText" dxfId="333" priority="332" operator="containsText" text="LM">
      <formula>NOT(ISERROR(SEARCH("LM",AG45)))</formula>
    </cfRule>
    <cfRule type="containsText" dxfId="332" priority="333" operator="containsText" text="CM">
      <formula>NOT(ISERROR(SEARCH("CM",AG45)))</formula>
    </cfRule>
    <cfRule type="containsText" dxfId="331" priority="334" operator="containsText" text="RM">
      <formula>NOT(ISERROR(SEARCH("RM",AG45)))</formula>
    </cfRule>
    <cfRule type="containsText" dxfId="330" priority="335" operator="containsText" text="CDM">
      <formula>NOT(ISERROR(SEARCH("CDM",AG45)))</formula>
    </cfRule>
    <cfRule type="containsText" dxfId="329" priority="336" operator="containsText" text="LWB">
      <formula>NOT(ISERROR(SEARCH("LWB",AG45)))</formula>
    </cfRule>
    <cfRule type="containsText" dxfId="328" priority="337" operator="containsText" text="RWB">
      <formula>NOT(ISERROR(SEARCH("RWB",AG45)))</formula>
    </cfRule>
    <cfRule type="containsText" dxfId="327" priority="338" operator="containsText" text="RB">
      <formula>NOT(ISERROR(SEARCH("RB",AG45)))</formula>
    </cfRule>
    <cfRule type="containsText" dxfId="326" priority="339" operator="containsText" text="CB">
      <formula>NOT(ISERROR(SEARCH("CB",AG45)))</formula>
    </cfRule>
    <cfRule type="containsText" dxfId="325" priority="340" operator="containsText" text="LB">
      <formula>NOT(ISERROR(SEARCH("LB",AG45)))</formula>
    </cfRule>
    <cfRule type="containsText" dxfId="324" priority="341" operator="containsText" text="GK">
      <formula>NOT(ISERROR(SEARCH("GK",AG45)))</formula>
    </cfRule>
  </conditionalFormatting>
  <conditionalFormatting sqref="H29">
    <cfRule type="containsText" dxfId="323" priority="283" operator="containsText" text="HL">
      <formula>NOT(ISERROR(SEARCH("HL",H29)))</formula>
    </cfRule>
    <cfRule type="containsText" dxfId="322" priority="284" operator="containsText" text="HD">
      <formula>NOT(ISERROR(SEARCH("HD",H29)))</formula>
    </cfRule>
    <cfRule type="containsText" dxfId="321" priority="285" operator="containsText" text="HW">
      <formula>NOT(ISERROR(SEARCH("HW",H29)))</formula>
    </cfRule>
  </conditionalFormatting>
  <conditionalFormatting sqref="H29">
    <cfRule type="containsText" dxfId="320" priority="316" operator="containsText" text="AL">
      <formula>NOT(ISERROR(SEARCH("AL",H29)))</formula>
    </cfRule>
    <cfRule type="containsText" dxfId="319" priority="317" operator="containsText" text="AD">
      <formula>NOT(ISERROR(SEARCH("AD",H29)))</formula>
    </cfRule>
    <cfRule type="containsText" dxfId="318" priority="318" operator="containsText" text="AW">
      <formula>NOT(ISERROR(SEARCH("AW",H29)))</formula>
    </cfRule>
  </conditionalFormatting>
  <conditionalFormatting sqref="H29">
    <cfRule type="containsText" dxfId="317" priority="313" operator="containsText" text="HL">
      <formula>NOT(ISERROR(SEARCH("HL",H29)))</formula>
    </cfRule>
    <cfRule type="containsText" dxfId="316" priority="314" operator="containsText" text="HD">
      <formula>NOT(ISERROR(SEARCH("HD",H29)))</formula>
    </cfRule>
    <cfRule type="containsText" dxfId="315" priority="315" operator="containsText" text="HW">
      <formula>NOT(ISERROR(SEARCH("HW",H29)))</formula>
    </cfRule>
  </conditionalFormatting>
  <conditionalFormatting sqref="H29">
    <cfRule type="containsText" dxfId="314" priority="310" operator="containsText" text="AL">
      <formula>NOT(ISERROR(SEARCH("AL",H29)))</formula>
    </cfRule>
    <cfRule type="containsText" dxfId="313" priority="311" operator="containsText" text="AD">
      <formula>NOT(ISERROR(SEARCH("AD",H29)))</formula>
    </cfRule>
    <cfRule type="containsText" dxfId="312" priority="312" operator="containsText" text="AW">
      <formula>NOT(ISERROR(SEARCH("AW",H29)))</formula>
    </cfRule>
  </conditionalFormatting>
  <conditionalFormatting sqref="H29">
    <cfRule type="containsText" dxfId="311" priority="307" operator="containsText" text="HL">
      <formula>NOT(ISERROR(SEARCH("HL",H29)))</formula>
    </cfRule>
    <cfRule type="containsText" dxfId="310" priority="308" operator="containsText" text="HD">
      <formula>NOT(ISERROR(SEARCH("HD",H29)))</formula>
    </cfRule>
    <cfRule type="containsText" dxfId="309" priority="309" operator="containsText" text="HW">
      <formula>NOT(ISERROR(SEARCH("HW",H29)))</formula>
    </cfRule>
  </conditionalFormatting>
  <conditionalFormatting sqref="G29">
    <cfRule type="containsText" dxfId="308" priority="304" operator="containsText" text="AL">
      <formula>NOT(ISERROR(SEARCH("AL",G29)))</formula>
    </cfRule>
    <cfRule type="containsText" dxfId="307" priority="305" operator="containsText" text="AD">
      <formula>NOT(ISERROR(SEARCH("AD",G29)))</formula>
    </cfRule>
    <cfRule type="containsText" dxfId="306" priority="306" operator="containsText" text="AW">
      <formula>NOT(ISERROR(SEARCH("AW",G29)))</formula>
    </cfRule>
  </conditionalFormatting>
  <conditionalFormatting sqref="G29">
    <cfRule type="containsText" dxfId="305" priority="301" operator="containsText" text="HL">
      <formula>NOT(ISERROR(SEARCH("HL",G29)))</formula>
    </cfRule>
    <cfRule type="containsText" dxfId="304" priority="302" operator="containsText" text="HD">
      <formula>NOT(ISERROR(SEARCH("HD",G29)))</formula>
    </cfRule>
    <cfRule type="containsText" dxfId="303" priority="303" operator="containsText" text="HW">
      <formula>NOT(ISERROR(SEARCH("HW",G29)))</formula>
    </cfRule>
  </conditionalFormatting>
  <conditionalFormatting sqref="I29">
    <cfRule type="containsText" dxfId="302" priority="298" operator="containsText" text="AL">
      <formula>NOT(ISERROR(SEARCH("AL",I29)))</formula>
    </cfRule>
    <cfRule type="containsText" dxfId="301" priority="299" operator="containsText" text="AD">
      <formula>NOT(ISERROR(SEARCH("AD",I29)))</formula>
    </cfRule>
    <cfRule type="containsText" dxfId="300" priority="300" operator="containsText" text="AW">
      <formula>NOT(ISERROR(SEARCH("AW",I29)))</formula>
    </cfRule>
  </conditionalFormatting>
  <conditionalFormatting sqref="I29">
    <cfRule type="containsText" dxfId="299" priority="295" operator="containsText" text="HL">
      <formula>NOT(ISERROR(SEARCH("HL",I29)))</formula>
    </cfRule>
    <cfRule type="containsText" dxfId="298" priority="296" operator="containsText" text="HD">
      <formula>NOT(ISERROR(SEARCH("HD",I29)))</formula>
    </cfRule>
    <cfRule type="containsText" dxfId="297" priority="297" operator="containsText" text="HW">
      <formula>NOT(ISERROR(SEARCH("HW",I29)))</formula>
    </cfRule>
  </conditionalFormatting>
  <conditionalFormatting sqref="I29">
    <cfRule type="containsText" dxfId="296" priority="292" operator="containsText" text="AL">
      <formula>NOT(ISERROR(SEARCH("AL",I29)))</formula>
    </cfRule>
    <cfRule type="containsText" dxfId="295" priority="293" operator="containsText" text="AD">
      <formula>NOT(ISERROR(SEARCH("AD",I29)))</formula>
    </cfRule>
    <cfRule type="containsText" dxfId="294" priority="294" operator="containsText" text="AW">
      <formula>NOT(ISERROR(SEARCH("AW",I29)))</formula>
    </cfRule>
  </conditionalFormatting>
  <conditionalFormatting sqref="I29">
    <cfRule type="containsText" dxfId="293" priority="289" operator="containsText" text="HL">
      <formula>NOT(ISERROR(SEARCH("HL",I29)))</formula>
    </cfRule>
    <cfRule type="containsText" dxfId="292" priority="290" operator="containsText" text="HD">
      <formula>NOT(ISERROR(SEARCH("HD",I29)))</formula>
    </cfRule>
    <cfRule type="containsText" dxfId="291" priority="291" operator="containsText" text="HW">
      <formula>NOT(ISERROR(SEARCH("HW",I29)))</formula>
    </cfRule>
  </conditionalFormatting>
  <conditionalFormatting sqref="H29">
    <cfRule type="containsText" dxfId="290" priority="286" operator="containsText" text="AL">
      <formula>NOT(ISERROR(SEARCH("AL",H29)))</formula>
    </cfRule>
    <cfRule type="containsText" dxfId="289" priority="287" operator="containsText" text="AD">
      <formula>NOT(ISERROR(SEARCH("AD",H29)))</formula>
    </cfRule>
    <cfRule type="containsText" dxfId="288" priority="288" operator="containsText" text="AW">
      <formula>NOT(ISERROR(SEARCH("AW",H29)))</formula>
    </cfRule>
  </conditionalFormatting>
  <conditionalFormatting sqref="H30">
    <cfRule type="containsText" dxfId="287" priority="319" operator="containsText" text="HL">
      <formula>NOT(ISERROR(SEARCH("HL",H30)))</formula>
    </cfRule>
    <cfRule type="containsText" dxfId="286" priority="320" operator="containsText" text="HD">
      <formula>NOT(ISERROR(SEARCH("HD",H30)))</formula>
    </cfRule>
    <cfRule type="containsText" dxfId="285" priority="321" operator="containsText" text="HW">
      <formula>NOT(ISERROR(SEARCH("HW",H30)))</formula>
    </cfRule>
    <cfRule type="containsText" dxfId="284" priority="322" operator="containsText" text="AL">
      <formula>NOT(ISERROR(SEARCH("AL",H30)))</formula>
    </cfRule>
    <cfRule type="containsText" dxfId="283" priority="323" operator="containsText" text="AD">
      <formula>NOT(ISERROR(SEARCH("AD",H30)))</formula>
    </cfRule>
    <cfRule type="containsText" dxfId="282" priority="324" operator="containsText" text="AW">
      <formula>NOT(ISERROR(SEARCH("AW",H30)))</formula>
    </cfRule>
  </conditionalFormatting>
  <conditionalFormatting sqref="H38">
    <cfRule type="containsText" dxfId="281" priority="247" operator="containsText" text="HL">
      <formula>NOT(ISERROR(SEARCH("HL",H38)))</formula>
    </cfRule>
    <cfRule type="containsText" dxfId="280" priority="248" operator="containsText" text="HD">
      <formula>NOT(ISERROR(SEARCH("HD",H38)))</formula>
    </cfRule>
    <cfRule type="containsText" dxfId="279" priority="249" operator="containsText" text="HW">
      <formula>NOT(ISERROR(SEARCH("HW",H38)))</formula>
    </cfRule>
  </conditionalFormatting>
  <conditionalFormatting sqref="H38">
    <cfRule type="containsText" dxfId="278" priority="280" operator="containsText" text="AL">
      <formula>NOT(ISERROR(SEARCH("AL",H38)))</formula>
    </cfRule>
    <cfRule type="containsText" dxfId="277" priority="281" operator="containsText" text="AD">
      <formula>NOT(ISERROR(SEARCH("AD",H38)))</formula>
    </cfRule>
    <cfRule type="containsText" dxfId="276" priority="282" operator="containsText" text="AW">
      <formula>NOT(ISERROR(SEARCH("AW",H38)))</formula>
    </cfRule>
  </conditionalFormatting>
  <conditionalFormatting sqref="H38">
    <cfRule type="containsText" dxfId="275" priority="277" operator="containsText" text="HL">
      <formula>NOT(ISERROR(SEARCH("HL",H38)))</formula>
    </cfRule>
    <cfRule type="containsText" dxfId="274" priority="278" operator="containsText" text="HD">
      <formula>NOT(ISERROR(SEARCH("HD",H38)))</formula>
    </cfRule>
    <cfRule type="containsText" dxfId="273" priority="279" operator="containsText" text="HW">
      <formula>NOT(ISERROR(SEARCH("HW",H38)))</formula>
    </cfRule>
  </conditionalFormatting>
  <conditionalFormatting sqref="H38">
    <cfRule type="containsText" dxfId="272" priority="274" operator="containsText" text="AL">
      <formula>NOT(ISERROR(SEARCH("AL",H38)))</formula>
    </cfRule>
    <cfRule type="containsText" dxfId="271" priority="275" operator="containsText" text="AD">
      <formula>NOT(ISERROR(SEARCH("AD",H38)))</formula>
    </cfRule>
    <cfRule type="containsText" dxfId="270" priority="276" operator="containsText" text="AW">
      <formula>NOT(ISERROR(SEARCH("AW",H38)))</formula>
    </cfRule>
  </conditionalFormatting>
  <conditionalFormatting sqref="H38">
    <cfRule type="containsText" dxfId="269" priority="271" operator="containsText" text="HL">
      <formula>NOT(ISERROR(SEARCH("HL",H38)))</formula>
    </cfRule>
    <cfRule type="containsText" dxfId="268" priority="272" operator="containsText" text="HD">
      <formula>NOT(ISERROR(SEARCH("HD",H38)))</formula>
    </cfRule>
    <cfRule type="containsText" dxfId="267" priority="273" operator="containsText" text="HW">
      <formula>NOT(ISERROR(SEARCH("HW",H38)))</formula>
    </cfRule>
  </conditionalFormatting>
  <conditionalFormatting sqref="G38">
    <cfRule type="containsText" dxfId="266" priority="268" operator="containsText" text="AL">
      <formula>NOT(ISERROR(SEARCH("AL",G38)))</formula>
    </cfRule>
    <cfRule type="containsText" dxfId="265" priority="269" operator="containsText" text="AD">
      <formula>NOT(ISERROR(SEARCH("AD",G38)))</formula>
    </cfRule>
    <cfRule type="containsText" dxfId="264" priority="270" operator="containsText" text="AW">
      <formula>NOT(ISERROR(SEARCH("AW",G38)))</formula>
    </cfRule>
  </conditionalFormatting>
  <conditionalFormatting sqref="G38">
    <cfRule type="containsText" dxfId="263" priority="265" operator="containsText" text="HL">
      <formula>NOT(ISERROR(SEARCH("HL",G38)))</formula>
    </cfRule>
    <cfRule type="containsText" dxfId="262" priority="266" operator="containsText" text="HD">
      <formula>NOT(ISERROR(SEARCH("HD",G38)))</formula>
    </cfRule>
    <cfRule type="containsText" dxfId="261" priority="267" operator="containsText" text="HW">
      <formula>NOT(ISERROR(SEARCH("HW",G38)))</formula>
    </cfRule>
  </conditionalFormatting>
  <conditionalFormatting sqref="I38">
    <cfRule type="containsText" dxfId="260" priority="262" operator="containsText" text="AL">
      <formula>NOT(ISERROR(SEARCH("AL",I38)))</formula>
    </cfRule>
    <cfRule type="containsText" dxfId="259" priority="263" operator="containsText" text="AD">
      <formula>NOT(ISERROR(SEARCH("AD",I38)))</formula>
    </cfRule>
    <cfRule type="containsText" dxfId="258" priority="264" operator="containsText" text="AW">
      <formula>NOT(ISERROR(SEARCH("AW",I38)))</formula>
    </cfRule>
  </conditionalFormatting>
  <conditionalFormatting sqref="I38">
    <cfRule type="containsText" dxfId="257" priority="259" operator="containsText" text="HL">
      <formula>NOT(ISERROR(SEARCH("HL",I38)))</formula>
    </cfRule>
    <cfRule type="containsText" dxfId="256" priority="260" operator="containsText" text="HD">
      <formula>NOT(ISERROR(SEARCH("HD",I38)))</formula>
    </cfRule>
    <cfRule type="containsText" dxfId="255" priority="261" operator="containsText" text="HW">
      <formula>NOT(ISERROR(SEARCH("HW",I38)))</formula>
    </cfRule>
  </conditionalFormatting>
  <conditionalFormatting sqref="I38">
    <cfRule type="containsText" dxfId="254" priority="256" operator="containsText" text="AL">
      <formula>NOT(ISERROR(SEARCH("AL",I38)))</formula>
    </cfRule>
    <cfRule type="containsText" dxfId="253" priority="257" operator="containsText" text="AD">
      <formula>NOT(ISERROR(SEARCH("AD",I38)))</formula>
    </cfRule>
    <cfRule type="containsText" dxfId="252" priority="258" operator="containsText" text="AW">
      <formula>NOT(ISERROR(SEARCH("AW",I38)))</formula>
    </cfRule>
  </conditionalFormatting>
  <conditionalFormatting sqref="I38">
    <cfRule type="containsText" dxfId="251" priority="253" operator="containsText" text="HL">
      <formula>NOT(ISERROR(SEARCH("HL",I38)))</formula>
    </cfRule>
    <cfRule type="containsText" dxfId="250" priority="254" operator="containsText" text="HD">
      <formula>NOT(ISERROR(SEARCH("HD",I38)))</formula>
    </cfRule>
    <cfRule type="containsText" dxfId="249" priority="255" operator="containsText" text="HW">
      <formula>NOT(ISERROR(SEARCH("HW",I38)))</formula>
    </cfRule>
  </conditionalFormatting>
  <conditionalFormatting sqref="H38">
    <cfRule type="containsText" dxfId="248" priority="250" operator="containsText" text="AL">
      <formula>NOT(ISERROR(SEARCH("AL",H38)))</formula>
    </cfRule>
    <cfRule type="containsText" dxfId="247" priority="251" operator="containsText" text="AD">
      <formula>NOT(ISERROR(SEARCH("AD",H38)))</formula>
    </cfRule>
    <cfRule type="containsText" dxfId="246" priority="252" operator="containsText" text="AW">
      <formula>NOT(ISERROR(SEARCH("AW",H38)))</formula>
    </cfRule>
  </conditionalFormatting>
  <conditionalFormatting sqref="H39">
    <cfRule type="containsText" dxfId="245" priority="241" operator="containsText" text="HL">
      <formula>NOT(ISERROR(SEARCH("HL",H39)))</formula>
    </cfRule>
    <cfRule type="containsText" dxfId="244" priority="242" operator="containsText" text="HD">
      <formula>NOT(ISERROR(SEARCH("HD",H39)))</formula>
    </cfRule>
    <cfRule type="containsText" dxfId="243" priority="243" operator="containsText" text="HW">
      <formula>NOT(ISERROR(SEARCH("HW",H39)))</formula>
    </cfRule>
    <cfRule type="containsText" dxfId="242" priority="244" operator="containsText" text="AL">
      <formula>NOT(ISERROR(SEARCH("AL",H39)))</formula>
    </cfRule>
    <cfRule type="containsText" dxfId="241" priority="245" operator="containsText" text="AD">
      <formula>NOT(ISERROR(SEARCH("AD",H39)))</formula>
    </cfRule>
    <cfRule type="containsText" dxfId="240" priority="246" operator="containsText" text="AW">
      <formula>NOT(ISERROR(SEARCH("AW",H39)))</formula>
    </cfRule>
  </conditionalFormatting>
  <conditionalFormatting sqref="H8">
    <cfRule type="containsText" dxfId="239" priority="238" operator="containsText" text="AL">
      <formula>NOT(ISERROR(SEARCH("AL",H8)))</formula>
    </cfRule>
    <cfRule type="containsText" dxfId="238" priority="239" operator="containsText" text="AD">
      <formula>NOT(ISERROR(SEARCH("AD",H8)))</formula>
    </cfRule>
    <cfRule type="containsText" dxfId="237" priority="240" operator="containsText" text="AW">
      <formula>NOT(ISERROR(SEARCH("AW",H8)))</formula>
    </cfRule>
  </conditionalFormatting>
  <conditionalFormatting sqref="H8">
    <cfRule type="containsText" dxfId="236" priority="235" operator="containsText" text="HL">
      <formula>NOT(ISERROR(SEARCH("HL",H8)))</formula>
    </cfRule>
    <cfRule type="containsText" dxfId="235" priority="236" operator="containsText" text="HD">
      <formula>NOT(ISERROR(SEARCH("HD",H8)))</formula>
    </cfRule>
    <cfRule type="containsText" dxfId="234" priority="237" operator="containsText" text="HW">
      <formula>NOT(ISERROR(SEARCH("HW",H8)))</formula>
    </cfRule>
  </conditionalFormatting>
  <conditionalFormatting sqref="H11:H16">
    <cfRule type="containsText" dxfId="233" priority="229" operator="containsText" text="HL">
      <formula>NOT(ISERROR(SEARCH("HL",H11)))</formula>
    </cfRule>
    <cfRule type="containsText" dxfId="232" priority="230" operator="containsText" text="HD">
      <formula>NOT(ISERROR(SEARCH("HD",H11)))</formula>
    </cfRule>
    <cfRule type="containsText" dxfId="231" priority="231" operator="containsText" text="HW">
      <formula>NOT(ISERROR(SEARCH("HW",H11)))</formula>
    </cfRule>
    <cfRule type="containsText" dxfId="230" priority="232" operator="containsText" text="AL">
      <formula>NOT(ISERROR(SEARCH("AL",H11)))</formula>
    </cfRule>
    <cfRule type="containsText" dxfId="229" priority="233" operator="containsText" text="AD">
      <formula>NOT(ISERROR(SEARCH("AD",H11)))</formula>
    </cfRule>
    <cfRule type="containsText" dxfId="228" priority="234" operator="containsText" text="AW">
      <formula>NOT(ISERROR(SEARCH("AW",H11)))</formula>
    </cfRule>
  </conditionalFormatting>
  <conditionalFormatting sqref="H9:H10">
    <cfRule type="containsText" dxfId="227" priority="223" operator="containsText" text="HL">
      <formula>NOT(ISERROR(SEARCH("HL",H9)))</formula>
    </cfRule>
    <cfRule type="containsText" dxfId="226" priority="224" operator="containsText" text="HD">
      <formula>NOT(ISERROR(SEARCH("HD",H9)))</formula>
    </cfRule>
    <cfRule type="containsText" dxfId="225" priority="225" operator="containsText" text="HW">
      <formula>NOT(ISERROR(SEARCH("HW",H9)))</formula>
    </cfRule>
    <cfRule type="containsText" dxfId="224" priority="226" operator="containsText" text="AL">
      <formula>NOT(ISERROR(SEARCH("AL",H9)))</formula>
    </cfRule>
    <cfRule type="containsText" dxfId="223" priority="227" operator="containsText" text="AD">
      <formula>NOT(ISERROR(SEARCH("AD",H9)))</formula>
    </cfRule>
    <cfRule type="containsText" dxfId="222" priority="228" operator="containsText" text="AW">
      <formula>NOT(ISERROR(SEARCH("AW",H9)))</formula>
    </cfRule>
  </conditionalFormatting>
  <conditionalFormatting sqref="K5:K8">
    <cfRule type="containsText" dxfId="221" priority="220" operator="containsText" text="AL">
      <formula>NOT(ISERROR(SEARCH("AL",K5)))</formula>
    </cfRule>
    <cfRule type="containsText" dxfId="220" priority="221" operator="containsText" text="AD">
      <formula>NOT(ISERROR(SEARCH("AD",K5)))</formula>
    </cfRule>
    <cfRule type="containsText" dxfId="219" priority="222" operator="containsText" text="AW">
      <formula>NOT(ISERROR(SEARCH("AW",K5)))</formula>
    </cfRule>
  </conditionalFormatting>
  <conditionalFormatting sqref="K5:K8">
    <cfRule type="containsText" dxfId="218" priority="217" operator="containsText" text="HL">
      <formula>NOT(ISERROR(SEARCH("HL",K5)))</formula>
    </cfRule>
    <cfRule type="containsText" dxfId="217" priority="218" operator="containsText" text="HD">
      <formula>NOT(ISERROR(SEARCH("HD",K5)))</formula>
    </cfRule>
    <cfRule type="containsText" dxfId="216" priority="219" operator="containsText" text="HW">
      <formula>NOT(ISERROR(SEARCH("HW",K5)))</formula>
    </cfRule>
  </conditionalFormatting>
  <conditionalFormatting sqref="N8">
    <cfRule type="containsText" dxfId="215" priority="214" operator="containsText" text="AL">
      <formula>NOT(ISERROR(SEARCH("AL",N8)))</formula>
    </cfRule>
    <cfRule type="containsText" dxfId="214" priority="215" operator="containsText" text="AD">
      <formula>NOT(ISERROR(SEARCH("AD",N8)))</formula>
    </cfRule>
    <cfRule type="containsText" dxfId="213" priority="216" operator="containsText" text="AW">
      <formula>NOT(ISERROR(SEARCH("AW",N8)))</formula>
    </cfRule>
  </conditionalFormatting>
  <conditionalFormatting sqref="N8">
    <cfRule type="containsText" dxfId="212" priority="211" operator="containsText" text="HL">
      <formula>NOT(ISERROR(SEARCH("HL",N8)))</formula>
    </cfRule>
    <cfRule type="containsText" dxfId="211" priority="212" operator="containsText" text="HD">
      <formula>NOT(ISERROR(SEARCH("HD",N8)))</formula>
    </cfRule>
    <cfRule type="containsText" dxfId="210" priority="213" operator="containsText" text="HW">
      <formula>NOT(ISERROR(SEARCH("HW",N8)))</formula>
    </cfRule>
  </conditionalFormatting>
  <conditionalFormatting sqref="N7:N8">
    <cfRule type="containsText" dxfId="209" priority="208" operator="containsText" text="AL">
      <formula>NOT(ISERROR(SEARCH("AL",N7)))</formula>
    </cfRule>
    <cfRule type="containsText" dxfId="208" priority="209" operator="containsText" text="AD">
      <formula>NOT(ISERROR(SEARCH("AD",N7)))</formula>
    </cfRule>
    <cfRule type="containsText" dxfId="207" priority="210" operator="containsText" text="AW">
      <formula>NOT(ISERROR(SEARCH("AW",N7)))</formula>
    </cfRule>
  </conditionalFormatting>
  <conditionalFormatting sqref="N7:N8">
    <cfRule type="containsText" dxfId="206" priority="205" operator="containsText" text="HL">
      <formula>NOT(ISERROR(SEARCH("HL",N7)))</formula>
    </cfRule>
    <cfRule type="containsText" dxfId="205" priority="206" operator="containsText" text="HD">
      <formula>NOT(ISERROR(SEARCH("HD",N7)))</formula>
    </cfRule>
    <cfRule type="containsText" dxfId="204" priority="207" operator="containsText" text="HW">
      <formula>NOT(ISERROR(SEARCH("HW",N7)))</formula>
    </cfRule>
  </conditionalFormatting>
  <conditionalFormatting sqref="M8">
    <cfRule type="containsText" dxfId="203" priority="202" operator="containsText" text="AL">
      <formula>NOT(ISERROR(SEARCH("AL",M8)))</formula>
    </cfRule>
    <cfRule type="containsText" dxfId="202" priority="203" operator="containsText" text="AD">
      <formula>NOT(ISERROR(SEARCH("AD",M8)))</formula>
    </cfRule>
    <cfRule type="containsText" dxfId="201" priority="204" operator="containsText" text="AW">
      <formula>NOT(ISERROR(SEARCH("AW",M8)))</formula>
    </cfRule>
  </conditionalFormatting>
  <conditionalFormatting sqref="M8">
    <cfRule type="containsText" dxfId="200" priority="199" operator="containsText" text="HL">
      <formula>NOT(ISERROR(SEARCH("HL",M8)))</formula>
    </cfRule>
    <cfRule type="containsText" dxfId="199" priority="200" operator="containsText" text="HD">
      <formula>NOT(ISERROR(SEARCH("HD",M8)))</formula>
    </cfRule>
    <cfRule type="containsText" dxfId="198" priority="201" operator="containsText" text="HW">
      <formula>NOT(ISERROR(SEARCH("HW",M8)))</formula>
    </cfRule>
  </conditionalFormatting>
  <conditionalFormatting sqref="M10:M16">
    <cfRule type="containsText" dxfId="197" priority="193" operator="containsText" text="HL">
      <formula>NOT(ISERROR(SEARCH("HL",M10)))</formula>
    </cfRule>
    <cfRule type="containsText" dxfId="196" priority="194" operator="containsText" text="HD">
      <formula>NOT(ISERROR(SEARCH("HD",M10)))</formula>
    </cfRule>
    <cfRule type="containsText" dxfId="195" priority="195" operator="containsText" text="HW">
      <formula>NOT(ISERROR(SEARCH("HW",M10)))</formula>
    </cfRule>
    <cfRule type="containsText" dxfId="194" priority="196" operator="containsText" text="AL">
      <formula>NOT(ISERROR(SEARCH("AL",M10)))</formula>
    </cfRule>
    <cfRule type="containsText" dxfId="193" priority="197" operator="containsText" text="AD">
      <formula>NOT(ISERROR(SEARCH("AD",M10)))</formula>
    </cfRule>
    <cfRule type="containsText" dxfId="192" priority="198" operator="containsText" text="AW">
      <formula>NOT(ISERROR(SEARCH("AW",M10)))</formula>
    </cfRule>
  </conditionalFormatting>
  <conditionalFormatting sqref="M9">
    <cfRule type="containsText" dxfId="191" priority="187" operator="containsText" text="HL">
      <formula>NOT(ISERROR(SEARCH("HL",M9)))</formula>
    </cfRule>
    <cfRule type="containsText" dxfId="190" priority="188" operator="containsText" text="HD">
      <formula>NOT(ISERROR(SEARCH("HD",M9)))</formula>
    </cfRule>
    <cfRule type="containsText" dxfId="189" priority="189" operator="containsText" text="HW">
      <formula>NOT(ISERROR(SEARCH("HW",M9)))</formula>
    </cfRule>
    <cfRule type="containsText" dxfId="188" priority="190" operator="containsText" text="AL">
      <formula>NOT(ISERROR(SEARCH("AL",M9)))</formula>
    </cfRule>
    <cfRule type="containsText" dxfId="187" priority="191" operator="containsText" text="AD">
      <formula>NOT(ISERROR(SEARCH("AD",M9)))</formula>
    </cfRule>
    <cfRule type="containsText" dxfId="186" priority="192" operator="containsText" text="AW">
      <formula>NOT(ISERROR(SEARCH("AW",M9)))</formula>
    </cfRule>
  </conditionalFormatting>
  <conditionalFormatting sqref="N20">
    <cfRule type="containsText" dxfId="185" priority="178" operator="containsText" text="AL">
      <formula>NOT(ISERROR(SEARCH("AL",N20)))</formula>
    </cfRule>
    <cfRule type="containsText" dxfId="184" priority="179" operator="containsText" text="AD">
      <formula>NOT(ISERROR(SEARCH("AD",N20)))</formula>
    </cfRule>
    <cfRule type="containsText" dxfId="183" priority="180" operator="containsText" text="AW">
      <formula>NOT(ISERROR(SEARCH("AW",N20)))</formula>
    </cfRule>
  </conditionalFormatting>
  <conditionalFormatting sqref="N20">
    <cfRule type="containsText" dxfId="182" priority="175" operator="containsText" text="HL">
      <formula>NOT(ISERROR(SEARCH("HL",N20)))</formula>
    </cfRule>
    <cfRule type="containsText" dxfId="181" priority="176" operator="containsText" text="HD">
      <formula>NOT(ISERROR(SEARCH("HD",N20)))</formula>
    </cfRule>
    <cfRule type="containsText" dxfId="180" priority="177" operator="containsText" text="HW">
      <formula>NOT(ISERROR(SEARCH("HW",N20)))</formula>
    </cfRule>
  </conditionalFormatting>
  <conditionalFormatting sqref="N20">
    <cfRule type="containsText" dxfId="179" priority="172" operator="containsText" text="AL">
      <formula>NOT(ISERROR(SEARCH("AL",N20)))</formula>
    </cfRule>
    <cfRule type="containsText" dxfId="178" priority="173" operator="containsText" text="AD">
      <formula>NOT(ISERROR(SEARCH("AD",N20)))</formula>
    </cfRule>
    <cfRule type="containsText" dxfId="177" priority="174" operator="containsText" text="AW">
      <formula>NOT(ISERROR(SEARCH("AW",N20)))</formula>
    </cfRule>
  </conditionalFormatting>
  <conditionalFormatting sqref="N20">
    <cfRule type="containsText" dxfId="176" priority="169" operator="containsText" text="HL">
      <formula>NOT(ISERROR(SEARCH("HL",N20)))</formula>
    </cfRule>
    <cfRule type="containsText" dxfId="175" priority="170" operator="containsText" text="HD">
      <formula>NOT(ISERROR(SEARCH("HD",N20)))</formula>
    </cfRule>
    <cfRule type="containsText" dxfId="174" priority="171" operator="containsText" text="HW">
      <formula>NOT(ISERROR(SEARCH("HW",N20)))</formula>
    </cfRule>
  </conditionalFormatting>
  <conditionalFormatting sqref="M20">
    <cfRule type="containsText" dxfId="173" priority="166" operator="containsText" text="AL">
      <formula>NOT(ISERROR(SEARCH("AL",M20)))</formula>
    </cfRule>
    <cfRule type="containsText" dxfId="172" priority="167" operator="containsText" text="AD">
      <formula>NOT(ISERROR(SEARCH("AD",M20)))</formula>
    </cfRule>
    <cfRule type="containsText" dxfId="171" priority="168" operator="containsText" text="AW">
      <formula>NOT(ISERROR(SEARCH("AW",M20)))</formula>
    </cfRule>
  </conditionalFormatting>
  <conditionalFormatting sqref="M20">
    <cfRule type="containsText" dxfId="170" priority="163" operator="containsText" text="HL">
      <formula>NOT(ISERROR(SEARCH("HL",M20)))</formula>
    </cfRule>
    <cfRule type="containsText" dxfId="169" priority="164" operator="containsText" text="HD">
      <formula>NOT(ISERROR(SEARCH("HD",M20)))</formula>
    </cfRule>
    <cfRule type="containsText" dxfId="168" priority="165" operator="containsText" text="HW">
      <formula>NOT(ISERROR(SEARCH("HW",M20)))</formula>
    </cfRule>
  </conditionalFormatting>
  <conditionalFormatting sqref="K19">
    <cfRule type="containsText" dxfId="167" priority="160" operator="containsText" text="AL">
      <formula>NOT(ISERROR(SEARCH("AL",K19)))</formula>
    </cfRule>
    <cfRule type="containsText" dxfId="166" priority="161" operator="containsText" text="AD">
      <formula>NOT(ISERROR(SEARCH("AD",K19)))</formula>
    </cfRule>
    <cfRule type="containsText" dxfId="165" priority="162" operator="containsText" text="AW">
      <formula>NOT(ISERROR(SEARCH("AW",K19)))</formula>
    </cfRule>
  </conditionalFormatting>
  <conditionalFormatting sqref="K19">
    <cfRule type="containsText" dxfId="164" priority="157" operator="containsText" text="HL">
      <formula>NOT(ISERROR(SEARCH("HL",K19)))</formula>
    </cfRule>
    <cfRule type="containsText" dxfId="163" priority="158" operator="containsText" text="HD">
      <formula>NOT(ISERROR(SEARCH("HD",K19)))</formula>
    </cfRule>
    <cfRule type="containsText" dxfId="162" priority="159" operator="containsText" text="HW">
      <formula>NOT(ISERROR(SEARCH("HW",K19)))</formula>
    </cfRule>
  </conditionalFormatting>
  <conditionalFormatting sqref="N19">
    <cfRule type="containsText" dxfId="161" priority="154" operator="containsText" text="AL">
      <formula>NOT(ISERROR(SEARCH("AL",N19)))</formula>
    </cfRule>
    <cfRule type="containsText" dxfId="160" priority="155" operator="containsText" text="AD">
      <formula>NOT(ISERROR(SEARCH("AD",N19)))</formula>
    </cfRule>
    <cfRule type="containsText" dxfId="159" priority="156" operator="containsText" text="AW">
      <formula>NOT(ISERROR(SEARCH("AW",N19)))</formula>
    </cfRule>
  </conditionalFormatting>
  <conditionalFormatting sqref="N19">
    <cfRule type="containsText" dxfId="158" priority="151" operator="containsText" text="HL">
      <formula>NOT(ISERROR(SEARCH("HL",N19)))</formula>
    </cfRule>
    <cfRule type="containsText" dxfId="157" priority="152" operator="containsText" text="HD">
      <formula>NOT(ISERROR(SEARCH("HD",N19)))</formula>
    </cfRule>
    <cfRule type="containsText" dxfId="156" priority="153" operator="containsText" text="HW">
      <formula>NOT(ISERROR(SEARCH("HW",N19)))</formula>
    </cfRule>
  </conditionalFormatting>
  <conditionalFormatting sqref="N19">
    <cfRule type="containsText" dxfId="155" priority="148" operator="containsText" text="AL">
      <formula>NOT(ISERROR(SEARCH("AL",N19)))</formula>
    </cfRule>
    <cfRule type="containsText" dxfId="154" priority="149" operator="containsText" text="AD">
      <formula>NOT(ISERROR(SEARCH("AD",N19)))</formula>
    </cfRule>
    <cfRule type="containsText" dxfId="153" priority="150" operator="containsText" text="AW">
      <formula>NOT(ISERROR(SEARCH("AW",N19)))</formula>
    </cfRule>
  </conditionalFormatting>
  <conditionalFormatting sqref="N19">
    <cfRule type="containsText" dxfId="152" priority="145" operator="containsText" text="HL">
      <formula>NOT(ISERROR(SEARCH("HL",N19)))</formula>
    </cfRule>
    <cfRule type="containsText" dxfId="151" priority="146" operator="containsText" text="HD">
      <formula>NOT(ISERROR(SEARCH("HD",N19)))</formula>
    </cfRule>
    <cfRule type="containsText" dxfId="150" priority="147" operator="containsText" text="HW">
      <formula>NOT(ISERROR(SEARCH("HW",N19)))</formula>
    </cfRule>
  </conditionalFormatting>
  <conditionalFormatting sqref="M19">
    <cfRule type="containsText" dxfId="149" priority="142" operator="containsText" text="AL">
      <formula>NOT(ISERROR(SEARCH("AL",M19)))</formula>
    </cfRule>
    <cfRule type="containsText" dxfId="148" priority="143" operator="containsText" text="AD">
      <formula>NOT(ISERROR(SEARCH("AD",M19)))</formula>
    </cfRule>
    <cfRule type="containsText" dxfId="147" priority="144" operator="containsText" text="AW">
      <formula>NOT(ISERROR(SEARCH("AW",M19)))</formula>
    </cfRule>
  </conditionalFormatting>
  <conditionalFormatting sqref="M19">
    <cfRule type="containsText" dxfId="146" priority="139" operator="containsText" text="HL">
      <formula>NOT(ISERROR(SEARCH("HL",M19)))</formula>
    </cfRule>
    <cfRule type="containsText" dxfId="145" priority="140" operator="containsText" text="HD">
      <formula>NOT(ISERROR(SEARCH("HD",M19)))</formula>
    </cfRule>
    <cfRule type="containsText" dxfId="144" priority="141" operator="containsText" text="HW">
      <formula>NOT(ISERROR(SEARCH("HW",M19)))</formula>
    </cfRule>
  </conditionalFormatting>
  <conditionalFormatting sqref="M20:M24">
    <cfRule type="containsText" dxfId="143" priority="181" operator="containsText" text="HL">
      <formula>NOT(ISERROR(SEARCH("HL",M20)))</formula>
    </cfRule>
    <cfRule type="containsText" dxfId="142" priority="182" operator="containsText" text="HD">
      <formula>NOT(ISERROR(SEARCH("HD",M20)))</formula>
    </cfRule>
    <cfRule type="containsText" dxfId="141" priority="183" operator="containsText" text="HW">
      <formula>NOT(ISERROR(SEARCH("HW",M20)))</formula>
    </cfRule>
    <cfRule type="containsText" dxfId="140" priority="184" operator="containsText" text="AL">
      <formula>NOT(ISERROR(SEARCH("AL",M20)))</formula>
    </cfRule>
    <cfRule type="containsText" dxfId="139" priority="185" operator="containsText" text="AD">
      <formula>NOT(ISERROR(SEARCH("AD",M20)))</formula>
    </cfRule>
    <cfRule type="containsText" dxfId="138" priority="186" operator="containsText" text="AW">
      <formula>NOT(ISERROR(SEARCH("AW",M20)))</formula>
    </cfRule>
  </conditionalFormatting>
  <conditionalFormatting sqref="Y61:Y75">
    <cfRule type="containsText" dxfId="137" priority="122" operator="containsText" text="RW">
      <formula>NOT(ISERROR(SEARCH("RW",Y61)))</formula>
    </cfRule>
    <cfRule type="containsText" dxfId="136" priority="123" operator="containsText" text="LW">
      <formula>NOT(ISERROR(SEARCH("LW",Y61)))</formula>
    </cfRule>
    <cfRule type="containsText" dxfId="135" priority="124" operator="containsText" text="LF">
      <formula>NOT(ISERROR(SEARCH("LF",Y61)))</formula>
    </cfRule>
    <cfRule type="containsText" dxfId="134" priority="125" operator="containsText" text="CF">
      <formula>NOT(ISERROR(SEARCH("CF",Y61)))</formula>
    </cfRule>
    <cfRule type="containsText" dxfId="133" priority="126" operator="containsText" text="CF">
      <formula>NOT(ISERROR(SEARCH("CF",Y61)))</formula>
    </cfRule>
    <cfRule type="containsText" dxfId="132" priority="127" operator="containsText" text="CAM">
      <formula>NOT(ISERROR(SEARCH("CAM",Y61)))</formula>
    </cfRule>
    <cfRule type="containsText" dxfId="131" priority="128" operator="containsText" text="LM">
      <formula>NOT(ISERROR(SEARCH("LM",Y61)))</formula>
    </cfRule>
    <cfRule type="containsText" dxfId="130" priority="129" operator="containsText" text="CM">
      <formula>NOT(ISERROR(SEARCH("CM",Y61)))</formula>
    </cfRule>
    <cfRule type="containsText" dxfId="129" priority="130" operator="containsText" text="RM">
      <formula>NOT(ISERROR(SEARCH("RM",Y61)))</formula>
    </cfRule>
    <cfRule type="containsText" dxfId="128" priority="131" operator="containsText" text="CDM">
      <formula>NOT(ISERROR(SEARCH("CDM",Y61)))</formula>
    </cfRule>
    <cfRule type="containsText" dxfId="127" priority="132" operator="containsText" text="LWB">
      <formula>NOT(ISERROR(SEARCH("LWB",Y61)))</formula>
    </cfRule>
    <cfRule type="containsText" dxfId="126" priority="133" operator="containsText" text="RWB">
      <formula>NOT(ISERROR(SEARCH("RWB",Y61)))</formula>
    </cfRule>
    <cfRule type="containsText" dxfId="125" priority="134" operator="containsText" text="RB">
      <formula>NOT(ISERROR(SEARCH("RB",Y61)))</formula>
    </cfRule>
    <cfRule type="containsText" dxfId="124" priority="135" operator="containsText" text="CB">
      <formula>NOT(ISERROR(SEARCH("CB",Y61)))</formula>
    </cfRule>
    <cfRule type="containsText" dxfId="123" priority="136" operator="containsText" text="LB">
      <formula>NOT(ISERROR(SEARCH("LB",Y61)))</formula>
    </cfRule>
    <cfRule type="containsText" dxfId="122" priority="137" operator="containsText" text="GK">
      <formula>NOT(ISERROR(SEARCH("GK",Y61)))</formula>
    </cfRule>
    <cfRule type="containsText" dxfId="121" priority="138" operator="containsText" text="ST">
      <formula>NOT(ISERROR(SEARCH("ST",Y61)))</formula>
    </cfRule>
  </conditionalFormatting>
  <conditionalFormatting sqref="Z62:Z75">
    <cfRule type="containsText" dxfId="120" priority="105" operator="containsText" text="ST">
      <formula>NOT(ISERROR(SEARCH("ST",Z62)))</formula>
    </cfRule>
    <cfRule type="containsText" dxfId="119" priority="106" operator="containsText" text="RW">
      <formula>NOT(ISERROR(SEARCH("RW",Z62)))</formula>
    </cfRule>
    <cfRule type="containsText" dxfId="118" priority="107" operator="containsText" text="LW">
      <formula>NOT(ISERROR(SEARCH("LW",Z62)))</formula>
    </cfRule>
    <cfRule type="containsText" dxfId="117" priority="108" operator="containsText" text="LF">
      <formula>NOT(ISERROR(SEARCH("LF",Z62)))</formula>
    </cfRule>
    <cfRule type="containsText" dxfId="116" priority="109" operator="containsText" text="CF">
      <formula>NOT(ISERROR(SEARCH("CF",Z62)))</formula>
    </cfRule>
    <cfRule type="containsText" dxfId="115" priority="110" operator="containsText" text="CF">
      <formula>NOT(ISERROR(SEARCH("CF",Z62)))</formula>
    </cfRule>
    <cfRule type="containsText" dxfId="114" priority="111" operator="containsText" text="CAM">
      <formula>NOT(ISERROR(SEARCH("CAM",Z62)))</formula>
    </cfRule>
    <cfRule type="containsText" dxfId="113" priority="112" operator="containsText" text="LM">
      <formula>NOT(ISERROR(SEARCH("LM",Z62)))</formula>
    </cfRule>
    <cfRule type="containsText" dxfId="112" priority="113" operator="containsText" text="CM">
      <formula>NOT(ISERROR(SEARCH("CM",Z62)))</formula>
    </cfRule>
    <cfRule type="containsText" dxfId="111" priority="114" operator="containsText" text="RM">
      <formula>NOT(ISERROR(SEARCH("RM",Z62)))</formula>
    </cfRule>
    <cfRule type="containsText" dxfId="110" priority="115" operator="containsText" text="CDM">
      <formula>NOT(ISERROR(SEARCH("CDM",Z62)))</formula>
    </cfRule>
    <cfRule type="containsText" dxfId="109" priority="116" operator="containsText" text="LWB">
      <formula>NOT(ISERROR(SEARCH("LWB",Z62)))</formula>
    </cfRule>
    <cfRule type="containsText" dxfId="108" priority="117" operator="containsText" text="RWB">
      <formula>NOT(ISERROR(SEARCH("RWB",Z62)))</formula>
    </cfRule>
    <cfRule type="containsText" dxfId="107" priority="118" operator="containsText" text="RB">
      <formula>NOT(ISERROR(SEARCH("RB",Z62)))</formula>
    </cfRule>
    <cfRule type="containsText" dxfId="106" priority="119" operator="containsText" text="CB">
      <formula>NOT(ISERROR(SEARCH("CB",Z62)))</formula>
    </cfRule>
    <cfRule type="containsText" dxfId="105" priority="120" operator="containsText" text="LB">
      <formula>NOT(ISERROR(SEARCH("LB",Z62)))</formula>
    </cfRule>
    <cfRule type="containsText" dxfId="104" priority="121" operator="containsText" text="GK">
      <formula>NOT(ISERROR(SEARCH("GK",Z62)))</formula>
    </cfRule>
  </conditionalFormatting>
  <conditionalFormatting sqref="Z62:Z75">
    <cfRule type="cellIs" dxfId="103" priority="99" operator="between">
      <formula>90</formula>
      <formula>99</formula>
    </cfRule>
    <cfRule type="cellIs" dxfId="102" priority="100" operator="between">
      <formula>40</formula>
      <formula>49</formula>
    </cfRule>
    <cfRule type="cellIs" dxfId="101" priority="101" operator="between">
      <formula>50</formula>
      <formula>59</formula>
    </cfRule>
    <cfRule type="cellIs" dxfId="100" priority="102" operator="between">
      <formula>60</formula>
      <formula>69</formula>
    </cfRule>
    <cfRule type="cellIs" dxfId="99" priority="103" operator="between">
      <formula>70</formula>
      <formula>79</formula>
    </cfRule>
    <cfRule type="cellIs" dxfId="98" priority="104" operator="between">
      <formula>80</formula>
      <formula>89</formula>
    </cfRule>
  </conditionalFormatting>
  <conditionalFormatting sqref="Y76:Y90">
    <cfRule type="containsText" dxfId="97" priority="82" operator="containsText" text="RW">
      <formula>NOT(ISERROR(SEARCH("RW",Y76)))</formula>
    </cfRule>
    <cfRule type="containsText" dxfId="96" priority="83" operator="containsText" text="LW">
      <formula>NOT(ISERROR(SEARCH("LW",Y76)))</formula>
    </cfRule>
    <cfRule type="containsText" dxfId="95" priority="84" operator="containsText" text="LF">
      <formula>NOT(ISERROR(SEARCH("LF",Y76)))</formula>
    </cfRule>
    <cfRule type="containsText" dxfId="94" priority="85" operator="containsText" text="CF">
      <formula>NOT(ISERROR(SEARCH("CF",Y76)))</formula>
    </cfRule>
    <cfRule type="containsText" dxfId="93" priority="86" operator="containsText" text="CF">
      <formula>NOT(ISERROR(SEARCH("CF",Y76)))</formula>
    </cfRule>
    <cfRule type="containsText" dxfId="92" priority="87" operator="containsText" text="CAM">
      <formula>NOT(ISERROR(SEARCH("CAM",Y76)))</formula>
    </cfRule>
    <cfRule type="containsText" dxfId="91" priority="88" operator="containsText" text="LM">
      <formula>NOT(ISERROR(SEARCH("LM",Y76)))</formula>
    </cfRule>
    <cfRule type="containsText" dxfId="90" priority="89" operator="containsText" text="CM">
      <formula>NOT(ISERROR(SEARCH("CM",Y76)))</formula>
    </cfRule>
    <cfRule type="containsText" dxfId="89" priority="90" operator="containsText" text="RM">
      <formula>NOT(ISERROR(SEARCH("RM",Y76)))</formula>
    </cfRule>
    <cfRule type="containsText" dxfId="88" priority="91" operator="containsText" text="CDM">
      <formula>NOT(ISERROR(SEARCH("CDM",Y76)))</formula>
    </cfRule>
    <cfRule type="containsText" dxfId="87" priority="92" operator="containsText" text="LWB">
      <formula>NOT(ISERROR(SEARCH("LWB",Y76)))</formula>
    </cfRule>
    <cfRule type="containsText" dxfId="86" priority="93" operator="containsText" text="RWB">
      <formula>NOT(ISERROR(SEARCH("RWB",Y76)))</formula>
    </cfRule>
    <cfRule type="containsText" dxfId="85" priority="94" operator="containsText" text="RB">
      <formula>NOT(ISERROR(SEARCH("RB",Y76)))</formula>
    </cfRule>
    <cfRule type="containsText" dxfId="84" priority="95" operator="containsText" text="CB">
      <formula>NOT(ISERROR(SEARCH("CB",Y76)))</formula>
    </cfRule>
    <cfRule type="containsText" dxfId="83" priority="96" operator="containsText" text="LB">
      <formula>NOT(ISERROR(SEARCH("LB",Y76)))</formula>
    </cfRule>
    <cfRule type="containsText" dxfId="82" priority="97" operator="containsText" text="GK">
      <formula>NOT(ISERROR(SEARCH("GK",Y76)))</formula>
    </cfRule>
    <cfRule type="containsText" dxfId="81" priority="98" operator="containsText" text="ST">
      <formula>NOT(ISERROR(SEARCH("ST",Y76)))</formula>
    </cfRule>
  </conditionalFormatting>
  <conditionalFormatting sqref="Z76:Z90">
    <cfRule type="containsText" dxfId="80" priority="65" operator="containsText" text="ST">
      <formula>NOT(ISERROR(SEARCH("ST",Z76)))</formula>
    </cfRule>
    <cfRule type="containsText" dxfId="79" priority="66" operator="containsText" text="RW">
      <formula>NOT(ISERROR(SEARCH("RW",Z76)))</formula>
    </cfRule>
    <cfRule type="containsText" dxfId="78" priority="67" operator="containsText" text="LW">
      <formula>NOT(ISERROR(SEARCH("LW",Z76)))</formula>
    </cfRule>
    <cfRule type="containsText" dxfId="77" priority="68" operator="containsText" text="LF">
      <formula>NOT(ISERROR(SEARCH("LF",Z76)))</formula>
    </cfRule>
    <cfRule type="containsText" dxfId="76" priority="69" operator="containsText" text="CF">
      <formula>NOT(ISERROR(SEARCH("CF",Z76)))</formula>
    </cfRule>
    <cfRule type="containsText" dxfId="75" priority="70" operator="containsText" text="CF">
      <formula>NOT(ISERROR(SEARCH("CF",Z76)))</formula>
    </cfRule>
    <cfRule type="containsText" dxfId="74" priority="71" operator="containsText" text="CAM">
      <formula>NOT(ISERROR(SEARCH("CAM",Z76)))</formula>
    </cfRule>
    <cfRule type="containsText" dxfId="73" priority="72" operator="containsText" text="LM">
      <formula>NOT(ISERROR(SEARCH("LM",Z76)))</formula>
    </cfRule>
    <cfRule type="containsText" dxfId="72" priority="73" operator="containsText" text="CM">
      <formula>NOT(ISERROR(SEARCH("CM",Z76)))</formula>
    </cfRule>
    <cfRule type="containsText" dxfId="71" priority="74" operator="containsText" text="RM">
      <formula>NOT(ISERROR(SEARCH("RM",Z76)))</formula>
    </cfRule>
    <cfRule type="containsText" dxfId="70" priority="75" operator="containsText" text="CDM">
      <formula>NOT(ISERROR(SEARCH("CDM",Z76)))</formula>
    </cfRule>
    <cfRule type="containsText" dxfId="69" priority="76" operator="containsText" text="LWB">
      <formula>NOT(ISERROR(SEARCH("LWB",Z76)))</formula>
    </cfRule>
    <cfRule type="containsText" dxfId="68" priority="77" operator="containsText" text="RWB">
      <formula>NOT(ISERROR(SEARCH("RWB",Z76)))</formula>
    </cfRule>
    <cfRule type="containsText" dxfId="67" priority="78" operator="containsText" text="RB">
      <formula>NOT(ISERROR(SEARCH("RB",Z76)))</formula>
    </cfRule>
    <cfRule type="containsText" dxfId="66" priority="79" operator="containsText" text="CB">
      <formula>NOT(ISERROR(SEARCH("CB",Z76)))</formula>
    </cfRule>
    <cfRule type="containsText" dxfId="65" priority="80" operator="containsText" text="LB">
      <formula>NOT(ISERROR(SEARCH("LB",Z76)))</formula>
    </cfRule>
    <cfRule type="containsText" dxfId="64" priority="81" operator="containsText" text="GK">
      <formula>NOT(ISERROR(SEARCH("GK",Z76)))</formula>
    </cfRule>
  </conditionalFormatting>
  <conditionalFormatting sqref="Z76:Z90">
    <cfRule type="cellIs" dxfId="63" priority="59" operator="between">
      <formula>90</formula>
      <formula>99</formula>
    </cfRule>
    <cfRule type="cellIs" dxfId="62" priority="60" operator="between">
      <formula>40</formula>
      <formula>49</formula>
    </cfRule>
    <cfRule type="cellIs" dxfId="61" priority="61" operator="between">
      <formula>50</formula>
      <formula>59</formula>
    </cfRule>
    <cfRule type="cellIs" dxfId="60" priority="62" operator="between">
      <formula>60</formula>
      <formula>69</formula>
    </cfRule>
    <cfRule type="cellIs" dxfId="59" priority="63" operator="between">
      <formula>70</formula>
      <formula>79</formula>
    </cfRule>
    <cfRule type="cellIs" dxfId="58" priority="64" operator="between">
      <formula>80</formula>
      <formula>89</formula>
    </cfRule>
  </conditionalFormatting>
  <conditionalFormatting sqref="Y91">
    <cfRule type="containsText" dxfId="57" priority="42" operator="containsText" text="RW">
      <formula>NOT(ISERROR(SEARCH("RW",Y91)))</formula>
    </cfRule>
    <cfRule type="containsText" dxfId="56" priority="43" operator="containsText" text="LW">
      <formula>NOT(ISERROR(SEARCH("LW",Y91)))</formula>
    </cfRule>
    <cfRule type="containsText" dxfId="55" priority="44" operator="containsText" text="LF">
      <formula>NOT(ISERROR(SEARCH("LF",Y91)))</formula>
    </cfRule>
    <cfRule type="containsText" dxfId="54" priority="45" operator="containsText" text="CF">
      <formula>NOT(ISERROR(SEARCH("CF",Y91)))</formula>
    </cfRule>
    <cfRule type="containsText" dxfId="53" priority="46" operator="containsText" text="CF">
      <formula>NOT(ISERROR(SEARCH("CF",Y91)))</formula>
    </cfRule>
    <cfRule type="containsText" dxfId="52" priority="47" operator="containsText" text="CAM">
      <formula>NOT(ISERROR(SEARCH("CAM",Y91)))</formula>
    </cfRule>
    <cfRule type="containsText" dxfId="51" priority="48" operator="containsText" text="LM">
      <formula>NOT(ISERROR(SEARCH("LM",Y91)))</formula>
    </cfRule>
    <cfRule type="containsText" dxfId="50" priority="49" operator="containsText" text="CM">
      <formula>NOT(ISERROR(SEARCH("CM",Y91)))</formula>
    </cfRule>
    <cfRule type="containsText" dxfId="49" priority="50" operator="containsText" text="RM">
      <formula>NOT(ISERROR(SEARCH("RM",Y91)))</formula>
    </cfRule>
    <cfRule type="containsText" dxfId="48" priority="51" operator="containsText" text="CDM">
      <formula>NOT(ISERROR(SEARCH("CDM",Y91)))</formula>
    </cfRule>
    <cfRule type="containsText" dxfId="47" priority="52" operator="containsText" text="LWB">
      <formula>NOT(ISERROR(SEARCH("LWB",Y91)))</formula>
    </cfRule>
    <cfRule type="containsText" dxfId="46" priority="53" operator="containsText" text="RWB">
      <formula>NOT(ISERROR(SEARCH("RWB",Y91)))</formula>
    </cfRule>
    <cfRule type="containsText" dxfId="45" priority="54" operator="containsText" text="RB">
      <formula>NOT(ISERROR(SEARCH("RB",Y91)))</formula>
    </cfRule>
    <cfRule type="containsText" dxfId="44" priority="55" operator="containsText" text="CB">
      <formula>NOT(ISERROR(SEARCH("CB",Y91)))</formula>
    </cfRule>
    <cfRule type="containsText" dxfId="43" priority="56" operator="containsText" text="LB">
      <formula>NOT(ISERROR(SEARCH("LB",Y91)))</formula>
    </cfRule>
    <cfRule type="containsText" dxfId="42" priority="57" operator="containsText" text="GK">
      <formula>NOT(ISERROR(SEARCH("GK",Y91)))</formula>
    </cfRule>
    <cfRule type="containsText" dxfId="41" priority="58" operator="containsText" text="ST">
      <formula>NOT(ISERROR(SEARCH("ST",Y91)))</formula>
    </cfRule>
  </conditionalFormatting>
  <conditionalFormatting sqref="Z91">
    <cfRule type="containsText" dxfId="40" priority="25" operator="containsText" text="ST">
      <formula>NOT(ISERROR(SEARCH("ST",Z91)))</formula>
    </cfRule>
    <cfRule type="containsText" dxfId="39" priority="26" operator="containsText" text="RW">
      <formula>NOT(ISERROR(SEARCH("RW",Z91)))</formula>
    </cfRule>
    <cfRule type="containsText" dxfId="38" priority="27" operator="containsText" text="LW">
      <formula>NOT(ISERROR(SEARCH("LW",Z91)))</formula>
    </cfRule>
    <cfRule type="containsText" dxfId="37" priority="28" operator="containsText" text="LF">
      <formula>NOT(ISERROR(SEARCH("LF",Z91)))</formula>
    </cfRule>
    <cfRule type="containsText" dxfId="36" priority="29" operator="containsText" text="CF">
      <formula>NOT(ISERROR(SEARCH("CF",Z91)))</formula>
    </cfRule>
    <cfRule type="containsText" dxfId="35" priority="30" operator="containsText" text="CF">
      <formula>NOT(ISERROR(SEARCH("CF",Z91)))</formula>
    </cfRule>
    <cfRule type="containsText" dxfId="34" priority="31" operator="containsText" text="CAM">
      <formula>NOT(ISERROR(SEARCH("CAM",Z91)))</formula>
    </cfRule>
    <cfRule type="containsText" dxfId="33" priority="32" operator="containsText" text="LM">
      <formula>NOT(ISERROR(SEARCH("LM",Z91)))</formula>
    </cfRule>
    <cfRule type="containsText" dxfId="32" priority="33" operator="containsText" text="CM">
      <formula>NOT(ISERROR(SEARCH("CM",Z91)))</formula>
    </cfRule>
    <cfRule type="containsText" dxfId="31" priority="34" operator="containsText" text="RM">
      <formula>NOT(ISERROR(SEARCH("RM",Z91)))</formula>
    </cfRule>
    <cfRule type="containsText" dxfId="30" priority="35" operator="containsText" text="CDM">
      <formula>NOT(ISERROR(SEARCH("CDM",Z91)))</formula>
    </cfRule>
    <cfRule type="containsText" dxfId="29" priority="36" operator="containsText" text="LWB">
      <formula>NOT(ISERROR(SEARCH("LWB",Z91)))</formula>
    </cfRule>
    <cfRule type="containsText" dxfId="28" priority="37" operator="containsText" text="RWB">
      <formula>NOT(ISERROR(SEARCH("RWB",Z91)))</formula>
    </cfRule>
    <cfRule type="containsText" dxfId="27" priority="38" operator="containsText" text="RB">
      <formula>NOT(ISERROR(SEARCH("RB",Z91)))</formula>
    </cfRule>
    <cfRule type="containsText" dxfId="26" priority="39" operator="containsText" text="CB">
      <formula>NOT(ISERROR(SEARCH("CB",Z91)))</formula>
    </cfRule>
    <cfRule type="containsText" dxfId="25" priority="40" operator="containsText" text="LB">
      <formula>NOT(ISERROR(SEARCH("LB",Z91)))</formula>
    </cfRule>
    <cfRule type="containsText" dxfId="24" priority="41" operator="containsText" text="GK">
      <formula>NOT(ISERROR(SEARCH("GK",Z91)))</formula>
    </cfRule>
  </conditionalFormatting>
  <conditionalFormatting sqref="Z91">
    <cfRule type="cellIs" dxfId="23" priority="19" operator="between">
      <formula>90</formula>
      <formula>99</formula>
    </cfRule>
    <cfRule type="cellIs" dxfId="22" priority="20" operator="between">
      <formula>40</formula>
      <formula>49</formula>
    </cfRule>
    <cfRule type="cellIs" dxfId="21" priority="21" operator="between">
      <formula>50</formula>
      <formula>59</formula>
    </cfRule>
    <cfRule type="cellIs" dxfId="20" priority="22" operator="between">
      <formula>60</formula>
      <formula>69</formula>
    </cfRule>
    <cfRule type="cellIs" dxfId="19" priority="23" operator="between">
      <formula>70</formula>
      <formula>79</formula>
    </cfRule>
    <cfRule type="cellIs" dxfId="18" priority="24" operator="between">
      <formula>80</formula>
      <formula>89</formula>
    </cfRule>
  </conditionalFormatting>
  <conditionalFormatting sqref="T8">
    <cfRule type="containsText" dxfId="17" priority="16" operator="containsText" text="AL">
      <formula>NOT(ISERROR(SEARCH("AL",T8)))</formula>
    </cfRule>
    <cfRule type="containsText" dxfId="16" priority="17" operator="containsText" text="AD">
      <formula>NOT(ISERROR(SEARCH("AD",T8)))</formula>
    </cfRule>
    <cfRule type="containsText" dxfId="15" priority="18" operator="containsText" text="AW">
      <formula>NOT(ISERROR(SEARCH("AW",T8)))</formula>
    </cfRule>
  </conditionalFormatting>
  <conditionalFormatting sqref="T8">
    <cfRule type="containsText" dxfId="14" priority="13" operator="containsText" text="HL">
      <formula>NOT(ISERROR(SEARCH("HL",T8)))</formula>
    </cfRule>
    <cfRule type="containsText" dxfId="13" priority="14" operator="containsText" text="HD">
      <formula>NOT(ISERROR(SEARCH("HD",T8)))</formula>
    </cfRule>
    <cfRule type="containsText" dxfId="12" priority="15" operator="containsText" text="HW">
      <formula>NOT(ISERROR(SEARCH("HW",T8)))</formula>
    </cfRule>
  </conditionalFormatting>
  <conditionalFormatting sqref="T9:T23">
    <cfRule type="containsText" dxfId="11" priority="7" operator="containsText" text="HL">
      <formula>NOT(ISERROR(SEARCH("HL",T9)))</formula>
    </cfRule>
    <cfRule type="containsText" dxfId="10" priority="8" operator="containsText" text="HD">
      <formula>NOT(ISERROR(SEARCH("HD",T9)))</formula>
    </cfRule>
    <cfRule type="containsText" dxfId="9" priority="9" operator="containsText" text="HW">
      <formula>NOT(ISERROR(SEARCH("HW",T9)))</formula>
    </cfRule>
    <cfRule type="containsText" dxfId="8" priority="10" operator="containsText" text="AL">
      <formula>NOT(ISERROR(SEARCH("AL",T9)))</formula>
    </cfRule>
    <cfRule type="containsText" dxfId="7" priority="11" operator="containsText" text="AD">
      <formula>NOT(ISERROR(SEARCH("AD",T9)))</formula>
    </cfRule>
    <cfRule type="containsText" dxfId="6" priority="12" operator="containsText" text="AW">
      <formula>NOT(ISERROR(SEARCH("AW",T9)))</formula>
    </cfRule>
  </conditionalFormatting>
  <conditionalFormatting sqref="K20">
    <cfRule type="containsText" dxfId="5" priority="1" operator="containsText" text="HL">
      <formula>NOT(ISERROR(SEARCH("HL",K20)))</formula>
    </cfRule>
    <cfRule type="containsText" dxfId="4" priority="2" operator="containsText" text="HD">
      <formula>NOT(ISERROR(SEARCH("HD",K20)))</formula>
    </cfRule>
    <cfRule type="containsText" dxfId="3" priority="3" operator="containsText" text="HW">
      <formula>NOT(ISERROR(SEARCH("HW",K20)))</formula>
    </cfRule>
  </conditionalFormatting>
  <conditionalFormatting sqref="K20">
    <cfRule type="containsText" dxfId="2" priority="4" operator="containsText" text="AL">
      <formula>NOT(ISERROR(SEARCH("AL",K20)))</formula>
    </cfRule>
    <cfRule type="containsText" dxfId="1" priority="5" operator="containsText" text="AD">
      <formula>NOT(ISERROR(SEARCH("AD",K20)))</formula>
    </cfRule>
    <cfRule type="containsText" dxfId="0" priority="6" operator="containsText" text="AW">
      <formula>NOT(ISERROR(SEARCH("AW",K20)))</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Story</vt:lpstr>
      <vt:lpstr>Overview</vt:lpstr>
      <vt:lpstr>Data Totals</vt:lpstr>
      <vt:lpstr>Yearly Data</vt:lpstr>
      <vt:lpstr>Season 1</vt:lpstr>
      <vt:lpstr>Season 2</vt:lpstr>
      <vt:lpstr>Season 3</vt:lpstr>
      <vt:lpstr>Season 4</vt:lpstr>
      <vt:lpstr>Season 5</vt:lpstr>
      <vt:lpstr>Season 6</vt:lpstr>
      <vt:lpstr>Season 7</vt:lpstr>
      <vt:lpstr>Season 8</vt:lpstr>
      <vt:lpstr>Season 9</vt:lpstr>
      <vt:lpstr>Season 10</vt:lpstr>
      <vt:lpstr>Season 11</vt:lpstr>
      <vt:lpstr>Season 12</vt:lpstr>
      <vt:lpstr>Season 13</vt:lpstr>
      <vt:lpstr>Season 14</vt:lpstr>
      <vt:lpstr>Season 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dc:creator>
  <cp:lastModifiedBy>R4lfXD</cp:lastModifiedBy>
  <dcterms:created xsi:type="dcterms:W3CDTF">2016-08-23T06:00:33Z</dcterms:created>
  <dcterms:modified xsi:type="dcterms:W3CDTF">2018-09-24T16:08:01Z</dcterms:modified>
</cp:coreProperties>
</file>